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7726D3CF-FC4C-4002-8F18-FBCC5A64424F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/>
  <c r="F40" i="4"/>
  <c r="F41" i="4"/>
  <c r="F42" i="4"/>
  <c r="F43" i="4"/>
  <c r="F44" i="4"/>
  <c r="F45" i="4" s="1"/>
  <c r="F46" i="4" s="1"/>
  <c r="F47" i="4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36" i="4"/>
  <c r="J2687" i="1"/>
  <c r="K2687" i="1"/>
  <c r="K10" i="1"/>
  <c r="K11" i="1" s="1"/>
  <c r="K8" i="1"/>
  <c r="K9" i="1" s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" i="5"/>
  <c r="C2" i="5"/>
  <c r="D2" i="5"/>
  <c r="E2" i="5" s="1"/>
  <c r="B1" i="5"/>
  <c r="C1" i="5"/>
  <c r="D1" i="5"/>
  <c r="A1" i="5"/>
  <c r="A1" i="4"/>
  <c r="A1" i="3"/>
  <c r="A1" i="2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G10" i="5"/>
  <c r="B2684" i="7" l="1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N17" i="7" s="1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N6" i="7" s="1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D3" i="7"/>
  <c r="C3" i="7"/>
  <c r="M3" i="7" s="1"/>
  <c r="B3" i="7"/>
  <c r="A3" i="7"/>
  <c r="L2" i="7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7" i="6"/>
  <c r="A6" i="6"/>
  <c r="A3" i="6"/>
  <c r="A4" i="6"/>
  <c r="A5" i="6"/>
  <c r="A2" i="6"/>
  <c r="A1" i="6"/>
  <c r="D27" i="4"/>
  <c r="C13" i="4"/>
  <c r="D4" i="4"/>
  <c r="C4" i="4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P2" i="7" l="1"/>
  <c r="P4" i="7"/>
  <c r="P5" i="7"/>
  <c r="P3" i="7"/>
  <c r="N3" i="7"/>
  <c r="R3" i="7" s="1"/>
  <c r="N5" i="7"/>
  <c r="N20" i="7"/>
  <c r="N24" i="7"/>
  <c r="N19" i="7"/>
  <c r="N18" i="7"/>
  <c r="N23" i="7"/>
  <c r="N2" i="7"/>
  <c r="N4" i="7"/>
  <c r="N16" i="7"/>
  <c r="N22" i="7"/>
  <c r="N26" i="7"/>
  <c r="N9" i="7"/>
  <c r="N10" i="7"/>
  <c r="N11" i="7"/>
  <c r="N12" i="7"/>
  <c r="N13" i="7"/>
  <c r="N14" i="7"/>
  <c r="N15" i="7"/>
  <c r="T3" i="7"/>
  <c r="O2" i="7"/>
  <c r="O4" i="7"/>
  <c r="D1512" i="3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O621" i="7" s="1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O667" i="7" s="1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O897" i="7" s="1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O957" i="7" s="1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O1024" i="7" s="1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O604" i="7" s="1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O751" i="7" s="1"/>
  <c r="G753" i="6"/>
  <c r="G753" i="7"/>
  <c r="I763" i="6"/>
  <c r="I763" i="7"/>
  <c r="G765" i="6"/>
  <c r="G765" i="7"/>
  <c r="I787" i="6"/>
  <c r="I787" i="7"/>
  <c r="O787" i="7" s="1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O362" i="7" s="1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O599" i="7" s="1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O493" i="7" s="1"/>
  <c r="G495" i="6"/>
  <c r="G495" i="7"/>
  <c r="H500" i="6"/>
  <c r="H500" i="7"/>
  <c r="I505" i="6"/>
  <c r="I505" i="7"/>
  <c r="O505" i="7" s="1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G562" i="6"/>
  <c r="G562" i="7"/>
  <c r="H567" i="6"/>
  <c r="H567" i="7"/>
  <c r="I572" i="6"/>
  <c r="I572" i="7"/>
  <c r="G574" i="6"/>
  <c r="G574" i="7"/>
  <c r="I577" i="6"/>
  <c r="I577" i="7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O611" i="7" s="1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O841" i="7" s="1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H215" i="6"/>
  <c r="H215" i="7"/>
  <c r="I220" i="6"/>
  <c r="I220" i="7"/>
  <c r="G222" i="6"/>
  <c r="G222" i="7"/>
  <c r="F224" i="6"/>
  <c r="F224" i="7"/>
  <c r="H227" i="6"/>
  <c r="H227" i="7"/>
  <c r="I232" i="6"/>
  <c r="I232" i="7"/>
  <c r="G234" i="6"/>
  <c r="G234" i="7"/>
  <c r="F236" i="6"/>
  <c r="F236" i="7"/>
  <c r="H239" i="6"/>
  <c r="H239" i="7"/>
  <c r="I244" i="6"/>
  <c r="I244" i="7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G836" i="6"/>
  <c r="G836" i="7"/>
  <c r="F838" i="6"/>
  <c r="F838" i="7"/>
  <c r="H841" i="6"/>
  <c r="H841" i="7"/>
  <c r="I846" i="6"/>
  <c r="I846" i="7"/>
  <c r="G848" i="6"/>
  <c r="G848" i="7"/>
  <c r="F850" i="6"/>
  <c r="F850" i="7"/>
  <c r="H853" i="6"/>
  <c r="H853" i="7"/>
  <c r="G956" i="6"/>
  <c r="G956" i="7"/>
  <c r="H961" i="6"/>
  <c r="H961" i="7"/>
  <c r="I966" i="6"/>
  <c r="I966" i="7"/>
  <c r="I978" i="6"/>
  <c r="I978" i="7"/>
  <c r="G980" i="6"/>
  <c r="G980" i="7"/>
  <c r="H985" i="6"/>
  <c r="H985" i="7"/>
  <c r="I1002" i="6"/>
  <c r="I1002" i="7"/>
  <c r="O1002" i="7" s="1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O756" i="7" s="1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O792" i="7" s="1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O1061" i="7" s="1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O2140" i="7" s="1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O1308" i="7" s="1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O2181" i="7" s="1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O1474" i="7" s="1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O255" i="7" s="1"/>
  <c r="F298" i="7"/>
  <c r="I304" i="7"/>
  <c r="F320" i="7"/>
  <c r="I323" i="7"/>
  <c r="F339" i="7"/>
  <c r="O339" i="7" s="1"/>
  <c r="I345" i="7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O971" i="7" s="1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F607" i="6"/>
  <c r="F607" i="7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F946" i="6"/>
  <c r="F946" i="7"/>
  <c r="G90" i="7"/>
  <c r="G114" i="7"/>
  <c r="F214" i="7"/>
  <c r="I229" i="7"/>
  <c r="I410" i="7"/>
  <c r="I456" i="7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H477" i="6"/>
  <c r="H477" i="7"/>
  <c r="G484" i="6"/>
  <c r="G484" i="7"/>
  <c r="F486" i="6"/>
  <c r="F486" i="7"/>
  <c r="G489" i="6"/>
  <c r="G489" i="7"/>
  <c r="G494" i="6"/>
  <c r="G494" i="7"/>
  <c r="G542" i="6"/>
  <c r="G542" i="7"/>
  <c r="G872" i="6"/>
  <c r="G872" i="7"/>
  <c r="F898" i="6"/>
  <c r="F898" i="7"/>
  <c r="H901" i="6"/>
  <c r="H901" i="7"/>
  <c r="G908" i="6"/>
  <c r="G908" i="7"/>
  <c r="F910" i="6"/>
  <c r="F910" i="7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I352" i="7"/>
  <c r="F368" i="7"/>
  <c r="I395" i="7"/>
  <c r="F416" i="7"/>
  <c r="O416" i="7" s="1"/>
  <c r="I422" i="7"/>
  <c r="I444" i="7"/>
  <c r="F462" i="7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O923" i="7" s="1"/>
  <c r="H930" i="6"/>
  <c r="H930" i="7"/>
  <c r="H942" i="6"/>
  <c r="H942" i="7"/>
  <c r="I959" i="6"/>
  <c r="I959" i="7"/>
  <c r="O959" i="7" s="1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I894" i="6"/>
  <c r="I894" i="7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S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O389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F421" i="7"/>
  <c r="I1039" i="6"/>
  <c r="I1039" i="7"/>
  <c r="O1039" i="7" s="1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O1320" i="7" s="1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F303" i="7"/>
  <c r="O303" i="7" s="1"/>
  <c r="F344" i="7"/>
  <c r="O366" i="7"/>
  <c r="F387" i="7"/>
  <c r="I393" i="7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O863" i="7" s="1"/>
  <c r="F867" i="6"/>
  <c r="F867" i="7"/>
  <c r="I887" i="6"/>
  <c r="I887" i="7"/>
  <c r="F891" i="6"/>
  <c r="F891" i="7"/>
  <c r="H906" i="6"/>
  <c r="H906" i="7"/>
  <c r="G937" i="6"/>
  <c r="G937" i="7"/>
  <c r="G973" i="6"/>
  <c r="G973" i="7"/>
  <c r="H978" i="6"/>
  <c r="H978" i="7"/>
  <c r="I995" i="6"/>
  <c r="I995" i="7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I918" i="6"/>
  <c r="I918" i="7"/>
  <c r="F922" i="6"/>
  <c r="F922" i="7"/>
  <c r="O922" i="7" s="1"/>
  <c r="I930" i="6"/>
  <c r="I930" i="7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F279" i="7"/>
  <c r="I359" i="7"/>
  <c r="I405" i="7"/>
  <c r="O405" i="7" s="1"/>
  <c r="I451" i="7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O1070" i="7" s="1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O2273" i="7" s="1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O2345" i="7" s="1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O2393" i="7" s="1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O328" i="7" s="1"/>
  <c r="I347" i="7"/>
  <c r="F363" i="7"/>
  <c r="I369" i="7"/>
  <c r="F385" i="7"/>
  <c r="O385" i="7" s="1"/>
  <c r="F409" i="7"/>
  <c r="O409" i="7" s="1"/>
  <c r="F433" i="7"/>
  <c r="O433" i="7" s="1"/>
  <c r="I439" i="7"/>
  <c r="O439" i="7" s="1"/>
  <c r="F455" i="7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O2528" i="7" s="1"/>
  <c r="G2530" i="6"/>
  <c r="G2530" i="7"/>
  <c r="F2532" i="6"/>
  <c r="F2532" i="7"/>
  <c r="H2535" i="6"/>
  <c r="H2535" i="7"/>
  <c r="I2540" i="6"/>
  <c r="I2540" i="7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O2564" i="7" s="1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H848" i="6"/>
  <c r="H848" i="7"/>
  <c r="I853" i="6"/>
  <c r="I853" i="7"/>
  <c r="F857" i="6"/>
  <c r="F857" i="7"/>
  <c r="G867" i="6"/>
  <c r="G867" i="7"/>
  <c r="F869" i="6"/>
  <c r="F869" i="7"/>
  <c r="I877" i="6"/>
  <c r="I877" i="7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F1042" i="6"/>
  <c r="F1042" i="7"/>
  <c r="I1050" i="6"/>
  <c r="I1050" i="7"/>
  <c r="G1052" i="6"/>
  <c r="G1052" i="7"/>
  <c r="F1054" i="6"/>
  <c r="F1054" i="7"/>
  <c r="F1066" i="6"/>
  <c r="F1066" i="7"/>
  <c r="H1069" i="6"/>
  <c r="H1069" i="7"/>
  <c r="I1074" i="6"/>
  <c r="I1074" i="7"/>
  <c r="F1078" i="6"/>
  <c r="F1078" i="7"/>
  <c r="G1088" i="6"/>
  <c r="G1088" i="7"/>
  <c r="F1090" i="6"/>
  <c r="F1090" i="7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G1013" i="6"/>
  <c r="G1013" i="7"/>
  <c r="I2644" i="6"/>
  <c r="I2644" i="7"/>
  <c r="O2644" i="7" s="1"/>
  <c r="G2646" i="6"/>
  <c r="G2646" i="7"/>
  <c r="G2651" i="6"/>
  <c r="G2651" i="7"/>
  <c r="F2653" i="6"/>
  <c r="F2653" i="7"/>
  <c r="H2673" i="6"/>
  <c r="H2673" i="7"/>
  <c r="G2680" i="6"/>
  <c r="G2680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H994" i="6"/>
  <c r="H994" i="7"/>
  <c r="I999" i="6"/>
  <c r="I999" i="7"/>
  <c r="F1015" i="6"/>
  <c r="F1015" i="7"/>
  <c r="F1020" i="6"/>
  <c r="F1020" i="7"/>
  <c r="O1020" i="7" s="1"/>
  <c r="I2649" i="6"/>
  <c r="I2649" i="7"/>
  <c r="O2649" i="7" s="1"/>
  <c r="H2656" i="6"/>
  <c r="H2656" i="7"/>
  <c r="I2661" i="6"/>
  <c r="I2661" i="7"/>
  <c r="O2661" i="7" s="1"/>
  <c r="G2663" i="6"/>
  <c r="G2663" i="7"/>
  <c r="F2665" i="6"/>
  <c r="F2665" i="7"/>
  <c r="H2668" i="6"/>
  <c r="H2668" i="7"/>
  <c r="I2678" i="6"/>
  <c r="I2678" i="7"/>
  <c r="F2682" i="6"/>
  <c r="F268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O1727" i="7" s="1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G2528" i="6"/>
  <c r="G2528" i="7"/>
  <c r="F2530" i="6"/>
  <c r="F2530" i="7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F994" i="6"/>
  <c r="F994" i="7"/>
  <c r="F1006" i="6"/>
  <c r="F1006" i="7"/>
  <c r="F1023" i="6"/>
  <c r="F1023" i="7"/>
  <c r="F1045" i="6"/>
  <c r="F1045" i="7"/>
  <c r="O1045" i="7" s="1"/>
  <c r="F1057" i="6"/>
  <c r="F1057" i="7"/>
  <c r="F1069" i="6"/>
  <c r="F1069" i="7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F1035" i="6"/>
  <c r="F1035" i="7"/>
  <c r="F1047" i="6"/>
  <c r="F1047" i="7"/>
  <c r="F1059" i="6"/>
  <c r="F1059" i="7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G970" i="7"/>
  <c r="H973" i="7"/>
  <c r="H1033" i="7"/>
  <c r="I1055" i="7"/>
  <c r="H1074" i="7"/>
  <c r="I1077" i="7"/>
  <c r="G886" i="7"/>
  <c r="G968" i="7"/>
  <c r="I992" i="7"/>
  <c r="H1011" i="7"/>
  <c r="I1014" i="7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O1213" i="7" s="1"/>
  <c r="F1222" i="6"/>
  <c r="F1222" i="7"/>
  <c r="I1259" i="6"/>
  <c r="I1259" i="7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G1268" i="6"/>
  <c r="G1268" i="7"/>
  <c r="I1271" i="6"/>
  <c r="I1271" i="7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O2121" i="7" s="1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G2193" i="6"/>
  <c r="G2193" i="7"/>
  <c r="H2198" i="6"/>
  <c r="H2198" i="7"/>
  <c r="I2203" i="6"/>
  <c r="I2203" i="7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G2229" i="6"/>
  <c r="G2229" i="7"/>
  <c r="F2231" i="6"/>
  <c r="F2231" i="7"/>
  <c r="H2234" i="6"/>
  <c r="H2234" i="7"/>
  <c r="I2239" i="6"/>
  <c r="I2239" i="7"/>
  <c r="G2241" i="6"/>
  <c r="G2241" i="7"/>
  <c r="F2243" i="6"/>
  <c r="F2243" i="7"/>
  <c r="H2246" i="6"/>
  <c r="H2246" i="7"/>
  <c r="I2251" i="6"/>
  <c r="I2251" i="7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F1386" i="7"/>
  <c r="G1391" i="7"/>
  <c r="G1415" i="7"/>
  <c r="F1427" i="7"/>
  <c r="F2001" i="7"/>
  <c r="H2014" i="7"/>
  <c r="G2217" i="7"/>
  <c r="F263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G1109" i="6"/>
  <c r="G1109" i="7"/>
  <c r="H1114" i="6"/>
  <c r="H1114" i="7"/>
  <c r="I1119" i="6"/>
  <c r="I1119" i="7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G1181" i="6"/>
  <c r="G1181" i="7"/>
  <c r="H1186" i="6"/>
  <c r="H1186" i="7"/>
  <c r="I1191" i="6"/>
  <c r="I1191" i="7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H1273" i="6"/>
  <c r="H1273" i="7"/>
  <c r="I1278" i="6"/>
  <c r="I1278" i="7"/>
  <c r="G1280" i="6"/>
  <c r="G1280" i="7"/>
  <c r="F1282" i="6"/>
  <c r="F1282" i="7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O1097" i="7" s="1"/>
  <c r="F1135" i="7"/>
  <c r="F1142" i="7"/>
  <c r="F1149" i="7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G1893" i="6"/>
  <c r="G1893" i="7"/>
  <c r="F1895" i="6"/>
  <c r="F1895" i="7"/>
  <c r="H1898" i="6"/>
  <c r="H1898" i="7"/>
  <c r="I1903" i="6"/>
  <c r="I1903" i="7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H1200" i="6"/>
  <c r="H1200" i="7"/>
  <c r="I1205" i="6"/>
  <c r="I1205" i="7"/>
  <c r="G1207" i="6"/>
  <c r="G1207" i="7"/>
  <c r="F1209" i="6"/>
  <c r="F1209" i="7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I2026" i="6"/>
  <c r="I2026" i="7"/>
  <c r="O2026" i="7" s="1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I2159" i="6"/>
  <c r="I2159" i="7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F1120" i="7"/>
  <c r="F1154" i="7"/>
  <c r="O1154" i="7" s="1"/>
  <c r="F1318" i="7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G1645" i="6"/>
  <c r="G1645" i="7"/>
  <c r="F1647" i="6"/>
  <c r="F1647" i="7"/>
  <c r="H1650" i="6"/>
  <c r="H1650" i="7"/>
  <c r="F1652" i="6"/>
  <c r="F1652" i="7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H1691" i="6"/>
  <c r="H1691" i="7"/>
  <c r="I1696" i="6"/>
  <c r="I1696" i="7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H1744" i="6"/>
  <c r="H1744" i="7"/>
  <c r="I1749" i="6"/>
  <c r="I1749" i="7"/>
  <c r="G1751" i="6"/>
  <c r="G1751" i="7"/>
  <c r="F1753" i="6"/>
  <c r="F1753" i="7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F1849" i="6"/>
  <c r="F1849" i="7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G1931" i="6"/>
  <c r="I1092" i="7"/>
  <c r="F1106" i="7"/>
  <c r="F1113" i="7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F487" i="7"/>
  <c r="F490" i="7"/>
  <c r="O490" i="7" s="1"/>
  <c r="F492" i="7"/>
  <c r="F497" i="7"/>
  <c r="F499" i="7"/>
  <c r="F502" i="7"/>
  <c r="F504" i="7"/>
  <c r="F509" i="7"/>
  <c r="F511" i="7"/>
  <c r="F514" i="7"/>
  <c r="F516" i="7"/>
  <c r="O517" i="7"/>
  <c r="F521" i="7"/>
  <c r="F523" i="7"/>
  <c r="F526" i="7"/>
  <c r="F528" i="7"/>
  <c r="F533" i="7"/>
  <c r="F535" i="7"/>
  <c r="F538" i="7"/>
  <c r="F540" i="7"/>
  <c r="O540" i="7" s="1"/>
  <c r="F545" i="7"/>
  <c r="O545" i="7" s="1"/>
  <c r="F547" i="7"/>
  <c r="F550" i="7"/>
  <c r="O550" i="7" s="1"/>
  <c r="F552" i="7"/>
  <c r="O552" i="7" s="1"/>
  <c r="F555" i="7"/>
  <c r="F557" i="7"/>
  <c r="O557" i="7" s="1"/>
  <c r="F559" i="7"/>
  <c r="F562" i="7"/>
  <c r="F564" i="7"/>
  <c r="F567" i="7"/>
  <c r="F569" i="7"/>
  <c r="O569" i="7" s="1"/>
  <c r="F571" i="7"/>
  <c r="F574" i="7"/>
  <c r="O574" i="7" s="1"/>
  <c r="F576" i="7"/>
  <c r="F579" i="7"/>
  <c r="F581" i="7"/>
  <c r="O581" i="7" s="1"/>
  <c r="F584" i="7"/>
  <c r="F586" i="7"/>
  <c r="F588" i="7"/>
  <c r="F591" i="7"/>
  <c r="F593" i="7"/>
  <c r="O593" i="7" s="1"/>
  <c r="F596" i="7"/>
  <c r="F598" i="7"/>
  <c r="O598" i="7" s="1"/>
  <c r="F600" i="7"/>
  <c r="O600" i="7" s="1"/>
  <c r="F603" i="7"/>
  <c r="F605" i="7"/>
  <c r="F608" i="7"/>
  <c r="F610" i="7"/>
  <c r="O610" i="7" s="1"/>
  <c r="F613" i="7"/>
  <c r="F615" i="7"/>
  <c r="F618" i="7"/>
  <c r="O618" i="7" s="1"/>
  <c r="F620" i="7"/>
  <c r="F622" i="7"/>
  <c r="F625" i="7"/>
  <c r="F627" i="7"/>
  <c r="F630" i="7"/>
  <c r="F632" i="7"/>
  <c r="F634" i="7"/>
  <c r="F635" i="7"/>
  <c r="O635" i="7" s="1"/>
  <c r="F637" i="7"/>
  <c r="F639" i="7"/>
  <c r="F642" i="7"/>
  <c r="O643" i="7"/>
  <c r="F644" i="7"/>
  <c r="F646" i="7"/>
  <c r="O646" i="7" s="1"/>
  <c r="F647" i="7"/>
  <c r="F649" i="7"/>
  <c r="F651" i="7"/>
  <c r="F654" i="7"/>
  <c r="O655" i="7"/>
  <c r="F656" i="7"/>
  <c r="O657" i="7"/>
  <c r="F658" i="7"/>
  <c r="O658" i="7" s="1"/>
  <c r="F659" i="7"/>
  <c r="O659" i="7" s="1"/>
  <c r="F661" i="7"/>
  <c r="O661" i="7" s="1"/>
  <c r="F663" i="7"/>
  <c r="F666" i="7"/>
  <c r="F668" i="7"/>
  <c r="F670" i="7"/>
  <c r="F671" i="7"/>
  <c r="F673" i="7"/>
  <c r="O674" i="7"/>
  <c r="F675" i="7"/>
  <c r="F676" i="7"/>
  <c r="F678" i="7"/>
  <c r="F680" i="7"/>
  <c r="O680" i="7" s="1"/>
  <c r="O681" i="7"/>
  <c r="F683" i="7"/>
  <c r="F685" i="7"/>
  <c r="O685" i="7" s="1"/>
  <c r="F687" i="7"/>
  <c r="F688" i="7"/>
  <c r="F690" i="7"/>
  <c r="F692" i="7"/>
  <c r="O692" i="7" s="1"/>
  <c r="F695" i="7"/>
  <c r="F697" i="7"/>
  <c r="F699" i="7"/>
  <c r="O699" i="7" s="1"/>
  <c r="F700" i="7"/>
  <c r="F702" i="7"/>
  <c r="F704" i="7"/>
  <c r="O704" i="7" s="1"/>
  <c r="F707" i="7"/>
  <c r="O708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F728" i="7"/>
  <c r="O728" i="7" s="1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F747" i="7"/>
  <c r="F748" i="7"/>
  <c r="F750" i="7"/>
  <c r="F752" i="7"/>
  <c r="O752" i="7" s="1"/>
  <c r="F755" i="7"/>
  <c r="F757" i="7"/>
  <c r="F759" i="7"/>
  <c r="F760" i="7"/>
  <c r="F762" i="7"/>
  <c r="F764" i="7"/>
  <c r="O764" i="7" s="1"/>
  <c r="F767" i="7"/>
  <c r="F769" i="7"/>
  <c r="O771" i="7"/>
  <c r="F772" i="7"/>
  <c r="F774" i="7"/>
  <c r="F776" i="7"/>
  <c r="O776" i="7" s="1"/>
  <c r="O778" i="7"/>
  <c r="F779" i="7"/>
  <c r="O780" i="7"/>
  <c r="F781" i="7"/>
  <c r="F784" i="7"/>
  <c r="F786" i="7"/>
  <c r="F788" i="7"/>
  <c r="F791" i="7"/>
  <c r="F793" i="7"/>
  <c r="F796" i="7"/>
  <c r="F798" i="7"/>
  <c r="F800" i="7"/>
  <c r="O800" i="7" s="1"/>
  <c r="O802" i="7"/>
  <c r="F803" i="7"/>
  <c r="F805" i="7"/>
  <c r="F808" i="7"/>
  <c r="F810" i="7"/>
  <c r="O810" i="7" s="1"/>
  <c r="F812" i="7"/>
  <c r="O812" i="7" s="1"/>
  <c r="F815" i="7"/>
  <c r="F817" i="7"/>
  <c r="F820" i="7"/>
  <c r="F822" i="7"/>
  <c r="F825" i="7"/>
  <c r="O825" i="7" s="1"/>
  <c r="F827" i="7"/>
  <c r="F830" i="7"/>
  <c r="F832" i="7"/>
  <c r="O832" i="7" s="1"/>
  <c r="F837" i="7"/>
  <c r="F839" i="7"/>
  <c r="O839" i="7" s="1"/>
  <c r="F842" i="7"/>
  <c r="O842" i="7" s="1"/>
  <c r="F844" i="7"/>
  <c r="F849" i="7"/>
  <c r="F851" i="7"/>
  <c r="O851" i="7" s="1"/>
  <c r="F854" i="7"/>
  <c r="O854" i="7" s="1"/>
  <c r="F856" i="7"/>
  <c r="F861" i="7"/>
  <c r="O861" i="7" s="1"/>
  <c r="F866" i="7"/>
  <c r="F878" i="7"/>
  <c r="O878" i="7" s="1"/>
  <c r="F890" i="7"/>
  <c r="O890" i="7" s="1"/>
  <c r="F902" i="7"/>
  <c r="F914" i="7"/>
  <c r="O914" i="7" s="1"/>
  <c r="F926" i="7"/>
  <c r="O926" i="7" s="1"/>
  <c r="O933" i="7"/>
  <c r="O935" i="7"/>
  <c r="F938" i="7"/>
  <c r="O938" i="7" s="1"/>
  <c r="F950" i="7"/>
  <c r="O950" i="7" s="1"/>
  <c r="O961" i="7"/>
  <c r="F962" i="7"/>
  <c r="O962" i="7" s="1"/>
  <c r="O969" i="7"/>
  <c r="F974" i="7"/>
  <c r="F986" i="7"/>
  <c r="O986" i="7" s="1"/>
  <c r="F997" i="7"/>
  <c r="O998" i="7"/>
  <c r="F1009" i="7"/>
  <c r="O1019" i="7"/>
  <c r="F1026" i="7"/>
  <c r="F1031" i="7"/>
  <c r="F1036" i="7"/>
  <c r="O1046" i="7"/>
  <c r="F1048" i="7"/>
  <c r="F1060" i="7"/>
  <c r="F1072" i="7"/>
  <c r="F1084" i="7"/>
  <c r="F1173" i="7"/>
  <c r="H1331" i="7"/>
  <c r="H1401" i="7"/>
  <c r="H1437" i="7"/>
  <c r="G1497" i="7"/>
  <c r="F1794" i="7"/>
  <c r="G1847" i="7"/>
  <c r="F1926" i="7"/>
  <c r="H1978" i="7"/>
  <c r="O2299" i="7"/>
  <c r="O2646" i="7"/>
  <c r="O1411" i="7"/>
  <c r="O2167" i="7"/>
  <c r="O1988" i="7"/>
  <c r="O2118" i="7"/>
  <c r="O1879" i="7"/>
  <c r="O2002" i="7"/>
  <c r="O2147" i="7"/>
  <c r="O2456" i="7"/>
  <c r="O2193" i="7"/>
  <c r="O2574" i="7"/>
  <c r="O2075" i="7"/>
  <c r="O1725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G1446" i="7"/>
  <c r="G1458" i="7"/>
  <c r="G1482" i="7"/>
  <c r="F2189" i="7"/>
  <c r="F2201" i="7"/>
  <c r="G2238" i="7"/>
  <c r="G2262" i="7"/>
  <c r="G2274" i="7"/>
  <c r="O2417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57" i="7"/>
  <c r="G1470" i="7"/>
  <c r="G1494" i="7"/>
  <c r="O1505" i="7"/>
  <c r="G1938" i="7"/>
  <c r="O1985" i="7"/>
  <c r="H2035" i="7"/>
  <c r="F2165" i="7"/>
  <c r="F2177" i="7"/>
  <c r="G2250" i="7"/>
  <c r="G2286" i="7"/>
  <c r="G2298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60" i="6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G2199" i="7"/>
  <c r="F2210" i="7"/>
  <c r="G2211" i="7"/>
  <c r="F2222" i="7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I1930" i="6"/>
  <c r="I1930" i="7"/>
  <c r="O1930" i="7" s="1"/>
  <c r="I1940" i="6"/>
  <c r="I1940" i="7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I2010" i="6"/>
  <c r="I2010" i="7"/>
  <c r="I2022" i="6"/>
  <c r="I2022" i="7"/>
  <c r="I2027" i="6"/>
  <c r="I2027" i="7"/>
  <c r="O2027" i="7" s="1"/>
  <c r="I2032" i="6"/>
  <c r="I2032" i="7"/>
  <c r="I2049" i="6"/>
  <c r="I2049" i="7"/>
  <c r="I2071" i="6"/>
  <c r="I2071" i="7"/>
  <c r="I2083" i="6"/>
  <c r="I2083" i="7"/>
  <c r="I2095" i="6"/>
  <c r="I2095" i="7"/>
  <c r="I2107" i="6"/>
  <c r="I2107" i="7"/>
  <c r="O2107" i="7" s="1"/>
  <c r="I2119" i="6"/>
  <c r="I2119" i="7"/>
  <c r="I2131" i="6"/>
  <c r="I2131" i="7"/>
  <c r="O2131" i="7" s="1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I2264" i="6"/>
  <c r="I2264" i="7"/>
  <c r="I2276" i="6"/>
  <c r="I2276" i="7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I2664" i="6"/>
  <c r="I2664" i="7"/>
  <c r="I2681" i="6"/>
  <c r="I2681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I1390" i="6"/>
  <c r="I1390" i="7"/>
  <c r="O1390" i="7" s="1"/>
  <c r="I1402" i="6"/>
  <c r="I1402" i="7"/>
  <c r="O1402" i="7" s="1"/>
  <c r="I1414" i="6"/>
  <c r="I1414" i="7"/>
  <c r="I1426" i="6"/>
  <c r="I1426" i="7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I1665" i="6"/>
  <c r="I1665" i="7"/>
  <c r="I1677" i="6"/>
  <c r="I1677" i="7"/>
  <c r="O1677" i="7" s="1"/>
  <c r="I1689" i="6"/>
  <c r="I1689" i="7"/>
  <c r="O1689" i="7" s="1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I1783" i="6"/>
  <c r="I1783" i="7"/>
  <c r="I1795" i="6"/>
  <c r="I1795" i="7"/>
  <c r="O1795" i="7" s="1"/>
  <c r="I1807" i="6"/>
  <c r="I1807" i="7"/>
  <c r="O1807" i="7" s="1"/>
  <c r="I1819" i="6"/>
  <c r="I1819" i="7"/>
  <c r="I1831" i="6"/>
  <c r="I1831" i="7"/>
  <c r="O1831" i="7" s="1"/>
  <c r="I1843" i="6"/>
  <c r="I1843" i="7"/>
  <c r="O1843" i="7" s="1"/>
  <c r="I1855" i="6"/>
  <c r="I1855" i="7"/>
  <c r="I1867" i="6"/>
  <c r="I1867" i="7"/>
  <c r="I1889" i="6"/>
  <c r="I1889" i="7"/>
  <c r="I1901" i="6"/>
  <c r="I1901" i="7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I2676" i="6"/>
  <c r="I2676" i="7"/>
  <c r="H2558" i="6"/>
  <c r="I2129" i="6"/>
  <c r="I2030" i="6"/>
  <c r="I1745" i="6"/>
  <c r="F1332" i="7"/>
  <c r="F1344" i="7"/>
  <c r="F1356" i="7"/>
  <c r="F1368" i="7"/>
  <c r="F1380" i="7"/>
  <c r="F1392" i="7"/>
  <c r="F1404" i="7"/>
  <c r="F1416" i="7"/>
  <c r="G1417" i="7"/>
  <c r="F1428" i="7"/>
  <c r="G1429" i="7"/>
  <c r="F1440" i="7"/>
  <c r="G1441" i="7"/>
  <c r="F1452" i="7"/>
  <c r="O1452" i="7" s="1"/>
  <c r="G1453" i="7"/>
  <c r="F1464" i="7"/>
  <c r="G1465" i="7"/>
  <c r="F1476" i="7"/>
  <c r="G1477" i="7"/>
  <c r="F1488" i="7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G2365" i="7"/>
  <c r="G2377" i="7"/>
  <c r="F2388" i="7"/>
  <c r="G2389" i="7"/>
  <c r="F2400" i="7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O1380" i="7" l="1"/>
  <c r="O2276" i="7"/>
  <c r="O1566" i="7"/>
  <c r="O2526" i="7"/>
  <c r="O1703" i="7"/>
  <c r="O949" i="7"/>
  <c r="O889" i="7"/>
  <c r="O1529" i="7"/>
  <c r="O2230" i="7"/>
  <c r="O1510" i="7"/>
  <c r="O2612" i="7"/>
  <c r="O2111" i="7"/>
  <c r="O1541" i="7"/>
  <c r="O1421" i="7"/>
  <c r="O768" i="7"/>
  <c r="O684" i="7"/>
  <c r="O568" i="7"/>
  <c r="O1242" i="7"/>
  <c r="O894" i="7"/>
  <c r="O858" i="7"/>
  <c r="O553" i="7"/>
  <c r="O400" i="7"/>
  <c r="O1301" i="7"/>
  <c r="O1224" i="7"/>
  <c r="O1695" i="7"/>
  <c r="O1659" i="7"/>
  <c r="O877" i="7"/>
  <c r="O853" i="7"/>
  <c r="O1758" i="7"/>
  <c r="O1669" i="7"/>
  <c r="O2381" i="7"/>
  <c r="O2333" i="7"/>
  <c r="O2309" i="7"/>
  <c r="O2398" i="7"/>
  <c r="O2671" i="7"/>
  <c r="O2360" i="7"/>
  <c r="O1418" i="7"/>
  <c r="O1173" i="7"/>
  <c r="O528" i="7"/>
  <c r="O1849" i="7"/>
  <c r="O2251" i="7"/>
  <c r="O2239" i="7"/>
  <c r="O2000" i="7"/>
  <c r="O1059" i="7"/>
  <c r="O1433" i="7"/>
  <c r="O1067" i="7"/>
  <c r="O577" i="7"/>
  <c r="O454" i="7"/>
  <c r="O626" i="7"/>
  <c r="S3" i="7"/>
  <c r="O1332" i="7"/>
  <c r="O2647" i="7"/>
  <c r="O1084" i="7"/>
  <c r="O913" i="7"/>
  <c r="O1363" i="7"/>
  <c r="O274" i="7"/>
  <c r="O364" i="7"/>
  <c r="O1295" i="7"/>
  <c r="O434" i="7"/>
  <c r="O1089" i="7"/>
  <c r="O1029" i="7"/>
  <c r="O529" i="7"/>
  <c r="O838" i="7"/>
  <c r="O483" i="7"/>
  <c r="O2252" i="7"/>
  <c r="O2364" i="7"/>
  <c r="O2061" i="7"/>
  <c r="O1753" i="7"/>
  <c r="O1741" i="7"/>
  <c r="O1190" i="7"/>
  <c r="O1310" i="7"/>
  <c r="O1298" i="7"/>
  <c r="O1286" i="7"/>
  <c r="O1023" i="7"/>
  <c r="O1486" i="7"/>
  <c r="O1438" i="7"/>
  <c r="O660" i="7"/>
  <c r="O648" i="7"/>
  <c r="O244" i="7"/>
  <c r="Q3" i="7"/>
  <c r="V3" i="7" s="1"/>
  <c r="O1368" i="7"/>
  <c r="O2430" i="7"/>
  <c r="O2222" i="7"/>
  <c r="O1983" i="7"/>
  <c r="O1209" i="7"/>
  <c r="O1197" i="7"/>
  <c r="Q5" i="7"/>
  <c r="O2600" i="7"/>
  <c r="O1749" i="7"/>
  <c r="O1684" i="7"/>
  <c r="O2106" i="7"/>
  <c r="O2082" i="7"/>
  <c r="O2029" i="7"/>
  <c r="O1964" i="7"/>
  <c r="O925" i="7"/>
  <c r="O386" i="7"/>
  <c r="O541" i="7"/>
  <c r="O437" i="7"/>
  <c r="O631" i="7"/>
  <c r="O619" i="7"/>
  <c r="O572" i="7"/>
  <c r="O548" i="7"/>
  <c r="O524" i="7"/>
  <c r="O488" i="7"/>
  <c r="O677" i="7"/>
  <c r="O664" i="7"/>
  <c r="O640" i="7"/>
  <c r="O628" i="7"/>
  <c r="O2400" i="7"/>
  <c r="O2403" i="7"/>
  <c r="O1893" i="7"/>
  <c r="O1688" i="7"/>
  <c r="O1652" i="7"/>
  <c r="O1643" i="7"/>
  <c r="O1619" i="7"/>
  <c r="O1133" i="7"/>
  <c r="O1179" i="7"/>
  <c r="O1471" i="7"/>
  <c r="O2191" i="7"/>
  <c r="O2145" i="7"/>
  <c r="O2097" i="7"/>
  <c r="O1271" i="7"/>
  <c r="O1041" i="7"/>
  <c r="O1015" i="7"/>
  <c r="O1090" i="7"/>
  <c r="O857" i="7"/>
  <c r="O870" i="7"/>
  <c r="O1469" i="7"/>
  <c r="O1397" i="7"/>
  <c r="O217" i="7"/>
  <c r="O966" i="7"/>
  <c r="O850" i="7"/>
  <c r="O543" i="7"/>
  <c r="O1017" i="7"/>
  <c r="O1940" i="7"/>
  <c r="O762" i="7"/>
  <c r="O492" i="7"/>
  <c r="O919" i="7"/>
  <c r="O253" i="7"/>
  <c r="O732" i="7"/>
  <c r="O696" i="7"/>
  <c r="T4" i="7"/>
  <c r="S4" i="7"/>
  <c r="R4" i="7"/>
  <c r="Q4" i="7"/>
  <c r="O1488" i="7"/>
  <c r="O2071" i="7"/>
  <c r="O1072" i="7"/>
  <c r="O822" i="7"/>
  <c r="O1113" i="7"/>
  <c r="O2683" i="7"/>
  <c r="O1318" i="7"/>
  <c r="O1296" i="7"/>
  <c r="O1284" i="7"/>
  <c r="O1272" i="7"/>
  <c r="O1282" i="7"/>
  <c r="O1270" i="7"/>
  <c r="O1191" i="7"/>
  <c r="O1143" i="7"/>
  <c r="O1976" i="7"/>
  <c r="O1077" i="7"/>
  <c r="O991" i="7"/>
  <c r="O1066" i="7"/>
  <c r="O906" i="7"/>
  <c r="O1493" i="7"/>
  <c r="O794" i="7"/>
  <c r="O753" i="7"/>
  <c r="O946" i="7"/>
  <c r="O607" i="7"/>
  <c r="O737" i="7"/>
  <c r="O701" i="7"/>
  <c r="O236" i="7"/>
  <c r="O1053" i="7"/>
  <c r="T2" i="7"/>
  <c r="Q2" i="7"/>
  <c r="S2" i="7"/>
  <c r="R2" i="7"/>
  <c r="O2208" i="7"/>
  <c r="O1476" i="7"/>
  <c r="O2126" i="7"/>
  <c r="O1867" i="7"/>
  <c r="O1819" i="7"/>
  <c r="O1771" i="7"/>
  <c r="O1665" i="7"/>
  <c r="O1426" i="7"/>
  <c r="O1385" i="7"/>
  <c r="O2198" i="7"/>
  <c r="O774" i="7"/>
  <c r="O1030" i="7"/>
  <c r="O994" i="7"/>
  <c r="O2504" i="7"/>
  <c r="O883" i="7"/>
  <c r="O289" i="7"/>
  <c r="O468" i="7"/>
  <c r="O801" i="7"/>
  <c r="O843" i="7"/>
  <c r="O1845" i="7"/>
  <c r="O1797" i="7"/>
  <c r="O1696" i="7"/>
  <c r="O2159" i="7"/>
  <c r="O1973" i="7"/>
  <c r="O1990" i="7"/>
  <c r="O1260" i="7"/>
  <c r="O1248" i="7"/>
  <c r="O1155" i="7"/>
  <c r="O1107" i="7"/>
  <c r="O2275" i="7"/>
  <c r="O2227" i="7"/>
  <c r="O1266" i="7"/>
  <c r="O1230" i="7"/>
  <c r="O1054" i="7"/>
  <c r="O1018" i="7"/>
  <c r="O828" i="7"/>
  <c r="O455" i="7"/>
  <c r="O930" i="7"/>
  <c r="O463" i="7"/>
  <c r="O898" i="7"/>
  <c r="O474" i="7"/>
  <c r="O456" i="7"/>
  <c r="O942" i="7"/>
  <c r="O561" i="7"/>
  <c r="O201" i="7"/>
  <c r="O834" i="7"/>
  <c r="O981" i="7"/>
  <c r="O945" i="7"/>
  <c r="O909" i="7"/>
  <c r="O873" i="7"/>
  <c r="O432" i="7"/>
  <c r="O408" i="7"/>
  <c r="O1247" i="7"/>
  <c r="O1416" i="7"/>
  <c r="O1913" i="7"/>
  <c r="O1701" i="7"/>
  <c r="O1653" i="7"/>
  <c r="O1414" i="7"/>
  <c r="O2143" i="7"/>
  <c r="O2095" i="7"/>
  <c r="O1998" i="7"/>
  <c r="O1918" i="7"/>
  <c r="O1723" i="7"/>
  <c r="O1487" i="7"/>
  <c r="O798" i="7"/>
  <c r="O726" i="7"/>
  <c r="O675" i="7"/>
  <c r="O615" i="7"/>
  <c r="O1259" i="7"/>
  <c r="O1014" i="7"/>
  <c r="O982" i="7"/>
  <c r="O2494" i="7"/>
  <c r="O2446" i="7"/>
  <c r="O1565" i="7"/>
  <c r="O450" i="7"/>
  <c r="O444" i="7"/>
  <c r="O537" i="7"/>
  <c r="O594" i="7"/>
  <c r="O1440" i="7"/>
  <c r="O1889" i="7"/>
  <c r="O2022" i="7"/>
  <c r="O1404" i="7"/>
  <c r="O651" i="7"/>
  <c r="O639" i="7"/>
  <c r="O627" i="7"/>
  <c r="O613" i="7"/>
  <c r="O2154" i="7"/>
  <c r="O2021" i="7"/>
  <c r="O1782" i="7"/>
  <c r="O1121" i="7"/>
  <c r="O2135" i="7"/>
  <c r="O1903" i="7"/>
  <c r="O1891" i="7"/>
  <c r="O1306" i="7"/>
  <c r="O1149" i="7"/>
  <c r="O1241" i="7"/>
  <c r="O1119" i="7"/>
  <c r="O2530" i="7"/>
  <c r="O979" i="7"/>
  <c r="O955" i="7"/>
  <c r="O845" i="7"/>
  <c r="O501" i="7"/>
  <c r="O2386" i="7"/>
  <c r="O2338" i="7"/>
  <c r="O2302" i="7"/>
  <c r="O2278" i="7"/>
  <c r="O1570" i="7"/>
  <c r="O1522" i="7"/>
  <c r="O421" i="7"/>
  <c r="O422" i="7"/>
  <c r="O486" i="7"/>
  <c r="O1102" i="7"/>
  <c r="O978" i="7"/>
  <c r="O531" i="7"/>
  <c r="O560" i="7"/>
  <c r="O512" i="7"/>
  <c r="O365" i="7"/>
  <c r="O2429" i="7"/>
  <c r="O1809" i="7"/>
  <c r="O990" i="7"/>
  <c r="O321" i="7"/>
  <c r="O744" i="7"/>
  <c r="O500" i="7"/>
  <c r="O288" i="7"/>
  <c r="O652" i="7"/>
  <c r="O616" i="7"/>
  <c r="O582" i="7"/>
  <c r="O2492" i="7"/>
  <c r="O1785" i="7"/>
  <c r="O2085" i="7"/>
  <c r="O1274" i="7"/>
  <c r="O1553" i="7"/>
  <c r="O1481" i="7"/>
  <c r="O816" i="7"/>
  <c r="O720" i="7"/>
  <c r="O589" i="7"/>
  <c r="O556" i="7"/>
  <c r="O1094" i="7"/>
  <c r="O1058" i="7"/>
  <c r="O1022" i="7"/>
  <c r="O705" i="7"/>
  <c r="O565" i="7"/>
  <c r="O471" i="7"/>
  <c r="O2196" i="7"/>
  <c r="O997" i="7"/>
  <c r="O866" i="7"/>
  <c r="O591" i="7"/>
  <c r="O934" i="7"/>
  <c r="O397" i="7"/>
  <c r="O233" i="7"/>
  <c r="T5" i="7"/>
  <c r="O549" i="7"/>
  <c r="O829" i="7"/>
  <c r="O224" i="7"/>
  <c r="O623" i="7"/>
  <c r="O536" i="7"/>
  <c r="O2613" i="7"/>
  <c r="O1747" i="7"/>
  <c r="O1804" i="7"/>
  <c r="O788" i="7"/>
  <c r="O1881" i="7"/>
  <c r="O1761" i="7"/>
  <c r="O1238" i="7"/>
  <c r="O2130" i="7"/>
  <c r="O2094" i="7"/>
  <c r="O1131" i="7"/>
  <c r="O789" i="7"/>
  <c r="O1079" i="7"/>
  <c r="O1188" i="7"/>
  <c r="O1399" i="7"/>
  <c r="O2576" i="7"/>
  <c r="O2540" i="7"/>
  <c r="O344" i="7"/>
  <c r="O765" i="7"/>
  <c r="O782" i="7"/>
  <c r="O882" i="7"/>
  <c r="O846" i="7"/>
  <c r="O1500" i="7"/>
  <c r="O1428" i="7"/>
  <c r="O2469" i="7"/>
  <c r="O974" i="7"/>
  <c r="O586" i="7"/>
  <c r="O1857" i="7"/>
  <c r="O871" i="7"/>
  <c r="O2422" i="7"/>
  <c r="O2350" i="7"/>
  <c r="O2242" i="7"/>
  <c r="O1558" i="7"/>
  <c r="O862" i="7"/>
  <c r="O368" i="7"/>
  <c r="O717" i="7"/>
  <c r="O410" i="7"/>
  <c r="O404" i="7"/>
  <c r="O1322" i="7"/>
  <c r="O1840" i="7"/>
  <c r="O830" i="7"/>
  <c r="O1459" i="7"/>
  <c r="O2203" i="7"/>
  <c r="O1006" i="7"/>
  <c r="O886" i="7"/>
  <c r="O478" i="7"/>
  <c r="O1855" i="7"/>
  <c r="O1783" i="7"/>
  <c r="O1768" i="7"/>
  <c r="O564" i="7"/>
  <c r="O1833" i="7"/>
  <c r="O1713" i="7"/>
  <c r="O1978" i="7"/>
  <c r="O741" i="7"/>
  <c r="O1445" i="7"/>
  <c r="O1409" i="7"/>
  <c r="O1187" i="7"/>
  <c r="O1151" i="7"/>
  <c r="O1115" i="7"/>
  <c r="O429" i="7"/>
  <c r="O349" i="7"/>
  <c r="O525" i="7"/>
  <c r="O1934" i="7"/>
  <c r="O1334" i="7"/>
  <c r="O1876" i="7"/>
  <c r="O902" i="7"/>
  <c r="O2179" i="7"/>
  <c r="O2133" i="7"/>
  <c r="O1254" i="7"/>
  <c r="O1105" i="7"/>
  <c r="O2516" i="7"/>
  <c r="O1462" i="7"/>
  <c r="O2237" i="7"/>
  <c r="O907" i="7"/>
  <c r="O327" i="7"/>
  <c r="O277" i="7"/>
  <c r="O384" i="7"/>
  <c r="O1392" i="7"/>
  <c r="O2218" i="7"/>
  <c r="O1711" i="7"/>
  <c r="O1060" i="7"/>
  <c r="O1929" i="7"/>
  <c r="O2036" i="7"/>
  <c r="O1931" i="7"/>
  <c r="O1214" i="7"/>
  <c r="O1963" i="7"/>
  <c r="O1946" i="7"/>
  <c r="O1912" i="7"/>
  <c r="O1294" i="7"/>
  <c r="O1167" i="7"/>
  <c r="O954" i="7"/>
  <c r="O1078" i="7"/>
  <c r="O2326" i="7"/>
  <c r="O2290" i="7"/>
  <c r="O1534" i="7"/>
  <c r="O1043" i="7"/>
  <c r="O602" i="7"/>
  <c r="O2353" i="7"/>
  <c r="O1106" i="7"/>
  <c r="O1435" i="7"/>
  <c r="O1264" i="7"/>
  <c r="O1141" i="7"/>
  <c r="O1101" i="7"/>
  <c r="O1069" i="7"/>
  <c r="O918" i="7"/>
  <c r="O267" i="7"/>
  <c r="O373" i="7"/>
  <c r="O806" i="7"/>
  <c r="O910" i="7"/>
  <c r="O2581" i="7"/>
  <c r="O1650" i="7"/>
  <c r="O1614" i="7"/>
  <c r="O2157" i="7"/>
  <c r="O2080" i="7"/>
  <c r="O1325" i="7"/>
  <c r="O761" i="7"/>
  <c r="O689" i="7"/>
  <c r="O672" i="7"/>
  <c r="O636" i="7"/>
  <c r="O248" i="7"/>
  <c r="O232" i="7"/>
  <c r="O212" i="7"/>
  <c r="O819" i="7"/>
  <c r="O210" i="7"/>
  <c r="O1005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1464" i="7"/>
  <c r="O2637" i="7"/>
  <c r="O1905" i="7"/>
  <c r="O1483" i="7"/>
  <c r="O1300" i="7"/>
  <c r="O1042" i="7"/>
  <c r="O451" i="7"/>
  <c r="R5" i="7"/>
  <c r="O831" i="7"/>
  <c r="O520" i="7"/>
  <c r="O2482" i="7"/>
  <c r="O2458" i="7"/>
  <c r="O2434" i="7"/>
  <c r="O2357" i="7"/>
  <c r="O2321" i="7"/>
  <c r="O2249" i="7"/>
  <c r="O1631" i="7"/>
  <c r="O2087" i="7"/>
  <c r="O2263" i="7"/>
  <c r="O2024" i="7"/>
  <c r="O285" i="7"/>
  <c r="O324" i="7"/>
  <c r="O716" i="7"/>
  <c r="O2109" i="7"/>
  <c r="O1283" i="7"/>
  <c r="O995" i="7"/>
  <c r="O887" i="7"/>
  <c r="O393" i="7"/>
  <c r="O943" i="7"/>
  <c r="O462" i="7"/>
  <c r="O813" i="7"/>
  <c r="O241" i="7"/>
  <c r="O320" i="7"/>
  <c r="O606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3" i="7" l="1"/>
  <c r="V5" i="7"/>
  <c r="U5" i="7"/>
  <c r="U4" i="7"/>
  <c r="V4" i="7"/>
  <c r="V2" i="7"/>
  <c r="U2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F20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H19" i="3" l="1"/>
  <c r="I19" i="3" s="1"/>
  <c r="P9" i="7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U9" i="7" l="1"/>
  <c r="V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R12" i="7" l="1"/>
  <c r="V12" i="7" s="1"/>
  <c r="P13" i="7"/>
  <c r="R13" i="7" s="1"/>
  <c r="J14" i="6"/>
  <c r="J14" i="7"/>
  <c r="L14" i="6"/>
  <c r="L14" i="7"/>
  <c r="K14" i="6"/>
  <c r="K14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Q13" i="7" l="1"/>
  <c r="U13" i="7" s="1"/>
  <c r="S13" i="7"/>
  <c r="T13" i="7"/>
  <c r="U12" i="7"/>
  <c r="P14" i="7"/>
  <c r="R14" i="7" s="1"/>
  <c r="L15" i="6"/>
  <c r="L15" i="7"/>
  <c r="J15" i="6"/>
  <c r="J15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V13" i="7" l="1"/>
  <c r="N35" i="7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V14" i="7" l="1"/>
  <c r="U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U17" i="7" s="1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V17" i="7" l="1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T22" i="7" s="1"/>
  <c r="Q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P26" i="7" l="1"/>
  <c r="V24" i="7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V29" i="7" s="1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S35" i="7" s="1"/>
  <c r="U33" i="7"/>
  <c r="V33" i="7"/>
  <c r="L36" i="6"/>
  <c r="L36" i="7"/>
  <c r="J36" i="6"/>
  <c r="J36" i="7"/>
  <c r="Q35" i="7"/>
  <c r="T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R35" i="7" l="1"/>
  <c r="L37" i="6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I51" i="3" s="1"/>
  <c r="G52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P56" i="7" l="1"/>
  <c r="K57" i="6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I72" i="3" s="1"/>
  <c r="F73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P82" i="7" l="1"/>
  <c r="L83" i="6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I99" i="3" s="1"/>
  <c r="F100" i="3"/>
  <c r="G100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I107" i="3" s="1"/>
  <c r="F108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I125" i="3" s="1"/>
  <c r="G126" i="3"/>
  <c r="P115" i="7" l="1"/>
  <c r="L116" i="6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I127" i="3" s="1"/>
  <c r="F128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I131" i="3" s="1"/>
  <c r="F132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I132" i="3" s="1"/>
  <c r="F133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I136" i="3" s="1"/>
  <c r="F137" i="3"/>
  <c r="G137" i="3"/>
  <c r="P126" i="7" l="1"/>
  <c r="J127" i="6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P133" i="7" l="1"/>
  <c r="L134" i="6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P153" i="7" l="1"/>
  <c r="K154" i="6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P159" i="7" l="1"/>
  <c r="J160" i="6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P162" i="7" l="1"/>
  <c r="K163" i="6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I202" i="3" s="1"/>
  <c r="G203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I208" i="3" s="1"/>
  <c r="F209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I219" i="3" s="1"/>
  <c r="F220" i="3"/>
  <c r="G220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P213" i="7" l="1"/>
  <c r="L214" i="6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I231" i="3" s="1"/>
  <c r="F232" i="3"/>
  <c r="G232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I238" i="3" s="1"/>
  <c r="G239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D292" i="6"/>
  <c r="D292" i="7"/>
  <c r="C281" i="6"/>
  <c r="C281" i="7"/>
  <c r="M281" i="7" s="1"/>
  <c r="G273" i="5"/>
  <c r="F273" i="5"/>
  <c r="H273" i="5"/>
  <c r="E293" i="4"/>
  <c r="C294" i="4"/>
  <c r="H282" i="3"/>
  <c r="I282" i="3" s="1"/>
  <c r="F283" i="3"/>
  <c r="G283" i="3"/>
  <c r="P272" i="7" l="1"/>
  <c r="J273" i="6"/>
  <c r="J273" i="7"/>
  <c r="K273" i="6"/>
  <c r="K273" i="7"/>
  <c r="L273" i="6"/>
  <c r="L273" i="7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I283" i="3" s="1"/>
  <c r="G284" i="3"/>
  <c r="P273" i="7" l="1"/>
  <c r="J274" i="6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P283" i="7" l="1"/>
  <c r="K284" i="6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I307" i="3" s="1"/>
  <c r="F308" i="3"/>
  <c r="G308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P299" i="7" l="1"/>
  <c r="K300" i="6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P324" i="7" l="1"/>
  <c r="L325" i="6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P328" i="7" l="1"/>
  <c r="J329" i="6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P344" i="7" l="1"/>
  <c r="J345" i="6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P347" i="7" l="1"/>
  <c r="J348" i="6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I365" i="3" s="1"/>
  <c r="F366" i="3"/>
  <c r="G366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I382" i="3" s="1"/>
  <c r="F383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I385" i="3" s="1"/>
  <c r="F386" i="3"/>
  <c r="G386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P410" i="7" l="1"/>
  <c r="L411" i="6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I435" i="3" s="1"/>
  <c r="F436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I445" i="3" s="1"/>
  <c r="F446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P464" i="7" l="1"/>
  <c r="K465" i="6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P470" i="7" l="1"/>
  <c r="J471" i="6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I482" i="3" s="1"/>
  <c r="G483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I496" i="3" s="1"/>
  <c r="F497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I505" i="3" s="1"/>
  <c r="G506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P503" i="7" l="1"/>
  <c r="L504" i="6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 s="1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I576" i="3" s="1"/>
  <c r="G577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I591" i="3" s="1"/>
  <c r="F592" i="3"/>
  <c r="G592" i="3"/>
  <c r="P581" i="7" l="1"/>
  <c r="K582" i="6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I594" i="3" s="1"/>
  <c r="F595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I613" i="3" s="1"/>
  <c r="G614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I624" i="3" s="1"/>
  <c r="G625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 s="1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I722" i="3" s="1"/>
  <c r="G723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I833" i="3" s="1"/>
  <c r="G834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I938" i="3" s="1"/>
  <c r="F939" i="3"/>
  <c r="G939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P937" i="7" l="1"/>
  <c r="J938" i="6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I962" i="3" s="1"/>
  <c r="F963" i="3"/>
  <c r="G963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P958" i="7" l="1"/>
  <c r="J959" i="6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P962" i="7" l="1"/>
  <c r="K963" i="6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I977" i="3" s="1"/>
  <c r="G978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I998" i="3" s="1"/>
  <c r="F999" i="3"/>
  <c r="G999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 s="1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I1214" i="3" s="1"/>
  <c r="F1215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I1218" i="3" s="1"/>
  <c r="F1219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I1219" i="3" s="1"/>
  <c r="F1220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I1232" i="3" s="1"/>
  <c r="F1233" i="3"/>
  <c r="G1233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I1293" i="3" s="1"/>
  <c r="G1294" i="3"/>
  <c r="P1283" i="7" l="1"/>
  <c r="K1284" i="6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P1303" i="7" l="1"/>
  <c r="K1304" i="6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P1315" i="7" l="1"/>
  <c r="L1316" i="6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P1318" i="7" l="1"/>
  <c r="J1319" i="6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P1321" i="7" l="1"/>
  <c r="J1322" i="6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I1338" i="3" s="1"/>
  <c r="G1339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P1333" i="7" l="1"/>
  <c r="L1334" i="6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P1339" i="7" l="1"/>
  <c r="L1340" i="6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I1403" i="3" s="1"/>
  <c r="F1404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I1422" i="3" s="1"/>
  <c r="G1423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I1459" i="3" s="1"/>
  <c r="F1460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P1496" i="7" l="1"/>
  <c r="L1497" i="6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I1511" i="3" s="1"/>
  <c r="F1512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P1505" i="7" l="1"/>
  <c r="L1506" i="6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P1522" i="7" l="1"/>
  <c r="L1523" i="6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P1596" i="7" l="1"/>
  <c r="L1597" i="6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 s="1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P1671" i="7" l="1"/>
  <c r="J1672" i="6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I1687" i="3" s="1"/>
  <c r="G1688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P1744" i="7" l="1"/>
  <c r="K1745" i="6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P1746" i="7" l="1"/>
  <c r="K1747" i="6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P1753" i="7" l="1"/>
  <c r="K1754" i="6"/>
  <c r="K1754" i="7"/>
  <c r="J1754" i="6"/>
  <c r="J1754" i="7"/>
  <c r="L1754" i="6"/>
  <c r="L1754" i="7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P1754" i="7" l="1"/>
  <c r="J1755" i="6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P1771" i="7" l="1"/>
  <c r="J1772" i="6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I1806" i="3" s="1"/>
  <c r="F1807" i="3"/>
  <c r="G1807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I1819" i="3" s="1"/>
  <c r="G1820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P1811" i="7" l="1"/>
  <c r="L1812" i="6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P1831" i="7" l="1"/>
  <c r="J1832" i="6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I1844" i="3" s="1"/>
  <c r="G1845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I1854" i="3" s="1"/>
  <c r="G1855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P1870" i="7" l="1"/>
  <c r="L1871" i="6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P1872" i="7" l="1"/>
  <c r="L1873" i="6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I1905" i="3" s="1"/>
  <c r="F1906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I1913" i="3" s="1"/>
  <c r="G1914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P1932" i="7" l="1"/>
  <c r="K1933" i="6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P1940" i="7" l="1"/>
  <c r="L1941" i="6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I1952" i="3" s="1"/>
  <c r="F1953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I1971" i="3" s="1"/>
  <c r="F1972" i="3"/>
  <c r="G1972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P1969" i="7" l="1"/>
  <c r="J1970" i="6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I2063" i="3" s="1"/>
  <c r="F2064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I2160" i="3" s="1"/>
  <c r="G2161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I2236" i="3" s="1"/>
  <c r="F2237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I2238" i="3" s="1"/>
  <c r="F2239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I2244" i="3" s="1"/>
  <c r="F2245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I2264" i="3" s="1"/>
  <c r="F2265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I2273" i="3" s="1"/>
  <c r="F2274" i="3"/>
  <c r="G2274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I2323" i="3" s="1"/>
  <c r="F2324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I2334" i="3" s="1"/>
  <c r="F2335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I2346" i="3" s="1"/>
  <c r="F2347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P2347" i="7" l="1"/>
  <c r="K2348" i="6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I2371" i="3" s="1"/>
  <c r="F2372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P2368" i="7" l="1"/>
  <c r="L2369" i="6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I2379" i="3" s="1"/>
  <c r="G2380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P2505" i="7" l="1"/>
  <c r="L2506" i="6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P2518" i="7" l="1"/>
  <c r="J2519" i="6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I2539" i="3" s="1"/>
  <c r="G2540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 s="1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P2551" i="7" l="1"/>
  <c r="J2552" i="6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I2566" i="3" s="1"/>
  <c r="F2567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I2616" i="3" s="1"/>
  <c r="F2617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I2660" i="3" s="1"/>
  <c r="F2661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I2669" i="3" s="1"/>
  <c r="F2670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361" i="7"/>
  <c r="N2361" i="7" s="1"/>
  <c r="G2682" i="3"/>
  <c r="H2681" i="3"/>
  <c r="I2681" i="3" s="1"/>
  <c r="F2682" i="3"/>
  <c r="J2672" i="6" l="1"/>
  <c r="J2672" i="7"/>
  <c r="L2672" i="6"/>
  <c r="L2672" i="7"/>
  <c r="K2672" i="6"/>
  <c r="K2672" i="7"/>
  <c r="P2671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J2674" i="6" l="1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H2684" i="3"/>
  <c r="I2684" i="3" s="1"/>
  <c r="P2674" i="7" l="1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P2675" i="7" l="1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H2677" i="5"/>
  <c r="G2677" i="5"/>
  <c r="F2677" i="5"/>
  <c r="G2365" i="4"/>
  <c r="H2365" i="4" s="1"/>
  <c r="J2677" i="6" l="1"/>
  <c r="J2677" i="7"/>
  <c r="K2677" i="6"/>
  <c r="K2677" i="7"/>
  <c r="L2677" i="6"/>
  <c r="L2677" i="7"/>
  <c r="P2676" i="7"/>
  <c r="E2366" i="6"/>
  <c r="E2366" i="7"/>
  <c r="N2366" i="7" s="1"/>
  <c r="S2365" i="7"/>
  <c r="Q2365" i="7"/>
  <c r="R2365" i="7"/>
  <c r="T2365" i="7"/>
  <c r="U2364" i="7"/>
  <c r="V2364" i="7"/>
  <c r="H2678" i="5"/>
  <c r="G2678" i="5"/>
  <c r="F2678" i="5"/>
  <c r="G2366" i="4"/>
  <c r="H2366" i="4" s="1"/>
  <c r="P2677" i="7" l="1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H2679" i="5"/>
  <c r="G2679" i="5"/>
  <c r="F2679" i="5"/>
  <c r="G2367" i="4"/>
  <c r="H2367" i="4" s="1"/>
  <c r="J2679" i="6" l="1"/>
  <c r="J2679" i="7"/>
  <c r="P2678" i="7"/>
  <c r="K2679" i="6"/>
  <c r="K2679" i="7"/>
  <c r="L2679" i="6"/>
  <c r="L2679" i="7"/>
  <c r="E2368" i="6"/>
  <c r="E2368" i="7"/>
  <c r="N2368" i="7" s="1"/>
  <c r="V2366" i="7"/>
  <c r="U2366" i="7"/>
  <c r="Q2367" i="7"/>
  <c r="S2367" i="7"/>
  <c r="R2367" i="7"/>
  <c r="T2367" i="7"/>
  <c r="F2680" i="5"/>
  <c r="H2680" i="5"/>
  <c r="G2680" i="5"/>
  <c r="G2368" i="4"/>
  <c r="H2368" i="4" s="1"/>
  <c r="P2679" i="7" l="1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H2681" i="5"/>
  <c r="G2681" i="5"/>
  <c r="F2681" i="5"/>
  <c r="G2369" i="4"/>
  <c r="H2369" i="4" s="1"/>
  <c r="J2681" i="6" l="1"/>
  <c r="J2681" i="7"/>
  <c r="P2680" i="7"/>
  <c r="K2681" i="6"/>
  <c r="K2681" i="7"/>
  <c r="L2681" i="6"/>
  <c r="L2681" i="7"/>
  <c r="E2370" i="6"/>
  <c r="E2370" i="7"/>
  <c r="N2370" i="7" s="1"/>
  <c r="Q2369" i="7"/>
  <c r="S2369" i="7"/>
  <c r="R2369" i="7"/>
  <c r="T2369" i="7"/>
  <c r="V2368" i="7"/>
  <c r="U2368" i="7"/>
  <c r="F2682" i="5"/>
  <c r="H2682" i="5"/>
  <c r="G2682" i="5"/>
  <c r="G2370" i="4"/>
  <c r="H2370" i="4" s="1"/>
  <c r="P2681" i="7" l="1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H2683" i="5"/>
  <c r="G2683" i="5"/>
  <c r="F2683" i="5"/>
  <c r="G2371" i="4"/>
  <c r="H2371" i="4" s="1"/>
  <c r="K2683" i="6" l="1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H2684" i="5"/>
  <c r="G2684" i="5"/>
  <c r="F2684" i="5"/>
  <c r="G2372" i="4"/>
  <c r="H2372" i="4" s="1"/>
  <c r="P2683" i="7" l="1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G2373" i="4"/>
  <c r="H2373" i="4" s="1"/>
  <c r="P2684" i="7" l="1"/>
  <c r="E2374" i="6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S2684" i="7"/>
  <c r="R2684" i="7"/>
  <c r="Q2684" i="7"/>
  <c r="T2684" i="7"/>
  <c r="V2684" i="7" l="1"/>
  <c r="U2684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<sst xmlns="http://schemas.openxmlformats.org/spreadsheetml/2006/main" count="60" uniqueCount="57">
  <si>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</si>
  <si>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</si>
  <si>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</si>
  <si>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</si>
  <si>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</si>
  <si>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</si>
  <si>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</si>
  <si>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</si>
  <si>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</si>
  <si>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</si>
  <si>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</si>
  <si>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</si>
  <si>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</si>
  <si>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</si>
  <si>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</si>
  <si>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</si>
  <si>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</si>
  <si>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</si>
  <si>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</si>
  <si>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</si>
  <si>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</si>
  <si>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</si>
  <si>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</si>
  <si>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</si>
  <si>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</si>
  <si>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</si>
  <si>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</si>
  <si>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</si>
  <si>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</si>
  <si>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</si>
  <si>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</si>
  <si>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</si>
  <si>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</si>
  <si>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</si>
  <si>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</si>
  <si>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</si>
  <si>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</si>
  <si>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</si>
  <si>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</si>
  <si>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</si>
  <si>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</si>
  <si>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</si>
  <si>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</si>
  <si>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</si>
  <si>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</si>
  <si>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</si>
  <si>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</si>
  <si>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</si>
  <si>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</si>
  <si>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</si>
  <si>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</si>
  <si>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</si>
  <si>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</si>
  <si>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SPDIT-SICAF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</si>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</sst>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10" fontId="0" fillId="0" borderId="1" xfId="0" applyNumberFormat="1" applyBorder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687"/>
  <sheetViews>
    <sheetView showGridLines="0" topLeftCell="C2670" workbookViewId="0">
      <selection activeCell="K2681" sqref="K2681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4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4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4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4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4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4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4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4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4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4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4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4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4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4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4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4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4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4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4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4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4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4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4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4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4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4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4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4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4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4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4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4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4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4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4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4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4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4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4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4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4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4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4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4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4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4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4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4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4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4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4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4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4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4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4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4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4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4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4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4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4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4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4" customWidth="1"/>
  </cols>
  <sheetData>
    <row r="1" spans="1:11" ht="18.149999999999999" customHeight="1" x14ac:dyDescent="0.25"/>
    <row r="2" spans="1:11" ht="22.65" customHeight="1" x14ac:dyDescent="0.25">
      <c r="B2" s="16" t="s">
        <v>53</v>
      </c>
      <c r="C2" s="17"/>
      <c r="D2" s="17"/>
      <c r="E2" s="17"/>
      <c r="F2" s="17"/>
      <c r="G2" s="17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11</v>
      </c>
    </row>
    <row r="5" spans="1:11" ht="13.5" x14ac:dyDescent="0.25">
      <c r="A5" s="11"/>
      <c r="B5" s="10">
        <v>42006</v>
      </c>
      <c r="C5" s="2">
        <v>9.19</v>
      </c>
      <c r="D5" s="2">
        <v>4.3040000000000003</v>
      </c>
      <c r="E5" s="2">
        <v>0</v>
      </c>
      <c r="F5" s="2">
        <v>0</v>
      </c>
      <c r="G5" s="2">
        <v>0</v>
      </c>
      <c r="H5" s="11"/>
    </row>
    <row r="6" spans="1:11" ht="13.5" x14ac:dyDescent="0.25">
      <c r="A6" s="11"/>
      <c r="B6" s="10">
        <v>42009</v>
      </c>
      <c r="C6" s="2">
        <v>9.6</v>
      </c>
      <c r="D6" s="2">
        <v>4.4960000000000004</v>
      </c>
      <c r="E6" s="2">
        <v>0</v>
      </c>
      <c r="F6" s="2">
        <v>0</v>
      </c>
      <c r="G6" s="2">
        <v>0</v>
      </c>
      <c r="H6" s="12">
        <v>4.4609665427509333E-2</v>
      </c>
      <c r="J6" t="s">
        <v>6</v>
      </c>
      <c r="K6">
        <v>252</v>
      </c>
    </row>
    <row r="7" spans="1:11" ht="13.5" x14ac:dyDescent="0.25">
      <c r="A7" s="11"/>
      <c r="B7" s="10">
        <v>42010</v>
      </c>
      <c r="C7" s="2">
        <v>9.41</v>
      </c>
      <c r="D7" s="2">
        <v>4.407</v>
      </c>
      <c r="E7" s="2">
        <v>4.4032533475026563</v>
      </c>
      <c r="F7" s="2">
        <v>625</v>
      </c>
      <c r="G7" s="2">
        <v>2752.0333421891601</v>
      </c>
      <c r="H7" s="12">
        <v>-1.9795373665480516E-2</v>
      </c>
    </row>
    <row r="8" spans="1:11" ht="13.5" x14ac:dyDescent="0.25">
      <c r="A8" s="11"/>
      <c r="B8" s="10">
        <v>42011</v>
      </c>
      <c r="C8" s="2">
        <v>9.64</v>
      </c>
      <c r="D8" s="2">
        <v>4.5149999999999997</v>
      </c>
      <c r="E8" s="2">
        <v>4.4527079875518663</v>
      </c>
      <c r="F8" s="2">
        <v>642</v>
      </c>
      <c r="G8" s="2">
        <v>2858.6385280082982</v>
      </c>
      <c r="H8" s="12">
        <v>2.4506466984343011E-2</v>
      </c>
      <c r="J8" t="s">
        <v>7</v>
      </c>
      <c r="K8" s="9">
        <f>AVERAGE(H6:H2687)</f>
        <v>4.9026183099235856E-4</v>
      </c>
    </row>
    <row r="9" spans="1:11" ht="13.5" x14ac:dyDescent="0.25">
      <c r="A9" s="11"/>
      <c r="B9" s="10">
        <v>42012</v>
      </c>
      <c r="C9" s="2">
        <v>9.65</v>
      </c>
      <c r="D9" s="2">
        <v>4.5199999999999996</v>
      </c>
      <c r="E9" s="2">
        <v>4.5199999999999996</v>
      </c>
      <c r="F9" s="2">
        <v>520</v>
      </c>
      <c r="G9" s="2">
        <v>2350.3999999999996</v>
      </c>
      <c r="H9" s="12">
        <v>1.1074197120708514E-3</v>
      </c>
      <c r="J9" t="s">
        <v>8</v>
      </c>
      <c r="K9" s="9">
        <f>K8*K6</f>
        <v>0.12354598141007436</v>
      </c>
    </row>
    <row r="10" spans="1:11" ht="13.5" x14ac:dyDescent="0.25">
      <c r="A10" s="11"/>
      <c r="B10" s="10">
        <v>42013</v>
      </c>
      <c r="C10" s="2">
        <v>9.65</v>
      </c>
      <c r="D10" s="2">
        <v>4.5199999999999996</v>
      </c>
      <c r="E10" s="2">
        <v>4.5195316062176154</v>
      </c>
      <c r="F10" s="2">
        <v>1912</v>
      </c>
      <c r="G10" s="2">
        <v>8641.3444310880805</v>
      </c>
      <c r="H10" s="12">
        <v>0</v>
      </c>
      <c r="J10" t="s">
        <v>9</v>
      </c>
      <c r="K10" s="9">
        <f>STDEV(H6:H2687)</f>
        <v>1.3407995950591433E-2</v>
      </c>
    </row>
    <row r="11" spans="1:11" ht="13.5" x14ac:dyDescent="0.25">
      <c r="A11" s="11"/>
      <c r="B11" s="10">
        <v>42016</v>
      </c>
      <c r="C11" s="2">
        <v>9.65</v>
      </c>
      <c r="D11" s="2">
        <v>4.5199999999999996</v>
      </c>
      <c r="E11" s="2">
        <v>4.5199999999999996</v>
      </c>
      <c r="F11" s="2">
        <v>250</v>
      </c>
      <c r="G11" s="2">
        <v>1130</v>
      </c>
      <c r="H11" s="12">
        <v>0</v>
      </c>
      <c r="J11" t="s">
        <v>10</v>
      </c>
      <c r="K11" s="9">
        <f>K10*SQRT(K6)</f>
        <v>0.21284533719015603</v>
      </c>
    </row>
    <row r="12" spans="1:11" ht="13.5" x14ac:dyDescent="0.25">
      <c r="A12" s="11"/>
      <c r="B12" s="10">
        <v>42017</v>
      </c>
      <c r="C12" s="2">
        <v>9.64</v>
      </c>
      <c r="D12" s="2">
        <v>4.5149999999999997</v>
      </c>
      <c r="E12" s="2">
        <v>4.5149999999999997</v>
      </c>
      <c r="F12" s="2">
        <v>100</v>
      </c>
      <c r="G12" s="2">
        <v>451.49999999999994</v>
      </c>
      <c r="H12" s="12">
        <v>-1.1061946902654633E-3</v>
      </c>
    </row>
    <row r="13" spans="1:11" ht="13.5" x14ac:dyDescent="0.25">
      <c r="A13" s="11"/>
      <c r="B13" s="10">
        <v>42019</v>
      </c>
      <c r="C13" s="2">
        <v>9.65</v>
      </c>
      <c r="D13" s="2">
        <v>4.5199999999999996</v>
      </c>
      <c r="E13" s="2">
        <v>4.5185948186528488</v>
      </c>
      <c r="F13" s="2">
        <v>3033</v>
      </c>
      <c r="G13" s="2">
        <v>13704.898084974091</v>
      </c>
      <c r="H13" s="12">
        <v>1.1074197120708514E-3</v>
      </c>
    </row>
    <row r="14" spans="1:11" ht="13.5" x14ac:dyDescent="0.25">
      <c r="A14" s="11"/>
      <c r="B14" s="10">
        <v>42020</v>
      </c>
      <c r="C14" s="2">
        <v>9.69</v>
      </c>
      <c r="D14" s="2">
        <v>4.5380000000000003</v>
      </c>
      <c r="E14" s="2">
        <v>4.5253554179566571</v>
      </c>
      <c r="F14" s="2">
        <v>2213</v>
      </c>
      <c r="G14" s="2">
        <v>10014.611539938081</v>
      </c>
      <c r="H14" s="12">
        <v>3.9823008849559031E-3</v>
      </c>
    </row>
    <row r="15" spans="1:11" ht="13.5" x14ac:dyDescent="0.25">
      <c r="A15" s="11"/>
      <c r="B15" s="10">
        <v>42023</v>
      </c>
      <c r="C15" s="2">
        <v>9.69</v>
      </c>
      <c r="D15" s="2">
        <v>4.5380000000000003</v>
      </c>
      <c r="E15" s="2">
        <v>0</v>
      </c>
      <c r="F15" s="2">
        <v>0</v>
      </c>
      <c r="G15" s="2">
        <v>0</v>
      </c>
      <c r="H15" s="12">
        <v>0</v>
      </c>
    </row>
    <row r="16" spans="1:11" ht="13.5" x14ac:dyDescent="0.25">
      <c r="A16" s="11"/>
      <c r="B16" s="10">
        <v>42024</v>
      </c>
      <c r="C16" s="2">
        <v>9.69</v>
      </c>
      <c r="D16" s="2">
        <v>4.5380000000000003</v>
      </c>
      <c r="E16" s="2">
        <v>0</v>
      </c>
      <c r="F16" s="2">
        <v>0</v>
      </c>
      <c r="G16" s="2">
        <v>0</v>
      </c>
      <c r="H16" s="12">
        <v>0</v>
      </c>
    </row>
    <row r="17" spans="1:8" ht="13.5" x14ac:dyDescent="0.25">
      <c r="A17" s="11"/>
      <c r="B17" s="10">
        <v>42025</v>
      </c>
      <c r="C17" s="2">
        <v>9.8000000000000007</v>
      </c>
      <c r="D17" s="2">
        <v>4.59</v>
      </c>
      <c r="E17" s="2">
        <v>4.5665816326530608</v>
      </c>
      <c r="F17" s="2">
        <v>556</v>
      </c>
      <c r="G17" s="2">
        <v>2539.0193877551019</v>
      </c>
      <c r="H17" s="12">
        <v>1.1458792419568002E-2</v>
      </c>
    </row>
    <row r="18" spans="1:8" ht="13.5" x14ac:dyDescent="0.25">
      <c r="A18" s="11"/>
      <c r="B18" s="10">
        <v>42026</v>
      </c>
      <c r="C18" s="2">
        <v>9.73</v>
      </c>
      <c r="D18" s="2">
        <v>4.5570000000000004</v>
      </c>
      <c r="E18" s="2">
        <v>4.5570000000000004</v>
      </c>
      <c r="F18" s="2">
        <v>5112</v>
      </c>
      <c r="G18" s="2">
        <v>23295.384000000002</v>
      </c>
      <c r="H18" s="12">
        <v>-7.1895424836600167E-3</v>
      </c>
    </row>
    <row r="19" spans="1:8" ht="13.5" x14ac:dyDescent="0.25">
      <c r="A19" s="11"/>
      <c r="B19" s="10">
        <v>42027</v>
      </c>
      <c r="C19" s="2">
        <v>9.9</v>
      </c>
      <c r="D19" s="2">
        <v>4.6369999999999996</v>
      </c>
      <c r="E19" s="2">
        <v>4.6369999999999996</v>
      </c>
      <c r="F19" s="2">
        <v>223</v>
      </c>
      <c r="G19" s="2">
        <v>1034.0509999999999</v>
      </c>
      <c r="H19" s="12">
        <v>1.7555409260478202E-2</v>
      </c>
    </row>
    <row r="20" spans="1:8" ht="13.5" x14ac:dyDescent="0.25">
      <c r="A20" s="11"/>
      <c r="B20" s="10">
        <v>42030</v>
      </c>
      <c r="C20" s="2">
        <v>9.9</v>
      </c>
      <c r="D20" s="2">
        <v>4.6369999999999996</v>
      </c>
      <c r="E20" s="2">
        <v>4.6369999999999996</v>
      </c>
      <c r="F20" s="2">
        <v>263</v>
      </c>
      <c r="G20" s="2">
        <v>1219.5309999999999</v>
      </c>
      <c r="H20" s="12">
        <v>0</v>
      </c>
    </row>
    <row r="21" spans="1:8" ht="13.5" x14ac:dyDescent="0.25">
      <c r="A21" s="11"/>
      <c r="B21" s="10">
        <v>42031</v>
      </c>
      <c r="C21" s="2">
        <v>10</v>
      </c>
      <c r="D21" s="2">
        <v>4.6829999999999998</v>
      </c>
      <c r="E21" s="2">
        <v>4.6829999999999998</v>
      </c>
      <c r="F21" s="2">
        <v>884</v>
      </c>
      <c r="G21" s="2">
        <v>4139.7719999999999</v>
      </c>
      <c r="H21" s="12">
        <v>9.920207030407649E-3</v>
      </c>
    </row>
    <row r="22" spans="1:8" ht="13.5" x14ac:dyDescent="0.25">
      <c r="A22" s="11"/>
      <c r="B22" s="10">
        <v>42032</v>
      </c>
      <c r="C22" s="2">
        <v>10</v>
      </c>
      <c r="D22" s="2">
        <v>4.6829999999999998</v>
      </c>
      <c r="E22" s="2">
        <v>4.6839366</v>
      </c>
      <c r="F22" s="2">
        <v>11990</v>
      </c>
      <c r="G22" s="2">
        <v>56160.399834000003</v>
      </c>
      <c r="H22" s="12">
        <v>0</v>
      </c>
    </row>
    <row r="23" spans="1:8" ht="13.5" x14ac:dyDescent="0.25">
      <c r="A23" s="11"/>
      <c r="B23" s="10">
        <v>42033</v>
      </c>
      <c r="C23" s="2">
        <v>10</v>
      </c>
      <c r="D23" s="2">
        <v>4.6829999999999998</v>
      </c>
      <c r="E23" s="2">
        <v>4.6829999999999998</v>
      </c>
      <c r="F23" s="2">
        <v>9940</v>
      </c>
      <c r="G23" s="2">
        <v>46549.02</v>
      </c>
      <c r="H23" s="12">
        <v>0</v>
      </c>
    </row>
    <row r="24" spans="1:8" ht="13.5" x14ac:dyDescent="0.25">
      <c r="A24" s="11"/>
      <c r="B24" s="10">
        <v>42034</v>
      </c>
      <c r="C24" s="2">
        <v>10</v>
      </c>
      <c r="D24" s="2">
        <v>4.6829999999999998</v>
      </c>
      <c r="E24" s="2">
        <v>4.6829999999999998</v>
      </c>
      <c r="F24" s="2">
        <v>10664</v>
      </c>
      <c r="G24" s="2">
        <v>49939.511999999995</v>
      </c>
      <c r="H24" s="12">
        <v>0</v>
      </c>
    </row>
    <row r="25" spans="1:8" ht="13.5" x14ac:dyDescent="0.25">
      <c r="A25" s="11"/>
      <c r="B25" s="10">
        <v>42037</v>
      </c>
      <c r="C25" s="2">
        <v>10</v>
      </c>
      <c r="D25" s="2">
        <v>4.6829999999999998</v>
      </c>
      <c r="E25" s="2">
        <v>4.6829999999999998</v>
      </c>
      <c r="F25" s="2">
        <v>3092</v>
      </c>
      <c r="G25" s="2">
        <v>14479.835999999999</v>
      </c>
      <c r="H25" s="12">
        <v>0</v>
      </c>
    </row>
    <row r="26" spans="1:8" ht="13.5" x14ac:dyDescent="0.25">
      <c r="A26" s="11"/>
      <c r="B26" s="10">
        <v>42038</v>
      </c>
      <c r="C26" s="2">
        <v>9.99</v>
      </c>
      <c r="D26" s="2">
        <v>4.6790000000000003</v>
      </c>
      <c r="E26" s="2">
        <v>4.6790000000000003</v>
      </c>
      <c r="F26" s="2">
        <v>4500</v>
      </c>
      <c r="G26" s="2">
        <v>21055.5</v>
      </c>
      <c r="H26" s="12">
        <v>-8.5415332052093951E-4</v>
      </c>
    </row>
    <row r="27" spans="1:8" ht="13.5" x14ac:dyDescent="0.25">
      <c r="A27" s="11"/>
      <c r="B27" s="10">
        <v>42039</v>
      </c>
      <c r="C27" s="2">
        <v>9.6999999999999993</v>
      </c>
      <c r="D27" s="2">
        <v>4.5430000000000001</v>
      </c>
      <c r="E27" s="2">
        <v>4.6788216494845365</v>
      </c>
      <c r="F27" s="2">
        <v>22</v>
      </c>
      <c r="G27" s="2">
        <v>102.93407628865981</v>
      </c>
      <c r="H27" s="12">
        <v>-2.9066039752083803E-2</v>
      </c>
    </row>
    <row r="28" spans="1:8" ht="13.5" x14ac:dyDescent="0.25">
      <c r="A28" s="11"/>
      <c r="B28" s="10">
        <v>42040</v>
      </c>
      <c r="C28" s="2">
        <v>9.6199999999999992</v>
      </c>
      <c r="D28" s="2">
        <v>4.5060000000000002</v>
      </c>
      <c r="E28" s="2">
        <v>4.5060000000000002</v>
      </c>
      <c r="F28" s="2">
        <v>25229</v>
      </c>
      <c r="G28" s="2">
        <v>113681.87400000001</v>
      </c>
      <c r="H28" s="12">
        <v>-8.1443979749064328E-3</v>
      </c>
    </row>
    <row r="29" spans="1:8" ht="13.5" x14ac:dyDescent="0.25">
      <c r="A29" s="11"/>
      <c r="B29" s="10">
        <v>42041</v>
      </c>
      <c r="C29" s="2">
        <v>9.99</v>
      </c>
      <c r="D29" s="2">
        <v>4.6790000000000003</v>
      </c>
      <c r="E29" s="2">
        <v>4.6790000000000003</v>
      </c>
      <c r="F29" s="2">
        <v>100</v>
      </c>
      <c r="G29" s="2">
        <v>467.90000000000003</v>
      </c>
      <c r="H29" s="12">
        <v>3.8393253439857972E-2</v>
      </c>
    </row>
    <row r="30" spans="1:8" ht="13.5" x14ac:dyDescent="0.25">
      <c r="A30" s="11"/>
      <c r="B30" s="10">
        <v>42044</v>
      </c>
      <c r="C30" s="2">
        <v>9.99</v>
      </c>
      <c r="D30" s="2">
        <v>4.6790000000000003</v>
      </c>
      <c r="E30" s="2">
        <v>4.6790000000000003</v>
      </c>
      <c r="F30" s="2">
        <v>14035</v>
      </c>
      <c r="G30" s="2">
        <v>65669.764999999999</v>
      </c>
      <c r="H30" s="12">
        <v>0</v>
      </c>
    </row>
    <row r="31" spans="1:8" ht="13.5" x14ac:dyDescent="0.25">
      <c r="A31" s="11"/>
      <c r="B31" s="10">
        <v>42045</v>
      </c>
      <c r="C31" s="2">
        <v>9.99</v>
      </c>
      <c r="D31" s="2">
        <v>4.6790000000000003</v>
      </c>
      <c r="E31" s="2">
        <v>4.6790000000000003</v>
      </c>
      <c r="F31" s="2">
        <v>1000</v>
      </c>
      <c r="G31" s="2">
        <v>4679</v>
      </c>
      <c r="H31" s="12">
        <v>0</v>
      </c>
    </row>
    <row r="32" spans="1:8" ht="13.5" x14ac:dyDescent="0.25">
      <c r="A32" s="11"/>
      <c r="B32" s="10">
        <v>42046</v>
      </c>
      <c r="C32" s="2">
        <v>10</v>
      </c>
      <c r="D32" s="2">
        <v>4.6829999999999998</v>
      </c>
      <c r="E32" s="2">
        <v>4.6829999999999998</v>
      </c>
      <c r="F32" s="2">
        <v>1340</v>
      </c>
      <c r="G32" s="2">
        <v>6275.2199999999993</v>
      </c>
      <c r="H32" s="12">
        <v>8.5488352212001689E-4</v>
      </c>
    </row>
    <row r="33" spans="1:8" ht="13.5" x14ac:dyDescent="0.25">
      <c r="A33" s="11"/>
      <c r="B33" s="10">
        <v>42047</v>
      </c>
      <c r="C33" s="2">
        <v>10</v>
      </c>
      <c r="D33" s="2">
        <v>4.6829999999999998</v>
      </c>
      <c r="E33" s="2">
        <v>0</v>
      </c>
      <c r="F33" s="2">
        <v>0</v>
      </c>
      <c r="G33" s="2">
        <v>0</v>
      </c>
      <c r="H33" s="12">
        <v>0</v>
      </c>
    </row>
    <row r="34" spans="1:8" ht="13.5" x14ac:dyDescent="0.25">
      <c r="A34" s="11"/>
      <c r="B34" s="10">
        <v>42048</v>
      </c>
      <c r="C34" s="2">
        <v>10</v>
      </c>
      <c r="D34" s="2">
        <v>4.6829999999999998</v>
      </c>
      <c r="E34" s="2">
        <v>4.6806584999999998</v>
      </c>
      <c r="F34" s="2">
        <v>2000</v>
      </c>
      <c r="G34" s="2">
        <v>9361.3169999999991</v>
      </c>
      <c r="H34" s="12">
        <v>0</v>
      </c>
    </row>
    <row r="35" spans="1:8" ht="13.5" x14ac:dyDescent="0.25">
      <c r="A35" s="11"/>
      <c r="B35" s="10">
        <v>42051</v>
      </c>
      <c r="C35" s="2">
        <v>10.01</v>
      </c>
      <c r="D35" s="2">
        <v>4.6879999999999997</v>
      </c>
      <c r="E35" s="2">
        <v>4.6879999999999997</v>
      </c>
      <c r="F35" s="2">
        <v>700</v>
      </c>
      <c r="G35" s="2">
        <v>3281.6</v>
      </c>
      <c r="H35" s="12">
        <v>1.0676916506512691E-3</v>
      </c>
    </row>
    <row r="36" spans="1:8" ht="13.5" x14ac:dyDescent="0.25">
      <c r="A36" s="11"/>
      <c r="B36" s="10">
        <v>42052</v>
      </c>
      <c r="C36" s="2">
        <v>10.01</v>
      </c>
      <c r="D36" s="2">
        <v>4.6879999999999997</v>
      </c>
      <c r="E36" s="2">
        <v>0</v>
      </c>
      <c r="F36" s="2">
        <v>0</v>
      </c>
      <c r="G36" s="2">
        <v>0</v>
      </c>
      <c r="H36" s="12">
        <v>0</v>
      </c>
    </row>
    <row r="37" spans="1:8" ht="13.5" x14ac:dyDescent="0.25">
      <c r="A37" s="11"/>
      <c r="B37" s="10">
        <v>42053</v>
      </c>
      <c r="C37" s="2">
        <v>10.02</v>
      </c>
      <c r="D37" s="2">
        <v>4.6929999999999996</v>
      </c>
      <c r="E37" s="2">
        <v>4.6929999999999996</v>
      </c>
      <c r="F37" s="2">
        <v>325</v>
      </c>
      <c r="G37" s="2">
        <v>1525.2249999999999</v>
      </c>
      <c r="H37" s="12">
        <v>1.0665529010238681E-3</v>
      </c>
    </row>
    <row r="38" spans="1:8" ht="13.5" x14ac:dyDescent="0.25">
      <c r="A38" s="11"/>
      <c r="B38" s="10">
        <v>42054</v>
      </c>
      <c r="C38" s="2">
        <v>10.02</v>
      </c>
      <c r="D38" s="2">
        <v>4.6929999999999996</v>
      </c>
      <c r="E38" s="2">
        <v>0</v>
      </c>
      <c r="F38" s="2">
        <v>0</v>
      </c>
      <c r="G38" s="2">
        <v>0</v>
      </c>
      <c r="H38" s="12">
        <v>0</v>
      </c>
    </row>
    <row r="39" spans="1:8" ht="13.5" x14ac:dyDescent="0.25">
      <c r="A39" s="11"/>
      <c r="B39" s="10">
        <v>42055</v>
      </c>
      <c r="C39" s="2">
        <v>10.039999999999999</v>
      </c>
      <c r="D39" s="2">
        <v>4.702</v>
      </c>
      <c r="E39" s="2">
        <v>4.702</v>
      </c>
      <c r="F39" s="2">
        <v>3794</v>
      </c>
      <c r="G39" s="2">
        <v>17839.387999999999</v>
      </c>
      <c r="H39" s="12">
        <v>1.9177498401875862E-3</v>
      </c>
    </row>
    <row r="40" spans="1:8" ht="13.5" x14ac:dyDescent="0.25">
      <c r="A40" s="11"/>
      <c r="B40" s="10">
        <v>42058</v>
      </c>
      <c r="C40" s="2">
        <v>10.039999999999999</v>
      </c>
      <c r="D40" s="2">
        <v>4.702</v>
      </c>
      <c r="E40" s="2">
        <v>0</v>
      </c>
      <c r="F40" s="2">
        <v>0</v>
      </c>
      <c r="G40" s="2">
        <v>0</v>
      </c>
      <c r="H40" s="12">
        <v>0</v>
      </c>
    </row>
    <row r="41" spans="1:8" ht="13.5" x14ac:dyDescent="0.25">
      <c r="A41" s="11"/>
      <c r="B41" s="10">
        <v>42059</v>
      </c>
      <c r="C41" s="2">
        <v>10.1</v>
      </c>
      <c r="D41" s="2">
        <v>4.7300000000000004</v>
      </c>
      <c r="E41" s="2">
        <v>4.7290633663366348</v>
      </c>
      <c r="F41" s="2">
        <v>625</v>
      </c>
      <c r="G41" s="2">
        <v>2955.6646039603966</v>
      </c>
      <c r="H41" s="12">
        <v>5.9549128030626265E-3</v>
      </c>
    </row>
    <row r="42" spans="1:8" ht="13.5" x14ac:dyDescent="0.25">
      <c r="A42" s="11"/>
      <c r="B42" s="10">
        <v>42060</v>
      </c>
      <c r="C42" s="2">
        <v>10.1</v>
      </c>
      <c r="D42" s="2">
        <v>4.7300000000000004</v>
      </c>
      <c r="E42" s="2">
        <v>0</v>
      </c>
      <c r="F42" s="2">
        <v>0</v>
      </c>
      <c r="G42" s="2">
        <v>0</v>
      </c>
      <c r="H42" s="12">
        <v>0</v>
      </c>
    </row>
    <row r="43" spans="1:8" ht="13.5" x14ac:dyDescent="0.25">
      <c r="A43" s="11"/>
      <c r="B43" s="10">
        <v>42061</v>
      </c>
      <c r="C43" s="2">
        <v>10.210000000000001</v>
      </c>
      <c r="D43" s="2">
        <v>4.782</v>
      </c>
      <c r="E43" s="2">
        <v>4.782</v>
      </c>
      <c r="F43" s="2">
        <v>250</v>
      </c>
      <c r="G43" s="2">
        <v>1195.5</v>
      </c>
      <c r="H43" s="12">
        <v>1.0993657505285328E-2</v>
      </c>
    </row>
    <row r="44" spans="1:8" ht="13.5" x14ac:dyDescent="0.25">
      <c r="A44" s="11"/>
      <c r="B44" s="10">
        <v>42062</v>
      </c>
      <c r="C44" s="2">
        <v>10.5</v>
      </c>
      <c r="D44" s="2">
        <v>4.9180000000000001</v>
      </c>
      <c r="E44" s="2">
        <v>4.9062904761904758</v>
      </c>
      <c r="F44" s="2">
        <v>2800</v>
      </c>
      <c r="G44" s="2">
        <v>13737.613333333333</v>
      </c>
      <c r="H44" s="12">
        <v>2.8439983270598101E-2</v>
      </c>
    </row>
    <row r="45" spans="1:8" ht="13.5" x14ac:dyDescent="0.25">
      <c r="A45" s="11"/>
      <c r="B45" s="10">
        <v>42065</v>
      </c>
      <c r="C45" s="2">
        <v>10.52</v>
      </c>
      <c r="D45" s="2">
        <v>4.9269999999999996</v>
      </c>
      <c r="E45" s="2">
        <v>4.9269999999999996</v>
      </c>
      <c r="F45" s="2">
        <v>3916</v>
      </c>
      <c r="G45" s="2">
        <v>19294.131999999998</v>
      </c>
      <c r="H45" s="12">
        <v>1.8300122000812226E-3</v>
      </c>
    </row>
    <row r="46" spans="1:8" ht="13.5" x14ac:dyDescent="0.25">
      <c r="A46" s="11"/>
      <c r="B46" s="10">
        <v>42066</v>
      </c>
      <c r="C46" s="2">
        <v>10.83</v>
      </c>
      <c r="D46" s="2">
        <v>5.0720000000000001</v>
      </c>
      <c r="E46" s="2">
        <v>5.0720000000000001</v>
      </c>
      <c r="F46" s="2">
        <v>900</v>
      </c>
      <c r="G46" s="2">
        <v>4564.8</v>
      </c>
      <c r="H46" s="12">
        <v>2.9429673229145619E-2</v>
      </c>
    </row>
    <row r="47" spans="1:8" ht="13.5" x14ac:dyDescent="0.25">
      <c r="A47" s="11"/>
      <c r="B47" s="10">
        <v>42067</v>
      </c>
      <c r="C47" s="2">
        <v>11.15</v>
      </c>
      <c r="D47" s="2">
        <v>5.2220000000000004</v>
      </c>
      <c r="E47" s="2">
        <v>5.2220000000000004</v>
      </c>
      <c r="F47" s="2">
        <v>510</v>
      </c>
      <c r="G47" s="2">
        <v>2663.2200000000003</v>
      </c>
      <c r="H47" s="12">
        <v>2.9574132492113634E-2</v>
      </c>
    </row>
    <row r="48" spans="1:8" ht="13.5" x14ac:dyDescent="0.25">
      <c r="A48" s="11"/>
      <c r="B48" s="10">
        <v>42068</v>
      </c>
      <c r="C48" s="2">
        <v>11.17</v>
      </c>
      <c r="D48" s="2">
        <v>5.2309999999999999</v>
      </c>
      <c r="E48" s="2">
        <v>5.2309999999999999</v>
      </c>
      <c r="F48" s="2">
        <v>835</v>
      </c>
      <c r="G48" s="2">
        <v>4367.8850000000002</v>
      </c>
      <c r="H48" s="12">
        <v>1.7234775947911629E-3</v>
      </c>
    </row>
    <row r="49" spans="1:8" ht="13.5" x14ac:dyDescent="0.25">
      <c r="A49" s="11"/>
      <c r="B49" s="10">
        <v>42069</v>
      </c>
      <c r="C49" s="2">
        <v>11.18</v>
      </c>
      <c r="D49" s="2">
        <v>5.2359999999999998</v>
      </c>
      <c r="E49" s="2">
        <v>5.2359999999999998</v>
      </c>
      <c r="F49" s="2">
        <v>100</v>
      </c>
      <c r="G49" s="2">
        <v>523.6</v>
      </c>
      <c r="H49" s="12">
        <v>9.5584018352129485E-4</v>
      </c>
    </row>
    <row r="50" spans="1:8" ht="13.5" x14ac:dyDescent="0.25">
      <c r="A50" s="11"/>
      <c r="B50" s="10">
        <v>42072</v>
      </c>
      <c r="C50" s="2">
        <v>11.18</v>
      </c>
      <c r="D50" s="2">
        <v>5.2359999999999998</v>
      </c>
      <c r="E50" s="2">
        <v>5.2359999999999998</v>
      </c>
      <c r="F50" s="2">
        <v>156</v>
      </c>
      <c r="G50" s="2">
        <v>816.81599999999992</v>
      </c>
      <c r="H50" s="12">
        <v>0</v>
      </c>
    </row>
    <row r="51" spans="1:8" ht="13.5" x14ac:dyDescent="0.25">
      <c r="A51" s="11"/>
      <c r="B51" s="10">
        <v>42073</v>
      </c>
      <c r="C51" s="2">
        <v>11.51</v>
      </c>
      <c r="D51" s="2">
        <v>5.391</v>
      </c>
      <c r="E51" s="2">
        <v>5.3872529973935706</v>
      </c>
      <c r="F51" s="2">
        <v>650</v>
      </c>
      <c r="G51" s="2">
        <v>3501.714448305821</v>
      </c>
      <c r="H51" s="12">
        <v>2.9602750190985534E-2</v>
      </c>
    </row>
    <row r="52" spans="1:8" ht="13.5" x14ac:dyDescent="0.25">
      <c r="A52" s="11"/>
      <c r="B52" s="10">
        <v>42074</v>
      </c>
      <c r="C52" s="2">
        <v>11.54</v>
      </c>
      <c r="D52" s="2">
        <v>5.4050000000000002</v>
      </c>
      <c r="E52" s="2">
        <v>5.3993795493934149</v>
      </c>
      <c r="F52" s="2">
        <v>500</v>
      </c>
      <c r="G52" s="2">
        <v>2699.6897746967074</v>
      </c>
      <c r="H52" s="12">
        <v>2.5969207939158289E-3</v>
      </c>
    </row>
    <row r="53" spans="1:8" ht="13.5" x14ac:dyDescent="0.25">
      <c r="A53" s="11"/>
      <c r="B53" s="10">
        <v>42075</v>
      </c>
      <c r="C53" s="2">
        <v>11.54</v>
      </c>
      <c r="D53" s="2">
        <v>5.4050000000000002</v>
      </c>
      <c r="E53" s="2">
        <v>5.4050000000000002</v>
      </c>
      <c r="F53" s="2">
        <v>62</v>
      </c>
      <c r="G53" s="2">
        <v>335.11</v>
      </c>
      <c r="H53" s="12">
        <v>0</v>
      </c>
    </row>
    <row r="54" spans="1:8" ht="13.5" x14ac:dyDescent="0.25">
      <c r="A54" s="11"/>
      <c r="B54" s="10">
        <v>42076</v>
      </c>
      <c r="C54" s="2">
        <v>11.75</v>
      </c>
      <c r="D54" s="2">
        <v>5.5030000000000001</v>
      </c>
      <c r="E54" s="2">
        <v>5.5030000000000001</v>
      </c>
      <c r="F54" s="2">
        <v>320</v>
      </c>
      <c r="G54" s="2">
        <v>1760.96</v>
      </c>
      <c r="H54" s="12">
        <v>1.8131359851988875E-2</v>
      </c>
    </row>
    <row r="55" spans="1:8" ht="13.5" x14ac:dyDescent="0.25">
      <c r="A55" s="11"/>
      <c r="B55" s="10">
        <v>42079</v>
      </c>
      <c r="C55" s="2">
        <v>11.88</v>
      </c>
      <c r="D55" s="2">
        <v>5.5640000000000001</v>
      </c>
      <c r="E55" s="2">
        <v>5.5640000000000001</v>
      </c>
      <c r="F55" s="2">
        <v>540</v>
      </c>
      <c r="G55" s="2">
        <v>3004.56</v>
      </c>
      <c r="H55" s="12">
        <v>1.1084862802107931E-2</v>
      </c>
    </row>
    <row r="56" spans="1:8" ht="13.5" x14ac:dyDescent="0.25">
      <c r="A56" s="11"/>
      <c r="B56" s="10">
        <v>42080</v>
      </c>
      <c r="C56" s="2">
        <v>12.01</v>
      </c>
      <c r="D56" s="2">
        <v>5.625</v>
      </c>
      <c r="E56" s="2">
        <v>5.625</v>
      </c>
      <c r="F56" s="2">
        <v>1063</v>
      </c>
      <c r="G56" s="2">
        <v>5979.375</v>
      </c>
      <c r="H56" s="12">
        <v>1.0963335729690859E-2</v>
      </c>
    </row>
    <row r="57" spans="1:8" ht="13.5" x14ac:dyDescent="0.25">
      <c r="A57" s="11"/>
      <c r="B57" s="10">
        <v>42081</v>
      </c>
      <c r="C57" s="2">
        <v>11.73</v>
      </c>
      <c r="D57" s="2">
        <v>5.4939999999999998</v>
      </c>
      <c r="E57" s="2">
        <v>5.4963418584825225</v>
      </c>
      <c r="F57" s="2">
        <v>779</v>
      </c>
      <c r="G57" s="2">
        <v>4281.6503077578855</v>
      </c>
      <c r="H57" s="12">
        <v>-2.3288888888888928E-2</v>
      </c>
    </row>
    <row r="58" spans="1:8" ht="13.5" x14ac:dyDescent="0.25">
      <c r="A58" s="11"/>
      <c r="B58" s="10">
        <v>42082</v>
      </c>
      <c r="C58" s="2">
        <v>12</v>
      </c>
      <c r="D58" s="2">
        <v>5.62</v>
      </c>
      <c r="E58" s="2">
        <v>5.6153166666666667</v>
      </c>
      <c r="F58" s="2">
        <v>1290</v>
      </c>
      <c r="G58" s="2">
        <v>7243.7584999999999</v>
      </c>
      <c r="H58" s="12">
        <v>2.2934109938114369E-2</v>
      </c>
    </row>
    <row r="59" spans="1:8" ht="13.5" x14ac:dyDescent="0.25">
      <c r="A59" s="11"/>
      <c r="B59" s="10">
        <v>42086</v>
      </c>
      <c r="C59" s="2">
        <v>12.36</v>
      </c>
      <c r="D59" s="2">
        <v>5.7889999999999997</v>
      </c>
      <c r="E59" s="2">
        <v>5.7037574433656957</v>
      </c>
      <c r="F59" s="2">
        <v>990</v>
      </c>
      <c r="G59" s="2">
        <v>5646.7198689320385</v>
      </c>
      <c r="H59" s="12">
        <v>3.0071174377224126E-2</v>
      </c>
    </row>
    <row r="60" spans="1:8" ht="13.5" x14ac:dyDescent="0.25">
      <c r="A60" s="11"/>
      <c r="B60" s="10">
        <v>42087</v>
      </c>
      <c r="C60" s="2">
        <v>12.51</v>
      </c>
      <c r="D60" s="2">
        <v>5.859</v>
      </c>
      <c r="E60" s="2">
        <v>5.856189928057554</v>
      </c>
      <c r="F60" s="2">
        <v>1240</v>
      </c>
      <c r="G60" s="2">
        <v>7261.6755107913668</v>
      </c>
      <c r="H60" s="12">
        <v>1.2091898428053255E-2</v>
      </c>
    </row>
    <row r="61" spans="1:8" ht="13.5" x14ac:dyDescent="0.25">
      <c r="A61" s="11"/>
      <c r="B61" s="10">
        <v>42088</v>
      </c>
      <c r="C61" s="2">
        <v>12.5</v>
      </c>
      <c r="D61" s="2">
        <v>5.8540000000000001</v>
      </c>
      <c r="E61" s="2">
        <v>5.8540000000000001</v>
      </c>
      <c r="F61" s="2">
        <v>160</v>
      </c>
      <c r="G61" s="2">
        <v>936.64</v>
      </c>
      <c r="H61" s="12">
        <v>-8.5338795016212557E-4</v>
      </c>
    </row>
    <row r="62" spans="1:8" ht="13.5" x14ac:dyDescent="0.25">
      <c r="A62" s="11"/>
      <c r="B62" s="10">
        <v>42089</v>
      </c>
      <c r="C62" s="2">
        <v>12.65</v>
      </c>
      <c r="D62" s="2">
        <v>5.9249999999999998</v>
      </c>
      <c r="E62" s="2">
        <v>5.9249999999999998</v>
      </c>
      <c r="F62" s="2">
        <v>20</v>
      </c>
      <c r="G62" s="2">
        <v>118.5</v>
      </c>
      <c r="H62" s="12">
        <v>1.212845917321485E-2</v>
      </c>
    </row>
    <row r="63" spans="1:8" ht="13.5" x14ac:dyDescent="0.25">
      <c r="A63" s="11"/>
      <c r="B63" s="10">
        <v>42090</v>
      </c>
      <c r="C63" s="2">
        <v>12.66</v>
      </c>
      <c r="D63" s="2">
        <v>5.9290000000000003</v>
      </c>
      <c r="E63" s="2">
        <v>5.9285316745655612</v>
      </c>
      <c r="F63" s="2">
        <v>1370</v>
      </c>
      <c r="G63" s="2">
        <v>8122.0883941548191</v>
      </c>
      <c r="H63" s="12">
        <v>6.7510548523214305E-4</v>
      </c>
    </row>
    <row r="64" spans="1:8" ht="13.5" x14ac:dyDescent="0.25">
      <c r="A64" s="11"/>
      <c r="B64" s="10">
        <v>42093</v>
      </c>
      <c r="C64" s="2">
        <v>12.66</v>
      </c>
      <c r="D64" s="2">
        <v>5.9290000000000003</v>
      </c>
      <c r="E64" s="2">
        <v>5.9290000000000003</v>
      </c>
      <c r="F64" s="2">
        <v>764</v>
      </c>
      <c r="G64" s="2">
        <v>4529.7560000000003</v>
      </c>
      <c r="H64" s="12">
        <v>0</v>
      </c>
    </row>
    <row r="65" spans="1:8" ht="13.5" x14ac:dyDescent="0.25">
      <c r="A65" s="11"/>
      <c r="B65" s="10">
        <v>42094</v>
      </c>
      <c r="C65" s="2">
        <v>12.4</v>
      </c>
      <c r="D65" s="2">
        <v>5.8079999999999998</v>
      </c>
      <c r="E65" s="2">
        <v>5.9026141935483869</v>
      </c>
      <c r="F65" s="2">
        <v>3565</v>
      </c>
      <c r="G65" s="2">
        <v>21042.819599999999</v>
      </c>
      <c r="H65" s="12">
        <v>-2.0408163265306197E-2</v>
      </c>
    </row>
    <row r="66" spans="1:8" ht="13.5" x14ac:dyDescent="0.25">
      <c r="A66" s="11"/>
      <c r="B66" s="10">
        <v>42095</v>
      </c>
      <c r="C66" s="2">
        <v>12.4</v>
      </c>
      <c r="D66" s="2">
        <v>5.8079999999999998</v>
      </c>
      <c r="E66" s="2">
        <v>5.8187729032258062</v>
      </c>
      <c r="F66" s="2">
        <v>5205</v>
      </c>
      <c r="G66" s="2">
        <v>30286.712961290323</v>
      </c>
      <c r="H66" s="12">
        <v>0</v>
      </c>
    </row>
    <row r="67" spans="1:8" ht="13.5" x14ac:dyDescent="0.25">
      <c r="A67" s="11"/>
      <c r="B67" s="10">
        <v>42096</v>
      </c>
      <c r="C67" s="2">
        <v>12.4</v>
      </c>
      <c r="D67" s="2">
        <v>5.8079999999999998</v>
      </c>
      <c r="E67" s="2">
        <v>0</v>
      </c>
      <c r="F67" s="2">
        <v>0</v>
      </c>
      <c r="G67" s="2">
        <v>0</v>
      </c>
      <c r="H67" s="12">
        <v>0</v>
      </c>
    </row>
    <row r="68" spans="1:8" ht="13.5" x14ac:dyDescent="0.25">
      <c r="A68" s="11"/>
      <c r="B68" s="10">
        <v>42097</v>
      </c>
      <c r="C68" s="2">
        <v>12.33</v>
      </c>
      <c r="D68" s="2">
        <v>5.7750000000000004</v>
      </c>
      <c r="E68" s="2">
        <v>5.764227493917276</v>
      </c>
      <c r="F68" s="2">
        <v>920</v>
      </c>
      <c r="G68" s="2">
        <v>5303.0892944038942</v>
      </c>
      <c r="H68" s="12">
        <v>-5.6818181818180918E-3</v>
      </c>
    </row>
    <row r="69" spans="1:8" ht="13.5" x14ac:dyDescent="0.25">
      <c r="A69" s="11"/>
      <c r="B69" s="10">
        <v>42100</v>
      </c>
      <c r="C69" s="2">
        <v>12.4</v>
      </c>
      <c r="D69" s="2">
        <v>5.8079999999999998</v>
      </c>
      <c r="E69" s="2">
        <v>5.8042529032258061</v>
      </c>
      <c r="F69" s="2">
        <v>2046</v>
      </c>
      <c r="G69" s="2">
        <v>11875.50144</v>
      </c>
      <c r="H69" s="12">
        <v>5.7142857142856232E-3</v>
      </c>
    </row>
    <row r="70" spans="1:8" ht="13.5" x14ac:dyDescent="0.25">
      <c r="A70" s="11"/>
      <c r="B70" s="10">
        <v>42101</v>
      </c>
      <c r="C70" s="2">
        <v>12.42</v>
      </c>
      <c r="D70" s="2">
        <v>5.8170000000000002</v>
      </c>
      <c r="E70" s="2">
        <v>5.8170000000000002</v>
      </c>
      <c r="F70" s="2">
        <v>1500</v>
      </c>
      <c r="G70" s="2">
        <v>8725.5</v>
      </c>
      <c r="H70" s="12">
        <v>1.5495867768595629E-3</v>
      </c>
    </row>
    <row r="71" spans="1:8" ht="13.5" x14ac:dyDescent="0.25">
      <c r="A71" s="11"/>
      <c r="B71" s="10">
        <v>42102</v>
      </c>
      <c r="C71" s="2">
        <v>12.64</v>
      </c>
      <c r="D71" s="2">
        <v>5.92</v>
      </c>
      <c r="E71" s="2">
        <v>5.92</v>
      </c>
      <c r="F71" s="2">
        <v>423</v>
      </c>
      <c r="G71" s="2">
        <v>2504.16</v>
      </c>
      <c r="H71" s="12">
        <v>1.7706721677840768E-2</v>
      </c>
    </row>
    <row r="72" spans="1:8" ht="13.5" x14ac:dyDescent="0.25">
      <c r="A72" s="11"/>
      <c r="B72" s="10">
        <v>42104</v>
      </c>
      <c r="C72" s="2">
        <v>12.64</v>
      </c>
      <c r="D72" s="2">
        <v>5.92</v>
      </c>
      <c r="E72" s="2">
        <v>5.92</v>
      </c>
      <c r="F72" s="2">
        <v>97</v>
      </c>
      <c r="G72" s="2">
        <v>574.24</v>
      </c>
      <c r="H72" s="12">
        <v>0</v>
      </c>
    </row>
    <row r="73" spans="1:8" ht="13.5" x14ac:dyDescent="0.25">
      <c r="A73" s="11"/>
      <c r="B73" s="10">
        <v>42107</v>
      </c>
      <c r="C73" s="2">
        <v>12.64</v>
      </c>
      <c r="D73" s="2">
        <v>5.92</v>
      </c>
      <c r="E73" s="2">
        <v>5.92</v>
      </c>
      <c r="F73" s="2">
        <v>673</v>
      </c>
      <c r="G73" s="2">
        <v>3984.16</v>
      </c>
      <c r="H73" s="12">
        <v>0</v>
      </c>
    </row>
    <row r="74" spans="1:8" ht="13.5" x14ac:dyDescent="0.25">
      <c r="A74" s="11"/>
      <c r="B74" s="10">
        <v>42108</v>
      </c>
      <c r="C74" s="2">
        <v>12.65</v>
      </c>
      <c r="D74" s="2">
        <v>5.9249999999999998</v>
      </c>
      <c r="E74" s="2">
        <v>5.9249999999999998</v>
      </c>
      <c r="F74" s="2">
        <v>2150</v>
      </c>
      <c r="G74" s="2">
        <v>12738.75</v>
      </c>
      <c r="H74" s="12">
        <v>8.4459459459457664E-4</v>
      </c>
    </row>
    <row r="75" spans="1:8" ht="13.5" x14ac:dyDescent="0.25">
      <c r="A75" s="11"/>
      <c r="B75" s="10">
        <v>42109</v>
      </c>
      <c r="C75" s="2">
        <v>12.65</v>
      </c>
      <c r="D75" s="2">
        <v>5.9249999999999998</v>
      </c>
      <c r="E75" s="2">
        <v>5.9249999999999998</v>
      </c>
      <c r="F75" s="2">
        <v>5158</v>
      </c>
      <c r="G75" s="2">
        <v>30561.149999999998</v>
      </c>
      <c r="H75" s="12">
        <v>0</v>
      </c>
    </row>
    <row r="76" spans="1:8" ht="13.5" x14ac:dyDescent="0.25">
      <c r="A76" s="11"/>
      <c r="B76" s="10">
        <v>42110</v>
      </c>
      <c r="C76" s="2">
        <v>12.7</v>
      </c>
      <c r="D76" s="2">
        <v>5.9480000000000004</v>
      </c>
      <c r="E76" s="2">
        <v>5.947531653543308</v>
      </c>
      <c r="F76" s="2">
        <v>5532</v>
      </c>
      <c r="G76" s="2">
        <v>32901.745107401577</v>
      </c>
      <c r="H76" s="12">
        <v>3.8818565400844853E-3</v>
      </c>
    </row>
    <row r="77" spans="1:8" ht="13.5" x14ac:dyDescent="0.25">
      <c r="A77" s="11"/>
      <c r="B77" s="10">
        <v>42111</v>
      </c>
      <c r="C77" s="2">
        <v>12.7</v>
      </c>
      <c r="D77" s="2">
        <v>5.9480000000000004</v>
      </c>
      <c r="E77" s="2">
        <v>5.9480000000000004</v>
      </c>
      <c r="F77" s="2">
        <v>6418</v>
      </c>
      <c r="G77" s="2">
        <v>38174.264000000003</v>
      </c>
      <c r="H77" s="12">
        <v>0</v>
      </c>
    </row>
    <row r="78" spans="1:8" ht="13.5" x14ac:dyDescent="0.25">
      <c r="A78" s="11"/>
      <c r="B78" s="10">
        <v>42114</v>
      </c>
      <c r="C78" s="2">
        <v>12.17</v>
      </c>
      <c r="D78" s="2">
        <v>5.9480000000000004</v>
      </c>
      <c r="E78" s="2">
        <v>0</v>
      </c>
      <c r="F78" s="2">
        <v>0</v>
      </c>
      <c r="G78" s="2">
        <v>0</v>
      </c>
      <c r="H78" s="12">
        <v>0</v>
      </c>
    </row>
    <row r="79" spans="1:8" ht="13.5" x14ac:dyDescent="0.25">
      <c r="A79" s="11"/>
      <c r="B79" s="10">
        <v>42115</v>
      </c>
      <c r="C79" s="2">
        <v>12.17</v>
      </c>
      <c r="D79" s="2">
        <v>5.9480000000000004</v>
      </c>
      <c r="E79" s="2">
        <v>0</v>
      </c>
      <c r="F79" s="2">
        <v>0</v>
      </c>
      <c r="G79" s="2">
        <v>0</v>
      </c>
      <c r="H79" s="12">
        <v>0</v>
      </c>
    </row>
    <row r="80" spans="1:8" ht="13.5" x14ac:dyDescent="0.25">
      <c r="A80" s="11"/>
      <c r="B80" s="10">
        <v>42116</v>
      </c>
      <c r="C80" s="2">
        <v>12.17</v>
      </c>
      <c r="D80" s="2">
        <v>5.9480000000000004</v>
      </c>
      <c r="E80" s="2">
        <v>0</v>
      </c>
      <c r="F80" s="2">
        <v>0</v>
      </c>
      <c r="G80" s="2">
        <v>0</v>
      </c>
      <c r="H80" s="12">
        <v>0</v>
      </c>
    </row>
    <row r="81" spans="1:8" ht="13.5" x14ac:dyDescent="0.25">
      <c r="A81" s="11"/>
      <c r="B81" s="10">
        <v>42117</v>
      </c>
      <c r="C81" s="2">
        <v>12.17</v>
      </c>
      <c r="D81" s="2">
        <v>5.9480000000000004</v>
      </c>
      <c r="E81" s="2">
        <v>0</v>
      </c>
      <c r="F81" s="2">
        <v>0</v>
      </c>
      <c r="G81" s="2">
        <v>0</v>
      </c>
      <c r="H81" s="12">
        <v>0</v>
      </c>
    </row>
    <row r="82" spans="1:8" ht="13.5" x14ac:dyDescent="0.25">
      <c r="A82" s="11"/>
      <c r="B82" s="10">
        <v>42118</v>
      </c>
      <c r="C82" s="2">
        <v>12.17</v>
      </c>
      <c r="D82" s="2">
        <v>5.9480000000000004</v>
      </c>
      <c r="E82" s="2">
        <v>0</v>
      </c>
      <c r="F82" s="2">
        <v>0</v>
      </c>
      <c r="G82" s="2">
        <v>0</v>
      </c>
      <c r="H82" s="12">
        <v>0</v>
      </c>
    </row>
    <row r="83" spans="1:8" ht="13.5" x14ac:dyDescent="0.25">
      <c r="A83" s="11"/>
      <c r="B83" s="10">
        <v>42121</v>
      </c>
      <c r="C83" s="2">
        <v>12.5</v>
      </c>
      <c r="D83" s="2">
        <v>6.109</v>
      </c>
      <c r="E83" s="2">
        <v>6.0835865599999996</v>
      </c>
      <c r="F83" s="2">
        <v>280</v>
      </c>
      <c r="G83" s="2">
        <v>1703.4042367999998</v>
      </c>
      <c r="H83" s="12">
        <v>2.7067921990585001E-2</v>
      </c>
    </row>
    <row r="84" spans="1:8" ht="13.5" x14ac:dyDescent="0.25">
      <c r="A84" s="11"/>
      <c r="B84" s="10">
        <v>42122</v>
      </c>
      <c r="C84" s="2">
        <v>12.53</v>
      </c>
      <c r="D84" s="2">
        <v>6.1239999999999997</v>
      </c>
      <c r="E84" s="2">
        <v>6.1239999999999997</v>
      </c>
      <c r="F84" s="2">
        <v>413</v>
      </c>
      <c r="G84" s="2">
        <v>2529.212</v>
      </c>
      <c r="H84" s="12">
        <v>2.4553936814535409E-3</v>
      </c>
    </row>
    <row r="85" spans="1:8" ht="13.5" x14ac:dyDescent="0.25">
      <c r="A85" s="11"/>
      <c r="B85" s="10">
        <v>42123</v>
      </c>
      <c r="C85" s="2">
        <v>12.53</v>
      </c>
      <c r="D85" s="2">
        <v>6.1239999999999997</v>
      </c>
      <c r="E85" s="2">
        <v>6.1239999999999997</v>
      </c>
      <c r="F85" s="2">
        <v>1087</v>
      </c>
      <c r="G85" s="2">
        <v>6656.7879999999996</v>
      </c>
      <c r="H85" s="12">
        <v>0</v>
      </c>
    </row>
    <row r="86" spans="1:8" ht="13.5" x14ac:dyDescent="0.25">
      <c r="A86" s="11"/>
      <c r="B86" s="10">
        <v>42124</v>
      </c>
      <c r="C86" s="2">
        <v>12.5</v>
      </c>
      <c r="D86" s="2">
        <v>6.109</v>
      </c>
      <c r="E86" s="2">
        <v>6.109</v>
      </c>
      <c r="F86" s="2">
        <v>500</v>
      </c>
      <c r="G86" s="2">
        <v>3054.5</v>
      </c>
      <c r="H86" s="12">
        <v>-2.4493794905290139E-3</v>
      </c>
    </row>
    <row r="87" spans="1:8" ht="13.5" x14ac:dyDescent="0.25">
      <c r="A87" s="11"/>
      <c r="B87" s="10">
        <v>42128</v>
      </c>
      <c r="C87" s="2">
        <v>12.51</v>
      </c>
      <c r="D87" s="2">
        <v>6.1139999999999999</v>
      </c>
      <c r="E87" s="2">
        <v>6.1105788968824948</v>
      </c>
      <c r="F87" s="2">
        <v>1050</v>
      </c>
      <c r="G87" s="2">
        <v>6416.1078417266199</v>
      </c>
      <c r="H87" s="12">
        <v>8.1846456048451359E-4</v>
      </c>
    </row>
    <row r="88" spans="1:8" ht="13.5" x14ac:dyDescent="0.25">
      <c r="A88" s="11"/>
      <c r="B88" s="10">
        <v>42129</v>
      </c>
      <c r="C88" s="2">
        <v>12.51</v>
      </c>
      <c r="D88" s="2">
        <v>6.1139999999999999</v>
      </c>
      <c r="E88" s="2">
        <v>0</v>
      </c>
      <c r="F88" s="2">
        <v>0</v>
      </c>
      <c r="G88" s="2">
        <v>0</v>
      </c>
      <c r="H88" s="12">
        <v>0</v>
      </c>
    </row>
    <row r="89" spans="1:8" ht="13.5" x14ac:dyDescent="0.25">
      <c r="A89" s="11"/>
      <c r="B89" s="10">
        <v>42130</v>
      </c>
      <c r="C89" s="2">
        <v>12.51</v>
      </c>
      <c r="D89" s="2">
        <v>6.1139999999999999</v>
      </c>
      <c r="E89" s="2">
        <v>6.1139999999999999</v>
      </c>
      <c r="F89" s="2">
        <v>500</v>
      </c>
      <c r="G89" s="2">
        <v>3057</v>
      </c>
      <c r="H89" s="12">
        <v>0</v>
      </c>
    </row>
    <row r="90" spans="1:8" ht="13.5" x14ac:dyDescent="0.25">
      <c r="A90" s="11"/>
      <c r="B90" s="10">
        <v>42131</v>
      </c>
      <c r="C90" s="2">
        <v>12.51</v>
      </c>
      <c r="D90" s="2">
        <v>6.1139999999999999</v>
      </c>
      <c r="E90" s="2">
        <v>6.1139999999999999</v>
      </c>
      <c r="F90" s="2">
        <v>7141</v>
      </c>
      <c r="G90" s="2">
        <v>43660.074000000001</v>
      </c>
      <c r="H90" s="12">
        <v>0</v>
      </c>
    </row>
    <row r="91" spans="1:8" ht="13.5" x14ac:dyDescent="0.25">
      <c r="A91" s="11"/>
      <c r="B91" s="10">
        <v>42132</v>
      </c>
      <c r="C91" s="2">
        <v>12.52</v>
      </c>
      <c r="D91" s="2">
        <v>6.1189999999999998</v>
      </c>
      <c r="E91" s="2">
        <v>6.1189999999999998</v>
      </c>
      <c r="F91" s="2">
        <v>63</v>
      </c>
      <c r="G91" s="2">
        <v>385.49699999999996</v>
      </c>
      <c r="H91" s="12">
        <v>8.1779522407587403E-4</v>
      </c>
    </row>
    <row r="92" spans="1:8" ht="13.5" x14ac:dyDescent="0.25">
      <c r="A92" s="11"/>
      <c r="B92" s="10">
        <v>42135</v>
      </c>
      <c r="C92" s="2">
        <v>12.89</v>
      </c>
      <c r="D92" s="2">
        <v>6.3</v>
      </c>
      <c r="E92" s="2">
        <v>6.3</v>
      </c>
      <c r="F92" s="2">
        <v>10</v>
      </c>
      <c r="G92" s="2">
        <v>63</v>
      </c>
      <c r="H92" s="12">
        <v>2.9579996731492083E-2</v>
      </c>
    </row>
    <row r="93" spans="1:8" ht="13.5" x14ac:dyDescent="0.25">
      <c r="A93" s="11"/>
      <c r="B93" s="10">
        <v>42136</v>
      </c>
      <c r="C93" s="2">
        <v>13</v>
      </c>
      <c r="D93" s="2">
        <v>6.3540000000000001</v>
      </c>
      <c r="E93" s="2">
        <v>6.3530224615384618</v>
      </c>
      <c r="F93" s="2">
        <v>2738</v>
      </c>
      <c r="G93" s="2">
        <v>17394.57549969231</v>
      </c>
      <c r="H93" s="12">
        <v>8.5714285714286152E-3</v>
      </c>
    </row>
    <row r="94" spans="1:8" ht="13.5" x14ac:dyDescent="0.25">
      <c r="A94" s="11"/>
      <c r="B94" s="10">
        <v>42137</v>
      </c>
      <c r="C94" s="2">
        <v>13.28</v>
      </c>
      <c r="D94" s="2">
        <v>6.4909999999999997</v>
      </c>
      <c r="E94" s="2">
        <v>6.3052635542168671</v>
      </c>
      <c r="F94" s="2">
        <v>196</v>
      </c>
      <c r="G94" s="2">
        <v>1235.8316566265059</v>
      </c>
      <c r="H94" s="12">
        <v>2.156122127793509E-2</v>
      </c>
    </row>
    <row r="95" spans="1:8" ht="13.5" x14ac:dyDescent="0.25">
      <c r="A95" s="11"/>
      <c r="B95" s="10">
        <v>42138</v>
      </c>
      <c r="C95" s="2">
        <v>13</v>
      </c>
      <c r="D95" s="2">
        <v>6.3540000000000001</v>
      </c>
      <c r="E95" s="2">
        <v>6.3540000000000001</v>
      </c>
      <c r="F95" s="2">
        <v>3070</v>
      </c>
      <c r="G95" s="2">
        <v>19506.78</v>
      </c>
      <c r="H95" s="12">
        <v>-2.1106146972731409E-2</v>
      </c>
    </row>
    <row r="96" spans="1:8" ht="13.5" x14ac:dyDescent="0.25">
      <c r="A96" s="11"/>
      <c r="B96" s="10">
        <v>42139</v>
      </c>
      <c r="C96" s="2">
        <v>13</v>
      </c>
      <c r="D96" s="2">
        <v>6.3540000000000001</v>
      </c>
      <c r="E96" s="2">
        <v>6.3540000000000001</v>
      </c>
      <c r="F96" s="2">
        <v>150</v>
      </c>
      <c r="G96" s="2">
        <v>953.1</v>
      </c>
      <c r="H96" s="12">
        <v>0</v>
      </c>
    </row>
    <row r="97" spans="1:8" ht="13.5" x14ac:dyDescent="0.25">
      <c r="A97" s="11"/>
      <c r="B97" s="10">
        <v>42142</v>
      </c>
      <c r="C97" s="2">
        <v>13</v>
      </c>
      <c r="D97" s="2">
        <v>6.3540000000000001</v>
      </c>
      <c r="E97" s="2">
        <v>6.3540000000000001</v>
      </c>
      <c r="F97" s="2">
        <v>480</v>
      </c>
      <c r="G97" s="2">
        <v>3049.92</v>
      </c>
      <c r="H97" s="12">
        <v>0</v>
      </c>
    </row>
    <row r="98" spans="1:8" ht="13.5" x14ac:dyDescent="0.25">
      <c r="A98" s="11"/>
      <c r="B98" s="10">
        <v>42143</v>
      </c>
      <c r="C98" s="2">
        <v>13</v>
      </c>
      <c r="D98" s="2">
        <v>6.3540000000000001</v>
      </c>
      <c r="E98" s="2">
        <v>0</v>
      </c>
      <c r="F98" s="2">
        <v>0</v>
      </c>
      <c r="G98" s="2">
        <v>0</v>
      </c>
      <c r="H98" s="12">
        <v>0</v>
      </c>
    </row>
    <row r="99" spans="1:8" ht="13.5" x14ac:dyDescent="0.25">
      <c r="A99" s="11"/>
      <c r="B99" s="10">
        <v>42144</v>
      </c>
      <c r="C99" s="2">
        <v>13</v>
      </c>
      <c r="D99" s="2">
        <v>6.3540000000000001</v>
      </c>
      <c r="E99" s="2">
        <v>6.3540000000000001</v>
      </c>
      <c r="F99" s="2">
        <v>2906</v>
      </c>
      <c r="G99" s="2">
        <v>18464.724000000002</v>
      </c>
      <c r="H99" s="12">
        <v>0</v>
      </c>
    </row>
    <row r="100" spans="1:8" ht="13.5" x14ac:dyDescent="0.25">
      <c r="A100" s="11"/>
      <c r="B100" s="10">
        <v>42145</v>
      </c>
      <c r="C100" s="2">
        <v>13</v>
      </c>
      <c r="D100" s="2">
        <v>6.3540000000000001</v>
      </c>
      <c r="E100" s="2">
        <v>6.3554663076923079</v>
      </c>
      <c r="F100" s="2">
        <v>881</v>
      </c>
      <c r="G100" s="2">
        <v>5599.1658170769233</v>
      </c>
      <c r="H100" s="12">
        <v>0</v>
      </c>
    </row>
    <row r="101" spans="1:8" ht="13.5" x14ac:dyDescent="0.25">
      <c r="A101" s="11"/>
      <c r="B101" s="10">
        <v>42146</v>
      </c>
      <c r="C101" s="2">
        <v>13.03</v>
      </c>
      <c r="D101" s="2">
        <v>6.3680000000000003</v>
      </c>
      <c r="E101" s="2">
        <v>6.3616466615502691</v>
      </c>
      <c r="F101" s="2">
        <v>1500</v>
      </c>
      <c r="G101" s="2">
        <v>9542.4699923254029</v>
      </c>
      <c r="H101" s="12">
        <v>2.2033364809569142E-3</v>
      </c>
    </row>
    <row r="102" spans="1:8" ht="13.5" x14ac:dyDescent="0.25">
      <c r="A102" s="11"/>
      <c r="B102" s="10">
        <v>42149</v>
      </c>
      <c r="C102" s="2">
        <v>13.03</v>
      </c>
      <c r="D102" s="2">
        <v>6.3680000000000003</v>
      </c>
      <c r="E102" s="2">
        <v>0</v>
      </c>
      <c r="F102" s="2">
        <v>0</v>
      </c>
      <c r="G102" s="2">
        <v>0</v>
      </c>
      <c r="H102" s="12">
        <v>0</v>
      </c>
    </row>
    <row r="103" spans="1:8" ht="13.5" x14ac:dyDescent="0.25">
      <c r="A103" s="11"/>
      <c r="B103" s="10">
        <v>42150</v>
      </c>
      <c r="C103" s="2">
        <v>13</v>
      </c>
      <c r="D103" s="2">
        <v>6.3540000000000001</v>
      </c>
      <c r="E103" s="2">
        <v>6.3540000000000001</v>
      </c>
      <c r="F103" s="2">
        <v>348</v>
      </c>
      <c r="G103" s="2">
        <v>2211.192</v>
      </c>
      <c r="H103" s="12">
        <v>-2.1984924623115946E-3</v>
      </c>
    </row>
    <row r="104" spans="1:8" ht="13.5" x14ac:dyDescent="0.25">
      <c r="A104" s="11"/>
      <c r="B104" s="10">
        <v>42151</v>
      </c>
      <c r="C104" s="2">
        <v>13</v>
      </c>
      <c r="D104" s="2">
        <v>6.3540000000000001</v>
      </c>
      <c r="E104" s="2">
        <v>0</v>
      </c>
      <c r="F104" s="2">
        <v>0</v>
      </c>
      <c r="G104" s="2">
        <v>0</v>
      </c>
      <c r="H104" s="12">
        <v>0</v>
      </c>
    </row>
    <row r="105" spans="1:8" ht="13.5" x14ac:dyDescent="0.25">
      <c r="A105" s="11"/>
      <c r="B105" s="10">
        <v>42152</v>
      </c>
      <c r="C105" s="2">
        <v>13.38</v>
      </c>
      <c r="D105" s="2">
        <v>6.5389999999999997</v>
      </c>
      <c r="E105" s="2">
        <v>6.5389999999999997</v>
      </c>
      <c r="F105" s="2">
        <v>70</v>
      </c>
      <c r="G105" s="2">
        <v>457.72999999999996</v>
      </c>
      <c r="H105" s="12">
        <v>2.9115517784072963E-2</v>
      </c>
    </row>
    <row r="106" spans="1:8" ht="13.5" x14ac:dyDescent="0.25">
      <c r="A106" s="11"/>
      <c r="B106" s="10">
        <v>42153</v>
      </c>
      <c r="C106" s="2">
        <v>13.38</v>
      </c>
      <c r="D106" s="2">
        <v>6.5389999999999997</v>
      </c>
      <c r="E106" s="2">
        <v>0</v>
      </c>
      <c r="F106" s="2">
        <v>0</v>
      </c>
      <c r="G106" s="2">
        <v>0</v>
      </c>
      <c r="H106" s="12">
        <v>0</v>
      </c>
    </row>
    <row r="107" spans="1:8" ht="13.5" x14ac:dyDescent="0.25">
      <c r="A107" s="11"/>
      <c r="B107" s="10">
        <v>42156</v>
      </c>
      <c r="C107" s="2">
        <v>13.2</v>
      </c>
      <c r="D107" s="2">
        <v>6.4509999999999996</v>
      </c>
      <c r="E107" s="2">
        <v>6.4509999999999996</v>
      </c>
      <c r="F107" s="2">
        <v>1285</v>
      </c>
      <c r="G107" s="2">
        <v>8289.5349999999999</v>
      </c>
      <c r="H107" s="12">
        <v>-1.3457715246979673E-2</v>
      </c>
    </row>
    <row r="108" spans="1:8" ht="13.5" x14ac:dyDescent="0.25">
      <c r="A108" s="11"/>
      <c r="B108" s="10">
        <v>42157</v>
      </c>
      <c r="C108" s="2">
        <v>13.2</v>
      </c>
      <c r="D108" s="2">
        <v>6.4509999999999996</v>
      </c>
      <c r="E108" s="2">
        <v>6.4509999999999996</v>
      </c>
      <c r="F108" s="2">
        <v>110</v>
      </c>
      <c r="G108" s="2">
        <v>709.61</v>
      </c>
      <c r="H108" s="12">
        <v>0</v>
      </c>
    </row>
    <row r="109" spans="1:8" ht="13.5" x14ac:dyDescent="0.25">
      <c r="A109" s="11"/>
      <c r="B109" s="10">
        <v>42158</v>
      </c>
      <c r="C109" s="2">
        <v>13.2</v>
      </c>
      <c r="D109" s="2">
        <v>6.4509999999999996</v>
      </c>
      <c r="E109" s="2">
        <v>0</v>
      </c>
      <c r="F109" s="2">
        <v>0</v>
      </c>
      <c r="G109" s="2">
        <v>0</v>
      </c>
      <c r="H109" s="12">
        <v>0</v>
      </c>
    </row>
    <row r="110" spans="1:8" ht="13.5" x14ac:dyDescent="0.25">
      <c r="A110" s="11"/>
      <c r="B110" s="10">
        <v>42159</v>
      </c>
      <c r="C110" s="2">
        <v>13.25</v>
      </c>
      <c r="D110" s="2">
        <v>6.476</v>
      </c>
      <c r="E110" s="2">
        <v>6.476</v>
      </c>
      <c r="F110" s="2">
        <v>5</v>
      </c>
      <c r="G110" s="2">
        <v>32.380000000000003</v>
      </c>
      <c r="H110" s="12">
        <v>3.8753681599752528E-3</v>
      </c>
    </row>
    <row r="111" spans="1:8" ht="13.5" x14ac:dyDescent="0.25">
      <c r="A111" s="11"/>
      <c r="B111" s="10">
        <v>42160</v>
      </c>
      <c r="C111" s="2">
        <v>13.26</v>
      </c>
      <c r="D111" s="2">
        <v>6.4809999999999999</v>
      </c>
      <c r="E111" s="2">
        <v>6.4809999999999999</v>
      </c>
      <c r="F111" s="2">
        <v>20</v>
      </c>
      <c r="G111" s="2">
        <v>129.62</v>
      </c>
      <c r="H111" s="12">
        <v>7.720815318097426E-4</v>
      </c>
    </row>
    <row r="112" spans="1:8" ht="13.5" x14ac:dyDescent="0.25">
      <c r="A112" s="11"/>
      <c r="B112" s="10">
        <v>42163</v>
      </c>
      <c r="C112" s="2">
        <v>13.9</v>
      </c>
      <c r="D112" s="2">
        <v>6.7939999999999996</v>
      </c>
      <c r="E112" s="2">
        <v>6.7172620143884885</v>
      </c>
      <c r="F112" s="2">
        <v>1866</v>
      </c>
      <c r="G112" s="2">
        <v>12534.41091884892</v>
      </c>
      <c r="H112" s="12">
        <v>4.8295016201203474E-2</v>
      </c>
    </row>
    <row r="113" spans="1:8" ht="13.5" x14ac:dyDescent="0.25">
      <c r="A113" s="11"/>
      <c r="B113" s="10">
        <v>42164</v>
      </c>
      <c r="C113" s="2">
        <v>13.9</v>
      </c>
      <c r="D113" s="2">
        <v>6.7939999999999996</v>
      </c>
      <c r="E113" s="2">
        <v>6.7939999999999996</v>
      </c>
      <c r="F113" s="2">
        <v>701</v>
      </c>
      <c r="G113" s="2">
        <v>4762.5940000000001</v>
      </c>
      <c r="H113" s="12">
        <v>0</v>
      </c>
    </row>
    <row r="114" spans="1:8" ht="13.5" x14ac:dyDescent="0.25">
      <c r="A114" s="11"/>
      <c r="B114" s="10">
        <v>42165</v>
      </c>
      <c r="C114" s="2">
        <v>13.9</v>
      </c>
      <c r="D114" s="2">
        <v>6.7939999999999996</v>
      </c>
      <c r="E114" s="2">
        <v>6.7939999999999996</v>
      </c>
      <c r="F114" s="2">
        <v>150</v>
      </c>
      <c r="G114" s="2">
        <v>1019.0999999999999</v>
      </c>
      <c r="H114" s="12">
        <v>0</v>
      </c>
    </row>
    <row r="115" spans="1:8" ht="13.5" x14ac:dyDescent="0.25">
      <c r="A115" s="11"/>
      <c r="B115" s="10">
        <v>42166</v>
      </c>
      <c r="C115" s="2">
        <v>13.9</v>
      </c>
      <c r="D115" s="2">
        <v>6.7939999999999996</v>
      </c>
      <c r="E115" s="2">
        <v>0</v>
      </c>
      <c r="F115" s="2">
        <v>0</v>
      </c>
      <c r="G115" s="2">
        <v>0</v>
      </c>
      <c r="H115" s="12">
        <v>0</v>
      </c>
    </row>
    <row r="116" spans="1:8" ht="13.5" x14ac:dyDescent="0.25">
      <c r="A116" s="11"/>
      <c r="B116" s="10">
        <v>42167</v>
      </c>
      <c r="C116" s="2">
        <v>13.9</v>
      </c>
      <c r="D116" s="2">
        <v>6.7939999999999996</v>
      </c>
      <c r="E116" s="2">
        <v>0</v>
      </c>
      <c r="F116" s="2">
        <v>0</v>
      </c>
      <c r="G116" s="2">
        <v>0</v>
      </c>
      <c r="H116" s="12">
        <v>0</v>
      </c>
    </row>
    <row r="117" spans="1:8" ht="13.5" x14ac:dyDescent="0.25">
      <c r="A117" s="11"/>
      <c r="B117" s="10">
        <v>42170</v>
      </c>
      <c r="C117" s="2">
        <v>13.9</v>
      </c>
      <c r="D117" s="2">
        <v>6.7939999999999996</v>
      </c>
      <c r="E117" s="2">
        <v>6.7939999999999996</v>
      </c>
      <c r="F117" s="2">
        <v>10</v>
      </c>
      <c r="G117" s="2">
        <v>67.94</v>
      </c>
      <c r="H117" s="12">
        <v>0</v>
      </c>
    </row>
    <row r="118" spans="1:8" ht="13.5" x14ac:dyDescent="0.25">
      <c r="A118" s="11"/>
      <c r="B118" s="10">
        <v>42171</v>
      </c>
      <c r="C118" s="2">
        <v>13.9</v>
      </c>
      <c r="D118" s="2">
        <v>6.7939999999999996</v>
      </c>
      <c r="E118" s="2">
        <v>6.7939999999999996</v>
      </c>
      <c r="F118" s="2">
        <v>1126</v>
      </c>
      <c r="G118" s="2">
        <v>7650.0439999999999</v>
      </c>
      <c r="H118" s="12">
        <v>0</v>
      </c>
    </row>
    <row r="119" spans="1:8" ht="13.5" x14ac:dyDescent="0.25">
      <c r="A119" s="11"/>
      <c r="B119" s="10">
        <v>42172</v>
      </c>
      <c r="C119" s="2">
        <v>13.9</v>
      </c>
      <c r="D119" s="2">
        <v>6.7939999999999996</v>
      </c>
      <c r="E119" s="2">
        <v>0</v>
      </c>
      <c r="F119" s="2">
        <v>0</v>
      </c>
      <c r="G119" s="2">
        <v>0</v>
      </c>
      <c r="H119" s="12">
        <v>0</v>
      </c>
    </row>
    <row r="120" spans="1:8" ht="13.5" x14ac:dyDescent="0.25">
      <c r="A120" s="11"/>
      <c r="B120" s="10">
        <v>42173</v>
      </c>
      <c r="C120" s="2">
        <v>14.01</v>
      </c>
      <c r="D120" s="2">
        <v>6.8470000000000004</v>
      </c>
      <c r="E120" s="2">
        <v>6.8470000000000004</v>
      </c>
      <c r="F120" s="2">
        <v>212</v>
      </c>
      <c r="G120" s="2">
        <v>1451.5640000000001</v>
      </c>
      <c r="H120" s="12">
        <v>7.8010008831322971E-3</v>
      </c>
    </row>
    <row r="121" spans="1:8" ht="13.5" x14ac:dyDescent="0.25">
      <c r="A121" s="11"/>
      <c r="B121" s="10">
        <v>42174</v>
      </c>
      <c r="C121" s="2">
        <v>14.31</v>
      </c>
      <c r="D121" s="2">
        <v>6.9939999999999998</v>
      </c>
      <c r="E121" s="2">
        <v>6.9939999999999998</v>
      </c>
      <c r="F121" s="2">
        <v>757</v>
      </c>
      <c r="G121" s="2">
        <v>5294.4579999999996</v>
      </c>
      <c r="H121" s="12">
        <v>2.1469256608733656E-2</v>
      </c>
    </row>
    <row r="122" spans="1:8" ht="13.5" x14ac:dyDescent="0.25">
      <c r="A122" s="11"/>
      <c r="B122" s="10">
        <v>42177</v>
      </c>
      <c r="C122" s="2">
        <v>14.31</v>
      </c>
      <c r="D122" s="2">
        <v>6.9939999999999998</v>
      </c>
      <c r="E122" s="2">
        <v>6.9939999999999998</v>
      </c>
      <c r="F122" s="2">
        <v>90</v>
      </c>
      <c r="G122" s="2">
        <v>629.46</v>
      </c>
      <c r="H122" s="12">
        <v>0</v>
      </c>
    </row>
    <row r="123" spans="1:8" ht="13.5" x14ac:dyDescent="0.25">
      <c r="A123" s="11"/>
      <c r="B123" s="10">
        <v>42178</v>
      </c>
      <c r="C123" s="2">
        <v>14.31</v>
      </c>
      <c r="D123" s="2">
        <v>6.9939999999999998</v>
      </c>
      <c r="E123" s="2">
        <v>6.9939999999999998</v>
      </c>
      <c r="F123" s="2">
        <v>8230</v>
      </c>
      <c r="G123" s="2">
        <v>57560.619999999995</v>
      </c>
      <c r="H123" s="12">
        <v>0</v>
      </c>
    </row>
    <row r="124" spans="1:8" ht="13.5" x14ac:dyDescent="0.25">
      <c r="A124" s="11"/>
      <c r="B124" s="10">
        <v>42179</v>
      </c>
      <c r="C124" s="2">
        <v>14.31</v>
      </c>
      <c r="D124" s="2">
        <v>6.9939999999999998</v>
      </c>
      <c r="E124" s="2">
        <v>6.9939999999999998</v>
      </c>
      <c r="F124" s="2">
        <v>5505</v>
      </c>
      <c r="G124" s="2">
        <v>38501.97</v>
      </c>
      <c r="H124" s="12">
        <v>0</v>
      </c>
    </row>
    <row r="125" spans="1:8" ht="13.5" x14ac:dyDescent="0.25">
      <c r="A125" s="11"/>
      <c r="B125" s="10">
        <v>42180</v>
      </c>
      <c r="C125" s="2">
        <v>14.4</v>
      </c>
      <c r="D125" s="2">
        <v>7.0380000000000003</v>
      </c>
      <c r="E125" s="2">
        <v>7.0057425000000002</v>
      </c>
      <c r="F125" s="2">
        <v>9395</v>
      </c>
      <c r="G125" s="2">
        <v>65818.950787499998</v>
      </c>
      <c r="H125" s="12">
        <v>6.2911066628539439E-3</v>
      </c>
    </row>
    <row r="126" spans="1:8" ht="13.5" x14ac:dyDescent="0.25">
      <c r="A126" s="11"/>
      <c r="B126" s="10">
        <v>42181</v>
      </c>
      <c r="C126" s="2">
        <v>14.52</v>
      </c>
      <c r="D126" s="2">
        <v>7.0970000000000004</v>
      </c>
      <c r="E126" s="2">
        <v>7.0970000000000004</v>
      </c>
      <c r="F126" s="2">
        <v>23</v>
      </c>
      <c r="G126" s="2">
        <v>163.23100000000002</v>
      </c>
      <c r="H126" s="12">
        <v>8.3830633702756691E-3</v>
      </c>
    </row>
    <row r="127" spans="1:8" ht="13.5" x14ac:dyDescent="0.25">
      <c r="A127" s="11"/>
      <c r="B127" s="10">
        <v>42184</v>
      </c>
      <c r="C127" s="2">
        <v>14.52</v>
      </c>
      <c r="D127" s="2">
        <v>7.0970000000000004</v>
      </c>
      <c r="E127" s="2">
        <v>7.0970000000000004</v>
      </c>
      <c r="F127" s="2">
        <v>2481</v>
      </c>
      <c r="G127" s="2">
        <v>17607.656999999999</v>
      </c>
      <c r="H127" s="12">
        <v>0</v>
      </c>
    </row>
    <row r="128" spans="1:8" ht="13.5" x14ac:dyDescent="0.25">
      <c r="A128" s="11"/>
      <c r="B128" s="10">
        <v>42185</v>
      </c>
      <c r="C128" s="2">
        <v>14.65</v>
      </c>
      <c r="D128" s="2">
        <v>7.16</v>
      </c>
      <c r="E128" s="2">
        <v>7.1042839590443689</v>
      </c>
      <c r="F128" s="2">
        <v>1583</v>
      </c>
      <c r="G128" s="2">
        <v>11246.081507167237</v>
      </c>
      <c r="H128" s="12">
        <v>8.8769902775820368E-3</v>
      </c>
    </row>
    <row r="129" spans="1:8" ht="13.5" x14ac:dyDescent="0.25">
      <c r="A129" s="11"/>
      <c r="B129" s="10">
        <v>42186</v>
      </c>
      <c r="C129" s="2">
        <v>14.65</v>
      </c>
      <c r="D129" s="2">
        <v>7.16</v>
      </c>
      <c r="E129" s="2">
        <v>0</v>
      </c>
      <c r="F129" s="2">
        <v>0</v>
      </c>
      <c r="G129" s="2">
        <v>0</v>
      </c>
      <c r="H129" s="12">
        <v>0</v>
      </c>
    </row>
    <row r="130" spans="1:8" ht="13.5" x14ac:dyDescent="0.25">
      <c r="A130" s="11"/>
      <c r="B130" s="10">
        <v>42187</v>
      </c>
      <c r="C130" s="2">
        <v>15.08</v>
      </c>
      <c r="D130" s="2">
        <v>7.37</v>
      </c>
      <c r="E130" s="2">
        <v>7.37</v>
      </c>
      <c r="F130" s="2">
        <v>1718</v>
      </c>
      <c r="G130" s="2">
        <v>12661.66</v>
      </c>
      <c r="H130" s="12">
        <v>2.9329608938547479E-2</v>
      </c>
    </row>
    <row r="131" spans="1:8" ht="13.5" x14ac:dyDescent="0.25">
      <c r="A131" s="11"/>
      <c r="B131" s="10">
        <v>42188</v>
      </c>
      <c r="C131" s="2">
        <v>15.08</v>
      </c>
      <c r="D131" s="2">
        <v>7.37</v>
      </c>
      <c r="E131" s="2">
        <v>0</v>
      </c>
      <c r="F131" s="2">
        <v>0</v>
      </c>
      <c r="G131" s="2">
        <v>0</v>
      </c>
      <c r="H131" s="12">
        <v>0</v>
      </c>
    </row>
    <row r="132" spans="1:8" ht="13.5" x14ac:dyDescent="0.25">
      <c r="A132" s="11"/>
      <c r="B132" s="10">
        <v>42191</v>
      </c>
      <c r="C132" s="2">
        <v>15.08</v>
      </c>
      <c r="D132" s="2">
        <v>7.37</v>
      </c>
      <c r="E132" s="2">
        <v>0</v>
      </c>
      <c r="F132" s="2">
        <v>0</v>
      </c>
      <c r="G132" s="2">
        <v>0</v>
      </c>
      <c r="H132" s="12">
        <v>0</v>
      </c>
    </row>
    <row r="133" spans="1:8" ht="13.5" x14ac:dyDescent="0.25">
      <c r="A133" s="11"/>
      <c r="B133" s="10">
        <v>42192</v>
      </c>
      <c r="C133" s="2">
        <v>15.12</v>
      </c>
      <c r="D133" s="2">
        <v>7.39</v>
      </c>
      <c r="E133" s="2">
        <v>7.39</v>
      </c>
      <c r="F133" s="2">
        <v>34</v>
      </c>
      <c r="G133" s="2">
        <v>251.26</v>
      </c>
      <c r="H133" s="12">
        <v>2.7137042062414618E-3</v>
      </c>
    </row>
    <row r="134" spans="1:8" ht="13.5" x14ac:dyDescent="0.25">
      <c r="A134" s="11"/>
      <c r="B134" s="10">
        <v>42193</v>
      </c>
      <c r="C134" s="2">
        <v>15.1</v>
      </c>
      <c r="D134" s="2">
        <v>7.38</v>
      </c>
      <c r="E134" s="2">
        <v>7.38</v>
      </c>
      <c r="F134" s="2">
        <v>5965</v>
      </c>
      <c r="G134" s="2">
        <v>44021.7</v>
      </c>
      <c r="H134" s="12">
        <v>-1.3531799729363718E-3</v>
      </c>
    </row>
    <row r="135" spans="1:8" ht="13.5" x14ac:dyDescent="0.25">
      <c r="A135" s="11"/>
      <c r="B135" s="10">
        <v>42194</v>
      </c>
      <c r="C135" s="2">
        <v>14.81</v>
      </c>
      <c r="D135" s="2">
        <v>7.2380000000000004</v>
      </c>
      <c r="E135" s="2">
        <v>7.2380000000000004</v>
      </c>
      <c r="F135" s="2">
        <v>300</v>
      </c>
      <c r="G135" s="2">
        <v>2171.4</v>
      </c>
      <c r="H135" s="12">
        <v>-1.9241192411924048E-2</v>
      </c>
    </row>
    <row r="136" spans="1:8" ht="13.5" x14ac:dyDescent="0.25">
      <c r="A136" s="11"/>
      <c r="B136" s="10">
        <v>42195</v>
      </c>
      <c r="C136" s="2">
        <v>14.81</v>
      </c>
      <c r="D136" s="2">
        <v>7.2380000000000004</v>
      </c>
      <c r="E136" s="2">
        <v>0</v>
      </c>
      <c r="F136" s="2">
        <v>0</v>
      </c>
      <c r="G136" s="2">
        <v>0</v>
      </c>
      <c r="H136" s="12">
        <v>0</v>
      </c>
    </row>
    <row r="137" spans="1:8" ht="13.5" x14ac:dyDescent="0.25">
      <c r="A137" s="11"/>
      <c r="B137" s="10">
        <v>42198</v>
      </c>
      <c r="C137" s="2">
        <v>14.81</v>
      </c>
      <c r="D137" s="2">
        <v>7.2380000000000004</v>
      </c>
      <c r="E137" s="2">
        <v>0</v>
      </c>
      <c r="F137" s="2">
        <v>0</v>
      </c>
      <c r="G137" s="2">
        <v>0</v>
      </c>
      <c r="H137" s="12">
        <v>0</v>
      </c>
    </row>
    <row r="138" spans="1:8" ht="13.5" x14ac:dyDescent="0.25">
      <c r="A138" s="11"/>
      <c r="B138" s="10">
        <v>42199</v>
      </c>
      <c r="C138" s="2">
        <v>14.81</v>
      </c>
      <c r="D138" s="2">
        <v>7.2380000000000004</v>
      </c>
      <c r="E138" s="2">
        <v>7.2380000000000004</v>
      </c>
      <c r="F138" s="2">
        <v>25</v>
      </c>
      <c r="G138" s="2">
        <v>180.95000000000002</v>
      </c>
      <c r="H138" s="12">
        <v>0</v>
      </c>
    </row>
    <row r="139" spans="1:8" ht="13.5" x14ac:dyDescent="0.25">
      <c r="A139" s="11"/>
      <c r="B139" s="10">
        <v>42200</v>
      </c>
      <c r="C139" s="2">
        <v>15.1</v>
      </c>
      <c r="D139" s="2">
        <v>7.38</v>
      </c>
      <c r="E139" s="2">
        <v>7.38</v>
      </c>
      <c r="F139" s="2">
        <v>792</v>
      </c>
      <c r="G139" s="2">
        <v>5844.96</v>
      </c>
      <c r="H139" s="12">
        <v>1.9618679193147203E-2</v>
      </c>
    </row>
    <row r="140" spans="1:8" ht="13.5" x14ac:dyDescent="0.25">
      <c r="A140" s="11"/>
      <c r="B140" s="10">
        <v>42201</v>
      </c>
      <c r="C140" s="2">
        <v>15.09</v>
      </c>
      <c r="D140" s="2">
        <v>7.375</v>
      </c>
      <c r="E140" s="2">
        <v>7.375</v>
      </c>
      <c r="F140" s="2">
        <v>1000</v>
      </c>
      <c r="G140" s="2">
        <v>7375</v>
      </c>
      <c r="H140" s="12">
        <v>-6.7750677506773626E-4</v>
      </c>
    </row>
    <row r="141" spans="1:8" ht="13.5" x14ac:dyDescent="0.25">
      <c r="A141" s="11"/>
      <c r="B141" s="10">
        <v>42205</v>
      </c>
      <c r="C141" s="2">
        <v>15.09</v>
      </c>
      <c r="D141" s="2">
        <v>7.375</v>
      </c>
      <c r="E141" s="2">
        <v>0</v>
      </c>
      <c r="F141" s="2">
        <v>0</v>
      </c>
      <c r="G141" s="2">
        <v>0</v>
      </c>
      <c r="H141" s="12">
        <v>0</v>
      </c>
    </row>
    <row r="142" spans="1:8" ht="13.5" x14ac:dyDescent="0.25">
      <c r="A142" s="11"/>
      <c r="B142" s="10">
        <v>42206</v>
      </c>
      <c r="C142" s="2">
        <v>15.09</v>
      </c>
      <c r="D142" s="2">
        <v>7.375</v>
      </c>
      <c r="E142" s="2">
        <v>0</v>
      </c>
      <c r="F142" s="2">
        <v>0</v>
      </c>
      <c r="G142" s="2">
        <v>0</v>
      </c>
      <c r="H142" s="12">
        <v>0</v>
      </c>
    </row>
    <row r="143" spans="1:8" ht="13.5" x14ac:dyDescent="0.25">
      <c r="A143" s="11"/>
      <c r="B143" s="10">
        <v>42207</v>
      </c>
      <c r="C143" s="2">
        <v>15.09</v>
      </c>
      <c r="D143" s="2">
        <v>7.375</v>
      </c>
      <c r="E143" s="2">
        <v>0</v>
      </c>
      <c r="F143" s="2">
        <v>0</v>
      </c>
      <c r="G143" s="2">
        <v>0</v>
      </c>
      <c r="H143" s="12">
        <v>0</v>
      </c>
    </row>
    <row r="144" spans="1:8" ht="13.5" x14ac:dyDescent="0.25">
      <c r="A144" s="11"/>
      <c r="B144" s="10">
        <v>42208</v>
      </c>
      <c r="C144" s="2">
        <v>15.09</v>
      </c>
      <c r="D144" s="2">
        <v>7.375</v>
      </c>
      <c r="E144" s="2">
        <v>0</v>
      </c>
      <c r="F144" s="2">
        <v>0</v>
      </c>
      <c r="G144" s="2">
        <v>0</v>
      </c>
      <c r="H144" s="12">
        <v>0</v>
      </c>
    </row>
    <row r="145" spans="1:8" ht="13.5" x14ac:dyDescent="0.25">
      <c r="A145" s="11"/>
      <c r="B145" s="10">
        <v>42209</v>
      </c>
      <c r="C145" s="2">
        <v>14.64</v>
      </c>
      <c r="D145" s="2">
        <v>7.1550000000000002</v>
      </c>
      <c r="E145" s="2">
        <v>0</v>
      </c>
      <c r="F145" s="2">
        <v>0</v>
      </c>
      <c r="G145" s="2">
        <v>0</v>
      </c>
      <c r="H145" s="12">
        <v>-2.9830508474576238E-2</v>
      </c>
    </row>
    <row r="146" spans="1:8" ht="13.5" x14ac:dyDescent="0.25">
      <c r="A146" s="11"/>
      <c r="B146" s="10">
        <v>42212</v>
      </c>
      <c r="C146" s="2">
        <v>14.5</v>
      </c>
      <c r="D146" s="2">
        <v>7.0869999999999997</v>
      </c>
      <c r="E146" s="2">
        <v>7.0869999999999997</v>
      </c>
      <c r="F146" s="2">
        <v>441</v>
      </c>
      <c r="G146" s="2">
        <v>3125.3669999999997</v>
      </c>
      <c r="H146" s="12">
        <v>-9.5038434661076868E-3</v>
      </c>
    </row>
    <row r="147" spans="1:8" ht="13.5" x14ac:dyDescent="0.25">
      <c r="A147" s="11"/>
      <c r="B147" s="10">
        <v>42213</v>
      </c>
      <c r="C147" s="2">
        <v>14.51</v>
      </c>
      <c r="D147" s="2">
        <v>7.0919999999999996</v>
      </c>
      <c r="E147" s="2">
        <v>7.0919999999999996</v>
      </c>
      <c r="F147" s="2">
        <v>325</v>
      </c>
      <c r="G147" s="2">
        <v>2304.9</v>
      </c>
      <c r="H147" s="12">
        <v>7.0551714406658582E-4</v>
      </c>
    </row>
    <row r="148" spans="1:8" ht="13.5" x14ac:dyDescent="0.25">
      <c r="A148" s="11"/>
      <c r="B148" s="10">
        <v>42214</v>
      </c>
      <c r="C148" s="2">
        <v>14.51</v>
      </c>
      <c r="D148" s="2">
        <v>7.0919999999999996</v>
      </c>
      <c r="E148" s="2">
        <v>0</v>
      </c>
      <c r="F148" s="2">
        <v>0</v>
      </c>
      <c r="G148" s="2">
        <v>0</v>
      </c>
      <c r="H148" s="12">
        <v>0</v>
      </c>
    </row>
    <row r="149" spans="1:8" ht="13.5" x14ac:dyDescent="0.25">
      <c r="A149" s="11"/>
      <c r="B149" s="10">
        <v>42215</v>
      </c>
      <c r="C149" s="2">
        <v>14.4</v>
      </c>
      <c r="D149" s="2">
        <v>7.0380000000000003</v>
      </c>
      <c r="E149" s="2">
        <v>7.0380000000000003</v>
      </c>
      <c r="F149" s="2">
        <v>1000</v>
      </c>
      <c r="G149" s="2">
        <v>7038</v>
      </c>
      <c r="H149" s="12">
        <v>-7.6142131979694567E-3</v>
      </c>
    </row>
    <row r="150" spans="1:8" ht="13.5" x14ac:dyDescent="0.25">
      <c r="A150" s="11"/>
      <c r="B150" s="10">
        <v>42216</v>
      </c>
      <c r="C150" s="2">
        <v>14.36</v>
      </c>
      <c r="D150" s="2">
        <v>7.0179999999999998</v>
      </c>
      <c r="E150" s="2">
        <v>7.0179999999999998</v>
      </c>
      <c r="F150" s="2">
        <v>300</v>
      </c>
      <c r="G150" s="2">
        <v>2105.4</v>
      </c>
      <c r="H150" s="12">
        <v>-2.8417163967036745E-3</v>
      </c>
    </row>
    <row r="151" spans="1:8" ht="13.5" x14ac:dyDescent="0.25">
      <c r="A151" s="11"/>
      <c r="B151" s="10">
        <v>42219</v>
      </c>
      <c r="C151" s="2">
        <v>14.4</v>
      </c>
      <c r="D151" s="2">
        <v>7.0380000000000003</v>
      </c>
      <c r="E151" s="2">
        <v>7.0380000000000003</v>
      </c>
      <c r="F151" s="2">
        <v>1019</v>
      </c>
      <c r="G151" s="2">
        <v>7171.7220000000007</v>
      </c>
      <c r="H151" s="12">
        <v>2.8498147620405331E-3</v>
      </c>
    </row>
    <row r="152" spans="1:8" ht="13.5" x14ac:dyDescent="0.25">
      <c r="A152" s="11"/>
      <c r="B152" s="10">
        <v>42220</v>
      </c>
      <c r="C152" s="2">
        <v>14.38</v>
      </c>
      <c r="D152" s="2">
        <v>7.0279999999999996</v>
      </c>
      <c r="E152" s="2">
        <v>7.0279999999999996</v>
      </c>
      <c r="F152" s="2">
        <v>321</v>
      </c>
      <c r="G152" s="2">
        <v>2255.9879999999998</v>
      </c>
      <c r="H152" s="12">
        <v>-1.4208581983519003E-3</v>
      </c>
    </row>
    <row r="153" spans="1:8" ht="13.5" x14ac:dyDescent="0.25">
      <c r="A153" s="11"/>
      <c r="B153" s="10">
        <v>42221</v>
      </c>
      <c r="C153" s="2">
        <v>14.38</v>
      </c>
      <c r="D153" s="2">
        <v>7.0279999999999996</v>
      </c>
      <c r="E153" s="2">
        <v>0</v>
      </c>
      <c r="F153" s="2">
        <v>0</v>
      </c>
      <c r="G153" s="2">
        <v>0</v>
      </c>
      <c r="H153" s="12">
        <v>0</v>
      </c>
    </row>
    <row r="154" spans="1:8" ht="13.5" x14ac:dyDescent="0.25">
      <c r="A154" s="11"/>
      <c r="B154" s="10">
        <v>42222</v>
      </c>
      <c r="C154" s="2">
        <v>14.5</v>
      </c>
      <c r="D154" s="2">
        <v>7.0869999999999997</v>
      </c>
      <c r="E154" s="2">
        <v>7.0869999999999997</v>
      </c>
      <c r="F154" s="2">
        <v>1000</v>
      </c>
      <c r="G154" s="2">
        <v>7087</v>
      </c>
      <c r="H154" s="12">
        <v>8.3949914627205694E-3</v>
      </c>
    </row>
    <row r="155" spans="1:8" ht="13.5" x14ac:dyDescent="0.25">
      <c r="A155" s="11"/>
      <c r="B155" s="10">
        <v>42223</v>
      </c>
      <c r="C155" s="2">
        <v>14.5</v>
      </c>
      <c r="D155" s="2">
        <v>7.0869999999999997</v>
      </c>
      <c r="E155" s="2">
        <v>7.0869999999999997</v>
      </c>
      <c r="F155" s="2">
        <v>679</v>
      </c>
      <c r="G155" s="2">
        <v>4812.0729999999994</v>
      </c>
      <c r="H155" s="12">
        <v>0</v>
      </c>
    </row>
    <row r="156" spans="1:8" ht="13.5" x14ac:dyDescent="0.25">
      <c r="A156" s="11"/>
      <c r="B156" s="10">
        <v>42226</v>
      </c>
      <c r="C156" s="2">
        <v>14.5</v>
      </c>
      <c r="D156" s="2">
        <v>7.0869999999999997</v>
      </c>
      <c r="E156" s="2">
        <v>7.0869999999999997</v>
      </c>
      <c r="F156" s="2">
        <v>1321</v>
      </c>
      <c r="G156" s="2">
        <v>9361.9269999999997</v>
      </c>
      <c r="H156" s="12">
        <v>0</v>
      </c>
    </row>
    <row r="157" spans="1:8" ht="13.5" x14ac:dyDescent="0.25">
      <c r="A157" s="11"/>
      <c r="B157" s="10">
        <v>42227</v>
      </c>
      <c r="C157" s="2">
        <v>14.5</v>
      </c>
      <c r="D157" s="2">
        <v>7.0869999999999997</v>
      </c>
      <c r="E157" s="2">
        <v>7.0869999999999997</v>
      </c>
      <c r="F157" s="2">
        <v>2119</v>
      </c>
      <c r="G157" s="2">
        <v>15017.352999999999</v>
      </c>
      <c r="H157" s="12">
        <v>0</v>
      </c>
    </row>
    <row r="158" spans="1:8" ht="13.5" x14ac:dyDescent="0.25">
      <c r="A158" s="11"/>
      <c r="B158" s="10">
        <v>42228</v>
      </c>
      <c r="C158" s="2">
        <v>14.5</v>
      </c>
      <c r="D158" s="2">
        <v>7.0869999999999997</v>
      </c>
      <c r="E158" s="2">
        <v>7.0869999999999997</v>
      </c>
      <c r="F158" s="2">
        <v>2000</v>
      </c>
      <c r="G158" s="2">
        <v>14174</v>
      </c>
      <c r="H158" s="12">
        <v>0</v>
      </c>
    </row>
    <row r="159" spans="1:8" ht="13.5" x14ac:dyDescent="0.25">
      <c r="A159" s="11"/>
      <c r="B159" s="10">
        <v>42230</v>
      </c>
      <c r="C159" s="2">
        <v>14.5</v>
      </c>
      <c r="D159" s="2">
        <v>7.0869999999999997</v>
      </c>
      <c r="E159" s="2">
        <v>7.0869999999999997</v>
      </c>
      <c r="F159" s="2">
        <v>3045</v>
      </c>
      <c r="G159" s="2">
        <v>21579.915000000001</v>
      </c>
      <c r="H159" s="12">
        <v>0</v>
      </c>
    </row>
    <row r="160" spans="1:8" ht="13.5" x14ac:dyDescent="0.25">
      <c r="A160" s="11"/>
      <c r="B160" s="10">
        <v>42233</v>
      </c>
      <c r="C160" s="2">
        <v>14.5</v>
      </c>
      <c r="D160" s="2">
        <v>7.0869999999999997</v>
      </c>
      <c r="E160" s="2">
        <v>7.0869999999999997</v>
      </c>
      <c r="F160" s="2">
        <v>1000</v>
      </c>
      <c r="G160" s="2">
        <v>7087</v>
      </c>
      <c r="H160" s="12">
        <v>0</v>
      </c>
    </row>
    <row r="161" spans="1:8" ht="13.5" x14ac:dyDescent="0.25">
      <c r="A161" s="11"/>
      <c r="B161" s="10">
        <v>42234</v>
      </c>
      <c r="C161" s="2">
        <v>14.5</v>
      </c>
      <c r="D161" s="2">
        <v>7.0869999999999997</v>
      </c>
      <c r="E161" s="2">
        <v>0</v>
      </c>
      <c r="F161" s="2">
        <v>0</v>
      </c>
      <c r="G161" s="2">
        <v>0</v>
      </c>
      <c r="H161" s="12">
        <v>0</v>
      </c>
    </row>
    <row r="162" spans="1:8" ht="13.5" x14ac:dyDescent="0.25">
      <c r="A162" s="11"/>
      <c r="B162" s="10">
        <v>42235</v>
      </c>
      <c r="C162" s="2">
        <v>14.5</v>
      </c>
      <c r="D162" s="2">
        <v>7.0869999999999997</v>
      </c>
      <c r="E162" s="2">
        <v>7.0869999999999997</v>
      </c>
      <c r="F162" s="2">
        <v>2462</v>
      </c>
      <c r="G162" s="2">
        <v>17448.194</v>
      </c>
      <c r="H162" s="12">
        <v>0</v>
      </c>
    </row>
    <row r="163" spans="1:8" ht="13.5" x14ac:dyDescent="0.25">
      <c r="A163" s="11"/>
      <c r="B163" s="10">
        <v>42236</v>
      </c>
      <c r="C163" s="2">
        <v>14.5</v>
      </c>
      <c r="D163" s="2">
        <v>7.0869999999999997</v>
      </c>
      <c r="E163" s="2">
        <v>7.0869999999999997</v>
      </c>
      <c r="F163" s="2">
        <v>1100</v>
      </c>
      <c r="G163" s="2">
        <v>7795.7</v>
      </c>
      <c r="H163" s="12">
        <v>0</v>
      </c>
    </row>
    <row r="164" spans="1:8" ht="13.5" x14ac:dyDescent="0.25">
      <c r="A164" s="11"/>
      <c r="B164" s="10">
        <v>42237</v>
      </c>
      <c r="C164" s="2">
        <v>14.5</v>
      </c>
      <c r="D164" s="2">
        <v>7.0869999999999997</v>
      </c>
      <c r="E164" s="2">
        <v>0</v>
      </c>
      <c r="F164" s="2">
        <v>0</v>
      </c>
      <c r="G164" s="2">
        <v>0</v>
      </c>
      <c r="H164" s="12">
        <v>0</v>
      </c>
    </row>
    <row r="165" spans="1:8" ht="13.5" x14ac:dyDescent="0.25">
      <c r="A165" s="11"/>
      <c r="B165" s="10">
        <v>42240</v>
      </c>
      <c r="C165" s="2">
        <v>14.5</v>
      </c>
      <c r="D165" s="2">
        <v>7.0869999999999997</v>
      </c>
      <c r="E165" s="2">
        <v>0</v>
      </c>
      <c r="F165" s="2">
        <v>0</v>
      </c>
      <c r="G165" s="2">
        <v>0</v>
      </c>
      <c r="H165" s="12">
        <v>0</v>
      </c>
    </row>
    <row r="166" spans="1:8" ht="13.5" x14ac:dyDescent="0.25">
      <c r="A166" s="11"/>
      <c r="B166" s="10">
        <v>42241</v>
      </c>
      <c r="C166" s="2">
        <v>14.5</v>
      </c>
      <c r="D166" s="2">
        <v>7.0869999999999997</v>
      </c>
      <c r="E166" s="2">
        <v>7.0869999999999997</v>
      </c>
      <c r="F166" s="2">
        <v>20</v>
      </c>
      <c r="G166" s="2">
        <v>141.74</v>
      </c>
      <c r="H166" s="12">
        <v>0</v>
      </c>
    </row>
    <row r="167" spans="1:8" ht="13.5" x14ac:dyDescent="0.25">
      <c r="A167" s="11"/>
      <c r="B167" s="10">
        <v>42242</v>
      </c>
      <c r="C167" s="2">
        <v>14.5</v>
      </c>
      <c r="D167" s="2">
        <v>7.0869999999999997</v>
      </c>
      <c r="E167" s="2">
        <v>7.0869999999999997</v>
      </c>
      <c r="F167" s="2">
        <v>525</v>
      </c>
      <c r="G167" s="2">
        <v>3720.6749999999997</v>
      </c>
      <c r="H167" s="12">
        <v>0</v>
      </c>
    </row>
    <row r="168" spans="1:8" ht="13.5" x14ac:dyDescent="0.25">
      <c r="A168" s="11"/>
      <c r="B168" s="10">
        <v>42243</v>
      </c>
      <c r="C168" s="2">
        <v>14.5</v>
      </c>
      <c r="D168" s="2">
        <v>7.0869999999999997</v>
      </c>
      <c r="E168" s="2">
        <v>0</v>
      </c>
      <c r="F168" s="2">
        <v>0</v>
      </c>
      <c r="G168" s="2">
        <v>0</v>
      </c>
      <c r="H168" s="12">
        <v>0</v>
      </c>
    </row>
    <row r="169" spans="1:8" ht="13.5" x14ac:dyDescent="0.25">
      <c r="A169" s="11"/>
      <c r="B169" s="10">
        <v>42244</v>
      </c>
      <c r="C169" s="2">
        <v>14.5</v>
      </c>
      <c r="D169" s="2">
        <v>7.0869999999999997</v>
      </c>
      <c r="E169" s="2">
        <v>0</v>
      </c>
      <c r="F169" s="2">
        <v>0</v>
      </c>
      <c r="G169" s="2">
        <v>0</v>
      </c>
      <c r="H169" s="12">
        <v>0</v>
      </c>
    </row>
    <row r="170" spans="1:8" ht="13.5" x14ac:dyDescent="0.25">
      <c r="A170" s="11"/>
      <c r="B170" s="10">
        <v>42247</v>
      </c>
      <c r="C170" s="2">
        <v>14.38</v>
      </c>
      <c r="D170" s="2">
        <v>7.0279999999999996</v>
      </c>
      <c r="E170" s="2">
        <v>7.0279999999999996</v>
      </c>
      <c r="F170" s="2">
        <v>20</v>
      </c>
      <c r="G170" s="2">
        <v>140.56</v>
      </c>
      <c r="H170" s="12">
        <v>-8.3251022999859137E-3</v>
      </c>
    </row>
    <row r="171" spans="1:8" ht="13.5" x14ac:dyDescent="0.25">
      <c r="A171" s="11"/>
      <c r="B171" s="10">
        <v>42248</v>
      </c>
      <c r="C171" s="2">
        <v>14.38</v>
      </c>
      <c r="D171" s="2">
        <v>7.0279999999999996</v>
      </c>
      <c r="E171" s="2">
        <v>0</v>
      </c>
      <c r="F171" s="2">
        <v>0</v>
      </c>
      <c r="G171" s="2">
        <v>0</v>
      </c>
      <c r="H171" s="12">
        <v>0</v>
      </c>
    </row>
    <row r="172" spans="1:8" ht="13.5" x14ac:dyDescent="0.25">
      <c r="A172" s="11"/>
      <c r="B172" s="10">
        <v>42249</v>
      </c>
      <c r="C172" s="2">
        <v>14.38</v>
      </c>
      <c r="D172" s="2">
        <v>7.0279999999999996</v>
      </c>
      <c r="E172" s="2">
        <v>7.0279999999999996</v>
      </c>
      <c r="F172" s="2">
        <v>49</v>
      </c>
      <c r="G172" s="2">
        <v>344.37199999999996</v>
      </c>
      <c r="H172" s="12">
        <v>0</v>
      </c>
    </row>
    <row r="173" spans="1:8" ht="13.5" x14ac:dyDescent="0.25">
      <c r="A173" s="11"/>
      <c r="B173" s="10">
        <v>42250</v>
      </c>
      <c r="C173" s="2">
        <v>14.4</v>
      </c>
      <c r="D173" s="2">
        <v>7.0380000000000003</v>
      </c>
      <c r="E173" s="2">
        <v>7.0551062500000006</v>
      </c>
      <c r="F173" s="2">
        <v>2153</v>
      </c>
      <c r="G173" s="2">
        <v>15189.643756250001</v>
      </c>
      <c r="H173" s="12">
        <v>1.422879908935782E-3</v>
      </c>
    </row>
    <row r="174" spans="1:8" ht="13.5" x14ac:dyDescent="0.25">
      <c r="A174" s="11"/>
      <c r="B174" s="10">
        <v>42251</v>
      </c>
      <c r="C174" s="2">
        <v>14.4</v>
      </c>
      <c r="D174" s="2">
        <v>7.0380000000000003</v>
      </c>
      <c r="E174" s="2">
        <v>7.0467975000000003</v>
      </c>
      <c r="F174" s="2">
        <v>2500</v>
      </c>
      <c r="G174" s="2">
        <v>17616.993750000001</v>
      </c>
      <c r="H174" s="12">
        <v>0</v>
      </c>
    </row>
    <row r="175" spans="1:8" ht="13.5" x14ac:dyDescent="0.25">
      <c r="A175" s="11"/>
      <c r="B175" s="10">
        <v>42254</v>
      </c>
      <c r="C175" s="2">
        <v>14.36</v>
      </c>
      <c r="D175" s="2">
        <v>7.0179999999999998</v>
      </c>
      <c r="E175" s="2">
        <v>7.0331502785515321</v>
      </c>
      <c r="F175" s="2">
        <v>2509</v>
      </c>
      <c r="G175" s="2">
        <v>17646.174048885794</v>
      </c>
      <c r="H175" s="12">
        <v>-2.8417163967036745E-3</v>
      </c>
    </row>
    <row r="176" spans="1:8" ht="13.5" x14ac:dyDescent="0.25">
      <c r="A176" s="11"/>
      <c r="B176" s="10">
        <v>42255</v>
      </c>
      <c r="C176" s="2">
        <v>14.36</v>
      </c>
      <c r="D176" s="2">
        <v>7.0179999999999998</v>
      </c>
      <c r="E176" s="2">
        <v>0</v>
      </c>
      <c r="F176" s="2">
        <v>0</v>
      </c>
      <c r="G176" s="2">
        <v>0</v>
      </c>
      <c r="H176" s="12">
        <v>0</v>
      </c>
    </row>
    <row r="177" spans="1:8" ht="13.5" x14ac:dyDescent="0.25">
      <c r="A177" s="11"/>
      <c r="B177" s="10">
        <v>42256</v>
      </c>
      <c r="C177" s="2">
        <v>14.39</v>
      </c>
      <c r="D177" s="2">
        <v>7.0330000000000004</v>
      </c>
      <c r="E177" s="2">
        <v>7.0330000000000004</v>
      </c>
      <c r="F177" s="2">
        <v>200</v>
      </c>
      <c r="G177" s="2">
        <v>1406.6000000000001</v>
      </c>
      <c r="H177" s="12">
        <v>2.1373610715304317E-3</v>
      </c>
    </row>
    <row r="178" spans="1:8" ht="13.5" x14ac:dyDescent="0.25">
      <c r="A178" s="11"/>
      <c r="B178" s="10">
        <v>42257</v>
      </c>
      <c r="C178" s="2">
        <v>14.35</v>
      </c>
      <c r="D178" s="2">
        <v>7.0129999999999999</v>
      </c>
      <c r="E178" s="2">
        <v>7.0129999999999999</v>
      </c>
      <c r="F178" s="2">
        <v>583</v>
      </c>
      <c r="G178" s="2">
        <v>4088.5789999999997</v>
      </c>
      <c r="H178" s="12">
        <v>-2.8437366699844251E-3</v>
      </c>
    </row>
    <row r="179" spans="1:8" ht="13.5" x14ac:dyDescent="0.25">
      <c r="A179" s="11"/>
      <c r="B179" s="10">
        <v>42258</v>
      </c>
      <c r="C179" s="2">
        <v>14.35</v>
      </c>
      <c r="D179" s="2">
        <v>7.0129999999999999</v>
      </c>
      <c r="E179" s="2">
        <v>7.0129999999999999</v>
      </c>
      <c r="F179" s="2">
        <v>272113</v>
      </c>
      <c r="G179" s="2">
        <v>1908328.469</v>
      </c>
      <c r="H179" s="12">
        <v>0</v>
      </c>
    </row>
    <row r="180" spans="1:8" ht="13.5" x14ac:dyDescent="0.25">
      <c r="A180" s="11"/>
      <c r="B180" s="10">
        <v>42261</v>
      </c>
      <c r="C180" s="2">
        <v>14.35</v>
      </c>
      <c r="D180" s="2">
        <v>7.0129999999999999</v>
      </c>
      <c r="E180" s="2">
        <v>0</v>
      </c>
      <c r="F180" s="2">
        <v>0</v>
      </c>
      <c r="G180" s="2">
        <v>0</v>
      </c>
      <c r="H180" s="12">
        <v>0</v>
      </c>
    </row>
    <row r="181" spans="1:8" ht="13.5" x14ac:dyDescent="0.25">
      <c r="A181" s="11"/>
      <c r="B181" s="10">
        <v>42262</v>
      </c>
      <c r="C181" s="2">
        <v>14.35</v>
      </c>
      <c r="D181" s="2">
        <v>7.0129999999999999</v>
      </c>
      <c r="E181" s="2">
        <v>0</v>
      </c>
      <c r="F181" s="2">
        <v>0</v>
      </c>
      <c r="G181" s="2">
        <v>0</v>
      </c>
      <c r="H181" s="12">
        <v>0</v>
      </c>
    </row>
    <row r="182" spans="1:8" ht="13.5" x14ac:dyDescent="0.25">
      <c r="A182" s="11"/>
      <c r="B182" s="10">
        <v>42263</v>
      </c>
      <c r="C182" s="2">
        <v>14.33</v>
      </c>
      <c r="D182" s="2">
        <v>7.0039999999999996</v>
      </c>
      <c r="E182" s="2">
        <v>7.00839888346127</v>
      </c>
      <c r="F182" s="2">
        <v>634</v>
      </c>
      <c r="G182" s="2">
        <v>4443.324892114445</v>
      </c>
      <c r="H182" s="12">
        <v>-1.2833309567945731E-3</v>
      </c>
    </row>
    <row r="183" spans="1:8" ht="13.5" x14ac:dyDescent="0.25">
      <c r="A183" s="11"/>
      <c r="B183" s="10">
        <v>42264</v>
      </c>
      <c r="C183" s="2">
        <v>14.33</v>
      </c>
      <c r="D183" s="2">
        <v>7.0039999999999996</v>
      </c>
      <c r="E183" s="2">
        <v>0</v>
      </c>
      <c r="F183" s="2">
        <v>0</v>
      </c>
      <c r="G183" s="2">
        <v>0</v>
      </c>
      <c r="H183" s="12">
        <v>0</v>
      </c>
    </row>
    <row r="184" spans="1:8" ht="13.5" x14ac:dyDescent="0.25">
      <c r="A184" s="11"/>
      <c r="B184" s="10">
        <v>42265</v>
      </c>
      <c r="C184" s="2">
        <v>14.33</v>
      </c>
      <c r="D184" s="2">
        <v>7.0039999999999996</v>
      </c>
      <c r="E184" s="2">
        <v>0</v>
      </c>
      <c r="F184" s="2">
        <v>0</v>
      </c>
      <c r="G184" s="2">
        <v>0</v>
      </c>
      <c r="H184" s="12">
        <v>0</v>
      </c>
    </row>
    <row r="185" spans="1:8" ht="13.5" x14ac:dyDescent="0.25">
      <c r="A185" s="11"/>
      <c r="B185" s="10">
        <v>42268</v>
      </c>
      <c r="C185" s="2">
        <v>13.92</v>
      </c>
      <c r="D185" s="2">
        <v>6.8029999999999999</v>
      </c>
      <c r="E185" s="2">
        <v>6.8029999999999999</v>
      </c>
      <c r="F185" s="2">
        <v>125</v>
      </c>
      <c r="G185" s="2">
        <v>850.375</v>
      </c>
      <c r="H185" s="12">
        <v>-2.8697886921758942E-2</v>
      </c>
    </row>
    <row r="186" spans="1:8" ht="13.5" x14ac:dyDescent="0.25">
      <c r="A186" s="11"/>
      <c r="B186" s="10">
        <v>42269</v>
      </c>
      <c r="C186" s="2">
        <v>13.92</v>
      </c>
      <c r="D186" s="2">
        <v>6.8029999999999999</v>
      </c>
      <c r="E186" s="2">
        <v>6.8054436063218393</v>
      </c>
      <c r="F186" s="2">
        <v>200</v>
      </c>
      <c r="G186" s="2">
        <v>1361.0887212643679</v>
      </c>
      <c r="H186" s="12">
        <v>0</v>
      </c>
    </row>
    <row r="187" spans="1:8" ht="13.5" x14ac:dyDescent="0.25">
      <c r="A187" s="11"/>
      <c r="B187" s="10">
        <v>42270</v>
      </c>
      <c r="C187" s="2">
        <v>13.92</v>
      </c>
      <c r="D187" s="2">
        <v>6.8029999999999999</v>
      </c>
      <c r="E187" s="2">
        <v>0</v>
      </c>
      <c r="F187" s="2">
        <v>0</v>
      </c>
      <c r="G187" s="2">
        <v>0</v>
      </c>
      <c r="H187" s="12">
        <v>0</v>
      </c>
    </row>
    <row r="188" spans="1:8" ht="13.5" x14ac:dyDescent="0.25">
      <c r="A188" s="11"/>
      <c r="B188" s="10">
        <v>42275</v>
      </c>
      <c r="C188" s="2">
        <v>13.92</v>
      </c>
      <c r="D188" s="2">
        <v>6.8029999999999999</v>
      </c>
      <c r="E188" s="2">
        <v>0</v>
      </c>
      <c r="F188" s="2">
        <v>0</v>
      </c>
      <c r="G188" s="2">
        <v>0</v>
      </c>
      <c r="H188" s="12">
        <v>0</v>
      </c>
    </row>
    <row r="189" spans="1:8" ht="13.5" x14ac:dyDescent="0.25">
      <c r="A189" s="11"/>
      <c r="B189" s="10">
        <v>42276</v>
      </c>
      <c r="C189" s="2">
        <v>13.52</v>
      </c>
      <c r="D189" s="2">
        <v>6.6079999999999997</v>
      </c>
      <c r="E189" s="2">
        <v>6.6079999999999997</v>
      </c>
      <c r="F189" s="2">
        <v>17</v>
      </c>
      <c r="G189" s="2">
        <v>112.336</v>
      </c>
      <c r="H189" s="12">
        <v>-2.8663824783183932E-2</v>
      </c>
    </row>
    <row r="190" spans="1:8" ht="13.5" x14ac:dyDescent="0.25">
      <c r="A190" s="11"/>
      <c r="B190" s="10">
        <v>42277</v>
      </c>
      <c r="C190" s="2">
        <v>13.49</v>
      </c>
      <c r="D190" s="2">
        <v>6.593</v>
      </c>
      <c r="E190" s="2">
        <v>6.5964211267605632</v>
      </c>
      <c r="F190" s="2">
        <v>1758</v>
      </c>
      <c r="G190" s="2">
        <v>11596.50834084507</v>
      </c>
      <c r="H190" s="12">
        <v>-2.2699757869248912E-3</v>
      </c>
    </row>
    <row r="191" spans="1:8" ht="13.5" x14ac:dyDescent="0.25">
      <c r="A191" s="11"/>
      <c r="B191" s="10">
        <v>42278</v>
      </c>
      <c r="C191" s="2">
        <v>13.4</v>
      </c>
      <c r="D191" s="2">
        <v>6.5490000000000004</v>
      </c>
      <c r="E191" s="2">
        <v>6.5490000000000004</v>
      </c>
      <c r="F191" s="2">
        <v>450</v>
      </c>
      <c r="G191" s="2">
        <v>2947.05</v>
      </c>
      <c r="H191" s="12">
        <v>-6.6737448809342627E-3</v>
      </c>
    </row>
    <row r="192" spans="1:8" ht="13.5" x14ac:dyDescent="0.25">
      <c r="A192" s="11"/>
      <c r="B192" s="10">
        <v>42279</v>
      </c>
      <c r="C192" s="2">
        <v>13.4</v>
      </c>
      <c r="D192" s="2">
        <v>6.5490000000000004</v>
      </c>
      <c r="E192" s="2">
        <v>0</v>
      </c>
      <c r="F192" s="2">
        <v>0</v>
      </c>
      <c r="G192" s="2">
        <v>0</v>
      </c>
      <c r="H192" s="12">
        <v>0</v>
      </c>
    </row>
    <row r="193" spans="1:8" ht="13.5" x14ac:dyDescent="0.25">
      <c r="A193" s="11"/>
      <c r="B193" s="10">
        <v>42282</v>
      </c>
      <c r="C193" s="2">
        <v>13.11</v>
      </c>
      <c r="D193" s="2">
        <v>6.407</v>
      </c>
      <c r="E193" s="2">
        <v>6.407</v>
      </c>
      <c r="F193" s="2">
        <v>590</v>
      </c>
      <c r="G193" s="2">
        <v>3780.13</v>
      </c>
      <c r="H193" s="12">
        <v>-2.1682699648801394E-2</v>
      </c>
    </row>
    <row r="194" spans="1:8" ht="13.5" x14ac:dyDescent="0.25">
      <c r="A194" s="11"/>
      <c r="B194" s="10">
        <v>42283</v>
      </c>
      <c r="C194" s="2">
        <v>13.11</v>
      </c>
      <c r="D194" s="2">
        <v>6.407</v>
      </c>
      <c r="E194" s="2">
        <v>0</v>
      </c>
      <c r="F194" s="2">
        <v>0</v>
      </c>
      <c r="G194" s="2">
        <v>0</v>
      </c>
      <c r="H194" s="12">
        <v>0</v>
      </c>
    </row>
    <row r="195" spans="1:8" ht="13.5" x14ac:dyDescent="0.25">
      <c r="A195" s="11"/>
      <c r="B195" s="10">
        <v>42284</v>
      </c>
      <c r="C195" s="2">
        <v>13.11</v>
      </c>
      <c r="D195" s="2">
        <v>6.407</v>
      </c>
      <c r="E195" s="2">
        <v>0</v>
      </c>
      <c r="F195" s="2">
        <v>0</v>
      </c>
      <c r="G195" s="2">
        <v>0</v>
      </c>
      <c r="H195" s="12">
        <v>0</v>
      </c>
    </row>
    <row r="196" spans="1:8" ht="13.5" x14ac:dyDescent="0.25">
      <c r="A196" s="11"/>
      <c r="B196" s="10">
        <v>42285</v>
      </c>
      <c r="C196" s="2">
        <v>13.11</v>
      </c>
      <c r="D196" s="2">
        <v>6.407</v>
      </c>
      <c r="E196" s="2">
        <v>6.407</v>
      </c>
      <c r="F196" s="2">
        <v>100</v>
      </c>
      <c r="G196" s="2">
        <v>640.70000000000005</v>
      </c>
      <c r="H196" s="12">
        <v>0</v>
      </c>
    </row>
    <row r="197" spans="1:8" ht="13.5" x14ac:dyDescent="0.25">
      <c r="A197" s="11"/>
      <c r="B197" s="10">
        <v>42286</v>
      </c>
      <c r="C197" s="2">
        <v>13.2</v>
      </c>
      <c r="D197" s="2">
        <v>6.4509999999999996</v>
      </c>
      <c r="E197" s="2">
        <v>6.4509999999999996</v>
      </c>
      <c r="F197" s="2">
        <v>1000</v>
      </c>
      <c r="G197" s="2">
        <v>6451</v>
      </c>
      <c r="H197" s="12">
        <v>6.8674886842515362E-3</v>
      </c>
    </row>
    <row r="198" spans="1:8" ht="13.5" x14ac:dyDescent="0.25">
      <c r="A198" s="11"/>
      <c r="B198" s="10">
        <v>42289</v>
      </c>
      <c r="C198" s="2">
        <v>13.15</v>
      </c>
      <c r="D198" s="2">
        <v>6.4269999999999996</v>
      </c>
      <c r="E198" s="2">
        <v>6.4269999999999996</v>
      </c>
      <c r="F198" s="2">
        <v>100</v>
      </c>
      <c r="G198" s="2">
        <v>642.69999999999993</v>
      </c>
      <c r="H198" s="12">
        <v>-3.7203534335761932E-3</v>
      </c>
    </row>
    <row r="199" spans="1:8" ht="13.5" x14ac:dyDescent="0.25">
      <c r="A199" s="11"/>
      <c r="B199" s="10">
        <v>42290</v>
      </c>
      <c r="C199" s="2">
        <v>13.15</v>
      </c>
      <c r="D199" s="2">
        <v>6.4269999999999996</v>
      </c>
      <c r="E199" s="2">
        <v>6.4269999999999996</v>
      </c>
      <c r="F199" s="2">
        <v>500</v>
      </c>
      <c r="G199" s="2">
        <v>3213.5</v>
      </c>
      <c r="H199" s="12">
        <v>0</v>
      </c>
    </row>
    <row r="200" spans="1:8" ht="13.5" x14ac:dyDescent="0.25">
      <c r="A200" s="11"/>
      <c r="B200" s="10">
        <v>42293</v>
      </c>
      <c r="C200" s="2">
        <v>13.15</v>
      </c>
      <c r="D200" s="2">
        <v>6.4269999999999996</v>
      </c>
      <c r="E200" s="2">
        <v>6.4269999999999996</v>
      </c>
      <c r="F200" s="2">
        <v>238</v>
      </c>
      <c r="G200" s="2">
        <v>1529.626</v>
      </c>
      <c r="H200" s="12">
        <v>0</v>
      </c>
    </row>
    <row r="201" spans="1:8" ht="13.5" x14ac:dyDescent="0.25">
      <c r="A201" s="11"/>
      <c r="B201" s="10">
        <v>42296</v>
      </c>
      <c r="C201" s="2">
        <v>13.15</v>
      </c>
      <c r="D201" s="2">
        <v>6.4269999999999996</v>
      </c>
      <c r="E201" s="2">
        <v>6.4269999999999996</v>
      </c>
      <c r="F201" s="2">
        <v>62</v>
      </c>
      <c r="G201" s="2">
        <v>398.47399999999999</v>
      </c>
      <c r="H201" s="12">
        <v>0</v>
      </c>
    </row>
    <row r="202" spans="1:8" ht="13.5" x14ac:dyDescent="0.25">
      <c r="A202" s="11"/>
      <c r="B202" s="10">
        <v>42297</v>
      </c>
      <c r="C202" s="2">
        <v>13.15</v>
      </c>
      <c r="D202" s="2">
        <v>6.4269999999999996</v>
      </c>
      <c r="E202" s="2">
        <v>6.4269999999999996</v>
      </c>
      <c r="F202" s="2">
        <v>23</v>
      </c>
      <c r="G202" s="2">
        <v>147.821</v>
      </c>
      <c r="H202" s="12">
        <v>0</v>
      </c>
    </row>
    <row r="203" spans="1:8" ht="13.5" x14ac:dyDescent="0.25">
      <c r="A203" s="11"/>
      <c r="B203" s="10">
        <v>42298</v>
      </c>
      <c r="C203" s="2">
        <v>13.15</v>
      </c>
      <c r="D203" s="2">
        <v>6.4269999999999996</v>
      </c>
      <c r="E203" s="2">
        <v>6.4269999999999996</v>
      </c>
      <c r="F203" s="2">
        <v>692</v>
      </c>
      <c r="G203" s="2">
        <v>4447.4839999999995</v>
      </c>
      <c r="H203" s="12">
        <v>0</v>
      </c>
    </row>
    <row r="204" spans="1:8" ht="13.5" x14ac:dyDescent="0.25">
      <c r="A204" s="11"/>
      <c r="B204" s="10">
        <v>42299</v>
      </c>
      <c r="C204" s="2">
        <v>13.15</v>
      </c>
      <c r="D204" s="2">
        <v>6.4269999999999996</v>
      </c>
      <c r="E204" s="2">
        <v>0</v>
      </c>
      <c r="F204" s="2">
        <v>0</v>
      </c>
      <c r="G204" s="2">
        <v>0</v>
      </c>
      <c r="H204" s="12">
        <v>0</v>
      </c>
    </row>
    <row r="205" spans="1:8" ht="13.5" x14ac:dyDescent="0.25">
      <c r="A205" s="11"/>
      <c r="B205" s="10">
        <v>42300</v>
      </c>
      <c r="C205" s="2">
        <v>13.13</v>
      </c>
      <c r="D205" s="2">
        <v>6.4169999999999998</v>
      </c>
      <c r="E205" s="2">
        <v>6.4169999999999998</v>
      </c>
      <c r="F205" s="2">
        <v>206000</v>
      </c>
      <c r="G205" s="2">
        <v>1321902</v>
      </c>
      <c r="H205" s="12">
        <v>-1.5559358954410748E-3</v>
      </c>
    </row>
    <row r="206" spans="1:8" ht="13.5" x14ac:dyDescent="0.25">
      <c r="A206" s="11"/>
      <c r="B206" s="10">
        <v>42303</v>
      </c>
      <c r="C206" s="2">
        <v>12.78</v>
      </c>
      <c r="D206" s="2">
        <v>6.2460000000000004</v>
      </c>
      <c r="E206" s="2">
        <v>6.2460000000000004</v>
      </c>
      <c r="F206" s="2">
        <v>9</v>
      </c>
      <c r="G206" s="2">
        <v>56.214000000000006</v>
      </c>
      <c r="H206" s="12">
        <v>-2.6647966339410842E-2</v>
      </c>
    </row>
    <row r="207" spans="1:8" ht="13.5" x14ac:dyDescent="0.25">
      <c r="A207" s="11"/>
      <c r="B207" s="10">
        <v>42304</v>
      </c>
      <c r="C207" s="2">
        <v>13.13</v>
      </c>
      <c r="D207" s="2">
        <v>6.4169999999999998</v>
      </c>
      <c r="E207" s="2">
        <v>6.4169999999999998</v>
      </c>
      <c r="F207" s="2">
        <v>100</v>
      </c>
      <c r="G207" s="2">
        <v>641.69999999999993</v>
      </c>
      <c r="H207" s="12">
        <v>2.737752161383275E-2</v>
      </c>
    </row>
    <row r="208" spans="1:8" ht="13.5" x14ac:dyDescent="0.25">
      <c r="A208" s="11"/>
      <c r="B208" s="10">
        <v>42305</v>
      </c>
      <c r="C208" s="2">
        <v>13.13</v>
      </c>
      <c r="D208" s="2">
        <v>6.4169999999999998</v>
      </c>
      <c r="E208" s="2">
        <v>0</v>
      </c>
      <c r="F208" s="2">
        <v>0</v>
      </c>
      <c r="G208" s="2">
        <v>0</v>
      </c>
      <c r="H208" s="12">
        <v>0</v>
      </c>
    </row>
    <row r="209" spans="1:8" ht="13.5" x14ac:dyDescent="0.25">
      <c r="A209" s="11"/>
      <c r="B209" s="10">
        <v>42306</v>
      </c>
      <c r="C209" s="2">
        <v>13.13</v>
      </c>
      <c r="D209" s="2">
        <v>6.4169999999999998</v>
      </c>
      <c r="E209" s="2">
        <v>0</v>
      </c>
      <c r="F209" s="2">
        <v>0</v>
      </c>
      <c r="G209" s="2">
        <v>0</v>
      </c>
      <c r="H209" s="12">
        <v>0</v>
      </c>
    </row>
    <row r="210" spans="1:8" ht="13.5" x14ac:dyDescent="0.25">
      <c r="A210" s="11"/>
      <c r="B210" s="10">
        <v>42307</v>
      </c>
      <c r="C210" s="2">
        <v>13.1</v>
      </c>
      <c r="D210" s="2">
        <v>6.4029999999999996</v>
      </c>
      <c r="E210" s="2">
        <v>6.4064214503816785</v>
      </c>
      <c r="F210" s="2">
        <v>2008</v>
      </c>
      <c r="G210" s="2">
        <v>12864.09427236641</v>
      </c>
      <c r="H210" s="12">
        <v>-2.1817048465015169E-3</v>
      </c>
    </row>
    <row r="211" spans="1:8" ht="13.5" x14ac:dyDescent="0.25">
      <c r="A211" s="11"/>
      <c r="B211" s="10">
        <v>42310</v>
      </c>
      <c r="C211" s="2">
        <v>13.1</v>
      </c>
      <c r="D211" s="2">
        <v>6.4029999999999996</v>
      </c>
      <c r="E211" s="2">
        <v>0</v>
      </c>
      <c r="F211" s="2">
        <v>0</v>
      </c>
      <c r="G211" s="2">
        <v>0</v>
      </c>
      <c r="H211" s="12">
        <v>0</v>
      </c>
    </row>
    <row r="212" spans="1:8" ht="13.5" x14ac:dyDescent="0.25">
      <c r="A212" s="11"/>
      <c r="B212" s="10">
        <v>42311</v>
      </c>
      <c r="C212" s="2">
        <v>13.1</v>
      </c>
      <c r="D212" s="2">
        <v>6.4029999999999996</v>
      </c>
      <c r="E212" s="2">
        <v>0</v>
      </c>
      <c r="F212" s="2">
        <v>0</v>
      </c>
      <c r="G212" s="2">
        <v>0</v>
      </c>
      <c r="H212" s="12">
        <v>0</v>
      </c>
    </row>
    <row r="213" spans="1:8" ht="13.5" x14ac:dyDescent="0.25">
      <c r="A213" s="11"/>
      <c r="B213" s="10">
        <v>42312</v>
      </c>
      <c r="C213" s="2">
        <v>13.1</v>
      </c>
      <c r="D213" s="2">
        <v>6.4029999999999996</v>
      </c>
      <c r="E213" s="2">
        <v>0</v>
      </c>
      <c r="F213" s="2">
        <v>0</v>
      </c>
      <c r="G213" s="2">
        <v>0</v>
      </c>
      <c r="H213" s="12">
        <v>0</v>
      </c>
    </row>
    <row r="214" spans="1:8" ht="13.5" x14ac:dyDescent="0.25">
      <c r="A214" s="11"/>
      <c r="B214" s="10">
        <v>42313</v>
      </c>
      <c r="C214" s="2">
        <v>13.1</v>
      </c>
      <c r="D214" s="2">
        <v>6.4029999999999996</v>
      </c>
      <c r="E214" s="2">
        <v>0</v>
      </c>
      <c r="F214" s="2">
        <v>0</v>
      </c>
      <c r="G214" s="2">
        <v>0</v>
      </c>
      <c r="H214" s="12">
        <v>0</v>
      </c>
    </row>
    <row r="215" spans="1:8" ht="13.5" x14ac:dyDescent="0.25">
      <c r="A215" s="11"/>
      <c r="B215" s="10">
        <v>42314</v>
      </c>
      <c r="C215" s="2">
        <v>13.1</v>
      </c>
      <c r="D215" s="2">
        <v>6.4029999999999996</v>
      </c>
      <c r="E215" s="2">
        <v>6.4029999999999996</v>
      </c>
      <c r="F215" s="2">
        <v>85</v>
      </c>
      <c r="G215" s="2">
        <v>544.255</v>
      </c>
      <c r="H215" s="12">
        <v>0</v>
      </c>
    </row>
    <row r="216" spans="1:8" ht="13.5" x14ac:dyDescent="0.25">
      <c r="A216" s="11"/>
      <c r="B216" s="10">
        <v>42317</v>
      </c>
      <c r="C216" s="2">
        <v>12.71</v>
      </c>
      <c r="D216" s="2">
        <v>6.2119999999999997</v>
      </c>
      <c r="E216" s="2">
        <v>6.2119999999999997</v>
      </c>
      <c r="F216" s="2">
        <v>500</v>
      </c>
      <c r="G216" s="2">
        <v>3106</v>
      </c>
      <c r="H216" s="12">
        <v>-2.9829767296579705E-2</v>
      </c>
    </row>
    <row r="217" spans="1:8" ht="13.5" x14ac:dyDescent="0.25">
      <c r="A217" s="11"/>
      <c r="B217" s="10">
        <v>42318</v>
      </c>
      <c r="C217" s="2">
        <v>12.33</v>
      </c>
      <c r="D217" s="2">
        <v>6.0259999999999998</v>
      </c>
      <c r="E217" s="2">
        <v>6.0259999999999998</v>
      </c>
      <c r="F217" s="2">
        <v>500</v>
      </c>
      <c r="G217" s="2">
        <v>3013</v>
      </c>
      <c r="H217" s="12">
        <v>-2.9942047649710229E-2</v>
      </c>
    </row>
    <row r="218" spans="1:8" ht="13.5" x14ac:dyDescent="0.25">
      <c r="A218" s="11"/>
      <c r="B218" s="10">
        <v>42319</v>
      </c>
      <c r="C218" s="2">
        <v>12.33</v>
      </c>
      <c r="D218" s="2">
        <v>6.0259999999999998</v>
      </c>
      <c r="E218" s="2">
        <v>0</v>
      </c>
      <c r="F218" s="2">
        <v>0</v>
      </c>
      <c r="G218" s="2">
        <v>0</v>
      </c>
      <c r="H218" s="12">
        <v>0</v>
      </c>
    </row>
    <row r="219" spans="1:8" ht="13.5" x14ac:dyDescent="0.25">
      <c r="A219" s="11"/>
      <c r="B219" s="10">
        <v>42320</v>
      </c>
      <c r="C219" s="2">
        <v>12.33</v>
      </c>
      <c r="D219" s="2">
        <v>6.0259999999999998</v>
      </c>
      <c r="E219" s="2">
        <v>0</v>
      </c>
      <c r="F219" s="2">
        <v>0</v>
      </c>
      <c r="G219" s="2">
        <v>0</v>
      </c>
      <c r="H219" s="12">
        <v>0</v>
      </c>
    </row>
    <row r="220" spans="1:8" ht="13.5" x14ac:dyDescent="0.25">
      <c r="A220" s="11"/>
      <c r="B220" s="10">
        <v>42321</v>
      </c>
      <c r="C220" s="2">
        <v>11.97</v>
      </c>
      <c r="D220" s="2">
        <v>5.85</v>
      </c>
      <c r="E220" s="2">
        <v>5.85</v>
      </c>
      <c r="F220" s="2">
        <v>1</v>
      </c>
      <c r="G220" s="2">
        <v>5.85</v>
      </c>
      <c r="H220" s="12">
        <v>-2.9206770660471316E-2</v>
      </c>
    </row>
    <row r="221" spans="1:8" ht="13.5" x14ac:dyDescent="0.25">
      <c r="A221" s="11"/>
      <c r="B221" s="10">
        <v>42324</v>
      </c>
      <c r="C221" s="2">
        <v>11.97</v>
      </c>
      <c r="D221" s="2">
        <v>5.85</v>
      </c>
      <c r="E221" s="2">
        <v>5.85</v>
      </c>
      <c r="F221" s="2">
        <v>199</v>
      </c>
      <c r="G221" s="2">
        <v>1164.1499999999999</v>
      </c>
      <c r="H221" s="12">
        <v>0</v>
      </c>
    </row>
    <row r="222" spans="1:8" ht="13.5" x14ac:dyDescent="0.25">
      <c r="A222" s="11"/>
      <c r="B222" s="10">
        <v>42325</v>
      </c>
      <c r="C222" s="2">
        <v>11.97</v>
      </c>
      <c r="D222" s="2">
        <v>5.85</v>
      </c>
      <c r="E222" s="2">
        <v>0</v>
      </c>
      <c r="F222" s="2">
        <v>0</v>
      </c>
      <c r="G222" s="2">
        <v>0</v>
      </c>
      <c r="H222" s="12">
        <v>0</v>
      </c>
    </row>
    <row r="223" spans="1:8" ht="13.5" x14ac:dyDescent="0.25">
      <c r="A223" s="11"/>
      <c r="B223" s="10">
        <v>42326</v>
      </c>
      <c r="C223" s="2">
        <v>11.99</v>
      </c>
      <c r="D223" s="2">
        <v>5.86</v>
      </c>
      <c r="E223" s="2">
        <v>5.86</v>
      </c>
      <c r="F223" s="2">
        <v>28</v>
      </c>
      <c r="G223" s="2">
        <v>164.08</v>
      </c>
      <c r="H223" s="12">
        <v>1.709401709401825E-3</v>
      </c>
    </row>
    <row r="224" spans="1:8" ht="13.5" x14ac:dyDescent="0.25">
      <c r="A224" s="11"/>
      <c r="B224" s="10">
        <v>42327</v>
      </c>
      <c r="C224" s="2">
        <v>11.62</v>
      </c>
      <c r="D224" s="2">
        <v>5.6790000000000003</v>
      </c>
      <c r="E224" s="2">
        <v>5.6794887263339078</v>
      </c>
      <c r="F224" s="2">
        <v>527</v>
      </c>
      <c r="G224" s="2">
        <v>2993.0905587779694</v>
      </c>
      <c r="H224" s="12">
        <v>-3.0887372013651885E-2</v>
      </c>
    </row>
    <row r="225" spans="1:8" ht="13.5" x14ac:dyDescent="0.25">
      <c r="A225" s="11"/>
      <c r="B225" s="10">
        <v>42328</v>
      </c>
      <c r="C225" s="2">
        <v>11.63</v>
      </c>
      <c r="D225" s="2">
        <v>5.6840000000000002</v>
      </c>
      <c r="E225" s="2">
        <v>5.6840000000000002</v>
      </c>
      <c r="F225" s="2">
        <v>400</v>
      </c>
      <c r="G225" s="2">
        <v>2273.6</v>
      </c>
      <c r="H225" s="12">
        <v>8.8043669660149552E-4</v>
      </c>
    </row>
    <row r="226" spans="1:8" ht="13.5" x14ac:dyDescent="0.25">
      <c r="A226" s="11"/>
      <c r="B226" s="10">
        <v>42331</v>
      </c>
      <c r="C226" s="2">
        <v>11.62</v>
      </c>
      <c r="D226" s="2">
        <v>5.6790000000000003</v>
      </c>
      <c r="E226" s="2">
        <v>5.6824210843373502</v>
      </c>
      <c r="F226" s="2">
        <v>2437</v>
      </c>
      <c r="G226" s="2">
        <v>13848.060182530122</v>
      </c>
      <c r="H226" s="12">
        <v>-8.79662209711452E-4</v>
      </c>
    </row>
    <row r="227" spans="1:8" ht="13.5" x14ac:dyDescent="0.25">
      <c r="A227" s="11"/>
      <c r="B227" s="10">
        <v>42332</v>
      </c>
      <c r="C227" s="2">
        <v>11.62</v>
      </c>
      <c r="D227" s="2">
        <v>5.6790000000000003</v>
      </c>
      <c r="E227" s="2">
        <v>0</v>
      </c>
      <c r="F227" s="2">
        <v>0</v>
      </c>
      <c r="G227" s="2">
        <v>0</v>
      </c>
      <c r="H227" s="12">
        <v>0</v>
      </c>
    </row>
    <row r="228" spans="1:8" ht="13.5" x14ac:dyDescent="0.25">
      <c r="A228" s="11"/>
      <c r="B228" s="10">
        <v>42333</v>
      </c>
      <c r="C228" s="2">
        <v>11.62</v>
      </c>
      <c r="D228" s="2">
        <v>5.6790000000000003</v>
      </c>
      <c r="E228" s="2">
        <v>5.6790000000000003</v>
      </c>
      <c r="F228" s="2">
        <v>50</v>
      </c>
      <c r="G228" s="2">
        <v>283.95</v>
      </c>
      <c r="H228" s="12">
        <v>0</v>
      </c>
    </row>
    <row r="229" spans="1:8" ht="13.5" x14ac:dyDescent="0.25">
      <c r="A229" s="11"/>
      <c r="B229" s="10">
        <v>42334</v>
      </c>
      <c r="C229" s="2">
        <v>11.62</v>
      </c>
      <c r="D229" s="2">
        <v>5.6790000000000003</v>
      </c>
      <c r="E229" s="2">
        <v>5.680466179001721</v>
      </c>
      <c r="F229" s="2">
        <v>771</v>
      </c>
      <c r="G229" s="2">
        <v>4379.6394240103273</v>
      </c>
      <c r="H229" s="12">
        <v>0</v>
      </c>
    </row>
    <row r="230" spans="1:8" ht="13.5" x14ac:dyDescent="0.25">
      <c r="A230" s="11"/>
      <c r="B230" s="10">
        <v>42335</v>
      </c>
      <c r="C230" s="2">
        <v>12</v>
      </c>
      <c r="D230" s="2">
        <v>5.8650000000000002</v>
      </c>
      <c r="E230" s="2">
        <v>5.8650000000000002</v>
      </c>
      <c r="F230" s="2">
        <v>1000</v>
      </c>
      <c r="G230" s="2">
        <v>5865</v>
      </c>
      <c r="H230" s="12">
        <v>3.2752245113576321E-2</v>
      </c>
    </row>
    <row r="231" spans="1:8" ht="13.5" x14ac:dyDescent="0.25">
      <c r="A231" s="11"/>
      <c r="B231" s="10">
        <v>42338</v>
      </c>
      <c r="C231" s="2">
        <v>12.36</v>
      </c>
      <c r="D231" s="2">
        <v>6.0410000000000004</v>
      </c>
      <c r="E231" s="2">
        <v>5.9095251618122981</v>
      </c>
      <c r="F231" s="2">
        <v>2488</v>
      </c>
      <c r="G231" s="2">
        <v>14702.898602588997</v>
      </c>
      <c r="H231" s="12">
        <v>3.0008525149190137E-2</v>
      </c>
    </row>
    <row r="232" spans="1:8" ht="13.5" x14ac:dyDescent="0.25">
      <c r="A232" s="11"/>
      <c r="B232" s="10">
        <v>42339</v>
      </c>
      <c r="C232" s="2">
        <v>12.6</v>
      </c>
      <c r="D232" s="2">
        <v>6.1580000000000004</v>
      </c>
      <c r="E232" s="2">
        <v>6.1580000000000004</v>
      </c>
      <c r="F232" s="2">
        <v>250</v>
      </c>
      <c r="G232" s="2">
        <v>1539.5</v>
      </c>
      <c r="H232" s="12">
        <v>1.9367654361860616E-2</v>
      </c>
    </row>
    <row r="233" spans="1:8" ht="13.5" x14ac:dyDescent="0.25">
      <c r="A233" s="11"/>
      <c r="B233" s="10">
        <v>42340</v>
      </c>
      <c r="C233" s="2">
        <v>12.6</v>
      </c>
      <c r="D233" s="2">
        <v>6.1580000000000004</v>
      </c>
      <c r="E233" s="2">
        <v>0</v>
      </c>
      <c r="F233" s="2">
        <v>0</v>
      </c>
      <c r="G233" s="2">
        <v>0</v>
      </c>
      <c r="H233" s="12">
        <v>0</v>
      </c>
    </row>
    <row r="234" spans="1:8" ht="13.5" x14ac:dyDescent="0.25">
      <c r="A234" s="11"/>
      <c r="B234" s="10">
        <v>42341</v>
      </c>
      <c r="C234" s="2">
        <v>12.6</v>
      </c>
      <c r="D234" s="2">
        <v>6.1580000000000004</v>
      </c>
      <c r="E234" s="2">
        <v>0</v>
      </c>
      <c r="F234" s="2">
        <v>0</v>
      </c>
      <c r="G234" s="2">
        <v>0</v>
      </c>
      <c r="H234" s="12">
        <v>0</v>
      </c>
    </row>
    <row r="235" spans="1:8" ht="13.5" x14ac:dyDescent="0.25">
      <c r="A235" s="11"/>
      <c r="B235" s="10">
        <v>42342</v>
      </c>
      <c r="C235" s="2">
        <v>12.6</v>
      </c>
      <c r="D235" s="2">
        <v>6.1580000000000004</v>
      </c>
      <c r="E235" s="2">
        <v>0</v>
      </c>
      <c r="F235" s="2">
        <v>0</v>
      </c>
      <c r="G235" s="2">
        <v>0</v>
      </c>
      <c r="H235" s="12">
        <v>0</v>
      </c>
    </row>
    <row r="236" spans="1:8" ht="13.5" x14ac:dyDescent="0.25">
      <c r="A236" s="11"/>
      <c r="B236" s="10">
        <v>42345</v>
      </c>
      <c r="C236" s="2">
        <v>12.6</v>
      </c>
      <c r="D236" s="2">
        <v>6.1580000000000004</v>
      </c>
      <c r="E236" s="2">
        <v>0</v>
      </c>
      <c r="F236" s="2">
        <v>0</v>
      </c>
      <c r="G236" s="2">
        <v>0</v>
      </c>
      <c r="H236" s="12">
        <v>0</v>
      </c>
    </row>
    <row r="237" spans="1:8" ht="13.5" x14ac:dyDescent="0.25">
      <c r="A237" s="11"/>
      <c r="B237" s="10">
        <v>42346</v>
      </c>
      <c r="C237" s="2">
        <v>12.58</v>
      </c>
      <c r="D237" s="2">
        <v>6.1479999999999997</v>
      </c>
      <c r="E237" s="2">
        <v>6.1479999999999997</v>
      </c>
      <c r="F237" s="2">
        <v>2560</v>
      </c>
      <c r="G237" s="2">
        <v>15738.88</v>
      </c>
      <c r="H237" s="12">
        <v>-1.623903864891308E-3</v>
      </c>
    </row>
    <row r="238" spans="1:8" ht="13.5" x14ac:dyDescent="0.25">
      <c r="A238" s="11"/>
      <c r="B238" s="10">
        <v>42347</v>
      </c>
      <c r="C238" s="2">
        <v>12.58</v>
      </c>
      <c r="D238" s="2">
        <v>6.1479999999999997</v>
      </c>
      <c r="E238" s="2">
        <v>0</v>
      </c>
      <c r="F238" s="2">
        <v>0</v>
      </c>
      <c r="G238" s="2">
        <v>0</v>
      </c>
      <c r="H238" s="12">
        <v>0</v>
      </c>
    </row>
    <row r="239" spans="1:8" ht="13.5" x14ac:dyDescent="0.25">
      <c r="A239" s="11"/>
      <c r="B239" s="10">
        <v>42348</v>
      </c>
      <c r="C239" s="2">
        <v>12.58</v>
      </c>
      <c r="D239" s="2">
        <v>6.1479999999999997</v>
      </c>
      <c r="E239" s="2">
        <v>0</v>
      </c>
      <c r="F239" s="2">
        <v>0</v>
      </c>
      <c r="G239" s="2">
        <v>0</v>
      </c>
      <c r="H239" s="12">
        <v>0</v>
      </c>
    </row>
    <row r="240" spans="1:8" ht="13.5" x14ac:dyDescent="0.25">
      <c r="A240" s="11"/>
      <c r="B240" s="10">
        <v>42349</v>
      </c>
      <c r="C240" s="2">
        <v>12.58</v>
      </c>
      <c r="D240" s="2">
        <v>6.1479999999999997</v>
      </c>
      <c r="E240" s="2">
        <v>0</v>
      </c>
      <c r="F240" s="2">
        <v>0</v>
      </c>
      <c r="G240" s="2">
        <v>0</v>
      </c>
      <c r="H240" s="12">
        <v>0</v>
      </c>
    </row>
    <row r="241" spans="1:8" ht="13.5" x14ac:dyDescent="0.25">
      <c r="A241" s="11"/>
      <c r="B241" s="10">
        <v>42352</v>
      </c>
      <c r="C241" s="2">
        <v>12.21</v>
      </c>
      <c r="D241" s="2">
        <v>5.968</v>
      </c>
      <c r="E241" s="2">
        <v>5.968</v>
      </c>
      <c r="F241" s="2">
        <v>996</v>
      </c>
      <c r="G241" s="2">
        <v>5944.1279999999997</v>
      </c>
      <c r="H241" s="12">
        <v>-2.9277813923227022E-2</v>
      </c>
    </row>
    <row r="242" spans="1:8" ht="13.5" x14ac:dyDescent="0.25">
      <c r="A242" s="11"/>
      <c r="B242" s="10">
        <v>42353</v>
      </c>
      <c r="C242" s="2">
        <v>12.21</v>
      </c>
      <c r="D242" s="2">
        <v>5.968</v>
      </c>
      <c r="E242" s="2">
        <v>0</v>
      </c>
      <c r="F242" s="2">
        <v>0</v>
      </c>
      <c r="G242" s="2">
        <v>0</v>
      </c>
      <c r="H242" s="12">
        <v>0</v>
      </c>
    </row>
    <row r="243" spans="1:8" ht="13.5" x14ac:dyDescent="0.25">
      <c r="A243" s="11"/>
      <c r="B243" s="10">
        <v>42354</v>
      </c>
      <c r="C243" s="2">
        <v>12.15</v>
      </c>
      <c r="D243" s="2">
        <v>5.9379999999999997</v>
      </c>
      <c r="E243" s="2">
        <v>5.9379999999999997</v>
      </c>
      <c r="F243" s="2">
        <v>586</v>
      </c>
      <c r="G243" s="2">
        <v>3479.6679999999997</v>
      </c>
      <c r="H243" s="12">
        <v>-5.0268096514745723E-3</v>
      </c>
    </row>
    <row r="244" spans="1:8" ht="13.5" x14ac:dyDescent="0.25">
      <c r="A244" s="11"/>
      <c r="B244" s="10">
        <v>42355</v>
      </c>
      <c r="C244" s="2">
        <v>12.14</v>
      </c>
      <c r="D244" s="2">
        <v>5.9329999999999998</v>
      </c>
      <c r="E244" s="2">
        <v>5.9329999999999998</v>
      </c>
      <c r="F244" s="2">
        <v>200</v>
      </c>
      <c r="G244" s="2">
        <v>1186.5999999999999</v>
      </c>
      <c r="H244" s="12">
        <v>-8.4203435500166616E-4</v>
      </c>
    </row>
    <row r="245" spans="1:8" ht="13.5" x14ac:dyDescent="0.25">
      <c r="A245" s="11"/>
      <c r="B245" s="10">
        <v>42356</v>
      </c>
      <c r="C245" s="2">
        <v>11.8</v>
      </c>
      <c r="D245" s="2">
        <v>5.7670000000000003</v>
      </c>
      <c r="E245" s="2">
        <v>5.7670000000000003</v>
      </c>
      <c r="F245" s="2">
        <v>1020</v>
      </c>
      <c r="G245" s="2">
        <v>5882.34</v>
      </c>
      <c r="H245" s="12">
        <v>-2.7979099949435274E-2</v>
      </c>
    </row>
    <row r="246" spans="1:8" ht="13.5" x14ac:dyDescent="0.25">
      <c r="A246" s="11"/>
      <c r="B246" s="10">
        <v>42359</v>
      </c>
      <c r="C246" s="2">
        <v>11.8</v>
      </c>
      <c r="D246" s="2">
        <v>5.7670000000000003</v>
      </c>
      <c r="E246" s="2">
        <v>5.7670000000000003</v>
      </c>
      <c r="F246" s="2">
        <v>124</v>
      </c>
      <c r="G246" s="2">
        <v>715.10800000000006</v>
      </c>
      <c r="H246" s="12">
        <v>0</v>
      </c>
    </row>
    <row r="247" spans="1:8" ht="13.5" x14ac:dyDescent="0.25">
      <c r="A247" s="11"/>
      <c r="B247" s="10">
        <v>42360</v>
      </c>
      <c r="C247" s="2">
        <v>12</v>
      </c>
      <c r="D247" s="2">
        <v>5.8650000000000002</v>
      </c>
      <c r="E247" s="2">
        <v>5.8254112500000002</v>
      </c>
      <c r="F247" s="2">
        <v>313</v>
      </c>
      <c r="G247" s="2">
        <v>1823.35372125</v>
      </c>
      <c r="H247" s="12">
        <v>1.6993237385122224E-2</v>
      </c>
    </row>
    <row r="248" spans="1:8" ht="13.5" x14ac:dyDescent="0.25">
      <c r="A248" s="11"/>
      <c r="B248" s="10">
        <v>42361</v>
      </c>
      <c r="C248" s="2">
        <v>12.21</v>
      </c>
      <c r="D248" s="2">
        <v>5.968</v>
      </c>
      <c r="E248" s="2">
        <v>5.968</v>
      </c>
      <c r="F248" s="2">
        <v>261</v>
      </c>
      <c r="G248" s="2">
        <v>1557.6479999999999</v>
      </c>
      <c r="H248" s="12">
        <v>1.7561807331628262E-2</v>
      </c>
    </row>
    <row r="249" spans="1:8" ht="13.5" x14ac:dyDescent="0.25">
      <c r="A249" s="11"/>
      <c r="B249" s="10">
        <v>42363</v>
      </c>
      <c r="C249" s="2">
        <v>12.4</v>
      </c>
      <c r="D249" s="2">
        <v>6.06</v>
      </c>
      <c r="E249" s="2">
        <v>6.06</v>
      </c>
      <c r="F249" s="2">
        <v>600</v>
      </c>
      <c r="G249" s="2">
        <v>3635.9999999999995</v>
      </c>
      <c r="H249" s="12">
        <v>1.5415549597855167E-2</v>
      </c>
    </row>
    <row r="250" spans="1:8" ht="13.5" x14ac:dyDescent="0.25">
      <c r="A250" s="11"/>
      <c r="B250" s="10">
        <v>42366</v>
      </c>
      <c r="C250" s="2">
        <v>12.6</v>
      </c>
      <c r="D250" s="2">
        <v>6.1580000000000004</v>
      </c>
      <c r="E250" s="2">
        <v>6.0939763492063497</v>
      </c>
      <c r="F250" s="2">
        <v>3670</v>
      </c>
      <c r="G250" s="2">
        <v>22364.893201587303</v>
      </c>
      <c r="H250" s="12">
        <v>1.6171617161716296E-2</v>
      </c>
    </row>
    <row r="251" spans="1:8" ht="13.5" x14ac:dyDescent="0.25">
      <c r="A251" s="11"/>
      <c r="B251" s="10">
        <v>42367</v>
      </c>
      <c r="C251" s="2">
        <v>13.16</v>
      </c>
      <c r="D251" s="2">
        <v>6.4320000000000004</v>
      </c>
      <c r="E251" s="2">
        <v>6.3537993920972644</v>
      </c>
      <c r="F251" s="2">
        <v>748</v>
      </c>
      <c r="G251" s="2">
        <v>4752.641945288754</v>
      </c>
      <c r="H251" s="12">
        <v>4.4494965898018837E-2</v>
      </c>
    </row>
    <row r="252" spans="1:8" ht="13.5" x14ac:dyDescent="0.25">
      <c r="A252" s="11"/>
      <c r="B252" s="10">
        <v>42368</v>
      </c>
      <c r="C252" s="2">
        <v>13.75</v>
      </c>
      <c r="D252" s="2">
        <v>6.72</v>
      </c>
      <c r="E252" s="2">
        <v>6.72</v>
      </c>
      <c r="F252" s="2">
        <v>630</v>
      </c>
      <c r="G252" s="2">
        <v>4233.5999999999995</v>
      </c>
      <c r="H252" s="12">
        <v>4.4776119402984975E-2</v>
      </c>
    </row>
    <row r="253" spans="1:8" ht="13.5" x14ac:dyDescent="0.25">
      <c r="A253" s="11"/>
      <c r="B253" s="10">
        <v>42369</v>
      </c>
      <c r="C253" s="2">
        <v>13.75</v>
      </c>
      <c r="D253" s="2">
        <v>6.72</v>
      </c>
      <c r="E253" s="2">
        <v>6.6549992727272729</v>
      </c>
      <c r="F253" s="2">
        <v>505</v>
      </c>
      <c r="G253" s="2">
        <v>3360.774632727273</v>
      </c>
      <c r="H253" s="12">
        <v>0</v>
      </c>
    </row>
    <row r="254" spans="1:8" ht="13.5" x14ac:dyDescent="0.25">
      <c r="A254" s="11"/>
      <c r="B254" s="10">
        <v>42373</v>
      </c>
      <c r="C254" s="2">
        <v>13.75</v>
      </c>
      <c r="D254" s="2">
        <v>6.72</v>
      </c>
      <c r="E254" s="2">
        <v>0</v>
      </c>
      <c r="F254" s="2">
        <v>0</v>
      </c>
      <c r="G254" s="2">
        <v>0</v>
      </c>
      <c r="H254" s="12">
        <v>0</v>
      </c>
    </row>
    <row r="255" spans="1:8" ht="13.5" x14ac:dyDescent="0.25">
      <c r="A255" s="11"/>
      <c r="B255" s="10">
        <v>42374</v>
      </c>
      <c r="C255" s="2">
        <v>13.75</v>
      </c>
      <c r="D255" s="2">
        <v>6.72</v>
      </c>
      <c r="E255" s="2">
        <v>0</v>
      </c>
      <c r="F255" s="2">
        <v>0</v>
      </c>
      <c r="G255" s="2">
        <v>0</v>
      </c>
      <c r="H255" s="12">
        <v>0</v>
      </c>
    </row>
    <row r="256" spans="1:8" ht="13.5" x14ac:dyDescent="0.25">
      <c r="A256" s="11"/>
      <c r="B256" s="10">
        <v>42375</v>
      </c>
      <c r="C256" s="2">
        <v>14.16</v>
      </c>
      <c r="D256" s="2">
        <v>6.9210000000000003</v>
      </c>
      <c r="E256" s="2">
        <v>6.7543290254237291</v>
      </c>
      <c r="F256" s="2">
        <v>476</v>
      </c>
      <c r="G256" s="2">
        <v>3215.0606161016949</v>
      </c>
      <c r="H256" s="12">
        <v>2.9910714285714363E-2</v>
      </c>
    </row>
    <row r="257" spans="1:8" ht="13.5" x14ac:dyDescent="0.25">
      <c r="A257" s="11"/>
      <c r="B257" s="10">
        <v>42376</v>
      </c>
      <c r="C257" s="2">
        <v>14.5</v>
      </c>
      <c r="D257" s="2">
        <v>7.0869999999999997</v>
      </c>
      <c r="E257" s="2">
        <v>7.1173030344827577</v>
      </c>
      <c r="F257" s="2">
        <v>2811</v>
      </c>
      <c r="G257" s="2">
        <v>20006.738829931033</v>
      </c>
      <c r="H257" s="12">
        <v>2.3984973269758628E-2</v>
      </c>
    </row>
    <row r="258" spans="1:8" ht="13.5" x14ac:dyDescent="0.25">
      <c r="A258" s="11"/>
      <c r="B258" s="10">
        <v>42377</v>
      </c>
      <c r="C258" s="2">
        <v>14.5</v>
      </c>
      <c r="D258" s="2">
        <v>7.0869999999999997</v>
      </c>
      <c r="E258" s="2">
        <v>0</v>
      </c>
      <c r="F258" s="2">
        <v>0</v>
      </c>
      <c r="G258" s="2">
        <v>0</v>
      </c>
      <c r="H258" s="12">
        <v>0</v>
      </c>
    </row>
    <row r="259" spans="1:8" ht="13.5" x14ac:dyDescent="0.25">
      <c r="A259" s="11"/>
      <c r="B259" s="10">
        <v>42380</v>
      </c>
      <c r="C259" s="2">
        <v>13.89</v>
      </c>
      <c r="D259" s="2">
        <v>6.7889999999999997</v>
      </c>
      <c r="E259" s="2">
        <v>6.7889999999999997</v>
      </c>
      <c r="F259" s="2">
        <v>742</v>
      </c>
      <c r="G259" s="2">
        <v>5037.4380000000001</v>
      </c>
      <c r="H259" s="12">
        <v>-4.2048821786369414E-2</v>
      </c>
    </row>
    <row r="260" spans="1:8" ht="13.5" x14ac:dyDescent="0.25">
      <c r="A260" s="11"/>
      <c r="B260" s="10">
        <v>42381</v>
      </c>
      <c r="C260" s="2">
        <v>13.27</v>
      </c>
      <c r="D260" s="2">
        <v>6.4859999999999998</v>
      </c>
      <c r="E260" s="2">
        <v>6.4859999999999998</v>
      </c>
      <c r="F260" s="2">
        <v>1149</v>
      </c>
      <c r="G260" s="2">
        <v>7452.4139999999998</v>
      </c>
      <c r="H260" s="12">
        <v>-4.4631020768890847E-2</v>
      </c>
    </row>
    <row r="261" spans="1:8" ht="13.5" x14ac:dyDescent="0.25">
      <c r="A261" s="11"/>
      <c r="B261" s="10">
        <v>42382</v>
      </c>
      <c r="C261" s="2">
        <v>13.86</v>
      </c>
      <c r="D261" s="2">
        <v>6.774</v>
      </c>
      <c r="E261" s="2">
        <v>0</v>
      </c>
      <c r="F261" s="2">
        <v>0</v>
      </c>
      <c r="G261" s="2">
        <v>0</v>
      </c>
      <c r="H261" s="12">
        <v>4.4403330249768773E-2</v>
      </c>
    </row>
    <row r="262" spans="1:8" ht="13.5" x14ac:dyDescent="0.25">
      <c r="A262" s="11"/>
      <c r="B262" s="10">
        <v>42384</v>
      </c>
      <c r="C262" s="2">
        <v>13.86</v>
      </c>
      <c r="D262" s="2">
        <v>6.774</v>
      </c>
      <c r="E262" s="2">
        <v>6.774</v>
      </c>
      <c r="F262" s="2">
        <v>72</v>
      </c>
      <c r="G262" s="2">
        <v>487.72800000000001</v>
      </c>
      <c r="H262" s="12">
        <v>0</v>
      </c>
    </row>
    <row r="263" spans="1:8" ht="13.5" x14ac:dyDescent="0.25">
      <c r="A263" s="11"/>
      <c r="B263" s="10">
        <v>42387</v>
      </c>
      <c r="C263" s="2">
        <v>13.86</v>
      </c>
      <c r="D263" s="2">
        <v>6.774</v>
      </c>
      <c r="E263" s="2">
        <v>0</v>
      </c>
      <c r="F263" s="2">
        <v>0</v>
      </c>
      <c r="G263" s="2">
        <v>0</v>
      </c>
      <c r="H263" s="12">
        <v>0</v>
      </c>
    </row>
    <row r="264" spans="1:8" ht="13.5" x14ac:dyDescent="0.25">
      <c r="A264" s="11"/>
      <c r="B264" s="10">
        <v>42388</v>
      </c>
      <c r="C264" s="2">
        <v>13.86</v>
      </c>
      <c r="D264" s="2">
        <v>6.774</v>
      </c>
      <c r="E264" s="2">
        <v>0</v>
      </c>
      <c r="F264" s="2">
        <v>0</v>
      </c>
      <c r="G264" s="2">
        <v>0</v>
      </c>
      <c r="H264" s="12">
        <v>0</v>
      </c>
    </row>
    <row r="265" spans="1:8" ht="13.5" x14ac:dyDescent="0.25">
      <c r="A265" s="11"/>
      <c r="B265" s="10">
        <v>42389</v>
      </c>
      <c r="C265" s="2">
        <v>13.78</v>
      </c>
      <c r="D265" s="2">
        <v>6.7350000000000003</v>
      </c>
      <c r="E265" s="2">
        <v>6.7398875181422353</v>
      </c>
      <c r="F265" s="2">
        <v>24332</v>
      </c>
      <c r="G265" s="2">
        <v>163994.94309143687</v>
      </c>
      <c r="H265" s="12">
        <v>-5.7573073516385739E-3</v>
      </c>
    </row>
    <row r="266" spans="1:8" ht="13.5" x14ac:dyDescent="0.25">
      <c r="A266" s="11"/>
      <c r="B266" s="10">
        <v>42390</v>
      </c>
      <c r="C266" s="2">
        <v>13.78</v>
      </c>
      <c r="D266" s="2">
        <v>6.7350000000000003</v>
      </c>
      <c r="E266" s="2">
        <v>0</v>
      </c>
      <c r="F266" s="2">
        <v>0</v>
      </c>
      <c r="G266" s="2">
        <v>0</v>
      </c>
      <c r="H266" s="12">
        <v>0</v>
      </c>
    </row>
    <row r="267" spans="1:8" ht="13.5" x14ac:dyDescent="0.25">
      <c r="A267" s="11"/>
      <c r="B267" s="10">
        <v>42391</v>
      </c>
      <c r="C267" s="2">
        <v>13.69</v>
      </c>
      <c r="D267" s="2">
        <v>6.6909999999999998</v>
      </c>
      <c r="E267" s="2">
        <v>6.6909999999999998</v>
      </c>
      <c r="F267" s="2">
        <v>18</v>
      </c>
      <c r="G267" s="2">
        <v>120.438</v>
      </c>
      <c r="H267" s="12">
        <v>-6.5330363771344442E-3</v>
      </c>
    </row>
    <row r="268" spans="1:8" ht="13.5" x14ac:dyDescent="0.25">
      <c r="A268" s="11"/>
      <c r="B268" s="10">
        <v>42394</v>
      </c>
      <c r="C268" s="2">
        <v>13.6</v>
      </c>
      <c r="D268" s="2">
        <v>6.6470000000000002</v>
      </c>
      <c r="E268" s="2">
        <v>6.6494437500000005</v>
      </c>
      <c r="F268" s="2">
        <v>998</v>
      </c>
      <c r="G268" s="2">
        <v>6636.1448625000003</v>
      </c>
      <c r="H268" s="12">
        <v>-6.5759976087280819E-3</v>
      </c>
    </row>
    <row r="269" spans="1:8" ht="13.5" x14ac:dyDescent="0.25">
      <c r="A269" s="11"/>
      <c r="B269" s="10">
        <v>42395</v>
      </c>
      <c r="C269" s="2">
        <v>13.65</v>
      </c>
      <c r="D269" s="2">
        <v>6.6710000000000003</v>
      </c>
      <c r="E269" s="2">
        <v>6.6710000000000003</v>
      </c>
      <c r="F269" s="2">
        <v>9020</v>
      </c>
      <c r="G269" s="2">
        <v>60172.420000000006</v>
      </c>
      <c r="H269" s="12">
        <v>3.6106514216940003E-3</v>
      </c>
    </row>
    <row r="270" spans="1:8" ht="13.5" x14ac:dyDescent="0.25">
      <c r="A270" s="11"/>
      <c r="B270" s="10">
        <v>42396</v>
      </c>
      <c r="C270" s="2">
        <v>13.6</v>
      </c>
      <c r="D270" s="2">
        <v>6.6470000000000002</v>
      </c>
      <c r="E270" s="2">
        <v>6.6699712500000006</v>
      </c>
      <c r="F270" s="2">
        <v>11707</v>
      </c>
      <c r="G270" s="2">
        <v>78085.353423750013</v>
      </c>
      <c r="H270" s="12">
        <v>-3.5976615200119951E-3</v>
      </c>
    </row>
    <row r="271" spans="1:8" ht="13.5" x14ac:dyDescent="0.25">
      <c r="A271" s="11"/>
      <c r="B271" s="10">
        <v>42397</v>
      </c>
      <c r="C271" s="2">
        <v>13.61</v>
      </c>
      <c r="D271" s="2">
        <v>6.6520000000000001</v>
      </c>
      <c r="E271" s="2">
        <v>6.6520000000000001</v>
      </c>
      <c r="F271" s="2">
        <v>527</v>
      </c>
      <c r="G271" s="2">
        <v>3505.6040000000003</v>
      </c>
      <c r="H271" s="12">
        <v>7.5221904618623337E-4</v>
      </c>
    </row>
    <row r="272" spans="1:8" ht="13.5" x14ac:dyDescent="0.25">
      <c r="A272" s="11"/>
      <c r="B272" s="10">
        <v>42398</v>
      </c>
      <c r="C272" s="2">
        <v>13.61</v>
      </c>
      <c r="D272" s="2">
        <v>6.6520000000000001</v>
      </c>
      <c r="E272" s="2">
        <v>6.6520000000000001</v>
      </c>
      <c r="F272" s="2">
        <v>2492</v>
      </c>
      <c r="G272" s="2">
        <v>16576.784</v>
      </c>
      <c r="H272" s="12">
        <v>0</v>
      </c>
    </row>
    <row r="273" spans="1:8" ht="13.5" x14ac:dyDescent="0.25">
      <c r="A273" s="11"/>
      <c r="B273" s="10">
        <v>42401</v>
      </c>
      <c r="C273" s="2">
        <v>13.6</v>
      </c>
      <c r="D273" s="2">
        <v>6.6470000000000002</v>
      </c>
      <c r="E273" s="2">
        <v>6.5731987500000004</v>
      </c>
      <c r="F273" s="2">
        <v>596</v>
      </c>
      <c r="G273" s="2">
        <v>3917.6264550000001</v>
      </c>
      <c r="H273" s="12">
        <v>-7.5165363800359193E-4</v>
      </c>
    </row>
    <row r="274" spans="1:8" ht="13.5" x14ac:dyDescent="0.25">
      <c r="A274" s="11"/>
      <c r="B274" s="10">
        <v>42402</v>
      </c>
      <c r="C274" s="2">
        <v>13.6</v>
      </c>
      <c r="D274" s="2">
        <v>6.6470000000000002</v>
      </c>
      <c r="E274" s="2">
        <v>6.6470000000000002</v>
      </c>
      <c r="F274" s="2">
        <v>100</v>
      </c>
      <c r="G274" s="2">
        <v>664.7</v>
      </c>
      <c r="H274" s="12">
        <v>0</v>
      </c>
    </row>
    <row r="275" spans="1:8" ht="13.5" x14ac:dyDescent="0.25">
      <c r="A275" s="11"/>
      <c r="B275" s="10">
        <v>42403</v>
      </c>
      <c r="C275" s="2">
        <v>13.6</v>
      </c>
      <c r="D275" s="2">
        <v>6.6470000000000002</v>
      </c>
      <c r="E275" s="2">
        <v>0</v>
      </c>
      <c r="F275" s="2">
        <v>0</v>
      </c>
      <c r="G275" s="2">
        <v>0</v>
      </c>
      <c r="H275" s="12">
        <v>0</v>
      </c>
    </row>
    <row r="276" spans="1:8" ht="13.5" x14ac:dyDescent="0.25">
      <c r="A276" s="11"/>
      <c r="B276" s="10">
        <v>42404</v>
      </c>
      <c r="C276" s="2">
        <v>13.6</v>
      </c>
      <c r="D276" s="2">
        <v>6.6470000000000002</v>
      </c>
      <c r="E276" s="2">
        <v>6.6470000000000002</v>
      </c>
      <c r="F276" s="2">
        <v>350</v>
      </c>
      <c r="G276" s="2">
        <v>2326.4500000000003</v>
      </c>
      <c r="H276" s="12">
        <v>0</v>
      </c>
    </row>
    <row r="277" spans="1:8" ht="13.5" x14ac:dyDescent="0.25">
      <c r="A277" s="11"/>
      <c r="B277" s="10">
        <v>42405</v>
      </c>
      <c r="C277" s="2">
        <v>13.4</v>
      </c>
      <c r="D277" s="2">
        <v>6.5490000000000004</v>
      </c>
      <c r="E277" s="2">
        <v>6.5490000000000004</v>
      </c>
      <c r="F277" s="2">
        <v>1</v>
      </c>
      <c r="G277" s="2">
        <v>6.5490000000000004</v>
      </c>
      <c r="H277" s="12">
        <v>-1.4743493305250469E-2</v>
      </c>
    </row>
    <row r="278" spans="1:8" ht="13.5" x14ac:dyDescent="0.25">
      <c r="A278" s="11"/>
      <c r="B278" s="10">
        <v>42408</v>
      </c>
      <c r="C278" s="2">
        <v>13.61</v>
      </c>
      <c r="D278" s="2">
        <v>6.6520000000000001</v>
      </c>
      <c r="E278" s="2">
        <v>6.6520000000000001</v>
      </c>
      <c r="F278" s="2">
        <v>1452</v>
      </c>
      <c r="G278" s="2">
        <v>9658.7039999999997</v>
      </c>
      <c r="H278" s="12">
        <v>1.5727591998778403E-2</v>
      </c>
    </row>
    <row r="279" spans="1:8" ht="13.5" x14ac:dyDescent="0.25">
      <c r="A279" s="11"/>
      <c r="B279" s="10">
        <v>42409</v>
      </c>
      <c r="C279" s="2">
        <v>13.65</v>
      </c>
      <c r="D279" s="2">
        <v>6.6710000000000003</v>
      </c>
      <c r="E279" s="2">
        <v>6.6710000000000003</v>
      </c>
      <c r="F279" s="2">
        <v>200</v>
      </c>
      <c r="G279" s="2">
        <v>1334.2</v>
      </c>
      <c r="H279" s="12">
        <v>2.8562838244137294E-3</v>
      </c>
    </row>
    <row r="280" spans="1:8" ht="13.5" x14ac:dyDescent="0.25">
      <c r="A280" s="11"/>
      <c r="B280" s="10">
        <v>42410</v>
      </c>
      <c r="C280" s="2">
        <v>13.61</v>
      </c>
      <c r="D280" s="2">
        <v>6.6520000000000001</v>
      </c>
      <c r="E280" s="2">
        <v>6.6568875826598095</v>
      </c>
      <c r="F280" s="2">
        <v>585</v>
      </c>
      <c r="G280" s="2">
        <v>3894.2792358559886</v>
      </c>
      <c r="H280" s="12">
        <v>-2.8481487033428462E-3</v>
      </c>
    </row>
    <row r="281" spans="1:8" ht="13.5" x14ac:dyDescent="0.25">
      <c r="A281" s="11"/>
      <c r="B281" s="10">
        <v>42411</v>
      </c>
      <c r="C281" s="2">
        <v>13.21</v>
      </c>
      <c r="D281" s="2">
        <v>6.4560000000000004</v>
      </c>
      <c r="E281" s="2">
        <v>6.6446461771385312</v>
      </c>
      <c r="F281" s="2">
        <v>1481</v>
      </c>
      <c r="G281" s="2">
        <v>9840.7209883421656</v>
      </c>
      <c r="H281" s="12">
        <v>-2.9464822609741391E-2</v>
      </c>
    </row>
    <row r="282" spans="1:8" ht="13.5" x14ac:dyDescent="0.25">
      <c r="A282" s="11"/>
      <c r="B282" s="10">
        <v>42412</v>
      </c>
      <c r="C282" s="2">
        <v>12.47</v>
      </c>
      <c r="D282" s="2">
        <v>6.0949999999999998</v>
      </c>
      <c r="E282" s="2">
        <v>6.209372894947875</v>
      </c>
      <c r="F282" s="2">
        <v>1400260</v>
      </c>
      <c r="G282" s="2">
        <v>8694736.4898797106</v>
      </c>
      <c r="H282" s="12">
        <v>-5.5916976456010008E-2</v>
      </c>
    </row>
    <row r="283" spans="1:8" ht="13.5" x14ac:dyDescent="0.25">
      <c r="A283" s="11"/>
      <c r="B283" s="10">
        <v>42415</v>
      </c>
      <c r="C283" s="2">
        <v>13.08</v>
      </c>
      <c r="D283" s="2">
        <v>6.3929999999999998</v>
      </c>
      <c r="E283" s="2">
        <v>6.1192935779816509</v>
      </c>
      <c r="F283" s="2">
        <v>260</v>
      </c>
      <c r="G283" s="2">
        <v>1591.0163302752292</v>
      </c>
      <c r="H283" s="12">
        <v>4.8892534864643157E-2</v>
      </c>
    </row>
    <row r="284" spans="1:8" ht="13.5" x14ac:dyDescent="0.25">
      <c r="A284" s="11"/>
      <c r="B284" s="10">
        <v>42416</v>
      </c>
      <c r="C284" s="2">
        <v>13.66</v>
      </c>
      <c r="D284" s="2">
        <v>6.6760000000000002</v>
      </c>
      <c r="E284" s="2">
        <v>6.6711127379209376</v>
      </c>
      <c r="F284" s="2">
        <v>345</v>
      </c>
      <c r="G284" s="2">
        <v>2301.5338945827234</v>
      </c>
      <c r="H284" s="12">
        <v>4.4267167214140521E-2</v>
      </c>
    </row>
    <row r="285" spans="1:8" ht="13.5" x14ac:dyDescent="0.25">
      <c r="A285" s="11"/>
      <c r="B285" s="10">
        <v>42417</v>
      </c>
      <c r="C285" s="2">
        <v>13.7</v>
      </c>
      <c r="D285" s="2">
        <v>6.6959999999999997</v>
      </c>
      <c r="E285" s="2">
        <v>6.6920899270072995</v>
      </c>
      <c r="F285" s="2">
        <v>250</v>
      </c>
      <c r="G285" s="2">
        <v>1673.0224817518249</v>
      </c>
      <c r="H285" s="12">
        <v>2.9958058717794449E-3</v>
      </c>
    </row>
    <row r="286" spans="1:8" ht="13.5" x14ac:dyDescent="0.25">
      <c r="A286" s="11"/>
      <c r="B286" s="10">
        <v>42418</v>
      </c>
      <c r="C286" s="2">
        <v>13.7</v>
      </c>
      <c r="D286" s="2">
        <v>6.6959999999999997</v>
      </c>
      <c r="E286" s="2">
        <v>0</v>
      </c>
      <c r="F286" s="2">
        <v>0</v>
      </c>
      <c r="G286" s="2">
        <v>0</v>
      </c>
      <c r="H286" s="12">
        <v>0</v>
      </c>
    </row>
    <row r="287" spans="1:8" ht="13.5" x14ac:dyDescent="0.25">
      <c r="A287" s="11"/>
      <c r="B287" s="10">
        <v>42419</v>
      </c>
      <c r="C287" s="2">
        <v>13.7</v>
      </c>
      <c r="D287" s="2">
        <v>6.6959999999999997</v>
      </c>
      <c r="E287" s="2">
        <v>6.6959999999999997</v>
      </c>
      <c r="F287" s="2">
        <v>300</v>
      </c>
      <c r="G287" s="2">
        <v>2008.8</v>
      </c>
      <c r="H287" s="12">
        <v>0</v>
      </c>
    </row>
    <row r="288" spans="1:8" ht="13.5" x14ac:dyDescent="0.25">
      <c r="A288" s="11"/>
      <c r="B288" s="10">
        <v>42422</v>
      </c>
      <c r="C288" s="2">
        <v>13.69</v>
      </c>
      <c r="D288" s="2">
        <v>6.6909999999999998</v>
      </c>
      <c r="E288" s="2">
        <v>6.6909999999999998</v>
      </c>
      <c r="F288" s="2">
        <v>210</v>
      </c>
      <c r="G288" s="2">
        <v>1405.11</v>
      </c>
      <c r="H288" s="12">
        <v>-7.4671445639185984E-4</v>
      </c>
    </row>
    <row r="289" spans="1:8" ht="13.5" x14ac:dyDescent="0.25">
      <c r="A289" s="11"/>
      <c r="B289" s="10">
        <v>42423</v>
      </c>
      <c r="C289" s="2">
        <v>13.61</v>
      </c>
      <c r="D289" s="2">
        <v>6.6520000000000001</v>
      </c>
      <c r="E289" s="2">
        <v>6.6520000000000001</v>
      </c>
      <c r="F289" s="2">
        <v>1000</v>
      </c>
      <c r="G289" s="2">
        <v>6652</v>
      </c>
      <c r="H289" s="12">
        <v>-5.8287251531908089E-3</v>
      </c>
    </row>
    <row r="290" spans="1:8" ht="13.5" x14ac:dyDescent="0.25">
      <c r="A290" s="11"/>
      <c r="B290" s="10">
        <v>42424</v>
      </c>
      <c r="C290" s="2">
        <v>13.61</v>
      </c>
      <c r="D290" s="2">
        <v>6.6520000000000001</v>
      </c>
      <c r="E290" s="2">
        <v>0</v>
      </c>
      <c r="F290" s="2">
        <v>0</v>
      </c>
      <c r="G290" s="2">
        <v>0</v>
      </c>
      <c r="H290" s="12">
        <v>0</v>
      </c>
    </row>
    <row r="291" spans="1:8" ht="13.5" x14ac:dyDescent="0.25">
      <c r="A291" s="11"/>
      <c r="B291" s="10">
        <v>42425</v>
      </c>
      <c r="C291" s="2">
        <v>13.01</v>
      </c>
      <c r="D291" s="2">
        <v>6.359</v>
      </c>
      <c r="E291" s="2">
        <v>6.359</v>
      </c>
      <c r="F291" s="2">
        <v>1000</v>
      </c>
      <c r="G291" s="2">
        <v>6359</v>
      </c>
      <c r="H291" s="12">
        <v>-4.4046903187011446E-2</v>
      </c>
    </row>
    <row r="292" spans="1:8" ht="13.5" x14ac:dyDescent="0.25">
      <c r="A292" s="11"/>
      <c r="B292" s="10">
        <v>42426</v>
      </c>
      <c r="C292" s="2">
        <v>13.61</v>
      </c>
      <c r="D292" s="2">
        <v>6.6520000000000001</v>
      </c>
      <c r="E292" s="2">
        <v>6.6226745040411474</v>
      </c>
      <c r="F292" s="2">
        <v>700</v>
      </c>
      <c r="G292" s="2">
        <v>4635.8721528288033</v>
      </c>
      <c r="H292" s="12">
        <v>4.6076427111181026E-2</v>
      </c>
    </row>
    <row r="293" spans="1:8" ht="13.5" x14ac:dyDescent="0.25">
      <c r="A293" s="11"/>
      <c r="B293" s="10">
        <v>42429</v>
      </c>
      <c r="C293" s="2">
        <v>13.59</v>
      </c>
      <c r="D293" s="2">
        <v>6.6420000000000003</v>
      </c>
      <c r="E293" s="2">
        <v>6.6415112582781459</v>
      </c>
      <c r="F293" s="2">
        <v>2559</v>
      </c>
      <c r="G293" s="2">
        <v>16995.627309933774</v>
      </c>
      <c r="H293" s="12">
        <v>-1.5033072760071839E-3</v>
      </c>
    </row>
    <row r="294" spans="1:8" ht="13.5" x14ac:dyDescent="0.25">
      <c r="A294" s="11"/>
      <c r="B294" s="10">
        <v>42430</v>
      </c>
      <c r="C294" s="2">
        <v>13.59</v>
      </c>
      <c r="D294" s="2">
        <v>6.6420000000000003</v>
      </c>
      <c r="E294" s="2">
        <v>0</v>
      </c>
      <c r="F294" s="2">
        <v>0</v>
      </c>
      <c r="G294" s="2">
        <v>0</v>
      </c>
      <c r="H294" s="12">
        <v>0</v>
      </c>
    </row>
    <row r="295" spans="1:8" ht="13.5" x14ac:dyDescent="0.25">
      <c r="A295" s="11"/>
      <c r="B295" s="10">
        <v>42431</v>
      </c>
      <c r="C295" s="2">
        <v>13.59</v>
      </c>
      <c r="D295" s="2">
        <v>6.6420000000000003</v>
      </c>
      <c r="E295" s="2">
        <v>6.6420000000000003</v>
      </c>
      <c r="F295" s="2">
        <v>3000</v>
      </c>
      <c r="G295" s="2">
        <v>19926</v>
      </c>
      <c r="H295" s="12">
        <v>0</v>
      </c>
    </row>
    <row r="296" spans="1:8" ht="13.5" x14ac:dyDescent="0.25">
      <c r="A296" s="11"/>
      <c r="B296" s="10">
        <v>42432</v>
      </c>
      <c r="C296" s="2">
        <v>13.56</v>
      </c>
      <c r="D296" s="2">
        <v>6.6269999999999998</v>
      </c>
      <c r="E296" s="2">
        <v>6.6269999999999998</v>
      </c>
      <c r="F296" s="2">
        <v>250</v>
      </c>
      <c r="G296" s="2">
        <v>1656.75</v>
      </c>
      <c r="H296" s="12">
        <v>-2.2583559168925875E-3</v>
      </c>
    </row>
    <row r="297" spans="1:8" ht="13.5" x14ac:dyDescent="0.25">
      <c r="A297" s="11"/>
      <c r="B297" s="10">
        <v>42433</v>
      </c>
      <c r="C297" s="2">
        <v>13.53</v>
      </c>
      <c r="D297" s="2">
        <v>6.6130000000000004</v>
      </c>
      <c r="E297" s="2">
        <v>6.6178876570583896</v>
      </c>
      <c r="F297" s="2">
        <v>272</v>
      </c>
      <c r="G297" s="2">
        <v>1800.065442719882</v>
      </c>
      <c r="H297" s="12">
        <v>-2.1125697902519007E-3</v>
      </c>
    </row>
    <row r="298" spans="1:8" ht="13.5" x14ac:dyDescent="0.25">
      <c r="A298" s="11"/>
      <c r="B298" s="10">
        <v>42436</v>
      </c>
      <c r="C298" s="2">
        <v>13.3</v>
      </c>
      <c r="D298" s="2">
        <v>6.5</v>
      </c>
      <c r="E298" s="2">
        <v>6.5</v>
      </c>
      <c r="F298" s="2">
        <v>948</v>
      </c>
      <c r="G298" s="2">
        <v>6162</v>
      </c>
      <c r="H298" s="12">
        <v>-1.7087554816271045E-2</v>
      </c>
    </row>
    <row r="299" spans="1:8" ht="13.5" x14ac:dyDescent="0.25">
      <c r="A299" s="11"/>
      <c r="B299" s="10">
        <v>42437</v>
      </c>
      <c r="C299" s="2">
        <v>13.5</v>
      </c>
      <c r="D299" s="2">
        <v>6.5979999999999999</v>
      </c>
      <c r="E299" s="2">
        <v>6.5979999999999999</v>
      </c>
      <c r="F299" s="2">
        <v>2500</v>
      </c>
      <c r="G299" s="2">
        <v>16495</v>
      </c>
      <c r="H299" s="12">
        <v>1.5076923076923055E-2</v>
      </c>
    </row>
    <row r="300" spans="1:8" ht="13.5" x14ac:dyDescent="0.25">
      <c r="A300" s="11"/>
      <c r="B300" s="10">
        <v>42438</v>
      </c>
      <c r="C300" s="2">
        <v>13.5</v>
      </c>
      <c r="D300" s="2">
        <v>6.5979999999999999</v>
      </c>
      <c r="E300" s="2">
        <v>0</v>
      </c>
      <c r="F300" s="2">
        <v>0</v>
      </c>
      <c r="G300" s="2">
        <v>0</v>
      </c>
      <c r="H300" s="12">
        <v>0</v>
      </c>
    </row>
    <row r="301" spans="1:8" ht="13.5" x14ac:dyDescent="0.25">
      <c r="A301" s="11"/>
      <c r="B301" s="10">
        <v>42439</v>
      </c>
      <c r="C301" s="2">
        <v>13.5</v>
      </c>
      <c r="D301" s="2">
        <v>6.5979999999999999</v>
      </c>
      <c r="E301" s="2">
        <v>0</v>
      </c>
      <c r="F301" s="2">
        <v>0</v>
      </c>
      <c r="G301" s="2">
        <v>0</v>
      </c>
      <c r="H301" s="12">
        <v>0</v>
      </c>
    </row>
    <row r="302" spans="1:8" ht="13.5" x14ac:dyDescent="0.25">
      <c r="A302" s="11"/>
      <c r="B302" s="10">
        <v>42440</v>
      </c>
      <c r="C302" s="2">
        <v>13.49</v>
      </c>
      <c r="D302" s="2">
        <v>6.593</v>
      </c>
      <c r="E302" s="2">
        <v>6.5969098591549296</v>
      </c>
      <c r="F302" s="2">
        <v>2040</v>
      </c>
      <c r="G302" s="2">
        <v>13457.696112676056</v>
      </c>
      <c r="H302" s="12">
        <v>-7.5780539557440034E-4</v>
      </c>
    </row>
    <row r="303" spans="1:8" ht="13.5" x14ac:dyDescent="0.25">
      <c r="A303" s="11"/>
      <c r="B303" s="10">
        <v>42443</v>
      </c>
      <c r="C303" s="2">
        <v>13.49</v>
      </c>
      <c r="D303" s="2">
        <v>6.593</v>
      </c>
      <c r="E303" s="2">
        <v>0</v>
      </c>
      <c r="F303" s="2">
        <v>0</v>
      </c>
      <c r="G303" s="2">
        <v>0</v>
      </c>
      <c r="H303" s="12">
        <v>0</v>
      </c>
    </row>
    <row r="304" spans="1:8" ht="13.5" x14ac:dyDescent="0.25">
      <c r="A304" s="11"/>
      <c r="B304" s="10">
        <v>42444</v>
      </c>
      <c r="C304" s="2">
        <v>13.2</v>
      </c>
      <c r="D304" s="2">
        <v>6.4509999999999996</v>
      </c>
      <c r="E304" s="2">
        <v>6.4509999999999996</v>
      </c>
      <c r="F304" s="2">
        <v>1058</v>
      </c>
      <c r="G304" s="2">
        <v>6825.1579999999994</v>
      </c>
      <c r="H304" s="12">
        <v>-2.1537994843015371E-2</v>
      </c>
    </row>
    <row r="305" spans="1:8" ht="13.5" x14ac:dyDescent="0.25">
      <c r="A305" s="11"/>
      <c r="B305" s="10">
        <v>42445</v>
      </c>
      <c r="C305" s="2">
        <v>13.2</v>
      </c>
      <c r="D305" s="2">
        <v>6.4509999999999996</v>
      </c>
      <c r="E305" s="2">
        <v>6.4509999999999996</v>
      </c>
      <c r="F305" s="2">
        <v>810</v>
      </c>
      <c r="G305" s="2">
        <v>5225.3099999999995</v>
      </c>
      <c r="H305" s="12">
        <v>0</v>
      </c>
    </row>
    <row r="306" spans="1:8" ht="13.5" x14ac:dyDescent="0.25">
      <c r="A306" s="11"/>
      <c r="B306" s="10">
        <v>42446</v>
      </c>
      <c r="C306" s="2">
        <v>13.2</v>
      </c>
      <c r="D306" s="2">
        <v>6.4509999999999996</v>
      </c>
      <c r="E306" s="2">
        <v>6.4509999999999996</v>
      </c>
      <c r="F306" s="2">
        <v>300</v>
      </c>
      <c r="G306" s="2">
        <v>1935.3</v>
      </c>
      <c r="H306" s="12">
        <v>0</v>
      </c>
    </row>
    <row r="307" spans="1:8" ht="13.5" x14ac:dyDescent="0.25">
      <c r="A307" s="11"/>
      <c r="B307" s="10">
        <v>42447</v>
      </c>
      <c r="C307" s="2">
        <v>13.2</v>
      </c>
      <c r="D307" s="2">
        <v>6.4509999999999996</v>
      </c>
      <c r="E307" s="2">
        <v>0</v>
      </c>
      <c r="F307" s="2">
        <v>0</v>
      </c>
      <c r="G307" s="2">
        <v>0</v>
      </c>
      <c r="H307" s="12">
        <v>0</v>
      </c>
    </row>
    <row r="308" spans="1:8" ht="13.5" x14ac:dyDescent="0.25">
      <c r="A308" s="11"/>
      <c r="B308" s="10">
        <v>42450</v>
      </c>
      <c r="C308" s="2">
        <v>13.02</v>
      </c>
      <c r="D308" s="2">
        <v>6.3630000000000004</v>
      </c>
      <c r="E308" s="2">
        <v>6.3630000000000004</v>
      </c>
      <c r="F308" s="2">
        <v>1000</v>
      </c>
      <c r="G308" s="2">
        <v>6363</v>
      </c>
      <c r="H308" s="12">
        <v>-1.364129592311257E-2</v>
      </c>
    </row>
    <row r="309" spans="1:8" ht="13.5" x14ac:dyDescent="0.25">
      <c r="A309" s="11"/>
      <c r="B309" s="10">
        <v>42451</v>
      </c>
      <c r="C309" s="2">
        <v>13.02</v>
      </c>
      <c r="D309" s="2">
        <v>6.3630000000000004</v>
      </c>
      <c r="E309" s="2">
        <v>6.3630000000000004</v>
      </c>
      <c r="F309" s="2">
        <v>7</v>
      </c>
      <c r="G309" s="2">
        <v>44.541000000000004</v>
      </c>
      <c r="H309" s="12">
        <v>0</v>
      </c>
    </row>
    <row r="310" spans="1:8" ht="13.5" x14ac:dyDescent="0.25">
      <c r="A310" s="11"/>
      <c r="B310" s="10">
        <v>42452</v>
      </c>
      <c r="C310" s="2">
        <v>13</v>
      </c>
      <c r="D310" s="2">
        <v>6.3540000000000001</v>
      </c>
      <c r="E310" s="2">
        <v>6.3540000000000001</v>
      </c>
      <c r="F310" s="2">
        <v>543</v>
      </c>
      <c r="G310" s="2">
        <v>3450.2220000000002</v>
      </c>
      <c r="H310" s="12">
        <v>-1.414427157001468E-3</v>
      </c>
    </row>
    <row r="311" spans="1:8" ht="13.5" x14ac:dyDescent="0.25">
      <c r="A311" s="11"/>
      <c r="B311" s="10">
        <v>42453</v>
      </c>
      <c r="C311" s="2">
        <v>13</v>
      </c>
      <c r="D311" s="2">
        <v>6.3540000000000001</v>
      </c>
      <c r="E311" s="2">
        <v>6.3540000000000001</v>
      </c>
      <c r="F311" s="2">
        <v>315</v>
      </c>
      <c r="G311" s="2">
        <v>2001.51</v>
      </c>
      <c r="H311" s="12">
        <v>0</v>
      </c>
    </row>
    <row r="312" spans="1:8" ht="13.5" x14ac:dyDescent="0.25">
      <c r="A312" s="11"/>
      <c r="B312" s="10">
        <v>42454</v>
      </c>
      <c r="C312" s="2">
        <v>13</v>
      </c>
      <c r="D312" s="2">
        <v>6.3540000000000001</v>
      </c>
      <c r="E312" s="2">
        <v>0</v>
      </c>
      <c r="F312" s="2">
        <v>0</v>
      </c>
      <c r="G312" s="2">
        <v>0</v>
      </c>
      <c r="H312" s="12">
        <v>0</v>
      </c>
    </row>
    <row r="313" spans="1:8" ht="13.5" x14ac:dyDescent="0.25">
      <c r="A313" s="11"/>
      <c r="B313" s="10">
        <v>42457</v>
      </c>
      <c r="C313" s="2">
        <v>13</v>
      </c>
      <c r="D313" s="2">
        <v>6.3540000000000001</v>
      </c>
      <c r="E313" s="2">
        <v>0</v>
      </c>
      <c r="F313" s="2">
        <v>0</v>
      </c>
      <c r="G313" s="2">
        <v>0</v>
      </c>
      <c r="H313" s="12">
        <v>0</v>
      </c>
    </row>
    <row r="314" spans="1:8" ht="13.5" x14ac:dyDescent="0.25">
      <c r="A314" s="11"/>
      <c r="B314" s="10">
        <v>42458</v>
      </c>
      <c r="C314" s="2">
        <v>12.7</v>
      </c>
      <c r="D314" s="2">
        <v>6.2069999999999999</v>
      </c>
      <c r="E314" s="2">
        <v>6.2069999999999999</v>
      </c>
      <c r="F314" s="2">
        <v>200</v>
      </c>
      <c r="G314" s="2">
        <v>1241.3999999999999</v>
      </c>
      <c r="H314" s="12">
        <v>-2.313503305004725E-2</v>
      </c>
    </row>
    <row r="315" spans="1:8" ht="13.5" x14ac:dyDescent="0.25">
      <c r="A315" s="11"/>
      <c r="B315" s="10">
        <v>42459</v>
      </c>
      <c r="C315" s="2">
        <v>12.7</v>
      </c>
      <c r="D315" s="2">
        <v>6.2069999999999999</v>
      </c>
      <c r="E315" s="2">
        <v>0</v>
      </c>
      <c r="F315" s="2">
        <v>0</v>
      </c>
      <c r="G315" s="2">
        <v>0</v>
      </c>
      <c r="H315" s="12">
        <v>0</v>
      </c>
    </row>
    <row r="316" spans="1:8" ht="13.5" x14ac:dyDescent="0.25">
      <c r="A316" s="11"/>
      <c r="B316" s="10">
        <v>42460</v>
      </c>
      <c r="C316" s="2">
        <v>12.7</v>
      </c>
      <c r="D316" s="2">
        <v>6.2069999999999999</v>
      </c>
      <c r="E316" s="2">
        <v>0</v>
      </c>
      <c r="F316" s="2">
        <v>0</v>
      </c>
      <c r="G316" s="2">
        <v>0</v>
      </c>
      <c r="H316" s="12">
        <v>0</v>
      </c>
    </row>
    <row r="317" spans="1:8" ht="13.5" x14ac:dyDescent="0.25">
      <c r="A317" s="11"/>
      <c r="B317" s="10">
        <v>42461</v>
      </c>
      <c r="C317" s="2">
        <v>12.7</v>
      </c>
      <c r="D317" s="2">
        <v>6.2069999999999999</v>
      </c>
      <c r="E317" s="2">
        <v>6.2069999999999999</v>
      </c>
      <c r="F317" s="2">
        <v>1134</v>
      </c>
      <c r="G317" s="2">
        <v>7038.7380000000003</v>
      </c>
      <c r="H317" s="12">
        <v>0</v>
      </c>
    </row>
    <row r="318" spans="1:8" ht="13.5" x14ac:dyDescent="0.25">
      <c r="A318" s="11"/>
      <c r="B318" s="10">
        <v>42464</v>
      </c>
      <c r="C318" s="2">
        <v>12.7</v>
      </c>
      <c r="D318" s="2">
        <v>6.2069999999999999</v>
      </c>
      <c r="E318" s="2">
        <v>6.2069999999999999</v>
      </c>
      <c r="F318" s="2">
        <v>509</v>
      </c>
      <c r="G318" s="2">
        <v>3159.3629999999998</v>
      </c>
      <c r="H318" s="12">
        <v>0</v>
      </c>
    </row>
    <row r="319" spans="1:8" ht="13.5" x14ac:dyDescent="0.25">
      <c r="A319" s="11"/>
      <c r="B319" s="10">
        <v>42465</v>
      </c>
      <c r="C319" s="2">
        <v>12.68</v>
      </c>
      <c r="D319" s="2">
        <v>6.1970000000000001</v>
      </c>
      <c r="E319" s="2">
        <v>6.1994436119873821</v>
      </c>
      <c r="F319" s="2">
        <v>1495</v>
      </c>
      <c r="G319" s="2">
        <v>9268.168199921136</v>
      </c>
      <c r="H319" s="12">
        <v>-1.6110842597067483E-3</v>
      </c>
    </row>
    <row r="320" spans="1:8" ht="13.5" x14ac:dyDescent="0.25">
      <c r="A320" s="11"/>
      <c r="B320" s="10">
        <v>42466</v>
      </c>
      <c r="C320" s="2">
        <v>12.69</v>
      </c>
      <c r="D320" s="2">
        <v>6.202</v>
      </c>
      <c r="E320" s="2">
        <v>6.202</v>
      </c>
      <c r="F320" s="2">
        <v>500</v>
      </c>
      <c r="G320" s="2">
        <v>3101</v>
      </c>
      <c r="H320" s="12">
        <v>8.0684202033240167E-4</v>
      </c>
    </row>
    <row r="321" spans="1:8" ht="13.5" x14ac:dyDescent="0.25">
      <c r="A321" s="11"/>
      <c r="B321" s="10">
        <v>42467</v>
      </c>
      <c r="C321" s="2">
        <v>12.68</v>
      </c>
      <c r="D321" s="2">
        <v>6.1970000000000001</v>
      </c>
      <c r="E321" s="2">
        <v>6.1970000000000001</v>
      </c>
      <c r="F321" s="2">
        <v>753</v>
      </c>
      <c r="G321" s="2">
        <v>4666.3410000000003</v>
      </c>
      <c r="H321" s="12">
        <v>-8.0619155111252719E-4</v>
      </c>
    </row>
    <row r="322" spans="1:8" ht="13.5" x14ac:dyDescent="0.25">
      <c r="A322" s="11"/>
      <c r="B322" s="10">
        <v>42468</v>
      </c>
      <c r="C322" s="2">
        <v>12.15</v>
      </c>
      <c r="D322" s="2">
        <v>6.2069999999999999</v>
      </c>
      <c r="E322" s="2">
        <v>6.2069999999999999</v>
      </c>
      <c r="F322" s="2">
        <v>617</v>
      </c>
      <c r="G322" s="2">
        <v>3829.7190000000001</v>
      </c>
      <c r="H322" s="12">
        <v>1.6136840406648033E-3</v>
      </c>
    </row>
    <row r="323" spans="1:8" ht="13.5" x14ac:dyDescent="0.25">
      <c r="A323" s="11"/>
      <c r="B323" s="10">
        <v>42471</v>
      </c>
      <c r="C323" s="2">
        <v>12.15</v>
      </c>
      <c r="D323" s="2">
        <v>6.2069999999999999</v>
      </c>
      <c r="E323" s="2">
        <v>0</v>
      </c>
      <c r="F323" s="2">
        <v>0</v>
      </c>
      <c r="G323" s="2">
        <v>0</v>
      </c>
      <c r="H323" s="12">
        <v>0</v>
      </c>
    </row>
    <row r="324" spans="1:8" ht="13.5" x14ac:dyDescent="0.25">
      <c r="A324" s="11"/>
      <c r="B324" s="10">
        <v>42472</v>
      </c>
      <c r="C324" s="2">
        <v>12.18</v>
      </c>
      <c r="D324" s="2">
        <v>6.2229999999999999</v>
      </c>
      <c r="E324" s="2">
        <v>6.2107379310344832</v>
      </c>
      <c r="F324" s="2">
        <v>1152</v>
      </c>
      <c r="G324" s="2">
        <v>7154.7700965517251</v>
      </c>
      <c r="H324" s="12">
        <v>2.5777348155308546E-3</v>
      </c>
    </row>
    <row r="325" spans="1:8" ht="13.5" x14ac:dyDescent="0.25">
      <c r="A325" s="11"/>
      <c r="B325" s="10">
        <v>42473</v>
      </c>
      <c r="C325" s="2">
        <v>12.19</v>
      </c>
      <c r="D325" s="2">
        <v>6.2279999999999998</v>
      </c>
      <c r="E325" s="2">
        <v>6.2279999999999998</v>
      </c>
      <c r="F325" s="2">
        <v>8</v>
      </c>
      <c r="G325" s="2">
        <v>49.823999999999998</v>
      </c>
      <c r="H325" s="12">
        <v>8.034709946970743E-4</v>
      </c>
    </row>
    <row r="326" spans="1:8" ht="13.5" x14ac:dyDescent="0.25">
      <c r="A326" s="11"/>
      <c r="B326" s="10">
        <v>42474</v>
      </c>
      <c r="C326" s="2">
        <v>12.18</v>
      </c>
      <c r="D326" s="2">
        <v>6.2229999999999999</v>
      </c>
      <c r="E326" s="2">
        <v>6.2229999999999999</v>
      </c>
      <c r="F326" s="2">
        <v>474</v>
      </c>
      <c r="G326" s="2">
        <v>2949.7019999999998</v>
      </c>
      <c r="H326" s="12">
        <v>-8.0282594733460081E-4</v>
      </c>
    </row>
    <row r="327" spans="1:8" ht="13.5" x14ac:dyDescent="0.25">
      <c r="A327" s="11"/>
      <c r="B327" s="10">
        <v>42475</v>
      </c>
      <c r="C327" s="2">
        <v>12.15</v>
      </c>
      <c r="D327" s="2">
        <v>6.2069999999999999</v>
      </c>
      <c r="E327" s="2">
        <v>6.2069999999999999</v>
      </c>
      <c r="F327" s="2">
        <v>1000</v>
      </c>
      <c r="G327" s="2">
        <v>6207</v>
      </c>
      <c r="H327" s="12">
        <v>-2.5711071830306948E-3</v>
      </c>
    </row>
    <row r="328" spans="1:8" ht="13.5" x14ac:dyDescent="0.25">
      <c r="A328" s="11"/>
      <c r="B328" s="10">
        <v>42478</v>
      </c>
      <c r="C328" s="2">
        <v>12.15</v>
      </c>
      <c r="D328" s="2">
        <v>6.2069999999999999</v>
      </c>
      <c r="E328" s="2">
        <v>6.2069999999999999</v>
      </c>
      <c r="F328" s="2">
        <v>500</v>
      </c>
      <c r="G328" s="2">
        <v>3103.5</v>
      </c>
      <c r="H328" s="12">
        <v>0</v>
      </c>
    </row>
    <row r="329" spans="1:8" ht="13.5" x14ac:dyDescent="0.25">
      <c r="A329" s="11"/>
      <c r="B329" s="10">
        <v>42479</v>
      </c>
      <c r="C329" s="2">
        <v>12.15</v>
      </c>
      <c r="D329" s="2">
        <v>6.2069999999999999</v>
      </c>
      <c r="E329" s="2">
        <v>0</v>
      </c>
      <c r="F329" s="2">
        <v>0</v>
      </c>
      <c r="G329" s="2">
        <v>0</v>
      </c>
      <c r="H329" s="12">
        <v>0</v>
      </c>
    </row>
    <row r="330" spans="1:8" ht="13.5" x14ac:dyDescent="0.25">
      <c r="A330" s="11"/>
      <c r="B330" s="10">
        <v>42480</v>
      </c>
      <c r="C330" s="2">
        <v>12.15</v>
      </c>
      <c r="D330" s="2">
        <v>6.2069999999999999</v>
      </c>
      <c r="E330" s="2">
        <v>6.2069999999999999</v>
      </c>
      <c r="F330" s="2">
        <v>521</v>
      </c>
      <c r="G330" s="2">
        <v>3233.8469999999998</v>
      </c>
      <c r="H330" s="12">
        <v>0</v>
      </c>
    </row>
    <row r="331" spans="1:8" ht="13.5" x14ac:dyDescent="0.25">
      <c r="A331" s="11"/>
      <c r="B331" s="10">
        <v>42481</v>
      </c>
      <c r="C331" s="2">
        <v>12.15</v>
      </c>
      <c r="D331" s="2">
        <v>6.2069999999999999</v>
      </c>
      <c r="E331" s="2">
        <v>6.2069999999999999</v>
      </c>
      <c r="F331" s="2">
        <v>2425</v>
      </c>
      <c r="G331" s="2">
        <v>15051.975</v>
      </c>
      <c r="H331" s="12">
        <v>0</v>
      </c>
    </row>
    <row r="332" spans="1:8" ht="13.5" x14ac:dyDescent="0.25">
      <c r="A332" s="11"/>
      <c r="B332" s="10">
        <v>42482</v>
      </c>
      <c r="C332" s="2">
        <v>12.14</v>
      </c>
      <c r="D332" s="2">
        <v>6.202</v>
      </c>
      <c r="E332" s="2">
        <v>6.202</v>
      </c>
      <c r="F332" s="2">
        <v>2200</v>
      </c>
      <c r="G332" s="2">
        <v>13644.4</v>
      </c>
      <c r="H332" s="12">
        <v>-8.0554212985337417E-4</v>
      </c>
    </row>
    <row r="333" spans="1:8" ht="13.5" x14ac:dyDescent="0.25">
      <c r="A333" s="11"/>
      <c r="B333" s="10">
        <v>42485</v>
      </c>
      <c r="C333" s="2">
        <v>12.14</v>
      </c>
      <c r="D333" s="2">
        <v>6.202</v>
      </c>
      <c r="E333" s="2">
        <v>0</v>
      </c>
      <c r="F333" s="2">
        <v>0</v>
      </c>
      <c r="G333" s="2">
        <v>0</v>
      </c>
      <c r="H333" s="12">
        <v>0</v>
      </c>
    </row>
    <row r="334" spans="1:8" ht="13.5" x14ac:dyDescent="0.25">
      <c r="A334" s="11"/>
      <c r="B334" s="10">
        <v>42486</v>
      </c>
      <c r="C334" s="2">
        <v>12.14</v>
      </c>
      <c r="D334" s="2">
        <v>6.202</v>
      </c>
      <c r="E334" s="2">
        <v>0</v>
      </c>
      <c r="F334" s="2">
        <v>0</v>
      </c>
      <c r="G334" s="2">
        <v>0</v>
      </c>
      <c r="H334" s="12">
        <v>0</v>
      </c>
    </row>
    <row r="335" spans="1:8" ht="13.5" x14ac:dyDescent="0.25">
      <c r="A335" s="11"/>
      <c r="B335" s="10">
        <v>42487</v>
      </c>
      <c r="C335" s="2">
        <v>12.14</v>
      </c>
      <c r="D335" s="2">
        <v>6.202</v>
      </c>
      <c r="E335" s="2">
        <v>0</v>
      </c>
      <c r="F335" s="2">
        <v>0</v>
      </c>
      <c r="G335" s="2">
        <v>0</v>
      </c>
      <c r="H335" s="12">
        <v>0</v>
      </c>
    </row>
    <row r="336" spans="1:8" ht="13.5" x14ac:dyDescent="0.25">
      <c r="A336" s="11"/>
      <c r="B336" s="10">
        <v>42488</v>
      </c>
      <c r="C336" s="2">
        <v>12.14</v>
      </c>
      <c r="D336" s="2">
        <v>6.202</v>
      </c>
      <c r="E336" s="2">
        <v>0</v>
      </c>
      <c r="F336" s="2">
        <v>0</v>
      </c>
      <c r="G336" s="2">
        <v>0</v>
      </c>
      <c r="H336" s="12">
        <v>0</v>
      </c>
    </row>
    <row r="337" spans="1:8" ht="13.5" x14ac:dyDescent="0.25">
      <c r="A337" s="11"/>
      <c r="B337" s="10">
        <v>42489</v>
      </c>
      <c r="C337" s="2">
        <v>12.14</v>
      </c>
      <c r="D337" s="2">
        <v>6.202</v>
      </c>
      <c r="E337" s="2">
        <v>0</v>
      </c>
      <c r="F337" s="2">
        <v>0</v>
      </c>
      <c r="G337" s="2">
        <v>0</v>
      </c>
      <c r="H337" s="12">
        <v>0</v>
      </c>
    </row>
    <row r="338" spans="1:8" ht="13.5" x14ac:dyDescent="0.25">
      <c r="A338" s="11"/>
      <c r="B338" s="10">
        <v>42492</v>
      </c>
      <c r="C338" s="2">
        <v>12.14</v>
      </c>
      <c r="D338" s="2">
        <v>6.202</v>
      </c>
      <c r="E338" s="2">
        <v>6.202</v>
      </c>
      <c r="F338" s="2">
        <v>541</v>
      </c>
      <c r="G338" s="2">
        <v>3355.2820000000002</v>
      </c>
      <c r="H338" s="12">
        <v>0</v>
      </c>
    </row>
    <row r="339" spans="1:8" ht="13.5" x14ac:dyDescent="0.25">
      <c r="A339" s="11"/>
      <c r="B339" s="10">
        <v>42493</v>
      </c>
      <c r="C339" s="2">
        <v>12</v>
      </c>
      <c r="D339" s="2">
        <v>6.1310000000000002</v>
      </c>
      <c r="E339" s="2">
        <v>6.1310000000000002</v>
      </c>
      <c r="F339" s="2">
        <v>1941</v>
      </c>
      <c r="G339" s="2">
        <v>11900.271000000001</v>
      </c>
      <c r="H339" s="12">
        <v>-1.1447920025798086E-2</v>
      </c>
    </row>
    <row r="340" spans="1:8" ht="13.5" x14ac:dyDescent="0.25">
      <c r="A340" s="11"/>
      <c r="B340" s="10">
        <v>42494</v>
      </c>
      <c r="C340" s="2">
        <v>12.01</v>
      </c>
      <c r="D340" s="2">
        <v>6.1360000000000001</v>
      </c>
      <c r="E340" s="2">
        <v>6.1359999999999992</v>
      </c>
      <c r="F340" s="2">
        <v>160</v>
      </c>
      <c r="G340" s="2">
        <v>981.75999999999988</v>
      </c>
      <c r="H340" s="12">
        <v>8.155276463871951E-4</v>
      </c>
    </row>
    <row r="341" spans="1:8" ht="13.5" x14ac:dyDescent="0.25">
      <c r="A341" s="11"/>
      <c r="B341" s="10">
        <v>42495</v>
      </c>
      <c r="C341" s="2">
        <v>12</v>
      </c>
      <c r="D341" s="2">
        <v>6.1310000000000002</v>
      </c>
      <c r="E341" s="2">
        <v>6.1310000000000002</v>
      </c>
      <c r="F341" s="2">
        <v>259</v>
      </c>
      <c r="G341" s="2">
        <v>1587.9290000000001</v>
      </c>
      <c r="H341" s="12">
        <v>-8.1486310299867879E-4</v>
      </c>
    </row>
    <row r="342" spans="1:8" ht="13.5" x14ac:dyDescent="0.25">
      <c r="A342" s="11"/>
      <c r="B342" s="10">
        <v>42496</v>
      </c>
      <c r="C342" s="2">
        <v>11.9</v>
      </c>
      <c r="D342" s="2">
        <v>6.08</v>
      </c>
      <c r="E342" s="2">
        <v>6.1183193277310917</v>
      </c>
      <c r="F342" s="2">
        <v>1667</v>
      </c>
      <c r="G342" s="2">
        <v>10199.238319327729</v>
      </c>
      <c r="H342" s="12">
        <v>-8.3183819931495935E-3</v>
      </c>
    </row>
    <row r="343" spans="1:8" ht="13.5" x14ac:dyDescent="0.25">
      <c r="A343" s="11"/>
      <c r="B343" s="10">
        <v>42499</v>
      </c>
      <c r="C343" s="2">
        <v>12.25</v>
      </c>
      <c r="D343" s="2">
        <v>6.2590000000000003</v>
      </c>
      <c r="E343" s="2">
        <v>6.08579175510204</v>
      </c>
      <c r="F343" s="2">
        <v>501</v>
      </c>
      <c r="G343" s="2">
        <v>3048.9816693061221</v>
      </c>
      <c r="H343" s="12">
        <v>2.9440789473684253E-2</v>
      </c>
    </row>
    <row r="344" spans="1:8" ht="13.5" x14ac:dyDescent="0.25">
      <c r="A344" s="11"/>
      <c r="B344" s="10">
        <v>42500</v>
      </c>
      <c r="C344" s="2">
        <v>12.12</v>
      </c>
      <c r="D344" s="2">
        <v>6.1920000000000002</v>
      </c>
      <c r="E344" s="2">
        <v>6.0862455445544557</v>
      </c>
      <c r="F344" s="2">
        <v>84</v>
      </c>
      <c r="G344" s="2">
        <v>511.24462574257427</v>
      </c>
      <c r="H344" s="12">
        <v>-1.0704585397028305E-2</v>
      </c>
    </row>
    <row r="345" spans="1:8" ht="13.5" x14ac:dyDescent="0.25">
      <c r="A345" s="11"/>
      <c r="B345" s="10">
        <v>42501</v>
      </c>
      <c r="C345" s="2">
        <v>12.12</v>
      </c>
      <c r="D345" s="2">
        <v>6.1920000000000002</v>
      </c>
      <c r="E345" s="2">
        <v>6.1919999999999993</v>
      </c>
      <c r="F345" s="2">
        <v>175</v>
      </c>
      <c r="G345" s="2">
        <v>1083.5999999999999</v>
      </c>
      <c r="H345" s="12">
        <v>0</v>
      </c>
    </row>
    <row r="346" spans="1:8" ht="13.5" x14ac:dyDescent="0.25">
      <c r="A346" s="11"/>
      <c r="B346" s="10">
        <v>42502</v>
      </c>
      <c r="C346" s="2">
        <v>12.12</v>
      </c>
      <c r="D346" s="2">
        <v>6.1920000000000002</v>
      </c>
      <c r="E346" s="2">
        <v>0</v>
      </c>
      <c r="F346" s="2">
        <v>0</v>
      </c>
      <c r="G346" s="2">
        <v>0</v>
      </c>
      <c r="H346" s="12">
        <v>0</v>
      </c>
    </row>
    <row r="347" spans="1:8" ht="13.5" x14ac:dyDescent="0.25">
      <c r="A347" s="11"/>
      <c r="B347" s="10">
        <v>42503</v>
      </c>
      <c r="C347" s="2">
        <v>12.12</v>
      </c>
      <c r="D347" s="2">
        <v>6.1920000000000002</v>
      </c>
      <c r="E347" s="2">
        <v>0</v>
      </c>
      <c r="F347" s="2">
        <v>0</v>
      </c>
      <c r="G347" s="2">
        <v>0</v>
      </c>
      <c r="H347" s="12">
        <v>0</v>
      </c>
    </row>
    <row r="348" spans="1:8" ht="13.5" x14ac:dyDescent="0.25">
      <c r="A348" s="11"/>
      <c r="B348" s="10">
        <v>42506</v>
      </c>
      <c r="C348" s="2">
        <v>12.12</v>
      </c>
      <c r="D348" s="2">
        <v>6.1920000000000002</v>
      </c>
      <c r="E348" s="2">
        <v>0</v>
      </c>
      <c r="F348" s="2">
        <v>0</v>
      </c>
      <c r="G348" s="2">
        <v>0</v>
      </c>
      <c r="H348" s="12">
        <v>0</v>
      </c>
    </row>
    <row r="349" spans="1:8" ht="13.5" x14ac:dyDescent="0.25">
      <c r="A349" s="11"/>
      <c r="B349" s="10">
        <v>42507</v>
      </c>
      <c r="C349" s="2">
        <v>12.12</v>
      </c>
      <c r="D349" s="2">
        <v>6.1920000000000002</v>
      </c>
      <c r="E349" s="2">
        <v>0</v>
      </c>
      <c r="F349" s="2">
        <v>0</v>
      </c>
      <c r="G349" s="2">
        <v>0</v>
      </c>
      <c r="H349" s="12">
        <v>0</v>
      </c>
    </row>
    <row r="350" spans="1:8" ht="13.5" x14ac:dyDescent="0.25">
      <c r="A350" s="11"/>
      <c r="B350" s="10">
        <v>42508</v>
      </c>
      <c r="C350" s="2">
        <v>12</v>
      </c>
      <c r="D350" s="2">
        <v>6.1310000000000002</v>
      </c>
      <c r="E350" s="2">
        <v>6.1310000000000002</v>
      </c>
      <c r="F350" s="2">
        <v>100</v>
      </c>
      <c r="G350" s="2">
        <v>613.1</v>
      </c>
      <c r="H350" s="12">
        <v>-9.8514211886304819E-3</v>
      </c>
    </row>
    <row r="351" spans="1:8" ht="13.5" x14ac:dyDescent="0.25">
      <c r="A351" s="11"/>
      <c r="B351" s="10">
        <v>42509</v>
      </c>
      <c r="C351" s="2">
        <v>12.36</v>
      </c>
      <c r="D351" s="2">
        <v>6.3150000000000004</v>
      </c>
      <c r="E351" s="2">
        <v>6.3150000000000004</v>
      </c>
      <c r="F351" s="2">
        <v>1</v>
      </c>
      <c r="G351" s="2">
        <v>6.3150000000000004</v>
      </c>
      <c r="H351" s="12">
        <v>3.0011417387049447E-2</v>
      </c>
    </row>
    <row r="352" spans="1:8" ht="13.5" x14ac:dyDescent="0.25">
      <c r="A352" s="11"/>
      <c r="B352" s="10">
        <v>42510</v>
      </c>
      <c r="C352" s="2">
        <v>12.36</v>
      </c>
      <c r="D352" s="2">
        <v>6.3150000000000004</v>
      </c>
      <c r="E352" s="2">
        <v>0</v>
      </c>
      <c r="F352" s="2">
        <v>0</v>
      </c>
      <c r="G352" s="2">
        <v>0</v>
      </c>
      <c r="H352" s="12">
        <v>0</v>
      </c>
    </row>
    <row r="353" spans="1:8" ht="13.5" x14ac:dyDescent="0.25">
      <c r="A353" s="11"/>
      <c r="B353" s="10">
        <v>42513</v>
      </c>
      <c r="C353" s="2">
        <v>12.36</v>
      </c>
      <c r="D353" s="2">
        <v>6.3150000000000004</v>
      </c>
      <c r="E353" s="2">
        <v>0</v>
      </c>
      <c r="F353" s="2">
        <v>0</v>
      </c>
      <c r="G353" s="2">
        <v>0</v>
      </c>
      <c r="H353" s="12">
        <v>0</v>
      </c>
    </row>
    <row r="354" spans="1:8" ht="13.5" x14ac:dyDescent="0.25">
      <c r="A354" s="11"/>
      <c r="B354" s="10">
        <v>42514</v>
      </c>
      <c r="C354" s="2">
        <v>12.32</v>
      </c>
      <c r="D354" s="2">
        <v>6.2939999999999996</v>
      </c>
      <c r="E354" s="2">
        <v>6.2939999999999996</v>
      </c>
      <c r="F354" s="2">
        <v>450</v>
      </c>
      <c r="G354" s="2">
        <v>2832.2999999999997</v>
      </c>
      <c r="H354" s="12">
        <v>-3.3254156769597456E-3</v>
      </c>
    </row>
    <row r="355" spans="1:8" ht="13.5" x14ac:dyDescent="0.25">
      <c r="A355" s="11"/>
      <c r="B355" s="10">
        <v>42515</v>
      </c>
      <c r="C355" s="2">
        <v>12.32</v>
      </c>
      <c r="D355" s="2">
        <v>6.2939999999999996</v>
      </c>
      <c r="E355" s="2">
        <v>0</v>
      </c>
      <c r="F355" s="2">
        <v>0</v>
      </c>
      <c r="G355" s="2">
        <v>0</v>
      </c>
      <c r="H355" s="12">
        <v>0</v>
      </c>
    </row>
    <row r="356" spans="1:8" ht="13.5" x14ac:dyDescent="0.25">
      <c r="A356" s="11"/>
      <c r="B356" s="10">
        <v>42516</v>
      </c>
      <c r="C356" s="2">
        <v>12.32</v>
      </c>
      <c r="D356" s="2">
        <v>6.2939999999999996</v>
      </c>
      <c r="E356" s="2">
        <v>0</v>
      </c>
      <c r="F356" s="2">
        <v>0</v>
      </c>
      <c r="G356" s="2">
        <v>0</v>
      </c>
      <c r="H356" s="12">
        <v>0</v>
      </c>
    </row>
    <row r="357" spans="1:8" ht="13.5" x14ac:dyDescent="0.25">
      <c r="A357" s="11"/>
      <c r="B357" s="10">
        <v>42517</v>
      </c>
      <c r="C357" s="2">
        <v>12.28</v>
      </c>
      <c r="D357" s="2">
        <v>6.274</v>
      </c>
      <c r="E357" s="2">
        <v>6.274</v>
      </c>
      <c r="F357" s="2">
        <v>100</v>
      </c>
      <c r="G357" s="2">
        <v>627.4</v>
      </c>
      <c r="H357" s="12">
        <v>-3.1776294884015848E-3</v>
      </c>
    </row>
    <row r="358" spans="1:8" ht="13.5" x14ac:dyDescent="0.25">
      <c r="A358" s="11"/>
      <c r="B358" s="10">
        <v>42520</v>
      </c>
      <c r="C358" s="2">
        <v>11.9</v>
      </c>
      <c r="D358" s="2">
        <v>6.08</v>
      </c>
      <c r="E358" s="2">
        <v>6.08</v>
      </c>
      <c r="F358" s="2">
        <v>82</v>
      </c>
      <c r="G358" s="2">
        <v>498.56</v>
      </c>
      <c r="H358" s="12">
        <v>-3.0921262352566137E-2</v>
      </c>
    </row>
    <row r="359" spans="1:8" ht="13.5" x14ac:dyDescent="0.25">
      <c r="A359" s="11"/>
      <c r="B359" s="10">
        <v>42521</v>
      </c>
      <c r="C359" s="2">
        <v>11.91</v>
      </c>
      <c r="D359" s="2">
        <v>6.085</v>
      </c>
      <c r="E359" s="2">
        <v>6.0850000000000009</v>
      </c>
      <c r="F359" s="2">
        <v>385</v>
      </c>
      <c r="G359" s="2">
        <v>2342.7250000000004</v>
      </c>
      <c r="H359" s="12">
        <v>8.2236842105261408E-4</v>
      </c>
    </row>
    <row r="360" spans="1:8" ht="13.5" x14ac:dyDescent="0.25">
      <c r="A360" s="11"/>
      <c r="B360" s="10">
        <v>42522</v>
      </c>
      <c r="C360" s="2">
        <v>12</v>
      </c>
      <c r="D360" s="2">
        <v>6.1310000000000002</v>
      </c>
      <c r="E360" s="2">
        <v>6.1310000000000002</v>
      </c>
      <c r="F360" s="2">
        <v>720</v>
      </c>
      <c r="G360" s="2">
        <v>4414.32</v>
      </c>
      <c r="H360" s="12">
        <v>7.5595727198028368E-3</v>
      </c>
    </row>
    <row r="361" spans="1:8" ht="13.5" x14ac:dyDescent="0.25">
      <c r="A361" s="11"/>
      <c r="B361" s="10">
        <v>42523</v>
      </c>
      <c r="C361" s="2">
        <v>12</v>
      </c>
      <c r="D361" s="2">
        <v>6.1310000000000002</v>
      </c>
      <c r="E361" s="2">
        <v>6.1310000000000002</v>
      </c>
      <c r="F361" s="2">
        <v>50</v>
      </c>
      <c r="G361" s="2">
        <v>306.55</v>
      </c>
      <c r="H361" s="12">
        <v>0</v>
      </c>
    </row>
    <row r="362" spans="1:8" ht="13.5" x14ac:dyDescent="0.25">
      <c r="A362" s="11"/>
      <c r="B362" s="10">
        <v>42524</v>
      </c>
      <c r="C362" s="2">
        <v>11.8</v>
      </c>
      <c r="D362" s="2">
        <v>6.0289999999999999</v>
      </c>
      <c r="E362" s="2">
        <v>6.0703855084745761</v>
      </c>
      <c r="F362" s="2">
        <v>3450</v>
      </c>
      <c r="G362" s="2">
        <v>20942.830004237287</v>
      </c>
      <c r="H362" s="12">
        <v>-1.6636763986299187E-2</v>
      </c>
    </row>
    <row r="363" spans="1:8" ht="13.5" x14ac:dyDescent="0.25">
      <c r="A363" s="11"/>
      <c r="B363" s="10">
        <v>42527</v>
      </c>
      <c r="C363" s="2">
        <v>11.8</v>
      </c>
      <c r="D363" s="2">
        <v>6.0289999999999999</v>
      </c>
      <c r="E363" s="2">
        <v>0</v>
      </c>
      <c r="F363" s="2">
        <v>0</v>
      </c>
      <c r="G363" s="2">
        <v>0</v>
      </c>
      <c r="H363" s="12">
        <v>0</v>
      </c>
    </row>
    <row r="364" spans="1:8" ht="13.5" x14ac:dyDescent="0.25">
      <c r="A364" s="11"/>
      <c r="B364" s="10">
        <v>42528</v>
      </c>
      <c r="C364" s="2">
        <v>11.8</v>
      </c>
      <c r="D364" s="2">
        <v>6.0289999999999999</v>
      </c>
      <c r="E364" s="2">
        <v>0</v>
      </c>
      <c r="F364" s="2">
        <v>0</v>
      </c>
      <c r="G364" s="2">
        <v>0</v>
      </c>
      <c r="H364" s="12">
        <v>0</v>
      </c>
    </row>
    <row r="365" spans="1:8" ht="13.5" x14ac:dyDescent="0.25">
      <c r="A365" s="11"/>
      <c r="B365" s="10">
        <v>42529</v>
      </c>
      <c r="C365" s="2">
        <v>11.45</v>
      </c>
      <c r="D365" s="2">
        <v>5.85</v>
      </c>
      <c r="E365" s="2">
        <v>6.02882096069869</v>
      </c>
      <c r="F365" s="2">
        <v>1330</v>
      </c>
      <c r="G365" s="2">
        <v>8018.3318777292579</v>
      </c>
      <c r="H365" s="12">
        <v>-2.9689832476364284E-2</v>
      </c>
    </row>
    <row r="366" spans="1:8" ht="13.5" x14ac:dyDescent="0.25">
      <c r="A366" s="11"/>
      <c r="B366" s="10">
        <v>42530</v>
      </c>
      <c r="C366" s="2">
        <v>11.2</v>
      </c>
      <c r="D366" s="2">
        <v>5.7220000000000004</v>
      </c>
      <c r="E366" s="2">
        <v>5.7220000000000013</v>
      </c>
      <c r="F366" s="2">
        <v>5130</v>
      </c>
      <c r="G366" s="2">
        <v>29353.860000000008</v>
      </c>
      <c r="H366" s="12">
        <v>-2.1880341880341748E-2</v>
      </c>
    </row>
    <row r="367" spans="1:8" ht="13.5" x14ac:dyDescent="0.25">
      <c r="A367" s="11"/>
      <c r="B367" s="10">
        <v>42531</v>
      </c>
      <c r="C367" s="2">
        <v>11</v>
      </c>
      <c r="D367" s="2">
        <v>5.62</v>
      </c>
      <c r="E367" s="2">
        <v>5.6199999999999992</v>
      </c>
      <c r="F367" s="2">
        <v>1</v>
      </c>
      <c r="G367" s="2">
        <v>5.6199999999999992</v>
      </c>
      <c r="H367" s="12">
        <v>-1.7825934987766568E-2</v>
      </c>
    </row>
    <row r="368" spans="1:8" ht="13.5" x14ac:dyDescent="0.25">
      <c r="A368" s="11"/>
      <c r="B368" s="10">
        <v>42534</v>
      </c>
      <c r="C368" s="2">
        <v>11</v>
      </c>
      <c r="D368" s="2">
        <v>5.62</v>
      </c>
      <c r="E368" s="2">
        <v>0</v>
      </c>
      <c r="F368" s="2">
        <v>0</v>
      </c>
      <c r="G368" s="2">
        <v>0</v>
      </c>
      <c r="H368" s="12">
        <v>0</v>
      </c>
    </row>
    <row r="369" spans="1:8" ht="13.5" x14ac:dyDescent="0.25">
      <c r="A369" s="11"/>
      <c r="B369" s="10">
        <v>42535</v>
      </c>
      <c r="C369" s="2">
        <v>11.33</v>
      </c>
      <c r="D369" s="2">
        <v>5.7889999999999997</v>
      </c>
      <c r="E369" s="2">
        <v>5.7889999999999997</v>
      </c>
      <c r="F369" s="2">
        <v>312</v>
      </c>
      <c r="G369" s="2">
        <v>1806.1679999999999</v>
      </c>
      <c r="H369" s="12">
        <v>3.0071174377224126E-2</v>
      </c>
    </row>
    <row r="370" spans="1:8" ht="13.5" x14ac:dyDescent="0.25">
      <c r="A370" s="11"/>
      <c r="B370" s="10">
        <v>42536</v>
      </c>
      <c r="C370" s="2">
        <v>11.66</v>
      </c>
      <c r="D370" s="2">
        <v>5.9569999999999999</v>
      </c>
      <c r="E370" s="2">
        <v>5.9569999999999999</v>
      </c>
      <c r="F370" s="2">
        <v>262</v>
      </c>
      <c r="G370" s="2">
        <v>1560.7339999999999</v>
      </c>
      <c r="H370" s="12">
        <v>2.9020556227327719E-2</v>
      </c>
    </row>
    <row r="371" spans="1:8" ht="13.5" x14ac:dyDescent="0.25">
      <c r="A371" s="11"/>
      <c r="B371" s="10">
        <v>42537</v>
      </c>
      <c r="C371" s="2">
        <v>11.8</v>
      </c>
      <c r="D371" s="2">
        <v>6.0289999999999999</v>
      </c>
      <c r="E371" s="2">
        <v>6.0289999999999999</v>
      </c>
      <c r="F371" s="2">
        <v>2400</v>
      </c>
      <c r="G371" s="2">
        <v>14469.6</v>
      </c>
      <c r="H371" s="12">
        <v>1.2086620782272968E-2</v>
      </c>
    </row>
    <row r="372" spans="1:8" ht="13.5" x14ac:dyDescent="0.25">
      <c r="A372" s="11"/>
      <c r="B372" s="10">
        <v>42538</v>
      </c>
      <c r="C372" s="2">
        <v>11.8</v>
      </c>
      <c r="D372" s="2">
        <v>6.0289999999999999</v>
      </c>
      <c r="E372" s="2">
        <v>6.0289999999999999</v>
      </c>
      <c r="F372" s="2">
        <v>806</v>
      </c>
      <c r="G372" s="2">
        <v>4859.3739999999998</v>
      </c>
      <c r="H372" s="12">
        <v>0</v>
      </c>
    </row>
    <row r="373" spans="1:8" ht="13.5" x14ac:dyDescent="0.25">
      <c r="A373" s="11"/>
      <c r="B373" s="10">
        <v>42541</v>
      </c>
      <c r="C373" s="2">
        <v>11.8</v>
      </c>
      <c r="D373" s="2">
        <v>6.0289999999999999</v>
      </c>
      <c r="E373" s="2">
        <v>6.0289999999999999</v>
      </c>
      <c r="F373" s="2">
        <v>1470</v>
      </c>
      <c r="G373" s="2">
        <v>8862.6299999999992</v>
      </c>
      <c r="H373" s="12">
        <v>0</v>
      </c>
    </row>
    <row r="374" spans="1:8" ht="13.5" x14ac:dyDescent="0.25">
      <c r="A374" s="11"/>
      <c r="B374" s="10">
        <v>42542</v>
      </c>
      <c r="C374" s="2">
        <v>11.79</v>
      </c>
      <c r="D374" s="2">
        <v>6.024</v>
      </c>
      <c r="E374" s="2">
        <v>6.024</v>
      </c>
      <c r="F374" s="2">
        <v>400</v>
      </c>
      <c r="G374" s="2">
        <v>2409.6</v>
      </c>
      <c r="H374" s="12">
        <v>-8.2932492950736332E-4</v>
      </c>
    </row>
    <row r="375" spans="1:8" ht="13.5" x14ac:dyDescent="0.25">
      <c r="A375" s="11"/>
      <c r="B375" s="10">
        <v>42543</v>
      </c>
      <c r="C375" s="2">
        <v>11.79</v>
      </c>
      <c r="D375" s="2">
        <v>6.024</v>
      </c>
      <c r="E375" s="2">
        <v>0</v>
      </c>
      <c r="F375" s="2">
        <v>0</v>
      </c>
      <c r="G375" s="2">
        <v>0</v>
      </c>
      <c r="H375" s="12">
        <v>0</v>
      </c>
    </row>
    <row r="376" spans="1:8" ht="13.5" x14ac:dyDescent="0.25">
      <c r="A376" s="11"/>
      <c r="B376" s="10">
        <v>42544</v>
      </c>
      <c r="C376" s="2">
        <v>11.8</v>
      </c>
      <c r="D376" s="2">
        <v>6.0289999999999999</v>
      </c>
      <c r="E376" s="2">
        <v>6.0289999999999999</v>
      </c>
      <c r="F376" s="2">
        <v>2000</v>
      </c>
      <c r="G376" s="2">
        <v>12058</v>
      </c>
      <c r="H376" s="12">
        <v>8.3001328021246575E-4</v>
      </c>
    </row>
    <row r="377" spans="1:8" ht="13.5" x14ac:dyDescent="0.25">
      <c r="A377" s="11"/>
      <c r="B377" s="10">
        <v>42545</v>
      </c>
      <c r="C377" s="2">
        <v>11.8</v>
      </c>
      <c r="D377" s="2">
        <v>6.0289999999999999</v>
      </c>
      <c r="E377" s="2">
        <v>6.0289999999999999</v>
      </c>
      <c r="F377" s="2">
        <v>328</v>
      </c>
      <c r="G377" s="2">
        <v>1977.5119999999999</v>
      </c>
      <c r="H377" s="12">
        <v>0</v>
      </c>
    </row>
    <row r="378" spans="1:8" ht="13.5" x14ac:dyDescent="0.25">
      <c r="A378" s="11"/>
      <c r="B378" s="10">
        <v>42548</v>
      </c>
      <c r="C378" s="2">
        <v>11.8</v>
      </c>
      <c r="D378" s="2">
        <v>6.0289999999999999</v>
      </c>
      <c r="E378" s="2">
        <v>0</v>
      </c>
      <c r="F378" s="2">
        <v>0</v>
      </c>
      <c r="G378" s="2">
        <v>0</v>
      </c>
      <c r="H378" s="12">
        <v>0</v>
      </c>
    </row>
    <row r="379" spans="1:8" ht="13.5" x14ac:dyDescent="0.25">
      <c r="A379" s="11"/>
      <c r="B379" s="10">
        <v>42549</v>
      </c>
      <c r="C379" s="2">
        <v>11.8</v>
      </c>
      <c r="D379" s="2">
        <v>6.0289999999999999</v>
      </c>
      <c r="E379" s="2">
        <v>6.0289999999999999</v>
      </c>
      <c r="F379" s="2">
        <v>20</v>
      </c>
      <c r="G379" s="2">
        <v>120.58</v>
      </c>
      <c r="H379" s="12">
        <v>0</v>
      </c>
    </row>
    <row r="380" spans="1:8" ht="13.5" x14ac:dyDescent="0.25">
      <c r="A380" s="11"/>
      <c r="B380" s="10">
        <v>42550</v>
      </c>
      <c r="C380" s="2">
        <v>11.8</v>
      </c>
      <c r="D380" s="2">
        <v>6.0289999999999999</v>
      </c>
      <c r="E380" s="2">
        <v>0</v>
      </c>
      <c r="F380" s="2">
        <v>0</v>
      </c>
      <c r="G380" s="2">
        <v>0</v>
      </c>
      <c r="H380" s="12">
        <v>0</v>
      </c>
    </row>
    <row r="381" spans="1:8" ht="13.5" x14ac:dyDescent="0.25">
      <c r="A381" s="11"/>
      <c r="B381" s="10">
        <v>42551</v>
      </c>
      <c r="C381" s="2">
        <v>11.8</v>
      </c>
      <c r="D381" s="2">
        <v>6.0289999999999999</v>
      </c>
      <c r="E381" s="2">
        <v>0</v>
      </c>
      <c r="F381" s="2">
        <v>0</v>
      </c>
      <c r="G381" s="2">
        <v>0</v>
      </c>
      <c r="H381" s="12">
        <v>0</v>
      </c>
    </row>
    <row r="382" spans="1:8" ht="13.5" x14ac:dyDescent="0.25">
      <c r="A382" s="11"/>
      <c r="B382" s="10">
        <v>42552</v>
      </c>
      <c r="C382" s="2">
        <v>11.8</v>
      </c>
      <c r="D382" s="2">
        <v>6.0289999999999999</v>
      </c>
      <c r="E382" s="2">
        <v>6.0289999999999999</v>
      </c>
      <c r="F382" s="2">
        <v>1000</v>
      </c>
      <c r="G382" s="2">
        <v>6029</v>
      </c>
      <c r="H382" s="12">
        <v>0</v>
      </c>
    </row>
    <row r="383" spans="1:8" ht="13.5" x14ac:dyDescent="0.25">
      <c r="A383" s="11"/>
      <c r="B383" s="10">
        <v>42555</v>
      </c>
      <c r="C383" s="2">
        <v>11.7</v>
      </c>
      <c r="D383" s="2">
        <v>5.9779999999999998</v>
      </c>
      <c r="E383" s="2">
        <v>5.9779999999999998</v>
      </c>
      <c r="F383" s="2">
        <v>1000</v>
      </c>
      <c r="G383" s="2">
        <v>5978</v>
      </c>
      <c r="H383" s="12">
        <v>-8.4591142809753127E-3</v>
      </c>
    </row>
    <row r="384" spans="1:8" ht="13.5" x14ac:dyDescent="0.25">
      <c r="A384" s="11"/>
      <c r="B384" s="10">
        <v>42559</v>
      </c>
      <c r="C384" s="2">
        <v>11.5</v>
      </c>
      <c r="D384" s="2">
        <v>5.875</v>
      </c>
      <c r="E384" s="2">
        <v>5.8750000000000009</v>
      </c>
      <c r="F384" s="2">
        <v>2003</v>
      </c>
      <c r="G384" s="2">
        <v>11767.625000000002</v>
      </c>
      <c r="H384" s="12">
        <v>-1.7229842756774801E-2</v>
      </c>
    </row>
    <row r="385" spans="1:8" ht="13.5" x14ac:dyDescent="0.25">
      <c r="A385" s="11"/>
      <c r="B385" s="10">
        <v>42562</v>
      </c>
      <c r="C385" s="2">
        <v>11.5</v>
      </c>
      <c r="D385" s="2">
        <v>5.875</v>
      </c>
      <c r="E385" s="2">
        <v>0</v>
      </c>
      <c r="F385" s="2">
        <v>0</v>
      </c>
      <c r="G385" s="2">
        <v>0</v>
      </c>
      <c r="H385" s="12">
        <v>0</v>
      </c>
    </row>
    <row r="386" spans="1:8" ht="13.5" x14ac:dyDescent="0.25">
      <c r="A386" s="11"/>
      <c r="B386" s="10">
        <v>42563</v>
      </c>
      <c r="C386" s="2">
        <v>11.5</v>
      </c>
      <c r="D386" s="2">
        <v>5.875</v>
      </c>
      <c r="E386" s="2">
        <v>0</v>
      </c>
      <c r="F386" s="2">
        <v>0</v>
      </c>
      <c r="G386" s="2">
        <v>0</v>
      </c>
      <c r="H386" s="12">
        <v>0</v>
      </c>
    </row>
    <row r="387" spans="1:8" ht="13.5" x14ac:dyDescent="0.25">
      <c r="A387" s="11"/>
      <c r="B387" s="10">
        <v>42564</v>
      </c>
      <c r="C387" s="2">
        <v>11.5</v>
      </c>
      <c r="D387" s="2">
        <v>5.875</v>
      </c>
      <c r="E387" s="2">
        <v>0</v>
      </c>
      <c r="F387" s="2">
        <v>0</v>
      </c>
      <c r="G387" s="2">
        <v>0</v>
      </c>
      <c r="H387" s="12">
        <v>0</v>
      </c>
    </row>
    <row r="388" spans="1:8" ht="13.5" x14ac:dyDescent="0.25">
      <c r="A388" s="11"/>
      <c r="B388" s="10">
        <v>42565</v>
      </c>
      <c r="C388" s="2">
        <v>11.5</v>
      </c>
      <c r="D388" s="2">
        <v>5.875</v>
      </c>
      <c r="E388" s="2">
        <v>0</v>
      </c>
      <c r="F388" s="2">
        <v>0</v>
      </c>
      <c r="G388" s="2">
        <v>0</v>
      </c>
      <c r="H388" s="12">
        <v>0</v>
      </c>
    </row>
    <row r="389" spans="1:8" ht="13.5" x14ac:dyDescent="0.25">
      <c r="A389" s="11"/>
      <c r="B389" s="10">
        <v>42566</v>
      </c>
      <c r="C389" s="2">
        <v>11.5</v>
      </c>
      <c r="D389" s="2">
        <v>5.875</v>
      </c>
      <c r="E389" s="2">
        <v>0</v>
      </c>
      <c r="F389" s="2">
        <v>0</v>
      </c>
      <c r="G389" s="2">
        <v>0</v>
      </c>
      <c r="H389" s="12">
        <v>0</v>
      </c>
    </row>
    <row r="390" spans="1:8" ht="13.5" x14ac:dyDescent="0.25">
      <c r="A390" s="11"/>
      <c r="B390" s="10">
        <v>42569</v>
      </c>
      <c r="C390" s="2">
        <v>11.8</v>
      </c>
      <c r="D390" s="2">
        <v>6.0289999999999999</v>
      </c>
      <c r="E390" s="2">
        <v>6.0289999999999999</v>
      </c>
      <c r="F390" s="2">
        <v>55</v>
      </c>
      <c r="G390" s="2">
        <v>331.59499999999997</v>
      </c>
      <c r="H390" s="12">
        <v>2.6212765957446794E-2</v>
      </c>
    </row>
    <row r="391" spans="1:8" ht="13.5" x14ac:dyDescent="0.25">
      <c r="A391" s="11"/>
      <c r="B391" s="10">
        <v>42570</v>
      </c>
      <c r="C391" s="2">
        <v>11.8</v>
      </c>
      <c r="D391" s="2">
        <v>6.0289999999999999</v>
      </c>
      <c r="E391" s="2">
        <v>0</v>
      </c>
      <c r="F391" s="2">
        <v>0</v>
      </c>
      <c r="G391" s="2">
        <v>0</v>
      </c>
      <c r="H391" s="12">
        <v>0</v>
      </c>
    </row>
    <row r="392" spans="1:8" ht="13.5" x14ac:dyDescent="0.25">
      <c r="A392" s="11"/>
      <c r="B392" s="10">
        <v>42571</v>
      </c>
      <c r="C392" s="2">
        <v>11.8</v>
      </c>
      <c r="D392" s="2">
        <v>6.0289999999999999</v>
      </c>
      <c r="E392" s="2">
        <v>0</v>
      </c>
      <c r="F392" s="2">
        <v>0</v>
      </c>
      <c r="G392" s="2">
        <v>0</v>
      </c>
      <c r="H392" s="12">
        <v>0</v>
      </c>
    </row>
    <row r="393" spans="1:8" ht="13.5" x14ac:dyDescent="0.25">
      <c r="A393" s="11"/>
      <c r="B393" s="10">
        <v>42572</v>
      </c>
      <c r="C393" s="2">
        <v>11.4</v>
      </c>
      <c r="D393" s="2">
        <v>5.8239999999999998</v>
      </c>
      <c r="E393" s="2">
        <v>5.8240000000000007</v>
      </c>
      <c r="F393" s="2">
        <v>685</v>
      </c>
      <c r="G393" s="2">
        <v>3989.4400000000005</v>
      </c>
      <c r="H393" s="12">
        <v>-3.4002322109802634E-2</v>
      </c>
    </row>
    <row r="394" spans="1:8" ht="13.5" x14ac:dyDescent="0.25">
      <c r="A394" s="11"/>
      <c r="B394" s="10">
        <v>42573</v>
      </c>
      <c r="C394" s="2">
        <v>11.4</v>
      </c>
      <c r="D394" s="2">
        <v>5.8239999999999998</v>
      </c>
      <c r="E394" s="2">
        <v>0</v>
      </c>
      <c r="F394" s="2">
        <v>0</v>
      </c>
      <c r="G394" s="2">
        <v>0</v>
      </c>
      <c r="H394" s="12">
        <v>0</v>
      </c>
    </row>
    <row r="395" spans="1:8" ht="13.5" x14ac:dyDescent="0.25">
      <c r="A395" s="11"/>
      <c r="B395" s="10">
        <v>42577</v>
      </c>
      <c r="C395" s="2">
        <v>11.59</v>
      </c>
      <c r="D395" s="2">
        <v>5.9210000000000003</v>
      </c>
      <c r="E395" s="2">
        <v>5.9210000000000003</v>
      </c>
      <c r="F395" s="2">
        <v>2225</v>
      </c>
      <c r="G395" s="2">
        <v>13174.225</v>
      </c>
      <c r="H395" s="12">
        <v>1.6655219780219853E-2</v>
      </c>
    </row>
    <row r="396" spans="1:8" ht="13.5" x14ac:dyDescent="0.25">
      <c r="A396" s="11"/>
      <c r="B396" s="10">
        <v>42578</v>
      </c>
      <c r="C396" s="2">
        <v>11.6</v>
      </c>
      <c r="D396" s="2">
        <v>5.9269999999999996</v>
      </c>
      <c r="E396" s="2">
        <v>5.9269999999999996</v>
      </c>
      <c r="F396" s="2">
        <v>267</v>
      </c>
      <c r="G396" s="2">
        <v>1582.5089999999998</v>
      </c>
      <c r="H396" s="12">
        <v>1.0133423408206956E-3</v>
      </c>
    </row>
    <row r="397" spans="1:8" ht="13.5" x14ac:dyDescent="0.25">
      <c r="A397" s="11"/>
      <c r="B397" s="10">
        <v>42579</v>
      </c>
      <c r="C397" s="2">
        <v>11.6</v>
      </c>
      <c r="D397" s="2">
        <v>5.9269999999999996</v>
      </c>
      <c r="E397" s="2">
        <v>0</v>
      </c>
      <c r="F397" s="2">
        <v>0</v>
      </c>
      <c r="G397" s="2">
        <v>0</v>
      </c>
      <c r="H397" s="12">
        <v>0</v>
      </c>
    </row>
    <row r="398" spans="1:8" ht="13.5" x14ac:dyDescent="0.25">
      <c r="A398" s="11"/>
      <c r="B398" s="10">
        <v>42580</v>
      </c>
      <c r="C398" s="2">
        <v>11.6</v>
      </c>
      <c r="D398" s="2">
        <v>5.9269999999999996</v>
      </c>
      <c r="E398" s="2">
        <v>0</v>
      </c>
      <c r="F398" s="2">
        <v>0</v>
      </c>
      <c r="G398" s="2">
        <v>0</v>
      </c>
      <c r="H398" s="12">
        <v>0</v>
      </c>
    </row>
    <row r="399" spans="1:8" ht="13.5" x14ac:dyDescent="0.25">
      <c r="A399" s="11"/>
      <c r="B399" s="10">
        <v>42583</v>
      </c>
      <c r="C399" s="2">
        <v>11.4</v>
      </c>
      <c r="D399" s="2">
        <v>5.8239999999999998</v>
      </c>
      <c r="E399" s="2">
        <v>5.8240000000000007</v>
      </c>
      <c r="F399" s="2">
        <v>2315</v>
      </c>
      <c r="G399" s="2">
        <v>13482.560000000001</v>
      </c>
      <c r="H399" s="12">
        <v>-1.7378100219335207E-2</v>
      </c>
    </row>
    <row r="400" spans="1:8" ht="13.5" x14ac:dyDescent="0.25">
      <c r="A400" s="11"/>
      <c r="B400" s="10">
        <v>42584</v>
      </c>
      <c r="C400" s="2">
        <v>11.4</v>
      </c>
      <c r="D400" s="2">
        <v>5.8239999999999998</v>
      </c>
      <c r="E400" s="2">
        <v>5.8240000000000007</v>
      </c>
      <c r="F400" s="2">
        <v>150</v>
      </c>
      <c r="G400" s="2">
        <v>873.60000000000014</v>
      </c>
      <c r="H400" s="12">
        <v>0</v>
      </c>
    </row>
    <row r="401" spans="1:8" ht="13.5" x14ac:dyDescent="0.25">
      <c r="A401" s="11"/>
      <c r="B401" s="10">
        <v>42585</v>
      </c>
      <c r="C401" s="2">
        <v>11.3</v>
      </c>
      <c r="D401" s="2">
        <v>5.7729999999999997</v>
      </c>
      <c r="E401" s="2">
        <v>5.7730000000000006</v>
      </c>
      <c r="F401" s="2">
        <v>1000</v>
      </c>
      <c r="G401" s="2">
        <v>5773.0000000000009</v>
      </c>
      <c r="H401" s="12">
        <v>-8.7568681318681597E-3</v>
      </c>
    </row>
    <row r="402" spans="1:8" ht="13.5" x14ac:dyDescent="0.25">
      <c r="A402" s="11"/>
      <c r="B402" s="10">
        <v>42586</v>
      </c>
      <c r="C402" s="2">
        <v>11.3</v>
      </c>
      <c r="D402" s="2">
        <v>5.7729999999999997</v>
      </c>
      <c r="E402" s="2">
        <v>0</v>
      </c>
      <c r="F402" s="2">
        <v>0</v>
      </c>
      <c r="G402" s="2">
        <v>0</v>
      </c>
      <c r="H402" s="12">
        <v>0</v>
      </c>
    </row>
    <row r="403" spans="1:8" ht="13.5" x14ac:dyDescent="0.25">
      <c r="A403" s="11"/>
      <c r="B403" s="10">
        <v>42587</v>
      </c>
      <c r="C403" s="2">
        <v>11.3</v>
      </c>
      <c r="D403" s="2">
        <v>5.7729999999999997</v>
      </c>
      <c r="E403" s="2">
        <v>0</v>
      </c>
      <c r="F403" s="2">
        <v>0</v>
      </c>
      <c r="G403" s="2">
        <v>0</v>
      </c>
      <c r="H403" s="12">
        <v>0</v>
      </c>
    </row>
    <row r="404" spans="1:8" ht="13.5" x14ac:dyDescent="0.25">
      <c r="A404" s="11"/>
      <c r="B404" s="10">
        <v>42590</v>
      </c>
      <c r="C404" s="2">
        <v>11.2</v>
      </c>
      <c r="D404" s="2">
        <v>5.7220000000000004</v>
      </c>
      <c r="E404" s="2">
        <v>5.7337505357142877</v>
      </c>
      <c r="F404" s="2">
        <v>1300</v>
      </c>
      <c r="G404" s="2">
        <v>7453.875696428574</v>
      </c>
      <c r="H404" s="12">
        <v>-8.8342283041744803E-3</v>
      </c>
    </row>
    <row r="405" spans="1:8" ht="13.5" x14ac:dyDescent="0.25">
      <c r="A405" s="11"/>
      <c r="B405" s="10">
        <v>42591</v>
      </c>
      <c r="C405" s="2">
        <v>11.2</v>
      </c>
      <c r="D405" s="2">
        <v>5.7220000000000004</v>
      </c>
      <c r="E405" s="2">
        <v>5.7220000000000013</v>
      </c>
      <c r="F405" s="2">
        <v>1948</v>
      </c>
      <c r="G405" s="2">
        <v>11146.456000000002</v>
      </c>
      <c r="H405" s="12">
        <v>0</v>
      </c>
    </row>
    <row r="406" spans="1:8" ht="13.5" x14ac:dyDescent="0.25">
      <c r="A406" s="11"/>
      <c r="B406" s="10">
        <v>42592</v>
      </c>
      <c r="C406" s="2">
        <v>11.2</v>
      </c>
      <c r="D406" s="2">
        <v>5.7220000000000004</v>
      </c>
      <c r="E406" s="2">
        <v>0</v>
      </c>
      <c r="F406" s="2">
        <v>0</v>
      </c>
      <c r="G406" s="2">
        <v>0</v>
      </c>
      <c r="H406" s="12">
        <v>0</v>
      </c>
    </row>
    <row r="407" spans="1:8" ht="13.5" x14ac:dyDescent="0.25">
      <c r="A407" s="11"/>
      <c r="B407" s="10">
        <v>42593</v>
      </c>
      <c r="C407" s="2">
        <v>11.2</v>
      </c>
      <c r="D407" s="2">
        <v>5.7220000000000004</v>
      </c>
      <c r="E407" s="2">
        <v>0</v>
      </c>
      <c r="F407" s="2">
        <v>0</v>
      </c>
      <c r="G407" s="2">
        <v>0</v>
      </c>
      <c r="H407" s="12">
        <v>0</v>
      </c>
    </row>
    <row r="408" spans="1:8" ht="13.5" x14ac:dyDescent="0.25">
      <c r="A408" s="11"/>
      <c r="B408" s="10">
        <v>42594</v>
      </c>
      <c r="C408" s="2">
        <v>11.1</v>
      </c>
      <c r="D408" s="2">
        <v>5.6710000000000003</v>
      </c>
      <c r="E408" s="2">
        <v>5.6709999999999994</v>
      </c>
      <c r="F408" s="2">
        <v>492</v>
      </c>
      <c r="G408" s="2">
        <v>2790.1319999999996</v>
      </c>
      <c r="H408" s="12">
        <v>-8.912967493883284E-3</v>
      </c>
    </row>
    <row r="409" spans="1:8" ht="13.5" x14ac:dyDescent="0.25">
      <c r="A409" s="11"/>
      <c r="B409" s="10">
        <v>42597</v>
      </c>
      <c r="C409" s="2">
        <v>11.1</v>
      </c>
      <c r="D409" s="2">
        <v>5.6710000000000003</v>
      </c>
      <c r="E409" s="2">
        <v>5.6709999999999994</v>
      </c>
      <c r="F409" s="2">
        <v>623</v>
      </c>
      <c r="G409" s="2">
        <v>3533.0329999999994</v>
      </c>
      <c r="H409" s="12">
        <v>0</v>
      </c>
    </row>
    <row r="410" spans="1:8" ht="13.5" x14ac:dyDescent="0.25">
      <c r="A410" s="11"/>
      <c r="B410" s="10">
        <v>42598</v>
      </c>
      <c r="C410" s="2">
        <v>10.99</v>
      </c>
      <c r="D410" s="2">
        <v>5.6150000000000002</v>
      </c>
      <c r="E410" s="2">
        <v>5.6150000000000002</v>
      </c>
      <c r="F410" s="2">
        <v>1075</v>
      </c>
      <c r="G410" s="2">
        <v>6036.125</v>
      </c>
      <c r="H410" s="12">
        <v>-9.8748016222888462E-3</v>
      </c>
    </row>
    <row r="411" spans="1:8" ht="13.5" x14ac:dyDescent="0.25">
      <c r="A411" s="11"/>
      <c r="B411" s="10">
        <v>42599</v>
      </c>
      <c r="C411" s="2">
        <v>10.99</v>
      </c>
      <c r="D411" s="2">
        <v>5.6150000000000002</v>
      </c>
      <c r="E411" s="2">
        <v>0</v>
      </c>
      <c r="F411" s="2">
        <v>0</v>
      </c>
      <c r="G411" s="2">
        <v>0</v>
      </c>
      <c r="H411" s="12">
        <v>0</v>
      </c>
    </row>
    <row r="412" spans="1:8" ht="13.5" x14ac:dyDescent="0.25">
      <c r="A412" s="11"/>
      <c r="B412" s="10">
        <v>42600</v>
      </c>
      <c r="C412" s="2">
        <v>10.99</v>
      </c>
      <c r="D412" s="2">
        <v>5.6150000000000002</v>
      </c>
      <c r="E412" s="2">
        <v>0</v>
      </c>
      <c r="F412" s="2">
        <v>0</v>
      </c>
      <c r="G412" s="2">
        <v>0</v>
      </c>
      <c r="H412" s="12">
        <v>0</v>
      </c>
    </row>
    <row r="413" spans="1:8" ht="13.5" x14ac:dyDescent="0.25">
      <c r="A413" s="11"/>
      <c r="B413" s="10">
        <v>42601</v>
      </c>
      <c r="C413" s="2">
        <v>10.9</v>
      </c>
      <c r="D413" s="2">
        <v>5.569</v>
      </c>
      <c r="E413" s="2">
        <v>5.569</v>
      </c>
      <c r="F413" s="2">
        <v>465</v>
      </c>
      <c r="G413" s="2">
        <v>2589.585</v>
      </c>
      <c r="H413" s="12">
        <v>-8.1923419412288975E-3</v>
      </c>
    </row>
    <row r="414" spans="1:8" ht="13.5" x14ac:dyDescent="0.25">
      <c r="A414" s="11"/>
      <c r="B414" s="10">
        <v>42604</v>
      </c>
      <c r="C414" s="2">
        <v>10.9</v>
      </c>
      <c r="D414" s="2">
        <v>5.569</v>
      </c>
      <c r="E414" s="2">
        <v>0</v>
      </c>
      <c r="F414" s="2">
        <v>0</v>
      </c>
      <c r="G414" s="2">
        <v>0</v>
      </c>
      <c r="H414" s="12">
        <v>0</v>
      </c>
    </row>
    <row r="415" spans="1:8" ht="13.5" x14ac:dyDescent="0.25">
      <c r="A415" s="11"/>
      <c r="B415" s="10">
        <v>42605</v>
      </c>
      <c r="C415" s="2">
        <v>10.9</v>
      </c>
      <c r="D415" s="2">
        <v>5.569</v>
      </c>
      <c r="E415" s="2">
        <v>5.569</v>
      </c>
      <c r="F415" s="2">
        <v>295</v>
      </c>
      <c r="G415" s="2">
        <v>1642.855</v>
      </c>
      <c r="H415" s="12">
        <v>0</v>
      </c>
    </row>
    <row r="416" spans="1:8" ht="13.5" x14ac:dyDescent="0.25">
      <c r="A416" s="11"/>
      <c r="B416" s="10">
        <v>42606</v>
      </c>
      <c r="C416" s="2">
        <v>10.9</v>
      </c>
      <c r="D416" s="2">
        <v>5.569</v>
      </c>
      <c r="E416" s="2">
        <v>5.569</v>
      </c>
      <c r="F416" s="2">
        <v>1442</v>
      </c>
      <c r="G416" s="2">
        <v>8030.4979999999996</v>
      </c>
      <c r="H416" s="12">
        <v>0</v>
      </c>
    </row>
    <row r="417" spans="1:8" ht="13.5" x14ac:dyDescent="0.25">
      <c r="A417" s="11"/>
      <c r="B417" s="10">
        <v>42607</v>
      </c>
      <c r="C417" s="2">
        <v>10.9</v>
      </c>
      <c r="D417" s="2">
        <v>5.569</v>
      </c>
      <c r="E417" s="2">
        <v>5.569</v>
      </c>
      <c r="F417" s="2">
        <v>1000</v>
      </c>
      <c r="G417" s="2">
        <v>5569</v>
      </c>
      <c r="H417" s="12">
        <v>0</v>
      </c>
    </row>
    <row r="418" spans="1:8" ht="13.5" x14ac:dyDescent="0.25">
      <c r="A418" s="11"/>
      <c r="B418" s="10">
        <v>42608</v>
      </c>
      <c r="C418" s="2">
        <v>10.8</v>
      </c>
      <c r="D418" s="2">
        <v>5.5179999999999998</v>
      </c>
      <c r="E418" s="2">
        <v>5.5179999999999998</v>
      </c>
      <c r="F418" s="2">
        <v>500</v>
      </c>
      <c r="G418" s="2">
        <v>2759</v>
      </c>
      <c r="H418" s="12">
        <v>-9.1578380319626788E-3</v>
      </c>
    </row>
    <row r="419" spans="1:8" ht="13.5" x14ac:dyDescent="0.25">
      <c r="A419" s="11"/>
      <c r="B419" s="10">
        <v>42611</v>
      </c>
      <c r="C419" s="2">
        <v>10.8</v>
      </c>
      <c r="D419" s="2">
        <v>5.5179999999999998</v>
      </c>
      <c r="E419" s="2">
        <v>5.5179999999999998</v>
      </c>
      <c r="F419" s="2">
        <v>3080</v>
      </c>
      <c r="G419" s="2">
        <v>16995.439999999999</v>
      </c>
      <c r="H419" s="12">
        <v>0</v>
      </c>
    </row>
    <row r="420" spans="1:8" ht="13.5" x14ac:dyDescent="0.25">
      <c r="A420" s="11"/>
      <c r="B420" s="10">
        <v>42612</v>
      </c>
      <c r="C420" s="2">
        <v>10.8</v>
      </c>
      <c r="D420" s="2">
        <v>5.5179999999999998</v>
      </c>
      <c r="E420" s="2">
        <v>0</v>
      </c>
      <c r="F420" s="2">
        <v>0</v>
      </c>
      <c r="G420" s="2">
        <v>0</v>
      </c>
      <c r="H420" s="12">
        <v>0</v>
      </c>
    </row>
    <row r="421" spans="1:8" ht="13.5" x14ac:dyDescent="0.25">
      <c r="A421" s="11"/>
      <c r="B421" s="10">
        <v>42613</v>
      </c>
      <c r="C421" s="2">
        <v>10.73</v>
      </c>
      <c r="D421" s="2">
        <v>5.4820000000000002</v>
      </c>
      <c r="E421" s="2">
        <v>5.4820000000000002</v>
      </c>
      <c r="F421" s="2">
        <v>25</v>
      </c>
      <c r="G421" s="2">
        <v>137.05000000000001</v>
      </c>
      <c r="H421" s="12">
        <v>-6.5241029358462464E-3</v>
      </c>
    </row>
    <row r="422" spans="1:8" ht="13.5" x14ac:dyDescent="0.25">
      <c r="A422" s="11"/>
      <c r="B422" s="10">
        <v>42614</v>
      </c>
      <c r="C422" s="2">
        <v>10.7</v>
      </c>
      <c r="D422" s="2">
        <v>5.4669999999999996</v>
      </c>
      <c r="E422" s="2">
        <v>5.4669999999999996</v>
      </c>
      <c r="F422" s="2">
        <v>3571</v>
      </c>
      <c r="G422" s="2">
        <v>19522.656999999999</v>
      </c>
      <c r="H422" s="12">
        <v>-2.736227654140928E-3</v>
      </c>
    </row>
    <row r="423" spans="1:8" ht="13.5" x14ac:dyDescent="0.25">
      <c r="A423" s="11"/>
      <c r="B423" s="10">
        <v>42615</v>
      </c>
      <c r="C423" s="2">
        <v>10.6</v>
      </c>
      <c r="D423" s="2">
        <v>5.4160000000000004</v>
      </c>
      <c r="E423" s="2">
        <v>5.4160000000000004</v>
      </c>
      <c r="F423" s="2">
        <v>435</v>
      </c>
      <c r="G423" s="2">
        <v>2355.96</v>
      </c>
      <c r="H423" s="12">
        <v>-9.3286994695444062E-3</v>
      </c>
    </row>
    <row r="424" spans="1:8" ht="13.5" x14ac:dyDescent="0.25">
      <c r="A424" s="11"/>
      <c r="B424" s="10">
        <v>42618</v>
      </c>
      <c r="C424" s="2">
        <v>10.75</v>
      </c>
      <c r="D424" s="2">
        <v>5.492</v>
      </c>
      <c r="E424" s="2">
        <v>5.4920000000000009</v>
      </c>
      <c r="F424" s="2">
        <v>3000</v>
      </c>
      <c r="G424" s="2">
        <v>16476.000000000004</v>
      </c>
      <c r="H424" s="12">
        <v>1.4032496307237744E-2</v>
      </c>
    </row>
    <row r="425" spans="1:8" ht="13.5" x14ac:dyDescent="0.25">
      <c r="A425" s="11"/>
      <c r="B425" s="10">
        <v>42619</v>
      </c>
      <c r="C425" s="2">
        <v>10.6</v>
      </c>
      <c r="D425" s="2">
        <v>5.4160000000000004</v>
      </c>
      <c r="E425" s="2">
        <v>5.4313283018867935</v>
      </c>
      <c r="F425" s="2">
        <v>989</v>
      </c>
      <c r="G425" s="2">
        <v>5371.583690566039</v>
      </c>
      <c r="H425" s="12">
        <v>-1.3838310269482816E-2</v>
      </c>
    </row>
    <row r="426" spans="1:8" ht="13.5" x14ac:dyDescent="0.25">
      <c r="A426" s="11"/>
      <c r="B426" s="10">
        <v>42620</v>
      </c>
      <c r="C426" s="2">
        <v>10.6</v>
      </c>
      <c r="D426" s="2">
        <v>5.4160000000000004</v>
      </c>
      <c r="E426" s="2">
        <v>5.4160000000000004</v>
      </c>
      <c r="F426" s="2">
        <v>1823</v>
      </c>
      <c r="G426" s="2">
        <v>9873.3680000000004</v>
      </c>
      <c r="H426" s="12">
        <v>0</v>
      </c>
    </row>
    <row r="427" spans="1:8" ht="13.5" x14ac:dyDescent="0.25">
      <c r="A427" s="11"/>
      <c r="B427" s="10">
        <v>42621</v>
      </c>
      <c r="C427" s="2">
        <v>10.6</v>
      </c>
      <c r="D427" s="2">
        <v>5.4160000000000004</v>
      </c>
      <c r="E427" s="2">
        <v>0</v>
      </c>
      <c r="F427" s="2">
        <v>0</v>
      </c>
      <c r="G427" s="2">
        <v>0</v>
      </c>
      <c r="H427" s="12">
        <v>0</v>
      </c>
    </row>
    <row r="428" spans="1:8" ht="13.5" x14ac:dyDescent="0.25">
      <c r="A428" s="11"/>
      <c r="B428" s="10">
        <v>42622</v>
      </c>
      <c r="C428" s="2">
        <v>10.6</v>
      </c>
      <c r="D428" s="2">
        <v>5.4160000000000004</v>
      </c>
      <c r="E428" s="2">
        <v>0</v>
      </c>
      <c r="F428" s="2">
        <v>0</v>
      </c>
      <c r="G428" s="2">
        <v>0</v>
      </c>
      <c r="H428" s="12">
        <v>0</v>
      </c>
    </row>
    <row r="429" spans="1:8" ht="13.5" x14ac:dyDescent="0.25">
      <c r="A429" s="11"/>
      <c r="B429" s="10">
        <v>42627</v>
      </c>
      <c r="C429" s="2">
        <v>10.6</v>
      </c>
      <c r="D429" s="2">
        <v>5.4160000000000004</v>
      </c>
      <c r="E429" s="2">
        <v>0</v>
      </c>
      <c r="F429" s="2">
        <v>0</v>
      </c>
      <c r="G429" s="2">
        <v>0</v>
      </c>
      <c r="H429" s="12">
        <v>0</v>
      </c>
    </row>
    <row r="430" spans="1:8" ht="13.5" x14ac:dyDescent="0.25">
      <c r="A430" s="11"/>
      <c r="B430" s="10">
        <v>42628</v>
      </c>
      <c r="C430" s="2">
        <v>10.6</v>
      </c>
      <c r="D430" s="2">
        <v>5.4160000000000004</v>
      </c>
      <c r="E430" s="2">
        <v>5.4160000000000004</v>
      </c>
      <c r="F430" s="2">
        <v>6472</v>
      </c>
      <c r="G430" s="2">
        <v>35052.351999999999</v>
      </c>
      <c r="H430" s="12">
        <v>0</v>
      </c>
    </row>
    <row r="431" spans="1:8" ht="13.5" x14ac:dyDescent="0.25">
      <c r="A431" s="11"/>
      <c r="B431" s="10">
        <v>42629</v>
      </c>
      <c r="C431" s="2">
        <v>10.6</v>
      </c>
      <c r="D431" s="2">
        <v>5.4160000000000004</v>
      </c>
      <c r="E431" s="2">
        <v>5.4160000000000004</v>
      </c>
      <c r="F431" s="2">
        <v>677</v>
      </c>
      <c r="G431" s="2">
        <v>3666.6320000000001</v>
      </c>
      <c r="H431" s="12">
        <v>0</v>
      </c>
    </row>
    <row r="432" spans="1:8" ht="13.5" x14ac:dyDescent="0.25">
      <c r="A432" s="11"/>
      <c r="B432" s="10">
        <v>42632</v>
      </c>
      <c r="C432" s="2">
        <v>10.5</v>
      </c>
      <c r="D432" s="2">
        <v>5.3650000000000002</v>
      </c>
      <c r="E432" s="2">
        <v>5.3440509523809521</v>
      </c>
      <c r="F432" s="2">
        <v>4830</v>
      </c>
      <c r="G432" s="2">
        <v>25811.766099999997</v>
      </c>
      <c r="H432" s="12">
        <v>-9.4165435745938251E-3</v>
      </c>
    </row>
    <row r="433" spans="1:8" ht="13.5" x14ac:dyDescent="0.25">
      <c r="A433" s="11"/>
      <c r="B433" s="10">
        <v>42633</v>
      </c>
      <c r="C433" s="2">
        <v>10.5</v>
      </c>
      <c r="D433" s="2">
        <v>5.3650000000000002</v>
      </c>
      <c r="E433" s="2">
        <v>5.3650000000000002</v>
      </c>
      <c r="F433" s="2">
        <v>30</v>
      </c>
      <c r="G433" s="2">
        <v>160.95000000000002</v>
      </c>
      <c r="H433" s="12">
        <v>0</v>
      </c>
    </row>
    <row r="434" spans="1:8" ht="13.5" x14ac:dyDescent="0.25">
      <c r="A434" s="11"/>
      <c r="B434" s="10">
        <v>42634</v>
      </c>
      <c r="C434" s="2">
        <v>10.5</v>
      </c>
      <c r="D434" s="2">
        <v>5.3650000000000002</v>
      </c>
      <c r="E434" s="2">
        <v>0</v>
      </c>
      <c r="F434" s="2">
        <v>0</v>
      </c>
      <c r="G434" s="2">
        <v>0</v>
      </c>
      <c r="H434" s="12">
        <v>0</v>
      </c>
    </row>
    <row r="435" spans="1:8" ht="13.5" x14ac:dyDescent="0.25">
      <c r="A435" s="11"/>
      <c r="B435" s="10">
        <v>42635</v>
      </c>
      <c r="C435" s="2">
        <v>10.45</v>
      </c>
      <c r="D435" s="2">
        <v>5.3390000000000004</v>
      </c>
      <c r="E435" s="2">
        <v>5.3604581818181831</v>
      </c>
      <c r="F435" s="2">
        <v>4692</v>
      </c>
      <c r="G435" s="2">
        <v>25151.269789090915</v>
      </c>
      <c r="H435" s="12">
        <v>-4.8462255358806714E-3</v>
      </c>
    </row>
    <row r="436" spans="1:8" ht="13.5" x14ac:dyDescent="0.25">
      <c r="A436" s="11"/>
      <c r="B436" s="10">
        <v>42636</v>
      </c>
      <c r="C436" s="2">
        <v>10.45</v>
      </c>
      <c r="D436" s="2">
        <v>5.3390000000000004</v>
      </c>
      <c r="E436" s="2">
        <v>5.3390000000000004</v>
      </c>
      <c r="F436" s="2">
        <v>1203</v>
      </c>
      <c r="G436" s="2">
        <v>6422.8170000000009</v>
      </c>
      <c r="H436" s="12">
        <v>0</v>
      </c>
    </row>
    <row r="437" spans="1:8" ht="13.5" x14ac:dyDescent="0.25">
      <c r="A437" s="11"/>
      <c r="B437" s="10">
        <v>42639</v>
      </c>
      <c r="C437" s="2">
        <v>10.59</v>
      </c>
      <c r="D437" s="2">
        <v>5.41</v>
      </c>
      <c r="E437" s="2">
        <v>5.3384796978281397</v>
      </c>
      <c r="F437" s="2">
        <v>651</v>
      </c>
      <c r="G437" s="2">
        <v>3475.3502832861191</v>
      </c>
      <c r="H437" s="12">
        <v>1.32983704813635E-2</v>
      </c>
    </row>
    <row r="438" spans="1:8" ht="13.5" x14ac:dyDescent="0.25">
      <c r="A438" s="11"/>
      <c r="B438" s="10">
        <v>42640</v>
      </c>
      <c r="C438" s="2">
        <v>10.41</v>
      </c>
      <c r="D438" s="2">
        <v>5.319</v>
      </c>
      <c r="E438" s="2">
        <v>5.3195109510086453</v>
      </c>
      <c r="F438" s="2">
        <v>2034</v>
      </c>
      <c r="G438" s="2">
        <v>10819.885274351585</v>
      </c>
      <c r="H438" s="12">
        <v>-1.6820702402957521E-2</v>
      </c>
    </row>
    <row r="439" spans="1:8" ht="13.5" x14ac:dyDescent="0.25">
      <c r="A439" s="11"/>
      <c r="B439" s="10">
        <v>42641</v>
      </c>
      <c r="C439" s="2">
        <v>10.4</v>
      </c>
      <c r="D439" s="2">
        <v>5.3129999999999997</v>
      </c>
      <c r="E439" s="2">
        <v>5.3129999999999997</v>
      </c>
      <c r="F439" s="2">
        <v>100</v>
      </c>
      <c r="G439" s="2">
        <v>531.29999999999995</v>
      </c>
      <c r="H439" s="12">
        <v>-1.1280315848844196E-3</v>
      </c>
    </row>
    <row r="440" spans="1:8" ht="13.5" x14ac:dyDescent="0.25">
      <c r="A440" s="11"/>
      <c r="B440" s="10">
        <v>42642</v>
      </c>
      <c r="C440" s="2">
        <v>10.5</v>
      </c>
      <c r="D440" s="2">
        <v>5.3650000000000002</v>
      </c>
      <c r="E440" s="2">
        <v>5.3650000000000002</v>
      </c>
      <c r="F440" s="2">
        <v>1588</v>
      </c>
      <c r="G440" s="2">
        <v>8519.6200000000008</v>
      </c>
      <c r="H440" s="12">
        <v>9.7873141351403157E-3</v>
      </c>
    </row>
    <row r="441" spans="1:8" ht="13.5" x14ac:dyDescent="0.25">
      <c r="A441" s="11"/>
      <c r="B441" s="10">
        <v>42643</v>
      </c>
      <c r="C441" s="2">
        <v>10.5</v>
      </c>
      <c r="D441" s="2">
        <v>5.3650000000000002</v>
      </c>
      <c r="E441" s="2">
        <v>5.3650000000000002</v>
      </c>
      <c r="F441" s="2">
        <v>1943</v>
      </c>
      <c r="G441" s="2">
        <v>10424.195</v>
      </c>
      <c r="H441" s="12">
        <v>0</v>
      </c>
    </row>
    <row r="442" spans="1:8" ht="13.5" x14ac:dyDescent="0.25">
      <c r="A442" s="11"/>
      <c r="B442" s="10">
        <v>42647</v>
      </c>
      <c r="C442" s="2">
        <v>10.4</v>
      </c>
      <c r="D442" s="2">
        <v>5.3129999999999997</v>
      </c>
      <c r="E442" s="2">
        <v>5.3129999999999997</v>
      </c>
      <c r="F442" s="2">
        <v>1749</v>
      </c>
      <c r="G442" s="2">
        <v>9292.4369999999999</v>
      </c>
      <c r="H442" s="12">
        <v>-9.6924510717615077E-3</v>
      </c>
    </row>
    <row r="443" spans="1:8" ht="13.5" x14ac:dyDescent="0.25">
      <c r="A443" s="11"/>
      <c r="B443" s="10">
        <v>42648</v>
      </c>
      <c r="C443" s="2">
        <v>10.4</v>
      </c>
      <c r="D443" s="2">
        <v>5.3129999999999997</v>
      </c>
      <c r="E443" s="2">
        <v>0</v>
      </c>
      <c r="F443" s="2">
        <v>0</v>
      </c>
      <c r="G443" s="2">
        <v>0</v>
      </c>
      <c r="H443" s="12">
        <v>0</v>
      </c>
    </row>
    <row r="444" spans="1:8" ht="13.5" x14ac:dyDescent="0.25">
      <c r="A444" s="11"/>
      <c r="B444" s="10">
        <v>42649</v>
      </c>
      <c r="C444" s="2">
        <v>10.41</v>
      </c>
      <c r="D444" s="2">
        <v>5.319</v>
      </c>
      <c r="E444" s="2">
        <v>5.319</v>
      </c>
      <c r="F444" s="2">
        <v>50</v>
      </c>
      <c r="G444" s="2">
        <v>265.95</v>
      </c>
      <c r="H444" s="12">
        <v>1.1293054771316069E-3</v>
      </c>
    </row>
    <row r="445" spans="1:8" ht="13.5" x14ac:dyDescent="0.25">
      <c r="A445" s="11"/>
      <c r="B445" s="10">
        <v>42650</v>
      </c>
      <c r="C445" s="2">
        <v>10.41</v>
      </c>
      <c r="D445" s="2">
        <v>5.319</v>
      </c>
      <c r="E445" s="2">
        <v>0</v>
      </c>
      <c r="F445" s="2">
        <v>0</v>
      </c>
      <c r="G445" s="2">
        <v>0</v>
      </c>
      <c r="H445" s="12">
        <v>0</v>
      </c>
    </row>
    <row r="446" spans="1:8" ht="13.5" x14ac:dyDescent="0.25">
      <c r="A446" s="11"/>
      <c r="B446" s="10">
        <v>42653</v>
      </c>
      <c r="C446" s="2">
        <v>10.41</v>
      </c>
      <c r="D446" s="2">
        <v>5.319</v>
      </c>
      <c r="E446" s="2">
        <v>0</v>
      </c>
      <c r="F446" s="2">
        <v>0</v>
      </c>
      <c r="G446" s="2">
        <v>0</v>
      </c>
      <c r="H446" s="12">
        <v>0</v>
      </c>
    </row>
    <row r="447" spans="1:8" ht="13.5" x14ac:dyDescent="0.25">
      <c r="A447" s="11"/>
      <c r="B447" s="10">
        <v>42654</v>
      </c>
      <c r="C447" s="2">
        <v>10.46</v>
      </c>
      <c r="D447" s="2">
        <v>5.3440000000000003</v>
      </c>
      <c r="E447" s="2">
        <v>5.3440000000000012</v>
      </c>
      <c r="F447" s="2">
        <v>679</v>
      </c>
      <c r="G447" s="2">
        <v>3628.5760000000009</v>
      </c>
      <c r="H447" s="12">
        <v>4.7001316036849698E-3</v>
      </c>
    </row>
    <row r="448" spans="1:8" ht="13.5" x14ac:dyDescent="0.25">
      <c r="A448" s="11"/>
      <c r="B448" s="10">
        <v>42655</v>
      </c>
      <c r="C448" s="2">
        <v>10.47</v>
      </c>
      <c r="D448" s="2">
        <v>5.3490000000000002</v>
      </c>
      <c r="E448" s="2">
        <v>5.3469564469914035</v>
      </c>
      <c r="F448" s="2">
        <v>504</v>
      </c>
      <c r="G448" s="2">
        <v>2694.8660492836675</v>
      </c>
      <c r="H448" s="12">
        <v>9.3562874251495011E-4</v>
      </c>
    </row>
    <row r="449" spans="1:8" ht="13.5" x14ac:dyDescent="0.25">
      <c r="A449" s="11"/>
      <c r="B449" s="10">
        <v>42656</v>
      </c>
      <c r="C449" s="2">
        <v>10.46</v>
      </c>
      <c r="D449" s="2">
        <v>5.3440000000000003</v>
      </c>
      <c r="E449" s="2">
        <v>5.3440000000000012</v>
      </c>
      <c r="F449" s="2">
        <v>450</v>
      </c>
      <c r="G449" s="2">
        <v>2404.8000000000006</v>
      </c>
      <c r="H449" s="12">
        <v>-9.3475415965599046E-4</v>
      </c>
    </row>
    <row r="450" spans="1:8" ht="13.5" x14ac:dyDescent="0.25">
      <c r="A450" s="11"/>
      <c r="B450" s="10">
        <v>42657</v>
      </c>
      <c r="C450" s="2">
        <v>10.45</v>
      </c>
      <c r="D450" s="2">
        <v>5.3390000000000004</v>
      </c>
      <c r="E450" s="2">
        <v>5.3390000000000004</v>
      </c>
      <c r="F450" s="2">
        <v>50</v>
      </c>
      <c r="G450" s="2">
        <v>266.95000000000005</v>
      </c>
      <c r="H450" s="12">
        <v>-9.3562874251495011E-4</v>
      </c>
    </row>
    <row r="451" spans="1:8" ht="13.5" x14ac:dyDescent="0.25">
      <c r="A451" s="11"/>
      <c r="B451" s="10">
        <v>42660</v>
      </c>
      <c r="C451" s="2">
        <v>10.45</v>
      </c>
      <c r="D451" s="2">
        <v>5.3390000000000004</v>
      </c>
      <c r="E451" s="2">
        <v>0</v>
      </c>
      <c r="F451" s="2">
        <v>0</v>
      </c>
      <c r="G451" s="2">
        <v>0</v>
      </c>
      <c r="H451" s="12">
        <v>0</v>
      </c>
    </row>
    <row r="452" spans="1:8" ht="13.5" x14ac:dyDescent="0.25">
      <c r="A452" s="11"/>
      <c r="B452" s="10">
        <v>42661</v>
      </c>
      <c r="C452" s="2">
        <v>10.45</v>
      </c>
      <c r="D452" s="2">
        <v>5.3390000000000004</v>
      </c>
      <c r="E452" s="2">
        <v>0</v>
      </c>
      <c r="F452" s="2">
        <v>0</v>
      </c>
      <c r="G452" s="2">
        <v>0</v>
      </c>
      <c r="H452" s="12">
        <v>0</v>
      </c>
    </row>
    <row r="453" spans="1:8" ht="13.5" x14ac:dyDescent="0.25">
      <c r="A453" s="11"/>
      <c r="B453" s="10">
        <v>42662</v>
      </c>
      <c r="C453" s="2">
        <v>10.45</v>
      </c>
      <c r="D453" s="2">
        <v>5.3390000000000004</v>
      </c>
      <c r="E453" s="2">
        <v>0</v>
      </c>
      <c r="F453" s="2">
        <v>0</v>
      </c>
      <c r="G453" s="2">
        <v>0</v>
      </c>
      <c r="H453" s="12">
        <v>0</v>
      </c>
    </row>
    <row r="454" spans="1:8" ht="13.5" x14ac:dyDescent="0.25">
      <c r="A454" s="11"/>
      <c r="B454" s="10">
        <v>42663</v>
      </c>
      <c r="C454" s="2">
        <v>10.4</v>
      </c>
      <c r="D454" s="2">
        <v>5.3129999999999997</v>
      </c>
      <c r="E454" s="2">
        <v>5.3135108653846146</v>
      </c>
      <c r="F454" s="2">
        <v>6434</v>
      </c>
      <c r="G454" s="2">
        <v>34187.128907884609</v>
      </c>
      <c r="H454" s="12">
        <v>-4.8698258100769217E-3</v>
      </c>
    </row>
    <row r="455" spans="1:8" ht="13.5" x14ac:dyDescent="0.25">
      <c r="A455" s="11"/>
      <c r="B455" s="10">
        <v>42664</v>
      </c>
      <c r="C455" s="2">
        <v>10.4</v>
      </c>
      <c r="D455" s="2">
        <v>5.3129999999999997</v>
      </c>
      <c r="E455" s="2">
        <v>5.3129999999999997</v>
      </c>
      <c r="F455" s="2">
        <v>10</v>
      </c>
      <c r="G455" s="2">
        <v>53.129999999999995</v>
      </c>
      <c r="H455" s="12">
        <v>0</v>
      </c>
    </row>
    <row r="456" spans="1:8" ht="13.5" x14ac:dyDescent="0.25">
      <c r="A456" s="11"/>
      <c r="B456" s="10">
        <v>42667</v>
      </c>
      <c r="C456" s="2">
        <v>10.4</v>
      </c>
      <c r="D456" s="2">
        <v>5.3129999999999997</v>
      </c>
      <c r="E456" s="2">
        <v>0</v>
      </c>
      <c r="F456" s="2">
        <v>0</v>
      </c>
      <c r="G456" s="2">
        <v>0</v>
      </c>
      <c r="H456" s="12">
        <v>0</v>
      </c>
    </row>
    <row r="457" spans="1:8" ht="13.5" x14ac:dyDescent="0.25">
      <c r="A457" s="11"/>
      <c r="B457" s="10">
        <v>42668</v>
      </c>
      <c r="C457" s="2">
        <v>10.4</v>
      </c>
      <c r="D457" s="2">
        <v>5.3129999999999997</v>
      </c>
      <c r="E457" s="2">
        <v>5.3129999999999997</v>
      </c>
      <c r="F457" s="2">
        <v>288</v>
      </c>
      <c r="G457" s="2">
        <v>1530.144</v>
      </c>
      <c r="H457" s="12">
        <v>0</v>
      </c>
    </row>
    <row r="458" spans="1:8" ht="13.5" x14ac:dyDescent="0.25">
      <c r="A458" s="11"/>
      <c r="B458" s="10">
        <v>42669</v>
      </c>
      <c r="C458" s="2">
        <v>10.4</v>
      </c>
      <c r="D458" s="2">
        <v>5.3129999999999997</v>
      </c>
      <c r="E458" s="2">
        <v>0</v>
      </c>
      <c r="F458" s="2">
        <v>0</v>
      </c>
      <c r="G458" s="2">
        <v>0</v>
      </c>
      <c r="H458" s="12">
        <v>0</v>
      </c>
    </row>
    <row r="459" spans="1:8" ht="13.5" x14ac:dyDescent="0.25">
      <c r="A459" s="11"/>
      <c r="B459" s="10">
        <v>42670</v>
      </c>
      <c r="C459" s="2">
        <v>10.4</v>
      </c>
      <c r="D459" s="2">
        <v>5.3129999999999997</v>
      </c>
      <c r="E459" s="2">
        <v>5.3129999999999997</v>
      </c>
      <c r="F459" s="2">
        <v>600</v>
      </c>
      <c r="G459" s="2">
        <v>3187.7999999999997</v>
      </c>
      <c r="H459" s="12">
        <v>0</v>
      </c>
    </row>
    <row r="460" spans="1:8" ht="13.5" x14ac:dyDescent="0.25">
      <c r="A460" s="11"/>
      <c r="B460" s="10">
        <v>42671</v>
      </c>
      <c r="C460" s="2">
        <v>10.32</v>
      </c>
      <c r="D460" s="2">
        <v>5.2729999999999997</v>
      </c>
      <c r="E460" s="2">
        <v>5.2627810077519381</v>
      </c>
      <c r="F460" s="2">
        <v>6050</v>
      </c>
      <c r="G460" s="2">
        <v>31839.825096899225</v>
      </c>
      <c r="H460" s="12">
        <v>-7.5287031808771009E-3</v>
      </c>
    </row>
    <row r="461" spans="1:8" ht="13.5" x14ac:dyDescent="0.25">
      <c r="A461" s="11"/>
      <c r="B461" s="10">
        <v>42674</v>
      </c>
      <c r="C461" s="2">
        <v>10.3</v>
      </c>
      <c r="D461" s="2">
        <v>5.2619999999999996</v>
      </c>
      <c r="E461" s="2">
        <v>5.2619999999999996</v>
      </c>
      <c r="F461" s="2">
        <v>50</v>
      </c>
      <c r="G461" s="2">
        <v>263.09999999999997</v>
      </c>
      <c r="H461" s="12">
        <v>-2.0860989948795982E-3</v>
      </c>
    </row>
    <row r="462" spans="1:8" ht="13.5" x14ac:dyDescent="0.25">
      <c r="A462" s="11"/>
      <c r="B462" s="10">
        <v>42675</v>
      </c>
      <c r="C462" s="2">
        <v>10.3</v>
      </c>
      <c r="D462" s="2">
        <v>5.2619999999999996</v>
      </c>
      <c r="E462" s="2">
        <v>0</v>
      </c>
      <c r="F462" s="2">
        <v>0</v>
      </c>
      <c r="G462" s="2">
        <v>0</v>
      </c>
      <c r="H462" s="12">
        <v>0</v>
      </c>
    </row>
    <row r="463" spans="1:8" ht="13.5" x14ac:dyDescent="0.25">
      <c r="A463" s="11"/>
      <c r="B463" s="10">
        <v>42676</v>
      </c>
      <c r="C463" s="2">
        <v>10.3</v>
      </c>
      <c r="D463" s="2">
        <v>5.2619999999999996</v>
      </c>
      <c r="E463" s="2">
        <v>0</v>
      </c>
      <c r="F463" s="2">
        <v>0</v>
      </c>
      <c r="G463" s="2">
        <v>0</v>
      </c>
      <c r="H463" s="12">
        <v>0</v>
      </c>
    </row>
    <row r="464" spans="1:8" ht="13.5" x14ac:dyDescent="0.25">
      <c r="A464" s="11"/>
      <c r="B464" s="10">
        <v>42677</v>
      </c>
      <c r="C464" s="2">
        <v>10.02</v>
      </c>
      <c r="D464" s="2">
        <v>5.1189999999999998</v>
      </c>
      <c r="E464" s="2">
        <v>5.1189999999999998</v>
      </c>
      <c r="F464" s="2">
        <v>87</v>
      </c>
      <c r="G464" s="2">
        <v>445.35299999999995</v>
      </c>
      <c r="H464" s="12">
        <v>-2.7175978715317333E-2</v>
      </c>
    </row>
    <row r="465" spans="1:8" ht="13.5" x14ac:dyDescent="0.25">
      <c r="A465" s="11"/>
      <c r="B465" s="10">
        <v>42678</v>
      </c>
      <c r="C465" s="2">
        <v>10</v>
      </c>
      <c r="D465" s="2">
        <v>5.109</v>
      </c>
      <c r="E465" s="2">
        <v>5.109</v>
      </c>
      <c r="F465" s="2">
        <v>2042</v>
      </c>
      <c r="G465" s="2">
        <v>10432.578</v>
      </c>
      <c r="H465" s="12">
        <v>-1.9535065442468818E-3</v>
      </c>
    </row>
    <row r="466" spans="1:8" ht="13.5" x14ac:dyDescent="0.25">
      <c r="A466" s="11"/>
      <c r="B466" s="10">
        <v>42681</v>
      </c>
      <c r="C466" s="2">
        <v>10.02</v>
      </c>
      <c r="D466" s="2">
        <v>5.1189999999999998</v>
      </c>
      <c r="E466" s="2">
        <v>5.115934730538922</v>
      </c>
      <c r="F466" s="2">
        <v>156</v>
      </c>
      <c r="G466" s="2">
        <v>798.08581796407179</v>
      </c>
      <c r="H466" s="12">
        <v>1.957330201604969E-3</v>
      </c>
    </row>
    <row r="467" spans="1:8" ht="13.5" x14ac:dyDescent="0.25">
      <c r="A467" s="11"/>
      <c r="B467" s="10">
        <v>42682</v>
      </c>
      <c r="C467" s="2">
        <v>10.02</v>
      </c>
      <c r="D467" s="2">
        <v>5.1189999999999998</v>
      </c>
      <c r="E467" s="2">
        <v>5.1246196606786434</v>
      </c>
      <c r="F467" s="2">
        <v>1547</v>
      </c>
      <c r="G467" s="2">
        <v>7927.786615069861</v>
      </c>
      <c r="H467" s="12">
        <v>0</v>
      </c>
    </row>
    <row r="468" spans="1:8" ht="13.5" x14ac:dyDescent="0.25">
      <c r="A468" s="11"/>
      <c r="B468" s="10">
        <v>42683</v>
      </c>
      <c r="C468" s="2">
        <v>10.02</v>
      </c>
      <c r="D468" s="2">
        <v>5.1189999999999998</v>
      </c>
      <c r="E468" s="2">
        <v>0</v>
      </c>
      <c r="F468" s="2">
        <v>0</v>
      </c>
      <c r="G468" s="2">
        <v>0</v>
      </c>
      <c r="H468" s="12">
        <v>0</v>
      </c>
    </row>
    <row r="469" spans="1:8" ht="13.5" x14ac:dyDescent="0.25">
      <c r="A469" s="11"/>
      <c r="B469" s="10">
        <v>42684</v>
      </c>
      <c r="C469" s="2">
        <v>10.02</v>
      </c>
      <c r="D469" s="2">
        <v>5.1189999999999998</v>
      </c>
      <c r="E469" s="2">
        <v>5.1189999999999998</v>
      </c>
      <c r="F469" s="2">
        <v>25</v>
      </c>
      <c r="G469" s="2">
        <v>127.97499999999999</v>
      </c>
      <c r="H469" s="12">
        <v>0</v>
      </c>
    </row>
    <row r="470" spans="1:8" ht="13.5" x14ac:dyDescent="0.25">
      <c r="A470" s="11"/>
      <c r="B470" s="10">
        <v>42685</v>
      </c>
      <c r="C470" s="2">
        <v>10.02</v>
      </c>
      <c r="D470" s="2">
        <v>5.1189999999999998</v>
      </c>
      <c r="E470" s="2">
        <v>0</v>
      </c>
      <c r="F470" s="2">
        <v>0</v>
      </c>
      <c r="G470" s="2">
        <v>0</v>
      </c>
      <c r="H470" s="12">
        <v>0</v>
      </c>
    </row>
    <row r="471" spans="1:8" ht="13.5" x14ac:dyDescent="0.25">
      <c r="A471" s="11"/>
      <c r="B471" s="10">
        <v>42688</v>
      </c>
      <c r="C471" s="2">
        <v>10.02</v>
      </c>
      <c r="D471" s="2">
        <v>5.1189999999999998</v>
      </c>
      <c r="E471" s="2">
        <v>0</v>
      </c>
      <c r="F471" s="2">
        <v>0</v>
      </c>
      <c r="G471" s="2">
        <v>0</v>
      </c>
      <c r="H471" s="12">
        <v>0</v>
      </c>
    </row>
    <row r="472" spans="1:8" ht="13.5" x14ac:dyDescent="0.25">
      <c r="A472" s="11"/>
      <c r="B472" s="10">
        <v>42689</v>
      </c>
      <c r="C472" s="2">
        <v>10.02</v>
      </c>
      <c r="D472" s="2">
        <v>5.1189999999999998</v>
      </c>
      <c r="E472" s="2">
        <v>0</v>
      </c>
      <c r="F472" s="2">
        <v>0</v>
      </c>
      <c r="G472" s="2">
        <v>0</v>
      </c>
      <c r="H472" s="12">
        <v>0</v>
      </c>
    </row>
    <row r="473" spans="1:8" ht="13.5" x14ac:dyDescent="0.25">
      <c r="A473" s="11"/>
      <c r="B473" s="10">
        <v>42690</v>
      </c>
      <c r="C473" s="2">
        <v>10.02</v>
      </c>
      <c r="D473" s="2">
        <v>5.1189999999999998</v>
      </c>
      <c r="E473" s="2">
        <v>0</v>
      </c>
      <c r="F473" s="2">
        <v>0</v>
      </c>
      <c r="G473" s="2">
        <v>0</v>
      </c>
      <c r="H473" s="12">
        <v>0</v>
      </c>
    </row>
    <row r="474" spans="1:8" ht="13.5" x14ac:dyDescent="0.25">
      <c r="A474" s="11"/>
      <c r="B474" s="10">
        <v>42691</v>
      </c>
      <c r="C474" s="2">
        <v>10.02</v>
      </c>
      <c r="D474" s="2">
        <v>5.1189999999999998</v>
      </c>
      <c r="E474" s="2">
        <v>5.1189999999999998</v>
      </c>
      <c r="F474" s="2">
        <v>951</v>
      </c>
      <c r="G474" s="2">
        <v>4868.1689999999999</v>
      </c>
      <c r="H474" s="12">
        <v>0</v>
      </c>
    </row>
    <row r="475" spans="1:8" ht="13.5" x14ac:dyDescent="0.25">
      <c r="A475" s="11"/>
      <c r="B475" s="10">
        <v>42692</v>
      </c>
      <c r="C475" s="2">
        <v>10</v>
      </c>
      <c r="D475" s="2">
        <v>5.109</v>
      </c>
      <c r="E475" s="2">
        <v>5.109</v>
      </c>
      <c r="F475" s="2">
        <v>1914</v>
      </c>
      <c r="G475" s="2">
        <v>9778.6260000000002</v>
      </c>
      <c r="H475" s="12">
        <v>-1.9535065442468818E-3</v>
      </c>
    </row>
    <row r="476" spans="1:8" ht="13.5" x14ac:dyDescent="0.25">
      <c r="A476" s="11"/>
      <c r="B476" s="10">
        <v>42695</v>
      </c>
      <c r="C476" s="2">
        <v>10</v>
      </c>
      <c r="D476" s="2">
        <v>5.109</v>
      </c>
      <c r="E476" s="2">
        <v>5.109</v>
      </c>
      <c r="F476" s="2">
        <v>3148</v>
      </c>
      <c r="G476" s="2">
        <v>16083.132</v>
      </c>
      <c r="H476" s="12">
        <v>0</v>
      </c>
    </row>
    <row r="477" spans="1:8" ht="13.5" x14ac:dyDescent="0.25">
      <c r="A477" s="11"/>
      <c r="B477" s="10">
        <v>42696</v>
      </c>
      <c r="C477" s="2">
        <v>10</v>
      </c>
      <c r="D477" s="2">
        <v>5.109</v>
      </c>
      <c r="E477" s="2">
        <v>5.109</v>
      </c>
      <c r="F477" s="2">
        <v>1293</v>
      </c>
      <c r="G477" s="2">
        <v>6605.9369999999999</v>
      </c>
      <c r="H477" s="12">
        <v>0</v>
      </c>
    </row>
    <row r="478" spans="1:8" ht="13.5" x14ac:dyDescent="0.25">
      <c r="A478" s="11"/>
      <c r="B478" s="10">
        <v>42697</v>
      </c>
      <c r="C478" s="2">
        <v>9.99</v>
      </c>
      <c r="D478" s="2">
        <v>5.1040000000000001</v>
      </c>
      <c r="E478" s="2">
        <v>5.1040000000000001</v>
      </c>
      <c r="F478" s="2">
        <v>3073</v>
      </c>
      <c r="G478" s="2">
        <v>15684.592000000001</v>
      </c>
      <c r="H478" s="12">
        <v>-9.7866510080248451E-4</v>
      </c>
    </row>
    <row r="479" spans="1:8" ht="13.5" x14ac:dyDescent="0.25">
      <c r="A479" s="11"/>
      <c r="B479" s="10">
        <v>42698</v>
      </c>
      <c r="C479" s="2">
        <v>9.99</v>
      </c>
      <c r="D479" s="2">
        <v>5.1040000000000001</v>
      </c>
      <c r="E479" s="2">
        <v>5.1040000000000001</v>
      </c>
      <c r="F479" s="2">
        <v>1910</v>
      </c>
      <c r="G479" s="2">
        <v>9748.64</v>
      </c>
      <c r="H479" s="12">
        <v>0</v>
      </c>
    </row>
    <row r="480" spans="1:8" ht="13.5" x14ac:dyDescent="0.25">
      <c r="A480" s="11"/>
      <c r="B480" s="10">
        <v>42699</v>
      </c>
      <c r="C480" s="2">
        <v>10</v>
      </c>
      <c r="D480" s="2">
        <v>5.109</v>
      </c>
      <c r="E480" s="2">
        <v>5.109</v>
      </c>
      <c r="F480" s="2">
        <v>1481</v>
      </c>
      <c r="G480" s="2">
        <v>7566.4290000000001</v>
      </c>
      <c r="H480" s="12">
        <v>9.7962382445138975E-4</v>
      </c>
    </row>
    <row r="481" spans="1:8" ht="13.5" x14ac:dyDescent="0.25">
      <c r="A481" s="11"/>
      <c r="B481" s="10">
        <v>42702</v>
      </c>
      <c r="C481" s="2">
        <v>10.15</v>
      </c>
      <c r="D481" s="2">
        <v>5.1859999999999999</v>
      </c>
      <c r="E481" s="2">
        <v>5.1859999999999999</v>
      </c>
      <c r="F481" s="2">
        <v>1200</v>
      </c>
      <c r="G481" s="2">
        <v>6223.2</v>
      </c>
      <c r="H481" s="12">
        <v>1.5071442552358575E-2</v>
      </c>
    </row>
    <row r="482" spans="1:8" ht="13.5" x14ac:dyDescent="0.25">
      <c r="A482" s="11"/>
      <c r="B482" s="10">
        <v>42703</v>
      </c>
      <c r="C482" s="2">
        <v>10.15</v>
      </c>
      <c r="D482" s="2">
        <v>5.1859999999999999</v>
      </c>
      <c r="E482" s="2">
        <v>5.1859999999999999</v>
      </c>
      <c r="F482" s="2">
        <v>937</v>
      </c>
      <c r="G482" s="2">
        <v>4859.2820000000002</v>
      </c>
      <c r="H482" s="12">
        <v>0</v>
      </c>
    </row>
    <row r="483" spans="1:8" ht="13.5" x14ac:dyDescent="0.25">
      <c r="A483" s="11"/>
      <c r="B483" s="10">
        <v>42704</v>
      </c>
      <c r="C483" s="2">
        <v>10.4</v>
      </c>
      <c r="D483" s="2">
        <v>5.3129999999999997</v>
      </c>
      <c r="E483" s="2">
        <v>5.3129999999999997</v>
      </c>
      <c r="F483" s="2">
        <v>10</v>
      </c>
      <c r="G483" s="2">
        <v>53.129999999999995</v>
      </c>
      <c r="H483" s="12">
        <v>2.4489008870034665E-2</v>
      </c>
    </row>
    <row r="484" spans="1:8" ht="13.5" x14ac:dyDescent="0.25">
      <c r="A484" s="11"/>
      <c r="B484" s="10">
        <v>42705</v>
      </c>
      <c r="C484" s="2">
        <v>10.4</v>
      </c>
      <c r="D484" s="2">
        <v>5.3129999999999997</v>
      </c>
      <c r="E484" s="2">
        <v>0</v>
      </c>
      <c r="F484" s="2">
        <v>0</v>
      </c>
      <c r="G484" s="2">
        <v>0</v>
      </c>
      <c r="H484" s="12">
        <v>0</v>
      </c>
    </row>
    <row r="485" spans="1:8" ht="13.5" x14ac:dyDescent="0.25">
      <c r="A485" s="11"/>
      <c r="B485" s="10">
        <v>42706</v>
      </c>
      <c r="C485" s="2">
        <v>10.4</v>
      </c>
      <c r="D485" s="2">
        <v>5.3129999999999997</v>
      </c>
      <c r="E485" s="2">
        <v>5.3129999999999997</v>
      </c>
      <c r="F485" s="2">
        <v>540</v>
      </c>
      <c r="G485" s="2">
        <v>2869.02</v>
      </c>
      <c r="H485" s="12">
        <v>0</v>
      </c>
    </row>
    <row r="486" spans="1:8" ht="13.5" x14ac:dyDescent="0.25">
      <c r="A486" s="11"/>
      <c r="B486" s="10">
        <v>42709</v>
      </c>
      <c r="C486" s="2">
        <v>10.1</v>
      </c>
      <c r="D486" s="2">
        <v>5.16</v>
      </c>
      <c r="E486" s="2">
        <v>5.16</v>
      </c>
      <c r="F486" s="2">
        <v>80</v>
      </c>
      <c r="G486" s="2">
        <v>412.8</v>
      </c>
      <c r="H486" s="12">
        <v>-2.8797289666854808E-2</v>
      </c>
    </row>
    <row r="487" spans="1:8" ht="13.5" x14ac:dyDescent="0.25">
      <c r="A487" s="11"/>
      <c r="B487" s="10">
        <v>42710</v>
      </c>
      <c r="C487" s="2">
        <v>10.199999999999999</v>
      </c>
      <c r="D487" s="2">
        <v>5.2110000000000003</v>
      </c>
      <c r="E487" s="2">
        <v>5.2110000000000003</v>
      </c>
      <c r="F487" s="2">
        <v>9</v>
      </c>
      <c r="G487" s="2">
        <v>46.899000000000001</v>
      </c>
      <c r="H487" s="12">
        <v>9.8837209302325875E-3</v>
      </c>
    </row>
    <row r="488" spans="1:8" ht="13.5" x14ac:dyDescent="0.25">
      <c r="A488" s="11"/>
      <c r="B488" s="10">
        <v>42711</v>
      </c>
      <c r="C488" s="2">
        <v>10.199999999999999</v>
      </c>
      <c r="D488" s="2">
        <v>5.2110000000000003</v>
      </c>
      <c r="E488" s="2">
        <v>0</v>
      </c>
      <c r="F488" s="2">
        <v>0</v>
      </c>
      <c r="G488" s="2">
        <v>0</v>
      </c>
      <c r="H488" s="12">
        <v>0</v>
      </c>
    </row>
    <row r="489" spans="1:8" ht="13.5" x14ac:dyDescent="0.25">
      <c r="A489" s="11"/>
      <c r="B489" s="10">
        <v>42712</v>
      </c>
      <c r="C489" s="2">
        <v>10.1</v>
      </c>
      <c r="D489" s="2">
        <v>5.16</v>
      </c>
      <c r="E489" s="2">
        <v>5.16</v>
      </c>
      <c r="F489" s="2">
        <v>250</v>
      </c>
      <c r="G489" s="2">
        <v>1290</v>
      </c>
      <c r="H489" s="12">
        <v>-9.7869890616004897E-3</v>
      </c>
    </row>
    <row r="490" spans="1:8" ht="13.5" x14ac:dyDescent="0.25">
      <c r="A490" s="11"/>
      <c r="B490" s="10">
        <v>42713</v>
      </c>
      <c r="C490" s="2">
        <v>9.91</v>
      </c>
      <c r="D490" s="2">
        <v>5.0629999999999997</v>
      </c>
      <c r="E490" s="2">
        <v>5.0629999999999997</v>
      </c>
      <c r="F490" s="2">
        <v>301</v>
      </c>
      <c r="G490" s="2">
        <v>1523.963</v>
      </c>
      <c r="H490" s="12">
        <v>-1.8798449612403182E-2</v>
      </c>
    </row>
    <row r="491" spans="1:8" ht="13.5" x14ac:dyDescent="0.25">
      <c r="A491" s="11"/>
      <c r="B491" s="10">
        <v>42717</v>
      </c>
      <c r="C491" s="2">
        <v>10.199999999999999</v>
      </c>
      <c r="D491" s="2">
        <v>5.2110000000000003</v>
      </c>
      <c r="E491" s="2">
        <v>5.2110000000000003</v>
      </c>
      <c r="F491" s="2">
        <v>50</v>
      </c>
      <c r="G491" s="2">
        <v>260.55</v>
      </c>
      <c r="H491" s="12">
        <v>2.9231680821647361E-2</v>
      </c>
    </row>
    <row r="492" spans="1:8" ht="13.5" x14ac:dyDescent="0.25">
      <c r="A492" s="11"/>
      <c r="B492" s="10">
        <v>42718</v>
      </c>
      <c r="C492" s="2">
        <v>10.199999999999999</v>
      </c>
      <c r="D492" s="2">
        <v>5.2110000000000003</v>
      </c>
      <c r="E492" s="2">
        <v>0</v>
      </c>
      <c r="F492" s="2">
        <v>0</v>
      </c>
      <c r="G492" s="2">
        <v>0</v>
      </c>
      <c r="H492" s="12">
        <v>0</v>
      </c>
    </row>
    <row r="493" spans="1:8" ht="13.5" x14ac:dyDescent="0.25">
      <c r="A493" s="11"/>
      <c r="B493" s="10">
        <v>42719</v>
      </c>
      <c r="C493" s="2">
        <v>9.75</v>
      </c>
      <c r="D493" s="2">
        <v>4.9809999999999999</v>
      </c>
      <c r="E493" s="2">
        <v>4.9809999999999999</v>
      </c>
      <c r="F493" s="2">
        <v>55</v>
      </c>
      <c r="G493" s="2">
        <v>273.95499999999998</v>
      </c>
      <c r="H493" s="12">
        <v>-4.4137401650355096E-2</v>
      </c>
    </row>
    <row r="494" spans="1:8" ht="13.5" x14ac:dyDescent="0.25">
      <c r="A494" s="11"/>
      <c r="B494" s="10">
        <v>42720</v>
      </c>
      <c r="C494" s="2">
        <v>9.75</v>
      </c>
      <c r="D494" s="2">
        <v>4.9809999999999999</v>
      </c>
      <c r="E494" s="2">
        <v>0</v>
      </c>
      <c r="F494" s="2">
        <v>0</v>
      </c>
      <c r="G494" s="2">
        <v>0</v>
      </c>
      <c r="H494" s="12">
        <v>0</v>
      </c>
    </row>
    <row r="495" spans="1:8" ht="13.5" x14ac:dyDescent="0.25">
      <c r="A495" s="11"/>
      <c r="B495" s="10">
        <v>42723</v>
      </c>
      <c r="C495" s="2">
        <v>9.75</v>
      </c>
      <c r="D495" s="2">
        <v>4.9809999999999999</v>
      </c>
      <c r="E495" s="2">
        <v>0</v>
      </c>
      <c r="F495" s="2">
        <v>0</v>
      </c>
      <c r="G495" s="2">
        <v>0</v>
      </c>
      <c r="H495" s="12">
        <v>0</v>
      </c>
    </row>
    <row r="496" spans="1:8" ht="13.5" x14ac:dyDescent="0.25">
      <c r="A496" s="11"/>
      <c r="B496" s="10">
        <v>42724</v>
      </c>
      <c r="C496" s="2">
        <v>9.64</v>
      </c>
      <c r="D496" s="2">
        <v>4.9249999999999998</v>
      </c>
      <c r="E496" s="2">
        <v>4.9249999999999998</v>
      </c>
      <c r="F496" s="2">
        <v>304</v>
      </c>
      <c r="G496" s="2">
        <v>1497.2</v>
      </c>
      <c r="H496" s="12">
        <v>-1.1242722344910671E-2</v>
      </c>
    </row>
    <row r="497" spans="1:8" ht="13.5" x14ac:dyDescent="0.25">
      <c r="A497" s="11"/>
      <c r="B497" s="10">
        <v>42725</v>
      </c>
      <c r="C497" s="2">
        <v>9.64</v>
      </c>
      <c r="D497" s="2">
        <v>4.9249999999999998</v>
      </c>
      <c r="E497" s="2">
        <v>0</v>
      </c>
      <c r="F497" s="2">
        <v>0</v>
      </c>
      <c r="G497" s="2">
        <v>0</v>
      </c>
      <c r="H497" s="12">
        <v>0</v>
      </c>
    </row>
    <row r="498" spans="1:8" ht="13.5" x14ac:dyDescent="0.25">
      <c r="A498" s="11"/>
      <c r="B498" s="10">
        <v>42726</v>
      </c>
      <c r="C498" s="2">
        <v>9.64</v>
      </c>
      <c r="D498" s="2">
        <v>4.9249999999999998</v>
      </c>
      <c r="E498" s="2">
        <v>0</v>
      </c>
      <c r="F498" s="2">
        <v>0</v>
      </c>
      <c r="G498" s="2">
        <v>0</v>
      </c>
      <c r="H498" s="12">
        <v>0</v>
      </c>
    </row>
    <row r="499" spans="1:8" ht="13.5" x14ac:dyDescent="0.25">
      <c r="A499" s="11"/>
      <c r="B499" s="10">
        <v>42727</v>
      </c>
      <c r="C499" s="2">
        <v>9.36</v>
      </c>
      <c r="D499" s="2">
        <v>4.782</v>
      </c>
      <c r="E499" s="2">
        <v>4.782</v>
      </c>
      <c r="F499" s="2">
        <v>159</v>
      </c>
      <c r="G499" s="2">
        <v>760.33799999999997</v>
      </c>
      <c r="H499" s="12">
        <v>-2.9035532994923816E-2</v>
      </c>
    </row>
    <row r="500" spans="1:8" ht="13.5" x14ac:dyDescent="0.25">
      <c r="A500" s="11"/>
      <c r="B500" s="10">
        <v>42730</v>
      </c>
      <c r="C500" s="2">
        <v>9.3699999999999992</v>
      </c>
      <c r="D500" s="2">
        <v>4.7869999999999999</v>
      </c>
      <c r="E500" s="2">
        <v>4.7869999999999999</v>
      </c>
      <c r="F500" s="2">
        <v>780</v>
      </c>
      <c r="G500" s="2">
        <v>3733.86</v>
      </c>
      <c r="H500" s="12">
        <v>1.0455876202425541E-3</v>
      </c>
    </row>
    <row r="501" spans="1:8" ht="13.5" x14ac:dyDescent="0.25">
      <c r="A501" s="11"/>
      <c r="B501" s="10">
        <v>42731</v>
      </c>
      <c r="C501" s="2">
        <v>9.39</v>
      </c>
      <c r="D501" s="2">
        <v>4.7969999999999997</v>
      </c>
      <c r="E501" s="2">
        <v>4.7969999999999997</v>
      </c>
      <c r="F501" s="2">
        <v>750</v>
      </c>
      <c r="G501" s="2">
        <v>3597.75</v>
      </c>
      <c r="H501" s="12">
        <v>2.0889910173385808E-3</v>
      </c>
    </row>
    <row r="502" spans="1:8" ht="13.5" x14ac:dyDescent="0.25">
      <c r="A502" s="11"/>
      <c r="B502" s="10">
        <v>42732</v>
      </c>
      <c r="C502" s="2">
        <v>9.3699999999999992</v>
      </c>
      <c r="D502" s="2">
        <v>4.7869999999999999</v>
      </c>
      <c r="E502" s="2">
        <v>4.7951741728922084</v>
      </c>
      <c r="F502" s="2">
        <v>250</v>
      </c>
      <c r="G502" s="2">
        <v>1198.793543223052</v>
      </c>
      <c r="H502" s="12">
        <v>-2.0846362309776502E-3</v>
      </c>
    </row>
    <row r="503" spans="1:8" ht="13.5" x14ac:dyDescent="0.25">
      <c r="A503" s="11"/>
      <c r="B503" s="10">
        <v>42733</v>
      </c>
      <c r="C503" s="2">
        <v>8.85</v>
      </c>
      <c r="D503" s="2">
        <v>4.5220000000000002</v>
      </c>
      <c r="E503" s="2">
        <v>4.5879138983050849</v>
      </c>
      <c r="F503" s="2">
        <v>2392</v>
      </c>
      <c r="G503" s="2">
        <v>10974.290044745763</v>
      </c>
      <c r="H503" s="12">
        <v>-5.5358261959473506E-2</v>
      </c>
    </row>
    <row r="504" spans="1:8" ht="13.5" x14ac:dyDescent="0.25">
      <c r="A504" s="11"/>
      <c r="B504" s="10">
        <v>42734</v>
      </c>
      <c r="C504" s="2">
        <v>8.59</v>
      </c>
      <c r="D504" s="2">
        <v>4.3890000000000002</v>
      </c>
      <c r="E504" s="2">
        <v>4.3890000000000002</v>
      </c>
      <c r="F504" s="2">
        <v>200</v>
      </c>
      <c r="G504" s="2">
        <v>877.80000000000007</v>
      </c>
      <c r="H504" s="12">
        <v>-2.9411764705882353E-2</v>
      </c>
    </row>
    <row r="505" spans="1:8" ht="13.5" x14ac:dyDescent="0.25">
      <c r="A505" s="11"/>
      <c r="B505" s="10">
        <v>42737</v>
      </c>
      <c r="C505" s="2">
        <v>8.61</v>
      </c>
      <c r="D505" s="2">
        <v>4.399</v>
      </c>
      <c r="E505" s="2">
        <v>4.399</v>
      </c>
      <c r="F505" s="2">
        <v>386</v>
      </c>
      <c r="G505" s="2">
        <v>1698.0139999999999</v>
      </c>
      <c r="H505" s="12">
        <v>2.2784233310548614E-3</v>
      </c>
    </row>
    <row r="506" spans="1:8" ht="13.5" x14ac:dyDescent="0.25">
      <c r="A506" s="11"/>
      <c r="B506" s="10">
        <v>42738</v>
      </c>
      <c r="C506" s="2">
        <v>8.61</v>
      </c>
      <c r="D506" s="2">
        <v>4.399</v>
      </c>
      <c r="E506" s="2">
        <v>0</v>
      </c>
      <c r="F506" s="2">
        <v>0</v>
      </c>
      <c r="G506" s="2">
        <v>0</v>
      </c>
      <c r="H506" s="12">
        <v>0</v>
      </c>
    </row>
    <row r="507" spans="1:8" ht="13.5" x14ac:dyDescent="0.25">
      <c r="A507" s="11"/>
      <c r="B507" s="10">
        <v>42739</v>
      </c>
      <c r="C507" s="2">
        <v>8.61</v>
      </c>
      <c r="D507" s="2">
        <v>4.399</v>
      </c>
      <c r="E507" s="2">
        <v>4.399</v>
      </c>
      <c r="F507" s="2">
        <v>517</v>
      </c>
      <c r="G507" s="2">
        <v>2274.2829999999999</v>
      </c>
      <c r="H507" s="12">
        <v>0</v>
      </c>
    </row>
    <row r="508" spans="1:8" ht="13.5" x14ac:dyDescent="0.25">
      <c r="A508" s="11"/>
      <c r="B508" s="10">
        <v>42740</v>
      </c>
      <c r="C508" s="2">
        <v>8.6199999999999992</v>
      </c>
      <c r="D508" s="2">
        <v>4.4039999999999999</v>
      </c>
      <c r="E508" s="2">
        <v>4.4039999999999999</v>
      </c>
      <c r="F508" s="2">
        <v>105</v>
      </c>
      <c r="G508" s="2">
        <v>462.42</v>
      </c>
      <c r="H508" s="12">
        <v>1.1366219595362341E-3</v>
      </c>
    </row>
    <row r="509" spans="1:8" ht="13.5" x14ac:dyDescent="0.25">
      <c r="A509" s="11"/>
      <c r="B509" s="10">
        <v>42741</v>
      </c>
      <c r="C509" s="2">
        <v>8.8699999999999992</v>
      </c>
      <c r="D509" s="2">
        <v>4.532</v>
      </c>
      <c r="E509" s="2">
        <v>4.532</v>
      </c>
      <c r="F509" s="2">
        <v>20</v>
      </c>
      <c r="G509" s="2">
        <v>90.64</v>
      </c>
      <c r="H509" s="12">
        <v>2.9064486830154432E-2</v>
      </c>
    </row>
    <row r="510" spans="1:8" ht="13.5" x14ac:dyDescent="0.25">
      <c r="A510" s="11"/>
      <c r="B510" s="10">
        <v>42744</v>
      </c>
      <c r="C510" s="2">
        <v>8.73</v>
      </c>
      <c r="D510" s="2">
        <v>4.46</v>
      </c>
      <c r="E510" s="2">
        <v>4.46</v>
      </c>
      <c r="F510" s="2">
        <v>110</v>
      </c>
      <c r="G510" s="2">
        <v>490.6</v>
      </c>
      <c r="H510" s="12">
        <v>-1.5887025595763472E-2</v>
      </c>
    </row>
    <row r="511" spans="1:8" ht="13.5" x14ac:dyDescent="0.25">
      <c r="A511" s="11"/>
      <c r="B511" s="10">
        <v>42745</v>
      </c>
      <c r="C511" s="2">
        <v>8.73</v>
      </c>
      <c r="D511" s="2">
        <v>4.46</v>
      </c>
      <c r="E511" s="2">
        <v>0</v>
      </c>
      <c r="F511" s="2">
        <v>0</v>
      </c>
      <c r="G511" s="2">
        <v>0</v>
      </c>
      <c r="H511" s="12">
        <v>0</v>
      </c>
    </row>
    <row r="512" spans="1:8" ht="13.5" x14ac:dyDescent="0.25">
      <c r="A512" s="11"/>
      <c r="B512" s="10">
        <v>42746</v>
      </c>
      <c r="C512" s="2">
        <v>8.76</v>
      </c>
      <c r="D512" s="2">
        <v>4.476</v>
      </c>
      <c r="E512" s="2">
        <v>4.5184095890410951</v>
      </c>
      <c r="F512" s="2">
        <v>245</v>
      </c>
      <c r="G512" s="2">
        <v>1107.0103493150682</v>
      </c>
      <c r="H512" s="12">
        <v>3.5874439461883439E-3</v>
      </c>
    </row>
    <row r="513" spans="1:8" ht="13.5" x14ac:dyDescent="0.25">
      <c r="A513" s="11"/>
      <c r="B513" s="10">
        <v>42747</v>
      </c>
      <c r="C513" s="2">
        <v>8.76</v>
      </c>
      <c r="D513" s="2">
        <v>4.476</v>
      </c>
      <c r="E513" s="2">
        <v>0</v>
      </c>
      <c r="F513" s="2">
        <v>0</v>
      </c>
      <c r="G513" s="2">
        <v>0</v>
      </c>
      <c r="H513" s="12">
        <v>0</v>
      </c>
    </row>
    <row r="514" spans="1:8" ht="13.5" x14ac:dyDescent="0.25">
      <c r="A514" s="11"/>
      <c r="B514" s="10">
        <v>42748</v>
      </c>
      <c r="C514" s="2">
        <v>8.76</v>
      </c>
      <c r="D514" s="2">
        <v>4.476</v>
      </c>
      <c r="E514" s="2">
        <v>0</v>
      </c>
      <c r="F514" s="2">
        <v>0</v>
      </c>
      <c r="G514" s="2">
        <v>0</v>
      </c>
      <c r="H514" s="12">
        <v>0</v>
      </c>
    </row>
    <row r="515" spans="1:8" ht="13.5" x14ac:dyDescent="0.25">
      <c r="A515" s="11"/>
      <c r="B515" s="10">
        <v>42751</v>
      </c>
      <c r="C515" s="2">
        <v>8.9</v>
      </c>
      <c r="D515" s="2">
        <v>4.5469999999999997</v>
      </c>
      <c r="E515" s="2">
        <v>4.5470000000000006</v>
      </c>
      <c r="F515" s="2">
        <v>34</v>
      </c>
      <c r="G515" s="2">
        <v>154.59800000000001</v>
      </c>
      <c r="H515" s="12">
        <v>1.5862377122430681E-2</v>
      </c>
    </row>
    <row r="516" spans="1:8" ht="13.5" x14ac:dyDescent="0.25">
      <c r="A516" s="11"/>
      <c r="B516" s="10">
        <v>42752</v>
      </c>
      <c r="C516" s="2">
        <v>8.91</v>
      </c>
      <c r="D516" s="2">
        <v>4.5519999999999996</v>
      </c>
      <c r="E516" s="2">
        <v>4.5519999999999996</v>
      </c>
      <c r="F516" s="2">
        <v>21</v>
      </c>
      <c r="G516" s="2">
        <v>95.591999999999985</v>
      </c>
      <c r="H516" s="12">
        <v>1.0996261271167568E-3</v>
      </c>
    </row>
    <row r="517" spans="1:8" ht="13.5" x14ac:dyDescent="0.25">
      <c r="A517" s="11"/>
      <c r="B517" s="10">
        <v>42753</v>
      </c>
      <c r="C517" s="2">
        <v>8.99</v>
      </c>
      <c r="D517" s="2">
        <v>4.593</v>
      </c>
      <c r="E517" s="2">
        <v>4.593</v>
      </c>
      <c r="F517" s="2">
        <v>155</v>
      </c>
      <c r="G517" s="2">
        <v>711.91499999999996</v>
      </c>
      <c r="H517" s="12">
        <v>9.0070298769772354E-3</v>
      </c>
    </row>
    <row r="518" spans="1:8" ht="13.5" x14ac:dyDescent="0.25">
      <c r="A518" s="11"/>
      <c r="B518" s="10">
        <v>42754</v>
      </c>
      <c r="C518" s="2">
        <v>8.99</v>
      </c>
      <c r="D518" s="2">
        <v>4.593</v>
      </c>
      <c r="E518" s="2">
        <v>0</v>
      </c>
      <c r="F518" s="2">
        <v>0</v>
      </c>
      <c r="G518" s="2">
        <v>0</v>
      </c>
      <c r="H518" s="12">
        <v>0</v>
      </c>
    </row>
    <row r="519" spans="1:8" ht="13.5" x14ac:dyDescent="0.25">
      <c r="A519" s="11"/>
      <c r="B519" s="10">
        <v>42755</v>
      </c>
      <c r="C519" s="2">
        <v>8.99</v>
      </c>
      <c r="D519" s="2">
        <v>4.593</v>
      </c>
      <c r="E519" s="2">
        <v>0</v>
      </c>
      <c r="F519" s="2">
        <v>0</v>
      </c>
      <c r="G519" s="2">
        <v>0</v>
      </c>
      <c r="H519" s="12">
        <v>0</v>
      </c>
    </row>
    <row r="520" spans="1:8" ht="13.5" x14ac:dyDescent="0.25">
      <c r="A520" s="11"/>
      <c r="B520" s="10">
        <v>42758</v>
      </c>
      <c r="C520" s="2">
        <v>8.99</v>
      </c>
      <c r="D520" s="2">
        <v>4.593</v>
      </c>
      <c r="E520" s="2">
        <v>0</v>
      </c>
      <c r="F520" s="2">
        <v>0</v>
      </c>
      <c r="G520" s="2">
        <v>0</v>
      </c>
      <c r="H520" s="12">
        <v>0</v>
      </c>
    </row>
    <row r="521" spans="1:8" ht="13.5" x14ac:dyDescent="0.25">
      <c r="A521" s="11"/>
      <c r="B521" s="10">
        <v>42759</v>
      </c>
      <c r="C521" s="2">
        <v>8.99</v>
      </c>
      <c r="D521" s="2">
        <v>4.593</v>
      </c>
      <c r="E521" s="2">
        <v>4.593</v>
      </c>
      <c r="F521" s="2">
        <v>1</v>
      </c>
      <c r="G521" s="2">
        <v>4.593</v>
      </c>
      <c r="H521" s="12">
        <v>0</v>
      </c>
    </row>
    <row r="522" spans="1:8" ht="13.5" x14ac:dyDescent="0.25">
      <c r="A522" s="11"/>
      <c r="B522" s="10">
        <v>42760</v>
      </c>
      <c r="C522" s="2">
        <v>8.99</v>
      </c>
      <c r="D522" s="2">
        <v>4.593</v>
      </c>
      <c r="E522" s="2">
        <v>0</v>
      </c>
      <c r="F522" s="2">
        <v>0</v>
      </c>
      <c r="G522" s="2">
        <v>0</v>
      </c>
      <c r="H522" s="12">
        <v>0</v>
      </c>
    </row>
    <row r="523" spans="1:8" ht="13.5" x14ac:dyDescent="0.25">
      <c r="A523" s="11"/>
      <c r="B523" s="10">
        <v>42761</v>
      </c>
      <c r="C523" s="2">
        <v>8.99</v>
      </c>
      <c r="D523" s="2">
        <v>4.593</v>
      </c>
      <c r="E523" s="2">
        <v>0</v>
      </c>
      <c r="F523" s="2">
        <v>0</v>
      </c>
      <c r="G523" s="2">
        <v>0</v>
      </c>
      <c r="H523" s="12">
        <v>0</v>
      </c>
    </row>
    <row r="524" spans="1:8" ht="13.5" x14ac:dyDescent="0.25">
      <c r="A524" s="11"/>
      <c r="B524" s="10">
        <v>42762</v>
      </c>
      <c r="C524" s="2">
        <v>8.73</v>
      </c>
      <c r="D524" s="2">
        <v>4.46</v>
      </c>
      <c r="E524" s="2">
        <v>4.46</v>
      </c>
      <c r="F524" s="2">
        <v>530</v>
      </c>
      <c r="G524" s="2">
        <v>2363.8000000000002</v>
      </c>
      <c r="H524" s="12">
        <v>-2.895710864358807E-2</v>
      </c>
    </row>
    <row r="525" spans="1:8" ht="13.5" x14ac:dyDescent="0.25">
      <c r="A525" s="11"/>
      <c r="B525" s="10">
        <v>42765</v>
      </c>
      <c r="C525" s="2">
        <v>8.73</v>
      </c>
      <c r="D525" s="2">
        <v>4.46</v>
      </c>
      <c r="E525" s="2">
        <v>0</v>
      </c>
      <c r="F525" s="2">
        <v>0</v>
      </c>
      <c r="G525" s="2">
        <v>0</v>
      </c>
      <c r="H525" s="12">
        <v>0</v>
      </c>
    </row>
    <row r="526" spans="1:8" ht="13.5" x14ac:dyDescent="0.25">
      <c r="A526" s="11"/>
      <c r="B526" s="10">
        <v>42766</v>
      </c>
      <c r="C526" s="2">
        <v>8.73</v>
      </c>
      <c r="D526" s="2">
        <v>4.46</v>
      </c>
      <c r="E526" s="2">
        <v>0</v>
      </c>
      <c r="F526" s="2">
        <v>0</v>
      </c>
      <c r="G526" s="2">
        <v>0</v>
      </c>
      <c r="H526" s="12">
        <v>0</v>
      </c>
    </row>
    <row r="527" spans="1:8" ht="13.5" x14ac:dyDescent="0.25">
      <c r="A527" s="11"/>
      <c r="B527" s="10">
        <v>42767</v>
      </c>
      <c r="C527" s="2">
        <v>8.8000000000000007</v>
      </c>
      <c r="D527" s="2">
        <v>4.4960000000000004</v>
      </c>
      <c r="E527" s="2">
        <v>4.4960000000000004</v>
      </c>
      <c r="F527" s="2">
        <v>32</v>
      </c>
      <c r="G527" s="2">
        <v>143.87200000000001</v>
      </c>
      <c r="H527" s="12">
        <v>8.071748878923873E-3</v>
      </c>
    </row>
    <row r="528" spans="1:8" ht="13.5" x14ac:dyDescent="0.25">
      <c r="A528" s="11"/>
      <c r="B528" s="10">
        <v>42768</v>
      </c>
      <c r="C528" s="2">
        <v>8.8000000000000007</v>
      </c>
      <c r="D528" s="2">
        <v>4.4960000000000004</v>
      </c>
      <c r="E528" s="2">
        <v>4.4960000000000004</v>
      </c>
      <c r="F528" s="2">
        <v>1079</v>
      </c>
      <c r="G528" s="2">
        <v>4851.1840000000002</v>
      </c>
      <c r="H528" s="12">
        <v>0</v>
      </c>
    </row>
    <row r="529" spans="1:8" ht="13.5" x14ac:dyDescent="0.25">
      <c r="A529" s="11"/>
      <c r="B529" s="10">
        <v>42769</v>
      </c>
      <c r="C529" s="2">
        <v>8.8000000000000007</v>
      </c>
      <c r="D529" s="2">
        <v>4.4960000000000004</v>
      </c>
      <c r="E529" s="2">
        <v>0</v>
      </c>
      <c r="F529" s="2">
        <v>0</v>
      </c>
      <c r="G529" s="2">
        <v>0</v>
      </c>
      <c r="H529" s="12">
        <v>0</v>
      </c>
    </row>
    <row r="530" spans="1:8" ht="13.5" x14ac:dyDescent="0.25">
      <c r="A530" s="11"/>
      <c r="B530" s="10">
        <v>42772</v>
      </c>
      <c r="C530" s="2">
        <v>8.6999999999999993</v>
      </c>
      <c r="D530" s="2">
        <v>4.4450000000000003</v>
      </c>
      <c r="E530" s="2">
        <v>4.3724494252873569</v>
      </c>
      <c r="F530" s="2">
        <v>1005</v>
      </c>
      <c r="G530" s="2">
        <v>4394.3116724137935</v>
      </c>
      <c r="H530" s="12">
        <v>-1.1343416370106794E-2</v>
      </c>
    </row>
    <row r="531" spans="1:8" ht="13.5" x14ac:dyDescent="0.25">
      <c r="A531" s="11"/>
      <c r="B531" s="10">
        <v>42773</v>
      </c>
      <c r="C531" s="2">
        <v>8.6999999999999993</v>
      </c>
      <c r="D531" s="2">
        <v>4.4450000000000003</v>
      </c>
      <c r="E531" s="2">
        <v>4.4450000000000003</v>
      </c>
      <c r="F531" s="2">
        <v>46</v>
      </c>
      <c r="G531" s="2">
        <v>204.47000000000003</v>
      </c>
      <c r="H531" s="12">
        <v>0</v>
      </c>
    </row>
    <row r="532" spans="1:8" ht="13.5" x14ac:dyDescent="0.25">
      <c r="A532" s="11"/>
      <c r="B532" s="10">
        <v>42774</v>
      </c>
      <c r="C532" s="2">
        <v>8.6999999999999993</v>
      </c>
      <c r="D532" s="2">
        <v>4.4450000000000003</v>
      </c>
      <c r="E532" s="2">
        <v>0</v>
      </c>
      <c r="F532" s="2">
        <v>0</v>
      </c>
      <c r="G532" s="2">
        <v>0</v>
      </c>
      <c r="H532" s="12">
        <v>0</v>
      </c>
    </row>
    <row r="533" spans="1:8" ht="13.5" x14ac:dyDescent="0.25">
      <c r="A533" s="11"/>
      <c r="B533" s="10">
        <v>42775</v>
      </c>
      <c r="C533" s="2">
        <v>8.7899999999999991</v>
      </c>
      <c r="D533" s="2">
        <v>4.4909999999999997</v>
      </c>
      <c r="E533" s="2">
        <v>4.4909999999999997</v>
      </c>
      <c r="F533" s="2">
        <v>170</v>
      </c>
      <c r="G533" s="2">
        <v>763.46999999999991</v>
      </c>
      <c r="H533" s="12">
        <v>1.0348706411698397E-2</v>
      </c>
    </row>
    <row r="534" spans="1:8" ht="13.5" x14ac:dyDescent="0.25">
      <c r="A534" s="11"/>
      <c r="B534" s="10">
        <v>42776</v>
      </c>
      <c r="C534" s="2">
        <v>8.7899999999999991</v>
      </c>
      <c r="D534" s="2">
        <v>4.4909999999999997</v>
      </c>
      <c r="E534" s="2">
        <v>4.4909999999999997</v>
      </c>
      <c r="F534" s="2">
        <v>25</v>
      </c>
      <c r="G534" s="2">
        <v>112.27499999999999</v>
      </c>
      <c r="H534" s="12">
        <v>0</v>
      </c>
    </row>
    <row r="535" spans="1:8" ht="13.5" x14ac:dyDescent="0.25">
      <c r="A535" s="11"/>
      <c r="B535" s="10">
        <v>42779</v>
      </c>
      <c r="C535" s="2">
        <v>8.5299999999999994</v>
      </c>
      <c r="D535" s="2">
        <v>4.3579999999999997</v>
      </c>
      <c r="E535" s="2">
        <v>4.3579999999999997</v>
      </c>
      <c r="F535" s="2">
        <v>15</v>
      </c>
      <c r="G535" s="2">
        <v>65.36999999999999</v>
      </c>
      <c r="H535" s="12">
        <v>-2.9614785125807175E-2</v>
      </c>
    </row>
    <row r="536" spans="1:8" ht="13.5" x14ac:dyDescent="0.25">
      <c r="A536" s="11"/>
      <c r="B536" s="10">
        <v>42780</v>
      </c>
      <c r="C536" s="2">
        <v>8.5</v>
      </c>
      <c r="D536" s="2">
        <v>4.343</v>
      </c>
      <c r="E536" s="2">
        <v>4.3450437647058822</v>
      </c>
      <c r="F536" s="2">
        <v>3317</v>
      </c>
      <c r="G536" s="2">
        <v>14412.510167529412</v>
      </c>
      <c r="H536" s="12">
        <v>-3.441945846718605E-3</v>
      </c>
    </row>
    <row r="537" spans="1:8" ht="13.5" x14ac:dyDescent="0.25">
      <c r="A537" s="11"/>
      <c r="B537" s="10">
        <v>42781</v>
      </c>
      <c r="C537" s="2">
        <v>8.5</v>
      </c>
      <c r="D537" s="2">
        <v>4.343</v>
      </c>
      <c r="E537" s="2">
        <v>0</v>
      </c>
      <c r="F537" s="2">
        <v>0</v>
      </c>
      <c r="G537" s="2">
        <v>0</v>
      </c>
      <c r="H537" s="12">
        <v>0</v>
      </c>
    </row>
    <row r="538" spans="1:8" ht="13.5" x14ac:dyDescent="0.25">
      <c r="A538" s="11"/>
      <c r="B538" s="10">
        <v>42782</v>
      </c>
      <c r="C538" s="2">
        <v>8.74</v>
      </c>
      <c r="D538" s="2">
        <v>4.4649999999999999</v>
      </c>
      <c r="E538" s="2">
        <v>4.4649999999999999</v>
      </c>
      <c r="F538" s="2">
        <v>85</v>
      </c>
      <c r="G538" s="2">
        <v>379.52499999999998</v>
      </c>
      <c r="H538" s="12">
        <v>2.8091181211144345E-2</v>
      </c>
    </row>
    <row r="539" spans="1:8" ht="13.5" x14ac:dyDescent="0.25">
      <c r="A539" s="11"/>
      <c r="B539" s="10">
        <v>42783</v>
      </c>
      <c r="C539" s="2">
        <v>8.74</v>
      </c>
      <c r="D539" s="2">
        <v>4.4649999999999999</v>
      </c>
      <c r="E539" s="2">
        <v>0</v>
      </c>
      <c r="F539" s="2">
        <v>0</v>
      </c>
      <c r="G539" s="2">
        <v>0</v>
      </c>
      <c r="H539" s="12">
        <v>0</v>
      </c>
    </row>
    <row r="540" spans="1:8" ht="13.5" x14ac:dyDescent="0.25">
      <c r="A540" s="11"/>
      <c r="B540" s="10">
        <v>42786</v>
      </c>
      <c r="C540" s="2">
        <v>8.7100000000000009</v>
      </c>
      <c r="D540" s="2">
        <v>4.45</v>
      </c>
      <c r="E540" s="2">
        <v>4.45</v>
      </c>
      <c r="F540" s="2">
        <v>349</v>
      </c>
      <c r="G540" s="2">
        <v>1553.05</v>
      </c>
      <c r="H540" s="12">
        <v>-3.3594624860021683E-3</v>
      </c>
    </row>
    <row r="541" spans="1:8" ht="13.5" x14ac:dyDescent="0.25">
      <c r="A541" s="11"/>
      <c r="B541" s="10">
        <v>42787</v>
      </c>
      <c r="C541" s="2">
        <v>8.7100000000000009</v>
      </c>
      <c r="D541" s="2">
        <v>4.45</v>
      </c>
      <c r="E541" s="2">
        <v>0</v>
      </c>
      <c r="F541" s="2">
        <v>0</v>
      </c>
      <c r="G541" s="2">
        <v>0</v>
      </c>
      <c r="H541" s="12">
        <v>0</v>
      </c>
    </row>
    <row r="542" spans="1:8" ht="13.5" x14ac:dyDescent="0.25">
      <c r="A542" s="11"/>
      <c r="B542" s="10">
        <v>42788</v>
      </c>
      <c r="C542" s="2">
        <v>8.7100000000000009</v>
      </c>
      <c r="D542" s="2">
        <v>4.45</v>
      </c>
      <c r="E542" s="2">
        <v>0</v>
      </c>
      <c r="F542" s="2">
        <v>0</v>
      </c>
      <c r="G542" s="2">
        <v>0</v>
      </c>
      <c r="H542" s="12">
        <v>0</v>
      </c>
    </row>
    <row r="543" spans="1:8" ht="13.5" x14ac:dyDescent="0.25">
      <c r="A543" s="11"/>
      <c r="B543" s="10">
        <v>42789</v>
      </c>
      <c r="C543" s="2">
        <v>8.4499999999999993</v>
      </c>
      <c r="D543" s="2">
        <v>4.3170000000000002</v>
      </c>
      <c r="E543" s="2">
        <v>4.3170000000000002</v>
      </c>
      <c r="F543" s="2">
        <v>16</v>
      </c>
      <c r="G543" s="2">
        <v>69.072000000000003</v>
      </c>
      <c r="H543" s="12">
        <v>-2.9887640449438202E-2</v>
      </c>
    </row>
    <row r="544" spans="1:8" ht="13.5" x14ac:dyDescent="0.25">
      <c r="A544" s="11"/>
      <c r="B544" s="10">
        <v>42790</v>
      </c>
      <c r="C544" s="2">
        <v>8.4499999999999993</v>
      </c>
      <c r="D544" s="2">
        <v>4.3170000000000002</v>
      </c>
      <c r="E544" s="2">
        <v>0</v>
      </c>
      <c r="F544" s="2">
        <v>0</v>
      </c>
      <c r="G544" s="2">
        <v>0</v>
      </c>
      <c r="H544" s="12">
        <v>0</v>
      </c>
    </row>
    <row r="545" spans="1:8" ht="13.5" x14ac:dyDescent="0.25">
      <c r="A545" s="11"/>
      <c r="B545" s="10">
        <v>42793</v>
      </c>
      <c r="C545" s="2">
        <v>8.4499999999999993</v>
      </c>
      <c r="D545" s="2">
        <v>4.3170000000000002</v>
      </c>
      <c r="E545" s="2">
        <v>0</v>
      </c>
      <c r="F545" s="2">
        <v>0</v>
      </c>
      <c r="G545" s="2">
        <v>0</v>
      </c>
      <c r="H545" s="12">
        <v>0</v>
      </c>
    </row>
    <row r="546" spans="1:8" ht="13.5" x14ac:dyDescent="0.25">
      <c r="A546" s="11"/>
      <c r="B546" s="10">
        <v>42794</v>
      </c>
      <c r="C546" s="2">
        <v>8.58</v>
      </c>
      <c r="D546" s="2">
        <v>4.3840000000000003</v>
      </c>
      <c r="E546" s="2">
        <v>4.3840000000000003</v>
      </c>
      <c r="F546" s="2">
        <v>304</v>
      </c>
      <c r="G546" s="2">
        <v>1332.7360000000001</v>
      </c>
      <c r="H546" s="12">
        <v>1.5520037062775114E-2</v>
      </c>
    </row>
    <row r="547" spans="1:8" ht="13.5" x14ac:dyDescent="0.25">
      <c r="A547" s="11"/>
      <c r="B547" s="10">
        <v>42795</v>
      </c>
      <c r="C547" s="2">
        <v>8.65</v>
      </c>
      <c r="D547" s="2">
        <v>4.4189999999999996</v>
      </c>
      <c r="E547" s="2">
        <v>4.4189999999999996</v>
      </c>
      <c r="F547" s="2">
        <v>4719</v>
      </c>
      <c r="G547" s="2">
        <v>20853.260999999999</v>
      </c>
      <c r="H547" s="12">
        <v>7.9835766423355953E-3</v>
      </c>
    </row>
    <row r="548" spans="1:8" ht="13.5" x14ac:dyDescent="0.25">
      <c r="A548" s="11"/>
      <c r="B548" s="10">
        <v>42796</v>
      </c>
      <c r="C548" s="2">
        <v>8.66</v>
      </c>
      <c r="D548" s="2">
        <v>4.4240000000000004</v>
      </c>
      <c r="E548" s="2">
        <v>4.4209348729792151</v>
      </c>
      <c r="F548" s="2">
        <v>1221</v>
      </c>
      <c r="G548" s="2">
        <v>5397.9614799076217</v>
      </c>
      <c r="H548" s="12">
        <v>1.1314777098892922E-3</v>
      </c>
    </row>
    <row r="549" spans="1:8" ht="13.5" x14ac:dyDescent="0.25">
      <c r="A549" s="11"/>
      <c r="B549" s="10">
        <v>42797</v>
      </c>
      <c r="C549" s="2">
        <v>8.66</v>
      </c>
      <c r="D549" s="2">
        <v>4.4240000000000004</v>
      </c>
      <c r="E549" s="2">
        <v>4.4240000000000004</v>
      </c>
      <c r="F549" s="2">
        <v>466</v>
      </c>
      <c r="G549" s="2">
        <v>2061.5840000000003</v>
      </c>
      <c r="H549" s="12">
        <v>0</v>
      </c>
    </row>
    <row r="550" spans="1:8" ht="13.5" x14ac:dyDescent="0.25">
      <c r="A550" s="11"/>
      <c r="B550" s="10">
        <v>42800</v>
      </c>
      <c r="C550" s="2">
        <v>8.76</v>
      </c>
      <c r="D550" s="2">
        <v>4.476</v>
      </c>
      <c r="E550" s="2">
        <v>4.4759999999999991</v>
      </c>
      <c r="F550" s="2">
        <v>130</v>
      </c>
      <c r="G550" s="2">
        <v>581.87999999999988</v>
      </c>
      <c r="H550" s="12">
        <v>1.1754068716093942E-2</v>
      </c>
    </row>
    <row r="551" spans="1:8" ht="13.5" x14ac:dyDescent="0.25">
      <c r="A551" s="11"/>
      <c r="B551" s="10">
        <v>42801</v>
      </c>
      <c r="C551" s="2">
        <v>8.76</v>
      </c>
      <c r="D551" s="2">
        <v>4.476</v>
      </c>
      <c r="E551" s="2">
        <v>4.4759999999999991</v>
      </c>
      <c r="F551" s="2">
        <v>70</v>
      </c>
      <c r="G551" s="2">
        <v>313.31999999999994</v>
      </c>
      <c r="H551" s="12">
        <v>0</v>
      </c>
    </row>
    <row r="552" spans="1:8" ht="13.5" x14ac:dyDescent="0.25">
      <c r="A552" s="11"/>
      <c r="B552" s="10">
        <v>42802</v>
      </c>
      <c r="C552" s="2">
        <v>8.51</v>
      </c>
      <c r="D552" s="2">
        <v>4.3479999999999999</v>
      </c>
      <c r="E552" s="2">
        <v>4.3434016451233841</v>
      </c>
      <c r="F552" s="2">
        <v>2211</v>
      </c>
      <c r="G552" s="2">
        <v>9603.2610373678017</v>
      </c>
      <c r="H552" s="12">
        <v>-2.8596961572832914E-2</v>
      </c>
    </row>
    <row r="553" spans="1:8" ht="13.5" x14ac:dyDescent="0.25">
      <c r="A553" s="11"/>
      <c r="B553" s="10">
        <v>42803</v>
      </c>
      <c r="C553" s="2">
        <v>8.51</v>
      </c>
      <c r="D553" s="2">
        <v>4.3479999999999999</v>
      </c>
      <c r="E553" s="2">
        <v>4.3479999999999999</v>
      </c>
      <c r="F553" s="2">
        <v>499</v>
      </c>
      <c r="G553" s="2">
        <v>2169.652</v>
      </c>
      <c r="H553" s="12">
        <v>0</v>
      </c>
    </row>
    <row r="554" spans="1:8" ht="13.5" x14ac:dyDescent="0.25">
      <c r="A554" s="11"/>
      <c r="B554" s="10">
        <v>42804</v>
      </c>
      <c r="C554" s="2">
        <v>8.26</v>
      </c>
      <c r="D554" s="2">
        <v>4.22</v>
      </c>
      <c r="E554" s="2">
        <v>4.22</v>
      </c>
      <c r="F554" s="2">
        <v>1000</v>
      </c>
      <c r="G554" s="2">
        <v>4220</v>
      </c>
      <c r="H554" s="12">
        <v>-2.9438822447102143E-2</v>
      </c>
    </row>
    <row r="555" spans="1:8" ht="13.5" x14ac:dyDescent="0.25">
      <c r="A555" s="11"/>
      <c r="B555" s="10">
        <v>42807</v>
      </c>
      <c r="C555" s="2">
        <v>8.33</v>
      </c>
      <c r="D555" s="2">
        <v>4.2560000000000002</v>
      </c>
      <c r="E555" s="2">
        <v>4.2514016806722692</v>
      </c>
      <c r="F555" s="2">
        <v>2479</v>
      </c>
      <c r="G555" s="2">
        <v>10539.224766386555</v>
      </c>
      <c r="H555" s="12">
        <v>8.5308056872039056E-3</v>
      </c>
    </row>
    <row r="556" spans="1:8" ht="13.5" x14ac:dyDescent="0.25">
      <c r="A556" s="11"/>
      <c r="B556" s="10">
        <v>42808</v>
      </c>
      <c r="C556" s="2">
        <v>8.33</v>
      </c>
      <c r="D556" s="2">
        <v>4.2560000000000002</v>
      </c>
      <c r="E556" s="2">
        <v>4.2560000000000002</v>
      </c>
      <c r="F556" s="2">
        <v>4577</v>
      </c>
      <c r="G556" s="2">
        <v>19479.712</v>
      </c>
      <c r="H556" s="12">
        <v>0</v>
      </c>
    </row>
    <row r="557" spans="1:8" ht="13.5" x14ac:dyDescent="0.25">
      <c r="A557" s="11"/>
      <c r="B557" s="10">
        <v>42809</v>
      </c>
      <c r="C557" s="2">
        <v>8.3000000000000007</v>
      </c>
      <c r="D557" s="2">
        <v>4.2409999999999997</v>
      </c>
      <c r="E557" s="2">
        <v>4.2420219277108426</v>
      </c>
      <c r="F557" s="2">
        <v>11171</v>
      </c>
      <c r="G557" s="2">
        <v>47387.626954457824</v>
      </c>
      <c r="H557" s="12">
        <v>-3.5244360902256973E-3</v>
      </c>
    </row>
    <row r="558" spans="1:8" ht="13.5" x14ac:dyDescent="0.25">
      <c r="A558" s="11"/>
      <c r="B558" s="10">
        <v>42810</v>
      </c>
      <c r="C558" s="2">
        <v>8.3000000000000007</v>
      </c>
      <c r="D558" s="2">
        <v>4.2409999999999997</v>
      </c>
      <c r="E558" s="2">
        <v>0</v>
      </c>
      <c r="F558" s="2">
        <v>0</v>
      </c>
      <c r="G558" s="2">
        <v>0</v>
      </c>
      <c r="H558" s="12">
        <v>0</v>
      </c>
    </row>
    <row r="559" spans="1:8" ht="13.5" x14ac:dyDescent="0.25">
      <c r="A559" s="11"/>
      <c r="B559" s="10">
        <v>42811</v>
      </c>
      <c r="C559" s="2">
        <v>8.02</v>
      </c>
      <c r="D559" s="2">
        <v>4.0970000000000004</v>
      </c>
      <c r="E559" s="2">
        <v>4.0970000000000004</v>
      </c>
      <c r="F559" s="2">
        <v>1000</v>
      </c>
      <c r="G559" s="2">
        <v>4097</v>
      </c>
      <c r="H559" s="12">
        <v>-3.3954256071681031E-2</v>
      </c>
    </row>
    <row r="560" spans="1:8" ht="13.5" x14ac:dyDescent="0.25">
      <c r="A560" s="11"/>
      <c r="B560" s="10">
        <v>42815</v>
      </c>
      <c r="C560" s="2">
        <v>8.1999999999999993</v>
      </c>
      <c r="D560" s="2">
        <v>4.1890000000000001</v>
      </c>
      <c r="E560" s="2">
        <v>4.1890000000000001</v>
      </c>
      <c r="F560" s="2">
        <v>30</v>
      </c>
      <c r="G560" s="2">
        <v>125.67</v>
      </c>
      <c r="H560" s="12">
        <v>2.2455455211130005E-2</v>
      </c>
    </row>
    <row r="561" spans="1:8" ht="13.5" x14ac:dyDescent="0.25">
      <c r="A561" s="11"/>
      <c r="B561" s="10">
        <v>42816</v>
      </c>
      <c r="C561" s="2">
        <v>8.1999999999999993</v>
      </c>
      <c r="D561" s="2">
        <v>4.1890000000000001</v>
      </c>
      <c r="E561" s="2">
        <v>0</v>
      </c>
      <c r="F561" s="2">
        <v>0</v>
      </c>
      <c r="G561" s="2">
        <v>0</v>
      </c>
      <c r="H561" s="12">
        <v>0</v>
      </c>
    </row>
    <row r="562" spans="1:8" ht="13.5" x14ac:dyDescent="0.25">
      <c r="A562" s="11"/>
      <c r="B562" s="10">
        <v>42817</v>
      </c>
      <c r="C562" s="2">
        <v>8.3000000000000007</v>
      </c>
      <c r="D562" s="2">
        <v>4.2409999999999997</v>
      </c>
      <c r="E562" s="2">
        <v>4.2645043373493969</v>
      </c>
      <c r="F562" s="2">
        <v>1850</v>
      </c>
      <c r="G562" s="2">
        <v>7889.3330240963842</v>
      </c>
      <c r="H562" s="12">
        <v>1.2413463833850466E-2</v>
      </c>
    </row>
    <row r="563" spans="1:8" ht="13.5" x14ac:dyDescent="0.25">
      <c r="A563" s="11"/>
      <c r="B563" s="10">
        <v>42818</v>
      </c>
      <c r="C563" s="2">
        <v>8.3000000000000007</v>
      </c>
      <c r="D563" s="2">
        <v>4.2409999999999997</v>
      </c>
      <c r="E563" s="2">
        <v>4.2409999999999997</v>
      </c>
      <c r="F563" s="2">
        <v>50</v>
      </c>
      <c r="G563" s="2">
        <v>212.04999999999998</v>
      </c>
      <c r="H563" s="12">
        <v>0</v>
      </c>
    </row>
    <row r="564" spans="1:8" ht="13.5" x14ac:dyDescent="0.25">
      <c r="A564" s="11"/>
      <c r="B564" s="10">
        <v>42821</v>
      </c>
      <c r="C564" s="2">
        <v>8.3000000000000007</v>
      </c>
      <c r="D564" s="2">
        <v>4.2409999999999997</v>
      </c>
      <c r="E564" s="2">
        <v>4.2409999999999997</v>
      </c>
      <c r="F564" s="2">
        <v>100</v>
      </c>
      <c r="G564" s="2">
        <v>424.09999999999997</v>
      </c>
      <c r="H564" s="12">
        <v>0</v>
      </c>
    </row>
    <row r="565" spans="1:8" ht="13.5" x14ac:dyDescent="0.25">
      <c r="A565" s="11"/>
      <c r="B565" s="10">
        <v>42822</v>
      </c>
      <c r="C565" s="2">
        <v>8.3000000000000007</v>
      </c>
      <c r="D565" s="2">
        <v>4.2409999999999997</v>
      </c>
      <c r="E565" s="2">
        <v>4.2409999999999997</v>
      </c>
      <c r="F565" s="2">
        <v>20</v>
      </c>
      <c r="G565" s="2">
        <v>84.82</v>
      </c>
      <c r="H565" s="12">
        <v>0</v>
      </c>
    </row>
    <row r="566" spans="1:8" ht="13.5" x14ac:dyDescent="0.25">
      <c r="A566" s="11"/>
      <c r="B566" s="10">
        <v>42823</v>
      </c>
      <c r="C566" s="2">
        <v>8.3000000000000007</v>
      </c>
      <c r="D566" s="2">
        <v>4.2409999999999997</v>
      </c>
      <c r="E566" s="2">
        <v>0</v>
      </c>
      <c r="F566" s="2">
        <v>0</v>
      </c>
      <c r="G566" s="2">
        <v>0</v>
      </c>
      <c r="H566" s="12">
        <v>0</v>
      </c>
    </row>
    <row r="567" spans="1:8" ht="13.5" x14ac:dyDescent="0.25">
      <c r="A567" s="11"/>
      <c r="B567" s="10">
        <v>42824</v>
      </c>
      <c r="C567" s="2">
        <v>8.3000000000000007</v>
      </c>
      <c r="D567" s="2">
        <v>4.2409999999999997</v>
      </c>
      <c r="E567" s="2">
        <v>0</v>
      </c>
      <c r="F567" s="2">
        <v>0</v>
      </c>
      <c r="G567" s="2">
        <v>0</v>
      </c>
      <c r="H567" s="12">
        <v>0</v>
      </c>
    </row>
    <row r="568" spans="1:8" ht="13.5" x14ac:dyDescent="0.25">
      <c r="A568" s="11"/>
      <c r="B568" s="10">
        <v>42825</v>
      </c>
      <c r="C568" s="2">
        <v>8.3000000000000007</v>
      </c>
      <c r="D568" s="2">
        <v>4.2409999999999997</v>
      </c>
      <c r="E568" s="2">
        <v>0</v>
      </c>
      <c r="F568" s="2">
        <v>0</v>
      </c>
      <c r="G568" s="2">
        <v>0</v>
      </c>
      <c r="H568" s="12">
        <v>0</v>
      </c>
    </row>
    <row r="569" spans="1:8" ht="13.5" x14ac:dyDescent="0.25">
      <c r="A569" s="11"/>
      <c r="B569" s="10">
        <v>42828</v>
      </c>
      <c r="C569" s="2">
        <v>8.1</v>
      </c>
      <c r="D569" s="2">
        <v>4.1379999999999999</v>
      </c>
      <c r="E569" s="2">
        <v>4.1379999999999999</v>
      </c>
      <c r="F569" s="2">
        <v>1000</v>
      </c>
      <c r="G569" s="2">
        <v>4138</v>
      </c>
      <c r="H569" s="12">
        <v>-2.4286724829049696E-2</v>
      </c>
    </row>
    <row r="570" spans="1:8" ht="13.5" x14ac:dyDescent="0.25">
      <c r="A570" s="11"/>
      <c r="B570" s="10">
        <v>42829</v>
      </c>
      <c r="C570" s="2">
        <v>8.44</v>
      </c>
      <c r="D570" s="2">
        <v>4.3120000000000003</v>
      </c>
      <c r="E570" s="2">
        <v>4.2394521327014223</v>
      </c>
      <c r="F570" s="2">
        <v>61</v>
      </c>
      <c r="G570" s="2">
        <v>258.60658009478675</v>
      </c>
      <c r="H570" s="12">
        <v>4.204929917834712E-2</v>
      </c>
    </row>
    <row r="571" spans="1:8" ht="13.5" x14ac:dyDescent="0.25">
      <c r="A571" s="11"/>
      <c r="B571" s="10">
        <v>42830</v>
      </c>
      <c r="C571" s="2">
        <v>8.3000000000000007</v>
      </c>
      <c r="D571" s="2">
        <v>4.2409999999999997</v>
      </c>
      <c r="E571" s="2">
        <v>4.2409999999999997</v>
      </c>
      <c r="F571" s="2">
        <v>1250</v>
      </c>
      <c r="G571" s="2">
        <v>5301.25</v>
      </c>
      <c r="H571" s="12">
        <v>-1.6465677179963036E-2</v>
      </c>
    </row>
    <row r="572" spans="1:8" ht="13.5" x14ac:dyDescent="0.25">
      <c r="A572" s="11"/>
      <c r="B572" s="10">
        <v>42831</v>
      </c>
      <c r="C572" s="2">
        <v>8.5</v>
      </c>
      <c r="D572" s="2">
        <v>4.343</v>
      </c>
      <c r="E572" s="2">
        <v>4.343</v>
      </c>
      <c r="F572" s="2">
        <v>275</v>
      </c>
      <c r="G572" s="2">
        <v>1194.325</v>
      </c>
      <c r="H572" s="12">
        <v>2.4050931384107598E-2</v>
      </c>
    </row>
    <row r="573" spans="1:8" ht="13.5" x14ac:dyDescent="0.25">
      <c r="A573" s="11"/>
      <c r="B573" s="10">
        <v>42832</v>
      </c>
      <c r="C573" s="2">
        <v>8.3000000000000007</v>
      </c>
      <c r="D573" s="2">
        <v>4.2409999999999997</v>
      </c>
      <c r="E573" s="2">
        <v>4.2409999999999997</v>
      </c>
      <c r="F573" s="2">
        <v>270</v>
      </c>
      <c r="G573" s="2">
        <v>1145.07</v>
      </c>
      <c r="H573" s="12">
        <v>-2.3486069537186349E-2</v>
      </c>
    </row>
    <row r="574" spans="1:8" ht="13.5" x14ac:dyDescent="0.25">
      <c r="A574" s="11"/>
      <c r="B574" s="10">
        <v>42835</v>
      </c>
      <c r="C574" s="2">
        <v>8.3000000000000007</v>
      </c>
      <c r="D574" s="2">
        <v>4.2409999999999997</v>
      </c>
      <c r="E574" s="2">
        <v>0</v>
      </c>
      <c r="F574" s="2">
        <v>0</v>
      </c>
      <c r="G574" s="2">
        <v>0</v>
      </c>
      <c r="H574" s="12">
        <v>0</v>
      </c>
    </row>
    <row r="575" spans="1:8" ht="13.5" x14ac:dyDescent="0.25">
      <c r="A575" s="11"/>
      <c r="B575" s="10">
        <v>42836</v>
      </c>
      <c r="C575" s="2">
        <v>8.3000000000000007</v>
      </c>
      <c r="D575" s="2">
        <v>4.2409999999999997</v>
      </c>
      <c r="E575" s="2">
        <v>4.2409999999999997</v>
      </c>
      <c r="F575" s="2">
        <v>413</v>
      </c>
      <c r="G575" s="2">
        <v>1751.5329999999999</v>
      </c>
      <c r="H575" s="12">
        <v>0</v>
      </c>
    </row>
    <row r="576" spans="1:8" ht="13.5" x14ac:dyDescent="0.25">
      <c r="A576" s="11"/>
      <c r="B576" s="10">
        <v>42837</v>
      </c>
      <c r="C576" s="2">
        <v>7.75</v>
      </c>
      <c r="D576" s="2">
        <v>4.2409999999999997</v>
      </c>
      <c r="E576" s="2">
        <v>0</v>
      </c>
      <c r="F576" s="2">
        <v>0</v>
      </c>
      <c r="G576" s="2">
        <v>0</v>
      </c>
      <c r="H576" s="12">
        <v>0</v>
      </c>
    </row>
    <row r="577" spans="1:8" ht="13.5" x14ac:dyDescent="0.25">
      <c r="A577" s="11"/>
      <c r="B577" s="10">
        <v>42838</v>
      </c>
      <c r="C577" s="2">
        <v>8.09</v>
      </c>
      <c r="D577" s="2">
        <v>4.4269999999999996</v>
      </c>
      <c r="E577" s="2">
        <v>0</v>
      </c>
      <c r="F577" s="2">
        <v>0</v>
      </c>
      <c r="G577" s="2">
        <v>0</v>
      </c>
      <c r="H577" s="12">
        <v>4.3857580759254881E-2</v>
      </c>
    </row>
    <row r="578" spans="1:8" ht="13.5" x14ac:dyDescent="0.25">
      <c r="A578" s="11"/>
      <c r="B578" s="10">
        <v>42839</v>
      </c>
      <c r="C578" s="2">
        <v>8.4499999999999993</v>
      </c>
      <c r="D578" s="2">
        <v>4.6239999999999997</v>
      </c>
      <c r="E578" s="2">
        <v>0</v>
      </c>
      <c r="F578" s="2">
        <v>0</v>
      </c>
      <c r="G578" s="2">
        <v>0</v>
      </c>
      <c r="H578" s="12">
        <v>4.449966117009263E-2</v>
      </c>
    </row>
    <row r="579" spans="1:8" ht="13.5" x14ac:dyDescent="0.25">
      <c r="A579" s="11"/>
      <c r="B579" s="10">
        <v>42842</v>
      </c>
      <c r="C579" s="2">
        <v>8.27</v>
      </c>
      <c r="D579" s="2">
        <v>4.5250000000000004</v>
      </c>
      <c r="E579" s="2">
        <v>4.7137696493349468</v>
      </c>
      <c r="F579" s="2">
        <v>1100</v>
      </c>
      <c r="G579" s="2">
        <v>5185.1466142684412</v>
      </c>
      <c r="H579" s="12">
        <v>-2.1410034602075977E-2</v>
      </c>
    </row>
    <row r="580" spans="1:8" ht="13.5" x14ac:dyDescent="0.25">
      <c r="A580" s="11"/>
      <c r="B580" s="10">
        <v>42843</v>
      </c>
      <c r="C580" s="2">
        <v>8.27</v>
      </c>
      <c r="D580" s="2">
        <v>4.5250000000000004</v>
      </c>
      <c r="E580" s="2">
        <v>0</v>
      </c>
      <c r="F580" s="2">
        <v>0</v>
      </c>
      <c r="G580" s="2">
        <v>0</v>
      </c>
      <c r="H580" s="12">
        <v>0</v>
      </c>
    </row>
    <row r="581" spans="1:8" ht="13.5" x14ac:dyDescent="0.25">
      <c r="A581" s="11"/>
      <c r="B581" s="10">
        <v>42844</v>
      </c>
      <c r="C581" s="2">
        <v>8.27</v>
      </c>
      <c r="D581" s="2">
        <v>4.5250000000000004</v>
      </c>
      <c r="E581" s="2">
        <v>0</v>
      </c>
      <c r="F581" s="2">
        <v>0</v>
      </c>
      <c r="G581" s="2">
        <v>0</v>
      </c>
      <c r="H581" s="12">
        <v>0</v>
      </c>
    </row>
    <row r="582" spans="1:8" ht="13.5" x14ac:dyDescent="0.25">
      <c r="A582" s="11"/>
      <c r="B582" s="10">
        <v>42845</v>
      </c>
      <c r="C582" s="2">
        <v>8.1999999999999993</v>
      </c>
      <c r="D582" s="2">
        <v>4.4870000000000001</v>
      </c>
      <c r="E582" s="2">
        <v>4.4870000000000001</v>
      </c>
      <c r="F582" s="2">
        <v>1000</v>
      </c>
      <c r="G582" s="2">
        <v>4487</v>
      </c>
      <c r="H582" s="12">
        <v>-8.3977900552486742E-3</v>
      </c>
    </row>
    <row r="583" spans="1:8" ht="13.5" x14ac:dyDescent="0.25">
      <c r="A583" s="11"/>
      <c r="B583" s="10">
        <v>42846</v>
      </c>
      <c r="C583" s="2">
        <v>8</v>
      </c>
      <c r="D583" s="2">
        <v>4.3769999999999998</v>
      </c>
      <c r="E583" s="2">
        <v>4.3769999999999998</v>
      </c>
      <c r="F583" s="2">
        <v>550</v>
      </c>
      <c r="G583" s="2">
        <v>2407.35</v>
      </c>
      <c r="H583" s="12">
        <v>-2.4515266324938782E-2</v>
      </c>
    </row>
    <row r="584" spans="1:8" ht="13.5" x14ac:dyDescent="0.25">
      <c r="A584" s="11"/>
      <c r="B584" s="10">
        <v>42849</v>
      </c>
      <c r="C584" s="2">
        <v>8.1999999999999993</v>
      </c>
      <c r="D584" s="2">
        <v>4.4870000000000001</v>
      </c>
      <c r="E584" s="2">
        <v>4.3792025609756102</v>
      </c>
      <c r="F584" s="2">
        <v>3100</v>
      </c>
      <c r="G584" s="2">
        <v>13575.527939024392</v>
      </c>
      <c r="H584" s="12">
        <v>2.5131368517249331E-2</v>
      </c>
    </row>
    <row r="585" spans="1:8" ht="13.5" x14ac:dyDescent="0.25">
      <c r="A585" s="11"/>
      <c r="B585" s="10">
        <v>42850</v>
      </c>
      <c r="C585" s="2">
        <v>8</v>
      </c>
      <c r="D585" s="2">
        <v>4.3769999999999998</v>
      </c>
      <c r="E585" s="2">
        <v>4.3769999999999998</v>
      </c>
      <c r="F585" s="2">
        <v>1898</v>
      </c>
      <c r="G585" s="2">
        <v>8307.5460000000003</v>
      </c>
      <c r="H585" s="12">
        <v>-2.4515266324938782E-2</v>
      </c>
    </row>
    <row r="586" spans="1:8" ht="13.5" x14ac:dyDescent="0.25">
      <c r="A586" s="11"/>
      <c r="B586" s="10">
        <v>42851</v>
      </c>
      <c r="C586" s="2">
        <v>8.1999999999999993</v>
      </c>
      <c r="D586" s="2">
        <v>4.4870000000000001</v>
      </c>
      <c r="E586" s="2">
        <v>4.4853584146341463</v>
      </c>
      <c r="F586" s="2">
        <v>280</v>
      </c>
      <c r="G586" s="2">
        <v>1255.9003560975609</v>
      </c>
      <c r="H586" s="12">
        <v>2.5131368517249331E-2</v>
      </c>
    </row>
    <row r="587" spans="1:8" ht="13.5" x14ac:dyDescent="0.25">
      <c r="A587" s="11"/>
      <c r="B587" s="10">
        <v>42852</v>
      </c>
      <c r="C587" s="2">
        <v>8</v>
      </c>
      <c r="D587" s="2">
        <v>4.3769999999999998</v>
      </c>
      <c r="E587" s="2">
        <v>4.3769999999999998</v>
      </c>
      <c r="F587" s="2">
        <v>466</v>
      </c>
      <c r="G587" s="2">
        <v>2039.6819999999998</v>
      </c>
      <c r="H587" s="12">
        <v>-2.4515266324938782E-2</v>
      </c>
    </row>
    <row r="588" spans="1:8" ht="13.5" x14ac:dyDescent="0.25">
      <c r="A588" s="11"/>
      <c r="B588" s="10">
        <v>42853</v>
      </c>
      <c r="C588" s="2">
        <v>8</v>
      </c>
      <c r="D588" s="2">
        <v>4.3769999999999998</v>
      </c>
      <c r="E588" s="2">
        <v>4.3769999999999998</v>
      </c>
      <c r="F588" s="2">
        <v>343</v>
      </c>
      <c r="G588" s="2">
        <v>1501.3109999999999</v>
      </c>
      <c r="H588" s="12">
        <v>0</v>
      </c>
    </row>
    <row r="589" spans="1:8" ht="13.5" x14ac:dyDescent="0.25">
      <c r="A589" s="11"/>
      <c r="B589" s="10">
        <v>42857</v>
      </c>
      <c r="C589" s="2">
        <v>8</v>
      </c>
      <c r="D589" s="2">
        <v>4.3769999999999998</v>
      </c>
      <c r="E589" s="2">
        <v>4.3769999999999998</v>
      </c>
      <c r="F589" s="2">
        <v>200</v>
      </c>
      <c r="G589" s="2">
        <v>875.4</v>
      </c>
      <c r="H589" s="12">
        <v>0</v>
      </c>
    </row>
    <row r="590" spans="1:8" ht="13.5" x14ac:dyDescent="0.25">
      <c r="A590" s="11"/>
      <c r="B590" s="10">
        <v>42858</v>
      </c>
      <c r="C590" s="2">
        <v>8</v>
      </c>
      <c r="D590" s="2">
        <v>4.3769999999999998</v>
      </c>
      <c r="E590" s="2">
        <v>4.3769999999999998</v>
      </c>
      <c r="F590" s="2">
        <v>5000</v>
      </c>
      <c r="G590" s="2">
        <v>21885</v>
      </c>
      <c r="H590" s="12">
        <v>0</v>
      </c>
    </row>
    <row r="591" spans="1:8" ht="13.5" x14ac:dyDescent="0.25">
      <c r="A591" s="11"/>
      <c r="B591" s="10">
        <v>42859</v>
      </c>
      <c r="C591" s="2">
        <v>8</v>
      </c>
      <c r="D591" s="2">
        <v>4.3769999999999998</v>
      </c>
      <c r="E591" s="2">
        <v>4.3769999999999998</v>
      </c>
      <c r="F591" s="2">
        <v>4000</v>
      </c>
      <c r="G591" s="2">
        <v>17508</v>
      </c>
      <c r="H591" s="12">
        <v>0</v>
      </c>
    </row>
    <row r="592" spans="1:8" ht="13.5" x14ac:dyDescent="0.25">
      <c r="A592" s="11"/>
      <c r="B592" s="10">
        <v>42860</v>
      </c>
      <c r="C592" s="2">
        <v>8</v>
      </c>
      <c r="D592" s="2">
        <v>4.3769999999999998</v>
      </c>
      <c r="E592" s="2">
        <v>4.3769999999999998</v>
      </c>
      <c r="F592" s="2">
        <v>11107</v>
      </c>
      <c r="G592" s="2">
        <v>48615.339</v>
      </c>
      <c r="H592" s="12">
        <v>0</v>
      </c>
    </row>
    <row r="593" spans="1:8" ht="13.5" x14ac:dyDescent="0.25">
      <c r="A593" s="11"/>
      <c r="B593" s="10">
        <v>42863</v>
      </c>
      <c r="C593" s="2">
        <v>8</v>
      </c>
      <c r="D593" s="2">
        <v>4.3769999999999998</v>
      </c>
      <c r="E593" s="2">
        <v>4.3769999999999998</v>
      </c>
      <c r="F593" s="2">
        <v>21129</v>
      </c>
      <c r="G593" s="2">
        <v>92481.633000000002</v>
      </c>
      <c r="H593" s="12">
        <v>0</v>
      </c>
    </row>
    <row r="594" spans="1:8" ht="13.5" x14ac:dyDescent="0.25">
      <c r="A594" s="11"/>
      <c r="B594" s="10">
        <v>42864</v>
      </c>
      <c r="C594" s="2">
        <v>8</v>
      </c>
      <c r="D594" s="2">
        <v>4.3769999999999998</v>
      </c>
      <c r="E594" s="2">
        <v>4.3769999999999998</v>
      </c>
      <c r="F594" s="2">
        <v>23754</v>
      </c>
      <c r="G594" s="2">
        <v>103971.258</v>
      </c>
      <c r="H594" s="12">
        <v>0</v>
      </c>
    </row>
    <row r="595" spans="1:8" ht="13.5" x14ac:dyDescent="0.25">
      <c r="A595" s="11"/>
      <c r="B595" s="10">
        <v>42865</v>
      </c>
      <c r="C595" s="2">
        <v>8</v>
      </c>
      <c r="D595" s="2">
        <v>4.3769999999999998</v>
      </c>
      <c r="E595" s="2">
        <v>4.3769999999999998</v>
      </c>
      <c r="F595" s="2">
        <v>25154</v>
      </c>
      <c r="G595" s="2">
        <v>110099.05799999999</v>
      </c>
      <c r="H595" s="12">
        <v>0</v>
      </c>
    </row>
    <row r="596" spans="1:8" ht="13.5" x14ac:dyDescent="0.25">
      <c r="A596" s="11"/>
      <c r="B596" s="10">
        <v>42866</v>
      </c>
      <c r="C596" s="2">
        <v>8</v>
      </c>
      <c r="D596" s="2">
        <v>4.3769999999999998</v>
      </c>
      <c r="E596" s="2">
        <v>4.3769999999999998</v>
      </c>
      <c r="F596" s="2">
        <v>19941</v>
      </c>
      <c r="G596" s="2">
        <v>87281.756999999998</v>
      </c>
      <c r="H596" s="12">
        <v>0</v>
      </c>
    </row>
    <row r="597" spans="1:8" ht="13.5" x14ac:dyDescent="0.25">
      <c r="A597" s="11"/>
      <c r="B597" s="10">
        <v>42867</v>
      </c>
      <c r="C597" s="2">
        <v>8.1999999999999993</v>
      </c>
      <c r="D597" s="2">
        <v>4.4870000000000001</v>
      </c>
      <c r="E597" s="2">
        <v>4.4870000000000001</v>
      </c>
      <c r="F597" s="2">
        <v>5</v>
      </c>
      <c r="G597" s="2">
        <v>22.435000000000002</v>
      </c>
      <c r="H597" s="12">
        <v>2.5131368517249331E-2</v>
      </c>
    </row>
    <row r="598" spans="1:8" ht="13.5" x14ac:dyDescent="0.25">
      <c r="A598" s="11"/>
      <c r="B598" s="10">
        <v>42870</v>
      </c>
      <c r="C598" s="2">
        <v>8.1999999999999993</v>
      </c>
      <c r="D598" s="2">
        <v>4.4870000000000001</v>
      </c>
      <c r="E598" s="2">
        <v>0</v>
      </c>
      <c r="F598" s="2">
        <v>0</v>
      </c>
      <c r="G598" s="2">
        <v>0</v>
      </c>
      <c r="H598" s="12">
        <v>0</v>
      </c>
    </row>
    <row r="599" spans="1:8" ht="13.5" x14ac:dyDescent="0.25">
      <c r="A599" s="11"/>
      <c r="B599" s="10">
        <v>42871</v>
      </c>
      <c r="C599" s="2">
        <v>8.1999999999999993</v>
      </c>
      <c r="D599" s="2">
        <v>4.4870000000000001</v>
      </c>
      <c r="E599" s="2">
        <v>0</v>
      </c>
      <c r="F599" s="2">
        <v>0</v>
      </c>
      <c r="G599" s="2">
        <v>0</v>
      </c>
      <c r="H599" s="12">
        <v>0</v>
      </c>
    </row>
    <row r="600" spans="1:8" ht="13.5" x14ac:dyDescent="0.25">
      <c r="A600" s="11"/>
      <c r="B600" s="10">
        <v>42872</v>
      </c>
      <c r="C600" s="2">
        <v>8.1999999999999993</v>
      </c>
      <c r="D600" s="2">
        <v>4.4870000000000001</v>
      </c>
      <c r="E600" s="2">
        <v>0</v>
      </c>
      <c r="F600" s="2">
        <v>0</v>
      </c>
      <c r="G600" s="2">
        <v>0</v>
      </c>
      <c r="H600" s="12">
        <v>0</v>
      </c>
    </row>
    <row r="601" spans="1:8" ht="13.5" x14ac:dyDescent="0.25">
      <c r="A601" s="11"/>
      <c r="B601" s="10">
        <v>42873</v>
      </c>
      <c r="C601" s="2">
        <v>8.1999999999999993</v>
      </c>
      <c r="D601" s="2">
        <v>4.4870000000000001</v>
      </c>
      <c r="E601" s="2">
        <v>0</v>
      </c>
      <c r="F601" s="2">
        <v>0</v>
      </c>
      <c r="G601" s="2">
        <v>0</v>
      </c>
      <c r="H601" s="12">
        <v>0</v>
      </c>
    </row>
    <row r="602" spans="1:8" ht="13.5" x14ac:dyDescent="0.25">
      <c r="A602" s="11"/>
      <c r="B602" s="10">
        <v>42874</v>
      </c>
      <c r="C602" s="2">
        <v>8.1999999999999993</v>
      </c>
      <c r="D602" s="2">
        <v>4.4870000000000001</v>
      </c>
      <c r="E602" s="2">
        <v>0</v>
      </c>
      <c r="F602" s="2">
        <v>0</v>
      </c>
      <c r="G602" s="2">
        <v>0</v>
      </c>
      <c r="H602" s="12">
        <v>0</v>
      </c>
    </row>
    <row r="603" spans="1:8" ht="13.5" x14ac:dyDescent="0.25">
      <c r="A603" s="11"/>
      <c r="B603" s="10">
        <v>42877</v>
      </c>
      <c r="C603" s="2">
        <v>8.35</v>
      </c>
      <c r="D603" s="2">
        <v>4.569</v>
      </c>
      <c r="E603" s="2">
        <v>4.569</v>
      </c>
      <c r="F603" s="2">
        <v>55</v>
      </c>
      <c r="G603" s="2">
        <v>251.29499999999999</v>
      </c>
      <c r="H603" s="12">
        <v>1.8275016714954278E-2</v>
      </c>
    </row>
    <row r="604" spans="1:8" ht="13.5" x14ac:dyDescent="0.25">
      <c r="A604" s="11"/>
      <c r="B604" s="10">
        <v>42878</v>
      </c>
      <c r="C604" s="2">
        <v>8.35</v>
      </c>
      <c r="D604" s="2">
        <v>4.569</v>
      </c>
      <c r="E604" s="2">
        <v>0</v>
      </c>
      <c r="F604" s="2">
        <v>0</v>
      </c>
      <c r="G604" s="2">
        <v>0</v>
      </c>
      <c r="H604" s="12">
        <v>0</v>
      </c>
    </row>
    <row r="605" spans="1:8" ht="13.5" x14ac:dyDescent="0.25">
      <c r="A605" s="11"/>
      <c r="B605" s="10">
        <v>42879</v>
      </c>
      <c r="C605" s="2">
        <v>8.35</v>
      </c>
      <c r="D605" s="2">
        <v>4.569</v>
      </c>
      <c r="E605" s="2">
        <v>0</v>
      </c>
      <c r="F605" s="2">
        <v>0</v>
      </c>
      <c r="G605" s="2">
        <v>0</v>
      </c>
      <c r="H605" s="12">
        <v>0</v>
      </c>
    </row>
    <row r="606" spans="1:8" ht="13.5" x14ac:dyDescent="0.25">
      <c r="A606" s="11"/>
      <c r="B606" s="10">
        <v>42880</v>
      </c>
      <c r="C606" s="2">
        <v>8.35</v>
      </c>
      <c r="D606" s="2">
        <v>4.569</v>
      </c>
      <c r="E606" s="2">
        <v>0</v>
      </c>
      <c r="F606" s="2">
        <v>0</v>
      </c>
      <c r="G606" s="2">
        <v>0</v>
      </c>
      <c r="H606" s="12">
        <v>0</v>
      </c>
    </row>
    <row r="607" spans="1:8" ht="13.5" x14ac:dyDescent="0.25">
      <c r="A607" s="11"/>
      <c r="B607" s="10">
        <v>42881</v>
      </c>
      <c r="C607" s="2">
        <v>8.35</v>
      </c>
      <c r="D607" s="2">
        <v>4.569</v>
      </c>
      <c r="E607" s="2">
        <v>0</v>
      </c>
      <c r="F607" s="2">
        <v>0</v>
      </c>
      <c r="G607" s="2">
        <v>0</v>
      </c>
      <c r="H607" s="12">
        <v>0</v>
      </c>
    </row>
    <row r="608" spans="1:8" ht="13.5" x14ac:dyDescent="0.25">
      <c r="A608" s="11"/>
      <c r="B608" s="10">
        <v>42884</v>
      </c>
      <c r="C608" s="2">
        <v>8.35</v>
      </c>
      <c r="D608" s="2">
        <v>4.569</v>
      </c>
      <c r="E608" s="2">
        <v>0</v>
      </c>
      <c r="F608" s="2">
        <v>0</v>
      </c>
      <c r="G608" s="2">
        <v>0</v>
      </c>
      <c r="H608" s="12">
        <v>0</v>
      </c>
    </row>
    <row r="609" spans="1:8" ht="13.5" x14ac:dyDescent="0.25">
      <c r="A609" s="11"/>
      <c r="B609" s="10">
        <v>42885</v>
      </c>
      <c r="C609" s="2">
        <v>8.35</v>
      </c>
      <c r="D609" s="2">
        <v>4.569</v>
      </c>
      <c r="E609" s="2">
        <v>0</v>
      </c>
      <c r="F609" s="2">
        <v>0</v>
      </c>
      <c r="G609" s="2">
        <v>0</v>
      </c>
      <c r="H609" s="12">
        <v>0</v>
      </c>
    </row>
    <row r="610" spans="1:8" ht="13.5" x14ac:dyDescent="0.25">
      <c r="A610" s="11"/>
      <c r="B610" s="10">
        <v>42886</v>
      </c>
      <c r="C610" s="2">
        <v>8.35</v>
      </c>
      <c r="D610" s="2">
        <v>4.569</v>
      </c>
      <c r="E610" s="2">
        <v>0</v>
      </c>
      <c r="F610" s="2">
        <v>0</v>
      </c>
      <c r="G610" s="2">
        <v>0</v>
      </c>
      <c r="H610" s="12">
        <v>0</v>
      </c>
    </row>
    <row r="611" spans="1:8" ht="13.5" x14ac:dyDescent="0.25">
      <c r="A611" s="11"/>
      <c r="B611" s="10">
        <v>42887</v>
      </c>
      <c r="C611" s="2">
        <v>8.35</v>
      </c>
      <c r="D611" s="2">
        <v>4.569</v>
      </c>
      <c r="E611" s="2">
        <v>0</v>
      </c>
      <c r="F611" s="2">
        <v>0</v>
      </c>
      <c r="G611" s="2">
        <v>0</v>
      </c>
      <c r="H611" s="12">
        <v>0</v>
      </c>
    </row>
    <row r="612" spans="1:8" ht="13.5" x14ac:dyDescent="0.25">
      <c r="A612" s="11"/>
      <c r="B612" s="10">
        <v>42888</v>
      </c>
      <c r="C612" s="2">
        <v>8.35</v>
      </c>
      <c r="D612" s="2">
        <v>4.569</v>
      </c>
      <c r="E612" s="2">
        <v>0</v>
      </c>
      <c r="F612" s="2">
        <v>0</v>
      </c>
      <c r="G612" s="2">
        <v>0</v>
      </c>
      <c r="H612" s="12">
        <v>0</v>
      </c>
    </row>
    <row r="613" spans="1:8" ht="13.5" x14ac:dyDescent="0.25">
      <c r="A613" s="11"/>
      <c r="B613" s="10">
        <v>42891</v>
      </c>
      <c r="C613" s="2">
        <v>8.1</v>
      </c>
      <c r="D613" s="2">
        <v>4.4320000000000004</v>
      </c>
      <c r="E613" s="2">
        <v>4.4320000000000004</v>
      </c>
      <c r="F613" s="2">
        <v>150</v>
      </c>
      <c r="G613" s="2">
        <v>664.80000000000007</v>
      </c>
      <c r="H613" s="12">
        <v>-2.9984679360910389E-2</v>
      </c>
    </row>
    <row r="614" spans="1:8" ht="13.5" x14ac:dyDescent="0.25">
      <c r="A614" s="11"/>
      <c r="B614" s="10">
        <v>42892</v>
      </c>
      <c r="C614" s="2">
        <v>8</v>
      </c>
      <c r="D614" s="2">
        <v>4.3769999999999998</v>
      </c>
      <c r="E614" s="2">
        <v>4.3791884999999997</v>
      </c>
      <c r="F614" s="2">
        <v>10894</v>
      </c>
      <c r="G614" s="2">
        <v>47706.879518999995</v>
      </c>
      <c r="H614" s="12">
        <v>-1.2409747292418907E-2</v>
      </c>
    </row>
    <row r="615" spans="1:8" ht="13.5" x14ac:dyDescent="0.25">
      <c r="A615" s="11"/>
      <c r="B615" s="10">
        <v>42893</v>
      </c>
      <c r="C615" s="2">
        <v>8</v>
      </c>
      <c r="D615" s="2">
        <v>4.3769999999999998</v>
      </c>
      <c r="E615" s="2">
        <v>4.3769999999999998</v>
      </c>
      <c r="F615" s="2">
        <v>22</v>
      </c>
      <c r="G615" s="2">
        <v>96.293999999999997</v>
      </c>
      <c r="H615" s="12">
        <v>0</v>
      </c>
    </row>
    <row r="616" spans="1:8" ht="13.5" x14ac:dyDescent="0.25">
      <c r="A616" s="11"/>
      <c r="B616" s="10">
        <v>42894</v>
      </c>
      <c r="C616" s="2">
        <v>8</v>
      </c>
      <c r="D616" s="2">
        <v>4.3769999999999998</v>
      </c>
      <c r="E616" s="2">
        <v>4.3769999999999998</v>
      </c>
      <c r="F616" s="2">
        <v>6102</v>
      </c>
      <c r="G616" s="2">
        <v>26708.453999999998</v>
      </c>
      <c r="H616" s="12">
        <v>0</v>
      </c>
    </row>
    <row r="617" spans="1:8" ht="13.5" x14ac:dyDescent="0.25">
      <c r="A617" s="11"/>
      <c r="B617" s="10">
        <v>42895</v>
      </c>
      <c r="C617" s="2">
        <v>8</v>
      </c>
      <c r="D617" s="2">
        <v>4.3769999999999998</v>
      </c>
      <c r="E617" s="2">
        <v>4.3769999999999998</v>
      </c>
      <c r="F617" s="2">
        <v>5358</v>
      </c>
      <c r="G617" s="2">
        <v>23451.966</v>
      </c>
      <c r="H617" s="12">
        <v>0</v>
      </c>
    </row>
    <row r="618" spans="1:8" ht="13.5" x14ac:dyDescent="0.25">
      <c r="A618" s="11"/>
      <c r="B618" s="10">
        <v>42898</v>
      </c>
      <c r="C618" s="2">
        <v>8</v>
      </c>
      <c r="D618" s="2">
        <v>4.3769999999999998</v>
      </c>
      <c r="E618" s="2">
        <v>4.3769999999999998</v>
      </c>
      <c r="F618" s="2">
        <v>335</v>
      </c>
      <c r="G618" s="2">
        <v>1466.2949999999998</v>
      </c>
      <c r="H618" s="12">
        <v>0</v>
      </c>
    </row>
    <row r="619" spans="1:8" ht="13.5" x14ac:dyDescent="0.25">
      <c r="A619" s="11"/>
      <c r="B619" s="10">
        <v>42899</v>
      </c>
      <c r="C619" s="2">
        <v>8.1</v>
      </c>
      <c r="D619" s="2">
        <v>4.4320000000000004</v>
      </c>
      <c r="E619" s="2">
        <v>4.4320000000000004</v>
      </c>
      <c r="F619" s="2">
        <v>100</v>
      </c>
      <c r="G619" s="2">
        <v>443.20000000000005</v>
      </c>
      <c r="H619" s="12">
        <v>1.2565684258624768E-2</v>
      </c>
    </row>
    <row r="620" spans="1:8" ht="13.5" x14ac:dyDescent="0.25">
      <c r="A620" s="11"/>
      <c r="B620" s="10">
        <v>42900</v>
      </c>
      <c r="C620" s="2">
        <v>8.1</v>
      </c>
      <c r="D620" s="2">
        <v>4.4320000000000004</v>
      </c>
      <c r="E620" s="2">
        <v>0</v>
      </c>
      <c r="F620" s="2">
        <v>0</v>
      </c>
      <c r="G620" s="2">
        <v>0</v>
      </c>
      <c r="H620" s="12">
        <v>0</v>
      </c>
    </row>
    <row r="621" spans="1:8" ht="13.5" x14ac:dyDescent="0.25">
      <c r="A621" s="11"/>
      <c r="B621" s="10">
        <v>42901</v>
      </c>
      <c r="C621" s="2">
        <v>8.1</v>
      </c>
      <c r="D621" s="2">
        <v>4.4320000000000004</v>
      </c>
      <c r="E621" s="2">
        <v>0</v>
      </c>
      <c r="F621" s="2">
        <v>0</v>
      </c>
      <c r="G621" s="2">
        <v>0</v>
      </c>
      <c r="H621" s="12">
        <v>0</v>
      </c>
    </row>
    <row r="622" spans="1:8" ht="13.5" x14ac:dyDescent="0.25">
      <c r="A622" s="11"/>
      <c r="B622" s="10">
        <v>42902</v>
      </c>
      <c r="C622" s="2">
        <v>8.1</v>
      </c>
      <c r="D622" s="2">
        <v>4.4320000000000004</v>
      </c>
      <c r="E622" s="2">
        <v>0</v>
      </c>
      <c r="F622" s="2">
        <v>0</v>
      </c>
      <c r="G622" s="2">
        <v>0</v>
      </c>
      <c r="H622" s="12">
        <v>0</v>
      </c>
    </row>
    <row r="623" spans="1:8" ht="13.5" x14ac:dyDescent="0.25">
      <c r="A623" s="11"/>
      <c r="B623" s="10">
        <v>42905</v>
      </c>
      <c r="C623" s="2">
        <v>8.1</v>
      </c>
      <c r="D623" s="2">
        <v>4.4320000000000004</v>
      </c>
      <c r="E623" s="2">
        <v>4.4320000000000004</v>
      </c>
      <c r="F623" s="2">
        <v>218</v>
      </c>
      <c r="G623" s="2">
        <v>966.17600000000004</v>
      </c>
      <c r="H623" s="12">
        <v>0</v>
      </c>
    </row>
    <row r="624" spans="1:8" ht="13.5" x14ac:dyDescent="0.25">
      <c r="A624" s="11"/>
      <c r="B624" s="10">
        <v>42906</v>
      </c>
      <c r="C624" s="2">
        <v>8.01</v>
      </c>
      <c r="D624" s="2">
        <v>4.383</v>
      </c>
      <c r="E624" s="2">
        <v>4.383</v>
      </c>
      <c r="F624" s="2">
        <v>10</v>
      </c>
      <c r="G624" s="2">
        <v>43.83</v>
      </c>
      <c r="H624" s="12">
        <v>-1.1055956678700445E-2</v>
      </c>
    </row>
    <row r="625" spans="1:8" ht="13.5" x14ac:dyDescent="0.25">
      <c r="A625" s="11"/>
      <c r="B625" s="10">
        <v>42907</v>
      </c>
      <c r="C625" s="2">
        <v>8.25</v>
      </c>
      <c r="D625" s="2">
        <v>4.5140000000000002</v>
      </c>
      <c r="E625" s="2">
        <v>0</v>
      </c>
      <c r="F625" s="2">
        <v>0</v>
      </c>
      <c r="G625" s="2">
        <v>0</v>
      </c>
      <c r="H625" s="12">
        <v>2.9888204426192156E-2</v>
      </c>
    </row>
    <row r="626" spans="1:8" ht="13.5" x14ac:dyDescent="0.25">
      <c r="A626" s="11"/>
      <c r="B626" s="10">
        <v>42908</v>
      </c>
      <c r="C626" s="2">
        <v>8.25</v>
      </c>
      <c r="D626" s="2">
        <v>4.5140000000000002</v>
      </c>
      <c r="E626" s="2">
        <v>0</v>
      </c>
      <c r="F626" s="2">
        <v>0</v>
      </c>
      <c r="G626" s="2">
        <v>0</v>
      </c>
      <c r="H626" s="12">
        <v>0</v>
      </c>
    </row>
    <row r="627" spans="1:8" ht="13.5" x14ac:dyDescent="0.25">
      <c r="A627" s="11"/>
      <c r="B627" s="10">
        <v>42909</v>
      </c>
      <c r="C627" s="2">
        <v>8.25</v>
      </c>
      <c r="D627" s="2">
        <v>4.5140000000000002</v>
      </c>
      <c r="E627" s="2">
        <v>0</v>
      </c>
      <c r="F627" s="2">
        <v>0</v>
      </c>
      <c r="G627" s="2">
        <v>0</v>
      </c>
      <c r="H627" s="12">
        <v>0</v>
      </c>
    </row>
    <row r="628" spans="1:8" ht="13.5" x14ac:dyDescent="0.25">
      <c r="A628" s="11"/>
      <c r="B628" s="10">
        <v>42914</v>
      </c>
      <c r="C628" s="2">
        <v>8.35</v>
      </c>
      <c r="D628" s="2">
        <v>4.569</v>
      </c>
      <c r="E628" s="2">
        <v>4.569</v>
      </c>
      <c r="F628" s="2">
        <v>70</v>
      </c>
      <c r="G628" s="2">
        <v>319.83</v>
      </c>
      <c r="H628" s="12">
        <v>1.2184315463003925E-2</v>
      </c>
    </row>
    <row r="629" spans="1:8" ht="13.5" x14ac:dyDescent="0.25">
      <c r="A629" s="11"/>
      <c r="B629" s="10">
        <v>42915</v>
      </c>
      <c r="C629" s="2">
        <v>8.34</v>
      </c>
      <c r="D629" s="2">
        <v>4.5629999999999997</v>
      </c>
      <c r="E629" s="2">
        <v>4.5629999999999997</v>
      </c>
      <c r="F629" s="2">
        <v>1000</v>
      </c>
      <c r="G629" s="2">
        <v>4563</v>
      </c>
      <c r="H629" s="12">
        <v>-1.3131976362443045E-3</v>
      </c>
    </row>
    <row r="630" spans="1:8" ht="13.5" x14ac:dyDescent="0.25">
      <c r="A630" s="11"/>
      <c r="B630" s="10">
        <v>42916</v>
      </c>
      <c r="C630" s="2">
        <v>8.34</v>
      </c>
      <c r="D630" s="2">
        <v>4.5629999999999997</v>
      </c>
      <c r="E630" s="2">
        <v>0</v>
      </c>
      <c r="F630" s="2">
        <v>0</v>
      </c>
      <c r="G630" s="2">
        <v>0</v>
      </c>
      <c r="H630" s="12">
        <v>0</v>
      </c>
    </row>
    <row r="631" spans="1:8" ht="13.5" x14ac:dyDescent="0.25">
      <c r="A631" s="11"/>
      <c r="B631" s="10">
        <v>42919</v>
      </c>
      <c r="C631" s="2">
        <v>8.33</v>
      </c>
      <c r="D631" s="2">
        <v>4.5579999999999998</v>
      </c>
      <c r="E631" s="2">
        <v>4.4978103241296523</v>
      </c>
      <c r="F631" s="2">
        <v>181</v>
      </c>
      <c r="G631" s="2">
        <v>814.1036686674671</v>
      </c>
      <c r="H631" s="12">
        <v>-1.0957703265395339E-3</v>
      </c>
    </row>
    <row r="632" spans="1:8" ht="13.5" x14ac:dyDescent="0.25">
      <c r="A632" s="11"/>
      <c r="B632" s="10">
        <v>42920</v>
      </c>
      <c r="C632" s="2">
        <v>8.33</v>
      </c>
      <c r="D632" s="2">
        <v>4.5579999999999998</v>
      </c>
      <c r="E632" s="2">
        <v>0</v>
      </c>
      <c r="F632" s="2">
        <v>0</v>
      </c>
      <c r="G632" s="2">
        <v>0</v>
      </c>
      <c r="H632" s="12">
        <v>0</v>
      </c>
    </row>
    <row r="633" spans="1:8" ht="13.5" x14ac:dyDescent="0.25">
      <c r="A633" s="11"/>
      <c r="B633" s="10">
        <v>42921</v>
      </c>
      <c r="C633" s="2">
        <v>8.33</v>
      </c>
      <c r="D633" s="2">
        <v>4.5579999999999998</v>
      </c>
      <c r="E633" s="2">
        <v>0</v>
      </c>
      <c r="F633" s="2">
        <v>0</v>
      </c>
      <c r="G633" s="2">
        <v>0</v>
      </c>
      <c r="H633" s="12">
        <v>0</v>
      </c>
    </row>
    <row r="634" spans="1:8" ht="13.5" x14ac:dyDescent="0.25">
      <c r="A634" s="11"/>
      <c r="B634" s="10">
        <v>42922</v>
      </c>
      <c r="C634" s="2">
        <v>8.34</v>
      </c>
      <c r="D634" s="2">
        <v>4.5629999999999997</v>
      </c>
      <c r="E634" s="2">
        <v>4.5629999999999997</v>
      </c>
      <c r="F634" s="2">
        <v>424</v>
      </c>
      <c r="G634" s="2">
        <v>1934.712</v>
      </c>
      <c r="H634" s="12">
        <v>1.096972356296598E-3</v>
      </c>
    </row>
    <row r="635" spans="1:8" ht="13.5" x14ac:dyDescent="0.25">
      <c r="A635" s="11"/>
      <c r="B635" s="10">
        <v>42923</v>
      </c>
      <c r="C635" s="2">
        <v>8.34</v>
      </c>
      <c r="D635" s="2">
        <v>4.5629999999999997</v>
      </c>
      <c r="E635" s="2">
        <v>4.5619057553956832</v>
      </c>
      <c r="F635" s="2">
        <v>632</v>
      </c>
      <c r="G635" s="2">
        <v>2883.124437410072</v>
      </c>
      <c r="H635" s="12">
        <v>0</v>
      </c>
    </row>
    <row r="636" spans="1:8" ht="13.5" x14ac:dyDescent="0.25">
      <c r="A636" s="11"/>
      <c r="B636" s="10">
        <v>42926</v>
      </c>
      <c r="C636" s="2">
        <v>8.34</v>
      </c>
      <c r="D636" s="2">
        <v>4.5629999999999997</v>
      </c>
      <c r="E636" s="2">
        <v>0</v>
      </c>
      <c r="F636" s="2">
        <v>0</v>
      </c>
      <c r="G636" s="2">
        <v>0</v>
      </c>
      <c r="H636" s="12">
        <v>0</v>
      </c>
    </row>
    <row r="637" spans="1:8" ht="13.5" x14ac:dyDescent="0.25">
      <c r="A637" s="11"/>
      <c r="B637" s="10">
        <v>42927</v>
      </c>
      <c r="C637" s="2">
        <v>8.4</v>
      </c>
      <c r="D637" s="2">
        <v>4.5960000000000001</v>
      </c>
      <c r="E637" s="2">
        <v>4.5784914285714287</v>
      </c>
      <c r="F637" s="2">
        <v>76</v>
      </c>
      <c r="G637" s="2">
        <v>347.96534857142859</v>
      </c>
      <c r="H637" s="12">
        <v>7.232084155161158E-3</v>
      </c>
    </row>
    <row r="638" spans="1:8" ht="13.5" x14ac:dyDescent="0.25">
      <c r="A638" s="11"/>
      <c r="B638" s="10">
        <v>42928</v>
      </c>
      <c r="C638" s="2">
        <v>8.44</v>
      </c>
      <c r="D638" s="2">
        <v>4.6180000000000003</v>
      </c>
      <c r="E638" s="2">
        <v>4.6180000000000012</v>
      </c>
      <c r="F638" s="2">
        <v>140</v>
      </c>
      <c r="G638" s="2">
        <v>646.52000000000021</v>
      </c>
      <c r="H638" s="12">
        <v>4.7867711053090171E-3</v>
      </c>
    </row>
    <row r="639" spans="1:8" ht="13.5" x14ac:dyDescent="0.25">
      <c r="A639" s="11"/>
      <c r="B639" s="10">
        <v>42929</v>
      </c>
      <c r="C639" s="2">
        <v>8.44</v>
      </c>
      <c r="D639" s="2">
        <v>4.6180000000000003</v>
      </c>
      <c r="E639" s="2">
        <v>0</v>
      </c>
      <c r="F639" s="2">
        <v>0</v>
      </c>
      <c r="G639" s="2">
        <v>0</v>
      </c>
      <c r="H639" s="12">
        <v>0</v>
      </c>
    </row>
    <row r="640" spans="1:8" ht="13.5" x14ac:dyDescent="0.25">
      <c r="A640" s="11"/>
      <c r="B640" s="10">
        <v>42930</v>
      </c>
      <c r="C640" s="2">
        <v>8.44</v>
      </c>
      <c r="D640" s="2">
        <v>4.6180000000000003</v>
      </c>
      <c r="E640" s="2">
        <v>0</v>
      </c>
      <c r="F640" s="2">
        <v>0</v>
      </c>
      <c r="G640" s="2">
        <v>0</v>
      </c>
      <c r="H640" s="12">
        <v>0</v>
      </c>
    </row>
    <row r="641" spans="1:8" ht="13.5" x14ac:dyDescent="0.25">
      <c r="A641" s="11"/>
      <c r="B641" s="10">
        <v>42933</v>
      </c>
      <c r="C641" s="2">
        <v>8.44</v>
      </c>
      <c r="D641" s="2">
        <v>4.6180000000000003</v>
      </c>
      <c r="E641" s="2">
        <v>0</v>
      </c>
      <c r="F641" s="2">
        <v>0</v>
      </c>
      <c r="G641" s="2">
        <v>0</v>
      </c>
      <c r="H641" s="12">
        <v>0</v>
      </c>
    </row>
    <row r="642" spans="1:8" ht="13.5" x14ac:dyDescent="0.25">
      <c r="A642" s="11"/>
      <c r="B642" s="10">
        <v>42934</v>
      </c>
      <c r="C642" s="2">
        <v>8.44</v>
      </c>
      <c r="D642" s="2">
        <v>4.6180000000000003</v>
      </c>
      <c r="E642" s="2">
        <v>0</v>
      </c>
      <c r="F642" s="2">
        <v>0</v>
      </c>
      <c r="G642" s="2">
        <v>0</v>
      </c>
      <c r="H642" s="12">
        <v>0</v>
      </c>
    </row>
    <row r="643" spans="1:8" ht="13.5" x14ac:dyDescent="0.25">
      <c r="A643" s="11"/>
      <c r="B643" s="10">
        <v>42935</v>
      </c>
      <c r="C643" s="2">
        <v>8.44</v>
      </c>
      <c r="D643" s="2">
        <v>4.6180000000000003</v>
      </c>
      <c r="E643" s="2">
        <v>0</v>
      </c>
      <c r="F643" s="2">
        <v>0</v>
      </c>
      <c r="G643" s="2">
        <v>0</v>
      </c>
      <c r="H643" s="12">
        <v>0</v>
      </c>
    </row>
    <row r="644" spans="1:8" ht="13.5" x14ac:dyDescent="0.25">
      <c r="A644" s="11"/>
      <c r="B644" s="10">
        <v>42936</v>
      </c>
      <c r="C644" s="2">
        <v>8.07</v>
      </c>
      <c r="D644" s="2">
        <v>4.4160000000000004</v>
      </c>
      <c r="E644" s="2">
        <v>0</v>
      </c>
      <c r="F644" s="2">
        <v>0</v>
      </c>
      <c r="G644" s="2">
        <v>0</v>
      </c>
      <c r="H644" s="12">
        <v>-4.3741879601559105E-2</v>
      </c>
    </row>
    <row r="645" spans="1:8" ht="13.5" x14ac:dyDescent="0.25">
      <c r="A645" s="11"/>
      <c r="B645" s="10">
        <v>42937</v>
      </c>
      <c r="C645" s="2">
        <v>8</v>
      </c>
      <c r="D645" s="2">
        <v>4.3769999999999998</v>
      </c>
      <c r="E645" s="2">
        <v>4.3769999999999998</v>
      </c>
      <c r="F645" s="2">
        <v>2087</v>
      </c>
      <c r="G645" s="2">
        <v>9134.7989999999991</v>
      </c>
      <c r="H645" s="12">
        <v>-8.8315217391305677E-3</v>
      </c>
    </row>
    <row r="646" spans="1:8" ht="13.5" x14ac:dyDescent="0.25">
      <c r="A646" s="11"/>
      <c r="B646" s="10">
        <v>42940</v>
      </c>
      <c r="C646" s="2">
        <v>8</v>
      </c>
      <c r="D646" s="2">
        <v>4.3769999999999998</v>
      </c>
      <c r="E646" s="2">
        <v>4.3769999999999998</v>
      </c>
      <c r="F646" s="2">
        <v>200</v>
      </c>
      <c r="G646" s="2">
        <v>875.4</v>
      </c>
      <c r="H646" s="12">
        <v>0</v>
      </c>
    </row>
    <row r="647" spans="1:8" ht="13.5" x14ac:dyDescent="0.25">
      <c r="A647" s="11"/>
      <c r="B647" s="10">
        <v>42942</v>
      </c>
      <c r="C647" s="2">
        <v>8</v>
      </c>
      <c r="D647" s="2">
        <v>4.3769999999999998</v>
      </c>
      <c r="E647" s="2">
        <v>0</v>
      </c>
      <c r="F647" s="2">
        <v>0</v>
      </c>
      <c r="G647" s="2">
        <v>0</v>
      </c>
      <c r="H647" s="12">
        <v>0</v>
      </c>
    </row>
    <row r="648" spans="1:8" ht="13.5" x14ac:dyDescent="0.25">
      <c r="A648" s="11"/>
      <c r="B648" s="10">
        <v>42943</v>
      </c>
      <c r="C648" s="2">
        <v>8</v>
      </c>
      <c r="D648" s="2">
        <v>4.3769999999999998</v>
      </c>
      <c r="E648" s="2">
        <v>0</v>
      </c>
      <c r="F648" s="2">
        <v>0</v>
      </c>
      <c r="G648" s="2">
        <v>0</v>
      </c>
      <c r="H648" s="12">
        <v>0</v>
      </c>
    </row>
    <row r="649" spans="1:8" ht="13.5" x14ac:dyDescent="0.25">
      <c r="A649" s="11"/>
      <c r="B649" s="10">
        <v>42944</v>
      </c>
      <c r="C649" s="2">
        <v>8</v>
      </c>
      <c r="D649" s="2">
        <v>4.3769999999999998</v>
      </c>
      <c r="E649" s="2">
        <v>4.3769999999999998</v>
      </c>
      <c r="F649" s="2">
        <v>1</v>
      </c>
      <c r="G649" s="2">
        <v>4.3769999999999998</v>
      </c>
      <c r="H649" s="12">
        <v>0</v>
      </c>
    </row>
    <row r="650" spans="1:8" ht="13.5" x14ac:dyDescent="0.25">
      <c r="A650" s="11"/>
      <c r="B650" s="10">
        <v>42947</v>
      </c>
      <c r="C650" s="2">
        <v>8</v>
      </c>
      <c r="D650" s="2">
        <v>4.3769999999999998</v>
      </c>
      <c r="E650" s="2">
        <v>0</v>
      </c>
      <c r="F650" s="2">
        <v>0</v>
      </c>
      <c r="G650" s="2">
        <v>0</v>
      </c>
      <c r="H650" s="12">
        <v>0</v>
      </c>
    </row>
    <row r="651" spans="1:8" ht="13.5" x14ac:dyDescent="0.25">
      <c r="A651" s="11"/>
      <c r="B651" s="10">
        <v>42948</v>
      </c>
      <c r="C651" s="2">
        <v>8</v>
      </c>
      <c r="D651" s="2">
        <v>4.3769999999999998</v>
      </c>
      <c r="E651" s="2">
        <v>0</v>
      </c>
      <c r="F651" s="2">
        <v>0</v>
      </c>
      <c r="G651" s="2">
        <v>0</v>
      </c>
      <c r="H651" s="12">
        <v>0</v>
      </c>
    </row>
    <row r="652" spans="1:8" ht="13.5" x14ac:dyDescent="0.25">
      <c r="A652" s="11"/>
      <c r="B652" s="10">
        <v>42949</v>
      </c>
      <c r="C652" s="2">
        <v>8</v>
      </c>
      <c r="D652" s="2">
        <v>4.3769999999999998</v>
      </c>
      <c r="E652" s="2">
        <v>4.3769999999999998</v>
      </c>
      <c r="F652" s="2">
        <v>420</v>
      </c>
      <c r="G652" s="2">
        <v>1838.34</v>
      </c>
      <c r="H652" s="12">
        <v>0</v>
      </c>
    </row>
    <row r="653" spans="1:8" ht="13.5" x14ac:dyDescent="0.25">
      <c r="A653" s="11"/>
      <c r="B653" s="10">
        <v>42950</v>
      </c>
      <c r="C653" s="2">
        <v>8</v>
      </c>
      <c r="D653" s="2">
        <v>4.3769999999999998</v>
      </c>
      <c r="E653" s="2">
        <v>4.3769999999999998</v>
      </c>
      <c r="F653" s="2">
        <v>70</v>
      </c>
      <c r="G653" s="2">
        <v>306.39</v>
      </c>
      <c r="H653" s="12">
        <v>0</v>
      </c>
    </row>
    <row r="654" spans="1:8" ht="13.5" x14ac:dyDescent="0.25">
      <c r="A654" s="11"/>
      <c r="B654" s="10">
        <v>42951</v>
      </c>
      <c r="C654" s="2">
        <v>8</v>
      </c>
      <c r="D654" s="2">
        <v>4.3769999999999998</v>
      </c>
      <c r="E654" s="2">
        <v>4.3769999999999998</v>
      </c>
      <c r="F654" s="2">
        <v>28</v>
      </c>
      <c r="G654" s="2">
        <v>122.556</v>
      </c>
      <c r="H654" s="12">
        <v>0</v>
      </c>
    </row>
    <row r="655" spans="1:8" ht="13.5" x14ac:dyDescent="0.25">
      <c r="A655" s="11"/>
      <c r="B655" s="10">
        <v>42954</v>
      </c>
      <c r="C655" s="2">
        <v>8</v>
      </c>
      <c r="D655" s="2">
        <v>4.3769999999999998</v>
      </c>
      <c r="E655" s="2">
        <v>0</v>
      </c>
      <c r="F655" s="2">
        <v>0</v>
      </c>
      <c r="G655" s="2">
        <v>0</v>
      </c>
      <c r="H655" s="12">
        <v>0</v>
      </c>
    </row>
    <row r="656" spans="1:8" ht="13.5" x14ac:dyDescent="0.25">
      <c r="A656" s="11"/>
      <c r="B656" s="10">
        <v>42955</v>
      </c>
      <c r="C656" s="2">
        <v>8</v>
      </c>
      <c r="D656" s="2">
        <v>4.3769999999999998</v>
      </c>
      <c r="E656" s="2">
        <v>0</v>
      </c>
      <c r="F656" s="2">
        <v>0</v>
      </c>
      <c r="G656" s="2">
        <v>0</v>
      </c>
      <c r="H656" s="12">
        <v>0</v>
      </c>
    </row>
    <row r="657" spans="1:8" ht="13.5" x14ac:dyDescent="0.25">
      <c r="A657" s="11"/>
      <c r="B657" s="10">
        <v>42956</v>
      </c>
      <c r="C657" s="2">
        <v>8.24</v>
      </c>
      <c r="D657" s="2">
        <v>4.5090000000000003</v>
      </c>
      <c r="E657" s="2">
        <v>4.5090000000000003</v>
      </c>
      <c r="F657" s="2">
        <v>50</v>
      </c>
      <c r="G657" s="2">
        <v>225.45000000000002</v>
      </c>
      <c r="H657" s="12">
        <v>3.0157642220699239E-2</v>
      </c>
    </row>
    <row r="658" spans="1:8" ht="13.5" x14ac:dyDescent="0.25">
      <c r="A658" s="11"/>
      <c r="B658" s="10">
        <v>42957</v>
      </c>
      <c r="C658" s="2">
        <v>8.24</v>
      </c>
      <c r="D658" s="2">
        <v>4.5090000000000003</v>
      </c>
      <c r="E658" s="2">
        <v>4.5090000000000003</v>
      </c>
      <c r="F658" s="2">
        <v>49</v>
      </c>
      <c r="G658" s="2">
        <v>220.94100000000003</v>
      </c>
      <c r="H658" s="12">
        <v>0</v>
      </c>
    </row>
    <row r="659" spans="1:8" ht="13.5" x14ac:dyDescent="0.25">
      <c r="A659" s="11"/>
      <c r="B659" s="10">
        <v>42958</v>
      </c>
      <c r="C659" s="2">
        <v>8.24</v>
      </c>
      <c r="D659" s="2">
        <v>4.5090000000000003</v>
      </c>
      <c r="E659" s="2">
        <v>0</v>
      </c>
      <c r="F659" s="2">
        <v>0</v>
      </c>
      <c r="G659" s="2">
        <v>0</v>
      </c>
      <c r="H659" s="12">
        <v>0</v>
      </c>
    </row>
    <row r="660" spans="1:8" ht="13.5" x14ac:dyDescent="0.25">
      <c r="A660" s="11"/>
      <c r="B660" s="10">
        <v>42961</v>
      </c>
      <c r="C660" s="2">
        <v>8.24</v>
      </c>
      <c r="D660" s="2">
        <v>4.5090000000000003</v>
      </c>
      <c r="E660" s="2">
        <v>0</v>
      </c>
      <c r="F660" s="2">
        <v>0</v>
      </c>
      <c r="G660" s="2">
        <v>0</v>
      </c>
      <c r="H660" s="12">
        <v>0</v>
      </c>
    </row>
    <row r="661" spans="1:8" ht="13.5" x14ac:dyDescent="0.25">
      <c r="A661" s="11"/>
      <c r="B661" s="10">
        <v>42962</v>
      </c>
      <c r="C661" s="2">
        <v>8.24</v>
      </c>
      <c r="D661" s="2">
        <v>4.5090000000000003</v>
      </c>
      <c r="E661" s="2">
        <v>0</v>
      </c>
      <c r="F661" s="2">
        <v>0</v>
      </c>
      <c r="G661" s="2">
        <v>0</v>
      </c>
      <c r="H661" s="12">
        <v>0</v>
      </c>
    </row>
    <row r="662" spans="1:8" ht="13.5" x14ac:dyDescent="0.25">
      <c r="A662" s="11"/>
      <c r="B662" s="10">
        <v>42963</v>
      </c>
      <c r="C662" s="2">
        <v>8.24</v>
      </c>
      <c r="D662" s="2">
        <v>4.5090000000000003</v>
      </c>
      <c r="E662" s="2">
        <v>0</v>
      </c>
      <c r="F662" s="2">
        <v>0</v>
      </c>
      <c r="G662" s="2">
        <v>0</v>
      </c>
      <c r="H662" s="12">
        <v>0</v>
      </c>
    </row>
    <row r="663" spans="1:8" ht="13.5" x14ac:dyDescent="0.25">
      <c r="A663" s="11"/>
      <c r="B663" s="10">
        <v>42964</v>
      </c>
      <c r="C663" s="2">
        <v>8.24</v>
      </c>
      <c r="D663" s="2">
        <v>4.5090000000000003</v>
      </c>
      <c r="E663" s="2">
        <v>0</v>
      </c>
      <c r="F663" s="2">
        <v>0</v>
      </c>
      <c r="G663" s="2">
        <v>0</v>
      </c>
      <c r="H663" s="12">
        <v>0</v>
      </c>
    </row>
    <row r="664" spans="1:8" ht="13.5" x14ac:dyDescent="0.25">
      <c r="A664" s="11"/>
      <c r="B664" s="10">
        <v>42965</v>
      </c>
      <c r="C664" s="2">
        <v>8.24</v>
      </c>
      <c r="D664" s="2">
        <v>4.5090000000000003</v>
      </c>
      <c r="E664" s="2">
        <v>4.5090000000000003</v>
      </c>
      <c r="F664" s="2">
        <v>146</v>
      </c>
      <c r="G664" s="2">
        <v>658.31400000000008</v>
      </c>
      <c r="H664" s="12">
        <v>0</v>
      </c>
    </row>
    <row r="665" spans="1:8" ht="13.5" x14ac:dyDescent="0.25">
      <c r="A665" s="11"/>
      <c r="B665" s="10">
        <v>42968</v>
      </c>
      <c r="C665" s="2">
        <v>8.24</v>
      </c>
      <c r="D665" s="2">
        <v>4.5090000000000003</v>
      </c>
      <c r="E665" s="2">
        <v>0</v>
      </c>
      <c r="F665" s="2">
        <v>0</v>
      </c>
      <c r="G665" s="2">
        <v>0</v>
      </c>
      <c r="H665" s="12">
        <v>0</v>
      </c>
    </row>
    <row r="666" spans="1:8" ht="13.5" x14ac:dyDescent="0.25">
      <c r="A666" s="11"/>
      <c r="B666" s="10">
        <v>42969</v>
      </c>
      <c r="C666" s="2">
        <v>8.24</v>
      </c>
      <c r="D666" s="2">
        <v>4.5090000000000003</v>
      </c>
      <c r="E666" s="2">
        <v>0</v>
      </c>
      <c r="F666" s="2">
        <v>0</v>
      </c>
      <c r="G666" s="2">
        <v>0</v>
      </c>
      <c r="H666" s="12">
        <v>0</v>
      </c>
    </row>
    <row r="667" spans="1:8" ht="13.5" x14ac:dyDescent="0.25">
      <c r="A667" s="11"/>
      <c r="B667" s="10">
        <v>42970</v>
      </c>
      <c r="C667" s="2">
        <v>8.24</v>
      </c>
      <c r="D667" s="2">
        <v>4.5090000000000003</v>
      </c>
      <c r="E667" s="2">
        <v>0</v>
      </c>
      <c r="F667" s="2">
        <v>0</v>
      </c>
      <c r="G667" s="2">
        <v>0</v>
      </c>
      <c r="H667" s="12">
        <v>0</v>
      </c>
    </row>
    <row r="668" spans="1:8" ht="13.5" x14ac:dyDescent="0.25">
      <c r="A668" s="11"/>
      <c r="B668" s="10">
        <v>42971</v>
      </c>
      <c r="C668" s="2">
        <v>8.24</v>
      </c>
      <c r="D668" s="2">
        <v>4.5090000000000003</v>
      </c>
      <c r="E668" s="2">
        <v>0</v>
      </c>
      <c r="F668" s="2">
        <v>0</v>
      </c>
      <c r="G668" s="2">
        <v>0</v>
      </c>
      <c r="H668" s="12">
        <v>0</v>
      </c>
    </row>
    <row r="669" spans="1:8" ht="13.5" x14ac:dyDescent="0.25">
      <c r="A669" s="11"/>
      <c r="B669" s="10">
        <v>42972</v>
      </c>
      <c r="C669" s="2">
        <v>8</v>
      </c>
      <c r="D669" s="2">
        <v>4.3769999999999998</v>
      </c>
      <c r="E669" s="2">
        <v>4.3769999999999998</v>
      </c>
      <c r="F669" s="2">
        <v>400</v>
      </c>
      <c r="G669" s="2">
        <v>1750.8</v>
      </c>
      <c r="H669" s="12">
        <v>-2.9274783765801851E-2</v>
      </c>
    </row>
    <row r="670" spans="1:8" ht="13.5" x14ac:dyDescent="0.25">
      <c r="A670" s="11"/>
      <c r="B670" s="10">
        <v>42975</v>
      </c>
      <c r="C670" s="2">
        <v>8</v>
      </c>
      <c r="D670" s="2">
        <v>4.3769999999999998</v>
      </c>
      <c r="E670" s="2">
        <v>0</v>
      </c>
      <c r="F670" s="2">
        <v>0</v>
      </c>
      <c r="G670" s="2">
        <v>0</v>
      </c>
      <c r="H670" s="12">
        <v>0</v>
      </c>
    </row>
    <row r="671" spans="1:8" ht="13.5" x14ac:dyDescent="0.25">
      <c r="A671" s="11"/>
      <c r="B671" s="10">
        <v>42976</v>
      </c>
      <c r="C671" s="2">
        <v>8</v>
      </c>
      <c r="D671" s="2">
        <v>4.3769999999999998</v>
      </c>
      <c r="E671" s="2">
        <v>0</v>
      </c>
      <c r="F671" s="2">
        <v>0</v>
      </c>
      <c r="G671" s="2">
        <v>0</v>
      </c>
      <c r="H671" s="12">
        <v>0</v>
      </c>
    </row>
    <row r="672" spans="1:8" ht="13.5" x14ac:dyDescent="0.25">
      <c r="A672" s="11"/>
      <c r="B672" s="10">
        <v>42977</v>
      </c>
      <c r="C672" s="2">
        <v>8</v>
      </c>
      <c r="D672" s="2">
        <v>4.3769999999999998</v>
      </c>
      <c r="E672" s="2">
        <v>0</v>
      </c>
      <c r="F672" s="2">
        <v>0</v>
      </c>
      <c r="G672" s="2">
        <v>0</v>
      </c>
      <c r="H672" s="12">
        <v>0</v>
      </c>
    </row>
    <row r="673" spans="1:8" ht="13.5" x14ac:dyDescent="0.25">
      <c r="A673" s="11"/>
      <c r="B673" s="10">
        <v>42978</v>
      </c>
      <c r="C673" s="2">
        <v>8</v>
      </c>
      <c r="D673" s="2">
        <v>4.3769999999999998</v>
      </c>
      <c r="E673" s="2">
        <v>4.3769999999999998</v>
      </c>
      <c r="F673" s="2">
        <v>500</v>
      </c>
      <c r="G673" s="2">
        <v>2188.5</v>
      </c>
      <c r="H673" s="12">
        <v>0</v>
      </c>
    </row>
    <row r="674" spans="1:8" ht="13.5" x14ac:dyDescent="0.25">
      <c r="A674" s="11"/>
      <c r="B674" s="10">
        <v>42982</v>
      </c>
      <c r="C674" s="2">
        <v>8.23</v>
      </c>
      <c r="D674" s="2">
        <v>4.5030000000000001</v>
      </c>
      <c r="E674" s="2">
        <v>4.5030000000000001</v>
      </c>
      <c r="F674" s="2">
        <v>400</v>
      </c>
      <c r="G674" s="2">
        <v>1801.2</v>
      </c>
      <c r="H674" s="12">
        <v>2.8786840301576501E-2</v>
      </c>
    </row>
    <row r="675" spans="1:8" ht="13.5" x14ac:dyDescent="0.25">
      <c r="A675" s="11"/>
      <c r="B675" s="10">
        <v>42983</v>
      </c>
      <c r="C675" s="2">
        <v>8.23</v>
      </c>
      <c r="D675" s="2">
        <v>4.5030000000000001</v>
      </c>
      <c r="E675" s="2">
        <v>0</v>
      </c>
      <c r="F675" s="2">
        <v>0</v>
      </c>
      <c r="G675" s="2">
        <v>0</v>
      </c>
      <c r="H675" s="12">
        <v>0</v>
      </c>
    </row>
    <row r="676" spans="1:8" ht="13.5" x14ac:dyDescent="0.25">
      <c r="A676" s="11"/>
      <c r="B676" s="10">
        <v>42984</v>
      </c>
      <c r="C676" s="2">
        <v>8.24</v>
      </c>
      <c r="D676" s="2">
        <v>4.5090000000000003</v>
      </c>
      <c r="E676" s="2">
        <v>4.5090000000000003</v>
      </c>
      <c r="F676" s="2">
        <v>436</v>
      </c>
      <c r="G676" s="2">
        <v>1965.9240000000002</v>
      </c>
      <c r="H676" s="12">
        <v>1.3324450366422891E-3</v>
      </c>
    </row>
    <row r="677" spans="1:8" ht="13.5" x14ac:dyDescent="0.25">
      <c r="A677" s="11"/>
      <c r="B677" s="10">
        <v>42985</v>
      </c>
      <c r="C677" s="2">
        <v>8.24</v>
      </c>
      <c r="D677" s="2">
        <v>4.5090000000000003</v>
      </c>
      <c r="E677" s="2">
        <v>0</v>
      </c>
      <c r="F677" s="2">
        <v>0</v>
      </c>
      <c r="G677" s="2">
        <v>0</v>
      </c>
      <c r="H677" s="12">
        <v>0</v>
      </c>
    </row>
    <row r="678" spans="1:8" ht="13.5" x14ac:dyDescent="0.25">
      <c r="A678" s="11"/>
      <c r="B678" s="10">
        <v>42986</v>
      </c>
      <c r="C678" s="2">
        <v>8.24</v>
      </c>
      <c r="D678" s="2">
        <v>4.5090000000000003</v>
      </c>
      <c r="E678" s="2">
        <v>4.5090000000000003</v>
      </c>
      <c r="F678" s="2">
        <v>200</v>
      </c>
      <c r="G678" s="2">
        <v>901.80000000000007</v>
      </c>
      <c r="H678" s="12">
        <v>0</v>
      </c>
    </row>
    <row r="679" spans="1:8" ht="13.5" x14ac:dyDescent="0.25">
      <c r="A679" s="11"/>
      <c r="B679" s="10">
        <v>42989</v>
      </c>
      <c r="C679" s="2">
        <v>8.24</v>
      </c>
      <c r="D679" s="2">
        <v>4.5090000000000003</v>
      </c>
      <c r="E679" s="2">
        <v>4.5090000000000003</v>
      </c>
      <c r="F679" s="2">
        <v>50</v>
      </c>
      <c r="G679" s="2">
        <v>225.45000000000002</v>
      </c>
      <c r="H679" s="12">
        <v>0</v>
      </c>
    </row>
    <row r="680" spans="1:8" ht="13.5" x14ac:dyDescent="0.25">
      <c r="A680" s="11"/>
      <c r="B680" s="10">
        <v>42990</v>
      </c>
      <c r="C680" s="2">
        <v>8.24</v>
      </c>
      <c r="D680" s="2">
        <v>4.5090000000000003</v>
      </c>
      <c r="E680" s="2">
        <v>0</v>
      </c>
      <c r="F680" s="2">
        <v>0</v>
      </c>
      <c r="G680" s="2">
        <v>0</v>
      </c>
      <c r="H680" s="12">
        <v>0</v>
      </c>
    </row>
    <row r="681" spans="1:8" ht="13.5" x14ac:dyDescent="0.25">
      <c r="A681" s="11"/>
      <c r="B681" s="10">
        <v>42991</v>
      </c>
      <c r="C681" s="2">
        <v>8.24</v>
      </c>
      <c r="D681" s="2">
        <v>4.5090000000000003</v>
      </c>
      <c r="E681" s="2">
        <v>0</v>
      </c>
      <c r="F681" s="2">
        <v>0</v>
      </c>
      <c r="G681" s="2">
        <v>0</v>
      </c>
      <c r="H681" s="12">
        <v>0</v>
      </c>
    </row>
    <row r="682" spans="1:8" ht="13.5" x14ac:dyDescent="0.25">
      <c r="A682" s="11"/>
      <c r="B682" s="10">
        <v>42992</v>
      </c>
      <c r="C682" s="2">
        <v>8.24</v>
      </c>
      <c r="D682" s="2">
        <v>4.5090000000000003</v>
      </c>
      <c r="E682" s="2">
        <v>0</v>
      </c>
      <c r="F682" s="2">
        <v>0</v>
      </c>
      <c r="G682" s="2">
        <v>0</v>
      </c>
      <c r="H682" s="12">
        <v>0</v>
      </c>
    </row>
    <row r="683" spans="1:8" ht="13.5" x14ac:dyDescent="0.25">
      <c r="A683" s="11"/>
      <c r="B683" s="10">
        <v>42993</v>
      </c>
      <c r="C683" s="2">
        <v>8.24</v>
      </c>
      <c r="D683" s="2">
        <v>4.5090000000000003</v>
      </c>
      <c r="E683" s="2">
        <v>0</v>
      </c>
      <c r="F683" s="2">
        <v>0</v>
      </c>
      <c r="G683" s="2">
        <v>0</v>
      </c>
      <c r="H683" s="12">
        <v>0</v>
      </c>
    </row>
    <row r="684" spans="1:8" ht="13.5" x14ac:dyDescent="0.25">
      <c r="A684" s="11"/>
      <c r="B684" s="10">
        <v>42996</v>
      </c>
      <c r="C684" s="2">
        <v>8.23</v>
      </c>
      <c r="D684" s="2">
        <v>4.5030000000000001</v>
      </c>
      <c r="E684" s="2">
        <v>4.5030000000000001</v>
      </c>
      <c r="F684" s="2">
        <v>26</v>
      </c>
      <c r="G684" s="2">
        <v>117.078</v>
      </c>
      <c r="H684" s="12">
        <v>-1.3306719893546744E-3</v>
      </c>
    </row>
    <row r="685" spans="1:8" ht="13.5" x14ac:dyDescent="0.25">
      <c r="A685" s="11"/>
      <c r="B685" s="10">
        <v>42997</v>
      </c>
      <c r="C685" s="2">
        <v>8.23</v>
      </c>
      <c r="D685" s="2">
        <v>4.5030000000000001</v>
      </c>
      <c r="E685" s="2">
        <v>0</v>
      </c>
      <c r="F685" s="2">
        <v>0</v>
      </c>
      <c r="G685" s="2">
        <v>0</v>
      </c>
      <c r="H685" s="12">
        <v>0</v>
      </c>
    </row>
    <row r="686" spans="1:8" ht="13.5" x14ac:dyDescent="0.25">
      <c r="A686" s="11"/>
      <c r="B686" s="10">
        <v>42998</v>
      </c>
      <c r="C686" s="2">
        <v>8.23</v>
      </c>
      <c r="D686" s="2">
        <v>4.5030000000000001</v>
      </c>
      <c r="E686" s="2">
        <v>0</v>
      </c>
      <c r="F686" s="2">
        <v>0</v>
      </c>
      <c r="G686" s="2">
        <v>0</v>
      </c>
      <c r="H686" s="12">
        <v>0</v>
      </c>
    </row>
    <row r="687" spans="1:8" ht="13.5" x14ac:dyDescent="0.25">
      <c r="A687" s="11"/>
      <c r="B687" s="10">
        <v>43000</v>
      </c>
      <c r="C687" s="2">
        <v>8.23</v>
      </c>
      <c r="D687" s="2">
        <v>4.5030000000000001</v>
      </c>
      <c r="E687" s="2">
        <v>0</v>
      </c>
      <c r="F687" s="2">
        <v>0</v>
      </c>
      <c r="G687" s="2">
        <v>0</v>
      </c>
      <c r="H687" s="12">
        <v>0</v>
      </c>
    </row>
    <row r="688" spans="1:8" ht="13.5" x14ac:dyDescent="0.25">
      <c r="A688" s="11"/>
      <c r="B688" s="10">
        <v>43003</v>
      </c>
      <c r="C688" s="2">
        <v>8.2100000000000009</v>
      </c>
      <c r="D688" s="2">
        <v>4.492</v>
      </c>
      <c r="E688" s="2">
        <v>4.492</v>
      </c>
      <c r="F688" s="2">
        <v>518</v>
      </c>
      <c r="G688" s="2">
        <v>2326.8560000000002</v>
      </c>
      <c r="H688" s="12">
        <v>-2.4428159005107975E-3</v>
      </c>
    </row>
    <row r="689" spans="1:8" ht="13.5" x14ac:dyDescent="0.25">
      <c r="A689" s="11"/>
      <c r="B689" s="10">
        <v>43004</v>
      </c>
      <c r="C689" s="2">
        <v>8.2100000000000009</v>
      </c>
      <c r="D689" s="2">
        <v>4.492</v>
      </c>
      <c r="E689" s="2">
        <v>0</v>
      </c>
      <c r="F689" s="2">
        <v>0</v>
      </c>
      <c r="G689" s="2">
        <v>0</v>
      </c>
      <c r="H689" s="12">
        <v>0</v>
      </c>
    </row>
    <row r="690" spans="1:8" ht="13.5" x14ac:dyDescent="0.25">
      <c r="A690" s="11"/>
      <c r="B690" s="10">
        <v>43005</v>
      </c>
      <c r="C690" s="2">
        <v>8.2100000000000009</v>
      </c>
      <c r="D690" s="2">
        <v>4.492</v>
      </c>
      <c r="E690" s="2">
        <v>0</v>
      </c>
      <c r="F690" s="2">
        <v>0</v>
      </c>
      <c r="G690" s="2">
        <v>0</v>
      </c>
      <c r="H690" s="12">
        <v>0</v>
      </c>
    </row>
    <row r="691" spans="1:8" ht="13.5" x14ac:dyDescent="0.25">
      <c r="A691" s="11"/>
      <c r="B691" s="10">
        <v>43006</v>
      </c>
      <c r="C691" s="2">
        <v>8.1999999999999993</v>
      </c>
      <c r="D691" s="2">
        <v>4.4870000000000001</v>
      </c>
      <c r="E691" s="2">
        <v>4.4870000000000001</v>
      </c>
      <c r="F691" s="2">
        <v>378</v>
      </c>
      <c r="G691" s="2">
        <v>1696.086</v>
      </c>
      <c r="H691" s="12">
        <v>-1.1130899376669398E-3</v>
      </c>
    </row>
    <row r="692" spans="1:8" ht="13.5" x14ac:dyDescent="0.25">
      <c r="A692" s="11"/>
      <c r="B692" s="10">
        <v>43007</v>
      </c>
      <c r="C692" s="2">
        <v>8.1999999999999993</v>
      </c>
      <c r="D692" s="2">
        <v>4.4870000000000001</v>
      </c>
      <c r="E692" s="2">
        <v>4.4870000000000001</v>
      </c>
      <c r="F692" s="2">
        <v>200</v>
      </c>
      <c r="G692" s="2">
        <v>897.4</v>
      </c>
      <c r="H692" s="12">
        <v>0</v>
      </c>
    </row>
    <row r="693" spans="1:8" ht="13.5" x14ac:dyDescent="0.25">
      <c r="A693" s="11"/>
      <c r="B693" s="10">
        <v>43010</v>
      </c>
      <c r="C693" s="2">
        <v>8.1999999999999993</v>
      </c>
      <c r="D693" s="2">
        <v>4.4870000000000001</v>
      </c>
      <c r="E693" s="2">
        <v>0</v>
      </c>
      <c r="F693" s="2">
        <v>0</v>
      </c>
      <c r="G693" s="2">
        <v>0</v>
      </c>
      <c r="H693" s="12">
        <v>0</v>
      </c>
    </row>
    <row r="694" spans="1:8" ht="13.5" x14ac:dyDescent="0.25">
      <c r="A694" s="11"/>
      <c r="B694" s="10">
        <v>43011</v>
      </c>
      <c r="C694" s="2">
        <v>8.1999999999999993</v>
      </c>
      <c r="D694" s="2">
        <v>4.4870000000000001</v>
      </c>
      <c r="E694" s="2">
        <v>4.4870000000000001</v>
      </c>
      <c r="F694" s="2">
        <v>900</v>
      </c>
      <c r="G694" s="2">
        <v>4038.3</v>
      </c>
      <c r="H694" s="12">
        <v>0</v>
      </c>
    </row>
    <row r="695" spans="1:8" ht="13.5" x14ac:dyDescent="0.25">
      <c r="A695" s="11"/>
      <c r="B695" s="10">
        <v>43012</v>
      </c>
      <c r="C695" s="2">
        <v>8.1999999999999993</v>
      </c>
      <c r="D695" s="2">
        <v>4.4870000000000001</v>
      </c>
      <c r="E695" s="2">
        <v>0</v>
      </c>
      <c r="F695" s="2">
        <v>0</v>
      </c>
      <c r="G695" s="2">
        <v>0</v>
      </c>
      <c r="H695" s="12">
        <v>0</v>
      </c>
    </row>
    <row r="696" spans="1:8" ht="13.5" x14ac:dyDescent="0.25">
      <c r="A696" s="11"/>
      <c r="B696" s="10">
        <v>43013</v>
      </c>
      <c r="C696" s="2">
        <v>8.1999999999999993</v>
      </c>
      <c r="D696" s="2">
        <v>4.4870000000000001</v>
      </c>
      <c r="E696" s="2">
        <v>0</v>
      </c>
      <c r="F696" s="2">
        <v>0</v>
      </c>
      <c r="G696" s="2">
        <v>0</v>
      </c>
      <c r="H696" s="12">
        <v>0</v>
      </c>
    </row>
    <row r="697" spans="1:8" ht="13.5" x14ac:dyDescent="0.25">
      <c r="A697" s="11"/>
      <c r="B697" s="10">
        <v>43014</v>
      </c>
      <c r="C697" s="2">
        <v>8.1999999999999993</v>
      </c>
      <c r="D697" s="2">
        <v>4.4870000000000001</v>
      </c>
      <c r="E697" s="2">
        <v>4.4870000000000001</v>
      </c>
      <c r="F697" s="2">
        <v>87</v>
      </c>
      <c r="G697" s="2">
        <v>390.36900000000003</v>
      </c>
      <c r="H697" s="12">
        <v>0</v>
      </c>
    </row>
    <row r="698" spans="1:8" ht="13.5" x14ac:dyDescent="0.25">
      <c r="A698" s="11"/>
      <c r="B698" s="10">
        <v>43017</v>
      </c>
      <c r="C698" s="2">
        <v>8.1999999999999993</v>
      </c>
      <c r="D698" s="2">
        <v>4.4870000000000001</v>
      </c>
      <c r="E698" s="2">
        <v>4.4870000000000001</v>
      </c>
      <c r="F698" s="2">
        <v>1200</v>
      </c>
      <c r="G698" s="2">
        <v>5384.4000000000005</v>
      </c>
      <c r="H698" s="12">
        <v>0</v>
      </c>
    </row>
    <row r="699" spans="1:8" ht="13.5" x14ac:dyDescent="0.25">
      <c r="A699" s="11"/>
      <c r="B699" s="10">
        <v>43018</v>
      </c>
      <c r="C699" s="2">
        <v>8.1999999999999993</v>
      </c>
      <c r="D699" s="2">
        <v>4.4870000000000001</v>
      </c>
      <c r="E699" s="2">
        <v>4.4870000000000001</v>
      </c>
      <c r="F699" s="2">
        <v>150</v>
      </c>
      <c r="G699" s="2">
        <v>673.05000000000007</v>
      </c>
      <c r="H699" s="12">
        <v>0</v>
      </c>
    </row>
    <row r="700" spans="1:8" ht="13.5" x14ac:dyDescent="0.25">
      <c r="A700" s="11"/>
      <c r="B700" s="10">
        <v>43019</v>
      </c>
      <c r="C700" s="2">
        <v>8.1999999999999993</v>
      </c>
      <c r="D700" s="2">
        <v>4.4870000000000001</v>
      </c>
      <c r="E700" s="2">
        <v>4.4870000000000001</v>
      </c>
      <c r="F700" s="2">
        <v>1000</v>
      </c>
      <c r="G700" s="2">
        <v>4487</v>
      </c>
      <c r="H700" s="12">
        <v>0</v>
      </c>
    </row>
    <row r="701" spans="1:8" ht="13.5" x14ac:dyDescent="0.25">
      <c r="A701" s="11"/>
      <c r="B701" s="10">
        <v>43020</v>
      </c>
      <c r="C701" s="2">
        <v>8.1999999999999993</v>
      </c>
      <c r="D701" s="2">
        <v>4.4870000000000001</v>
      </c>
      <c r="E701" s="2">
        <v>4.4870000000000001</v>
      </c>
      <c r="F701" s="2">
        <v>50</v>
      </c>
      <c r="G701" s="2">
        <v>224.35</v>
      </c>
      <c r="H701" s="12">
        <v>0</v>
      </c>
    </row>
    <row r="702" spans="1:8" ht="13.5" x14ac:dyDescent="0.25">
      <c r="A702" s="11"/>
      <c r="B702" s="10">
        <v>43021</v>
      </c>
      <c r="C702" s="2">
        <v>8.1999999999999993</v>
      </c>
      <c r="D702" s="2">
        <v>4.4870000000000001</v>
      </c>
      <c r="E702" s="2">
        <v>0</v>
      </c>
      <c r="F702" s="2">
        <v>0</v>
      </c>
      <c r="G702" s="2">
        <v>0</v>
      </c>
      <c r="H702" s="12">
        <v>0</v>
      </c>
    </row>
    <row r="703" spans="1:8" ht="13.5" x14ac:dyDescent="0.25">
      <c r="A703" s="11"/>
      <c r="B703" s="10">
        <v>43024</v>
      </c>
      <c r="C703" s="2">
        <v>8.1999999999999993</v>
      </c>
      <c r="D703" s="2">
        <v>4.4870000000000001</v>
      </c>
      <c r="E703" s="2">
        <v>0</v>
      </c>
      <c r="F703" s="2">
        <v>0</v>
      </c>
      <c r="G703" s="2">
        <v>0</v>
      </c>
      <c r="H703" s="12">
        <v>0</v>
      </c>
    </row>
    <row r="704" spans="1:8" ht="13.5" x14ac:dyDescent="0.25">
      <c r="A704" s="11"/>
      <c r="B704" s="10">
        <v>43025</v>
      </c>
      <c r="C704" s="2">
        <v>8.1999999999999993</v>
      </c>
      <c r="D704" s="2">
        <v>4.4870000000000001</v>
      </c>
      <c r="E704" s="2">
        <v>4.4870000000000001</v>
      </c>
      <c r="F704" s="2">
        <v>630</v>
      </c>
      <c r="G704" s="2">
        <v>2826.81</v>
      </c>
      <c r="H704" s="12">
        <v>0</v>
      </c>
    </row>
    <row r="705" spans="1:8" ht="13.5" x14ac:dyDescent="0.25">
      <c r="A705" s="11"/>
      <c r="B705" s="10">
        <v>43026</v>
      </c>
      <c r="C705" s="2">
        <v>8.1999999999999993</v>
      </c>
      <c r="D705" s="2">
        <v>4.4870000000000001</v>
      </c>
      <c r="E705" s="2">
        <v>4.4870000000000001</v>
      </c>
      <c r="F705" s="2">
        <v>1180</v>
      </c>
      <c r="G705" s="2">
        <v>5294.66</v>
      </c>
      <c r="H705" s="12">
        <v>0</v>
      </c>
    </row>
    <row r="706" spans="1:8" ht="13.5" x14ac:dyDescent="0.25">
      <c r="A706" s="11"/>
      <c r="B706" s="10">
        <v>43027</v>
      </c>
      <c r="C706" s="2">
        <v>8.1999999999999993</v>
      </c>
      <c r="D706" s="2">
        <v>4.4870000000000001</v>
      </c>
      <c r="E706" s="2">
        <v>4.4870000000000001</v>
      </c>
      <c r="F706" s="2">
        <v>3500</v>
      </c>
      <c r="G706" s="2">
        <v>15704.5</v>
      </c>
      <c r="H706" s="12">
        <v>0</v>
      </c>
    </row>
    <row r="707" spans="1:8" ht="13.5" x14ac:dyDescent="0.25">
      <c r="A707" s="11"/>
      <c r="B707" s="10">
        <v>43028</v>
      </c>
      <c r="C707" s="2">
        <v>8.1999999999999993</v>
      </c>
      <c r="D707" s="2">
        <v>4.4870000000000001</v>
      </c>
      <c r="E707" s="2">
        <v>4.4870000000000001</v>
      </c>
      <c r="F707" s="2">
        <v>635</v>
      </c>
      <c r="G707" s="2">
        <v>2849.2449999999999</v>
      </c>
      <c r="H707" s="12">
        <v>0</v>
      </c>
    </row>
    <row r="708" spans="1:8" ht="13.5" x14ac:dyDescent="0.25">
      <c r="A708" s="11"/>
      <c r="B708" s="10">
        <v>43031</v>
      </c>
      <c r="C708" s="2">
        <v>8.1999999999999993</v>
      </c>
      <c r="D708" s="2">
        <v>4.4870000000000001</v>
      </c>
      <c r="E708" s="2">
        <v>0</v>
      </c>
      <c r="F708" s="2">
        <v>0</v>
      </c>
      <c r="G708" s="2">
        <v>0</v>
      </c>
      <c r="H708" s="12">
        <v>0</v>
      </c>
    </row>
    <row r="709" spans="1:8" ht="13.5" x14ac:dyDescent="0.25">
      <c r="A709" s="11"/>
      <c r="B709" s="10">
        <v>43032</v>
      </c>
      <c r="C709" s="2">
        <v>8.1999999999999993</v>
      </c>
      <c r="D709" s="2">
        <v>4.4870000000000001</v>
      </c>
      <c r="E709" s="2">
        <v>4.4870000000000001</v>
      </c>
      <c r="F709" s="2">
        <v>90</v>
      </c>
      <c r="G709" s="2">
        <v>403.83</v>
      </c>
      <c r="H709" s="12">
        <v>0</v>
      </c>
    </row>
    <row r="710" spans="1:8" ht="13.5" x14ac:dyDescent="0.25">
      <c r="A710" s="11"/>
      <c r="B710" s="10">
        <v>43033</v>
      </c>
      <c r="C710" s="2">
        <v>8.1999999999999993</v>
      </c>
      <c r="D710" s="2">
        <v>4.4870000000000001</v>
      </c>
      <c r="E710" s="2">
        <v>0</v>
      </c>
      <c r="F710" s="2">
        <v>0</v>
      </c>
      <c r="G710" s="2">
        <v>0</v>
      </c>
      <c r="H710" s="12">
        <v>0</v>
      </c>
    </row>
    <row r="711" spans="1:8" ht="13.5" x14ac:dyDescent="0.25">
      <c r="A711" s="11"/>
      <c r="B711" s="10">
        <v>43034</v>
      </c>
      <c r="C711" s="2">
        <v>8.1999999999999993</v>
      </c>
      <c r="D711" s="2">
        <v>4.4870000000000001</v>
      </c>
      <c r="E711" s="2">
        <v>0</v>
      </c>
      <c r="F711" s="2">
        <v>0</v>
      </c>
      <c r="G711" s="2">
        <v>0</v>
      </c>
      <c r="H711" s="12">
        <v>0</v>
      </c>
    </row>
    <row r="712" spans="1:8" ht="13.5" x14ac:dyDescent="0.25">
      <c r="A712" s="11"/>
      <c r="B712" s="10">
        <v>43035</v>
      </c>
      <c r="C712" s="2">
        <v>8.1999999999999993</v>
      </c>
      <c r="D712" s="2">
        <v>4.4870000000000001</v>
      </c>
      <c r="E712" s="2">
        <v>0</v>
      </c>
      <c r="F712" s="2">
        <v>0</v>
      </c>
      <c r="G712" s="2">
        <v>0</v>
      </c>
      <c r="H712" s="12">
        <v>0</v>
      </c>
    </row>
    <row r="713" spans="1:8" ht="13.5" x14ac:dyDescent="0.25">
      <c r="A713" s="11"/>
      <c r="B713" s="10">
        <v>43038</v>
      </c>
      <c r="C713" s="2">
        <v>8.1999999999999993</v>
      </c>
      <c r="D713" s="2">
        <v>4.4870000000000001</v>
      </c>
      <c r="E713" s="2">
        <v>0</v>
      </c>
      <c r="F713" s="2">
        <v>0</v>
      </c>
      <c r="G713" s="2">
        <v>0</v>
      </c>
      <c r="H713" s="12">
        <v>0</v>
      </c>
    </row>
    <row r="714" spans="1:8" ht="13.5" x14ac:dyDescent="0.25">
      <c r="A714" s="11"/>
      <c r="B714" s="10">
        <v>43039</v>
      </c>
      <c r="C714" s="2">
        <v>8.1999999999999993</v>
      </c>
      <c r="D714" s="2">
        <v>4.4870000000000001</v>
      </c>
      <c r="E714" s="2">
        <v>0</v>
      </c>
      <c r="F714" s="2">
        <v>0</v>
      </c>
      <c r="G714" s="2">
        <v>0</v>
      </c>
      <c r="H714" s="12">
        <v>0</v>
      </c>
    </row>
    <row r="715" spans="1:8" ht="13.5" x14ac:dyDescent="0.25">
      <c r="A715" s="11"/>
      <c r="B715" s="10">
        <v>43040</v>
      </c>
      <c r="C715" s="2">
        <v>8.1999999999999993</v>
      </c>
      <c r="D715" s="2">
        <v>4.4870000000000001</v>
      </c>
      <c r="E715" s="2">
        <v>4.4870000000000001</v>
      </c>
      <c r="F715" s="2">
        <v>4910</v>
      </c>
      <c r="G715" s="2">
        <v>22031.170000000002</v>
      </c>
      <c r="H715" s="12">
        <v>0</v>
      </c>
    </row>
    <row r="716" spans="1:8" ht="13.5" x14ac:dyDescent="0.25">
      <c r="A716" s="11"/>
      <c r="B716" s="10">
        <v>43041</v>
      </c>
      <c r="C716" s="2">
        <v>8.1999999999999993</v>
      </c>
      <c r="D716" s="2">
        <v>4.4870000000000001</v>
      </c>
      <c r="E716" s="2">
        <v>4.4870000000000001</v>
      </c>
      <c r="F716" s="2">
        <v>2800</v>
      </c>
      <c r="G716" s="2">
        <v>12563.6</v>
      </c>
      <c r="H716" s="12">
        <v>0</v>
      </c>
    </row>
    <row r="717" spans="1:8" ht="13.5" x14ac:dyDescent="0.25">
      <c r="A717" s="11"/>
      <c r="B717" s="10">
        <v>43042</v>
      </c>
      <c r="C717" s="2">
        <v>8.1999999999999993</v>
      </c>
      <c r="D717" s="2">
        <v>4.4870000000000001</v>
      </c>
      <c r="E717" s="2">
        <v>4.4870000000000001</v>
      </c>
      <c r="F717" s="2">
        <v>16</v>
      </c>
      <c r="G717" s="2">
        <v>71.792000000000002</v>
      </c>
      <c r="H717" s="12">
        <v>0</v>
      </c>
    </row>
    <row r="718" spans="1:8" ht="13.5" x14ac:dyDescent="0.25">
      <c r="A718" s="11"/>
      <c r="B718" s="10">
        <v>43045</v>
      </c>
      <c r="C718" s="2">
        <v>8.1999999999999993</v>
      </c>
      <c r="D718" s="2">
        <v>4.4870000000000001</v>
      </c>
      <c r="E718" s="2">
        <v>4.4870000000000001</v>
      </c>
      <c r="F718" s="2">
        <v>1902</v>
      </c>
      <c r="G718" s="2">
        <v>8534.2739999999994</v>
      </c>
      <c r="H718" s="12">
        <v>0</v>
      </c>
    </row>
    <row r="719" spans="1:8" ht="13.5" x14ac:dyDescent="0.25">
      <c r="A719" s="11"/>
      <c r="B719" s="10">
        <v>43046</v>
      </c>
      <c r="C719" s="2">
        <v>8.19</v>
      </c>
      <c r="D719" s="2">
        <v>4.4809999999999999</v>
      </c>
      <c r="E719" s="2">
        <v>4.4809999999999999</v>
      </c>
      <c r="F719" s="2">
        <v>872</v>
      </c>
      <c r="G719" s="2">
        <v>3907.4319999999998</v>
      </c>
      <c r="H719" s="12">
        <v>-1.3371963449967075E-3</v>
      </c>
    </row>
    <row r="720" spans="1:8" ht="13.5" x14ac:dyDescent="0.25">
      <c r="A720" s="11"/>
      <c r="B720" s="10">
        <v>43047</v>
      </c>
      <c r="C720" s="2">
        <v>8.19</v>
      </c>
      <c r="D720" s="2">
        <v>4.4809999999999999</v>
      </c>
      <c r="E720" s="2">
        <v>0</v>
      </c>
      <c r="F720" s="2">
        <v>0</v>
      </c>
      <c r="G720" s="2">
        <v>0</v>
      </c>
      <c r="H720" s="12">
        <v>0</v>
      </c>
    </row>
    <row r="721" spans="1:8" ht="13.5" x14ac:dyDescent="0.25">
      <c r="A721" s="11"/>
      <c r="B721" s="10">
        <v>43048</v>
      </c>
      <c r="C721" s="2">
        <v>8.1999999999999993</v>
      </c>
      <c r="D721" s="2">
        <v>4.4870000000000001</v>
      </c>
      <c r="E721" s="2">
        <v>4.4870000000000001</v>
      </c>
      <c r="F721" s="2">
        <v>125</v>
      </c>
      <c r="G721" s="2">
        <v>560.875</v>
      </c>
      <c r="H721" s="12">
        <v>1.33898683329619E-3</v>
      </c>
    </row>
    <row r="722" spans="1:8" ht="13.5" x14ac:dyDescent="0.25">
      <c r="A722" s="11"/>
      <c r="B722" s="10">
        <v>43049</v>
      </c>
      <c r="C722" s="2">
        <v>8.1999999999999993</v>
      </c>
      <c r="D722" s="2">
        <v>4.4870000000000001</v>
      </c>
      <c r="E722" s="2">
        <v>0</v>
      </c>
      <c r="F722" s="2">
        <v>0</v>
      </c>
      <c r="G722" s="2">
        <v>0</v>
      </c>
      <c r="H722" s="12">
        <v>0</v>
      </c>
    </row>
    <row r="723" spans="1:8" ht="13.5" x14ac:dyDescent="0.25">
      <c r="A723" s="11"/>
      <c r="B723" s="10">
        <v>43052</v>
      </c>
      <c r="C723" s="2">
        <v>8.1999999999999993</v>
      </c>
      <c r="D723" s="2">
        <v>4.4870000000000001</v>
      </c>
      <c r="E723" s="2">
        <v>4.4870000000000001</v>
      </c>
      <c r="F723" s="2">
        <v>6128</v>
      </c>
      <c r="G723" s="2">
        <v>27496.335999999999</v>
      </c>
      <c r="H723" s="12">
        <v>0</v>
      </c>
    </row>
    <row r="724" spans="1:8" ht="13.5" x14ac:dyDescent="0.25">
      <c r="A724" s="11"/>
      <c r="B724" s="10">
        <v>43053</v>
      </c>
      <c r="C724" s="2">
        <v>8.1999999999999993</v>
      </c>
      <c r="D724" s="2">
        <v>4.4870000000000001</v>
      </c>
      <c r="E724" s="2">
        <v>4.4870000000000001</v>
      </c>
      <c r="F724" s="2">
        <v>2000</v>
      </c>
      <c r="G724" s="2">
        <v>8974</v>
      </c>
      <c r="H724" s="12">
        <v>0</v>
      </c>
    </row>
    <row r="725" spans="1:8" ht="13.5" x14ac:dyDescent="0.25">
      <c r="A725" s="11"/>
      <c r="B725" s="10">
        <v>43054</v>
      </c>
      <c r="C725" s="2">
        <v>8.1999999999999993</v>
      </c>
      <c r="D725" s="2">
        <v>4.4870000000000001</v>
      </c>
      <c r="E725" s="2">
        <v>0</v>
      </c>
      <c r="F725" s="2">
        <v>0</v>
      </c>
      <c r="G725" s="2">
        <v>0</v>
      </c>
      <c r="H725" s="12">
        <v>0</v>
      </c>
    </row>
    <row r="726" spans="1:8" ht="13.5" x14ac:dyDescent="0.25">
      <c r="A726" s="11"/>
      <c r="B726" s="10">
        <v>43055</v>
      </c>
      <c r="C726" s="2">
        <v>8.1999999999999993</v>
      </c>
      <c r="D726" s="2">
        <v>4.4870000000000001</v>
      </c>
      <c r="E726" s="2">
        <v>0</v>
      </c>
      <c r="F726" s="2">
        <v>0</v>
      </c>
      <c r="G726" s="2">
        <v>0</v>
      </c>
      <c r="H726" s="12">
        <v>0</v>
      </c>
    </row>
    <row r="727" spans="1:8" ht="13.5" x14ac:dyDescent="0.25">
      <c r="A727" s="11"/>
      <c r="B727" s="10">
        <v>43056</v>
      </c>
      <c r="C727" s="2">
        <v>8.1999999999999993</v>
      </c>
      <c r="D727" s="2">
        <v>4.4870000000000001</v>
      </c>
      <c r="E727" s="2">
        <v>4.4870000000000001</v>
      </c>
      <c r="F727" s="2">
        <v>33</v>
      </c>
      <c r="G727" s="2">
        <v>148.071</v>
      </c>
      <c r="H727" s="12">
        <v>0</v>
      </c>
    </row>
    <row r="728" spans="1:8" ht="13.5" x14ac:dyDescent="0.25">
      <c r="A728" s="11"/>
      <c r="B728" s="10">
        <v>43059</v>
      </c>
      <c r="C728" s="2">
        <v>8.1999999999999993</v>
      </c>
      <c r="D728" s="2">
        <v>4.4870000000000001</v>
      </c>
      <c r="E728" s="2">
        <v>0</v>
      </c>
      <c r="F728" s="2">
        <v>0</v>
      </c>
      <c r="G728" s="2">
        <v>0</v>
      </c>
      <c r="H728" s="12">
        <v>0</v>
      </c>
    </row>
    <row r="729" spans="1:8" ht="13.5" x14ac:dyDescent="0.25">
      <c r="A729" s="11"/>
      <c r="B729" s="10">
        <v>43060</v>
      </c>
      <c r="C729" s="2">
        <v>8.1999999999999993</v>
      </c>
      <c r="D729" s="2">
        <v>4.4870000000000001</v>
      </c>
      <c r="E729" s="2">
        <v>0</v>
      </c>
      <c r="F729" s="2">
        <v>0</v>
      </c>
      <c r="G729" s="2">
        <v>0</v>
      </c>
      <c r="H729" s="12">
        <v>0</v>
      </c>
    </row>
    <row r="730" spans="1:8" ht="13.5" x14ac:dyDescent="0.25">
      <c r="A730" s="11"/>
      <c r="B730" s="10">
        <v>43061</v>
      </c>
      <c r="C730" s="2">
        <v>8.1999999999999993</v>
      </c>
      <c r="D730" s="2">
        <v>4.4870000000000001</v>
      </c>
      <c r="E730" s="2">
        <v>0</v>
      </c>
      <c r="F730" s="2">
        <v>0</v>
      </c>
      <c r="G730" s="2">
        <v>0</v>
      </c>
      <c r="H730" s="12">
        <v>0</v>
      </c>
    </row>
    <row r="731" spans="1:8" ht="13.5" x14ac:dyDescent="0.25">
      <c r="A731" s="11"/>
      <c r="B731" s="10">
        <v>43062</v>
      </c>
      <c r="C731" s="2">
        <v>8.1999999999999993</v>
      </c>
      <c r="D731" s="2">
        <v>4.4870000000000001</v>
      </c>
      <c r="E731" s="2">
        <v>0</v>
      </c>
      <c r="F731" s="2">
        <v>0</v>
      </c>
      <c r="G731" s="2">
        <v>0</v>
      </c>
      <c r="H731" s="12">
        <v>0</v>
      </c>
    </row>
    <row r="732" spans="1:8" ht="13.5" x14ac:dyDescent="0.25">
      <c r="A732" s="11"/>
      <c r="B732" s="10">
        <v>43063</v>
      </c>
      <c r="C732" s="2">
        <v>8.1999999999999993</v>
      </c>
      <c r="D732" s="2">
        <v>4.4870000000000001</v>
      </c>
      <c r="E732" s="2">
        <v>0</v>
      </c>
      <c r="F732" s="2">
        <v>0</v>
      </c>
      <c r="G732" s="2">
        <v>0</v>
      </c>
      <c r="H732" s="12">
        <v>0</v>
      </c>
    </row>
    <row r="733" spans="1:8" ht="13.5" x14ac:dyDescent="0.25">
      <c r="A733" s="11"/>
      <c r="B733" s="10">
        <v>43066</v>
      </c>
      <c r="C733" s="2">
        <v>8.3000000000000007</v>
      </c>
      <c r="D733" s="2">
        <v>4.5410000000000004</v>
      </c>
      <c r="E733" s="2">
        <v>4.5410000000000004</v>
      </c>
      <c r="F733" s="2">
        <v>3425</v>
      </c>
      <c r="G733" s="2">
        <v>15552.925000000001</v>
      </c>
      <c r="H733" s="12">
        <v>1.2034767104969974E-2</v>
      </c>
    </row>
    <row r="734" spans="1:8" ht="13.5" x14ac:dyDescent="0.25">
      <c r="A734" s="11"/>
      <c r="B734" s="10">
        <v>43067</v>
      </c>
      <c r="C734" s="2">
        <v>8.3000000000000007</v>
      </c>
      <c r="D734" s="2">
        <v>4.5410000000000004</v>
      </c>
      <c r="E734" s="2">
        <v>0</v>
      </c>
      <c r="F734" s="2">
        <v>0</v>
      </c>
      <c r="G734" s="2">
        <v>0</v>
      </c>
      <c r="H734" s="12">
        <v>0</v>
      </c>
    </row>
    <row r="735" spans="1:8" ht="13.5" x14ac:dyDescent="0.25">
      <c r="A735" s="11"/>
      <c r="B735" s="10">
        <v>43068</v>
      </c>
      <c r="C735" s="2">
        <v>8.4</v>
      </c>
      <c r="D735" s="2">
        <v>4.5960000000000001</v>
      </c>
      <c r="E735" s="2">
        <v>4.5960000000000001</v>
      </c>
      <c r="F735" s="2">
        <v>2000</v>
      </c>
      <c r="G735" s="2">
        <v>9192</v>
      </c>
      <c r="H735" s="12">
        <v>1.2111869632239531E-2</v>
      </c>
    </row>
    <row r="736" spans="1:8" ht="13.5" x14ac:dyDescent="0.25">
      <c r="A736" s="11"/>
      <c r="B736" s="10">
        <v>43069</v>
      </c>
      <c r="C736" s="2">
        <v>8.4</v>
      </c>
      <c r="D736" s="2">
        <v>4.5960000000000001</v>
      </c>
      <c r="E736" s="2">
        <v>0</v>
      </c>
      <c r="F736" s="2">
        <v>0</v>
      </c>
      <c r="G736" s="2">
        <v>0</v>
      </c>
      <c r="H736" s="12">
        <v>0</v>
      </c>
    </row>
    <row r="737" spans="1:8" ht="13.5" x14ac:dyDescent="0.25">
      <c r="A737" s="11"/>
      <c r="B737" s="10">
        <v>43073</v>
      </c>
      <c r="C737" s="2">
        <v>8.4</v>
      </c>
      <c r="D737" s="2">
        <v>4.5960000000000001</v>
      </c>
      <c r="E737" s="2">
        <v>0</v>
      </c>
      <c r="F737" s="2">
        <v>0</v>
      </c>
      <c r="G737" s="2">
        <v>0</v>
      </c>
      <c r="H737" s="12">
        <v>0</v>
      </c>
    </row>
    <row r="738" spans="1:8" ht="13.5" x14ac:dyDescent="0.25">
      <c r="A738" s="11"/>
      <c r="B738" s="10">
        <v>43074</v>
      </c>
      <c r="C738" s="2">
        <v>8.4</v>
      </c>
      <c r="D738" s="2">
        <v>4.5960000000000001</v>
      </c>
      <c r="E738" s="2">
        <v>0</v>
      </c>
      <c r="F738" s="2">
        <v>0</v>
      </c>
      <c r="G738" s="2">
        <v>0</v>
      </c>
      <c r="H738" s="12">
        <v>0</v>
      </c>
    </row>
    <row r="739" spans="1:8" ht="13.5" x14ac:dyDescent="0.25">
      <c r="A739" s="11"/>
      <c r="B739" s="10">
        <v>43075</v>
      </c>
      <c r="C739" s="2">
        <v>8.4</v>
      </c>
      <c r="D739" s="2">
        <v>4.5960000000000001</v>
      </c>
      <c r="E739" s="2">
        <v>4.5960000000000001</v>
      </c>
      <c r="F739" s="2">
        <v>170</v>
      </c>
      <c r="G739" s="2">
        <v>781.32</v>
      </c>
      <c r="H739" s="12">
        <v>0</v>
      </c>
    </row>
    <row r="740" spans="1:8" ht="13.5" x14ac:dyDescent="0.25">
      <c r="A740" s="11"/>
      <c r="B740" s="10">
        <v>43076</v>
      </c>
      <c r="C740" s="2">
        <v>8.4</v>
      </c>
      <c r="D740" s="2">
        <v>4.5960000000000001</v>
      </c>
      <c r="E740" s="2">
        <v>4.5960000000000001</v>
      </c>
      <c r="F740" s="2">
        <v>771</v>
      </c>
      <c r="G740" s="2">
        <v>3543.5160000000001</v>
      </c>
      <c r="H740" s="12">
        <v>0</v>
      </c>
    </row>
    <row r="741" spans="1:8" ht="13.5" x14ac:dyDescent="0.25">
      <c r="A741" s="11"/>
      <c r="B741" s="10">
        <v>43077</v>
      </c>
      <c r="C741" s="2">
        <v>8.4</v>
      </c>
      <c r="D741" s="2">
        <v>4.5960000000000001</v>
      </c>
      <c r="E741" s="2">
        <v>0</v>
      </c>
      <c r="F741" s="2">
        <v>0</v>
      </c>
      <c r="G741" s="2">
        <v>0</v>
      </c>
      <c r="H741" s="12">
        <v>0</v>
      </c>
    </row>
    <row r="742" spans="1:8" ht="13.5" x14ac:dyDescent="0.25">
      <c r="A742" s="11"/>
      <c r="B742" s="10">
        <v>43080</v>
      </c>
      <c r="C742" s="2">
        <v>8.4</v>
      </c>
      <c r="D742" s="2">
        <v>4.5960000000000001</v>
      </c>
      <c r="E742" s="2">
        <v>4.5960000000000001</v>
      </c>
      <c r="F742" s="2">
        <v>258</v>
      </c>
      <c r="G742" s="2">
        <v>1185.768</v>
      </c>
      <c r="H742" s="12">
        <v>0</v>
      </c>
    </row>
    <row r="743" spans="1:8" ht="13.5" x14ac:dyDescent="0.25">
      <c r="A743" s="11"/>
      <c r="B743" s="10">
        <v>43081</v>
      </c>
      <c r="C743" s="2">
        <v>8.4</v>
      </c>
      <c r="D743" s="2">
        <v>4.5960000000000001</v>
      </c>
      <c r="E743" s="2">
        <v>0</v>
      </c>
      <c r="F743" s="2">
        <v>0</v>
      </c>
      <c r="G743" s="2">
        <v>0</v>
      </c>
      <c r="H743" s="12">
        <v>0</v>
      </c>
    </row>
    <row r="744" spans="1:8" ht="13.5" x14ac:dyDescent="0.25">
      <c r="A744" s="11"/>
      <c r="B744" s="10">
        <v>43082</v>
      </c>
      <c r="C744" s="2">
        <v>8.4</v>
      </c>
      <c r="D744" s="2">
        <v>4.5960000000000001</v>
      </c>
      <c r="E744" s="2">
        <v>0</v>
      </c>
      <c r="F744" s="2">
        <v>0</v>
      </c>
      <c r="G744" s="2">
        <v>0</v>
      </c>
      <c r="H744" s="12">
        <v>0</v>
      </c>
    </row>
    <row r="745" spans="1:8" ht="13.5" x14ac:dyDescent="0.25">
      <c r="A745" s="11"/>
      <c r="B745" s="10">
        <v>43083</v>
      </c>
      <c r="C745" s="2">
        <v>8.4</v>
      </c>
      <c r="D745" s="2">
        <v>4.5960000000000001</v>
      </c>
      <c r="E745" s="2">
        <v>0</v>
      </c>
      <c r="F745" s="2">
        <v>0</v>
      </c>
      <c r="G745" s="2">
        <v>0</v>
      </c>
      <c r="H745" s="12">
        <v>0</v>
      </c>
    </row>
    <row r="746" spans="1:8" ht="13.5" x14ac:dyDescent="0.25">
      <c r="A746" s="11"/>
      <c r="B746" s="10">
        <v>43084</v>
      </c>
      <c r="C746" s="2">
        <v>8.4</v>
      </c>
      <c r="D746" s="2">
        <v>4.5960000000000001</v>
      </c>
      <c r="E746" s="2">
        <v>0</v>
      </c>
      <c r="F746" s="2">
        <v>0</v>
      </c>
      <c r="G746" s="2">
        <v>0</v>
      </c>
      <c r="H746" s="12">
        <v>0</v>
      </c>
    </row>
    <row r="747" spans="1:8" ht="13.5" x14ac:dyDescent="0.25">
      <c r="A747" s="11"/>
      <c r="B747" s="10">
        <v>43087</v>
      </c>
      <c r="C747" s="2">
        <v>8.4</v>
      </c>
      <c r="D747" s="2">
        <v>4.5960000000000001</v>
      </c>
      <c r="E747" s="2">
        <v>0</v>
      </c>
      <c r="F747" s="2">
        <v>0</v>
      </c>
      <c r="G747" s="2">
        <v>0</v>
      </c>
      <c r="H747" s="12">
        <v>0</v>
      </c>
    </row>
    <row r="748" spans="1:8" ht="13.5" x14ac:dyDescent="0.25">
      <c r="A748" s="11"/>
      <c r="B748" s="10">
        <v>43088</v>
      </c>
      <c r="C748" s="2">
        <v>8.4</v>
      </c>
      <c r="D748" s="2">
        <v>4.5960000000000001</v>
      </c>
      <c r="E748" s="2">
        <v>0</v>
      </c>
      <c r="F748" s="2">
        <v>0</v>
      </c>
      <c r="G748" s="2">
        <v>0</v>
      </c>
      <c r="H748" s="12">
        <v>0</v>
      </c>
    </row>
    <row r="749" spans="1:8" ht="13.5" x14ac:dyDescent="0.25">
      <c r="A749" s="11"/>
      <c r="B749" s="10">
        <v>43089</v>
      </c>
      <c r="C749" s="2">
        <v>8.39</v>
      </c>
      <c r="D749" s="2">
        <v>4.5910000000000002</v>
      </c>
      <c r="E749" s="2">
        <v>4.5910000000000002</v>
      </c>
      <c r="F749" s="2">
        <v>1910</v>
      </c>
      <c r="G749" s="2">
        <v>8768.81</v>
      </c>
      <c r="H749" s="12">
        <v>-1.0879025239338323E-3</v>
      </c>
    </row>
    <row r="750" spans="1:8" ht="13.5" x14ac:dyDescent="0.25">
      <c r="A750" s="11"/>
      <c r="B750" s="10">
        <v>43090</v>
      </c>
      <c r="C750" s="2">
        <v>8.39</v>
      </c>
      <c r="D750" s="2">
        <v>4.5910000000000002</v>
      </c>
      <c r="E750" s="2">
        <v>0</v>
      </c>
      <c r="F750" s="2">
        <v>0</v>
      </c>
      <c r="G750" s="2">
        <v>0</v>
      </c>
      <c r="H750" s="12">
        <v>0</v>
      </c>
    </row>
    <row r="751" spans="1:8" ht="13.5" x14ac:dyDescent="0.25">
      <c r="A751" s="11"/>
      <c r="B751" s="10">
        <v>43091</v>
      </c>
      <c r="C751" s="2">
        <v>8.39</v>
      </c>
      <c r="D751" s="2">
        <v>4.5910000000000002</v>
      </c>
      <c r="E751" s="2">
        <v>4.5910000000000002</v>
      </c>
      <c r="F751" s="2">
        <v>200</v>
      </c>
      <c r="G751" s="2">
        <v>918.2</v>
      </c>
      <c r="H751" s="12">
        <v>0</v>
      </c>
    </row>
    <row r="752" spans="1:8" ht="13.5" x14ac:dyDescent="0.25">
      <c r="A752" s="11"/>
      <c r="B752" s="10">
        <v>43094</v>
      </c>
      <c r="C752" s="2">
        <v>8.39</v>
      </c>
      <c r="D752" s="2">
        <v>4.5910000000000002</v>
      </c>
      <c r="E752" s="2">
        <v>0</v>
      </c>
      <c r="F752" s="2">
        <v>0</v>
      </c>
      <c r="G752" s="2">
        <v>0</v>
      </c>
      <c r="H752" s="12">
        <v>0</v>
      </c>
    </row>
    <row r="753" spans="1:8" ht="13.5" x14ac:dyDescent="0.25">
      <c r="A753" s="11"/>
      <c r="B753" s="10">
        <v>43095</v>
      </c>
      <c r="C753" s="2">
        <v>8.4</v>
      </c>
      <c r="D753" s="2">
        <v>4.5960000000000001</v>
      </c>
      <c r="E753" s="2">
        <v>4.5960000000000001</v>
      </c>
      <c r="F753" s="2">
        <v>351</v>
      </c>
      <c r="G753" s="2">
        <v>1613.1960000000001</v>
      </c>
      <c r="H753" s="12">
        <v>1.0890873448050301E-3</v>
      </c>
    </row>
    <row r="754" spans="1:8" ht="13.5" x14ac:dyDescent="0.25">
      <c r="A754" s="11"/>
      <c r="B754" s="10">
        <v>43096</v>
      </c>
      <c r="C754" s="2">
        <v>8.1999999999999993</v>
      </c>
      <c r="D754" s="2">
        <v>4.4870000000000001</v>
      </c>
      <c r="E754" s="2">
        <v>4.4870000000000001</v>
      </c>
      <c r="F754" s="2">
        <v>300</v>
      </c>
      <c r="G754" s="2">
        <v>1346.1000000000001</v>
      </c>
      <c r="H754" s="12">
        <v>-2.3716275021758045E-2</v>
      </c>
    </row>
    <row r="755" spans="1:8" ht="13.5" x14ac:dyDescent="0.25">
      <c r="A755" s="11"/>
      <c r="B755" s="10">
        <v>43097</v>
      </c>
      <c r="C755" s="2">
        <v>8.1999999999999993</v>
      </c>
      <c r="D755" s="2">
        <v>4.4870000000000001</v>
      </c>
      <c r="E755" s="2">
        <v>4.4870000000000001</v>
      </c>
      <c r="F755" s="2">
        <v>200</v>
      </c>
      <c r="G755" s="2">
        <v>897.4</v>
      </c>
      <c r="H755" s="12">
        <v>0</v>
      </c>
    </row>
    <row r="756" spans="1:8" ht="13.5" x14ac:dyDescent="0.25">
      <c r="A756" s="11"/>
      <c r="B756" s="10">
        <v>43098</v>
      </c>
      <c r="C756" s="2">
        <v>8.1999999999999993</v>
      </c>
      <c r="D756" s="2">
        <v>4.4870000000000001</v>
      </c>
      <c r="E756" s="2">
        <v>0</v>
      </c>
      <c r="F756" s="2">
        <v>0</v>
      </c>
      <c r="G756" s="2">
        <v>0</v>
      </c>
      <c r="H756" s="12">
        <v>0</v>
      </c>
    </row>
    <row r="757" spans="1:8" ht="13.5" x14ac:dyDescent="0.25">
      <c r="A757" s="11"/>
      <c r="B757" s="10">
        <v>43102</v>
      </c>
      <c r="C757" s="2">
        <v>8.1</v>
      </c>
      <c r="D757" s="2">
        <v>4.4320000000000004</v>
      </c>
      <c r="E757" s="2">
        <v>4.4320000000000004</v>
      </c>
      <c r="F757" s="2">
        <v>67</v>
      </c>
      <c r="G757" s="2">
        <v>296.94400000000002</v>
      </c>
      <c r="H757" s="12">
        <v>-1.2257633162469292E-2</v>
      </c>
    </row>
    <row r="758" spans="1:8" ht="13.5" x14ac:dyDescent="0.25">
      <c r="A758" s="11"/>
      <c r="B758" s="10">
        <v>43103</v>
      </c>
      <c r="C758" s="2">
        <v>8.1</v>
      </c>
      <c r="D758" s="2">
        <v>4.4320000000000004</v>
      </c>
      <c r="E758" s="2">
        <v>0</v>
      </c>
      <c r="F758" s="2">
        <v>0</v>
      </c>
      <c r="G758" s="2">
        <v>0</v>
      </c>
      <c r="H758" s="12">
        <v>0</v>
      </c>
    </row>
    <row r="759" spans="1:8" ht="13.5" x14ac:dyDescent="0.25">
      <c r="A759" s="11"/>
      <c r="B759" s="10">
        <v>43104</v>
      </c>
      <c r="C759" s="2">
        <v>8.1</v>
      </c>
      <c r="D759" s="2">
        <v>4.4320000000000004</v>
      </c>
      <c r="E759" s="2">
        <v>0</v>
      </c>
      <c r="F759" s="2">
        <v>0</v>
      </c>
      <c r="G759" s="2">
        <v>0</v>
      </c>
      <c r="H759" s="12">
        <v>0</v>
      </c>
    </row>
    <row r="760" spans="1:8" ht="13.5" x14ac:dyDescent="0.25">
      <c r="A760" s="11"/>
      <c r="B760" s="10">
        <v>43105</v>
      </c>
      <c r="C760" s="2">
        <v>8.1999999999999993</v>
      </c>
      <c r="D760" s="2">
        <v>4.4870000000000001</v>
      </c>
      <c r="E760" s="2">
        <v>4.4870000000000001</v>
      </c>
      <c r="F760" s="2">
        <v>3</v>
      </c>
      <c r="G760" s="2">
        <v>13.461</v>
      </c>
      <c r="H760" s="12">
        <v>1.2409747292418708E-2</v>
      </c>
    </row>
    <row r="761" spans="1:8" ht="13.5" x14ac:dyDescent="0.25">
      <c r="A761" s="11"/>
      <c r="B761" s="10">
        <v>43108</v>
      </c>
      <c r="C761" s="2">
        <v>8.1999999999999993</v>
      </c>
      <c r="D761" s="2">
        <v>4.4870000000000001</v>
      </c>
      <c r="E761" s="2">
        <v>0</v>
      </c>
      <c r="F761" s="2">
        <v>0</v>
      </c>
      <c r="G761" s="2">
        <v>0</v>
      </c>
      <c r="H761" s="12">
        <v>0</v>
      </c>
    </row>
    <row r="762" spans="1:8" ht="13.5" x14ac:dyDescent="0.25">
      <c r="A762" s="11"/>
      <c r="B762" s="10">
        <v>43109</v>
      </c>
      <c r="C762" s="2">
        <v>8.1999999999999993</v>
      </c>
      <c r="D762" s="2">
        <v>4.4870000000000001</v>
      </c>
      <c r="E762" s="2">
        <v>0</v>
      </c>
      <c r="F762" s="2">
        <v>0</v>
      </c>
      <c r="G762" s="2">
        <v>0</v>
      </c>
      <c r="H762" s="12">
        <v>0</v>
      </c>
    </row>
    <row r="763" spans="1:8" ht="13.5" x14ac:dyDescent="0.25">
      <c r="A763" s="11"/>
      <c r="B763" s="10">
        <v>43110</v>
      </c>
      <c r="C763" s="2">
        <v>8.1999999999999993</v>
      </c>
      <c r="D763" s="2">
        <v>4.4870000000000001</v>
      </c>
      <c r="E763" s="2">
        <v>0</v>
      </c>
      <c r="F763" s="2">
        <v>0</v>
      </c>
      <c r="G763" s="2">
        <v>0</v>
      </c>
      <c r="H763" s="12">
        <v>0</v>
      </c>
    </row>
    <row r="764" spans="1:8" ht="13.5" x14ac:dyDescent="0.25">
      <c r="A764" s="11"/>
      <c r="B764" s="10">
        <v>43111</v>
      </c>
      <c r="C764" s="2">
        <v>8.15</v>
      </c>
      <c r="D764" s="2">
        <v>4.4589999999999996</v>
      </c>
      <c r="E764" s="2">
        <v>4.4808846625766865</v>
      </c>
      <c r="F764" s="2">
        <v>500</v>
      </c>
      <c r="G764" s="2">
        <v>2240.4423312883432</v>
      </c>
      <c r="H764" s="12">
        <v>-6.2402496099845037E-3</v>
      </c>
    </row>
    <row r="765" spans="1:8" ht="13.5" x14ac:dyDescent="0.25">
      <c r="A765" s="11"/>
      <c r="B765" s="10">
        <v>43112</v>
      </c>
      <c r="C765" s="2">
        <v>8.15</v>
      </c>
      <c r="D765" s="2">
        <v>4.4589999999999996</v>
      </c>
      <c r="E765" s="2">
        <v>4.4376624539877296</v>
      </c>
      <c r="F765" s="2">
        <v>437</v>
      </c>
      <c r="G765" s="2">
        <v>1939.2584923926379</v>
      </c>
      <c r="H765" s="12">
        <v>0</v>
      </c>
    </row>
    <row r="766" spans="1:8" ht="13.5" x14ac:dyDescent="0.25">
      <c r="A766" s="11"/>
      <c r="B766" s="10">
        <v>43115</v>
      </c>
      <c r="C766" s="2">
        <v>8.15</v>
      </c>
      <c r="D766" s="2">
        <v>4.4589999999999996</v>
      </c>
      <c r="E766" s="2">
        <v>4.436568220858895</v>
      </c>
      <c r="F766" s="2">
        <v>785</v>
      </c>
      <c r="G766" s="2">
        <v>3482.7060533742324</v>
      </c>
      <c r="H766" s="12">
        <v>0</v>
      </c>
    </row>
    <row r="767" spans="1:8" ht="13.5" x14ac:dyDescent="0.25">
      <c r="A767" s="11"/>
      <c r="B767" s="10">
        <v>43116</v>
      </c>
      <c r="C767" s="2">
        <v>8.15</v>
      </c>
      <c r="D767" s="2">
        <v>4.4589999999999996</v>
      </c>
      <c r="E767" s="2">
        <v>4.4589999999999996</v>
      </c>
      <c r="F767" s="2">
        <v>820</v>
      </c>
      <c r="G767" s="2">
        <v>3656.3799999999997</v>
      </c>
      <c r="H767" s="12">
        <v>0</v>
      </c>
    </row>
    <row r="768" spans="1:8" ht="13.5" x14ac:dyDescent="0.25">
      <c r="A768" s="11"/>
      <c r="B768" s="10">
        <v>43117</v>
      </c>
      <c r="C768" s="2">
        <v>8.15</v>
      </c>
      <c r="D768" s="2">
        <v>4.4589999999999996</v>
      </c>
      <c r="E768" s="2">
        <v>4.4589999999999996</v>
      </c>
      <c r="F768" s="2">
        <v>50</v>
      </c>
      <c r="G768" s="2">
        <v>222.95</v>
      </c>
      <c r="H768" s="12">
        <v>0</v>
      </c>
    </row>
    <row r="769" spans="1:8" ht="13.5" x14ac:dyDescent="0.25">
      <c r="A769" s="11"/>
      <c r="B769" s="10">
        <v>43118</v>
      </c>
      <c r="C769" s="2">
        <v>8.15</v>
      </c>
      <c r="D769" s="2">
        <v>4.4589999999999996</v>
      </c>
      <c r="E769" s="2">
        <v>4.4589999999999996</v>
      </c>
      <c r="F769" s="2">
        <v>380</v>
      </c>
      <c r="G769" s="2">
        <v>1694.4199999999998</v>
      </c>
      <c r="H769" s="12">
        <v>0</v>
      </c>
    </row>
    <row r="770" spans="1:8" ht="13.5" x14ac:dyDescent="0.25">
      <c r="A770" s="11"/>
      <c r="B770" s="10">
        <v>43119</v>
      </c>
      <c r="C770" s="2">
        <v>8.15</v>
      </c>
      <c r="D770" s="2">
        <v>4.4589999999999996</v>
      </c>
      <c r="E770" s="2">
        <v>4.4589999999999996</v>
      </c>
      <c r="F770" s="2">
        <v>20</v>
      </c>
      <c r="G770" s="2">
        <v>89.179999999999993</v>
      </c>
      <c r="H770" s="12">
        <v>0</v>
      </c>
    </row>
    <row r="771" spans="1:8" ht="13.5" x14ac:dyDescent="0.25">
      <c r="A771" s="11"/>
      <c r="B771" s="10">
        <v>43122</v>
      </c>
      <c r="C771" s="2">
        <v>8.1</v>
      </c>
      <c r="D771" s="2">
        <v>4.4320000000000004</v>
      </c>
      <c r="E771" s="2">
        <v>4.4320000000000004</v>
      </c>
      <c r="F771" s="2">
        <v>500</v>
      </c>
      <c r="G771" s="2">
        <v>2216</v>
      </c>
      <c r="H771" s="12">
        <v>-6.0551693204752748E-3</v>
      </c>
    </row>
    <row r="772" spans="1:8" ht="13.5" x14ac:dyDescent="0.25">
      <c r="A772" s="11"/>
      <c r="B772" s="10">
        <v>43123</v>
      </c>
      <c r="C772" s="2">
        <v>8.1999999999999993</v>
      </c>
      <c r="D772" s="2">
        <v>4.4870000000000001</v>
      </c>
      <c r="E772" s="2">
        <v>4.4870000000000001</v>
      </c>
      <c r="F772" s="2">
        <v>652</v>
      </c>
      <c r="G772" s="2">
        <v>2925.5239999999999</v>
      </c>
      <c r="H772" s="12">
        <v>1.2409747292418708E-2</v>
      </c>
    </row>
    <row r="773" spans="1:8" ht="13.5" x14ac:dyDescent="0.25">
      <c r="A773" s="11"/>
      <c r="B773" s="10">
        <v>43124</v>
      </c>
      <c r="C773" s="2">
        <v>8.1999999999999993</v>
      </c>
      <c r="D773" s="2">
        <v>4.4870000000000001</v>
      </c>
      <c r="E773" s="2">
        <v>0</v>
      </c>
      <c r="F773" s="2">
        <v>0</v>
      </c>
      <c r="G773" s="2">
        <v>0</v>
      </c>
      <c r="H773" s="12">
        <v>0</v>
      </c>
    </row>
    <row r="774" spans="1:8" ht="13.5" x14ac:dyDescent="0.25">
      <c r="A774" s="11"/>
      <c r="B774" s="10">
        <v>43125</v>
      </c>
      <c r="C774" s="2">
        <v>8.1999999999999993</v>
      </c>
      <c r="D774" s="2">
        <v>4.4870000000000001</v>
      </c>
      <c r="E774" s="2">
        <v>4.4870000000000001</v>
      </c>
      <c r="F774" s="2">
        <v>16</v>
      </c>
      <c r="G774" s="2">
        <v>71.792000000000002</v>
      </c>
      <c r="H774" s="12">
        <v>0</v>
      </c>
    </row>
    <row r="775" spans="1:8" ht="13.5" x14ac:dyDescent="0.25">
      <c r="A775" s="11"/>
      <c r="B775" s="10">
        <v>43126</v>
      </c>
      <c r="C775" s="2">
        <v>8.1999999999999993</v>
      </c>
      <c r="D775" s="2">
        <v>4.4870000000000001</v>
      </c>
      <c r="E775" s="2">
        <v>4.4870000000000001</v>
      </c>
      <c r="F775" s="2">
        <v>511</v>
      </c>
      <c r="G775" s="2">
        <v>2292.857</v>
      </c>
      <c r="H775" s="12">
        <v>0</v>
      </c>
    </row>
    <row r="776" spans="1:8" ht="13.5" x14ac:dyDescent="0.25">
      <c r="A776" s="11"/>
      <c r="B776" s="10">
        <v>43129</v>
      </c>
      <c r="C776" s="2">
        <v>8.1999999999999993</v>
      </c>
      <c r="D776" s="2">
        <v>4.4870000000000001</v>
      </c>
      <c r="E776" s="2">
        <v>0</v>
      </c>
      <c r="F776" s="2">
        <v>0</v>
      </c>
      <c r="G776" s="2">
        <v>0</v>
      </c>
      <c r="H776" s="12">
        <v>0</v>
      </c>
    </row>
    <row r="777" spans="1:8" ht="13.5" x14ac:dyDescent="0.25">
      <c r="A777" s="11"/>
      <c r="B777" s="10">
        <v>43130</v>
      </c>
      <c r="C777" s="2">
        <v>8.19</v>
      </c>
      <c r="D777" s="2">
        <v>4.4809999999999999</v>
      </c>
      <c r="E777" s="2">
        <v>4.4809999999999999</v>
      </c>
      <c r="F777" s="2">
        <v>704</v>
      </c>
      <c r="G777" s="2">
        <v>3154.6239999999998</v>
      </c>
      <c r="H777" s="12">
        <v>-1.3371963449967075E-3</v>
      </c>
    </row>
    <row r="778" spans="1:8" ht="13.5" x14ac:dyDescent="0.25">
      <c r="A778" s="11"/>
      <c r="B778" s="10">
        <v>43131</v>
      </c>
      <c r="C778" s="2">
        <v>8.1999999999999993</v>
      </c>
      <c r="D778" s="2">
        <v>4.4870000000000001</v>
      </c>
      <c r="E778" s="2">
        <v>4.4870000000000001</v>
      </c>
      <c r="F778" s="2">
        <v>5975</v>
      </c>
      <c r="G778" s="2">
        <v>26809.825000000001</v>
      </c>
      <c r="H778" s="12">
        <v>1.33898683329619E-3</v>
      </c>
    </row>
    <row r="779" spans="1:8" ht="13.5" x14ac:dyDescent="0.25">
      <c r="A779" s="11"/>
      <c r="B779" s="10">
        <v>43132</v>
      </c>
      <c r="C779" s="2">
        <v>8.1999999999999993</v>
      </c>
      <c r="D779" s="2">
        <v>4.4870000000000001</v>
      </c>
      <c r="E779" s="2">
        <v>4.4870000000000001</v>
      </c>
      <c r="F779" s="2">
        <v>401</v>
      </c>
      <c r="G779" s="2">
        <v>1799.287</v>
      </c>
      <c r="H779" s="12">
        <v>0</v>
      </c>
    </row>
    <row r="780" spans="1:8" ht="13.5" x14ac:dyDescent="0.25">
      <c r="A780" s="11"/>
      <c r="B780" s="10">
        <v>43133</v>
      </c>
      <c r="C780" s="2">
        <v>8.11</v>
      </c>
      <c r="D780" s="2">
        <v>4.4370000000000003</v>
      </c>
      <c r="E780" s="2">
        <v>4.4370000000000003</v>
      </c>
      <c r="F780" s="2">
        <v>1500</v>
      </c>
      <c r="G780" s="2">
        <v>6655.5</v>
      </c>
      <c r="H780" s="12">
        <v>-1.1143302874972102E-2</v>
      </c>
    </row>
    <row r="781" spans="1:8" ht="13.5" x14ac:dyDescent="0.25">
      <c r="A781" s="11"/>
      <c r="B781" s="10">
        <v>43136</v>
      </c>
      <c r="C781" s="2">
        <v>8.11</v>
      </c>
      <c r="D781" s="2">
        <v>4.4370000000000003</v>
      </c>
      <c r="E781" s="2">
        <v>4.4370000000000003</v>
      </c>
      <c r="F781" s="2">
        <v>257</v>
      </c>
      <c r="G781" s="2">
        <v>1140.309</v>
      </c>
      <c r="H781" s="12">
        <v>0</v>
      </c>
    </row>
    <row r="782" spans="1:8" ht="13.5" x14ac:dyDescent="0.25">
      <c r="A782" s="11"/>
      <c r="B782" s="10">
        <v>43137</v>
      </c>
      <c r="C782" s="2">
        <v>8.01</v>
      </c>
      <c r="D782" s="2">
        <v>4.383</v>
      </c>
      <c r="E782" s="2">
        <v>4.383</v>
      </c>
      <c r="F782" s="2">
        <v>500</v>
      </c>
      <c r="G782" s="2">
        <v>2191.5</v>
      </c>
      <c r="H782" s="12">
        <v>-1.2170385395537586E-2</v>
      </c>
    </row>
    <row r="783" spans="1:8" ht="13.5" x14ac:dyDescent="0.25">
      <c r="A783" s="11"/>
      <c r="B783" s="10">
        <v>43138</v>
      </c>
      <c r="C783" s="2">
        <v>8.11</v>
      </c>
      <c r="D783" s="2">
        <v>4.4370000000000003</v>
      </c>
      <c r="E783" s="2">
        <v>4.4370000000000003</v>
      </c>
      <c r="F783" s="2">
        <v>500</v>
      </c>
      <c r="G783" s="2">
        <v>2218.5</v>
      </c>
      <c r="H783" s="12">
        <v>1.2320328542094517E-2</v>
      </c>
    </row>
    <row r="784" spans="1:8" ht="13.5" x14ac:dyDescent="0.25">
      <c r="A784" s="11"/>
      <c r="B784" s="10">
        <v>43139</v>
      </c>
      <c r="C784" s="2">
        <v>8.11</v>
      </c>
      <c r="D784" s="2">
        <v>4.4370000000000003</v>
      </c>
      <c r="E784" s="2">
        <v>0</v>
      </c>
      <c r="F784" s="2">
        <v>0</v>
      </c>
      <c r="G784" s="2">
        <v>0</v>
      </c>
      <c r="H784" s="12">
        <v>0</v>
      </c>
    </row>
    <row r="785" spans="1:8" ht="13.5" x14ac:dyDescent="0.25">
      <c r="A785" s="11"/>
      <c r="B785" s="10">
        <v>43140</v>
      </c>
      <c r="C785" s="2">
        <v>8.11</v>
      </c>
      <c r="D785" s="2">
        <v>4.4370000000000003</v>
      </c>
      <c r="E785" s="2">
        <v>0</v>
      </c>
      <c r="F785" s="2">
        <v>0</v>
      </c>
      <c r="G785" s="2">
        <v>0</v>
      </c>
      <c r="H785" s="12">
        <v>0</v>
      </c>
    </row>
    <row r="786" spans="1:8" ht="13.5" x14ac:dyDescent="0.25">
      <c r="A786" s="11"/>
      <c r="B786" s="10">
        <v>43143</v>
      </c>
      <c r="C786" s="2">
        <v>8.11</v>
      </c>
      <c r="D786" s="2">
        <v>4.4370000000000003</v>
      </c>
      <c r="E786" s="2">
        <v>0</v>
      </c>
      <c r="F786" s="2">
        <v>0</v>
      </c>
      <c r="G786" s="2">
        <v>0</v>
      </c>
      <c r="H786" s="12">
        <v>0</v>
      </c>
    </row>
    <row r="787" spans="1:8" ht="13.5" x14ac:dyDescent="0.25">
      <c r="A787" s="11"/>
      <c r="B787" s="10">
        <v>43144</v>
      </c>
      <c r="C787" s="2">
        <v>8.11</v>
      </c>
      <c r="D787" s="2">
        <v>4.4370000000000003</v>
      </c>
      <c r="E787" s="2">
        <v>4.4370000000000003</v>
      </c>
      <c r="F787" s="2">
        <v>691</v>
      </c>
      <c r="G787" s="2">
        <v>3065.9670000000001</v>
      </c>
      <c r="H787" s="12">
        <v>0</v>
      </c>
    </row>
    <row r="788" spans="1:8" ht="13.5" x14ac:dyDescent="0.25">
      <c r="A788" s="11"/>
      <c r="B788" s="10">
        <v>43145</v>
      </c>
      <c r="C788" s="2">
        <v>8.11</v>
      </c>
      <c r="D788" s="2">
        <v>4.4370000000000003</v>
      </c>
      <c r="E788" s="2">
        <v>0</v>
      </c>
      <c r="F788" s="2">
        <v>0</v>
      </c>
      <c r="G788" s="2">
        <v>0</v>
      </c>
      <c r="H788" s="12">
        <v>0</v>
      </c>
    </row>
    <row r="789" spans="1:8" ht="13.5" x14ac:dyDescent="0.25">
      <c r="A789" s="11"/>
      <c r="B789" s="10">
        <v>43146</v>
      </c>
      <c r="C789" s="2">
        <v>8.11</v>
      </c>
      <c r="D789" s="2">
        <v>4.4370000000000003</v>
      </c>
      <c r="E789" s="2">
        <v>0</v>
      </c>
      <c r="F789" s="2">
        <v>0</v>
      </c>
      <c r="G789" s="2">
        <v>0</v>
      </c>
      <c r="H789" s="12">
        <v>0</v>
      </c>
    </row>
    <row r="790" spans="1:8" ht="13.5" x14ac:dyDescent="0.25">
      <c r="A790" s="11"/>
      <c r="B790" s="10">
        <v>43147</v>
      </c>
      <c r="C790" s="2">
        <v>8.1999999999999993</v>
      </c>
      <c r="D790" s="2">
        <v>4.4870000000000001</v>
      </c>
      <c r="E790" s="2">
        <v>4.4749617073170738</v>
      </c>
      <c r="F790" s="2">
        <v>4780</v>
      </c>
      <c r="G790" s="2">
        <v>21390.316960975611</v>
      </c>
      <c r="H790" s="12">
        <v>1.1268875366238409E-2</v>
      </c>
    </row>
    <row r="791" spans="1:8" ht="13.5" x14ac:dyDescent="0.25">
      <c r="A791" s="11"/>
      <c r="B791" s="10">
        <v>43150</v>
      </c>
      <c r="C791" s="2">
        <v>8.1999999999999993</v>
      </c>
      <c r="D791" s="2">
        <v>4.4870000000000001</v>
      </c>
      <c r="E791" s="2">
        <v>4.4870000000000001</v>
      </c>
      <c r="F791" s="2">
        <v>250</v>
      </c>
      <c r="G791" s="2">
        <v>1121.75</v>
      </c>
      <c r="H791" s="12">
        <v>0</v>
      </c>
    </row>
    <row r="792" spans="1:8" ht="13.5" x14ac:dyDescent="0.25">
      <c r="A792" s="11"/>
      <c r="B792" s="10">
        <v>43151</v>
      </c>
      <c r="C792" s="2">
        <v>8.1999999999999993</v>
      </c>
      <c r="D792" s="2">
        <v>4.4870000000000001</v>
      </c>
      <c r="E792" s="2">
        <v>4.4870000000000001</v>
      </c>
      <c r="F792" s="2">
        <v>2441</v>
      </c>
      <c r="G792" s="2">
        <v>10952.767</v>
      </c>
      <c r="H792" s="12">
        <v>0</v>
      </c>
    </row>
    <row r="793" spans="1:8" ht="13.5" x14ac:dyDescent="0.25">
      <c r="A793" s="11"/>
      <c r="B793" s="10">
        <v>43152</v>
      </c>
      <c r="C793" s="2">
        <v>8.4</v>
      </c>
      <c r="D793" s="2">
        <v>4.5960000000000001</v>
      </c>
      <c r="E793" s="2">
        <v>4.5369085714285715</v>
      </c>
      <c r="F793" s="2">
        <v>9300</v>
      </c>
      <c r="G793" s="2">
        <v>42193.249714285717</v>
      </c>
      <c r="H793" s="12">
        <v>2.4292400267439264E-2</v>
      </c>
    </row>
    <row r="794" spans="1:8" ht="13.5" x14ac:dyDescent="0.25">
      <c r="A794" s="11"/>
      <c r="B794" s="10">
        <v>43153</v>
      </c>
      <c r="C794" s="2">
        <v>8.69</v>
      </c>
      <c r="D794" s="2">
        <v>4.7549999999999999</v>
      </c>
      <c r="E794" s="2">
        <v>4.7549999999999999</v>
      </c>
      <c r="F794" s="2">
        <v>400</v>
      </c>
      <c r="G794" s="2">
        <v>1902</v>
      </c>
      <c r="H794" s="12">
        <v>3.4595300261096563E-2</v>
      </c>
    </row>
    <row r="795" spans="1:8" ht="13.5" x14ac:dyDescent="0.25">
      <c r="A795" s="11"/>
      <c r="B795" s="10">
        <v>43154</v>
      </c>
      <c r="C795" s="2">
        <v>9.08</v>
      </c>
      <c r="D795" s="2">
        <v>4.968</v>
      </c>
      <c r="E795" s="2">
        <v>0</v>
      </c>
      <c r="F795" s="2">
        <v>0</v>
      </c>
      <c r="G795" s="2">
        <v>0</v>
      </c>
      <c r="H795" s="12">
        <v>4.4794952681388028E-2</v>
      </c>
    </row>
    <row r="796" spans="1:8" ht="13.5" x14ac:dyDescent="0.25">
      <c r="A796" s="11"/>
      <c r="B796" s="10">
        <v>43157</v>
      </c>
      <c r="C796" s="2">
        <v>9.01</v>
      </c>
      <c r="D796" s="2">
        <v>4.93</v>
      </c>
      <c r="E796" s="2">
        <v>4.93</v>
      </c>
      <c r="F796" s="2">
        <v>200</v>
      </c>
      <c r="G796" s="2">
        <v>986</v>
      </c>
      <c r="H796" s="12">
        <v>-7.6489533011272655E-3</v>
      </c>
    </row>
    <row r="797" spans="1:8" ht="13.5" x14ac:dyDescent="0.25">
      <c r="A797" s="11"/>
      <c r="B797" s="10">
        <v>43158</v>
      </c>
      <c r="C797" s="2">
        <v>9.41</v>
      </c>
      <c r="D797" s="2">
        <v>5.149</v>
      </c>
      <c r="E797" s="2">
        <v>5.1489999999999991</v>
      </c>
      <c r="F797" s="2">
        <v>1178</v>
      </c>
      <c r="G797" s="2">
        <v>6065.521999999999</v>
      </c>
      <c r="H797" s="12">
        <v>4.4421906693712029E-2</v>
      </c>
    </row>
    <row r="798" spans="1:8" ht="13.5" x14ac:dyDescent="0.25">
      <c r="A798" s="11"/>
      <c r="B798" s="10">
        <v>43159</v>
      </c>
      <c r="C798" s="2">
        <v>9.39</v>
      </c>
      <c r="D798" s="2">
        <v>5.1379999999999999</v>
      </c>
      <c r="E798" s="2">
        <v>5.127056443024494</v>
      </c>
      <c r="F798" s="2">
        <v>3710</v>
      </c>
      <c r="G798" s="2">
        <v>19021.379403620875</v>
      </c>
      <c r="H798" s="12">
        <v>-2.1363371528452359E-3</v>
      </c>
    </row>
    <row r="799" spans="1:8" ht="13.5" x14ac:dyDescent="0.25">
      <c r="A799" s="11"/>
      <c r="B799" s="10">
        <v>43160</v>
      </c>
      <c r="C799" s="2">
        <v>9.3000000000000007</v>
      </c>
      <c r="D799" s="2">
        <v>5.0890000000000004</v>
      </c>
      <c r="E799" s="2">
        <v>5.0890000000000004</v>
      </c>
      <c r="F799" s="2">
        <v>5516</v>
      </c>
      <c r="G799" s="2">
        <v>28070.924000000003</v>
      </c>
      <c r="H799" s="12">
        <v>-9.5367847411443156E-3</v>
      </c>
    </row>
    <row r="800" spans="1:8" ht="13.5" x14ac:dyDescent="0.25">
      <c r="A800" s="11"/>
      <c r="B800" s="10">
        <v>43161</v>
      </c>
      <c r="C800" s="2">
        <v>9.06</v>
      </c>
      <c r="D800" s="2">
        <v>4.9569999999999999</v>
      </c>
      <c r="E800" s="2">
        <v>4.9570000000000007</v>
      </c>
      <c r="F800" s="2">
        <v>31</v>
      </c>
      <c r="G800" s="2">
        <v>153.66700000000003</v>
      </c>
      <c r="H800" s="12">
        <v>-2.5938298290430449E-2</v>
      </c>
    </row>
    <row r="801" spans="1:8" ht="13.5" x14ac:dyDescent="0.25">
      <c r="A801" s="11"/>
      <c r="B801" s="10">
        <v>43164</v>
      </c>
      <c r="C801" s="2">
        <v>9.0299999999999994</v>
      </c>
      <c r="D801" s="2">
        <v>4.9409999999999998</v>
      </c>
      <c r="E801" s="2">
        <v>4.9409999999999998</v>
      </c>
      <c r="F801" s="2">
        <v>500</v>
      </c>
      <c r="G801" s="2">
        <v>2470.5</v>
      </c>
      <c r="H801" s="12">
        <v>-3.2277587250353064E-3</v>
      </c>
    </row>
    <row r="802" spans="1:8" ht="13.5" x14ac:dyDescent="0.25">
      <c r="A802" s="11"/>
      <c r="B802" s="10">
        <v>43165</v>
      </c>
      <c r="C802" s="2">
        <v>9.0299999999999994</v>
      </c>
      <c r="D802" s="2">
        <v>4.9409999999999998</v>
      </c>
      <c r="E802" s="2">
        <v>4.9409999999999998</v>
      </c>
      <c r="F802" s="2">
        <v>631</v>
      </c>
      <c r="G802" s="2">
        <v>3117.7709999999997</v>
      </c>
      <c r="H802" s="12">
        <v>0</v>
      </c>
    </row>
    <row r="803" spans="1:8" ht="13.5" x14ac:dyDescent="0.25">
      <c r="A803" s="11"/>
      <c r="B803" s="10">
        <v>43166</v>
      </c>
      <c r="C803" s="2">
        <v>9.0299999999999994</v>
      </c>
      <c r="D803" s="2">
        <v>4.9409999999999998</v>
      </c>
      <c r="E803" s="2">
        <v>4.9409999999999998</v>
      </c>
      <c r="F803" s="2">
        <v>254</v>
      </c>
      <c r="G803" s="2">
        <v>1255.0139999999999</v>
      </c>
      <c r="H803" s="12">
        <v>0</v>
      </c>
    </row>
    <row r="804" spans="1:8" ht="13.5" x14ac:dyDescent="0.25">
      <c r="A804" s="11"/>
      <c r="B804" s="10">
        <v>43167</v>
      </c>
      <c r="C804" s="2">
        <v>9.0299999999999994</v>
      </c>
      <c r="D804" s="2">
        <v>4.9409999999999998</v>
      </c>
      <c r="E804" s="2">
        <v>0</v>
      </c>
      <c r="F804" s="2">
        <v>0</v>
      </c>
      <c r="G804" s="2">
        <v>0</v>
      </c>
      <c r="H804" s="12">
        <v>0</v>
      </c>
    </row>
    <row r="805" spans="1:8" ht="13.5" x14ac:dyDescent="0.25">
      <c r="A805" s="11"/>
      <c r="B805" s="10">
        <v>43168</v>
      </c>
      <c r="C805" s="2">
        <v>9.0299999999999994</v>
      </c>
      <c r="D805" s="2">
        <v>4.9409999999999998</v>
      </c>
      <c r="E805" s="2">
        <v>0</v>
      </c>
      <c r="F805" s="2">
        <v>0</v>
      </c>
      <c r="G805" s="2">
        <v>0</v>
      </c>
      <c r="H805" s="12">
        <v>0</v>
      </c>
    </row>
    <row r="806" spans="1:8" ht="13.5" x14ac:dyDescent="0.25">
      <c r="A806" s="11"/>
      <c r="B806" s="10">
        <v>43171</v>
      </c>
      <c r="C806" s="2">
        <v>9</v>
      </c>
      <c r="D806" s="2">
        <v>4.9240000000000004</v>
      </c>
      <c r="E806" s="2">
        <v>4.9239999999999995</v>
      </c>
      <c r="F806" s="2">
        <v>3847</v>
      </c>
      <c r="G806" s="2">
        <v>18942.627999999997</v>
      </c>
      <c r="H806" s="12">
        <v>-3.4405990690142604E-3</v>
      </c>
    </row>
    <row r="807" spans="1:8" ht="13.5" x14ac:dyDescent="0.25">
      <c r="A807" s="11"/>
      <c r="B807" s="10">
        <v>43172</v>
      </c>
      <c r="C807" s="2">
        <v>8.9</v>
      </c>
      <c r="D807" s="2">
        <v>4.87</v>
      </c>
      <c r="E807" s="2">
        <v>4.87</v>
      </c>
      <c r="F807" s="2">
        <v>200</v>
      </c>
      <c r="G807" s="2">
        <v>974</v>
      </c>
      <c r="H807" s="12">
        <v>-1.0966693744922882E-2</v>
      </c>
    </row>
    <row r="808" spans="1:8" ht="13.5" x14ac:dyDescent="0.25">
      <c r="A808" s="11"/>
      <c r="B808" s="10">
        <v>43173</v>
      </c>
      <c r="C808" s="2">
        <v>8.9</v>
      </c>
      <c r="D808" s="2">
        <v>4.87</v>
      </c>
      <c r="E808" s="2">
        <v>0</v>
      </c>
      <c r="F808" s="2">
        <v>0</v>
      </c>
      <c r="G808" s="2">
        <v>0</v>
      </c>
      <c r="H808" s="12">
        <v>0</v>
      </c>
    </row>
    <row r="809" spans="1:8" ht="13.5" x14ac:dyDescent="0.25">
      <c r="A809" s="11"/>
      <c r="B809" s="10">
        <v>43174</v>
      </c>
      <c r="C809" s="2">
        <v>8.9</v>
      </c>
      <c r="D809" s="2">
        <v>4.87</v>
      </c>
      <c r="E809" s="2">
        <v>0</v>
      </c>
      <c r="F809" s="2">
        <v>0</v>
      </c>
      <c r="G809" s="2">
        <v>0</v>
      </c>
      <c r="H809" s="12">
        <v>0</v>
      </c>
    </row>
    <row r="810" spans="1:8" ht="13.5" x14ac:dyDescent="0.25">
      <c r="A810" s="11"/>
      <c r="B810" s="10">
        <v>43175</v>
      </c>
      <c r="C810" s="2">
        <v>8.8000000000000007</v>
      </c>
      <c r="D810" s="2">
        <v>4.8150000000000004</v>
      </c>
      <c r="E810" s="2">
        <v>4.8150000000000004</v>
      </c>
      <c r="F810" s="2">
        <v>220</v>
      </c>
      <c r="G810" s="2">
        <v>1059.3000000000002</v>
      </c>
      <c r="H810" s="12">
        <v>-1.129363449691986E-2</v>
      </c>
    </row>
    <row r="811" spans="1:8" ht="13.5" x14ac:dyDescent="0.25">
      <c r="A811" s="11"/>
      <c r="B811" s="10">
        <v>43178</v>
      </c>
      <c r="C811" s="2">
        <v>8.81</v>
      </c>
      <c r="D811" s="2">
        <v>4.8209999999999997</v>
      </c>
      <c r="E811" s="2">
        <v>4.8209999999999997</v>
      </c>
      <c r="F811" s="2">
        <v>55</v>
      </c>
      <c r="G811" s="2">
        <v>265.15499999999997</v>
      </c>
      <c r="H811" s="12">
        <v>1.2461059190029778E-3</v>
      </c>
    </row>
    <row r="812" spans="1:8" ht="13.5" x14ac:dyDescent="0.25">
      <c r="A812" s="11"/>
      <c r="B812" s="10">
        <v>43180</v>
      </c>
      <c r="C812" s="2">
        <v>8.81</v>
      </c>
      <c r="D812" s="2">
        <v>4.8209999999999997</v>
      </c>
      <c r="E812" s="2">
        <v>4.8209999999999997</v>
      </c>
      <c r="F812" s="2">
        <v>2800</v>
      </c>
      <c r="G812" s="2">
        <v>13498.8</v>
      </c>
      <c r="H812" s="12">
        <v>0</v>
      </c>
    </row>
    <row r="813" spans="1:8" ht="13.5" x14ac:dyDescent="0.25">
      <c r="A813" s="11"/>
      <c r="B813" s="10">
        <v>43181</v>
      </c>
      <c r="C813" s="2">
        <v>8.81</v>
      </c>
      <c r="D813" s="2">
        <v>4.8209999999999997</v>
      </c>
      <c r="E813" s="2">
        <v>0</v>
      </c>
      <c r="F813" s="2">
        <v>0</v>
      </c>
      <c r="G813" s="2">
        <v>0</v>
      </c>
      <c r="H813" s="12">
        <v>0</v>
      </c>
    </row>
    <row r="814" spans="1:8" ht="13.5" x14ac:dyDescent="0.25">
      <c r="A814" s="11"/>
      <c r="B814" s="10">
        <v>43182</v>
      </c>
      <c r="C814" s="2">
        <v>8.81</v>
      </c>
      <c r="D814" s="2">
        <v>4.8209999999999997</v>
      </c>
      <c r="E814" s="2">
        <v>0</v>
      </c>
      <c r="F814" s="2">
        <v>0</v>
      </c>
      <c r="G814" s="2">
        <v>0</v>
      </c>
      <c r="H814" s="12">
        <v>0</v>
      </c>
    </row>
    <row r="815" spans="1:8" ht="13.5" x14ac:dyDescent="0.25">
      <c r="A815" s="11"/>
      <c r="B815" s="10">
        <v>43185</v>
      </c>
      <c r="C815" s="2">
        <v>8.81</v>
      </c>
      <c r="D815" s="2">
        <v>4.8209999999999997</v>
      </c>
      <c r="E815" s="2">
        <v>0</v>
      </c>
      <c r="F815" s="2">
        <v>0</v>
      </c>
      <c r="G815" s="2">
        <v>0</v>
      </c>
      <c r="H815" s="12">
        <v>0</v>
      </c>
    </row>
    <row r="816" spans="1:8" ht="13.5" x14ac:dyDescent="0.25">
      <c r="A816" s="11"/>
      <c r="B816" s="10">
        <v>43186</v>
      </c>
      <c r="C816" s="2">
        <v>8.81</v>
      </c>
      <c r="D816" s="2">
        <v>4.8209999999999997</v>
      </c>
      <c r="E816" s="2">
        <v>0</v>
      </c>
      <c r="F816" s="2">
        <v>0</v>
      </c>
      <c r="G816" s="2">
        <v>0</v>
      </c>
      <c r="H816" s="12">
        <v>0</v>
      </c>
    </row>
    <row r="817" spans="1:8" ht="13.5" x14ac:dyDescent="0.25">
      <c r="A817" s="11"/>
      <c r="B817" s="10">
        <v>43187</v>
      </c>
      <c r="C817" s="2">
        <v>8.81</v>
      </c>
      <c r="D817" s="2">
        <v>4.8209999999999997</v>
      </c>
      <c r="E817" s="2">
        <v>0</v>
      </c>
      <c r="F817" s="2">
        <v>0</v>
      </c>
      <c r="G817" s="2">
        <v>0</v>
      </c>
      <c r="H817" s="12">
        <v>0</v>
      </c>
    </row>
    <row r="818" spans="1:8" ht="13.5" x14ac:dyDescent="0.25">
      <c r="A818" s="11"/>
      <c r="B818" s="10">
        <v>43188</v>
      </c>
      <c r="C818" s="2">
        <v>8.81</v>
      </c>
      <c r="D818" s="2">
        <v>4.8209999999999997</v>
      </c>
      <c r="E818" s="2">
        <v>0</v>
      </c>
      <c r="F818" s="2">
        <v>0</v>
      </c>
      <c r="G818" s="2">
        <v>0</v>
      </c>
      <c r="H818" s="12">
        <v>0</v>
      </c>
    </row>
    <row r="819" spans="1:8" ht="13.5" x14ac:dyDescent="0.25">
      <c r="A819" s="11"/>
      <c r="B819" s="10">
        <v>43189</v>
      </c>
      <c r="C819" s="2">
        <v>8.6999999999999993</v>
      </c>
      <c r="D819" s="2">
        <v>4.76</v>
      </c>
      <c r="E819" s="2">
        <v>4.76</v>
      </c>
      <c r="F819" s="2">
        <v>71</v>
      </c>
      <c r="G819" s="2">
        <v>337.96</v>
      </c>
      <c r="H819" s="12">
        <v>-1.2652976560879475E-2</v>
      </c>
    </row>
    <row r="820" spans="1:8" ht="13.5" x14ac:dyDescent="0.25">
      <c r="A820" s="11"/>
      <c r="B820" s="10">
        <v>43192</v>
      </c>
      <c r="C820" s="2">
        <v>8.6999999999999993</v>
      </c>
      <c r="D820" s="2">
        <v>4.76</v>
      </c>
      <c r="E820" s="2">
        <v>0</v>
      </c>
      <c r="F820" s="2">
        <v>0</v>
      </c>
      <c r="G820" s="2">
        <v>0</v>
      </c>
      <c r="H820" s="12">
        <v>0</v>
      </c>
    </row>
    <row r="821" spans="1:8" ht="13.5" x14ac:dyDescent="0.25">
      <c r="A821" s="11"/>
      <c r="B821" s="10">
        <v>43193</v>
      </c>
      <c r="C821" s="2">
        <v>8.6</v>
      </c>
      <c r="D821" s="2">
        <v>4.7060000000000004</v>
      </c>
      <c r="E821" s="2">
        <v>4.7060000000000004</v>
      </c>
      <c r="F821" s="2">
        <v>1225</v>
      </c>
      <c r="G821" s="2">
        <v>5764.85</v>
      </c>
      <c r="H821" s="12">
        <v>-1.1344537815125922E-2</v>
      </c>
    </row>
    <row r="822" spans="1:8" ht="13.5" x14ac:dyDescent="0.25">
      <c r="A822" s="11"/>
      <c r="B822" s="10">
        <v>43194</v>
      </c>
      <c r="C822" s="2">
        <v>8.6</v>
      </c>
      <c r="D822" s="2">
        <v>4.7060000000000004</v>
      </c>
      <c r="E822" s="2">
        <v>4.7060000000000004</v>
      </c>
      <c r="F822" s="2">
        <v>100</v>
      </c>
      <c r="G822" s="2">
        <v>470.6</v>
      </c>
      <c r="H822" s="12">
        <v>0</v>
      </c>
    </row>
    <row r="823" spans="1:8" ht="13.5" x14ac:dyDescent="0.25">
      <c r="A823" s="11"/>
      <c r="B823" s="10">
        <v>43195</v>
      </c>
      <c r="C823" s="2">
        <v>8.6</v>
      </c>
      <c r="D823" s="2">
        <v>4.7060000000000004</v>
      </c>
      <c r="E823" s="2">
        <v>4.7060000000000004</v>
      </c>
      <c r="F823" s="2">
        <v>108</v>
      </c>
      <c r="G823" s="2">
        <v>508.24800000000005</v>
      </c>
      <c r="H823" s="12">
        <v>0</v>
      </c>
    </row>
    <row r="824" spans="1:8" ht="13.5" x14ac:dyDescent="0.25">
      <c r="A824" s="11"/>
      <c r="B824" s="10">
        <v>43196</v>
      </c>
      <c r="C824" s="2">
        <v>8.39</v>
      </c>
      <c r="D824" s="2">
        <v>4.5910000000000002</v>
      </c>
      <c r="E824" s="2">
        <v>4.5953775923718707</v>
      </c>
      <c r="F824" s="2">
        <v>14188</v>
      </c>
      <c r="G824" s="2">
        <v>65199.217280572098</v>
      </c>
      <c r="H824" s="12">
        <v>-2.44368890777731E-2</v>
      </c>
    </row>
    <row r="825" spans="1:8" ht="13.5" x14ac:dyDescent="0.25">
      <c r="A825" s="11"/>
      <c r="B825" s="10">
        <v>43200</v>
      </c>
      <c r="C825" s="2">
        <v>8.36</v>
      </c>
      <c r="D825" s="2">
        <v>4.5739999999999998</v>
      </c>
      <c r="E825" s="2">
        <v>4.5739999999999998</v>
      </c>
      <c r="F825" s="2">
        <v>1251</v>
      </c>
      <c r="G825" s="2">
        <v>5722.0739999999996</v>
      </c>
      <c r="H825" s="12">
        <v>-3.7028969723372569E-3</v>
      </c>
    </row>
    <row r="826" spans="1:8" ht="13.5" x14ac:dyDescent="0.25">
      <c r="A826" s="11"/>
      <c r="B826" s="10">
        <v>43201</v>
      </c>
      <c r="C826" s="2">
        <v>8.36</v>
      </c>
      <c r="D826" s="2">
        <v>4.5739999999999998</v>
      </c>
      <c r="E826" s="2">
        <v>0</v>
      </c>
      <c r="F826" s="2">
        <v>0</v>
      </c>
      <c r="G826" s="2">
        <v>0</v>
      </c>
      <c r="H826" s="12">
        <v>0</v>
      </c>
    </row>
    <row r="827" spans="1:8" ht="13.5" x14ac:dyDescent="0.25">
      <c r="A827" s="11"/>
      <c r="B827" s="10">
        <v>43202</v>
      </c>
      <c r="C827" s="2">
        <v>8.3699999999999992</v>
      </c>
      <c r="D827" s="2">
        <v>4.58</v>
      </c>
      <c r="E827" s="2">
        <v>4.58</v>
      </c>
      <c r="F827" s="2">
        <v>190</v>
      </c>
      <c r="G827" s="2">
        <v>870.2</v>
      </c>
      <c r="H827" s="12">
        <v>1.3117621337997874E-3</v>
      </c>
    </row>
    <row r="828" spans="1:8" ht="13.5" x14ac:dyDescent="0.25">
      <c r="A828" s="11"/>
      <c r="B828" s="10">
        <v>43203</v>
      </c>
      <c r="C828" s="2">
        <v>8.5</v>
      </c>
      <c r="D828" s="2">
        <v>4.6509999999999998</v>
      </c>
      <c r="E828" s="2">
        <v>4.6509999999999998</v>
      </c>
      <c r="F828" s="2">
        <v>6</v>
      </c>
      <c r="G828" s="2">
        <v>27.905999999999999</v>
      </c>
      <c r="H828" s="12">
        <v>1.5502183406113477E-2</v>
      </c>
    </row>
    <row r="829" spans="1:8" ht="13.5" x14ac:dyDescent="0.25">
      <c r="A829" s="11"/>
      <c r="B829" s="10">
        <v>43206</v>
      </c>
      <c r="C829" s="2">
        <v>8.5</v>
      </c>
      <c r="D829" s="2">
        <v>4.6509999999999998</v>
      </c>
      <c r="E829" s="2">
        <v>4.6460754117647056</v>
      </c>
      <c r="F829" s="2">
        <v>759</v>
      </c>
      <c r="G829" s="2">
        <v>3526.3712375294117</v>
      </c>
      <c r="H829" s="12">
        <v>0</v>
      </c>
    </row>
    <row r="830" spans="1:8" ht="13.5" x14ac:dyDescent="0.25">
      <c r="A830" s="11"/>
      <c r="B830" s="10">
        <v>43207</v>
      </c>
      <c r="C830" s="2">
        <v>8.76</v>
      </c>
      <c r="D830" s="2">
        <v>4.7930000000000001</v>
      </c>
      <c r="E830" s="2">
        <v>4.7930000000000001</v>
      </c>
      <c r="F830" s="2">
        <v>3</v>
      </c>
      <c r="G830" s="2">
        <v>14.379000000000001</v>
      </c>
      <c r="H830" s="12">
        <v>3.0531068587400637E-2</v>
      </c>
    </row>
    <row r="831" spans="1:8" ht="13.5" x14ac:dyDescent="0.25">
      <c r="A831" s="11"/>
      <c r="B831" s="10">
        <v>43208</v>
      </c>
      <c r="C831" s="2">
        <v>7.97</v>
      </c>
      <c r="D831" s="2">
        <v>4.6529999999999996</v>
      </c>
      <c r="E831" s="2">
        <v>4.6529999999999996</v>
      </c>
      <c r="F831" s="2">
        <v>516</v>
      </c>
      <c r="G831" s="2">
        <v>2400.9479999999999</v>
      </c>
      <c r="H831" s="12">
        <v>-2.9209263509284492E-2</v>
      </c>
    </row>
    <row r="832" spans="1:8" ht="13.5" x14ac:dyDescent="0.25">
      <c r="A832" s="11"/>
      <c r="B832" s="10">
        <v>43209</v>
      </c>
      <c r="C832" s="2">
        <v>7.9</v>
      </c>
      <c r="D832" s="2">
        <v>4.6120000000000001</v>
      </c>
      <c r="E832" s="2">
        <v>4.6120000000000001</v>
      </c>
      <c r="F832" s="2">
        <v>405</v>
      </c>
      <c r="G832" s="2">
        <v>1867.8600000000001</v>
      </c>
      <c r="H832" s="12">
        <v>-8.8115194498172116E-3</v>
      </c>
    </row>
    <row r="833" spans="1:8" ht="13.5" x14ac:dyDescent="0.25">
      <c r="A833" s="11"/>
      <c r="B833" s="10">
        <v>43210</v>
      </c>
      <c r="C833" s="2">
        <v>7.9</v>
      </c>
      <c r="D833" s="2">
        <v>4.6120000000000001</v>
      </c>
      <c r="E833" s="2">
        <v>0</v>
      </c>
      <c r="F833" s="2">
        <v>0</v>
      </c>
      <c r="G833" s="2">
        <v>0</v>
      </c>
      <c r="H833" s="12">
        <v>0</v>
      </c>
    </row>
    <row r="834" spans="1:8" ht="13.5" x14ac:dyDescent="0.25">
      <c r="A834" s="11"/>
      <c r="B834" s="10">
        <v>43213</v>
      </c>
      <c r="C834" s="2">
        <v>7.9</v>
      </c>
      <c r="D834" s="2">
        <v>4.6120000000000001</v>
      </c>
      <c r="E834" s="2">
        <v>4.6120000000000001</v>
      </c>
      <c r="F834" s="2">
        <v>200</v>
      </c>
      <c r="G834" s="2">
        <v>922.4</v>
      </c>
      <c r="H834" s="12">
        <v>0</v>
      </c>
    </row>
    <row r="835" spans="1:8" ht="13.5" x14ac:dyDescent="0.25">
      <c r="A835" s="11"/>
      <c r="B835" s="10">
        <v>43214</v>
      </c>
      <c r="C835" s="2">
        <v>7.9</v>
      </c>
      <c r="D835" s="2">
        <v>4.6120000000000001</v>
      </c>
      <c r="E835" s="2">
        <v>4.6120000000000001</v>
      </c>
      <c r="F835" s="2">
        <v>100</v>
      </c>
      <c r="G835" s="2">
        <v>461.2</v>
      </c>
      <c r="H835" s="12">
        <v>0</v>
      </c>
    </row>
    <row r="836" spans="1:8" ht="13.5" x14ac:dyDescent="0.25">
      <c r="A836" s="11"/>
      <c r="B836" s="10">
        <v>43215</v>
      </c>
      <c r="C836" s="2">
        <v>7.9</v>
      </c>
      <c r="D836" s="2">
        <v>4.6120000000000001</v>
      </c>
      <c r="E836" s="2">
        <v>0</v>
      </c>
      <c r="F836" s="2">
        <v>0</v>
      </c>
      <c r="G836" s="2">
        <v>0</v>
      </c>
      <c r="H836" s="12">
        <v>0</v>
      </c>
    </row>
    <row r="837" spans="1:8" ht="13.5" x14ac:dyDescent="0.25">
      <c r="A837" s="11"/>
      <c r="B837" s="10">
        <v>43216</v>
      </c>
      <c r="C837" s="2">
        <v>8.0500000000000007</v>
      </c>
      <c r="D837" s="2">
        <v>4.7</v>
      </c>
      <c r="E837" s="2">
        <v>4.7</v>
      </c>
      <c r="F837" s="2">
        <v>30</v>
      </c>
      <c r="G837" s="2">
        <v>141</v>
      </c>
      <c r="H837" s="12">
        <v>1.908065915004338E-2</v>
      </c>
    </row>
    <row r="838" spans="1:8" ht="13.5" x14ac:dyDescent="0.25">
      <c r="A838" s="11"/>
      <c r="B838" s="10">
        <v>43217</v>
      </c>
      <c r="C838" s="2">
        <v>8.0500000000000007</v>
      </c>
      <c r="D838" s="2">
        <v>4.7</v>
      </c>
      <c r="E838" s="2">
        <v>0</v>
      </c>
      <c r="F838" s="2">
        <v>0</v>
      </c>
      <c r="G838" s="2">
        <v>0</v>
      </c>
      <c r="H838" s="12">
        <v>0</v>
      </c>
    </row>
    <row r="839" spans="1:8" ht="13.5" x14ac:dyDescent="0.25">
      <c r="A839" s="11"/>
      <c r="B839" s="10">
        <v>43220</v>
      </c>
      <c r="C839" s="2">
        <v>8.01</v>
      </c>
      <c r="D839" s="2">
        <v>4.6760000000000002</v>
      </c>
      <c r="E839" s="2">
        <v>4.6760000000000002</v>
      </c>
      <c r="F839" s="2">
        <v>2237</v>
      </c>
      <c r="G839" s="2">
        <v>10460.212</v>
      </c>
      <c r="H839" s="12">
        <v>-5.1063829787234083E-3</v>
      </c>
    </row>
    <row r="840" spans="1:8" ht="13.5" x14ac:dyDescent="0.25">
      <c r="A840" s="11"/>
      <c r="B840" s="10">
        <v>43222</v>
      </c>
      <c r="C840" s="2">
        <v>8.0500000000000007</v>
      </c>
      <c r="D840" s="2">
        <v>4.7</v>
      </c>
      <c r="E840" s="2">
        <v>4.7</v>
      </c>
      <c r="F840" s="2">
        <v>97</v>
      </c>
      <c r="G840" s="2">
        <v>455.90000000000003</v>
      </c>
      <c r="H840" s="12">
        <v>5.1325919589392689E-3</v>
      </c>
    </row>
    <row r="841" spans="1:8" ht="13.5" x14ac:dyDescent="0.25">
      <c r="A841" s="11"/>
      <c r="B841" s="10">
        <v>43223</v>
      </c>
      <c r="C841" s="2">
        <v>8.0500000000000007</v>
      </c>
      <c r="D841" s="2">
        <v>4.7</v>
      </c>
      <c r="E841" s="2">
        <v>4.7</v>
      </c>
      <c r="F841" s="2">
        <v>55</v>
      </c>
      <c r="G841" s="2">
        <v>258.5</v>
      </c>
      <c r="H841" s="12">
        <v>0</v>
      </c>
    </row>
    <row r="842" spans="1:8" ht="13.5" x14ac:dyDescent="0.25">
      <c r="A842" s="11"/>
      <c r="B842" s="10">
        <v>43224</v>
      </c>
      <c r="C842" s="2">
        <v>8.0500000000000007</v>
      </c>
      <c r="D842" s="2">
        <v>4.7</v>
      </c>
      <c r="E842" s="2">
        <v>4.7</v>
      </c>
      <c r="F842" s="2">
        <v>10</v>
      </c>
      <c r="G842" s="2">
        <v>47</v>
      </c>
      <c r="H842" s="12">
        <v>0</v>
      </c>
    </row>
    <row r="843" spans="1:8" ht="13.5" x14ac:dyDescent="0.25">
      <c r="A843" s="11"/>
      <c r="B843" s="10">
        <v>43227</v>
      </c>
      <c r="C843" s="2">
        <v>8</v>
      </c>
      <c r="D843" s="2">
        <v>4.6710000000000003</v>
      </c>
      <c r="E843" s="2">
        <v>4.6710000000000003</v>
      </c>
      <c r="F843" s="2">
        <v>560576</v>
      </c>
      <c r="G843" s="2">
        <v>2618450.4960000003</v>
      </c>
      <c r="H843" s="12">
        <v>-6.1702127659574281E-3</v>
      </c>
    </row>
    <row r="844" spans="1:8" ht="13.5" x14ac:dyDescent="0.25">
      <c r="A844" s="11"/>
      <c r="B844" s="10">
        <v>43228</v>
      </c>
      <c r="C844" s="2">
        <v>8</v>
      </c>
      <c r="D844" s="2">
        <v>4.6710000000000003</v>
      </c>
      <c r="E844" s="2">
        <v>4.6710000000000003</v>
      </c>
      <c r="F844" s="2">
        <v>100</v>
      </c>
      <c r="G844" s="2">
        <v>467.1</v>
      </c>
      <c r="H844" s="12">
        <v>0</v>
      </c>
    </row>
    <row r="845" spans="1:8" ht="13.5" x14ac:dyDescent="0.25">
      <c r="A845" s="11"/>
      <c r="B845" s="10">
        <v>43229</v>
      </c>
      <c r="C845" s="2">
        <v>8.0500000000000007</v>
      </c>
      <c r="D845" s="2">
        <v>4.7</v>
      </c>
      <c r="E845" s="2">
        <v>4.6988322981366455</v>
      </c>
      <c r="F845" s="2">
        <v>1050</v>
      </c>
      <c r="G845" s="2">
        <v>4933.7739130434775</v>
      </c>
      <c r="H845" s="12">
        <v>6.2085206593876924E-3</v>
      </c>
    </row>
    <row r="846" spans="1:8" ht="13.5" x14ac:dyDescent="0.25">
      <c r="A846" s="11"/>
      <c r="B846" s="10">
        <v>43230</v>
      </c>
      <c r="C846" s="2">
        <v>8.1999999999999993</v>
      </c>
      <c r="D846" s="2">
        <v>4.7869999999999999</v>
      </c>
      <c r="E846" s="2">
        <v>4.7869999999999999</v>
      </c>
      <c r="F846" s="2">
        <v>2631</v>
      </c>
      <c r="G846" s="2">
        <v>12594.597</v>
      </c>
      <c r="H846" s="12">
        <v>1.8510638297872285E-2</v>
      </c>
    </row>
    <row r="847" spans="1:8" ht="13.5" x14ac:dyDescent="0.25">
      <c r="A847" s="11"/>
      <c r="B847" s="10">
        <v>43231</v>
      </c>
      <c r="C847" s="2">
        <v>8.1999999999999993</v>
      </c>
      <c r="D847" s="2">
        <v>4.7869999999999999</v>
      </c>
      <c r="E847" s="2">
        <v>4.7869999999999999</v>
      </c>
      <c r="F847" s="2">
        <v>400</v>
      </c>
      <c r="G847" s="2">
        <v>1914.8</v>
      </c>
      <c r="H847" s="12">
        <v>0</v>
      </c>
    </row>
    <row r="848" spans="1:8" ht="13.5" x14ac:dyDescent="0.25">
      <c r="A848" s="11"/>
      <c r="B848" s="10">
        <v>43234</v>
      </c>
      <c r="C848" s="2">
        <v>8.1999999999999993</v>
      </c>
      <c r="D848" s="2">
        <v>4.7869999999999999</v>
      </c>
      <c r="E848" s="2">
        <v>4.7869999999999999</v>
      </c>
      <c r="F848" s="2">
        <v>70</v>
      </c>
      <c r="G848" s="2">
        <v>335.09</v>
      </c>
      <c r="H848" s="12">
        <v>0</v>
      </c>
    </row>
    <row r="849" spans="1:8" ht="13.5" x14ac:dyDescent="0.25">
      <c r="A849" s="11"/>
      <c r="B849" s="10">
        <v>43235</v>
      </c>
      <c r="C849" s="2">
        <v>8.1999999999999993</v>
      </c>
      <c r="D849" s="2">
        <v>4.7869999999999999</v>
      </c>
      <c r="E849" s="2">
        <v>4.7869999999999999</v>
      </c>
      <c r="F849" s="2">
        <v>1112</v>
      </c>
      <c r="G849" s="2">
        <v>5323.1440000000002</v>
      </c>
      <c r="H849" s="12">
        <v>0</v>
      </c>
    </row>
    <row r="850" spans="1:8" ht="13.5" x14ac:dyDescent="0.25">
      <c r="A850" s="11"/>
      <c r="B850" s="10">
        <v>43236</v>
      </c>
      <c r="C850" s="2">
        <v>8.43</v>
      </c>
      <c r="D850" s="2">
        <v>4.9219999999999997</v>
      </c>
      <c r="E850" s="2">
        <v>4.9219999999999997</v>
      </c>
      <c r="F850" s="2">
        <v>20</v>
      </c>
      <c r="G850" s="2">
        <v>98.44</v>
      </c>
      <c r="H850" s="12">
        <v>2.82013787340714E-2</v>
      </c>
    </row>
    <row r="851" spans="1:8" ht="13.5" x14ac:dyDescent="0.25">
      <c r="A851" s="11"/>
      <c r="B851" s="10">
        <v>43237</v>
      </c>
      <c r="C851" s="2">
        <v>8.43</v>
      </c>
      <c r="D851" s="2">
        <v>4.9219999999999997</v>
      </c>
      <c r="E851" s="2">
        <v>0</v>
      </c>
      <c r="F851" s="2">
        <v>0</v>
      </c>
      <c r="G851" s="2">
        <v>0</v>
      </c>
      <c r="H851" s="12">
        <v>0</v>
      </c>
    </row>
    <row r="852" spans="1:8" ht="13.5" x14ac:dyDescent="0.25">
      <c r="A852" s="11"/>
      <c r="B852" s="10">
        <v>43238</v>
      </c>
      <c r="C852" s="2">
        <v>8.43</v>
      </c>
      <c r="D852" s="2">
        <v>4.9219999999999997</v>
      </c>
      <c r="E852" s="2">
        <v>4.9219999999999997</v>
      </c>
      <c r="F852" s="2">
        <v>676</v>
      </c>
      <c r="G852" s="2">
        <v>3327.2719999999999</v>
      </c>
      <c r="H852" s="12">
        <v>0</v>
      </c>
    </row>
    <row r="853" spans="1:8" ht="13.5" x14ac:dyDescent="0.25">
      <c r="A853" s="11"/>
      <c r="B853" s="10">
        <v>43241</v>
      </c>
      <c r="C853" s="2">
        <v>8.44</v>
      </c>
      <c r="D853" s="2">
        <v>4.9269999999999996</v>
      </c>
      <c r="E853" s="2">
        <v>4.9269999999999996</v>
      </c>
      <c r="F853" s="2">
        <v>1000</v>
      </c>
      <c r="G853" s="2">
        <v>4927</v>
      </c>
      <c r="H853" s="12">
        <v>1.0158472165786049E-3</v>
      </c>
    </row>
    <row r="854" spans="1:8" ht="13.5" x14ac:dyDescent="0.25">
      <c r="A854" s="11"/>
      <c r="B854" s="10">
        <v>43242</v>
      </c>
      <c r="C854" s="2">
        <v>8.25</v>
      </c>
      <c r="D854" s="2">
        <v>4.8170000000000002</v>
      </c>
      <c r="E854" s="2">
        <v>4.8170000000000002</v>
      </c>
      <c r="F854" s="2">
        <v>300</v>
      </c>
      <c r="G854" s="2">
        <v>1445.1000000000001</v>
      </c>
      <c r="H854" s="12">
        <v>-2.232595900142063E-2</v>
      </c>
    </row>
    <row r="855" spans="1:8" ht="13.5" x14ac:dyDescent="0.25">
      <c r="A855" s="11"/>
      <c r="B855" s="10">
        <v>43243</v>
      </c>
      <c r="C855" s="2">
        <v>8.25</v>
      </c>
      <c r="D855" s="2">
        <v>4.8170000000000002</v>
      </c>
      <c r="E855" s="2">
        <v>4.8170000000000002</v>
      </c>
      <c r="F855" s="2">
        <v>100</v>
      </c>
      <c r="G855" s="2">
        <v>481.70000000000005</v>
      </c>
      <c r="H855" s="12">
        <v>0</v>
      </c>
    </row>
    <row r="856" spans="1:8" ht="13.5" x14ac:dyDescent="0.25">
      <c r="A856" s="11"/>
      <c r="B856" s="10">
        <v>43244</v>
      </c>
      <c r="C856" s="2">
        <v>8.25</v>
      </c>
      <c r="D856" s="2">
        <v>4.8170000000000002</v>
      </c>
      <c r="E856" s="2">
        <v>4.8170000000000002</v>
      </c>
      <c r="F856" s="2">
        <v>100</v>
      </c>
      <c r="G856" s="2">
        <v>481.70000000000005</v>
      </c>
      <c r="H856" s="12">
        <v>0</v>
      </c>
    </row>
    <row r="857" spans="1:8" ht="13.5" x14ac:dyDescent="0.25">
      <c r="A857" s="11"/>
      <c r="B857" s="10">
        <v>43245</v>
      </c>
      <c r="C857" s="2">
        <v>8.61</v>
      </c>
      <c r="D857" s="2">
        <v>5.0270000000000001</v>
      </c>
      <c r="E857" s="2">
        <v>5.0270000000000001</v>
      </c>
      <c r="F857" s="2">
        <v>15</v>
      </c>
      <c r="G857" s="2">
        <v>75.405000000000001</v>
      </c>
      <c r="H857" s="12">
        <v>4.359559892048992E-2</v>
      </c>
    </row>
    <row r="858" spans="1:8" ht="13.5" x14ac:dyDescent="0.25">
      <c r="A858" s="11"/>
      <c r="B858" s="10">
        <v>43248</v>
      </c>
      <c r="C858" s="2">
        <v>8.6</v>
      </c>
      <c r="D858" s="2">
        <v>5.0209999999999999</v>
      </c>
      <c r="E858" s="2">
        <v>5.0209999999999999</v>
      </c>
      <c r="F858" s="2">
        <v>300</v>
      </c>
      <c r="G858" s="2">
        <v>1506.3</v>
      </c>
      <c r="H858" s="12">
        <v>-1.1935548040581316E-3</v>
      </c>
    </row>
    <row r="859" spans="1:8" ht="13.5" x14ac:dyDescent="0.25">
      <c r="A859" s="11"/>
      <c r="B859" s="10">
        <v>43249</v>
      </c>
      <c r="C859" s="2">
        <v>8.61</v>
      </c>
      <c r="D859" s="2">
        <v>5.0270000000000001</v>
      </c>
      <c r="E859" s="2">
        <v>5.0281677119628343</v>
      </c>
      <c r="F859" s="2">
        <v>1500</v>
      </c>
      <c r="G859" s="2">
        <v>7542.2515679442513</v>
      </c>
      <c r="H859" s="12">
        <v>1.1949810794662872E-3</v>
      </c>
    </row>
    <row r="860" spans="1:8" ht="13.5" x14ac:dyDescent="0.25">
      <c r="A860" s="11"/>
      <c r="B860" s="10">
        <v>43250</v>
      </c>
      <c r="C860" s="2">
        <v>8.4</v>
      </c>
      <c r="D860" s="2">
        <v>4.9039999999999999</v>
      </c>
      <c r="E860" s="2">
        <v>4.9039999999999999</v>
      </c>
      <c r="F860" s="2">
        <v>600</v>
      </c>
      <c r="G860" s="2">
        <v>2942.4</v>
      </c>
      <c r="H860" s="12">
        <v>-2.4467873483190811E-2</v>
      </c>
    </row>
    <row r="861" spans="1:8" ht="13.5" x14ac:dyDescent="0.25">
      <c r="A861" s="11"/>
      <c r="B861" s="10">
        <v>43251</v>
      </c>
      <c r="C861" s="2">
        <v>8.49</v>
      </c>
      <c r="D861" s="2">
        <v>4.9569999999999999</v>
      </c>
      <c r="E861" s="2">
        <v>4.9569999999999999</v>
      </c>
      <c r="F861" s="2">
        <v>1260</v>
      </c>
      <c r="G861" s="2">
        <v>6245.82</v>
      </c>
      <c r="H861" s="12">
        <v>1.0807504078303413E-2</v>
      </c>
    </row>
    <row r="862" spans="1:8" ht="13.5" x14ac:dyDescent="0.25">
      <c r="A862" s="11"/>
      <c r="B862" s="10">
        <v>43252</v>
      </c>
      <c r="C862" s="2">
        <v>8.5</v>
      </c>
      <c r="D862" s="2">
        <v>4.9619999999999997</v>
      </c>
      <c r="E862" s="2">
        <v>4.9619999999999997</v>
      </c>
      <c r="F862" s="2">
        <v>500</v>
      </c>
      <c r="G862" s="2">
        <v>2481</v>
      </c>
      <c r="H862" s="12">
        <v>1.0086746015735108E-3</v>
      </c>
    </row>
    <row r="863" spans="1:8" ht="13.5" x14ac:dyDescent="0.25">
      <c r="A863" s="11"/>
      <c r="B863" s="10">
        <v>43255</v>
      </c>
      <c r="C863" s="2">
        <v>8.49</v>
      </c>
      <c r="D863" s="2">
        <v>4.9569999999999999</v>
      </c>
      <c r="E863" s="2">
        <v>4.9569999999999999</v>
      </c>
      <c r="F863" s="2">
        <v>180</v>
      </c>
      <c r="G863" s="2">
        <v>892.26</v>
      </c>
      <c r="H863" s="12">
        <v>-1.0076582023377456E-3</v>
      </c>
    </row>
    <row r="864" spans="1:8" ht="13.5" x14ac:dyDescent="0.25">
      <c r="A864" s="11"/>
      <c r="B864" s="10">
        <v>43256</v>
      </c>
      <c r="C864" s="2">
        <v>8.49</v>
      </c>
      <c r="D864" s="2">
        <v>4.9569999999999999</v>
      </c>
      <c r="E864" s="2">
        <v>0</v>
      </c>
      <c r="F864" s="2">
        <v>0</v>
      </c>
      <c r="G864" s="2">
        <v>0</v>
      </c>
      <c r="H864" s="12">
        <v>0</v>
      </c>
    </row>
    <row r="865" spans="1:8" ht="13.5" x14ac:dyDescent="0.25">
      <c r="A865" s="11"/>
      <c r="B865" s="10">
        <v>43257</v>
      </c>
      <c r="C865" s="2">
        <v>8.26</v>
      </c>
      <c r="D865" s="2">
        <v>4.8220000000000001</v>
      </c>
      <c r="E865" s="2">
        <v>4.8220000000000001</v>
      </c>
      <c r="F865" s="2">
        <v>1033</v>
      </c>
      <c r="G865" s="2">
        <v>4981.1260000000002</v>
      </c>
      <c r="H865" s="12">
        <v>-2.7234214242485334E-2</v>
      </c>
    </row>
    <row r="866" spans="1:8" ht="13.5" x14ac:dyDescent="0.25">
      <c r="A866" s="11"/>
      <c r="B866" s="10">
        <v>43258</v>
      </c>
      <c r="C866" s="2">
        <v>8.25</v>
      </c>
      <c r="D866" s="2">
        <v>4.8170000000000002</v>
      </c>
      <c r="E866" s="2">
        <v>4.8170000000000002</v>
      </c>
      <c r="F866" s="2">
        <v>825</v>
      </c>
      <c r="G866" s="2">
        <v>3974.0250000000001</v>
      </c>
      <c r="H866" s="12">
        <v>-1.0369141435088954E-3</v>
      </c>
    </row>
    <row r="867" spans="1:8" ht="13.5" x14ac:dyDescent="0.25">
      <c r="A867" s="11"/>
      <c r="B867" s="10">
        <v>43259</v>
      </c>
      <c r="C867" s="2">
        <v>8.25</v>
      </c>
      <c r="D867" s="2">
        <v>4.8170000000000002</v>
      </c>
      <c r="E867" s="2">
        <v>4.8170000000000002</v>
      </c>
      <c r="F867" s="2">
        <v>1000</v>
      </c>
      <c r="G867" s="2">
        <v>4817</v>
      </c>
      <c r="H867" s="12">
        <v>0</v>
      </c>
    </row>
    <row r="868" spans="1:8" ht="13.5" x14ac:dyDescent="0.25">
      <c r="A868" s="11"/>
      <c r="B868" s="10">
        <v>43262</v>
      </c>
      <c r="C868" s="2">
        <v>8.25</v>
      </c>
      <c r="D868" s="2">
        <v>4.8170000000000002</v>
      </c>
      <c r="E868" s="2">
        <v>4.8170000000000002</v>
      </c>
      <c r="F868" s="2">
        <v>3437</v>
      </c>
      <c r="G868" s="2">
        <v>16556.029000000002</v>
      </c>
      <c r="H868" s="12">
        <v>0</v>
      </c>
    </row>
    <row r="869" spans="1:8" ht="13.5" x14ac:dyDescent="0.25">
      <c r="A869" s="11"/>
      <c r="B869" s="10">
        <v>43263</v>
      </c>
      <c r="C869" s="2">
        <v>8.25</v>
      </c>
      <c r="D869" s="2">
        <v>4.8170000000000002</v>
      </c>
      <c r="E869" s="2">
        <v>0</v>
      </c>
      <c r="F869" s="2">
        <v>0</v>
      </c>
      <c r="G869" s="2">
        <v>0</v>
      </c>
      <c r="H869" s="12">
        <v>0</v>
      </c>
    </row>
    <row r="870" spans="1:8" ht="13.5" x14ac:dyDescent="0.25">
      <c r="A870" s="11"/>
      <c r="B870" s="10">
        <v>43264</v>
      </c>
      <c r="C870" s="2">
        <v>8.25</v>
      </c>
      <c r="D870" s="2">
        <v>4.8170000000000002</v>
      </c>
      <c r="E870" s="2">
        <v>4.8170000000000002</v>
      </c>
      <c r="F870" s="2">
        <v>50</v>
      </c>
      <c r="G870" s="2">
        <v>240.85000000000002</v>
      </c>
      <c r="H870" s="12">
        <v>0</v>
      </c>
    </row>
    <row r="871" spans="1:8" ht="13.5" x14ac:dyDescent="0.25">
      <c r="A871" s="11"/>
      <c r="B871" s="10">
        <v>43265</v>
      </c>
      <c r="C871" s="2">
        <v>8.49</v>
      </c>
      <c r="D871" s="2">
        <v>4.9569999999999999</v>
      </c>
      <c r="E871" s="2">
        <v>4.9569999999999999</v>
      </c>
      <c r="F871" s="2">
        <v>6020</v>
      </c>
      <c r="G871" s="2">
        <v>29841.14</v>
      </c>
      <c r="H871" s="12">
        <v>2.9063732613659889E-2</v>
      </c>
    </row>
    <row r="872" spans="1:8" ht="13.5" x14ac:dyDescent="0.25">
      <c r="A872" s="11"/>
      <c r="B872" s="10">
        <v>43269</v>
      </c>
      <c r="C872" s="2">
        <v>8.8699999999999992</v>
      </c>
      <c r="D872" s="2">
        <v>5.1779999999999999</v>
      </c>
      <c r="E872" s="2">
        <v>0</v>
      </c>
      <c r="F872" s="2">
        <v>0</v>
      </c>
      <c r="G872" s="2">
        <v>0</v>
      </c>
      <c r="H872" s="12">
        <v>4.4583417389550149E-2</v>
      </c>
    </row>
    <row r="873" spans="1:8" ht="13.5" x14ac:dyDescent="0.25">
      <c r="A873" s="11"/>
      <c r="B873" s="10">
        <v>43270</v>
      </c>
      <c r="C873" s="2">
        <v>8.99</v>
      </c>
      <c r="D873" s="2">
        <v>5.2489999999999997</v>
      </c>
      <c r="E873" s="2">
        <v>5.2157193548387095</v>
      </c>
      <c r="F873" s="2">
        <v>3648</v>
      </c>
      <c r="G873" s="2">
        <v>19026.944206451612</v>
      </c>
      <c r="H873" s="12">
        <v>1.3711857860177623E-2</v>
      </c>
    </row>
    <row r="874" spans="1:8" ht="13.5" x14ac:dyDescent="0.25">
      <c r="A874" s="11"/>
      <c r="B874" s="10">
        <v>43271</v>
      </c>
      <c r="C874" s="2">
        <v>9</v>
      </c>
      <c r="D874" s="2">
        <v>5.2539999999999996</v>
      </c>
      <c r="E874" s="2">
        <v>5.2493297777777777</v>
      </c>
      <c r="F874" s="2">
        <v>3300</v>
      </c>
      <c r="G874" s="2">
        <v>17322.788266666666</v>
      </c>
      <c r="H874" s="12">
        <v>9.5256239283671054E-4</v>
      </c>
    </row>
    <row r="875" spans="1:8" ht="13.5" x14ac:dyDescent="0.25">
      <c r="A875" s="11"/>
      <c r="B875" s="10">
        <v>43272</v>
      </c>
      <c r="C875" s="2">
        <v>9.24</v>
      </c>
      <c r="D875" s="2">
        <v>5.3940000000000001</v>
      </c>
      <c r="E875" s="2">
        <v>5.2825006493506494</v>
      </c>
      <c r="F875" s="2">
        <v>2858</v>
      </c>
      <c r="G875" s="2">
        <v>15097.386855844155</v>
      </c>
      <c r="H875" s="12">
        <v>2.6646364674533799E-2</v>
      </c>
    </row>
    <row r="876" spans="1:8" ht="13.5" x14ac:dyDescent="0.25">
      <c r="A876" s="11"/>
      <c r="B876" s="10">
        <v>43273</v>
      </c>
      <c r="C876" s="2">
        <v>9.5</v>
      </c>
      <c r="D876" s="2">
        <v>5.5460000000000003</v>
      </c>
      <c r="E876" s="2">
        <v>5.5243997894736836</v>
      </c>
      <c r="F876" s="2">
        <v>1956</v>
      </c>
      <c r="G876" s="2">
        <v>10805.725988210525</v>
      </c>
      <c r="H876" s="12">
        <v>2.8179458657767914E-2</v>
      </c>
    </row>
    <row r="877" spans="1:8" ht="13.5" x14ac:dyDescent="0.25">
      <c r="A877" s="11"/>
      <c r="B877" s="10">
        <v>43276</v>
      </c>
      <c r="C877" s="2">
        <v>9.6</v>
      </c>
      <c r="D877" s="2">
        <v>5.6050000000000004</v>
      </c>
      <c r="E877" s="2">
        <v>5.5927390625000015</v>
      </c>
      <c r="F877" s="2">
        <v>1075</v>
      </c>
      <c r="G877" s="2">
        <v>6012.194492187502</v>
      </c>
      <c r="H877" s="12">
        <v>1.0638297872340455E-2</v>
      </c>
    </row>
    <row r="878" spans="1:8" ht="13.5" x14ac:dyDescent="0.25">
      <c r="A878" s="11"/>
      <c r="B878" s="10">
        <v>43277</v>
      </c>
      <c r="C878" s="2">
        <v>10.07</v>
      </c>
      <c r="D878" s="2">
        <v>5.8789999999999996</v>
      </c>
      <c r="E878" s="2">
        <v>5.7096941410129087</v>
      </c>
      <c r="F878" s="2">
        <v>100</v>
      </c>
      <c r="G878" s="2">
        <v>570.96941410129091</v>
      </c>
      <c r="H878" s="12">
        <v>4.8884924174843733E-2</v>
      </c>
    </row>
    <row r="879" spans="1:8" ht="13.5" x14ac:dyDescent="0.25">
      <c r="A879" s="11"/>
      <c r="B879" s="10">
        <v>43278</v>
      </c>
      <c r="C879" s="2">
        <v>10.37</v>
      </c>
      <c r="D879" s="2">
        <v>6.0540000000000003</v>
      </c>
      <c r="E879" s="2">
        <v>6.0540000000000003</v>
      </c>
      <c r="F879" s="2">
        <v>3240</v>
      </c>
      <c r="G879" s="2">
        <v>19614.96</v>
      </c>
      <c r="H879" s="12">
        <v>2.9766967171287757E-2</v>
      </c>
    </row>
    <row r="880" spans="1:8" ht="13.5" x14ac:dyDescent="0.25">
      <c r="A880" s="11"/>
      <c r="B880" s="10">
        <v>43279</v>
      </c>
      <c r="C880" s="2">
        <v>10.4</v>
      </c>
      <c r="D880" s="2">
        <v>6.0720000000000001</v>
      </c>
      <c r="E880" s="2">
        <v>6.0720000000000001</v>
      </c>
      <c r="F880" s="2">
        <v>409</v>
      </c>
      <c r="G880" s="2">
        <v>2483.4479999999999</v>
      </c>
      <c r="H880" s="12">
        <v>2.9732408325073988E-3</v>
      </c>
    </row>
    <row r="881" spans="1:8" ht="13.5" x14ac:dyDescent="0.25">
      <c r="A881" s="11"/>
      <c r="B881" s="10">
        <v>43280</v>
      </c>
      <c r="C881" s="2">
        <v>10.4</v>
      </c>
      <c r="D881" s="2">
        <v>6.0720000000000001</v>
      </c>
      <c r="E881" s="2">
        <v>0</v>
      </c>
      <c r="F881" s="2">
        <v>0</v>
      </c>
      <c r="G881" s="2">
        <v>0</v>
      </c>
      <c r="H881" s="12">
        <v>0</v>
      </c>
    </row>
    <row r="882" spans="1:8" ht="13.5" x14ac:dyDescent="0.25">
      <c r="A882" s="11"/>
      <c r="B882" s="10">
        <v>43283</v>
      </c>
      <c r="C882" s="2">
        <v>10.4</v>
      </c>
      <c r="D882" s="2">
        <v>6.0720000000000001</v>
      </c>
      <c r="E882" s="2">
        <v>0</v>
      </c>
      <c r="F882" s="2">
        <v>0</v>
      </c>
      <c r="G882" s="2">
        <v>0</v>
      </c>
      <c r="H882" s="12">
        <v>0</v>
      </c>
    </row>
    <row r="883" spans="1:8" ht="13.5" x14ac:dyDescent="0.25">
      <c r="A883" s="11"/>
      <c r="B883" s="10">
        <v>43284</v>
      </c>
      <c r="C883" s="2">
        <v>10.4</v>
      </c>
      <c r="D883" s="2">
        <v>6.0720000000000001</v>
      </c>
      <c r="E883" s="2">
        <v>0</v>
      </c>
      <c r="F883" s="2">
        <v>0</v>
      </c>
      <c r="G883" s="2">
        <v>0</v>
      </c>
      <c r="H883" s="12">
        <v>0</v>
      </c>
    </row>
    <row r="884" spans="1:8" ht="13.5" x14ac:dyDescent="0.25">
      <c r="A884" s="11"/>
      <c r="B884" s="10">
        <v>43285</v>
      </c>
      <c r="C884" s="2">
        <v>10.4</v>
      </c>
      <c r="D884" s="2">
        <v>6.0720000000000001</v>
      </c>
      <c r="E884" s="2">
        <v>0</v>
      </c>
      <c r="F884" s="2">
        <v>0</v>
      </c>
      <c r="G884" s="2">
        <v>0</v>
      </c>
      <c r="H884" s="12">
        <v>0</v>
      </c>
    </row>
    <row r="885" spans="1:8" ht="13.5" x14ac:dyDescent="0.25">
      <c r="A885" s="11"/>
      <c r="B885" s="10">
        <v>43286</v>
      </c>
      <c r="C885" s="2">
        <v>10.119999999999999</v>
      </c>
      <c r="D885" s="2">
        <v>5.9080000000000004</v>
      </c>
      <c r="E885" s="2">
        <v>5.9080000000000004</v>
      </c>
      <c r="F885" s="2">
        <v>1000</v>
      </c>
      <c r="G885" s="2">
        <v>5908</v>
      </c>
      <c r="H885" s="12">
        <v>-2.7009222661396524E-2</v>
      </c>
    </row>
    <row r="886" spans="1:8" ht="13.5" x14ac:dyDescent="0.25">
      <c r="A886" s="11"/>
      <c r="B886" s="10">
        <v>43287</v>
      </c>
      <c r="C886" s="2">
        <v>10.06</v>
      </c>
      <c r="D886" s="2">
        <v>5.8730000000000002</v>
      </c>
      <c r="E886" s="2">
        <v>5.8765027833001993</v>
      </c>
      <c r="F886" s="2">
        <v>981</v>
      </c>
      <c r="G886" s="2">
        <v>5764.8492304174952</v>
      </c>
      <c r="H886" s="12">
        <v>-5.9241706161137679E-3</v>
      </c>
    </row>
    <row r="887" spans="1:8" ht="13.5" x14ac:dyDescent="0.25">
      <c r="A887" s="11"/>
      <c r="B887" s="10">
        <v>43290</v>
      </c>
      <c r="C887" s="2">
        <v>10.06</v>
      </c>
      <c r="D887" s="2">
        <v>5.8730000000000002</v>
      </c>
      <c r="E887" s="2">
        <v>5.8700810139165007</v>
      </c>
      <c r="F887" s="2">
        <v>1379</v>
      </c>
      <c r="G887" s="2">
        <v>8094.8417181908544</v>
      </c>
      <c r="H887" s="12">
        <v>0</v>
      </c>
    </row>
    <row r="888" spans="1:8" ht="13.5" x14ac:dyDescent="0.25">
      <c r="A888" s="11"/>
      <c r="B888" s="10">
        <v>43291</v>
      </c>
      <c r="C888" s="2">
        <v>10.050000000000001</v>
      </c>
      <c r="D888" s="2">
        <v>5.867</v>
      </c>
      <c r="E888" s="2">
        <v>5.867</v>
      </c>
      <c r="F888" s="2">
        <v>121</v>
      </c>
      <c r="G888" s="2">
        <v>709.90700000000004</v>
      </c>
      <c r="H888" s="12">
        <v>-1.0216243827686408E-3</v>
      </c>
    </row>
    <row r="889" spans="1:8" ht="13.5" x14ac:dyDescent="0.25">
      <c r="A889" s="11"/>
      <c r="B889" s="10">
        <v>43292</v>
      </c>
      <c r="C889" s="2">
        <v>10.32</v>
      </c>
      <c r="D889" s="2">
        <v>6.0250000000000004</v>
      </c>
      <c r="E889" s="2">
        <v>6.0250000000000004</v>
      </c>
      <c r="F889" s="2">
        <v>540</v>
      </c>
      <c r="G889" s="2">
        <v>3253.5</v>
      </c>
      <c r="H889" s="12">
        <v>2.6930288051815299E-2</v>
      </c>
    </row>
    <row r="890" spans="1:8" ht="13.5" x14ac:dyDescent="0.25">
      <c r="A890" s="11"/>
      <c r="B890" s="10">
        <v>43293</v>
      </c>
      <c r="C890" s="2">
        <v>10.38</v>
      </c>
      <c r="D890" s="2">
        <v>6.06</v>
      </c>
      <c r="E890" s="2">
        <v>6.0599999999999987</v>
      </c>
      <c r="F890" s="2">
        <v>991</v>
      </c>
      <c r="G890" s="2">
        <v>6005.4599999999991</v>
      </c>
      <c r="H890" s="12">
        <v>5.8091286307052703E-3</v>
      </c>
    </row>
    <row r="891" spans="1:8" ht="13.5" x14ac:dyDescent="0.25">
      <c r="A891" s="11"/>
      <c r="B891" s="10">
        <v>43294</v>
      </c>
      <c r="C891" s="2">
        <v>10.38</v>
      </c>
      <c r="D891" s="2">
        <v>6.06</v>
      </c>
      <c r="E891" s="2">
        <v>6.0599999999999987</v>
      </c>
      <c r="F891" s="2">
        <v>100</v>
      </c>
      <c r="G891" s="2">
        <v>605.99999999999989</v>
      </c>
      <c r="H891" s="12">
        <v>0</v>
      </c>
    </row>
    <row r="892" spans="1:8" ht="13.5" x14ac:dyDescent="0.25">
      <c r="A892" s="11"/>
      <c r="B892" s="10">
        <v>43297</v>
      </c>
      <c r="C892" s="2">
        <v>10.15</v>
      </c>
      <c r="D892" s="2">
        <v>5.9260000000000002</v>
      </c>
      <c r="E892" s="2">
        <v>5.9259999999999993</v>
      </c>
      <c r="F892" s="2">
        <v>115</v>
      </c>
      <c r="G892" s="2">
        <v>681.4899999999999</v>
      </c>
      <c r="H892" s="12">
        <v>-2.2112211221122023E-2</v>
      </c>
    </row>
    <row r="893" spans="1:8" ht="13.5" x14ac:dyDescent="0.25">
      <c r="A893" s="11"/>
      <c r="B893" s="10">
        <v>43298</v>
      </c>
      <c r="C893" s="2">
        <v>10.07</v>
      </c>
      <c r="D893" s="2">
        <v>5.8789999999999996</v>
      </c>
      <c r="E893" s="2">
        <v>5.8789999999999996</v>
      </c>
      <c r="F893" s="2">
        <v>50</v>
      </c>
      <c r="G893" s="2">
        <v>293.95</v>
      </c>
      <c r="H893" s="12">
        <v>-7.9311508606143433E-3</v>
      </c>
    </row>
    <row r="894" spans="1:8" ht="13.5" x14ac:dyDescent="0.25">
      <c r="A894" s="11"/>
      <c r="B894" s="10">
        <v>43299</v>
      </c>
      <c r="C894" s="2">
        <v>10.07</v>
      </c>
      <c r="D894" s="2">
        <v>5.8789999999999996</v>
      </c>
      <c r="E894" s="2">
        <v>0</v>
      </c>
      <c r="F894" s="2">
        <v>0</v>
      </c>
      <c r="G894" s="2">
        <v>0</v>
      </c>
      <c r="H894" s="12">
        <v>0</v>
      </c>
    </row>
    <row r="895" spans="1:8" ht="13.5" x14ac:dyDescent="0.25">
      <c r="A895" s="11"/>
      <c r="B895" s="10">
        <v>43300</v>
      </c>
      <c r="C895" s="2">
        <v>10.07</v>
      </c>
      <c r="D895" s="2">
        <v>5.8789999999999996</v>
      </c>
      <c r="E895" s="2">
        <v>5.8789999999999996</v>
      </c>
      <c r="F895" s="2">
        <v>750</v>
      </c>
      <c r="G895" s="2">
        <v>4409.25</v>
      </c>
      <c r="H895" s="12">
        <v>0</v>
      </c>
    </row>
    <row r="896" spans="1:8" ht="13.5" x14ac:dyDescent="0.25">
      <c r="A896" s="11"/>
      <c r="B896" s="10">
        <v>43301</v>
      </c>
      <c r="C896" s="2">
        <v>10.07</v>
      </c>
      <c r="D896" s="2">
        <v>5.8789999999999996</v>
      </c>
      <c r="E896" s="2">
        <v>5.8789999999999996</v>
      </c>
      <c r="F896" s="2">
        <v>122</v>
      </c>
      <c r="G896" s="2">
        <v>717.23799999999994</v>
      </c>
      <c r="H896" s="12">
        <v>0</v>
      </c>
    </row>
    <row r="897" spans="1:8" ht="13.5" x14ac:dyDescent="0.25">
      <c r="A897" s="11"/>
      <c r="B897" s="10">
        <v>43304</v>
      </c>
      <c r="C897" s="2">
        <v>10.07</v>
      </c>
      <c r="D897" s="2">
        <v>5.8789999999999996</v>
      </c>
      <c r="E897" s="2">
        <v>5.8789999999999996</v>
      </c>
      <c r="F897" s="2">
        <v>140</v>
      </c>
      <c r="G897" s="2">
        <v>823.06</v>
      </c>
      <c r="H897" s="12">
        <v>0</v>
      </c>
    </row>
    <row r="898" spans="1:8" ht="13.5" x14ac:dyDescent="0.25">
      <c r="A898" s="11"/>
      <c r="B898" s="10">
        <v>43305</v>
      </c>
      <c r="C898" s="2">
        <v>10.08</v>
      </c>
      <c r="D898" s="2">
        <v>5.8849999999999998</v>
      </c>
      <c r="E898" s="2">
        <v>5.8849999999999989</v>
      </c>
      <c r="F898" s="2">
        <v>1000</v>
      </c>
      <c r="G898" s="2">
        <v>5884.9999999999991</v>
      </c>
      <c r="H898" s="12">
        <v>1.0205817315870433E-3</v>
      </c>
    </row>
    <row r="899" spans="1:8" ht="13.5" x14ac:dyDescent="0.25">
      <c r="A899" s="11"/>
      <c r="B899" s="10">
        <v>43307</v>
      </c>
      <c r="C899" s="2">
        <v>10.07</v>
      </c>
      <c r="D899" s="2">
        <v>5.8789999999999996</v>
      </c>
      <c r="E899" s="2">
        <v>5.8795838133068514</v>
      </c>
      <c r="F899" s="2">
        <v>248</v>
      </c>
      <c r="G899" s="2">
        <v>1458.1367857000992</v>
      </c>
      <c r="H899" s="12">
        <v>-1.019541206457133E-3</v>
      </c>
    </row>
    <row r="900" spans="1:8" ht="13.5" x14ac:dyDescent="0.25">
      <c r="A900" s="11"/>
      <c r="B900" s="10">
        <v>43308</v>
      </c>
      <c r="C900" s="2">
        <v>10.07</v>
      </c>
      <c r="D900" s="2">
        <v>5.8789999999999996</v>
      </c>
      <c r="E900" s="2">
        <v>5.8789999999999996</v>
      </c>
      <c r="F900" s="2">
        <v>38</v>
      </c>
      <c r="G900" s="2">
        <v>223.40199999999999</v>
      </c>
      <c r="H900" s="12">
        <v>0</v>
      </c>
    </row>
    <row r="901" spans="1:8" ht="13.5" x14ac:dyDescent="0.25">
      <c r="A901" s="11"/>
      <c r="B901" s="10">
        <v>43311</v>
      </c>
      <c r="C901" s="2">
        <v>10.07</v>
      </c>
      <c r="D901" s="2">
        <v>5.8789999999999996</v>
      </c>
      <c r="E901" s="2">
        <v>5.8789999999999996</v>
      </c>
      <c r="F901" s="2">
        <v>112</v>
      </c>
      <c r="G901" s="2">
        <v>658.44799999999998</v>
      </c>
      <c r="H901" s="12">
        <v>0</v>
      </c>
    </row>
    <row r="902" spans="1:8" ht="13.5" x14ac:dyDescent="0.25">
      <c r="A902" s="11"/>
      <c r="B902" s="10">
        <v>43312</v>
      </c>
      <c r="C902" s="2">
        <v>10.07</v>
      </c>
      <c r="D902" s="2">
        <v>5.8789999999999996</v>
      </c>
      <c r="E902" s="2">
        <v>0</v>
      </c>
      <c r="F902" s="2">
        <v>0</v>
      </c>
      <c r="G902" s="2">
        <v>0</v>
      </c>
      <c r="H902" s="12">
        <v>0</v>
      </c>
    </row>
    <row r="903" spans="1:8" ht="13.5" x14ac:dyDescent="0.25">
      <c r="A903" s="11"/>
      <c r="B903" s="10">
        <v>43313</v>
      </c>
      <c r="C903" s="2">
        <v>9.9</v>
      </c>
      <c r="D903" s="2">
        <v>5.78</v>
      </c>
      <c r="E903" s="2">
        <v>5.78</v>
      </c>
      <c r="F903" s="2">
        <v>1601</v>
      </c>
      <c r="G903" s="2">
        <v>9253.7800000000007</v>
      </c>
      <c r="H903" s="12">
        <v>-1.6839598571185461E-2</v>
      </c>
    </row>
    <row r="904" spans="1:8" ht="13.5" x14ac:dyDescent="0.25">
      <c r="A904" s="11"/>
      <c r="B904" s="10">
        <v>43314</v>
      </c>
      <c r="C904" s="2">
        <v>9.9</v>
      </c>
      <c r="D904" s="2">
        <v>5.78</v>
      </c>
      <c r="E904" s="2">
        <v>5.78</v>
      </c>
      <c r="F904" s="2">
        <v>1270</v>
      </c>
      <c r="G904" s="2">
        <v>7340.6</v>
      </c>
      <c r="H904" s="12">
        <v>0</v>
      </c>
    </row>
    <row r="905" spans="1:8" ht="13.5" x14ac:dyDescent="0.25">
      <c r="A905" s="11"/>
      <c r="B905" s="10">
        <v>43315</v>
      </c>
      <c r="C905" s="2">
        <v>9.9</v>
      </c>
      <c r="D905" s="2">
        <v>5.78</v>
      </c>
      <c r="E905" s="2">
        <v>0</v>
      </c>
      <c r="F905" s="2">
        <v>0</v>
      </c>
      <c r="G905" s="2">
        <v>0</v>
      </c>
      <c r="H905" s="12">
        <v>0</v>
      </c>
    </row>
    <row r="906" spans="1:8" ht="13.5" x14ac:dyDescent="0.25">
      <c r="A906" s="11"/>
      <c r="B906" s="10">
        <v>43318</v>
      </c>
      <c r="C906" s="2">
        <v>9.9</v>
      </c>
      <c r="D906" s="2">
        <v>5.78</v>
      </c>
      <c r="E906" s="2">
        <v>0</v>
      </c>
      <c r="F906" s="2">
        <v>0</v>
      </c>
      <c r="G906" s="2">
        <v>0</v>
      </c>
      <c r="H906" s="12">
        <v>0</v>
      </c>
    </row>
    <row r="907" spans="1:8" ht="13.5" x14ac:dyDescent="0.25">
      <c r="A907" s="11"/>
      <c r="B907" s="10">
        <v>43319</v>
      </c>
      <c r="C907" s="2">
        <v>9.9</v>
      </c>
      <c r="D907" s="2">
        <v>5.78</v>
      </c>
      <c r="E907" s="2">
        <v>0</v>
      </c>
      <c r="F907" s="2">
        <v>0</v>
      </c>
      <c r="G907" s="2">
        <v>0</v>
      </c>
      <c r="H907" s="12">
        <v>0</v>
      </c>
    </row>
    <row r="908" spans="1:8" ht="13.5" x14ac:dyDescent="0.25">
      <c r="A908" s="11"/>
      <c r="B908" s="10">
        <v>43320</v>
      </c>
      <c r="C908" s="2">
        <v>9.9</v>
      </c>
      <c r="D908" s="2">
        <v>5.78</v>
      </c>
      <c r="E908" s="2">
        <v>0</v>
      </c>
      <c r="F908" s="2">
        <v>0</v>
      </c>
      <c r="G908" s="2">
        <v>0</v>
      </c>
      <c r="H908" s="12">
        <v>0</v>
      </c>
    </row>
    <row r="909" spans="1:8" ht="13.5" x14ac:dyDescent="0.25">
      <c r="A909" s="11"/>
      <c r="B909" s="10">
        <v>43321</v>
      </c>
      <c r="C909" s="2">
        <v>9.9</v>
      </c>
      <c r="D909" s="2">
        <v>5.78</v>
      </c>
      <c r="E909" s="2">
        <v>5.78</v>
      </c>
      <c r="F909" s="2">
        <v>65</v>
      </c>
      <c r="G909" s="2">
        <v>375.7</v>
      </c>
      <c r="H909" s="12">
        <v>0</v>
      </c>
    </row>
    <row r="910" spans="1:8" ht="13.5" x14ac:dyDescent="0.25">
      <c r="A910" s="11"/>
      <c r="B910" s="10">
        <v>43322</v>
      </c>
      <c r="C910" s="2">
        <v>9.9</v>
      </c>
      <c r="D910" s="2">
        <v>5.78</v>
      </c>
      <c r="E910" s="2">
        <v>0</v>
      </c>
      <c r="F910" s="2">
        <v>0</v>
      </c>
      <c r="G910" s="2">
        <v>0</v>
      </c>
      <c r="H910" s="12">
        <v>0</v>
      </c>
    </row>
    <row r="911" spans="1:8" ht="13.5" x14ac:dyDescent="0.25">
      <c r="A911" s="11"/>
      <c r="B911" s="10">
        <v>43326</v>
      </c>
      <c r="C911" s="2">
        <v>9.6199999999999992</v>
      </c>
      <c r="D911" s="2">
        <v>5.6159999999999997</v>
      </c>
      <c r="E911" s="2">
        <v>5.6159999999999997</v>
      </c>
      <c r="F911" s="2">
        <v>486</v>
      </c>
      <c r="G911" s="2">
        <v>2729.3759999999997</v>
      </c>
      <c r="H911" s="12">
        <v>-2.837370242214543E-2</v>
      </c>
    </row>
    <row r="912" spans="1:8" ht="13.5" x14ac:dyDescent="0.25">
      <c r="A912" s="11"/>
      <c r="B912" s="10">
        <v>43327</v>
      </c>
      <c r="C912" s="2">
        <v>9.85</v>
      </c>
      <c r="D912" s="2">
        <v>5.7510000000000003</v>
      </c>
      <c r="E912" s="2">
        <v>5.7510000000000003</v>
      </c>
      <c r="F912" s="2">
        <v>50</v>
      </c>
      <c r="G912" s="2">
        <v>287.55</v>
      </c>
      <c r="H912" s="12">
        <v>2.4038461538461661E-2</v>
      </c>
    </row>
    <row r="913" spans="1:8" ht="13.5" x14ac:dyDescent="0.25">
      <c r="A913" s="11"/>
      <c r="B913" s="10">
        <v>43328</v>
      </c>
      <c r="C913" s="2">
        <v>10.27</v>
      </c>
      <c r="D913" s="2">
        <v>5.9960000000000004</v>
      </c>
      <c r="E913" s="2">
        <v>5.9913293086660184</v>
      </c>
      <c r="F913" s="2">
        <v>3389</v>
      </c>
      <c r="G913" s="2">
        <v>20304.615027069136</v>
      </c>
      <c r="H913" s="12">
        <v>4.2601286732742147E-2</v>
      </c>
    </row>
    <row r="914" spans="1:8" ht="13.5" x14ac:dyDescent="0.25">
      <c r="A914" s="11"/>
      <c r="B914" s="10">
        <v>43329</v>
      </c>
      <c r="C914" s="2">
        <v>10.27</v>
      </c>
      <c r="D914" s="2">
        <v>5.9960000000000004</v>
      </c>
      <c r="E914" s="2">
        <v>0</v>
      </c>
      <c r="F914" s="2">
        <v>0</v>
      </c>
      <c r="G914" s="2">
        <v>0</v>
      </c>
      <c r="H914" s="12">
        <v>0</v>
      </c>
    </row>
    <row r="915" spans="1:8" ht="13.5" x14ac:dyDescent="0.25">
      <c r="A915" s="11"/>
      <c r="B915" s="10">
        <v>43332</v>
      </c>
      <c r="C915" s="2">
        <v>10.38</v>
      </c>
      <c r="D915" s="2">
        <v>6.06</v>
      </c>
      <c r="E915" s="2">
        <v>6.0599999999999987</v>
      </c>
      <c r="F915" s="2">
        <v>1172</v>
      </c>
      <c r="G915" s="2">
        <v>7102.3199999999988</v>
      </c>
      <c r="H915" s="12">
        <v>1.0673782521680981E-2</v>
      </c>
    </row>
    <row r="916" spans="1:8" ht="13.5" x14ac:dyDescent="0.25">
      <c r="A916" s="11"/>
      <c r="B916" s="10">
        <v>43335</v>
      </c>
      <c r="C916" s="2">
        <v>10.199999999999999</v>
      </c>
      <c r="D916" s="2">
        <v>5.9550000000000001</v>
      </c>
      <c r="E916" s="2">
        <v>5.9550000000000001</v>
      </c>
      <c r="F916" s="2">
        <v>750</v>
      </c>
      <c r="G916" s="2">
        <v>4466.25</v>
      </c>
      <c r="H916" s="12">
        <v>-1.7326732673267252E-2</v>
      </c>
    </row>
    <row r="917" spans="1:8" ht="13.5" x14ac:dyDescent="0.25">
      <c r="A917" s="11"/>
      <c r="B917" s="10">
        <v>43336</v>
      </c>
      <c r="C917" s="2">
        <v>10.199999999999999</v>
      </c>
      <c r="D917" s="2">
        <v>5.9550000000000001</v>
      </c>
      <c r="E917" s="2">
        <v>0</v>
      </c>
      <c r="F917" s="2">
        <v>0</v>
      </c>
      <c r="G917" s="2">
        <v>0</v>
      </c>
      <c r="H917" s="12">
        <v>0</v>
      </c>
    </row>
    <row r="918" spans="1:8" ht="13.5" x14ac:dyDescent="0.25">
      <c r="A918" s="11"/>
      <c r="B918" s="10">
        <v>43339</v>
      </c>
      <c r="C918" s="2">
        <v>10.199999999999999</v>
      </c>
      <c r="D918" s="2">
        <v>5.9550000000000001</v>
      </c>
      <c r="E918" s="2">
        <v>5.9550000000000001</v>
      </c>
      <c r="F918" s="2">
        <v>1850</v>
      </c>
      <c r="G918" s="2">
        <v>11016.75</v>
      </c>
      <c r="H918" s="12">
        <v>0</v>
      </c>
    </row>
    <row r="919" spans="1:8" ht="13.5" x14ac:dyDescent="0.25">
      <c r="A919" s="11"/>
      <c r="B919" s="10">
        <v>43340</v>
      </c>
      <c r="C919" s="2">
        <v>10.199999999999999</v>
      </c>
      <c r="D919" s="2">
        <v>5.9550000000000001</v>
      </c>
      <c r="E919" s="2">
        <v>5.9550000000000001</v>
      </c>
      <c r="F919" s="2">
        <v>2500</v>
      </c>
      <c r="G919" s="2">
        <v>14887.5</v>
      </c>
      <c r="H919" s="12">
        <v>0</v>
      </c>
    </row>
    <row r="920" spans="1:8" ht="13.5" x14ac:dyDescent="0.25">
      <c r="A920" s="11"/>
      <c r="B920" s="10">
        <v>43341</v>
      </c>
      <c r="C920" s="2">
        <v>10.199999999999999</v>
      </c>
      <c r="D920" s="2">
        <v>5.9550000000000001</v>
      </c>
      <c r="E920" s="2">
        <v>5.9550000000000001</v>
      </c>
      <c r="F920" s="2">
        <v>1300</v>
      </c>
      <c r="G920" s="2">
        <v>7741.5</v>
      </c>
      <c r="H920" s="12">
        <v>0</v>
      </c>
    </row>
    <row r="921" spans="1:8" ht="13.5" x14ac:dyDescent="0.25">
      <c r="A921" s="11"/>
      <c r="B921" s="10">
        <v>43342</v>
      </c>
      <c r="C921" s="2">
        <v>10.199999999999999</v>
      </c>
      <c r="D921" s="2">
        <v>5.9550000000000001</v>
      </c>
      <c r="E921" s="2">
        <v>0</v>
      </c>
      <c r="F921" s="2">
        <v>0</v>
      </c>
      <c r="G921" s="2">
        <v>0</v>
      </c>
      <c r="H921" s="12">
        <v>0</v>
      </c>
    </row>
    <row r="922" spans="1:8" ht="13.5" x14ac:dyDescent="0.25">
      <c r="A922" s="11"/>
      <c r="B922" s="10">
        <v>43343</v>
      </c>
      <c r="C922" s="2">
        <v>10.11</v>
      </c>
      <c r="D922" s="2">
        <v>5.9020000000000001</v>
      </c>
      <c r="E922" s="2">
        <v>5.9020000000000001</v>
      </c>
      <c r="F922" s="2">
        <v>550</v>
      </c>
      <c r="G922" s="2">
        <v>3246.1</v>
      </c>
      <c r="H922" s="12">
        <v>-8.9000839630562437E-3</v>
      </c>
    </row>
    <row r="923" spans="1:8" ht="13.5" x14ac:dyDescent="0.25">
      <c r="A923" s="11"/>
      <c r="B923" s="10">
        <v>43346</v>
      </c>
      <c r="C923" s="2">
        <v>10.38</v>
      </c>
      <c r="D923" s="2">
        <v>6.06</v>
      </c>
      <c r="E923" s="2">
        <v>6.0599999999999987</v>
      </c>
      <c r="F923" s="2">
        <v>200</v>
      </c>
      <c r="G923" s="2">
        <v>1211.9999999999998</v>
      </c>
      <c r="H923" s="12">
        <v>2.6770586241951791E-2</v>
      </c>
    </row>
    <row r="924" spans="1:8" ht="13.5" x14ac:dyDescent="0.25">
      <c r="A924" s="11"/>
      <c r="B924" s="10">
        <v>43347</v>
      </c>
      <c r="C924" s="2">
        <v>10.38</v>
      </c>
      <c r="D924" s="2">
        <v>6.06</v>
      </c>
      <c r="E924" s="2">
        <v>0</v>
      </c>
      <c r="F924" s="2">
        <v>0</v>
      </c>
      <c r="G924" s="2">
        <v>0</v>
      </c>
      <c r="H924" s="12">
        <v>0</v>
      </c>
    </row>
    <row r="925" spans="1:8" ht="13.5" x14ac:dyDescent="0.25">
      <c r="A925" s="11"/>
      <c r="B925" s="10">
        <v>43348</v>
      </c>
      <c r="C925" s="2">
        <v>10.130000000000001</v>
      </c>
      <c r="D925" s="2">
        <v>5.9139999999999997</v>
      </c>
      <c r="E925" s="2">
        <v>5.9140000000000006</v>
      </c>
      <c r="F925" s="2">
        <v>456</v>
      </c>
      <c r="G925" s="2">
        <v>2696.7840000000001</v>
      </c>
      <c r="H925" s="12">
        <v>-2.4092409240924078E-2</v>
      </c>
    </row>
    <row r="926" spans="1:8" ht="13.5" x14ac:dyDescent="0.25">
      <c r="A926" s="11"/>
      <c r="B926" s="10">
        <v>43349</v>
      </c>
      <c r="C926" s="2">
        <v>10.130000000000001</v>
      </c>
      <c r="D926" s="2">
        <v>5.9139999999999997</v>
      </c>
      <c r="E926" s="2">
        <v>0</v>
      </c>
      <c r="F926" s="2">
        <v>0</v>
      </c>
      <c r="G926" s="2">
        <v>0</v>
      </c>
      <c r="H926" s="12">
        <v>0</v>
      </c>
    </row>
    <row r="927" spans="1:8" ht="13.5" x14ac:dyDescent="0.25">
      <c r="A927" s="11"/>
      <c r="B927" s="10">
        <v>43350</v>
      </c>
      <c r="C927" s="2">
        <v>10</v>
      </c>
      <c r="D927" s="2">
        <v>5.8380000000000001</v>
      </c>
      <c r="E927" s="2">
        <v>5.8380000000000001</v>
      </c>
      <c r="F927" s="2">
        <v>544</v>
      </c>
      <c r="G927" s="2">
        <v>3175.8719999999998</v>
      </c>
      <c r="H927" s="12">
        <v>-1.2850862360500445E-2</v>
      </c>
    </row>
    <row r="928" spans="1:8" ht="13.5" x14ac:dyDescent="0.25">
      <c r="A928" s="11"/>
      <c r="B928" s="10">
        <v>43353</v>
      </c>
      <c r="C928" s="2">
        <v>10</v>
      </c>
      <c r="D928" s="2">
        <v>5.8380000000000001</v>
      </c>
      <c r="E928" s="2">
        <v>5.8380000000000001</v>
      </c>
      <c r="F928" s="2">
        <v>1423</v>
      </c>
      <c r="G928" s="2">
        <v>8307.4740000000002</v>
      </c>
      <c r="H928" s="12">
        <v>0</v>
      </c>
    </row>
    <row r="929" spans="1:8" ht="13.5" x14ac:dyDescent="0.25">
      <c r="A929" s="11"/>
      <c r="B929" s="10">
        <v>43355</v>
      </c>
      <c r="C929" s="2">
        <v>10</v>
      </c>
      <c r="D929" s="2">
        <v>5.8380000000000001</v>
      </c>
      <c r="E929" s="2">
        <v>0</v>
      </c>
      <c r="F929" s="2">
        <v>0</v>
      </c>
      <c r="G929" s="2">
        <v>0</v>
      </c>
      <c r="H929" s="12">
        <v>0</v>
      </c>
    </row>
    <row r="930" spans="1:8" ht="13.5" x14ac:dyDescent="0.25">
      <c r="A930" s="11"/>
      <c r="B930" s="10">
        <v>43356</v>
      </c>
      <c r="C930" s="2">
        <v>10</v>
      </c>
      <c r="D930" s="2">
        <v>5.8380000000000001</v>
      </c>
      <c r="E930" s="2">
        <v>5.8380000000000001</v>
      </c>
      <c r="F930" s="2">
        <v>100</v>
      </c>
      <c r="G930" s="2">
        <v>583.79999999999995</v>
      </c>
      <c r="H930" s="12">
        <v>0</v>
      </c>
    </row>
    <row r="931" spans="1:8" ht="13.5" x14ac:dyDescent="0.25">
      <c r="A931" s="11"/>
      <c r="B931" s="10">
        <v>43357</v>
      </c>
      <c r="C931" s="2">
        <v>10</v>
      </c>
      <c r="D931" s="2">
        <v>5.8380000000000001</v>
      </c>
      <c r="E931" s="2">
        <v>0</v>
      </c>
      <c r="F931" s="2">
        <v>0</v>
      </c>
      <c r="G931" s="2">
        <v>0</v>
      </c>
      <c r="H931" s="12">
        <v>0</v>
      </c>
    </row>
    <row r="932" spans="1:8" ht="13.5" x14ac:dyDescent="0.25">
      <c r="A932" s="11"/>
      <c r="B932" s="10">
        <v>43360</v>
      </c>
      <c r="C932" s="2">
        <v>9.9</v>
      </c>
      <c r="D932" s="2">
        <v>5.78</v>
      </c>
      <c r="E932" s="2">
        <v>5.78</v>
      </c>
      <c r="F932" s="2">
        <v>1200</v>
      </c>
      <c r="G932" s="2">
        <v>6936</v>
      </c>
      <c r="H932" s="12">
        <v>-9.934909215484726E-3</v>
      </c>
    </row>
    <row r="933" spans="1:8" ht="13.5" x14ac:dyDescent="0.25">
      <c r="A933" s="11"/>
      <c r="B933" s="10">
        <v>43361</v>
      </c>
      <c r="C933" s="2">
        <v>9.9</v>
      </c>
      <c r="D933" s="2">
        <v>5.78</v>
      </c>
      <c r="E933" s="2">
        <v>0</v>
      </c>
      <c r="F933" s="2">
        <v>0</v>
      </c>
      <c r="G933" s="2">
        <v>0</v>
      </c>
      <c r="H933" s="12">
        <v>0</v>
      </c>
    </row>
    <row r="934" spans="1:8" ht="13.5" x14ac:dyDescent="0.25">
      <c r="A934" s="11"/>
      <c r="B934" s="10">
        <v>43362</v>
      </c>
      <c r="C934" s="2">
        <v>9.9</v>
      </c>
      <c r="D934" s="2">
        <v>5.78</v>
      </c>
      <c r="E934" s="2">
        <v>5.78</v>
      </c>
      <c r="F934" s="2">
        <v>200</v>
      </c>
      <c r="G934" s="2">
        <v>1156</v>
      </c>
      <c r="H934" s="12">
        <v>0</v>
      </c>
    </row>
    <row r="935" spans="1:8" ht="13.5" x14ac:dyDescent="0.25">
      <c r="A935" s="11"/>
      <c r="B935" s="10">
        <v>43363</v>
      </c>
      <c r="C935" s="2">
        <v>9.9</v>
      </c>
      <c r="D935" s="2">
        <v>5.78</v>
      </c>
      <c r="E935" s="2">
        <v>0</v>
      </c>
      <c r="F935" s="2">
        <v>0</v>
      </c>
      <c r="G935" s="2">
        <v>0</v>
      </c>
      <c r="H935" s="12">
        <v>0</v>
      </c>
    </row>
    <row r="936" spans="1:8" ht="13.5" x14ac:dyDescent="0.25">
      <c r="A936" s="11"/>
      <c r="B936" s="10">
        <v>43364</v>
      </c>
      <c r="C936" s="2">
        <v>9.67</v>
      </c>
      <c r="D936" s="2">
        <v>5.6459999999999999</v>
      </c>
      <c r="E936" s="2">
        <v>5.6459999999999999</v>
      </c>
      <c r="F936" s="2">
        <v>500</v>
      </c>
      <c r="G936" s="2">
        <v>2823</v>
      </c>
      <c r="H936" s="12">
        <v>-2.3183391003460264E-2</v>
      </c>
    </row>
    <row r="937" spans="1:8" ht="13.5" x14ac:dyDescent="0.25">
      <c r="A937" s="11"/>
      <c r="B937" s="10">
        <v>43367</v>
      </c>
      <c r="C937" s="2">
        <v>9.67</v>
      </c>
      <c r="D937" s="2">
        <v>5.6459999999999999</v>
      </c>
      <c r="E937" s="2">
        <v>5.6459999999999999</v>
      </c>
      <c r="F937" s="2">
        <v>629</v>
      </c>
      <c r="G937" s="2">
        <v>3551.3339999999998</v>
      </c>
      <c r="H937" s="12">
        <v>0</v>
      </c>
    </row>
    <row r="938" spans="1:8" ht="13.5" x14ac:dyDescent="0.25">
      <c r="A938" s="11"/>
      <c r="B938" s="10">
        <v>43368</v>
      </c>
      <c r="C938" s="2">
        <v>9.67</v>
      </c>
      <c r="D938" s="2">
        <v>5.6459999999999999</v>
      </c>
      <c r="E938" s="2">
        <v>0</v>
      </c>
      <c r="F938" s="2">
        <v>0</v>
      </c>
      <c r="G938" s="2">
        <v>0</v>
      </c>
      <c r="H938" s="12">
        <v>0</v>
      </c>
    </row>
    <row r="939" spans="1:8" ht="13.5" x14ac:dyDescent="0.25">
      <c r="A939" s="11"/>
      <c r="B939" s="10">
        <v>43369</v>
      </c>
      <c r="C939" s="2">
        <v>10</v>
      </c>
      <c r="D939" s="2">
        <v>5.8380000000000001</v>
      </c>
      <c r="E939" s="2">
        <v>5.8380000000000001</v>
      </c>
      <c r="F939" s="2">
        <v>400</v>
      </c>
      <c r="G939" s="2">
        <v>2335.1999999999998</v>
      </c>
      <c r="H939" s="12">
        <v>3.4006376195536696E-2</v>
      </c>
    </row>
    <row r="940" spans="1:8" ht="13.5" x14ac:dyDescent="0.25">
      <c r="A940" s="11"/>
      <c r="B940" s="10">
        <v>43370</v>
      </c>
      <c r="C940" s="2">
        <v>10</v>
      </c>
      <c r="D940" s="2">
        <v>5.8380000000000001</v>
      </c>
      <c r="E940" s="2">
        <v>0</v>
      </c>
      <c r="F940" s="2">
        <v>0</v>
      </c>
      <c r="G940" s="2">
        <v>0</v>
      </c>
      <c r="H940" s="12">
        <v>0</v>
      </c>
    </row>
    <row r="941" spans="1:8" ht="13.5" x14ac:dyDescent="0.25">
      <c r="A941" s="11"/>
      <c r="B941" s="10">
        <v>43371</v>
      </c>
      <c r="C941" s="2">
        <v>10</v>
      </c>
      <c r="D941" s="2">
        <v>5.8380000000000001</v>
      </c>
      <c r="E941" s="2">
        <v>0</v>
      </c>
      <c r="F941" s="2">
        <v>0</v>
      </c>
      <c r="G941" s="2">
        <v>0</v>
      </c>
      <c r="H941" s="12">
        <v>0</v>
      </c>
    </row>
    <row r="942" spans="1:8" ht="13.5" x14ac:dyDescent="0.25">
      <c r="A942" s="11"/>
      <c r="B942" s="10">
        <v>43374</v>
      </c>
      <c r="C942" s="2">
        <v>10</v>
      </c>
      <c r="D942" s="2">
        <v>5.8380000000000001</v>
      </c>
      <c r="E942" s="2">
        <v>5.8380000000000001</v>
      </c>
      <c r="F942" s="2">
        <v>101</v>
      </c>
      <c r="G942" s="2">
        <v>589.63800000000003</v>
      </c>
      <c r="H942" s="12">
        <v>0</v>
      </c>
    </row>
    <row r="943" spans="1:8" ht="13.5" x14ac:dyDescent="0.25">
      <c r="A943" s="11"/>
      <c r="B943" s="10">
        <v>43375</v>
      </c>
      <c r="C943" s="2">
        <v>9.6199999999999992</v>
      </c>
      <c r="D943" s="2">
        <v>5.6159999999999997</v>
      </c>
      <c r="E943" s="2">
        <v>5.6159999999999997</v>
      </c>
      <c r="F943" s="2">
        <v>1</v>
      </c>
      <c r="G943" s="2">
        <v>5.6159999999999997</v>
      </c>
      <c r="H943" s="12">
        <v>-3.8026721479958961E-2</v>
      </c>
    </row>
    <row r="944" spans="1:8" ht="13.5" x14ac:dyDescent="0.25">
      <c r="A944" s="11"/>
      <c r="B944" s="10">
        <v>43376</v>
      </c>
      <c r="C944" s="2">
        <v>10.050000000000001</v>
      </c>
      <c r="D944" s="2">
        <v>5.867</v>
      </c>
      <c r="E944" s="2">
        <v>5.867</v>
      </c>
      <c r="F944" s="2">
        <v>1400</v>
      </c>
      <c r="G944" s="2">
        <v>8213.7999999999993</v>
      </c>
      <c r="H944" s="12">
        <v>4.4693732193732259E-2</v>
      </c>
    </row>
    <row r="945" spans="1:8" ht="13.5" x14ac:dyDescent="0.25">
      <c r="A945" s="11"/>
      <c r="B945" s="10">
        <v>43377</v>
      </c>
      <c r="C945" s="2">
        <v>10.050000000000001</v>
      </c>
      <c r="D945" s="2">
        <v>5.867</v>
      </c>
      <c r="E945" s="2">
        <v>0</v>
      </c>
      <c r="F945" s="2">
        <v>0</v>
      </c>
      <c r="G945" s="2">
        <v>0</v>
      </c>
      <c r="H945" s="12">
        <v>0</v>
      </c>
    </row>
    <row r="946" spans="1:8" ht="13.5" x14ac:dyDescent="0.25">
      <c r="A946" s="11"/>
      <c r="B946" s="10">
        <v>43378</v>
      </c>
      <c r="C946" s="2">
        <v>10.029999999999999</v>
      </c>
      <c r="D946" s="2">
        <v>5.8559999999999999</v>
      </c>
      <c r="E946" s="2">
        <v>5.855999999999999</v>
      </c>
      <c r="F946" s="2">
        <v>100</v>
      </c>
      <c r="G946" s="2">
        <v>585.59999999999991</v>
      </c>
      <c r="H946" s="12">
        <v>-1.874893471961841E-3</v>
      </c>
    </row>
    <row r="947" spans="1:8" ht="13.5" x14ac:dyDescent="0.25">
      <c r="A947" s="11"/>
      <c r="B947" s="10">
        <v>43381</v>
      </c>
      <c r="C947" s="2">
        <v>10.029999999999999</v>
      </c>
      <c r="D947" s="2">
        <v>5.8559999999999999</v>
      </c>
      <c r="E947" s="2">
        <v>0</v>
      </c>
      <c r="F947" s="2">
        <v>0</v>
      </c>
      <c r="G947" s="2">
        <v>0</v>
      </c>
      <c r="H947" s="12">
        <v>0</v>
      </c>
    </row>
    <row r="948" spans="1:8" ht="13.5" x14ac:dyDescent="0.25">
      <c r="A948" s="11"/>
      <c r="B948" s="10">
        <v>43382</v>
      </c>
      <c r="C948" s="2">
        <v>10.029999999999999</v>
      </c>
      <c r="D948" s="2">
        <v>5.8559999999999999</v>
      </c>
      <c r="E948" s="2">
        <v>5.855999999999999</v>
      </c>
      <c r="F948" s="2">
        <v>60</v>
      </c>
      <c r="G948" s="2">
        <v>351.35999999999996</v>
      </c>
      <c r="H948" s="12">
        <v>0</v>
      </c>
    </row>
    <row r="949" spans="1:8" ht="13.5" x14ac:dyDescent="0.25">
      <c r="A949" s="11"/>
      <c r="B949" s="10">
        <v>43383</v>
      </c>
      <c r="C949" s="2">
        <v>9.76</v>
      </c>
      <c r="D949" s="2">
        <v>5.6980000000000004</v>
      </c>
      <c r="E949" s="2">
        <v>5.6980000000000004</v>
      </c>
      <c r="F949" s="2">
        <v>50</v>
      </c>
      <c r="G949" s="2">
        <v>284.90000000000003</v>
      </c>
      <c r="H949" s="12">
        <v>-2.6980874316939803E-2</v>
      </c>
    </row>
    <row r="950" spans="1:8" ht="13.5" x14ac:dyDescent="0.25">
      <c r="A950" s="11"/>
      <c r="B950" s="10">
        <v>43384</v>
      </c>
      <c r="C950" s="2">
        <v>9.76</v>
      </c>
      <c r="D950" s="2">
        <v>5.6980000000000004</v>
      </c>
      <c r="E950" s="2">
        <v>5.6980000000000004</v>
      </c>
      <c r="F950" s="2">
        <v>656</v>
      </c>
      <c r="G950" s="2">
        <v>3737.8880000000004</v>
      </c>
      <c r="H950" s="12">
        <v>0</v>
      </c>
    </row>
    <row r="951" spans="1:8" ht="13.5" x14ac:dyDescent="0.25">
      <c r="A951" s="11"/>
      <c r="B951" s="10">
        <v>43385</v>
      </c>
      <c r="C951" s="2">
        <v>9.76</v>
      </c>
      <c r="D951" s="2">
        <v>5.6980000000000004</v>
      </c>
      <c r="E951" s="2">
        <v>0</v>
      </c>
      <c r="F951" s="2">
        <v>0</v>
      </c>
      <c r="G951" s="2">
        <v>0</v>
      </c>
      <c r="H951" s="12">
        <v>0</v>
      </c>
    </row>
    <row r="952" spans="1:8" ht="13.5" x14ac:dyDescent="0.25">
      <c r="A952" s="11"/>
      <c r="B952" s="10">
        <v>43389</v>
      </c>
      <c r="C952" s="2">
        <v>9.6199999999999992</v>
      </c>
      <c r="D952" s="2">
        <v>5.6159999999999997</v>
      </c>
      <c r="E952" s="2">
        <v>5.6177513513513508</v>
      </c>
      <c r="F952" s="2">
        <v>2113</v>
      </c>
      <c r="G952" s="2">
        <v>11870.308605405404</v>
      </c>
      <c r="H952" s="12">
        <v>-1.439101439101452E-2</v>
      </c>
    </row>
    <row r="953" spans="1:8" ht="13.5" x14ac:dyDescent="0.25">
      <c r="A953" s="11"/>
      <c r="B953" s="10">
        <v>43390</v>
      </c>
      <c r="C953" s="2">
        <v>9.6199999999999992</v>
      </c>
      <c r="D953" s="2">
        <v>5.6159999999999997</v>
      </c>
      <c r="E953" s="2">
        <v>0</v>
      </c>
      <c r="F953" s="2">
        <v>0</v>
      </c>
      <c r="G953" s="2">
        <v>0</v>
      </c>
      <c r="H953" s="12">
        <v>0</v>
      </c>
    </row>
    <row r="954" spans="1:8" ht="13.5" x14ac:dyDescent="0.25">
      <c r="A954" s="11"/>
      <c r="B954" s="10">
        <v>43391</v>
      </c>
      <c r="C954" s="2">
        <v>9.6199999999999992</v>
      </c>
      <c r="D954" s="2">
        <v>5.6159999999999997</v>
      </c>
      <c r="E954" s="2">
        <v>0</v>
      </c>
      <c r="F954" s="2">
        <v>0</v>
      </c>
      <c r="G954" s="2">
        <v>0</v>
      </c>
      <c r="H954" s="12">
        <v>0</v>
      </c>
    </row>
    <row r="955" spans="1:8" ht="13.5" x14ac:dyDescent="0.25">
      <c r="A955" s="11"/>
      <c r="B955" s="10">
        <v>43392</v>
      </c>
      <c r="C955" s="2">
        <v>9.9</v>
      </c>
      <c r="D955" s="2">
        <v>5.78</v>
      </c>
      <c r="E955" s="2">
        <v>5.78</v>
      </c>
      <c r="F955" s="2">
        <v>250</v>
      </c>
      <c r="G955" s="2">
        <v>1445</v>
      </c>
      <c r="H955" s="12">
        <v>2.9202279202279309E-2</v>
      </c>
    </row>
    <row r="956" spans="1:8" ht="13.5" x14ac:dyDescent="0.25">
      <c r="A956" s="11"/>
      <c r="B956" s="10">
        <v>43395</v>
      </c>
      <c r="C956" s="2">
        <v>9.9</v>
      </c>
      <c r="D956" s="2">
        <v>5.78</v>
      </c>
      <c r="E956" s="2">
        <v>0</v>
      </c>
      <c r="F956" s="2">
        <v>0</v>
      </c>
      <c r="G956" s="2">
        <v>0</v>
      </c>
      <c r="H956" s="12">
        <v>0</v>
      </c>
    </row>
    <row r="957" spans="1:8" ht="13.5" x14ac:dyDescent="0.25">
      <c r="A957" s="11"/>
      <c r="B957" s="10">
        <v>43396</v>
      </c>
      <c r="C957" s="2">
        <v>9.9</v>
      </c>
      <c r="D957" s="2">
        <v>5.78</v>
      </c>
      <c r="E957" s="2">
        <v>0</v>
      </c>
      <c r="F957" s="2">
        <v>0</v>
      </c>
      <c r="G957" s="2">
        <v>0</v>
      </c>
      <c r="H957" s="12">
        <v>0</v>
      </c>
    </row>
    <row r="958" spans="1:8" ht="13.5" x14ac:dyDescent="0.25">
      <c r="A958" s="11"/>
      <c r="B958" s="10">
        <v>43397</v>
      </c>
      <c r="C958" s="2">
        <v>9.9</v>
      </c>
      <c r="D958" s="2">
        <v>5.78</v>
      </c>
      <c r="E958" s="2">
        <v>0</v>
      </c>
      <c r="F958" s="2">
        <v>0</v>
      </c>
      <c r="G958" s="2">
        <v>0</v>
      </c>
      <c r="H958" s="12">
        <v>0</v>
      </c>
    </row>
    <row r="959" spans="1:8" ht="13.5" x14ac:dyDescent="0.25">
      <c r="A959" s="11"/>
      <c r="B959" s="10">
        <v>43398</v>
      </c>
      <c r="C959" s="2">
        <v>9.9</v>
      </c>
      <c r="D959" s="2">
        <v>5.78</v>
      </c>
      <c r="E959" s="2">
        <v>0</v>
      </c>
      <c r="F959" s="2">
        <v>0</v>
      </c>
      <c r="G959" s="2">
        <v>0</v>
      </c>
      <c r="H959" s="12">
        <v>0</v>
      </c>
    </row>
    <row r="960" spans="1:8" ht="13.5" x14ac:dyDescent="0.25">
      <c r="A960" s="11"/>
      <c r="B960" s="10">
        <v>43399</v>
      </c>
      <c r="C960" s="2">
        <v>9.6999999999999993</v>
      </c>
      <c r="D960" s="2">
        <v>5.6630000000000003</v>
      </c>
      <c r="E960" s="2">
        <v>5.6630000000000003</v>
      </c>
      <c r="F960" s="2">
        <v>70</v>
      </c>
      <c r="G960" s="2">
        <v>396.41</v>
      </c>
      <c r="H960" s="12">
        <v>-2.024221453287197E-2</v>
      </c>
    </row>
    <row r="961" spans="1:8" ht="13.5" x14ac:dyDescent="0.25">
      <c r="A961" s="11"/>
      <c r="B961" s="10">
        <v>43402</v>
      </c>
      <c r="C961" s="2">
        <v>9.6999999999999993</v>
      </c>
      <c r="D961" s="2">
        <v>5.6630000000000003</v>
      </c>
      <c r="E961" s="2">
        <v>5.6630000000000003</v>
      </c>
      <c r="F961" s="2">
        <v>381</v>
      </c>
      <c r="G961" s="2">
        <v>2157.6030000000001</v>
      </c>
      <c r="H961" s="12">
        <v>0</v>
      </c>
    </row>
    <row r="962" spans="1:8" ht="13.5" x14ac:dyDescent="0.25">
      <c r="A962" s="11"/>
      <c r="B962" s="10">
        <v>43403</v>
      </c>
      <c r="C962" s="2">
        <v>9.6999999999999993</v>
      </c>
      <c r="D962" s="2">
        <v>5.6630000000000003</v>
      </c>
      <c r="E962" s="2">
        <v>5.6630000000000003</v>
      </c>
      <c r="F962" s="2">
        <v>445</v>
      </c>
      <c r="G962" s="2">
        <v>2520.0350000000003</v>
      </c>
      <c r="H962" s="12">
        <v>0</v>
      </c>
    </row>
    <row r="963" spans="1:8" ht="13.5" x14ac:dyDescent="0.25">
      <c r="A963" s="11"/>
      <c r="B963" s="10">
        <v>43404</v>
      </c>
      <c r="C963" s="2">
        <v>9.6999999999999993</v>
      </c>
      <c r="D963" s="2">
        <v>5.6630000000000003</v>
      </c>
      <c r="E963" s="2">
        <v>0</v>
      </c>
      <c r="F963" s="2">
        <v>0</v>
      </c>
      <c r="G963" s="2">
        <v>0</v>
      </c>
      <c r="H963" s="12">
        <v>0</v>
      </c>
    </row>
    <row r="964" spans="1:8" ht="13.5" x14ac:dyDescent="0.25">
      <c r="A964" s="11"/>
      <c r="B964" s="10">
        <v>43405</v>
      </c>
      <c r="C964" s="2">
        <v>9.69</v>
      </c>
      <c r="D964" s="2">
        <v>5.657</v>
      </c>
      <c r="E964" s="2">
        <v>5.657</v>
      </c>
      <c r="F964" s="2">
        <v>1146</v>
      </c>
      <c r="G964" s="2">
        <v>6482.9220000000005</v>
      </c>
      <c r="H964" s="12">
        <v>-1.0595090941197646E-3</v>
      </c>
    </row>
    <row r="965" spans="1:8" ht="13.5" x14ac:dyDescent="0.25">
      <c r="A965" s="11"/>
      <c r="B965" s="10">
        <v>43406</v>
      </c>
      <c r="C965" s="2">
        <v>9.61</v>
      </c>
      <c r="D965" s="2">
        <v>5.61</v>
      </c>
      <c r="E965" s="2">
        <v>5.61</v>
      </c>
      <c r="F965" s="2">
        <v>200</v>
      </c>
      <c r="G965" s="2">
        <v>1122</v>
      </c>
      <c r="H965" s="12">
        <v>-8.308290613399277E-3</v>
      </c>
    </row>
    <row r="966" spans="1:8" ht="13.5" x14ac:dyDescent="0.25">
      <c r="A966" s="11"/>
      <c r="B966" s="10">
        <v>43409</v>
      </c>
      <c r="C966" s="2">
        <v>9.6999999999999993</v>
      </c>
      <c r="D966" s="2">
        <v>5.6630000000000003</v>
      </c>
      <c r="E966" s="2">
        <v>5.6630000000000003</v>
      </c>
      <c r="F966" s="2">
        <v>280</v>
      </c>
      <c r="G966" s="2">
        <v>1585.64</v>
      </c>
      <c r="H966" s="12">
        <v>9.4474153297682585E-3</v>
      </c>
    </row>
    <row r="967" spans="1:8" ht="13.5" x14ac:dyDescent="0.25">
      <c r="A967" s="11"/>
      <c r="B967" s="10">
        <v>43410</v>
      </c>
      <c r="C967" s="2">
        <v>9.61</v>
      </c>
      <c r="D967" s="2">
        <v>5.61</v>
      </c>
      <c r="E967" s="2">
        <v>5.61</v>
      </c>
      <c r="F967" s="2">
        <v>1000</v>
      </c>
      <c r="G967" s="2">
        <v>5610</v>
      </c>
      <c r="H967" s="12">
        <v>-9.3589969980575546E-3</v>
      </c>
    </row>
    <row r="968" spans="1:8" ht="13.5" x14ac:dyDescent="0.25">
      <c r="A968" s="11"/>
      <c r="B968" s="10">
        <v>43411</v>
      </c>
      <c r="C968" s="2">
        <v>9.61</v>
      </c>
      <c r="D968" s="2">
        <v>5.61</v>
      </c>
      <c r="E968" s="2">
        <v>5.61</v>
      </c>
      <c r="F968" s="2">
        <v>2835</v>
      </c>
      <c r="G968" s="2">
        <v>15904.35</v>
      </c>
      <c r="H968" s="12">
        <v>0</v>
      </c>
    </row>
    <row r="969" spans="1:8" ht="13.5" x14ac:dyDescent="0.25">
      <c r="A969" s="11"/>
      <c r="B969" s="10">
        <v>43412</v>
      </c>
      <c r="C969" s="2">
        <v>9.61</v>
      </c>
      <c r="D969" s="2">
        <v>5.61</v>
      </c>
      <c r="E969" s="2">
        <v>5.61</v>
      </c>
      <c r="F969" s="2">
        <v>160</v>
      </c>
      <c r="G969" s="2">
        <v>897.6</v>
      </c>
      <c r="H969" s="12">
        <v>0</v>
      </c>
    </row>
    <row r="970" spans="1:8" ht="13.5" x14ac:dyDescent="0.25">
      <c r="A970" s="11"/>
      <c r="B970" s="10">
        <v>43413</v>
      </c>
      <c r="C970" s="2">
        <v>9.61</v>
      </c>
      <c r="D970" s="2">
        <v>5.61</v>
      </c>
      <c r="E970" s="2">
        <v>5.61</v>
      </c>
      <c r="F970" s="2">
        <v>300</v>
      </c>
      <c r="G970" s="2">
        <v>1683</v>
      </c>
      <c r="H970" s="12">
        <v>0</v>
      </c>
    </row>
    <row r="971" spans="1:8" ht="13.5" x14ac:dyDescent="0.25">
      <c r="A971" s="11"/>
      <c r="B971" s="10">
        <v>43416</v>
      </c>
      <c r="C971" s="2">
        <v>9.4499999999999993</v>
      </c>
      <c r="D971" s="2">
        <v>5.5170000000000003</v>
      </c>
      <c r="E971" s="2">
        <v>5.5170000000000003</v>
      </c>
      <c r="F971" s="2">
        <v>1006</v>
      </c>
      <c r="G971" s="2">
        <v>5550.1020000000008</v>
      </c>
      <c r="H971" s="12">
        <v>-1.6577540106951866E-2</v>
      </c>
    </row>
    <row r="972" spans="1:8" ht="13.5" x14ac:dyDescent="0.25">
      <c r="A972" s="11"/>
      <c r="B972" s="10">
        <v>43417</v>
      </c>
      <c r="C972" s="2">
        <v>9.4499999999999993</v>
      </c>
      <c r="D972" s="2">
        <v>5.5170000000000003</v>
      </c>
      <c r="E972" s="2">
        <v>5.5170000000000003</v>
      </c>
      <c r="F972" s="2">
        <v>742</v>
      </c>
      <c r="G972" s="2">
        <v>4093.614</v>
      </c>
      <c r="H972" s="12">
        <v>0</v>
      </c>
    </row>
    <row r="973" spans="1:8" ht="13.5" x14ac:dyDescent="0.25">
      <c r="A973" s="11"/>
      <c r="B973" s="10">
        <v>43418</v>
      </c>
      <c r="C973" s="2">
        <v>9.4499999999999993</v>
      </c>
      <c r="D973" s="2">
        <v>5.5170000000000003</v>
      </c>
      <c r="E973" s="2">
        <v>5.5170000000000003</v>
      </c>
      <c r="F973" s="2">
        <v>155</v>
      </c>
      <c r="G973" s="2">
        <v>855.1350000000001</v>
      </c>
      <c r="H973" s="12">
        <v>0</v>
      </c>
    </row>
    <row r="974" spans="1:8" ht="13.5" x14ac:dyDescent="0.25">
      <c r="A974" s="11"/>
      <c r="B974" s="10">
        <v>43419</v>
      </c>
      <c r="C974" s="2">
        <v>9.4499999999999993</v>
      </c>
      <c r="D974" s="2">
        <v>5.5170000000000003</v>
      </c>
      <c r="E974" s="2">
        <v>0</v>
      </c>
      <c r="F974" s="2">
        <v>0</v>
      </c>
      <c r="G974" s="2">
        <v>0</v>
      </c>
      <c r="H974" s="12">
        <v>0</v>
      </c>
    </row>
    <row r="975" spans="1:8" ht="13.5" x14ac:dyDescent="0.25">
      <c r="A975" s="11"/>
      <c r="B975" s="10">
        <v>43420</v>
      </c>
      <c r="C975" s="2">
        <v>9.74</v>
      </c>
      <c r="D975" s="2">
        <v>5.6859999999999999</v>
      </c>
      <c r="E975" s="2">
        <v>5.5225420944558525</v>
      </c>
      <c r="F975" s="2">
        <v>877</v>
      </c>
      <c r="G975" s="2">
        <v>4843.269416837783</v>
      </c>
      <c r="H975" s="12">
        <v>3.0632590175820117E-2</v>
      </c>
    </row>
    <row r="976" spans="1:8" ht="13.5" x14ac:dyDescent="0.25">
      <c r="A976" s="11"/>
      <c r="B976" s="10">
        <v>43423</v>
      </c>
      <c r="C976" s="2">
        <v>9.9600000000000009</v>
      </c>
      <c r="D976" s="2">
        <v>5.8150000000000004</v>
      </c>
      <c r="E976" s="2">
        <v>5.8150000000000013</v>
      </c>
      <c r="F976" s="2">
        <v>200</v>
      </c>
      <c r="G976" s="2">
        <v>1163.0000000000002</v>
      </c>
      <c r="H976" s="12">
        <v>2.2687302145620904E-2</v>
      </c>
    </row>
    <row r="977" spans="1:8" ht="13.5" x14ac:dyDescent="0.25">
      <c r="A977" s="11"/>
      <c r="B977" s="10">
        <v>43425</v>
      </c>
      <c r="C977" s="2">
        <v>9.9600000000000009</v>
      </c>
      <c r="D977" s="2">
        <v>5.8150000000000004</v>
      </c>
      <c r="E977" s="2">
        <v>0</v>
      </c>
      <c r="F977" s="2">
        <v>0</v>
      </c>
      <c r="G977" s="2">
        <v>0</v>
      </c>
      <c r="H977" s="12">
        <v>0</v>
      </c>
    </row>
    <row r="978" spans="1:8" ht="13.5" x14ac:dyDescent="0.25">
      <c r="A978" s="11"/>
      <c r="B978" s="10">
        <v>43426</v>
      </c>
      <c r="C978" s="2">
        <v>9.9600000000000009</v>
      </c>
      <c r="D978" s="2">
        <v>5.8150000000000004</v>
      </c>
      <c r="E978" s="2">
        <v>0</v>
      </c>
      <c r="F978" s="2">
        <v>0</v>
      </c>
      <c r="G978" s="2">
        <v>0</v>
      </c>
      <c r="H978" s="12">
        <v>0</v>
      </c>
    </row>
    <row r="979" spans="1:8" ht="13.5" x14ac:dyDescent="0.25">
      <c r="A979" s="11"/>
      <c r="B979" s="10">
        <v>43427</v>
      </c>
      <c r="C979" s="2">
        <v>9.7899999999999991</v>
      </c>
      <c r="D979" s="2">
        <v>5.7160000000000002</v>
      </c>
      <c r="E979" s="2">
        <v>5.73234811031665</v>
      </c>
      <c r="F979" s="2">
        <v>478</v>
      </c>
      <c r="G979" s="2">
        <v>2740.0623967313586</v>
      </c>
      <c r="H979" s="12">
        <v>-1.7024935511607945E-2</v>
      </c>
    </row>
    <row r="980" spans="1:8" ht="13.5" x14ac:dyDescent="0.25">
      <c r="A980" s="11"/>
      <c r="B980" s="10">
        <v>43430</v>
      </c>
      <c r="C980" s="2">
        <v>9.74</v>
      </c>
      <c r="D980" s="2">
        <v>5.6859999999999999</v>
      </c>
      <c r="E980" s="2">
        <v>5.6859999999999999</v>
      </c>
      <c r="F980" s="2">
        <v>1522</v>
      </c>
      <c r="G980" s="2">
        <v>8654.0920000000006</v>
      </c>
      <c r="H980" s="12">
        <v>-5.2484254723583357E-3</v>
      </c>
    </row>
    <row r="981" spans="1:8" ht="13.5" x14ac:dyDescent="0.25">
      <c r="A981" s="11"/>
      <c r="B981" s="10">
        <v>43431</v>
      </c>
      <c r="C981" s="2">
        <v>9.74</v>
      </c>
      <c r="D981" s="2">
        <v>5.6859999999999999</v>
      </c>
      <c r="E981" s="2">
        <v>0</v>
      </c>
      <c r="F981" s="2">
        <v>0</v>
      </c>
      <c r="G981" s="2">
        <v>0</v>
      </c>
      <c r="H981" s="12">
        <v>0</v>
      </c>
    </row>
    <row r="982" spans="1:8" ht="13.5" x14ac:dyDescent="0.25">
      <c r="A982" s="11"/>
      <c r="B982" s="10">
        <v>43432</v>
      </c>
      <c r="C982" s="2">
        <v>9.74</v>
      </c>
      <c r="D982" s="2">
        <v>5.6859999999999999</v>
      </c>
      <c r="E982" s="2">
        <v>0</v>
      </c>
      <c r="F982" s="2">
        <v>0</v>
      </c>
      <c r="G982" s="2">
        <v>0</v>
      </c>
      <c r="H982" s="12">
        <v>0</v>
      </c>
    </row>
    <row r="983" spans="1:8" ht="13.5" x14ac:dyDescent="0.25">
      <c r="A983" s="11"/>
      <c r="B983" s="10">
        <v>43433</v>
      </c>
      <c r="C983" s="2">
        <v>9.74</v>
      </c>
      <c r="D983" s="2">
        <v>5.6859999999999999</v>
      </c>
      <c r="E983" s="2">
        <v>5.6859999999999999</v>
      </c>
      <c r="F983" s="2">
        <v>1446</v>
      </c>
      <c r="G983" s="2">
        <v>8221.9560000000001</v>
      </c>
      <c r="H983" s="12">
        <v>0</v>
      </c>
    </row>
    <row r="984" spans="1:8" ht="13.5" x14ac:dyDescent="0.25">
      <c r="A984" s="11"/>
      <c r="B984" s="10">
        <v>43434</v>
      </c>
      <c r="C984" s="2">
        <v>9.6999999999999993</v>
      </c>
      <c r="D984" s="2">
        <v>5.6630000000000003</v>
      </c>
      <c r="E984" s="2">
        <v>5.6630000000000003</v>
      </c>
      <c r="F984" s="2">
        <v>154</v>
      </c>
      <c r="G984" s="2">
        <v>872.10200000000009</v>
      </c>
      <c r="H984" s="12">
        <v>-4.0450228631726502E-3</v>
      </c>
    </row>
    <row r="985" spans="1:8" ht="13.5" x14ac:dyDescent="0.25">
      <c r="A985" s="11"/>
      <c r="B985" s="10">
        <v>43437</v>
      </c>
      <c r="C985" s="2">
        <v>9.6999999999999993</v>
      </c>
      <c r="D985" s="2">
        <v>5.6630000000000003</v>
      </c>
      <c r="E985" s="2">
        <v>5.6630000000000003</v>
      </c>
      <c r="F985" s="2">
        <v>1164</v>
      </c>
      <c r="G985" s="2">
        <v>6591.732</v>
      </c>
      <c r="H985" s="12">
        <v>0</v>
      </c>
    </row>
    <row r="986" spans="1:8" ht="13.5" x14ac:dyDescent="0.25">
      <c r="A986" s="11"/>
      <c r="B986" s="10">
        <v>43438</v>
      </c>
      <c r="C986" s="2">
        <v>9.73</v>
      </c>
      <c r="D986" s="2">
        <v>5.681</v>
      </c>
      <c r="E986" s="2">
        <v>5.5490466598150041</v>
      </c>
      <c r="F986" s="2">
        <v>495</v>
      </c>
      <c r="G986" s="2">
        <v>2746.7780966084269</v>
      </c>
      <c r="H986" s="12">
        <v>3.1785272823591369E-3</v>
      </c>
    </row>
    <row r="987" spans="1:8" ht="13.5" x14ac:dyDescent="0.25">
      <c r="A987" s="11"/>
      <c r="B987" s="10">
        <v>43439</v>
      </c>
      <c r="C987" s="2">
        <v>9.6999999999999993</v>
      </c>
      <c r="D987" s="2">
        <v>5.6630000000000003</v>
      </c>
      <c r="E987" s="2">
        <v>5.5263874226804131</v>
      </c>
      <c r="F987" s="2">
        <v>322</v>
      </c>
      <c r="G987" s="2">
        <v>1779.4967501030931</v>
      </c>
      <c r="H987" s="12">
        <v>-3.1684562577010728E-3</v>
      </c>
    </row>
    <row r="988" spans="1:8" ht="13.5" x14ac:dyDescent="0.25">
      <c r="A988" s="11"/>
      <c r="B988" s="10">
        <v>43440</v>
      </c>
      <c r="C988" s="2">
        <v>9.6999999999999993</v>
      </c>
      <c r="D988" s="2">
        <v>5.6630000000000003</v>
      </c>
      <c r="E988" s="2">
        <v>0</v>
      </c>
      <c r="F988" s="2">
        <v>0</v>
      </c>
      <c r="G988" s="2">
        <v>0</v>
      </c>
      <c r="H988" s="12">
        <v>0</v>
      </c>
    </row>
    <row r="989" spans="1:8" ht="13.5" x14ac:dyDescent="0.25">
      <c r="A989" s="11"/>
      <c r="B989" s="10">
        <v>43441</v>
      </c>
      <c r="C989" s="2">
        <v>9.4499999999999993</v>
      </c>
      <c r="D989" s="2">
        <v>5.5170000000000003</v>
      </c>
      <c r="E989" s="2">
        <v>5.5170000000000003</v>
      </c>
      <c r="F989" s="2">
        <v>100</v>
      </c>
      <c r="G989" s="2">
        <v>551.70000000000005</v>
      </c>
      <c r="H989" s="12">
        <v>-2.5781387956913281E-2</v>
      </c>
    </row>
    <row r="990" spans="1:8" ht="13.5" x14ac:dyDescent="0.25">
      <c r="A990" s="11"/>
      <c r="B990" s="10">
        <v>43444</v>
      </c>
      <c r="C990" s="2">
        <v>9.4499999999999993</v>
      </c>
      <c r="D990" s="2">
        <v>5.5170000000000003</v>
      </c>
      <c r="E990" s="2">
        <v>5.5269247619047626</v>
      </c>
      <c r="F990" s="2">
        <v>8746</v>
      </c>
      <c r="G990" s="2">
        <v>48338.483967619053</v>
      </c>
      <c r="H990" s="12">
        <v>0</v>
      </c>
    </row>
    <row r="991" spans="1:8" ht="13.5" x14ac:dyDescent="0.25">
      <c r="A991" s="11"/>
      <c r="B991" s="10">
        <v>43445</v>
      </c>
      <c r="C991" s="2">
        <v>9.4499999999999993</v>
      </c>
      <c r="D991" s="2">
        <v>5.5170000000000003</v>
      </c>
      <c r="E991" s="2">
        <v>0</v>
      </c>
      <c r="F991" s="2">
        <v>0</v>
      </c>
      <c r="G991" s="2">
        <v>0</v>
      </c>
      <c r="H991" s="12">
        <v>0</v>
      </c>
    </row>
    <row r="992" spans="1:8" ht="13.5" x14ac:dyDescent="0.25">
      <c r="A992" s="11"/>
      <c r="B992" s="10">
        <v>43446</v>
      </c>
      <c r="C992" s="2">
        <v>9.4499999999999993</v>
      </c>
      <c r="D992" s="2">
        <v>5.5170000000000003</v>
      </c>
      <c r="E992" s="2">
        <v>0</v>
      </c>
      <c r="F992" s="2">
        <v>0</v>
      </c>
      <c r="G992" s="2">
        <v>0</v>
      </c>
      <c r="H992" s="12">
        <v>0</v>
      </c>
    </row>
    <row r="993" spans="1:8" ht="13.5" x14ac:dyDescent="0.25">
      <c r="A993" s="11"/>
      <c r="B993" s="10">
        <v>43447</v>
      </c>
      <c r="C993" s="2">
        <v>9.4499999999999993</v>
      </c>
      <c r="D993" s="2">
        <v>5.5170000000000003</v>
      </c>
      <c r="E993" s="2">
        <v>5.5170000000000003</v>
      </c>
      <c r="F993" s="2">
        <v>600</v>
      </c>
      <c r="G993" s="2">
        <v>3310.2000000000003</v>
      </c>
      <c r="H993" s="12">
        <v>0</v>
      </c>
    </row>
    <row r="994" spans="1:8" ht="13.5" x14ac:dyDescent="0.25">
      <c r="A994" s="11"/>
      <c r="B994" s="10">
        <v>43448</v>
      </c>
      <c r="C994" s="2">
        <v>9.4499999999999993</v>
      </c>
      <c r="D994" s="2">
        <v>5.5170000000000003</v>
      </c>
      <c r="E994" s="2">
        <v>0</v>
      </c>
      <c r="F994" s="2">
        <v>0</v>
      </c>
      <c r="G994" s="2">
        <v>0</v>
      </c>
      <c r="H994" s="12">
        <v>0</v>
      </c>
    </row>
    <row r="995" spans="1:8" ht="13.5" x14ac:dyDescent="0.25">
      <c r="A995" s="11"/>
      <c r="B995" s="10">
        <v>43451</v>
      </c>
      <c r="C995" s="2">
        <v>9.6999999999999993</v>
      </c>
      <c r="D995" s="2">
        <v>5.6630000000000003</v>
      </c>
      <c r="E995" s="2">
        <v>5.6630000000000003</v>
      </c>
      <c r="F995" s="2">
        <v>8</v>
      </c>
      <c r="G995" s="2">
        <v>45.304000000000002</v>
      </c>
      <c r="H995" s="12">
        <v>2.6463657785028075E-2</v>
      </c>
    </row>
    <row r="996" spans="1:8" ht="13.5" x14ac:dyDescent="0.25">
      <c r="A996" s="11"/>
      <c r="B996" s="10">
        <v>43452</v>
      </c>
      <c r="C996" s="2">
        <v>9.6999999999999993</v>
      </c>
      <c r="D996" s="2">
        <v>5.6630000000000003</v>
      </c>
      <c r="E996" s="2">
        <v>0</v>
      </c>
      <c r="F996" s="2">
        <v>0</v>
      </c>
      <c r="G996" s="2">
        <v>0</v>
      </c>
      <c r="H996" s="12">
        <v>0</v>
      </c>
    </row>
    <row r="997" spans="1:8" ht="13.5" x14ac:dyDescent="0.25">
      <c r="A997" s="11"/>
      <c r="B997" s="10">
        <v>43453</v>
      </c>
      <c r="C997" s="2">
        <v>9.6999999999999993</v>
      </c>
      <c r="D997" s="2">
        <v>5.6630000000000003</v>
      </c>
      <c r="E997" s="2">
        <v>5.6630000000000003</v>
      </c>
      <c r="F997" s="2">
        <v>51</v>
      </c>
      <c r="G997" s="2">
        <v>288.81299999999999</v>
      </c>
      <c r="H997" s="12">
        <v>0</v>
      </c>
    </row>
    <row r="998" spans="1:8" ht="13.5" x14ac:dyDescent="0.25">
      <c r="A998" s="11"/>
      <c r="B998" s="10">
        <v>43454</v>
      </c>
      <c r="C998" s="2">
        <v>9.6999999999999993</v>
      </c>
      <c r="D998" s="2">
        <v>5.6630000000000003</v>
      </c>
      <c r="E998" s="2">
        <v>0</v>
      </c>
      <c r="F998" s="2">
        <v>0</v>
      </c>
      <c r="G998" s="2">
        <v>0</v>
      </c>
      <c r="H998" s="12">
        <v>0</v>
      </c>
    </row>
    <row r="999" spans="1:8" ht="13.5" x14ac:dyDescent="0.25">
      <c r="A999" s="11"/>
      <c r="B999" s="10">
        <v>43455</v>
      </c>
      <c r="C999" s="2">
        <v>9.98</v>
      </c>
      <c r="D999" s="2">
        <v>5.827</v>
      </c>
      <c r="E999" s="2">
        <v>5.827</v>
      </c>
      <c r="F999" s="2">
        <v>600</v>
      </c>
      <c r="G999" s="2">
        <v>3496.2</v>
      </c>
      <c r="H999" s="12">
        <v>2.8959915239272417E-2</v>
      </c>
    </row>
    <row r="1000" spans="1:8" ht="13.5" x14ac:dyDescent="0.25">
      <c r="A1000" s="11"/>
      <c r="B1000" s="10">
        <v>43458</v>
      </c>
      <c r="C1000" s="2">
        <v>9.98</v>
      </c>
      <c r="D1000" s="2">
        <v>5.827</v>
      </c>
      <c r="E1000" s="2">
        <v>0</v>
      </c>
      <c r="F1000" s="2">
        <v>0</v>
      </c>
      <c r="G1000" s="2">
        <v>0</v>
      </c>
      <c r="H1000" s="12">
        <v>0</v>
      </c>
    </row>
    <row r="1001" spans="1:8" ht="13.5" x14ac:dyDescent="0.25">
      <c r="A1001" s="11"/>
      <c r="B1001" s="10">
        <v>43459</v>
      </c>
      <c r="C1001" s="2">
        <v>9.98</v>
      </c>
      <c r="D1001" s="2">
        <v>5.827</v>
      </c>
      <c r="E1001" s="2">
        <v>0</v>
      </c>
      <c r="F1001" s="2">
        <v>0</v>
      </c>
      <c r="G1001" s="2">
        <v>0</v>
      </c>
      <c r="H1001" s="12">
        <v>0</v>
      </c>
    </row>
    <row r="1002" spans="1:8" ht="13.5" x14ac:dyDescent="0.25">
      <c r="A1002" s="11"/>
      <c r="B1002" s="10">
        <v>43460</v>
      </c>
      <c r="C1002" s="2">
        <v>9.98</v>
      </c>
      <c r="D1002" s="2">
        <v>5.827</v>
      </c>
      <c r="E1002" s="2">
        <v>0</v>
      </c>
      <c r="F1002" s="2">
        <v>0</v>
      </c>
      <c r="G1002" s="2">
        <v>0</v>
      </c>
      <c r="H1002" s="12">
        <v>0</v>
      </c>
    </row>
    <row r="1003" spans="1:8" ht="13.5" x14ac:dyDescent="0.25">
      <c r="A1003" s="11"/>
      <c r="B1003" s="10">
        <v>43461</v>
      </c>
      <c r="C1003" s="2">
        <v>10</v>
      </c>
      <c r="D1003" s="2">
        <v>5.8380000000000001</v>
      </c>
      <c r="E1003" s="2">
        <v>5.8380000000000001</v>
      </c>
      <c r="F1003" s="2">
        <v>2000</v>
      </c>
      <c r="G1003" s="2">
        <v>11676</v>
      </c>
      <c r="H1003" s="12">
        <v>1.8877638579028867E-3</v>
      </c>
    </row>
    <row r="1004" spans="1:8" ht="13.5" x14ac:dyDescent="0.25">
      <c r="A1004" s="11"/>
      <c r="B1004" s="10">
        <v>43462</v>
      </c>
      <c r="C1004" s="2">
        <v>10</v>
      </c>
      <c r="D1004" s="2">
        <v>5.8380000000000001</v>
      </c>
      <c r="E1004" s="2">
        <v>5.8380000000000001</v>
      </c>
      <c r="F1004" s="2">
        <v>1500</v>
      </c>
      <c r="G1004" s="2">
        <v>8757</v>
      </c>
      <c r="H1004" s="12">
        <v>0</v>
      </c>
    </row>
    <row r="1005" spans="1:8" ht="13.5" x14ac:dyDescent="0.25">
      <c r="A1005" s="11"/>
      <c r="B1005" s="10">
        <v>43465</v>
      </c>
      <c r="C1005" s="2">
        <v>10</v>
      </c>
      <c r="D1005" s="2">
        <v>5.8380000000000001</v>
      </c>
      <c r="E1005" s="2">
        <v>0</v>
      </c>
      <c r="F1005" s="2">
        <v>0</v>
      </c>
      <c r="G1005" s="2">
        <v>0</v>
      </c>
      <c r="H1005" s="12">
        <v>0</v>
      </c>
    </row>
    <row r="1006" spans="1:8" ht="13.5" x14ac:dyDescent="0.25">
      <c r="A1006" s="11"/>
      <c r="B1006" s="10">
        <v>43467</v>
      </c>
      <c r="C1006" s="2">
        <v>9.6999999999999993</v>
      </c>
      <c r="D1006" s="2">
        <v>5.6630000000000003</v>
      </c>
      <c r="E1006" s="2">
        <v>0</v>
      </c>
      <c r="F1006" s="2">
        <v>0</v>
      </c>
      <c r="G1006" s="2">
        <v>0</v>
      </c>
      <c r="H1006" s="12">
        <v>-2.9976019184652248E-2</v>
      </c>
    </row>
    <row r="1007" spans="1:8" ht="13.5" x14ac:dyDescent="0.25">
      <c r="A1007" s="11"/>
      <c r="B1007" s="10">
        <v>43468</v>
      </c>
      <c r="C1007" s="2">
        <v>9.69</v>
      </c>
      <c r="D1007" s="2">
        <v>5.657</v>
      </c>
      <c r="E1007" s="2">
        <v>5.657</v>
      </c>
      <c r="F1007" s="2">
        <v>200</v>
      </c>
      <c r="G1007" s="2">
        <v>1131.4000000000001</v>
      </c>
      <c r="H1007" s="12">
        <v>-1.0595090941197646E-3</v>
      </c>
    </row>
    <row r="1008" spans="1:8" ht="13.5" x14ac:dyDescent="0.25">
      <c r="A1008" s="11"/>
      <c r="B1008" s="10">
        <v>43469</v>
      </c>
      <c r="C1008" s="2">
        <v>9.6999999999999993</v>
      </c>
      <c r="D1008" s="2">
        <v>5.6630000000000003</v>
      </c>
      <c r="E1008" s="2">
        <v>5.6630000000000003</v>
      </c>
      <c r="F1008" s="2">
        <v>100</v>
      </c>
      <c r="G1008" s="2">
        <v>566.30000000000007</v>
      </c>
      <c r="H1008" s="12">
        <v>1.0606328442637843E-3</v>
      </c>
    </row>
    <row r="1009" spans="1:8" ht="13.5" x14ac:dyDescent="0.25">
      <c r="A1009" s="11"/>
      <c r="B1009" s="10">
        <v>43472</v>
      </c>
      <c r="C1009" s="2">
        <v>9.99</v>
      </c>
      <c r="D1009" s="2">
        <v>5.8319999999999999</v>
      </c>
      <c r="E1009" s="2">
        <v>5.831999999999999</v>
      </c>
      <c r="F1009" s="2">
        <v>88</v>
      </c>
      <c r="G1009" s="2">
        <v>513.21599999999989</v>
      </c>
      <c r="H1009" s="12">
        <v>2.9842839484372167E-2</v>
      </c>
    </row>
    <row r="1010" spans="1:8" ht="13.5" x14ac:dyDescent="0.25">
      <c r="A1010" s="11"/>
      <c r="B1010" s="10">
        <v>43473</v>
      </c>
      <c r="C1010" s="2">
        <v>9.9700000000000006</v>
      </c>
      <c r="D1010" s="2">
        <v>5.8209999999999997</v>
      </c>
      <c r="E1010" s="2">
        <v>5.8209999999999988</v>
      </c>
      <c r="F1010" s="2">
        <v>13</v>
      </c>
      <c r="G1010" s="2">
        <v>75.672999999999988</v>
      </c>
      <c r="H1010" s="12">
        <v>-1.8861454046639439E-3</v>
      </c>
    </row>
    <row r="1011" spans="1:8" ht="13.5" x14ac:dyDescent="0.25">
      <c r="A1011" s="11"/>
      <c r="B1011" s="10">
        <v>43474</v>
      </c>
      <c r="C1011" s="2">
        <v>9.9700000000000006</v>
      </c>
      <c r="D1011" s="2">
        <v>5.8209999999999997</v>
      </c>
      <c r="E1011" s="2">
        <v>0</v>
      </c>
      <c r="F1011" s="2">
        <v>0</v>
      </c>
      <c r="G1011" s="2">
        <v>0</v>
      </c>
      <c r="H1011" s="12">
        <v>0</v>
      </c>
    </row>
    <row r="1012" spans="1:8" ht="13.5" x14ac:dyDescent="0.25">
      <c r="A1012" s="11"/>
      <c r="B1012" s="10">
        <v>43475</v>
      </c>
      <c r="C1012" s="2">
        <v>9.6999999999999993</v>
      </c>
      <c r="D1012" s="2">
        <v>5.6630000000000003</v>
      </c>
      <c r="E1012" s="2">
        <v>5.6630000000000003</v>
      </c>
      <c r="F1012" s="2">
        <v>450</v>
      </c>
      <c r="G1012" s="2">
        <v>2548.35</v>
      </c>
      <c r="H1012" s="12">
        <v>-2.7143102559697558E-2</v>
      </c>
    </row>
    <row r="1013" spans="1:8" ht="13.5" x14ac:dyDescent="0.25">
      <c r="A1013" s="11"/>
      <c r="B1013" s="10">
        <v>43476</v>
      </c>
      <c r="C1013" s="2">
        <v>9.6999999999999993</v>
      </c>
      <c r="D1013" s="2">
        <v>5.6630000000000003</v>
      </c>
      <c r="E1013" s="2">
        <v>0</v>
      </c>
      <c r="F1013" s="2">
        <v>0</v>
      </c>
      <c r="G1013" s="2">
        <v>0</v>
      </c>
      <c r="H1013" s="12">
        <v>0</v>
      </c>
    </row>
    <row r="1014" spans="1:8" ht="13.5" x14ac:dyDescent="0.25">
      <c r="A1014" s="11"/>
      <c r="B1014" s="10">
        <v>43480</v>
      </c>
      <c r="C1014" s="2">
        <v>9.6999999999999993</v>
      </c>
      <c r="D1014" s="2">
        <v>5.6630000000000003</v>
      </c>
      <c r="E1014" s="2">
        <v>5.6630000000000003</v>
      </c>
      <c r="F1014" s="2">
        <v>50</v>
      </c>
      <c r="G1014" s="2">
        <v>283.15000000000003</v>
      </c>
      <c r="H1014" s="12">
        <v>0</v>
      </c>
    </row>
    <row r="1015" spans="1:8" ht="13.5" x14ac:dyDescent="0.25">
      <c r="A1015" s="11"/>
      <c r="B1015" s="10">
        <v>43481</v>
      </c>
      <c r="C1015" s="2">
        <v>9.9700000000000006</v>
      </c>
      <c r="D1015" s="2">
        <v>5.8209999999999997</v>
      </c>
      <c r="E1015" s="2">
        <v>5.8209999999999988</v>
      </c>
      <c r="F1015" s="2">
        <v>27</v>
      </c>
      <c r="G1015" s="2">
        <v>157.16699999999997</v>
      </c>
      <c r="H1015" s="12">
        <v>2.7900406145152653E-2</v>
      </c>
    </row>
    <row r="1016" spans="1:8" ht="13.5" x14ac:dyDescent="0.25">
      <c r="A1016" s="11"/>
      <c r="B1016" s="10">
        <v>43482</v>
      </c>
      <c r="C1016" s="2">
        <v>9.9700000000000006</v>
      </c>
      <c r="D1016" s="2">
        <v>5.8209999999999997</v>
      </c>
      <c r="E1016" s="2">
        <v>0</v>
      </c>
      <c r="F1016" s="2">
        <v>0</v>
      </c>
      <c r="G1016" s="2">
        <v>0</v>
      </c>
      <c r="H1016" s="12">
        <v>0</v>
      </c>
    </row>
    <row r="1017" spans="1:8" ht="13.5" x14ac:dyDescent="0.25">
      <c r="A1017" s="11"/>
      <c r="B1017" s="10">
        <v>43483</v>
      </c>
      <c r="C1017" s="2">
        <v>9.7100000000000009</v>
      </c>
      <c r="D1017" s="2">
        <v>5.6689999999999996</v>
      </c>
      <c r="E1017" s="2">
        <v>5.6689999999999987</v>
      </c>
      <c r="F1017" s="2">
        <v>46</v>
      </c>
      <c r="G1017" s="2">
        <v>260.77399999999994</v>
      </c>
      <c r="H1017" s="12">
        <v>-2.6112351829582572E-2</v>
      </c>
    </row>
    <row r="1018" spans="1:8" ht="13.5" x14ac:dyDescent="0.25">
      <c r="A1018" s="11"/>
      <c r="B1018" s="10">
        <v>43486</v>
      </c>
      <c r="C1018" s="2">
        <v>9.7100000000000009</v>
      </c>
      <c r="D1018" s="2">
        <v>5.6689999999999996</v>
      </c>
      <c r="E1018" s="2">
        <v>0</v>
      </c>
      <c r="F1018" s="2">
        <v>0</v>
      </c>
      <c r="G1018" s="2">
        <v>0</v>
      </c>
      <c r="H1018" s="12">
        <v>0</v>
      </c>
    </row>
    <row r="1019" spans="1:8" ht="13.5" x14ac:dyDescent="0.25">
      <c r="A1019" s="11"/>
      <c r="B1019" s="10">
        <v>43487</v>
      </c>
      <c r="C1019" s="2">
        <v>9.6999999999999993</v>
      </c>
      <c r="D1019" s="2">
        <v>5.6630000000000003</v>
      </c>
      <c r="E1019" s="2">
        <v>5.6630000000000003</v>
      </c>
      <c r="F1019" s="2">
        <v>200</v>
      </c>
      <c r="G1019" s="2">
        <v>1132.6000000000001</v>
      </c>
      <c r="H1019" s="12">
        <v>-1.0583877227023002E-3</v>
      </c>
    </row>
    <row r="1020" spans="1:8" ht="13.5" x14ac:dyDescent="0.25">
      <c r="A1020" s="11"/>
      <c r="B1020" s="10">
        <v>43488</v>
      </c>
      <c r="C1020" s="2">
        <v>9.6999999999999993</v>
      </c>
      <c r="D1020" s="2">
        <v>5.6630000000000003</v>
      </c>
      <c r="E1020" s="2">
        <v>0</v>
      </c>
      <c r="F1020" s="2">
        <v>0</v>
      </c>
      <c r="G1020" s="2">
        <v>0</v>
      </c>
      <c r="H1020" s="12">
        <v>0</v>
      </c>
    </row>
    <row r="1021" spans="1:8" ht="13.5" x14ac:dyDescent="0.25">
      <c r="A1021" s="11"/>
      <c r="B1021" s="10">
        <v>43489</v>
      </c>
      <c r="C1021" s="2">
        <v>9.6999999999999993</v>
      </c>
      <c r="D1021" s="2">
        <v>5.6630000000000003</v>
      </c>
      <c r="E1021" s="2">
        <v>0</v>
      </c>
      <c r="F1021" s="2">
        <v>0</v>
      </c>
      <c r="G1021" s="2">
        <v>0</v>
      </c>
      <c r="H1021" s="12">
        <v>0</v>
      </c>
    </row>
    <row r="1022" spans="1:8" ht="13.5" x14ac:dyDescent="0.25">
      <c r="A1022" s="11"/>
      <c r="B1022" s="10">
        <v>43490</v>
      </c>
      <c r="C1022" s="2">
        <v>9.6999999999999993</v>
      </c>
      <c r="D1022" s="2">
        <v>5.6630000000000003</v>
      </c>
      <c r="E1022" s="2">
        <v>0</v>
      </c>
      <c r="F1022" s="2">
        <v>0</v>
      </c>
      <c r="G1022" s="2">
        <v>0</v>
      </c>
      <c r="H1022" s="12">
        <v>0</v>
      </c>
    </row>
    <row r="1023" spans="1:8" ht="13.5" x14ac:dyDescent="0.25">
      <c r="A1023" s="11"/>
      <c r="B1023" s="10">
        <v>43493</v>
      </c>
      <c r="C1023" s="2">
        <v>9.6999999999999993</v>
      </c>
      <c r="D1023" s="2">
        <v>5.6630000000000003</v>
      </c>
      <c r="E1023" s="2">
        <v>0</v>
      </c>
      <c r="F1023" s="2">
        <v>0</v>
      </c>
      <c r="G1023" s="2">
        <v>0</v>
      </c>
      <c r="H1023" s="12">
        <v>0</v>
      </c>
    </row>
    <row r="1024" spans="1:8" ht="13.5" x14ac:dyDescent="0.25">
      <c r="A1024" s="11"/>
      <c r="B1024" s="10">
        <v>43494</v>
      </c>
      <c r="C1024" s="2">
        <v>9.6999999999999993</v>
      </c>
      <c r="D1024" s="2">
        <v>5.6630000000000003</v>
      </c>
      <c r="E1024" s="2">
        <v>0</v>
      </c>
      <c r="F1024" s="2">
        <v>0</v>
      </c>
      <c r="G1024" s="2">
        <v>0</v>
      </c>
      <c r="H1024" s="12">
        <v>0</v>
      </c>
    </row>
    <row r="1025" spans="1:8" ht="13.5" x14ac:dyDescent="0.25">
      <c r="A1025" s="11"/>
      <c r="B1025" s="10">
        <v>43495</v>
      </c>
      <c r="C1025" s="2">
        <v>9.6999999999999993</v>
      </c>
      <c r="D1025" s="2">
        <v>5.6630000000000003</v>
      </c>
      <c r="E1025" s="2">
        <v>0</v>
      </c>
      <c r="F1025" s="2">
        <v>0</v>
      </c>
      <c r="G1025" s="2">
        <v>0</v>
      </c>
      <c r="H1025" s="12">
        <v>0</v>
      </c>
    </row>
    <row r="1026" spans="1:8" ht="13.5" x14ac:dyDescent="0.25">
      <c r="A1026" s="11"/>
      <c r="B1026" s="10">
        <v>43496</v>
      </c>
      <c r="C1026" s="2">
        <v>9.6999999999999993</v>
      </c>
      <c r="D1026" s="2">
        <v>5.6630000000000003</v>
      </c>
      <c r="E1026" s="2">
        <v>0</v>
      </c>
      <c r="F1026" s="2">
        <v>0</v>
      </c>
      <c r="G1026" s="2">
        <v>0</v>
      </c>
      <c r="H1026" s="12">
        <v>0</v>
      </c>
    </row>
    <row r="1027" spans="1:8" ht="13.5" x14ac:dyDescent="0.25">
      <c r="A1027" s="11"/>
      <c r="B1027" s="10">
        <v>43497</v>
      </c>
      <c r="C1027" s="2">
        <v>9.6999999999999993</v>
      </c>
      <c r="D1027" s="2">
        <v>5.6630000000000003</v>
      </c>
      <c r="E1027" s="2">
        <v>0</v>
      </c>
      <c r="F1027" s="2">
        <v>0</v>
      </c>
      <c r="G1027" s="2">
        <v>0</v>
      </c>
      <c r="H1027" s="12">
        <v>0</v>
      </c>
    </row>
    <row r="1028" spans="1:8" ht="13.5" x14ac:dyDescent="0.25">
      <c r="A1028" s="11"/>
      <c r="B1028" s="10">
        <v>43500</v>
      </c>
      <c r="C1028" s="2">
        <v>9.6999999999999993</v>
      </c>
      <c r="D1028" s="2">
        <v>5.6630000000000003</v>
      </c>
      <c r="E1028" s="2">
        <v>0</v>
      </c>
      <c r="F1028" s="2">
        <v>0</v>
      </c>
      <c r="G1028" s="2">
        <v>0</v>
      </c>
      <c r="H1028" s="12">
        <v>0</v>
      </c>
    </row>
    <row r="1029" spans="1:8" ht="13.5" x14ac:dyDescent="0.25">
      <c r="A1029" s="11"/>
      <c r="B1029" s="10">
        <v>43501</v>
      </c>
      <c r="C1029" s="2">
        <v>9.6999999999999993</v>
      </c>
      <c r="D1029" s="2">
        <v>5.6630000000000003</v>
      </c>
      <c r="E1029" s="2">
        <v>0</v>
      </c>
      <c r="F1029" s="2">
        <v>0</v>
      </c>
      <c r="G1029" s="2">
        <v>0</v>
      </c>
      <c r="H1029" s="12">
        <v>0</v>
      </c>
    </row>
    <row r="1030" spans="1:8" ht="13.5" x14ac:dyDescent="0.25">
      <c r="A1030" s="11"/>
      <c r="B1030" s="10">
        <v>43502</v>
      </c>
      <c r="C1030" s="2">
        <v>9.6999999999999993</v>
      </c>
      <c r="D1030" s="2">
        <v>5.6630000000000003</v>
      </c>
      <c r="E1030" s="2">
        <v>0</v>
      </c>
      <c r="F1030" s="2">
        <v>0</v>
      </c>
      <c r="G1030" s="2">
        <v>0</v>
      </c>
      <c r="H1030" s="12">
        <v>0</v>
      </c>
    </row>
    <row r="1031" spans="1:8" ht="13.5" x14ac:dyDescent="0.25">
      <c r="A1031" s="11"/>
      <c r="B1031" s="10">
        <v>43503</v>
      </c>
      <c r="C1031" s="2">
        <v>9.6999999999999993</v>
      </c>
      <c r="D1031" s="2">
        <v>5.6630000000000003</v>
      </c>
      <c r="E1031" s="2">
        <v>0</v>
      </c>
      <c r="F1031" s="2">
        <v>0</v>
      </c>
      <c r="G1031" s="2">
        <v>0</v>
      </c>
      <c r="H1031" s="12">
        <v>0</v>
      </c>
    </row>
    <row r="1032" spans="1:8" ht="13.5" x14ac:dyDescent="0.25">
      <c r="A1032" s="11"/>
      <c r="B1032" s="10">
        <v>43504</v>
      </c>
      <c r="C1032" s="2">
        <v>9.6999999999999993</v>
      </c>
      <c r="D1032" s="2">
        <v>5.6630000000000003</v>
      </c>
      <c r="E1032" s="2">
        <v>0</v>
      </c>
      <c r="F1032" s="2">
        <v>0</v>
      </c>
      <c r="G1032" s="2">
        <v>0</v>
      </c>
      <c r="H1032" s="12">
        <v>0</v>
      </c>
    </row>
    <row r="1033" spans="1:8" ht="13.5" x14ac:dyDescent="0.25">
      <c r="A1033" s="11"/>
      <c r="B1033" s="10">
        <v>43507</v>
      </c>
      <c r="C1033" s="2">
        <v>9.5399999999999991</v>
      </c>
      <c r="D1033" s="2">
        <v>5.57</v>
      </c>
      <c r="E1033" s="2">
        <v>5.5700000000000012</v>
      </c>
      <c r="F1033" s="2">
        <v>1557</v>
      </c>
      <c r="G1033" s="2">
        <v>8672.4900000000016</v>
      </c>
      <c r="H1033" s="12">
        <v>-1.6422390958855726E-2</v>
      </c>
    </row>
    <row r="1034" spans="1:8" ht="13.5" x14ac:dyDescent="0.25">
      <c r="A1034" s="11"/>
      <c r="B1034" s="10">
        <v>43508</v>
      </c>
      <c r="C1034" s="2">
        <v>9.51</v>
      </c>
      <c r="D1034" s="2">
        <v>5.5519999999999996</v>
      </c>
      <c r="E1034" s="2">
        <v>5.5519999999999996</v>
      </c>
      <c r="F1034" s="2">
        <v>231</v>
      </c>
      <c r="G1034" s="2">
        <v>1282.5119999999999</v>
      </c>
      <c r="H1034" s="12">
        <v>-3.2315978456015585E-3</v>
      </c>
    </row>
    <row r="1035" spans="1:8" ht="13.5" x14ac:dyDescent="0.25">
      <c r="A1035" s="11"/>
      <c r="B1035" s="10">
        <v>43509</v>
      </c>
      <c r="C1035" s="2">
        <v>9.65</v>
      </c>
      <c r="D1035" s="2">
        <v>5.6340000000000003</v>
      </c>
      <c r="E1035" s="2">
        <v>5.6340000000000003</v>
      </c>
      <c r="F1035" s="2">
        <v>85</v>
      </c>
      <c r="G1035" s="2">
        <v>478.89000000000004</v>
      </c>
      <c r="H1035" s="12">
        <v>1.4769452449567858E-2</v>
      </c>
    </row>
    <row r="1036" spans="1:8" ht="13.5" x14ac:dyDescent="0.25">
      <c r="A1036" s="11"/>
      <c r="B1036" s="10">
        <v>43510</v>
      </c>
      <c r="C1036" s="2">
        <v>9.65</v>
      </c>
      <c r="D1036" s="2">
        <v>5.6340000000000003</v>
      </c>
      <c r="E1036" s="2">
        <v>5.6340000000000003</v>
      </c>
      <c r="F1036" s="2">
        <v>165</v>
      </c>
      <c r="G1036" s="2">
        <v>929.61</v>
      </c>
      <c r="H1036" s="12">
        <v>0</v>
      </c>
    </row>
    <row r="1037" spans="1:8" ht="13.5" x14ac:dyDescent="0.25">
      <c r="A1037" s="11"/>
      <c r="B1037" s="10">
        <v>43511</v>
      </c>
      <c r="C1037" s="2">
        <v>9.65</v>
      </c>
      <c r="D1037" s="2">
        <v>5.6340000000000003</v>
      </c>
      <c r="E1037" s="2">
        <v>5.6340000000000003</v>
      </c>
      <c r="F1037" s="2">
        <v>150</v>
      </c>
      <c r="G1037" s="2">
        <v>845.1</v>
      </c>
      <c r="H1037" s="12">
        <v>0</v>
      </c>
    </row>
    <row r="1038" spans="1:8" ht="13.5" x14ac:dyDescent="0.25">
      <c r="A1038" s="11"/>
      <c r="B1038" s="10">
        <v>43514</v>
      </c>
      <c r="C1038" s="2">
        <v>9.65</v>
      </c>
      <c r="D1038" s="2">
        <v>5.6340000000000003</v>
      </c>
      <c r="E1038" s="2">
        <v>5.626993989637306</v>
      </c>
      <c r="F1038" s="2">
        <v>714</v>
      </c>
      <c r="G1038" s="2">
        <v>4017.6737086010367</v>
      </c>
      <c r="H1038" s="12">
        <v>0</v>
      </c>
    </row>
    <row r="1039" spans="1:8" ht="13.5" x14ac:dyDescent="0.25">
      <c r="A1039" s="11"/>
      <c r="B1039" s="10">
        <v>43515</v>
      </c>
      <c r="C1039" s="2">
        <v>9.65</v>
      </c>
      <c r="D1039" s="2">
        <v>5.6340000000000003</v>
      </c>
      <c r="E1039" s="2">
        <v>5.6340000000000003</v>
      </c>
      <c r="F1039" s="2">
        <v>500</v>
      </c>
      <c r="G1039" s="2">
        <v>2817</v>
      </c>
      <c r="H1039" s="12">
        <v>0</v>
      </c>
    </row>
    <row r="1040" spans="1:8" ht="13.5" x14ac:dyDescent="0.25">
      <c r="A1040" s="11"/>
      <c r="B1040" s="10">
        <v>43516</v>
      </c>
      <c r="C1040" s="2">
        <v>10</v>
      </c>
      <c r="D1040" s="2">
        <v>5.8380000000000001</v>
      </c>
      <c r="E1040" s="2">
        <v>5.8327457999999996</v>
      </c>
      <c r="F1040" s="2">
        <v>2063</v>
      </c>
      <c r="G1040" s="2">
        <v>12032.954585399999</v>
      </c>
      <c r="H1040" s="12">
        <v>3.620873269435565E-2</v>
      </c>
    </row>
    <row r="1041" spans="1:8" ht="13.5" x14ac:dyDescent="0.25">
      <c r="A1041" s="11"/>
      <c r="B1041" s="10">
        <v>43517</v>
      </c>
      <c r="C1041" s="2">
        <v>10</v>
      </c>
      <c r="D1041" s="2">
        <v>5.8380000000000001</v>
      </c>
      <c r="E1041" s="2">
        <v>5.8380000000000001</v>
      </c>
      <c r="F1041" s="2">
        <v>3225</v>
      </c>
      <c r="G1041" s="2">
        <v>18827.55</v>
      </c>
      <c r="H1041" s="12">
        <v>0</v>
      </c>
    </row>
    <row r="1042" spans="1:8" ht="13.5" x14ac:dyDescent="0.25">
      <c r="A1042" s="11"/>
      <c r="B1042" s="10">
        <v>43518</v>
      </c>
      <c r="C1042" s="2">
        <v>10.19</v>
      </c>
      <c r="D1042" s="2">
        <v>5.9489999999999998</v>
      </c>
      <c r="E1042" s="2">
        <v>5.8736888125613351</v>
      </c>
      <c r="F1042" s="2">
        <v>3560</v>
      </c>
      <c r="G1042" s="2">
        <v>20910.332172718354</v>
      </c>
      <c r="H1042" s="12">
        <v>1.9013360739979404E-2</v>
      </c>
    </row>
    <row r="1043" spans="1:8" ht="13.5" x14ac:dyDescent="0.25">
      <c r="A1043" s="11"/>
      <c r="B1043" s="10">
        <v>43521</v>
      </c>
      <c r="C1043" s="2">
        <v>10.6</v>
      </c>
      <c r="D1043" s="2">
        <v>6.1879999999999997</v>
      </c>
      <c r="E1043" s="2">
        <v>6.1874162264150936</v>
      </c>
      <c r="F1043" s="2">
        <v>14939</v>
      </c>
      <c r="G1043" s="2">
        <v>92433.811006415082</v>
      </c>
      <c r="H1043" s="12">
        <v>4.0174819297360879E-2</v>
      </c>
    </row>
    <row r="1044" spans="1:8" ht="13.5" x14ac:dyDescent="0.25">
      <c r="A1044" s="11"/>
      <c r="B1044" s="10">
        <v>43522</v>
      </c>
      <c r="C1044" s="2">
        <v>11.13</v>
      </c>
      <c r="D1044" s="2">
        <v>6.4980000000000002</v>
      </c>
      <c r="E1044" s="2">
        <v>6.2236010781671167</v>
      </c>
      <c r="F1044" s="2">
        <v>1500</v>
      </c>
      <c r="G1044" s="2">
        <v>9335.4016172506745</v>
      </c>
      <c r="H1044" s="12">
        <v>5.009696186166783E-2</v>
      </c>
    </row>
    <row r="1045" spans="1:8" ht="13.5" x14ac:dyDescent="0.25">
      <c r="A1045" s="11"/>
      <c r="B1045" s="10">
        <v>43523</v>
      </c>
      <c r="C1045" s="2">
        <v>11.4</v>
      </c>
      <c r="D1045" s="2">
        <v>6.6559999999999997</v>
      </c>
      <c r="E1045" s="2">
        <v>6.6559999999999997</v>
      </c>
      <c r="F1045" s="2">
        <v>4103</v>
      </c>
      <c r="G1045" s="2">
        <v>27309.567999999999</v>
      </c>
      <c r="H1045" s="12">
        <v>2.4315173899661351E-2</v>
      </c>
    </row>
    <row r="1046" spans="1:8" ht="13.5" x14ac:dyDescent="0.25">
      <c r="A1046" s="11"/>
      <c r="B1046" s="10">
        <v>43524</v>
      </c>
      <c r="C1046" s="2">
        <v>11.4</v>
      </c>
      <c r="D1046" s="2">
        <v>6.6559999999999997</v>
      </c>
      <c r="E1046" s="2">
        <v>6.7441628070175437</v>
      </c>
      <c r="F1046" s="2">
        <v>4110</v>
      </c>
      <c r="G1046" s="2">
        <v>27718.509136842105</v>
      </c>
      <c r="H1046" s="12">
        <v>0</v>
      </c>
    </row>
    <row r="1047" spans="1:8" ht="13.5" x14ac:dyDescent="0.25">
      <c r="A1047" s="11"/>
      <c r="B1047" s="10">
        <v>43525</v>
      </c>
      <c r="C1047" s="2">
        <v>11.7</v>
      </c>
      <c r="D1047" s="2">
        <v>6.8310000000000004</v>
      </c>
      <c r="E1047" s="2">
        <v>6.8310000000000004</v>
      </c>
      <c r="F1047" s="2">
        <v>5155</v>
      </c>
      <c r="G1047" s="2">
        <v>35213.805</v>
      </c>
      <c r="H1047" s="12">
        <v>2.6292067307692416E-2</v>
      </c>
    </row>
    <row r="1048" spans="1:8" ht="13.5" x14ac:dyDescent="0.25">
      <c r="A1048" s="11"/>
      <c r="B1048" s="10">
        <v>43528</v>
      </c>
      <c r="C1048" s="2">
        <v>11.4</v>
      </c>
      <c r="D1048" s="2">
        <v>6.6559999999999997</v>
      </c>
      <c r="E1048" s="2">
        <v>6.8171452631578946</v>
      </c>
      <c r="F1048" s="2">
        <v>3046</v>
      </c>
      <c r="G1048" s="2">
        <v>20765.024471578949</v>
      </c>
      <c r="H1048" s="12">
        <v>-2.5618503879373547E-2</v>
      </c>
    </row>
    <row r="1049" spans="1:8" ht="13.5" x14ac:dyDescent="0.25">
      <c r="A1049" s="11"/>
      <c r="B1049" s="10">
        <v>43529</v>
      </c>
      <c r="C1049" s="2">
        <v>11.07</v>
      </c>
      <c r="D1049" s="2">
        <v>6.4630000000000001</v>
      </c>
      <c r="E1049" s="2">
        <v>6.4618323396567297</v>
      </c>
      <c r="F1049" s="2">
        <v>3489</v>
      </c>
      <c r="G1049" s="2">
        <v>22545.333033062328</v>
      </c>
      <c r="H1049" s="12">
        <v>-2.8996394230769173E-2</v>
      </c>
    </row>
    <row r="1050" spans="1:8" ht="13.5" x14ac:dyDescent="0.25">
      <c r="A1050" s="11"/>
      <c r="B1050" s="10">
        <v>43530</v>
      </c>
      <c r="C1050" s="2">
        <v>11.06</v>
      </c>
      <c r="D1050" s="2">
        <v>6.4569999999999999</v>
      </c>
      <c r="E1050" s="2">
        <v>6.456999999999999</v>
      </c>
      <c r="F1050" s="2">
        <v>2063</v>
      </c>
      <c r="G1050" s="2">
        <v>13320.790999999997</v>
      </c>
      <c r="H1050" s="12">
        <v>-9.283614420548085E-4</v>
      </c>
    </row>
    <row r="1051" spans="1:8" ht="13.5" x14ac:dyDescent="0.25">
      <c r="A1051" s="11"/>
      <c r="B1051" s="10">
        <v>43531</v>
      </c>
      <c r="C1051" s="2">
        <v>11.39</v>
      </c>
      <c r="D1051" s="2">
        <v>6.65</v>
      </c>
      <c r="E1051" s="2">
        <v>6.65</v>
      </c>
      <c r="F1051" s="2">
        <v>10</v>
      </c>
      <c r="G1051" s="2">
        <v>66.5</v>
      </c>
      <c r="H1051" s="12">
        <v>2.9890041815084482E-2</v>
      </c>
    </row>
    <row r="1052" spans="1:8" ht="13.5" x14ac:dyDescent="0.25">
      <c r="A1052" s="11"/>
      <c r="B1052" s="10">
        <v>43532</v>
      </c>
      <c r="C1052" s="2">
        <v>11.39</v>
      </c>
      <c r="D1052" s="2">
        <v>6.65</v>
      </c>
      <c r="E1052" s="2">
        <v>0</v>
      </c>
      <c r="F1052" s="2">
        <v>0</v>
      </c>
      <c r="G1052" s="2">
        <v>0</v>
      </c>
      <c r="H1052" s="12">
        <v>0</v>
      </c>
    </row>
    <row r="1053" spans="1:8" ht="13.5" x14ac:dyDescent="0.25">
      <c r="A1053" s="11"/>
      <c r="B1053" s="10">
        <v>43535</v>
      </c>
      <c r="C1053" s="2">
        <v>11.1</v>
      </c>
      <c r="D1053" s="2">
        <v>6.48</v>
      </c>
      <c r="E1053" s="2">
        <v>6.48</v>
      </c>
      <c r="F1053" s="2">
        <v>1949</v>
      </c>
      <c r="G1053" s="2">
        <v>12629.52</v>
      </c>
      <c r="H1053" s="12">
        <v>-2.5563909774436077E-2</v>
      </c>
    </row>
    <row r="1054" spans="1:8" ht="13.5" x14ac:dyDescent="0.25">
      <c r="A1054" s="11"/>
      <c r="B1054" s="10">
        <v>43536</v>
      </c>
      <c r="C1054" s="2">
        <v>11.1</v>
      </c>
      <c r="D1054" s="2">
        <v>6.48</v>
      </c>
      <c r="E1054" s="2">
        <v>0</v>
      </c>
      <c r="F1054" s="2">
        <v>0</v>
      </c>
      <c r="G1054" s="2">
        <v>0</v>
      </c>
      <c r="H1054" s="12">
        <v>0</v>
      </c>
    </row>
    <row r="1055" spans="1:8" ht="13.5" x14ac:dyDescent="0.25">
      <c r="A1055" s="11"/>
      <c r="B1055" s="10">
        <v>43537</v>
      </c>
      <c r="C1055" s="2">
        <v>11.1</v>
      </c>
      <c r="D1055" s="2">
        <v>6.48</v>
      </c>
      <c r="E1055" s="2">
        <v>0</v>
      </c>
      <c r="F1055" s="2">
        <v>0</v>
      </c>
      <c r="G1055" s="2">
        <v>0</v>
      </c>
      <c r="H1055" s="12">
        <v>0</v>
      </c>
    </row>
    <row r="1056" spans="1:8" ht="13.5" x14ac:dyDescent="0.25">
      <c r="A1056" s="11"/>
      <c r="B1056" s="10">
        <v>43538</v>
      </c>
      <c r="C1056" s="2">
        <v>10.77</v>
      </c>
      <c r="D1056" s="2">
        <v>6.2880000000000003</v>
      </c>
      <c r="E1056" s="2">
        <v>0</v>
      </c>
      <c r="F1056" s="2">
        <v>0</v>
      </c>
      <c r="G1056" s="2">
        <v>0</v>
      </c>
      <c r="H1056" s="12">
        <v>-2.9629629629629655E-2</v>
      </c>
    </row>
    <row r="1057" spans="1:8" ht="13.5" x14ac:dyDescent="0.25">
      <c r="A1057" s="11"/>
      <c r="B1057" s="10">
        <v>43539</v>
      </c>
      <c r="C1057" s="2">
        <v>10.77</v>
      </c>
      <c r="D1057" s="2">
        <v>6.2880000000000003</v>
      </c>
      <c r="E1057" s="2">
        <v>6.1070083565459621</v>
      </c>
      <c r="F1057" s="2">
        <v>90</v>
      </c>
      <c r="G1057" s="2">
        <v>549.63075208913654</v>
      </c>
      <c r="H1057" s="12">
        <v>0</v>
      </c>
    </row>
    <row r="1058" spans="1:8" ht="13.5" x14ac:dyDescent="0.25">
      <c r="A1058" s="11"/>
      <c r="B1058" s="10">
        <v>43542</v>
      </c>
      <c r="C1058" s="2">
        <v>11.07</v>
      </c>
      <c r="D1058" s="2">
        <v>6.4630000000000001</v>
      </c>
      <c r="E1058" s="2">
        <v>6.4630000000000001</v>
      </c>
      <c r="F1058" s="2">
        <v>20</v>
      </c>
      <c r="G1058" s="2">
        <v>129.26</v>
      </c>
      <c r="H1058" s="12">
        <v>2.7830788804071218E-2</v>
      </c>
    </row>
    <row r="1059" spans="1:8" ht="13.5" x14ac:dyDescent="0.25">
      <c r="A1059" s="11"/>
      <c r="B1059" s="10">
        <v>43543</v>
      </c>
      <c r="C1059" s="2">
        <v>10.75</v>
      </c>
      <c r="D1059" s="2">
        <v>6.2759999999999998</v>
      </c>
      <c r="E1059" s="2">
        <v>6.2759999999999998</v>
      </c>
      <c r="F1059" s="2">
        <v>50</v>
      </c>
      <c r="G1059" s="2">
        <v>313.8</v>
      </c>
      <c r="H1059" s="12">
        <v>-2.8933931610707144E-2</v>
      </c>
    </row>
    <row r="1060" spans="1:8" ht="13.5" x14ac:dyDescent="0.25">
      <c r="A1060" s="11"/>
      <c r="B1060" s="10">
        <v>43545</v>
      </c>
      <c r="C1060" s="2">
        <v>11.01</v>
      </c>
      <c r="D1060" s="2">
        <v>6.4279999999999999</v>
      </c>
      <c r="E1060" s="2">
        <v>6.427999999999999</v>
      </c>
      <c r="F1060" s="2">
        <v>50</v>
      </c>
      <c r="G1060" s="2">
        <v>321.39999999999998</v>
      </c>
      <c r="H1060" s="12">
        <v>2.4219247928616974E-2</v>
      </c>
    </row>
    <row r="1061" spans="1:8" ht="13.5" x14ac:dyDescent="0.25">
      <c r="A1061" s="11"/>
      <c r="B1061" s="10">
        <v>43546</v>
      </c>
      <c r="C1061" s="2">
        <v>10.68</v>
      </c>
      <c r="D1061" s="2">
        <v>6.2350000000000003</v>
      </c>
      <c r="E1061" s="2">
        <v>6.2350000000000003</v>
      </c>
      <c r="F1061" s="2">
        <v>22</v>
      </c>
      <c r="G1061" s="2">
        <v>137.17000000000002</v>
      </c>
      <c r="H1061" s="12">
        <v>-3.0024891101431177E-2</v>
      </c>
    </row>
    <row r="1062" spans="1:8" ht="13.5" x14ac:dyDescent="0.25">
      <c r="A1062" s="11"/>
      <c r="B1062" s="10">
        <v>43549</v>
      </c>
      <c r="C1062" s="2">
        <v>10.37</v>
      </c>
      <c r="D1062" s="2">
        <v>6.0540000000000003</v>
      </c>
      <c r="E1062" s="2">
        <v>6.0540000000000003</v>
      </c>
      <c r="F1062" s="2">
        <v>78</v>
      </c>
      <c r="G1062" s="2">
        <v>472.21200000000005</v>
      </c>
      <c r="H1062" s="12">
        <v>-2.9029671210906181E-2</v>
      </c>
    </row>
    <row r="1063" spans="1:8" ht="13.5" x14ac:dyDescent="0.25">
      <c r="A1063" s="11"/>
      <c r="B1063" s="10">
        <v>43550</v>
      </c>
      <c r="C1063" s="2">
        <v>10.68</v>
      </c>
      <c r="D1063" s="2">
        <v>6.2350000000000003</v>
      </c>
      <c r="E1063" s="2">
        <v>6.2350000000000003</v>
      </c>
      <c r="F1063" s="2">
        <v>140</v>
      </c>
      <c r="G1063" s="2">
        <v>872.90000000000009</v>
      </c>
      <c r="H1063" s="12">
        <v>2.9897588371324751E-2</v>
      </c>
    </row>
    <row r="1064" spans="1:8" ht="13.5" x14ac:dyDescent="0.25">
      <c r="A1064" s="11"/>
      <c r="B1064" s="10">
        <v>43551</v>
      </c>
      <c r="C1064" s="2">
        <v>10.37</v>
      </c>
      <c r="D1064" s="2">
        <v>6.0540000000000003</v>
      </c>
      <c r="E1064" s="2">
        <v>6.0540000000000003</v>
      </c>
      <c r="F1064" s="2">
        <v>1000</v>
      </c>
      <c r="G1064" s="2">
        <v>6054</v>
      </c>
      <c r="H1064" s="12">
        <v>-2.9029671210906181E-2</v>
      </c>
    </row>
    <row r="1065" spans="1:8" ht="13.5" x14ac:dyDescent="0.25">
      <c r="A1065" s="11"/>
      <c r="B1065" s="10">
        <v>43552</v>
      </c>
      <c r="C1065" s="2">
        <v>10.1</v>
      </c>
      <c r="D1065" s="2">
        <v>5.8970000000000002</v>
      </c>
      <c r="E1065" s="2">
        <v>5.9010870297029703</v>
      </c>
      <c r="F1065" s="2">
        <v>6450</v>
      </c>
      <c r="G1065" s="2">
        <v>38062.011341584155</v>
      </c>
      <c r="H1065" s="12">
        <v>-2.5933267261314837E-2</v>
      </c>
    </row>
    <row r="1066" spans="1:8" ht="13.5" x14ac:dyDescent="0.25">
      <c r="A1066" s="11"/>
      <c r="B1066" s="10">
        <v>43553</v>
      </c>
      <c r="C1066" s="2">
        <v>10.1</v>
      </c>
      <c r="D1066" s="2">
        <v>5.8970000000000002</v>
      </c>
      <c r="E1066" s="2">
        <v>5.8970000000000002</v>
      </c>
      <c r="F1066" s="2">
        <v>10157</v>
      </c>
      <c r="G1066" s="2">
        <v>59895.829000000005</v>
      </c>
      <c r="H1066" s="12">
        <v>0</v>
      </c>
    </row>
    <row r="1067" spans="1:8" ht="13.5" x14ac:dyDescent="0.25">
      <c r="A1067" s="11"/>
      <c r="B1067" s="10">
        <v>43556</v>
      </c>
      <c r="C1067" s="2">
        <v>10.11</v>
      </c>
      <c r="D1067" s="2">
        <v>5.9020000000000001</v>
      </c>
      <c r="E1067" s="2">
        <v>5.8961622156280917</v>
      </c>
      <c r="F1067" s="2">
        <v>1211</v>
      </c>
      <c r="G1067" s="2">
        <v>7140.2524431256188</v>
      </c>
      <c r="H1067" s="12">
        <v>8.4788875699506416E-4</v>
      </c>
    </row>
    <row r="1068" spans="1:8" ht="13.5" x14ac:dyDescent="0.25">
      <c r="A1068" s="11"/>
      <c r="B1068" s="10">
        <v>43557</v>
      </c>
      <c r="C1068" s="2">
        <v>10.11</v>
      </c>
      <c r="D1068" s="2">
        <v>5.9020000000000001</v>
      </c>
      <c r="E1068" s="2">
        <v>0</v>
      </c>
      <c r="F1068" s="2">
        <v>0</v>
      </c>
      <c r="G1068" s="2">
        <v>0</v>
      </c>
      <c r="H1068" s="12">
        <v>0</v>
      </c>
    </row>
    <row r="1069" spans="1:8" ht="13.5" x14ac:dyDescent="0.25">
      <c r="A1069" s="11"/>
      <c r="B1069" s="10">
        <v>43558</v>
      </c>
      <c r="C1069" s="2">
        <v>10.11</v>
      </c>
      <c r="D1069" s="2">
        <v>5.9020000000000001</v>
      </c>
      <c r="E1069" s="2">
        <v>0</v>
      </c>
      <c r="F1069" s="2">
        <v>0</v>
      </c>
      <c r="G1069" s="2">
        <v>0</v>
      </c>
      <c r="H1069" s="12">
        <v>0</v>
      </c>
    </row>
    <row r="1070" spans="1:8" ht="13.5" x14ac:dyDescent="0.25">
      <c r="A1070" s="11"/>
      <c r="B1070" s="10">
        <v>43559</v>
      </c>
      <c r="C1070" s="2">
        <v>10.27</v>
      </c>
      <c r="D1070" s="2">
        <v>5.9960000000000004</v>
      </c>
      <c r="E1070" s="2">
        <v>5.8523762414800382</v>
      </c>
      <c r="F1070" s="2">
        <v>213</v>
      </c>
      <c r="G1070" s="2">
        <v>1246.556139435248</v>
      </c>
      <c r="H1070" s="12">
        <v>1.5926804473060031E-2</v>
      </c>
    </row>
    <row r="1071" spans="1:8" ht="13.5" x14ac:dyDescent="0.25">
      <c r="A1071" s="11"/>
      <c r="B1071" s="10">
        <v>43560</v>
      </c>
      <c r="C1071" s="2">
        <v>10.27</v>
      </c>
      <c r="D1071" s="2">
        <v>5.9960000000000004</v>
      </c>
      <c r="E1071" s="2">
        <v>0</v>
      </c>
      <c r="F1071" s="2">
        <v>0</v>
      </c>
      <c r="G1071" s="2">
        <v>0</v>
      </c>
      <c r="H1071" s="12">
        <v>0</v>
      </c>
    </row>
    <row r="1072" spans="1:8" ht="13.5" x14ac:dyDescent="0.25">
      <c r="A1072" s="11"/>
      <c r="B1072" s="10">
        <v>43563</v>
      </c>
      <c r="C1072" s="2">
        <v>10.27</v>
      </c>
      <c r="D1072" s="2">
        <v>5.9960000000000004</v>
      </c>
      <c r="E1072" s="2">
        <v>0</v>
      </c>
      <c r="F1072" s="2">
        <v>0</v>
      </c>
      <c r="G1072" s="2">
        <v>0</v>
      </c>
      <c r="H1072" s="12">
        <v>0</v>
      </c>
    </row>
    <row r="1073" spans="1:8" ht="13.5" x14ac:dyDescent="0.25">
      <c r="A1073" s="11"/>
      <c r="B1073" s="10">
        <v>43565</v>
      </c>
      <c r="C1073" s="2">
        <v>10</v>
      </c>
      <c r="D1073" s="2">
        <v>5.8380000000000001</v>
      </c>
      <c r="E1073" s="2">
        <v>5.8380000000000001</v>
      </c>
      <c r="F1073" s="2">
        <v>1250</v>
      </c>
      <c r="G1073" s="2">
        <v>7297.5</v>
      </c>
      <c r="H1073" s="12">
        <v>-2.6350900600400327E-2</v>
      </c>
    </row>
    <row r="1074" spans="1:8" ht="13.5" x14ac:dyDescent="0.25">
      <c r="A1074" s="11"/>
      <c r="B1074" s="10">
        <v>43566</v>
      </c>
      <c r="C1074" s="2">
        <v>10.27</v>
      </c>
      <c r="D1074" s="2">
        <v>5.9960000000000004</v>
      </c>
      <c r="E1074" s="2">
        <v>5.9959999999999996</v>
      </c>
      <c r="F1074" s="2">
        <v>40</v>
      </c>
      <c r="G1074" s="2">
        <v>239.83999999999997</v>
      </c>
      <c r="H1074" s="12">
        <v>2.7064063035286117E-2</v>
      </c>
    </row>
    <row r="1075" spans="1:8" ht="13.5" x14ac:dyDescent="0.25">
      <c r="A1075" s="11"/>
      <c r="B1075" s="10">
        <v>43567</v>
      </c>
      <c r="C1075" s="2">
        <v>10.01</v>
      </c>
      <c r="D1075" s="2">
        <v>5.8440000000000003</v>
      </c>
      <c r="E1075" s="2">
        <v>5.8440000000000003</v>
      </c>
      <c r="F1075" s="2">
        <v>9088</v>
      </c>
      <c r="G1075" s="2">
        <v>53110.272000000004</v>
      </c>
      <c r="H1075" s="12">
        <v>-2.5350233488992683E-2</v>
      </c>
    </row>
    <row r="1076" spans="1:8" ht="13.5" x14ac:dyDescent="0.25">
      <c r="A1076" s="11"/>
      <c r="B1076" s="10">
        <v>43570</v>
      </c>
      <c r="C1076" s="2">
        <v>10.029999999999999</v>
      </c>
      <c r="D1076" s="2">
        <v>5.8559999999999999</v>
      </c>
      <c r="E1076" s="2">
        <v>5.8472422731804583</v>
      </c>
      <c r="F1076" s="2">
        <v>4000</v>
      </c>
      <c r="G1076" s="2">
        <v>23388.969092721833</v>
      </c>
      <c r="H1076" s="12">
        <v>2.0533880903490019E-3</v>
      </c>
    </row>
    <row r="1077" spans="1:8" ht="13.5" x14ac:dyDescent="0.25">
      <c r="A1077" s="11"/>
      <c r="B1077" s="10">
        <v>43571</v>
      </c>
      <c r="C1077" s="2">
        <v>10.27</v>
      </c>
      <c r="D1077" s="2">
        <v>5.9960000000000004</v>
      </c>
      <c r="E1077" s="2">
        <v>5.8447863680623175</v>
      </c>
      <c r="F1077" s="2">
        <v>2378</v>
      </c>
      <c r="G1077" s="2">
        <v>13898.901983252192</v>
      </c>
      <c r="H1077" s="12">
        <v>2.3907103825136708E-2</v>
      </c>
    </row>
    <row r="1078" spans="1:8" ht="13.5" x14ac:dyDescent="0.25">
      <c r="A1078" s="11"/>
      <c r="B1078" s="10">
        <v>43572</v>
      </c>
      <c r="C1078" s="2">
        <v>10.01</v>
      </c>
      <c r="D1078" s="2">
        <v>5.8440000000000003</v>
      </c>
      <c r="E1078" s="2">
        <v>5.8440000000000003</v>
      </c>
      <c r="F1078" s="2">
        <v>733</v>
      </c>
      <c r="G1078" s="2">
        <v>4283.652</v>
      </c>
      <c r="H1078" s="12">
        <v>-2.5350233488992683E-2</v>
      </c>
    </row>
    <row r="1079" spans="1:8" ht="13.5" x14ac:dyDescent="0.25">
      <c r="A1079" s="11"/>
      <c r="B1079" s="10">
        <v>43573</v>
      </c>
      <c r="C1079" s="2">
        <v>10.26</v>
      </c>
      <c r="D1079" s="2">
        <v>5.99</v>
      </c>
      <c r="E1079" s="2">
        <v>5.99</v>
      </c>
      <c r="F1079" s="2">
        <v>5</v>
      </c>
      <c r="G1079" s="2">
        <v>29.950000000000003</v>
      </c>
      <c r="H1079" s="12">
        <v>2.4982888432580407E-2</v>
      </c>
    </row>
    <row r="1080" spans="1:8" ht="13.5" x14ac:dyDescent="0.25">
      <c r="A1080" s="11"/>
      <c r="B1080" s="10">
        <v>43574</v>
      </c>
      <c r="C1080" s="2">
        <v>10.01</v>
      </c>
      <c r="D1080" s="2">
        <v>5.8440000000000003</v>
      </c>
      <c r="E1080" s="2">
        <v>5.8440000000000003</v>
      </c>
      <c r="F1080" s="2">
        <v>3360</v>
      </c>
      <c r="G1080" s="2">
        <v>19635.84</v>
      </c>
      <c r="H1080" s="12">
        <v>-2.4373956594323856E-2</v>
      </c>
    </row>
    <row r="1081" spans="1:8" ht="13.5" x14ac:dyDescent="0.25">
      <c r="A1081" s="11"/>
      <c r="B1081" s="10">
        <v>43577</v>
      </c>
      <c r="C1081" s="2">
        <v>10.01</v>
      </c>
      <c r="D1081" s="2">
        <v>5.8440000000000003</v>
      </c>
      <c r="E1081" s="2">
        <v>5.8440000000000003</v>
      </c>
      <c r="F1081" s="2">
        <v>471</v>
      </c>
      <c r="G1081" s="2">
        <v>2752.5240000000003</v>
      </c>
      <c r="H1081" s="12">
        <v>0</v>
      </c>
    </row>
    <row r="1082" spans="1:8" ht="13.5" x14ac:dyDescent="0.25">
      <c r="A1082" s="11"/>
      <c r="B1082" s="10">
        <v>43578</v>
      </c>
      <c r="C1082" s="2">
        <v>10.01</v>
      </c>
      <c r="D1082" s="2">
        <v>5.8440000000000003</v>
      </c>
      <c r="E1082" s="2">
        <v>5.8440000000000003</v>
      </c>
      <c r="F1082" s="2">
        <v>700</v>
      </c>
      <c r="G1082" s="2">
        <v>4090.8</v>
      </c>
      <c r="H1082" s="12">
        <v>0</v>
      </c>
    </row>
    <row r="1083" spans="1:8" ht="13.5" x14ac:dyDescent="0.25">
      <c r="A1083" s="11"/>
      <c r="B1083" s="10">
        <v>43579</v>
      </c>
      <c r="C1083" s="2">
        <v>9.41</v>
      </c>
      <c r="D1083" s="2">
        <v>5.8440000000000003</v>
      </c>
      <c r="E1083" s="2">
        <v>5.8458631243358132</v>
      </c>
      <c r="F1083" s="2">
        <v>1680</v>
      </c>
      <c r="G1083" s="2">
        <v>9821.0500488841662</v>
      </c>
      <c r="H1083" s="12">
        <v>0</v>
      </c>
    </row>
    <row r="1084" spans="1:8" ht="13.5" x14ac:dyDescent="0.25">
      <c r="A1084" s="11"/>
      <c r="B1084" s="10">
        <v>43580</v>
      </c>
      <c r="C1084" s="2">
        <v>9.39</v>
      </c>
      <c r="D1084" s="2">
        <v>5.8319999999999999</v>
      </c>
      <c r="E1084" s="2">
        <v>5.833863258785942</v>
      </c>
      <c r="F1084" s="2">
        <v>425</v>
      </c>
      <c r="G1084" s="2">
        <v>2479.3918849840252</v>
      </c>
      <c r="H1084" s="12">
        <v>-2.0533880903491537E-3</v>
      </c>
    </row>
    <row r="1085" spans="1:8" ht="13.5" x14ac:dyDescent="0.25">
      <c r="A1085" s="11"/>
      <c r="B1085" s="10">
        <v>43581</v>
      </c>
      <c r="C1085" s="2">
        <v>9.1999999999999993</v>
      </c>
      <c r="D1085" s="2">
        <v>5.7140000000000004</v>
      </c>
      <c r="E1085" s="2">
        <v>5.7140000000000004</v>
      </c>
      <c r="F1085" s="2">
        <v>1500</v>
      </c>
      <c r="G1085" s="2">
        <v>8571</v>
      </c>
      <c r="H1085" s="12">
        <v>-2.0233196159121988E-2</v>
      </c>
    </row>
    <row r="1086" spans="1:8" ht="13.5" x14ac:dyDescent="0.25">
      <c r="A1086" s="11"/>
      <c r="B1086" s="10">
        <v>43584</v>
      </c>
      <c r="C1086" s="2">
        <v>9.4700000000000006</v>
      </c>
      <c r="D1086" s="2">
        <v>5.8810000000000002</v>
      </c>
      <c r="E1086" s="2">
        <v>5.8810000000000002</v>
      </c>
      <c r="F1086" s="2">
        <v>2</v>
      </c>
      <c r="G1086" s="2">
        <v>11.762</v>
      </c>
      <c r="H1086" s="12">
        <v>2.9226461323066118E-2</v>
      </c>
    </row>
    <row r="1087" spans="1:8" ht="13.5" x14ac:dyDescent="0.25">
      <c r="A1087" s="11"/>
      <c r="B1087" s="10">
        <v>43585</v>
      </c>
      <c r="C1087" s="2">
        <v>9.4700000000000006</v>
      </c>
      <c r="D1087" s="2">
        <v>5.8810000000000002</v>
      </c>
      <c r="E1087" s="2">
        <v>0</v>
      </c>
      <c r="F1087" s="2">
        <v>0</v>
      </c>
      <c r="G1087" s="2">
        <v>0</v>
      </c>
      <c r="H1087" s="12">
        <v>0</v>
      </c>
    </row>
    <row r="1088" spans="1:8" ht="13.5" x14ac:dyDescent="0.25">
      <c r="A1088" s="11"/>
      <c r="B1088" s="10">
        <v>43587</v>
      </c>
      <c r="C1088" s="2">
        <v>9.3000000000000007</v>
      </c>
      <c r="D1088" s="2">
        <v>5.7759999999999998</v>
      </c>
      <c r="E1088" s="2">
        <v>5.7759999999999998</v>
      </c>
      <c r="F1088" s="2">
        <v>10</v>
      </c>
      <c r="G1088" s="2">
        <v>57.76</v>
      </c>
      <c r="H1088" s="12">
        <v>-1.7854106444482303E-2</v>
      </c>
    </row>
    <row r="1089" spans="1:8" ht="13.5" x14ac:dyDescent="0.25">
      <c r="A1089" s="11"/>
      <c r="B1089" s="10">
        <v>43588</v>
      </c>
      <c r="C1089" s="2">
        <v>9.3000000000000007</v>
      </c>
      <c r="D1089" s="2">
        <v>5.7759999999999998</v>
      </c>
      <c r="E1089" s="2">
        <v>0</v>
      </c>
      <c r="F1089" s="2">
        <v>0</v>
      </c>
      <c r="G1089" s="2">
        <v>0</v>
      </c>
      <c r="H1089" s="12">
        <v>0</v>
      </c>
    </row>
    <row r="1090" spans="1:8" ht="13.5" x14ac:dyDescent="0.25">
      <c r="A1090" s="11"/>
      <c r="B1090" s="10">
        <v>43591</v>
      </c>
      <c r="C1090" s="2">
        <v>9.1999999999999993</v>
      </c>
      <c r="D1090" s="2">
        <v>5.7140000000000004</v>
      </c>
      <c r="E1090" s="2">
        <v>5.7140000000000004</v>
      </c>
      <c r="F1090" s="2">
        <v>1040</v>
      </c>
      <c r="G1090" s="2">
        <v>5942.56</v>
      </c>
      <c r="H1090" s="12">
        <v>-1.0734072022160559E-2</v>
      </c>
    </row>
    <row r="1091" spans="1:8" ht="13.5" x14ac:dyDescent="0.25">
      <c r="A1091" s="11"/>
      <c r="B1091" s="10">
        <v>43592</v>
      </c>
      <c r="C1091" s="2">
        <v>9</v>
      </c>
      <c r="D1091" s="2">
        <v>5.5890000000000004</v>
      </c>
      <c r="E1091" s="2">
        <v>5.5890000000000004</v>
      </c>
      <c r="F1091" s="2">
        <v>125</v>
      </c>
      <c r="G1091" s="2">
        <v>698.625</v>
      </c>
      <c r="H1091" s="12">
        <v>-2.1876093804690234E-2</v>
      </c>
    </row>
    <row r="1092" spans="1:8" ht="13.5" x14ac:dyDescent="0.25">
      <c r="A1092" s="11"/>
      <c r="B1092" s="10">
        <v>43593</v>
      </c>
      <c r="C1092" s="2">
        <v>9.1999999999999993</v>
      </c>
      <c r="D1092" s="2">
        <v>5.7140000000000004</v>
      </c>
      <c r="E1092" s="2">
        <v>5.7140000000000004</v>
      </c>
      <c r="F1092" s="2">
        <v>100</v>
      </c>
      <c r="G1092" s="2">
        <v>571.40000000000009</v>
      </c>
      <c r="H1092" s="12">
        <v>2.2365360529611737E-2</v>
      </c>
    </row>
    <row r="1093" spans="1:8" ht="13.5" x14ac:dyDescent="0.25">
      <c r="A1093" s="11"/>
      <c r="B1093" s="10">
        <v>43594</v>
      </c>
      <c r="C1093" s="2">
        <v>9.1999999999999993</v>
      </c>
      <c r="D1093" s="2">
        <v>5.7140000000000004</v>
      </c>
      <c r="E1093" s="2">
        <v>5.7140000000000004</v>
      </c>
      <c r="F1093" s="2">
        <v>10</v>
      </c>
      <c r="G1093" s="2">
        <v>57.14</v>
      </c>
      <c r="H1093" s="12">
        <v>0</v>
      </c>
    </row>
    <row r="1094" spans="1:8" ht="13.5" x14ac:dyDescent="0.25">
      <c r="A1094" s="11"/>
      <c r="B1094" s="10">
        <v>43595</v>
      </c>
      <c r="C1094" s="2">
        <v>9.1999999999999993</v>
      </c>
      <c r="D1094" s="2">
        <v>5.7140000000000004</v>
      </c>
      <c r="E1094" s="2">
        <v>0</v>
      </c>
      <c r="F1094" s="2">
        <v>0</v>
      </c>
      <c r="G1094" s="2">
        <v>0</v>
      </c>
      <c r="H1094" s="12">
        <v>0</v>
      </c>
    </row>
    <row r="1095" spans="1:8" ht="13.5" x14ac:dyDescent="0.25">
      <c r="A1095" s="11"/>
      <c r="B1095" s="10">
        <v>43598</v>
      </c>
      <c r="C1095" s="2">
        <v>9</v>
      </c>
      <c r="D1095" s="2">
        <v>5.5890000000000004</v>
      </c>
      <c r="E1095" s="2">
        <v>5.5890000000000004</v>
      </c>
      <c r="F1095" s="2">
        <v>166</v>
      </c>
      <c r="G1095" s="2">
        <v>927.77400000000011</v>
      </c>
      <c r="H1095" s="12">
        <v>-2.1876093804690234E-2</v>
      </c>
    </row>
    <row r="1096" spans="1:8" ht="13.5" x14ac:dyDescent="0.25">
      <c r="A1096" s="11"/>
      <c r="B1096" s="10">
        <v>43599</v>
      </c>
      <c r="C1096" s="2">
        <v>8.91</v>
      </c>
      <c r="D1096" s="2">
        <v>5.5330000000000004</v>
      </c>
      <c r="E1096" s="2">
        <v>5.5348629629629631</v>
      </c>
      <c r="F1096" s="2">
        <v>351</v>
      </c>
      <c r="G1096" s="2">
        <v>1942.7369000000001</v>
      </c>
      <c r="H1096" s="12">
        <v>-1.0019681517266066E-2</v>
      </c>
    </row>
    <row r="1097" spans="1:8" ht="13.5" x14ac:dyDescent="0.25">
      <c r="A1097" s="11"/>
      <c r="B1097" s="10">
        <v>43600</v>
      </c>
      <c r="C1097" s="2">
        <v>8.91</v>
      </c>
      <c r="D1097" s="2">
        <v>5.5330000000000004</v>
      </c>
      <c r="E1097" s="2">
        <v>0</v>
      </c>
      <c r="F1097" s="2">
        <v>0</v>
      </c>
      <c r="G1097" s="2">
        <v>0</v>
      </c>
      <c r="H1097" s="12">
        <v>0</v>
      </c>
    </row>
    <row r="1098" spans="1:8" ht="13.5" x14ac:dyDescent="0.25">
      <c r="A1098" s="11"/>
      <c r="B1098" s="10">
        <v>43601</v>
      </c>
      <c r="C1098" s="2">
        <v>9.15</v>
      </c>
      <c r="D1098" s="2">
        <v>5.6829999999999998</v>
      </c>
      <c r="E1098" s="2">
        <v>5.6829999999999989</v>
      </c>
      <c r="F1098" s="2">
        <v>5</v>
      </c>
      <c r="G1098" s="2">
        <v>28.414999999999996</v>
      </c>
      <c r="H1098" s="12">
        <v>2.7110066871498185E-2</v>
      </c>
    </row>
    <row r="1099" spans="1:8" ht="13.5" x14ac:dyDescent="0.25">
      <c r="A1099" s="11"/>
      <c r="B1099" s="10">
        <v>43602</v>
      </c>
      <c r="C1099" s="2">
        <v>9.09</v>
      </c>
      <c r="D1099" s="2">
        <v>5.6449999999999996</v>
      </c>
      <c r="E1099" s="2">
        <v>5.6449999999999996</v>
      </c>
      <c r="F1099" s="2">
        <v>200</v>
      </c>
      <c r="G1099" s="2">
        <v>1129</v>
      </c>
      <c r="H1099" s="12">
        <v>-6.6866091852895047E-3</v>
      </c>
    </row>
    <row r="1100" spans="1:8" ht="13.5" x14ac:dyDescent="0.25">
      <c r="A1100" s="11"/>
      <c r="B1100" s="10">
        <v>43605</v>
      </c>
      <c r="C1100" s="2">
        <v>9.0500000000000007</v>
      </c>
      <c r="D1100" s="2">
        <v>5.62</v>
      </c>
      <c r="E1100" s="2">
        <v>5.620000000000001</v>
      </c>
      <c r="F1100" s="2">
        <v>320</v>
      </c>
      <c r="G1100" s="2">
        <v>1798.4000000000003</v>
      </c>
      <c r="H1100" s="12">
        <v>-4.4286979627988429E-3</v>
      </c>
    </row>
    <row r="1101" spans="1:8" ht="13.5" x14ac:dyDescent="0.25">
      <c r="A1101" s="11"/>
      <c r="B1101" s="10">
        <v>43606</v>
      </c>
      <c r="C1101" s="2">
        <v>9.0500000000000007</v>
      </c>
      <c r="D1101" s="2">
        <v>5.62</v>
      </c>
      <c r="E1101" s="2">
        <v>0</v>
      </c>
      <c r="F1101" s="2">
        <v>0</v>
      </c>
      <c r="G1101" s="2">
        <v>0</v>
      </c>
      <c r="H1101" s="12">
        <v>0</v>
      </c>
    </row>
    <row r="1102" spans="1:8" ht="13.5" x14ac:dyDescent="0.25">
      <c r="A1102" s="11"/>
      <c r="B1102" s="10">
        <v>43607</v>
      </c>
      <c r="C1102" s="2">
        <v>8.7799999999999994</v>
      </c>
      <c r="D1102" s="2">
        <v>5.4530000000000003</v>
      </c>
      <c r="E1102" s="2">
        <v>5.4530000000000003</v>
      </c>
      <c r="F1102" s="2">
        <v>1105</v>
      </c>
      <c r="G1102" s="2">
        <v>6025.5650000000005</v>
      </c>
      <c r="H1102" s="12">
        <v>-2.9715302491103171E-2</v>
      </c>
    </row>
    <row r="1103" spans="1:8" ht="13.5" x14ac:dyDescent="0.25">
      <c r="A1103" s="11"/>
      <c r="B1103" s="10">
        <v>43608</v>
      </c>
      <c r="C1103" s="2">
        <v>9.0399999999999991</v>
      </c>
      <c r="D1103" s="2">
        <v>5.6139999999999999</v>
      </c>
      <c r="E1103" s="2">
        <v>5.6139999999999999</v>
      </c>
      <c r="F1103" s="2">
        <v>5</v>
      </c>
      <c r="G1103" s="2">
        <v>28.07</v>
      </c>
      <c r="H1103" s="12">
        <v>2.9525032092426112E-2</v>
      </c>
    </row>
    <row r="1104" spans="1:8" ht="13.5" x14ac:dyDescent="0.25">
      <c r="A1104" s="11"/>
      <c r="B1104" s="10">
        <v>43609</v>
      </c>
      <c r="C1104" s="2">
        <v>9.1999999999999993</v>
      </c>
      <c r="D1104" s="2">
        <v>5.7140000000000004</v>
      </c>
      <c r="E1104" s="2">
        <v>5.7140000000000004</v>
      </c>
      <c r="F1104" s="2">
        <v>260</v>
      </c>
      <c r="G1104" s="2">
        <v>1485.64</v>
      </c>
      <c r="H1104" s="12">
        <v>1.78126113288209E-2</v>
      </c>
    </row>
    <row r="1105" spans="1:8" ht="13.5" x14ac:dyDescent="0.25">
      <c r="A1105" s="11"/>
      <c r="B1105" s="10">
        <v>43612</v>
      </c>
      <c r="C1105" s="2">
        <v>9.1999999999999993</v>
      </c>
      <c r="D1105" s="2">
        <v>5.7140000000000004</v>
      </c>
      <c r="E1105" s="2">
        <v>5.7140000000000004</v>
      </c>
      <c r="F1105" s="2">
        <v>28</v>
      </c>
      <c r="G1105" s="2">
        <v>159.99200000000002</v>
      </c>
      <c r="H1105" s="12">
        <v>0</v>
      </c>
    </row>
    <row r="1106" spans="1:8" ht="13.5" x14ac:dyDescent="0.25">
      <c r="A1106" s="11"/>
      <c r="B1106" s="10">
        <v>43613</v>
      </c>
      <c r="C1106" s="2">
        <v>9.19</v>
      </c>
      <c r="D1106" s="2">
        <v>5.7069999999999999</v>
      </c>
      <c r="E1106" s="2">
        <v>5.7070000000000007</v>
      </c>
      <c r="F1106" s="2">
        <v>18</v>
      </c>
      <c r="G1106" s="2">
        <v>102.72600000000001</v>
      </c>
      <c r="H1106" s="12">
        <v>-1.2250612530627513E-3</v>
      </c>
    </row>
    <row r="1107" spans="1:8" ht="13.5" x14ac:dyDescent="0.25">
      <c r="A1107" s="11"/>
      <c r="B1107" s="10">
        <v>43614</v>
      </c>
      <c r="C1107" s="2">
        <v>9.19</v>
      </c>
      <c r="D1107" s="2">
        <v>5.7069999999999999</v>
      </c>
      <c r="E1107" s="2">
        <v>0</v>
      </c>
      <c r="F1107" s="2">
        <v>0</v>
      </c>
      <c r="G1107" s="2">
        <v>0</v>
      </c>
      <c r="H1107" s="12">
        <v>0</v>
      </c>
    </row>
    <row r="1108" spans="1:8" ht="13.5" x14ac:dyDescent="0.25">
      <c r="A1108" s="11"/>
      <c r="B1108" s="10">
        <v>43615</v>
      </c>
      <c r="C1108" s="2">
        <v>9.02</v>
      </c>
      <c r="D1108" s="2">
        <v>5.6020000000000003</v>
      </c>
      <c r="E1108" s="2">
        <v>5.5914419068736141</v>
      </c>
      <c r="F1108" s="2">
        <v>586</v>
      </c>
      <c r="G1108" s="2">
        <v>3276.5849574279378</v>
      </c>
      <c r="H1108" s="12">
        <v>-1.8398458033993263E-2</v>
      </c>
    </row>
    <row r="1109" spans="1:8" ht="13.5" x14ac:dyDescent="0.25">
      <c r="A1109" s="11"/>
      <c r="B1109" s="10">
        <v>43616</v>
      </c>
      <c r="C1109" s="2">
        <v>9.02</v>
      </c>
      <c r="D1109" s="2">
        <v>5.6020000000000003</v>
      </c>
      <c r="E1109" s="2">
        <v>0</v>
      </c>
      <c r="F1109" s="2">
        <v>0</v>
      </c>
      <c r="G1109" s="2">
        <v>0</v>
      </c>
      <c r="H1109" s="12">
        <v>0</v>
      </c>
    </row>
    <row r="1110" spans="1:8" ht="13.5" x14ac:dyDescent="0.25">
      <c r="A1110" s="11"/>
      <c r="B1110" s="10">
        <v>43619</v>
      </c>
      <c r="C1110" s="2">
        <v>9.02</v>
      </c>
      <c r="D1110" s="2">
        <v>5.6020000000000003</v>
      </c>
      <c r="E1110" s="2">
        <v>5.6020000000000003</v>
      </c>
      <c r="F1110" s="2">
        <v>50</v>
      </c>
      <c r="G1110" s="2">
        <v>280.10000000000002</v>
      </c>
      <c r="H1110" s="12">
        <v>0</v>
      </c>
    </row>
    <row r="1111" spans="1:8" ht="13.5" x14ac:dyDescent="0.25">
      <c r="A1111" s="11"/>
      <c r="B1111" s="10">
        <v>43623</v>
      </c>
      <c r="C1111" s="2">
        <v>9.02</v>
      </c>
      <c r="D1111" s="2">
        <v>5.6020000000000003</v>
      </c>
      <c r="E1111" s="2">
        <v>5.5901997782705095</v>
      </c>
      <c r="F1111" s="2">
        <v>442</v>
      </c>
      <c r="G1111" s="2">
        <v>2470.8683019955652</v>
      </c>
      <c r="H1111" s="12">
        <v>0</v>
      </c>
    </row>
    <row r="1112" spans="1:8" ht="13.5" x14ac:dyDescent="0.25">
      <c r="A1112" s="11"/>
      <c r="B1112" s="10">
        <v>43626</v>
      </c>
      <c r="C1112" s="2">
        <v>9.02</v>
      </c>
      <c r="D1112" s="2">
        <v>5.6020000000000003</v>
      </c>
      <c r="E1112" s="2">
        <v>0</v>
      </c>
      <c r="F1112" s="2">
        <v>0</v>
      </c>
      <c r="G1112" s="2">
        <v>0</v>
      </c>
      <c r="H1112" s="12">
        <v>0</v>
      </c>
    </row>
    <row r="1113" spans="1:8" ht="13.5" x14ac:dyDescent="0.25">
      <c r="A1113" s="11"/>
      <c r="B1113" s="10">
        <v>43627</v>
      </c>
      <c r="C1113" s="2">
        <v>9.02</v>
      </c>
      <c r="D1113" s="2">
        <v>5.6020000000000003</v>
      </c>
      <c r="E1113" s="2">
        <v>0</v>
      </c>
      <c r="F1113" s="2">
        <v>0</v>
      </c>
      <c r="G1113" s="2">
        <v>0</v>
      </c>
      <c r="H1113" s="12">
        <v>0</v>
      </c>
    </row>
    <row r="1114" spans="1:8" ht="13.5" x14ac:dyDescent="0.25">
      <c r="A1114" s="11"/>
      <c r="B1114" s="10">
        <v>43628</v>
      </c>
      <c r="C1114" s="2">
        <v>9.02</v>
      </c>
      <c r="D1114" s="2">
        <v>5.6020000000000003</v>
      </c>
      <c r="E1114" s="2">
        <v>5.6020000000000003</v>
      </c>
      <c r="F1114" s="2">
        <v>95</v>
      </c>
      <c r="G1114" s="2">
        <v>532.19000000000005</v>
      </c>
      <c r="H1114" s="12">
        <v>0</v>
      </c>
    </row>
    <row r="1115" spans="1:8" ht="13.5" x14ac:dyDescent="0.25">
      <c r="A1115" s="11"/>
      <c r="B1115" s="10">
        <v>43629</v>
      </c>
      <c r="C1115" s="2">
        <v>9.02</v>
      </c>
      <c r="D1115" s="2">
        <v>5.6020000000000003</v>
      </c>
      <c r="E1115" s="2">
        <v>0</v>
      </c>
      <c r="F1115" s="2">
        <v>0</v>
      </c>
      <c r="G1115" s="2">
        <v>0</v>
      </c>
      <c r="H1115" s="12">
        <v>0</v>
      </c>
    </row>
    <row r="1116" spans="1:8" ht="13.5" x14ac:dyDescent="0.25">
      <c r="A1116" s="11"/>
      <c r="B1116" s="10">
        <v>43630</v>
      </c>
      <c r="C1116" s="2">
        <v>9.19</v>
      </c>
      <c r="D1116" s="2">
        <v>5.7069999999999999</v>
      </c>
      <c r="E1116" s="2">
        <v>5.7070000000000007</v>
      </c>
      <c r="F1116" s="2">
        <v>8</v>
      </c>
      <c r="G1116" s="2">
        <v>45.656000000000006</v>
      </c>
      <c r="H1116" s="12">
        <v>1.874330596215629E-2</v>
      </c>
    </row>
    <row r="1117" spans="1:8" ht="13.5" x14ac:dyDescent="0.25">
      <c r="A1117" s="11"/>
      <c r="B1117" s="10">
        <v>43633</v>
      </c>
      <c r="C1117" s="2">
        <v>8.9499999999999993</v>
      </c>
      <c r="D1117" s="2">
        <v>5.5579999999999998</v>
      </c>
      <c r="E1117" s="2">
        <v>5.5579999999999989</v>
      </c>
      <c r="F1117" s="2">
        <v>719</v>
      </c>
      <c r="G1117" s="2">
        <v>3996.2019999999993</v>
      </c>
      <c r="H1117" s="12">
        <v>-2.6108288067285795E-2</v>
      </c>
    </row>
    <row r="1118" spans="1:8" ht="13.5" x14ac:dyDescent="0.25">
      <c r="A1118" s="11"/>
      <c r="B1118" s="10">
        <v>43634</v>
      </c>
      <c r="C1118" s="2">
        <v>8.9499999999999993</v>
      </c>
      <c r="D1118" s="2">
        <v>5.5579999999999998</v>
      </c>
      <c r="E1118" s="2">
        <v>0</v>
      </c>
      <c r="F1118" s="2">
        <v>0</v>
      </c>
      <c r="G1118" s="2">
        <v>0</v>
      </c>
      <c r="H1118" s="12">
        <v>0</v>
      </c>
    </row>
    <row r="1119" spans="1:8" ht="13.5" x14ac:dyDescent="0.25">
      <c r="A1119" s="11"/>
      <c r="B1119" s="10">
        <v>43635</v>
      </c>
      <c r="C1119" s="2">
        <v>8.9499999999999993</v>
      </c>
      <c r="D1119" s="2">
        <v>5.5579999999999998</v>
      </c>
      <c r="E1119" s="2">
        <v>5.5579999999999989</v>
      </c>
      <c r="F1119" s="2">
        <v>3656</v>
      </c>
      <c r="G1119" s="2">
        <v>20320.047999999995</v>
      </c>
      <c r="H1119" s="12">
        <v>0</v>
      </c>
    </row>
    <row r="1120" spans="1:8" ht="13.5" x14ac:dyDescent="0.25">
      <c r="A1120" s="11"/>
      <c r="B1120" s="10">
        <v>43636</v>
      </c>
      <c r="C1120" s="2">
        <v>8.9</v>
      </c>
      <c r="D1120" s="2">
        <v>5.5270000000000001</v>
      </c>
      <c r="E1120" s="2">
        <v>5.5270000000000001</v>
      </c>
      <c r="F1120" s="2">
        <v>3003</v>
      </c>
      <c r="G1120" s="2">
        <v>16597.581000000002</v>
      </c>
      <c r="H1120" s="12">
        <v>-5.5775458798128274E-3</v>
      </c>
    </row>
    <row r="1121" spans="1:8" ht="13.5" x14ac:dyDescent="0.25">
      <c r="A1121" s="11"/>
      <c r="B1121" s="10">
        <v>43637</v>
      </c>
      <c r="C1121" s="2">
        <v>8.9</v>
      </c>
      <c r="D1121" s="2">
        <v>5.5270000000000001</v>
      </c>
      <c r="E1121" s="2">
        <v>0</v>
      </c>
      <c r="F1121" s="2">
        <v>0</v>
      </c>
      <c r="G1121" s="2">
        <v>0</v>
      </c>
      <c r="H1121" s="12">
        <v>0</v>
      </c>
    </row>
    <row r="1122" spans="1:8" ht="13.5" x14ac:dyDescent="0.25">
      <c r="A1122" s="11"/>
      <c r="B1122" s="10">
        <v>43640</v>
      </c>
      <c r="C1122" s="2">
        <v>9.1300000000000008</v>
      </c>
      <c r="D1122" s="2">
        <v>5.67</v>
      </c>
      <c r="E1122" s="2">
        <v>5.6755892661555301</v>
      </c>
      <c r="F1122" s="2">
        <v>7</v>
      </c>
      <c r="G1122" s="2">
        <v>39.729124863088714</v>
      </c>
      <c r="H1122" s="12">
        <v>2.5872987153971374E-2</v>
      </c>
    </row>
    <row r="1123" spans="1:8" ht="13.5" x14ac:dyDescent="0.25">
      <c r="A1123" s="11"/>
      <c r="B1123" s="10">
        <v>43641</v>
      </c>
      <c r="C1123" s="2">
        <v>9.19</v>
      </c>
      <c r="D1123" s="2">
        <v>5.7069999999999999</v>
      </c>
      <c r="E1123" s="2">
        <v>5.7070000000000007</v>
      </c>
      <c r="F1123" s="2">
        <v>15</v>
      </c>
      <c r="G1123" s="2">
        <v>85.605000000000018</v>
      </c>
      <c r="H1123" s="12">
        <v>6.5255731922398454E-3</v>
      </c>
    </row>
    <row r="1124" spans="1:8" ht="13.5" x14ac:dyDescent="0.25">
      <c r="A1124" s="11"/>
      <c r="B1124" s="10">
        <v>43642</v>
      </c>
      <c r="C1124" s="2">
        <v>9</v>
      </c>
      <c r="D1124" s="2">
        <v>5.5890000000000004</v>
      </c>
      <c r="E1124" s="2">
        <v>5.5890000000000004</v>
      </c>
      <c r="F1124" s="2">
        <v>1000</v>
      </c>
      <c r="G1124" s="2">
        <v>5589</v>
      </c>
      <c r="H1124" s="12">
        <v>-2.0676362362011466E-2</v>
      </c>
    </row>
    <row r="1125" spans="1:8" ht="13.5" x14ac:dyDescent="0.25">
      <c r="A1125" s="11"/>
      <c r="B1125" s="10">
        <v>43643</v>
      </c>
      <c r="C1125" s="2">
        <v>9</v>
      </c>
      <c r="D1125" s="2">
        <v>5.5890000000000004</v>
      </c>
      <c r="E1125" s="2">
        <v>0</v>
      </c>
      <c r="F1125" s="2">
        <v>0</v>
      </c>
      <c r="G1125" s="2">
        <v>0</v>
      </c>
      <c r="H1125" s="12">
        <v>0</v>
      </c>
    </row>
    <row r="1126" spans="1:8" ht="13.5" x14ac:dyDescent="0.25">
      <c r="A1126" s="11"/>
      <c r="B1126" s="10">
        <v>43644</v>
      </c>
      <c r="C1126" s="2">
        <v>9.19</v>
      </c>
      <c r="D1126" s="2">
        <v>5.7069999999999999</v>
      </c>
      <c r="E1126" s="2">
        <v>5.7070000000000007</v>
      </c>
      <c r="F1126" s="2">
        <v>6</v>
      </c>
      <c r="G1126" s="2">
        <v>34.242000000000004</v>
      </c>
      <c r="H1126" s="12">
        <v>2.1112900339953378E-2</v>
      </c>
    </row>
    <row r="1127" spans="1:8" ht="13.5" x14ac:dyDescent="0.25">
      <c r="A1127" s="11"/>
      <c r="B1127" s="10">
        <v>43647</v>
      </c>
      <c r="C1127" s="2">
        <v>9.19</v>
      </c>
      <c r="D1127" s="2">
        <v>5.7069999999999999</v>
      </c>
      <c r="E1127" s="2">
        <v>0</v>
      </c>
      <c r="F1127" s="2">
        <v>0</v>
      </c>
      <c r="G1127" s="2">
        <v>0</v>
      </c>
      <c r="H1127" s="12">
        <v>0</v>
      </c>
    </row>
    <row r="1128" spans="1:8" ht="13.5" x14ac:dyDescent="0.25">
      <c r="A1128" s="11"/>
      <c r="B1128" s="10">
        <v>43648</v>
      </c>
      <c r="C1128" s="2">
        <v>9</v>
      </c>
      <c r="D1128" s="2">
        <v>5.5890000000000004</v>
      </c>
      <c r="E1128" s="2">
        <v>5.5890000000000004</v>
      </c>
      <c r="F1128" s="2">
        <v>1340</v>
      </c>
      <c r="G1128" s="2">
        <v>7489.26</v>
      </c>
      <c r="H1128" s="12">
        <v>-2.0676362362011466E-2</v>
      </c>
    </row>
    <row r="1129" spans="1:8" ht="13.5" x14ac:dyDescent="0.25">
      <c r="A1129" s="11"/>
      <c r="B1129" s="10">
        <v>43649</v>
      </c>
      <c r="C1129" s="2">
        <v>9.19</v>
      </c>
      <c r="D1129" s="2">
        <v>5.7069999999999999</v>
      </c>
      <c r="E1129" s="2">
        <v>5.7070000000000007</v>
      </c>
      <c r="F1129" s="2">
        <v>5</v>
      </c>
      <c r="G1129" s="2">
        <v>28.535000000000004</v>
      </c>
      <c r="H1129" s="12">
        <v>2.1112900339953378E-2</v>
      </c>
    </row>
    <row r="1130" spans="1:8" ht="13.5" x14ac:dyDescent="0.25">
      <c r="A1130" s="11"/>
      <c r="B1130" s="10">
        <v>43650</v>
      </c>
      <c r="C1130" s="2">
        <v>9.19</v>
      </c>
      <c r="D1130" s="2">
        <v>5.7069999999999999</v>
      </c>
      <c r="E1130" s="2">
        <v>5.7070000000000007</v>
      </c>
      <c r="F1130" s="2">
        <v>5</v>
      </c>
      <c r="G1130" s="2">
        <v>28.535000000000004</v>
      </c>
      <c r="H1130" s="12">
        <v>0</v>
      </c>
    </row>
    <row r="1131" spans="1:8" ht="13.5" x14ac:dyDescent="0.25">
      <c r="A1131" s="11"/>
      <c r="B1131" s="10">
        <v>43651</v>
      </c>
      <c r="C1131" s="2">
        <v>9.19</v>
      </c>
      <c r="D1131" s="2">
        <v>5.7069999999999999</v>
      </c>
      <c r="E1131" s="2">
        <v>0</v>
      </c>
      <c r="F1131" s="2">
        <v>0</v>
      </c>
      <c r="G1131" s="2">
        <v>0</v>
      </c>
      <c r="H1131" s="12">
        <v>0</v>
      </c>
    </row>
    <row r="1132" spans="1:8" ht="13.5" x14ac:dyDescent="0.25">
      <c r="A1132" s="11"/>
      <c r="B1132" s="10">
        <v>43654</v>
      </c>
      <c r="C1132" s="2">
        <v>9.19</v>
      </c>
      <c r="D1132" s="2">
        <v>5.7069999999999999</v>
      </c>
      <c r="E1132" s="2">
        <v>0</v>
      </c>
      <c r="F1132" s="2">
        <v>0</v>
      </c>
      <c r="G1132" s="2">
        <v>0</v>
      </c>
      <c r="H1132" s="12">
        <v>0</v>
      </c>
    </row>
    <row r="1133" spans="1:8" ht="13.5" x14ac:dyDescent="0.25">
      <c r="A1133" s="11"/>
      <c r="B1133" s="10">
        <v>43655</v>
      </c>
      <c r="C1133" s="2">
        <v>9.01</v>
      </c>
      <c r="D1133" s="2">
        <v>5.5960000000000001</v>
      </c>
      <c r="E1133" s="2">
        <v>5.5960000000000001</v>
      </c>
      <c r="F1133" s="2">
        <v>20</v>
      </c>
      <c r="G1133" s="2">
        <v>111.92</v>
      </c>
      <c r="H1133" s="12">
        <v>-1.9449798493078634E-2</v>
      </c>
    </row>
    <row r="1134" spans="1:8" ht="13.5" x14ac:dyDescent="0.25">
      <c r="A1134" s="11"/>
      <c r="B1134" s="10">
        <v>43656</v>
      </c>
      <c r="C1134" s="2">
        <v>9.01</v>
      </c>
      <c r="D1134" s="2">
        <v>5.5960000000000001</v>
      </c>
      <c r="E1134" s="2">
        <v>0</v>
      </c>
      <c r="F1134" s="2">
        <v>0</v>
      </c>
      <c r="G1134" s="2">
        <v>0</v>
      </c>
      <c r="H1134" s="12">
        <v>0</v>
      </c>
    </row>
    <row r="1135" spans="1:8" ht="13.5" x14ac:dyDescent="0.25">
      <c r="A1135" s="11"/>
      <c r="B1135" s="10">
        <v>43657</v>
      </c>
      <c r="C1135" s="2">
        <v>9.01</v>
      </c>
      <c r="D1135" s="2">
        <v>5.5960000000000001</v>
      </c>
      <c r="E1135" s="2">
        <v>5.5960000000000001</v>
      </c>
      <c r="F1135" s="2">
        <v>18</v>
      </c>
      <c r="G1135" s="2">
        <v>100.72800000000001</v>
      </c>
      <c r="H1135" s="12">
        <v>0</v>
      </c>
    </row>
    <row r="1136" spans="1:8" ht="13.5" x14ac:dyDescent="0.25">
      <c r="A1136" s="11"/>
      <c r="B1136" s="10">
        <v>43658</v>
      </c>
      <c r="C1136" s="2">
        <v>9</v>
      </c>
      <c r="D1136" s="2">
        <v>5.5890000000000004</v>
      </c>
      <c r="E1136" s="2">
        <v>5.5890000000000004</v>
      </c>
      <c r="F1136" s="2">
        <v>210</v>
      </c>
      <c r="G1136" s="2">
        <v>1173.69</v>
      </c>
      <c r="H1136" s="12">
        <v>-1.2508934953537657E-3</v>
      </c>
    </row>
    <row r="1137" spans="1:8" ht="13.5" x14ac:dyDescent="0.25">
      <c r="A1137" s="11"/>
      <c r="B1137" s="10">
        <v>43661</v>
      </c>
      <c r="C1137" s="2">
        <v>9</v>
      </c>
      <c r="D1137" s="2">
        <v>5.5890000000000004</v>
      </c>
      <c r="E1137" s="2">
        <v>0</v>
      </c>
      <c r="F1137" s="2">
        <v>0</v>
      </c>
      <c r="G1137" s="2">
        <v>0</v>
      </c>
      <c r="H1137" s="12">
        <v>0</v>
      </c>
    </row>
    <row r="1138" spans="1:8" ht="13.5" x14ac:dyDescent="0.25">
      <c r="A1138" s="11"/>
      <c r="B1138" s="10">
        <v>43662</v>
      </c>
      <c r="C1138" s="2">
        <v>9</v>
      </c>
      <c r="D1138" s="2">
        <v>5.5890000000000004</v>
      </c>
      <c r="E1138" s="2">
        <v>0</v>
      </c>
      <c r="F1138" s="2">
        <v>0</v>
      </c>
      <c r="G1138" s="2">
        <v>0</v>
      </c>
      <c r="H1138" s="12">
        <v>0</v>
      </c>
    </row>
    <row r="1139" spans="1:8" ht="13.5" x14ac:dyDescent="0.25">
      <c r="A1139" s="11"/>
      <c r="B1139" s="10">
        <v>43663</v>
      </c>
      <c r="C1139" s="2">
        <v>9</v>
      </c>
      <c r="D1139" s="2">
        <v>5.5890000000000004</v>
      </c>
      <c r="E1139" s="2">
        <v>0</v>
      </c>
      <c r="F1139" s="2">
        <v>0</v>
      </c>
      <c r="G1139" s="2">
        <v>0</v>
      </c>
      <c r="H1139" s="12">
        <v>0</v>
      </c>
    </row>
    <row r="1140" spans="1:8" ht="13.5" x14ac:dyDescent="0.25">
      <c r="A1140" s="11"/>
      <c r="B1140" s="10">
        <v>43664</v>
      </c>
      <c r="C1140" s="2">
        <v>8.85</v>
      </c>
      <c r="D1140" s="2">
        <v>5.4960000000000004</v>
      </c>
      <c r="E1140" s="2">
        <v>5.4960000000000004</v>
      </c>
      <c r="F1140" s="2">
        <v>6981</v>
      </c>
      <c r="G1140" s="2">
        <v>38367.576000000001</v>
      </c>
      <c r="H1140" s="12">
        <v>-1.6639828234031127E-2</v>
      </c>
    </row>
    <row r="1141" spans="1:8" ht="13.5" x14ac:dyDescent="0.25">
      <c r="A1141" s="11"/>
      <c r="B1141" s="10">
        <v>43665</v>
      </c>
      <c r="C1141" s="2">
        <v>8.85</v>
      </c>
      <c r="D1141" s="2">
        <v>5.4960000000000004</v>
      </c>
      <c r="E1141" s="2">
        <v>5.4960000000000004</v>
      </c>
      <c r="F1141" s="2">
        <v>20</v>
      </c>
      <c r="G1141" s="2">
        <v>109.92000000000002</v>
      </c>
      <c r="H1141" s="12">
        <v>0</v>
      </c>
    </row>
    <row r="1142" spans="1:8" ht="13.5" x14ac:dyDescent="0.25">
      <c r="A1142" s="11"/>
      <c r="B1142" s="10">
        <v>43668</v>
      </c>
      <c r="C1142" s="2">
        <v>8.85</v>
      </c>
      <c r="D1142" s="2">
        <v>5.4960000000000004</v>
      </c>
      <c r="E1142" s="2">
        <v>0</v>
      </c>
      <c r="F1142" s="2">
        <v>0</v>
      </c>
      <c r="G1142" s="2">
        <v>0</v>
      </c>
      <c r="H1142" s="12">
        <v>0</v>
      </c>
    </row>
    <row r="1143" spans="1:8" ht="13.5" x14ac:dyDescent="0.25">
      <c r="A1143" s="11"/>
      <c r="B1143" s="10">
        <v>43669</v>
      </c>
      <c r="C1143" s="2">
        <v>8.85</v>
      </c>
      <c r="D1143" s="2">
        <v>5.4960000000000004</v>
      </c>
      <c r="E1143" s="2">
        <v>0</v>
      </c>
      <c r="F1143" s="2">
        <v>0</v>
      </c>
      <c r="G1143" s="2">
        <v>0</v>
      </c>
      <c r="H1143" s="12">
        <v>0</v>
      </c>
    </row>
    <row r="1144" spans="1:8" ht="13.5" x14ac:dyDescent="0.25">
      <c r="A1144" s="11"/>
      <c r="B1144" s="10">
        <v>43670</v>
      </c>
      <c r="C1144" s="2">
        <v>9.1</v>
      </c>
      <c r="D1144" s="2">
        <v>5.6509999999999998</v>
      </c>
      <c r="E1144" s="2">
        <v>5.6509999999999989</v>
      </c>
      <c r="F1144" s="2">
        <v>1</v>
      </c>
      <c r="G1144" s="2">
        <v>5.6509999999999989</v>
      </c>
      <c r="H1144" s="12">
        <v>2.8202328966520987E-2</v>
      </c>
    </row>
    <row r="1145" spans="1:8" ht="13.5" x14ac:dyDescent="0.25">
      <c r="A1145" s="11"/>
      <c r="B1145" s="10">
        <v>43672</v>
      </c>
      <c r="C1145" s="2">
        <v>9.02</v>
      </c>
      <c r="D1145" s="2">
        <v>5.6020000000000003</v>
      </c>
      <c r="E1145" s="2">
        <v>5.6020000000000003</v>
      </c>
      <c r="F1145" s="2">
        <v>50</v>
      </c>
      <c r="G1145" s="2">
        <v>280.10000000000002</v>
      </c>
      <c r="H1145" s="12">
        <v>-8.6710316758095013E-3</v>
      </c>
    </row>
    <row r="1146" spans="1:8" ht="13.5" x14ac:dyDescent="0.25">
      <c r="A1146" s="11"/>
      <c r="B1146" s="10">
        <v>43675</v>
      </c>
      <c r="C1146" s="2">
        <v>9.02</v>
      </c>
      <c r="D1146" s="2">
        <v>5.6020000000000003</v>
      </c>
      <c r="E1146" s="2">
        <v>0</v>
      </c>
      <c r="F1146" s="2">
        <v>0</v>
      </c>
      <c r="G1146" s="2">
        <v>0</v>
      </c>
      <c r="H1146" s="12">
        <v>0</v>
      </c>
    </row>
    <row r="1147" spans="1:8" ht="13.5" x14ac:dyDescent="0.25">
      <c r="A1147" s="11"/>
      <c r="B1147" s="10">
        <v>43676</v>
      </c>
      <c r="C1147" s="2">
        <v>9.02</v>
      </c>
      <c r="D1147" s="2">
        <v>5.6020000000000003</v>
      </c>
      <c r="E1147" s="2">
        <v>0</v>
      </c>
      <c r="F1147" s="2">
        <v>0</v>
      </c>
      <c r="G1147" s="2">
        <v>0</v>
      </c>
      <c r="H1147" s="12">
        <v>0</v>
      </c>
    </row>
    <row r="1148" spans="1:8" ht="13.5" x14ac:dyDescent="0.25">
      <c r="A1148" s="11"/>
      <c r="B1148" s="10">
        <v>43677</v>
      </c>
      <c r="C1148" s="2">
        <v>9.02</v>
      </c>
      <c r="D1148" s="2">
        <v>5.6020000000000003</v>
      </c>
      <c r="E1148" s="2">
        <v>0</v>
      </c>
      <c r="F1148" s="2">
        <v>0</v>
      </c>
      <c r="G1148" s="2">
        <v>0</v>
      </c>
      <c r="H1148" s="12">
        <v>0</v>
      </c>
    </row>
    <row r="1149" spans="1:8" ht="13.5" x14ac:dyDescent="0.25">
      <c r="A1149" s="11"/>
      <c r="B1149" s="10">
        <v>43678</v>
      </c>
      <c r="C1149" s="2">
        <v>9.1999999999999993</v>
      </c>
      <c r="D1149" s="2">
        <v>5.7140000000000004</v>
      </c>
      <c r="E1149" s="2">
        <v>5.7140000000000004</v>
      </c>
      <c r="F1149" s="2">
        <v>1</v>
      </c>
      <c r="G1149" s="2">
        <v>5.7140000000000004</v>
      </c>
      <c r="H1149" s="12">
        <v>1.9992859692966814E-2</v>
      </c>
    </row>
    <row r="1150" spans="1:8" ht="13.5" x14ac:dyDescent="0.25">
      <c r="A1150" s="11"/>
      <c r="B1150" s="10">
        <v>43679</v>
      </c>
      <c r="C1150" s="2">
        <v>9.1999999999999993</v>
      </c>
      <c r="D1150" s="2">
        <v>5.7140000000000004</v>
      </c>
      <c r="E1150" s="2">
        <v>0</v>
      </c>
      <c r="F1150" s="2">
        <v>0</v>
      </c>
      <c r="G1150" s="2">
        <v>0</v>
      </c>
      <c r="H1150" s="12">
        <v>0</v>
      </c>
    </row>
    <row r="1151" spans="1:8" ht="13.5" x14ac:dyDescent="0.25">
      <c r="A1151" s="11"/>
      <c r="B1151" s="10">
        <v>43682</v>
      </c>
      <c r="C1151" s="2">
        <v>9.1999999999999993</v>
      </c>
      <c r="D1151" s="2">
        <v>5.7140000000000004</v>
      </c>
      <c r="E1151" s="2">
        <v>0</v>
      </c>
      <c r="F1151" s="2">
        <v>0</v>
      </c>
      <c r="G1151" s="2">
        <v>0</v>
      </c>
      <c r="H1151" s="12">
        <v>0</v>
      </c>
    </row>
    <row r="1152" spans="1:8" ht="13.5" x14ac:dyDescent="0.25">
      <c r="A1152" s="11"/>
      <c r="B1152" s="10">
        <v>43683</v>
      </c>
      <c r="C1152" s="2">
        <v>8.93</v>
      </c>
      <c r="D1152" s="2">
        <v>5.5460000000000003</v>
      </c>
      <c r="E1152" s="2">
        <v>5.5460000000000003</v>
      </c>
      <c r="F1152" s="2">
        <v>222</v>
      </c>
      <c r="G1152" s="2">
        <v>1231.212</v>
      </c>
      <c r="H1152" s="12">
        <v>-2.9401470073503699E-2</v>
      </c>
    </row>
    <row r="1153" spans="1:8" ht="13.5" x14ac:dyDescent="0.25">
      <c r="A1153" s="11"/>
      <c r="B1153" s="10">
        <v>43684</v>
      </c>
      <c r="C1153" s="2">
        <v>9</v>
      </c>
      <c r="D1153" s="2">
        <v>5.5890000000000004</v>
      </c>
      <c r="E1153" s="2">
        <v>5.5890000000000004</v>
      </c>
      <c r="F1153" s="2">
        <v>40</v>
      </c>
      <c r="G1153" s="2">
        <v>223.56</v>
      </c>
      <c r="H1153" s="12">
        <v>7.7533357374684727E-3</v>
      </c>
    </row>
    <row r="1154" spans="1:8" ht="13.5" x14ac:dyDescent="0.25">
      <c r="A1154" s="11"/>
      <c r="B1154" s="10">
        <v>43685</v>
      </c>
      <c r="C1154" s="2">
        <v>8.93</v>
      </c>
      <c r="D1154" s="2">
        <v>5.5460000000000003</v>
      </c>
      <c r="E1154" s="2">
        <v>5.5460000000000003</v>
      </c>
      <c r="F1154" s="2">
        <v>250</v>
      </c>
      <c r="G1154" s="2">
        <v>1386.5</v>
      </c>
      <c r="H1154" s="12">
        <v>-7.6936840221864637E-3</v>
      </c>
    </row>
    <row r="1155" spans="1:8" ht="13.5" x14ac:dyDescent="0.25">
      <c r="A1155" s="11"/>
      <c r="B1155" s="10">
        <v>43686</v>
      </c>
      <c r="C1155" s="2">
        <v>8.93</v>
      </c>
      <c r="D1155" s="2">
        <v>5.5460000000000003</v>
      </c>
      <c r="E1155" s="2">
        <v>0</v>
      </c>
      <c r="F1155" s="2">
        <v>0</v>
      </c>
      <c r="G1155" s="2">
        <v>0</v>
      </c>
      <c r="H1155" s="12">
        <v>0</v>
      </c>
    </row>
    <row r="1156" spans="1:8" ht="13.5" x14ac:dyDescent="0.25">
      <c r="A1156" s="11"/>
      <c r="B1156" s="10">
        <v>43691</v>
      </c>
      <c r="C1156" s="2">
        <v>8.93</v>
      </c>
      <c r="D1156" s="2">
        <v>5.5460000000000003</v>
      </c>
      <c r="E1156" s="2">
        <v>0</v>
      </c>
      <c r="F1156" s="2">
        <v>0</v>
      </c>
      <c r="G1156" s="2">
        <v>0</v>
      </c>
      <c r="H1156" s="12">
        <v>0</v>
      </c>
    </row>
    <row r="1157" spans="1:8" ht="13.5" x14ac:dyDescent="0.25">
      <c r="A1157" s="11"/>
      <c r="B1157" s="10">
        <v>43692</v>
      </c>
      <c r="C1157" s="2">
        <v>8.93</v>
      </c>
      <c r="D1157" s="2">
        <v>5.5460000000000003</v>
      </c>
      <c r="E1157" s="2">
        <v>0</v>
      </c>
      <c r="F1157" s="2">
        <v>0</v>
      </c>
      <c r="G1157" s="2">
        <v>0</v>
      </c>
      <c r="H1157" s="12">
        <v>0</v>
      </c>
    </row>
    <row r="1158" spans="1:8" ht="13.5" x14ac:dyDescent="0.25">
      <c r="A1158" s="11"/>
      <c r="B1158" s="10">
        <v>43693</v>
      </c>
      <c r="C1158" s="2">
        <v>8.93</v>
      </c>
      <c r="D1158" s="2">
        <v>5.5460000000000003</v>
      </c>
      <c r="E1158" s="2">
        <v>0</v>
      </c>
      <c r="F1158" s="2">
        <v>0</v>
      </c>
      <c r="G1158" s="2">
        <v>0</v>
      </c>
      <c r="H1158" s="12">
        <v>0</v>
      </c>
    </row>
    <row r="1159" spans="1:8" ht="13.5" x14ac:dyDescent="0.25">
      <c r="A1159" s="11"/>
      <c r="B1159" s="10">
        <v>43696</v>
      </c>
      <c r="C1159" s="2">
        <v>9.1</v>
      </c>
      <c r="D1159" s="2">
        <v>5.6509999999999998</v>
      </c>
      <c r="E1159" s="2">
        <v>5.6509999999999989</v>
      </c>
      <c r="F1159" s="2">
        <v>2</v>
      </c>
      <c r="G1159" s="2">
        <v>11.301999999999998</v>
      </c>
      <c r="H1159" s="12">
        <v>1.8932564010097283E-2</v>
      </c>
    </row>
    <row r="1160" spans="1:8" ht="13.5" x14ac:dyDescent="0.25">
      <c r="A1160" s="11"/>
      <c r="B1160" s="10">
        <v>43697</v>
      </c>
      <c r="C1160" s="2">
        <v>9.1</v>
      </c>
      <c r="D1160" s="2">
        <v>5.6509999999999998</v>
      </c>
      <c r="E1160" s="2">
        <v>0</v>
      </c>
      <c r="F1160" s="2">
        <v>0</v>
      </c>
      <c r="G1160" s="2">
        <v>0</v>
      </c>
      <c r="H1160" s="12">
        <v>0</v>
      </c>
    </row>
    <row r="1161" spans="1:8" ht="13.5" x14ac:dyDescent="0.25">
      <c r="A1161" s="11"/>
      <c r="B1161" s="10">
        <v>43698</v>
      </c>
      <c r="C1161" s="2">
        <v>9.1</v>
      </c>
      <c r="D1161" s="2">
        <v>5.6509999999999998</v>
      </c>
      <c r="E1161" s="2">
        <v>0</v>
      </c>
      <c r="F1161" s="2">
        <v>0</v>
      </c>
      <c r="G1161" s="2">
        <v>0</v>
      </c>
      <c r="H1161" s="12">
        <v>0</v>
      </c>
    </row>
    <row r="1162" spans="1:8" ht="13.5" x14ac:dyDescent="0.25">
      <c r="A1162" s="11"/>
      <c r="B1162" s="10">
        <v>43699</v>
      </c>
      <c r="C1162" s="2">
        <v>9.1</v>
      </c>
      <c r="D1162" s="2">
        <v>5.6509999999999998</v>
      </c>
      <c r="E1162" s="2">
        <v>0</v>
      </c>
      <c r="F1162" s="2">
        <v>0</v>
      </c>
      <c r="G1162" s="2">
        <v>0</v>
      </c>
      <c r="H1162" s="12">
        <v>0</v>
      </c>
    </row>
    <row r="1163" spans="1:8" ht="13.5" x14ac:dyDescent="0.25">
      <c r="A1163" s="11"/>
      <c r="B1163" s="10">
        <v>43700</v>
      </c>
      <c r="C1163" s="2">
        <v>9.1</v>
      </c>
      <c r="D1163" s="2">
        <v>5.6509999999999998</v>
      </c>
      <c r="E1163" s="2">
        <v>0</v>
      </c>
      <c r="F1163" s="2">
        <v>0</v>
      </c>
      <c r="G1163" s="2">
        <v>0</v>
      </c>
      <c r="H1163" s="12">
        <v>0</v>
      </c>
    </row>
    <row r="1164" spans="1:8" ht="13.5" x14ac:dyDescent="0.25">
      <c r="A1164" s="11"/>
      <c r="B1164" s="10">
        <v>43703</v>
      </c>
      <c r="C1164" s="2">
        <v>8.83</v>
      </c>
      <c r="D1164" s="2">
        <v>5.484</v>
      </c>
      <c r="E1164" s="2">
        <v>5.484</v>
      </c>
      <c r="F1164" s="2">
        <v>100</v>
      </c>
      <c r="G1164" s="2">
        <v>548.4</v>
      </c>
      <c r="H1164" s="12">
        <v>-2.9552291629800005E-2</v>
      </c>
    </row>
    <row r="1165" spans="1:8" ht="13.5" x14ac:dyDescent="0.25">
      <c r="A1165" s="11"/>
      <c r="B1165" s="10">
        <v>43704</v>
      </c>
      <c r="C1165" s="2">
        <v>8.83</v>
      </c>
      <c r="D1165" s="2">
        <v>5.484</v>
      </c>
      <c r="E1165" s="2">
        <v>0</v>
      </c>
      <c r="F1165" s="2">
        <v>0</v>
      </c>
      <c r="G1165" s="2">
        <v>0</v>
      </c>
      <c r="H1165" s="12">
        <v>0</v>
      </c>
    </row>
    <row r="1166" spans="1:8" ht="13.5" x14ac:dyDescent="0.25">
      <c r="A1166" s="11"/>
      <c r="B1166" s="10">
        <v>43705</v>
      </c>
      <c r="C1166" s="2">
        <v>8.83</v>
      </c>
      <c r="D1166" s="2">
        <v>5.484</v>
      </c>
      <c r="E1166" s="2">
        <v>5.484</v>
      </c>
      <c r="F1166" s="2">
        <v>60</v>
      </c>
      <c r="G1166" s="2">
        <v>329.04</v>
      </c>
      <c r="H1166" s="12">
        <v>0</v>
      </c>
    </row>
    <row r="1167" spans="1:8" ht="13.5" x14ac:dyDescent="0.25">
      <c r="A1167" s="11"/>
      <c r="B1167" s="10">
        <v>43706</v>
      </c>
      <c r="C1167" s="2">
        <v>8.67</v>
      </c>
      <c r="D1167" s="2">
        <v>5.3840000000000003</v>
      </c>
      <c r="E1167" s="2">
        <v>5.3995247981545562</v>
      </c>
      <c r="F1167" s="2">
        <v>523</v>
      </c>
      <c r="G1167" s="2">
        <v>2823.9514694348327</v>
      </c>
      <c r="H1167" s="12">
        <v>-1.8234865061998475E-2</v>
      </c>
    </row>
    <row r="1168" spans="1:8" ht="13.5" x14ac:dyDescent="0.25">
      <c r="A1168" s="11"/>
      <c r="B1168" s="10">
        <v>43707</v>
      </c>
      <c r="C1168" s="2">
        <v>8.68</v>
      </c>
      <c r="D1168" s="2">
        <v>5.391</v>
      </c>
      <c r="E1168" s="2">
        <v>5.391</v>
      </c>
      <c r="F1168" s="2">
        <v>1520</v>
      </c>
      <c r="G1168" s="2">
        <v>8194.32</v>
      </c>
      <c r="H1168" s="12">
        <v>1.3001485884100432E-3</v>
      </c>
    </row>
    <row r="1169" spans="1:8" ht="13.5" x14ac:dyDescent="0.25">
      <c r="A1169" s="11"/>
      <c r="B1169" s="10">
        <v>43710</v>
      </c>
      <c r="C1169" s="2">
        <v>8.6999999999999993</v>
      </c>
      <c r="D1169" s="2">
        <v>5.4029999999999996</v>
      </c>
      <c r="E1169" s="2">
        <v>5.4029999999999996</v>
      </c>
      <c r="F1169" s="2">
        <v>20</v>
      </c>
      <c r="G1169" s="2">
        <v>108.05999999999999</v>
      </c>
      <c r="H1169" s="12">
        <v>2.2259321090705927E-3</v>
      </c>
    </row>
    <row r="1170" spans="1:8" ht="13.5" x14ac:dyDescent="0.25">
      <c r="A1170" s="11"/>
      <c r="B1170" s="10">
        <v>43711</v>
      </c>
      <c r="C1170" s="2">
        <v>8.6999999999999993</v>
      </c>
      <c r="D1170" s="2">
        <v>5.4029999999999996</v>
      </c>
      <c r="E1170" s="2">
        <v>5.4029999999999996</v>
      </c>
      <c r="F1170" s="2">
        <v>780</v>
      </c>
      <c r="G1170" s="2">
        <v>4214.3399999999992</v>
      </c>
      <c r="H1170" s="12">
        <v>0</v>
      </c>
    </row>
    <row r="1171" spans="1:8" ht="13.5" x14ac:dyDescent="0.25">
      <c r="A1171" s="11"/>
      <c r="B1171" s="10">
        <v>43712</v>
      </c>
      <c r="C1171" s="2">
        <v>9.09</v>
      </c>
      <c r="D1171" s="2">
        <v>5.6449999999999996</v>
      </c>
      <c r="E1171" s="2">
        <v>0</v>
      </c>
      <c r="F1171" s="2">
        <v>0</v>
      </c>
      <c r="G1171" s="2">
        <v>0</v>
      </c>
      <c r="H1171" s="12">
        <v>4.4789931519526191E-2</v>
      </c>
    </row>
    <row r="1172" spans="1:8" ht="13.5" x14ac:dyDescent="0.25">
      <c r="A1172" s="11"/>
      <c r="B1172" s="10">
        <v>43713</v>
      </c>
      <c r="C1172" s="2">
        <v>9.1999999999999993</v>
      </c>
      <c r="D1172" s="2">
        <v>5.7140000000000004</v>
      </c>
      <c r="E1172" s="2">
        <v>5.6860510869565219</v>
      </c>
      <c r="F1172" s="2">
        <v>17</v>
      </c>
      <c r="G1172" s="2">
        <v>96.662868478260876</v>
      </c>
      <c r="H1172" s="12">
        <v>1.2223206377325217E-2</v>
      </c>
    </row>
    <row r="1173" spans="1:8" ht="13.5" x14ac:dyDescent="0.25">
      <c r="A1173" s="11"/>
      <c r="B1173" s="10">
        <v>43714</v>
      </c>
      <c r="C1173" s="2">
        <v>9.1999999999999993</v>
      </c>
      <c r="D1173" s="2">
        <v>5.7140000000000004</v>
      </c>
      <c r="E1173" s="2">
        <v>0</v>
      </c>
      <c r="F1173" s="2">
        <v>0</v>
      </c>
      <c r="G1173" s="2">
        <v>0</v>
      </c>
      <c r="H1173" s="12">
        <v>0</v>
      </c>
    </row>
    <row r="1174" spans="1:8" ht="13.5" x14ac:dyDescent="0.25">
      <c r="A1174" s="11"/>
      <c r="B1174" s="10">
        <v>43717</v>
      </c>
      <c r="C1174" s="2">
        <v>9.17</v>
      </c>
      <c r="D1174" s="2">
        <v>5.6950000000000003</v>
      </c>
      <c r="E1174" s="2">
        <v>5.7105261723009813</v>
      </c>
      <c r="F1174" s="2">
        <v>100</v>
      </c>
      <c r="G1174" s="2">
        <v>571.05261723009812</v>
      </c>
      <c r="H1174" s="12">
        <v>-3.3251662583129379E-3</v>
      </c>
    </row>
    <row r="1175" spans="1:8" ht="13.5" x14ac:dyDescent="0.25">
      <c r="A1175" s="11"/>
      <c r="B1175" s="10">
        <v>43718</v>
      </c>
      <c r="C1175" s="2">
        <v>9.17</v>
      </c>
      <c r="D1175" s="2">
        <v>5.6950000000000003</v>
      </c>
      <c r="E1175" s="2">
        <v>0</v>
      </c>
      <c r="F1175" s="2">
        <v>0</v>
      </c>
      <c r="G1175" s="2">
        <v>0</v>
      </c>
      <c r="H1175" s="12">
        <v>0</v>
      </c>
    </row>
    <row r="1176" spans="1:8" ht="13.5" x14ac:dyDescent="0.25">
      <c r="A1176" s="11"/>
      <c r="B1176" s="10">
        <v>43719</v>
      </c>
      <c r="C1176" s="2">
        <v>9.17</v>
      </c>
      <c r="D1176" s="2">
        <v>5.6950000000000003</v>
      </c>
      <c r="E1176" s="2">
        <v>0</v>
      </c>
      <c r="F1176" s="2">
        <v>0</v>
      </c>
      <c r="G1176" s="2">
        <v>0</v>
      </c>
      <c r="H1176" s="12">
        <v>0</v>
      </c>
    </row>
    <row r="1177" spans="1:8" ht="13.5" x14ac:dyDescent="0.25">
      <c r="A1177" s="11"/>
      <c r="B1177" s="10">
        <v>43720</v>
      </c>
      <c r="C1177" s="2">
        <v>9.17</v>
      </c>
      <c r="D1177" s="2">
        <v>5.6950000000000003</v>
      </c>
      <c r="E1177" s="2">
        <v>0</v>
      </c>
      <c r="F1177" s="2">
        <v>0</v>
      </c>
      <c r="G1177" s="2">
        <v>0</v>
      </c>
      <c r="H1177" s="12">
        <v>0</v>
      </c>
    </row>
    <row r="1178" spans="1:8" ht="13.5" x14ac:dyDescent="0.25">
      <c r="A1178" s="11"/>
      <c r="B1178" s="10">
        <v>43721</v>
      </c>
      <c r="C1178" s="2">
        <v>9.17</v>
      </c>
      <c r="D1178" s="2">
        <v>5.6950000000000003</v>
      </c>
      <c r="E1178" s="2">
        <v>0</v>
      </c>
      <c r="F1178" s="2">
        <v>0</v>
      </c>
      <c r="G1178" s="2">
        <v>0</v>
      </c>
      <c r="H1178" s="12">
        <v>0</v>
      </c>
    </row>
    <row r="1179" spans="1:8" ht="13.5" x14ac:dyDescent="0.25">
      <c r="A1179" s="11"/>
      <c r="B1179" s="10">
        <v>43724</v>
      </c>
      <c r="C1179" s="2">
        <v>9.1300000000000008</v>
      </c>
      <c r="D1179" s="2">
        <v>5.67</v>
      </c>
      <c r="E1179" s="2">
        <v>5.67</v>
      </c>
      <c r="F1179" s="2">
        <v>3640</v>
      </c>
      <c r="G1179" s="2">
        <v>20638.8</v>
      </c>
      <c r="H1179" s="12">
        <v>-4.3898156277436973E-3</v>
      </c>
    </row>
    <row r="1180" spans="1:8" ht="13.5" x14ac:dyDescent="0.25">
      <c r="A1180" s="11"/>
      <c r="B1180" s="10">
        <v>43725</v>
      </c>
      <c r="C1180" s="2">
        <v>9.1300000000000008</v>
      </c>
      <c r="D1180" s="2">
        <v>5.67</v>
      </c>
      <c r="E1180" s="2">
        <v>0</v>
      </c>
      <c r="F1180" s="2">
        <v>0</v>
      </c>
      <c r="G1180" s="2">
        <v>0</v>
      </c>
      <c r="H1180" s="12">
        <v>0</v>
      </c>
    </row>
    <row r="1181" spans="1:8" ht="13.5" x14ac:dyDescent="0.25">
      <c r="A1181" s="11"/>
      <c r="B1181" s="10">
        <v>43726</v>
      </c>
      <c r="C1181" s="2">
        <v>9.1300000000000008</v>
      </c>
      <c r="D1181" s="2">
        <v>5.67</v>
      </c>
      <c r="E1181" s="2">
        <v>0</v>
      </c>
      <c r="F1181" s="2">
        <v>0</v>
      </c>
      <c r="G1181" s="2">
        <v>0</v>
      </c>
      <c r="H1181" s="12">
        <v>0</v>
      </c>
    </row>
    <row r="1182" spans="1:8" ht="13.5" x14ac:dyDescent="0.25">
      <c r="A1182" s="11"/>
      <c r="B1182" s="10">
        <v>43727</v>
      </c>
      <c r="C1182" s="2">
        <v>9.1300000000000008</v>
      </c>
      <c r="D1182" s="2">
        <v>5.67</v>
      </c>
      <c r="E1182" s="2">
        <v>0</v>
      </c>
      <c r="F1182" s="2">
        <v>0</v>
      </c>
      <c r="G1182" s="2">
        <v>0</v>
      </c>
      <c r="H1182" s="12">
        <v>0</v>
      </c>
    </row>
    <row r="1183" spans="1:8" ht="13.5" x14ac:dyDescent="0.25">
      <c r="A1183" s="11"/>
      <c r="B1183" s="10">
        <v>43728</v>
      </c>
      <c r="C1183" s="2">
        <v>9.1300000000000008</v>
      </c>
      <c r="D1183" s="2">
        <v>5.67</v>
      </c>
      <c r="E1183" s="2">
        <v>0</v>
      </c>
      <c r="F1183" s="2">
        <v>0</v>
      </c>
      <c r="G1183" s="2">
        <v>0</v>
      </c>
      <c r="H1183" s="12">
        <v>0</v>
      </c>
    </row>
    <row r="1184" spans="1:8" ht="13.5" x14ac:dyDescent="0.25">
      <c r="A1184" s="11"/>
      <c r="B1184" s="10">
        <v>43731</v>
      </c>
      <c r="C1184" s="2">
        <v>9.1300000000000008</v>
      </c>
      <c r="D1184" s="2">
        <v>5.67</v>
      </c>
      <c r="E1184" s="2">
        <v>0</v>
      </c>
      <c r="F1184" s="2">
        <v>0</v>
      </c>
      <c r="G1184" s="2">
        <v>0</v>
      </c>
      <c r="H1184" s="12">
        <v>0</v>
      </c>
    </row>
    <row r="1185" spans="1:8" ht="13.5" x14ac:dyDescent="0.25">
      <c r="A1185" s="11"/>
      <c r="B1185" s="10">
        <v>43732</v>
      </c>
      <c r="C1185" s="2">
        <v>9.1300000000000008</v>
      </c>
      <c r="D1185" s="2">
        <v>5.67</v>
      </c>
      <c r="E1185" s="2">
        <v>0</v>
      </c>
      <c r="F1185" s="2">
        <v>0</v>
      </c>
      <c r="G1185" s="2">
        <v>0</v>
      </c>
      <c r="H1185" s="12">
        <v>0</v>
      </c>
    </row>
    <row r="1186" spans="1:8" ht="13.5" x14ac:dyDescent="0.25">
      <c r="A1186" s="11"/>
      <c r="B1186" s="10">
        <v>43733</v>
      </c>
      <c r="C1186" s="2">
        <v>9.1300000000000008</v>
      </c>
      <c r="D1186" s="2">
        <v>5.67</v>
      </c>
      <c r="E1186" s="2">
        <v>0</v>
      </c>
      <c r="F1186" s="2">
        <v>0</v>
      </c>
      <c r="G1186" s="2">
        <v>0</v>
      </c>
      <c r="H1186" s="12">
        <v>0</v>
      </c>
    </row>
    <row r="1187" spans="1:8" ht="13.5" x14ac:dyDescent="0.25">
      <c r="A1187" s="11"/>
      <c r="B1187" s="10">
        <v>43734</v>
      </c>
      <c r="C1187" s="2">
        <v>9.1300000000000008</v>
      </c>
      <c r="D1187" s="2">
        <v>5.67</v>
      </c>
      <c r="E1187" s="2">
        <v>0</v>
      </c>
      <c r="F1187" s="2">
        <v>0</v>
      </c>
      <c r="G1187" s="2">
        <v>0</v>
      </c>
      <c r="H1187" s="12">
        <v>0</v>
      </c>
    </row>
    <row r="1188" spans="1:8" ht="13.5" x14ac:dyDescent="0.25">
      <c r="A1188" s="11"/>
      <c r="B1188" s="10">
        <v>43735</v>
      </c>
      <c r="C1188" s="2">
        <v>9.1300000000000008</v>
      </c>
      <c r="D1188" s="2">
        <v>5.67</v>
      </c>
      <c r="E1188" s="2">
        <v>0</v>
      </c>
      <c r="F1188" s="2">
        <v>0</v>
      </c>
      <c r="G1188" s="2">
        <v>0</v>
      </c>
      <c r="H1188" s="12">
        <v>0</v>
      </c>
    </row>
    <row r="1189" spans="1:8" ht="13.5" x14ac:dyDescent="0.25">
      <c r="A1189" s="11"/>
      <c r="B1189" s="10">
        <v>43738</v>
      </c>
      <c r="C1189" s="2">
        <v>9.1300000000000008</v>
      </c>
      <c r="D1189" s="2">
        <v>5.67</v>
      </c>
      <c r="E1189" s="2">
        <v>0</v>
      </c>
      <c r="F1189" s="2">
        <v>0</v>
      </c>
      <c r="G1189" s="2">
        <v>0</v>
      </c>
      <c r="H1189" s="12">
        <v>0</v>
      </c>
    </row>
    <row r="1190" spans="1:8" ht="13.5" x14ac:dyDescent="0.25">
      <c r="A1190" s="11"/>
      <c r="B1190" s="10">
        <v>43739</v>
      </c>
      <c r="C1190" s="2">
        <v>9.1300000000000008</v>
      </c>
      <c r="D1190" s="2">
        <v>5.67</v>
      </c>
      <c r="E1190" s="2">
        <v>0</v>
      </c>
      <c r="F1190" s="2">
        <v>0</v>
      </c>
      <c r="G1190" s="2">
        <v>0</v>
      </c>
      <c r="H1190" s="12">
        <v>0</v>
      </c>
    </row>
    <row r="1191" spans="1:8" ht="13.5" x14ac:dyDescent="0.25">
      <c r="A1191" s="11"/>
      <c r="B1191" s="10">
        <v>43740</v>
      </c>
      <c r="C1191" s="2">
        <v>9.1300000000000008</v>
      </c>
      <c r="D1191" s="2">
        <v>5.67</v>
      </c>
      <c r="E1191" s="2">
        <v>0</v>
      </c>
      <c r="F1191" s="2">
        <v>0</v>
      </c>
      <c r="G1191" s="2">
        <v>0</v>
      </c>
      <c r="H1191" s="12">
        <v>0</v>
      </c>
    </row>
    <row r="1192" spans="1:8" ht="13.5" x14ac:dyDescent="0.25">
      <c r="A1192" s="11"/>
      <c r="B1192" s="10">
        <v>43741</v>
      </c>
      <c r="C1192" s="2">
        <v>9.1300000000000008</v>
      </c>
      <c r="D1192" s="2">
        <v>5.67</v>
      </c>
      <c r="E1192" s="2">
        <v>0</v>
      </c>
      <c r="F1192" s="2">
        <v>0</v>
      </c>
      <c r="G1192" s="2">
        <v>0</v>
      </c>
      <c r="H1192" s="12">
        <v>0</v>
      </c>
    </row>
    <row r="1193" spans="1:8" ht="13.5" x14ac:dyDescent="0.25">
      <c r="A1193" s="11"/>
      <c r="B1193" s="10">
        <v>43742</v>
      </c>
      <c r="C1193" s="2">
        <v>8.7200000000000006</v>
      </c>
      <c r="D1193" s="2">
        <v>5.4160000000000004</v>
      </c>
      <c r="E1193" s="2">
        <v>5.4160000000000004</v>
      </c>
      <c r="F1193" s="2">
        <v>100</v>
      </c>
      <c r="G1193" s="2">
        <v>541.6</v>
      </c>
      <c r="H1193" s="12">
        <v>-4.4797178130511386E-2</v>
      </c>
    </row>
    <row r="1194" spans="1:8" ht="13.5" x14ac:dyDescent="0.25">
      <c r="A1194" s="11"/>
      <c r="B1194" s="10">
        <v>43745</v>
      </c>
      <c r="C1194" s="2">
        <v>8.6</v>
      </c>
      <c r="D1194" s="2">
        <v>5.3410000000000002</v>
      </c>
      <c r="E1194" s="2">
        <v>5.3416210465116292</v>
      </c>
      <c r="F1194" s="2">
        <v>3693</v>
      </c>
      <c r="G1194" s="2">
        <v>19726.606524767445</v>
      </c>
      <c r="H1194" s="12">
        <v>-1.3847858197932085E-2</v>
      </c>
    </row>
    <row r="1195" spans="1:8" ht="13.5" x14ac:dyDescent="0.25">
      <c r="A1195" s="11"/>
      <c r="B1195" s="10">
        <v>43746</v>
      </c>
      <c r="C1195" s="2">
        <v>8.6</v>
      </c>
      <c r="D1195" s="2">
        <v>5.3410000000000002</v>
      </c>
      <c r="E1195" s="2">
        <v>5.3410000000000002</v>
      </c>
      <c r="F1195" s="2">
        <v>100</v>
      </c>
      <c r="G1195" s="2">
        <v>534.1</v>
      </c>
      <c r="H1195" s="12">
        <v>0</v>
      </c>
    </row>
    <row r="1196" spans="1:8" ht="13.5" x14ac:dyDescent="0.25">
      <c r="A1196" s="11"/>
      <c r="B1196" s="10">
        <v>43747</v>
      </c>
      <c r="C1196" s="2">
        <v>8.6</v>
      </c>
      <c r="D1196" s="2">
        <v>5.3410000000000002</v>
      </c>
      <c r="E1196" s="2">
        <v>0</v>
      </c>
      <c r="F1196" s="2">
        <v>0</v>
      </c>
      <c r="G1196" s="2">
        <v>0</v>
      </c>
      <c r="H1196" s="12">
        <v>0</v>
      </c>
    </row>
    <row r="1197" spans="1:8" ht="13.5" x14ac:dyDescent="0.25">
      <c r="A1197" s="11"/>
      <c r="B1197" s="10">
        <v>43748</v>
      </c>
      <c r="C1197" s="2">
        <v>8.6</v>
      </c>
      <c r="D1197" s="2">
        <v>5.3410000000000002</v>
      </c>
      <c r="E1197" s="2">
        <v>0</v>
      </c>
      <c r="F1197" s="2">
        <v>0</v>
      </c>
      <c r="G1197" s="2">
        <v>0</v>
      </c>
      <c r="H1197" s="12">
        <v>0</v>
      </c>
    </row>
    <row r="1198" spans="1:8" ht="13.5" x14ac:dyDescent="0.25">
      <c r="A1198" s="11"/>
      <c r="B1198" s="10">
        <v>43749</v>
      </c>
      <c r="C1198" s="2">
        <v>8.85</v>
      </c>
      <c r="D1198" s="2">
        <v>5.4960000000000004</v>
      </c>
      <c r="E1198" s="2">
        <v>5.4960000000000004</v>
      </c>
      <c r="F1198" s="2">
        <v>1</v>
      </c>
      <c r="G1198" s="2">
        <v>5.4960000000000004</v>
      </c>
      <c r="H1198" s="12">
        <v>2.9020782624976642E-2</v>
      </c>
    </row>
    <row r="1199" spans="1:8" ht="13.5" x14ac:dyDescent="0.25">
      <c r="A1199" s="11"/>
      <c r="B1199" s="10">
        <v>43752</v>
      </c>
      <c r="C1199" s="2">
        <v>9.1</v>
      </c>
      <c r="D1199" s="2">
        <v>5.6509999999999998</v>
      </c>
      <c r="E1199" s="2">
        <v>5.6509999999999989</v>
      </c>
      <c r="F1199" s="2">
        <v>69</v>
      </c>
      <c r="G1199" s="2">
        <v>389.91899999999993</v>
      </c>
      <c r="H1199" s="12">
        <v>2.8202328966520987E-2</v>
      </c>
    </row>
    <row r="1200" spans="1:8" ht="13.5" x14ac:dyDescent="0.25">
      <c r="A1200" s="11"/>
      <c r="B1200" s="10">
        <v>43754</v>
      </c>
      <c r="C1200" s="2">
        <v>9.1</v>
      </c>
      <c r="D1200" s="2">
        <v>5.6509999999999998</v>
      </c>
      <c r="E1200" s="2">
        <v>5.6640407692307688</v>
      </c>
      <c r="F1200" s="2">
        <v>895</v>
      </c>
      <c r="G1200" s="2">
        <v>5069.316488461538</v>
      </c>
      <c r="H1200" s="12">
        <v>0</v>
      </c>
    </row>
    <row r="1201" spans="1:8" ht="13.5" x14ac:dyDescent="0.25">
      <c r="A1201" s="11"/>
      <c r="B1201" s="10">
        <v>43755</v>
      </c>
      <c r="C1201" s="2">
        <v>9.1</v>
      </c>
      <c r="D1201" s="2">
        <v>5.6509999999999998</v>
      </c>
      <c r="E1201" s="2">
        <v>0</v>
      </c>
      <c r="F1201" s="2">
        <v>0</v>
      </c>
      <c r="G1201" s="2">
        <v>0</v>
      </c>
      <c r="H1201" s="12">
        <v>0</v>
      </c>
    </row>
    <row r="1202" spans="1:8" ht="13.5" x14ac:dyDescent="0.25">
      <c r="A1202" s="11"/>
      <c r="B1202" s="10">
        <v>43756</v>
      </c>
      <c r="C1202" s="2">
        <v>9.15</v>
      </c>
      <c r="D1202" s="2">
        <v>5.6829999999999998</v>
      </c>
      <c r="E1202" s="2">
        <v>5.6829999999999989</v>
      </c>
      <c r="F1202" s="2">
        <v>55</v>
      </c>
      <c r="G1202" s="2">
        <v>312.56499999999994</v>
      </c>
      <c r="H1202" s="12">
        <v>5.6627145637940237E-3</v>
      </c>
    </row>
    <row r="1203" spans="1:8" ht="13.5" x14ac:dyDescent="0.25">
      <c r="A1203" s="11"/>
      <c r="B1203" s="10">
        <v>43759</v>
      </c>
      <c r="C1203" s="2">
        <v>9.15</v>
      </c>
      <c r="D1203" s="2">
        <v>5.6829999999999998</v>
      </c>
      <c r="E1203" s="2">
        <v>0</v>
      </c>
      <c r="F1203" s="2">
        <v>0</v>
      </c>
      <c r="G1203" s="2">
        <v>0</v>
      </c>
      <c r="H1203" s="12">
        <v>0</v>
      </c>
    </row>
    <row r="1204" spans="1:8" ht="13.5" x14ac:dyDescent="0.25">
      <c r="A1204" s="11"/>
      <c r="B1204" s="10">
        <v>43760</v>
      </c>
      <c r="C1204" s="2">
        <v>9.09</v>
      </c>
      <c r="D1204" s="2">
        <v>5.6449999999999996</v>
      </c>
      <c r="E1204" s="2">
        <v>5.6425159515951595</v>
      </c>
      <c r="F1204" s="2">
        <v>51</v>
      </c>
      <c r="G1204" s="2">
        <v>287.76831353135316</v>
      </c>
      <c r="H1204" s="12">
        <v>-6.6866091852895047E-3</v>
      </c>
    </row>
    <row r="1205" spans="1:8" ht="13.5" x14ac:dyDescent="0.25">
      <c r="A1205" s="11"/>
      <c r="B1205" s="10">
        <v>43761</v>
      </c>
      <c r="C1205" s="2">
        <v>9.09</v>
      </c>
      <c r="D1205" s="2">
        <v>5.6449999999999996</v>
      </c>
      <c r="E1205" s="2">
        <v>0</v>
      </c>
      <c r="F1205" s="2">
        <v>0</v>
      </c>
      <c r="G1205" s="2">
        <v>0</v>
      </c>
      <c r="H1205" s="12">
        <v>0</v>
      </c>
    </row>
    <row r="1206" spans="1:8" ht="13.5" x14ac:dyDescent="0.25">
      <c r="A1206" s="11"/>
      <c r="B1206" s="10">
        <v>43762</v>
      </c>
      <c r="C1206" s="2">
        <v>8.89</v>
      </c>
      <c r="D1206" s="2">
        <v>5.5209999999999999</v>
      </c>
      <c r="E1206" s="2">
        <v>5.5209999999999999</v>
      </c>
      <c r="F1206" s="2">
        <v>3197</v>
      </c>
      <c r="G1206" s="2">
        <v>17650.636999999999</v>
      </c>
      <c r="H1206" s="12">
        <v>-2.1966341895482671E-2</v>
      </c>
    </row>
    <row r="1207" spans="1:8" ht="13.5" x14ac:dyDescent="0.25">
      <c r="A1207" s="11"/>
      <c r="B1207" s="10">
        <v>43763</v>
      </c>
      <c r="C1207" s="2">
        <v>9.09</v>
      </c>
      <c r="D1207" s="2">
        <v>5.6449999999999996</v>
      </c>
      <c r="E1207" s="2">
        <v>5.6449999999999996</v>
      </c>
      <c r="F1207" s="2">
        <v>10</v>
      </c>
      <c r="G1207" s="2">
        <v>56.449999999999996</v>
      </c>
      <c r="H1207" s="12">
        <v>2.2459699329831492E-2</v>
      </c>
    </row>
    <row r="1208" spans="1:8" ht="13.5" x14ac:dyDescent="0.25">
      <c r="A1208" s="11"/>
      <c r="B1208" s="10">
        <v>43766</v>
      </c>
      <c r="C1208" s="2">
        <v>9.09</v>
      </c>
      <c r="D1208" s="2">
        <v>5.6449999999999996</v>
      </c>
      <c r="E1208" s="2">
        <v>0</v>
      </c>
      <c r="F1208" s="2">
        <v>0</v>
      </c>
      <c r="G1208" s="2">
        <v>0</v>
      </c>
      <c r="H1208" s="12">
        <v>0</v>
      </c>
    </row>
    <row r="1209" spans="1:8" ht="13.5" x14ac:dyDescent="0.25">
      <c r="A1209" s="11"/>
      <c r="B1209" s="10">
        <v>43767</v>
      </c>
      <c r="C1209" s="2">
        <v>9.09</v>
      </c>
      <c r="D1209" s="2">
        <v>5.6449999999999996</v>
      </c>
      <c r="E1209" s="2">
        <v>0</v>
      </c>
      <c r="F1209" s="2">
        <v>0</v>
      </c>
      <c r="G1209" s="2">
        <v>0</v>
      </c>
      <c r="H1209" s="12">
        <v>0</v>
      </c>
    </row>
    <row r="1210" spans="1:8" ht="13.5" x14ac:dyDescent="0.25">
      <c r="A1210" s="11"/>
      <c r="B1210" s="10">
        <v>43768</v>
      </c>
      <c r="C1210" s="2">
        <v>9.08</v>
      </c>
      <c r="D1210" s="2">
        <v>5.6390000000000002</v>
      </c>
      <c r="E1210" s="2">
        <v>5.4266059471365633</v>
      </c>
      <c r="F1210" s="2">
        <v>162</v>
      </c>
      <c r="G1210" s="2">
        <v>879.11016343612323</v>
      </c>
      <c r="H1210" s="12">
        <v>-1.0628875110716279E-3</v>
      </c>
    </row>
    <row r="1211" spans="1:8" ht="13.5" x14ac:dyDescent="0.25">
      <c r="A1211" s="11"/>
      <c r="B1211" s="10">
        <v>43769</v>
      </c>
      <c r="C1211" s="2">
        <v>9.08</v>
      </c>
      <c r="D1211" s="2">
        <v>5.6390000000000002</v>
      </c>
      <c r="E1211" s="2">
        <v>0</v>
      </c>
      <c r="F1211" s="2">
        <v>0</v>
      </c>
      <c r="G1211" s="2">
        <v>0</v>
      </c>
      <c r="H1211" s="12">
        <v>0</v>
      </c>
    </row>
    <row r="1212" spans="1:8" ht="13.5" x14ac:dyDescent="0.25">
      <c r="A1212" s="11"/>
      <c r="B1212" s="10">
        <v>43770</v>
      </c>
      <c r="C1212" s="2">
        <v>9.08</v>
      </c>
      <c r="D1212" s="2">
        <v>5.6390000000000002</v>
      </c>
      <c r="E1212" s="2">
        <v>0</v>
      </c>
      <c r="F1212" s="2">
        <v>0</v>
      </c>
      <c r="G1212" s="2">
        <v>0</v>
      </c>
      <c r="H1212" s="12">
        <v>0</v>
      </c>
    </row>
    <row r="1213" spans="1:8" ht="13.5" x14ac:dyDescent="0.25">
      <c r="A1213" s="11"/>
      <c r="B1213" s="10">
        <v>43773</v>
      </c>
      <c r="C1213" s="2">
        <v>9.08</v>
      </c>
      <c r="D1213" s="2">
        <v>5.6390000000000002</v>
      </c>
      <c r="E1213" s="2">
        <v>0</v>
      </c>
      <c r="F1213" s="2">
        <v>0</v>
      </c>
      <c r="G1213" s="2">
        <v>0</v>
      </c>
      <c r="H1213" s="12">
        <v>0</v>
      </c>
    </row>
    <row r="1214" spans="1:8" ht="13.5" x14ac:dyDescent="0.25">
      <c r="A1214" s="11"/>
      <c r="B1214" s="10">
        <v>43774</v>
      </c>
      <c r="C1214" s="2">
        <v>9.08</v>
      </c>
      <c r="D1214" s="2">
        <v>5.6390000000000002</v>
      </c>
      <c r="E1214" s="2">
        <v>0</v>
      </c>
      <c r="F1214" s="2">
        <v>0</v>
      </c>
      <c r="G1214" s="2">
        <v>0</v>
      </c>
      <c r="H1214" s="12">
        <v>0</v>
      </c>
    </row>
    <row r="1215" spans="1:8" ht="13.5" x14ac:dyDescent="0.25">
      <c r="A1215" s="11"/>
      <c r="B1215" s="10">
        <v>43775</v>
      </c>
      <c r="C1215" s="2">
        <v>9.07</v>
      </c>
      <c r="D1215" s="2">
        <v>5.633</v>
      </c>
      <c r="E1215" s="2">
        <v>5.6329999999999991</v>
      </c>
      <c r="F1215" s="2">
        <v>3</v>
      </c>
      <c r="G1215" s="2">
        <v>16.898999999999997</v>
      </c>
      <c r="H1215" s="12">
        <v>-1.0640184429863853E-3</v>
      </c>
    </row>
    <row r="1216" spans="1:8" ht="13.5" x14ac:dyDescent="0.25">
      <c r="A1216" s="11"/>
      <c r="B1216" s="10">
        <v>43776</v>
      </c>
      <c r="C1216" s="2">
        <v>9.07</v>
      </c>
      <c r="D1216" s="2">
        <v>5.633</v>
      </c>
      <c r="E1216" s="2">
        <v>0</v>
      </c>
      <c r="F1216" s="2">
        <v>0</v>
      </c>
      <c r="G1216" s="2">
        <v>0</v>
      </c>
      <c r="H1216" s="12">
        <v>0</v>
      </c>
    </row>
    <row r="1217" spans="1:8" ht="13.5" x14ac:dyDescent="0.25">
      <c r="A1217" s="11"/>
      <c r="B1217" s="10">
        <v>43777</v>
      </c>
      <c r="C1217" s="2">
        <v>9.07</v>
      </c>
      <c r="D1217" s="2">
        <v>5.633</v>
      </c>
      <c r="E1217" s="2">
        <v>0</v>
      </c>
      <c r="F1217" s="2">
        <v>0</v>
      </c>
      <c r="G1217" s="2">
        <v>0</v>
      </c>
      <c r="H1217" s="12">
        <v>0</v>
      </c>
    </row>
    <row r="1218" spans="1:8" ht="13.5" x14ac:dyDescent="0.25">
      <c r="A1218" s="11"/>
      <c r="B1218" s="10">
        <v>43780</v>
      </c>
      <c r="C1218" s="2">
        <v>9.07</v>
      </c>
      <c r="D1218" s="2">
        <v>5.633</v>
      </c>
      <c r="E1218" s="2">
        <v>0</v>
      </c>
      <c r="F1218" s="2">
        <v>0</v>
      </c>
      <c r="G1218" s="2">
        <v>0</v>
      </c>
      <c r="H1218" s="12">
        <v>0</v>
      </c>
    </row>
    <row r="1219" spans="1:8" ht="13.5" x14ac:dyDescent="0.25">
      <c r="A1219" s="11"/>
      <c r="B1219" s="10">
        <v>43781</v>
      </c>
      <c r="C1219" s="2">
        <v>9.0299999999999994</v>
      </c>
      <c r="D1219" s="2">
        <v>5.6079999999999997</v>
      </c>
      <c r="E1219" s="2">
        <v>5.5303698781838309</v>
      </c>
      <c r="F1219" s="2">
        <v>270</v>
      </c>
      <c r="G1219" s="2">
        <v>1493.1998671096344</v>
      </c>
      <c r="H1219" s="12">
        <v>-4.4381324338718898E-3</v>
      </c>
    </row>
    <row r="1220" spans="1:8" ht="13.5" x14ac:dyDescent="0.25">
      <c r="A1220" s="11"/>
      <c r="B1220" s="10">
        <v>43782</v>
      </c>
      <c r="C1220" s="2">
        <v>8.9</v>
      </c>
      <c r="D1220" s="2">
        <v>5.5270000000000001</v>
      </c>
      <c r="E1220" s="2">
        <v>5.5270000000000001</v>
      </c>
      <c r="F1220" s="2">
        <v>240</v>
      </c>
      <c r="G1220" s="2">
        <v>1326.48</v>
      </c>
      <c r="H1220" s="12">
        <v>-1.4443651925820172E-2</v>
      </c>
    </row>
    <row r="1221" spans="1:8" ht="13.5" x14ac:dyDescent="0.25">
      <c r="A1221" s="11"/>
      <c r="B1221" s="10">
        <v>43783</v>
      </c>
      <c r="C1221" s="2">
        <v>9.02</v>
      </c>
      <c r="D1221" s="2">
        <v>5.6020000000000003</v>
      </c>
      <c r="E1221" s="2">
        <v>5.6020000000000003</v>
      </c>
      <c r="F1221" s="2">
        <v>5</v>
      </c>
      <c r="G1221" s="2">
        <v>28.01</v>
      </c>
      <c r="H1221" s="12">
        <v>1.3569748507327697E-2</v>
      </c>
    </row>
    <row r="1222" spans="1:8" ht="13.5" x14ac:dyDescent="0.25">
      <c r="A1222" s="11"/>
      <c r="B1222" s="10">
        <v>43784</v>
      </c>
      <c r="C1222" s="2">
        <v>9.02</v>
      </c>
      <c r="D1222" s="2">
        <v>5.6020000000000003</v>
      </c>
      <c r="E1222" s="2">
        <v>0</v>
      </c>
      <c r="F1222" s="2">
        <v>0</v>
      </c>
      <c r="G1222" s="2">
        <v>0</v>
      </c>
      <c r="H1222" s="12">
        <v>0</v>
      </c>
    </row>
    <row r="1223" spans="1:8" ht="13.5" x14ac:dyDescent="0.25">
      <c r="A1223" s="11"/>
      <c r="B1223" s="10">
        <v>43787</v>
      </c>
      <c r="C1223" s="2">
        <v>9.02</v>
      </c>
      <c r="D1223" s="2">
        <v>5.6020000000000003</v>
      </c>
      <c r="E1223" s="2">
        <v>0</v>
      </c>
      <c r="F1223" s="2">
        <v>0</v>
      </c>
      <c r="G1223" s="2">
        <v>0</v>
      </c>
      <c r="H1223" s="12">
        <v>0</v>
      </c>
    </row>
    <row r="1224" spans="1:8" ht="13.5" x14ac:dyDescent="0.25">
      <c r="A1224" s="11"/>
      <c r="B1224" s="10">
        <v>43788</v>
      </c>
      <c r="C1224" s="2">
        <v>9.02</v>
      </c>
      <c r="D1224" s="2">
        <v>5.6020000000000003</v>
      </c>
      <c r="E1224" s="2">
        <v>0</v>
      </c>
      <c r="F1224" s="2">
        <v>0</v>
      </c>
      <c r="G1224" s="2">
        <v>0</v>
      </c>
      <c r="H1224" s="12">
        <v>0</v>
      </c>
    </row>
    <row r="1225" spans="1:8" ht="13.5" x14ac:dyDescent="0.25">
      <c r="A1225" s="11"/>
      <c r="B1225" s="10">
        <v>43789</v>
      </c>
      <c r="C1225" s="2">
        <v>9.0500000000000007</v>
      </c>
      <c r="D1225" s="2">
        <v>5.62</v>
      </c>
      <c r="E1225" s="2">
        <v>5.620000000000001</v>
      </c>
      <c r="F1225" s="2">
        <v>5</v>
      </c>
      <c r="G1225" s="2">
        <v>28.100000000000005</v>
      </c>
      <c r="H1225" s="12">
        <v>3.2131381649410555E-3</v>
      </c>
    </row>
    <row r="1226" spans="1:8" ht="13.5" x14ac:dyDescent="0.25">
      <c r="A1226" s="11"/>
      <c r="B1226" s="10">
        <v>43790</v>
      </c>
      <c r="C1226" s="2">
        <v>9.0500000000000007</v>
      </c>
      <c r="D1226" s="2">
        <v>5.62</v>
      </c>
      <c r="E1226" s="2">
        <v>0</v>
      </c>
      <c r="F1226" s="2">
        <v>0</v>
      </c>
      <c r="G1226" s="2">
        <v>0</v>
      </c>
      <c r="H1226" s="12">
        <v>0</v>
      </c>
    </row>
    <row r="1227" spans="1:8" ht="13.5" x14ac:dyDescent="0.25">
      <c r="A1227" s="11"/>
      <c r="B1227" s="10">
        <v>43791</v>
      </c>
      <c r="C1227" s="2">
        <v>9.0500000000000007</v>
      </c>
      <c r="D1227" s="2">
        <v>5.62</v>
      </c>
      <c r="E1227" s="2">
        <v>0</v>
      </c>
      <c r="F1227" s="2">
        <v>0</v>
      </c>
      <c r="G1227" s="2">
        <v>0</v>
      </c>
      <c r="H1227" s="12">
        <v>0</v>
      </c>
    </row>
    <row r="1228" spans="1:8" ht="13.5" x14ac:dyDescent="0.25">
      <c r="A1228" s="11"/>
      <c r="B1228" s="10">
        <v>43794</v>
      </c>
      <c r="C1228" s="2">
        <v>9.0500000000000007</v>
      </c>
      <c r="D1228" s="2">
        <v>5.62</v>
      </c>
      <c r="E1228" s="2">
        <v>0</v>
      </c>
      <c r="F1228" s="2">
        <v>0</v>
      </c>
      <c r="G1228" s="2">
        <v>0</v>
      </c>
      <c r="H1228" s="12">
        <v>0</v>
      </c>
    </row>
    <row r="1229" spans="1:8" ht="13.5" x14ac:dyDescent="0.25">
      <c r="A1229" s="11"/>
      <c r="B1229" s="10">
        <v>43795</v>
      </c>
      <c r="C1229" s="2">
        <v>9.0500000000000007</v>
      </c>
      <c r="D1229" s="2">
        <v>5.62</v>
      </c>
      <c r="E1229" s="2">
        <v>0</v>
      </c>
      <c r="F1229" s="2">
        <v>0</v>
      </c>
      <c r="G1229" s="2">
        <v>0</v>
      </c>
      <c r="H1229" s="12">
        <v>0</v>
      </c>
    </row>
    <row r="1230" spans="1:8" ht="13.5" x14ac:dyDescent="0.25">
      <c r="A1230" s="11"/>
      <c r="B1230" s="10">
        <v>43796</v>
      </c>
      <c r="C1230" s="2">
        <v>9</v>
      </c>
      <c r="D1230" s="2">
        <v>5.5890000000000004</v>
      </c>
      <c r="E1230" s="2">
        <v>5.5455299999999994</v>
      </c>
      <c r="F1230" s="2">
        <v>233</v>
      </c>
      <c r="G1230" s="2">
        <v>1292.1084899999998</v>
      </c>
      <c r="H1230" s="12">
        <v>-5.5160142348753905E-3</v>
      </c>
    </row>
    <row r="1231" spans="1:8" ht="13.5" x14ac:dyDescent="0.25">
      <c r="A1231" s="11"/>
      <c r="B1231" s="10">
        <v>43797</v>
      </c>
      <c r="C1231" s="2">
        <v>9</v>
      </c>
      <c r="D1231" s="2">
        <v>5.5890000000000004</v>
      </c>
      <c r="E1231" s="2">
        <v>5.5890000000000004</v>
      </c>
      <c r="F1231" s="2">
        <v>80</v>
      </c>
      <c r="G1231" s="2">
        <v>447.12</v>
      </c>
      <c r="H1231" s="12">
        <v>0</v>
      </c>
    </row>
    <row r="1232" spans="1:8" ht="13.5" x14ac:dyDescent="0.25">
      <c r="A1232" s="11"/>
      <c r="B1232" s="10">
        <v>43798</v>
      </c>
      <c r="C1232" s="2">
        <v>9</v>
      </c>
      <c r="D1232" s="2">
        <v>5.5890000000000004</v>
      </c>
      <c r="E1232" s="2">
        <v>5.5890000000000004</v>
      </c>
      <c r="F1232" s="2">
        <v>46</v>
      </c>
      <c r="G1232" s="2">
        <v>257.09399999999999</v>
      </c>
      <c r="H1232" s="12">
        <v>0</v>
      </c>
    </row>
    <row r="1233" spans="1:8" ht="13.5" x14ac:dyDescent="0.25">
      <c r="A1233" s="11"/>
      <c r="B1233" s="10">
        <v>43801</v>
      </c>
      <c r="C1233" s="2">
        <v>9</v>
      </c>
      <c r="D1233" s="2">
        <v>5.5890000000000004</v>
      </c>
      <c r="E1233" s="2">
        <v>0</v>
      </c>
      <c r="F1233" s="2">
        <v>0</v>
      </c>
      <c r="G1233" s="2">
        <v>0</v>
      </c>
      <c r="H1233" s="12">
        <v>0</v>
      </c>
    </row>
    <row r="1234" spans="1:8" ht="13.5" x14ac:dyDescent="0.25">
      <c r="A1234" s="11"/>
      <c r="B1234" s="10">
        <v>43802</v>
      </c>
      <c r="C1234" s="2">
        <v>9</v>
      </c>
      <c r="D1234" s="2">
        <v>5.5890000000000004</v>
      </c>
      <c r="E1234" s="2">
        <v>0</v>
      </c>
      <c r="F1234" s="2">
        <v>0</v>
      </c>
      <c r="G1234" s="2">
        <v>0</v>
      </c>
      <c r="H1234" s="12">
        <v>0</v>
      </c>
    </row>
    <row r="1235" spans="1:8" ht="13.5" x14ac:dyDescent="0.25">
      <c r="A1235" s="11"/>
      <c r="B1235" s="10">
        <v>43803</v>
      </c>
      <c r="C1235" s="2">
        <v>9</v>
      </c>
      <c r="D1235" s="2">
        <v>5.5890000000000004</v>
      </c>
      <c r="E1235" s="2">
        <v>0</v>
      </c>
      <c r="F1235" s="2">
        <v>0</v>
      </c>
      <c r="G1235" s="2">
        <v>0</v>
      </c>
      <c r="H1235" s="12">
        <v>0</v>
      </c>
    </row>
    <row r="1236" spans="1:8" ht="13.5" x14ac:dyDescent="0.25">
      <c r="A1236" s="11"/>
      <c r="B1236" s="10">
        <v>43804</v>
      </c>
      <c r="C1236" s="2">
        <v>9</v>
      </c>
      <c r="D1236" s="2">
        <v>5.5890000000000004</v>
      </c>
      <c r="E1236" s="2">
        <v>0</v>
      </c>
      <c r="F1236" s="2">
        <v>0</v>
      </c>
      <c r="G1236" s="2">
        <v>0</v>
      </c>
      <c r="H1236" s="12">
        <v>0</v>
      </c>
    </row>
    <row r="1237" spans="1:8" ht="13.5" x14ac:dyDescent="0.25">
      <c r="A1237" s="11"/>
      <c r="B1237" s="10">
        <v>43805</v>
      </c>
      <c r="C1237" s="2">
        <v>9</v>
      </c>
      <c r="D1237" s="2">
        <v>5.5890000000000004</v>
      </c>
      <c r="E1237" s="2">
        <v>0</v>
      </c>
      <c r="F1237" s="2">
        <v>0</v>
      </c>
      <c r="G1237" s="2">
        <v>0</v>
      </c>
      <c r="H1237" s="12">
        <v>0</v>
      </c>
    </row>
    <row r="1238" spans="1:8" ht="13.5" x14ac:dyDescent="0.25">
      <c r="A1238" s="11"/>
      <c r="B1238" s="10">
        <v>43808</v>
      </c>
      <c r="C1238" s="2">
        <v>8.8000000000000007</v>
      </c>
      <c r="D1238" s="2">
        <v>5.4649999999999999</v>
      </c>
      <c r="E1238" s="2">
        <v>5.4649999999999999</v>
      </c>
      <c r="F1238" s="2">
        <v>20</v>
      </c>
      <c r="G1238" s="2">
        <v>109.3</v>
      </c>
      <c r="H1238" s="12">
        <v>-2.2186437645374941E-2</v>
      </c>
    </row>
    <row r="1239" spans="1:8" ht="13.5" x14ac:dyDescent="0.25">
      <c r="A1239" s="11"/>
      <c r="B1239" s="10">
        <v>43809</v>
      </c>
      <c r="C1239" s="2">
        <v>8.8000000000000007</v>
      </c>
      <c r="D1239" s="2">
        <v>5.4649999999999999</v>
      </c>
      <c r="E1239" s="2">
        <v>0</v>
      </c>
      <c r="F1239" s="2">
        <v>0</v>
      </c>
      <c r="G1239" s="2">
        <v>0</v>
      </c>
      <c r="H1239" s="12">
        <v>0</v>
      </c>
    </row>
    <row r="1240" spans="1:8" ht="13.5" x14ac:dyDescent="0.25">
      <c r="A1240" s="11"/>
      <c r="B1240" s="10">
        <v>43810</v>
      </c>
      <c r="C1240" s="2">
        <v>8.8000000000000007</v>
      </c>
      <c r="D1240" s="2">
        <v>5.4649999999999999</v>
      </c>
      <c r="E1240" s="2">
        <v>5.3308590909090903</v>
      </c>
      <c r="F1240" s="2">
        <v>500</v>
      </c>
      <c r="G1240" s="2">
        <v>2665.429545454545</v>
      </c>
      <c r="H1240" s="12">
        <v>0</v>
      </c>
    </row>
    <row r="1241" spans="1:8" ht="13.5" x14ac:dyDescent="0.25">
      <c r="A1241" s="11"/>
      <c r="B1241" s="10">
        <v>43811</v>
      </c>
      <c r="C1241" s="2">
        <v>8.8000000000000007</v>
      </c>
      <c r="D1241" s="2">
        <v>5.4649999999999999</v>
      </c>
      <c r="E1241" s="2">
        <v>0</v>
      </c>
      <c r="F1241" s="2">
        <v>0</v>
      </c>
      <c r="G1241" s="2">
        <v>0</v>
      </c>
      <c r="H1241" s="12">
        <v>0</v>
      </c>
    </row>
    <row r="1242" spans="1:8" ht="13.5" x14ac:dyDescent="0.25">
      <c r="A1242" s="11"/>
      <c r="B1242" s="10">
        <v>43812</v>
      </c>
      <c r="C1242" s="2">
        <v>8.5399999999999991</v>
      </c>
      <c r="D1242" s="2">
        <v>5.3040000000000003</v>
      </c>
      <c r="E1242" s="2">
        <v>5.3040000000000003</v>
      </c>
      <c r="F1242" s="2">
        <v>282</v>
      </c>
      <c r="G1242" s="2">
        <v>1495.7280000000001</v>
      </c>
      <c r="H1242" s="12">
        <v>-2.9460201280878243E-2</v>
      </c>
    </row>
    <row r="1243" spans="1:8" ht="13.5" x14ac:dyDescent="0.25">
      <c r="A1243" s="11"/>
      <c r="B1243" s="10">
        <v>43815</v>
      </c>
      <c r="C1243" s="2">
        <v>8.5</v>
      </c>
      <c r="D1243" s="2">
        <v>5.2789999999999999</v>
      </c>
      <c r="E1243" s="2">
        <v>5.2789999999999999</v>
      </c>
      <c r="F1243" s="2">
        <v>4</v>
      </c>
      <c r="G1243" s="2">
        <v>21.116</v>
      </c>
      <c r="H1243" s="12">
        <v>-4.7134238310709564E-3</v>
      </c>
    </row>
    <row r="1244" spans="1:8" ht="13.5" x14ac:dyDescent="0.25">
      <c r="A1244" s="11"/>
      <c r="B1244" s="10">
        <v>43816</v>
      </c>
      <c r="C1244" s="2">
        <v>8.39</v>
      </c>
      <c r="D1244" s="2">
        <v>5.2110000000000003</v>
      </c>
      <c r="E1244" s="2">
        <v>5.2110000000000003</v>
      </c>
      <c r="F1244" s="2">
        <v>50</v>
      </c>
      <c r="G1244" s="2">
        <v>260.55</v>
      </c>
      <c r="H1244" s="12">
        <v>-1.2881227505209248E-2</v>
      </c>
    </row>
    <row r="1245" spans="1:8" ht="13.5" x14ac:dyDescent="0.25">
      <c r="A1245" s="11"/>
      <c r="B1245" s="10">
        <v>43817</v>
      </c>
      <c r="C1245" s="2">
        <v>8.64</v>
      </c>
      <c r="D1245" s="2">
        <v>5.3659999999999997</v>
      </c>
      <c r="E1245" s="2">
        <v>5.3659999999999988</v>
      </c>
      <c r="F1245" s="2">
        <v>5</v>
      </c>
      <c r="G1245" s="2">
        <v>26.829999999999995</v>
      </c>
      <c r="H1245" s="12">
        <v>2.9744770677413039E-2</v>
      </c>
    </row>
    <row r="1246" spans="1:8" ht="13.5" x14ac:dyDescent="0.25">
      <c r="A1246" s="11"/>
      <c r="B1246" s="10">
        <v>43818</v>
      </c>
      <c r="C1246" s="2">
        <v>8.64</v>
      </c>
      <c r="D1246" s="2">
        <v>5.3659999999999997</v>
      </c>
      <c r="E1246" s="2">
        <v>5.3659999999999988</v>
      </c>
      <c r="F1246" s="2">
        <v>565</v>
      </c>
      <c r="G1246" s="2">
        <v>3031.7899999999995</v>
      </c>
      <c r="H1246" s="12">
        <v>0</v>
      </c>
    </row>
    <row r="1247" spans="1:8" ht="13.5" x14ac:dyDescent="0.25">
      <c r="A1247" s="11"/>
      <c r="B1247" s="10">
        <v>43819</v>
      </c>
      <c r="C1247" s="2">
        <v>8.64</v>
      </c>
      <c r="D1247" s="2">
        <v>5.3659999999999997</v>
      </c>
      <c r="E1247" s="2">
        <v>0</v>
      </c>
      <c r="F1247" s="2">
        <v>0</v>
      </c>
      <c r="G1247" s="2">
        <v>0</v>
      </c>
      <c r="H1247" s="12">
        <v>0</v>
      </c>
    </row>
    <row r="1248" spans="1:8" ht="13.5" x14ac:dyDescent="0.25">
      <c r="A1248" s="11"/>
      <c r="B1248" s="10">
        <v>43822</v>
      </c>
      <c r="C1248" s="2">
        <v>8.8000000000000007</v>
      </c>
      <c r="D1248" s="2">
        <v>5.4649999999999999</v>
      </c>
      <c r="E1248" s="2">
        <v>5.4649999999999999</v>
      </c>
      <c r="F1248" s="2">
        <v>15</v>
      </c>
      <c r="G1248" s="2">
        <v>81.974999999999994</v>
      </c>
      <c r="H1248" s="12">
        <v>1.8449496831904624E-2</v>
      </c>
    </row>
    <row r="1249" spans="1:8" ht="13.5" x14ac:dyDescent="0.25">
      <c r="A1249" s="11"/>
      <c r="B1249" s="10">
        <v>43823</v>
      </c>
      <c r="C1249" s="2">
        <v>8.6</v>
      </c>
      <c r="D1249" s="2">
        <v>5.3410000000000002</v>
      </c>
      <c r="E1249" s="2">
        <v>5.3410000000000002</v>
      </c>
      <c r="F1249" s="2">
        <v>2</v>
      </c>
      <c r="G1249" s="2">
        <v>10.682</v>
      </c>
      <c r="H1249" s="12">
        <v>-2.2689844464775785E-2</v>
      </c>
    </row>
    <row r="1250" spans="1:8" ht="13.5" x14ac:dyDescent="0.25">
      <c r="A1250" s="11"/>
      <c r="B1250" s="10">
        <v>43824</v>
      </c>
      <c r="C1250" s="2">
        <v>8.6</v>
      </c>
      <c r="D1250" s="2">
        <v>5.3410000000000002</v>
      </c>
      <c r="E1250" s="2">
        <v>5.3410000000000002</v>
      </c>
      <c r="F1250" s="2">
        <v>116</v>
      </c>
      <c r="G1250" s="2">
        <v>619.55600000000004</v>
      </c>
      <c r="H1250" s="12">
        <v>0</v>
      </c>
    </row>
    <row r="1251" spans="1:8" ht="13.5" x14ac:dyDescent="0.25">
      <c r="A1251" s="11"/>
      <c r="B1251" s="10">
        <v>43825</v>
      </c>
      <c r="C1251" s="2">
        <v>8.6</v>
      </c>
      <c r="D1251" s="2">
        <v>5.3410000000000002</v>
      </c>
      <c r="E1251" s="2">
        <v>5.3410000000000002</v>
      </c>
      <c r="F1251" s="2">
        <v>200</v>
      </c>
      <c r="G1251" s="2">
        <v>1068.2</v>
      </c>
      <c r="H1251" s="12">
        <v>0</v>
      </c>
    </row>
    <row r="1252" spans="1:8" ht="13.5" x14ac:dyDescent="0.25">
      <c r="A1252" s="11"/>
      <c r="B1252" s="10">
        <v>43826</v>
      </c>
      <c r="C1252" s="2">
        <v>8.6</v>
      </c>
      <c r="D1252" s="2">
        <v>5.3410000000000002</v>
      </c>
      <c r="E1252" s="2">
        <v>5.3410000000000002</v>
      </c>
      <c r="F1252" s="2">
        <v>400</v>
      </c>
      <c r="G1252" s="2">
        <v>2136.4</v>
      </c>
      <c r="H1252" s="12">
        <v>0</v>
      </c>
    </row>
    <row r="1253" spans="1:8" ht="13.5" x14ac:dyDescent="0.25">
      <c r="A1253" s="11"/>
      <c r="B1253" s="10">
        <v>43829</v>
      </c>
      <c r="C1253" s="2">
        <v>8.41</v>
      </c>
      <c r="D1253" s="2">
        <v>5.2229999999999999</v>
      </c>
      <c r="E1253" s="2">
        <v>5.2186526753864442</v>
      </c>
      <c r="F1253" s="2">
        <v>727</v>
      </c>
      <c r="G1253" s="2">
        <v>3793.9604950059447</v>
      </c>
      <c r="H1253" s="12">
        <v>-2.2093240966111274E-2</v>
      </c>
    </row>
    <row r="1254" spans="1:8" ht="13.5" x14ac:dyDescent="0.25">
      <c r="A1254" s="11"/>
      <c r="B1254" s="10">
        <v>43830</v>
      </c>
      <c r="C1254" s="2">
        <v>8.42</v>
      </c>
      <c r="D1254" s="2">
        <v>5.2290000000000001</v>
      </c>
      <c r="E1254" s="2">
        <v>5.2290000000000001</v>
      </c>
      <c r="F1254" s="2">
        <v>730</v>
      </c>
      <c r="G1254" s="2">
        <v>3817.17</v>
      </c>
      <c r="H1254" s="12">
        <v>1.1487650775416863E-3</v>
      </c>
    </row>
    <row r="1255" spans="1:8" ht="13.5" x14ac:dyDescent="0.25">
      <c r="A1255" s="11"/>
      <c r="B1255" s="10">
        <v>43832</v>
      </c>
      <c r="C1255" s="2">
        <v>8.41</v>
      </c>
      <c r="D1255" s="2">
        <v>5.2229999999999999</v>
      </c>
      <c r="E1255" s="2">
        <v>5.222999999999999</v>
      </c>
      <c r="F1255" s="2">
        <v>520</v>
      </c>
      <c r="G1255" s="2">
        <v>2715.9599999999996</v>
      </c>
      <c r="H1255" s="12">
        <v>-1.1474469305795042E-3</v>
      </c>
    </row>
    <row r="1256" spans="1:8" ht="13.5" x14ac:dyDescent="0.25">
      <c r="A1256" s="11"/>
      <c r="B1256" s="10">
        <v>43833</v>
      </c>
      <c r="C1256" s="2">
        <v>8.41</v>
      </c>
      <c r="D1256" s="2">
        <v>5.2229999999999999</v>
      </c>
      <c r="E1256" s="2">
        <v>5.222999999999999</v>
      </c>
      <c r="F1256" s="2">
        <v>250</v>
      </c>
      <c r="G1256" s="2">
        <v>1305.7499999999998</v>
      </c>
      <c r="H1256" s="12">
        <v>0</v>
      </c>
    </row>
    <row r="1257" spans="1:8" ht="13.5" x14ac:dyDescent="0.25">
      <c r="A1257" s="11"/>
      <c r="B1257" s="10">
        <v>43836</v>
      </c>
      <c r="C1257" s="2">
        <v>8.41</v>
      </c>
      <c r="D1257" s="2">
        <v>5.2229999999999999</v>
      </c>
      <c r="E1257" s="2">
        <v>5.2267262782401902</v>
      </c>
      <c r="F1257" s="2">
        <v>468</v>
      </c>
      <c r="G1257" s="2">
        <v>2446.107898216409</v>
      </c>
      <c r="H1257" s="12">
        <v>0</v>
      </c>
    </row>
    <row r="1258" spans="1:8" ht="13.5" x14ac:dyDescent="0.25">
      <c r="A1258" s="11"/>
      <c r="B1258" s="10">
        <v>43837</v>
      </c>
      <c r="C1258" s="2">
        <v>8.41</v>
      </c>
      <c r="D1258" s="2">
        <v>5.2229999999999999</v>
      </c>
      <c r="E1258" s="2">
        <v>5.222999999999999</v>
      </c>
      <c r="F1258" s="2">
        <v>81</v>
      </c>
      <c r="G1258" s="2">
        <v>423.06299999999993</v>
      </c>
      <c r="H1258" s="12">
        <v>0</v>
      </c>
    </row>
    <row r="1259" spans="1:8" ht="13.5" x14ac:dyDescent="0.25">
      <c r="A1259" s="11"/>
      <c r="B1259" s="10">
        <v>43838</v>
      </c>
      <c r="C1259" s="2">
        <v>8.4499999999999993</v>
      </c>
      <c r="D1259" s="2">
        <v>5.2480000000000002</v>
      </c>
      <c r="E1259" s="2">
        <v>5.2480000000000002</v>
      </c>
      <c r="F1259" s="2">
        <v>10</v>
      </c>
      <c r="G1259" s="2">
        <v>52.480000000000004</v>
      </c>
      <c r="H1259" s="12">
        <v>4.7865211564235791E-3</v>
      </c>
    </row>
    <row r="1260" spans="1:8" ht="13.5" x14ac:dyDescent="0.25">
      <c r="A1260" s="11"/>
      <c r="B1260" s="10">
        <v>43839</v>
      </c>
      <c r="C1260" s="2">
        <v>8.4499999999999993</v>
      </c>
      <c r="D1260" s="2">
        <v>5.2480000000000002</v>
      </c>
      <c r="E1260" s="2">
        <v>0</v>
      </c>
      <c r="F1260" s="2">
        <v>0</v>
      </c>
      <c r="G1260" s="2">
        <v>0</v>
      </c>
      <c r="H1260" s="12">
        <v>0</v>
      </c>
    </row>
    <row r="1261" spans="1:8" ht="13.5" x14ac:dyDescent="0.25">
      <c r="A1261" s="11"/>
      <c r="B1261" s="10">
        <v>43840</v>
      </c>
      <c r="C1261" s="2">
        <v>8.41</v>
      </c>
      <c r="D1261" s="2">
        <v>5.2229999999999999</v>
      </c>
      <c r="E1261" s="2">
        <v>5.222999999999999</v>
      </c>
      <c r="F1261" s="2">
        <v>162</v>
      </c>
      <c r="G1261" s="2">
        <v>846.12599999999986</v>
      </c>
      <c r="H1261" s="12">
        <v>-4.7637195121951895E-3</v>
      </c>
    </row>
    <row r="1262" spans="1:8" ht="13.5" x14ac:dyDescent="0.25">
      <c r="A1262" s="11"/>
      <c r="B1262" s="10">
        <v>43843</v>
      </c>
      <c r="C1262" s="2">
        <v>8.36</v>
      </c>
      <c r="D1262" s="2">
        <v>5.1920000000000002</v>
      </c>
      <c r="E1262" s="2">
        <v>5.1920000000000002</v>
      </c>
      <c r="F1262" s="2">
        <v>250</v>
      </c>
      <c r="G1262" s="2">
        <v>1298</v>
      </c>
      <c r="H1262" s="12">
        <v>-5.9352862339650961E-3</v>
      </c>
    </row>
    <row r="1263" spans="1:8" ht="13.5" x14ac:dyDescent="0.25">
      <c r="A1263" s="11"/>
      <c r="B1263" s="10">
        <v>43845</v>
      </c>
      <c r="C1263" s="2">
        <v>8.3000000000000007</v>
      </c>
      <c r="D1263" s="2">
        <v>5.1550000000000002</v>
      </c>
      <c r="E1263" s="2">
        <v>5.1550000000000002</v>
      </c>
      <c r="F1263" s="2">
        <v>20</v>
      </c>
      <c r="G1263" s="2">
        <v>103.10000000000001</v>
      </c>
      <c r="H1263" s="12">
        <v>-7.126348228043128E-3</v>
      </c>
    </row>
    <row r="1264" spans="1:8" ht="13.5" x14ac:dyDescent="0.25">
      <c r="A1264" s="11"/>
      <c r="B1264" s="10">
        <v>43846</v>
      </c>
      <c r="C1264" s="2">
        <v>8.26</v>
      </c>
      <c r="D1264" s="2">
        <v>5.13</v>
      </c>
      <c r="E1264" s="2">
        <v>5.1324842615012107</v>
      </c>
      <c r="F1264" s="2">
        <v>275</v>
      </c>
      <c r="G1264" s="2">
        <v>1411.4331719128329</v>
      </c>
      <c r="H1264" s="12">
        <v>-4.8496605237634055E-3</v>
      </c>
    </row>
    <row r="1265" spans="1:8" ht="13.5" x14ac:dyDescent="0.25">
      <c r="A1265" s="11"/>
      <c r="B1265" s="10">
        <v>43847</v>
      </c>
      <c r="C1265" s="2">
        <v>8.3000000000000007</v>
      </c>
      <c r="D1265" s="2">
        <v>5.1550000000000002</v>
      </c>
      <c r="E1265" s="2">
        <v>5.1550000000000002</v>
      </c>
      <c r="F1265" s="2">
        <v>155</v>
      </c>
      <c r="G1265" s="2">
        <v>799.02500000000009</v>
      </c>
      <c r="H1265" s="12">
        <v>4.8732943469786266E-3</v>
      </c>
    </row>
    <row r="1266" spans="1:8" ht="13.5" x14ac:dyDescent="0.25">
      <c r="A1266" s="11"/>
      <c r="B1266" s="10">
        <v>43850</v>
      </c>
      <c r="C1266" s="2">
        <v>8.5399999999999991</v>
      </c>
      <c r="D1266" s="2">
        <v>5.3040000000000003</v>
      </c>
      <c r="E1266" s="2">
        <v>5.1661208430913357</v>
      </c>
      <c r="F1266" s="2">
        <v>204</v>
      </c>
      <c r="G1266" s="2">
        <v>1053.8886519906325</v>
      </c>
      <c r="H1266" s="12">
        <v>2.890397672162949E-2</v>
      </c>
    </row>
    <row r="1267" spans="1:8" ht="13.5" x14ac:dyDescent="0.25">
      <c r="A1267" s="11"/>
      <c r="B1267" s="10">
        <v>43851</v>
      </c>
      <c r="C1267" s="2">
        <v>8.52</v>
      </c>
      <c r="D1267" s="2">
        <v>5.2910000000000004</v>
      </c>
      <c r="E1267" s="2">
        <v>5.2910000000000004</v>
      </c>
      <c r="F1267" s="2">
        <v>250</v>
      </c>
      <c r="G1267" s="2">
        <v>1322.75</v>
      </c>
      <c r="H1267" s="12">
        <v>-2.4509803921568441E-3</v>
      </c>
    </row>
    <row r="1268" spans="1:8" ht="13.5" x14ac:dyDescent="0.25">
      <c r="A1268" s="11"/>
      <c r="B1268" s="10">
        <v>43852</v>
      </c>
      <c r="C1268" s="2">
        <v>8.52</v>
      </c>
      <c r="D1268" s="2">
        <v>5.2910000000000004</v>
      </c>
      <c r="E1268" s="2">
        <v>0</v>
      </c>
      <c r="F1268" s="2">
        <v>0</v>
      </c>
      <c r="G1268" s="2">
        <v>0</v>
      </c>
      <c r="H1268" s="12">
        <v>0</v>
      </c>
    </row>
    <row r="1269" spans="1:8" ht="13.5" x14ac:dyDescent="0.25">
      <c r="A1269" s="11"/>
      <c r="B1269" s="10">
        <v>43853</v>
      </c>
      <c r="C1269" s="2">
        <v>8.31</v>
      </c>
      <c r="D1269" s="2">
        <v>5.1609999999999996</v>
      </c>
      <c r="E1269" s="2">
        <v>5.1609999999999996</v>
      </c>
      <c r="F1269" s="2">
        <v>200</v>
      </c>
      <c r="G1269" s="2">
        <v>1032.1999999999998</v>
      </c>
      <c r="H1269" s="12">
        <v>-2.4570024570024718E-2</v>
      </c>
    </row>
    <row r="1270" spans="1:8" ht="13.5" x14ac:dyDescent="0.25">
      <c r="A1270" s="11"/>
      <c r="B1270" s="10">
        <v>43854</v>
      </c>
      <c r="C1270" s="2">
        <v>8.5500000000000007</v>
      </c>
      <c r="D1270" s="2">
        <v>5.31</v>
      </c>
      <c r="E1270" s="2">
        <v>5.31</v>
      </c>
      <c r="F1270" s="2">
        <v>37</v>
      </c>
      <c r="G1270" s="2">
        <v>196.47</v>
      </c>
      <c r="H1270" s="12">
        <v>2.8870373958535173E-2</v>
      </c>
    </row>
    <row r="1271" spans="1:8" ht="13.5" x14ac:dyDescent="0.25">
      <c r="A1271" s="11"/>
      <c r="B1271" s="10">
        <v>43857</v>
      </c>
      <c r="C1271" s="2">
        <v>8.5500000000000007</v>
      </c>
      <c r="D1271" s="2">
        <v>5.31</v>
      </c>
      <c r="E1271" s="2">
        <v>0</v>
      </c>
      <c r="F1271" s="2">
        <v>0</v>
      </c>
      <c r="G1271" s="2">
        <v>0</v>
      </c>
      <c r="H1271" s="12">
        <v>0</v>
      </c>
    </row>
    <row r="1272" spans="1:8" ht="13.5" x14ac:dyDescent="0.25">
      <c r="A1272" s="11"/>
      <c r="B1272" s="10">
        <v>43858</v>
      </c>
      <c r="C1272" s="2">
        <v>8.8000000000000007</v>
      </c>
      <c r="D1272" s="2">
        <v>5.4649999999999999</v>
      </c>
      <c r="E1272" s="2">
        <v>5.4649999999999999</v>
      </c>
      <c r="F1272" s="2">
        <v>130</v>
      </c>
      <c r="G1272" s="2">
        <v>710.44999999999993</v>
      </c>
      <c r="H1272" s="12">
        <v>2.9190207156308899E-2</v>
      </c>
    </row>
    <row r="1273" spans="1:8" ht="13.5" x14ac:dyDescent="0.25">
      <c r="A1273" s="11"/>
      <c r="B1273" s="10">
        <v>43859</v>
      </c>
      <c r="C1273" s="2">
        <v>8.8000000000000007</v>
      </c>
      <c r="D1273" s="2">
        <v>5.4649999999999999</v>
      </c>
      <c r="E1273" s="2">
        <v>5.4649999999999999</v>
      </c>
      <c r="F1273" s="2">
        <v>20</v>
      </c>
      <c r="G1273" s="2">
        <v>109.3</v>
      </c>
      <c r="H1273" s="12">
        <v>0</v>
      </c>
    </row>
    <row r="1274" spans="1:8" ht="13.5" x14ac:dyDescent="0.25">
      <c r="A1274" s="11"/>
      <c r="B1274" s="10">
        <v>43860</v>
      </c>
      <c r="C1274" s="2">
        <v>8.8000000000000007</v>
      </c>
      <c r="D1274" s="2">
        <v>5.4649999999999999</v>
      </c>
      <c r="E1274" s="2">
        <v>5.4649999999999999</v>
      </c>
      <c r="F1274" s="2">
        <v>40</v>
      </c>
      <c r="G1274" s="2">
        <v>218.6</v>
      </c>
      <c r="H1274" s="12">
        <v>0</v>
      </c>
    </row>
    <row r="1275" spans="1:8" ht="13.5" x14ac:dyDescent="0.25">
      <c r="A1275" s="11"/>
      <c r="B1275" s="10">
        <v>43861</v>
      </c>
      <c r="C1275" s="2">
        <v>8.6</v>
      </c>
      <c r="D1275" s="2">
        <v>5.3410000000000002</v>
      </c>
      <c r="E1275" s="2">
        <v>5.3410000000000002</v>
      </c>
      <c r="F1275" s="2">
        <v>20</v>
      </c>
      <c r="G1275" s="2">
        <v>106.82000000000001</v>
      </c>
      <c r="H1275" s="12">
        <v>-2.2689844464775785E-2</v>
      </c>
    </row>
    <row r="1276" spans="1:8" ht="13.5" x14ac:dyDescent="0.25">
      <c r="A1276" s="11"/>
      <c r="B1276" s="10">
        <v>43864</v>
      </c>
      <c r="C1276" s="2">
        <v>8.6</v>
      </c>
      <c r="D1276" s="2">
        <v>5.3410000000000002</v>
      </c>
      <c r="E1276" s="2">
        <v>0</v>
      </c>
      <c r="F1276" s="2">
        <v>0</v>
      </c>
      <c r="G1276" s="2">
        <v>0</v>
      </c>
      <c r="H1276" s="12">
        <v>0</v>
      </c>
    </row>
    <row r="1277" spans="1:8" ht="13.5" x14ac:dyDescent="0.25">
      <c r="A1277" s="11"/>
      <c r="B1277" s="10">
        <v>43865</v>
      </c>
      <c r="C1277" s="2">
        <v>8.5500000000000007</v>
      </c>
      <c r="D1277" s="2">
        <v>5.31</v>
      </c>
      <c r="E1277" s="2">
        <v>5.3118631578947371</v>
      </c>
      <c r="F1277" s="2">
        <v>2367</v>
      </c>
      <c r="G1277" s="2">
        <v>12573.180094736843</v>
      </c>
      <c r="H1277" s="12">
        <v>-5.8041565249954278E-3</v>
      </c>
    </row>
    <row r="1278" spans="1:8" ht="13.5" x14ac:dyDescent="0.25">
      <c r="A1278" s="11"/>
      <c r="B1278" s="10">
        <v>43866</v>
      </c>
      <c r="C1278" s="2">
        <v>8.5500000000000007</v>
      </c>
      <c r="D1278" s="2">
        <v>5.31</v>
      </c>
      <c r="E1278" s="2">
        <v>5.3112421052631573</v>
      </c>
      <c r="F1278" s="2">
        <v>2020</v>
      </c>
      <c r="G1278" s="2">
        <v>10728.709052631577</v>
      </c>
      <c r="H1278" s="12">
        <v>0</v>
      </c>
    </row>
    <row r="1279" spans="1:8" ht="13.5" x14ac:dyDescent="0.25">
      <c r="A1279" s="11"/>
      <c r="B1279" s="10">
        <v>43867</v>
      </c>
      <c r="C1279" s="2">
        <v>8.5</v>
      </c>
      <c r="D1279" s="2">
        <v>5.2789999999999999</v>
      </c>
      <c r="E1279" s="2">
        <v>5.2789999999999999</v>
      </c>
      <c r="F1279" s="2">
        <v>200</v>
      </c>
      <c r="G1279" s="2">
        <v>1055.8</v>
      </c>
      <c r="H1279" s="12">
        <v>-5.8380414312617134E-3</v>
      </c>
    </row>
    <row r="1280" spans="1:8" ht="13.5" x14ac:dyDescent="0.25">
      <c r="A1280" s="11"/>
      <c r="B1280" s="10">
        <v>43868</v>
      </c>
      <c r="C1280" s="2">
        <v>8.4</v>
      </c>
      <c r="D1280" s="2">
        <v>5.2169999999999996</v>
      </c>
      <c r="E1280" s="2">
        <v>5.2169999999999996</v>
      </c>
      <c r="F1280" s="2">
        <v>1595</v>
      </c>
      <c r="G1280" s="2">
        <v>8321.1149999999998</v>
      </c>
      <c r="H1280" s="12">
        <v>-1.1744648607690903E-2</v>
      </c>
    </row>
    <row r="1281" spans="1:8" ht="13.5" x14ac:dyDescent="0.25">
      <c r="A1281" s="11"/>
      <c r="B1281" s="10">
        <v>43871</v>
      </c>
      <c r="C1281" s="2">
        <v>8.16</v>
      </c>
      <c r="D1281" s="2">
        <v>5.0679999999999996</v>
      </c>
      <c r="E1281" s="2">
        <v>5.1338343137254894</v>
      </c>
      <c r="F1281" s="2">
        <v>1350</v>
      </c>
      <c r="G1281" s="2">
        <v>6930.6763235294111</v>
      </c>
      <c r="H1281" s="12">
        <v>-2.8560475368986014E-2</v>
      </c>
    </row>
    <row r="1282" spans="1:8" ht="13.5" x14ac:dyDescent="0.25">
      <c r="A1282" s="11"/>
      <c r="B1282" s="10">
        <v>43872</v>
      </c>
      <c r="C1282" s="2">
        <v>8.16</v>
      </c>
      <c r="D1282" s="2">
        <v>5.0679999999999996</v>
      </c>
      <c r="E1282" s="2">
        <v>5.0679999999999996</v>
      </c>
      <c r="F1282" s="2">
        <v>1449</v>
      </c>
      <c r="G1282" s="2">
        <v>7343.5319999999992</v>
      </c>
      <c r="H1282" s="12">
        <v>0</v>
      </c>
    </row>
    <row r="1283" spans="1:8" ht="13.5" x14ac:dyDescent="0.25">
      <c r="A1283" s="11"/>
      <c r="B1283" s="10">
        <v>43873</v>
      </c>
      <c r="C1283" s="2">
        <v>8.16</v>
      </c>
      <c r="D1283" s="2">
        <v>5.0679999999999996</v>
      </c>
      <c r="E1283" s="2">
        <v>5.0679999999999996</v>
      </c>
      <c r="F1283" s="2">
        <v>130</v>
      </c>
      <c r="G1283" s="2">
        <v>658.83999999999992</v>
      </c>
      <c r="H1283" s="12">
        <v>0</v>
      </c>
    </row>
    <row r="1284" spans="1:8" ht="13.5" x14ac:dyDescent="0.25">
      <c r="A1284" s="11"/>
      <c r="B1284" s="10">
        <v>43874</v>
      </c>
      <c r="C1284" s="2">
        <v>8.16</v>
      </c>
      <c r="D1284" s="2">
        <v>5.0679999999999996</v>
      </c>
      <c r="E1284" s="2">
        <v>0</v>
      </c>
      <c r="F1284" s="2">
        <v>0</v>
      </c>
      <c r="G1284" s="2">
        <v>0</v>
      </c>
      <c r="H1284" s="12">
        <v>0</v>
      </c>
    </row>
    <row r="1285" spans="1:8" ht="13.5" x14ac:dyDescent="0.25">
      <c r="A1285" s="11"/>
      <c r="B1285" s="10">
        <v>43875</v>
      </c>
      <c r="C1285" s="2">
        <v>8.16</v>
      </c>
      <c r="D1285" s="2">
        <v>5.0679999999999996</v>
      </c>
      <c r="E1285" s="2">
        <v>5.0679999999999996</v>
      </c>
      <c r="F1285" s="2">
        <v>108</v>
      </c>
      <c r="G1285" s="2">
        <v>547.34399999999994</v>
      </c>
      <c r="H1285" s="12">
        <v>0</v>
      </c>
    </row>
    <row r="1286" spans="1:8" ht="13.5" x14ac:dyDescent="0.25">
      <c r="A1286" s="11"/>
      <c r="B1286" s="10">
        <v>43878</v>
      </c>
      <c r="C1286" s="2">
        <v>8.39</v>
      </c>
      <c r="D1286" s="2">
        <v>5.2110000000000003</v>
      </c>
      <c r="E1286" s="2">
        <v>5.2110000000000003</v>
      </c>
      <c r="F1286" s="2">
        <v>1</v>
      </c>
      <c r="G1286" s="2">
        <v>5.2110000000000003</v>
      </c>
      <c r="H1286" s="12">
        <v>2.821625887924244E-2</v>
      </c>
    </row>
    <row r="1287" spans="1:8" ht="13.5" x14ac:dyDescent="0.25">
      <c r="A1287" s="11"/>
      <c r="B1287" s="10">
        <v>43879</v>
      </c>
      <c r="C1287" s="2">
        <v>8.39</v>
      </c>
      <c r="D1287" s="2">
        <v>5.2110000000000003</v>
      </c>
      <c r="E1287" s="2">
        <v>0</v>
      </c>
      <c r="F1287" s="2">
        <v>0</v>
      </c>
      <c r="G1287" s="2">
        <v>0</v>
      </c>
      <c r="H1287" s="12">
        <v>0</v>
      </c>
    </row>
    <row r="1288" spans="1:8" ht="13.5" x14ac:dyDescent="0.25">
      <c r="A1288" s="11"/>
      <c r="B1288" s="10">
        <v>43880</v>
      </c>
      <c r="C1288" s="2">
        <v>8.6</v>
      </c>
      <c r="D1288" s="2">
        <v>5.3410000000000002</v>
      </c>
      <c r="E1288" s="2">
        <v>5.3410000000000002</v>
      </c>
      <c r="F1288" s="2">
        <v>51</v>
      </c>
      <c r="G1288" s="2">
        <v>272.39100000000002</v>
      </c>
      <c r="H1288" s="12">
        <v>2.4947227019765858E-2</v>
      </c>
    </row>
    <row r="1289" spans="1:8" ht="13.5" x14ac:dyDescent="0.25">
      <c r="A1289" s="11"/>
      <c r="B1289" s="10">
        <v>43881</v>
      </c>
      <c r="C1289" s="2">
        <v>8.85</v>
      </c>
      <c r="D1289" s="2">
        <v>5.4960000000000004</v>
      </c>
      <c r="E1289" s="2">
        <v>5.4053315254237297</v>
      </c>
      <c r="F1289" s="2">
        <v>65</v>
      </c>
      <c r="G1289" s="2">
        <v>351.34654915254242</v>
      </c>
      <c r="H1289" s="12">
        <v>2.9020782624976642E-2</v>
      </c>
    </row>
    <row r="1290" spans="1:8" ht="13.5" x14ac:dyDescent="0.25">
      <c r="A1290" s="11"/>
      <c r="B1290" s="10">
        <v>43882</v>
      </c>
      <c r="C1290" s="2">
        <v>8.6</v>
      </c>
      <c r="D1290" s="2">
        <v>5.3410000000000002</v>
      </c>
      <c r="E1290" s="2">
        <v>5.3410000000000002</v>
      </c>
      <c r="F1290" s="2">
        <v>145</v>
      </c>
      <c r="G1290" s="2">
        <v>774.44500000000005</v>
      </c>
      <c r="H1290" s="12">
        <v>-2.820232896652115E-2</v>
      </c>
    </row>
    <row r="1291" spans="1:8" ht="13.5" x14ac:dyDescent="0.25">
      <c r="A1291" s="11"/>
      <c r="B1291" s="10">
        <v>43885</v>
      </c>
      <c r="C1291" s="2">
        <v>8.6</v>
      </c>
      <c r="D1291" s="2">
        <v>5.3410000000000002</v>
      </c>
      <c r="E1291" s="2">
        <v>0</v>
      </c>
      <c r="F1291" s="2">
        <v>0</v>
      </c>
      <c r="G1291" s="2">
        <v>0</v>
      </c>
      <c r="H1291" s="12">
        <v>0</v>
      </c>
    </row>
    <row r="1292" spans="1:8" ht="13.5" x14ac:dyDescent="0.25">
      <c r="A1292" s="11"/>
      <c r="B1292" s="10">
        <v>43886</v>
      </c>
      <c r="C1292" s="2">
        <v>8.84</v>
      </c>
      <c r="D1292" s="2">
        <v>5.49</v>
      </c>
      <c r="E1292" s="2">
        <v>5.49</v>
      </c>
      <c r="F1292" s="2">
        <v>25</v>
      </c>
      <c r="G1292" s="2">
        <v>137.25</v>
      </c>
      <c r="H1292" s="12">
        <v>2.7897397491106538E-2</v>
      </c>
    </row>
    <row r="1293" spans="1:8" ht="13.5" x14ac:dyDescent="0.25">
      <c r="A1293" s="11"/>
      <c r="B1293" s="10">
        <v>43887</v>
      </c>
      <c r="C1293" s="2">
        <v>8.84</v>
      </c>
      <c r="D1293" s="2">
        <v>5.49</v>
      </c>
      <c r="E1293" s="2">
        <v>5.49</v>
      </c>
      <c r="F1293" s="2">
        <v>10</v>
      </c>
      <c r="G1293" s="2">
        <v>54.900000000000006</v>
      </c>
      <c r="H1293" s="12">
        <v>0</v>
      </c>
    </row>
    <row r="1294" spans="1:8" ht="13.5" x14ac:dyDescent="0.25">
      <c r="A1294" s="11"/>
      <c r="B1294" s="10">
        <v>43888</v>
      </c>
      <c r="C1294" s="2">
        <v>8.84</v>
      </c>
      <c r="D1294" s="2">
        <v>5.49</v>
      </c>
      <c r="E1294" s="2">
        <v>0</v>
      </c>
      <c r="F1294" s="2">
        <v>0</v>
      </c>
      <c r="G1294" s="2">
        <v>0</v>
      </c>
      <c r="H1294" s="12">
        <v>0</v>
      </c>
    </row>
    <row r="1295" spans="1:8" ht="13.5" x14ac:dyDescent="0.25">
      <c r="A1295" s="11"/>
      <c r="B1295" s="10">
        <v>43889</v>
      </c>
      <c r="C1295" s="2">
        <v>8.84</v>
      </c>
      <c r="D1295" s="2">
        <v>5.49</v>
      </c>
      <c r="E1295" s="2">
        <v>0</v>
      </c>
      <c r="F1295" s="2">
        <v>0</v>
      </c>
      <c r="G1295" s="2">
        <v>0</v>
      </c>
      <c r="H1295" s="12">
        <v>0</v>
      </c>
    </row>
    <row r="1296" spans="1:8" ht="13.5" x14ac:dyDescent="0.25">
      <c r="A1296" s="11"/>
      <c r="B1296" s="10">
        <v>43892</v>
      </c>
      <c r="C1296" s="2">
        <v>8.84</v>
      </c>
      <c r="D1296" s="2">
        <v>5.49</v>
      </c>
      <c r="E1296" s="2">
        <v>0</v>
      </c>
      <c r="F1296" s="2">
        <v>0</v>
      </c>
      <c r="G1296" s="2">
        <v>0</v>
      </c>
      <c r="H1296" s="12">
        <v>0</v>
      </c>
    </row>
    <row r="1297" spans="1:8" ht="13.5" x14ac:dyDescent="0.25">
      <c r="A1297" s="11"/>
      <c r="B1297" s="10">
        <v>43893</v>
      </c>
      <c r="C1297" s="2">
        <v>8.84</v>
      </c>
      <c r="D1297" s="2">
        <v>5.49</v>
      </c>
      <c r="E1297" s="2">
        <v>5.49</v>
      </c>
      <c r="F1297" s="2">
        <v>54</v>
      </c>
      <c r="G1297" s="2">
        <v>296.46000000000004</v>
      </c>
      <c r="H1297" s="12">
        <v>0</v>
      </c>
    </row>
    <row r="1298" spans="1:8" ht="13.5" x14ac:dyDescent="0.25">
      <c r="A1298" s="11"/>
      <c r="B1298" s="10">
        <v>43894</v>
      </c>
      <c r="C1298" s="2">
        <v>8.84</v>
      </c>
      <c r="D1298" s="2">
        <v>5.49</v>
      </c>
      <c r="E1298" s="2">
        <v>0</v>
      </c>
      <c r="F1298" s="2">
        <v>0</v>
      </c>
      <c r="G1298" s="2">
        <v>0</v>
      </c>
      <c r="H1298" s="12">
        <v>0</v>
      </c>
    </row>
    <row r="1299" spans="1:8" ht="13.5" x14ac:dyDescent="0.25">
      <c r="A1299" s="11"/>
      <c r="B1299" s="10">
        <v>43895</v>
      </c>
      <c r="C1299" s="2">
        <v>8.58</v>
      </c>
      <c r="D1299" s="2">
        <v>5.3289999999999997</v>
      </c>
      <c r="E1299" s="2">
        <v>5.3594336829836822</v>
      </c>
      <c r="F1299" s="2">
        <v>103</v>
      </c>
      <c r="G1299" s="2">
        <v>552.02166934731929</v>
      </c>
      <c r="H1299" s="12">
        <v>-2.9326047358834331E-2</v>
      </c>
    </row>
    <row r="1300" spans="1:8" ht="13.5" x14ac:dyDescent="0.25">
      <c r="A1300" s="11"/>
      <c r="B1300" s="10">
        <v>43896</v>
      </c>
      <c r="C1300" s="2">
        <v>8.58</v>
      </c>
      <c r="D1300" s="2">
        <v>5.3289999999999997</v>
      </c>
      <c r="E1300" s="2">
        <v>0</v>
      </c>
      <c r="F1300" s="2">
        <v>0</v>
      </c>
      <c r="G1300" s="2">
        <v>0</v>
      </c>
      <c r="H1300" s="12">
        <v>0</v>
      </c>
    </row>
    <row r="1301" spans="1:8" ht="13.5" x14ac:dyDescent="0.25">
      <c r="A1301" s="11"/>
      <c r="B1301" s="10">
        <v>43899</v>
      </c>
      <c r="C1301" s="2">
        <v>8.83</v>
      </c>
      <c r="D1301" s="2">
        <v>5.484</v>
      </c>
      <c r="E1301" s="2">
        <v>5.484</v>
      </c>
      <c r="F1301" s="2">
        <v>20</v>
      </c>
      <c r="G1301" s="2">
        <v>109.68</v>
      </c>
      <c r="H1301" s="12">
        <v>2.9086132482642194E-2</v>
      </c>
    </row>
    <row r="1302" spans="1:8" ht="13.5" x14ac:dyDescent="0.25">
      <c r="A1302" s="11"/>
      <c r="B1302" s="10">
        <v>43900</v>
      </c>
      <c r="C1302" s="2">
        <v>8.83</v>
      </c>
      <c r="D1302" s="2">
        <v>5.484</v>
      </c>
      <c r="E1302" s="2">
        <v>0</v>
      </c>
      <c r="F1302" s="2">
        <v>0</v>
      </c>
      <c r="G1302" s="2">
        <v>0</v>
      </c>
      <c r="H1302" s="12">
        <v>0</v>
      </c>
    </row>
    <row r="1303" spans="1:8" ht="13.5" x14ac:dyDescent="0.25">
      <c r="A1303" s="11"/>
      <c r="B1303" s="10">
        <v>43901</v>
      </c>
      <c r="C1303" s="2">
        <v>8.83</v>
      </c>
      <c r="D1303" s="2">
        <v>5.484</v>
      </c>
      <c r="E1303" s="2">
        <v>0</v>
      </c>
      <c r="F1303" s="2">
        <v>0</v>
      </c>
      <c r="G1303" s="2">
        <v>0</v>
      </c>
      <c r="H1303" s="12">
        <v>0</v>
      </c>
    </row>
    <row r="1304" spans="1:8" ht="13.5" x14ac:dyDescent="0.25">
      <c r="A1304" s="11"/>
      <c r="B1304" s="10">
        <v>43902</v>
      </c>
      <c r="C1304" s="2">
        <v>8.83</v>
      </c>
      <c r="D1304" s="2">
        <v>5.484</v>
      </c>
      <c r="E1304" s="2">
        <v>0</v>
      </c>
      <c r="F1304" s="2">
        <v>0</v>
      </c>
      <c r="G1304" s="2">
        <v>0</v>
      </c>
      <c r="H1304" s="12">
        <v>0</v>
      </c>
    </row>
    <row r="1305" spans="1:8" ht="13.5" x14ac:dyDescent="0.25">
      <c r="A1305" s="11"/>
      <c r="B1305" s="10">
        <v>43903</v>
      </c>
      <c r="C1305" s="2">
        <v>8.83</v>
      </c>
      <c r="D1305" s="2">
        <v>5.484</v>
      </c>
      <c r="E1305" s="2">
        <v>0</v>
      </c>
      <c r="F1305" s="2">
        <v>0</v>
      </c>
      <c r="G1305" s="2">
        <v>0</v>
      </c>
      <c r="H1305" s="12">
        <v>0</v>
      </c>
    </row>
    <row r="1306" spans="1:8" ht="13.5" x14ac:dyDescent="0.25">
      <c r="A1306" s="11"/>
      <c r="B1306" s="10">
        <v>43906</v>
      </c>
      <c r="C1306" s="2">
        <v>8.83</v>
      </c>
      <c r="D1306" s="2">
        <v>5.484</v>
      </c>
      <c r="E1306" s="2">
        <v>0</v>
      </c>
      <c r="F1306" s="2">
        <v>0</v>
      </c>
      <c r="G1306" s="2">
        <v>0</v>
      </c>
      <c r="H1306" s="12">
        <v>0</v>
      </c>
    </row>
    <row r="1307" spans="1:8" ht="13.5" x14ac:dyDescent="0.25">
      <c r="A1307" s="11"/>
      <c r="B1307" s="10">
        <v>43907</v>
      </c>
      <c r="C1307" s="2">
        <v>8.83</v>
      </c>
      <c r="D1307" s="2">
        <v>5.484</v>
      </c>
      <c r="E1307" s="2">
        <v>0</v>
      </c>
      <c r="F1307" s="2">
        <v>0</v>
      </c>
      <c r="G1307" s="2">
        <v>0</v>
      </c>
      <c r="H1307" s="12">
        <v>0</v>
      </c>
    </row>
    <row r="1308" spans="1:8" ht="13.5" x14ac:dyDescent="0.25">
      <c r="A1308" s="11"/>
      <c r="B1308" s="10">
        <v>43908</v>
      </c>
      <c r="C1308" s="2">
        <v>8.83</v>
      </c>
      <c r="D1308" s="2">
        <v>5.484</v>
      </c>
      <c r="E1308" s="2">
        <v>0</v>
      </c>
      <c r="F1308" s="2">
        <v>0</v>
      </c>
      <c r="G1308" s="2">
        <v>0</v>
      </c>
      <c r="H1308" s="12">
        <v>0</v>
      </c>
    </row>
    <row r="1309" spans="1:8" ht="13.5" x14ac:dyDescent="0.25">
      <c r="A1309" s="11"/>
      <c r="B1309" s="10">
        <v>43909</v>
      </c>
      <c r="C1309" s="2">
        <v>8.83</v>
      </c>
      <c r="D1309" s="2">
        <v>5.484</v>
      </c>
      <c r="E1309" s="2">
        <v>0</v>
      </c>
      <c r="F1309" s="2">
        <v>0</v>
      </c>
      <c r="G1309" s="2">
        <v>0</v>
      </c>
      <c r="H1309" s="12">
        <v>0</v>
      </c>
    </row>
    <row r="1310" spans="1:8" ht="13.5" x14ac:dyDescent="0.25">
      <c r="A1310" s="11"/>
      <c r="B1310" s="10">
        <v>43913</v>
      </c>
      <c r="C1310" s="2">
        <v>8.83</v>
      </c>
      <c r="D1310" s="2">
        <v>5.484</v>
      </c>
      <c r="E1310" s="2">
        <v>0</v>
      </c>
      <c r="F1310" s="2">
        <v>0</v>
      </c>
      <c r="G1310" s="2">
        <v>0</v>
      </c>
      <c r="H1310" s="12">
        <v>0</v>
      </c>
    </row>
    <row r="1311" spans="1:8" ht="13.5" x14ac:dyDescent="0.25">
      <c r="A1311" s="11"/>
      <c r="B1311" s="10">
        <v>43914</v>
      </c>
      <c r="C1311" s="2">
        <v>8.84</v>
      </c>
      <c r="D1311" s="2">
        <v>5.49</v>
      </c>
      <c r="E1311" s="2">
        <v>5.49</v>
      </c>
      <c r="F1311" s="2">
        <v>314</v>
      </c>
      <c r="G1311" s="2">
        <v>1723.8600000000001</v>
      </c>
      <c r="H1311" s="12">
        <v>1.0940919037199538E-3</v>
      </c>
    </row>
    <row r="1312" spans="1:8" ht="13.5" x14ac:dyDescent="0.25">
      <c r="A1312" s="11"/>
      <c r="B1312" s="10">
        <v>43915</v>
      </c>
      <c r="C1312" s="2">
        <v>8.84</v>
      </c>
      <c r="D1312" s="2">
        <v>5.49</v>
      </c>
      <c r="E1312" s="2">
        <v>5.49</v>
      </c>
      <c r="F1312" s="2">
        <v>1170</v>
      </c>
      <c r="G1312" s="2">
        <v>6423.3</v>
      </c>
      <c r="H1312" s="12">
        <v>0</v>
      </c>
    </row>
    <row r="1313" spans="1:8" ht="13.5" x14ac:dyDescent="0.25">
      <c r="A1313" s="11"/>
      <c r="B1313" s="10">
        <v>43916</v>
      </c>
      <c r="C1313" s="2">
        <v>8.84</v>
      </c>
      <c r="D1313" s="2">
        <v>5.49</v>
      </c>
      <c r="E1313" s="2">
        <v>0</v>
      </c>
      <c r="F1313" s="2">
        <v>0</v>
      </c>
      <c r="G1313" s="2">
        <v>0</v>
      </c>
      <c r="H1313" s="12">
        <v>0</v>
      </c>
    </row>
    <row r="1314" spans="1:8" ht="13.5" x14ac:dyDescent="0.25">
      <c r="A1314" s="11"/>
      <c r="B1314" s="10">
        <v>43917</v>
      </c>
      <c r="C1314" s="2">
        <v>8.84</v>
      </c>
      <c r="D1314" s="2">
        <v>5.49</v>
      </c>
      <c r="E1314" s="2">
        <v>5.49</v>
      </c>
      <c r="F1314" s="2">
        <v>10</v>
      </c>
      <c r="G1314" s="2">
        <v>54.900000000000006</v>
      </c>
      <c r="H1314" s="12">
        <v>0</v>
      </c>
    </row>
    <row r="1315" spans="1:8" ht="13.5" x14ac:dyDescent="0.25">
      <c r="A1315" s="11"/>
      <c r="B1315" s="10">
        <v>43920</v>
      </c>
      <c r="C1315" s="2">
        <v>8.84</v>
      </c>
      <c r="D1315" s="2">
        <v>5.49</v>
      </c>
      <c r="E1315" s="2">
        <v>0</v>
      </c>
      <c r="F1315" s="2">
        <v>0</v>
      </c>
      <c r="G1315" s="2">
        <v>0</v>
      </c>
      <c r="H1315" s="12">
        <v>0</v>
      </c>
    </row>
    <row r="1316" spans="1:8" ht="13.5" x14ac:dyDescent="0.25">
      <c r="A1316" s="11"/>
      <c r="B1316" s="10">
        <v>43921</v>
      </c>
      <c r="C1316" s="2">
        <v>8.84</v>
      </c>
      <c r="D1316" s="2">
        <v>5.49</v>
      </c>
      <c r="E1316" s="2">
        <v>0</v>
      </c>
      <c r="F1316" s="2">
        <v>0</v>
      </c>
      <c r="G1316" s="2">
        <v>0</v>
      </c>
      <c r="H1316" s="12">
        <v>0</v>
      </c>
    </row>
    <row r="1317" spans="1:8" ht="13.5" x14ac:dyDescent="0.25">
      <c r="A1317" s="11"/>
      <c r="B1317" s="10">
        <v>43922</v>
      </c>
      <c r="C1317" s="2">
        <v>8.84</v>
      </c>
      <c r="D1317" s="2">
        <v>5.49</v>
      </c>
      <c r="E1317" s="2">
        <v>0</v>
      </c>
      <c r="F1317" s="2">
        <v>0</v>
      </c>
      <c r="G1317" s="2">
        <v>0</v>
      </c>
      <c r="H1317" s="12">
        <v>0</v>
      </c>
    </row>
    <row r="1318" spans="1:8" ht="13.5" x14ac:dyDescent="0.25">
      <c r="A1318" s="11"/>
      <c r="B1318" s="10">
        <v>43923</v>
      </c>
      <c r="C1318" s="2">
        <v>8.84</v>
      </c>
      <c r="D1318" s="2">
        <v>5.49</v>
      </c>
      <c r="E1318" s="2">
        <v>0</v>
      </c>
      <c r="F1318" s="2">
        <v>0</v>
      </c>
      <c r="G1318" s="2">
        <v>0</v>
      </c>
      <c r="H1318" s="12">
        <v>0</v>
      </c>
    </row>
    <row r="1319" spans="1:8" ht="13.5" x14ac:dyDescent="0.25">
      <c r="A1319" s="11"/>
      <c r="B1319" s="10">
        <v>43924</v>
      </c>
      <c r="C1319" s="2">
        <v>8.84</v>
      </c>
      <c r="D1319" s="2">
        <v>5.49</v>
      </c>
      <c r="E1319" s="2">
        <v>0</v>
      </c>
      <c r="F1319" s="2">
        <v>0</v>
      </c>
      <c r="G1319" s="2">
        <v>0</v>
      </c>
      <c r="H1319" s="12">
        <v>0</v>
      </c>
    </row>
    <row r="1320" spans="1:8" ht="13.5" x14ac:dyDescent="0.25">
      <c r="A1320" s="11"/>
      <c r="B1320" s="10">
        <v>43927</v>
      </c>
      <c r="C1320" s="2">
        <v>8.58</v>
      </c>
      <c r="D1320" s="2">
        <v>5.3289999999999997</v>
      </c>
      <c r="E1320" s="2">
        <v>5.3289999999999997</v>
      </c>
      <c r="F1320" s="2">
        <v>1200</v>
      </c>
      <c r="G1320" s="2">
        <v>6394.7999999999993</v>
      </c>
      <c r="H1320" s="12">
        <v>-2.9326047358834331E-2</v>
      </c>
    </row>
    <row r="1321" spans="1:8" ht="13.5" x14ac:dyDescent="0.25">
      <c r="A1321" s="11"/>
      <c r="B1321" s="10">
        <v>43928</v>
      </c>
      <c r="C1321" s="2">
        <v>8.58</v>
      </c>
      <c r="D1321" s="2">
        <v>5.3289999999999997</v>
      </c>
      <c r="E1321" s="2">
        <v>0</v>
      </c>
      <c r="F1321" s="2">
        <v>0</v>
      </c>
      <c r="G1321" s="2">
        <v>0</v>
      </c>
      <c r="H1321" s="12">
        <v>0</v>
      </c>
    </row>
    <row r="1322" spans="1:8" ht="13.5" x14ac:dyDescent="0.25">
      <c r="A1322" s="11"/>
      <c r="B1322" s="10">
        <v>43929</v>
      </c>
      <c r="C1322" s="2">
        <v>8.58</v>
      </c>
      <c r="D1322" s="2">
        <v>5.3289999999999997</v>
      </c>
      <c r="E1322" s="2">
        <v>0</v>
      </c>
      <c r="F1322" s="2">
        <v>0</v>
      </c>
      <c r="G1322" s="2">
        <v>0</v>
      </c>
      <c r="H1322" s="12">
        <v>0</v>
      </c>
    </row>
    <row r="1323" spans="1:8" ht="13.5" x14ac:dyDescent="0.25">
      <c r="A1323" s="11"/>
      <c r="B1323" s="10">
        <v>43934</v>
      </c>
      <c r="C1323" s="2">
        <v>8.34</v>
      </c>
      <c r="D1323" s="2">
        <v>5.18</v>
      </c>
      <c r="E1323" s="2">
        <v>5.18</v>
      </c>
      <c r="F1323" s="2">
        <v>1050</v>
      </c>
      <c r="G1323" s="2">
        <v>5439</v>
      </c>
      <c r="H1323" s="12">
        <v>-2.7960217676862457E-2</v>
      </c>
    </row>
    <row r="1324" spans="1:8" ht="13.5" x14ac:dyDescent="0.25">
      <c r="A1324" s="11"/>
      <c r="B1324" s="10">
        <v>43935</v>
      </c>
      <c r="C1324" s="2">
        <v>8.1</v>
      </c>
      <c r="D1324" s="2">
        <v>5.03</v>
      </c>
      <c r="E1324" s="2">
        <v>5.03</v>
      </c>
      <c r="F1324" s="2">
        <v>1200</v>
      </c>
      <c r="G1324" s="2">
        <v>6036</v>
      </c>
      <c r="H1324" s="12">
        <v>-2.8957528957528855E-2</v>
      </c>
    </row>
    <row r="1325" spans="1:8" ht="13.5" x14ac:dyDescent="0.25">
      <c r="A1325" s="11"/>
      <c r="B1325" s="10">
        <v>43936</v>
      </c>
      <c r="C1325" s="2">
        <v>8.1</v>
      </c>
      <c r="D1325" s="2">
        <v>5.03</v>
      </c>
      <c r="E1325" s="2">
        <v>5.03</v>
      </c>
      <c r="F1325" s="2">
        <v>500</v>
      </c>
      <c r="G1325" s="2">
        <v>2515</v>
      </c>
      <c r="H1325" s="12">
        <v>0</v>
      </c>
    </row>
    <row r="1326" spans="1:8" ht="13.5" x14ac:dyDescent="0.25">
      <c r="A1326" s="11"/>
      <c r="B1326" s="10">
        <v>43937</v>
      </c>
      <c r="C1326" s="2">
        <v>8.1</v>
      </c>
      <c r="D1326" s="2">
        <v>5.03</v>
      </c>
      <c r="E1326" s="2">
        <v>5.03</v>
      </c>
      <c r="F1326" s="2">
        <v>1000</v>
      </c>
      <c r="G1326" s="2">
        <v>5030</v>
      </c>
      <c r="H1326" s="12">
        <v>0</v>
      </c>
    </row>
    <row r="1327" spans="1:8" ht="13.5" x14ac:dyDescent="0.25">
      <c r="A1327" s="11"/>
      <c r="B1327" s="10">
        <v>43938</v>
      </c>
      <c r="C1327" s="2">
        <v>8.1</v>
      </c>
      <c r="D1327" s="2">
        <v>5.03</v>
      </c>
      <c r="E1327" s="2">
        <v>0</v>
      </c>
      <c r="F1327" s="2">
        <v>0</v>
      </c>
      <c r="G1327" s="2">
        <v>0</v>
      </c>
      <c r="H1327" s="12">
        <v>0</v>
      </c>
    </row>
    <row r="1328" spans="1:8" ht="13.5" x14ac:dyDescent="0.25">
      <c r="A1328" s="11"/>
      <c r="B1328" s="10">
        <v>43941</v>
      </c>
      <c r="C1328" s="2">
        <v>8.1999999999999993</v>
      </c>
      <c r="D1328" s="2">
        <v>5.093</v>
      </c>
      <c r="E1328" s="2">
        <v>5.093</v>
      </c>
      <c r="F1328" s="2">
        <v>500</v>
      </c>
      <c r="G1328" s="2">
        <v>2546.5</v>
      </c>
      <c r="H1328" s="12">
        <v>1.2524850894632152E-2</v>
      </c>
    </row>
    <row r="1329" spans="1:8" ht="13.5" x14ac:dyDescent="0.25">
      <c r="A1329" s="11"/>
      <c r="B1329" s="10">
        <v>43942</v>
      </c>
      <c r="C1329" s="2">
        <v>7.96</v>
      </c>
      <c r="D1329" s="2">
        <v>4.944</v>
      </c>
      <c r="E1329" s="2">
        <v>4.944</v>
      </c>
      <c r="F1329" s="2">
        <v>1000</v>
      </c>
      <c r="G1329" s="2">
        <v>4944</v>
      </c>
      <c r="H1329" s="12">
        <v>-2.9255841350873751E-2</v>
      </c>
    </row>
    <row r="1330" spans="1:8" ht="13.5" x14ac:dyDescent="0.25">
      <c r="A1330" s="11"/>
      <c r="B1330" s="10">
        <v>43943</v>
      </c>
      <c r="C1330" s="2">
        <v>7.96</v>
      </c>
      <c r="D1330" s="2">
        <v>4.944</v>
      </c>
      <c r="E1330" s="2">
        <v>0</v>
      </c>
      <c r="F1330" s="2">
        <v>0</v>
      </c>
      <c r="G1330" s="2">
        <v>0</v>
      </c>
      <c r="H1330" s="12">
        <v>0</v>
      </c>
    </row>
    <row r="1331" spans="1:8" ht="13.5" x14ac:dyDescent="0.25">
      <c r="A1331" s="11"/>
      <c r="B1331" s="10">
        <v>43944</v>
      </c>
      <c r="C1331" s="2">
        <v>7.96</v>
      </c>
      <c r="D1331" s="2">
        <v>4.944</v>
      </c>
      <c r="E1331" s="2">
        <v>0</v>
      </c>
      <c r="F1331" s="2">
        <v>0</v>
      </c>
      <c r="G1331" s="2">
        <v>0</v>
      </c>
      <c r="H1331" s="12">
        <v>0</v>
      </c>
    </row>
    <row r="1332" spans="1:8" ht="13.5" x14ac:dyDescent="0.25">
      <c r="A1332" s="11"/>
      <c r="B1332" s="10">
        <v>43945</v>
      </c>
      <c r="C1332" s="2">
        <v>7.73</v>
      </c>
      <c r="D1332" s="2">
        <v>4.8010000000000002</v>
      </c>
      <c r="E1332" s="2">
        <v>4.8010000000000002</v>
      </c>
      <c r="F1332" s="2">
        <v>120</v>
      </c>
      <c r="G1332" s="2">
        <v>576.12</v>
      </c>
      <c r="H1332" s="12">
        <v>-2.8923948220064683E-2</v>
      </c>
    </row>
    <row r="1333" spans="1:8" ht="13.5" x14ac:dyDescent="0.25">
      <c r="A1333" s="11"/>
      <c r="B1333" s="10">
        <v>43948</v>
      </c>
      <c r="C1333" s="2">
        <v>7.5</v>
      </c>
      <c r="D1333" s="2">
        <v>4.6580000000000004</v>
      </c>
      <c r="E1333" s="2">
        <v>0</v>
      </c>
      <c r="F1333" s="2">
        <v>0</v>
      </c>
      <c r="G1333" s="2">
        <v>0</v>
      </c>
      <c r="H1333" s="12">
        <v>-2.9785461362216163E-2</v>
      </c>
    </row>
    <row r="1334" spans="1:8" ht="13.5" x14ac:dyDescent="0.25">
      <c r="A1334" s="11"/>
      <c r="B1334" s="10">
        <v>43949</v>
      </c>
      <c r="C1334" s="2">
        <v>7.4</v>
      </c>
      <c r="D1334" s="2">
        <v>4.5960000000000001</v>
      </c>
      <c r="E1334" s="2">
        <v>4.5960000000000001</v>
      </c>
      <c r="F1334" s="2">
        <v>1270</v>
      </c>
      <c r="G1334" s="2">
        <v>5836.92</v>
      </c>
      <c r="H1334" s="12">
        <v>-1.331043366251616E-2</v>
      </c>
    </row>
    <row r="1335" spans="1:8" ht="13.5" x14ac:dyDescent="0.25">
      <c r="A1335" s="11"/>
      <c r="B1335" s="10">
        <v>43950</v>
      </c>
      <c r="C1335" s="2">
        <v>7.25</v>
      </c>
      <c r="D1335" s="2">
        <v>4.5030000000000001</v>
      </c>
      <c r="E1335" s="2">
        <v>4.5030000000000001</v>
      </c>
      <c r="F1335" s="2">
        <v>1000</v>
      </c>
      <c r="G1335" s="2">
        <v>4503</v>
      </c>
      <c r="H1335" s="12">
        <v>-2.0234986945169706E-2</v>
      </c>
    </row>
    <row r="1336" spans="1:8" ht="13.5" x14ac:dyDescent="0.25">
      <c r="A1336" s="11"/>
      <c r="B1336" s="10">
        <v>43951</v>
      </c>
      <c r="C1336" s="2">
        <v>7.27</v>
      </c>
      <c r="D1336" s="2">
        <v>4.5149999999999997</v>
      </c>
      <c r="E1336" s="2">
        <v>4.5149999999999997</v>
      </c>
      <c r="F1336" s="2">
        <v>105</v>
      </c>
      <c r="G1336" s="2">
        <v>474.07499999999999</v>
      </c>
      <c r="H1336" s="12">
        <v>2.6648900732843808E-3</v>
      </c>
    </row>
    <row r="1337" spans="1:8" ht="13.5" x14ac:dyDescent="0.25">
      <c r="A1337" s="11"/>
      <c r="B1337" s="10">
        <v>43955</v>
      </c>
      <c r="C1337" s="2">
        <v>7.48</v>
      </c>
      <c r="D1337" s="2">
        <v>4.6449999999999996</v>
      </c>
      <c r="E1337" s="2">
        <v>4.6449999999999996</v>
      </c>
      <c r="F1337" s="2">
        <v>5</v>
      </c>
      <c r="G1337" s="2">
        <v>23.224999999999998</v>
      </c>
      <c r="H1337" s="12">
        <v>2.8792912513842726E-2</v>
      </c>
    </row>
    <row r="1338" spans="1:8" ht="13.5" x14ac:dyDescent="0.25">
      <c r="A1338" s="11"/>
      <c r="B1338" s="10">
        <v>43956</v>
      </c>
      <c r="C1338" s="2">
        <v>7</v>
      </c>
      <c r="D1338" s="2">
        <v>4.726</v>
      </c>
      <c r="E1338" s="2">
        <v>4.726</v>
      </c>
      <c r="F1338" s="2">
        <v>1000</v>
      </c>
      <c r="G1338" s="2">
        <v>4726</v>
      </c>
      <c r="H1338" s="12">
        <v>1.743810548977404E-2</v>
      </c>
    </row>
    <row r="1339" spans="1:8" ht="13.5" x14ac:dyDescent="0.25">
      <c r="A1339" s="11"/>
      <c r="B1339" s="10">
        <v>43957</v>
      </c>
      <c r="C1339" s="2">
        <v>7</v>
      </c>
      <c r="D1339" s="2">
        <v>4.726</v>
      </c>
      <c r="E1339" s="2">
        <v>0</v>
      </c>
      <c r="F1339" s="2">
        <v>0</v>
      </c>
      <c r="G1339" s="2">
        <v>0</v>
      </c>
      <c r="H1339" s="12">
        <v>0</v>
      </c>
    </row>
    <row r="1340" spans="1:8" ht="13.5" x14ac:dyDescent="0.25">
      <c r="A1340" s="11"/>
      <c r="B1340" s="10">
        <v>43958</v>
      </c>
      <c r="C1340" s="2">
        <v>6.99</v>
      </c>
      <c r="D1340" s="2">
        <v>4.72</v>
      </c>
      <c r="E1340" s="2">
        <v>4.72</v>
      </c>
      <c r="F1340" s="2">
        <v>1000</v>
      </c>
      <c r="G1340" s="2">
        <v>4720</v>
      </c>
      <c r="H1340" s="12">
        <v>-1.2695725772323798E-3</v>
      </c>
    </row>
    <row r="1341" spans="1:8" ht="13.5" x14ac:dyDescent="0.25">
      <c r="A1341" s="11"/>
      <c r="B1341" s="10">
        <v>43959</v>
      </c>
      <c r="C1341" s="2">
        <v>6.99</v>
      </c>
      <c r="D1341" s="2">
        <v>4.72</v>
      </c>
      <c r="E1341" s="2">
        <v>0</v>
      </c>
      <c r="F1341" s="2">
        <v>0</v>
      </c>
      <c r="G1341" s="2">
        <v>0</v>
      </c>
      <c r="H1341" s="12">
        <v>0</v>
      </c>
    </row>
    <row r="1342" spans="1:8" ht="13.5" x14ac:dyDescent="0.25">
      <c r="A1342" s="11"/>
      <c r="B1342" s="10">
        <v>43962</v>
      </c>
      <c r="C1342" s="2">
        <v>6.85</v>
      </c>
      <c r="D1342" s="2">
        <v>4.625</v>
      </c>
      <c r="E1342" s="2">
        <v>4.625</v>
      </c>
      <c r="F1342" s="2">
        <v>73</v>
      </c>
      <c r="G1342" s="2">
        <v>337.625</v>
      </c>
      <c r="H1342" s="12">
        <v>-2.0127118644067746E-2</v>
      </c>
    </row>
    <row r="1343" spans="1:8" ht="13.5" x14ac:dyDescent="0.25">
      <c r="A1343" s="11"/>
      <c r="B1343" s="10">
        <v>43963</v>
      </c>
      <c r="C1343" s="2">
        <v>6.66</v>
      </c>
      <c r="D1343" s="2">
        <v>4.4969999999999999</v>
      </c>
      <c r="E1343" s="2">
        <v>4.4969999999999999</v>
      </c>
      <c r="F1343" s="2">
        <v>100</v>
      </c>
      <c r="G1343" s="2">
        <v>449.7</v>
      </c>
      <c r="H1343" s="12">
        <v>-2.76756756756757E-2</v>
      </c>
    </row>
    <row r="1344" spans="1:8" ht="13.5" x14ac:dyDescent="0.25">
      <c r="A1344" s="11"/>
      <c r="B1344" s="10">
        <v>43964</v>
      </c>
      <c r="C1344" s="2">
        <v>6.5</v>
      </c>
      <c r="D1344" s="2">
        <v>4.3890000000000002</v>
      </c>
      <c r="E1344" s="2">
        <v>4.3890000000000002</v>
      </c>
      <c r="F1344" s="2">
        <v>595</v>
      </c>
      <c r="G1344" s="2">
        <v>2611.4549999999999</v>
      </c>
      <c r="H1344" s="12">
        <v>-2.4016010673782444E-2</v>
      </c>
    </row>
    <row r="1345" spans="1:8" ht="13.5" x14ac:dyDescent="0.25">
      <c r="A1345" s="11"/>
      <c r="B1345" s="10">
        <v>43965</v>
      </c>
      <c r="C1345" s="2">
        <v>6.6</v>
      </c>
      <c r="D1345" s="2">
        <v>4.4560000000000004</v>
      </c>
      <c r="E1345" s="2">
        <v>4.4560000000000004</v>
      </c>
      <c r="F1345" s="2">
        <v>1520</v>
      </c>
      <c r="G1345" s="2">
        <v>6773.1200000000008</v>
      </c>
      <c r="H1345" s="12">
        <v>1.5265436318067935E-2</v>
      </c>
    </row>
    <row r="1346" spans="1:8" ht="13.5" x14ac:dyDescent="0.25">
      <c r="A1346" s="11"/>
      <c r="B1346" s="10">
        <v>43966</v>
      </c>
      <c r="C1346" s="2">
        <v>6.6</v>
      </c>
      <c r="D1346" s="2">
        <v>4.4560000000000004</v>
      </c>
      <c r="E1346" s="2">
        <v>0</v>
      </c>
      <c r="F1346" s="2">
        <v>0</v>
      </c>
      <c r="G1346" s="2">
        <v>0</v>
      </c>
      <c r="H1346" s="12">
        <v>0</v>
      </c>
    </row>
    <row r="1347" spans="1:8" ht="13.5" x14ac:dyDescent="0.25">
      <c r="A1347" s="11"/>
      <c r="B1347" s="10">
        <v>43969</v>
      </c>
      <c r="C1347" s="2">
        <v>6.41</v>
      </c>
      <c r="D1347" s="2">
        <v>4.3280000000000003</v>
      </c>
      <c r="E1347" s="2">
        <v>4.3280000000000003</v>
      </c>
      <c r="F1347" s="2">
        <v>555</v>
      </c>
      <c r="G1347" s="2">
        <v>2402.04</v>
      </c>
      <c r="H1347" s="12">
        <v>-2.87253141831239E-2</v>
      </c>
    </row>
    <row r="1348" spans="1:8" ht="13.5" x14ac:dyDescent="0.25">
      <c r="A1348" s="11"/>
      <c r="B1348" s="10">
        <v>43970</v>
      </c>
      <c r="C1348" s="2">
        <v>6.41</v>
      </c>
      <c r="D1348" s="2">
        <v>4.3280000000000003</v>
      </c>
      <c r="E1348" s="2">
        <v>4.3280000000000003</v>
      </c>
      <c r="F1348" s="2">
        <v>2420</v>
      </c>
      <c r="G1348" s="2">
        <v>10473.76</v>
      </c>
      <c r="H1348" s="12">
        <v>0</v>
      </c>
    </row>
    <row r="1349" spans="1:8" ht="13.5" x14ac:dyDescent="0.25">
      <c r="A1349" s="11"/>
      <c r="B1349" s="10">
        <v>43971</v>
      </c>
      <c r="C1349" s="2">
        <v>6.41</v>
      </c>
      <c r="D1349" s="2">
        <v>4.3280000000000003</v>
      </c>
      <c r="E1349" s="2">
        <v>4.3280000000000003</v>
      </c>
      <c r="F1349" s="2">
        <v>1647</v>
      </c>
      <c r="G1349" s="2">
        <v>7128.2160000000003</v>
      </c>
      <c r="H1349" s="12">
        <v>0</v>
      </c>
    </row>
    <row r="1350" spans="1:8" ht="13.5" x14ac:dyDescent="0.25">
      <c r="A1350" s="11"/>
      <c r="B1350" s="10">
        <v>43972</v>
      </c>
      <c r="C1350" s="2">
        <v>6.41</v>
      </c>
      <c r="D1350" s="2">
        <v>4.3280000000000003</v>
      </c>
      <c r="E1350" s="2">
        <v>0</v>
      </c>
      <c r="F1350" s="2">
        <v>0</v>
      </c>
      <c r="G1350" s="2">
        <v>0</v>
      </c>
      <c r="H1350" s="12">
        <v>0</v>
      </c>
    </row>
    <row r="1351" spans="1:8" ht="13.5" x14ac:dyDescent="0.25">
      <c r="A1351" s="11"/>
      <c r="B1351" s="10">
        <v>43973</v>
      </c>
      <c r="C1351" s="2">
        <v>6.41</v>
      </c>
      <c r="D1351" s="2">
        <v>4.3280000000000003</v>
      </c>
      <c r="E1351" s="2">
        <v>0</v>
      </c>
      <c r="F1351" s="2">
        <v>0</v>
      </c>
      <c r="G1351" s="2">
        <v>0</v>
      </c>
      <c r="H1351" s="12">
        <v>0</v>
      </c>
    </row>
    <row r="1352" spans="1:8" ht="13.5" x14ac:dyDescent="0.25">
      <c r="A1352" s="11"/>
      <c r="B1352" s="10">
        <v>43977</v>
      </c>
      <c r="C1352" s="2">
        <v>6.41</v>
      </c>
      <c r="D1352" s="2">
        <v>4.3280000000000003</v>
      </c>
      <c r="E1352" s="2">
        <v>4.3280000000000003</v>
      </c>
      <c r="F1352" s="2">
        <v>800</v>
      </c>
      <c r="G1352" s="2">
        <v>3462.4</v>
      </c>
      <c r="H1352" s="12">
        <v>0</v>
      </c>
    </row>
    <row r="1353" spans="1:8" ht="13.5" x14ac:dyDescent="0.25">
      <c r="A1353" s="11"/>
      <c r="B1353" s="10">
        <v>43978</v>
      </c>
      <c r="C1353" s="2">
        <v>6.41</v>
      </c>
      <c r="D1353" s="2">
        <v>4.3280000000000003</v>
      </c>
      <c r="E1353" s="2">
        <v>4.3280000000000003</v>
      </c>
      <c r="F1353" s="2">
        <v>7767</v>
      </c>
      <c r="G1353" s="2">
        <v>33615.576000000001</v>
      </c>
      <c r="H1353" s="12">
        <v>0</v>
      </c>
    </row>
    <row r="1354" spans="1:8" ht="13.5" x14ac:dyDescent="0.25">
      <c r="A1354" s="11"/>
      <c r="B1354" s="10">
        <v>43979</v>
      </c>
      <c r="C1354" s="2">
        <v>6.41</v>
      </c>
      <c r="D1354" s="2">
        <v>4.3280000000000003</v>
      </c>
      <c r="E1354" s="2">
        <v>4.3280000000000003</v>
      </c>
      <c r="F1354" s="2">
        <v>7516</v>
      </c>
      <c r="G1354" s="2">
        <v>32529.248000000003</v>
      </c>
      <c r="H1354" s="12">
        <v>0</v>
      </c>
    </row>
    <row r="1355" spans="1:8" ht="13.5" x14ac:dyDescent="0.25">
      <c r="A1355" s="11"/>
      <c r="B1355" s="10">
        <v>43980</v>
      </c>
      <c r="C1355" s="2">
        <v>6.41</v>
      </c>
      <c r="D1355" s="2">
        <v>4.3280000000000003</v>
      </c>
      <c r="E1355" s="2">
        <v>4.3280000000000003</v>
      </c>
      <c r="F1355" s="2">
        <v>350</v>
      </c>
      <c r="G1355" s="2">
        <v>1514.8000000000002</v>
      </c>
      <c r="H1355" s="12">
        <v>0</v>
      </c>
    </row>
    <row r="1356" spans="1:8" ht="13.5" x14ac:dyDescent="0.25">
      <c r="A1356" s="11"/>
      <c r="B1356" s="10">
        <v>43983</v>
      </c>
      <c r="C1356" s="2">
        <v>6.6</v>
      </c>
      <c r="D1356" s="2">
        <v>4.4560000000000004</v>
      </c>
      <c r="E1356" s="2">
        <v>4.4560000000000004</v>
      </c>
      <c r="F1356" s="2">
        <v>200</v>
      </c>
      <c r="G1356" s="2">
        <v>891.2</v>
      </c>
      <c r="H1356" s="12">
        <v>2.9574861367837362E-2</v>
      </c>
    </row>
    <row r="1357" spans="1:8" ht="13.5" x14ac:dyDescent="0.25">
      <c r="A1357" s="11"/>
      <c r="B1357" s="10">
        <v>43984</v>
      </c>
      <c r="C1357" s="2">
        <v>6.6</v>
      </c>
      <c r="D1357" s="2">
        <v>4.4560000000000004</v>
      </c>
      <c r="E1357" s="2">
        <v>0</v>
      </c>
      <c r="F1357" s="2">
        <v>0</v>
      </c>
      <c r="G1357" s="2">
        <v>0</v>
      </c>
      <c r="H1357" s="12">
        <v>0</v>
      </c>
    </row>
    <row r="1358" spans="1:8" ht="13.5" x14ac:dyDescent="0.25">
      <c r="A1358" s="11"/>
      <c r="B1358" s="10">
        <v>43985</v>
      </c>
      <c r="C1358" s="2">
        <v>6.6</v>
      </c>
      <c r="D1358" s="2">
        <v>4.4560000000000004</v>
      </c>
      <c r="E1358" s="2">
        <v>0</v>
      </c>
      <c r="F1358" s="2">
        <v>0</v>
      </c>
      <c r="G1358" s="2">
        <v>0</v>
      </c>
      <c r="H1358" s="12">
        <v>0</v>
      </c>
    </row>
    <row r="1359" spans="1:8" ht="13.5" x14ac:dyDescent="0.25">
      <c r="A1359" s="11"/>
      <c r="B1359" s="10">
        <v>43986</v>
      </c>
      <c r="C1359" s="2">
        <v>6.6</v>
      </c>
      <c r="D1359" s="2">
        <v>4.4560000000000004</v>
      </c>
      <c r="E1359" s="2">
        <v>4.4560000000000004</v>
      </c>
      <c r="F1359" s="2">
        <v>278</v>
      </c>
      <c r="G1359" s="2">
        <v>1238.768</v>
      </c>
      <c r="H1359" s="12">
        <v>0</v>
      </c>
    </row>
    <row r="1360" spans="1:8" ht="13.5" x14ac:dyDescent="0.25">
      <c r="A1360" s="11"/>
      <c r="B1360" s="10">
        <v>43987</v>
      </c>
      <c r="C1360" s="2">
        <v>6.6</v>
      </c>
      <c r="D1360" s="2">
        <v>4.4560000000000004</v>
      </c>
      <c r="E1360" s="2">
        <v>4.4560000000000004</v>
      </c>
      <c r="F1360" s="2">
        <v>210</v>
      </c>
      <c r="G1360" s="2">
        <v>935.7600000000001</v>
      </c>
      <c r="H1360" s="12">
        <v>0</v>
      </c>
    </row>
    <row r="1361" spans="1:8" ht="13.5" x14ac:dyDescent="0.25">
      <c r="A1361" s="11"/>
      <c r="B1361" s="10">
        <v>43990</v>
      </c>
      <c r="C1361" s="2">
        <v>6.6</v>
      </c>
      <c r="D1361" s="2">
        <v>4.4560000000000004</v>
      </c>
      <c r="E1361" s="2">
        <v>0</v>
      </c>
      <c r="F1361" s="2">
        <v>0</v>
      </c>
      <c r="G1361" s="2">
        <v>0</v>
      </c>
      <c r="H1361" s="12">
        <v>0</v>
      </c>
    </row>
    <row r="1362" spans="1:8" ht="13.5" x14ac:dyDescent="0.25">
      <c r="A1362" s="11"/>
      <c r="B1362" s="10">
        <v>43991</v>
      </c>
      <c r="C1362" s="2">
        <v>6.6</v>
      </c>
      <c r="D1362" s="2">
        <v>4.4560000000000004</v>
      </c>
      <c r="E1362" s="2">
        <v>4.4560000000000004</v>
      </c>
      <c r="F1362" s="2">
        <v>1087</v>
      </c>
      <c r="G1362" s="2">
        <v>4843.6720000000005</v>
      </c>
      <c r="H1362" s="12">
        <v>0</v>
      </c>
    </row>
    <row r="1363" spans="1:8" ht="13.5" x14ac:dyDescent="0.25">
      <c r="A1363" s="11"/>
      <c r="B1363" s="10">
        <v>43992</v>
      </c>
      <c r="C1363" s="2">
        <v>6.5</v>
      </c>
      <c r="D1363" s="2">
        <v>4.3890000000000002</v>
      </c>
      <c r="E1363" s="2">
        <v>4.3923761538461541</v>
      </c>
      <c r="F1363" s="2">
        <v>163</v>
      </c>
      <c r="G1363" s="2">
        <v>715.95731307692313</v>
      </c>
      <c r="H1363" s="12">
        <v>-1.5035906642728941E-2</v>
      </c>
    </row>
    <row r="1364" spans="1:8" ht="13.5" x14ac:dyDescent="0.25">
      <c r="A1364" s="11"/>
      <c r="B1364" s="10">
        <v>43993</v>
      </c>
      <c r="C1364" s="2">
        <v>6.6</v>
      </c>
      <c r="D1364" s="2">
        <v>4.4560000000000004</v>
      </c>
      <c r="E1364" s="2">
        <v>4.4560000000000004</v>
      </c>
      <c r="F1364" s="2">
        <v>871</v>
      </c>
      <c r="G1364" s="2">
        <v>3881.1760000000004</v>
      </c>
      <c r="H1364" s="12">
        <v>1.5265436318067935E-2</v>
      </c>
    </row>
    <row r="1365" spans="1:8" ht="13.5" x14ac:dyDescent="0.25">
      <c r="A1365" s="11"/>
      <c r="B1365" s="10">
        <v>43994</v>
      </c>
      <c r="C1365" s="2">
        <v>6.6</v>
      </c>
      <c r="D1365" s="2">
        <v>4.4560000000000004</v>
      </c>
      <c r="E1365" s="2">
        <v>4.4560000000000004</v>
      </c>
      <c r="F1365" s="2">
        <v>1000</v>
      </c>
      <c r="G1365" s="2">
        <v>4456</v>
      </c>
      <c r="H1365" s="12">
        <v>0</v>
      </c>
    </row>
    <row r="1366" spans="1:8" ht="13.5" x14ac:dyDescent="0.25">
      <c r="A1366" s="11"/>
      <c r="B1366" s="10">
        <v>43997</v>
      </c>
      <c r="C1366" s="2">
        <v>6.6</v>
      </c>
      <c r="D1366" s="2">
        <v>4.4560000000000004</v>
      </c>
      <c r="E1366" s="2">
        <v>4.4560000000000004</v>
      </c>
      <c r="F1366" s="2">
        <v>492</v>
      </c>
      <c r="G1366" s="2">
        <v>2192.3520000000003</v>
      </c>
      <c r="H1366" s="12">
        <v>0</v>
      </c>
    </row>
    <row r="1367" spans="1:8" ht="13.5" x14ac:dyDescent="0.25">
      <c r="A1367" s="11"/>
      <c r="B1367" s="10">
        <v>43998</v>
      </c>
      <c r="C1367" s="2">
        <v>6.49</v>
      </c>
      <c r="D1367" s="2">
        <v>4.3819999999999997</v>
      </c>
      <c r="E1367" s="2">
        <v>4.3847007704160239</v>
      </c>
      <c r="F1367" s="2">
        <v>255</v>
      </c>
      <c r="G1367" s="2">
        <v>1118.0986964560861</v>
      </c>
      <c r="H1367" s="12">
        <v>-1.6606822262118653E-2</v>
      </c>
    </row>
    <row r="1368" spans="1:8" ht="13.5" x14ac:dyDescent="0.25">
      <c r="A1368" s="11"/>
      <c r="B1368" s="10">
        <v>43999</v>
      </c>
      <c r="C1368" s="2">
        <v>6.6</v>
      </c>
      <c r="D1368" s="2">
        <v>4.4560000000000004</v>
      </c>
      <c r="E1368" s="2">
        <v>4.4560000000000004</v>
      </c>
      <c r="F1368" s="2">
        <v>30</v>
      </c>
      <c r="G1368" s="2">
        <v>133.68</v>
      </c>
      <c r="H1368" s="12">
        <v>1.6887266088544212E-2</v>
      </c>
    </row>
    <row r="1369" spans="1:8" ht="13.5" x14ac:dyDescent="0.25">
      <c r="A1369" s="11"/>
      <c r="B1369" s="10">
        <v>44000</v>
      </c>
      <c r="C1369" s="2">
        <v>6.6</v>
      </c>
      <c r="D1369" s="2">
        <v>4.4560000000000004</v>
      </c>
      <c r="E1369" s="2">
        <v>0</v>
      </c>
      <c r="F1369" s="2">
        <v>0</v>
      </c>
      <c r="G1369" s="2">
        <v>0</v>
      </c>
      <c r="H1369" s="12">
        <v>0</v>
      </c>
    </row>
    <row r="1370" spans="1:8" ht="13.5" x14ac:dyDescent="0.25">
      <c r="A1370" s="11"/>
      <c r="B1370" s="10">
        <v>44001</v>
      </c>
      <c r="C1370" s="2">
        <v>6.61</v>
      </c>
      <c r="D1370" s="2">
        <v>4.4630000000000001</v>
      </c>
      <c r="E1370" s="2">
        <v>4.4562481089258696</v>
      </c>
      <c r="F1370" s="2">
        <v>1636</v>
      </c>
      <c r="G1370" s="2">
        <v>7290.4219062027223</v>
      </c>
      <c r="H1370" s="12">
        <v>1.5709156193895136E-3</v>
      </c>
    </row>
    <row r="1371" spans="1:8" ht="13.5" x14ac:dyDescent="0.25">
      <c r="A1371" s="11"/>
      <c r="B1371" s="10">
        <v>44004</v>
      </c>
      <c r="C1371" s="2">
        <v>6.71</v>
      </c>
      <c r="D1371" s="2">
        <v>4.5309999999999997</v>
      </c>
      <c r="E1371" s="2">
        <v>4.5309999999999997</v>
      </c>
      <c r="F1371" s="2">
        <v>10</v>
      </c>
      <c r="G1371" s="2">
        <v>45.309999999999995</v>
      </c>
      <c r="H1371" s="12">
        <v>1.5236388079766886E-2</v>
      </c>
    </row>
    <row r="1372" spans="1:8" ht="13.5" x14ac:dyDescent="0.25">
      <c r="A1372" s="11"/>
      <c r="B1372" s="10">
        <v>44005</v>
      </c>
      <c r="C1372" s="2">
        <v>6.71</v>
      </c>
      <c r="D1372" s="2">
        <v>4.5309999999999997</v>
      </c>
      <c r="E1372" s="2">
        <v>0</v>
      </c>
      <c r="F1372" s="2">
        <v>0</v>
      </c>
      <c r="G1372" s="2">
        <v>0</v>
      </c>
      <c r="H1372" s="12">
        <v>0</v>
      </c>
    </row>
    <row r="1373" spans="1:8" ht="13.5" x14ac:dyDescent="0.25">
      <c r="A1373" s="11"/>
      <c r="B1373" s="10">
        <v>44006</v>
      </c>
      <c r="C1373" s="2">
        <v>6.73</v>
      </c>
      <c r="D1373" s="2">
        <v>4.5439999999999996</v>
      </c>
      <c r="E1373" s="2">
        <v>4.5439999999999996</v>
      </c>
      <c r="F1373" s="2">
        <v>8176</v>
      </c>
      <c r="G1373" s="2">
        <v>37151.743999999999</v>
      </c>
      <c r="H1373" s="12">
        <v>2.8691238137276321E-3</v>
      </c>
    </row>
    <row r="1374" spans="1:8" ht="13.5" x14ac:dyDescent="0.25">
      <c r="A1374" s="11"/>
      <c r="B1374" s="10">
        <v>44007</v>
      </c>
      <c r="C1374" s="2">
        <v>6.76</v>
      </c>
      <c r="D1374" s="2">
        <v>4.5640000000000001</v>
      </c>
      <c r="E1374" s="2">
        <v>4.5640000000000001</v>
      </c>
      <c r="F1374" s="2">
        <v>1025</v>
      </c>
      <c r="G1374" s="2">
        <v>4678.1000000000004</v>
      </c>
      <c r="H1374" s="12">
        <v>4.401408450704327E-3</v>
      </c>
    </row>
    <row r="1375" spans="1:8" ht="13.5" x14ac:dyDescent="0.25">
      <c r="A1375" s="11"/>
      <c r="B1375" s="10">
        <v>44008</v>
      </c>
      <c r="C1375" s="2">
        <v>7</v>
      </c>
      <c r="D1375" s="2">
        <v>4.726</v>
      </c>
      <c r="E1375" s="2">
        <v>4.715197714285714</v>
      </c>
      <c r="F1375" s="2">
        <v>17</v>
      </c>
      <c r="G1375" s="2">
        <v>80.158361142857132</v>
      </c>
      <c r="H1375" s="12">
        <v>3.5495179666958789E-2</v>
      </c>
    </row>
    <row r="1376" spans="1:8" ht="13.5" x14ac:dyDescent="0.25">
      <c r="A1376" s="11"/>
      <c r="B1376" s="10">
        <v>44011</v>
      </c>
      <c r="C1376" s="2">
        <v>7</v>
      </c>
      <c r="D1376" s="2">
        <v>4.726</v>
      </c>
      <c r="E1376" s="2">
        <v>0</v>
      </c>
      <c r="F1376" s="2">
        <v>0</v>
      </c>
      <c r="G1376" s="2">
        <v>0</v>
      </c>
      <c r="H1376" s="12">
        <v>0</v>
      </c>
    </row>
    <row r="1377" spans="1:8" ht="13.5" x14ac:dyDescent="0.25">
      <c r="A1377" s="11"/>
      <c r="B1377" s="10">
        <v>44012</v>
      </c>
      <c r="C1377" s="2">
        <v>7</v>
      </c>
      <c r="D1377" s="2">
        <v>4.726</v>
      </c>
      <c r="E1377" s="2">
        <v>0</v>
      </c>
      <c r="F1377" s="2">
        <v>0</v>
      </c>
      <c r="G1377" s="2">
        <v>0</v>
      </c>
      <c r="H1377" s="12">
        <v>0</v>
      </c>
    </row>
    <row r="1378" spans="1:8" ht="13.5" x14ac:dyDescent="0.25">
      <c r="A1378" s="11"/>
      <c r="B1378" s="10">
        <v>44013</v>
      </c>
      <c r="C1378" s="2">
        <v>6.99</v>
      </c>
      <c r="D1378" s="2">
        <v>4.72</v>
      </c>
      <c r="E1378" s="2">
        <v>4.72</v>
      </c>
      <c r="F1378" s="2">
        <v>3640</v>
      </c>
      <c r="G1378" s="2">
        <v>17180.8</v>
      </c>
      <c r="H1378" s="12">
        <v>-1.2695725772323798E-3</v>
      </c>
    </row>
    <row r="1379" spans="1:8" ht="13.5" x14ac:dyDescent="0.25">
      <c r="A1379" s="11"/>
      <c r="B1379" s="10">
        <v>44014</v>
      </c>
      <c r="C1379" s="2">
        <v>7</v>
      </c>
      <c r="D1379" s="2">
        <v>4.726</v>
      </c>
      <c r="E1379" s="2">
        <v>4.726</v>
      </c>
      <c r="F1379" s="2">
        <v>721</v>
      </c>
      <c r="G1379" s="2">
        <v>3407.4459999999999</v>
      </c>
      <c r="H1379" s="12">
        <v>1.2711864406780144E-3</v>
      </c>
    </row>
    <row r="1380" spans="1:8" ht="13.5" x14ac:dyDescent="0.25">
      <c r="A1380" s="11"/>
      <c r="B1380" s="10">
        <v>44015</v>
      </c>
      <c r="C1380" s="2">
        <v>7.19</v>
      </c>
      <c r="D1380" s="2">
        <v>4.8550000000000004</v>
      </c>
      <c r="E1380" s="2">
        <v>4.8550000000000004</v>
      </c>
      <c r="F1380" s="2">
        <v>225</v>
      </c>
      <c r="G1380" s="2">
        <v>1092.375</v>
      </c>
      <c r="H1380" s="12">
        <v>2.7295810410495228E-2</v>
      </c>
    </row>
    <row r="1381" spans="1:8" ht="13.5" x14ac:dyDescent="0.25">
      <c r="A1381" s="11"/>
      <c r="B1381" s="10">
        <v>44018</v>
      </c>
      <c r="C1381" s="2">
        <v>7.2</v>
      </c>
      <c r="D1381" s="2">
        <v>4.8609999999999998</v>
      </c>
      <c r="E1381" s="2">
        <v>4.8609999999999998</v>
      </c>
      <c r="F1381" s="2">
        <v>722</v>
      </c>
      <c r="G1381" s="2">
        <v>3509.6419999999998</v>
      </c>
      <c r="H1381" s="12">
        <v>1.2358393408855486E-3</v>
      </c>
    </row>
    <row r="1382" spans="1:8" ht="13.5" x14ac:dyDescent="0.25">
      <c r="A1382" s="11"/>
      <c r="B1382" s="10">
        <v>44019</v>
      </c>
      <c r="C1382" s="2">
        <v>7.4</v>
      </c>
      <c r="D1382" s="2">
        <v>4.9969999999999999</v>
      </c>
      <c r="E1382" s="2">
        <v>4.9969999999999999</v>
      </c>
      <c r="F1382" s="2">
        <v>630</v>
      </c>
      <c r="G1382" s="2">
        <v>3148.11</v>
      </c>
      <c r="H1382" s="12">
        <v>2.7977782349310868E-2</v>
      </c>
    </row>
    <row r="1383" spans="1:8" ht="13.5" x14ac:dyDescent="0.25">
      <c r="A1383" s="11"/>
      <c r="B1383" s="10">
        <v>44020</v>
      </c>
      <c r="C1383" s="2">
        <v>7.62</v>
      </c>
      <c r="D1383" s="2">
        <v>5.1449999999999996</v>
      </c>
      <c r="E1383" s="2">
        <v>5.1449999999999996</v>
      </c>
      <c r="F1383" s="2">
        <v>10</v>
      </c>
      <c r="G1383" s="2">
        <v>51.449999999999996</v>
      </c>
      <c r="H1383" s="12">
        <v>2.9617770662397378E-2</v>
      </c>
    </row>
    <row r="1384" spans="1:8" ht="13.5" x14ac:dyDescent="0.25">
      <c r="A1384" s="11"/>
      <c r="B1384" s="10">
        <v>44021</v>
      </c>
      <c r="C1384" s="2">
        <v>7.62</v>
      </c>
      <c r="D1384" s="2">
        <v>5.1449999999999996</v>
      </c>
      <c r="E1384" s="2">
        <v>0</v>
      </c>
      <c r="F1384" s="2">
        <v>0</v>
      </c>
      <c r="G1384" s="2">
        <v>0</v>
      </c>
      <c r="H1384" s="12">
        <v>0</v>
      </c>
    </row>
    <row r="1385" spans="1:8" ht="13.5" x14ac:dyDescent="0.25">
      <c r="A1385" s="11"/>
      <c r="B1385" s="10">
        <v>44022</v>
      </c>
      <c r="C1385" s="2">
        <v>7.62</v>
      </c>
      <c r="D1385" s="2">
        <v>5.1449999999999996</v>
      </c>
      <c r="E1385" s="2">
        <v>0</v>
      </c>
      <c r="F1385" s="2">
        <v>0</v>
      </c>
      <c r="G1385" s="2">
        <v>0</v>
      </c>
      <c r="H1385" s="12">
        <v>0</v>
      </c>
    </row>
    <row r="1386" spans="1:8" ht="13.5" x14ac:dyDescent="0.25">
      <c r="A1386" s="11"/>
      <c r="B1386" s="10">
        <v>44025</v>
      </c>
      <c r="C1386" s="2">
        <v>7.45</v>
      </c>
      <c r="D1386" s="2">
        <v>5.03</v>
      </c>
      <c r="E1386" s="2">
        <v>5.03</v>
      </c>
      <c r="F1386" s="2">
        <v>5</v>
      </c>
      <c r="G1386" s="2">
        <v>25.150000000000002</v>
      </c>
      <c r="H1386" s="12">
        <v>-2.2351797862001813E-2</v>
      </c>
    </row>
    <row r="1387" spans="1:8" ht="13.5" x14ac:dyDescent="0.25">
      <c r="A1387" s="11"/>
      <c r="B1387" s="10">
        <v>44026</v>
      </c>
      <c r="C1387" s="2">
        <v>7.4</v>
      </c>
      <c r="D1387" s="2">
        <v>4.9969999999999999</v>
      </c>
      <c r="E1387" s="2">
        <v>4.9969999999999999</v>
      </c>
      <c r="F1387" s="2">
        <v>360</v>
      </c>
      <c r="G1387" s="2">
        <v>1798.92</v>
      </c>
      <c r="H1387" s="12">
        <v>-6.5606361829026565E-3</v>
      </c>
    </row>
    <row r="1388" spans="1:8" ht="13.5" x14ac:dyDescent="0.25">
      <c r="A1388" s="11"/>
      <c r="B1388" s="10">
        <v>44027</v>
      </c>
      <c r="C1388" s="2">
        <v>7.4</v>
      </c>
      <c r="D1388" s="2">
        <v>4.9969999999999999</v>
      </c>
      <c r="E1388" s="2">
        <v>0</v>
      </c>
      <c r="F1388" s="2">
        <v>0</v>
      </c>
      <c r="G1388" s="2">
        <v>0</v>
      </c>
      <c r="H1388" s="12">
        <v>0</v>
      </c>
    </row>
    <row r="1389" spans="1:8" ht="13.5" x14ac:dyDescent="0.25">
      <c r="A1389" s="11"/>
      <c r="B1389" s="10">
        <v>44028</v>
      </c>
      <c r="C1389" s="2">
        <v>7.19</v>
      </c>
      <c r="D1389" s="2">
        <v>4.8550000000000004</v>
      </c>
      <c r="E1389" s="2">
        <v>4.8550000000000004</v>
      </c>
      <c r="F1389" s="2">
        <v>20</v>
      </c>
      <c r="G1389" s="2">
        <v>97.100000000000009</v>
      </c>
      <c r="H1389" s="12">
        <v>-2.8417050230137974E-2</v>
      </c>
    </row>
    <row r="1390" spans="1:8" ht="13.5" x14ac:dyDescent="0.25">
      <c r="A1390" s="11"/>
      <c r="B1390" s="10">
        <v>44029</v>
      </c>
      <c r="C1390" s="2">
        <v>7.4</v>
      </c>
      <c r="D1390" s="2">
        <v>4.9969999999999999</v>
      </c>
      <c r="E1390" s="2">
        <v>4.9969999999999999</v>
      </c>
      <c r="F1390" s="2">
        <v>23</v>
      </c>
      <c r="G1390" s="2">
        <v>114.931</v>
      </c>
      <c r="H1390" s="12">
        <v>2.9248197734294427E-2</v>
      </c>
    </row>
    <row r="1391" spans="1:8" ht="13.5" x14ac:dyDescent="0.25">
      <c r="A1391" s="11"/>
      <c r="B1391" s="10">
        <v>44032</v>
      </c>
      <c r="C1391" s="2">
        <v>7.4</v>
      </c>
      <c r="D1391" s="2">
        <v>4.9969999999999999</v>
      </c>
      <c r="E1391" s="2">
        <v>0</v>
      </c>
      <c r="F1391" s="2">
        <v>0</v>
      </c>
      <c r="G1391" s="2">
        <v>0</v>
      </c>
      <c r="H1391" s="12">
        <v>0</v>
      </c>
    </row>
    <row r="1392" spans="1:8" ht="13.5" x14ac:dyDescent="0.25">
      <c r="A1392" s="11"/>
      <c r="B1392" s="10">
        <v>44033</v>
      </c>
      <c r="C1392" s="2">
        <v>7.4</v>
      </c>
      <c r="D1392" s="2">
        <v>4.9969999999999999</v>
      </c>
      <c r="E1392" s="2">
        <v>4.9969999999999999</v>
      </c>
      <c r="F1392" s="2">
        <v>334</v>
      </c>
      <c r="G1392" s="2">
        <v>1668.998</v>
      </c>
      <c r="H1392" s="12">
        <v>0</v>
      </c>
    </row>
    <row r="1393" spans="1:8" ht="13.5" x14ac:dyDescent="0.25">
      <c r="A1393" s="11"/>
      <c r="B1393" s="10">
        <v>44034</v>
      </c>
      <c r="C1393" s="2">
        <v>7.2</v>
      </c>
      <c r="D1393" s="2">
        <v>4.8609999999999998</v>
      </c>
      <c r="E1393" s="2">
        <v>4.8609999999999998</v>
      </c>
      <c r="F1393" s="2">
        <v>800</v>
      </c>
      <c r="G1393" s="2">
        <v>3888.7999999999997</v>
      </c>
      <c r="H1393" s="12">
        <v>-2.7216329797878754E-2</v>
      </c>
    </row>
    <row r="1394" spans="1:8" ht="13.5" x14ac:dyDescent="0.25">
      <c r="A1394" s="11"/>
      <c r="B1394" s="10">
        <v>44035</v>
      </c>
      <c r="C1394" s="2">
        <v>7.2</v>
      </c>
      <c r="D1394" s="2">
        <v>4.8609999999999998</v>
      </c>
      <c r="E1394" s="2">
        <v>4.8609999999999998</v>
      </c>
      <c r="F1394" s="2">
        <v>545</v>
      </c>
      <c r="G1394" s="2">
        <v>2649.2449999999999</v>
      </c>
      <c r="H1394" s="12">
        <v>0</v>
      </c>
    </row>
    <row r="1395" spans="1:8" ht="13.5" x14ac:dyDescent="0.25">
      <c r="A1395" s="11"/>
      <c r="B1395" s="10">
        <v>44036</v>
      </c>
      <c r="C1395" s="2">
        <v>7.2</v>
      </c>
      <c r="D1395" s="2">
        <v>4.8609999999999998</v>
      </c>
      <c r="E1395" s="2">
        <v>4.8609999999999998</v>
      </c>
      <c r="F1395" s="2">
        <v>750</v>
      </c>
      <c r="G1395" s="2">
        <v>3645.75</v>
      </c>
      <c r="H1395" s="12">
        <v>0</v>
      </c>
    </row>
    <row r="1396" spans="1:8" ht="13.5" x14ac:dyDescent="0.25">
      <c r="A1396" s="11"/>
      <c r="B1396" s="10">
        <v>44039</v>
      </c>
      <c r="C1396" s="2">
        <v>7.2</v>
      </c>
      <c r="D1396" s="2">
        <v>4.8609999999999998</v>
      </c>
      <c r="E1396" s="2">
        <v>4.8609999999999998</v>
      </c>
      <c r="F1396" s="2">
        <v>1250</v>
      </c>
      <c r="G1396" s="2">
        <v>6076.25</v>
      </c>
      <c r="H1396" s="12">
        <v>0</v>
      </c>
    </row>
    <row r="1397" spans="1:8" ht="13.5" x14ac:dyDescent="0.25">
      <c r="A1397" s="11"/>
      <c r="B1397" s="10">
        <v>44040</v>
      </c>
      <c r="C1397" s="2">
        <v>7.2</v>
      </c>
      <c r="D1397" s="2">
        <v>4.8609999999999998</v>
      </c>
      <c r="E1397" s="2">
        <v>4.8609999999999998</v>
      </c>
      <c r="F1397" s="2">
        <v>100</v>
      </c>
      <c r="G1397" s="2">
        <v>486.09999999999997</v>
      </c>
      <c r="H1397" s="12">
        <v>0</v>
      </c>
    </row>
    <row r="1398" spans="1:8" ht="13.5" x14ac:dyDescent="0.25">
      <c r="A1398" s="11"/>
      <c r="B1398" s="10">
        <v>44041</v>
      </c>
      <c r="C1398" s="2">
        <v>7</v>
      </c>
      <c r="D1398" s="2">
        <v>4.726</v>
      </c>
      <c r="E1398" s="2">
        <v>4.726</v>
      </c>
      <c r="F1398" s="2">
        <v>1350</v>
      </c>
      <c r="G1398" s="2">
        <v>6380.1</v>
      </c>
      <c r="H1398" s="12">
        <v>-2.7772063361448218E-2</v>
      </c>
    </row>
    <row r="1399" spans="1:8" ht="13.5" x14ac:dyDescent="0.25">
      <c r="A1399" s="11"/>
      <c r="B1399" s="10">
        <v>44042</v>
      </c>
      <c r="C1399" s="2">
        <v>7</v>
      </c>
      <c r="D1399" s="2">
        <v>4.726</v>
      </c>
      <c r="E1399" s="2">
        <v>0</v>
      </c>
      <c r="F1399" s="2">
        <v>0</v>
      </c>
      <c r="G1399" s="2">
        <v>0</v>
      </c>
      <c r="H1399" s="12">
        <v>0</v>
      </c>
    </row>
    <row r="1400" spans="1:8" ht="13.5" x14ac:dyDescent="0.25">
      <c r="A1400" s="11"/>
      <c r="B1400" s="10">
        <v>44046</v>
      </c>
      <c r="C1400" s="2">
        <v>7</v>
      </c>
      <c r="D1400" s="2">
        <v>4.726</v>
      </c>
      <c r="E1400" s="2">
        <v>0</v>
      </c>
      <c r="F1400" s="2">
        <v>0</v>
      </c>
      <c r="G1400" s="2">
        <v>0</v>
      </c>
      <c r="H1400" s="12">
        <v>0</v>
      </c>
    </row>
    <row r="1401" spans="1:8" ht="13.5" x14ac:dyDescent="0.25">
      <c r="A1401" s="11"/>
      <c r="B1401" s="10">
        <v>44047</v>
      </c>
      <c r="C1401" s="2">
        <v>7.21</v>
      </c>
      <c r="D1401" s="2">
        <v>4.8680000000000003</v>
      </c>
      <c r="E1401" s="2">
        <v>4.8680000000000003</v>
      </c>
      <c r="F1401" s="2">
        <v>40</v>
      </c>
      <c r="G1401" s="2">
        <v>194.72000000000003</v>
      </c>
      <c r="H1401" s="12">
        <v>3.0046550994498593E-2</v>
      </c>
    </row>
    <row r="1402" spans="1:8" ht="13.5" x14ac:dyDescent="0.25">
      <c r="A1402" s="11"/>
      <c r="B1402" s="10">
        <v>44048</v>
      </c>
      <c r="C1402" s="2">
        <v>7.2</v>
      </c>
      <c r="D1402" s="2">
        <v>4.8609999999999998</v>
      </c>
      <c r="E1402" s="2">
        <v>4.8623502777777778</v>
      </c>
      <c r="F1402" s="2">
        <v>2060</v>
      </c>
      <c r="G1402" s="2">
        <v>10016.441572222222</v>
      </c>
      <c r="H1402" s="12">
        <v>-1.4379622021365162E-3</v>
      </c>
    </row>
    <row r="1403" spans="1:8" ht="13.5" x14ac:dyDescent="0.25">
      <c r="A1403" s="11"/>
      <c r="B1403" s="10">
        <v>44049</v>
      </c>
      <c r="C1403" s="2">
        <v>7.22</v>
      </c>
      <c r="D1403" s="2">
        <v>4.875</v>
      </c>
      <c r="E1403" s="2">
        <v>4.8858033240997232</v>
      </c>
      <c r="F1403" s="2">
        <v>222</v>
      </c>
      <c r="G1403" s="2">
        <v>1084.6483379501385</v>
      </c>
      <c r="H1403" s="12">
        <v>2.8800658300761643E-3</v>
      </c>
    </row>
    <row r="1404" spans="1:8" ht="13.5" x14ac:dyDescent="0.25">
      <c r="A1404" s="11"/>
      <c r="B1404" s="10">
        <v>44050</v>
      </c>
      <c r="C1404" s="2">
        <v>7.6</v>
      </c>
      <c r="D1404" s="2">
        <v>5.1319999999999997</v>
      </c>
      <c r="E1404" s="2">
        <v>5.0759531578947366</v>
      </c>
      <c r="F1404" s="2">
        <v>45</v>
      </c>
      <c r="G1404" s="2">
        <v>228.41789210526315</v>
      </c>
      <c r="H1404" s="12">
        <v>5.2717948717948653E-2</v>
      </c>
    </row>
    <row r="1405" spans="1:8" ht="13.5" x14ac:dyDescent="0.25">
      <c r="A1405" s="11"/>
      <c r="B1405" s="10">
        <v>44053</v>
      </c>
      <c r="C1405" s="2">
        <v>7.82</v>
      </c>
      <c r="D1405" s="2">
        <v>5.28</v>
      </c>
      <c r="E1405" s="2">
        <v>5.28</v>
      </c>
      <c r="F1405" s="2">
        <v>33</v>
      </c>
      <c r="G1405" s="2">
        <v>174.24</v>
      </c>
      <c r="H1405" s="12">
        <v>2.8838659392049996E-2</v>
      </c>
    </row>
    <row r="1406" spans="1:8" ht="13.5" x14ac:dyDescent="0.25">
      <c r="A1406" s="11"/>
      <c r="B1406" s="10">
        <v>44054</v>
      </c>
      <c r="C1406" s="2">
        <v>7.83</v>
      </c>
      <c r="D1406" s="2">
        <v>5.2869999999999999</v>
      </c>
      <c r="E1406" s="2">
        <v>5.2869999999999999</v>
      </c>
      <c r="F1406" s="2">
        <v>7695</v>
      </c>
      <c r="G1406" s="2">
        <v>40683.464999999997</v>
      </c>
      <c r="H1406" s="12">
        <v>1.3257575757575138E-3</v>
      </c>
    </row>
    <row r="1407" spans="1:8" ht="13.5" x14ac:dyDescent="0.25">
      <c r="A1407" s="11"/>
      <c r="B1407" s="10">
        <v>44055</v>
      </c>
      <c r="C1407" s="2">
        <v>7.84</v>
      </c>
      <c r="D1407" s="2">
        <v>5.2939999999999996</v>
      </c>
      <c r="E1407" s="2">
        <v>5.2939999999999996</v>
      </c>
      <c r="F1407" s="2">
        <v>54</v>
      </c>
      <c r="G1407" s="2">
        <v>285.87599999999998</v>
      </c>
      <c r="H1407" s="12">
        <v>1.3240022697181149E-3</v>
      </c>
    </row>
    <row r="1408" spans="1:8" ht="13.5" x14ac:dyDescent="0.25">
      <c r="A1408" s="11"/>
      <c r="B1408" s="10">
        <v>44057</v>
      </c>
      <c r="C1408" s="2">
        <v>7.9</v>
      </c>
      <c r="D1408" s="2">
        <v>5.3339999999999996</v>
      </c>
      <c r="E1408" s="2">
        <v>5.3373759493670878</v>
      </c>
      <c r="F1408" s="2">
        <v>212</v>
      </c>
      <c r="G1408" s="2">
        <v>1131.5237012658226</v>
      </c>
      <c r="H1408" s="12">
        <v>7.5557234605213523E-3</v>
      </c>
    </row>
    <row r="1409" spans="1:8" ht="13.5" x14ac:dyDescent="0.25">
      <c r="A1409" s="11"/>
      <c r="B1409" s="10">
        <v>44060</v>
      </c>
      <c r="C1409" s="2">
        <v>7.9</v>
      </c>
      <c r="D1409" s="2">
        <v>5.3339999999999996</v>
      </c>
      <c r="E1409" s="2">
        <v>5.3339999999999996</v>
      </c>
      <c r="F1409" s="2">
        <v>860</v>
      </c>
      <c r="G1409" s="2">
        <v>4587.24</v>
      </c>
      <c r="H1409" s="12">
        <v>0</v>
      </c>
    </row>
    <row r="1410" spans="1:8" ht="13.5" x14ac:dyDescent="0.25">
      <c r="A1410" s="11"/>
      <c r="B1410" s="10">
        <v>44061</v>
      </c>
      <c r="C1410" s="2">
        <v>7.69</v>
      </c>
      <c r="D1410" s="2">
        <v>5.1920000000000002</v>
      </c>
      <c r="E1410" s="2">
        <v>5.1920000000000002</v>
      </c>
      <c r="F1410" s="2">
        <v>25</v>
      </c>
      <c r="G1410" s="2">
        <v>129.80000000000001</v>
      </c>
      <c r="H1410" s="12">
        <v>-2.662167229096353E-2</v>
      </c>
    </row>
    <row r="1411" spans="1:8" ht="13.5" x14ac:dyDescent="0.25">
      <c r="A1411" s="11"/>
      <c r="B1411" s="10">
        <v>44062</v>
      </c>
      <c r="C1411" s="2">
        <v>7.59</v>
      </c>
      <c r="D1411" s="2">
        <v>5.125</v>
      </c>
      <c r="E1411" s="2">
        <v>5.125</v>
      </c>
      <c r="F1411" s="2">
        <v>10</v>
      </c>
      <c r="G1411" s="2">
        <v>51.25</v>
      </c>
      <c r="H1411" s="12">
        <v>-1.2904468412943022E-2</v>
      </c>
    </row>
    <row r="1412" spans="1:8" ht="13.5" x14ac:dyDescent="0.25">
      <c r="A1412" s="11"/>
      <c r="B1412" s="10">
        <v>44064</v>
      </c>
      <c r="C1412" s="2">
        <v>7.37</v>
      </c>
      <c r="D1412" s="2">
        <v>4.976</v>
      </c>
      <c r="E1412" s="2">
        <v>4.976</v>
      </c>
      <c r="F1412" s="2">
        <v>20</v>
      </c>
      <c r="G1412" s="2">
        <v>99.52</v>
      </c>
      <c r="H1412" s="12">
        <v>-2.9073170731707322E-2</v>
      </c>
    </row>
    <row r="1413" spans="1:8" ht="13.5" x14ac:dyDescent="0.25">
      <c r="A1413" s="11"/>
      <c r="B1413" s="10">
        <v>44067</v>
      </c>
      <c r="C1413" s="2">
        <v>7.41</v>
      </c>
      <c r="D1413" s="2">
        <v>5.0030000000000001</v>
      </c>
      <c r="E1413" s="2">
        <v>5.0232550607287454</v>
      </c>
      <c r="F1413" s="2">
        <v>600</v>
      </c>
      <c r="G1413" s="2">
        <v>3013.9530364372472</v>
      </c>
      <c r="H1413" s="12">
        <v>5.4260450160771977E-3</v>
      </c>
    </row>
    <row r="1414" spans="1:8" ht="13.5" x14ac:dyDescent="0.25">
      <c r="A1414" s="11"/>
      <c r="B1414" s="10">
        <v>44068</v>
      </c>
      <c r="C1414" s="2">
        <v>7.41</v>
      </c>
      <c r="D1414" s="2">
        <v>5.0030000000000001</v>
      </c>
      <c r="E1414" s="2">
        <v>0</v>
      </c>
      <c r="F1414" s="2">
        <v>0</v>
      </c>
      <c r="G1414" s="2">
        <v>0</v>
      </c>
      <c r="H1414" s="12">
        <v>0</v>
      </c>
    </row>
    <row r="1415" spans="1:8" ht="13.5" x14ac:dyDescent="0.25">
      <c r="A1415" s="11"/>
      <c r="B1415" s="10">
        <v>44069</v>
      </c>
      <c r="C1415" s="2">
        <v>7.63</v>
      </c>
      <c r="D1415" s="2">
        <v>5.1520000000000001</v>
      </c>
      <c r="E1415" s="2">
        <v>5.1520000000000001</v>
      </c>
      <c r="F1415" s="2">
        <v>70</v>
      </c>
      <c r="G1415" s="2">
        <v>360.64</v>
      </c>
      <c r="H1415" s="12">
        <v>2.9782130721567063E-2</v>
      </c>
    </row>
    <row r="1416" spans="1:8" ht="13.5" x14ac:dyDescent="0.25">
      <c r="A1416" s="11"/>
      <c r="B1416" s="10">
        <v>44070</v>
      </c>
      <c r="C1416" s="2">
        <v>7.63</v>
      </c>
      <c r="D1416" s="2">
        <v>5.1520000000000001</v>
      </c>
      <c r="E1416" s="2">
        <v>0</v>
      </c>
      <c r="F1416" s="2">
        <v>0</v>
      </c>
      <c r="G1416" s="2">
        <v>0</v>
      </c>
      <c r="H1416" s="12">
        <v>0</v>
      </c>
    </row>
    <row r="1417" spans="1:8" ht="13.5" x14ac:dyDescent="0.25">
      <c r="A1417" s="11"/>
      <c r="B1417" s="10">
        <v>44071</v>
      </c>
      <c r="C1417" s="2">
        <v>7.7</v>
      </c>
      <c r="D1417" s="2">
        <v>5.1989999999999998</v>
      </c>
      <c r="E1417" s="2">
        <v>5.1989999999999998</v>
      </c>
      <c r="F1417" s="2">
        <v>130</v>
      </c>
      <c r="G1417" s="2">
        <v>675.87</v>
      </c>
      <c r="H1417" s="12">
        <v>9.1226708074533588E-3</v>
      </c>
    </row>
    <row r="1418" spans="1:8" ht="13.5" x14ac:dyDescent="0.25">
      <c r="A1418" s="11"/>
      <c r="B1418" s="10">
        <v>44074</v>
      </c>
      <c r="C1418" s="2">
        <v>7.9</v>
      </c>
      <c r="D1418" s="2">
        <v>5.3339999999999996</v>
      </c>
      <c r="E1418" s="2">
        <v>5.3339999999999996</v>
      </c>
      <c r="F1418" s="2">
        <v>30</v>
      </c>
      <c r="G1418" s="2">
        <v>160.01999999999998</v>
      </c>
      <c r="H1418" s="12">
        <v>2.5966532025389458E-2</v>
      </c>
    </row>
    <row r="1419" spans="1:8" ht="13.5" x14ac:dyDescent="0.25">
      <c r="A1419" s="11"/>
      <c r="B1419" s="10">
        <v>44075</v>
      </c>
      <c r="C1419" s="2">
        <v>7.9</v>
      </c>
      <c r="D1419" s="2">
        <v>5.3339999999999996</v>
      </c>
      <c r="E1419" s="2">
        <v>0</v>
      </c>
      <c r="F1419" s="2">
        <v>0</v>
      </c>
      <c r="G1419" s="2">
        <v>0</v>
      </c>
      <c r="H1419" s="12">
        <v>0</v>
      </c>
    </row>
    <row r="1420" spans="1:8" ht="13.5" x14ac:dyDescent="0.25">
      <c r="A1420" s="11"/>
      <c r="B1420" s="10">
        <v>44076</v>
      </c>
      <c r="C1420" s="2">
        <v>7.8</v>
      </c>
      <c r="D1420" s="2">
        <v>5.2670000000000003</v>
      </c>
      <c r="E1420" s="2">
        <v>5.2670000000000003</v>
      </c>
      <c r="F1420" s="2">
        <v>73</v>
      </c>
      <c r="G1420" s="2">
        <v>384.49100000000004</v>
      </c>
      <c r="H1420" s="12">
        <v>-1.2560929883764395E-2</v>
      </c>
    </row>
    <row r="1421" spans="1:8" ht="13.5" x14ac:dyDescent="0.25">
      <c r="A1421" s="11"/>
      <c r="B1421" s="10">
        <v>44077</v>
      </c>
      <c r="C1421" s="2">
        <v>7.8</v>
      </c>
      <c r="D1421" s="2">
        <v>5.2670000000000003</v>
      </c>
      <c r="E1421" s="2">
        <v>0</v>
      </c>
      <c r="F1421" s="2">
        <v>0</v>
      </c>
      <c r="G1421" s="2">
        <v>0</v>
      </c>
      <c r="H1421" s="12">
        <v>0</v>
      </c>
    </row>
    <row r="1422" spans="1:8" ht="13.5" x14ac:dyDescent="0.25">
      <c r="A1422" s="11"/>
      <c r="B1422" s="10">
        <v>44078</v>
      </c>
      <c r="C1422" s="2">
        <v>7.9</v>
      </c>
      <c r="D1422" s="2">
        <v>5.3339999999999996</v>
      </c>
      <c r="E1422" s="2">
        <v>5.3339999999999996</v>
      </c>
      <c r="F1422" s="2">
        <v>170</v>
      </c>
      <c r="G1422" s="2">
        <v>906.78</v>
      </c>
      <c r="H1422" s="12">
        <v>1.2720713878868289E-2</v>
      </c>
    </row>
    <row r="1423" spans="1:8" ht="13.5" x14ac:dyDescent="0.25">
      <c r="A1423" s="11"/>
      <c r="B1423" s="10">
        <v>44081</v>
      </c>
      <c r="C1423" s="2">
        <v>8</v>
      </c>
      <c r="D1423" s="2">
        <v>5.4020000000000001</v>
      </c>
      <c r="E1423" s="2">
        <v>5.3722890000000003</v>
      </c>
      <c r="F1423" s="2">
        <v>711</v>
      </c>
      <c r="G1423" s="2">
        <v>3819.6974790000004</v>
      </c>
      <c r="H1423" s="12">
        <v>1.2748406449193946E-2</v>
      </c>
    </row>
    <row r="1424" spans="1:8" ht="13.5" x14ac:dyDescent="0.25">
      <c r="A1424" s="11"/>
      <c r="B1424" s="10">
        <v>44082</v>
      </c>
      <c r="C1424" s="2">
        <v>7.9</v>
      </c>
      <c r="D1424" s="2">
        <v>5.3339999999999996</v>
      </c>
      <c r="E1424" s="2">
        <v>5.3339999999999996</v>
      </c>
      <c r="F1424" s="2">
        <v>195</v>
      </c>
      <c r="G1424" s="2">
        <v>1040.1299999999999</v>
      </c>
      <c r="H1424" s="12">
        <v>-1.2587930396149668E-2</v>
      </c>
    </row>
    <row r="1425" spans="1:8" ht="13.5" x14ac:dyDescent="0.25">
      <c r="A1425" s="11"/>
      <c r="B1425" s="10">
        <v>44083</v>
      </c>
      <c r="C1425" s="2">
        <v>8</v>
      </c>
      <c r="D1425" s="2">
        <v>5.4020000000000001</v>
      </c>
      <c r="E1425" s="2">
        <v>5.4020000000000001</v>
      </c>
      <c r="F1425" s="2">
        <v>2000</v>
      </c>
      <c r="G1425" s="2">
        <v>10804</v>
      </c>
      <c r="H1425" s="12">
        <v>1.2748406449193946E-2</v>
      </c>
    </row>
    <row r="1426" spans="1:8" ht="13.5" x14ac:dyDescent="0.25">
      <c r="A1426" s="11"/>
      <c r="B1426" s="10">
        <v>44084</v>
      </c>
      <c r="C1426" s="2">
        <v>8</v>
      </c>
      <c r="D1426" s="2">
        <v>5.4020000000000001</v>
      </c>
      <c r="E1426" s="2">
        <v>5.4020000000000001</v>
      </c>
      <c r="F1426" s="2">
        <v>2285</v>
      </c>
      <c r="G1426" s="2">
        <v>12343.57</v>
      </c>
      <c r="H1426" s="12">
        <v>0</v>
      </c>
    </row>
    <row r="1427" spans="1:8" ht="13.5" x14ac:dyDescent="0.25">
      <c r="A1427" s="11"/>
      <c r="B1427" s="10">
        <v>44085</v>
      </c>
      <c r="C1427" s="2">
        <v>8</v>
      </c>
      <c r="D1427" s="2">
        <v>5.4020000000000001</v>
      </c>
      <c r="E1427" s="2">
        <v>0</v>
      </c>
      <c r="F1427" s="2">
        <v>0</v>
      </c>
      <c r="G1427" s="2">
        <v>0</v>
      </c>
      <c r="H1427" s="12">
        <v>0</v>
      </c>
    </row>
    <row r="1428" spans="1:8" ht="13.5" x14ac:dyDescent="0.25">
      <c r="A1428" s="11"/>
      <c r="B1428" s="10">
        <v>44088</v>
      </c>
      <c r="C1428" s="2">
        <v>8</v>
      </c>
      <c r="D1428" s="2">
        <v>5.4020000000000001</v>
      </c>
      <c r="E1428" s="2">
        <v>0</v>
      </c>
      <c r="F1428" s="2">
        <v>0</v>
      </c>
      <c r="G1428" s="2">
        <v>0</v>
      </c>
      <c r="H1428" s="12">
        <v>0</v>
      </c>
    </row>
    <row r="1429" spans="1:8" ht="13.5" x14ac:dyDescent="0.25">
      <c r="A1429" s="11"/>
      <c r="B1429" s="10">
        <v>44089</v>
      </c>
      <c r="C1429" s="2">
        <v>8</v>
      </c>
      <c r="D1429" s="2">
        <v>5.4020000000000001</v>
      </c>
      <c r="E1429" s="2">
        <v>5.4020000000000001</v>
      </c>
      <c r="F1429" s="2">
        <v>1042</v>
      </c>
      <c r="G1429" s="2">
        <v>5628.884</v>
      </c>
      <c r="H1429" s="12">
        <v>0</v>
      </c>
    </row>
    <row r="1430" spans="1:8" ht="13.5" x14ac:dyDescent="0.25">
      <c r="A1430" s="11"/>
      <c r="B1430" s="10">
        <v>44090</v>
      </c>
      <c r="C1430" s="2">
        <v>8</v>
      </c>
      <c r="D1430" s="2">
        <v>5.4020000000000001</v>
      </c>
      <c r="E1430" s="2">
        <v>5.4020000000000001</v>
      </c>
      <c r="F1430" s="2">
        <v>1500</v>
      </c>
      <c r="G1430" s="2">
        <v>8103</v>
      </c>
      <c r="H1430" s="12">
        <v>0</v>
      </c>
    </row>
    <row r="1431" spans="1:8" ht="13.5" x14ac:dyDescent="0.25">
      <c r="A1431" s="11"/>
      <c r="B1431" s="10">
        <v>44091</v>
      </c>
      <c r="C1431" s="2">
        <v>8.24</v>
      </c>
      <c r="D1431" s="2">
        <v>5.5640000000000001</v>
      </c>
      <c r="E1431" s="2">
        <v>5.5640000000000001</v>
      </c>
      <c r="F1431" s="2">
        <v>40</v>
      </c>
      <c r="G1431" s="2">
        <v>222.56</v>
      </c>
      <c r="H1431" s="12">
        <v>2.9988893002591617E-2</v>
      </c>
    </row>
    <row r="1432" spans="1:8" ht="13.5" x14ac:dyDescent="0.25">
      <c r="A1432" s="11"/>
      <c r="B1432" s="10">
        <v>44092</v>
      </c>
      <c r="C1432" s="2">
        <v>8.24</v>
      </c>
      <c r="D1432" s="2">
        <v>5.5640000000000001</v>
      </c>
      <c r="E1432" s="2">
        <v>0</v>
      </c>
      <c r="F1432" s="2">
        <v>0</v>
      </c>
      <c r="G1432" s="2">
        <v>0</v>
      </c>
      <c r="H1432" s="12">
        <v>0</v>
      </c>
    </row>
    <row r="1433" spans="1:8" ht="13.5" x14ac:dyDescent="0.25">
      <c r="A1433" s="11"/>
      <c r="B1433" s="10">
        <v>44095</v>
      </c>
      <c r="C1433" s="2">
        <v>8.24</v>
      </c>
      <c r="D1433" s="2">
        <v>5.5640000000000001</v>
      </c>
      <c r="E1433" s="2">
        <v>0</v>
      </c>
      <c r="F1433" s="2">
        <v>0</v>
      </c>
      <c r="G1433" s="2">
        <v>0</v>
      </c>
      <c r="H1433" s="12">
        <v>0</v>
      </c>
    </row>
    <row r="1434" spans="1:8" ht="13.5" x14ac:dyDescent="0.25">
      <c r="A1434" s="11"/>
      <c r="B1434" s="10">
        <v>44096</v>
      </c>
      <c r="C1434" s="2">
        <v>8.24</v>
      </c>
      <c r="D1434" s="2">
        <v>5.5640000000000001</v>
      </c>
      <c r="E1434" s="2">
        <v>0</v>
      </c>
      <c r="F1434" s="2">
        <v>0</v>
      </c>
      <c r="G1434" s="2">
        <v>0</v>
      </c>
      <c r="H1434" s="12">
        <v>0</v>
      </c>
    </row>
    <row r="1435" spans="1:8" ht="13.5" x14ac:dyDescent="0.25">
      <c r="A1435" s="11"/>
      <c r="B1435" s="10">
        <v>44097</v>
      </c>
      <c r="C1435" s="2">
        <v>8.24</v>
      </c>
      <c r="D1435" s="2">
        <v>5.5640000000000001</v>
      </c>
      <c r="E1435" s="2">
        <v>0</v>
      </c>
      <c r="F1435" s="2">
        <v>0</v>
      </c>
      <c r="G1435" s="2">
        <v>0</v>
      </c>
      <c r="H1435" s="12">
        <v>0</v>
      </c>
    </row>
    <row r="1436" spans="1:8" ht="13.5" x14ac:dyDescent="0.25">
      <c r="A1436" s="11"/>
      <c r="B1436" s="10">
        <v>44098</v>
      </c>
      <c r="C1436" s="2">
        <v>8.24</v>
      </c>
      <c r="D1436" s="2">
        <v>5.5640000000000001</v>
      </c>
      <c r="E1436" s="2">
        <v>0</v>
      </c>
      <c r="F1436" s="2">
        <v>0</v>
      </c>
      <c r="G1436" s="2">
        <v>0</v>
      </c>
      <c r="H1436" s="12">
        <v>0</v>
      </c>
    </row>
    <row r="1437" spans="1:8" ht="13.5" x14ac:dyDescent="0.25">
      <c r="A1437" s="11"/>
      <c r="B1437" s="10">
        <v>44099</v>
      </c>
      <c r="C1437" s="2">
        <v>8.24</v>
      </c>
      <c r="D1437" s="2">
        <v>5.5640000000000001</v>
      </c>
      <c r="E1437" s="2">
        <v>0</v>
      </c>
      <c r="F1437" s="2">
        <v>0</v>
      </c>
      <c r="G1437" s="2">
        <v>0</v>
      </c>
      <c r="H1437" s="12">
        <v>0</v>
      </c>
    </row>
    <row r="1438" spans="1:8" ht="13.5" x14ac:dyDescent="0.25">
      <c r="A1438" s="11"/>
      <c r="B1438" s="10">
        <v>44102</v>
      </c>
      <c r="C1438" s="2">
        <v>8.24</v>
      </c>
      <c r="D1438" s="2">
        <v>5.5640000000000001</v>
      </c>
      <c r="E1438" s="2">
        <v>0</v>
      </c>
      <c r="F1438" s="2">
        <v>0</v>
      </c>
      <c r="G1438" s="2">
        <v>0</v>
      </c>
      <c r="H1438" s="12">
        <v>0</v>
      </c>
    </row>
    <row r="1439" spans="1:8" ht="13.5" x14ac:dyDescent="0.25">
      <c r="A1439" s="11"/>
      <c r="B1439" s="10">
        <v>44103</v>
      </c>
      <c r="C1439" s="2">
        <v>8.24</v>
      </c>
      <c r="D1439" s="2">
        <v>5.5640000000000001</v>
      </c>
      <c r="E1439" s="2">
        <v>0</v>
      </c>
      <c r="F1439" s="2">
        <v>0</v>
      </c>
      <c r="G1439" s="2">
        <v>0</v>
      </c>
      <c r="H1439" s="12">
        <v>0</v>
      </c>
    </row>
    <row r="1440" spans="1:8" ht="13.5" x14ac:dyDescent="0.25">
      <c r="A1440" s="11"/>
      <c r="B1440" s="10">
        <v>44104</v>
      </c>
      <c r="C1440" s="2">
        <v>8.48</v>
      </c>
      <c r="D1440" s="2">
        <v>5.726</v>
      </c>
      <c r="E1440" s="2">
        <v>5.726</v>
      </c>
      <c r="F1440" s="2">
        <v>20</v>
      </c>
      <c r="G1440" s="2">
        <v>114.52</v>
      </c>
      <c r="H1440" s="12">
        <v>2.9115744069015084E-2</v>
      </c>
    </row>
    <row r="1441" spans="1:8" ht="13.5" x14ac:dyDescent="0.25">
      <c r="A1441" s="11"/>
      <c r="B1441" s="10">
        <v>44105</v>
      </c>
      <c r="C1441" s="2">
        <v>8.48</v>
      </c>
      <c r="D1441" s="2">
        <v>5.726</v>
      </c>
      <c r="E1441" s="2">
        <v>0</v>
      </c>
      <c r="F1441" s="2">
        <v>0</v>
      </c>
      <c r="G1441" s="2">
        <v>0</v>
      </c>
      <c r="H1441" s="12">
        <v>0</v>
      </c>
    </row>
    <row r="1442" spans="1:8" ht="13.5" x14ac:dyDescent="0.25">
      <c r="A1442" s="11"/>
      <c r="B1442" s="10">
        <v>44106</v>
      </c>
      <c r="C1442" s="2">
        <v>8.48</v>
      </c>
      <c r="D1442" s="2">
        <v>5.726</v>
      </c>
      <c r="E1442" s="2">
        <v>0</v>
      </c>
      <c r="F1442" s="2">
        <v>0</v>
      </c>
      <c r="G1442" s="2">
        <v>0</v>
      </c>
      <c r="H1442" s="12">
        <v>0</v>
      </c>
    </row>
    <row r="1443" spans="1:8" ht="13.5" x14ac:dyDescent="0.25">
      <c r="A1443" s="11"/>
      <c r="B1443" s="10">
        <v>44109</v>
      </c>
      <c r="C1443" s="2">
        <v>8.48</v>
      </c>
      <c r="D1443" s="2">
        <v>5.726</v>
      </c>
      <c r="E1443" s="2">
        <v>0</v>
      </c>
      <c r="F1443" s="2">
        <v>0</v>
      </c>
      <c r="G1443" s="2">
        <v>0</v>
      </c>
      <c r="H1443" s="12">
        <v>0</v>
      </c>
    </row>
    <row r="1444" spans="1:8" ht="13.5" x14ac:dyDescent="0.25">
      <c r="A1444" s="11"/>
      <c r="B1444" s="10">
        <v>44110</v>
      </c>
      <c r="C1444" s="2">
        <v>8.48</v>
      </c>
      <c r="D1444" s="2">
        <v>5.726</v>
      </c>
      <c r="E1444" s="2">
        <v>0</v>
      </c>
      <c r="F1444" s="2">
        <v>0</v>
      </c>
      <c r="G1444" s="2">
        <v>0</v>
      </c>
      <c r="H1444" s="12">
        <v>0</v>
      </c>
    </row>
    <row r="1445" spans="1:8" ht="13.5" x14ac:dyDescent="0.25">
      <c r="A1445" s="11"/>
      <c r="B1445" s="10">
        <v>44111</v>
      </c>
      <c r="C1445" s="2">
        <v>8.48</v>
      </c>
      <c r="D1445" s="2">
        <v>5.726</v>
      </c>
      <c r="E1445" s="2">
        <v>0</v>
      </c>
      <c r="F1445" s="2">
        <v>0</v>
      </c>
      <c r="G1445" s="2">
        <v>0</v>
      </c>
      <c r="H1445" s="12">
        <v>0</v>
      </c>
    </row>
    <row r="1446" spans="1:8" ht="13.5" x14ac:dyDescent="0.25">
      <c r="A1446" s="11"/>
      <c r="B1446" s="10">
        <v>44112</v>
      </c>
      <c r="C1446" s="2">
        <v>8.4499999999999993</v>
      </c>
      <c r="D1446" s="2">
        <v>5.7050000000000001</v>
      </c>
      <c r="E1446" s="2">
        <v>5.7050000000000001</v>
      </c>
      <c r="F1446" s="2">
        <v>9000</v>
      </c>
      <c r="G1446" s="2">
        <v>51345</v>
      </c>
      <c r="H1446" s="12">
        <v>-3.667481662591671E-3</v>
      </c>
    </row>
    <row r="1447" spans="1:8" ht="13.5" x14ac:dyDescent="0.25">
      <c r="A1447" s="11"/>
      <c r="B1447" s="10">
        <v>44113</v>
      </c>
      <c r="C1447" s="2">
        <v>8.4499999999999993</v>
      </c>
      <c r="D1447" s="2">
        <v>5.7050000000000001</v>
      </c>
      <c r="E1447" s="2">
        <v>0</v>
      </c>
      <c r="F1447" s="2">
        <v>0</v>
      </c>
      <c r="G1447" s="2">
        <v>0</v>
      </c>
      <c r="H1447" s="12">
        <v>0</v>
      </c>
    </row>
    <row r="1448" spans="1:8" ht="13.5" x14ac:dyDescent="0.25">
      <c r="A1448" s="11"/>
      <c r="B1448" s="10">
        <v>44116</v>
      </c>
      <c r="C1448" s="2">
        <v>8.4499999999999993</v>
      </c>
      <c r="D1448" s="2">
        <v>5.7050000000000001</v>
      </c>
      <c r="E1448" s="2">
        <v>0</v>
      </c>
      <c r="F1448" s="2">
        <v>0</v>
      </c>
      <c r="G1448" s="2">
        <v>0</v>
      </c>
      <c r="H1448" s="12">
        <v>0</v>
      </c>
    </row>
    <row r="1449" spans="1:8" ht="13.5" x14ac:dyDescent="0.25">
      <c r="A1449" s="11"/>
      <c r="B1449" s="10">
        <v>44117</v>
      </c>
      <c r="C1449" s="2">
        <v>8.4499999999999993</v>
      </c>
      <c r="D1449" s="2">
        <v>5.7050000000000001</v>
      </c>
      <c r="E1449" s="2">
        <v>0</v>
      </c>
      <c r="F1449" s="2">
        <v>0</v>
      </c>
      <c r="G1449" s="2">
        <v>0</v>
      </c>
      <c r="H1449" s="12">
        <v>0</v>
      </c>
    </row>
    <row r="1450" spans="1:8" ht="13.5" x14ac:dyDescent="0.25">
      <c r="A1450" s="11"/>
      <c r="B1450" s="10">
        <v>44118</v>
      </c>
      <c r="C1450" s="2">
        <v>8.4499999999999993</v>
      </c>
      <c r="D1450" s="2">
        <v>5.7050000000000001</v>
      </c>
      <c r="E1450" s="2">
        <v>0</v>
      </c>
      <c r="F1450" s="2">
        <v>0</v>
      </c>
      <c r="G1450" s="2">
        <v>0</v>
      </c>
      <c r="H1450" s="12">
        <v>0</v>
      </c>
    </row>
    <row r="1451" spans="1:8" ht="13.5" x14ac:dyDescent="0.25">
      <c r="A1451" s="11"/>
      <c r="B1451" s="10">
        <v>44120</v>
      </c>
      <c r="C1451" s="2">
        <v>8.4499999999999993</v>
      </c>
      <c r="D1451" s="2">
        <v>5.7050000000000001</v>
      </c>
      <c r="E1451" s="2">
        <v>0</v>
      </c>
      <c r="F1451" s="2">
        <v>0</v>
      </c>
      <c r="G1451" s="2">
        <v>0</v>
      </c>
      <c r="H1451" s="12">
        <v>0</v>
      </c>
    </row>
    <row r="1452" spans="1:8" ht="13.5" x14ac:dyDescent="0.25">
      <c r="A1452" s="11"/>
      <c r="B1452" s="10">
        <v>44123</v>
      </c>
      <c r="C1452" s="2">
        <v>8.4499999999999993</v>
      </c>
      <c r="D1452" s="2">
        <v>5.7050000000000001</v>
      </c>
      <c r="E1452" s="2">
        <v>0</v>
      </c>
      <c r="F1452" s="2">
        <v>0</v>
      </c>
      <c r="G1452" s="2">
        <v>0</v>
      </c>
      <c r="H1452" s="12">
        <v>0</v>
      </c>
    </row>
    <row r="1453" spans="1:8" ht="13.5" x14ac:dyDescent="0.25">
      <c r="A1453" s="11"/>
      <c r="B1453" s="10">
        <v>44124</v>
      </c>
      <c r="C1453" s="2">
        <v>8.4499999999999993</v>
      </c>
      <c r="D1453" s="2">
        <v>5.7050000000000001</v>
      </c>
      <c r="E1453" s="2">
        <v>0</v>
      </c>
      <c r="F1453" s="2">
        <v>0</v>
      </c>
      <c r="G1453" s="2">
        <v>0</v>
      </c>
      <c r="H1453" s="12">
        <v>0</v>
      </c>
    </row>
    <row r="1454" spans="1:8" ht="13.5" x14ac:dyDescent="0.25">
      <c r="A1454" s="11"/>
      <c r="B1454" s="10">
        <v>44125</v>
      </c>
      <c r="C1454" s="2">
        <v>8.4499999999999993</v>
      </c>
      <c r="D1454" s="2">
        <v>5.7050000000000001</v>
      </c>
      <c r="E1454" s="2">
        <v>0</v>
      </c>
      <c r="F1454" s="2">
        <v>0</v>
      </c>
      <c r="G1454" s="2">
        <v>0</v>
      </c>
      <c r="H1454" s="12">
        <v>0</v>
      </c>
    </row>
    <row r="1455" spans="1:8" ht="13.5" x14ac:dyDescent="0.25">
      <c r="A1455" s="11"/>
      <c r="B1455" s="10">
        <v>44126</v>
      </c>
      <c r="C1455" s="2">
        <v>8.4499999999999993</v>
      </c>
      <c r="D1455" s="2">
        <v>5.7050000000000001</v>
      </c>
      <c r="E1455" s="2">
        <v>0</v>
      </c>
      <c r="F1455" s="2">
        <v>0</v>
      </c>
      <c r="G1455" s="2">
        <v>0</v>
      </c>
      <c r="H1455" s="12">
        <v>0</v>
      </c>
    </row>
    <row r="1456" spans="1:8" ht="13.5" x14ac:dyDescent="0.25">
      <c r="A1456" s="11"/>
      <c r="B1456" s="10">
        <v>44127</v>
      </c>
      <c r="C1456" s="2">
        <v>8.4499999999999993</v>
      </c>
      <c r="D1456" s="2">
        <v>5.7050000000000001</v>
      </c>
      <c r="E1456" s="2">
        <v>0</v>
      </c>
      <c r="F1456" s="2">
        <v>0</v>
      </c>
      <c r="G1456" s="2">
        <v>0</v>
      </c>
      <c r="H1456" s="12">
        <v>0</v>
      </c>
    </row>
    <row r="1457" spans="1:8" ht="13.5" x14ac:dyDescent="0.25">
      <c r="A1457" s="11"/>
      <c r="B1457" s="10">
        <v>44130</v>
      </c>
      <c r="C1457" s="2">
        <v>8.1999999999999993</v>
      </c>
      <c r="D1457" s="2">
        <v>5.5369999999999999</v>
      </c>
      <c r="E1457" s="2">
        <v>5.5369999999999999</v>
      </c>
      <c r="F1457" s="2">
        <v>100</v>
      </c>
      <c r="G1457" s="2">
        <v>553.70000000000005</v>
      </c>
      <c r="H1457" s="12">
        <v>-2.9447852760736221E-2</v>
      </c>
    </row>
    <row r="1458" spans="1:8" ht="13.5" x14ac:dyDescent="0.25">
      <c r="A1458" s="11"/>
      <c r="B1458" s="10">
        <v>44131</v>
      </c>
      <c r="C1458" s="2">
        <v>8.1999999999999993</v>
      </c>
      <c r="D1458" s="2">
        <v>5.5369999999999999</v>
      </c>
      <c r="E1458" s="2">
        <v>0</v>
      </c>
      <c r="F1458" s="2">
        <v>0</v>
      </c>
      <c r="G1458" s="2">
        <v>0</v>
      </c>
      <c r="H1458" s="12">
        <v>0</v>
      </c>
    </row>
    <row r="1459" spans="1:8" ht="13.5" x14ac:dyDescent="0.25">
      <c r="A1459" s="11"/>
      <c r="B1459" s="10">
        <v>44132</v>
      </c>
      <c r="C1459" s="2">
        <v>8</v>
      </c>
      <c r="D1459" s="2">
        <v>5.4020000000000001</v>
      </c>
      <c r="E1459" s="2">
        <v>5.4020000000000001</v>
      </c>
      <c r="F1459" s="2">
        <v>250</v>
      </c>
      <c r="G1459" s="2">
        <v>1350.5</v>
      </c>
      <c r="H1459" s="12">
        <v>-2.4381433989524977E-2</v>
      </c>
    </row>
    <row r="1460" spans="1:8" ht="13.5" x14ac:dyDescent="0.25">
      <c r="A1460" s="11"/>
      <c r="B1460" s="10">
        <v>44134</v>
      </c>
      <c r="C1460" s="2">
        <v>8</v>
      </c>
      <c r="D1460" s="2">
        <v>5.4020000000000001</v>
      </c>
      <c r="E1460" s="2">
        <v>0</v>
      </c>
      <c r="F1460" s="2">
        <v>0</v>
      </c>
      <c r="G1460" s="2">
        <v>0</v>
      </c>
      <c r="H1460" s="12">
        <v>0</v>
      </c>
    </row>
    <row r="1461" spans="1:8" ht="13.5" x14ac:dyDescent="0.25">
      <c r="A1461" s="11"/>
      <c r="B1461" s="10">
        <v>44137</v>
      </c>
      <c r="C1461" s="2">
        <v>7.8</v>
      </c>
      <c r="D1461" s="2">
        <v>5.2670000000000003</v>
      </c>
      <c r="E1461" s="2">
        <v>5.2670000000000003</v>
      </c>
      <c r="F1461" s="2">
        <v>635</v>
      </c>
      <c r="G1461" s="2">
        <v>3344.5450000000001</v>
      </c>
      <c r="H1461" s="12">
        <v>-2.499074416882632E-2</v>
      </c>
    </row>
    <row r="1462" spans="1:8" ht="13.5" x14ac:dyDescent="0.25">
      <c r="A1462" s="11"/>
      <c r="B1462" s="10">
        <v>44138</v>
      </c>
      <c r="C1462" s="2">
        <v>7.8</v>
      </c>
      <c r="D1462" s="2">
        <v>5.2670000000000003</v>
      </c>
      <c r="E1462" s="2">
        <v>0</v>
      </c>
      <c r="F1462" s="2">
        <v>0</v>
      </c>
      <c r="G1462" s="2">
        <v>0</v>
      </c>
      <c r="H1462" s="12">
        <v>0</v>
      </c>
    </row>
    <row r="1463" spans="1:8" ht="13.5" x14ac:dyDescent="0.25">
      <c r="A1463" s="11"/>
      <c r="B1463" s="10">
        <v>44139</v>
      </c>
      <c r="C1463" s="2">
        <v>7.8</v>
      </c>
      <c r="D1463" s="2">
        <v>5.2670000000000003</v>
      </c>
      <c r="E1463" s="2">
        <v>0</v>
      </c>
      <c r="F1463" s="2">
        <v>0</v>
      </c>
      <c r="G1463" s="2">
        <v>0</v>
      </c>
      <c r="H1463" s="12">
        <v>0</v>
      </c>
    </row>
    <row r="1464" spans="1:8" ht="13.5" x14ac:dyDescent="0.25">
      <c r="A1464" s="11"/>
      <c r="B1464" s="10">
        <v>44140</v>
      </c>
      <c r="C1464" s="2">
        <v>7.8</v>
      </c>
      <c r="D1464" s="2">
        <v>5.2670000000000003</v>
      </c>
      <c r="E1464" s="2">
        <v>0</v>
      </c>
      <c r="F1464" s="2">
        <v>0</v>
      </c>
      <c r="G1464" s="2">
        <v>0</v>
      </c>
      <c r="H1464" s="12">
        <v>0</v>
      </c>
    </row>
    <row r="1465" spans="1:8" ht="13.5" x14ac:dyDescent="0.25">
      <c r="A1465" s="11"/>
      <c r="B1465" s="10">
        <v>44141</v>
      </c>
      <c r="C1465" s="2">
        <v>7.7</v>
      </c>
      <c r="D1465" s="2">
        <v>5.1989999999999998</v>
      </c>
      <c r="E1465" s="2">
        <v>5.1989999999999998</v>
      </c>
      <c r="F1465" s="2">
        <v>500</v>
      </c>
      <c r="G1465" s="2">
        <v>2599.5</v>
      </c>
      <c r="H1465" s="12">
        <v>-1.2910575280045663E-2</v>
      </c>
    </row>
    <row r="1466" spans="1:8" ht="13.5" x14ac:dyDescent="0.25">
      <c r="A1466" s="11"/>
      <c r="B1466" s="10">
        <v>44144</v>
      </c>
      <c r="C1466" s="2">
        <v>7.93</v>
      </c>
      <c r="D1466" s="2">
        <v>5.3540000000000001</v>
      </c>
      <c r="E1466" s="2">
        <v>5.3540000000000001</v>
      </c>
      <c r="F1466" s="2">
        <v>27</v>
      </c>
      <c r="G1466" s="2">
        <v>144.55799999999999</v>
      </c>
      <c r="H1466" s="12">
        <v>2.9813425658780583E-2</v>
      </c>
    </row>
    <row r="1467" spans="1:8" ht="13.5" x14ac:dyDescent="0.25">
      <c r="A1467" s="11"/>
      <c r="B1467" s="10">
        <v>44145</v>
      </c>
      <c r="C1467" s="2">
        <v>8</v>
      </c>
      <c r="D1467" s="2">
        <v>5.4020000000000001</v>
      </c>
      <c r="E1467" s="2">
        <v>5.4020000000000001</v>
      </c>
      <c r="F1467" s="2">
        <v>17</v>
      </c>
      <c r="G1467" s="2">
        <v>91.834000000000003</v>
      </c>
      <c r="H1467" s="12">
        <v>8.965259618976474E-3</v>
      </c>
    </row>
    <row r="1468" spans="1:8" ht="13.5" x14ac:dyDescent="0.25">
      <c r="A1468" s="11"/>
      <c r="B1468" s="10">
        <v>44146</v>
      </c>
      <c r="C1468" s="2">
        <v>8</v>
      </c>
      <c r="D1468" s="2">
        <v>5.4020000000000001</v>
      </c>
      <c r="E1468" s="2">
        <v>0</v>
      </c>
      <c r="F1468" s="2">
        <v>0</v>
      </c>
      <c r="G1468" s="2">
        <v>0</v>
      </c>
      <c r="H1468" s="12">
        <v>0</v>
      </c>
    </row>
    <row r="1469" spans="1:8" ht="13.5" x14ac:dyDescent="0.25">
      <c r="A1469" s="11"/>
      <c r="B1469" s="10">
        <v>44147</v>
      </c>
      <c r="C1469" s="2">
        <v>8</v>
      </c>
      <c r="D1469" s="2">
        <v>5.4020000000000001</v>
      </c>
      <c r="E1469" s="2">
        <v>0</v>
      </c>
      <c r="F1469" s="2">
        <v>0</v>
      </c>
      <c r="G1469" s="2">
        <v>0</v>
      </c>
      <c r="H1469" s="12">
        <v>0</v>
      </c>
    </row>
    <row r="1470" spans="1:8" ht="13.5" x14ac:dyDescent="0.25">
      <c r="A1470" s="11"/>
      <c r="B1470" s="10">
        <v>44148</v>
      </c>
      <c r="C1470" s="2">
        <v>8</v>
      </c>
      <c r="D1470" s="2">
        <v>5.4020000000000001</v>
      </c>
      <c r="E1470" s="2">
        <v>0</v>
      </c>
      <c r="F1470" s="2">
        <v>0</v>
      </c>
      <c r="G1470" s="2">
        <v>0</v>
      </c>
      <c r="H1470" s="12">
        <v>0</v>
      </c>
    </row>
    <row r="1471" spans="1:8" ht="13.5" x14ac:dyDescent="0.25">
      <c r="A1471" s="11"/>
      <c r="B1471" s="10">
        <v>44151</v>
      </c>
      <c r="C1471" s="2">
        <v>8</v>
      </c>
      <c r="D1471" s="2">
        <v>5.4020000000000001</v>
      </c>
      <c r="E1471" s="2">
        <v>0</v>
      </c>
      <c r="F1471" s="2">
        <v>0</v>
      </c>
      <c r="G1471" s="2">
        <v>0</v>
      </c>
      <c r="H1471" s="12">
        <v>0</v>
      </c>
    </row>
    <row r="1472" spans="1:8" ht="13.5" x14ac:dyDescent="0.25">
      <c r="A1472" s="11"/>
      <c r="B1472" s="10">
        <v>44152</v>
      </c>
      <c r="C1472" s="2">
        <v>8</v>
      </c>
      <c r="D1472" s="2">
        <v>5.4020000000000001</v>
      </c>
      <c r="E1472" s="2">
        <v>5.4020000000000001</v>
      </c>
      <c r="F1472" s="2">
        <v>16</v>
      </c>
      <c r="G1472" s="2">
        <v>86.432000000000002</v>
      </c>
      <c r="H1472" s="12">
        <v>0</v>
      </c>
    </row>
    <row r="1473" spans="1:8" ht="13.5" x14ac:dyDescent="0.25">
      <c r="A1473" s="11"/>
      <c r="B1473" s="10">
        <v>44153</v>
      </c>
      <c r="C1473" s="2">
        <v>8</v>
      </c>
      <c r="D1473" s="2">
        <v>5.4020000000000001</v>
      </c>
      <c r="E1473" s="2">
        <v>0</v>
      </c>
      <c r="F1473" s="2">
        <v>0</v>
      </c>
      <c r="G1473" s="2">
        <v>0</v>
      </c>
      <c r="H1473" s="12">
        <v>0</v>
      </c>
    </row>
    <row r="1474" spans="1:8" ht="13.5" x14ac:dyDescent="0.25">
      <c r="A1474" s="11"/>
      <c r="B1474" s="10">
        <v>44154</v>
      </c>
      <c r="C1474" s="2">
        <v>7.98</v>
      </c>
      <c r="D1474" s="2">
        <v>5.3879999999999999</v>
      </c>
      <c r="E1474" s="2">
        <v>5.3879999999999999</v>
      </c>
      <c r="F1474" s="2">
        <v>60</v>
      </c>
      <c r="G1474" s="2">
        <v>323.27999999999997</v>
      </c>
      <c r="H1474" s="12">
        <v>-2.5916327286190735E-3</v>
      </c>
    </row>
    <row r="1475" spans="1:8" ht="13.5" x14ac:dyDescent="0.25">
      <c r="A1475" s="11"/>
      <c r="B1475" s="10">
        <v>44155</v>
      </c>
      <c r="C1475" s="2">
        <v>7.98</v>
      </c>
      <c r="D1475" s="2">
        <v>5.3879999999999999</v>
      </c>
      <c r="E1475" s="2">
        <v>0</v>
      </c>
      <c r="F1475" s="2">
        <v>0</v>
      </c>
      <c r="G1475" s="2">
        <v>0</v>
      </c>
      <c r="H1475" s="12">
        <v>0</v>
      </c>
    </row>
    <row r="1476" spans="1:8" ht="13.5" x14ac:dyDescent="0.25">
      <c r="A1476" s="11"/>
      <c r="B1476" s="10">
        <v>44158</v>
      </c>
      <c r="C1476" s="2">
        <v>7.81</v>
      </c>
      <c r="D1476" s="2">
        <v>5.2729999999999997</v>
      </c>
      <c r="E1476" s="2">
        <v>5.2689490396927017</v>
      </c>
      <c r="F1476" s="2">
        <v>658</v>
      </c>
      <c r="G1476" s="2">
        <v>3466.9684681177978</v>
      </c>
      <c r="H1476" s="12">
        <v>-2.1343726800296996E-2</v>
      </c>
    </row>
    <row r="1477" spans="1:8" ht="13.5" x14ac:dyDescent="0.25">
      <c r="A1477" s="11"/>
      <c r="B1477" s="10">
        <v>44159</v>
      </c>
      <c r="C1477" s="2">
        <v>7.82</v>
      </c>
      <c r="D1477" s="2">
        <v>5.28</v>
      </c>
      <c r="E1477" s="2">
        <v>5.3522455242966744</v>
      </c>
      <c r="F1477" s="2">
        <v>30</v>
      </c>
      <c r="G1477" s="2">
        <v>160.56736572890023</v>
      </c>
      <c r="H1477" s="12">
        <v>1.3275175421961999E-3</v>
      </c>
    </row>
    <row r="1478" spans="1:8" ht="13.5" x14ac:dyDescent="0.25">
      <c r="A1478" s="11"/>
      <c r="B1478" s="10">
        <v>44160</v>
      </c>
      <c r="C1478" s="2">
        <v>7.8</v>
      </c>
      <c r="D1478" s="2">
        <v>5.2670000000000003</v>
      </c>
      <c r="E1478" s="2">
        <v>5.2670000000000003</v>
      </c>
      <c r="F1478" s="2">
        <v>500</v>
      </c>
      <c r="G1478" s="2">
        <v>2633.5</v>
      </c>
      <c r="H1478" s="12">
        <v>-2.4621212121211933E-3</v>
      </c>
    </row>
    <row r="1479" spans="1:8" ht="13.5" x14ac:dyDescent="0.25">
      <c r="A1479" s="11"/>
      <c r="B1479" s="10">
        <v>44161</v>
      </c>
      <c r="C1479" s="2">
        <v>7.8</v>
      </c>
      <c r="D1479" s="2">
        <v>5.2670000000000003</v>
      </c>
      <c r="E1479" s="2">
        <v>0</v>
      </c>
      <c r="F1479" s="2">
        <v>0</v>
      </c>
      <c r="G1479" s="2">
        <v>0</v>
      </c>
      <c r="H1479" s="12">
        <v>0</v>
      </c>
    </row>
    <row r="1480" spans="1:8" ht="13.5" x14ac:dyDescent="0.25">
      <c r="A1480" s="11"/>
      <c r="B1480" s="10">
        <v>44162</v>
      </c>
      <c r="C1480" s="2">
        <v>7.8</v>
      </c>
      <c r="D1480" s="2">
        <v>5.2670000000000003</v>
      </c>
      <c r="E1480" s="2">
        <v>5.2670000000000003</v>
      </c>
      <c r="F1480" s="2">
        <v>820</v>
      </c>
      <c r="G1480" s="2">
        <v>4318.9400000000005</v>
      </c>
      <c r="H1480" s="12">
        <v>0</v>
      </c>
    </row>
    <row r="1481" spans="1:8" ht="13.5" x14ac:dyDescent="0.25">
      <c r="A1481" s="11"/>
      <c r="B1481" s="10">
        <v>44165</v>
      </c>
      <c r="C1481" s="2">
        <v>8</v>
      </c>
      <c r="D1481" s="2">
        <v>5.4020000000000001</v>
      </c>
      <c r="E1481" s="2">
        <v>5.4020000000000001</v>
      </c>
      <c r="F1481" s="2">
        <v>25</v>
      </c>
      <c r="G1481" s="2">
        <v>135.05000000000001</v>
      </c>
      <c r="H1481" s="12">
        <v>2.563128915891395E-2</v>
      </c>
    </row>
    <row r="1482" spans="1:8" ht="13.5" x14ac:dyDescent="0.25">
      <c r="A1482" s="11"/>
      <c r="B1482" s="10">
        <v>44166</v>
      </c>
      <c r="C1482" s="2">
        <v>7.8</v>
      </c>
      <c r="D1482" s="2">
        <v>5.2670000000000003</v>
      </c>
      <c r="E1482" s="2">
        <v>5.2670000000000003</v>
      </c>
      <c r="F1482" s="2">
        <v>680</v>
      </c>
      <c r="G1482" s="2">
        <v>3581.5600000000004</v>
      </c>
      <c r="H1482" s="12">
        <v>-2.499074416882632E-2</v>
      </c>
    </row>
    <row r="1483" spans="1:8" ht="13.5" x14ac:dyDescent="0.25">
      <c r="A1483" s="11"/>
      <c r="B1483" s="10">
        <v>44167</v>
      </c>
      <c r="C1483" s="2">
        <v>7.8</v>
      </c>
      <c r="D1483" s="2">
        <v>5.2670000000000003</v>
      </c>
      <c r="E1483" s="2">
        <v>5.2670000000000003</v>
      </c>
      <c r="F1483" s="2">
        <v>170</v>
      </c>
      <c r="G1483" s="2">
        <v>895.3900000000001</v>
      </c>
      <c r="H1483" s="12">
        <v>0</v>
      </c>
    </row>
    <row r="1484" spans="1:8" ht="13.5" x14ac:dyDescent="0.25">
      <c r="A1484" s="11"/>
      <c r="B1484" s="10">
        <v>44168</v>
      </c>
      <c r="C1484" s="2">
        <v>7.77</v>
      </c>
      <c r="D1484" s="2">
        <v>5.2460000000000004</v>
      </c>
      <c r="E1484" s="2">
        <v>5.2460000000000004</v>
      </c>
      <c r="F1484" s="2">
        <v>300</v>
      </c>
      <c r="G1484" s="2">
        <v>1573.8000000000002</v>
      </c>
      <c r="H1484" s="12">
        <v>-3.9870894247199364E-3</v>
      </c>
    </row>
    <row r="1485" spans="1:8" ht="13.5" x14ac:dyDescent="0.25">
      <c r="A1485" s="11"/>
      <c r="B1485" s="10">
        <v>44169</v>
      </c>
      <c r="C1485" s="2">
        <v>8</v>
      </c>
      <c r="D1485" s="2">
        <v>5.4020000000000001</v>
      </c>
      <c r="E1485" s="2">
        <v>5.4020000000000001</v>
      </c>
      <c r="F1485" s="2">
        <v>10</v>
      </c>
      <c r="G1485" s="2">
        <v>54.02</v>
      </c>
      <c r="H1485" s="12">
        <v>2.9736942432329334E-2</v>
      </c>
    </row>
    <row r="1486" spans="1:8" ht="13.5" x14ac:dyDescent="0.25">
      <c r="A1486" s="11"/>
      <c r="B1486" s="10">
        <v>44172</v>
      </c>
      <c r="C1486" s="2">
        <v>7.76</v>
      </c>
      <c r="D1486" s="2">
        <v>5.24</v>
      </c>
      <c r="E1486" s="2">
        <v>5.24</v>
      </c>
      <c r="F1486" s="2">
        <v>830</v>
      </c>
      <c r="G1486" s="2">
        <v>4349.2</v>
      </c>
      <c r="H1486" s="12">
        <v>-2.9988893002591617E-2</v>
      </c>
    </row>
    <row r="1487" spans="1:8" ht="13.5" x14ac:dyDescent="0.25">
      <c r="A1487" s="11"/>
      <c r="B1487" s="10">
        <v>44173</v>
      </c>
      <c r="C1487" s="2">
        <v>7.76</v>
      </c>
      <c r="D1487" s="2">
        <v>5.24</v>
      </c>
      <c r="E1487" s="2">
        <v>5.24</v>
      </c>
      <c r="F1487" s="2">
        <v>1000</v>
      </c>
      <c r="G1487" s="2">
        <v>5240</v>
      </c>
      <c r="H1487" s="12">
        <v>0</v>
      </c>
    </row>
    <row r="1488" spans="1:8" ht="13.5" x14ac:dyDescent="0.25">
      <c r="A1488" s="11"/>
      <c r="B1488" s="10">
        <v>44174</v>
      </c>
      <c r="C1488" s="2">
        <v>7.76</v>
      </c>
      <c r="D1488" s="2">
        <v>5.24</v>
      </c>
      <c r="E1488" s="2">
        <v>5.24</v>
      </c>
      <c r="F1488" s="2">
        <v>2569</v>
      </c>
      <c r="G1488" s="2">
        <v>13461.560000000001</v>
      </c>
      <c r="H1488" s="12">
        <v>0</v>
      </c>
    </row>
    <row r="1489" spans="1:8" ht="13.5" x14ac:dyDescent="0.25">
      <c r="A1489" s="11"/>
      <c r="B1489" s="10">
        <v>44175</v>
      </c>
      <c r="C1489" s="2">
        <v>7.76</v>
      </c>
      <c r="D1489" s="2">
        <v>5.24</v>
      </c>
      <c r="E1489" s="2">
        <v>5.24</v>
      </c>
      <c r="F1489" s="2">
        <v>100</v>
      </c>
      <c r="G1489" s="2">
        <v>524</v>
      </c>
      <c r="H1489" s="12">
        <v>0</v>
      </c>
    </row>
    <row r="1490" spans="1:8" ht="13.5" x14ac:dyDescent="0.25">
      <c r="A1490" s="11"/>
      <c r="B1490" s="10">
        <v>44176</v>
      </c>
      <c r="C1490" s="2">
        <v>7.7</v>
      </c>
      <c r="D1490" s="2">
        <v>5.1989999999999998</v>
      </c>
      <c r="E1490" s="2">
        <v>5.1989999999999998</v>
      </c>
      <c r="F1490" s="2">
        <v>1460</v>
      </c>
      <c r="G1490" s="2">
        <v>7590.54</v>
      </c>
      <c r="H1490" s="12">
        <v>-7.8244274809161005E-3</v>
      </c>
    </row>
    <row r="1491" spans="1:8" ht="13.5" x14ac:dyDescent="0.25">
      <c r="A1491" s="11"/>
      <c r="B1491" s="10">
        <v>44179</v>
      </c>
      <c r="C1491" s="2">
        <v>7.5</v>
      </c>
      <c r="D1491" s="2">
        <v>5.0640000000000001</v>
      </c>
      <c r="E1491" s="2">
        <v>5.1889120000000002</v>
      </c>
      <c r="F1491" s="2">
        <v>693</v>
      </c>
      <c r="G1491" s="2">
        <v>3595.9160160000001</v>
      </c>
      <c r="H1491" s="12">
        <v>-2.5966532025389458E-2</v>
      </c>
    </row>
    <row r="1492" spans="1:8" ht="13.5" x14ac:dyDescent="0.25">
      <c r="A1492" s="11"/>
      <c r="B1492" s="10">
        <v>44180</v>
      </c>
      <c r="C1492" s="2">
        <v>7.28</v>
      </c>
      <c r="D1492" s="2">
        <v>4.915</v>
      </c>
      <c r="E1492" s="2">
        <v>4.915</v>
      </c>
      <c r="F1492" s="2">
        <v>1</v>
      </c>
      <c r="G1492" s="2">
        <v>4.915</v>
      </c>
      <c r="H1492" s="12">
        <v>-2.9423380726698267E-2</v>
      </c>
    </row>
    <row r="1493" spans="1:8" ht="13.5" x14ac:dyDescent="0.25">
      <c r="A1493" s="11"/>
      <c r="B1493" s="10">
        <v>44181</v>
      </c>
      <c r="C1493" s="2">
        <v>7.49</v>
      </c>
      <c r="D1493" s="2">
        <v>5.0570000000000004</v>
      </c>
      <c r="E1493" s="2">
        <v>5.0570000000000004</v>
      </c>
      <c r="F1493" s="2">
        <v>10</v>
      </c>
      <c r="G1493" s="2">
        <v>50.570000000000007</v>
      </c>
      <c r="H1493" s="12">
        <v>2.8891149542217772E-2</v>
      </c>
    </row>
    <row r="1494" spans="1:8" ht="13.5" x14ac:dyDescent="0.25">
      <c r="A1494" s="11"/>
      <c r="B1494" s="10">
        <v>44182</v>
      </c>
      <c r="C1494" s="2">
        <v>7.49</v>
      </c>
      <c r="D1494" s="2">
        <v>5.0570000000000004</v>
      </c>
      <c r="E1494" s="2">
        <v>0</v>
      </c>
      <c r="F1494" s="2">
        <v>0</v>
      </c>
      <c r="G1494" s="2">
        <v>0</v>
      </c>
      <c r="H1494" s="12">
        <v>0</v>
      </c>
    </row>
    <row r="1495" spans="1:8" ht="13.5" x14ac:dyDescent="0.25">
      <c r="A1495" s="11"/>
      <c r="B1495" s="10">
        <v>44183</v>
      </c>
      <c r="C1495" s="2">
        <v>7.7</v>
      </c>
      <c r="D1495" s="2">
        <v>5.1989999999999998</v>
      </c>
      <c r="E1495" s="2">
        <v>5.1989999999999998</v>
      </c>
      <c r="F1495" s="2">
        <v>100</v>
      </c>
      <c r="G1495" s="2">
        <v>519.9</v>
      </c>
      <c r="H1495" s="12">
        <v>2.8079889262408432E-2</v>
      </c>
    </row>
    <row r="1496" spans="1:8" ht="13.5" x14ac:dyDescent="0.25">
      <c r="A1496" s="11"/>
      <c r="B1496" s="10">
        <v>44186</v>
      </c>
      <c r="C1496" s="2">
        <v>7.47</v>
      </c>
      <c r="D1496" s="2">
        <v>5.0439999999999996</v>
      </c>
      <c r="E1496" s="2">
        <v>5.063581793842034</v>
      </c>
      <c r="F1496" s="2">
        <v>800</v>
      </c>
      <c r="G1496" s="2">
        <v>4050.8654350736274</v>
      </c>
      <c r="H1496" s="12">
        <v>-2.9813425658780583E-2</v>
      </c>
    </row>
    <row r="1497" spans="1:8" ht="13.5" x14ac:dyDescent="0.25">
      <c r="A1497" s="11"/>
      <c r="B1497" s="10">
        <v>44187</v>
      </c>
      <c r="C1497" s="2">
        <v>7.49</v>
      </c>
      <c r="D1497" s="2">
        <v>5.0570000000000004</v>
      </c>
      <c r="E1497" s="2">
        <v>5.0570000000000004</v>
      </c>
      <c r="F1497" s="2">
        <v>1780</v>
      </c>
      <c r="G1497" s="2">
        <v>9001.4600000000009</v>
      </c>
      <c r="H1497" s="12">
        <v>2.5773195876290225E-3</v>
      </c>
    </row>
    <row r="1498" spans="1:8" ht="13.5" x14ac:dyDescent="0.25">
      <c r="A1498" s="11"/>
      <c r="B1498" s="10">
        <v>44188</v>
      </c>
      <c r="C1498" s="2">
        <v>7.6</v>
      </c>
      <c r="D1498" s="2">
        <v>5.1319999999999997</v>
      </c>
      <c r="E1498" s="2">
        <v>5.1319999999999997</v>
      </c>
      <c r="F1498" s="2">
        <v>95</v>
      </c>
      <c r="G1498" s="2">
        <v>487.53999999999996</v>
      </c>
      <c r="H1498" s="12">
        <v>1.4830927427328314E-2</v>
      </c>
    </row>
    <row r="1499" spans="1:8" ht="13.5" x14ac:dyDescent="0.25">
      <c r="A1499" s="11"/>
      <c r="B1499" s="10">
        <v>44189</v>
      </c>
      <c r="C1499" s="2">
        <v>7.6</v>
      </c>
      <c r="D1499" s="2">
        <v>5.1319999999999997</v>
      </c>
      <c r="E1499" s="2">
        <v>5.1319999999999997</v>
      </c>
      <c r="F1499" s="2">
        <v>50</v>
      </c>
      <c r="G1499" s="2">
        <v>256.59999999999997</v>
      </c>
      <c r="H1499" s="12">
        <v>0</v>
      </c>
    </row>
    <row r="1500" spans="1:8" ht="13.5" x14ac:dyDescent="0.25">
      <c r="A1500" s="11"/>
      <c r="B1500" s="10">
        <v>44190</v>
      </c>
      <c r="C1500" s="2">
        <v>7.6</v>
      </c>
      <c r="D1500" s="2">
        <v>5.1319999999999997</v>
      </c>
      <c r="E1500" s="2">
        <v>0</v>
      </c>
      <c r="F1500" s="2">
        <v>0</v>
      </c>
      <c r="G1500" s="2">
        <v>0</v>
      </c>
      <c r="H1500" s="12">
        <v>0</v>
      </c>
    </row>
    <row r="1501" spans="1:8" ht="13.5" x14ac:dyDescent="0.25">
      <c r="A1501" s="11"/>
      <c r="B1501" s="10">
        <v>44193</v>
      </c>
      <c r="C1501" s="2">
        <v>7.6</v>
      </c>
      <c r="D1501" s="2">
        <v>5.1319999999999997</v>
      </c>
      <c r="E1501" s="2">
        <v>0</v>
      </c>
      <c r="F1501" s="2">
        <v>0</v>
      </c>
      <c r="G1501" s="2">
        <v>0</v>
      </c>
      <c r="H1501" s="12">
        <v>0</v>
      </c>
    </row>
    <row r="1502" spans="1:8" ht="13.5" x14ac:dyDescent="0.25">
      <c r="A1502" s="11"/>
      <c r="B1502" s="10">
        <v>44194</v>
      </c>
      <c r="C1502" s="2">
        <v>7.4</v>
      </c>
      <c r="D1502" s="2">
        <v>4.9969999999999999</v>
      </c>
      <c r="E1502" s="2">
        <v>4.9969999999999999</v>
      </c>
      <c r="F1502" s="2">
        <v>2370</v>
      </c>
      <c r="G1502" s="2">
        <v>11842.89</v>
      </c>
      <c r="H1502" s="12">
        <v>-2.6305533904910326E-2</v>
      </c>
    </row>
    <row r="1503" spans="1:8" ht="13.5" x14ac:dyDescent="0.25">
      <c r="A1503" s="11"/>
      <c r="B1503" s="10">
        <v>44195</v>
      </c>
      <c r="C1503" s="2">
        <v>7.63</v>
      </c>
      <c r="D1503" s="2">
        <v>5.1520000000000001</v>
      </c>
      <c r="E1503" s="2">
        <v>5.0061504587155961</v>
      </c>
      <c r="F1503" s="2">
        <v>102</v>
      </c>
      <c r="G1503" s="2">
        <v>510.62734678899079</v>
      </c>
      <c r="H1503" s="12">
        <v>3.1018611166700072E-2</v>
      </c>
    </row>
    <row r="1504" spans="1:8" ht="13.5" x14ac:dyDescent="0.25">
      <c r="A1504" s="11"/>
      <c r="B1504" s="10">
        <v>44196</v>
      </c>
      <c r="C1504" s="2">
        <v>7.63</v>
      </c>
      <c r="D1504" s="2">
        <v>5.1520000000000001</v>
      </c>
      <c r="E1504" s="2">
        <v>0</v>
      </c>
      <c r="F1504" s="2">
        <v>0</v>
      </c>
      <c r="G1504" s="2">
        <v>0</v>
      </c>
      <c r="H1504" s="12">
        <v>0</v>
      </c>
    </row>
    <row r="1505" spans="1:8" ht="13.5" x14ac:dyDescent="0.25">
      <c r="A1505" s="11"/>
      <c r="B1505" s="10">
        <v>44200</v>
      </c>
      <c r="C1505" s="2">
        <v>7.63</v>
      </c>
      <c r="D1505" s="2">
        <v>5.1520000000000001</v>
      </c>
      <c r="E1505" s="2">
        <v>0</v>
      </c>
      <c r="F1505" s="2">
        <v>0</v>
      </c>
      <c r="G1505" s="2">
        <v>0</v>
      </c>
      <c r="H1505" s="12">
        <v>0</v>
      </c>
    </row>
    <row r="1506" spans="1:8" ht="13.5" x14ac:dyDescent="0.25">
      <c r="A1506" s="11"/>
      <c r="B1506" s="10">
        <v>44201</v>
      </c>
      <c r="C1506" s="2">
        <v>7.63</v>
      </c>
      <c r="D1506" s="2">
        <v>5.1520000000000001</v>
      </c>
      <c r="E1506" s="2">
        <v>0</v>
      </c>
      <c r="F1506" s="2">
        <v>0</v>
      </c>
      <c r="G1506" s="2">
        <v>0</v>
      </c>
      <c r="H1506" s="12">
        <v>0</v>
      </c>
    </row>
    <row r="1507" spans="1:8" ht="13.5" x14ac:dyDescent="0.25">
      <c r="A1507" s="11"/>
      <c r="B1507" s="10">
        <v>44202</v>
      </c>
      <c r="C1507" s="2">
        <v>8.08</v>
      </c>
      <c r="D1507" s="2">
        <v>5.4560000000000004</v>
      </c>
      <c r="E1507" s="2">
        <v>5.3918514851485151</v>
      </c>
      <c r="F1507" s="2">
        <v>17</v>
      </c>
      <c r="G1507" s="2">
        <v>91.661475247524763</v>
      </c>
      <c r="H1507" s="12">
        <v>5.9006211180124273E-2</v>
      </c>
    </row>
    <row r="1508" spans="1:8" ht="13.5" x14ac:dyDescent="0.25">
      <c r="A1508" s="11"/>
      <c r="B1508" s="10">
        <v>44203</v>
      </c>
      <c r="C1508" s="2">
        <v>8.19</v>
      </c>
      <c r="D1508" s="2">
        <v>5.53</v>
      </c>
      <c r="E1508" s="2">
        <v>5.53</v>
      </c>
      <c r="F1508" s="2">
        <v>14</v>
      </c>
      <c r="G1508" s="2">
        <v>77.42</v>
      </c>
      <c r="H1508" s="12">
        <v>1.3563049853372405E-2</v>
      </c>
    </row>
    <row r="1509" spans="1:8" ht="13.5" x14ac:dyDescent="0.25">
      <c r="A1509" s="11"/>
      <c r="B1509" s="10">
        <v>44204</v>
      </c>
      <c r="C1509" s="2">
        <v>8.19</v>
      </c>
      <c r="D1509" s="2">
        <v>5.53</v>
      </c>
      <c r="E1509" s="2">
        <v>5.53</v>
      </c>
      <c r="F1509" s="2">
        <v>10</v>
      </c>
      <c r="G1509" s="2">
        <v>55.300000000000004</v>
      </c>
      <c r="H1509" s="12">
        <v>0</v>
      </c>
    </row>
    <row r="1510" spans="1:8" ht="13.5" x14ac:dyDescent="0.25">
      <c r="A1510" s="11"/>
      <c r="B1510" s="10">
        <v>44207</v>
      </c>
      <c r="C1510" s="2">
        <v>8.19</v>
      </c>
      <c r="D1510" s="2">
        <v>5.53</v>
      </c>
      <c r="E1510" s="2">
        <v>5.53</v>
      </c>
      <c r="F1510" s="2">
        <v>25</v>
      </c>
      <c r="G1510" s="2">
        <v>138.25</v>
      </c>
      <c r="H1510" s="12">
        <v>0</v>
      </c>
    </row>
    <row r="1511" spans="1:8" ht="13.5" x14ac:dyDescent="0.25">
      <c r="A1511" s="11"/>
      <c r="B1511" s="10">
        <v>44208</v>
      </c>
      <c r="C1511" s="2">
        <v>8.19</v>
      </c>
      <c r="D1511" s="2">
        <v>5.53</v>
      </c>
      <c r="E1511" s="2">
        <v>0</v>
      </c>
      <c r="F1511" s="2">
        <v>0</v>
      </c>
      <c r="G1511" s="2">
        <v>0</v>
      </c>
      <c r="H1511" s="12">
        <v>0</v>
      </c>
    </row>
    <row r="1512" spans="1:8" ht="13.5" x14ac:dyDescent="0.25">
      <c r="A1512" s="11"/>
      <c r="B1512" s="10">
        <v>44209</v>
      </c>
      <c r="C1512" s="2">
        <v>8.19</v>
      </c>
      <c r="D1512" s="2">
        <v>5.53</v>
      </c>
      <c r="E1512" s="2">
        <v>0</v>
      </c>
      <c r="F1512" s="2">
        <v>0</v>
      </c>
      <c r="G1512" s="2">
        <v>0</v>
      </c>
      <c r="H1512" s="12">
        <v>0</v>
      </c>
    </row>
    <row r="1513" spans="1:8" ht="13.5" x14ac:dyDescent="0.25">
      <c r="A1513" s="11"/>
      <c r="B1513" s="10">
        <v>44211</v>
      </c>
      <c r="C1513" s="2">
        <v>8.19</v>
      </c>
      <c r="D1513" s="2">
        <v>5.53</v>
      </c>
      <c r="E1513" s="2">
        <v>0</v>
      </c>
      <c r="F1513" s="2">
        <v>0</v>
      </c>
      <c r="G1513" s="2">
        <v>0</v>
      </c>
      <c r="H1513" s="12">
        <v>0</v>
      </c>
    </row>
    <row r="1514" spans="1:8" ht="13.5" x14ac:dyDescent="0.25">
      <c r="A1514" s="11"/>
      <c r="B1514" s="10">
        <v>44214</v>
      </c>
      <c r="C1514" s="2">
        <v>8.19</v>
      </c>
      <c r="D1514" s="2">
        <v>5.53</v>
      </c>
      <c r="E1514" s="2">
        <v>0</v>
      </c>
      <c r="F1514" s="2">
        <v>0</v>
      </c>
      <c r="G1514" s="2">
        <v>0</v>
      </c>
      <c r="H1514" s="12">
        <v>0</v>
      </c>
    </row>
    <row r="1515" spans="1:8" ht="13.5" x14ac:dyDescent="0.25">
      <c r="A1515" s="11"/>
      <c r="B1515" s="10">
        <v>44215</v>
      </c>
      <c r="C1515" s="2">
        <v>8.19</v>
      </c>
      <c r="D1515" s="2">
        <v>5.53</v>
      </c>
      <c r="E1515" s="2">
        <v>5.5212222222222227</v>
      </c>
      <c r="F1515" s="2">
        <v>4547</v>
      </c>
      <c r="G1515" s="2">
        <v>25104.997444444445</v>
      </c>
      <c r="H1515" s="12">
        <v>0</v>
      </c>
    </row>
    <row r="1516" spans="1:8" ht="13.5" x14ac:dyDescent="0.25">
      <c r="A1516" s="11"/>
      <c r="B1516" s="10">
        <v>44216</v>
      </c>
      <c r="C1516" s="2">
        <v>8.19</v>
      </c>
      <c r="D1516" s="2">
        <v>5.53</v>
      </c>
      <c r="E1516" s="2">
        <v>0</v>
      </c>
      <c r="F1516" s="2">
        <v>0</v>
      </c>
      <c r="G1516" s="2">
        <v>0</v>
      </c>
      <c r="H1516" s="12">
        <v>0</v>
      </c>
    </row>
    <row r="1517" spans="1:8" ht="13.5" x14ac:dyDescent="0.25">
      <c r="A1517" s="11"/>
      <c r="B1517" s="10">
        <v>44217</v>
      </c>
      <c r="C1517" s="2">
        <v>8.27</v>
      </c>
      <c r="D1517" s="2">
        <v>5.5839999999999996</v>
      </c>
      <c r="E1517" s="2">
        <v>5.5846752116082232</v>
      </c>
      <c r="F1517" s="2">
        <v>73</v>
      </c>
      <c r="G1517" s="2">
        <v>407.68129044740027</v>
      </c>
      <c r="H1517" s="12">
        <v>9.7649186256780068E-3</v>
      </c>
    </row>
    <row r="1518" spans="1:8" ht="13.5" x14ac:dyDescent="0.25">
      <c r="A1518" s="11"/>
      <c r="B1518" s="10">
        <v>44218</v>
      </c>
      <c r="C1518" s="2">
        <v>8.27</v>
      </c>
      <c r="D1518" s="2">
        <v>5.5839999999999996</v>
      </c>
      <c r="E1518" s="2">
        <v>5.5839999999999996</v>
      </c>
      <c r="F1518" s="2">
        <v>5</v>
      </c>
      <c r="G1518" s="2">
        <v>27.919999999999998</v>
      </c>
      <c r="H1518" s="12">
        <v>0</v>
      </c>
    </row>
    <row r="1519" spans="1:8" ht="13.5" x14ac:dyDescent="0.25">
      <c r="A1519" s="11"/>
      <c r="B1519" s="10">
        <v>44221</v>
      </c>
      <c r="C1519" s="2">
        <v>8.27</v>
      </c>
      <c r="D1519" s="2">
        <v>5.5839999999999996</v>
      </c>
      <c r="E1519" s="2">
        <v>5.5839999999999996</v>
      </c>
      <c r="F1519" s="2">
        <v>5</v>
      </c>
      <c r="G1519" s="2">
        <v>27.919999999999998</v>
      </c>
      <c r="H1519" s="12">
        <v>0</v>
      </c>
    </row>
    <row r="1520" spans="1:8" ht="13.5" x14ac:dyDescent="0.25">
      <c r="A1520" s="11"/>
      <c r="B1520" s="10">
        <v>44222</v>
      </c>
      <c r="C1520" s="2">
        <v>7.79</v>
      </c>
      <c r="D1520" s="2">
        <v>5.26</v>
      </c>
      <c r="E1520" s="2">
        <v>5.3606084724005125</v>
      </c>
      <c r="F1520" s="2">
        <v>161</v>
      </c>
      <c r="G1520" s="2">
        <v>863.05796405648255</v>
      </c>
      <c r="H1520" s="12">
        <v>-5.8022922636103126E-2</v>
      </c>
    </row>
    <row r="1521" spans="1:8" ht="13.5" x14ac:dyDescent="0.25">
      <c r="A1521" s="11"/>
      <c r="B1521" s="10">
        <v>44223</v>
      </c>
      <c r="C1521" s="2">
        <v>8</v>
      </c>
      <c r="D1521" s="2">
        <v>5.4020000000000001</v>
      </c>
      <c r="E1521" s="2">
        <v>5.4020000000000001</v>
      </c>
      <c r="F1521" s="2">
        <v>305</v>
      </c>
      <c r="G1521" s="2">
        <v>1647.6100000000001</v>
      </c>
      <c r="H1521" s="12">
        <v>2.6996197718631244E-2</v>
      </c>
    </row>
    <row r="1522" spans="1:8" ht="13.5" x14ac:dyDescent="0.25">
      <c r="A1522" s="11"/>
      <c r="B1522" s="10">
        <v>44224</v>
      </c>
      <c r="C1522" s="2">
        <v>8.19</v>
      </c>
      <c r="D1522" s="2">
        <v>5.53</v>
      </c>
      <c r="E1522" s="2">
        <v>5.53</v>
      </c>
      <c r="F1522" s="2">
        <v>5</v>
      </c>
      <c r="G1522" s="2">
        <v>27.650000000000002</v>
      </c>
      <c r="H1522" s="12">
        <v>2.3694927804516867E-2</v>
      </c>
    </row>
    <row r="1523" spans="1:8" ht="13.5" x14ac:dyDescent="0.25">
      <c r="A1523" s="11"/>
      <c r="B1523" s="10">
        <v>44225</v>
      </c>
      <c r="C1523" s="2">
        <v>8.19</v>
      </c>
      <c r="D1523" s="2">
        <v>5.53</v>
      </c>
      <c r="E1523" s="2">
        <v>5.53</v>
      </c>
      <c r="F1523" s="2">
        <v>4</v>
      </c>
      <c r="G1523" s="2">
        <v>22.12</v>
      </c>
      <c r="H1523" s="12">
        <v>0</v>
      </c>
    </row>
    <row r="1524" spans="1:8" ht="13.5" x14ac:dyDescent="0.25">
      <c r="A1524" s="11"/>
      <c r="B1524" s="10">
        <v>44228</v>
      </c>
      <c r="C1524" s="2">
        <v>8</v>
      </c>
      <c r="D1524" s="2">
        <v>5.4020000000000001</v>
      </c>
      <c r="E1524" s="2">
        <v>5.4047010000000002</v>
      </c>
      <c r="F1524" s="2">
        <v>460</v>
      </c>
      <c r="G1524" s="2">
        <v>2486.16246</v>
      </c>
      <c r="H1524" s="12">
        <v>-2.3146473779385193E-2</v>
      </c>
    </row>
    <row r="1525" spans="1:8" ht="13.5" x14ac:dyDescent="0.25">
      <c r="A1525" s="11"/>
      <c r="B1525" s="10">
        <v>44229</v>
      </c>
      <c r="C1525" s="2">
        <v>8</v>
      </c>
      <c r="D1525" s="2">
        <v>5.4020000000000001</v>
      </c>
      <c r="E1525" s="2">
        <v>5.4020000000000001</v>
      </c>
      <c r="F1525" s="2">
        <v>1105</v>
      </c>
      <c r="G1525" s="2">
        <v>5969.21</v>
      </c>
      <c r="H1525" s="12">
        <v>0</v>
      </c>
    </row>
    <row r="1526" spans="1:8" ht="13.5" x14ac:dyDescent="0.25">
      <c r="A1526" s="11"/>
      <c r="B1526" s="10">
        <v>44230</v>
      </c>
      <c r="C1526" s="2">
        <v>8.1</v>
      </c>
      <c r="D1526" s="2">
        <v>5.4690000000000003</v>
      </c>
      <c r="E1526" s="2">
        <v>5.3697477777777785</v>
      </c>
      <c r="F1526" s="2">
        <v>15</v>
      </c>
      <c r="G1526" s="2">
        <v>80.54621666666668</v>
      </c>
      <c r="H1526" s="12">
        <v>1.2402813772676817E-2</v>
      </c>
    </row>
    <row r="1527" spans="1:8" ht="13.5" x14ac:dyDescent="0.25">
      <c r="A1527" s="11"/>
      <c r="B1527" s="10">
        <v>44231</v>
      </c>
      <c r="C1527" s="2">
        <v>8.1</v>
      </c>
      <c r="D1527" s="2">
        <v>5.4690000000000003</v>
      </c>
      <c r="E1527" s="2">
        <v>0</v>
      </c>
      <c r="F1527" s="2">
        <v>0</v>
      </c>
      <c r="G1527" s="2">
        <v>0</v>
      </c>
      <c r="H1527" s="12">
        <v>0</v>
      </c>
    </row>
    <row r="1528" spans="1:8" ht="13.5" x14ac:dyDescent="0.25">
      <c r="A1528" s="11"/>
      <c r="B1528" s="10">
        <v>44232</v>
      </c>
      <c r="C1528" s="2">
        <v>8.1</v>
      </c>
      <c r="D1528" s="2">
        <v>5.4690000000000003</v>
      </c>
      <c r="E1528" s="2">
        <v>0</v>
      </c>
      <c r="F1528" s="2">
        <v>0</v>
      </c>
      <c r="G1528" s="2">
        <v>0</v>
      </c>
      <c r="H1528" s="12">
        <v>0</v>
      </c>
    </row>
    <row r="1529" spans="1:8" ht="13.5" x14ac:dyDescent="0.25">
      <c r="A1529" s="11"/>
      <c r="B1529" s="10">
        <v>44235</v>
      </c>
      <c r="C1529" s="2">
        <v>8.1</v>
      </c>
      <c r="D1529" s="2">
        <v>5.4690000000000003</v>
      </c>
      <c r="E1529" s="2">
        <v>0</v>
      </c>
      <c r="F1529" s="2">
        <v>0</v>
      </c>
      <c r="G1529" s="2">
        <v>0</v>
      </c>
      <c r="H1529" s="12">
        <v>0</v>
      </c>
    </row>
    <row r="1530" spans="1:8" ht="13.5" x14ac:dyDescent="0.25">
      <c r="A1530" s="11"/>
      <c r="B1530" s="10">
        <v>44236</v>
      </c>
      <c r="C1530" s="2">
        <v>8.1</v>
      </c>
      <c r="D1530" s="2">
        <v>5.4690000000000003</v>
      </c>
      <c r="E1530" s="2">
        <v>0</v>
      </c>
      <c r="F1530" s="2">
        <v>0</v>
      </c>
      <c r="G1530" s="2">
        <v>0</v>
      </c>
      <c r="H1530" s="12">
        <v>0</v>
      </c>
    </row>
    <row r="1531" spans="1:8" ht="13.5" x14ac:dyDescent="0.25">
      <c r="A1531" s="11"/>
      <c r="B1531" s="10">
        <v>44237</v>
      </c>
      <c r="C1531" s="2">
        <v>8.19</v>
      </c>
      <c r="D1531" s="2">
        <v>5.53</v>
      </c>
      <c r="E1531" s="2">
        <v>5.53</v>
      </c>
      <c r="F1531" s="2">
        <v>500</v>
      </c>
      <c r="G1531" s="2">
        <v>2765</v>
      </c>
      <c r="H1531" s="12">
        <v>1.1153775827390737E-2</v>
      </c>
    </row>
    <row r="1532" spans="1:8" ht="13.5" x14ac:dyDescent="0.25">
      <c r="A1532" s="11"/>
      <c r="B1532" s="10">
        <v>44238</v>
      </c>
      <c r="C1532" s="2">
        <v>8.19</v>
      </c>
      <c r="D1532" s="2">
        <v>5.53</v>
      </c>
      <c r="E1532" s="2">
        <v>0</v>
      </c>
      <c r="F1532" s="2">
        <v>0</v>
      </c>
      <c r="G1532" s="2">
        <v>0</v>
      </c>
      <c r="H1532" s="12">
        <v>0</v>
      </c>
    </row>
    <row r="1533" spans="1:8" ht="13.5" x14ac:dyDescent="0.25">
      <c r="A1533" s="11"/>
      <c r="B1533" s="10">
        <v>44239</v>
      </c>
      <c r="C1533" s="2">
        <v>8.19</v>
      </c>
      <c r="D1533" s="2">
        <v>5.53</v>
      </c>
      <c r="E1533" s="2">
        <v>5.53</v>
      </c>
      <c r="F1533" s="2">
        <v>20</v>
      </c>
      <c r="G1533" s="2">
        <v>110.60000000000001</v>
      </c>
      <c r="H1533" s="12">
        <v>0</v>
      </c>
    </row>
    <row r="1534" spans="1:8" ht="13.5" x14ac:dyDescent="0.25">
      <c r="A1534" s="11"/>
      <c r="B1534" s="10">
        <v>44242</v>
      </c>
      <c r="C1534" s="2">
        <v>8.26</v>
      </c>
      <c r="D1534" s="2">
        <v>5.577</v>
      </c>
      <c r="E1534" s="2">
        <v>5.577</v>
      </c>
      <c r="F1534" s="2">
        <v>25</v>
      </c>
      <c r="G1534" s="2">
        <v>139.42500000000001</v>
      </c>
      <c r="H1534" s="12">
        <v>8.4990958408679394E-3</v>
      </c>
    </row>
    <row r="1535" spans="1:8" ht="13.5" x14ac:dyDescent="0.25">
      <c r="A1535" s="11"/>
      <c r="B1535" s="10">
        <v>44243</v>
      </c>
      <c r="C1535" s="2">
        <v>8.4</v>
      </c>
      <c r="D1535" s="2">
        <v>5.6719999999999997</v>
      </c>
      <c r="E1535" s="2">
        <v>5.6017752380952377</v>
      </c>
      <c r="F1535" s="2">
        <v>95</v>
      </c>
      <c r="G1535" s="2">
        <v>532.16864761904753</v>
      </c>
      <c r="H1535" s="12">
        <v>1.7034247803478529E-2</v>
      </c>
    </row>
    <row r="1536" spans="1:8" ht="13.5" x14ac:dyDescent="0.25">
      <c r="A1536" s="11"/>
      <c r="B1536" s="10">
        <v>44244</v>
      </c>
      <c r="C1536" s="2">
        <v>8.49</v>
      </c>
      <c r="D1536" s="2">
        <v>5.7320000000000002</v>
      </c>
      <c r="E1536" s="2">
        <v>5.7245733804475849</v>
      </c>
      <c r="F1536" s="2">
        <v>1055</v>
      </c>
      <c r="G1536" s="2">
        <v>6039.4249163722025</v>
      </c>
      <c r="H1536" s="12">
        <v>1.0578279266572725E-2</v>
      </c>
    </row>
    <row r="1537" spans="1:8" ht="13.5" x14ac:dyDescent="0.25">
      <c r="A1537" s="11"/>
      <c r="B1537" s="10">
        <v>44245</v>
      </c>
      <c r="C1537" s="2">
        <v>8.69</v>
      </c>
      <c r="D1537" s="2">
        <v>5.8680000000000003</v>
      </c>
      <c r="E1537" s="2">
        <v>5.8680000000000003</v>
      </c>
      <c r="F1537" s="2">
        <v>10</v>
      </c>
      <c r="G1537" s="2">
        <v>58.680000000000007</v>
      </c>
      <c r="H1537" s="12">
        <v>2.3726448011165406E-2</v>
      </c>
    </row>
    <row r="1538" spans="1:8" ht="13.5" x14ac:dyDescent="0.25">
      <c r="A1538" s="11"/>
      <c r="B1538" s="10">
        <v>44246</v>
      </c>
      <c r="C1538" s="2">
        <v>8.7799999999999994</v>
      </c>
      <c r="D1538" s="2">
        <v>5.9279999999999999</v>
      </c>
      <c r="E1538" s="2">
        <v>5.9279999999999999</v>
      </c>
      <c r="F1538" s="2">
        <v>5</v>
      </c>
      <c r="G1538" s="2">
        <v>29.64</v>
      </c>
      <c r="H1538" s="12">
        <v>1.0224948875255557E-2</v>
      </c>
    </row>
    <row r="1539" spans="1:8" ht="13.5" x14ac:dyDescent="0.25">
      <c r="A1539" s="11"/>
      <c r="B1539" s="10">
        <v>44249</v>
      </c>
      <c r="C1539" s="2">
        <v>8.66</v>
      </c>
      <c r="D1539" s="2">
        <v>5.8470000000000004</v>
      </c>
      <c r="E1539" s="2">
        <v>5.8470000000000004</v>
      </c>
      <c r="F1539" s="2">
        <v>30</v>
      </c>
      <c r="G1539" s="2">
        <v>175.41000000000003</v>
      </c>
      <c r="H1539" s="12">
        <v>-1.3663967611335951E-2</v>
      </c>
    </row>
    <row r="1540" spans="1:8" ht="13.5" x14ac:dyDescent="0.25">
      <c r="A1540" s="11"/>
      <c r="B1540" s="10">
        <v>44250</v>
      </c>
      <c r="C1540" s="2">
        <v>8.7799999999999994</v>
      </c>
      <c r="D1540" s="2">
        <v>5.9279999999999999</v>
      </c>
      <c r="E1540" s="2">
        <v>5.9279999999999999</v>
      </c>
      <c r="F1540" s="2">
        <v>7</v>
      </c>
      <c r="G1540" s="2">
        <v>41.496000000000002</v>
      </c>
      <c r="H1540" s="12">
        <v>1.3853258081067131E-2</v>
      </c>
    </row>
    <row r="1541" spans="1:8" ht="13.5" x14ac:dyDescent="0.25">
      <c r="A1541" s="11"/>
      <c r="B1541" s="10">
        <v>44251</v>
      </c>
      <c r="C1541" s="2">
        <v>8.7799999999999994</v>
      </c>
      <c r="D1541" s="2">
        <v>5.9279999999999999</v>
      </c>
      <c r="E1541" s="2">
        <v>0</v>
      </c>
      <c r="F1541" s="2">
        <v>0</v>
      </c>
      <c r="G1541" s="2">
        <v>0</v>
      </c>
      <c r="H1541" s="12">
        <v>0</v>
      </c>
    </row>
    <row r="1542" spans="1:8" ht="13.5" x14ac:dyDescent="0.25">
      <c r="A1542" s="11"/>
      <c r="B1542" s="10">
        <v>44252</v>
      </c>
      <c r="C1542" s="2">
        <v>8.7799999999999994</v>
      </c>
      <c r="D1542" s="2">
        <v>5.9279999999999999</v>
      </c>
      <c r="E1542" s="2">
        <v>0</v>
      </c>
      <c r="F1542" s="2">
        <v>0</v>
      </c>
      <c r="G1542" s="2">
        <v>0</v>
      </c>
      <c r="H1542" s="12">
        <v>0</v>
      </c>
    </row>
    <row r="1543" spans="1:8" ht="13.5" x14ac:dyDescent="0.25">
      <c r="A1543" s="11"/>
      <c r="B1543" s="10">
        <v>44253</v>
      </c>
      <c r="C1543" s="2">
        <v>8.7799999999999994</v>
      </c>
      <c r="D1543" s="2">
        <v>5.9279999999999999</v>
      </c>
      <c r="E1543" s="2">
        <v>0</v>
      </c>
      <c r="F1543" s="2">
        <v>0</v>
      </c>
      <c r="G1543" s="2">
        <v>0</v>
      </c>
      <c r="H1543" s="12">
        <v>0</v>
      </c>
    </row>
    <row r="1544" spans="1:8" ht="13.5" x14ac:dyDescent="0.25">
      <c r="A1544" s="11"/>
      <c r="B1544" s="10">
        <v>44256</v>
      </c>
      <c r="C1544" s="2">
        <v>8.59</v>
      </c>
      <c r="D1544" s="2">
        <v>5.8</v>
      </c>
      <c r="E1544" s="2">
        <v>5.7972991850989528</v>
      </c>
      <c r="F1544" s="2">
        <v>5000</v>
      </c>
      <c r="G1544" s="2">
        <v>28986.495925494764</v>
      </c>
      <c r="H1544" s="12">
        <v>-2.1592442645074244E-2</v>
      </c>
    </row>
    <row r="1545" spans="1:8" ht="13.5" x14ac:dyDescent="0.25">
      <c r="A1545" s="11"/>
      <c r="B1545" s="10">
        <v>44257</v>
      </c>
      <c r="C1545" s="2">
        <v>8.59</v>
      </c>
      <c r="D1545" s="2">
        <v>5.8</v>
      </c>
      <c r="E1545" s="2">
        <v>0</v>
      </c>
      <c r="F1545" s="2">
        <v>0</v>
      </c>
      <c r="G1545" s="2">
        <v>0</v>
      </c>
      <c r="H1545" s="12">
        <v>0</v>
      </c>
    </row>
    <row r="1546" spans="1:8" ht="13.5" x14ac:dyDescent="0.25">
      <c r="A1546" s="11"/>
      <c r="B1546" s="10">
        <v>44258</v>
      </c>
      <c r="C1546" s="2">
        <v>8.59</v>
      </c>
      <c r="D1546" s="2">
        <v>5.8</v>
      </c>
      <c r="E1546" s="2">
        <v>0</v>
      </c>
      <c r="F1546" s="2">
        <v>0</v>
      </c>
      <c r="G1546" s="2">
        <v>0</v>
      </c>
      <c r="H1546" s="12">
        <v>0</v>
      </c>
    </row>
    <row r="1547" spans="1:8" ht="13.5" x14ac:dyDescent="0.25">
      <c r="A1547" s="11"/>
      <c r="B1547" s="10">
        <v>44259</v>
      </c>
      <c r="C1547" s="2">
        <v>8.59</v>
      </c>
      <c r="D1547" s="2">
        <v>5.8</v>
      </c>
      <c r="E1547" s="2">
        <v>0</v>
      </c>
      <c r="F1547" s="2">
        <v>0</v>
      </c>
      <c r="G1547" s="2">
        <v>0</v>
      </c>
      <c r="H1547" s="12">
        <v>0</v>
      </c>
    </row>
    <row r="1548" spans="1:8" ht="13.5" x14ac:dyDescent="0.25">
      <c r="A1548" s="11"/>
      <c r="B1548" s="10">
        <v>44260</v>
      </c>
      <c r="C1548" s="2">
        <v>8.59</v>
      </c>
      <c r="D1548" s="2">
        <v>5.8</v>
      </c>
      <c r="E1548" s="2">
        <v>0</v>
      </c>
      <c r="F1548" s="2">
        <v>0</v>
      </c>
      <c r="G1548" s="2">
        <v>0</v>
      </c>
      <c r="H1548" s="12">
        <v>0</v>
      </c>
    </row>
    <row r="1549" spans="1:8" ht="13.5" x14ac:dyDescent="0.25">
      <c r="A1549" s="11"/>
      <c r="B1549" s="10">
        <v>44263</v>
      </c>
      <c r="C1549" s="2">
        <v>8.59</v>
      </c>
      <c r="D1549" s="2">
        <v>5.8</v>
      </c>
      <c r="E1549" s="2">
        <v>0</v>
      </c>
      <c r="F1549" s="2">
        <v>0</v>
      </c>
      <c r="G1549" s="2">
        <v>0</v>
      </c>
      <c r="H1549" s="12">
        <v>0</v>
      </c>
    </row>
    <row r="1550" spans="1:8" ht="13.5" x14ac:dyDescent="0.25">
      <c r="A1550" s="11"/>
      <c r="B1550" s="10">
        <v>44264</v>
      </c>
      <c r="C1550" s="2">
        <v>8.59</v>
      </c>
      <c r="D1550" s="2">
        <v>5.8</v>
      </c>
      <c r="E1550" s="2">
        <v>0</v>
      </c>
      <c r="F1550" s="2">
        <v>0</v>
      </c>
      <c r="G1550" s="2">
        <v>0</v>
      </c>
      <c r="H1550" s="12">
        <v>0</v>
      </c>
    </row>
    <row r="1551" spans="1:8" ht="13.5" x14ac:dyDescent="0.25">
      <c r="A1551" s="11"/>
      <c r="B1551" s="10">
        <v>44265</v>
      </c>
      <c r="C1551" s="2">
        <v>8.59</v>
      </c>
      <c r="D1551" s="2">
        <v>5.8</v>
      </c>
      <c r="E1551" s="2">
        <v>5.8</v>
      </c>
      <c r="F1551" s="2">
        <v>1050</v>
      </c>
      <c r="G1551" s="2">
        <v>6090</v>
      </c>
      <c r="H1551" s="12">
        <v>0</v>
      </c>
    </row>
    <row r="1552" spans="1:8" ht="13.5" x14ac:dyDescent="0.25">
      <c r="A1552" s="11"/>
      <c r="B1552" s="10">
        <v>44266</v>
      </c>
      <c r="C1552" s="2">
        <v>8.59</v>
      </c>
      <c r="D1552" s="2">
        <v>5.8</v>
      </c>
      <c r="E1552" s="2">
        <v>0</v>
      </c>
      <c r="F1552" s="2">
        <v>0</v>
      </c>
      <c r="G1552" s="2">
        <v>0</v>
      </c>
      <c r="H1552" s="12">
        <v>0</v>
      </c>
    </row>
    <row r="1553" spans="1:8" ht="13.5" x14ac:dyDescent="0.25">
      <c r="A1553" s="11"/>
      <c r="B1553" s="10">
        <v>44267</v>
      </c>
      <c r="C1553" s="2">
        <v>8.58</v>
      </c>
      <c r="D1553" s="2">
        <v>5.7930000000000001</v>
      </c>
      <c r="E1553" s="2">
        <v>5.7930000000000001</v>
      </c>
      <c r="F1553" s="2">
        <v>1905</v>
      </c>
      <c r="G1553" s="2">
        <v>11035.665000000001</v>
      </c>
      <c r="H1553" s="12">
        <v>-1.2068965517240816E-3</v>
      </c>
    </row>
    <row r="1554" spans="1:8" ht="13.5" x14ac:dyDescent="0.25">
      <c r="A1554" s="11"/>
      <c r="B1554" s="10">
        <v>44270</v>
      </c>
      <c r="C1554" s="2">
        <v>8.58</v>
      </c>
      <c r="D1554" s="2">
        <v>5.7930000000000001</v>
      </c>
      <c r="E1554" s="2">
        <v>5.7930000000000001</v>
      </c>
      <c r="F1554" s="2">
        <v>8095</v>
      </c>
      <c r="G1554" s="2">
        <v>46894.334999999999</v>
      </c>
      <c r="H1554" s="12">
        <v>0</v>
      </c>
    </row>
    <row r="1555" spans="1:8" ht="13.5" x14ac:dyDescent="0.25">
      <c r="A1555" s="11"/>
      <c r="B1555" s="10">
        <v>44271</v>
      </c>
      <c r="C1555" s="2">
        <v>8.59</v>
      </c>
      <c r="D1555" s="2">
        <v>5.8</v>
      </c>
      <c r="E1555" s="2">
        <v>5.8</v>
      </c>
      <c r="F1555" s="2">
        <v>50</v>
      </c>
      <c r="G1555" s="2">
        <v>290</v>
      </c>
      <c r="H1555" s="12">
        <v>1.2083549110995465E-3</v>
      </c>
    </row>
    <row r="1556" spans="1:8" ht="13.5" x14ac:dyDescent="0.25">
      <c r="A1556" s="11"/>
      <c r="B1556" s="10">
        <v>44272</v>
      </c>
      <c r="C1556" s="2">
        <v>8.59</v>
      </c>
      <c r="D1556" s="2">
        <v>5.8</v>
      </c>
      <c r="E1556" s="2">
        <v>5.8</v>
      </c>
      <c r="F1556" s="2">
        <v>209</v>
      </c>
      <c r="G1556" s="2">
        <v>1212.2</v>
      </c>
      <c r="H1556" s="12">
        <v>0</v>
      </c>
    </row>
    <row r="1557" spans="1:8" ht="13.5" x14ac:dyDescent="0.25">
      <c r="A1557" s="11"/>
      <c r="B1557" s="10">
        <v>44273</v>
      </c>
      <c r="C1557" s="2">
        <v>8.59</v>
      </c>
      <c r="D1557" s="2">
        <v>5.8</v>
      </c>
      <c r="E1557" s="2">
        <v>0</v>
      </c>
      <c r="F1557" s="2">
        <v>0</v>
      </c>
      <c r="G1557" s="2">
        <v>0</v>
      </c>
      <c r="H1557" s="12">
        <v>0</v>
      </c>
    </row>
    <row r="1558" spans="1:8" ht="13.5" x14ac:dyDescent="0.25">
      <c r="A1558" s="11"/>
      <c r="B1558" s="10">
        <v>44274</v>
      </c>
      <c r="C1558" s="2">
        <v>8.5</v>
      </c>
      <c r="D1558" s="2">
        <v>5.7389999999999999</v>
      </c>
      <c r="E1558" s="2">
        <v>5.7389999999999999</v>
      </c>
      <c r="F1558" s="2">
        <v>30</v>
      </c>
      <c r="G1558" s="2">
        <v>172.17</v>
      </c>
      <c r="H1558" s="12">
        <v>-1.0517241379310335E-2</v>
      </c>
    </row>
    <row r="1559" spans="1:8" ht="13.5" x14ac:dyDescent="0.25">
      <c r="A1559" s="11"/>
      <c r="B1559" s="10">
        <v>44277</v>
      </c>
      <c r="C1559" s="2">
        <v>8.5</v>
      </c>
      <c r="D1559" s="2">
        <v>5.7389999999999999</v>
      </c>
      <c r="E1559" s="2">
        <v>5.7389999999999999</v>
      </c>
      <c r="F1559" s="2">
        <v>40</v>
      </c>
      <c r="G1559" s="2">
        <v>229.56</v>
      </c>
      <c r="H1559" s="12">
        <v>0</v>
      </c>
    </row>
    <row r="1560" spans="1:8" ht="13.5" x14ac:dyDescent="0.25">
      <c r="A1560" s="11"/>
      <c r="B1560" s="10">
        <v>44278</v>
      </c>
      <c r="C1560" s="2">
        <v>8.33</v>
      </c>
      <c r="D1560" s="2">
        <v>5.6239999999999997</v>
      </c>
      <c r="E1560" s="2">
        <v>5.6260254501800722</v>
      </c>
      <c r="F1560" s="2">
        <v>3250</v>
      </c>
      <c r="G1560" s="2">
        <v>18284.582713085234</v>
      </c>
      <c r="H1560" s="12">
        <v>-2.0038334204565293E-2</v>
      </c>
    </row>
    <row r="1561" spans="1:8" ht="13.5" x14ac:dyDescent="0.25">
      <c r="A1561" s="11"/>
      <c r="B1561" s="10">
        <v>44279</v>
      </c>
      <c r="C1561" s="2">
        <v>8.33</v>
      </c>
      <c r="D1561" s="2">
        <v>5.6239999999999997</v>
      </c>
      <c r="E1561" s="2">
        <v>5.6239999999999997</v>
      </c>
      <c r="F1561" s="2">
        <v>190</v>
      </c>
      <c r="G1561" s="2">
        <v>1068.56</v>
      </c>
      <c r="H1561" s="12">
        <v>0</v>
      </c>
    </row>
    <row r="1562" spans="1:8" ht="13.5" x14ac:dyDescent="0.25">
      <c r="A1562" s="11"/>
      <c r="B1562" s="10">
        <v>44280</v>
      </c>
      <c r="C1562" s="2">
        <v>8.09</v>
      </c>
      <c r="D1562" s="2">
        <v>5.4619999999999997</v>
      </c>
      <c r="E1562" s="2">
        <v>5.4619999999999997</v>
      </c>
      <c r="F1562" s="2">
        <v>27</v>
      </c>
      <c r="G1562" s="2">
        <v>147.47399999999999</v>
      </c>
      <c r="H1562" s="12">
        <v>-2.8805120910384056E-2</v>
      </c>
    </row>
    <row r="1563" spans="1:8" ht="13.5" x14ac:dyDescent="0.25">
      <c r="A1563" s="11"/>
      <c r="B1563" s="10">
        <v>44281</v>
      </c>
      <c r="C1563" s="2">
        <v>8.1</v>
      </c>
      <c r="D1563" s="2">
        <v>5.4690000000000003</v>
      </c>
      <c r="E1563" s="2">
        <v>5.4683248148148156</v>
      </c>
      <c r="F1563" s="2">
        <v>500</v>
      </c>
      <c r="G1563" s="2">
        <v>2734.162407407408</v>
      </c>
      <c r="H1563" s="12">
        <v>1.2815818381546251E-3</v>
      </c>
    </row>
    <row r="1564" spans="1:8" ht="13.5" x14ac:dyDescent="0.25">
      <c r="A1564" s="11"/>
      <c r="B1564" s="10">
        <v>44284</v>
      </c>
      <c r="C1564" s="2">
        <v>8.1199999999999992</v>
      </c>
      <c r="D1564" s="2">
        <v>5.4829999999999997</v>
      </c>
      <c r="E1564" s="2">
        <v>5.5059583743842362</v>
      </c>
      <c r="F1564" s="2">
        <v>950</v>
      </c>
      <c r="G1564" s="2">
        <v>5230.6604556650245</v>
      </c>
      <c r="H1564" s="12">
        <v>2.5598829767780849E-3</v>
      </c>
    </row>
    <row r="1565" spans="1:8" ht="13.5" x14ac:dyDescent="0.25">
      <c r="A1565" s="11"/>
      <c r="B1565" s="10">
        <v>44285</v>
      </c>
      <c r="C1565" s="2">
        <v>8.1199999999999992</v>
      </c>
      <c r="D1565" s="2">
        <v>5.4829999999999997</v>
      </c>
      <c r="E1565" s="2">
        <v>5.5012316502463054</v>
      </c>
      <c r="F1565" s="2">
        <v>823</v>
      </c>
      <c r="G1565" s="2">
        <v>4527.5136481527097</v>
      </c>
      <c r="H1565" s="12">
        <v>0</v>
      </c>
    </row>
    <row r="1566" spans="1:8" ht="13.5" x14ac:dyDescent="0.25">
      <c r="A1566" s="11"/>
      <c r="B1566" s="10">
        <v>44286</v>
      </c>
      <c r="C1566" s="2">
        <v>8.5</v>
      </c>
      <c r="D1566" s="2">
        <v>5.7389999999999999</v>
      </c>
      <c r="E1566" s="2">
        <v>5.7329234117647054</v>
      </c>
      <c r="F1566" s="2">
        <v>14120</v>
      </c>
      <c r="G1566" s="2">
        <v>80948.87857411764</v>
      </c>
      <c r="H1566" s="12">
        <v>4.6689768374977243E-2</v>
      </c>
    </row>
    <row r="1567" spans="1:8" ht="13.5" x14ac:dyDescent="0.25">
      <c r="A1567" s="11"/>
      <c r="B1567" s="10">
        <v>44287</v>
      </c>
      <c r="C1567" s="2">
        <v>8.5</v>
      </c>
      <c r="D1567" s="2">
        <v>5.7389999999999999</v>
      </c>
      <c r="E1567" s="2">
        <v>5.7389999999999999</v>
      </c>
      <c r="F1567" s="2">
        <v>1250</v>
      </c>
      <c r="G1567" s="2">
        <v>7173.75</v>
      </c>
      <c r="H1567" s="12">
        <v>0</v>
      </c>
    </row>
    <row r="1568" spans="1:8" ht="13.5" x14ac:dyDescent="0.25">
      <c r="A1568" s="11"/>
      <c r="B1568" s="10">
        <v>44288</v>
      </c>
      <c r="C1568" s="2">
        <v>8.25</v>
      </c>
      <c r="D1568" s="2">
        <v>5.57</v>
      </c>
      <c r="E1568" s="2">
        <v>5.57</v>
      </c>
      <c r="F1568" s="2">
        <v>1060</v>
      </c>
      <c r="G1568" s="2">
        <v>5904.2000000000007</v>
      </c>
      <c r="H1568" s="12">
        <v>-2.9447638961491478E-2</v>
      </c>
    </row>
    <row r="1569" spans="1:8" ht="13.5" x14ac:dyDescent="0.25">
      <c r="A1569" s="11"/>
      <c r="B1569" s="10">
        <v>44291</v>
      </c>
      <c r="C1569" s="2">
        <v>8.25</v>
      </c>
      <c r="D1569" s="2">
        <v>5.57</v>
      </c>
      <c r="E1569" s="2">
        <v>5.57</v>
      </c>
      <c r="F1569" s="2">
        <v>100</v>
      </c>
      <c r="G1569" s="2">
        <v>557</v>
      </c>
      <c r="H1569" s="12">
        <v>0</v>
      </c>
    </row>
    <row r="1570" spans="1:8" ht="13.5" x14ac:dyDescent="0.25">
      <c r="A1570" s="11"/>
      <c r="B1570" s="10">
        <v>44292</v>
      </c>
      <c r="C1570" s="2">
        <v>8.11</v>
      </c>
      <c r="D1570" s="2">
        <v>5.476</v>
      </c>
      <c r="E1570" s="2">
        <v>5.476</v>
      </c>
      <c r="F1570" s="2">
        <v>100</v>
      </c>
      <c r="G1570" s="2">
        <v>547.6</v>
      </c>
      <c r="H1570" s="12">
        <v>-1.6876122082585331E-2</v>
      </c>
    </row>
    <row r="1571" spans="1:8" ht="13.5" x14ac:dyDescent="0.25">
      <c r="A1571" s="11"/>
      <c r="B1571" s="10">
        <v>44293</v>
      </c>
      <c r="C1571" s="2">
        <v>8.11</v>
      </c>
      <c r="D1571" s="2">
        <v>5.476</v>
      </c>
      <c r="E1571" s="2">
        <v>0</v>
      </c>
      <c r="F1571" s="2">
        <v>0</v>
      </c>
      <c r="G1571" s="2">
        <v>0</v>
      </c>
      <c r="H1571" s="12">
        <v>0</v>
      </c>
    </row>
    <row r="1572" spans="1:8" ht="13.5" x14ac:dyDescent="0.25">
      <c r="A1572" s="11"/>
      <c r="B1572" s="10">
        <v>44294</v>
      </c>
      <c r="C1572" s="2">
        <v>8.34</v>
      </c>
      <c r="D1572" s="2">
        <v>5.6310000000000002</v>
      </c>
      <c r="E1572" s="2">
        <v>5.6310000000000002</v>
      </c>
      <c r="F1572" s="2">
        <v>2277</v>
      </c>
      <c r="G1572" s="2">
        <v>12821.787</v>
      </c>
      <c r="H1572" s="12">
        <v>2.8305332359386461E-2</v>
      </c>
    </row>
    <row r="1573" spans="1:8" ht="13.5" x14ac:dyDescent="0.25">
      <c r="A1573" s="11"/>
      <c r="B1573" s="10">
        <v>44298</v>
      </c>
      <c r="C1573" s="2">
        <v>8.6</v>
      </c>
      <c r="D1573" s="2">
        <v>5.8070000000000004</v>
      </c>
      <c r="E1573" s="2">
        <v>5.7644603488372104</v>
      </c>
      <c r="F1573" s="2">
        <v>10450</v>
      </c>
      <c r="G1573" s="2">
        <v>60238.610645348846</v>
      </c>
      <c r="H1573" s="12">
        <v>3.1255549635943909E-2</v>
      </c>
    </row>
    <row r="1574" spans="1:8" ht="13.5" x14ac:dyDescent="0.25">
      <c r="A1574" s="11"/>
      <c r="B1574" s="10">
        <v>44299</v>
      </c>
      <c r="C1574" s="2">
        <v>8.6</v>
      </c>
      <c r="D1574" s="2">
        <v>5.8070000000000004</v>
      </c>
      <c r="E1574" s="2">
        <v>5.8070000000000004</v>
      </c>
      <c r="F1574" s="2">
        <v>1600</v>
      </c>
      <c r="G1574" s="2">
        <v>9291.2000000000007</v>
      </c>
      <c r="H1574" s="12">
        <v>0</v>
      </c>
    </row>
    <row r="1575" spans="1:8" ht="13.5" x14ac:dyDescent="0.25">
      <c r="A1575" s="11"/>
      <c r="B1575" s="10">
        <v>44300</v>
      </c>
      <c r="C1575" s="2">
        <v>8</v>
      </c>
      <c r="D1575" s="2">
        <v>5.8070000000000004</v>
      </c>
      <c r="E1575" s="2">
        <v>0</v>
      </c>
      <c r="F1575" s="2">
        <v>0</v>
      </c>
      <c r="G1575" s="2">
        <v>0</v>
      </c>
      <c r="H1575" s="12">
        <v>0</v>
      </c>
    </row>
    <row r="1576" spans="1:8" ht="13.5" x14ac:dyDescent="0.25">
      <c r="A1576" s="11"/>
      <c r="B1576" s="10">
        <v>44301</v>
      </c>
      <c r="C1576" s="2">
        <v>7.76</v>
      </c>
      <c r="D1576" s="2">
        <v>5.633</v>
      </c>
      <c r="E1576" s="2">
        <v>5.633</v>
      </c>
      <c r="F1576" s="2">
        <v>69</v>
      </c>
      <c r="G1576" s="2">
        <v>388.67700000000002</v>
      </c>
      <c r="H1576" s="12">
        <v>-2.9963836748751568E-2</v>
      </c>
    </row>
    <row r="1577" spans="1:8" ht="13.5" x14ac:dyDescent="0.25">
      <c r="A1577" s="11"/>
      <c r="B1577" s="10">
        <v>44302</v>
      </c>
      <c r="C1577" s="2">
        <v>7.75</v>
      </c>
      <c r="D1577" s="2">
        <v>5.625</v>
      </c>
      <c r="E1577" s="2">
        <v>5.4653225806451617</v>
      </c>
      <c r="F1577" s="2">
        <v>45</v>
      </c>
      <c r="G1577" s="2">
        <v>245.93951612903228</v>
      </c>
      <c r="H1577" s="12">
        <v>-1.4202023788389858E-3</v>
      </c>
    </row>
    <row r="1578" spans="1:8" ht="13.5" x14ac:dyDescent="0.25">
      <c r="A1578" s="11"/>
      <c r="B1578" s="10">
        <v>44305</v>
      </c>
      <c r="C1578" s="2">
        <v>7.98</v>
      </c>
      <c r="D1578" s="2">
        <v>5.7919999999999998</v>
      </c>
      <c r="E1578" s="2">
        <v>5.7085313283208015</v>
      </c>
      <c r="F1578" s="2">
        <v>400</v>
      </c>
      <c r="G1578" s="2">
        <v>2283.4125313283207</v>
      </c>
      <c r="H1578" s="12">
        <v>2.9688888888888855E-2</v>
      </c>
    </row>
    <row r="1579" spans="1:8" ht="13.5" x14ac:dyDescent="0.25">
      <c r="A1579" s="11"/>
      <c r="B1579" s="10">
        <v>44306</v>
      </c>
      <c r="C1579" s="2">
        <v>8.19</v>
      </c>
      <c r="D1579" s="2">
        <v>5.9450000000000003</v>
      </c>
      <c r="E1579" s="2">
        <v>5.9450000000000003</v>
      </c>
      <c r="F1579" s="2">
        <v>100</v>
      </c>
      <c r="G1579" s="2">
        <v>594.5</v>
      </c>
      <c r="H1579" s="12">
        <v>2.6415745856353673E-2</v>
      </c>
    </row>
    <row r="1580" spans="1:8" ht="13.5" x14ac:dyDescent="0.25">
      <c r="A1580" s="11"/>
      <c r="B1580" s="10">
        <v>44307</v>
      </c>
      <c r="C1580" s="2">
        <v>8.1999999999999993</v>
      </c>
      <c r="D1580" s="2">
        <v>5.952</v>
      </c>
      <c r="E1580" s="2">
        <v>5.9534517073170736</v>
      </c>
      <c r="F1580" s="2">
        <v>1000</v>
      </c>
      <c r="G1580" s="2">
        <v>5953.4517073170737</v>
      </c>
      <c r="H1580" s="12">
        <v>1.1774600504625185E-3</v>
      </c>
    </row>
    <row r="1581" spans="1:8" ht="13.5" x14ac:dyDescent="0.25">
      <c r="A1581" s="11"/>
      <c r="B1581" s="10">
        <v>44308</v>
      </c>
      <c r="C1581" s="2">
        <v>8.44</v>
      </c>
      <c r="D1581" s="2">
        <v>6.1260000000000003</v>
      </c>
      <c r="E1581" s="2">
        <v>6.1259999999999994</v>
      </c>
      <c r="F1581" s="2">
        <v>650</v>
      </c>
      <c r="G1581" s="2">
        <v>3981.8999999999996</v>
      </c>
      <c r="H1581" s="12">
        <v>2.9233870967742E-2</v>
      </c>
    </row>
    <row r="1582" spans="1:8" ht="13.5" x14ac:dyDescent="0.25">
      <c r="A1582" s="11"/>
      <c r="B1582" s="10">
        <v>44309</v>
      </c>
      <c r="C1582" s="2">
        <v>8.69</v>
      </c>
      <c r="D1582" s="2">
        <v>6.3079999999999998</v>
      </c>
      <c r="E1582" s="2">
        <v>6.3079999999999998</v>
      </c>
      <c r="F1582" s="2">
        <v>600</v>
      </c>
      <c r="G1582" s="2">
        <v>3784.7999999999997</v>
      </c>
      <c r="H1582" s="12">
        <v>2.9709435194253914E-2</v>
      </c>
    </row>
    <row r="1583" spans="1:8" ht="13.5" x14ac:dyDescent="0.25">
      <c r="A1583" s="11"/>
      <c r="B1583" s="10">
        <v>44312</v>
      </c>
      <c r="C1583" s="2">
        <v>8.43</v>
      </c>
      <c r="D1583" s="2">
        <v>6.1189999999999998</v>
      </c>
      <c r="E1583" s="2">
        <v>6.1189999999999998</v>
      </c>
      <c r="F1583" s="2">
        <v>500</v>
      </c>
      <c r="G1583" s="2">
        <v>3059.5</v>
      </c>
      <c r="H1583" s="12">
        <v>-2.9961953075459742E-2</v>
      </c>
    </row>
    <row r="1584" spans="1:8" ht="13.5" x14ac:dyDescent="0.25">
      <c r="A1584" s="11"/>
      <c r="B1584" s="10">
        <v>44313</v>
      </c>
      <c r="C1584" s="2">
        <v>8.19</v>
      </c>
      <c r="D1584" s="2">
        <v>5.9450000000000003</v>
      </c>
      <c r="E1584" s="2">
        <v>5.9450000000000003</v>
      </c>
      <c r="F1584" s="2">
        <v>250</v>
      </c>
      <c r="G1584" s="2">
        <v>1486.25</v>
      </c>
      <c r="H1584" s="12">
        <v>-2.843601895734589E-2</v>
      </c>
    </row>
    <row r="1585" spans="1:8" ht="13.5" x14ac:dyDescent="0.25">
      <c r="A1585" s="11"/>
      <c r="B1585" s="10">
        <v>44314</v>
      </c>
      <c r="C1585" s="2">
        <v>7.97</v>
      </c>
      <c r="D1585" s="2">
        <v>5.7850000000000001</v>
      </c>
      <c r="E1585" s="2">
        <v>5.7850000000000001</v>
      </c>
      <c r="F1585" s="2">
        <v>102</v>
      </c>
      <c r="G1585" s="2">
        <v>590.07000000000005</v>
      </c>
      <c r="H1585" s="12">
        <v>-2.6913372582001705E-2</v>
      </c>
    </row>
    <row r="1586" spans="1:8" ht="13.5" x14ac:dyDescent="0.25">
      <c r="A1586" s="11"/>
      <c r="B1586" s="10">
        <v>44315</v>
      </c>
      <c r="C1586" s="2">
        <v>8.1999999999999993</v>
      </c>
      <c r="D1586" s="2">
        <v>5.952</v>
      </c>
      <c r="E1586" s="2">
        <v>5.952</v>
      </c>
      <c r="F1586" s="2">
        <v>100</v>
      </c>
      <c r="G1586" s="2">
        <v>595.20000000000005</v>
      </c>
      <c r="H1586" s="12">
        <v>2.8867761452031081E-2</v>
      </c>
    </row>
    <row r="1587" spans="1:8" ht="13.5" x14ac:dyDescent="0.25">
      <c r="A1587" s="11"/>
      <c r="B1587" s="10">
        <v>44316</v>
      </c>
      <c r="C1587" s="2">
        <v>8.1999999999999993</v>
      </c>
      <c r="D1587" s="2">
        <v>5.952</v>
      </c>
      <c r="E1587" s="2">
        <v>0</v>
      </c>
      <c r="F1587" s="2">
        <v>0</v>
      </c>
      <c r="G1587" s="2">
        <v>0</v>
      </c>
      <c r="H1587" s="12">
        <v>0</v>
      </c>
    </row>
    <row r="1588" spans="1:8" ht="13.5" x14ac:dyDescent="0.25">
      <c r="A1588" s="11"/>
      <c r="B1588" s="10">
        <v>44319</v>
      </c>
      <c r="C1588" s="2">
        <v>8.39</v>
      </c>
      <c r="D1588" s="2">
        <v>6.09</v>
      </c>
      <c r="E1588" s="2">
        <v>6.089999999999999</v>
      </c>
      <c r="F1588" s="2">
        <v>260</v>
      </c>
      <c r="G1588" s="2">
        <v>1583.3999999999996</v>
      </c>
      <c r="H1588" s="12">
        <v>2.3185483870967725E-2</v>
      </c>
    </row>
    <row r="1589" spans="1:8" ht="13.5" x14ac:dyDescent="0.25">
      <c r="A1589" s="11"/>
      <c r="B1589" s="10">
        <v>44320</v>
      </c>
      <c r="C1589" s="2">
        <v>8.39</v>
      </c>
      <c r="D1589" s="2">
        <v>6.09</v>
      </c>
      <c r="E1589" s="2">
        <v>0</v>
      </c>
      <c r="F1589" s="2">
        <v>0</v>
      </c>
      <c r="G1589" s="2">
        <v>0</v>
      </c>
      <c r="H1589" s="12">
        <v>0</v>
      </c>
    </row>
    <row r="1590" spans="1:8" ht="13.5" x14ac:dyDescent="0.25">
      <c r="A1590" s="11"/>
      <c r="B1590" s="10">
        <v>44321</v>
      </c>
      <c r="C1590" s="2">
        <v>8.39</v>
      </c>
      <c r="D1590" s="2">
        <v>6.09</v>
      </c>
      <c r="E1590" s="2">
        <v>6.089999999999999</v>
      </c>
      <c r="F1590" s="2">
        <v>100</v>
      </c>
      <c r="G1590" s="2">
        <v>608.99999999999989</v>
      </c>
      <c r="H1590" s="12">
        <v>0</v>
      </c>
    </row>
    <row r="1591" spans="1:8" ht="13.5" x14ac:dyDescent="0.25">
      <c r="A1591" s="11"/>
      <c r="B1591" s="10">
        <v>44322</v>
      </c>
      <c r="C1591" s="2">
        <v>8.14</v>
      </c>
      <c r="D1591" s="2">
        <v>5.9080000000000004</v>
      </c>
      <c r="E1591" s="2">
        <v>5.9080000000000004</v>
      </c>
      <c r="F1591" s="2">
        <v>512</v>
      </c>
      <c r="G1591" s="2">
        <v>3024.8960000000002</v>
      </c>
      <c r="H1591" s="12">
        <v>-2.9885057471264284E-2</v>
      </c>
    </row>
    <row r="1592" spans="1:8" ht="13.5" x14ac:dyDescent="0.25">
      <c r="A1592" s="11"/>
      <c r="B1592" s="10">
        <v>44323</v>
      </c>
      <c r="C1592" s="2">
        <v>8.35</v>
      </c>
      <c r="D1592" s="2">
        <v>6.0609999999999999</v>
      </c>
      <c r="E1592" s="2">
        <v>6.0609999999999999</v>
      </c>
      <c r="F1592" s="2">
        <v>300</v>
      </c>
      <c r="G1592" s="2">
        <v>1818.3</v>
      </c>
      <c r="H1592" s="12">
        <v>2.5897088693297151E-2</v>
      </c>
    </row>
    <row r="1593" spans="1:8" ht="13.5" x14ac:dyDescent="0.25">
      <c r="A1593" s="11"/>
      <c r="B1593" s="10">
        <v>44326</v>
      </c>
      <c r="C1593" s="2">
        <v>8.11</v>
      </c>
      <c r="D1593" s="2">
        <v>5.8869999999999996</v>
      </c>
      <c r="E1593" s="2">
        <v>5.8869999999999996</v>
      </c>
      <c r="F1593" s="2">
        <v>500</v>
      </c>
      <c r="G1593" s="2">
        <v>2943.5</v>
      </c>
      <c r="H1593" s="12">
        <v>-2.8708133971291929E-2</v>
      </c>
    </row>
    <row r="1594" spans="1:8" ht="13.5" x14ac:dyDescent="0.25">
      <c r="A1594" s="11"/>
      <c r="B1594" s="10">
        <v>44327</v>
      </c>
      <c r="C1594" s="2">
        <v>8.34</v>
      </c>
      <c r="D1594" s="2">
        <v>6.0540000000000003</v>
      </c>
      <c r="E1594" s="2">
        <v>6.0569035971223029</v>
      </c>
      <c r="F1594" s="2">
        <v>1109</v>
      </c>
      <c r="G1594" s="2">
        <v>6717.1060892086334</v>
      </c>
      <c r="H1594" s="12">
        <v>2.8367589604212793E-2</v>
      </c>
    </row>
    <row r="1595" spans="1:8" ht="13.5" x14ac:dyDescent="0.25">
      <c r="A1595" s="11"/>
      <c r="B1595" s="10">
        <v>44333</v>
      </c>
      <c r="C1595" s="2">
        <v>8.35</v>
      </c>
      <c r="D1595" s="2">
        <v>6.0609999999999999</v>
      </c>
      <c r="E1595" s="2">
        <v>6.0609999999999999</v>
      </c>
      <c r="F1595" s="2">
        <v>2500</v>
      </c>
      <c r="G1595" s="2">
        <v>15152.5</v>
      </c>
      <c r="H1595" s="12">
        <v>1.1562603237528367E-3</v>
      </c>
    </row>
    <row r="1596" spans="1:8" ht="13.5" x14ac:dyDescent="0.25">
      <c r="A1596" s="11"/>
      <c r="B1596" s="10">
        <v>44334</v>
      </c>
      <c r="C1596" s="2">
        <v>8.11</v>
      </c>
      <c r="D1596" s="2">
        <v>5.8869999999999996</v>
      </c>
      <c r="E1596" s="2">
        <v>5.8899035758323066</v>
      </c>
      <c r="F1596" s="2">
        <v>799</v>
      </c>
      <c r="G1596" s="2">
        <v>4706.032957090013</v>
      </c>
      <c r="H1596" s="12">
        <v>-2.8708133971291929E-2</v>
      </c>
    </row>
    <row r="1597" spans="1:8" ht="13.5" x14ac:dyDescent="0.25">
      <c r="A1597" s="11"/>
      <c r="B1597" s="10">
        <v>44335</v>
      </c>
      <c r="C1597" s="2">
        <v>7.91</v>
      </c>
      <c r="D1597" s="2">
        <v>5.7409999999999997</v>
      </c>
      <c r="E1597" s="2">
        <v>5.7409999999999997</v>
      </c>
      <c r="F1597" s="2">
        <v>820</v>
      </c>
      <c r="G1597" s="2">
        <v>4707.62</v>
      </c>
      <c r="H1597" s="12">
        <v>-2.4800407677934417E-2</v>
      </c>
    </row>
    <row r="1598" spans="1:8" ht="13.5" x14ac:dyDescent="0.25">
      <c r="A1598" s="11"/>
      <c r="B1598" s="10">
        <v>44336</v>
      </c>
      <c r="C1598" s="2">
        <v>7.91</v>
      </c>
      <c r="D1598" s="2">
        <v>5.7409999999999997</v>
      </c>
      <c r="E1598" s="2">
        <v>0</v>
      </c>
      <c r="F1598" s="2">
        <v>0</v>
      </c>
      <c r="G1598" s="2">
        <v>0</v>
      </c>
      <c r="H1598" s="12">
        <v>0</v>
      </c>
    </row>
    <row r="1599" spans="1:8" ht="13.5" x14ac:dyDescent="0.25">
      <c r="A1599" s="11"/>
      <c r="B1599" s="10">
        <v>44337</v>
      </c>
      <c r="C1599" s="2">
        <v>7.95</v>
      </c>
      <c r="D1599" s="2">
        <v>5.77</v>
      </c>
      <c r="E1599" s="2">
        <v>5.77</v>
      </c>
      <c r="F1599" s="2">
        <v>380</v>
      </c>
      <c r="G1599" s="2">
        <v>2192.6</v>
      </c>
      <c r="H1599" s="12">
        <v>5.051384776171384E-3</v>
      </c>
    </row>
    <row r="1600" spans="1:8" ht="13.5" x14ac:dyDescent="0.25">
      <c r="A1600" s="11"/>
      <c r="B1600" s="10">
        <v>44340</v>
      </c>
      <c r="C1600" s="2">
        <v>7.94</v>
      </c>
      <c r="D1600" s="2">
        <v>5.7629999999999999</v>
      </c>
      <c r="E1600" s="2">
        <v>5.7629999999999999</v>
      </c>
      <c r="F1600" s="2">
        <v>300</v>
      </c>
      <c r="G1600" s="2">
        <v>1728.8999999999999</v>
      </c>
      <c r="H1600" s="12">
        <v>-1.2131715771229938E-3</v>
      </c>
    </row>
    <row r="1601" spans="1:8" ht="13.5" x14ac:dyDescent="0.25">
      <c r="A1601" s="11"/>
      <c r="B1601" s="10">
        <v>44341</v>
      </c>
      <c r="C1601" s="2">
        <v>8.2899999999999991</v>
      </c>
      <c r="D1601" s="2">
        <v>6.0170000000000003</v>
      </c>
      <c r="E1601" s="2">
        <v>6.0170000000000003</v>
      </c>
      <c r="F1601" s="2">
        <v>5</v>
      </c>
      <c r="G1601" s="2">
        <v>30.085000000000001</v>
      </c>
      <c r="H1601" s="12">
        <v>4.4074266874891625E-2</v>
      </c>
    </row>
    <row r="1602" spans="1:8" ht="13.5" x14ac:dyDescent="0.25">
      <c r="A1602" s="11"/>
      <c r="B1602" s="10">
        <v>44342</v>
      </c>
      <c r="C1602" s="2">
        <v>8.2899999999999991</v>
      </c>
      <c r="D1602" s="2">
        <v>6.0170000000000003</v>
      </c>
      <c r="E1602" s="2">
        <v>0</v>
      </c>
      <c r="F1602" s="2">
        <v>0</v>
      </c>
      <c r="G1602" s="2">
        <v>0</v>
      </c>
      <c r="H1602" s="12">
        <v>0</v>
      </c>
    </row>
    <row r="1603" spans="1:8" ht="13.5" x14ac:dyDescent="0.25">
      <c r="A1603" s="11"/>
      <c r="B1603" s="10">
        <v>44343</v>
      </c>
      <c r="C1603" s="2">
        <v>8.3800000000000008</v>
      </c>
      <c r="D1603" s="2">
        <v>6.0830000000000002</v>
      </c>
      <c r="E1603" s="2">
        <v>6.0830000000000002</v>
      </c>
      <c r="F1603" s="2">
        <v>5</v>
      </c>
      <c r="G1603" s="2">
        <v>30.414999999999999</v>
      </c>
      <c r="H1603" s="12">
        <v>1.0968921389396681E-2</v>
      </c>
    </row>
    <row r="1604" spans="1:8" ht="13.5" x14ac:dyDescent="0.25">
      <c r="A1604" s="11"/>
      <c r="B1604" s="10">
        <v>44344</v>
      </c>
      <c r="C1604" s="2">
        <v>8.4</v>
      </c>
      <c r="D1604" s="2">
        <v>6.0970000000000004</v>
      </c>
      <c r="E1604" s="2">
        <v>6.0970000000000004</v>
      </c>
      <c r="F1604" s="2">
        <v>2</v>
      </c>
      <c r="G1604" s="2">
        <v>12.194000000000001</v>
      </c>
      <c r="H1604" s="12">
        <v>2.3014959723820869E-3</v>
      </c>
    </row>
    <row r="1605" spans="1:8" ht="13.5" x14ac:dyDescent="0.25">
      <c r="A1605" s="11"/>
      <c r="B1605" s="10">
        <v>44347</v>
      </c>
      <c r="C1605" s="2">
        <v>8.4</v>
      </c>
      <c r="D1605" s="2">
        <v>6.0970000000000004</v>
      </c>
      <c r="E1605" s="2">
        <v>0</v>
      </c>
      <c r="F1605" s="2">
        <v>0</v>
      </c>
      <c r="G1605" s="2">
        <v>0</v>
      </c>
      <c r="H1605" s="12">
        <v>0</v>
      </c>
    </row>
    <row r="1606" spans="1:8" ht="13.5" x14ac:dyDescent="0.25">
      <c r="A1606" s="11"/>
      <c r="B1606" s="10">
        <v>44348</v>
      </c>
      <c r="C1606" s="2">
        <v>8.4</v>
      </c>
      <c r="D1606" s="2">
        <v>6.0970000000000004</v>
      </c>
      <c r="E1606" s="2">
        <v>0</v>
      </c>
      <c r="F1606" s="2">
        <v>0</v>
      </c>
      <c r="G1606" s="2">
        <v>0</v>
      </c>
      <c r="H1606" s="12">
        <v>0</v>
      </c>
    </row>
    <row r="1607" spans="1:8" ht="13.5" x14ac:dyDescent="0.25">
      <c r="A1607" s="11"/>
      <c r="B1607" s="10">
        <v>44349</v>
      </c>
      <c r="C1607" s="2">
        <v>8.06</v>
      </c>
      <c r="D1607" s="2">
        <v>5.85</v>
      </c>
      <c r="E1607" s="2">
        <v>5.8761290322580635</v>
      </c>
      <c r="F1607" s="2">
        <v>27</v>
      </c>
      <c r="G1607" s="2">
        <v>158.65548387096771</v>
      </c>
      <c r="H1607" s="12">
        <v>-4.0511727078891384E-2</v>
      </c>
    </row>
    <row r="1608" spans="1:8" ht="13.5" x14ac:dyDescent="0.25">
      <c r="A1608" s="11"/>
      <c r="B1608" s="10">
        <v>44350</v>
      </c>
      <c r="C1608" s="2">
        <v>8.06</v>
      </c>
      <c r="D1608" s="2">
        <v>5.85</v>
      </c>
      <c r="E1608" s="2">
        <v>0</v>
      </c>
      <c r="F1608" s="2">
        <v>0</v>
      </c>
      <c r="G1608" s="2">
        <v>0</v>
      </c>
      <c r="H1608" s="12">
        <v>0</v>
      </c>
    </row>
    <row r="1609" spans="1:8" ht="13.5" x14ac:dyDescent="0.25">
      <c r="A1609" s="11"/>
      <c r="B1609" s="10">
        <v>44351</v>
      </c>
      <c r="C1609" s="2">
        <v>8.06</v>
      </c>
      <c r="D1609" s="2">
        <v>5.85</v>
      </c>
      <c r="E1609" s="2">
        <v>0</v>
      </c>
      <c r="F1609" s="2">
        <v>0</v>
      </c>
      <c r="G1609" s="2">
        <v>0</v>
      </c>
      <c r="H1609" s="12">
        <v>0</v>
      </c>
    </row>
    <row r="1610" spans="1:8" ht="13.5" x14ac:dyDescent="0.25">
      <c r="A1610" s="11"/>
      <c r="B1610" s="10">
        <v>44354</v>
      </c>
      <c r="C1610" s="2">
        <v>8.1</v>
      </c>
      <c r="D1610" s="2">
        <v>5.8789999999999996</v>
      </c>
      <c r="E1610" s="2">
        <v>5.8789999999999996</v>
      </c>
      <c r="F1610" s="2">
        <v>501</v>
      </c>
      <c r="G1610" s="2">
        <v>2945.3789999999999</v>
      </c>
      <c r="H1610" s="12">
        <v>4.9572649572649429E-3</v>
      </c>
    </row>
    <row r="1611" spans="1:8" ht="13.5" x14ac:dyDescent="0.25">
      <c r="A1611" s="11"/>
      <c r="B1611" s="10">
        <v>44355</v>
      </c>
      <c r="C1611" s="2">
        <v>8.1</v>
      </c>
      <c r="D1611" s="2">
        <v>5.8789999999999996</v>
      </c>
      <c r="E1611" s="2">
        <v>5.8789999999999996</v>
      </c>
      <c r="F1611" s="2">
        <v>1</v>
      </c>
      <c r="G1611" s="2">
        <v>5.8789999999999996</v>
      </c>
      <c r="H1611" s="12">
        <v>0</v>
      </c>
    </row>
    <row r="1612" spans="1:8" ht="13.5" x14ac:dyDescent="0.25">
      <c r="A1612" s="11"/>
      <c r="B1612" s="10">
        <v>44356</v>
      </c>
      <c r="C1612" s="2">
        <v>8.1</v>
      </c>
      <c r="D1612" s="2">
        <v>5.8789999999999996</v>
      </c>
      <c r="E1612" s="2">
        <v>5.8789999999999996</v>
      </c>
      <c r="F1612" s="2">
        <v>298</v>
      </c>
      <c r="G1612" s="2">
        <v>1751.9419999999998</v>
      </c>
      <c r="H1612" s="12">
        <v>0</v>
      </c>
    </row>
    <row r="1613" spans="1:8" ht="13.5" x14ac:dyDescent="0.25">
      <c r="A1613" s="11"/>
      <c r="B1613" s="10">
        <v>44357</v>
      </c>
      <c r="C1613" s="2">
        <v>8.1</v>
      </c>
      <c r="D1613" s="2">
        <v>5.8789999999999996</v>
      </c>
      <c r="E1613" s="2">
        <v>0</v>
      </c>
      <c r="F1613" s="2">
        <v>0</v>
      </c>
      <c r="G1613" s="2">
        <v>0</v>
      </c>
      <c r="H1613" s="12">
        <v>0</v>
      </c>
    </row>
    <row r="1614" spans="1:8" ht="13.5" x14ac:dyDescent="0.25">
      <c r="A1614" s="11"/>
      <c r="B1614" s="10">
        <v>44358</v>
      </c>
      <c r="C1614" s="2">
        <v>8.1999999999999993</v>
      </c>
      <c r="D1614" s="2">
        <v>5.952</v>
      </c>
      <c r="E1614" s="2">
        <v>5.952</v>
      </c>
      <c r="F1614" s="2">
        <v>1</v>
      </c>
      <c r="G1614" s="2">
        <v>5.952</v>
      </c>
      <c r="H1614" s="12">
        <v>1.2417077734308625E-2</v>
      </c>
    </row>
    <row r="1615" spans="1:8" ht="13.5" x14ac:dyDescent="0.25">
      <c r="A1615" s="11"/>
      <c r="B1615" s="10">
        <v>44361</v>
      </c>
      <c r="C1615" s="2">
        <v>8.15</v>
      </c>
      <c r="D1615" s="2">
        <v>5.9160000000000004</v>
      </c>
      <c r="E1615" s="2">
        <v>5.9160000000000004</v>
      </c>
      <c r="F1615" s="2">
        <v>51</v>
      </c>
      <c r="G1615" s="2">
        <v>301.71600000000001</v>
      </c>
      <c r="H1615" s="12">
        <v>-6.048387096774124E-3</v>
      </c>
    </row>
    <row r="1616" spans="1:8" ht="13.5" x14ac:dyDescent="0.25">
      <c r="A1616" s="11"/>
      <c r="B1616" s="10">
        <v>44362</v>
      </c>
      <c r="C1616" s="2">
        <v>8.15</v>
      </c>
      <c r="D1616" s="2">
        <v>5.9160000000000004</v>
      </c>
      <c r="E1616" s="2">
        <v>5.9160000000000004</v>
      </c>
      <c r="F1616" s="2">
        <v>400</v>
      </c>
      <c r="G1616" s="2">
        <v>2366.4</v>
      </c>
      <c r="H1616" s="12">
        <v>0</v>
      </c>
    </row>
    <row r="1617" spans="1:8" ht="13.5" x14ac:dyDescent="0.25">
      <c r="A1617" s="11"/>
      <c r="B1617" s="10">
        <v>44363</v>
      </c>
      <c r="C1617" s="2">
        <v>7.91</v>
      </c>
      <c r="D1617" s="2">
        <v>5.7409999999999997</v>
      </c>
      <c r="E1617" s="2">
        <v>5.751886852085967</v>
      </c>
      <c r="F1617" s="2">
        <v>1600</v>
      </c>
      <c r="G1617" s="2">
        <v>9203.0189633375467</v>
      </c>
      <c r="H1617" s="12">
        <v>-2.9580797836376047E-2</v>
      </c>
    </row>
    <row r="1618" spans="1:8" ht="13.5" x14ac:dyDescent="0.25">
      <c r="A1618" s="11"/>
      <c r="B1618" s="10">
        <v>44364</v>
      </c>
      <c r="C1618" s="2">
        <v>7.88</v>
      </c>
      <c r="D1618" s="2">
        <v>5.72</v>
      </c>
      <c r="E1618" s="2">
        <v>5.72</v>
      </c>
      <c r="F1618" s="2">
        <v>10</v>
      </c>
      <c r="G1618" s="2">
        <v>57.199999999999996</v>
      </c>
      <c r="H1618" s="12">
        <v>-3.6578993206758245E-3</v>
      </c>
    </row>
    <row r="1619" spans="1:8" ht="13.5" x14ac:dyDescent="0.25">
      <c r="A1619" s="11"/>
      <c r="B1619" s="10">
        <v>44365</v>
      </c>
      <c r="C1619" s="2">
        <v>7.88</v>
      </c>
      <c r="D1619" s="2">
        <v>5.72</v>
      </c>
      <c r="E1619" s="2">
        <v>5.72</v>
      </c>
      <c r="F1619" s="2">
        <v>3300</v>
      </c>
      <c r="G1619" s="2">
        <v>18876</v>
      </c>
      <c r="H1619" s="12">
        <v>0</v>
      </c>
    </row>
    <row r="1620" spans="1:8" ht="13.5" x14ac:dyDescent="0.25">
      <c r="A1620" s="11"/>
      <c r="B1620" s="10">
        <v>44368</v>
      </c>
      <c r="C1620" s="2">
        <v>7.82</v>
      </c>
      <c r="D1620" s="2">
        <v>5.6760000000000002</v>
      </c>
      <c r="E1620" s="2">
        <v>5.6760000000000002</v>
      </c>
      <c r="F1620" s="2">
        <v>1000</v>
      </c>
      <c r="G1620" s="2">
        <v>5676</v>
      </c>
      <c r="H1620" s="12">
        <v>-7.6923076923076216E-3</v>
      </c>
    </row>
    <row r="1621" spans="1:8" ht="13.5" x14ac:dyDescent="0.25">
      <c r="A1621" s="11"/>
      <c r="B1621" s="10">
        <v>44369</v>
      </c>
      <c r="C1621" s="2">
        <v>8.07</v>
      </c>
      <c r="D1621" s="2">
        <v>5.8579999999999997</v>
      </c>
      <c r="E1621" s="2">
        <v>5.8579999999999997</v>
      </c>
      <c r="F1621" s="2">
        <v>21</v>
      </c>
      <c r="G1621" s="2">
        <v>123.01799999999999</v>
      </c>
      <c r="H1621" s="12">
        <v>3.2064834390415693E-2</v>
      </c>
    </row>
    <row r="1622" spans="1:8" ht="13.5" x14ac:dyDescent="0.25">
      <c r="A1622" s="11"/>
      <c r="B1622" s="10">
        <v>44370</v>
      </c>
      <c r="C1622" s="2">
        <v>8.07</v>
      </c>
      <c r="D1622" s="2">
        <v>5.8579999999999997</v>
      </c>
      <c r="E1622" s="2">
        <v>0</v>
      </c>
      <c r="F1622" s="2">
        <v>0</v>
      </c>
      <c r="G1622" s="2">
        <v>0</v>
      </c>
      <c r="H1622" s="12">
        <v>0</v>
      </c>
    </row>
    <row r="1623" spans="1:8" ht="13.5" x14ac:dyDescent="0.25">
      <c r="A1623" s="11"/>
      <c r="B1623" s="10">
        <v>44371</v>
      </c>
      <c r="C1623" s="2">
        <v>8.07</v>
      </c>
      <c r="D1623" s="2">
        <v>5.8579999999999997</v>
      </c>
      <c r="E1623" s="2">
        <v>0</v>
      </c>
      <c r="F1623" s="2">
        <v>0</v>
      </c>
      <c r="G1623" s="2">
        <v>0</v>
      </c>
      <c r="H1623" s="12">
        <v>0</v>
      </c>
    </row>
    <row r="1624" spans="1:8" ht="13.5" x14ac:dyDescent="0.25">
      <c r="A1624" s="11"/>
      <c r="B1624" s="10">
        <v>44372</v>
      </c>
      <c r="C1624" s="2">
        <v>8.07</v>
      </c>
      <c r="D1624" s="2">
        <v>5.8579999999999997</v>
      </c>
      <c r="E1624" s="2">
        <v>5.8579999999999997</v>
      </c>
      <c r="F1624" s="2">
        <v>155</v>
      </c>
      <c r="G1624" s="2">
        <v>907.9899999999999</v>
      </c>
      <c r="H1624" s="12">
        <v>0</v>
      </c>
    </row>
    <row r="1625" spans="1:8" ht="13.5" x14ac:dyDescent="0.25">
      <c r="A1625" s="11"/>
      <c r="B1625" s="10">
        <v>44375</v>
      </c>
      <c r="C1625" s="2">
        <v>8.07</v>
      </c>
      <c r="D1625" s="2">
        <v>5.8579999999999997</v>
      </c>
      <c r="E1625" s="2">
        <v>0</v>
      </c>
      <c r="F1625" s="2">
        <v>0</v>
      </c>
      <c r="G1625" s="2">
        <v>0</v>
      </c>
      <c r="H1625" s="12">
        <v>0</v>
      </c>
    </row>
    <row r="1626" spans="1:8" ht="13.5" x14ac:dyDescent="0.25">
      <c r="A1626" s="11"/>
      <c r="B1626" s="10">
        <v>44376</v>
      </c>
      <c r="C1626" s="2">
        <v>8.07</v>
      </c>
      <c r="D1626" s="2">
        <v>5.8579999999999997</v>
      </c>
      <c r="E1626" s="2">
        <v>0</v>
      </c>
      <c r="F1626" s="2">
        <v>0</v>
      </c>
      <c r="G1626" s="2">
        <v>0</v>
      </c>
      <c r="H1626" s="12">
        <v>0</v>
      </c>
    </row>
    <row r="1627" spans="1:8" ht="13.5" x14ac:dyDescent="0.25">
      <c r="A1627" s="11"/>
      <c r="B1627" s="10">
        <v>44377</v>
      </c>
      <c r="C1627" s="2">
        <v>8.1</v>
      </c>
      <c r="D1627" s="2">
        <v>5.8789999999999996</v>
      </c>
      <c r="E1627" s="2">
        <v>5.8789999999999996</v>
      </c>
      <c r="F1627" s="2">
        <v>10</v>
      </c>
      <c r="G1627" s="2">
        <v>58.789999999999992</v>
      </c>
      <c r="H1627" s="12">
        <v>3.5848412427449488E-3</v>
      </c>
    </row>
    <row r="1628" spans="1:8" ht="13.5" x14ac:dyDescent="0.25">
      <c r="A1628" s="11"/>
      <c r="B1628" s="10">
        <v>44378</v>
      </c>
      <c r="C1628" s="2">
        <v>8.1</v>
      </c>
      <c r="D1628" s="2">
        <v>5.8789999999999996</v>
      </c>
      <c r="E1628" s="2">
        <v>0</v>
      </c>
      <c r="F1628" s="2">
        <v>0</v>
      </c>
      <c r="G1628" s="2">
        <v>0</v>
      </c>
      <c r="H1628" s="12">
        <v>0</v>
      </c>
    </row>
    <row r="1629" spans="1:8" ht="13.5" x14ac:dyDescent="0.25">
      <c r="A1629" s="11"/>
      <c r="B1629" s="10">
        <v>44379</v>
      </c>
      <c r="C1629" s="2">
        <v>8.1</v>
      </c>
      <c r="D1629" s="2">
        <v>5.8789999999999996</v>
      </c>
      <c r="E1629" s="2">
        <v>0</v>
      </c>
      <c r="F1629" s="2">
        <v>0</v>
      </c>
      <c r="G1629" s="2">
        <v>0</v>
      </c>
      <c r="H1629" s="12">
        <v>0</v>
      </c>
    </row>
    <row r="1630" spans="1:8" ht="13.5" x14ac:dyDescent="0.25">
      <c r="A1630" s="11"/>
      <c r="B1630" s="10">
        <v>44382</v>
      </c>
      <c r="C1630" s="2">
        <v>8.1</v>
      </c>
      <c r="D1630" s="2">
        <v>5.8789999999999996</v>
      </c>
      <c r="E1630" s="2">
        <v>0</v>
      </c>
      <c r="F1630" s="2">
        <v>0</v>
      </c>
      <c r="G1630" s="2">
        <v>0</v>
      </c>
      <c r="H1630" s="12">
        <v>0</v>
      </c>
    </row>
    <row r="1631" spans="1:8" ht="13.5" x14ac:dyDescent="0.25">
      <c r="A1631" s="11"/>
      <c r="B1631" s="10">
        <v>44383</v>
      </c>
      <c r="C1631" s="2">
        <v>8.1</v>
      </c>
      <c r="D1631" s="2">
        <v>5.8789999999999996</v>
      </c>
      <c r="E1631" s="2">
        <v>0</v>
      </c>
      <c r="F1631" s="2">
        <v>0</v>
      </c>
      <c r="G1631" s="2">
        <v>0</v>
      </c>
      <c r="H1631" s="12">
        <v>0</v>
      </c>
    </row>
    <row r="1632" spans="1:8" ht="13.5" x14ac:dyDescent="0.25">
      <c r="A1632" s="11"/>
      <c r="B1632" s="10">
        <v>44384</v>
      </c>
      <c r="C1632" s="2">
        <v>8.1</v>
      </c>
      <c r="D1632" s="2">
        <v>5.8789999999999996</v>
      </c>
      <c r="E1632" s="2">
        <v>0</v>
      </c>
      <c r="F1632" s="2">
        <v>0</v>
      </c>
      <c r="G1632" s="2">
        <v>0</v>
      </c>
      <c r="H1632" s="12">
        <v>0</v>
      </c>
    </row>
    <row r="1633" spans="1:8" ht="13.5" x14ac:dyDescent="0.25">
      <c r="A1633" s="11"/>
      <c r="B1633" s="10">
        <v>44385</v>
      </c>
      <c r="C1633" s="2">
        <v>8.1</v>
      </c>
      <c r="D1633" s="2">
        <v>5.8789999999999996</v>
      </c>
      <c r="E1633" s="2">
        <v>0</v>
      </c>
      <c r="F1633" s="2">
        <v>0</v>
      </c>
      <c r="G1633" s="2">
        <v>0</v>
      </c>
      <c r="H1633" s="12">
        <v>0</v>
      </c>
    </row>
    <row r="1634" spans="1:8" ht="13.5" x14ac:dyDescent="0.25">
      <c r="A1634" s="11"/>
      <c r="B1634" s="10">
        <v>44386</v>
      </c>
      <c r="C1634" s="2">
        <v>8.09</v>
      </c>
      <c r="D1634" s="2">
        <v>5.8719999999999999</v>
      </c>
      <c r="E1634" s="2">
        <v>5.8719999999999999</v>
      </c>
      <c r="F1634" s="2">
        <v>9</v>
      </c>
      <c r="G1634" s="2">
        <v>52.847999999999999</v>
      </c>
      <c r="H1634" s="12">
        <v>-1.1906786868514498E-3</v>
      </c>
    </row>
    <row r="1635" spans="1:8" ht="13.5" x14ac:dyDescent="0.25">
      <c r="A1635" s="11"/>
      <c r="B1635" s="10">
        <v>44389</v>
      </c>
      <c r="C1635" s="2">
        <v>8.08</v>
      </c>
      <c r="D1635" s="2">
        <v>5.8650000000000002</v>
      </c>
      <c r="E1635" s="2">
        <v>5.8650000000000002</v>
      </c>
      <c r="F1635" s="2">
        <v>15</v>
      </c>
      <c r="G1635" s="2">
        <v>87.975000000000009</v>
      </c>
      <c r="H1635" s="12">
        <v>-1.1920980926429961E-3</v>
      </c>
    </row>
    <row r="1636" spans="1:8" ht="13.5" x14ac:dyDescent="0.25">
      <c r="A1636" s="11"/>
      <c r="B1636" s="10">
        <v>44390</v>
      </c>
      <c r="C1636" s="2">
        <v>8.08</v>
      </c>
      <c r="D1636" s="2">
        <v>5.8650000000000002</v>
      </c>
      <c r="E1636" s="2">
        <v>5.8650000000000002</v>
      </c>
      <c r="F1636" s="2">
        <v>801</v>
      </c>
      <c r="G1636" s="2">
        <v>4697.8649999999998</v>
      </c>
      <c r="H1636" s="12">
        <v>0</v>
      </c>
    </row>
    <row r="1637" spans="1:8" ht="13.5" x14ac:dyDescent="0.25">
      <c r="A1637" s="11"/>
      <c r="B1637" s="10">
        <v>44391</v>
      </c>
      <c r="C1637" s="2">
        <v>7.9</v>
      </c>
      <c r="D1637" s="2">
        <v>5.734</v>
      </c>
      <c r="E1637" s="2">
        <v>5.734</v>
      </c>
      <c r="F1637" s="2">
        <v>1</v>
      </c>
      <c r="G1637" s="2">
        <v>5.734</v>
      </c>
      <c r="H1637" s="12">
        <v>-2.2335890878090403E-2</v>
      </c>
    </row>
    <row r="1638" spans="1:8" ht="13.5" x14ac:dyDescent="0.25">
      <c r="A1638" s="11"/>
      <c r="B1638" s="10">
        <v>44392</v>
      </c>
      <c r="C1638" s="2">
        <v>8.01</v>
      </c>
      <c r="D1638" s="2">
        <v>5.8140000000000001</v>
      </c>
      <c r="E1638" s="2">
        <v>5.8140000000000001</v>
      </c>
      <c r="F1638" s="2">
        <v>1530</v>
      </c>
      <c r="G1638" s="2">
        <v>8895.42</v>
      </c>
      <c r="H1638" s="12">
        <v>1.3951866062085816E-2</v>
      </c>
    </row>
    <row r="1639" spans="1:8" ht="13.5" x14ac:dyDescent="0.25">
      <c r="A1639" s="11"/>
      <c r="B1639" s="10">
        <v>44393</v>
      </c>
      <c r="C1639" s="2">
        <v>8.01</v>
      </c>
      <c r="D1639" s="2">
        <v>5.8140000000000001</v>
      </c>
      <c r="E1639" s="2">
        <v>5.8140000000000001</v>
      </c>
      <c r="F1639" s="2">
        <v>178</v>
      </c>
      <c r="G1639" s="2">
        <v>1034.8920000000001</v>
      </c>
      <c r="H1639" s="12">
        <v>0</v>
      </c>
    </row>
    <row r="1640" spans="1:8" ht="13.5" x14ac:dyDescent="0.25">
      <c r="A1640" s="11"/>
      <c r="B1640" s="10">
        <v>44396</v>
      </c>
      <c r="C1640" s="2">
        <v>8.01</v>
      </c>
      <c r="D1640" s="2">
        <v>5.8140000000000001</v>
      </c>
      <c r="E1640" s="2">
        <v>0</v>
      </c>
      <c r="F1640" s="2">
        <v>0</v>
      </c>
      <c r="G1640" s="2">
        <v>0</v>
      </c>
      <c r="H1640" s="12">
        <v>0</v>
      </c>
    </row>
    <row r="1641" spans="1:8" ht="13.5" x14ac:dyDescent="0.25">
      <c r="A1641" s="11"/>
      <c r="B1641" s="10">
        <v>44399</v>
      </c>
      <c r="C1641" s="2">
        <v>8.09</v>
      </c>
      <c r="D1641" s="2">
        <v>5.8719999999999999</v>
      </c>
      <c r="E1641" s="2">
        <v>5.8719999999999999</v>
      </c>
      <c r="F1641" s="2">
        <v>187</v>
      </c>
      <c r="G1641" s="2">
        <v>1098.0640000000001</v>
      </c>
      <c r="H1641" s="12">
        <v>9.9759201926384287E-3</v>
      </c>
    </row>
    <row r="1642" spans="1:8" ht="13.5" x14ac:dyDescent="0.25">
      <c r="A1642" s="11"/>
      <c r="B1642" s="10">
        <v>44400</v>
      </c>
      <c r="C1642" s="2">
        <v>8.09</v>
      </c>
      <c r="D1642" s="2">
        <v>5.8719999999999999</v>
      </c>
      <c r="E1642" s="2">
        <v>0</v>
      </c>
      <c r="F1642" s="2">
        <v>0</v>
      </c>
      <c r="G1642" s="2">
        <v>0</v>
      </c>
      <c r="H1642" s="12">
        <v>0</v>
      </c>
    </row>
    <row r="1643" spans="1:8" ht="13.5" x14ac:dyDescent="0.25">
      <c r="A1643" s="11"/>
      <c r="B1643" s="10">
        <v>44403</v>
      </c>
      <c r="C1643" s="2">
        <v>8.09</v>
      </c>
      <c r="D1643" s="2">
        <v>5.8719999999999999</v>
      </c>
      <c r="E1643" s="2">
        <v>0</v>
      </c>
      <c r="F1643" s="2">
        <v>0</v>
      </c>
      <c r="G1643" s="2">
        <v>0</v>
      </c>
      <c r="H1643" s="12">
        <v>0</v>
      </c>
    </row>
    <row r="1644" spans="1:8" ht="13.5" x14ac:dyDescent="0.25">
      <c r="A1644" s="11"/>
      <c r="B1644" s="10">
        <v>44404</v>
      </c>
      <c r="C1644" s="2">
        <v>8.09</v>
      </c>
      <c r="D1644" s="2">
        <v>5.8719999999999999</v>
      </c>
      <c r="E1644" s="2">
        <v>0</v>
      </c>
      <c r="F1644" s="2">
        <v>0</v>
      </c>
      <c r="G1644" s="2">
        <v>0</v>
      </c>
      <c r="H1644" s="12">
        <v>0</v>
      </c>
    </row>
    <row r="1645" spans="1:8" ht="13.5" x14ac:dyDescent="0.25">
      <c r="A1645" s="11"/>
      <c r="B1645" s="10">
        <v>44405</v>
      </c>
      <c r="C1645" s="2">
        <v>8.09</v>
      </c>
      <c r="D1645" s="2">
        <v>5.8719999999999999</v>
      </c>
      <c r="E1645" s="2">
        <v>0</v>
      </c>
      <c r="F1645" s="2">
        <v>0</v>
      </c>
      <c r="G1645" s="2">
        <v>0</v>
      </c>
      <c r="H1645" s="12">
        <v>0</v>
      </c>
    </row>
    <row r="1646" spans="1:8" ht="13.5" x14ac:dyDescent="0.25">
      <c r="A1646" s="11"/>
      <c r="B1646" s="10">
        <v>44406</v>
      </c>
      <c r="C1646" s="2">
        <v>8.09</v>
      </c>
      <c r="D1646" s="2">
        <v>5.8719999999999999</v>
      </c>
      <c r="E1646" s="2">
        <v>0</v>
      </c>
      <c r="F1646" s="2">
        <v>0</v>
      </c>
      <c r="G1646" s="2">
        <v>0</v>
      </c>
      <c r="H1646" s="12">
        <v>0</v>
      </c>
    </row>
    <row r="1647" spans="1:8" ht="13.5" x14ac:dyDescent="0.25">
      <c r="A1647" s="11"/>
      <c r="B1647" s="10">
        <v>44407</v>
      </c>
      <c r="C1647" s="2">
        <v>8.09</v>
      </c>
      <c r="D1647" s="2">
        <v>5.8719999999999999</v>
      </c>
      <c r="E1647" s="2">
        <v>0</v>
      </c>
      <c r="F1647" s="2">
        <v>0</v>
      </c>
      <c r="G1647" s="2">
        <v>0</v>
      </c>
      <c r="H1647" s="12">
        <v>0</v>
      </c>
    </row>
    <row r="1648" spans="1:8" ht="13.5" x14ac:dyDescent="0.25">
      <c r="A1648" s="11"/>
      <c r="B1648" s="10">
        <v>44410</v>
      </c>
      <c r="C1648" s="2">
        <v>8.1</v>
      </c>
      <c r="D1648" s="2">
        <v>5.8789999999999996</v>
      </c>
      <c r="E1648" s="2">
        <v>5.8789999999999996</v>
      </c>
      <c r="F1648" s="2">
        <v>30</v>
      </c>
      <c r="G1648" s="2">
        <v>176.36999999999998</v>
      </c>
      <c r="H1648" s="12">
        <v>1.1920980926429961E-3</v>
      </c>
    </row>
    <row r="1649" spans="1:8" ht="13.5" x14ac:dyDescent="0.25">
      <c r="A1649" s="11"/>
      <c r="B1649" s="10">
        <v>44411</v>
      </c>
      <c r="C1649" s="2">
        <v>8.1</v>
      </c>
      <c r="D1649" s="2">
        <v>5.8789999999999996</v>
      </c>
      <c r="E1649" s="2">
        <v>5.8789999999999996</v>
      </c>
      <c r="F1649" s="2">
        <v>1500</v>
      </c>
      <c r="G1649" s="2">
        <v>8818.5</v>
      </c>
      <c r="H1649" s="12">
        <v>0</v>
      </c>
    </row>
    <row r="1650" spans="1:8" ht="13.5" x14ac:dyDescent="0.25">
      <c r="A1650" s="11"/>
      <c r="B1650" s="10">
        <v>44412</v>
      </c>
      <c r="C1650" s="2">
        <v>8.1</v>
      </c>
      <c r="D1650" s="2">
        <v>5.8789999999999996</v>
      </c>
      <c r="E1650" s="2">
        <v>5.8789999999999996</v>
      </c>
      <c r="F1650" s="2">
        <v>3186</v>
      </c>
      <c r="G1650" s="2">
        <v>18730.493999999999</v>
      </c>
      <c r="H1650" s="12">
        <v>0</v>
      </c>
    </row>
    <row r="1651" spans="1:8" ht="13.5" x14ac:dyDescent="0.25">
      <c r="A1651" s="11"/>
      <c r="B1651" s="10">
        <v>44413</v>
      </c>
      <c r="C1651" s="2">
        <v>8.15</v>
      </c>
      <c r="D1651" s="2">
        <v>5.9160000000000004</v>
      </c>
      <c r="E1651" s="2">
        <v>5.9160000000000004</v>
      </c>
      <c r="F1651" s="2">
        <v>207</v>
      </c>
      <c r="G1651" s="2">
        <v>1224.6120000000001</v>
      </c>
      <c r="H1651" s="12">
        <v>6.2935873447866669E-3</v>
      </c>
    </row>
    <row r="1652" spans="1:8" ht="13.5" x14ac:dyDescent="0.25">
      <c r="A1652" s="11"/>
      <c r="B1652" s="10">
        <v>44414</v>
      </c>
      <c r="C1652" s="2">
        <v>8.15</v>
      </c>
      <c r="D1652" s="2">
        <v>5.9160000000000004</v>
      </c>
      <c r="E1652" s="2">
        <v>5.9160000000000004</v>
      </c>
      <c r="F1652" s="2">
        <v>154</v>
      </c>
      <c r="G1652" s="2">
        <v>911.06400000000008</v>
      </c>
      <c r="H1652" s="12">
        <v>0</v>
      </c>
    </row>
    <row r="1653" spans="1:8" ht="13.5" x14ac:dyDescent="0.25">
      <c r="A1653" s="11"/>
      <c r="B1653" s="10">
        <v>44417</v>
      </c>
      <c r="C1653" s="2">
        <v>8.15</v>
      </c>
      <c r="D1653" s="2">
        <v>5.9160000000000004</v>
      </c>
      <c r="E1653" s="2">
        <v>5.9160000000000004</v>
      </c>
      <c r="F1653" s="2">
        <v>358</v>
      </c>
      <c r="G1653" s="2">
        <v>2117.9280000000003</v>
      </c>
      <c r="H1653" s="12">
        <v>0</v>
      </c>
    </row>
    <row r="1654" spans="1:8" ht="13.5" x14ac:dyDescent="0.25">
      <c r="A1654" s="11"/>
      <c r="B1654" s="10">
        <v>44419</v>
      </c>
      <c r="C1654" s="2">
        <v>8.15</v>
      </c>
      <c r="D1654" s="2">
        <v>5.9160000000000004</v>
      </c>
      <c r="E1654" s="2">
        <v>0</v>
      </c>
      <c r="F1654" s="2">
        <v>0</v>
      </c>
      <c r="G1654" s="2">
        <v>0</v>
      </c>
      <c r="H1654" s="12">
        <v>0</v>
      </c>
    </row>
    <row r="1655" spans="1:8" ht="13.5" x14ac:dyDescent="0.25">
      <c r="A1655" s="11"/>
      <c r="B1655" s="10">
        <v>44420</v>
      </c>
      <c r="C1655" s="2">
        <v>7.94</v>
      </c>
      <c r="D1655" s="2">
        <v>5.7629999999999999</v>
      </c>
      <c r="E1655" s="2">
        <v>5.7629999999999999</v>
      </c>
      <c r="F1655" s="2">
        <v>90</v>
      </c>
      <c r="G1655" s="2">
        <v>518.66999999999996</v>
      </c>
      <c r="H1655" s="12">
        <v>-2.5862068965517317E-2</v>
      </c>
    </row>
    <row r="1656" spans="1:8" ht="13.5" x14ac:dyDescent="0.25">
      <c r="A1656" s="11"/>
      <c r="B1656" s="10">
        <v>44424</v>
      </c>
      <c r="C1656" s="2">
        <v>8.15</v>
      </c>
      <c r="D1656" s="2">
        <v>5.9160000000000004</v>
      </c>
      <c r="E1656" s="2">
        <v>5.9160000000000004</v>
      </c>
      <c r="F1656" s="2">
        <v>28</v>
      </c>
      <c r="G1656" s="2">
        <v>165.64800000000002</v>
      </c>
      <c r="H1656" s="12">
        <v>2.6548672566371764E-2</v>
      </c>
    </row>
    <row r="1657" spans="1:8" ht="13.5" x14ac:dyDescent="0.25">
      <c r="A1657" s="11"/>
      <c r="B1657" s="10">
        <v>44425</v>
      </c>
      <c r="C1657" s="2">
        <v>8.15</v>
      </c>
      <c r="D1657" s="2">
        <v>5.9160000000000004</v>
      </c>
      <c r="E1657" s="2">
        <v>0</v>
      </c>
      <c r="F1657" s="2">
        <v>0</v>
      </c>
      <c r="G1657" s="2">
        <v>0</v>
      </c>
      <c r="H1657" s="12">
        <v>0</v>
      </c>
    </row>
    <row r="1658" spans="1:8" ht="13.5" x14ac:dyDescent="0.25">
      <c r="A1658" s="11"/>
      <c r="B1658" s="10">
        <v>44426</v>
      </c>
      <c r="C1658" s="2">
        <v>8.15</v>
      </c>
      <c r="D1658" s="2">
        <v>5.9160000000000004</v>
      </c>
      <c r="E1658" s="2">
        <v>0</v>
      </c>
      <c r="F1658" s="2">
        <v>0</v>
      </c>
      <c r="G1658" s="2">
        <v>0</v>
      </c>
      <c r="H1658" s="12">
        <v>0</v>
      </c>
    </row>
    <row r="1659" spans="1:8" ht="13.5" x14ac:dyDescent="0.25">
      <c r="A1659" s="11"/>
      <c r="B1659" s="10">
        <v>44427</v>
      </c>
      <c r="C1659" s="2">
        <v>8.14</v>
      </c>
      <c r="D1659" s="2">
        <v>5.9080000000000004</v>
      </c>
      <c r="E1659" s="2">
        <v>5.9080000000000004</v>
      </c>
      <c r="F1659" s="2">
        <v>13943</v>
      </c>
      <c r="G1659" s="2">
        <v>82375.244000000006</v>
      </c>
      <c r="H1659" s="12">
        <v>-1.352265043948615E-3</v>
      </c>
    </row>
    <row r="1660" spans="1:8" ht="13.5" x14ac:dyDescent="0.25">
      <c r="A1660" s="11"/>
      <c r="B1660" s="10">
        <v>44428</v>
      </c>
      <c r="C1660" s="2">
        <v>8.14</v>
      </c>
      <c r="D1660" s="2">
        <v>5.9080000000000004</v>
      </c>
      <c r="E1660" s="2">
        <v>0</v>
      </c>
      <c r="F1660" s="2">
        <v>0</v>
      </c>
      <c r="G1660" s="2">
        <v>0</v>
      </c>
      <c r="H1660" s="12">
        <v>0</v>
      </c>
    </row>
    <row r="1661" spans="1:8" ht="13.5" x14ac:dyDescent="0.25">
      <c r="A1661" s="11"/>
      <c r="B1661" s="10">
        <v>44431</v>
      </c>
      <c r="C1661" s="2">
        <v>8.15</v>
      </c>
      <c r="D1661" s="2">
        <v>5.9160000000000004</v>
      </c>
      <c r="E1661" s="2">
        <v>5.9160000000000004</v>
      </c>
      <c r="F1661" s="2">
        <v>250</v>
      </c>
      <c r="G1661" s="2">
        <v>1479</v>
      </c>
      <c r="H1661" s="12">
        <v>1.3540961408259997E-3</v>
      </c>
    </row>
    <row r="1662" spans="1:8" ht="13.5" x14ac:dyDescent="0.25">
      <c r="A1662" s="11"/>
      <c r="B1662" s="10">
        <v>44432</v>
      </c>
      <c r="C1662" s="2">
        <v>8.15</v>
      </c>
      <c r="D1662" s="2">
        <v>5.9160000000000004</v>
      </c>
      <c r="E1662" s="2">
        <v>0</v>
      </c>
      <c r="F1662" s="2">
        <v>0</v>
      </c>
      <c r="G1662" s="2">
        <v>0</v>
      </c>
      <c r="H1662" s="12">
        <v>0</v>
      </c>
    </row>
    <row r="1663" spans="1:8" ht="13.5" x14ac:dyDescent="0.25">
      <c r="A1663" s="11"/>
      <c r="B1663" s="10">
        <v>44433</v>
      </c>
      <c r="C1663" s="2">
        <v>8.15</v>
      </c>
      <c r="D1663" s="2">
        <v>5.9160000000000004</v>
      </c>
      <c r="E1663" s="2">
        <v>0</v>
      </c>
      <c r="F1663" s="2">
        <v>0</v>
      </c>
      <c r="G1663" s="2">
        <v>0</v>
      </c>
      <c r="H1663" s="12">
        <v>0</v>
      </c>
    </row>
    <row r="1664" spans="1:8" ht="13.5" x14ac:dyDescent="0.25">
      <c r="A1664" s="11"/>
      <c r="B1664" s="10">
        <v>44434</v>
      </c>
      <c r="C1664" s="2">
        <v>8.15</v>
      </c>
      <c r="D1664" s="2">
        <v>5.9160000000000004</v>
      </c>
      <c r="E1664" s="2">
        <v>0</v>
      </c>
      <c r="F1664" s="2">
        <v>0</v>
      </c>
      <c r="G1664" s="2">
        <v>0</v>
      </c>
      <c r="H1664" s="12">
        <v>0</v>
      </c>
    </row>
    <row r="1665" spans="1:8" ht="13.5" x14ac:dyDescent="0.25">
      <c r="A1665" s="11"/>
      <c r="B1665" s="10">
        <v>44435</v>
      </c>
      <c r="C1665" s="2">
        <v>8.15</v>
      </c>
      <c r="D1665" s="2">
        <v>5.9160000000000004</v>
      </c>
      <c r="E1665" s="2">
        <v>0</v>
      </c>
      <c r="F1665" s="2">
        <v>0</v>
      </c>
      <c r="G1665" s="2">
        <v>0</v>
      </c>
      <c r="H1665" s="12">
        <v>0</v>
      </c>
    </row>
    <row r="1666" spans="1:8" ht="13.5" x14ac:dyDescent="0.25">
      <c r="A1666" s="11"/>
      <c r="B1666" s="10">
        <v>44438</v>
      </c>
      <c r="C1666" s="2">
        <v>8.15</v>
      </c>
      <c r="D1666" s="2">
        <v>5.9160000000000004</v>
      </c>
      <c r="E1666" s="2">
        <v>0</v>
      </c>
      <c r="F1666" s="2">
        <v>0</v>
      </c>
      <c r="G1666" s="2">
        <v>0</v>
      </c>
      <c r="H1666" s="12">
        <v>0</v>
      </c>
    </row>
    <row r="1667" spans="1:8" ht="13.5" x14ac:dyDescent="0.25">
      <c r="A1667" s="11"/>
      <c r="B1667" s="10">
        <v>44439</v>
      </c>
      <c r="C1667" s="2">
        <v>8.15</v>
      </c>
      <c r="D1667" s="2">
        <v>5.9160000000000004</v>
      </c>
      <c r="E1667" s="2">
        <v>0</v>
      </c>
      <c r="F1667" s="2">
        <v>0</v>
      </c>
      <c r="G1667" s="2">
        <v>0</v>
      </c>
      <c r="H1667" s="12">
        <v>0</v>
      </c>
    </row>
    <row r="1668" spans="1:8" ht="13.5" x14ac:dyDescent="0.25">
      <c r="A1668" s="11"/>
      <c r="B1668" s="10">
        <v>44440</v>
      </c>
      <c r="C1668" s="2">
        <v>8.15</v>
      </c>
      <c r="D1668" s="2">
        <v>5.9160000000000004</v>
      </c>
      <c r="E1668" s="2">
        <v>0</v>
      </c>
      <c r="F1668" s="2">
        <v>0</v>
      </c>
      <c r="G1668" s="2">
        <v>0</v>
      </c>
      <c r="H1668" s="12">
        <v>0</v>
      </c>
    </row>
    <row r="1669" spans="1:8" ht="13.5" x14ac:dyDescent="0.25">
      <c r="A1669" s="11"/>
      <c r="B1669" s="10">
        <v>44441</v>
      </c>
      <c r="C1669" s="2">
        <v>8.15</v>
      </c>
      <c r="D1669" s="2">
        <v>5.9160000000000004</v>
      </c>
      <c r="E1669" s="2">
        <v>0</v>
      </c>
      <c r="F1669" s="2">
        <v>0</v>
      </c>
      <c r="G1669" s="2">
        <v>0</v>
      </c>
      <c r="H1669" s="12">
        <v>0</v>
      </c>
    </row>
    <row r="1670" spans="1:8" ht="13.5" x14ac:dyDescent="0.25">
      <c r="A1670" s="11"/>
      <c r="B1670" s="10">
        <v>44442</v>
      </c>
      <c r="C1670" s="2">
        <v>8.15</v>
      </c>
      <c r="D1670" s="2">
        <v>5.9160000000000004</v>
      </c>
      <c r="E1670" s="2">
        <v>5.9160000000000004</v>
      </c>
      <c r="F1670" s="2">
        <v>1000</v>
      </c>
      <c r="G1670" s="2">
        <v>5916</v>
      </c>
      <c r="H1670" s="12">
        <v>0</v>
      </c>
    </row>
    <row r="1671" spans="1:8" ht="13.5" x14ac:dyDescent="0.25">
      <c r="A1671" s="11"/>
      <c r="B1671" s="10">
        <v>44445</v>
      </c>
      <c r="C1671" s="2">
        <v>8.15</v>
      </c>
      <c r="D1671" s="2">
        <v>5.9160000000000004</v>
      </c>
      <c r="E1671" s="2">
        <v>5.9160000000000004</v>
      </c>
      <c r="F1671" s="2">
        <v>1147</v>
      </c>
      <c r="G1671" s="2">
        <v>6785.652</v>
      </c>
      <c r="H1671" s="12">
        <v>0</v>
      </c>
    </row>
    <row r="1672" spans="1:8" ht="13.5" x14ac:dyDescent="0.25">
      <c r="A1672" s="11"/>
      <c r="B1672" s="10">
        <v>44446</v>
      </c>
      <c r="C1672" s="2">
        <v>8.15</v>
      </c>
      <c r="D1672" s="2">
        <v>5.9160000000000004</v>
      </c>
      <c r="E1672" s="2">
        <v>0</v>
      </c>
      <c r="F1672" s="2">
        <v>0</v>
      </c>
      <c r="G1672" s="2">
        <v>0</v>
      </c>
      <c r="H1672" s="12">
        <v>0</v>
      </c>
    </row>
    <row r="1673" spans="1:8" ht="13.5" x14ac:dyDescent="0.25">
      <c r="A1673" s="11"/>
      <c r="B1673" s="10">
        <v>44447</v>
      </c>
      <c r="C1673" s="2">
        <v>8.15</v>
      </c>
      <c r="D1673" s="2">
        <v>5.9160000000000004</v>
      </c>
      <c r="E1673" s="2">
        <v>0</v>
      </c>
      <c r="F1673" s="2">
        <v>0</v>
      </c>
      <c r="G1673" s="2">
        <v>0</v>
      </c>
      <c r="H1673" s="12">
        <v>0</v>
      </c>
    </row>
    <row r="1674" spans="1:8" ht="13.5" x14ac:dyDescent="0.25">
      <c r="A1674" s="11"/>
      <c r="B1674" s="10">
        <v>44448</v>
      </c>
      <c r="C1674" s="2">
        <v>8.15</v>
      </c>
      <c r="D1674" s="2">
        <v>5.9160000000000004</v>
      </c>
      <c r="E1674" s="2">
        <v>0</v>
      </c>
      <c r="F1674" s="2">
        <v>0</v>
      </c>
      <c r="G1674" s="2">
        <v>0</v>
      </c>
      <c r="H1674" s="12">
        <v>0</v>
      </c>
    </row>
    <row r="1675" spans="1:8" ht="13.5" x14ac:dyDescent="0.25">
      <c r="A1675" s="11"/>
      <c r="B1675" s="10">
        <v>44449</v>
      </c>
      <c r="C1675" s="2">
        <v>8.15</v>
      </c>
      <c r="D1675" s="2">
        <v>5.9160000000000004</v>
      </c>
      <c r="E1675" s="2">
        <v>0</v>
      </c>
      <c r="F1675" s="2">
        <v>0</v>
      </c>
      <c r="G1675" s="2">
        <v>0</v>
      </c>
      <c r="H1675" s="12">
        <v>0</v>
      </c>
    </row>
    <row r="1676" spans="1:8" ht="13.5" x14ac:dyDescent="0.25">
      <c r="A1676" s="11"/>
      <c r="B1676" s="10">
        <v>44452</v>
      </c>
      <c r="C1676" s="2">
        <v>8.15</v>
      </c>
      <c r="D1676" s="2">
        <v>5.9160000000000004</v>
      </c>
      <c r="E1676" s="2">
        <v>0</v>
      </c>
      <c r="F1676" s="2">
        <v>0</v>
      </c>
      <c r="G1676" s="2">
        <v>0</v>
      </c>
      <c r="H1676" s="12">
        <v>0</v>
      </c>
    </row>
    <row r="1677" spans="1:8" ht="13.5" x14ac:dyDescent="0.25">
      <c r="A1677" s="11"/>
      <c r="B1677" s="10">
        <v>44453</v>
      </c>
      <c r="C1677" s="2">
        <v>8.15</v>
      </c>
      <c r="D1677" s="2">
        <v>5.9160000000000004</v>
      </c>
      <c r="E1677" s="2">
        <v>5.9160000000000004</v>
      </c>
      <c r="F1677" s="2">
        <v>200</v>
      </c>
      <c r="G1677" s="2">
        <v>1183.2</v>
      </c>
      <c r="H1677" s="12">
        <v>0</v>
      </c>
    </row>
    <row r="1678" spans="1:8" ht="13.5" x14ac:dyDescent="0.25">
      <c r="A1678" s="11"/>
      <c r="B1678" s="10">
        <v>44454</v>
      </c>
      <c r="C1678" s="2">
        <v>8.15</v>
      </c>
      <c r="D1678" s="2">
        <v>5.9160000000000004</v>
      </c>
      <c r="E1678" s="2">
        <v>0</v>
      </c>
      <c r="F1678" s="2">
        <v>0</v>
      </c>
      <c r="G1678" s="2">
        <v>0</v>
      </c>
      <c r="H1678" s="12">
        <v>0</v>
      </c>
    </row>
    <row r="1679" spans="1:8" ht="13.5" x14ac:dyDescent="0.25">
      <c r="A1679" s="11"/>
      <c r="B1679" s="10">
        <v>44455</v>
      </c>
      <c r="C1679" s="2">
        <v>8.15</v>
      </c>
      <c r="D1679" s="2">
        <v>5.9160000000000004</v>
      </c>
      <c r="E1679" s="2">
        <v>5.9160000000000004</v>
      </c>
      <c r="F1679" s="2">
        <v>17</v>
      </c>
      <c r="G1679" s="2">
        <v>100.572</v>
      </c>
      <c r="H1679" s="12">
        <v>0</v>
      </c>
    </row>
    <row r="1680" spans="1:8" ht="13.5" x14ac:dyDescent="0.25">
      <c r="A1680" s="11"/>
      <c r="B1680" s="10">
        <v>44456</v>
      </c>
      <c r="C1680" s="2">
        <v>8.15</v>
      </c>
      <c r="D1680" s="2">
        <v>5.9160000000000004</v>
      </c>
      <c r="E1680" s="2">
        <v>0</v>
      </c>
      <c r="F1680" s="2">
        <v>0</v>
      </c>
      <c r="G1680" s="2">
        <v>0</v>
      </c>
      <c r="H1680" s="12">
        <v>0</v>
      </c>
    </row>
    <row r="1681" spans="1:8" ht="13.5" x14ac:dyDescent="0.25">
      <c r="A1681" s="11"/>
      <c r="B1681" s="10">
        <v>44459</v>
      </c>
      <c r="C1681" s="2">
        <v>8.15</v>
      </c>
      <c r="D1681" s="2">
        <v>5.9160000000000004</v>
      </c>
      <c r="E1681" s="2">
        <v>0</v>
      </c>
      <c r="F1681" s="2">
        <v>0</v>
      </c>
      <c r="G1681" s="2">
        <v>0</v>
      </c>
      <c r="H1681" s="12">
        <v>0</v>
      </c>
    </row>
    <row r="1682" spans="1:8" ht="13.5" x14ac:dyDescent="0.25">
      <c r="A1682" s="11"/>
      <c r="B1682" s="10">
        <v>44460</v>
      </c>
      <c r="C1682" s="2">
        <v>8.15</v>
      </c>
      <c r="D1682" s="2">
        <v>5.9160000000000004</v>
      </c>
      <c r="E1682" s="2">
        <v>0</v>
      </c>
      <c r="F1682" s="2">
        <v>0</v>
      </c>
      <c r="G1682" s="2">
        <v>0</v>
      </c>
      <c r="H1682" s="12">
        <v>0</v>
      </c>
    </row>
    <row r="1683" spans="1:8" ht="13.5" x14ac:dyDescent="0.25">
      <c r="A1683" s="11"/>
      <c r="B1683" s="10">
        <v>44461</v>
      </c>
      <c r="C1683" s="2">
        <v>8.15</v>
      </c>
      <c r="D1683" s="2">
        <v>5.9160000000000004</v>
      </c>
      <c r="E1683" s="2">
        <v>0</v>
      </c>
      <c r="F1683" s="2">
        <v>0</v>
      </c>
      <c r="G1683" s="2">
        <v>0</v>
      </c>
      <c r="H1683" s="12">
        <v>0</v>
      </c>
    </row>
    <row r="1684" spans="1:8" ht="13.5" x14ac:dyDescent="0.25">
      <c r="A1684" s="11"/>
      <c r="B1684" s="10">
        <v>44462</v>
      </c>
      <c r="C1684" s="2">
        <v>8.3000000000000007</v>
      </c>
      <c r="D1684" s="2">
        <v>6.0250000000000004</v>
      </c>
      <c r="E1684" s="2">
        <v>0</v>
      </c>
      <c r="F1684" s="2">
        <v>0</v>
      </c>
      <c r="G1684" s="2">
        <v>0</v>
      </c>
      <c r="H1684" s="12">
        <v>1.8424611223799861E-2</v>
      </c>
    </row>
    <row r="1685" spans="1:8" ht="13.5" x14ac:dyDescent="0.25">
      <c r="A1685" s="11"/>
      <c r="B1685" s="10">
        <v>44463</v>
      </c>
      <c r="C1685" s="2">
        <v>8.3000000000000007</v>
      </c>
      <c r="D1685" s="2">
        <v>6.0250000000000004</v>
      </c>
      <c r="E1685" s="2">
        <v>6.0250000000000004</v>
      </c>
      <c r="F1685" s="2">
        <v>10</v>
      </c>
      <c r="G1685" s="2">
        <v>60.25</v>
      </c>
      <c r="H1685" s="12">
        <v>0</v>
      </c>
    </row>
    <row r="1686" spans="1:8" ht="13.5" x14ac:dyDescent="0.25">
      <c r="A1686" s="11"/>
      <c r="B1686" s="10">
        <v>44466</v>
      </c>
      <c r="C1686" s="2">
        <v>8.3000000000000007</v>
      </c>
      <c r="D1686" s="2">
        <v>6.0250000000000004</v>
      </c>
      <c r="E1686" s="2">
        <v>6.0250000000000004</v>
      </c>
      <c r="F1686" s="2">
        <v>305</v>
      </c>
      <c r="G1686" s="2">
        <v>1837.625</v>
      </c>
      <c r="H1686" s="12">
        <v>0</v>
      </c>
    </row>
    <row r="1687" spans="1:8" ht="13.5" x14ac:dyDescent="0.25">
      <c r="A1687" s="11"/>
      <c r="B1687" s="10">
        <v>44467</v>
      </c>
      <c r="C1687" s="2">
        <v>8.3000000000000007</v>
      </c>
      <c r="D1687" s="2">
        <v>6.0250000000000004</v>
      </c>
      <c r="E1687" s="2">
        <v>0</v>
      </c>
      <c r="F1687" s="2">
        <v>0</v>
      </c>
      <c r="G1687" s="2">
        <v>0</v>
      </c>
      <c r="H1687" s="12">
        <v>0</v>
      </c>
    </row>
    <row r="1688" spans="1:8" ht="13.5" x14ac:dyDescent="0.25">
      <c r="A1688" s="11"/>
      <c r="B1688" s="10">
        <v>44468</v>
      </c>
      <c r="C1688" s="2">
        <v>8.3000000000000007</v>
      </c>
      <c r="D1688" s="2">
        <v>6.0250000000000004</v>
      </c>
      <c r="E1688" s="2">
        <v>0</v>
      </c>
      <c r="F1688" s="2">
        <v>0</v>
      </c>
      <c r="G1688" s="2">
        <v>0</v>
      </c>
      <c r="H1688" s="12">
        <v>0</v>
      </c>
    </row>
    <row r="1689" spans="1:8" ht="13.5" x14ac:dyDescent="0.25">
      <c r="A1689" s="11"/>
      <c r="B1689" s="10">
        <v>44469</v>
      </c>
      <c r="C1689" s="2">
        <v>8.3000000000000007</v>
      </c>
      <c r="D1689" s="2">
        <v>6.0250000000000004</v>
      </c>
      <c r="E1689" s="2">
        <v>0</v>
      </c>
      <c r="F1689" s="2">
        <v>0</v>
      </c>
      <c r="G1689" s="2">
        <v>0</v>
      </c>
      <c r="H1689" s="12">
        <v>0</v>
      </c>
    </row>
    <row r="1690" spans="1:8" ht="13.5" x14ac:dyDescent="0.25">
      <c r="A1690" s="11"/>
      <c r="B1690" s="10">
        <v>44470</v>
      </c>
      <c r="C1690" s="2">
        <v>8</v>
      </c>
      <c r="D1690" s="2">
        <v>5.8070000000000004</v>
      </c>
      <c r="E1690" s="2">
        <v>5.8070000000000004</v>
      </c>
      <c r="F1690" s="2">
        <v>218</v>
      </c>
      <c r="G1690" s="2">
        <v>1265.9260000000002</v>
      </c>
      <c r="H1690" s="12">
        <v>-3.6182572614107879E-2</v>
      </c>
    </row>
    <row r="1691" spans="1:8" ht="13.5" x14ac:dyDescent="0.25">
      <c r="A1691" s="11"/>
      <c r="B1691" s="10">
        <v>44473</v>
      </c>
      <c r="C1691" s="2">
        <v>8</v>
      </c>
      <c r="D1691" s="2">
        <v>5.8070000000000004</v>
      </c>
      <c r="E1691" s="2">
        <v>0</v>
      </c>
      <c r="F1691" s="2">
        <v>0</v>
      </c>
      <c r="G1691" s="2">
        <v>0</v>
      </c>
      <c r="H1691" s="12">
        <v>0</v>
      </c>
    </row>
    <row r="1692" spans="1:8" ht="13.5" x14ac:dyDescent="0.25">
      <c r="A1692" s="11"/>
      <c r="B1692" s="10">
        <v>44474</v>
      </c>
      <c r="C1692" s="2">
        <v>8</v>
      </c>
      <c r="D1692" s="2">
        <v>5.8070000000000004</v>
      </c>
      <c r="E1692" s="2">
        <v>0</v>
      </c>
      <c r="F1692" s="2">
        <v>0</v>
      </c>
      <c r="G1692" s="2">
        <v>0</v>
      </c>
      <c r="H1692" s="12">
        <v>0</v>
      </c>
    </row>
    <row r="1693" spans="1:8" ht="13.5" x14ac:dyDescent="0.25">
      <c r="A1693" s="11"/>
      <c r="B1693" s="10">
        <v>44475</v>
      </c>
      <c r="C1693" s="2">
        <v>8.1999999999999993</v>
      </c>
      <c r="D1693" s="2">
        <v>5.952</v>
      </c>
      <c r="E1693" s="2">
        <v>5.952</v>
      </c>
      <c r="F1693" s="2">
        <v>200</v>
      </c>
      <c r="G1693" s="2">
        <v>1190.4000000000001</v>
      </c>
      <c r="H1693" s="12">
        <v>2.4969863957292848E-2</v>
      </c>
    </row>
    <row r="1694" spans="1:8" ht="13.5" x14ac:dyDescent="0.25">
      <c r="A1694" s="11"/>
      <c r="B1694" s="10">
        <v>44476</v>
      </c>
      <c r="C1694" s="2">
        <v>8.1999999999999993</v>
      </c>
      <c r="D1694" s="2">
        <v>5.952</v>
      </c>
      <c r="E1694" s="2">
        <v>0</v>
      </c>
      <c r="F1694" s="2">
        <v>0</v>
      </c>
      <c r="G1694" s="2">
        <v>0</v>
      </c>
      <c r="H1694" s="12">
        <v>0</v>
      </c>
    </row>
    <row r="1695" spans="1:8" ht="13.5" x14ac:dyDescent="0.25">
      <c r="A1695" s="11"/>
      <c r="B1695" s="10">
        <v>44477</v>
      </c>
      <c r="C1695" s="2">
        <v>8.1999999999999993</v>
      </c>
      <c r="D1695" s="2">
        <v>5.952</v>
      </c>
      <c r="E1695" s="2">
        <v>0</v>
      </c>
      <c r="F1695" s="2">
        <v>0</v>
      </c>
      <c r="G1695" s="2">
        <v>0</v>
      </c>
      <c r="H1695" s="12">
        <v>0</v>
      </c>
    </row>
    <row r="1696" spans="1:8" ht="13.5" x14ac:dyDescent="0.25">
      <c r="A1696" s="11"/>
      <c r="B1696" s="10">
        <v>44480</v>
      </c>
      <c r="C1696" s="2">
        <v>8.1999999999999993</v>
      </c>
      <c r="D1696" s="2">
        <v>5.952</v>
      </c>
      <c r="E1696" s="2">
        <v>5.952</v>
      </c>
      <c r="F1696" s="2">
        <v>200</v>
      </c>
      <c r="G1696" s="2">
        <v>1190.4000000000001</v>
      </c>
      <c r="H1696" s="12">
        <v>0</v>
      </c>
    </row>
    <row r="1697" spans="1:8" ht="13.5" x14ac:dyDescent="0.25">
      <c r="A1697" s="11"/>
      <c r="B1697" s="10">
        <v>44481</v>
      </c>
      <c r="C1697" s="2">
        <v>8.1999999999999993</v>
      </c>
      <c r="D1697" s="2">
        <v>5.952</v>
      </c>
      <c r="E1697" s="2">
        <v>5.952</v>
      </c>
      <c r="F1697" s="2">
        <v>300</v>
      </c>
      <c r="G1697" s="2">
        <v>1785.6</v>
      </c>
      <c r="H1697" s="12">
        <v>0</v>
      </c>
    </row>
    <row r="1698" spans="1:8" ht="13.5" x14ac:dyDescent="0.25">
      <c r="A1698" s="11"/>
      <c r="B1698" s="10">
        <v>44482</v>
      </c>
      <c r="C1698" s="2">
        <v>8.1999999999999993</v>
      </c>
      <c r="D1698" s="2">
        <v>5.952</v>
      </c>
      <c r="E1698" s="2">
        <v>5.952</v>
      </c>
      <c r="F1698" s="2">
        <v>50</v>
      </c>
      <c r="G1698" s="2">
        <v>297.60000000000002</v>
      </c>
      <c r="H1698" s="12">
        <v>0</v>
      </c>
    </row>
    <row r="1699" spans="1:8" ht="13.5" x14ac:dyDescent="0.25">
      <c r="A1699" s="11"/>
      <c r="B1699" s="10">
        <v>44483</v>
      </c>
      <c r="C1699" s="2">
        <v>8.25</v>
      </c>
      <c r="D1699" s="2">
        <v>5.9880000000000004</v>
      </c>
      <c r="E1699" s="2">
        <v>5.9880000000000004</v>
      </c>
      <c r="F1699" s="2">
        <v>822</v>
      </c>
      <c r="G1699" s="2">
        <v>4922.1360000000004</v>
      </c>
      <c r="H1699" s="12">
        <v>6.0483870967742732E-3</v>
      </c>
    </row>
    <row r="1700" spans="1:8" ht="13.5" x14ac:dyDescent="0.25">
      <c r="A1700" s="11"/>
      <c r="B1700" s="10">
        <v>44488</v>
      </c>
      <c r="C1700" s="2">
        <v>8.25</v>
      </c>
      <c r="D1700" s="2">
        <v>5.9880000000000004</v>
      </c>
      <c r="E1700" s="2">
        <v>5.9880000000000004</v>
      </c>
      <c r="F1700" s="2">
        <v>1005</v>
      </c>
      <c r="G1700" s="2">
        <v>6017.9400000000005</v>
      </c>
      <c r="H1700" s="12">
        <v>0</v>
      </c>
    </row>
    <row r="1701" spans="1:8" ht="13.5" x14ac:dyDescent="0.25">
      <c r="A1701" s="11"/>
      <c r="B1701" s="10">
        <v>44489</v>
      </c>
      <c r="C1701" s="2">
        <v>8.1999999999999993</v>
      </c>
      <c r="D1701" s="2">
        <v>5.952</v>
      </c>
      <c r="E1701" s="2">
        <v>5.952</v>
      </c>
      <c r="F1701" s="2">
        <v>40</v>
      </c>
      <c r="G1701" s="2">
        <v>238.07999999999998</v>
      </c>
      <c r="H1701" s="12">
        <v>-6.0120240480962713E-3</v>
      </c>
    </row>
    <row r="1702" spans="1:8" ht="13.5" x14ac:dyDescent="0.25">
      <c r="A1702" s="11"/>
      <c r="B1702" s="10">
        <v>44490</v>
      </c>
      <c r="C1702" s="2">
        <v>8.02</v>
      </c>
      <c r="D1702" s="2">
        <v>5.8209999999999997</v>
      </c>
      <c r="E1702" s="2">
        <v>5.8209999999999997</v>
      </c>
      <c r="F1702" s="2">
        <v>205</v>
      </c>
      <c r="G1702" s="2">
        <v>1193.3049999999998</v>
      </c>
      <c r="H1702" s="12">
        <v>-2.2009408602150577E-2</v>
      </c>
    </row>
    <row r="1703" spans="1:8" ht="13.5" x14ac:dyDescent="0.25">
      <c r="A1703" s="11"/>
      <c r="B1703" s="10">
        <v>44491</v>
      </c>
      <c r="C1703" s="2">
        <v>8.02</v>
      </c>
      <c r="D1703" s="2">
        <v>5.8209999999999997</v>
      </c>
      <c r="E1703" s="2">
        <v>5.8209999999999997</v>
      </c>
      <c r="F1703" s="2">
        <v>170</v>
      </c>
      <c r="G1703" s="2">
        <v>989.56999999999994</v>
      </c>
      <c r="H1703" s="12">
        <v>0</v>
      </c>
    </row>
    <row r="1704" spans="1:8" ht="13.5" x14ac:dyDescent="0.25">
      <c r="A1704" s="11"/>
      <c r="B1704" s="10">
        <v>44494</v>
      </c>
      <c r="C1704" s="2">
        <v>8.0299999999999994</v>
      </c>
      <c r="D1704" s="2">
        <v>5.8289999999999997</v>
      </c>
      <c r="E1704" s="2">
        <v>5.8289999999999997</v>
      </c>
      <c r="F1704" s="2">
        <v>200</v>
      </c>
      <c r="G1704" s="2">
        <v>1165.8</v>
      </c>
      <c r="H1704" s="12">
        <v>1.3743343068201353E-3</v>
      </c>
    </row>
    <row r="1705" spans="1:8" ht="13.5" x14ac:dyDescent="0.25">
      <c r="A1705" s="11"/>
      <c r="B1705" s="10">
        <v>44495</v>
      </c>
      <c r="C1705" s="2">
        <v>8.0299999999999994</v>
      </c>
      <c r="D1705" s="2">
        <v>5.8289999999999997</v>
      </c>
      <c r="E1705" s="2">
        <v>0</v>
      </c>
      <c r="F1705" s="2">
        <v>0</v>
      </c>
      <c r="G1705" s="2">
        <v>0</v>
      </c>
      <c r="H1705" s="12">
        <v>0</v>
      </c>
    </row>
    <row r="1706" spans="1:8" ht="13.5" x14ac:dyDescent="0.25">
      <c r="A1706" s="11"/>
      <c r="B1706" s="10">
        <v>44496</v>
      </c>
      <c r="C1706" s="2">
        <v>8.25</v>
      </c>
      <c r="D1706" s="2">
        <v>5.9880000000000004</v>
      </c>
      <c r="E1706" s="2">
        <v>5.9880000000000004</v>
      </c>
      <c r="F1706" s="2">
        <v>1</v>
      </c>
      <c r="G1706" s="2">
        <v>5.9880000000000004</v>
      </c>
      <c r="H1706" s="12">
        <v>2.7277406073082981E-2</v>
      </c>
    </row>
    <row r="1707" spans="1:8" ht="13.5" x14ac:dyDescent="0.25">
      <c r="A1707" s="11"/>
      <c r="B1707" s="10">
        <v>44497</v>
      </c>
      <c r="C1707" s="2">
        <v>8.25</v>
      </c>
      <c r="D1707" s="2">
        <v>5.9880000000000004</v>
      </c>
      <c r="E1707" s="2">
        <v>5.9880000000000004</v>
      </c>
      <c r="F1707" s="2">
        <v>1</v>
      </c>
      <c r="G1707" s="2">
        <v>5.9880000000000004</v>
      </c>
      <c r="H1707" s="12">
        <v>0</v>
      </c>
    </row>
    <row r="1708" spans="1:8" ht="13.5" x14ac:dyDescent="0.25">
      <c r="A1708" s="11"/>
      <c r="B1708" s="10">
        <v>44498</v>
      </c>
      <c r="C1708" s="2">
        <v>8.1999999999999993</v>
      </c>
      <c r="D1708" s="2">
        <v>5.952</v>
      </c>
      <c r="E1708" s="2">
        <v>5.952</v>
      </c>
      <c r="F1708" s="2">
        <v>1001</v>
      </c>
      <c r="G1708" s="2">
        <v>5957.9520000000002</v>
      </c>
      <c r="H1708" s="12">
        <v>-6.0120240480962713E-3</v>
      </c>
    </row>
    <row r="1709" spans="1:8" ht="13.5" x14ac:dyDescent="0.25">
      <c r="A1709" s="11"/>
      <c r="B1709" s="10">
        <v>44501</v>
      </c>
      <c r="C1709" s="2">
        <v>8.25</v>
      </c>
      <c r="D1709" s="2">
        <v>5.9880000000000004</v>
      </c>
      <c r="E1709" s="2">
        <v>5.9880000000000004</v>
      </c>
      <c r="F1709" s="2">
        <v>1</v>
      </c>
      <c r="G1709" s="2">
        <v>5.9880000000000004</v>
      </c>
      <c r="H1709" s="12">
        <v>6.0483870967742732E-3</v>
      </c>
    </row>
    <row r="1710" spans="1:8" ht="13.5" x14ac:dyDescent="0.25">
      <c r="A1710" s="11"/>
      <c r="B1710" s="10">
        <v>44502</v>
      </c>
      <c r="C1710" s="2">
        <v>8.25</v>
      </c>
      <c r="D1710" s="2">
        <v>5.9880000000000004</v>
      </c>
      <c r="E1710" s="2">
        <v>0</v>
      </c>
      <c r="F1710" s="2">
        <v>0</v>
      </c>
      <c r="G1710" s="2">
        <v>0</v>
      </c>
      <c r="H1710" s="12">
        <v>0</v>
      </c>
    </row>
    <row r="1711" spans="1:8" ht="13.5" x14ac:dyDescent="0.25">
      <c r="A1711" s="11"/>
      <c r="B1711" s="10">
        <v>44503</v>
      </c>
      <c r="C1711" s="2">
        <v>8.25</v>
      </c>
      <c r="D1711" s="2">
        <v>5.9880000000000004</v>
      </c>
      <c r="E1711" s="2">
        <v>0</v>
      </c>
      <c r="F1711" s="2">
        <v>0</v>
      </c>
      <c r="G1711" s="2">
        <v>0</v>
      </c>
      <c r="H1711" s="12">
        <v>0</v>
      </c>
    </row>
    <row r="1712" spans="1:8" ht="13.5" x14ac:dyDescent="0.25">
      <c r="A1712" s="11"/>
      <c r="B1712" s="10">
        <v>44504</v>
      </c>
      <c r="C1712" s="2">
        <v>8.25</v>
      </c>
      <c r="D1712" s="2">
        <v>5.9880000000000004</v>
      </c>
      <c r="E1712" s="2">
        <v>0</v>
      </c>
      <c r="F1712" s="2">
        <v>0</v>
      </c>
      <c r="G1712" s="2">
        <v>0</v>
      </c>
      <c r="H1712" s="12">
        <v>0</v>
      </c>
    </row>
    <row r="1713" spans="1:8" ht="13.5" x14ac:dyDescent="0.25">
      <c r="A1713" s="11"/>
      <c r="B1713" s="10">
        <v>44505</v>
      </c>
      <c r="C1713" s="2">
        <v>8.25</v>
      </c>
      <c r="D1713" s="2">
        <v>5.9880000000000004</v>
      </c>
      <c r="E1713" s="2">
        <v>0</v>
      </c>
      <c r="F1713" s="2">
        <v>0</v>
      </c>
      <c r="G1713" s="2">
        <v>0</v>
      </c>
      <c r="H1713" s="12">
        <v>0</v>
      </c>
    </row>
    <row r="1714" spans="1:8" ht="13.5" x14ac:dyDescent="0.25">
      <c r="A1714" s="11"/>
      <c r="B1714" s="10">
        <v>44508</v>
      </c>
      <c r="C1714" s="2">
        <v>8.25</v>
      </c>
      <c r="D1714" s="2">
        <v>5.9880000000000004</v>
      </c>
      <c r="E1714" s="2">
        <v>0</v>
      </c>
      <c r="F1714" s="2">
        <v>0</v>
      </c>
      <c r="G1714" s="2">
        <v>0</v>
      </c>
      <c r="H1714" s="12">
        <v>0</v>
      </c>
    </row>
    <row r="1715" spans="1:8" ht="13.5" x14ac:dyDescent="0.25">
      <c r="A1715" s="11"/>
      <c r="B1715" s="10">
        <v>44509</v>
      </c>
      <c r="C1715" s="2">
        <v>8.1999999999999993</v>
      </c>
      <c r="D1715" s="2">
        <v>5.952</v>
      </c>
      <c r="E1715" s="2">
        <v>5.952</v>
      </c>
      <c r="F1715" s="2">
        <v>1034</v>
      </c>
      <c r="G1715" s="2">
        <v>6154.3680000000004</v>
      </c>
      <c r="H1715" s="12">
        <v>-6.0120240480962713E-3</v>
      </c>
    </row>
    <row r="1716" spans="1:8" ht="13.5" x14ac:dyDescent="0.25">
      <c r="A1716" s="11"/>
      <c r="B1716" s="10">
        <v>44510</v>
      </c>
      <c r="C1716" s="2">
        <v>8.3000000000000007</v>
      </c>
      <c r="D1716" s="2">
        <v>6.0250000000000004</v>
      </c>
      <c r="E1716" s="2">
        <v>6.0250000000000004</v>
      </c>
      <c r="F1716" s="2">
        <v>5</v>
      </c>
      <c r="G1716" s="2">
        <v>30.125</v>
      </c>
      <c r="H1716" s="12">
        <v>1.2264784946236626E-2</v>
      </c>
    </row>
    <row r="1717" spans="1:8" ht="13.5" x14ac:dyDescent="0.25">
      <c r="A1717" s="11"/>
      <c r="B1717" s="10">
        <v>44511</v>
      </c>
      <c r="C1717" s="2">
        <v>8.3000000000000007</v>
      </c>
      <c r="D1717" s="2">
        <v>6.0250000000000004</v>
      </c>
      <c r="E1717" s="2">
        <v>0</v>
      </c>
      <c r="F1717" s="2">
        <v>0</v>
      </c>
      <c r="G1717" s="2">
        <v>0</v>
      </c>
      <c r="H1717" s="12">
        <v>0</v>
      </c>
    </row>
    <row r="1718" spans="1:8" ht="13.5" x14ac:dyDescent="0.25">
      <c r="A1718" s="11"/>
      <c r="B1718" s="10">
        <v>44512</v>
      </c>
      <c r="C1718" s="2">
        <v>8.2899999999999991</v>
      </c>
      <c r="D1718" s="2">
        <v>6.0170000000000003</v>
      </c>
      <c r="E1718" s="2">
        <v>6.0170000000000003</v>
      </c>
      <c r="F1718" s="2">
        <v>775</v>
      </c>
      <c r="G1718" s="2">
        <v>4663.1750000000002</v>
      </c>
      <c r="H1718" s="12">
        <v>-1.3278008298755197E-3</v>
      </c>
    </row>
    <row r="1719" spans="1:8" ht="13.5" x14ac:dyDescent="0.25">
      <c r="A1719" s="11"/>
      <c r="B1719" s="10">
        <v>44515</v>
      </c>
      <c r="C1719" s="2">
        <v>8.3000000000000007</v>
      </c>
      <c r="D1719" s="2">
        <v>6.0250000000000004</v>
      </c>
      <c r="E1719" s="2">
        <v>6.0250000000000004</v>
      </c>
      <c r="F1719" s="2">
        <v>1</v>
      </c>
      <c r="G1719" s="2">
        <v>6.0250000000000004</v>
      </c>
      <c r="H1719" s="12">
        <v>1.329566229017784E-3</v>
      </c>
    </row>
    <row r="1720" spans="1:8" ht="13.5" x14ac:dyDescent="0.25">
      <c r="A1720" s="11"/>
      <c r="B1720" s="10">
        <v>44516</v>
      </c>
      <c r="C1720" s="2">
        <v>8.3000000000000007</v>
      </c>
      <c r="D1720" s="2">
        <v>6.0250000000000004</v>
      </c>
      <c r="E1720" s="2">
        <v>6.0250000000000004</v>
      </c>
      <c r="F1720" s="2">
        <v>1067</v>
      </c>
      <c r="G1720" s="2">
        <v>6428.6750000000002</v>
      </c>
      <c r="H1720" s="12">
        <v>0</v>
      </c>
    </row>
    <row r="1721" spans="1:8" ht="13.5" x14ac:dyDescent="0.25">
      <c r="A1721" s="11"/>
      <c r="B1721" s="10">
        <v>44517</v>
      </c>
      <c r="C1721" s="2">
        <v>8.3000000000000007</v>
      </c>
      <c r="D1721" s="2">
        <v>6.0250000000000004</v>
      </c>
      <c r="E1721" s="2">
        <v>0</v>
      </c>
      <c r="F1721" s="2">
        <v>0</v>
      </c>
      <c r="G1721" s="2">
        <v>0</v>
      </c>
      <c r="H1721" s="12">
        <v>0</v>
      </c>
    </row>
    <row r="1722" spans="1:8" ht="13.5" x14ac:dyDescent="0.25">
      <c r="A1722" s="11"/>
      <c r="B1722" s="10">
        <v>44518</v>
      </c>
      <c r="C1722" s="2">
        <v>8.3000000000000007</v>
      </c>
      <c r="D1722" s="2">
        <v>6.0250000000000004</v>
      </c>
      <c r="E1722" s="2">
        <v>0</v>
      </c>
      <c r="F1722" s="2">
        <v>0</v>
      </c>
      <c r="G1722" s="2">
        <v>0</v>
      </c>
      <c r="H1722" s="12">
        <v>0</v>
      </c>
    </row>
    <row r="1723" spans="1:8" ht="13.5" x14ac:dyDescent="0.25">
      <c r="A1723" s="11"/>
      <c r="B1723" s="10">
        <v>44519</v>
      </c>
      <c r="C1723" s="2">
        <v>8.3000000000000007</v>
      </c>
      <c r="D1723" s="2">
        <v>6.0250000000000004</v>
      </c>
      <c r="E1723" s="2">
        <v>0</v>
      </c>
      <c r="F1723" s="2">
        <v>0</v>
      </c>
      <c r="G1723" s="2">
        <v>0</v>
      </c>
      <c r="H1723" s="12">
        <v>0</v>
      </c>
    </row>
    <row r="1724" spans="1:8" ht="13.5" x14ac:dyDescent="0.25">
      <c r="A1724" s="11"/>
      <c r="B1724" s="10">
        <v>44522</v>
      </c>
      <c r="C1724" s="2">
        <v>8.3000000000000007</v>
      </c>
      <c r="D1724" s="2">
        <v>6.0250000000000004</v>
      </c>
      <c r="E1724" s="2">
        <v>0</v>
      </c>
      <c r="F1724" s="2">
        <v>0</v>
      </c>
      <c r="G1724" s="2">
        <v>0</v>
      </c>
      <c r="H1724" s="12">
        <v>0</v>
      </c>
    </row>
    <row r="1725" spans="1:8" ht="13.5" x14ac:dyDescent="0.25">
      <c r="A1725" s="11"/>
      <c r="B1725" s="10">
        <v>44523</v>
      </c>
      <c r="C1725" s="2">
        <v>8.3000000000000007</v>
      </c>
      <c r="D1725" s="2">
        <v>6.0250000000000004</v>
      </c>
      <c r="E1725" s="2">
        <v>0</v>
      </c>
      <c r="F1725" s="2">
        <v>0</v>
      </c>
      <c r="G1725" s="2">
        <v>0</v>
      </c>
      <c r="H1725" s="12">
        <v>0</v>
      </c>
    </row>
    <row r="1726" spans="1:8" ht="13.5" x14ac:dyDescent="0.25">
      <c r="A1726" s="11"/>
      <c r="B1726" s="10">
        <v>44524</v>
      </c>
      <c r="C1726" s="2">
        <v>8.3000000000000007</v>
      </c>
      <c r="D1726" s="2">
        <v>6.0250000000000004</v>
      </c>
      <c r="E1726" s="2">
        <v>0</v>
      </c>
      <c r="F1726" s="2">
        <v>0</v>
      </c>
      <c r="G1726" s="2">
        <v>0</v>
      </c>
      <c r="H1726" s="12">
        <v>0</v>
      </c>
    </row>
    <row r="1727" spans="1:8" ht="13.5" x14ac:dyDescent="0.25">
      <c r="A1727" s="11"/>
      <c r="B1727" s="10">
        <v>44525</v>
      </c>
      <c r="C1727" s="2">
        <v>8.0500000000000007</v>
      </c>
      <c r="D1727" s="2">
        <v>5.843</v>
      </c>
      <c r="E1727" s="2">
        <v>5.843</v>
      </c>
      <c r="F1727" s="2">
        <v>500</v>
      </c>
      <c r="G1727" s="2">
        <v>2921.5</v>
      </c>
      <c r="H1727" s="12">
        <v>-3.020746887966811E-2</v>
      </c>
    </row>
    <row r="1728" spans="1:8" ht="13.5" x14ac:dyDescent="0.25">
      <c r="A1728" s="11"/>
      <c r="B1728" s="10">
        <v>44526</v>
      </c>
      <c r="C1728" s="2">
        <v>8.1999999999999993</v>
      </c>
      <c r="D1728" s="2">
        <v>5.952</v>
      </c>
      <c r="E1728" s="2">
        <v>5.952</v>
      </c>
      <c r="F1728" s="2">
        <v>4</v>
      </c>
      <c r="G1728" s="2">
        <v>23.808</v>
      </c>
      <c r="H1728" s="12">
        <v>1.8654800616121854E-2</v>
      </c>
    </row>
    <row r="1729" spans="1:8" ht="13.5" x14ac:dyDescent="0.25">
      <c r="A1729" s="11"/>
      <c r="B1729" s="10">
        <v>44529</v>
      </c>
      <c r="C1729" s="2">
        <v>8.3000000000000007</v>
      </c>
      <c r="D1729" s="2">
        <v>6.0250000000000004</v>
      </c>
      <c r="E1729" s="2">
        <v>6.0250000000000004</v>
      </c>
      <c r="F1729" s="2">
        <v>113</v>
      </c>
      <c r="G1729" s="2">
        <v>680.82500000000005</v>
      </c>
      <c r="H1729" s="12">
        <v>1.2264784946236626E-2</v>
      </c>
    </row>
    <row r="1730" spans="1:8" ht="13.5" x14ac:dyDescent="0.25">
      <c r="A1730" s="11"/>
      <c r="B1730" s="10">
        <v>44530</v>
      </c>
      <c r="C1730" s="2">
        <v>8.1999999999999993</v>
      </c>
      <c r="D1730" s="2">
        <v>5.952</v>
      </c>
      <c r="E1730" s="2">
        <v>5.952</v>
      </c>
      <c r="F1730" s="2">
        <v>20</v>
      </c>
      <c r="G1730" s="2">
        <v>119.03999999999999</v>
      </c>
      <c r="H1730" s="12">
        <v>-1.2116182572614173E-2</v>
      </c>
    </row>
    <row r="1731" spans="1:8" ht="13.5" x14ac:dyDescent="0.25">
      <c r="A1731" s="11"/>
      <c r="B1731" s="10">
        <v>44531</v>
      </c>
      <c r="C1731" s="2">
        <v>8.1999999999999993</v>
      </c>
      <c r="D1731" s="2">
        <v>5.952</v>
      </c>
      <c r="E1731" s="2">
        <v>5.952</v>
      </c>
      <c r="F1731" s="2">
        <v>25</v>
      </c>
      <c r="G1731" s="2">
        <v>148.80000000000001</v>
      </c>
      <c r="H1731" s="12">
        <v>0</v>
      </c>
    </row>
    <row r="1732" spans="1:8" ht="13.5" x14ac:dyDescent="0.25">
      <c r="A1732" s="11"/>
      <c r="B1732" s="10">
        <v>44532</v>
      </c>
      <c r="C1732" s="2">
        <v>8.1999999999999993</v>
      </c>
      <c r="D1732" s="2">
        <v>5.952</v>
      </c>
      <c r="E1732" s="2">
        <v>0</v>
      </c>
      <c r="F1732" s="2">
        <v>0</v>
      </c>
      <c r="G1732" s="2">
        <v>0</v>
      </c>
      <c r="H1732" s="12">
        <v>0</v>
      </c>
    </row>
    <row r="1733" spans="1:8" ht="13.5" x14ac:dyDescent="0.25">
      <c r="A1733" s="11"/>
      <c r="B1733" s="10">
        <v>44533</v>
      </c>
      <c r="C1733" s="2">
        <v>8.3000000000000007</v>
      </c>
      <c r="D1733" s="2">
        <v>6.0250000000000004</v>
      </c>
      <c r="E1733" s="2">
        <v>6.0250000000000004</v>
      </c>
      <c r="F1733" s="2">
        <v>10</v>
      </c>
      <c r="G1733" s="2">
        <v>60.25</v>
      </c>
      <c r="H1733" s="12">
        <v>1.2264784946236626E-2</v>
      </c>
    </row>
    <row r="1734" spans="1:8" ht="13.5" x14ac:dyDescent="0.25">
      <c r="A1734" s="11"/>
      <c r="B1734" s="10">
        <v>44536</v>
      </c>
      <c r="C1734" s="2">
        <v>8.3000000000000007</v>
      </c>
      <c r="D1734" s="2">
        <v>6.0250000000000004</v>
      </c>
      <c r="E1734" s="2">
        <v>0</v>
      </c>
      <c r="F1734" s="2">
        <v>0</v>
      </c>
      <c r="G1734" s="2">
        <v>0</v>
      </c>
      <c r="H1734" s="12">
        <v>0</v>
      </c>
    </row>
    <row r="1735" spans="1:8" ht="13.5" x14ac:dyDescent="0.25">
      <c r="A1735" s="11"/>
      <c r="B1735" s="10">
        <v>44537</v>
      </c>
      <c r="C1735" s="2">
        <v>8.2899999999999991</v>
      </c>
      <c r="D1735" s="2">
        <v>6.0170000000000003</v>
      </c>
      <c r="E1735" s="2">
        <v>6.0170000000000003</v>
      </c>
      <c r="F1735" s="2">
        <v>150</v>
      </c>
      <c r="G1735" s="2">
        <v>902.55000000000007</v>
      </c>
      <c r="H1735" s="12">
        <v>-1.3278008298755197E-3</v>
      </c>
    </row>
    <row r="1736" spans="1:8" ht="13.5" x14ac:dyDescent="0.25">
      <c r="A1736" s="11"/>
      <c r="B1736" s="10">
        <v>44538</v>
      </c>
      <c r="C1736" s="2">
        <v>8.2899999999999991</v>
      </c>
      <c r="D1736" s="2">
        <v>6.0170000000000003</v>
      </c>
      <c r="E1736" s="2">
        <v>0</v>
      </c>
      <c r="F1736" s="2">
        <v>0</v>
      </c>
      <c r="G1736" s="2">
        <v>0</v>
      </c>
      <c r="H1736" s="12">
        <v>0</v>
      </c>
    </row>
    <row r="1737" spans="1:8" ht="13.5" x14ac:dyDescent="0.25">
      <c r="A1737" s="11"/>
      <c r="B1737" s="10">
        <v>44539</v>
      </c>
      <c r="C1737" s="2">
        <v>8.2899999999999991</v>
      </c>
      <c r="D1737" s="2">
        <v>6.0170000000000003</v>
      </c>
      <c r="E1737" s="2">
        <v>6.0170000000000003</v>
      </c>
      <c r="F1737" s="2">
        <v>350</v>
      </c>
      <c r="G1737" s="2">
        <v>2105.9500000000003</v>
      </c>
      <c r="H1737" s="12">
        <v>0</v>
      </c>
    </row>
    <row r="1738" spans="1:8" ht="13.5" x14ac:dyDescent="0.25">
      <c r="A1738" s="11"/>
      <c r="B1738" s="10">
        <v>44540</v>
      </c>
      <c r="C1738" s="2">
        <v>8.2899999999999991</v>
      </c>
      <c r="D1738" s="2">
        <v>6.0170000000000003</v>
      </c>
      <c r="E1738" s="2">
        <v>0</v>
      </c>
      <c r="F1738" s="2">
        <v>0</v>
      </c>
      <c r="G1738" s="2">
        <v>0</v>
      </c>
      <c r="H1738" s="12">
        <v>0</v>
      </c>
    </row>
    <row r="1739" spans="1:8" ht="13.5" x14ac:dyDescent="0.25">
      <c r="A1739" s="11"/>
      <c r="B1739" s="10">
        <v>44543</v>
      </c>
      <c r="C1739" s="2">
        <v>8.2899999999999991</v>
      </c>
      <c r="D1739" s="2">
        <v>6.0170000000000003</v>
      </c>
      <c r="E1739" s="2">
        <v>0</v>
      </c>
      <c r="F1739" s="2">
        <v>0</v>
      </c>
      <c r="G1739" s="2">
        <v>0</v>
      </c>
      <c r="H1739" s="12">
        <v>0</v>
      </c>
    </row>
    <row r="1740" spans="1:8" ht="13.5" x14ac:dyDescent="0.25">
      <c r="A1740" s="11"/>
      <c r="B1740" s="10">
        <v>44544</v>
      </c>
      <c r="C1740" s="2">
        <v>8.3000000000000007</v>
      </c>
      <c r="D1740" s="2">
        <v>6.0250000000000004</v>
      </c>
      <c r="E1740" s="2">
        <v>6.0250000000000004</v>
      </c>
      <c r="F1740" s="2">
        <v>874</v>
      </c>
      <c r="G1740" s="2">
        <v>5265.85</v>
      </c>
      <c r="H1740" s="12">
        <v>1.329566229017784E-3</v>
      </c>
    </row>
    <row r="1741" spans="1:8" ht="13.5" x14ac:dyDescent="0.25">
      <c r="A1741" s="11"/>
      <c r="B1741" s="10">
        <v>44545</v>
      </c>
      <c r="C1741" s="2">
        <v>8.27</v>
      </c>
      <c r="D1741" s="2">
        <v>6.0030000000000001</v>
      </c>
      <c r="E1741" s="2">
        <v>6.0030000000000001</v>
      </c>
      <c r="F1741" s="2">
        <v>3015</v>
      </c>
      <c r="G1741" s="2">
        <v>18099.045000000002</v>
      </c>
      <c r="H1741" s="12">
        <v>-3.6514522821577164E-3</v>
      </c>
    </row>
    <row r="1742" spans="1:8" ht="13.5" x14ac:dyDescent="0.25">
      <c r="A1742" s="11"/>
      <c r="B1742" s="10">
        <v>44546</v>
      </c>
      <c r="C1742" s="2">
        <v>8.49</v>
      </c>
      <c r="D1742" s="2">
        <v>6.1619999999999999</v>
      </c>
      <c r="E1742" s="2">
        <v>6.2338537102473497</v>
      </c>
      <c r="F1742" s="2">
        <v>101</v>
      </c>
      <c r="G1742" s="2">
        <v>629.61922473498237</v>
      </c>
      <c r="H1742" s="12">
        <v>2.6486756621689124E-2</v>
      </c>
    </row>
    <row r="1743" spans="1:8" ht="13.5" x14ac:dyDescent="0.25">
      <c r="A1743" s="11"/>
      <c r="B1743" s="10">
        <v>44550</v>
      </c>
      <c r="C1743" s="2">
        <v>8.1999999999999993</v>
      </c>
      <c r="D1743" s="2">
        <v>5.952</v>
      </c>
      <c r="E1743" s="2">
        <v>5.952</v>
      </c>
      <c r="F1743" s="2">
        <v>62</v>
      </c>
      <c r="G1743" s="2">
        <v>369.024</v>
      </c>
      <c r="H1743" s="12">
        <v>-3.4079844206426478E-2</v>
      </c>
    </row>
    <row r="1744" spans="1:8" ht="13.5" x14ac:dyDescent="0.25">
      <c r="A1744" s="11"/>
      <c r="B1744" s="10">
        <v>44551</v>
      </c>
      <c r="C1744" s="2">
        <v>8.56</v>
      </c>
      <c r="D1744" s="2">
        <v>6.2130000000000001</v>
      </c>
      <c r="E1744" s="2">
        <v>0</v>
      </c>
      <c r="F1744" s="2">
        <v>0</v>
      </c>
      <c r="G1744" s="2">
        <v>0</v>
      </c>
      <c r="H1744" s="12">
        <v>4.3850806451612927E-2</v>
      </c>
    </row>
    <row r="1745" spans="1:8" ht="13.5" x14ac:dyDescent="0.25">
      <c r="A1745" s="11"/>
      <c r="B1745" s="10">
        <v>44552</v>
      </c>
      <c r="C1745" s="2">
        <v>8.59</v>
      </c>
      <c r="D1745" s="2">
        <v>6.2350000000000003</v>
      </c>
      <c r="E1745" s="2">
        <v>6.2350000000000003</v>
      </c>
      <c r="F1745" s="2">
        <v>1</v>
      </c>
      <c r="G1745" s="2">
        <v>6.2350000000000003</v>
      </c>
      <c r="H1745" s="12">
        <v>3.5409624979881285E-3</v>
      </c>
    </row>
    <row r="1746" spans="1:8" ht="13.5" x14ac:dyDescent="0.25">
      <c r="A1746" s="11"/>
      <c r="B1746" s="10">
        <v>44553</v>
      </c>
      <c r="C1746" s="2">
        <v>8.59</v>
      </c>
      <c r="D1746" s="2">
        <v>6.2350000000000003</v>
      </c>
      <c r="E1746" s="2">
        <v>0</v>
      </c>
      <c r="F1746" s="2">
        <v>0</v>
      </c>
      <c r="G1746" s="2">
        <v>0</v>
      </c>
      <c r="H1746" s="12">
        <v>0</v>
      </c>
    </row>
    <row r="1747" spans="1:8" ht="13.5" x14ac:dyDescent="0.25">
      <c r="A1747" s="11"/>
      <c r="B1747" s="10">
        <v>44554</v>
      </c>
      <c r="C1747" s="2">
        <v>8.4700000000000006</v>
      </c>
      <c r="D1747" s="2">
        <v>6.1479999999999997</v>
      </c>
      <c r="E1747" s="2">
        <v>6.1479999999999997</v>
      </c>
      <c r="F1747" s="2">
        <v>396</v>
      </c>
      <c r="G1747" s="2">
        <v>2434.6079999999997</v>
      </c>
      <c r="H1747" s="12">
        <v>-1.3953488372093124E-2</v>
      </c>
    </row>
    <row r="1748" spans="1:8" ht="13.5" x14ac:dyDescent="0.25">
      <c r="A1748" s="11"/>
      <c r="B1748" s="10">
        <v>44557</v>
      </c>
      <c r="C1748" s="2">
        <v>8.4700000000000006</v>
      </c>
      <c r="D1748" s="2">
        <v>6.1479999999999997</v>
      </c>
      <c r="E1748" s="2">
        <v>0</v>
      </c>
      <c r="F1748" s="2">
        <v>0</v>
      </c>
      <c r="G1748" s="2">
        <v>0</v>
      </c>
      <c r="H1748" s="12">
        <v>0</v>
      </c>
    </row>
    <row r="1749" spans="1:8" ht="13.5" x14ac:dyDescent="0.25">
      <c r="A1749" s="11"/>
      <c r="B1749" s="10">
        <v>44558</v>
      </c>
      <c r="C1749" s="2">
        <v>8.4700000000000006</v>
      </c>
      <c r="D1749" s="2">
        <v>6.1479999999999997</v>
      </c>
      <c r="E1749" s="2">
        <v>6.1479999999999997</v>
      </c>
      <c r="F1749" s="2">
        <v>9</v>
      </c>
      <c r="G1749" s="2">
        <v>55.331999999999994</v>
      </c>
      <c r="H1749" s="12">
        <v>0</v>
      </c>
    </row>
    <row r="1750" spans="1:8" ht="13.5" x14ac:dyDescent="0.25">
      <c r="A1750" s="11"/>
      <c r="B1750" s="10">
        <v>44559</v>
      </c>
      <c r="C1750" s="2">
        <v>8.4700000000000006</v>
      </c>
      <c r="D1750" s="2">
        <v>6.1479999999999997</v>
      </c>
      <c r="E1750" s="2">
        <v>0</v>
      </c>
      <c r="F1750" s="2">
        <v>0</v>
      </c>
      <c r="G1750" s="2">
        <v>0</v>
      </c>
      <c r="H1750" s="12">
        <v>0</v>
      </c>
    </row>
    <row r="1751" spans="1:8" ht="13.5" x14ac:dyDescent="0.25">
      <c r="A1751" s="11"/>
      <c r="B1751" s="10">
        <v>44560</v>
      </c>
      <c r="C1751" s="2">
        <v>8.6999999999999993</v>
      </c>
      <c r="D1751" s="2">
        <v>6.3150000000000004</v>
      </c>
      <c r="E1751" s="2">
        <v>6.3150000000000004</v>
      </c>
      <c r="F1751" s="2">
        <v>2</v>
      </c>
      <c r="G1751" s="2">
        <v>12.63</v>
      </c>
      <c r="H1751" s="12">
        <v>2.7163305139883003E-2</v>
      </c>
    </row>
    <row r="1752" spans="1:8" ht="13.5" x14ac:dyDescent="0.25">
      <c r="A1752" s="11"/>
      <c r="B1752" s="10">
        <v>44561</v>
      </c>
      <c r="C1752" s="2">
        <v>8.6999999999999993</v>
      </c>
      <c r="D1752" s="2">
        <v>6.3150000000000004</v>
      </c>
      <c r="E1752" s="2">
        <v>0</v>
      </c>
      <c r="F1752" s="2">
        <v>0</v>
      </c>
      <c r="G1752" s="2">
        <v>0</v>
      </c>
      <c r="H1752" s="12">
        <v>0</v>
      </c>
    </row>
    <row r="1753" spans="1:8" ht="13.5" x14ac:dyDescent="0.25">
      <c r="A1753" s="11"/>
      <c r="B1753" s="10">
        <v>44564</v>
      </c>
      <c r="C1753" s="2">
        <v>8.6999999999999993</v>
      </c>
      <c r="D1753" s="2">
        <v>6.3150000000000004</v>
      </c>
      <c r="E1753" s="2">
        <v>0</v>
      </c>
      <c r="F1753" s="2">
        <v>0</v>
      </c>
      <c r="G1753" s="2">
        <v>0</v>
      </c>
      <c r="H1753" s="12">
        <v>0</v>
      </c>
    </row>
    <row r="1754" spans="1:8" ht="13.5" x14ac:dyDescent="0.25">
      <c r="A1754" s="11"/>
      <c r="B1754" s="10">
        <v>44565</v>
      </c>
      <c r="C1754" s="2">
        <v>8.5</v>
      </c>
      <c r="D1754" s="2">
        <v>6.17</v>
      </c>
      <c r="E1754" s="2">
        <v>6.17</v>
      </c>
      <c r="F1754" s="2">
        <v>180</v>
      </c>
      <c r="G1754" s="2">
        <v>1110.5999999999999</v>
      </c>
      <c r="H1754" s="12">
        <v>-2.2961203483768875E-2</v>
      </c>
    </row>
    <row r="1755" spans="1:8" ht="13.5" x14ac:dyDescent="0.25">
      <c r="A1755" s="11"/>
      <c r="B1755" s="10">
        <v>44566</v>
      </c>
      <c r="C1755" s="2">
        <v>8.5</v>
      </c>
      <c r="D1755" s="2">
        <v>6.17</v>
      </c>
      <c r="E1755" s="2">
        <v>0</v>
      </c>
      <c r="F1755" s="2">
        <v>0</v>
      </c>
      <c r="G1755" s="2">
        <v>0</v>
      </c>
      <c r="H1755" s="12">
        <v>0</v>
      </c>
    </row>
    <row r="1756" spans="1:8" ht="13.5" x14ac:dyDescent="0.25">
      <c r="A1756" s="11"/>
      <c r="B1756" s="10">
        <v>44567</v>
      </c>
      <c r="C1756" s="2">
        <v>8.4499999999999993</v>
      </c>
      <c r="D1756" s="2">
        <v>6.133</v>
      </c>
      <c r="E1756" s="2">
        <v>6.1329999999999991</v>
      </c>
      <c r="F1756" s="2">
        <v>2</v>
      </c>
      <c r="G1756" s="2">
        <v>12.265999999999998</v>
      </c>
      <c r="H1756" s="12">
        <v>-5.9967585089140876E-3</v>
      </c>
    </row>
    <row r="1757" spans="1:8" ht="13.5" x14ac:dyDescent="0.25">
      <c r="A1757" s="11"/>
      <c r="B1757" s="10">
        <v>44568</v>
      </c>
      <c r="C1757" s="2">
        <v>8.4</v>
      </c>
      <c r="D1757" s="2">
        <v>6.0970000000000004</v>
      </c>
      <c r="E1757" s="2">
        <v>5.9482041666666667</v>
      </c>
      <c r="F1757" s="2">
        <v>351</v>
      </c>
      <c r="G1757" s="2">
        <v>2087.8196625</v>
      </c>
      <c r="H1757" s="12">
        <v>-5.8698842328386742E-3</v>
      </c>
    </row>
    <row r="1758" spans="1:8" ht="13.5" x14ac:dyDescent="0.25">
      <c r="A1758" s="11"/>
      <c r="B1758" s="10">
        <v>44571</v>
      </c>
      <c r="C1758" s="2">
        <v>8.49</v>
      </c>
      <c r="D1758" s="2">
        <v>6.1619999999999999</v>
      </c>
      <c r="E1758" s="2">
        <v>6.1598226148409889</v>
      </c>
      <c r="F1758" s="2">
        <v>3571</v>
      </c>
      <c r="G1758" s="2">
        <v>21996.726557597172</v>
      </c>
      <c r="H1758" s="12">
        <v>1.066098081023446E-2</v>
      </c>
    </row>
    <row r="1759" spans="1:8" ht="13.5" x14ac:dyDescent="0.25">
      <c r="A1759" s="11"/>
      <c r="B1759" s="10">
        <v>44572</v>
      </c>
      <c r="C1759" s="2">
        <v>8.5</v>
      </c>
      <c r="D1759" s="2">
        <v>6.17</v>
      </c>
      <c r="E1759" s="2">
        <v>6.17</v>
      </c>
      <c r="F1759" s="2">
        <v>11163</v>
      </c>
      <c r="G1759" s="2">
        <v>68875.710000000006</v>
      </c>
      <c r="H1759" s="12">
        <v>1.2982797792924388E-3</v>
      </c>
    </row>
    <row r="1760" spans="1:8" ht="13.5" x14ac:dyDescent="0.25">
      <c r="A1760" s="11"/>
      <c r="B1760" s="10">
        <v>44573</v>
      </c>
      <c r="C1760" s="2">
        <v>8.5</v>
      </c>
      <c r="D1760" s="2">
        <v>6.17</v>
      </c>
      <c r="E1760" s="2">
        <v>0</v>
      </c>
      <c r="F1760" s="2">
        <v>0</v>
      </c>
      <c r="G1760" s="2">
        <v>0</v>
      </c>
      <c r="H1760" s="12">
        <v>0</v>
      </c>
    </row>
    <row r="1761" spans="1:8" ht="13.5" x14ac:dyDescent="0.25">
      <c r="A1761" s="11"/>
      <c r="B1761" s="10">
        <v>44574</v>
      </c>
      <c r="C1761" s="2">
        <v>8.5</v>
      </c>
      <c r="D1761" s="2">
        <v>6.17</v>
      </c>
      <c r="E1761" s="2">
        <v>0</v>
      </c>
      <c r="F1761" s="2">
        <v>0</v>
      </c>
      <c r="G1761" s="2">
        <v>0</v>
      </c>
      <c r="H1761" s="12">
        <v>0</v>
      </c>
    </row>
    <row r="1762" spans="1:8" ht="13.5" x14ac:dyDescent="0.25">
      <c r="A1762" s="11"/>
      <c r="B1762" s="10">
        <v>44575</v>
      </c>
      <c r="C1762" s="2">
        <v>8.69</v>
      </c>
      <c r="D1762" s="2">
        <v>6.3079999999999998</v>
      </c>
      <c r="E1762" s="2">
        <v>6.3079999999999998</v>
      </c>
      <c r="F1762" s="2">
        <v>905</v>
      </c>
      <c r="G1762" s="2">
        <v>5708.74</v>
      </c>
      <c r="H1762" s="12">
        <v>2.236628849270663E-2</v>
      </c>
    </row>
    <row r="1763" spans="1:8" ht="13.5" x14ac:dyDescent="0.25">
      <c r="A1763" s="11"/>
      <c r="B1763" s="10">
        <v>44578</v>
      </c>
      <c r="C1763" s="2">
        <v>8.68</v>
      </c>
      <c r="D1763" s="2">
        <v>6.3</v>
      </c>
      <c r="E1763" s="2">
        <v>6.3</v>
      </c>
      <c r="F1763" s="2">
        <v>30</v>
      </c>
      <c r="G1763" s="2">
        <v>189</v>
      </c>
      <c r="H1763" s="12">
        <v>-1.2682308180088787E-3</v>
      </c>
    </row>
    <row r="1764" spans="1:8" ht="13.5" x14ac:dyDescent="0.25">
      <c r="A1764" s="11"/>
      <c r="B1764" s="10">
        <v>44579</v>
      </c>
      <c r="C1764" s="2">
        <v>8.67</v>
      </c>
      <c r="D1764" s="2">
        <v>6.2930000000000001</v>
      </c>
      <c r="E1764" s="2">
        <v>6.2930000000000001</v>
      </c>
      <c r="F1764" s="2">
        <v>16</v>
      </c>
      <c r="G1764" s="2">
        <v>100.688</v>
      </c>
      <c r="H1764" s="12">
        <v>-1.1111111111110593E-3</v>
      </c>
    </row>
    <row r="1765" spans="1:8" ht="13.5" x14ac:dyDescent="0.25">
      <c r="A1765" s="11"/>
      <c r="B1765" s="10">
        <v>44580</v>
      </c>
      <c r="C1765" s="2">
        <v>8.67</v>
      </c>
      <c r="D1765" s="2">
        <v>6.2930000000000001</v>
      </c>
      <c r="E1765" s="2">
        <v>0</v>
      </c>
      <c r="F1765" s="2">
        <v>0</v>
      </c>
      <c r="G1765" s="2">
        <v>0</v>
      </c>
      <c r="H1765" s="12">
        <v>0</v>
      </c>
    </row>
    <row r="1766" spans="1:8" ht="13.5" x14ac:dyDescent="0.25">
      <c r="A1766" s="11"/>
      <c r="B1766" s="10">
        <v>44581</v>
      </c>
      <c r="C1766" s="2">
        <v>8.67</v>
      </c>
      <c r="D1766" s="2">
        <v>6.2930000000000001</v>
      </c>
      <c r="E1766" s="2">
        <v>6.2930000000000001</v>
      </c>
      <c r="F1766" s="2">
        <v>16</v>
      </c>
      <c r="G1766" s="2">
        <v>100.688</v>
      </c>
      <c r="H1766" s="12">
        <v>0</v>
      </c>
    </row>
    <row r="1767" spans="1:8" ht="13.5" x14ac:dyDescent="0.25">
      <c r="A1767" s="11"/>
      <c r="B1767" s="10">
        <v>44582</v>
      </c>
      <c r="C1767" s="2">
        <v>8.6999999999999993</v>
      </c>
      <c r="D1767" s="2">
        <v>6.3150000000000004</v>
      </c>
      <c r="E1767" s="2">
        <v>6.3150000000000004</v>
      </c>
      <c r="F1767" s="2">
        <v>513</v>
      </c>
      <c r="G1767" s="2">
        <v>3239.5950000000003</v>
      </c>
      <c r="H1767" s="12">
        <v>3.495947878595303E-3</v>
      </c>
    </row>
    <row r="1768" spans="1:8" ht="13.5" x14ac:dyDescent="0.25">
      <c r="A1768" s="11"/>
      <c r="B1768" s="10">
        <v>44585</v>
      </c>
      <c r="C1768" s="2">
        <v>8.6999999999999993</v>
      </c>
      <c r="D1768" s="2">
        <v>6.3150000000000004</v>
      </c>
      <c r="E1768" s="2">
        <v>6.3150000000000004</v>
      </c>
      <c r="F1768" s="2">
        <v>476</v>
      </c>
      <c r="G1768" s="2">
        <v>3005.94</v>
      </c>
      <c r="H1768" s="12">
        <v>0</v>
      </c>
    </row>
    <row r="1769" spans="1:8" ht="13.5" x14ac:dyDescent="0.25">
      <c r="A1769" s="11"/>
      <c r="B1769" s="10">
        <v>44586</v>
      </c>
      <c r="C1769" s="2">
        <v>8.7100000000000009</v>
      </c>
      <c r="D1769" s="2">
        <v>6.3220000000000001</v>
      </c>
      <c r="E1769" s="2">
        <v>6.3220000000000001</v>
      </c>
      <c r="F1769" s="2">
        <v>55</v>
      </c>
      <c r="G1769" s="2">
        <v>347.71</v>
      </c>
      <c r="H1769" s="12">
        <v>1.1084718923198215E-3</v>
      </c>
    </row>
    <row r="1770" spans="1:8" ht="13.5" x14ac:dyDescent="0.25">
      <c r="A1770" s="11"/>
      <c r="B1770" s="10">
        <v>44587</v>
      </c>
      <c r="C1770" s="2">
        <v>8.6999999999999993</v>
      </c>
      <c r="D1770" s="2">
        <v>6.3150000000000004</v>
      </c>
      <c r="E1770" s="2">
        <v>6.3150000000000004</v>
      </c>
      <c r="F1770" s="2">
        <v>2000</v>
      </c>
      <c r="G1770" s="2">
        <v>12630</v>
      </c>
      <c r="H1770" s="12">
        <v>-1.1072445428661299E-3</v>
      </c>
    </row>
    <row r="1771" spans="1:8" ht="13.5" x14ac:dyDescent="0.25">
      <c r="A1771" s="11"/>
      <c r="B1771" s="10">
        <v>44588</v>
      </c>
      <c r="C1771" s="2">
        <v>8.6999999999999993</v>
      </c>
      <c r="D1771" s="2">
        <v>6.3150000000000004</v>
      </c>
      <c r="E1771" s="2">
        <v>6.3150000000000004</v>
      </c>
      <c r="F1771" s="2">
        <v>2122</v>
      </c>
      <c r="G1771" s="2">
        <v>13400.43</v>
      </c>
      <c r="H1771" s="12">
        <v>0</v>
      </c>
    </row>
    <row r="1772" spans="1:8" ht="13.5" x14ac:dyDescent="0.25">
      <c r="A1772" s="11"/>
      <c r="B1772" s="10">
        <v>44589</v>
      </c>
      <c r="C1772" s="2">
        <v>8.7100000000000009</v>
      </c>
      <c r="D1772" s="2">
        <v>6.3220000000000001</v>
      </c>
      <c r="E1772" s="2">
        <v>6.3220000000000001</v>
      </c>
      <c r="F1772" s="2">
        <v>1000</v>
      </c>
      <c r="G1772" s="2">
        <v>6322</v>
      </c>
      <c r="H1772" s="12">
        <v>1.1084718923198215E-3</v>
      </c>
    </row>
    <row r="1773" spans="1:8" ht="13.5" x14ac:dyDescent="0.25">
      <c r="A1773" s="11"/>
      <c r="B1773" s="10">
        <v>44592</v>
      </c>
      <c r="C1773" s="2">
        <v>8.7100000000000009</v>
      </c>
      <c r="D1773" s="2">
        <v>6.3220000000000001</v>
      </c>
      <c r="E1773" s="2">
        <v>0</v>
      </c>
      <c r="F1773" s="2">
        <v>0</v>
      </c>
      <c r="G1773" s="2">
        <v>0</v>
      </c>
      <c r="H1773" s="12">
        <v>0</v>
      </c>
    </row>
    <row r="1774" spans="1:8" ht="13.5" x14ac:dyDescent="0.25">
      <c r="A1774" s="11"/>
      <c r="B1774" s="10">
        <v>44593</v>
      </c>
      <c r="C1774" s="2">
        <v>8.7100000000000009</v>
      </c>
      <c r="D1774" s="2">
        <v>6.3220000000000001</v>
      </c>
      <c r="E1774" s="2">
        <v>6.3220000000000001</v>
      </c>
      <c r="F1774" s="2">
        <v>430</v>
      </c>
      <c r="G1774" s="2">
        <v>2718.46</v>
      </c>
      <c r="H1774" s="12">
        <v>0</v>
      </c>
    </row>
    <row r="1775" spans="1:8" ht="13.5" x14ac:dyDescent="0.25">
      <c r="A1775" s="11"/>
      <c r="B1775" s="10">
        <v>44594</v>
      </c>
      <c r="C1775" s="2">
        <v>8.6</v>
      </c>
      <c r="D1775" s="2">
        <v>6.242</v>
      </c>
      <c r="E1775" s="2">
        <v>6.242</v>
      </c>
      <c r="F1775" s="2">
        <v>1044</v>
      </c>
      <c r="G1775" s="2">
        <v>6516.6480000000001</v>
      </c>
      <c r="H1775" s="12">
        <v>-1.2654223347042087E-2</v>
      </c>
    </row>
    <row r="1776" spans="1:8" ht="13.5" x14ac:dyDescent="0.25">
      <c r="A1776" s="11"/>
      <c r="B1776" s="10">
        <v>44595</v>
      </c>
      <c r="C1776" s="2">
        <v>8.6</v>
      </c>
      <c r="D1776" s="2">
        <v>6.242</v>
      </c>
      <c r="E1776" s="2">
        <v>0</v>
      </c>
      <c r="F1776" s="2">
        <v>0</v>
      </c>
      <c r="G1776" s="2">
        <v>0</v>
      </c>
      <c r="H1776" s="12">
        <v>0</v>
      </c>
    </row>
    <row r="1777" spans="1:8" ht="13.5" x14ac:dyDescent="0.25">
      <c r="A1777" s="11"/>
      <c r="B1777" s="10">
        <v>44596</v>
      </c>
      <c r="C1777" s="2">
        <v>8.61</v>
      </c>
      <c r="D1777" s="2">
        <v>6.25</v>
      </c>
      <c r="E1777" s="2">
        <v>6.25</v>
      </c>
      <c r="F1777" s="2">
        <v>3175</v>
      </c>
      <c r="G1777" s="2">
        <v>19843.75</v>
      </c>
      <c r="H1777" s="12">
        <v>1.281640499839796E-3</v>
      </c>
    </row>
    <row r="1778" spans="1:8" ht="13.5" x14ac:dyDescent="0.25">
      <c r="A1778" s="11"/>
      <c r="B1778" s="10">
        <v>44599</v>
      </c>
      <c r="C1778" s="2">
        <v>8.65</v>
      </c>
      <c r="D1778" s="2">
        <v>6.2789999999999999</v>
      </c>
      <c r="E1778" s="2">
        <v>6.2789999999999999</v>
      </c>
      <c r="F1778" s="2">
        <v>20</v>
      </c>
      <c r="G1778" s="2">
        <v>125.58</v>
      </c>
      <c r="H1778" s="12">
        <v>4.6399999999999861E-3</v>
      </c>
    </row>
    <row r="1779" spans="1:8" ht="13.5" x14ac:dyDescent="0.25">
      <c r="A1779" s="11"/>
      <c r="B1779" s="10">
        <v>44600</v>
      </c>
      <c r="C1779" s="2">
        <v>8.65</v>
      </c>
      <c r="D1779" s="2">
        <v>6.2789999999999999</v>
      </c>
      <c r="E1779" s="2">
        <v>0</v>
      </c>
      <c r="F1779" s="2">
        <v>0</v>
      </c>
      <c r="G1779" s="2">
        <v>0</v>
      </c>
      <c r="H1779" s="12">
        <v>0</v>
      </c>
    </row>
    <row r="1780" spans="1:8" ht="13.5" x14ac:dyDescent="0.25">
      <c r="A1780" s="11"/>
      <c r="B1780" s="10">
        <v>44601</v>
      </c>
      <c r="C1780" s="2">
        <v>8.65</v>
      </c>
      <c r="D1780" s="2">
        <v>6.2789999999999999</v>
      </c>
      <c r="E1780" s="2">
        <v>0</v>
      </c>
      <c r="F1780" s="2">
        <v>0</v>
      </c>
      <c r="G1780" s="2">
        <v>0</v>
      </c>
      <c r="H1780" s="12">
        <v>0</v>
      </c>
    </row>
    <row r="1781" spans="1:8" ht="13.5" x14ac:dyDescent="0.25">
      <c r="A1781" s="11"/>
      <c r="B1781" s="10">
        <v>44602</v>
      </c>
      <c r="C1781" s="2">
        <v>8.75</v>
      </c>
      <c r="D1781" s="2">
        <v>6.351</v>
      </c>
      <c r="E1781" s="2">
        <v>6.351</v>
      </c>
      <c r="F1781" s="2">
        <v>500</v>
      </c>
      <c r="G1781" s="2">
        <v>3175.5</v>
      </c>
      <c r="H1781" s="12">
        <v>1.1466794075489738E-2</v>
      </c>
    </row>
    <row r="1782" spans="1:8" ht="13.5" x14ac:dyDescent="0.25">
      <c r="A1782" s="11"/>
      <c r="B1782" s="10">
        <v>44603</v>
      </c>
      <c r="C1782" s="2">
        <v>8.75</v>
      </c>
      <c r="D1782" s="2">
        <v>6.351</v>
      </c>
      <c r="E1782" s="2">
        <v>6.351</v>
      </c>
      <c r="F1782" s="2">
        <v>100</v>
      </c>
      <c r="G1782" s="2">
        <v>635.1</v>
      </c>
      <c r="H1782" s="12">
        <v>0</v>
      </c>
    </row>
    <row r="1783" spans="1:8" ht="13.5" x14ac:dyDescent="0.25">
      <c r="A1783" s="11"/>
      <c r="B1783" s="10">
        <v>44606</v>
      </c>
      <c r="C1783" s="2">
        <v>8.75</v>
      </c>
      <c r="D1783" s="2">
        <v>6.351</v>
      </c>
      <c r="E1783" s="2">
        <v>0</v>
      </c>
      <c r="F1783" s="2">
        <v>0</v>
      </c>
      <c r="G1783" s="2">
        <v>0</v>
      </c>
      <c r="H1783" s="12">
        <v>0</v>
      </c>
    </row>
    <row r="1784" spans="1:8" ht="13.5" x14ac:dyDescent="0.25">
      <c r="A1784" s="11"/>
      <c r="B1784" s="10">
        <v>44607</v>
      </c>
      <c r="C1784" s="2">
        <v>8.75</v>
      </c>
      <c r="D1784" s="2">
        <v>6.351</v>
      </c>
      <c r="E1784" s="2">
        <v>6.351</v>
      </c>
      <c r="F1784" s="2">
        <v>20</v>
      </c>
      <c r="G1784" s="2">
        <v>127.02</v>
      </c>
      <c r="H1784" s="12">
        <v>0</v>
      </c>
    </row>
    <row r="1785" spans="1:8" ht="13.5" x14ac:dyDescent="0.25">
      <c r="A1785" s="11"/>
      <c r="B1785" s="10">
        <v>44608</v>
      </c>
      <c r="C1785" s="2">
        <v>8.92</v>
      </c>
      <c r="D1785" s="2">
        <v>6.4749999999999996</v>
      </c>
      <c r="E1785" s="2">
        <v>6.4749999999999996</v>
      </c>
      <c r="F1785" s="2">
        <v>10</v>
      </c>
      <c r="G1785" s="2">
        <v>64.75</v>
      </c>
      <c r="H1785" s="12">
        <v>1.9524484333175825E-2</v>
      </c>
    </row>
    <row r="1786" spans="1:8" ht="13.5" x14ac:dyDescent="0.25">
      <c r="A1786" s="11"/>
      <c r="B1786" s="10">
        <v>44609</v>
      </c>
      <c r="C1786" s="2">
        <v>8.92</v>
      </c>
      <c r="D1786" s="2">
        <v>6.4749999999999996</v>
      </c>
      <c r="E1786" s="2">
        <v>0</v>
      </c>
      <c r="F1786" s="2">
        <v>0</v>
      </c>
      <c r="G1786" s="2">
        <v>0</v>
      </c>
      <c r="H1786" s="12">
        <v>0</v>
      </c>
    </row>
    <row r="1787" spans="1:8" ht="13.5" x14ac:dyDescent="0.25">
      <c r="A1787" s="11"/>
      <c r="B1787" s="10">
        <v>44610</v>
      </c>
      <c r="C1787" s="2">
        <v>8.92</v>
      </c>
      <c r="D1787" s="2">
        <v>6.4749999999999996</v>
      </c>
      <c r="E1787" s="2">
        <v>0</v>
      </c>
      <c r="F1787" s="2">
        <v>0</v>
      </c>
      <c r="G1787" s="2">
        <v>0</v>
      </c>
      <c r="H1787" s="12">
        <v>0</v>
      </c>
    </row>
    <row r="1788" spans="1:8" ht="13.5" x14ac:dyDescent="0.25">
      <c r="A1788" s="11"/>
      <c r="B1788" s="10">
        <v>44613</v>
      </c>
      <c r="C1788" s="2">
        <v>8.92</v>
      </c>
      <c r="D1788" s="2">
        <v>6.4749999999999996</v>
      </c>
      <c r="E1788" s="2">
        <v>0</v>
      </c>
      <c r="F1788" s="2">
        <v>0</v>
      </c>
      <c r="G1788" s="2">
        <v>0</v>
      </c>
      <c r="H1788" s="12">
        <v>0</v>
      </c>
    </row>
    <row r="1789" spans="1:8" ht="13.5" x14ac:dyDescent="0.25">
      <c r="A1789" s="11"/>
      <c r="B1789" s="10">
        <v>44614</v>
      </c>
      <c r="C1789" s="2">
        <v>8.7799999999999994</v>
      </c>
      <c r="D1789" s="2">
        <v>6.3730000000000002</v>
      </c>
      <c r="E1789" s="2">
        <v>6.3730000000000002</v>
      </c>
      <c r="F1789" s="2">
        <v>5000</v>
      </c>
      <c r="G1789" s="2">
        <v>31865</v>
      </c>
      <c r="H1789" s="12">
        <v>-1.5752895752895665E-2</v>
      </c>
    </row>
    <row r="1790" spans="1:8" ht="13.5" x14ac:dyDescent="0.25">
      <c r="A1790" s="11"/>
      <c r="B1790" s="10">
        <v>44615</v>
      </c>
      <c r="C1790" s="2">
        <v>8.7799999999999994</v>
      </c>
      <c r="D1790" s="2">
        <v>6.3730000000000002</v>
      </c>
      <c r="E1790" s="2">
        <v>0</v>
      </c>
      <c r="F1790" s="2">
        <v>0</v>
      </c>
      <c r="G1790" s="2">
        <v>0</v>
      </c>
      <c r="H1790" s="12">
        <v>0</v>
      </c>
    </row>
    <row r="1791" spans="1:8" ht="13.5" x14ac:dyDescent="0.25">
      <c r="A1791" s="11"/>
      <c r="B1791" s="10">
        <v>44616</v>
      </c>
      <c r="C1791" s="2">
        <v>8.7799999999999994</v>
      </c>
      <c r="D1791" s="2">
        <v>6.3730000000000002</v>
      </c>
      <c r="E1791" s="2">
        <v>0</v>
      </c>
      <c r="F1791" s="2">
        <v>0</v>
      </c>
      <c r="G1791" s="2">
        <v>0</v>
      </c>
      <c r="H1791" s="12">
        <v>0</v>
      </c>
    </row>
    <row r="1792" spans="1:8" ht="13.5" x14ac:dyDescent="0.25">
      <c r="A1792" s="11"/>
      <c r="B1792" s="10">
        <v>44617</v>
      </c>
      <c r="C1792" s="2">
        <v>8.7799999999999994</v>
      </c>
      <c r="D1792" s="2">
        <v>6.3730000000000002</v>
      </c>
      <c r="E1792" s="2">
        <v>0</v>
      </c>
      <c r="F1792" s="2">
        <v>0</v>
      </c>
      <c r="G1792" s="2">
        <v>0</v>
      </c>
      <c r="H1792" s="12">
        <v>0</v>
      </c>
    </row>
    <row r="1793" spans="1:8" ht="13.5" x14ac:dyDescent="0.25">
      <c r="A1793" s="11"/>
      <c r="B1793" s="10">
        <v>44620</v>
      </c>
      <c r="C1793" s="2">
        <v>8.7799999999999994</v>
      </c>
      <c r="D1793" s="2">
        <v>6.3730000000000002</v>
      </c>
      <c r="E1793" s="2">
        <v>0</v>
      </c>
      <c r="F1793" s="2">
        <v>0</v>
      </c>
      <c r="G1793" s="2">
        <v>0</v>
      </c>
      <c r="H1793" s="12">
        <v>0</v>
      </c>
    </row>
    <row r="1794" spans="1:8" ht="13.5" x14ac:dyDescent="0.25">
      <c r="A1794" s="11"/>
      <c r="B1794" s="10">
        <v>44621</v>
      </c>
      <c r="C1794" s="2">
        <v>8.7799999999999994</v>
      </c>
      <c r="D1794" s="2">
        <v>6.3730000000000002</v>
      </c>
      <c r="E1794" s="2">
        <v>0</v>
      </c>
      <c r="F1794" s="2">
        <v>0</v>
      </c>
      <c r="G1794" s="2">
        <v>0</v>
      </c>
      <c r="H1794" s="12">
        <v>0</v>
      </c>
    </row>
    <row r="1795" spans="1:8" ht="13.5" x14ac:dyDescent="0.25">
      <c r="A1795" s="11"/>
      <c r="B1795" s="10">
        <v>44622</v>
      </c>
      <c r="C1795" s="2">
        <v>8.7799999999999994</v>
      </c>
      <c r="D1795" s="2">
        <v>6.3730000000000002</v>
      </c>
      <c r="E1795" s="2">
        <v>0</v>
      </c>
      <c r="F1795" s="2">
        <v>0</v>
      </c>
      <c r="G1795" s="2">
        <v>0</v>
      </c>
      <c r="H1795" s="12">
        <v>0</v>
      </c>
    </row>
    <row r="1796" spans="1:8" ht="13.5" x14ac:dyDescent="0.25">
      <c r="A1796" s="11"/>
      <c r="B1796" s="10">
        <v>44623</v>
      </c>
      <c r="C1796" s="2">
        <v>8.7799999999999994</v>
      </c>
      <c r="D1796" s="2">
        <v>6.3730000000000002</v>
      </c>
      <c r="E1796" s="2">
        <v>0</v>
      </c>
      <c r="F1796" s="2">
        <v>0</v>
      </c>
      <c r="G1796" s="2">
        <v>0</v>
      </c>
      <c r="H1796" s="12">
        <v>0</v>
      </c>
    </row>
    <row r="1797" spans="1:8" ht="13.5" x14ac:dyDescent="0.25">
      <c r="A1797" s="11"/>
      <c r="B1797" s="10">
        <v>44624</v>
      </c>
      <c r="C1797" s="2">
        <v>8.7799999999999994</v>
      </c>
      <c r="D1797" s="2">
        <v>6.3730000000000002</v>
      </c>
      <c r="E1797" s="2">
        <v>0</v>
      </c>
      <c r="F1797" s="2">
        <v>0</v>
      </c>
      <c r="G1797" s="2">
        <v>0</v>
      </c>
      <c r="H1797" s="12">
        <v>0</v>
      </c>
    </row>
    <row r="1798" spans="1:8" ht="13.5" x14ac:dyDescent="0.25">
      <c r="A1798" s="11"/>
      <c r="B1798" s="10">
        <v>44627</v>
      </c>
      <c r="C1798" s="2">
        <v>8.7799999999999994</v>
      </c>
      <c r="D1798" s="2">
        <v>6.3730000000000002</v>
      </c>
      <c r="E1798" s="2">
        <v>0</v>
      </c>
      <c r="F1798" s="2">
        <v>0</v>
      </c>
      <c r="G1798" s="2">
        <v>0</v>
      </c>
      <c r="H1798" s="12">
        <v>0</v>
      </c>
    </row>
    <row r="1799" spans="1:8" ht="13.5" x14ac:dyDescent="0.25">
      <c r="A1799" s="11"/>
      <c r="B1799" s="10">
        <v>44628</v>
      </c>
      <c r="C1799" s="2">
        <v>8.7799999999999994</v>
      </c>
      <c r="D1799" s="2">
        <v>6.3730000000000002</v>
      </c>
      <c r="E1799" s="2">
        <v>0</v>
      </c>
      <c r="F1799" s="2">
        <v>0</v>
      </c>
      <c r="G1799" s="2">
        <v>0</v>
      </c>
      <c r="H1799" s="12">
        <v>0</v>
      </c>
    </row>
    <row r="1800" spans="1:8" ht="13.5" x14ac:dyDescent="0.25">
      <c r="A1800" s="11"/>
      <c r="B1800" s="10">
        <v>44629</v>
      </c>
      <c r="C1800" s="2">
        <v>8.74</v>
      </c>
      <c r="D1800" s="2">
        <v>6.3440000000000003</v>
      </c>
      <c r="E1800" s="2">
        <v>6.3440000000000003</v>
      </c>
      <c r="F1800" s="2">
        <v>4000</v>
      </c>
      <c r="G1800" s="2">
        <v>25376</v>
      </c>
      <c r="H1800" s="12">
        <v>-4.5504471991212794E-3</v>
      </c>
    </row>
    <row r="1801" spans="1:8" ht="13.5" x14ac:dyDescent="0.25">
      <c r="A1801" s="11"/>
      <c r="B1801" s="10">
        <v>44630</v>
      </c>
      <c r="C1801" s="2">
        <v>8.74</v>
      </c>
      <c r="D1801" s="2">
        <v>6.3440000000000003</v>
      </c>
      <c r="E1801" s="2">
        <v>0</v>
      </c>
      <c r="F1801" s="2">
        <v>0</v>
      </c>
      <c r="G1801" s="2">
        <v>0</v>
      </c>
      <c r="H1801" s="12">
        <v>0</v>
      </c>
    </row>
    <row r="1802" spans="1:8" ht="13.5" x14ac:dyDescent="0.25">
      <c r="A1802" s="11"/>
      <c r="B1802" s="10">
        <v>44631</v>
      </c>
      <c r="C1802" s="2">
        <v>8.74</v>
      </c>
      <c r="D1802" s="2">
        <v>6.3440000000000003</v>
      </c>
      <c r="E1802" s="2">
        <v>0</v>
      </c>
      <c r="F1802" s="2">
        <v>0</v>
      </c>
      <c r="G1802" s="2">
        <v>0</v>
      </c>
      <c r="H1802" s="12">
        <v>0</v>
      </c>
    </row>
    <row r="1803" spans="1:8" ht="13.5" x14ac:dyDescent="0.25">
      <c r="A1803" s="11"/>
      <c r="B1803" s="10">
        <v>44634</v>
      </c>
      <c r="C1803" s="2">
        <v>8.74</v>
      </c>
      <c r="D1803" s="2">
        <v>6.3440000000000003</v>
      </c>
      <c r="E1803" s="2">
        <v>0</v>
      </c>
      <c r="F1803" s="2">
        <v>0</v>
      </c>
      <c r="G1803" s="2">
        <v>0</v>
      </c>
      <c r="H1803" s="12">
        <v>0</v>
      </c>
    </row>
    <row r="1804" spans="1:8" ht="13.5" x14ac:dyDescent="0.25">
      <c r="A1804" s="11"/>
      <c r="B1804" s="10">
        <v>44635</v>
      </c>
      <c r="C1804" s="2">
        <v>8.74</v>
      </c>
      <c r="D1804" s="2">
        <v>6.3440000000000003</v>
      </c>
      <c r="E1804" s="2">
        <v>6.3440000000000003</v>
      </c>
      <c r="F1804" s="2">
        <v>140</v>
      </c>
      <c r="G1804" s="2">
        <v>888.16000000000008</v>
      </c>
      <c r="H1804" s="12">
        <v>0</v>
      </c>
    </row>
    <row r="1805" spans="1:8" ht="13.5" x14ac:dyDescent="0.25">
      <c r="A1805" s="11"/>
      <c r="B1805" s="10">
        <v>44636</v>
      </c>
      <c r="C1805" s="2">
        <v>8.74</v>
      </c>
      <c r="D1805" s="2">
        <v>6.3440000000000003</v>
      </c>
      <c r="E1805" s="2">
        <v>0</v>
      </c>
      <c r="F1805" s="2">
        <v>0</v>
      </c>
      <c r="G1805" s="2">
        <v>0</v>
      </c>
      <c r="H1805" s="12">
        <v>0</v>
      </c>
    </row>
    <row r="1806" spans="1:8" ht="13.5" x14ac:dyDescent="0.25">
      <c r="A1806" s="11"/>
      <c r="B1806" s="10">
        <v>44637</v>
      </c>
      <c r="C1806" s="2">
        <v>8.74</v>
      </c>
      <c r="D1806" s="2">
        <v>6.3440000000000003</v>
      </c>
      <c r="E1806" s="2">
        <v>6.3440000000000003</v>
      </c>
      <c r="F1806" s="2">
        <v>30</v>
      </c>
      <c r="G1806" s="2">
        <v>190.32000000000002</v>
      </c>
      <c r="H1806" s="12">
        <v>0</v>
      </c>
    </row>
    <row r="1807" spans="1:8" ht="13.5" x14ac:dyDescent="0.25">
      <c r="A1807" s="11"/>
      <c r="B1807" s="10">
        <v>44638</v>
      </c>
      <c r="C1807" s="2">
        <v>8.74</v>
      </c>
      <c r="D1807" s="2">
        <v>6.3440000000000003</v>
      </c>
      <c r="E1807" s="2">
        <v>0</v>
      </c>
      <c r="F1807" s="2">
        <v>0</v>
      </c>
      <c r="G1807" s="2">
        <v>0</v>
      </c>
      <c r="H1807" s="12">
        <v>0</v>
      </c>
    </row>
    <row r="1808" spans="1:8" ht="13.5" x14ac:dyDescent="0.25">
      <c r="A1808" s="11"/>
      <c r="B1808" s="10">
        <v>44641</v>
      </c>
      <c r="C1808" s="2">
        <v>8.74</v>
      </c>
      <c r="D1808" s="2">
        <v>6.3440000000000003</v>
      </c>
      <c r="E1808" s="2">
        <v>0</v>
      </c>
      <c r="F1808" s="2">
        <v>0</v>
      </c>
      <c r="G1808" s="2">
        <v>0</v>
      </c>
      <c r="H1808" s="12">
        <v>0</v>
      </c>
    </row>
    <row r="1809" spans="1:8" ht="13.5" x14ac:dyDescent="0.25">
      <c r="A1809" s="11"/>
      <c r="B1809" s="10">
        <v>44642</v>
      </c>
      <c r="C1809" s="2">
        <v>8.74</v>
      </c>
      <c r="D1809" s="2">
        <v>6.3440000000000003</v>
      </c>
      <c r="E1809" s="2">
        <v>0</v>
      </c>
      <c r="F1809" s="2">
        <v>0</v>
      </c>
      <c r="G1809" s="2">
        <v>0</v>
      </c>
      <c r="H1809" s="12">
        <v>0</v>
      </c>
    </row>
    <row r="1810" spans="1:8" ht="13.5" x14ac:dyDescent="0.25">
      <c r="A1810" s="11"/>
      <c r="B1810" s="10">
        <v>44643</v>
      </c>
      <c r="C1810" s="2">
        <v>8.74</v>
      </c>
      <c r="D1810" s="2">
        <v>6.3440000000000003</v>
      </c>
      <c r="E1810" s="2">
        <v>0</v>
      </c>
      <c r="F1810" s="2">
        <v>0</v>
      </c>
      <c r="G1810" s="2">
        <v>0</v>
      </c>
      <c r="H1810" s="12">
        <v>0</v>
      </c>
    </row>
    <row r="1811" spans="1:8" ht="13.5" x14ac:dyDescent="0.25">
      <c r="A1811" s="11"/>
      <c r="B1811" s="10">
        <v>44644</v>
      </c>
      <c r="C1811" s="2">
        <v>8.6999999999999993</v>
      </c>
      <c r="D1811" s="2">
        <v>6.3150000000000004</v>
      </c>
      <c r="E1811" s="2">
        <v>6.3150000000000004</v>
      </c>
      <c r="F1811" s="2">
        <v>300</v>
      </c>
      <c r="G1811" s="2">
        <v>1894.5000000000002</v>
      </c>
      <c r="H1811" s="12">
        <v>-4.5712484237074268E-3</v>
      </c>
    </row>
    <row r="1812" spans="1:8" ht="13.5" x14ac:dyDescent="0.25">
      <c r="A1812" s="11"/>
      <c r="B1812" s="10">
        <v>44645</v>
      </c>
      <c r="C1812" s="2">
        <v>8.6999999999999993</v>
      </c>
      <c r="D1812" s="2">
        <v>6.3150000000000004</v>
      </c>
      <c r="E1812" s="2">
        <v>0</v>
      </c>
      <c r="F1812" s="2">
        <v>0</v>
      </c>
      <c r="G1812" s="2">
        <v>0</v>
      </c>
      <c r="H1812" s="12">
        <v>0</v>
      </c>
    </row>
    <row r="1813" spans="1:8" ht="13.5" x14ac:dyDescent="0.25">
      <c r="A1813" s="11"/>
      <c r="B1813" s="10">
        <v>44648</v>
      </c>
      <c r="C1813" s="2">
        <v>8.6999999999999993</v>
      </c>
      <c r="D1813" s="2">
        <v>6.3150000000000004</v>
      </c>
      <c r="E1813" s="2">
        <v>0</v>
      </c>
      <c r="F1813" s="2">
        <v>0</v>
      </c>
      <c r="G1813" s="2">
        <v>0</v>
      </c>
      <c r="H1813" s="12">
        <v>0</v>
      </c>
    </row>
    <row r="1814" spans="1:8" ht="13.5" x14ac:dyDescent="0.25">
      <c r="A1814" s="11"/>
      <c r="B1814" s="10">
        <v>44649</v>
      </c>
      <c r="C1814" s="2">
        <v>8.74</v>
      </c>
      <c r="D1814" s="2">
        <v>6.3440000000000003</v>
      </c>
      <c r="E1814" s="2">
        <v>6.3440000000000003</v>
      </c>
      <c r="F1814" s="2">
        <v>100</v>
      </c>
      <c r="G1814" s="2">
        <v>634.4</v>
      </c>
      <c r="H1814" s="12">
        <v>4.5922406967537467E-3</v>
      </c>
    </row>
    <row r="1815" spans="1:8" ht="13.5" x14ac:dyDescent="0.25">
      <c r="A1815" s="11"/>
      <c r="B1815" s="10">
        <v>44650</v>
      </c>
      <c r="C1815" s="2">
        <v>8.6999999999999993</v>
      </c>
      <c r="D1815" s="2">
        <v>6.3150000000000004</v>
      </c>
      <c r="E1815" s="2">
        <v>6.3150000000000004</v>
      </c>
      <c r="F1815" s="2">
        <v>70</v>
      </c>
      <c r="G1815" s="2">
        <v>442.05</v>
      </c>
      <c r="H1815" s="12">
        <v>-4.5712484237074268E-3</v>
      </c>
    </row>
    <row r="1816" spans="1:8" ht="13.5" x14ac:dyDescent="0.25">
      <c r="A1816" s="11"/>
      <c r="B1816" s="10">
        <v>44651</v>
      </c>
      <c r="C1816" s="2">
        <v>8.6999999999999993</v>
      </c>
      <c r="D1816" s="2">
        <v>6.3150000000000004</v>
      </c>
      <c r="E1816" s="2">
        <v>0</v>
      </c>
      <c r="F1816" s="2">
        <v>0</v>
      </c>
      <c r="G1816" s="2">
        <v>0</v>
      </c>
      <c r="H1816" s="12">
        <v>0</v>
      </c>
    </row>
    <row r="1817" spans="1:8" ht="13.5" x14ac:dyDescent="0.25">
      <c r="A1817" s="11"/>
      <c r="B1817" s="10">
        <v>44652</v>
      </c>
      <c r="C1817" s="2">
        <v>8.73</v>
      </c>
      <c r="D1817" s="2">
        <v>6.3369999999999997</v>
      </c>
      <c r="E1817" s="2">
        <v>6.3369999999999997</v>
      </c>
      <c r="F1817" s="2">
        <v>500</v>
      </c>
      <c r="G1817" s="2">
        <v>3168.5</v>
      </c>
      <c r="H1817" s="12">
        <v>3.4837688044337851E-3</v>
      </c>
    </row>
    <row r="1818" spans="1:8" ht="13.5" x14ac:dyDescent="0.25">
      <c r="A1818" s="11"/>
      <c r="B1818" s="10">
        <v>44655</v>
      </c>
      <c r="C1818" s="2">
        <v>8.73</v>
      </c>
      <c r="D1818" s="2">
        <v>6.3369999999999997</v>
      </c>
      <c r="E1818" s="2">
        <v>6.3369999999999997</v>
      </c>
      <c r="F1818" s="2">
        <v>35</v>
      </c>
      <c r="G1818" s="2">
        <v>221.79499999999999</v>
      </c>
      <c r="H1818" s="12">
        <v>0</v>
      </c>
    </row>
    <row r="1819" spans="1:8" ht="13.5" x14ac:dyDescent="0.25">
      <c r="A1819" s="11"/>
      <c r="B1819" s="10">
        <v>44656</v>
      </c>
      <c r="C1819" s="2">
        <v>8.6999999999999993</v>
      </c>
      <c r="D1819" s="2">
        <v>6.3150000000000004</v>
      </c>
      <c r="E1819" s="2">
        <v>6.3150000000000004</v>
      </c>
      <c r="F1819" s="2">
        <v>40</v>
      </c>
      <c r="G1819" s="2">
        <v>252.60000000000002</v>
      </c>
      <c r="H1819" s="12">
        <v>-3.4716742938297861E-3</v>
      </c>
    </row>
    <row r="1820" spans="1:8" ht="13.5" x14ac:dyDescent="0.25">
      <c r="A1820" s="11"/>
      <c r="B1820" s="10">
        <v>44657</v>
      </c>
      <c r="C1820" s="2">
        <v>8.6999999999999993</v>
      </c>
      <c r="D1820" s="2">
        <v>6.3150000000000004</v>
      </c>
      <c r="E1820" s="2">
        <v>0</v>
      </c>
      <c r="F1820" s="2">
        <v>0</v>
      </c>
      <c r="G1820" s="2">
        <v>0</v>
      </c>
      <c r="H1820" s="12">
        <v>0</v>
      </c>
    </row>
    <row r="1821" spans="1:8" ht="13.5" x14ac:dyDescent="0.25">
      <c r="A1821" s="11"/>
      <c r="B1821" s="10">
        <v>44658</v>
      </c>
      <c r="C1821" s="2">
        <v>8.6999999999999993</v>
      </c>
      <c r="D1821" s="2">
        <v>6.3150000000000004</v>
      </c>
      <c r="E1821" s="2">
        <v>6.3150000000000004</v>
      </c>
      <c r="F1821" s="2">
        <v>109</v>
      </c>
      <c r="G1821" s="2">
        <v>688.33500000000004</v>
      </c>
      <c r="H1821" s="12">
        <v>0</v>
      </c>
    </row>
    <row r="1822" spans="1:8" ht="13.5" x14ac:dyDescent="0.25">
      <c r="A1822" s="11"/>
      <c r="B1822" s="10">
        <v>44659</v>
      </c>
      <c r="C1822" s="2">
        <v>8.4</v>
      </c>
      <c r="D1822" s="2">
        <v>6.0970000000000004</v>
      </c>
      <c r="E1822" s="2">
        <v>6.0970000000000004</v>
      </c>
      <c r="F1822" s="2">
        <v>30</v>
      </c>
      <c r="G1822" s="2">
        <v>182.91000000000003</v>
      </c>
      <c r="H1822" s="12">
        <v>-3.4520981789390337E-2</v>
      </c>
    </row>
    <row r="1823" spans="1:8" ht="13.5" x14ac:dyDescent="0.25">
      <c r="A1823" s="11"/>
      <c r="B1823" s="10">
        <v>44662</v>
      </c>
      <c r="C1823" s="2">
        <v>8.4</v>
      </c>
      <c r="D1823" s="2">
        <v>6.0970000000000004</v>
      </c>
      <c r="E1823" s="2">
        <v>0</v>
      </c>
      <c r="F1823" s="2">
        <v>0</v>
      </c>
      <c r="G1823" s="2">
        <v>0</v>
      </c>
      <c r="H1823" s="12">
        <v>0</v>
      </c>
    </row>
    <row r="1824" spans="1:8" ht="13.5" x14ac:dyDescent="0.25">
      <c r="A1824" s="11"/>
      <c r="B1824" s="10">
        <v>44663</v>
      </c>
      <c r="C1824" s="2">
        <v>8.41</v>
      </c>
      <c r="D1824" s="2">
        <v>6.1040000000000001</v>
      </c>
      <c r="E1824" s="2">
        <v>6.1040000000000001</v>
      </c>
      <c r="F1824" s="2">
        <v>6400</v>
      </c>
      <c r="G1824" s="2">
        <v>39065.599999999999</v>
      </c>
      <c r="H1824" s="12">
        <v>1.1481056257175123E-3</v>
      </c>
    </row>
    <row r="1825" spans="1:8" ht="13.5" x14ac:dyDescent="0.25">
      <c r="A1825" s="11"/>
      <c r="B1825" s="10">
        <v>44664</v>
      </c>
      <c r="C1825" s="2">
        <v>8.41</v>
      </c>
      <c r="D1825" s="2">
        <v>6.1040000000000001</v>
      </c>
      <c r="E1825" s="2">
        <v>6.1040000000000001</v>
      </c>
      <c r="F1825" s="2">
        <v>6910</v>
      </c>
      <c r="G1825" s="2">
        <v>42178.64</v>
      </c>
      <c r="H1825" s="12">
        <v>0</v>
      </c>
    </row>
    <row r="1826" spans="1:8" ht="13.5" x14ac:dyDescent="0.25">
      <c r="A1826" s="11"/>
      <c r="B1826" s="10">
        <v>44665</v>
      </c>
      <c r="C1826" s="2">
        <v>8.5</v>
      </c>
      <c r="D1826" s="2">
        <v>6.17</v>
      </c>
      <c r="E1826" s="2">
        <v>6.17</v>
      </c>
      <c r="F1826" s="2">
        <v>2002</v>
      </c>
      <c r="G1826" s="2">
        <v>12352.34</v>
      </c>
      <c r="H1826" s="12">
        <v>1.0812581913499318E-2</v>
      </c>
    </row>
    <row r="1827" spans="1:8" ht="13.5" x14ac:dyDescent="0.25">
      <c r="A1827" s="11"/>
      <c r="B1827" s="10">
        <v>44666</v>
      </c>
      <c r="C1827" s="2">
        <v>8.4</v>
      </c>
      <c r="D1827" s="2">
        <v>6.0970000000000004</v>
      </c>
      <c r="E1827" s="2">
        <v>6.0970000000000004</v>
      </c>
      <c r="F1827" s="2">
        <v>1052</v>
      </c>
      <c r="G1827" s="2">
        <v>6414.0440000000008</v>
      </c>
      <c r="H1827" s="12">
        <v>-1.1831442463533145E-2</v>
      </c>
    </row>
    <row r="1828" spans="1:8" ht="13.5" x14ac:dyDescent="0.25">
      <c r="A1828" s="11"/>
      <c r="B1828" s="10">
        <v>44669</v>
      </c>
      <c r="C1828" s="2">
        <v>8.4</v>
      </c>
      <c r="D1828" s="2">
        <v>6.0970000000000004</v>
      </c>
      <c r="E1828" s="2">
        <v>0</v>
      </c>
      <c r="F1828" s="2">
        <v>0</v>
      </c>
      <c r="G1828" s="2">
        <v>0</v>
      </c>
      <c r="H1828" s="12">
        <v>0</v>
      </c>
    </row>
    <row r="1829" spans="1:8" ht="13.5" x14ac:dyDescent="0.25">
      <c r="A1829" s="11"/>
      <c r="B1829" s="10">
        <v>44670</v>
      </c>
      <c r="C1829" s="2">
        <v>8.5</v>
      </c>
      <c r="D1829" s="2">
        <v>6.17</v>
      </c>
      <c r="E1829" s="2">
        <v>6.1155588235294118</v>
      </c>
      <c r="F1829" s="2">
        <v>12305</v>
      </c>
      <c r="G1829" s="2">
        <v>75251.951323529414</v>
      </c>
      <c r="H1829" s="12">
        <v>1.197310152534025E-2</v>
      </c>
    </row>
    <row r="1830" spans="1:8" ht="13.5" x14ac:dyDescent="0.25">
      <c r="A1830" s="11"/>
      <c r="B1830" s="10">
        <v>44671</v>
      </c>
      <c r="C1830" s="2">
        <v>8.5</v>
      </c>
      <c r="D1830" s="2">
        <v>6.17</v>
      </c>
      <c r="E1830" s="2">
        <v>6.17</v>
      </c>
      <c r="F1830" s="2">
        <v>972</v>
      </c>
      <c r="G1830" s="2">
        <v>5997.24</v>
      </c>
      <c r="H1830" s="12">
        <v>0</v>
      </c>
    </row>
    <row r="1831" spans="1:8" ht="13.5" x14ac:dyDescent="0.25">
      <c r="A1831" s="11"/>
      <c r="B1831" s="10">
        <v>44672</v>
      </c>
      <c r="C1831" s="2">
        <v>8.6999999999999993</v>
      </c>
      <c r="D1831" s="2">
        <v>6.3150000000000004</v>
      </c>
      <c r="E1831" s="2">
        <v>6.3150000000000004</v>
      </c>
      <c r="F1831" s="2">
        <v>300</v>
      </c>
      <c r="G1831" s="2">
        <v>1894.5000000000002</v>
      </c>
      <c r="H1831" s="12">
        <v>2.350081037277155E-2</v>
      </c>
    </row>
    <row r="1832" spans="1:8" ht="13.5" x14ac:dyDescent="0.25">
      <c r="A1832" s="11"/>
      <c r="B1832" s="10">
        <v>44673</v>
      </c>
      <c r="C1832" s="2">
        <v>8.6999999999999993</v>
      </c>
      <c r="D1832" s="2">
        <v>6.3150000000000004</v>
      </c>
      <c r="E1832" s="2">
        <v>6.3150000000000004</v>
      </c>
      <c r="F1832" s="2">
        <v>200</v>
      </c>
      <c r="G1832" s="2">
        <v>1263</v>
      </c>
      <c r="H1832" s="12">
        <v>0</v>
      </c>
    </row>
    <row r="1833" spans="1:8" ht="13.5" x14ac:dyDescent="0.25">
      <c r="A1833" s="11"/>
      <c r="B1833" s="10">
        <v>44676</v>
      </c>
      <c r="C1833" s="2">
        <v>8.6999999999999993</v>
      </c>
      <c r="D1833" s="2">
        <v>6.3150000000000004</v>
      </c>
      <c r="E1833" s="2">
        <v>0</v>
      </c>
      <c r="F1833" s="2">
        <v>0</v>
      </c>
      <c r="G1833" s="2">
        <v>0</v>
      </c>
      <c r="H1833" s="12">
        <v>0</v>
      </c>
    </row>
    <row r="1834" spans="1:8" ht="13.5" x14ac:dyDescent="0.25">
      <c r="A1834" s="11"/>
      <c r="B1834" s="10">
        <v>44677</v>
      </c>
      <c r="C1834" s="2">
        <v>8.1</v>
      </c>
      <c r="D1834" s="2">
        <v>6.3150000000000004</v>
      </c>
      <c r="E1834" s="2">
        <v>0</v>
      </c>
      <c r="F1834" s="2">
        <v>0</v>
      </c>
      <c r="G1834" s="2">
        <v>0</v>
      </c>
      <c r="H1834" s="12">
        <v>0</v>
      </c>
    </row>
    <row r="1835" spans="1:8" ht="13.5" x14ac:dyDescent="0.25">
      <c r="A1835" s="11"/>
      <c r="B1835" s="10">
        <v>44678</v>
      </c>
      <c r="C1835" s="2">
        <v>8.4600000000000009</v>
      </c>
      <c r="D1835" s="2">
        <v>6.5960000000000001</v>
      </c>
      <c r="E1835" s="2">
        <v>0</v>
      </c>
      <c r="F1835" s="2">
        <v>0</v>
      </c>
      <c r="G1835" s="2">
        <v>0</v>
      </c>
      <c r="H1835" s="12">
        <v>4.4497228820269151E-2</v>
      </c>
    </row>
    <row r="1836" spans="1:8" ht="13.5" x14ac:dyDescent="0.25">
      <c r="A1836" s="11"/>
      <c r="B1836" s="10">
        <v>44679</v>
      </c>
      <c r="C1836" s="2">
        <v>8.7200000000000006</v>
      </c>
      <c r="D1836" s="2">
        <v>6.798</v>
      </c>
      <c r="E1836" s="2">
        <v>6.798</v>
      </c>
      <c r="F1836" s="2">
        <v>100</v>
      </c>
      <c r="G1836" s="2">
        <v>679.8</v>
      </c>
      <c r="H1836" s="12">
        <v>3.0624620982413576E-2</v>
      </c>
    </row>
    <row r="1837" spans="1:8" ht="13.5" x14ac:dyDescent="0.25">
      <c r="A1837" s="11"/>
      <c r="B1837" s="10">
        <v>44680</v>
      </c>
      <c r="C1837" s="2">
        <v>8.7200000000000006</v>
      </c>
      <c r="D1837" s="2">
        <v>6.798</v>
      </c>
      <c r="E1837" s="2">
        <v>0</v>
      </c>
      <c r="F1837" s="2">
        <v>0</v>
      </c>
      <c r="G1837" s="2">
        <v>0</v>
      </c>
      <c r="H1837" s="12">
        <v>0</v>
      </c>
    </row>
    <row r="1838" spans="1:8" ht="13.5" x14ac:dyDescent="0.25">
      <c r="A1838" s="11"/>
      <c r="B1838" s="10">
        <v>44685</v>
      </c>
      <c r="C1838" s="2">
        <v>8.7200000000000006</v>
      </c>
      <c r="D1838" s="2">
        <v>6.798</v>
      </c>
      <c r="E1838" s="2">
        <v>0</v>
      </c>
      <c r="F1838" s="2">
        <v>0</v>
      </c>
      <c r="G1838" s="2">
        <v>0</v>
      </c>
      <c r="H1838" s="12">
        <v>0</v>
      </c>
    </row>
    <row r="1839" spans="1:8" ht="13.5" x14ac:dyDescent="0.25">
      <c r="A1839" s="11"/>
      <c r="B1839" s="10">
        <v>44686</v>
      </c>
      <c r="C1839" s="2">
        <v>8.69</v>
      </c>
      <c r="D1839" s="2">
        <v>6.7750000000000004</v>
      </c>
      <c r="E1839" s="2">
        <v>6.7750000000000004</v>
      </c>
      <c r="F1839" s="2">
        <v>15</v>
      </c>
      <c r="G1839" s="2">
        <v>101.625</v>
      </c>
      <c r="H1839" s="12">
        <v>-3.3833480435421725E-3</v>
      </c>
    </row>
    <row r="1840" spans="1:8" ht="13.5" x14ac:dyDescent="0.25">
      <c r="A1840" s="11"/>
      <c r="B1840" s="10">
        <v>44687</v>
      </c>
      <c r="C1840" s="2">
        <v>8.3000000000000007</v>
      </c>
      <c r="D1840" s="2">
        <v>6.4710000000000001</v>
      </c>
      <c r="E1840" s="2">
        <v>0</v>
      </c>
      <c r="F1840" s="2">
        <v>0</v>
      </c>
      <c r="G1840" s="2">
        <v>0</v>
      </c>
      <c r="H1840" s="12">
        <v>-4.4870848708487121E-2</v>
      </c>
    </row>
    <row r="1841" spans="1:8" ht="13.5" x14ac:dyDescent="0.25">
      <c r="A1841" s="11"/>
      <c r="B1841" s="10">
        <v>44690</v>
      </c>
      <c r="C1841" s="2">
        <v>8.3000000000000007</v>
      </c>
      <c r="D1841" s="2">
        <v>6.4710000000000001</v>
      </c>
      <c r="E1841" s="2">
        <v>0</v>
      </c>
      <c r="F1841" s="2">
        <v>0</v>
      </c>
      <c r="G1841" s="2">
        <v>0</v>
      </c>
      <c r="H1841" s="12">
        <v>0</v>
      </c>
    </row>
    <row r="1842" spans="1:8" ht="13.5" x14ac:dyDescent="0.25">
      <c r="A1842" s="11"/>
      <c r="B1842" s="10">
        <v>44691</v>
      </c>
      <c r="C1842" s="2">
        <v>8.3000000000000007</v>
      </c>
      <c r="D1842" s="2">
        <v>6.4710000000000001</v>
      </c>
      <c r="E1842" s="2">
        <v>0</v>
      </c>
      <c r="F1842" s="2">
        <v>0</v>
      </c>
      <c r="G1842" s="2">
        <v>0</v>
      </c>
      <c r="H1842" s="12">
        <v>0</v>
      </c>
    </row>
    <row r="1843" spans="1:8" ht="13.5" x14ac:dyDescent="0.25">
      <c r="A1843" s="11"/>
      <c r="B1843" s="10">
        <v>44692</v>
      </c>
      <c r="C1843" s="2">
        <v>8.3000000000000007</v>
      </c>
      <c r="D1843" s="2">
        <v>6.4710000000000001</v>
      </c>
      <c r="E1843" s="2">
        <v>6.4710000000000001</v>
      </c>
      <c r="F1843" s="2">
        <v>3000</v>
      </c>
      <c r="G1843" s="2">
        <v>19413</v>
      </c>
      <c r="H1843" s="12">
        <v>0</v>
      </c>
    </row>
    <row r="1844" spans="1:8" ht="13.5" x14ac:dyDescent="0.25">
      <c r="A1844" s="11"/>
      <c r="B1844" s="10">
        <v>44693</v>
      </c>
      <c r="C1844" s="2">
        <v>8.3000000000000007</v>
      </c>
      <c r="D1844" s="2">
        <v>6.4710000000000001</v>
      </c>
      <c r="E1844" s="2">
        <v>0</v>
      </c>
      <c r="F1844" s="2">
        <v>0</v>
      </c>
      <c r="G1844" s="2">
        <v>0</v>
      </c>
      <c r="H1844" s="12">
        <v>0</v>
      </c>
    </row>
    <row r="1845" spans="1:8" ht="13.5" x14ac:dyDescent="0.25">
      <c r="A1845" s="11"/>
      <c r="B1845" s="10">
        <v>44694</v>
      </c>
      <c r="C1845" s="2">
        <v>8.3000000000000007</v>
      </c>
      <c r="D1845" s="2">
        <v>6.4710000000000001</v>
      </c>
      <c r="E1845" s="2">
        <v>0</v>
      </c>
      <c r="F1845" s="2">
        <v>0</v>
      </c>
      <c r="G1845" s="2">
        <v>0</v>
      </c>
      <c r="H1845" s="12">
        <v>0</v>
      </c>
    </row>
    <row r="1846" spans="1:8" ht="13.5" x14ac:dyDescent="0.25">
      <c r="A1846" s="11"/>
      <c r="B1846" s="10">
        <v>44697</v>
      </c>
      <c r="C1846" s="2">
        <v>8.3000000000000007</v>
      </c>
      <c r="D1846" s="2">
        <v>6.4710000000000001</v>
      </c>
      <c r="E1846" s="2">
        <v>0</v>
      </c>
      <c r="F1846" s="2">
        <v>0</v>
      </c>
      <c r="G1846" s="2">
        <v>0</v>
      </c>
      <c r="H1846" s="12">
        <v>0</v>
      </c>
    </row>
    <row r="1847" spans="1:8" ht="13.5" x14ac:dyDescent="0.25">
      <c r="A1847" s="11"/>
      <c r="B1847" s="10">
        <v>44698</v>
      </c>
      <c r="C1847" s="2">
        <v>8.3000000000000007</v>
      </c>
      <c r="D1847" s="2">
        <v>6.4710000000000001</v>
      </c>
      <c r="E1847" s="2">
        <v>0</v>
      </c>
      <c r="F1847" s="2">
        <v>0</v>
      </c>
      <c r="G1847" s="2">
        <v>0</v>
      </c>
      <c r="H1847" s="12">
        <v>0</v>
      </c>
    </row>
    <row r="1848" spans="1:8" ht="13.5" x14ac:dyDescent="0.25">
      <c r="A1848" s="11"/>
      <c r="B1848" s="10">
        <v>44699</v>
      </c>
      <c r="C1848" s="2">
        <v>8.3000000000000007</v>
      </c>
      <c r="D1848" s="2">
        <v>6.4710000000000001</v>
      </c>
      <c r="E1848" s="2">
        <v>0</v>
      </c>
      <c r="F1848" s="2">
        <v>0</v>
      </c>
      <c r="G1848" s="2">
        <v>0</v>
      </c>
      <c r="H1848" s="12">
        <v>0</v>
      </c>
    </row>
    <row r="1849" spans="1:8" ht="13.5" x14ac:dyDescent="0.25">
      <c r="A1849" s="11"/>
      <c r="B1849" s="10">
        <v>44700</v>
      </c>
      <c r="C1849" s="2">
        <v>8.3000000000000007</v>
      </c>
      <c r="D1849" s="2">
        <v>6.4710000000000001</v>
      </c>
      <c r="E1849" s="2">
        <v>6.4710000000000001</v>
      </c>
      <c r="F1849" s="2">
        <v>500</v>
      </c>
      <c r="G1849" s="2">
        <v>3235.5</v>
      </c>
      <c r="H1849" s="12">
        <v>0</v>
      </c>
    </row>
    <row r="1850" spans="1:8" ht="13.5" x14ac:dyDescent="0.25">
      <c r="A1850" s="11"/>
      <c r="B1850" s="10">
        <v>44701</v>
      </c>
      <c r="C1850" s="2">
        <v>8</v>
      </c>
      <c r="D1850" s="2">
        <v>6.2370000000000001</v>
      </c>
      <c r="E1850" s="2">
        <v>6.2370000000000001</v>
      </c>
      <c r="F1850" s="2">
        <v>601</v>
      </c>
      <c r="G1850" s="2">
        <v>3748.4369999999999</v>
      </c>
      <c r="H1850" s="12">
        <v>-3.6161335187760775E-2</v>
      </c>
    </row>
    <row r="1851" spans="1:8" ht="13.5" x14ac:dyDescent="0.25">
      <c r="A1851" s="11"/>
      <c r="B1851" s="10">
        <v>44704</v>
      </c>
      <c r="C1851" s="2">
        <v>8.3000000000000007</v>
      </c>
      <c r="D1851" s="2">
        <v>6.4710000000000001</v>
      </c>
      <c r="E1851" s="2">
        <v>6.4710000000000001</v>
      </c>
      <c r="F1851" s="2">
        <v>100</v>
      </c>
      <c r="G1851" s="2">
        <v>647.1</v>
      </c>
      <c r="H1851" s="12">
        <v>3.7518037518037513E-2</v>
      </c>
    </row>
    <row r="1852" spans="1:8" ht="13.5" x14ac:dyDescent="0.25">
      <c r="A1852" s="11"/>
      <c r="B1852" s="10">
        <v>44705</v>
      </c>
      <c r="C1852" s="2">
        <v>8</v>
      </c>
      <c r="D1852" s="2">
        <v>6.2370000000000001</v>
      </c>
      <c r="E1852" s="2">
        <v>6.2370000000000001</v>
      </c>
      <c r="F1852" s="2">
        <v>2000</v>
      </c>
      <c r="G1852" s="2">
        <v>12474</v>
      </c>
      <c r="H1852" s="12">
        <v>-3.6161335187760775E-2</v>
      </c>
    </row>
    <row r="1853" spans="1:8" ht="13.5" x14ac:dyDescent="0.25">
      <c r="A1853" s="11"/>
      <c r="B1853" s="10">
        <v>44706</v>
      </c>
      <c r="C1853" s="2">
        <v>8</v>
      </c>
      <c r="D1853" s="2">
        <v>6.2370000000000001</v>
      </c>
      <c r="E1853" s="2">
        <v>0</v>
      </c>
      <c r="F1853" s="2">
        <v>0</v>
      </c>
      <c r="G1853" s="2">
        <v>0</v>
      </c>
      <c r="H1853" s="12">
        <v>0</v>
      </c>
    </row>
    <row r="1854" spans="1:8" ht="13.5" x14ac:dyDescent="0.25">
      <c r="A1854" s="11"/>
      <c r="B1854" s="10">
        <v>44707</v>
      </c>
      <c r="C1854" s="2">
        <v>8</v>
      </c>
      <c r="D1854" s="2">
        <v>6.2370000000000001</v>
      </c>
      <c r="E1854" s="2">
        <v>6.2370000000000001</v>
      </c>
      <c r="F1854" s="2">
        <v>2955</v>
      </c>
      <c r="G1854" s="2">
        <v>18430.334999999999</v>
      </c>
      <c r="H1854" s="12">
        <v>0</v>
      </c>
    </row>
    <row r="1855" spans="1:8" ht="13.5" x14ac:dyDescent="0.25">
      <c r="A1855" s="11"/>
      <c r="B1855" s="10">
        <v>44708</v>
      </c>
      <c r="C1855" s="2">
        <v>8</v>
      </c>
      <c r="D1855" s="2">
        <v>6.2370000000000001</v>
      </c>
      <c r="E1855" s="2">
        <v>6.2370000000000001</v>
      </c>
      <c r="F1855" s="2">
        <v>501</v>
      </c>
      <c r="G1855" s="2">
        <v>3124.7370000000001</v>
      </c>
      <c r="H1855" s="12">
        <v>0</v>
      </c>
    </row>
    <row r="1856" spans="1:8" ht="13.5" x14ac:dyDescent="0.25">
      <c r="A1856" s="11"/>
      <c r="B1856" s="10">
        <v>44711</v>
      </c>
      <c r="C1856" s="2">
        <v>8</v>
      </c>
      <c r="D1856" s="2">
        <v>6.2370000000000001</v>
      </c>
      <c r="E1856" s="2">
        <v>6.2370000000000001</v>
      </c>
      <c r="F1856" s="2">
        <v>1849</v>
      </c>
      <c r="G1856" s="2">
        <v>11532.213</v>
      </c>
      <c r="H1856" s="12">
        <v>0</v>
      </c>
    </row>
    <row r="1857" spans="1:8" ht="13.5" x14ac:dyDescent="0.25">
      <c r="A1857" s="11"/>
      <c r="B1857" s="10">
        <v>44712</v>
      </c>
      <c r="C1857" s="2">
        <v>8</v>
      </c>
      <c r="D1857" s="2">
        <v>6.2370000000000001</v>
      </c>
      <c r="E1857" s="2">
        <v>0</v>
      </c>
      <c r="F1857" s="2">
        <v>0</v>
      </c>
      <c r="G1857" s="2">
        <v>0</v>
      </c>
      <c r="H1857" s="12">
        <v>0</v>
      </c>
    </row>
    <row r="1858" spans="1:8" ht="13.5" x14ac:dyDescent="0.25">
      <c r="A1858" s="11"/>
      <c r="B1858" s="10">
        <v>44713</v>
      </c>
      <c r="C1858" s="2">
        <v>8</v>
      </c>
      <c r="D1858" s="2">
        <v>6.2370000000000001</v>
      </c>
      <c r="E1858" s="2">
        <v>0</v>
      </c>
      <c r="F1858" s="2">
        <v>0</v>
      </c>
      <c r="G1858" s="2">
        <v>0</v>
      </c>
      <c r="H1858" s="12">
        <v>0</v>
      </c>
    </row>
    <row r="1859" spans="1:8" ht="13.5" x14ac:dyDescent="0.25">
      <c r="A1859" s="11"/>
      <c r="B1859" s="10">
        <v>44714</v>
      </c>
      <c r="C1859" s="2">
        <v>8</v>
      </c>
      <c r="D1859" s="2">
        <v>6.2370000000000001</v>
      </c>
      <c r="E1859" s="2">
        <v>0</v>
      </c>
      <c r="F1859" s="2">
        <v>0</v>
      </c>
      <c r="G1859" s="2">
        <v>0</v>
      </c>
      <c r="H1859" s="12">
        <v>0</v>
      </c>
    </row>
    <row r="1860" spans="1:8" ht="13.5" x14ac:dyDescent="0.25">
      <c r="A1860" s="11"/>
      <c r="B1860" s="10">
        <v>44715</v>
      </c>
      <c r="C1860" s="2">
        <v>7.9</v>
      </c>
      <c r="D1860" s="2">
        <v>6.1589999999999998</v>
      </c>
      <c r="E1860" s="2">
        <v>6.1589999999999998</v>
      </c>
      <c r="F1860" s="2">
        <v>4217</v>
      </c>
      <c r="G1860" s="2">
        <v>25972.503000000001</v>
      </c>
      <c r="H1860" s="12">
        <v>-1.2506012506012552E-2</v>
      </c>
    </row>
    <row r="1861" spans="1:8" ht="13.5" x14ac:dyDescent="0.25">
      <c r="A1861" s="11"/>
      <c r="B1861" s="10">
        <v>44718</v>
      </c>
      <c r="C1861" s="2">
        <v>8.1</v>
      </c>
      <c r="D1861" s="2">
        <v>6.3150000000000004</v>
      </c>
      <c r="E1861" s="2">
        <v>6.3150000000000004</v>
      </c>
      <c r="F1861" s="2">
        <v>200</v>
      </c>
      <c r="G1861" s="2">
        <v>1263</v>
      </c>
      <c r="H1861" s="12">
        <v>2.53287871407697E-2</v>
      </c>
    </row>
    <row r="1862" spans="1:8" ht="13.5" x14ac:dyDescent="0.25">
      <c r="A1862" s="11"/>
      <c r="B1862" s="10">
        <v>44719</v>
      </c>
      <c r="C1862" s="2">
        <v>7.81</v>
      </c>
      <c r="D1862" s="2">
        <v>6.0890000000000004</v>
      </c>
      <c r="E1862" s="2">
        <v>6.0890000000000004</v>
      </c>
      <c r="F1862" s="2">
        <v>2000</v>
      </c>
      <c r="G1862" s="2">
        <v>12178</v>
      </c>
      <c r="H1862" s="12">
        <v>-3.5787806809184475E-2</v>
      </c>
    </row>
    <row r="1863" spans="1:8" ht="13.5" x14ac:dyDescent="0.25">
      <c r="A1863" s="11"/>
      <c r="B1863" s="10">
        <v>44720</v>
      </c>
      <c r="C1863" s="2">
        <v>8.1</v>
      </c>
      <c r="D1863" s="2">
        <v>6.3150000000000004</v>
      </c>
      <c r="E1863" s="2">
        <v>6.3150000000000004</v>
      </c>
      <c r="F1863" s="2">
        <v>100</v>
      </c>
      <c r="G1863" s="2">
        <v>631.5</v>
      </c>
      <c r="H1863" s="12">
        <v>3.7116111019871896E-2</v>
      </c>
    </row>
    <row r="1864" spans="1:8" ht="13.5" x14ac:dyDescent="0.25">
      <c r="A1864" s="11"/>
      <c r="B1864" s="10">
        <v>44721</v>
      </c>
      <c r="C1864" s="2">
        <v>8.1</v>
      </c>
      <c r="D1864" s="2">
        <v>6.3150000000000004</v>
      </c>
      <c r="E1864" s="2">
        <v>0</v>
      </c>
      <c r="F1864" s="2">
        <v>0</v>
      </c>
      <c r="G1864" s="2">
        <v>0</v>
      </c>
      <c r="H1864" s="12">
        <v>0</v>
      </c>
    </row>
    <row r="1865" spans="1:8" ht="13.5" x14ac:dyDescent="0.25">
      <c r="A1865" s="11"/>
      <c r="B1865" s="10">
        <v>44722</v>
      </c>
      <c r="C1865" s="2">
        <v>8.1</v>
      </c>
      <c r="D1865" s="2">
        <v>6.3150000000000004</v>
      </c>
      <c r="E1865" s="2">
        <v>6.3150000000000004</v>
      </c>
      <c r="F1865" s="2">
        <v>11</v>
      </c>
      <c r="G1865" s="2">
        <v>69.465000000000003</v>
      </c>
      <c r="H1865" s="12">
        <v>0</v>
      </c>
    </row>
    <row r="1866" spans="1:8" ht="13.5" x14ac:dyDescent="0.25">
      <c r="A1866" s="11"/>
      <c r="B1866" s="10">
        <v>44725</v>
      </c>
      <c r="C1866" s="2">
        <v>8.1</v>
      </c>
      <c r="D1866" s="2">
        <v>6.3150000000000004</v>
      </c>
      <c r="E1866" s="2">
        <v>0</v>
      </c>
      <c r="F1866" s="2">
        <v>0</v>
      </c>
      <c r="G1866" s="2">
        <v>0</v>
      </c>
      <c r="H1866" s="12">
        <v>0</v>
      </c>
    </row>
    <row r="1867" spans="1:8" ht="13.5" x14ac:dyDescent="0.25">
      <c r="A1867" s="11"/>
      <c r="B1867" s="10">
        <v>44726</v>
      </c>
      <c r="C1867" s="2">
        <v>8.1</v>
      </c>
      <c r="D1867" s="2">
        <v>6.3150000000000004</v>
      </c>
      <c r="E1867" s="2">
        <v>0</v>
      </c>
      <c r="F1867" s="2">
        <v>0</v>
      </c>
      <c r="G1867" s="2">
        <v>0</v>
      </c>
      <c r="H1867" s="12">
        <v>0</v>
      </c>
    </row>
    <row r="1868" spans="1:8" ht="13.5" x14ac:dyDescent="0.25">
      <c r="A1868" s="11"/>
      <c r="B1868" s="10">
        <v>44727</v>
      </c>
      <c r="C1868" s="2">
        <v>8.1</v>
      </c>
      <c r="D1868" s="2">
        <v>6.3150000000000004</v>
      </c>
      <c r="E1868" s="2">
        <v>0</v>
      </c>
      <c r="F1868" s="2">
        <v>0</v>
      </c>
      <c r="G1868" s="2">
        <v>0</v>
      </c>
      <c r="H1868" s="12">
        <v>0</v>
      </c>
    </row>
    <row r="1869" spans="1:8" ht="13.5" x14ac:dyDescent="0.25">
      <c r="A1869" s="11"/>
      <c r="B1869" s="10">
        <v>44728</v>
      </c>
      <c r="C1869" s="2">
        <v>8.09</v>
      </c>
      <c r="D1869" s="2">
        <v>6.3070000000000004</v>
      </c>
      <c r="E1869" s="2">
        <v>6.3070000000000004</v>
      </c>
      <c r="F1869" s="2">
        <v>15</v>
      </c>
      <c r="G1869" s="2">
        <v>94.605000000000004</v>
      </c>
      <c r="H1869" s="12">
        <v>-1.2668250197941421E-3</v>
      </c>
    </row>
    <row r="1870" spans="1:8" ht="13.5" x14ac:dyDescent="0.25">
      <c r="A1870" s="11"/>
      <c r="B1870" s="10">
        <v>44729</v>
      </c>
      <c r="C1870" s="2">
        <v>8.09</v>
      </c>
      <c r="D1870" s="2">
        <v>6.3070000000000004</v>
      </c>
      <c r="E1870" s="2">
        <v>0</v>
      </c>
      <c r="F1870" s="2">
        <v>0</v>
      </c>
      <c r="G1870" s="2">
        <v>0</v>
      </c>
      <c r="H1870" s="12">
        <v>0</v>
      </c>
    </row>
    <row r="1871" spans="1:8" ht="13.5" x14ac:dyDescent="0.25">
      <c r="A1871" s="11"/>
      <c r="B1871" s="10">
        <v>44732</v>
      </c>
      <c r="C1871" s="2">
        <v>8.09</v>
      </c>
      <c r="D1871" s="2">
        <v>6.3070000000000004</v>
      </c>
      <c r="E1871" s="2">
        <v>0</v>
      </c>
      <c r="F1871" s="2">
        <v>0</v>
      </c>
      <c r="G1871" s="2">
        <v>0</v>
      </c>
      <c r="H1871" s="12">
        <v>0</v>
      </c>
    </row>
    <row r="1872" spans="1:8" ht="13.5" x14ac:dyDescent="0.25">
      <c r="A1872" s="11"/>
      <c r="B1872" s="10">
        <v>44733</v>
      </c>
      <c r="C1872" s="2">
        <v>8.09</v>
      </c>
      <c r="D1872" s="2">
        <v>6.3070000000000004</v>
      </c>
      <c r="E1872" s="2">
        <v>0</v>
      </c>
      <c r="F1872" s="2">
        <v>0</v>
      </c>
      <c r="G1872" s="2">
        <v>0</v>
      </c>
      <c r="H1872" s="12">
        <v>0</v>
      </c>
    </row>
    <row r="1873" spans="1:8" ht="13.5" x14ac:dyDescent="0.25">
      <c r="A1873" s="11"/>
      <c r="B1873" s="10">
        <v>44734</v>
      </c>
      <c r="C1873" s="2">
        <v>8.09</v>
      </c>
      <c r="D1873" s="2">
        <v>6.3070000000000004</v>
      </c>
      <c r="E1873" s="2">
        <v>0</v>
      </c>
      <c r="F1873" s="2">
        <v>0</v>
      </c>
      <c r="G1873" s="2">
        <v>0</v>
      </c>
      <c r="H1873" s="12">
        <v>0</v>
      </c>
    </row>
    <row r="1874" spans="1:8" ht="13.5" x14ac:dyDescent="0.25">
      <c r="A1874" s="11"/>
      <c r="B1874" s="10">
        <v>44735</v>
      </c>
      <c r="C1874" s="2">
        <v>8.09</v>
      </c>
      <c r="D1874" s="2">
        <v>6.3070000000000004</v>
      </c>
      <c r="E1874" s="2">
        <v>0</v>
      </c>
      <c r="F1874" s="2">
        <v>0</v>
      </c>
      <c r="G1874" s="2">
        <v>0</v>
      </c>
      <c r="H1874" s="12">
        <v>0</v>
      </c>
    </row>
    <row r="1875" spans="1:8" ht="13.5" x14ac:dyDescent="0.25">
      <c r="A1875" s="11"/>
      <c r="B1875" s="10">
        <v>44736</v>
      </c>
      <c r="C1875" s="2">
        <v>8.09</v>
      </c>
      <c r="D1875" s="2">
        <v>6.3070000000000004</v>
      </c>
      <c r="E1875" s="2">
        <v>0</v>
      </c>
      <c r="F1875" s="2">
        <v>0</v>
      </c>
      <c r="G1875" s="2">
        <v>0</v>
      </c>
      <c r="H1875" s="12">
        <v>0</v>
      </c>
    </row>
    <row r="1876" spans="1:8" ht="13.5" x14ac:dyDescent="0.25">
      <c r="A1876" s="11"/>
      <c r="B1876" s="10">
        <v>44739</v>
      </c>
      <c r="C1876" s="2">
        <v>8.09</v>
      </c>
      <c r="D1876" s="2">
        <v>6.3070000000000004</v>
      </c>
      <c r="E1876" s="2">
        <v>0</v>
      </c>
      <c r="F1876" s="2">
        <v>0</v>
      </c>
      <c r="G1876" s="2">
        <v>0</v>
      </c>
      <c r="H1876" s="12">
        <v>0</v>
      </c>
    </row>
    <row r="1877" spans="1:8" ht="13.5" x14ac:dyDescent="0.25">
      <c r="A1877" s="11"/>
      <c r="B1877" s="10">
        <v>44740</v>
      </c>
      <c r="C1877" s="2">
        <v>8</v>
      </c>
      <c r="D1877" s="2">
        <v>6.2370000000000001</v>
      </c>
      <c r="E1877" s="2">
        <v>6.2370000000000001</v>
      </c>
      <c r="F1877" s="2">
        <v>95</v>
      </c>
      <c r="G1877" s="2">
        <v>592.51499999999999</v>
      </c>
      <c r="H1877" s="12">
        <v>-1.1098779134295272E-2</v>
      </c>
    </row>
    <row r="1878" spans="1:8" ht="13.5" x14ac:dyDescent="0.25">
      <c r="A1878" s="11"/>
      <c r="B1878" s="10">
        <v>44741</v>
      </c>
      <c r="C1878" s="2">
        <v>8</v>
      </c>
      <c r="D1878" s="2">
        <v>6.2370000000000001</v>
      </c>
      <c r="E1878" s="2">
        <v>0</v>
      </c>
      <c r="F1878" s="2">
        <v>0</v>
      </c>
      <c r="G1878" s="2">
        <v>0</v>
      </c>
      <c r="H1878" s="12">
        <v>0</v>
      </c>
    </row>
    <row r="1879" spans="1:8" ht="13.5" x14ac:dyDescent="0.25">
      <c r="A1879" s="11"/>
      <c r="B1879" s="10">
        <v>44742</v>
      </c>
      <c r="C1879" s="2">
        <v>8</v>
      </c>
      <c r="D1879" s="2">
        <v>6.2370000000000001</v>
      </c>
      <c r="E1879" s="2">
        <v>0</v>
      </c>
      <c r="F1879" s="2">
        <v>0</v>
      </c>
      <c r="G1879" s="2">
        <v>0</v>
      </c>
      <c r="H1879" s="12">
        <v>0</v>
      </c>
    </row>
    <row r="1880" spans="1:8" ht="13.5" x14ac:dyDescent="0.25">
      <c r="A1880" s="11"/>
      <c r="B1880" s="10">
        <v>44743</v>
      </c>
      <c r="C1880" s="2">
        <v>8</v>
      </c>
      <c r="D1880" s="2">
        <v>6.2370000000000001</v>
      </c>
      <c r="E1880" s="2">
        <v>0</v>
      </c>
      <c r="F1880" s="2">
        <v>0</v>
      </c>
      <c r="G1880" s="2">
        <v>0</v>
      </c>
      <c r="H1880" s="12">
        <v>0</v>
      </c>
    </row>
    <row r="1881" spans="1:8" ht="13.5" x14ac:dyDescent="0.25">
      <c r="A1881" s="11"/>
      <c r="B1881" s="10">
        <v>44746</v>
      </c>
      <c r="C1881" s="2">
        <v>8</v>
      </c>
      <c r="D1881" s="2">
        <v>6.2370000000000001</v>
      </c>
      <c r="E1881" s="2">
        <v>0</v>
      </c>
      <c r="F1881" s="2">
        <v>0</v>
      </c>
      <c r="G1881" s="2">
        <v>0</v>
      </c>
      <c r="H1881" s="12">
        <v>0</v>
      </c>
    </row>
    <row r="1882" spans="1:8" ht="13.5" x14ac:dyDescent="0.25">
      <c r="A1882" s="11"/>
      <c r="B1882" s="10">
        <v>44747</v>
      </c>
      <c r="C1882" s="2">
        <v>8</v>
      </c>
      <c r="D1882" s="2">
        <v>6.2370000000000001</v>
      </c>
      <c r="E1882" s="2">
        <v>0</v>
      </c>
      <c r="F1882" s="2">
        <v>0</v>
      </c>
      <c r="G1882" s="2">
        <v>0</v>
      </c>
      <c r="H1882" s="12">
        <v>0</v>
      </c>
    </row>
    <row r="1883" spans="1:8" ht="13.5" x14ac:dyDescent="0.25">
      <c r="A1883" s="11"/>
      <c r="B1883" s="10">
        <v>44748</v>
      </c>
      <c r="C1883" s="2">
        <v>7.81</v>
      </c>
      <c r="D1883" s="2">
        <v>6.0890000000000004</v>
      </c>
      <c r="E1883" s="2">
        <v>6.0890000000000004</v>
      </c>
      <c r="F1883" s="2">
        <v>505</v>
      </c>
      <c r="G1883" s="2">
        <v>3074.9450000000002</v>
      </c>
      <c r="H1883" s="12">
        <v>-2.3729357062690346E-2</v>
      </c>
    </row>
    <row r="1884" spans="1:8" ht="13.5" x14ac:dyDescent="0.25">
      <c r="A1884" s="11"/>
      <c r="B1884" s="10">
        <v>44749</v>
      </c>
      <c r="C1884" s="2">
        <v>7.81</v>
      </c>
      <c r="D1884" s="2">
        <v>6.0890000000000004</v>
      </c>
      <c r="E1884" s="2">
        <v>6.0890000000000004</v>
      </c>
      <c r="F1884" s="2">
        <v>1</v>
      </c>
      <c r="G1884" s="2">
        <v>6.0890000000000004</v>
      </c>
      <c r="H1884" s="12">
        <v>0</v>
      </c>
    </row>
    <row r="1885" spans="1:8" ht="13.5" x14ac:dyDescent="0.25">
      <c r="A1885" s="11"/>
      <c r="B1885" s="10">
        <v>44750</v>
      </c>
      <c r="C1885" s="2">
        <v>7.81</v>
      </c>
      <c r="D1885" s="2">
        <v>6.0890000000000004</v>
      </c>
      <c r="E1885" s="2">
        <v>0</v>
      </c>
      <c r="F1885" s="2">
        <v>0</v>
      </c>
      <c r="G1885" s="2">
        <v>0</v>
      </c>
      <c r="H1885" s="12">
        <v>0</v>
      </c>
    </row>
    <row r="1886" spans="1:8" ht="13.5" x14ac:dyDescent="0.25">
      <c r="A1886" s="11"/>
      <c r="B1886" s="10">
        <v>44753</v>
      </c>
      <c r="C1886" s="2">
        <v>7.9</v>
      </c>
      <c r="D1886" s="2">
        <v>6.1589999999999998</v>
      </c>
      <c r="E1886" s="2">
        <v>6.1597796202531638</v>
      </c>
      <c r="F1886" s="2">
        <v>203</v>
      </c>
      <c r="G1886" s="2">
        <v>1250.4352629113923</v>
      </c>
      <c r="H1886" s="12">
        <v>1.1496140581376152E-2</v>
      </c>
    </row>
    <row r="1887" spans="1:8" ht="13.5" x14ac:dyDescent="0.25">
      <c r="A1887" s="11"/>
      <c r="B1887" s="10">
        <v>44754</v>
      </c>
      <c r="C1887" s="2">
        <v>7.9</v>
      </c>
      <c r="D1887" s="2">
        <v>6.1589999999999998</v>
      </c>
      <c r="E1887" s="2">
        <v>0</v>
      </c>
      <c r="F1887" s="2">
        <v>0</v>
      </c>
      <c r="G1887" s="2">
        <v>0</v>
      </c>
      <c r="H1887" s="12">
        <v>0</v>
      </c>
    </row>
    <row r="1888" spans="1:8" ht="13.5" x14ac:dyDescent="0.25">
      <c r="A1888" s="11"/>
      <c r="B1888" s="10">
        <v>44755</v>
      </c>
      <c r="C1888" s="2">
        <v>7.9</v>
      </c>
      <c r="D1888" s="2">
        <v>6.1589999999999998</v>
      </c>
      <c r="E1888" s="2">
        <v>0</v>
      </c>
      <c r="F1888" s="2">
        <v>0</v>
      </c>
      <c r="G1888" s="2">
        <v>0</v>
      </c>
      <c r="H1888" s="12">
        <v>0</v>
      </c>
    </row>
    <row r="1889" spans="1:8" ht="13.5" x14ac:dyDescent="0.25">
      <c r="A1889" s="11"/>
      <c r="B1889" s="10">
        <v>44756</v>
      </c>
      <c r="C1889" s="2">
        <v>7.9</v>
      </c>
      <c r="D1889" s="2">
        <v>6.1589999999999998</v>
      </c>
      <c r="E1889" s="2">
        <v>6.1589999999999998</v>
      </c>
      <c r="F1889" s="2">
        <v>20</v>
      </c>
      <c r="G1889" s="2">
        <v>123.17999999999999</v>
      </c>
      <c r="H1889" s="12">
        <v>0</v>
      </c>
    </row>
    <row r="1890" spans="1:8" ht="13.5" x14ac:dyDescent="0.25">
      <c r="A1890" s="11"/>
      <c r="B1890" s="10">
        <v>44757</v>
      </c>
      <c r="C1890" s="2">
        <v>7.9</v>
      </c>
      <c r="D1890" s="2">
        <v>6.1589999999999998</v>
      </c>
      <c r="E1890" s="2">
        <v>6.1589999999999998</v>
      </c>
      <c r="F1890" s="2">
        <v>268</v>
      </c>
      <c r="G1890" s="2">
        <v>1650.6119999999999</v>
      </c>
      <c r="H1890" s="12">
        <v>0</v>
      </c>
    </row>
    <row r="1891" spans="1:8" ht="13.5" x14ac:dyDescent="0.25">
      <c r="A1891" s="11"/>
      <c r="B1891" s="10">
        <v>44760</v>
      </c>
      <c r="C1891" s="2">
        <v>7.9</v>
      </c>
      <c r="D1891" s="2">
        <v>6.1589999999999998</v>
      </c>
      <c r="E1891" s="2">
        <v>6.1589999999999998</v>
      </c>
      <c r="F1891" s="2">
        <v>200</v>
      </c>
      <c r="G1891" s="2">
        <v>1231.8</v>
      </c>
      <c r="H1891" s="12">
        <v>0</v>
      </c>
    </row>
    <row r="1892" spans="1:8" ht="13.5" x14ac:dyDescent="0.25">
      <c r="A1892" s="11"/>
      <c r="B1892" s="10">
        <v>44761</v>
      </c>
      <c r="C1892" s="2">
        <v>7.9</v>
      </c>
      <c r="D1892" s="2">
        <v>6.1589999999999998</v>
      </c>
      <c r="E1892" s="2">
        <v>6.1589999999999998</v>
      </c>
      <c r="F1892" s="2">
        <v>100</v>
      </c>
      <c r="G1892" s="2">
        <v>615.9</v>
      </c>
      <c r="H1892" s="12">
        <v>0</v>
      </c>
    </row>
    <row r="1893" spans="1:8" ht="13.5" x14ac:dyDescent="0.25">
      <c r="A1893" s="11"/>
      <c r="B1893" s="10">
        <v>44762</v>
      </c>
      <c r="C1893" s="2">
        <v>7.9</v>
      </c>
      <c r="D1893" s="2">
        <v>6.1589999999999998</v>
      </c>
      <c r="E1893" s="2">
        <v>0</v>
      </c>
      <c r="F1893" s="2">
        <v>0</v>
      </c>
      <c r="G1893" s="2">
        <v>0</v>
      </c>
      <c r="H1893" s="12">
        <v>0</v>
      </c>
    </row>
    <row r="1894" spans="1:8" ht="13.5" x14ac:dyDescent="0.25">
      <c r="A1894" s="11"/>
      <c r="B1894" s="10">
        <v>44763</v>
      </c>
      <c r="C1894" s="2">
        <v>7.9</v>
      </c>
      <c r="D1894" s="2">
        <v>6.1589999999999998</v>
      </c>
      <c r="E1894" s="2">
        <v>6.1589999999999998</v>
      </c>
      <c r="F1894" s="2">
        <v>600</v>
      </c>
      <c r="G1894" s="2">
        <v>3695.4</v>
      </c>
      <c r="H1894" s="12">
        <v>0</v>
      </c>
    </row>
    <row r="1895" spans="1:8" ht="13.5" x14ac:dyDescent="0.25">
      <c r="A1895" s="11"/>
      <c r="B1895" s="10">
        <v>44764</v>
      </c>
      <c r="C1895" s="2">
        <v>7.9</v>
      </c>
      <c r="D1895" s="2">
        <v>6.1589999999999998</v>
      </c>
      <c r="E1895" s="2">
        <v>6.1589999999999998</v>
      </c>
      <c r="F1895" s="2">
        <v>300</v>
      </c>
      <c r="G1895" s="2">
        <v>1847.7</v>
      </c>
      <c r="H1895" s="12">
        <v>0</v>
      </c>
    </row>
    <row r="1896" spans="1:8" ht="13.5" x14ac:dyDescent="0.25">
      <c r="A1896" s="11"/>
      <c r="B1896" s="10">
        <v>44768</v>
      </c>
      <c r="C1896" s="2">
        <v>7.89</v>
      </c>
      <c r="D1896" s="2">
        <v>6.1509999999999998</v>
      </c>
      <c r="E1896" s="2">
        <v>6.1509999999999998</v>
      </c>
      <c r="F1896" s="2">
        <v>300</v>
      </c>
      <c r="G1896" s="2">
        <v>1845.3</v>
      </c>
      <c r="H1896" s="12">
        <v>-1.2989121610651091E-3</v>
      </c>
    </row>
    <row r="1897" spans="1:8" ht="13.5" x14ac:dyDescent="0.25">
      <c r="A1897" s="11"/>
      <c r="B1897" s="10">
        <v>44769</v>
      </c>
      <c r="C1897" s="2">
        <v>7.89</v>
      </c>
      <c r="D1897" s="2">
        <v>6.1509999999999998</v>
      </c>
      <c r="E1897" s="2">
        <v>6.1509999999999998</v>
      </c>
      <c r="F1897" s="2">
        <v>200</v>
      </c>
      <c r="G1897" s="2">
        <v>1230.2</v>
      </c>
      <c r="H1897" s="12">
        <v>0</v>
      </c>
    </row>
    <row r="1898" spans="1:8" ht="13.5" x14ac:dyDescent="0.25">
      <c r="A1898" s="11"/>
      <c r="B1898" s="10">
        <v>44770</v>
      </c>
      <c r="C1898" s="2">
        <v>7.89</v>
      </c>
      <c r="D1898" s="2">
        <v>6.1509999999999998</v>
      </c>
      <c r="E1898" s="2">
        <v>0</v>
      </c>
      <c r="F1898" s="2">
        <v>0</v>
      </c>
      <c r="G1898" s="2">
        <v>0</v>
      </c>
      <c r="H1898" s="12">
        <v>0</v>
      </c>
    </row>
    <row r="1899" spans="1:8" ht="13.5" x14ac:dyDescent="0.25">
      <c r="A1899" s="11"/>
      <c r="B1899" s="10">
        <v>44771</v>
      </c>
      <c r="C1899" s="2">
        <v>7.89</v>
      </c>
      <c r="D1899" s="2">
        <v>6.1509999999999998</v>
      </c>
      <c r="E1899" s="2">
        <v>6.1509999999999998</v>
      </c>
      <c r="F1899" s="2">
        <v>238</v>
      </c>
      <c r="G1899" s="2">
        <v>1463.9379999999999</v>
      </c>
      <c r="H1899" s="12">
        <v>0</v>
      </c>
    </row>
    <row r="1900" spans="1:8" ht="13.5" x14ac:dyDescent="0.25">
      <c r="A1900" s="11"/>
      <c r="B1900" s="10">
        <v>44774</v>
      </c>
      <c r="C1900" s="2">
        <v>7.89</v>
      </c>
      <c r="D1900" s="2">
        <v>6.1509999999999998</v>
      </c>
      <c r="E1900" s="2">
        <v>0</v>
      </c>
      <c r="F1900" s="2">
        <v>0</v>
      </c>
      <c r="G1900" s="2">
        <v>0</v>
      </c>
      <c r="H1900" s="12">
        <v>0</v>
      </c>
    </row>
    <row r="1901" spans="1:8" ht="13.5" x14ac:dyDescent="0.25">
      <c r="A1901" s="11"/>
      <c r="B1901" s="10">
        <v>44775</v>
      </c>
      <c r="C1901" s="2">
        <v>7.89</v>
      </c>
      <c r="D1901" s="2">
        <v>6.1509999999999998</v>
      </c>
      <c r="E1901" s="2">
        <v>6.1509999999999998</v>
      </c>
      <c r="F1901" s="2">
        <v>1000</v>
      </c>
      <c r="G1901" s="2">
        <v>6151</v>
      </c>
      <c r="H1901" s="12">
        <v>0</v>
      </c>
    </row>
    <row r="1902" spans="1:8" ht="13.5" x14ac:dyDescent="0.25">
      <c r="A1902" s="11"/>
      <c r="B1902" s="10">
        <v>44776</v>
      </c>
      <c r="C1902" s="2">
        <v>7.89</v>
      </c>
      <c r="D1902" s="2">
        <v>6.1509999999999998</v>
      </c>
      <c r="E1902" s="2">
        <v>6.1509999999999998</v>
      </c>
      <c r="F1902" s="2">
        <v>150</v>
      </c>
      <c r="G1902" s="2">
        <v>922.65</v>
      </c>
      <c r="H1902" s="12">
        <v>0</v>
      </c>
    </row>
    <row r="1903" spans="1:8" ht="13.5" x14ac:dyDescent="0.25">
      <c r="A1903" s="11"/>
      <c r="B1903" s="10">
        <v>44777</v>
      </c>
      <c r="C1903" s="2">
        <v>7.89</v>
      </c>
      <c r="D1903" s="2">
        <v>6.1509999999999998</v>
      </c>
      <c r="E1903" s="2">
        <v>6.1509999999999998</v>
      </c>
      <c r="F1903" s="2">
        <v>1058</v>
      </c>
      <c r="G1903" s="2">
        <v>6507.7579999999998</v>
      </c>
      <c r="H1903" s="12">
        <v>0</v>
      </c>
    </row>
    <row r="1904" spans="1:8" ht="13.5" x14ac:dyDescent="0.25">
      <c r="A1904" s="11"/>
      <c r="B1904" s="10">
        <v>44778</v>
      </c>
      <c r="C1904" s="2">
        <v>7.89</v>
      </c>
      <c r="D1904" s="2">
        <v>6.1509999999999998</v>
      </c>
      <c r="E1904" s="2">
        <v>0</v>
      </c>
      <c r="F1904" s="2">
        <v>0</v>
      </c>
      <c r="G1904" s="2">
        <v>0</v>
      </c>
      <c r="H1904" s="12">
        <v>0</v>
      </c>
    </row>
    <row r="1905" spans="1:8" ht="13.5" x14ac:dyDescent="0.25">
      <c r="A1905" s="11"/>
      <c r="B1905" s="10">
        <v>44781</v>
      </c>
      <c r="C1905" s="2">
        <v>7.89</v>
      </c>
      <c r="D1905" s="2">
        <v>6.1509999999999998</v>
      </c>
      <c r="E1905" s="2">
        <v>0</v>
      </c>
      <c r="F1905" s="2">
        <v>0</v>
      </c>
      <c r="G1905" s="2">
        <v>0</v>
      </c>
      <c r="H1905" s="12">
        <v>0</v>
      </c>
    </row>
    <row r="1906" spans="1:8" ht="13.5" x14ac:dyDescent="0.25">
      <c r="A1906" s="11"/>
      <c r="B1906" s="10">
        <v>44782</v>
      </c>
      <c r="C1906" s="2">
        <v>7.89</v>
      </c>
      <c r="D1906" s="2">
        <v>6.1509999999999998</v>
      </c>
      <c r="E1906" s="2">
        <v>0</v>
      </c>
      <c r="F1906" s="2">
        <v>0</v>
      </c>
      <c r="G1906" s="2">
        <v>0</v>
      </c>
      <c r="H1906" s="12">
        <v>0</v>
      </c>
    </row>
    <row r="1907" spans="1:8" ht="13.5" x14ac:dyDescent="0.25">
      <c r="A1907" s="11"/>
      <c r="B1907" s="10">
        <v>44783</v>
      </c>
      <c r="C1907" s="2">
        <v>7.89</v>
      </c>
      <c r="D1907" s="2">
        <v>6.1509999999999998</v>
      </c>
      <c r="E1907" s="2">
        <v>0</v>
      </c>
      <c r="F1907" s="2">
        <v>0</v>
      </c>
      <c r="G1907" s="2">
        <v>0</v>
      </c>
      <c r="H1907" s="12">
        <v>0</v>
      </c>
    </row>
    <row r="1908" spans="1:8" ht="13.5" x14ac:dyDescent="0.25">
      <c r="A1908" s="11"/>
      <c r="B1908" s="10">
        <v>44784</v>
      </c>
      <c r="C1908" s="2">
        <v>7.9</v>
      </c>
      <c r="D1908" s="2">
        <v>6.1589999999999998</v>
      </c>
      <c r="E1908" s="2">
        <v>6.1589999999999998</v>
      </c>
      <c r="F1908" s="2">
        <v>50</v>
      </c>
      <c r="G1908" s="2">
        <v>307.95</v>
      </c>
      <c r="H1908" s="12">
        <v>1.3006015282067968E-3</v>
      </c>
    </row>
    <row r="1909" spans="1:8" ht="13.5" x14ac:dyDescent="0.25">
      <c r="A1909" s="11"/>
      <c r="B1909" s="10">
        <v>44785</v>
      </c>
      <c r="C1909" s="2">
        <v>7.9</v>
      </c>
      <c r="D1909" s="2">
        <v>6.1589999999999998</v>
      </c>
      <c r="E1909" s="2">
        <v>0</v>
      </c>
      <c r="F1909" s="2">
        <v>0</v>
      </c>
      <c r="G1909" s="2">
        <v>0</v>
      </c>
      <c r="H1909" s="12">
        <v>0</v>
      </c>
    </row>
    <row r="1910" spans="1:8" ht="13.5" x14ac:dyDescent="0.25">
      <c r="A1910" s="11"/>
      <c r="B1910" s="10">
        <v>44788</v>
      </c>
      <c r="C1910" s="2">
        <v>7.9</v>
      </c>
      <c r="D1910" s="2">
        <v>6.1589999999999998</v>
      </c>
      <c r="E1910" s="2">
        <v>6.1589999999999998</v>
      </c>
      <c r="F1910" s="2">
        <v>1580</v>
      </c>
      <c r="G1910" s="2">
        <v>9731.2199999999993</v>
      </c>
      <c r="H1910" s="12">
        <v>0</v>
      </c>
    </row>
    <row r="1911" spans="1:8" ht="13.5" x14ac:dyDescent="0.25">
      <c r="A1911" s="11"/>
      <c r="B1911" s="10">
        <v>44789</v>
      </c>
      <c r="C1911" s="2">
        <v>7.9</v>
      </c>
      <c r="D1911" s="2">
        <v>6.1589999999999998</v>
      </c>
      <c r="E1911" s="2">
        <v>6.1589999999999998</v>
      </c>
      <c r="F1911" s="2">
        <v>170</v>
      </c>
      <c r="G1911" s="2">
        <v>1047.03</v>
      </c>
      <c r="H1911" s="12">
        <v>0</v>
      </c>
    </row>
    <row r="1912" spans="1:8" ht="13.5" x14ac:dyDescent="0.25">
      <c r="A1912" s="11"/>
      <c r="B1912" s="10">
        <v>44790</v>
      </c>
      <c r="C1912" s="2">
        <v>7.9</v>
      </c>
      <c r="D1912" s="2">
        <v>6.1589999999999998</v>
      </c>
      <c r="E1912" s="2">
        <v>6.1589999999999998</v>
      </c>
      <c r="F1912" s="2">
        <v>1901</v>
      </c>
      <c r="G1912" s="2">
        <v>11708.259</v>
      </c>
      <c r="H1912" s="12">
        <v>0</v>
      </c>
    </row>
    <row r="1913" spans="1:8" ht="13.5" x14ac:dyDescent="0.25">
      <c r="A1913" s="11"/>
      <c r="B1913" s="10">
        <v>44791</v>
      </c>
      <c r="C1913" s="2">
        <v>7.9</v>
      </c>
      <c r="D1913" s="2">
        <v>6.1589999999999998</v>
      </c>
      <c r="E1913" s="2">
        <v>0</v>
      </c>
      <c r="F1913" s="2">
        <v>0</v>
      </c>
      <c r="G1913" s="2">
        <v>0</v>
      </c>
      <c r="H1913" s="12">
        <v>0</v>
      </c>
    </row>
    <row r="1914" spans="1:8" ht="13.5" x14ac:dyDescent="0.25">
      <c r="A1914" s="11"/>
      <c r="B1914" s="10">
        <v>44792</v>
      </c>
      <c r="C1914" s="2">
        <v>7.9</v>
      </c>
      <c r="D1914" s="2">
        <v>6.1589999999999998</v>
      </c>
      <c r="E1914" s="2">
        <v>6.1589999999999998</v>
      </c>
      <c r="F1914" s="2">
        <v>74</v>
      </c>
      <c r="G1914" s="2">
        <v>455.76599999999996</v>
      </c>
      <c r="H1914" s="12">
        <v>0</v>
      </c>
    </row>
    <row r="1915" spans="1:8" ht="13.5" x14ac:dyDescent="0.25">
      <c r="A1915" s="11"/>
      <c r="B1915" s="10">
        <v>44795</v>
      </c>
      <c r="C1915" s="2">
        <v>7.9</v>
      </c>
      <c r="D1915" s="2">
        <v>6.1589999999999998</v>
      </c>
      <c r="E1915" s="2">
        <v>6.1589999999999998</v>
      </c>
      <c r="F1915" s="2">
        <v>53</v>
      </c>
      <c r="G1915" s="2">
        <v>326.42699999999996</v>
      </c>
      <c r="H1915" s="12">
        <v>0</v>
      </c>
    </row>
    <row r="1916" spans="1:8" ht="13.5" x14ac:dyDescent="0.25">
      <c r="A1916" s="11"/>
      <c r="B1916" s="10">
        <v>44796</v>
      </c>
      <c r="C1916" s="2">
        <v>7.9</v>
      </c>
      <c r="D1916" s="2">
        <v>6.1589999999999998</v>
      </c>
      <c r="E1916" s="2">
        <v>6.1589999999999998</v>
      </c>
      <c r="F1916" s="2">
        <v>73</v>
      </c>
      <c r="G1916" s="2">
        <v>449.60699999999997</v>
      </c>
      <c r="H1916" s="12">
        <v>0</v>
      </c>
    </row>
    <row r="1917" spans="1:8" ht="13.5" x14ac:dyDescent="0.25">
      <c r="A1917" s="11"/>
      <c r="B1917" s="10">
        <v>44797</v>
      </c>
      <c r="C1917" s="2">
        <v>7.9</v>
      </c>
      <c r="D1917" s="2">
        <v>6.1589999999999998</v>
      </c>
      <c r="E1917" s="2">
        <v>0</v>
      </c>
      <c r="F1917" s="2">
        <v>0</v>
      </c>
      <c r="G1917" s="2">
        <v>0</v>
      </c>
      <c r="H1917" s="12">
        <v>0</v>
      </c>
    </row>
    <row r="1918" spans="1:8" ht="13.5" x14ac:dyDescent="0.25">
      <c r="A1918" s="11"/>
      <c r="B1918" s="10">
        <v>44798</v>
      </c>
      <c r="C1918" s="2">
        <v>7.9</v>
      </c>
      <c r="D1918" s="2">
        <v>6.1589999999999998</v>
      </c>
      <c r="E1918" s="2">
        <v>0</v>
      </c>
      <c r="F1918" s="2">
        <v>0</v>
      </c>
      <c r="G1918" s="2">
        <v>0</v>
      </c>
      <c r="H1918" s="12">
        <v>0</v>
      </c>
    </row>
    <row r="1919" spans="1:8" ht="13.5" x14ac:dyDescent="0.25">
      <c r="A1919" s="11"/>
      <c r="B1919" s="10">
        <v>44799</v>
      </c>
      <c r="C1919" s="2">
        <v>7.9</v>
      </c>
      <c r="D1919" s="2">
        <v>6.1589999999999998</v>
      </c>
      <c r="E1919" s="2">
        <v>6.1589999999999998</v>
      </c>
      <c r="F1919" s="2">
        <v>500</v>
      </c>
      <c r="G1919" s="2">
        <v>3079.5</v>
      </c>
      <c r="H1919" s="12">
        <v>0</v>
      </c>
    </row>
    <row r="1920" spans="1:8" ht="13.5" x14ac:dyDescent="0.25">
      <c r="A1920" s="11"/>
      <c r="B1920" s="10">
        <v>44802</v>
      </c>
      <c r="C1920" s="2">
        <v>7.9</v>
      </c>
      <c r="D1920" s="2">
        <v>6.1589999999999998</v>
      </c>
      <c r="E1920" s="2">
        <v>6.1589999999999998</v>
      </c>
      <c r="F1920" s="2">
        <v>102538</v>
      </c>
      <c r="G1920" s="2">
        <v>631531.54200000002</v>
      </c>
      <c r="H1920" s="12">
        <v>0</v>
      </c>
    </row>
    <row r="1921" spans="1:8" ht="13.5" x14ac:dyDescent="0.25">
      <c r="A1921" s="11"/>
      <c r="B1921" s="10">
        <v>44803</v>
      </c>
      <c r="C1921" s="2">
        <v>7.9</v>
      </c>
      <c r="D1921" s="2">
        <v>6.1589999999999998</v>
      </c>
      <c r="E1921" s="2">
        <v>6.1589999999999998</v>
      </c>
      <c r="F1921" s="2">
        <v>1100</v>
      </c>
      <c r="G1921" s="2">
        <v>6774.9</v>
      </c>
      <c r="H1921" s="12">
        <v>0</v>
      </c>
    </row>
    <row r="1922" spans="1:8" ht="13.5" x14ac:dyDescent="0.25">
      <c r="A1922" s="11"/>
      <c r="B1922" s="10">
        <v>44804</v>
      </c>
      <c r="C1922" s="2">
        <v>7.9</v>
      </c>
      <c r="D1922" s="2">
        <v>6.1589999999999998</v>
      </c>
      <c r="E1922" s="2">
        <v>6.1589999999999998</v>
      </c>
      <c r="F1922" s="2">
        <v>300</v>
      </c>
      <c r="G1922" s="2">
        <v>1847.7</v>
      </c>
      <c r="H1922" s="12">
        <v>0</v>
      </c>
    </row>
    <row r="1923" spans="1:8" ht="13.5" x14ac:dyDescent="0.25">
      <c r="A1923" s="11"/>
      <c r="B1923" s="10">
        <v>44805</v>
      </c>
      <c r="C1923" s="2">
        <v>7.9</v>
      </c>
      <c r="D1923" s="2">
        <v>6.1589999999999998</v>
      </c>
      <c r="E1923" s="2">
        <v>0</v>
      </c>
      <c r="F1923" s="2">
        <v>0</v>
      </c>
      <c r="G1923" s="2">
        <v>0</v>
      </c>
      <c r="H1923" s="12">
        <v>0</v>
      </c>
    </row>
    <row r="1924" spans="1:8" ht="13.5" x14ac:dyDescent="0.25">
      <c r="A1924" s="11"/>
      <c r="B1924" s="10">
        <v>44806</v>
      </c>
      <c r="C1924" s="2">
        <v>7.9</v>
      </c>
      <c r="D1924" s="2">
        <v>6.1589999999999998</v>
      </c>
      <c r="E1924" s="2">
        <v>6.1589999999999998</v>
      </c>
      <c r="F1924" s="2">
        <v>220</v>
      </c>
      <c r="G1924" s="2">
        <v>1354.98</v>
      </c>
      <c r="H1924" s="12">
        <v>0</v>
      </c>
    </row>
    <row r="1925" spans="1:8" ht="13.5" x14ac:dyDescent="0.25">
      <c r="A1925" s="11"/>
      <c r="B1925" s="10">
        <v>44809</v>
      </c>
      <c r="C1925" s="2">
        <v>7.9</v>
      </c>
      <c r="D1925" s="2">
        <v>6.1589999999999998</v>
      </c>
      <c r="E1925" s="2">
        <v>6.1589999999999998</v>
      </c>
      <c r="F1925" s="2">
        <v>1043</v>
      </c>
      <c r="G1925" s="2">
        <v>6423.8369999999995</v>
      </c>
      <c r="H1925" s="12">
        <v>0</v>
      </c>
    </row>
    <row r="1926" spans="1:8" ht="13.5" x14ac:dyDescent="0.25">
      <c r="A1926" s="11"/>
      <c r="B1926" s="10">
        <v>44810</v>
      </c>
      <c r="C1926" s="2">
        <v>8</v>
      </c>
      <c r="D1926" s="2">
        <v>6.2370000000000001</v>
      </c>
      <c r="E1926" s="2">
        <v>6.2370000000000001</v>
      </c>
      <c r="F1926" s="2">
        <v>205</v>
      </c>
      <c r="G1926" s="2">
        <v>1278.585</v>
      </c>
      <c r="H1926" s="12">
        <v>1.266439357038485E-2</v>
      </c>
    </row>
    <row r="1927" spans="1:8" ht="13.5" x14ac:dyDescent="0.25">
      <c r="A1927" s="11"/>
      <c r="B1927" s="10">
        <v>44811</v>
      </c>
      <c r="C1927" s="2">
        <v>7.9</v>
      </c>
      <c r="D1927" s="2">
        <v>6.1589999999999998</v>
      </c>
      <c r="E1927" s="2">
        <v>6.1589999999999998</v>
      </c>
      <c r="F1927" s="2">
        <v>200</v>
      </c>
      <c r="G1927" s="2">
        <v>1231.8</v>
      </c>
      <c r="H1927" s="12">
        <v>-1.2506012506012552E-2</v>
      </c>
    </row>
    <row r="1928" spans="1:8" ht="13.5" x14ac:dyDescent="0.25">
      <c r="A1928" s="11"/>
      <c r="B1928" s="10">
        <v>44812</v>
      </c>
      <c r="C1928" s="2">
        <v>7.9</v>
      </c>
      <c r="D1928" s="2">
        <v>6.1589999999999998</v>
      </c>
      <c r="E1928" s="2">
        <v>0</v>
      </c>
      <c r="F1928" s="2">
        <v>0</v>
      </c>
      <c r="G1928" s="2">
        <v>0</v>
      </c>
      <c r="H1928" s="12">
        <v>0</v>
      </c>
    </row>
    <row r="1929" spans="1:8" ht="13.5" x14ac:dyDescent="0.25">
      <c r="A1929" s="11"/>
      <c r="B1929" s="10">
        <v>44813</v>
      </c>
      <c r="C1929" s="2">
        <v>7.9</v>
      </c>
      <c r="D1929" s="2">
        <v>6.1589999999999998</v>
      </c>
      <c r="E1929" s="2">
        <v>0</v>
      </c>
      <c r="F1929" s="2">
        <v>0</v>
      </c>
      <c r="G1929" s="2">
        <v>0</v>
      </c>
      <c r="H1929" s="12">
        <v>0</v>
      </c>
    </row>
    <row r="1930" spans="1:8" ht="13.5" x14ac:dyDescent="0.25">
      <c r="A1930" s="11"/>
      <c r="B1930" s="10">
        <v>44816</v>
      </c>
      <c r="C1930" s="2">
        <v>7.9</v>
      </c>
      <c r="D1930" s="2">
        <v>6.1589999999999998</v>
      </c>
      <c r="E1930" s="2">
        <v>0</v>
      </c>
      <c r="F1930" s="2">
        <v>0</v>
      </c>
      <c r="G1930" s="2">
        <v>0</v>
      </c>
      <c r="H1930" s="12">
        <v>0</v>
      </c>
    </row>
    <row r="1931" spans="1:8" ht="13.5" x14ac:dyDescent="0.25">
      <c r="A1931" s="11"/>
      <c r="B1931" s="10">
        <v>44817</v>
      </c>
      <c r="C1931" s="2">
        <v>7.9</v>
      </c>
      <c r="D1931" s="2">
        <v>6.1589999999999998</v>
      </c>
      <c r="E1931" s="2">
        <v>0</v>
      </c>
      <c r="F1931" s="2">
        <v>0</v>
      </c>
      <c r="G1931" s="2">
        <v>0</v>
      </c>
      <c r="H1931" s="12">
        <v>0</v>
      </c>
    </row>
    <row r="1932" spans="1:8" ht="13.5" x14ac:dyDescent="0.25">
      <c r="A1932" s="11"/>
      <c r="B1932" s="10">
        <v>44818</v>
      </c>
      <c r="C1932" s="2">
        <v>7.9</v>
      </c>
      <c r="D1932" s="2">
        <v>6.1589999999999998</v>
      </c>
      <c r="E1932" s="2">
        <v>6.1589999999999998</v>
      </c>
      <c r="F1932" s="2">
        <v>220</v>
      </c>
      <c r="G1932" s="2">
        <v>1354.98</v>
      </c>
      <c r="H1932" s="12">
        <v>0</v>
      </c>
    </row>
    <row r="1933" spans="1:8" ht="13.5" x14ac:dyDescent="0.25">
      <c r="A1933" s="11"/>
      <c r="B1933" s="10">
        <v>44819</v>
      </c>
      <c r="C1933" s="2">
        <v>7.9</v>
      </c>
      <c r="D1933" s="2">
        <v>6.1589999999999998</v>
      </c>
      <c r="E1933" s="2">
        <v>0</v>
      </c>
      <c r="F1933" s="2">
        <v>0</v>
      </c>
      <c r="G1933" s="2">
        <v>0</v>
      </c>
      <c r="H1933" s="12">
        <v>0</v>
      </c>
    </row>
    <row r="1934" spans="1:8" ht="13.5" x14ac:dyDescent="0.25">
      <c r="A1934" s="11"/>
      <c r="B1934" s="10">
        <v>44820</v>
      </c>
      <c r="C1934" s="2">
        <v>7.9</v>
      </c>
      <c r="D1934" s="2">
        <v>6.1589999999999998</v>
      </c>
      <c r="E1934" s="2">
        <v>0</v>
      </c>
      <c r="F1934" s="2">
        <v>0</v>
      </c>
      <c r="G1934" s="2">
        <v>0</v>
      </c>
      <c r="H1934" s="12">
        <v>0</v>
      </c>
    </row>
    <row r="1935" spans="1:8" ht="13.5" x14ac:dyDescent="0.25">
      <c r="A1935" s="11"/>
      <c r="B1935" s="10">
        <v>44823</v>
      </c>
      <c r="C1935" s="2">
        <v>8</v>
      </c>
      <c r="D1935" s="2">
        <v>6.2370000000000001</v>
      </c>
      <c r="E1935" s="2">
        <v>6.2370000000000001</v>
      </c>
      <c r="F1935" s="2">
        <v>1000</v>
      </c>
      <c r="G1935" s="2">
        <v>6237</v>
      </c>
      <c r="H1935" s="12">
        <v>1.266439357038485E-2</v>
      </c>
    </row>
    <row r="1936" spans="1:8" ht="13.5" x14ac:dyDescent="0.25">
      <c r="A1936" s="11"/>
      <c r="B1936" s="10">
        <v>44824</v>
      </c>
      <c r="C1936" s="2">
        <v>8</v>
      </c>
      <c r="D1936" s="2">
        <v>6.2370000000000001</v>
      </c>
      <c r="E1936" s="2">
        <v>6.2370000000000001</v>
      </c>
      <c r="F1936" s="2">
        <v>35</v>
      </c>
      <c r="G1936" s="2">
        <v>218.29500000000002</v>
      </c>
      <c r="H1936" s="12">
        <v>0</v>
      </c>
    </row>
    <row r="1937" spans="1:8" ht="13.5" x14ac:dyDescent="0.25">
      <c r="A1937" s="11"/>
      <c r="B1937" s="10">
        <v>44825</v>
      </c>
      <c r="C1937" s="2">
        <v>8</v>
      </c>
      <c r="D1937" s="2">
        <v>6.2370000000000001</v>
      </c>
      <c r="E1937" s="2">
        <v>0</v>
      </c>
      <c r="F1937" s="2">
        <v>0</v>
      </c>
      <c r="G1937" s="2">
        <v>0</v>
      </c>
      <c r="H1937" s="12">
        <v>0</v>
      </c>
    </row>
    <row r="1938" spans="1:8" ht="13.5" x14ac:dyDescent="0.25">
      <c r="A1938" s="11"/>
      <c r="B1938" s="10">
        <v>44826</v>
      </c>
      <c r="C1938" s="2">
        <v>8</v>
      </c>
      <c r="D1938" s="2">
        <v>6.2370000000000001</v>
      </c>
      <c r="E1938" s="2">
        <v>0</v>
      </c>
      <c r="F1938" s="2">
        <v>0</v>
      </c>
      <c r="G1938" s="2">
        <v>0</v>
      </c>
      <c r="H1938" s="12">
        <v>0</v>
      </c>
    </row>
    <row r="1939" spans="1:8" ht="13.5" x14ac:dyDescent="0.25">
      <c r="A1939" s="11"/>
      <c r="B1939" s="10">
        <v>44827</v>
      </c>
      <c r="C1939" s="2">
        <v>8</v>
      </c>
      <c r="D1939" s="2">
        <v>6.2370000000000001</v>
      </c>
      <c r="E1939" s="2">
        <v>0</v>
      </c>
      <c r="F1939" s="2">
        <v>0</v>
      </c>
      <c r="G1939" s="2">
        <v>0</v>
      </c>
      <c r="H1939" s="12">
        <v>0</v>
      </c>
    </row>
    <row r="1940" spans="1:8" ht="13.5" x14ac:dyDescent="0.25">
      <c r="A1940" s="11"/>
      <c r="B1940" s="10">
        <v>44830</v>
      </c>
      <c r="C1940" s="2">
        <v>8</v>
      </c>
      <c r="D1940" s="2">
        <v>6.2370000000000001</v>
      </c>
      <c r="E1940" s="2">
        <v>6.2370000000000001</v>
      </c>
      <c r="F1940" s="2">
        <v>916</v>
      </c>
      <c r="G1940" s="2">
        <v>5713.0919999999996</v>
      </c>
      <c r="H1940" s="12">
        <v>0</v>
      </c>
    </row>
    <row r="1941" spans="1:8" ht="13.5" x14ac:dyDescent="0.25">
      <c r="A1941" s="11"/>
      <c r="B1941" s="10">
        <v>44831</v>
      </c>
      <c r="C1941" s="2">
        <v>8</v>
      </c>
      <c r="D1941" s="2">
        <v>6.2370000000000001</v>
      </c>
      <c r="E1941" s="2">
        <v>6.2370000000000001</v>
      </c>
      <c r="F1941" s="2">
        <v>950</v>
      </c>
      <c r="G1941" s="2">
        <v>5925.1500000000005</v>
      </c>
      <c r="H1941" s="12">
        <v>0</v>
      </c>
    </row>
    <row r="1942" spans="1:8" ht="13.5" x14ac:dyDescent="0.25">
      <c r="A1942" s="11"/>
      <c r="B1942" s="10">
        <v>44832</v>
      </c>
      <c r="C1942" s="2">
        <v>8</v>
      </c>
      <c r="D1942" s="2">
        <v>6.2370000000000001</v>
      </c>
      <c r="E1942" s="2">
        <v>6.2370000000000001</v>
      </c>
      <c r="F1942" s="2">
        <v>658</v>
      </c>
      <c r="G1942" s="2">
        <v>4103.9459999999999</v>
      </c>
      <c r="H1942" s="12">
        <v>0</v>
      </c>
    </row>
    <row r="1943" spans="1:8" ht="13.5" x14ac:dyDescent="0.25">
      <c r="A1943" s="11"/>
      <c r="B1943" s="10">
        <v>44833</v>
      </c>
      <c r="C1943" s="2">
        <v>8</v>
      </c>
      <c r="D1943" s="2">
        <v>6.2370000000000001</v>
      </c>
      <c r="E1943" s="2">
        <v>6.2370000000000001</v>
      </c>
      <c r="F1943" s="2">
        <v>1550</v>
      </c>
      <c r="G1943" s="2">
        <v>9667.35</v>
      </c>
      <c r="H1943" s="12">
        <v>0</v>
      </c>
    </row>
    <row r="1944" spans="1:8" ht="13.5" x14ac:dyDescent="0.25">
      <c r="A1944" s="11"/>
      <c r="B1944" s="10">
        <v>44834</v>
      </c>
      <c r="C1944" s="2">
        <v>8</v>
      </c>
      <c r="D1944" s="2">
        <v>6.2370000000000001</v>
      </c>
      <c r="E1944" s="2">
        <v>6.2370000000000001</v>
      </c>
      <c r="F1944" s="2">
        <v>516</v>
      </c>
      <c r="G1944" s="2">
        <v>3218.2919999999999</v>
      </c>
      <c r="H1944" s="12">
        <v>0</v>
      </c>
    </row>
    <row r="1945" spans="1:8" ht="13.5" x14ac:dyDescent="0.25">
      <c r="A1945" s="11"/>
      <c r="B1945" s="10">
        <v>44837</v>
      </c>
      <c r="C1945" s="2">
        <v>8</v>
      </c>
      <c r="D1945" s="2">
        <v>6.2370000000000001</v>
      </c>
      <c r="E1945" s="2">
        <v>6.2370000000000001</v>
      </c>
      <c r="F1945" s="2">
        <v>700</v>
      </c>
      <c r="G1945" s="2">
        <v>4365.8999999999996</v>
      </c>
      <c r="H1945" s="12">
        <v>0</v>
      </c>
    </row>
    <row r="1946" spans="1:8" ht="13.5" x14ac:dyDescent="0.25">
      <c r="A1946" s="11"/>
      <c r="B1946" s="10">
        <v>44838</v>
      </c>
      <c r="C1946" s="2">
        <v>8</v>
      </c>
      <c r="D1946" s="2">
        <v>6.2370000000000001</v>
      </c>
      <c r="E1946" s="2">
        <v>6.2370000000000001</v>
      </c>
      <c r="F1946" s="2">
        <v>600</v>
      </c>
      <c r="G1946" s="2">
        <v>3742.2000000000003</v>
      </c>
      <c r="H1946" s="12">
        <v>0</v>
      </c>
    </row>
    <row r="1947" spans="1:8" ht="13.5" x14ac:dyDescent="0.25">
      <c r="A1947" s="11"/>
      <c r="B1947" s="10">
        <v>44839</v>
      </c>
      <c r="C1947" s="2">
        <v>8</v>
      </c>
      <c r="D1947" s="2">
        <v>6.2370000000000001</v>
      </c>
      <c r="E1947" s="2">
        <v>6.2370000000000001</v>
      </c>
      <c r="F1947" s="2">
        <v>720</v>
      </c>
      <c r="G1947" s="2">
        <v>4490.6400000000003</v>
      </c>
      <c r="H1947" s="12">
        <v>0</v>
      </c>
    </row>
    <row r="1948" spans="1:8" ht="13.5" x14ac:dyDescent="0.25">
      <c r="A1948" s="11"/>
      <c r="B1948" s="10">
        <v>44840</v>
      </c>
      <c r="C1948" s="2">
        <v>8</v>
      </c>
      <c r="D1948" s="2">
        <v>6.2370000000000001</v>
      </c>
      <c r="E1948" s="2">
        <v>6.2370000000000001</v>
      </c>
      <c r="F1948" s="2">
        <v>600</v>
      </c>
      <c r="G1948" s="2">
        <v>3742.2000000000003</v>
      </c>
      <c r="H1948" s="12">
        <v>0</v>
      </c>
    </row>
    <row r="1949" spans="1:8" ht="13.5" x14ac:dyDescent="0.25">
      <c r="A1949" s="11"/>
      <c r="B1949" s="10">
        <v>44841</v>
      </c>
      <c r="C1949" s="2">
        <v>8</v>
      </c>
      <c r="D1949" s="2">
        <v>6.2370000000000001</v>
      </c>
      <c r="E1949" s="2">
        <v>6.2370000000000001</v>
      </c>
      <c r="F1949" s="2">
        <v>650</v>
      </c>
      <c r="G1949" s="2">
        <v>4054.05</v>
      </c>
      <c r="H1949" s="12">
        <v>0</v>
      </c>
    </row>
    <row r="1950" spans="1:8" ht="13.5" x14ac:dyDescent="0.25">
      <c r="A1950" s="11"/>
      <c r="B1950" s="10">
        <v>44844</v>
      </c>
      <c r="C1950" s="2">
        <v>8</v>
      </c>
      <c r="D1950" s="2">
        <v>6.2370000000000001</v>
      </c>
      <c r="E1950" s="2">
        <v>6.2370000000000001</v>
      </c>
      <c r="F1950" s="2">
        <v>485</v>
      </c>
      <c r="G1950" s="2">
        <v>3024.9450000000002</v>
      </c>
      <c r="H1950" s="12">
        <v>0</v>
      </c>
    </row>
    <row r="1951" spans="1:8" ht="13.5" x14ac:dyDescent="0.25">
      <c r="A1951" s="11"/>
      <c r="B1951" s="10">
        <v>44845</v>
      </c>
      <c r="C1951" s="2">
        <v>8</v>
      </c>
      <c r="D1951" s="2">
        <v>6.2370000000000001</v>
      </c>
      <c r="E1951" s="2">
        <v>6.2370000000000001</v>
      </c>
      <c r="F1951" s="2">
        <v>843</v>
      </c>
      <c r="G1951" s="2">
        <v>5257.7910000000002</v>
      </c>
      <c r="H1951" s="12">
        <v>0</v>
      </c>
    </row>
    <row r="1952" spans="1:8" ht="13.5" x14ac:dyDescent="0.25">
      <c r="A1952" s="11"/>
      <c r="B1952" s="10">
        <v>44846</v>
      </c>
      <c r="C1952" s="2">
        <v>8</v>
      </c>
      <c r="D1952" s="2">
        <v>6.2370000000000001</v>
      </c>
      <c r="E1952" s="2">
        <v>0</v>
      </c>
      <c r="F1952" s="2">
        <v>0</v>
      </c>
      <c r="G1952" s="2">
        <v>0</v>
      </c>
      <c r="H1952" s="12">
        <v>0</v>
      </c>
    </row>
    <row r="1953" spans="1:8" ht="13.5" x14ac:dyDescent="0.25">
      <c r="A1953" s="11"/>
      <c r="B1953" s="10">
        <v>44847</v>
      </c>
      <c r="C1953" s="2">
        <v>8</v>
      </c>
      <c r="D1953" s="2">
        <v>6.2370000000000001</v>
      </c>
      <c r="E1953" s="2">
        <v>6.2370000000000001</v>
      </c>
      <c r="F1953" s="2">
        <v>60</v>
      </c>
      <c r="G1953" s="2">
        <v>374.22</v>
      </c>
      <c r="H1953" s="12">
        <v>0</v>
      </c>
    </row>
    <row r="1954" spans="1:8" ht="13.5" x14ac:dyDescent="0.25">
      <c r="A1954" s="11"/>
      <c r="B1954" s="10">
        <v>44848</v>
      </c>
      <c r="C1954" s="2">
        <v>8</v>
      </c>
      <c r="D1954" s="2">
        <v>6.2370000000000001</v>
      </c>
      <c r="E1954" s="2">
        <v>0</v>
      </c>
      <c r="F1954" s="2">
        <v>0</v>
      </c>
      <c r="G1954" s="2">
        <v>0</v>
      </c>
      <c r="H1954" s="12">
        <v>0</v>
      </c>
    </row>
    <row r="1955" spans="1:8" ht="13.5" x14ac:dyDescent="0.25">
      <c r="A1955" s="11"/>
      <c r="B1955" s="10">
        <v>44851</v>
      </c>
      <c r="C1955" s="2">
        <v>8</v>
      </c>
      <c r="D1955" s="2">
        <v>6.2370000000000001</v>
      </c>
      <c r="E1955" s="2">
        <v>6.2370000000000001</v>
      </c>
      <c r="F1955" s="2">
        <v>630</v>
      </c>
      <c r="G1955" s="2">
        <v>3929.31</v>
      </c>
      <c r="H1955" s="12">
        <v>0</v>
      </c>
    </row>
    <row r="1956" spans="1:8" ht="13.5" x14ac:dyDescent="0.25">
      <c r="A1956" s="11"/>
      <c r="B1956" s="10">
        <v>44852</v>
      </c>
      <c r="C1956" s="2">
        <v>8</v>
      </c>
      <c r="D1956" s="2">
        <v>6.2370000000000001</v>
      </c>
      <c r="E1956" s="2">
        <v>6.2370000000000001</v>
      </c>
      <c r="F1956" s="2">
        <v>640</v>
      </c>
      <c r="G1956" s="2">
        <v>3991.6800000000003</v>
      </c>
      <c r="H1956" s="12">
        <v>0</v>
      </c>
    </row>
    <row r="1957" spans="1:8" ht="13.5" x14ac:dyDescent="0.25">
      <c r="A1957" s="11"/>
      <c r="B1957" s="10">
        <v>44853</v>
      </c>
      <c r="C1957" s="2">
        <v>8</v>
      </c>
      <c r="D1957" s="2">
        <v>6.2370000000000001</v>
      </c>
      <c r="E1957" s="2">
        <v>6.2370000000000001</v>
      </c>
      <c r="F1957" s="2">
        <v>3130</v>
      </c>
      <c r="G1957" s="2">
        <v>19521.810000000001</v>
      </c>
      <c r="H1957" s="12">
        <v>0</v>
      </c>
    </row>
    <row r="1958" spans="1:8" ht="13.5" x14ac:dyDescent="0.25">
      <c r="A1958" s="11"/>
      <c r="B1958" s="10">
        <v>44854</v>
      </c>
      <c r="C1958" s="2">
        <v>8</v>
      </c>
      <c r="D1958" s="2">
        <v>6.2370000000000001</v>
      </c>
      <c r="E1958" s="2">
        <v>0</v>
      </c>
      <c r="F1958" s="2">
        <v>0</v>
      </c>
      <c r="G1958" s="2">
        <v>0</v>
      </c>
      <c r="H1958" s="12">
        <v>0</v>
      </c>
    </row>
    <row r="1959" spans="1:8" ht="13.5" x14ac:dyDescent="0.25">
      <c r="A1959" s="11"/>
      <c r="B1959" s="10">
        <v>44855</v>
      </c>
      <c r="C1959" s="2">
        <v>8</v>
      </c>
      <c r="D1959" s="2">
        <v>6.2370000000000001</v>
      </c>
      <c r="E1959" s="2">
        <v>6.2370000000000001</v>
      </c>
      <c r="F1959" s="2">
        <v>400</v>
      </c>
      <c r="G1959" s="2">
        <v>2494.8000000000002</v>
      </c>
      <c r="H1959" s="12">
        <v>0</v>
      </c>
    </row>
    <row r="1960" spans="1:8" ht="13.5" x14ac:dyDescent="0.25">
      <c r="A1960" s="11"/>
      <c r="B1960" s="10">
        <v>44858</v>
      </c>
      <c r="C1960" s="2">
        <v>8</v>
      </c>
      <c r="D1960" s="2">
        <v>6.2370000000000001</v>
      </c>
      <c r="E1960" s="2">
        <v>0</v>
      </c>
      <c r="F1960" s="2">
        <v>0</v>
      </c>
      <c r="G1960" s="2">
        <v>0</v>
      </c>
      <c r="H1960" s="12">
        <v>0</v>
      </c>
    </row>
    <row r="1961" spans="1:8" ht="13.5" x14ac:dyDescent="0.25">
      <c r="A1961" s="11"/>
      <c r="B1961" s="10">
        <v>44859</v>
      </c>
      <c r="C1961" s="2">
        <v>8</v>
      </c>
      <c r="D1961" s="2">
        <v>6.2370000000000001</v>
      </c>
      <c r="E1961" s="2">
        <v>6.2370000000000001</v>
      </c>
      <c r="F1961" s="2">
        <v>45</v>
      </c>
      <c r="G1961" s="2">
        <v>280.66500000000002</v>
      </c>
      <c r="H1961" s="12">
        <v>0</v>
      </c>
    </row>
    <row r="1962" spans="1:8" ht="13.5" x14ac:dyDescent="0.25">
      <c r="A1962" s="11"/>
      <c r="B1962" s="10">
        <v>44860</v>
      </c>
      <c r="C1962" s="2">
        <v>8</v>
      </c>
      <c r="D1962" s="2">
        <v>6.2370000000000001</v>
      </c>
      <c r="E1962" s="2">
        <v>6.2370000000000001</v>
      </c>
      <c r="F1962" s="2">
        <v>5</v>
      </c>
      <c r="G1962" s="2">
        <v>31.185000000000002</v>
      </c>
      <c r="H1962" s="12">
        <v>0</v>
      </c>
    </row>
    <row r="1963" spans="1:8" ht="13.5" x14ac:dyDescent="0.25">
      <c r="A1963" s="11"/>
      <c r="B1963" s="10">
        <v>44861</v>
      </c>
      <c r="C1963" s="2">
        <v>8</v>
      </c>
      <c r="D1963" s="2">
        <v>6.2370000000000001</v>
      </c>
      <c r="E1963" s="2">
        <v>6.2370000000000001</v>
      </c>
      <c r="F1963" s="2">
        <v>500</v>
      </c>
      <c r="G1963" s="2">
        <v>3118.5</v>
      </c>
      <c r="H1963" s="12">
        <v>0</v>
      </c>
    </row>
    <row r="1964" spans="1:8" ht="13.5" x14ac:dyDescent="0.25">
      <c r="A1964" s="11"/>
      <c r="B1964" s="10">
        <v>44862</v>
      </c>
      <c r="C1964" s="2">
        <v>8</v>
      </c>
      <c r="D1964" s="2">
        <v>6.2370000000000001</v>
      </c>
      <c r="E1964" s="2">
        <v>0</v>
      </c>
      <c r="F1964" s="2">
        <v>0</v>
      </c>
      <c r="G1964" s="2">
        <v>0</v>
      </c>
      <c r="H1964" s="12">
        <v>0</v>
      </c>
    </row>
    <row r="1965" spans="1:8" ht="13.5" x14ac:dyDescent="0.25">
      <c r="A1965" s="11"/>
      <c r="B1965" s="10">
        <v>44865</v>
      </c>
      <c r="C1965" s="2">
        <v>8</v>
      </c>
      <c r="D1965" s="2">
        <v>6.2370000000000001</v>
      </c>
      <c r="E1965" s="2">
        <v>0</v>
      </c>
      <c r="F1965" s="2">
        <v>0</v>
      </c>
      <c r="G1965" s="2">
        <v>0</v>
      </c>
      <c r="H1965" s="12">
        <v>0</v>
      </c>
    </row>
    <row r="1966" spans="1:8" ht="13.5" x14ac:dyDescent="0.25">
      <c r="A1966" s="11"/>
      <c r="B1966" s="10">
        <v>44866</v>
      </c>
      <c r="C1966" s="2">
        <v>7.75</v>
      </c>
      <c r="D1966" s="2">
        <v>6.0419999999999998</v>
      </c>
      <c r="E1966" s="2">
        <v>6.0419999999999998</v>
      </c>
      <c r="F1966" s="2">
        <v>5</v>
      </c>
      <c r="G1966" s="2">
        <v>30.21</v>
      </c>
      <c r="H1966" s="12">
        <v>-3.1265031265031308E-2</v>
      </c>
    </row>
    <row r="1967" spans="1:8" ht="13.5" x14ac:dyDescent="0.25">
      <c r="A1967" s="11"/>
      <c r="B1967" s="10">
        <v>44867</v>
      </c>
      <c r="C1967" s="2">
        <v>7.75</v>
      </c>
      <c r="D1967" s="2">
        <v>6.0419999999999998</v>
      </c>
      <c r="E1967" s="2">
        <v>0</v>
      </c>
      <c r="F1967" s="2">
        <v>0</v>
      </c>
      <c r="G1967" s="2">
        <v>0</v>
      </c>
      <c r="H1967" s="12">
        <v>0</v>
      </c>
    </row>
    <row r="1968" spans="1:8" ht="13.5" x14ac:dyDescent="0.25">
      <c r="A1968" s="11"/>
      <c r="B1968" s="10">
        <v>44868</v>
      </c>
      <c r="C1968" s="2">
        <v>7.75</v>
      </c>
      <c r="D1968" s="2">
        <v>6.0419999999999998</v>
      </c>
      <c r="E1968" s="2">
        <v>0</v>
      </c>
      <c r="F1968" s="2">
        <v>0</v>
      </c>
      <c r="G1968" s="2">
        <v>0</v>
      </c>
      <c r="H1968" s="12">
        <v>0</v>
      </c>
    </row>
    <row r="1969" spans="1:8" ht="13.5" x14ac:dyDescent="0.25">
      <c r="A1969" s="11"/>
      <c r="B1969" s="10">
        <v>44869</v>
      </c>
      <c r="C1969" s="2">
        <v>7.8</v>
      </c>
      <c r="D1969" s="2">
        <v>6.0810000000000004</v>
      </c>
      <c r="E1969" s="2">
        <v>6.0810000000000004</v>
      </c>
      <c r="F1969" s="2">
        <v>433</v>
      </c>
      <c r="G1969" s="2">
        <v>2633.0730000000003</v>
      </c>
      <c r="H1969" s="12">
        <v>6.4548162859981119E-3</v>
      </c>
    </row>
    <row r="1970" spans="1:8" ht="13.5" x14ac:dyDescent="0.25">
      <c r="A1970" s="11"/>
      <c r="B1970" s="10">
        <v>44872</v>
      </c>
      <c r="C1970" s="2">
        <v>7.8</v>
      </c>
      <c r="D1970" s="2">
        <v>6.0810000000000004</v>
      </c>
      <c r="E1970" s="2">
        <v>6.0810000000000004</v>
      </c>
      <c r="F1970" s="2">
        <v>460</v>
      </c>
      <c r="G1970" s="2">
        <v>2797.26</v>
      </c>
      <c r="H1970" s="12">
        <v>0</v>
      </c>
    </row>
    <row r="1971" spans="1:8" ht="13.5" x14ac:dyDescent="0.25">
      <c r="A1971" s="11"/>
      <c r="B1971" s="10">
        <v>44873</v>
      </c>
      <c r="C1971" s="2">
        <v>7.9</v>
      </c>
      <c r="D1971" s="2">
        <v>6.1589999999999998</v>
      </c>
      <c r="E1971" s="2">
        <v>6.1589999999999998</v>
      </c>
      <c r="F1971" s="2">
        <v>200</v>
      </c>
      <c r="G1971" s="2">
        <v>1231.8</v>
      </c>
      <c r="H1971" s="12">
        <v>1.2826837691169117E-2</v>
      </c>
    </row>
    <row r="1972" spans="1:8" ht="13.5" x14ac:dyDescent="0.25">
      <c r="A1972" s="11"/>
      <c r="B1972" s="10">
        <v>44874</v>
      </c>
      <c r="C1972" s="2">
        <v>7.9</v>
      </c>
      <c r="D1972" s="2">
        <v>6.1589999999999998</v>
      </c>
      <c r="E1972" s="2">
        <v>6.1589999999999998</v>
      </c>
      <c r="F1972" s="2">
        <v>30</v>
      </c>
      <c r="G1972" s="2">
        <v>184.76999999999998</v>
      </c>
      <c r="H1972" s="12">
        <v>0</v>
      </c>
    </row>
    <row r="1973" spans="1:8" ht="13.5" x14ac:dyDescent="0.25">
      <c r="A1973" s="11"/>
      <c r="B1973" s="10">
        <v>44875</v>
      </c>
      <c r="C1973" s="2">
        <v>7.9</v>
      </c>
      <c r="D1973" s="2">
        <v>6.1589999999999998</v>
      </c>
      <c r="E1973" s="2">
        <v>0</v>
      </c>
      <c r="F1973" s="2">
        <v>0</v>
      </c>
      <c r="G1973" s="2">
        <v>0</v>
      </c>
      <c r="H1973" s="12">
        <v>0</v>
      </c>
    </row>
    <row r="1974" spans="1:8" ht="13.5" x14ac:dyDescent="0.25">
      <c r="A1974" s="11"/>
      <c r="B1974" s="10">
        <v>44876</v>
      </c>
      <c r="C1974" s="2">
        <v>7.9</v>
      </c>
      <c r="D1974" s="2">
        <v>6.1589999999999998</v>
      </c>
      <c r="E1974" s="2">
        <v>6.1589999999999998</v>
      </c>
      <c r="F1974" s="2">
        <v>95</v>
      </c>
      <c r="G1974" s="2">
        <v>585.10500000000002</v>
      </c>
      <c r="H1974" s="12">
        <v>0</v>
      </c>
    </row>
    <row r="1975" spans="1:8" ht="13.5" x14ac:dyDescent="0.25">
      <c r="A1975" s="11"/>
      <c r="B1975" s="10">
        <v>44879</v>
      </c>
      <c r="C1975" s="2">
        <v>7.9</v>
      </c>
      <c r="D1975" s="2">
        <v>6.1589999999999998</v>
      </c>
      <c r="E1975" s="2">
        <v>6.1589999999999998</v>
      </c>
      <c r="F1975" s="2">
        <v>20</v>
      </c>
      <c r="G1975" s="2">
        <v>123.17999999999999</v>
      </c>
      <c r="H1975" s="12">
        <v>0</v>
      </c>
    </row>
    <row r="1976" spans="1:8" ht="13.5" x14ac:dyDescent="0.25">
      <c r="A1976" s="11"/>
      <c r="B1976" s="10">
        <v>44880</v>
      </c>
      <c r="C1976" s="2">
        <v>7.9</v>
      </c>
      <c r="D1976" s="2">
        <v>6.1589999999999998</v>
      </c>
      <c r="E1976" s="2">
        <v>0</v>
      </c>
      <c r="F1976" s="2">
        <v>0</v>
      </c>
      <c r="G1976" s="2">
        <v>0</v>
      </c>
      <c r="H1976" s="12">
        <v>0</v>
      </c>
    </row>
    <row r="1977" spans="1:8" ht="13.5" x14ac:dyDescent="0.25">
      <c r="A1977" s="11"/>
      <c r="B1977" s="10">
        <v>44881</v>
      </c>
      <c r="C1977" s="2">
        <v>7.9</v>
      </c>
      <c r="D1977" s="2">
        <v>6.1589999999999998</v>
      </c>
      <c r="E1977" s="2">
        <v>0</v>
      </c>
      <c r="F1977" s="2">
        <v>0</v>
      </c>
      <c r="G1977" s="2">
        <v>0</v>
      </c>
      <c r="H1977" s="12">
        <v>0</v>
      </c>
    </row>
    <row r="1978" spans="1:8" ht="13.5" x14ac:dyDescent="0.25">
      <c r="A1978" s="11"/>
      <c r="B1978" s="10">
        <v>44882</v>
      </c>
      <c r="C1978" s="2">
        <v>7.88</v>
      </c>
      <c r="D1978" s="2">
        <v>6.1429999999999998</v>
      </c>
      <c r="E1978" s="2">
        <v>6.1429999999999998</v>
      </c>
      <c r="F1978" s="2">
        <v>355</v>
      </c>
      <c r="G1978" s="2">
        <v>2180.7649999999999</v>
      </c>
      <c r="H1978" s="12">
        <v>-2.5978243221302182E-3</v>
      </c>
    </row>
    <row r="1979" spans="1:8" ht="13.5" x14ac:dyDescent="0.25">
      <c r="A1979" s="11"/>
      <c r="B1979" s="10">
        <v>44883</v>
      </c>
      <c r="C1979" s="2">
        <v>7.87</v>
      </c>
      <c r="D1979" s="2">
        <v>6.1360000000000001</v>
      </c>
      <c r="E1979" s="2">
        <v>6.1360000000000001</v>
      </c>
      <c r="F1979" s="2">
        <v>5320</v>
      </c>
      <c r="G1979" s="2">
        <v>32643.52</v>
      </c>
      <c r="H1979" s="12">
        <v>-1.1395083835259113E-3</v>
      </c>
    </row>
    <row r="1980" spans="1:8" ht="13.5" x14ac:dyDescent="0.25">
      <c r="A1980" s="11"/>
      <c r="B1980" s="10">
        <v>44886</v>
      </c>
      <c r="C1980" s="2">
        <v>7.88</v>
      </c>
      <c r="D1980" s="2">
        <v>6.1429999999999998</v>
      </c>
      <c r="E1980" s="2">
        <v>6.1429999999999998</v>
      </c>
      <c r="F1980" s="2">
        <v>15</v>
      </c>
      <c r="G1980" s="2">
        <v>92.144999999999996</v>
      </c>
      <c r="H1980" s="12">
        <v>1.1408083441981215E-3</v>
      </c>
    </row>
    <row r="1981" spans="1:8" ht="13.5" x14ac:dyDescent="0.25">
      <c r="A1981" s="11"/>
      <c r="B1981" s="10">
        <v>44887</v>
      </c>
      <c r="C1981" s="2">
        <v>7.88</v>
      </c>
      <c r="D1981" s="2">
        <v>6.1429999999999998</v>
      </c>
      <c r="E1981" s="2">
        <v>0</v>
      </c>
      <c r="F1981" s="2">
        <v>0</v>
      </c>
      <c r="G1981" s="2">
        <v>0</v>
      </c>
      <c r="H1981" s="12">
        <v>0</v>
      </c>
    </row>
    <row r="1982" spans="1:8" ht="13.5" x14ac:dyDescent="0.25">
      <c r="A1982" s="11"/>
      <c r="B1982" s="10">
        <v>44888</v>
      </c>
      <c r="C1982" s="2">
        <v>7.87</v>
      </c>
      <c r="D1982" s="2">
        <v>6.1360000000000001</v>
      </c>
      <c r="E1982" s="2">
        <v>6.1360000000000001</v>
      </c>
      <c r="F1982" s="2">
        <v>80</v>
      </c>
      <c r="G1982" s="2">
        <v>490.88</v>
      </c>
      <c r="H1982" s="12">
        <v>-1.1395083835259113E-3</v>
      </c>
    </row>
    <row r="1983" spans="1:8" ht="13.5" x14ac:dyDescent="0.25">
      <c r="A1983" s="11"/>
      <c r="B1983" s="10">
        <v>44889</v>
      </c>
      <c r="C1983" s="2">
        <v>7.87</v>
      </c>
      <c r="D1983" s="2">
        <v>6.1360000000000001</v>
      </c>
      <c r="E1983" s="2">
        <v>6.1360000000000001</v>
      </c>
      <c r="F1983" s="2">
        <v>440</v>
      </c>
      <c r="G1983" s="2">
        <v>2699.84</v>
      </c>
      <c r="H1983" s="12">
        <v>0</v>
      </c>
    </row>
    <row r="1984" spans="1:8" ht="13.5" x14ac:dyDescent="0.25">
      <c r="A1984" s="11"/>
      <c r="B1984" s="10">
        <v>44890</v>
      </c>
      <c r="C1984" s="2">
        <v>7.88</v>
      </c>
      <c r="D1984" s="2">
        <v>6.1429999999999998</v>
      </c>
      <c r="E1984" s="2">
        <v>6.1429999999999998</v>
      </c>
      <c r="F1984" s="2">
        <v>590</v>
      </c>
      <c r="G1984" s="2">
        <v>3624.37</v>
      </c>
      <c r="H1984" s="12">
        <v>1.1408083441981215E-3</v>
      </c>
    </row>
    <row r="1985" spans="1:8" ht="13.5" x14ac:dyDescent="0.25">
      <c r="A1985" s="11"/>
      <c r="B1985" s="10">
        <v>44893</v>
      </c>
      <c r="C1985" s="2">
        <v>7.88</v>
      </c>
      <c r="D1985" s="2">
        <v>6.1429999999999998</v>
      </c>
      <c r="E1985" s="2">
        <v>6.1429999999999998</v>
      </c>
      <c r="F1985" s="2">
        <v>50</v>
      </c>
      <c r="G1985" s="2">
        <v>307.14999999999998</v>
      </c>
      <c r="H1985" s="12">
        <v>0</v>
      </c>
    </row>
    <row r="1986" spans="1:8" ht="13.5" x14ac:dyDescent="0.25">
      <c r="A1986" s="11"/>
      <c r="B1986" s="10">
        <v>44894</v>
      </c>
      <c r="C1986" s="2">
        <v>7.88</v>
      </c>
      <c r="D1986" s="2">
        <v>6.1429999999999998</v>
      </c>
      <c r="E1986" s="2">
        <v>6.1429999999999998</v>
      </c>
      <c r="F1986" s="2">
        <v>40</v>
      </c>
      <c r="G1986" s="2">
        <v>245.72</v>
      </c>
      <c r="H1986" s="12">
        <v>0</v>
      </c>
    </row>
    <row r="1987" spans="1:8" ht="13.5" x14ac:dyDescent="0.25">
      <c r="A1987" s="11"/>
      <c r="B1987" s="10">
        <v>44895</v>
      </c>
      <c r="C1987" s="2">
        <v>7.88</v>
      </c>
      <c r="D1987" s="2">
        <v>6.1429999999999998</v>
      </c>
      <c r="E1987" s="2">
        <v>6.1429999999999998</v>
      </c>
      <c r="F1987" s="2">
        <v>50</v>
      </c>
      <c r="G1987" s="2">
        <v>307.14999999999998</v>
      </c>
      <c r="H1987" s="12">
        <v>0</v>
      </c>
    </row>
    <row r="1988" spans="1:8" ht="13.5" x14ac:dyDescent="0.25">
      <c r="A1988" s="11"/>
      <c r="B1988" s="10">
        <v>44896</v>
      </c>
      <c r="C1988" s="2">
        <v>7.8</v>
      </c>
      <c r="D1988" s="2">
        <v>6.0810000000000004</v>
      </c>
      <c r="E1988" s="2">
        <v>6.1012700000000004</v>
      </c>
      <c r="F1988" s="2">
        <v>93</v>
      </c>
      <c r="G1988" s="2">
        <v>567.41811000000007</v>
      </c>
      <c r="H1988" s="12">
        <v>-1.0092788539801301E-2</v>
      </c>
    </row>
    <row r="1989" spans="1:8" ht="13.5" x14ac:dyDescent="0.25">
      <c r="A1989" s="11"/>
      <c r="B1989" s="10">
        <v>44897</v>
      </c>
      <c r="C1989" s="2">
        <v>7.8</v>
      </c>
      <c r="D1989" s="2">
        <v>6.0810000000000004</v>
      </c>
      <c r="E1989" s="2">
        <v>6.0810000000000004</v>
      </c>
      <c r="F1989" s="2">
        <v>98</v>
      </c>
      <c r="G1989" s="2">
        <v>595.93799999999999</v>
      </c>
      <c r="H1989" s="12">
        <v>0</v>
      </c>
    </row>
    <row r="1990" spans="1:8" ht="13.5" x14ac:dyDescent="0.25">
      <c r="A1990" s="11"/>
      <c r="B1990" s="10">
        <v>44900</v>
      </c>
      <c r="C1990" s="2">
        <v>7.8</v>
      </c>
      <c r="D1990" s="2">
        <v>6.0810000000000004</v>
      </c>
      <c r="E1990" s="2">
        <v>6.0810000000000004</v>
      </c>
      <c r="F1990" s="2">
        <v>36</v>
      </c>
      <c r="G1990" s="2">
        <v>218.91600000000003</v>
      </c>
      <c r="H1990" s="12">
        <v>0</v>
      </c>
    </row>
    <row r="1991" spans="1:8" ht="13.5" x14ac:dyDescent="0.25">
      <c r="A1991" s="11"/>
      <c r="B1991" s="10">
        <v>44901</v>
      </c>
      <c r="C1991" s="2">
        <v>7.8</v>
      </c>
      <c r="D1991" s="2">
        <v>6.0810000000000004</v>
      </c>
      <c r="E1991" s="2">
        <v>6.0810000000000004</v>
      </c>
      <c r="F1991" s="2">
        <v>25</v>
      </c>
      <c r="G1991" s="2">
        <v>152.02500000000001</v>
      </c>
      <c r="H1991" s="12">
        <v>0</v>
      </c>
    </row>
    <row r="1992" spans="1:8" ht="13.5" x14ac:dyDescent="0.25">
      <c r="A1992" s="11"/>
      <c r="B1992" s="10">
        <v>44902</v>
      </c>
      <c r="C1992" s="2">
        <v>7.6</v>
      </c>
      <c r="D1992" s="2">
        <v>5.9249999999999998</v>
      </c>
      <c r="E1992" s="2">
        <v>5.9249999999999998</v>
      </c>
      <c r="F1992" s="2">
        <v>600</v>
      </c>
      <c r="G1992" s="2">
        <v>3555</v>
      </c>
      <c r="H1992" s="12">
        <v>-2.5653675382338526E-2</v>
      </c>
    </row>
    <row r="1993" spans="1:8" ht="13.5" x14ac:dyDescent="0.25">
      <c r="A1993" s="11"/>
      <c r="B1993" s="10">
        <v>44903</v>
      </c>
      <c r="C1993" s="2">
        <v>7.8</v>
      </c>
      <c r="D1993" s="2">
        <v>6.0810000000000004</v>
      </c>
      <c r="E1993" s="2">
        <v>6.0810000000000004</v>
      </c>
      <c r="F1993" s="2">
        <v>47</v>
      </c>
      <c r="G1993" s="2">
        <v>285.80700000000002</v>
      </c>
      <c r="H1993" s="12">
        <v>2.6329113924050733E-2</v>
      </c>
    </row>
    <row r="1994" spans="1:8" ht="13.5" x14ac:dyDescent="0.25">
      <c r="A1994" s="11"/>
      <c r="B1994" s="10">
        <v>44904</v>
      </c>
      <c r="C1994" s="2">
        <v>7.6</v>
      </c>
      <c r="D1994" s="2">
        <v>5.9249999999999998</v>
      </c>
      <c r="E1994" s="2">
        <v>5.9249999999999998</v>
      </c>
      <c r="F1994" s="2">
        <v>1635</v>
      </c>
      <c r="G1994" s="2">
        <v>9687.375</v>
      </c>
      <c r="H1994" s="12">
        <v>-2.5653675382338526E-2</v>
      </c>
    </row>
    <row r="1995" spans="1:8" ht="13.5" x14ac:dyDescent="0.25">
      <c r="A1995" s="11"/>
      <c r="B1995" s="10">
        <v>44907</v>
      </c>
      <c r="C1995" s="2">
        <v>7.6</v>
      </c>
      <c r="D1995" s="2">
        <v>5.9249999999999998</v>
      </c>
      <c r="E1995" s="2">
        <v>5.9249999999999998</v>
      </c>
      <c r="F1995" s="2">
        <v>1239</v>
      </c>
      <c r="G1995" s="2">
        <v>7341.0749999999998</v>
      </c>
      <c r="H1995" s="12">
        <v>0</v>
      </c>
    </row>
    <row r="1996" spans="1:8" ht="13.5" x14ac:dyDescent="0.25">
      <c r="A1996" s="11"/>
      <c r="B1996" s="10">
        <v>44908</v>
      </c>
      <c r="C1996" s="2">
        <v>7.6</v>
      </c>
      <c r="D1996" s="2">
        <v>5.9249999999999998</v>
      </c>
      <c r="E1996" s="2">
        <v>5.9249999999999998</v>
      </c>
      <c r="F1996" s="2">
        <v>503</v>
      </c>
      <c r="G1996" s="2">
        <v>2980.2750000000001</v>
      </c>
      <c r="H1996" s="12">
        <v>0</v>
      </c>
    </row>
    <row r="1997" spans="1:8" ht="13.5" x14ac:dyDescent="0.25">
      <c r="A1997" s="11"/>
      <c r="B1997" s="10">
        <v>44909</v>
      </c>
      <c r="C1997" s="2">
        <v>7.6</v>
      </c>
      <c r="D1997" s="2">
        <v>5.9249999999999998</v>
      </c>
      <c r="E1997" s="2">
        <v>0</v>
      </c>
      <c r="F1997" s="2">
        <v>0</v>
      </c>
      <c r="G1997" s="2">
        <v>0</v>
      </c>
      <c r="H1997" s="12">
        <v>0</v>
      </c>
    </row>
    <row r="1998" spans="1:8" ht="13.5" x14ac:dyDescent="0.25">
      <c r="A1998" s="11"/>
      <c r="B1998" s="10">
        <v>44910</v>
      </c>
      <c r="C1998" s="2">
        <v>7.6</v>
      </c>
      <c r="D1998" s="2">
        <v>5.9249999999999998</v>
      </c>
      <c r="E1998" s="2">
        <v>0</v>
      </c>
      <c r="F1998" s="2">
        <v>0</v>
      </c>
      <c r="G1998" s="2">
        <v>0</v>
      </c>
      <c r="H1998" s="12">
        <v>0</v>
      </c>
    </row>
    <row r="1999" spans="1:8" ht="13.5" x14ac:dyDescent="0.25">
      <c r="A1999" s="11"/>
      <c r="B1999" s="10">
        <v>44911</v>
      </c>
      <c r="C1999" s="2">
        <v>7.6</v>
      </c>
      <c r="D1999" s="2">
        <v>5.9249999999999998</v>
      </c>
      <c r="E1999" s="2">
        <v>5.9249999999999998</v>
      </c>
      <c r="F1999" s="2">
        <v>2535</v>
      </c>
      <c r="G1999" s="2">
        <v>15019.875</v>
      </c>
      <c r="H1999" s="12">
        <v>0</v>
      </c>
    </row>
    <row r="2000" spans="1:8" ht="13.5" x14ac:dyDescent="0.25">
      <c r="A2000" s="11"/>
      <c r="B2000" s="10">
        <v>44914</v>
      </c>
      <c r="C2000" s="2">
        <v>7.59</v>
      </c>
      <c r="D2000" s="2">
        <v>5.9169999999999998</v>
      </c>
      <c r="E2000" s="2">
        <v>5.9169999999999998</v>
      </c>
      <c r="F2000" s="2">
        <v>11000</v>
      </c>
      <c r="G2000" s="2">
        <v>65087</v>
      </c>
      <c r="H2000" s="12">
        <v>-1.3502109704641363E-3</v>
      </c>
    </row>
    <row r="2001" spans="1:8" ht="13.5" x14ac:dyDescent="0.25">
      <c r="A2001" s="11"/>
      <c r="B2001" s="10">
        <v>44915</v>
      </c>
      <c r="C2001" s="2">
        <v>7.6</v>
      </c>
      <c r="D2001" s="2">
        <v>5.9249999999999998</v>
      </c>
      <c r="E2001" s="2">
        <v>5.9249999999999998</v>
      </c>
      <c r="F2001" s="2">
        <v>7</v>
      </c>
      <c r="G2001" s="2">
        <v>41.475000000000001</v>
      </c>
      <c r="H2001" s="12">
        <v>1.3520365049856358E-3</v>
      </c>
    </row>
    <row r="2002" spans="1:8" ht="13.5" x14ac:dyDescent="0.25">
      <c r="A2002" s="11"/>
      <c r="B2002" s="10">
        <v>44916</v>
      </c>
      <c r="C2002" s="2">
        <v>7.6</v>
      </c>
      <c r="D2002" s="2">
        <v>5.9249999999999998</v>
      </c>
      <c r="E2002" s="2">
        <v>0</v>
      </c>
      <c r="F2002" s="2">
        <v>0</v>
      </c>
      <c r="G2002" s="2">
        <v>0</v>
      </c>
      <c r="H2002" s="12">
        <v>0</v>
      </c>
    </row>
    <row r="2003" spans="1:8" ht="13.5" x14ac:dyDescent="0.25">
      <c r="A2003" s="11"/>
      <c r="B2003" s="10">
        <v>44917</v>
      </c>
      <c r="C2003" s="2">
        <v>7.6</v>
      </c>
      <c r="D2003" s="2">
        <v>5.9249999999999998</v>
      </c>
      <c r="E2003" s="2">
        <v>0</v>
      </c>
      <c r="F2003" s="2">
        <v>0</v>
      </c>
      <c r="G2003" s="2">
        <v>0</v>
      </c>
      <c r="H2003" s="12">
        <v>0</v>
      </c>
    </row>
    <row r="2004" spans="1:8" ht="13.5" x14ac:dyDescent="0.25">
      <c r="A2004" s="11"/>
      <c r="B2004" s="10">
        <v>44918</v>
      </c>
      <c r="C2004" s="2">
        <v>7.59</v>
      </c>
      <c r="D2004" s="2">
        <v>5.9169999999999998</v>
      </c>
      <c r="E2004" s="2">
        <v>5.9169999999999998</v>
      </c>
      <c r="F2004" s="2">
        <v>680</v>
      </c>
      <c r="G2004" s="2">
        <v>4023.56</v>
      </c>
      <c r="H2004" s="12">
        <v>-1.3502109704641363E-3</v>
      </c>
    </row>
    <row r="2005" spans="1:8" ht="13.5" x14ac:dyDescent="0.25">
      <c r="A2005" s="11"/>
      <c r="B2005" s="10">
        <v>44921</v>
      </c>
      <c r="C2005" s="2">
        <v>7.59</v>
      </c>
      <c r="D2005" s="2">
        <v>5.9169999999999998</v>
      </c>
      <c r="E2005" s="2">
        <v>0</v>
      </c>
      <c r="F2005" s="2">
        <v>0</v>
      </c>
      <c r="G2005" s="2">
        <v>0</v>
      </c>
      <c r="H2005" s="12">
        <v>0</v>
      </c>
    </row>
    <row r="2006" spans="1:8" ht="13.5" x14ac:dyDescent="0.25">
      <c r="A2006" s="11"/>
      <c r="B2006" s="10">
        <v>44922</v>
      </c>
      <c r="C2006" s="2">
        <v>7.6</v>
      </c>
      <c r="D2006" s="2">
        <v>5.9249999999999998</v>
      </c>
      <c r="E2006" s="2">
        <v>5.9249999999999998</v>
      </c>
      <c r="F2006" s="2">
        <v>65</v>
      </c>
      <c r="G2006" s="2">
        <v>385.125</v>
      </c>
      <c r="H2006" s="12">
        <v>1.3520365049856358E-3</v>
      </c>
    </row>
    <row r="2007" spans="1:8" ht="13.5" x14ac:dyDescent="0.25">
      <c r="A2007" s="11"/>
      <c r="B2007" s="10">
        <v>44923</v>
      </c>
      <c r="C2007" s="2">
        <v>7.6</v>
      </c>
      <c r="D2007" s="2">
        <v>5.9249999999999998</v>
      </c>
      <c r="E2007" s="2">
        <v>5.9249999999999998</v>
      </c>
      <c r="F2007" s="2">
        <v>1802</v>
      </c>
      <c r="G2007" s="2">
        <v>10676.85</v>
      </c>
      <c r="H2007" s="12">
        <v>0</v>
      </c>
    </row>
    <row r="2008" spans="1:8" ht="13.5" x14ac:dyDescent="0.25">
      <c r="A2008" s="11"/>
      <c r="B2008" s="10">
        <v>44924</v>
      </c>
      <c r="C2008" s="2">
        <v>7.6</v>
      </c>
      <c r="D2008" s="2">
        <v>5.9249999999999998</v>
      </c>
      <c r="E2008" s="2">
        <v>5.9249999999999998</v>
      </c>
      <c r="F2008" s="2">
        <v>710</v>
      </c>
      <c r="G2008" s="2">
        <v>4206.75</v>
      </c>
      <c r="H2008" s="12">
        <v>0</v>
      </c>
    </row>
    <row r="2009" spans="1:8" ht="13.5" x14ac:dyDescent="0.25">
      <c r="A2009" s="11"/>
      <c r="B2009" s="10">
        <v>44925</v>
      </c>
      <c r="C2009" s="2">
        <v>7.6</v>
      </c>
      <c r="D2009" s="2">
        <v>5.9249999999999998</v>
      </c>
      <c r="E2009" s="2">
        <v>5.9249999999999998</v>
      </c>
      <c r="F2009" s="2">
        <v>60</v>
      </c>
      <c r="G2009" s="2">
        <v>355.5</v>
      </c>
      <c r="H2009" s="12">
        <v>0</v>
      </c>
    </row>
    <row r="2010" spans="1:8" ht="13.5" x14ac:dyDescent="0.25">
      <c r="A2010" s="11"/>
      <c r="B2010" s="10">
        <v>44928</v>
      </c>
      <c r="C2010" s="2">
        <v>7.6</v>
      </c>
      <c r="D2010" s="2">
        <v>5.9249999999999998</v>
      </c>
      <c r="E2010" s="2">
        <v>5.9249999999999998</v>
      </c>
      <c r="F2010" s="2">
        <v>19</v>
      </c>
      <c r="G2010" s="2">
        <v>112.575</v>
      </c>
      <c r="H2010" s="12">
        <v>0</v>
      </c>
    </row>
    <row r="2011" spans="1:8" ht="13.5" x14ac:dyDescent="0.25">
      <c r="A2011" s="11"/>
      <c r="B2011" s="10">
        <v>44929</v>
      </c>
      <c r="C2011" s="2">
        <v>7.6</v>
      </c>
      <c r="D2011" s="2">
        <v>5.9249999999999998</v>
      </c>
      <c r="E2011" s="2">
        <v>0</v>
      </c>
      <c r="F2011" s="2">
        <v>0</v>
      </c>
      <c r="G2011" s="2">
        <v>0</v>
      </c>
      <c r="H2011" s="12">
        <v>0</v>
      </c>
    </row>
    <row r="2012" spans="1:8" ht="13.5" x14ac:dyDescent="0.25">
      <c r="A2012" s="11"/>
      <c r="B2012" s="10">
        <v>44930</v>
      </c>
      <c r="C2012" s="2">
        <v>7.6</v>
      </c>
      <c r="D2012" s="2">
        <v>5.9249999999999998</v>
      </c>
      <c r="E2012" s="2">
        <v>0</v>
      </c>
      <c r="F2012" s="2">
        <v>0</v>
      </c>
      <c r="G2012" s="2">
        <v>0</v>
      </c>
      <c r="H2012" s="12">
        <v>0</v>
      </c>
    </row>
    <row r="2013" spans="1:8" ht="13.5" x14ac:dyDescent="0.25">
      <c r="A2013" s="11"/>
      <c r="B2013" s="10">
        <v>44931</v>
      </c>
      <c r="C2013" s="2">
        <v>7.6</v>
      </c>
      <c r="D2013" s="2">
        <v>5.9249999999999998</v>
      </c>
      <c r="E2013" s="2">
        <v>5.9249999999999998</v>
      </c>
      <c r="F2013" s="2">
        <v>3642</v>
      </c>
      <c r="G2013" s="2">
        <v>21578.85</v>
      </c>
      <c r="H2013" s="12">
        <v>0</v>
      </c>
    </row>
    <row r="2014" spans="1:8" ht="13.5" x14ac:dyDescent="0.25">
      <c r="A2014" s="11"/>
      <c r="B2014" s="10">
        <v>44932</v>
      </c>
      <c r="C2014" s="2">
        <v>7.6</v>
      </c>
      <c r="D2014" s="2">
        <v>5.9249999999999998</v>
      </c>
      <c r="E2014" s="2">
        <v>5.9249999999999998</v>
      </c>
      <c r="F2014" s="2">
        <v>830</v>
      </c>
      <c r="G2014" s="2">
        <v>4917.75</v>
      </c>
      <c r="H2014" s="12">
        <v>0</v>
      </c>
    </row>
    <row r="2015" spans="1:8" ht="13.5" x14ac:dyDescent="0.25">
      <c r="A2015" s="11"/>
      <c r="B2015" s="10">
        <v>44935</v>
      </c>
      <c r="C2015" s="2">
        <v>7.6</v>
      </c>
      <c r="D2015" s="2">
        <v>5.9249999999999998</v>
      </c>
      <c r="E2015" s="2">
        <v>0</v>
      </c>
      <c r="F2015" s="2">
        <v>0</v>
      </c>
      <c r="G2015" s="2">
        <v>0</v>
      </c>
      <c r="H2015" s="12">
        <v>0</v>
      </c>
    </row>
    <row r="2016" spans="1:8" ht="13.5" x14ac:dyDescent="0.25">
      <c r="A2016" s="11"/>
      <c r="B2016" s="10">
        <v>44936</v>
      </c>
      <c r="C2016" s="2">
        <v>7.6</v>
      </c>
      <c r="D2016" s="2">
        <v>5.9249999999999998</v>
      </c>
      <c r="E2016" s="2">
        <v>0</v>
      </c>
      <c r="F2016" s="2">
        <v>0</v>
      </c>
      <c r="G2016" s="2">
        <v>0</v>
      </c>
      <c r="H2016" s="12">
        <v>0</v>
      </c>
    </row>
    <row r="2017" spans="1:8" ht="13.5" x14ac:dyDescent="0.25">
      <c r="A2017" s="11"/>
      <c r="B2017" s="10">
        <v>44937</v>
      </c>
      <c r="C2017" s="2">
        <v>7.6</v>
      </c>
      <c r="D2017" s="2">
        <v>5.9249999999999998</v>
      </c>
      <c r="E2017" s="2">
        <v>0</v>
      </c>
      <c r="F2017" s="2">
        <v>0</v>
      </c>
      <c r="G2017" s="2">
        <v>0</v>
      </c>
      <c r="H2017" s="12">
        <v>0</v>
      </c>
    </row>
    <row r="2018" spans="1:8" ht="13.5" x14ac:dyDescent="0.25">
      <c r="A2018" s="11"/>
      <c r="B2018" s="10">
        <v>44938</v>
      </c>
      <c r="C2018" s="2">
        <v>7.6</v>
      </c>
      <c r="D2018" s="2">
        <v>5.9249999999999998</v>
      </c>
      <c r="E2018" s="2">
        <v>0</v>
      </c>
      <c r="F2018" s="2">
        <v>0</v>
      </c>
      <c r="G2018" s="2">
        <v>0</v>
      </c>
      <c r="H2018" s="12">
        <v>0</v>
      </c>
    </row>
    <row r="2019" spans="1:8" ht="13.5" x14ac:dyDescent="0.25">
      <c r="A2019" s="11"/>
      <c r="B2019" s="10">
        <v>44939</v>
      </c>
      <c r="C2019" s="2">
        <v>7.6</v>
      </c>
      <c r="D2019" s="2">
        <v>5.9249999999999998</v>
      </c>
      <c r="E2019" s="2">
        <v>5.9249999999999998</v>
      </c>
      <c r="F2019" s="2">
        <v>2270</v>
      </c>
      <c r="G2019" s="2">
        <v>13449.75</v>
      </c>
      <c r="H2019" s="12">
        <v>0</v>
      </c>
    </row>
    <row r="2020" spans="1:8" ht="13.5" x14ac:dyDescent="0.25">
      <c r="A2020" s="11"/>
      <c r="B2020" s="10">
        <v>44942</v>
      </c>
      <c r="C2020" s="2">
        <v>7.6</v>
      </c>
      <c r="D2020" s="2">
        <v>5.9249999999999998</v>
      </c>
      <c r="E2020" s="2">
        <v>5.9249999999999998</v>
      </c>
      <c r="F2020" s="2">
        <v>90</v>
      </c>
      <c r="G2020" s="2">
        <v>533.25</v>
      </c>
      <c r="H2020" s="12">
        <v>0</v>
      </c>
    </row>
    <row r="2021" spans="1:8" ht="13.5" x14ac:dyDescent="0.25">
      <c r="A2021" s="11"/>
      <c r="B2021" s="10">
        <v>44943</v>
      </c>
      <c r="C2021" s="2">
        <v>7.6</v>
      </c>
      <c r="D2021" s="2">
        <v>5.9249999999999998</v>
      </c>
      <c r="E2021" s="2">
        <v>5.9249999999999998</v>
      </c>
      <c r="F2021" s="2">
        <v>15</v>
      </c>
      <c r="G2021" s="2">
        <v>88.875</v>
      </c>
      <c r="H2021" s="12">
        <v>0</v>
      </c>
    </row>
    <row r="2022" spans="1:8" ht="13.5" x14ac:dyDescent="0.25">
      <c r="A2022" s="11"/>
      <c r="B2022" s="10">
        <v>44944</v>
      </c>
      <c r="C2022" s="2">
        <v>7.6</v>
      </c>
      <c r="D2022" s="2">
        <v>5.9249999999999998</v>
      </c>
      <c r="E2022" s="2">
        <v>0</v>
      </c>
      <c r="F2022" s="2">
        <v>0</v>
      </c>
      <c r="G2022" s="2">
        <v>0</v>
      </c>
      <c r="H2022" s="12">
        <v>0</v>
      </c>
    </row>
    <row r="2023" spans="1:8" ht="13.5" x14ac:dyDescent="0.25">
      <c r="A2023" s="11"/>
      <c r="B2023" s="10">
        <v>44945</v>
      </c>
      <c r="C2023" s="2">
        <v>7.6</v>
      </c>
      <c r="D2023" s="2">
        <v>5.9249999999999998</v>
      </c>
      <c r="E2023" s="2">
        <v>0</v>
      </c>
      <c r="F2023" s="2">
        <v>0</v>
      </c>
      <c r="G2023" s="2">
        <v>0</v>
      </c>
      <c r="H2023" s="12">
        <v>0</v>
      </c>
    </row>
    <row r="2024" spans="1:8" ht="13.5" x14ac:dyDescent="0.25">
      <c r="A2024" s="11"/>
      <c r="B2024" s="10">
        <v>44946</v>
      </c>
      <c r="C2024" s="2">
        <v>7.6</v>
      </c>
      <c r="D2024" s="2">
        <v>5.9249999999999998</v>
      </c>
      <c r="E2024" s="2">
        <v>0</v>
      </c>
      <c r="F2024" s="2">
        <v>0</v>
      </c>
      <c r="G2024" s="2">
        <v>0</v>
      </c>
      <c r="H2024" s="12">
        <v>0</v>
      </c>
    </row>
    <row r="2025" spans="1:8" ht="13.5" x14ac:dyDescent="0.25">
      <c r="A2025" s="11"/>
      <c r="B2025" s="10">
        <v>44949</v>
      </c>
      <c r="C2025" s="2">
        <v>7.6</v>
      </c>
      <c r="D2025" s="2">
        <v>5.9249999999999998</v>
      </c>
      <c r="E2025" s="2">
        <v>5.9249999999999998</v>
      </c>
      <c r="F2025" s="2">
        <v>200</v>
      </c>
      <c r="G2025" s="2">
        <v>1185</v>
      </c>
      <c r="H2025" s="12">
        <v>0</v>
      </c>
    </row>
    <row r="2026" spans="1:8" ht="13.5" x14ac:dyDescent="0.25">
      <c r="A2026" s="11"/>
      <c r="B2026" s="10">
        <v>44950</v>
      </c>
      <c r="C2026" s="2">
        <v>7.6</v>
      </c>
      <c r="D2026" s="2">
        <v>5.9249999999999998</v>
      </c>
      <c r="E2026" s="2">
        <v>0</v>
      </c>
      <c r="F2026" s="2">
        <v>0</v>
      </c>
      <c r="G2026" s="2">
        <v>0</v>
      </c>
      <c r="H2026" s="12">
        <v>0</v>
      </c>
    </row>
    <row r="2027" spans="1:8" ht="13.5" x14ac:dyDescent="0.25">
      <c r="A2027" s="11"/>
      <c r="B2027" s="10">
        <v>44951</v>
      </c>
      <c r="C2027" s="2">
        <v>7.6</v>
      </c>
      <c r="D2027" s="2">
        <v>5.9249999999999998</v>
      </c>
      <c r="E2027" s="2">
        <v>0</v>
      </c>
      <c r="F2027" s="2">
        <v>0</v>
      </c>
      <c r="G2027" s="2">
        <v>0</v>
      </c>
      <c r="H2027" s="12">
        <v>0</v>
      </c>
    </row>
    <row r="2028" spans="1:8" ht="13.5" x14ac:dyDescent="0.25">
      <c r="A2028" s="11"/>
      <c r="B2028" s="10">
        <v>44952</v>
      </c>
      <c r="C2028" s="2">
        <v>7.6</v>
      </c>
      <c r="D2028" s="2">
        <v>5.9249999999999998</v>
      </c>
      <c r="E2028" s="2">
        <v>5.9249999999999998</v>
      </c>
      <c r="F2028" s="2">
        <v>498</v>
      </c>
      <c r="G2028" s="2">
        <v>2950.65</v>
      </c>
      <c r="H2028" s="12">
        <v>0</v>
      </c>
    </row>
    <row r="2029" spans="1:8" ht="13.5" x14ac:dyDescent="0.25">
      <c r="A2029" s="11"/>
      <c r="B2029" s="10">
        <v>44953</v>
      </c>
      <c r="C2029" s="2">
        <v>7.6</v>
      </c>
      <c r="D2029" s="2">
        <v>5.9249999999999998</v>
      </c>
      <c r="E2029" s="2">
        <v>5.9249999999999998</v>
      </c>
      <c r="F2029" s="2">
        <v>1032</v>
      </c>
      <c r="G2029" s="2">
        <v>6114.5999999999995</v>
      </c>
      <c r="H2029" s="12">
        <v>0</v>
      </c>
    </row>
    <row r="2030" spans="1:8" ht="13.5" x14ac:dyDescent="0.25">
      <c r="A2030" s="11"/>
      <c r="B2030" s="10">
        <v>44956</v>
      </c>
      <c r="C2030" s="2">
        <v>7.6</v>
      </c>
      <c r="D2030" s="2">
        <v>5.9249999999999998</v>
      </c>
      <c r="E2030" s="2">
        <v>5.9249999999999998</v>
      </c>
      <c r="F2030" s="2">
        <v>550</v>
      </c>
      <c r="G2030" s="2">
        <v>3258.75</v>
      </c>
      <c r="H2030" s="12">
        <v>0</v>
      </c>
    </row>
    <row r="2031" spans="1:8" ht="13.5" x14ac:dyDescent="0.25">
      <c r="A2031" s="11"/>
      <c r="B2031" s="10">
        <v>44957</v>
      </c>
      <c r="C2031" s="2">
        <v>7.6</v>
      </c>
      <c r="D2031" s="2">
        <v>5.9249999999999998</v>
      </c>
      <c r="E2031" s="2">
        <v>5.9249999999999998</v>
      </c>
      <c r="F2031" s="2">
        <v>571</v>
      </c>
      <c r="G2031" s="2">
        <v>3383.1749999999997</v>
      </c>
      <c r="H2031" s="12">
        <v>0</v>
      </c>
    </row>
    <row r="2032" spans="1:8" ht="13.5" x14ac:dyDescent="0.25">
      <c r="A2032" s="11"/>
      <c r="B2032" s="10">
        <v>44958</v>
      </c>
      <c r="C2032" s="2">
        <v>7.6</v>
      </c>
      <c r="D2032" s="2">
        <v>5.9249999999999998</v>
      </c>
      <c r="E2032" s="2">
        <v>0</v>
      </c>
      <c r="F2032" s="2">
        <v>0</v>
      </c>
      <c r="G2032" s="2">
        <v>0</v>
      </c>
      <c r="H2032" s="12">
        <v>0</v>
      </c>
    </row>
    <row r="2033" spans="1:8" ht="13.5" x14ac:dyDescent="0.25">
      <c r="A2033" s="11"/>
      <c r="B2033" s="10">
        <v>44959</v>
      </c>
      <c r="C2033" s="2">
        <v>7.6</v>
      </c>
      <c r="D2033" s="2">
        <v>5.9249999999999998</v>
      </c>
      <c r="E2033" s="2">
        <v>0</v>
      </c>
      <c r="F2033" s="2">
        <v>0</v>
      </c>
      <c r="G2033" s="2">
        <v>0</v>
      </c>
      <c r="H2033" s="12">
        <v>0</v>
      </c>
    </row>
    <row r="2034" spans="1:8" ht="13.5" x14ac:dyDescent="0.25">
      <c r="A2034" s="11"/>
      <c r="B2034" s="10">
        <v>44960</v>
      </c>
      <c r="C2034" s="2">
        <v>7.6</v>
      </c>
      <c r="D2034" s="2">
        <v>5.9249999999999998</v>
      </c>
      <c r="E2034" s="2">
        <v>5.9249999999999998</v>
      </c>
      <c r="F2034" s="2">
        <v>200</v>
      </c>
      <c r="G2034" s="2">
        <v>1185</v>
      </c>
      <c r="H2034" s="12">
        <v>0</v>
      </c>
    </row>
    <row r="2035" spans="1:8" ht="13.5" x14ac:dyDescent="0.25">
      <c r="A2035" s="11"/>
      <c r="B2035" s="10">
        <v>44963</v>
      </c>
      <c r="C2035" s="2">
        <v>7.6</v>
      </c>
      <c r="D2035" s="2">
        <v>5.9249999999999998</v>
      </c>
      <c r="E2035" s="2">
        <v>5.9249999999999998</v>
      </c>
      <c r="F2035" s="2">
        <v>84</v>
      </c>
      <c r="G2035" s="2">
        <v>497.7</v>
      </c>
      <c r="H2035" s="12">
        <v>0</v>
      </c>
    </row>
    <row r="2036" spans="1:8" ht="13.5" x14ac:dyDescent="0.25">
      <c r="A2036" s="11"/>
      <c r="B2036" s="10">
        <v>44964</v>
      </c>
      <c r="C2036" s="2">
        <v>7.6</v>
      </c>
      <c r="D2036" s="2">
        <v>5.9249999999999998</v>
      </c>
      <c r="E2036" s="2">
        <v>0</v>
      </c>
      <c r="F2036" s="2">
        <v>0</v>
      </c>
      <c r="G2036" s="2">
        <v>0</v>
      </c>
      <c r="H2036" s="12">
        <v>0</v>
      </c>
    </row>
    <row r="2037" spans="1:8" ht="13.5" x14ac:dyDescent="0.25">
      <c r="A2037" s="11"/>
      <c r="B2037" s="10">
        <v>44965</v>
      </c>
      <c r="C2037" s="2">
        <v>7.61</v>
      </c>
      <c r="D2037" s="2">
        <v>5.9329999999999998</v>
      </c>
      <c r="E2037" s="2">
        <v>5.9329999999999998</v>
      </c>
      <c r="F2037" s="2">
        <v>34250</v>
      </c>
      <c r="G2037" s="2">
        <v>203205.25</v>
      </c>
      <c r="H2037" s="12">
        <v>1.3502109704641363E-3</v>
      </c>
    </row>
    <row r="2038" spans="1:8" ht="13.5" x14ac:dyDescent="0.25">
      <c r="A2038" s="11"/>
      <c r="B2038" s="10">
        <v>44966</v>
      </c>
      <c r="C2038" s="2">
        <v>7.61</v>
      </c>
      <c r="D2038" s="2">
        <v>5.9329999999999998</v>
      </c>
      <c r="E2038" s="2">
        <v>5.9329999999999998</v>
      </c>
      <c r="F2038" s="2">
        <v>115</v>
      </c>
      <c r="G2038" s="2">
        <v>682.29499999999996</v>
      </c>
      <c r="H2038" s="12">
        <v>0</v>
      </c>
    </row>
    <row r="2039" spans="1:8" ht="13.5" x14ac:dyDescent="0.25">
      <c r="A2039" s="11"/>
      <c r="B2039" s="10">
        <v>44967</v>
      </c>
      <c r="C2039" s="2">
        <v>7.61</v>
      </c>
      <c r="D2039" s="2">
        <v>5.9329999999999998</v>
      </c>
      <c r="E2039" s="2">
        <v>5.9329999999999998</v>
      </c>
      <c r="F2039" s="2">
        <v>290</v>
      </c>
      <c r="G2039" s="2">
        <v>1720.57</v>
      </c>
      <c r="H2039" s="12">
        <v>0</v>
      </c>
    </row>
    <row r="2040" spans="1:8" ht="13.5" x14ac:dyDescent="0.25">
      <c r="A2040" s="11"/>
      <c r="B2040" s="10">
        <v>44970</v>
      </c>
      <c r="C2040" s="2">
        <v>7.61</v>
      </c>
      <c r="D2040" s="2">
        <v>5.9329999999999998</v>
      </c>
      <c r="E2040" s="2">
        <v>0</v>
      </c>
      <c r="F2040" s="2">
        <v>0</v>
      </c>
      <c r="G2040" s="2">
        <v>0</v>
      </c>
      <c r="H2040" s="12">
        <v>0</v>
      </c>
    </row>
    <row r="2041" spans="1:8" ht="13.5" x14ac:dyDescent="0.25">
      <c r="A2041" s="11"/>
      <c r="B2041" s="10">
        <v>44971</v>
      </c>
      <c r="C2041" s="2">
        <v>7.6</v>
      </c>
      <c r="D2041" s="2">
        <v>5.9249999999999998</v>
      </c>
      <c r="E2041" s="2">
        <v>5.9249999999999998</v>
      </c>
      <c r="F2041" s="2">
        <v>41</v>
      </c>
      <c r="G2041" s="2">
        <v>242.92499999999998</v>
      </c>
      <c r="H2041" s="12">
        <v>-1.3483903590089342E-3</v>
      </c>
    </row>
    <row r="2042" spans="1:8" ht="13.5" x14ac:dyDescent="0.25">
      <c r="A2042" s="11"/>
      <c r="B2042" s="10">
        <v>44972</v>
      </c>
      <c r="C2042" s="2">
        <v>7.6</v>
      </c>
      <c r="D2042" s="2">
        <v>5.9249999999999998</v>
      </c>
      <c r="E2042" s="2">
        <v>0</v>
      </c>
      <c r="F2042" s="2">
        <v>0</v>
      </c>
      <c r="G2042" s="2">
        <v>0</v>
      </c>
      <c r="H2042" s="12">
        <v>0</v>
      </c>
    </row>
    <row r="2043" spans="1:8" ht="13.5" x14ac:dyDescent="0.25">
      <c r="A2043" s="11"/>
      <c r="B2043" s="10">
        <v>44973</v>
      </c>
      <c r="C2043" s="2">
        <v>7.6</v>
      </c>
      <c r="D2043" s="2">
        <v>5.9249999999999998</v>
      </c>
      <c r="E2043" s="2">
        <v>0</v>
      </c>
      <c r="F2043" s="2">
        <v>0</v>
      </c>
      <c r="G2043" s="2">
        <v>0</v>
      </c>
      <c r="H2043" s="12">
        <v>0</v>
      </c>
    </row>
    <row r="2044" spans="1:8" ht="13.5" x14ac:dyDescent="0.25">
      <c r="A2044" s="11"/>
      <c r="B2044" s="10">
        <v>44974</v>
      </c>
      <c r="C2044" s="2">
        <v>7.6</v>
      </c>
      <c r="D2044" s="2">
        <v>5.9249999999999998</v>
      </c>
      <c r="E2044" s="2">
        <v>0</v>
      </c>
      <c r="F2044" s="2">
        <v>0</v>
      </c>
      <c r="G2044" s="2">
        <v>0</v>
      </c>
      <c r="H2044" s="12">
        <v>0</v>
      </c>
    </row>
    <row r="2045" spans="1:8" ht="13.5" x14ac:dyDescent="0.25">
      <c r="A2045" s="11"/>
      <c r="B2045" s="10">
        <v>44977</v>
      </c>
      <c r="C2045" s="2">
        <v>7.94</v>
      </c>
      <c r="D2045" s="2">
        <v>6.19</v>
      </c>
      <c r="E2045" s="2">
        <v>6.19</v>
      </c>
      <c r="F2045" s="2">
        <v>3603</v>
      </c>
      <c r="G2045" s="2">
        <v>22302.57</v>
      </c>
      <c r="H2045" s="12">
        <v>4.4725738396624568E-2</v>
      </c>
    </row>
    <row r="2046" spans="1:8" ht="13.5" x14ac:dyDescent="0.25">
      <c r="A2046" s="11"/>
      <c r="B2046" s="10">
        <v>44978</v>
      </c>
      <c r="C2046" s="2">
        <v>7.94</v>
      </c>
      <c r="D2046" s="2">
        <v>6.19</v>
      </c>
      <c r="E2046" s="2">
        <v>0</v>
      </c>
      <c r="F2046" s="2">
        <v>0</v>
      </c>
      <c r="G2046" s="2">
        <v>0</v>
      </c>
      <c r="H2046" s="12">
        <v>0</v>
      </c>
    </row>
    <row r="2047" spans="1:8" ht="13.5" x14ac:dyDescent="0.25">
      <c r="A2047" s="11"/>
      <c r="B2047" s="10">
        <v>44979</v>
      </c>
      <c r="C2047" s="2">
        <v>7.94</v>
      </c>
      <c r="D2047" s="2">
        <v>6.19</v>
      </c>
      <c r="E2047" s="2">
        <v>6.19</v>
      </c>
      <c r="F2047" s="2">
        <v>315</v>
      </c>
      <c r="G2047" s="2">
        <v>1949.8500000000001</v>
      </c>
      <c r="H2047" s="12">
        <v>0</v>
      </c>
    </row>
    <row r="2048" spans="1:8" ht="13.5" x14ac:dyDescent="0.25">
      <c r="A2048" s="11"/>
      <c r="B2048" s="10">
        <v>44980</v>
      </c>
      <c r="C2048" s="2">
        <v>7.94</v>
      </c>
      <c r="D2048" s="2">
        <v>6.19</v>
      </c>
      <c r="E2048" s="2">
        <v>0</v>
      </c>
      <c r="F2048" s="2">
        <v>0</v>
      </c>
      <c r="G2048" s="2">
        <v>0</v>
      </c>
      <c r="H2048" s="12">
        <v>0</v>
      </c>
    </row>
    <row r="2049" spans="1:8" ht="13.5" x14ac:dyDescent="0.25">
      <c r="A2049" s="11"/>
      <c r="B2049" s="10">
        <v>44981</v>
      </c>
      <c r="C2049" s="2">
        <v>7.94</v>
      </c>
      <c r="D2049" s="2">
        <v>6.19</v>
      </c>
      <c r="E2049" s="2">
        <v>0</v>
      </c>
      <c r="F2049" s="2">
        <v>0</v>
      </c>
      <c r="G2049" s="2">
        <v>0</v>
      </c>
      <c r="H2049" s="12">
        <v>0</v>
      </c>
    </row>
    <row r="2050" spans="1:8" ht="13.5" x14ac:dyDescent="0.25">
      <c r="A2050" s="11"/>
      <c r="B2050" s="10">
        <v>44984</v>
      </c>
      <c r="C2050" s="2">
        <v>7.94</v>
      </c>
      <c r="D2050" s="2">
        <v>6.19</v>
      </c>
      <c r="E2050" s="2">
        <v>0</v>
      </c>
      <c r="F2050" s="2">
        <v>0</v>
      </c>
      <c r="G2050" s="2">
        <v>0</v>
      </c>
      <c r="H2050" s="12">
        <v>0</v>
      </c>
    </row>
    <row r="2051" spans="1:8" ht="13.5" x14ac:dyDescent="0.25">
      <c r="A2051" s="11"/>
      <c r="B2051" s="10">
        <v>44985</v>
      </c>
      <c r="C2051" s="2">
        <v>7.94</v>
      </c>
      <c r="D2051" s="2">
        <v>6.19</v>
      </c>
      <c r="E2051" s="2">
        <v>0</v>
      </c>
      <c r="F2051" s="2">
        <v>0</v>
      </c>
      <c r="G2051" s="2">
        <v>0</v>
      </c>
      <c r="H2051" s="12">
        <v>0</v>
      </c>
    </row>
    <row r="2052" spans="1:8" ht="13.5" x14ac:dyDescent="0.25">
      <c r="A2052" s="11"/>
      <c r="B2052" s="10">
        <v>44986</v>
      </c>
      <c r="C2052" s="2">
        <v>7.94</v>
      </c>
      <c r="D2052" s="2">
        <v>6.19</v>
      </c>
      <c r="E2052" s="2">
        <v>6.19</v>
      </c>
      <c r="F2052" s="2">
        <v>600</v>
      </c>
      <c r="G2052" s="2">
        <v>3714.0000000000005</v>
      </c>
      <c r="H2052" s="12">
        <v>0</v>
      </c>
    </row>
    <row r="2053" spans="1:8" ht="13.5" x14ac:dyDescent="0.25">
      <c r="A2053" s="11"/>
      <c r="B2053" s="10">
        <v>44987</v>
      </c>
      <c r="C2053" s="2">
        <v>8.19</v>
      </c>
      <c r="D2053" s="2">
        <v>6.3849999999999998</v>
      </c>
      <c r="E2053" s="2">
        <v>6.3849999999999998</v>
      </c>
      <c r="F2053" s="2">
        <v>108</v>
      </c>
      <c r="G2053" s="2">
        <v>689.57999999999993</v>
      </c>
      <c r="H2053" s="12">
        <v>3.1502423263327847E-2</v>
      </c>
    </row>
    <row r="2054" spans="1:8" ht="13.5" x14ac:dyDescent="0.25">
      <c r="A2054" s="11"/>
      <c r="B2054" s="10">
        <v>44988</v>
      </c>
      <c r="C2054" s="2">
        <v>8.19</v>
      </c>
      <c r="D2054" s="2">
        <v>6.3849999999999998</v>
      </c>
      <c r="E2054" s="2">
        <v>6.3849999999999998</v>
      </c>
      <c r="F2054" s="2">
        <v>200</v>
      </c>
      <c r="G2054" s="2">
        <v>1277</v>
      </c>
      <c r="H2054" s="12">
        <v>0</v>
      </c>
    </row>
    <row r="2055" spans="1:8" ht="13.5" x14ac:dyDescent="0.25">
      <c r="A2055" s="11"/>
      <c r="B2055" s="10">
        <v>44991</v>
      </c>
      <c r="C2055" s="2">
        <v>8.1999999999999993</v>
      </c>
      <c r="D2055" s="2">
        <v>6.3929999999999998</v>
      </c>
      <c r="E2055" s="2">
        <v>6.3929999999999998</v>
      </c>
      <c r="F2055" s="2">
        <v>1080</v>
      </c>
      <c r="G2055" s="2">
        <v>6904.44</v>
      </c>
      <c r="H2055" s="12">
        <v>1.2529365700861405E-3</v>
      </c>
    </row>
    <row r="2056" spans="1:8" ht="13.5" x14ac:dyDescent="0.25">
      <c r="A2056" s="11"/>
      <c r="B2056" s="10">
        <v>44992</v>
      </c>
      <c r="C2056" s="2">
        <v>8.1999999999999993</v>
      </c>
      <c r="D2056" s="2">
        <v>6.3929999999999998</v>
      </c>
      <c r="E2056" s="2">
        <v>0</v>
      </c>
      <c r="F2056" s="2">
        <v>0</v>
      </c>
      <c r="G2056" s="2">
        <v>0</v>
      </c>
      <c r="H2056" s="12">
        <v>0</v>
      </c>
    </row>
    <row r="2057" spans="1:8" ht="13.5" x14ac:dyDescent="0.25">
      <c r="A2057" s="11"/>
      <c r="B2057" s="10">
        <v>44993</v>
      </c>
      <c r="C2057" s="2">
        <v>8.1</v>
      </c>
      <c r="D2057" s="2">
        <v>6.3150000000000004</v>
      </c>
      <c r="E2057" s="2">
        <v>6.3150000000000004</v>
      </c>
      <c r="F2057" s="2">
        <v>450</v>
      </c>
      <c r="G2057" s="2">
        <v>2841.75</v>
      </c>
      <c r="H2057" s="12">
        <v>-1.2200844673861944E-2</v>
      </c>
    </row>
    <row r="2058" spans="1:8" ht="13.5" x14ac:dyDescent="0.25">
      <c r="A2058" s="11"/>
      <c r="B2058" s="10">
        <v>44994</v>
      </c>
      <c r="C2058" s="2">
        <v>8.1</v>
      </c>
      <c r="D2058" s="2">
        <v>6.3150000000000004</v>
      </c>
      <c r="E2058" s="2">
        <v>0</v>
      </c>
      <c r="F2058" s="2">
        <v>0</v>
      </c>
      <c r="G2058" s="2">
        <v>0</v>
      </c>
      <c r="H2058" s="12">
        <v>0</v>
      </c>
    </row>
    <row r="2059" spans="1:8" ht="13.5" x14ac:dyDescent="0.25">
      <c r="A2059" s="11"/>
      <c r="B2059" s="10">
        <v>44995</v>
      </c>
      <c r="C2059" s="2">
        <v>8.2899999999999991</v>
      </c>
      <c r="D2059" s="2">
        <v>6.4630000000000001</v>
      </c>
      <c r="E2059" s="2">
        <v>6.4630000000000001</v>
      </c>
      <c r="F2059" s="2">
        <v>10</v>
      </c>
      <c r="G2059" s="2">
        <v>64.63</v>
      </c>
      <c r="H2059" s="12">
        <v>2.3436262866191555E-2</v>
      </c>
    </row>
    <row r="2060" spans="1:8" ht="13.5" x14ac:dyDescent="0.25">
      <c r="A2060" s="11"/>
      <c r="B2060" s="10">
        <v>44998</v>
      </c>
      <c r="C2060" s="2">
        <v>8.2899999999999991</v>
      </c>
      <c r="D2060" s="2">
        <v>6.4630000000000001</v>
      </c>
      <c r="E2060" s="2">
        <v>0</v>
      </c>
      <c r="F2060" s="2">
        <v>0</v>
      </c>
      <c r="G2060" s="2">
        <v>0</v>
      </c>
      <c r="H2060" s="12">
        <v>0</v>
      </c>
    </row>
    <row r="2061" spans="1:8" ht="13.5" x14ac:dyDescent="0.25">
      <c r="A2061" s="11"/>
      <c r="B2061" s="10">
        <v>44999</v>
      </c>
      <c r="C2061" s="2">
        <v>8.1999999999999993</v>
      </c>
      <c r="D2061" s="2">
        <v>6.3929999999999998</v>
      </c>
      <c r="E2061" s="2">
        <v>6.3929999999999998</v>
      </c>
      <c r="F2061" s="2">
        <v>210</v>
      </c>
      <c r="G2061" s="2">
        <v>1342.53</v>
      </c>
      <c r="H2061" s="12">
        <v>-1.0830883490639065E-2</v>
      </c>
    </row>
    <row r="2062" spans="1:8" ht="13.5" x14ac:dyDescent="0.25">
      <c r="A2062" s="11"/>
      <c r="B2062" s="10">
        <v>45000</v>
      </c>
      <c r="C2062" s="2">
        <v>8.1999999999999993</v>
      </c>
      <c r="D2062" s="2">
        <v>6.3929999999999998</v>
      </c>
      <c r="E2062" s="2">
        <v>6.3929999999999998</v>
      </c>
      <c r="F2062" s="2">
        <v>694</v>
      </c>
      <c r="G2062" s="2">
        <v>4436.7420000000002</v>
      </c>
      <c r="H2062" s="12">
        <v>0</v>
      </c>
    </row>
    <row r="2063" spans="1:8" ht="13.5" x14ac:dyDescent="0.25">
      <c r="A2063" s="11"/>
      <c r="B2063" s="10">
        <v>45001</v>
      </c>
      <c r="C2063" s="2">
        <v>8.1999999999999993</v>
      </c>
      <c r="D2063" s="2">
        <v>6.3929999999999998</v>
      </c>
      <c r="E2063" s="2">
        <v>0</v>
      </c>
      <c r="F2063" s="2">
        <v>0</v>
      </c>
      <c r="G2063" s="2">
        <v>0</v>
      </c>
      <c r="H2063" s="12">
        <v>0</v>
      </c>
    </row>
    <row r="2064" spans="1:8" ht="13.5" x14ac:dyDescent="0.25">
      <c r="A2064" s="11"/>
      <c r="B2064" s="10">
        <v>45002</v>
      </c>
      <c r="C2064" s="2">
        <v>8.1999999999999993</v>
      </c>
      <c r="D2064" s="2">
        <v>6.3929999999999998</v>
      </c>
      <c r="E2064" s="2">
        <v>0</v>
      </c>
      <c r="F2064" s="2">
        <v>0</v>
      </c>
      <c r="G2064" s="2">
        <v>0</v>
      </c>
      <c r="H2064" s="12">
        <v>0</v>
      </c>
    </row>
    <row r="2065" spans="1:8" ht="13.5" x14ac:dyDescent="0.25">
      <c r="A2065" s="11"/>
      <c r="B2065" s="10">
        <v>45006</v>
      </c>
      <c r="C2065" s="2">
        <v>8.1999999999999993</v>
      </c>
      <c r="D2065" s="2">
        <v>6.3929999999999998</v>
      </c>
      <c r="E2065" s="2">
        <v>0</v>
      </c>
      <c r="F2065" s="2">
        <v>0</v>
      </c>
      <c r="G2065" s="2">
        <v>0</v>
      </c>
      <c r="H2065" s="12">
        <v>0</v>
      </c>
    </row>
    <row r="2066" spans="1:8" ht="13.5" x14ac:dyDescent="0.25">
      <c r="A2066" s="11"/>
      <c r="B2066" s="10">
        <v>45007</v>
      </c>
      <c r="C2066" s="2">
        <v>8.4</v>
      </c>
      <c r="D2066" s="2">
        <v>6.5490000000000004</v>
      </c>
      <c r="E2066" s="2">
        <v>6.4710357142857156</v>
      </c>
      <c r="F2066" s="2">
        <v>40</v>
      </c>
      <c r="G2066" s="2">
        <v>258.84142857142865</v>
      </c>
      <c r="H2066" s="12">
        <v>2.4401689347724166E-2</v>
      </c>
    </row>
    <row r="2067" spans="1:8" ht="13.5" x14ac:dyDescent="0.25">
      <c r="A2067" s="11"/>
      <c r="B2067" s="10">
        <v>45008</v>
      </c>
      <c r="C2067" s="2">
        <v>8.4</v>
      </c>
      <c r="D2067" s="2">
        <v>6.5490000000000004</v>
      </c>
      <c r="E2067" s="2">
        <v>0</v>
      </c>
      <c r="F2067" s="2">
        <v>0</v>
      </c>
      <c r="G2067" s="2">
        <v>0</v>
      </c>
      <c r="H2067" s="12">
        <v>0</v>
      </c>
    </row>
    <row r="2068" spans="1:8" ht="13.5" x14ac:dyDescent="0.25">
      <c r="A2068" s="11"/>
      <c r="B2068" s="10">
        <v>45009</v>
      </c>
      <c r="C2068" s="2">
        <v>8.4</v>
      </c>
      <c r="D2068" s="2">
        <v>6.5490000000000004</v>
      </c>
      <c r="E2068" s="2">
        <v>0</v>
      </c>
      <c r="F2068" s="2">
        <v>0</v>
      </c>
      <c r="G2068" s="2">
        <v>0</v>
      </c>
      <c r="H2068" s="12">
        <v>0</v>
      </c>
    </row>
    <row r="2069" spans="1:8" ht="13.5" x14ac:dyDescent="0.25">
      <c r="A2069" s="11"/>
      <c r="B2069" s="10">
        <v>45012</v>
      </c>
      <c r="C2069" s="2">
        <v>8.4</v>
      </c>
      <c r="D2069" s="2">
        <v>6.5490000000000004</v>
      </c>
      <c r="E2069" s="2">
        <v>0</v>
      </c>
      <c r="F2069" s="2">
        <v>0</v>
      </c>
      <c r="G2069" s="2">
        <v>0</v>
      </c>
      <c r="H2069" s="12">
        <v>0</v>
      </c>
    </row>
    <row r="2070" spans="1:8" ht="13.5" x14ac:dyDescent="0.25">
      <c r="A2070" s="11"/>
      <c r="B2070" s="10">
        <v>45013</v>
      </c>
      <c r="C2070" s="2">
        <v>8.1999999999999993</v>
      </c>
      <c r="D2070" s="2">
        <v>6.3929999999999998</v>
      </c>
      <c r="E2070" s="2">
        <v>6.3929999999999998</v>
      </c>
      <c r="F2070" s="2">
        <v>250</v>
      </c>
      <c r="G2070" s="2">
        <v>1598.25</v>
      </c>
      <c r="H2070" s="12">
        <v>-2.3820430600091706E-2</v>
      </c>
    </row>
    <row r="2071" spans="1:8" ht="13.5" x14ac:dyDescent="0.25">
      <c r="A2071" s="11"/>
      <c r="B2071" s="10">
        <v>45014</v>
      </c>
      <c r="C2071" s="2">
        <v>8.1999999999999993</v>
      </c>
      <c r="D2071" s="2">
        <v>6.3929999999999998</v>
      </c>
      <c r="E2071" s="2">
        <v>0</v>
      </c>
      <c r="F2071" s="2">
        <v>0</v>
      </c>
      <c r="G2071" s="2">
        <v>0</v>
      </c>
      <c r="H2071" s="12">
        <v>0</v>
      </c>
    </row>
    <row r="2072" spans="1:8" ht="13.5" x14ac:dyDescent="0.25">
      <c r="A2072" s="11"/>
      <c r="B2072" s="10">
        <v>45015</v>
      </c>
      <c r="C2072" s="2">
        <v>8.4</v>
      </c>
      <c r="D2072" s="2">
        <v>6.5490000000000004</v>
      </c>
      <c r="E2072" s="2">
        <v>6.5490000000000004</v>
      </c>
      <c r="F2072" s="2">
        <v>5</v>
      </c>
      <c r="G2072" s="2">
        <v>32.745000000000005</v>
      </c>
      <c r="H2072" s="12">
        <v>2.4401689347724166E-2</v>
      </c>
    </row>
    <row r="2073" spans="1:8" ht="13.5" x14ac:dyDescent="0.25">
      <c r="A2073" s="11"/>
      <c r="B2073" s="10">
        <v>45016</v>
      </c>
      <c r="C2073" s="2">
        <v>8.39</v>
      </c>
      <c r="D2073" s="2">
        <v>6.5410000000000004</v>
      </c>
      <c r="E2073" s="2">
        <v>6.5410000000000004</v>
      </c>
      <c r="F2073" s="2">
        <v>224</v>
      </c>
      <c r="G2073" s="2">
        <v>1465.1840000000002</v>
      </c>
      <c r="H2073" s="12">
        <v>-1.2215605435944429E-3</v>
      </c>
    </row>
    <row r="2074" spans="1:8" ht="13.5" x14ac:dyDescent="0.25">
      <c r="A2074" s="11"/>
      <c r="B2074" s="10">
        <v>45019</v>
      </c>
      <c r="C2074" s="2">
        <v>8.39</v>
      </c>
      <c r="D2074" s="2">
        <v>6.5410000000000004</v>
      </c>
      <c r="E2074" s="2">
        <v>0</v>
      </c>
      <c r="F2074" s="2">
        <v>0</v>
      </c>
      <c r="G2074" s="2">
        <v>0</v>
      </c>
      <c r="H2074" s="12">
        <v>0</v>
      </c>
    </row>
    <row r="2075" spans="1:8" ht="13.5" x14ac:dyDescent="0.25">
      <c r="A2075" s="11"/>
      <c r="B2075" s="10">
        <v>45020</v>
      </c>
      <c r="C2075" s="2">
        <v>8.39</v>
      </c>
      <c r="D2075" s="2">
        <v>6.5410000000000004</v>
      </c>
      <c r="E2075" s="2">
        <v>0</v>
      </c>
      <c r="F2075" s="2">
        <v>0</v>
      </c>
      <c r="G2075" s="2">
        <v>0</v>
      </c>
      <c r="H2075" s="12">
        <v>0</v>
      </c>
    </row>
    <row r="2076" spans="1:8" ht="13.5" x14ac:dyDescent="0.25">
      <c r="A2076" s="11"/>
      <c r="B2076" s="10">
        <v>45021</v>
      </c>
      <c r="C2076" s="2">
        <v>8.39</v>
      </c>
      <c r="D2076" s="2">
        <v>6.5410000000000004</v>
      </c>
      <c r="E2076" s="2">
        <v>6.5410000000000004</v>
      </c>
      <c r="F2076" s="2">
        <v>151</v>
      </c>
      <c r="G2076" s="2">
        <v>987.69100000000003</v>
      </c>
      <c r="H2076" s="12">
        <v>0</v>
      </c>
    </row>
    <row r="2077" spans="1:8" ht="13.5" x14ac:dyDescent="0.25">
      <c r="A2077" s="11"/>
      <c r="B2077" s="10">
        <v>45022</v>
      </c>
      <c r="C2077" s="2">
        <v>8.4</v>
      </c>
      <c r="D2077" s="2">
        <v>6.5490000000000004</v>
      </c>
      <c r="E2077" s="2">
        <v>6.5490000000000004</v>
      </c>
      <c r="F2077" s="2">
        <v>719</v>
      </c>
      <c r="G2077" s="2">
        <v>4708.7310000000007</v>
      </c>
      <c r="H2077" s="12">
        <v>1.2230545788105805E-3</v>
      </c>
    </row>
    <row r="2078" spans="1:8" ht="13.5" x14ac:dyDescent="0.25">
      <c r="A2078" s="11"/>
      <c r="B2078" s="10">
        <v>45023</v>
      </c>
      <c r="C2078" s="2">
        <v>8.41</v>
      </c>
      <c r="D2078" s="2">
        <v>6.5570000000000004</v>
      </c>
      <c r="E2078" s="2">
        <v>6.5570000000000004</v>
      </c>
      <c r="F2078" s="2">
        <v>79</v>
      </c>
      <c r="G2078" s="2">
        <v>518.00300000000004</v>
      </c>
      <c r="H2078" s="12">
        <v>1.2215605435944429E-3</v>
      </c>
    </row>
    <row r="2079" spans="1:8" ht="13.5" x14ac:dyDescent="0.25">
      <c r="A2079" s="11"/>
      <c r="B2079" s="10">
        <v>45026</v>
      </c>
      <c r="C2079" s="2">
        <v>8.4</v>
      </c>
      <c r="D2079" s="2">
        <v>6.5490000000000004</v>
      </c>
      <c r="E2079" s="2">
        <v>6.5490000000000004</v>
      </c>
      <c r="F2079" s="2">
        <v>553</v>
      </c>
      <c r="G2079" s="2">
        <v>3621.5970000000002</v>
      </c>
      <c r="H2079" s="12">
        <v>-1.2200701540338579E-3</v>
      </c>
    </row>
    <row r="2080" spans="1:8" ht="13.5" x14ac:dyDescent="0.25">
      <c r="A2080" s="11"/>
      <c r="B2080" s="10">
        <v>45027</v>
      </c>
      <c r="C2080" s="2">
        <v>8.1999999999999993</v>
      </c>
      <c r="D2080" s="2">
        <v>6.3929999999999998</v>
      </c>
      <c r="E2080" s="2">
        <v>6.3929999999999998</v>
      </c>
      <c r="F2080" s="2">
        <v>1100</v>
      </c>
      <c r="G2080" s="2">
        <v>7032.3</v>
      </c>
      <c r="H2080" s="12">
        <v>-2.3820430600091706E-2</v>
      </c>
    </row>
    <row r="2081" spans="1:8" ht="13.5" x14ac:dyDescent="0.25">
      <c r="A2081" s="11"/>
      <c r="B2081" s="10">
        <v>45028</v>
      </c>
      <c r="C2081" s="2">
        <v>8.3699999999999992</v>
      </c>
      <c r="D2081" s="2">
        <v>6.5250000000000004</v>
      </c>
      <c r="E2081" s="2">
        <v>6.5250000000000004</v>
      </c>
      <c r="F2081" s="2">
        <v>2</v>
      </c>
      <c r="G2081" s="2">
        <v>13.05</v>
      </c>
      <c r="H2081" s="12">
        <v>2.0647583294228149E-2</v>
      </c>
    </row>
    <row r="2082" spans="1:8" ht="13.5" x14ac:dyDescent="0.25">
      <c r="A2082" s="11"/>
      <c r="B2082" s="10">
        <v>45029</v>
      </c>
      <c r="C2082" s="2">
        <v>8.4</v>
      </c>
      <c r="D2082" s="2">
        <v>6.5490000000000004</v>
      </c>
      <c r="E2082" s="2">
        <v>6.5490000000000004</v>
      </c>
      <c r="F2082" s="2">
        <v>3</v>
      </c>
      <c r="G2082" s="2">
        <v>19.647000000000002</v>
      </c>
      <c r="H2082" s="12">
        <v>3.6781609195402328E-3</v>
      </c>
    </row>
    <row r="2083" spans="1:8" ht="13.5" x14ac:dyDescent="0.25">
      <c r="A2083" s="11"/>
      <c r="B2083" s="10">
        <v>45030</v>
      </c>
      <c r="C2083" s="2">
        <v>8.4</v>
      </c>
      <c r="D2083" s="2">
        <v>6.5490000000000004</v>
      </c>
      <c r="E2083" s="2">
        <v>6.5490000000000004</v>
      </c>
      <c r="F2083" s="2">
        <v>705</v>
      </c>
      <c r="G2083" s="2">
        <v>4617.0450000000001</v>
      </c>
      <c r="H2083" s="12">
        <v>0</v>
      </c>
    </row>
    <row r="2084" spans="1:8" ht="13.5" x14ac:dyDescent="0.25">
      <c r="A2084" s="11"/>
      <c r="B2084" s="10">
        <v>45033</v>
      </c>
      <c r="C2084" s="2">
        <v>8.4</v>
      </c>
      <c r="D2084" s="2">
        <v>6.5490000000000004</v>
      </c>
      <c r="E2084" s="2">
        <v>0</v>
      </c>
      <c r="F2084" s="2">
        <v>0</v>
      </c>
      <c r="G2084" s="2">
        <v>0</v>
      </c>
      <c r="H2084" s="12">
        <v>0</v>
      </c>
    </row>
    <row r="2085" spans="1:8" ht="13.5" x14ac:dyDescent="0.25">
      <c r="A2085" s="11"/>
      <c r="B2085" s="10">
        <v>45034</v>
      </c>
      <c r="C2085" s="2">
        <v>8.4</v>
      </c>
      <c r="D2085" s="2">
        <v>6.5490000000000004</v>
      </c>
      <c r="E2085" s="2">
        <v>0</v>
      </c>
      <c r="F2085" s="2">
        <v>0</v>
      </c>
      <c r="G2085" s="2">
        <v>0</v>
      </c>
      <c r="H2085" s="12">
        <v>0</v>
      </c>
    </row>
    <row r="2086" spans="1:8" ht="13.5" x14ac:dyDescent="0.25">
      <c r="A2086" s="11"/>
      <c r="B2086" s="10">
        <v>45035</v>
      </c>
      <c r="C2086" s="2">
        <v>8.4</v>
      </c>
      <c r="D2086" s="2">
        <v>6.5490000000000004</v>
      </c>
      <c r="E2086" s="2">
        <v>0</v>
      </c>
      <c r="F2086" s="2">
        <v>0</v>
      </c>
      <c r="G2086" s="2">
        <v>0</v>
      </c>
      <c r="H2086" s="12">
        <v>0</v>
      </c>
    </row>
    <row r="2087" spans="1:8" ht="13.5" x14ac:dyDescent="0.25">
      <c r="A2087" s="11"/>
      <c r="B2087" s="10">
        <v>45036</v>
      </c>
      <c r="C2087" s="2">
        <v>8.3699999999999992</v>
      </c>
      <c r="D2087" s="2">
        <v>6.5250000000000004</v>
      </c>
      <c r="E2087" s="2">
        <v>6.5250000000000004</v>
      </c>
      <c r="F2087" s="2">
        <v>5128</v>
      </c>
      <c r="G2087" s="2">
        <v>33460.200000000004</v>
      </c>
      <c r="H2087" s="12">
        <v>-3.6646816307833287E-3</v>
      </c>
    </row>
    <row r="2088" spans="1:8" ht="13.5" x14ac:dyDescent="0.25">
      <c r="A2088" s="11"/>
      <c r="B2088" s="10">
        <v>45040</v>
      </c>
      <c r="C2088" s="2">
        <v>7.8</v>
      </c>
      <c r="D2088" s="2">
        <v>6.6360000000000001</v>
      </c>
      <c r="E2088" s="2">
        <v>6.6360000000000001</v>
      </c>
      <c r="F2088" s="2">
        <v>650</v>
      </c>
      <c r="G2088" s="2">
        <v>4313.3999999999996</v>
      </c>
      <c r="H2088" s="12">
        <v>1.7011494252873526E-2</v>
      </c>
    </row>
    <row r="2089" spans="1:8" ht="13.5" x14ac:dyDescent="0.25">
      <c r="A2089" s="11"/>
      <c r="B2089" s="10">
        <v>45041</v>
      </c>
      <c r="C2089" s="2">
        <v>7.66</v>
      </c>
      <c r="D2089" s="2">
        <v>6.5170000000000003</v>
      </c>
      <c r="E2089" s="2">
        <v>6.5170000000000003</v>
      </c>
      <c r="F2089" s="2">
        <v>640</v>
      </c>
      <c r="G2089" s="2">
        <v>4170.88</v>
      </c>
      <c r="H2089" s="12">
        <v>-1.7932489451476758E-2</v>
      </c>
    </row>
    <row r="2090" spans="1:8" ht="13.5" x14ac:dyDescent="0.25">
      <c r="A2090" s="11"/>
      <c r="B2090" s="10">
        <v>45042</v>
      </c>
      <c r="C2090" s="2">
        <v>7.45</v>
      </c>
      <c r="D2090" s="2">
        <v>6.3380000000000001</v>
      </c>
      <c r="E2090" s="2">
        <v>6.4060590604026846</v>
      </c>
      <c r="F2090" s="2">
        <v>1457</v>
      </c>
      <c r="G2090" s="2">
        <v>9333.6280510067118</v>
      </c>
      <c r="H2090" s="12">
        <v>-2.7466625748043618E-2</v>
      </c>
    </row>
    <row r="2091" spans="1:8" ht="13.5" x14ac:dyDescent="0.25">
      <c r="A2091" s="11"/>
      <c r="B2091" s="10">
        <v>45043</v>
      </c>
      <c r="C2091" s="2">
        <v>7.45</v>
      </c>
      <c r="D2091" s="2">
        <v>6.3380000000000001</v>
      </c>
      <c r="E2091" s="2">
        <v>6.3380000000000001</v>
      </c>
      <c r="F2091" s="2">
        <v>1030</v>
      </c>
      <c r="G2091" s="2">
        <v>6528.14</v>
      </c>
      <c r="H2091" s="12">
        <v>0</v>
      </c>
    </row>
    <row r="2092" spans="1:8" ht="13.5" x14ac:dyDescent="0.25">
      <c r="A2092" s="11"/>
      <c r="B2092" s="10">
        <v>45044</v>
      </c>
      <c r="C2092" s="2">
        <v>7.35</v>
      </c>
      <c r="D2092" s="2">
        <v>6.2530000000000001</v>
      </c>
      <c r="E2092" s="2">
        <v>6.2530000000000001</v>
      </c>
      <c r="F2092" s="2">
        <v>2178</v>
      </c>
      <c r="G2092" s="2">
        <v>13619.034</v>
      </c>
      <c r="H2092" s="12">
        <v>-1.3411170716314289E-2</v>
      </c>
    </row>
    <row r="2093" spans="1:8" ht="13.5" x14ac:dyDescent="0.25">
      <c r="A2093" s="11"/>
      <c r="B2093" s="10">
        <v>45048</v>
      </c>
      <c r="C2093" s="2">
        <v>7.35</v>
      </c>
      <c r="D2093" s="2">
        <v>6.2530000000000001</v>
      </c>
      <c r="E2093" s="2">
        <v>6.2530000000000001</v>
      </c>
      <c r="F2093" s="2">
        <v>472</v>
      </c>
      <c r="G2093" s="2">
        <v>2951.4160000000002</v>
      </c>
      <c r="H2093" s="12">
        <v>0</v>
      </c>
    </row>
    <row r="2094" spans="1:8" ht="13.5" x14ac:dyDescent="0.25">
      <c r="A2094" s="11"/>
      <c r="B2094" s="10">
        <v>45049</v>
      </c>
      <c r="C2094" s="2">
        <v>7.35</v>
      </c>
      <c r="D2094" s="2">
        <v>6.2530000000000001</v>
      </c>
      <c r="E2094" s="2">
        <v>6.2530000000000001</v>
      </c>
      <c r="F2094" s="2">
        <v>500</v>
      </c>
      <c r="G2094" s="2">
        <v>3126.5</v>
      </c>
      <c r="H2094" s="12">
        <v>0</v>
      </c>
    </row>
    <row r="2095" spans="1:8" ht="13.5" x14ac:dyDescent="0.25">
      <c r="A2095" s="11"/>
      <c r="B2095" s="10">
        <v>45050</v>
      </c>
      <c r="C2095" s="2">
        <v>7.35</v>
      </c>
      <c r="D2095" s="2">
        <v>6.2530000000000001</v>
      </c>
      <c r="E2095" s="2">
        <v>6.2530000000000001</v>
      </c>
      <c r="F2095" s="2">
        <v>66250</v>
      </c>
      <c r="G2095" s="2">
        <v>414261.25</v>
      </c>
      <c r="H2095" s="12">
        <v>0</v>
      </c>
    </row>
    <row r="2096" spans="1:8" ht="13.5" x14ac:dyDescent="0.25">
      <c r="A2096" s="11"/>
      <c r="B2096" s="10">
        <v>45051</v>
      </c>
      <c r="C2096" s="2">
        <v>7.35</v>
      </c>
      <c r="D2096" s="2">
        <v>6.2530000000000001</v>
      </c>
      <c r="E2096" s="2">
        <v>6.2530000000000001</v>
      </c>
      <c r="F2096" s="2">
        <v>2503</v>
      </c>
      <c r="G2096" s="2">
        <v>15651.259</v>
      </c>
      <c r="H2096" s="12">
        <v>0</v>
      </c>
    </row>
    <row r="2097" spans="1:8" ht="13.5" x14ac:dyDescent="0.25">
      <c r="A2097" s="11"/>
      <c r="B2097" s="10">
        <v>45054</v>
      </c>
      <c r="C2097" s="2">
        <v>7.35</v>
      </c>
      <c r="D2097" s="2">
        <v>6.2530000000000001</v>
      </c>
      <c r="E2097" s="2">
        <v>6.272567210884354</v>
      </c>
      <c r="F2097" s="2">
        <v>592</v>
      </c>
      <c r="G2097" s="2">
        <v>3713.3597888435374</v>
      </c>
      <c r="H2097" s="12">
        <v>0</v>
      </c>
    </row>
    <row r="2098" spans="1:8" ht="13.5" x14ac:dyDescent="0.25">
      <c r="A2098" s="11"/>
      <c r="B2098" s="10">
        <v>45055</v>
      </c>
      <c r="C2098" s="2">
        <v>7.35</v>
      </c>
      <c r="D2098" s="2">
        <v>6.2530000000000001</v>
      </c>
      <c r="E2098" s="2">
        <v>0</v>
      </c>
      <c r="F2098" s="2">
        <v>0</v>
      </c>
      <c r="G2098" s="2">
        <v>0</v>
      </c>
      <c r="H2098" s="12">
        <v>0</v>
      </c>
    </row>
    <row r="2099" spans="1:8" ht="13.5" x14ac:dyDescent="0.25">
      <c r="A2099" s="11"/>
      <c r="B2099" s="10">
        <v>45056</v>
      </c>
      <c r="C2099" s="2">
        <v>7.35</v>
      </c>
      <c r="D2099" s="2">
        <v>6.2530000000000001</v>
      </c>
      <c r="E2099" s="2">
        <v>6.2530000000000001</v>
      </c>
      <c r="F2099" s="2">
        <v>50</v>
      </c>
      <c r="G2099" s="2">
        <v>312.64999999999998</v>
      </c>
      <c r="H2099" s="12">
        <v>0</v>
      </c>
    </row>
    <row r="2100" spans="1:8" ht="13.5" x14ac:dyDescent="0.25">
      <c r="A2100" s="11"/>
      <c r="B2100" s="10">
        <v>45057</v>
      </c>
      <c r="C2100" s="2">
        <v>7.35</v>
      </c>
      <c r="D2100" s="2">
        <v>6.2530000000000001</v>
      </c>
      <c r="E2100" s="2">
        <v>0</v>
      </c>
      <c r="F2100" s="2">
        <v>0</v>
      </c>
      <c r="G2100" s="2">
        <v>0</v>
      </c>
      <c r="H2100" s="12">
        <v>0</v>
      </c>
    </row>
    <row r="2101" spans="1:8" ht="13.5" x14ac:dyDescent="0.25">
      <c r="A2101" s="11"/>
      <c r="B2101" s="10">
        <v>45058</v>
      </c>
      <c r="C2101" s="2">
        <v>7.35</v>
      </c>
      <c r="D2101" s="2">
        <v>6.2530000000000001</v>
      </c>
      <c r="E2101" s="2">
        <v>6.2530000000000001</v>
      </c>
      <c r="F2101" s="2">
        <v>512</v>
      </c>
      <c r="G2101" s="2">
        <v>3201.5360000000001</v>
      </c>
      <c r="H2101" s="12">
        <v>0</v>
      </c>
    </row>
    <row r="2102" spans="1:8" ht="13.5" x14ac:dyDescent="0.25">
      <c r="A2102" s="11"/>
      <c r="B2102" s="10">
        <v>45061</v>
      </c>
      <c r="C2102" s="2">
        <v>7.35</v>
      </c>
      <c r="D2102" s="2">
        <v>6.2530000000000001</v>
      </c>
      <c r="E2102" s="2">
        <v>6.2530000000000001</v>
      </c>
      <c r="F2102" s="2">
        <v>1100</v>
      </c>
      <c r="G2102" s="2">
        <v>6878.3</v>
      </c>
      <c r="H2102" s="12">
        <v>0</v>
      </c>
    </row>
    <row r="2103" spans="1:8" ht="13.5" x14ac:dyDescent="0.25">
      <c r="A2103" s="11"/>
      <c r="B2103" s="10">
        <v>45062</v>
      </c>
      <c r="C2103" s="2">
        <v>7.4</v>
      </c>
      <c r="D2103" s="2">
        <v>6.2960000000000003</v>
      </c>
      <c r="E2103" s="2">
        <v>6.2951491891891891</v>
      </c>
      <c r="F2103" s="2">
        <v>2919</v>
      </c>
      <c r="G2103" s="2">
        <v>18375.540483243243</v>
      </c>
      <c r="H2103" s="12">
        <v>6.876699184391516E-3</v>
      </c>
    </row>
    <row r="2104" spans="1:8" ht="13.5" x14ac:dyDescent="0.25">
      <c r="A2104" s="11"/>
      <c r="B2104" s="10">
        <v>45063</v>
      </c>
      <c r="C2104" s="2">
        <v>7.43</v>
      </c>
      <c r="D2104" s="2">
        <v>6.3209999999999997</v>
      </c>
      <c r="E2104" s="2">
        <v>6.3209999999999997</v>
      </c>
      <c r="F2104" s="2">
        <v>1006</v>
      </c>
      <c r="G2104" s="2">
        <v>6358.9259999999995</v>
      </c>
      <c r="H2104" s="12">
        <v>3.9707750952985175E-3</v>
      </c>
    </row>
    <row r="2105" spans="1:8" ht="13.5" x14ac:dyDescent="0.25">
      <c r="A2105" s="11"/>
      <c r="B2105" s="10">
        <v>45064</v>
      </c>
      <c r="C2105" s="2">
        <v>7.43</v>
      </c>
      <c r="D2105" s="2">
        <v>6.3209999999999997</v>
      </c>
      <c r="E2105" s="2">
        <v>0</v>
      </c>
      <c r="F2105" s="2">
        <v>0</v>
      </c>
      <c r="G2105" s="2">
        <v>0</v>
      </c>
      <c r="H2105" s="12">
        <v>0</v>
      </c>
    </row>
    <row r="2106" spans="1:8" ht="13.5" x14ac:dyDescent="0.25">
      <c r="A2106" s="11"/>
      <c r="B2106" s="10">
        <v>45065</v>
      </c>
      <c r="C2106" s="2">
        <v>7.43</v>
      </c>
      <c r="D2106" s="2">
        <v>6.3209999999999997</v>
      </c>
      <c r="E2106" s="2">
        <v>6.3209999999999997</v>
      </c>
      <c r="F2106" s="2">
        <v>35</v>
      </c>
      <c r="G2106" s="2">
        <v>221.23499999999999</v>
      </c>
      <c r="H2106" s="12">
        <v>0</v>
      </c>
    </row>
    <row r="2107" spans="1:8" ht="13.5" x14ac:dyDescent="0.25">
      <c r="A2107" s="11"/>
      <c r="B2107" s="10">
        <v>45068</v>
      </c>
      <c r="C2107" s="2">
        <v>7.42</v>
      </c>
      <c r="D2107" s="2">
        <v>6.3129999999999997</v>
      </c>
      <c r="E2107" s="2">
        <v>6.0883865229110512</v>
      </c>
      <c r="F2107" s="2">
        <v>1023</v>
      </c>
      <c r="G2107" s="2">
        <v>6228.4194129380057</v>
      </c>
      <c r="H2107" s="12">
        <v>-1.2656225280810011E-3</v>
      </c>
    </row>
    <row r="2108" spans="1:8" ht="13.5" x14ac:dyDescent="0.25">
      <c r="A2108" s="11"/>
      <c r="B2108" s="10">
        <v>45069</v>
      </c>
      <c r="C2108" s="2">
        <v>7.42</v>
      </c>
      <c r="D2108" s="2">
        <v>6.3129999999999997</v>
      </c>
      <c r="E2108" s="2">
        <v>0</v>
      </c>
      <c r="F2108" s="2">
        <v>0</v>
      </c>
      <c r="G2108" s="2">
        <v>0</v>
      </c>
      <c r="H2108" s="12">
        <v>0</v>
      </c>
    </row>
    <row r="2109" spans="1:8" ht="13.5" x14ac:dyDescent="0.25">
      <c r="A2109" s="11"/>
      <c r="B2109" s="10">
        <v>45070</v>
      </c>
      <c r="C2109" s="2">
        <v>7.42</v>
      </c>
      <c r="D2109" s="2">
        <v>6.3129999999999997</v>
      </c>
      <c r="E2109" s="2">
        <v>6.3129999999999997</v>
      </c>
      <c r="F2109" s="2">
        <v>100</v>
      </c>
      <c r="G2109" s="2">
        <v>631.29999999999995</v>
      </c>
      <c r="H2109" s="12">
        <v>0</v>
      </c>
    </row>
    <row r="2110" spans="1:8" ht="13.5" x14ac:dyDescent="0.25">
      <c r="A2110" s="11"/>
      <c r="B2110" s="10">
        <v>45071</v>
      </c>
      <c r="C2110" s="2">
        <v>7.42</v>
      </c>
      <c r="D2110" s="2">
        <v>6.3129999999999997</v>
      </c>
      <c r="E2110" s="2">
        <v>6.3129999999999997</v>
      </c>
      <c r="F2110" s="2">
        <v>100</v>
      </c>
      <c r="G2110" s="2">
        <v>631.29999999999995</v>
      </c>
      <c r="H2110" s="12">
        <v>0</v>
      </c>
    </row>
    <row r="2111" spans="1:8" ht="13.5" x14ac:dyDescent="0.25">
      <c r="A2111" s="11"/>
      <c r="B2111" s="10">
        <v>45072</v>
      </c>
      <c r="C2111" s="2">
        <v>7.43</v>
      </c>
      <c r="D2111" s="2">
        <v>6.3209999999999997</v>
      </c>
      <c r="E2111" s="2">
        <v>6.3209999999999997</v>
      </c>
      <c r="F2111" s="2">
        <v>250</v>
      </c>
      <c r="G2111" s="2">
        <v>1580.25</v>
      </c>
      <c r="H2111" s="12">
        <v>1.2672263583082539E-3</v>
      </c>
    </row>
    <row r="2112" spans="1:8" ht="13.5" x14ac:dyDescent="0.25">
      <c r="A2112" s="11"/>
      <c r="B2112" s="10">
        <v>45075</v>
      </c>
      <c r="C2112" s="2">
        <v>7.43</v>
      </c>
      <c r="D2112" s="2">
        <v>6.3209999999999997</v>
      </c>
      <c r="E2112" s="2">
        <v>6.3209999999999997</v>
      </c>
      <c r="F2112" s="2">
        <v>870</v>
      </c>
      <c r="G2112" s="2">
        <v>5499.2699999999995</v>
      </c>
      <c r="H2112" s="12">
        <v>0</v>
      </c>
    </row>
    <row r="2113" spans="1:8" ht="13.5" x14ac:dyDescent="0.25">
      <c r="A2113" s="11"/>
      <c r="B2113" s="10">
        <v>45076</v>
      </c>
      <c r="C2113" s="2">
        <v>7.43</v>
      </c>
      <c r="D2113" s="2">
        <v>6.3209999999999997</v>
      </c>
      <c r="E2113" s="2">
        <v>6.3209999999999997</v>
      </c>
      <c r="F2113" s="2">
        <v>100</v>
      </c>
      <c r="G2113" s="2">
        <v>632.1</v>
      </c>
      <c r="H2113" s="12">
        <v>0</v>
      </c>
    </row>
    <row r="2114" spans="1:8" ht="13.5" x14ac:dyDescent="0.25">
      <c r="A2114" s="11"/>
      <c r="B2114" s="10">
        <v>45077</v>
      </c>
      <c r="C2114" s="2">
        <v>7.49</v>
      </c>
      <c r="D2114" s="2">
        <v>6.3719999999999999</v>
      </c>
      <c r="E2114" s="2">
        <v>6.3719999999999999</v>
      </c>
      <c r="F2114" s="2">
        <v>210</v>
      </c>
      <c r="G2114" s="2">
        <v>1338.12</v>
      </c>
      <c r="H2114" s="12">
        <v>8.0683436165163991E-3</v>
      </c>
    </row>
    <row r="2115" spans="1:8" ht="13.5" x14ac:dyDescent="0.25">
      <c r="A2115" s="11"/>
      <c r="B2115" s="10">
        <v>45078</v>
      </c>
      <c r="C2115" s="2">
        <v>7.43</v>
      </c>
      <c r="D2115" s="2">
        <v>6.3209999999999997</v>
      </c>
      <c r="E2115" s="2">
        <v>6.3209999999999997</v>
      </c>
      <c r="F2115" s="2">
        <v>900</v>
      </c>
      <c r="G2115" s="2">
        <v>5688.9</v>
      </c>
      <c r="H2115" s="12">
        <v>-8.0037664783427741E-3</v>
      </c>
    </row>
    <row r="2116" spans="1:8" ht="13.5" x14ac:dyDescent="0.25">
      <c r="A2116" s="11"/>
      <c r="B2116" s="10">
        <v>45079</v>
      </c>
      <c r="C2116" s="2">
        <v>7.48</v>
      </c>
      <c r="D2116" s="2">
        <v>6.3639999999999999</v>
      </c>
      <c r="E2116" s="2">
        <v>6.3299679144385026</v>
      </c>
      <c r="F2116" s="2">
        <v>2518</v>
      </c>
      <c r="G2116" s="2">
        <v>15938.85920855615</v>
      </c>
      <c r="H2116" s="12">
        <v>6.8027210884353982E-3</v>
      </c>
    </row>
    <row r="2117" spans="1:8" ht="13.5" x14ac:dyDescent="0.25">
      <c r="A2117" s="11"/>
      <c r="B2117" s="10">
        <v>45082</v>
      </c>
      <c r="C2117" s="2">
        <v>7.43</v>
      </c>
      <c r="D2117" s="2">
        <v>6.3209999999999997</v>
      </c>
      <c r="E2117" s="2">
        <v>6.3209999999999997</v>
      </c>
      <c r="F2117" s="2">
        <v>1500</v>
      </c>
      <c r="G2117" s="2">
        <v>9481.5</v>
      </c>
      <c r="H2117" s="12">
        <v>-6.7567567567567806E-3</v>
      </c>
    </row>
    <row r="2118" spans="1:8" ht="13.5" x14ac:dyDescent="0.25">
      <c r="A2118" s="11"/>
      <c r="B2118" s="10">
        <v>45083</v>
      </c>
      <c r="C2118" s="2">
        <v>7.43</v>
      </c>
      <c r="D2118" s="2">
        <v>6.3209999999999997</v>
      </c>
      <c r="E2118" s="2">
        <v>6.3209999999999997</v>
      </c>
      <c r="F2118" s="2">
        <v>566</v>
      </c>
      <c r="G2118" s="2">
        <v>3577.6859999999997</v>
      </c>
      <c r="H2118" s="12">
        <v>0</v>
      </c>
    </row>
    <row r="2119" spans="1:8" ht="13.5" x14ac:dyDescent="0.25">
      <c r="A2119" s="11"/>
      <c r="B2119" s="10">
        <v>45084</v>
      </c>
      <c r="C2119" s="2">
        <v>7.43</v>
      </c>
      <c r="D2119" s="2">
        <v>6.3209999999999997</v>
      </c>
      <c r="E2119" s="2">
        <v>0</v>
      </c>
      <c r="F2119" s="2">
        <v>0</v>
      </c>
      <c r="G2119" s="2">
        <v>0</v>
      </c>
      <c r="H2119" s="12">
        <v>0</v>
      </c>
    </row>
    <row r="2120" spans="1:8" ht="13.5" x14ac:dyDescent="0.25">
      <c r="A2120" s="11"/>
      <c r="B2120" s="10">
        <v>45085</v>
      </c>
      <c r="C2120" s="2">
        <v>7.3</v>
      </c>
      <c r="D2120" s="2">
        <v>6.2110000000000003</v>
      </c>
      <c r="E2120" s="2">
        <v>6.2110000000000003</v>
      </c>
      <c r="F2120" s="2">
        <v>1530</v>
      </c>
      <c r="G2120" s="2">
        <v>9502.83</v>
      </c>
      <c r="H2120" s="12">
        <v>-1.7402309761113659E-2</v>
      </c>
    </row>
    <row r="2121" spans="1:8" ht="13.5" x14ac:dyDescent="0.25">
      <c r="A2121" s="11"/>
      <c r="B2121" s="10">
        <v>45086</v>
      </c>
      <c r="C2121" s="2">
        <v>7.3</v>
      </c>
      <c r="D2121" s="2">
        <v>6.2110000000000003</v>
      </c>
      <c r="E2121" s="2">
        <v>0</v>
      </c>
      <c r="F2121" s="2">
        <v>0</v>
      </c>
      <c r="G2121" s="2">
        <v>0</v>
      </c>
      <c r="H2121" s="12">
        <v>0</v>
      </c>
    </row>
    <row r="2122" spans="1:8" ht="13.5" x14ac:dyDescent="0.25">
      <c r="A2122" s="11"/>
      <c r="B2122" s="10">
        <v>45089</v>
      </c>
      <c r="C2122" s="2">
        <v>7.3</v>
      </c>
      <c r="D2122" s="2">
        <v>6.2110000000000003</v>
      </c>
      <c r="E2122" s="2">
        <v>0</v>
      </c>
      <c r="F2122" s="2">
        <v>0</v>
      </c>
      <c r="G2122" s="2">
        <v>0</v>
      </c>
      <c r="H2122" s="12">
        <v>0</v>
      </c>
    </row>
    <row r="2123" spans="1:8" ht="13.5" x14ac:dyDescent="0.25">
      <c r="A2123" s="11"/>
      <c r="B2123" s="10">
        <v>45090</v>
      </c>
      <c r="C2123" s="2">
        <v>7.42</v>
      </c>
      <c r="D2123" s="2">
        <v>6.3129999999999997</v>
      </c>
      <c r="E2123" s="2">
        <v>6.3129999999999997</v>
      </c>
      <c r="F2123" s="2">
        <v>8</v>
      </c>
      <c r="G2123" s="2">
        <v>50.503999999999998</v>
      </c>
      <c r="H2123" s="12">
        <v>1.6422476251811209E-2</v>
      </c>
    </row>
    <row r="2124" spans="1:8" ht="13.5" x14ac:dyDescent="0.25">
      <c r="A2124" s="11"/>
      <c r="B2124" s="10">
        <v>45091</v>
      </c>
      <c r="C2124" s="2">
        <v>7.42</v>
      </c>
      <c r="D2124" s="2">
        <v>6.3129999999999997</v>
      </c>
      <c r="E2124" s="2">
        <v>6.3129999999999997</v>
      </c>
      <c r="F2124" s="2">
        <v>500</v>
      </c>
      <c r="G2124" s="2">
        <v>3156.5</v>
      </c>
      <c r="H2124" s="12">
        <v>0</v>
      </c>
    </row>
    <row r="2125" spans="1:8" ht="13.5" x14ac:dyDescent="0.25">
      <c r="A2125" s="11"/>
      <c r="B2125" s="10">
        <v>45092</v>
      </c>
      <c r="C2125" s="2">
        <v>7.42</v>
      </c>
      <c r="D2125" s="2">
        <v>6.3129999999999997</v>
      </c>
      <c r="E2125" s="2">
        <v>6.3129999999999997</v>
      </c>
      <c r="F2125" s="2">
        <v>520</v>
      </c>
      <c r="G2125" s="2">
        <v>3282.7599999999998</v>
      </c>
      <c r="H2125" s="12">
        <v>0</v>
      </c>
    </row>
    <row r="2126" spans="1:8" ht="13.5" x14ac:dyDescent="0.25">
      <c r="A2126" s="11"/>
      <c r="B2126" s="10">
        <v>45093</v>
      </c>
      <c r="C2126" s="2">
        <v>7.42</v>
      </c>
      <c r="D2126" s="2">
        <v>6.3129999999999997</v>
      </c>
      <c r="E2126" s="2">
        <v>6.3129999999999997</v>
      </c>
      <c r="F2126" s="2">
        <v>4150</v>
      </c>
      <c r="G2126" s="2">
        <v>26198.949999999997</v>
      </c>
      <c r="H2126" s="12">
        <v>0</v>
      </c>
    </row>
    <row r="2127" spans="1:8" ht="13.5" x14ac:dyDescent="0.25">
      <c r="A2127" s="11"/>
      <c r="B2127" s="10">
        <v>45096</v>
      </c>
      <c r="C2127" s="2">
        <v>7.42</v>
      </c>
      <c r="D2127" s="2">
        <v>6.3129999999999997</v>
      </c>
      <c r="E2127" s="2">
        <v>6.3129999999999997</v>
      </c>
      <c r="F2127" s="2">
        <v>1000</v>
      </c>
      <c r="G2127" s="2">
        <v>6313</v>
      </c>
      <c r="H2127" s="12">
        <v>0</v>
      </c>
    </row>
    <row r="2128" spans="1:8" ht="13.5" x14ac:dyDescent="0.25">
      <c r="A2128" s="11"/>
      <c r="B2128" s="10">
        <v>45097</v>
      </c>
      <c r="C2128" s="2">
        <v>7.4</v>
      </c>
      <c r="D2128" s="2">
        <v>6.2960000000000003</v>
      </c>
      <c r="E2128" s="2">
        <v>6.2960000000000003</v>
      </c>
      <c r="F2128" s="2">
        <v>725</v>
      </c>
      <c r="G2128" s="2">
        <v>4564.6000000000004</v>
      </c>
      <c r="H2128" s="12">
        <v>-2.6928560114049516E-3</v>
      </c>
    </row>
    <row r="2129" spans="1:8" ht="13.5" x14ac:dyDescent="0.25">
      <c r="A2129" s="11"/>
      <c r="B2129" s="10">
        <v>45098</v>
      </c>
      <c r="C2129" s="2">
        <v>7.4</v>
      </c>
      <c r="D2129" s="2">
        <v>6.2960000000000003</v>
      </c>
      <c r="E2129" s="2">
        <v>6.2960000000000003</v>
      </c>
      <c r="F2129" s="2">
        <v>1000</v>
      </c>
      <c r="G2129" s="2">
        <v>6296</v>
      </c>
      <c r="H2129" s="12">
        <v>0</v>
      </c>
    </row>
    <row r="2130" spans="1:8" ht="13.5" x14ac:dyDescent="0.25">
      <c r="A2130" s="11"/>
      <c r="B2130" s="10">
        <v>45099</v>
      </c>
      <c r="C2130" s="2">
        <v>7.4</v>
      </c>
      <c r="D2130" s="2">
        <v>6.2960000000000003</v>
      </c>
      <c r="E2130" s="2">
        <v>0</v>
      </c>
      <c r="F2130" s="2">
        <v>0</v>
      </c>
      <c r="G2130" s="2">
        <v>0</v>
      </c>
      <c r="H2130" s="12">
        <v>0</v>
      </c>
    </row>
    <row r="2131" spans="1:8" ht="13.5" x14ac:dyDescent="0.25">
      <c r="A2131" s="11"/>
      <c r="B2131" s="10">
        <v>45100</v>
      </c>
      <c r="C2131" s="2">
        <v>7.42</v>
      </c>
      <c r="D2131" s="2">
        <v>6.3129999999999997</v>
      </c>
      <c r="E2131" s="2">
        <v>6.3129999999999997</v>
      </c>
      <c r="F2131" s="2">
        <v>2000</v>
      </c>
      <c r="G2131" s="2">
        <v>12626</v>
      </c>
      <c r="H2131" s="12">
        <v>2.7001270648029639E-3</v>
      </c>
    </row>
    <row r="2132" spans="1:8" ht="13.5" x14ac:dyDescent="0.25">
      <c r="A2132" s="11"/>
      <c r="B2132" s="10">
        <v>45103</v>
      </c>
      <c r="C2132" s="2">
        <v>7.43</v>
      </c>
      <c r="D2132" s="2">
        <v>6.3209999999999997</v>
      </c>
      <c r="E2132" s="2">
        <v>6.3124925975773891</v>
      </c>
      <c r="F2132" s="2">
        <v>1360</v>
      </c>
      <c r="G2132" s="2">
        <v>8584.9899327052499</v>
      </c>
      <c r="H2132" s="12">
        <v>1.2672263583082539E-3</v>
      </c>
    </row>
    <row r="2133" spans="1:8" ht="13.5" x14ac:dyDescent="0.25">
      <c r="A2133" s="11"/>
      <c r="B2133" s="10">
        <v>45104</v>
      </c>
      <c r="C2133" s="2">
        <v>7.42</v>
      </c>
      <c r="D2133" s="2">
        <v>6.3129999999999997</v>
      </c>
      <c r="E2133" s="2">
        <v>6.3129999999999997</v>
      </c>
      <c r="F2133" s="2">
        <v>240</v>
      </c>
      <c r="G2133" s="2">
        <v>1515.12</v>
      </c>
      <c r="H2133" s="12">
        <v>-1.2656225280810011E-3</v>
      </c>
    </row>
    <row r="2134" spans="1:8" ht="13.5" x14ac:dyDescent="0.25">
      <c r="A2134" s="11"/>
      <c r="B2134" s="10">
        <v>45107</v>
      </c>
      <c r="C2134" s="2">
        <v>7.42</v>
      </c>
      <c r="D2134" s="2">
        <v>6.3129999999999997</v>
      </c>
      <c r="E2134" s="2">
        <v>0</v>
      </c>
      <c r="F2134" s="2">
        <v>0</v>
      </c>
      <c r="G2134" s="2">
        <v>0</v>
      </c>
      <c r="H2134" s="12">
        <v>0</v>
      </c>
    </row>
    <row r="2135" spans="1:8" ht="13.5" x14ac:dyDescent="0.25">
      <c r="A2135" s="11"/>
      <c r="B2135" s="10">
        <v>45110</v>
      </c>
      <c r="C2135" s="2">
        <v>7.42</v>
      </c>
      <c r="D2135" s="2">
        <v>6.3129999999999997</v>
      </c>
      <c r="E2135" s="2">
        <v>0</v>
      </c>
      <c r="F2135" s="2">
        <v>0</v>
      </c>
      <c r="G2135" s="2">
        <v>0</v>
      </c>
      <c r="H2135" s="12">
        <v>0</v>
      </c>
    </row>
    <row r="2136" spans="1:8" ht="13.5" x14ac:dyDescent="0.25">
      <c r="A2136" s="11"/>
      <c r="B2136" s="10">
        <v>45111</v>
      </c>
      <c r="C2136" s="2">
        <v>7.42</v>
      </c>
      <c r="D2136" s="2">
        <v>6.3129999999999997</v>
      </c>
      <c r="E2136" s="2">
        <v>0</v>
      </c>
      <c r="F2136" s="2">
        <v>0</v>
      </c>
      <c r="G2136" s="2">
        <v>0</v>
      </c>
      <c r="H2136" s="12">
        <v>0</v>
      </c>
    </row>
    <row r="2137" spans="1:8" ht="13.5" x14ac:dyDescent="0.25">
      <c r="A2137" s="11"/>
      <c r="B2137" s="10">
        <v>45112</v>
      </c>
      <c r="C2137" s="2">
        <v>7.7</v>
      </c>
      <c r="D2137" s="2">
        <v>6.5510000000000002</v>
      </c>
      <c r="E2137" s="2">
        <v>6.5510000000000002</v>
      </c>
      <c r="F2137" s="2">
        <v>191</v>
      </c>
      <c r="G2137" s="2">
        <v>1251.241</v>
      </c>
      <c r="H2137" s="12">
        <v>3.7699984159670588E-2</v>
      </c>
    </row>
    <row r="2138" spans="1:8" ht="13.5" x14ac:dyDescent="0.25">
      <c r="A2138" s="11"/>
      <c r="B2138" s="10">
        <v>45113</v>
      </c>
      <c r="C2138" s="2">
        <v>7.5</v>
      </c>
      <c r="D2138" s="2">
        <v>6.3810000000000002</v>
      </c>
      <c r="E2138" s="2">
        <v>6.3810000000000002</v>
      </c>
      <c r="F2138" s="2">
        <v>4</v>
      </c>
      <c r="G2138" s="2">
        <v>25.524000000000001</v>
      </c>
      <c r="H2138" s="12">
        <v>-2.5950236605098445E-2</v>
      </c>
    </row>
    <row r="2139" spans="1:8" ht="13.5" x14ac:dyDescent="0.25">
      <c r="A2139" s="11"/>
      <c r="B2139" s="10">
        <v>45114</v>
      </c>
      <c r="C2139" s="2">
        <v>7.69</v>
      </c>
      <c r="D2139" s="2">
        <v>6.5419999999999998</v>
      </c>
      <c r="E2139" s="2">
        <v>6.5419999999999998</v>
      </c>
      <c r="F2139" s="2">
        <v>1</v>
      </c>
      <c r="G2139" s="2">
        <v>6.5419999999999998</v>
      </c>
      <c r="H2139" s="12">
        <v>2.5231154991380594E-2</v>
      </c>
    </row>
    <row r="2140" spans="1:8" ht="13.5" x14ac:dyDescent="0.25">
      <c r="A2140" s="11"/>
      <c r="B2140" s="10">
        <v>45117</v>
      </c>
      <c r="C2140" s="2">
        <v>7.7</v>
      </c>
      <c r="D2140" s="2">
        <v>6.5510000000000002</v>
      </c>
      <c r="E2140" s="2">
        <v>6.5510000000000002</v>
      </c>
      <c r="F2140" s="2">
        <v>50</v>
      </c>
      <c r="G2140" s="2">
        <v>327.55</v>
      </c>
      <c r="H2140" s="12">
        <v>1.3757260776521463E-3</v>
      </c>
    </row>
    <row r="2141" spans="1:8" ht="13.5" x14ac:dyDescent="0.25">
      <c r="A2141" s="11"/>
      <c r="B2141" s="10">
        <v>45118</v>
      </c>
      <c r="C2141" s="2">
        <v>7.7</v>
      </c>
      <c r="D2141" s="2">
        <v>6.5510000000000002</v>
      </c>
      <c r="E2141" s="2">
        <v>6.5510000000000002</v>
      </c>
      <c r="F2141" s="2">
        <v>1769</v>
      </c>
      <c r="G2141" s="2">
        <v>11588.719000000001</v>
      </c>
      <c r="H2141" s="12">
        <v>0</v>
      </c>
    </row>
    <row r="2142" spans="1:8" ht="13.5" x14ac:dyDescent="0.25">
      <c r="A2142" s="11"/>
      <c r="B2142" s="10">
        <v>45119</v>
      </c>
      <c r="C2142" s="2">
        <v>7.7</v>
      </c>
      <c r="D2142" s="2">
        <v>6.5510000000000002</v>
      </c>
      <c r="E2142" s="2">
        <v>0</v>
      </c>
      <c r="F2142" s="2">
        <v>0</v>
      </c>
      <c r="G2142" s="2">
        <v>0</v>
      </c>
      <c r="H2142" s="12">
        <v>0</v>
      </c>
    </row>
    <row r="2143" spans="1:8" ht="13.5" x14ac:dyDescent="0.25">
      <c r="A2143" s="11"/>
      <c r="B2143" s="10">
        <v>45120</v>
      </c>
      <c r="C2143" s="2">
        <v>7.43</v>
      </c>
      <c r="D2143" s="2">
        <v>6.3209999999999997</v>
      </c>
      <c r="E2143" s="2">
        <v>6.3209999999999997</v>
      </c>
      <c r="F2143" s="2">
        <v>30</v>
      </c>
      <c r="G2143" s="2">
        <v>189.63</v>
      </c>
      <c r="H2143" s="12">
        <v>-3.5109143642192094E-2</v>
      </c>
    </row>
    <row r="2144" spans="1:8" ht="13.5" x14ac:dyDescent="0.25">
      <c r="A2144" s="11"/>
      <c r="B2144" s="10">
        <v>45121</v>
      </c>
      <c r="C2144" s="2">
        <v>7.43</v>
      </c>
      <c r="D2144" s="2">
        <v>6.3209999999999997</v>
      </c>
      <c r="E2144" s="2">
        <v>0</v>
      </c>
      <c r="F2144" s="2">
        <v>0</v>
      </c>
      <c r="G2144" s="2">
        <v>0</v>
      </c>
      <c r="H2144" s="12">
        <v>0</v>
      </c>
    </row>
    <row r="2145" spans="1:8" ht="13.5" x14ac:dyDescent="0.25">
      <c r="A2145" s="11"/>
      <c r="B2145" s="10">
        <v>45124</v>
      </c>
      <c r="C2145" s="2">
        <v>7.43</v>
      </c>
      <c r="D2145" s="2">
        <v>6.3209999999999997</v>
      </c>
      <c r="E2145" s="2">
        <v>6.3209999999999997</v>
      </c>
      <c r="F2145" s="2">
        <v>799</v>
      </c>
      <c r="G2145" s="2">
        <v>5050.4789999999994</v>
      </c>
      <c r="H2145" s="12">
        <v>0</v>
      </c>
    </row>
    <row r="2146" spans="1:8" ht="13.5" x14ac:dyDescent="0.25">
      <c r="A2146" s="11"/>
      <c r="B2146" s="10">
        <v>45125</v>
      </c>
      <c r="C2146" s="2">
        <v>7.5</v>
      </c>
      <c r="D2146" s="2">
        <v>6.3810000000000002</v>
      </c>
      <c r="E2146" s="2">
        <v>6.3810000000000002</v>
      </c>
      <c r="F2146" s="2">
        <v>30</v>
      </c>
      <c r="G2146" s="2">
        <v>191.43</v>
      </c>
      <c r="H2146" s="12">
        <v>9.4921689606075783E-3</v>
      </c>
    </row>
    <row r="2147" spans="1:8" ht="13.5" x14ac:dyDescent="0.25">
      <c r="A2147" s="11"/>
      <c r="B2147" s="10">
        <v>45127</v>
      </c>
      <c r="C2147" s="2">
        <v>7.5</v>
      </c>
      <c r="D2147" s="2">
        <v>6.3810000000000002</v>
      </c>
      <c r="E2147" s="2">
        <v>0</v>
      </c>
      <c r="F2147" s="2">
        <v>0</v>
      </c>
      <c r="G2147" s="2">
        <v>0</v>
      </c>
      <c r="H2147" s="12">
        <v>0</v>
      </c>
    </row>
    <row r="2148" spans="1:8" ht="13.5" x14ac:dyDescent="0.25">
      <c r="A2148" s="11"/>
      <c r="B2148" s="10">
        <v>45128</v>
      </c>
      <c r="C2148" s="2">
        <v>7.5</v>
      </c>
      <c r="D2148" s="2">
        <v>6.3810000000000002</v>
      </c>
      <c r="E2148" s="2">
        <v>0</v>
      </c>
      <c r="F2148" s="2">
        <v>0</v>
      </c>
      <c r="G2148" s="2">
        <v>0</v>
      </c>
      <c r="H2148" s="12">
        <v>0</v>
      </c>
    </row>
    <row r="2149" spans="1:8" ht="13.5" x14ac:dyDescent="0.25">
      <c r="A2149" s="11"/>
      <c r="B2149" s="10">
        <v>45131</v>
      </c>
      <c r="C2149" s="2">
        <v>7.7</v>
      </c>
      <c r="D2149" s="2">
        <v>6.5510000000000002</v>
      </c>
      <c r="E2149" s="2">
        <v>6.5510000000000002</v>
      </c>
      <c r="F2149" s="2">
        <v>380</v>
      </c>
      <c r="G2149" s="2">
        <v>2489.38</v>
      </c>
      <c r="H2149" s="12">
        <v>2.6641592226923666E-2</v>
      </c>
    </row>
    <row r="2150" spans="1:8" ht="13.5" x14ac:dyDescent="0.25">
      <c r="A2150" s="11"/>
      <c r="B2150" s="10">
        <v>45133</v>
      </c>
      <c r="C2150" s="2">
        <v>7.7</v>
      </c>
      <c r="D2150" s="2">
        <v>6.5510000000000002</v>
      </c>
      <c r="E2150" s="2">
        <v>6.5510000000000002</v>
      </c>
      <c r="F2150" s="2">
        <v>347</v>
      </c>
      <c r="G2150" s="2">
        <v>2273.1970000000001</v>
      </c>
      <c r="H2150" s="12">
        <v>0</v>
      </c>
    </row>
    <row r="2151" spans="1:8" ht="13.5" x14ac:dyDescent="0.25">
      <c r="A2151" s="11"/>
      <c r="B2151" s="10">
        <v>45134</v>
      </c>
      <c r="C2151" s="2">
        <v>7.7</v>
      </c>
      <c r="D2151" s="2">
        <v>6.5510000000000002</v>
      </c>
      <c r="E2151" s="2">
        <v>0</v>
      </c>
      <c r="F2151" s="2">
        <v>0</v>
      </c>
      <c r="G2151" s="2">
        <v>0</v>
      </c>
      <c r="H2151" s="12">
        <v>0</v>
      </c>
    </row>
    <row r="2152" spans="1:8" ht="13.5" x14ac:dyDescent="0.25">
      <c r="A2152" s="11"/>
      <c r="B2152" s="10">
        <v>45135</v>
      </c>
      <c r="C2152" s="2">
        <v>7.7</v>
      </c>
      <c r="D2152" s="2">
        <v>6.5510000000000002</v>
      </c>
      <c r="E2152" s="2">
        <v>6.5510000000000002</v>
      </c>
      <c r="F2152" s="2">
        <v>7</v>
      </c>
      <c r="G2152" s="2">
        <v>45.856999999999999</v>
      </c>
      <c r="H2152" s="12">
        <v>0</v>
      </c>
    </row>
    <row r="2153" spans="1:8" ht="13.5" x14ac:dyDescent="0.25">
      <c r="A2153" s="11"/>
      <c r="B2153" s="10">
        <v>45138</v>
      </c>
      <c r="C2153" s="2">
        <v>7.7</v>
      </c>
      <c r="D2153" s="2">
        <v>6.5510000000000002</v>
      </c>
      <c r="E2153" s="2">
        <v>0</v>
      </c>
      <c r="F2153" s="2">
        <v>0</v>
      </c>
      <c r="G2153" s="2">
        <v>0</v>
      </c>
      <c r="H2153" s="12">
        <v>0</v>
      </c>
    </row>
    <row r="2154" spans="1:8" ht="13.5" x14ac:dyDescent="0.25">
      <c r="A2154" s="11"/>
      <c r="B2154" s="10">
        <v>45139</v>
      </c>
      <c r="C2154" s="2">
        <v>7.7</v>
      </c>
      <c r="D2154" s="2">
        <v>6.5510000000000002</v>
      </c>
      <c r="E2154" s="2">
        <v>0</v>
      </c>
      <c r="F2154" s="2">
        <v>0</v>
      </c>
      <c r="G2154" s="2">
        <v>0</v>
      </c>
      <c r="H2154" s="12">
        <v>0</v>
      </c>
    </row>
    <row r="2155" spans="1:8" ht="13.5" x14ac:dyDescent="0.25">
      <c r="A2155" s="11"/>
      <c r="B2155" s="10">
        <v>45140</v>
      </c>
      <c r="C2155" s="2">
        <v>7.7</v>
      </c>
      <c r="D2155" s="2">
        <v>6.5510000000000002</v>
      </c>
      <c r="E2155" s="2">
        <v>6.5510000000000002</v>
      </c>
      <c r="F2155" s="2">
        <v>1000</v>
      </c>
      <c r="G2155" s="2">
        <v>6551</v>
      </c>
      <c r="H2155" s="12">
        <v>0</v>
      </c>
    </row>
    <row r="2156" spans="1:8" ht="13.5" x14ac:dyDescent="0.25">
      <c r="A2156" s="11"/>
      <c r="B2156" s="10">
        <v>45141</v>
      </c>
      <c r="C2156" s="2">
        <v>7.7</v>
      </c>
      <c r="D2156" s="2">
        <v>6.5510000000000002</v>
      </c>
      <c r="E2156" s="2">
        <v>6.5510000000000002</v>
      </c>
      <c r="F2156" s="2">
        <v>1000</v>
      </c>
      <c r="G2156" s="2">
        <v>6551</v>
      </c>
      <c r="H2156" s="12">
        <v>0</v>
      </c>
    </row>
    <row r="2157" spans="1:8" ht="13.5" x14ac:dyDescent="0.25">
      <c r="A2157" s="11"/>
      <c r="B2157" s="10">
        <v>45142</v>
      </c>
      <c r="C2157" s="2">
        <v>7.76</v>
      </c>
      <c r="D2157" s="2">
        <v>6.6020000000000003</v>
      </c>
      <c r="E2157" s="2">
        <v>6.6020000000000003</v>
      </c>
      <c r="F2157" s="2">
        <v>168</v>
      </c>
      <c r="G2157" s="2">
        <v>1109.136</v>
      </c>
      <c r="H2157" s="12">
        <v>7.7850709815295615E-3</v>
      </c>
    </row>
    <row r="2158" spans="1:8" ht="13.5" x14ac:dyDescent="0.25">
      <c r="A2158" s="11"/>
      <c r="B2158" s="10">
        <v>45145</v>
      </c>
      <c r="C2158" s="2">
        <v>7.76</v>
      </c>
      <c r="D2158" s="2">
        <v>6.6020000000000003</v>
      </c>
      <c r="E2158" s="2">
        <v>0</v>
      </c>
      <c r="F2158" s="2">
        <v>0</v>
      </c>
      <c r="G2158" s="2">
        <v>0</v>
      </c>
      <c r="H2158" s="12">
        <v>0</v>
      </c>
    </row>
    <row r="2159" spans="1:8" ht="13.5" x14ac:dyDescent="0.25">
      <c r="A2159" s="11"/>
      <c r="B2159" s="10">
        <v>45146</v>
      </c>
      <c r="C2159" s="2">
        <v>7.76</v>
      </c>
      <c r="D2159" s="2">
        <v>6.6020000000000003</v>
      </c>
      <c r="E2159" s="2">
        <v>0</v>
      </c>
      <c r="F2159" s="2">
        <v>0</v>
      </c>
      <c r="G2159" s="2">
        <v>0</v>
      </c>
      <c r="H2159" s="12">
        <v>0</v>
      </c>
    </row>
    <row r="2160" spans="1:8" ht="13.5" x14ac:dyDescent="0.25">
      <c r="A2160" s="11"/>
      <c r="B2160" s="10">
        <v>45147</v>
      </c>
      <c r="C2160" s="2">
        <v>7.76</v>
      </c>
      <c r="D2160" s="2">
        <v>6.6020000000000003</v>
      </c>
      <c r="E2160" s="2">
        <v>6.6020000000000003</v>
      </c>
      <c r="F2160" s="2">
        <v>50</v>
      </c>
      <c r="G2160" s="2">
        <v>330.1</v>
      </c>
      <c r="H2160" s="12">
        <v>0</v>
      </c>
    </row>
    <row r="2161" spans="1:8" ht="13.5" x14ac:dyDescent="0.25">
      <c r="A2161" s="11"/>
      <c r="B2161" s="10">
        <v>45148</v>
      </c>
      <c r="C2161" s="2">
        <v>7.76</v>
      </c>
      <c r="D2161" s="2">
        <v>6.6020000000000003</v>
      </c>
      <c r="E2161" s="2">
        <v>0</v>
      </c>
      <c r="F2161" s="2">
        <v>0</v>
      </c>
      <c r="G2161" s="2">
        <v>0</v>
      </c>
      <c r="H2161" s="12">
        <v>0</v>
      </c>
    </row>
    <row r="2162" spans="1:8" ht="13.5" x14ac:dyDescent="0.25">
      <c r="A2162" s="11"/>
      <c r="B2162" s="10">
        <v>45149</v>
      </c>
      <c r="C2162" s="2">
        <v>7.76</v>
      </c>
      <c r="D2162" s="2">
        <v>6.6020000000000003</v>
      </c>
      <c r="E2162" s="2">
        <v>0</v>
      </c>
      <c r="F2162" s="2">
        <v>0</v>
      </c>
      <c r="G2162" s="2">
        <v>0</v>
      </c>
      <c r="H2162" s="12">
        <v>0</v>
      </c>
    </row>
    <row r="2163" spans="1:8" ht="13.5" x14ac:dyDescent="0.25">
      <c r="A2163" s="11"/>
      <c r="B2163" s="10">
        <v>45152</v>
      </c>
      <c r="C2163" s="2">
        <v>7.76</v>
      </c>
      <c r="D2163" s="2">
        <v>6.6020000000000003</v>
      </c>
      <c r="E2163" s="2">
        <v>0</v>
      </c>
      <c r="F2163" s="2">
        <v>0</v>
      </c>
      <c r="G2163" s="2">
        <v>0</v>
      </c>
      <c r="H2163" s="12">
        <v>0</v>
      </c>
    </row>
    <row r="2164" spans="1:8" ht="13.5" x14ac:dyDescent="0.25">
      <c r="A2164" s="11"/>
      <c r="B2164" s="10">
        <v>45153</v>
      </c>
      <c r="C2164" s="2">
        <v>7.8</v>
      </c>
      <c r="D2164" s="2">
        <v>6.6360000000000001</v>
      </c>
      <c r="E2164" s="2">
        <v>6.6360000000000001</v>
      </c>
      <c r="F2164" s="2">
        <v>666</v>
      </c>
      <c r="G2164" s="2">
        <v>4419.576</v>
      </c>
      <c r="H2164" s="12">
        <v>5.149954559224448E-3</v>
      </c>
    </row>
    <row r="2165" spans="1:8" ht="13.5" x14ac:dyDescent="0.25">
      <c r="A2165" s="11"/>
      <c r="B2165" s="10">
        <v>45154</v>
      </c>
      <c r="C2165" s="2">
        <v>7.82</v>
      </c>
      <c r="D2165" s="2">
        <v>6.6529999999999996</v>
      </c>
      <c r="E2165" s="2">
        <v>6.6436415601023011</v>
      </c>
      <c r="F2165" s="2">
        <v>2171</v>
      </c>
      <c r="G2165" s="2">
        <v>14423.345826982095</v>
      </c>
      <c r="H2165" s="12">
        <v>2.5617842073537463E-3</v>
      </c>
    </row>
    <row r="2166" spans="1:8" ht="13.5" x14ac:dyDescent="0.25">
      <c r="A2166" s="11"/>
      <c r="B2166" s="10">
        <v>45155</v>
      </c>
      <c r="C2166" s="2">
        <v>7.82</v>
      </c>
      <c r="D2166" s="2">
        <v>6.6529999999999996</v>
      </c>
      <c r="E2166" s="2">
        <v>0</v>
      </c>
      <c r="F2166" s="2">
        <v>0</v>
      </c>
      <c r="G2166" s="2">
        <v>0</v>
      </c>
      <c r="H2166" s="12">
        <v>0</v>
      </c>
    </row>
    <row r="2167" spans="1:8" ht="13.5" x14ac:dyDescent="0.25">
      <c r="A2167" s="11"/>
      <c r="B2167" s="10">
        <v>45156</v>
      </c>
      <c r="C2167" s="2">
        <v>7.82</v>
      </c>
      <c r="D2167" s="2">
        <v>6.6529999999999996</v>
      </c>
      <c r="E2167" s="2">
        <v>6.6529999999999996</v>
      </c>
      <c r="F2167" s="2">
        <v>549</v>
      </c>
      <c r="G2167" s="2">
        <v>3652.4969999999998</v>
      </c>
      <c r="H2167" s="12">
        <v>0</v>
      </c>
    </row>
    <row r="2168" spans="1:8" ht="13.5" x14ac:dyDescent="0.25">
      <c r="A2168" s="11"/>
      <c r="B2168" s="10">
        <v>45159</v>
      </c>
      <c r="C2168" s="2">
        <v>7.82</v>
      </c>
      <c r="D2168" s="2">
        <v>6.6529999999999996</v>
      </c>
      <c r="E2168" s="2">
        <v>6.6529999999999996</v>
      </c>
      <c r="F2168" s="2">
        <v>208</v>
      </c>
      <c r="G2168" s="2">
        <v>1383.8239999999998</v>
      </c>
      <c r="H2168" s="12">
        <v>0</v>
      </c>
    </row>
    <row r="2169" spans="1:8" ht="13.5" x14ac:dyDescent="0.25">
      <c r="A2169" s="11"/>
      <c r="B2169" s="10">
        <v>45160</v>
      </c>
      <c r="C2169" s="2">
        <v>7.82</v>
      </c>
      <c r="D2169" s="2">
        <v>6.6529999999999996</v>
      </c>
      <c r="E2169" s="2">
        <v>0</v>
      </c>
      <c r="F2169" s="2">
        <v>0</v>
      </c>
      <c r="G2169" s="2">
        <v>0</v>
      </c>
      <c r="H2169" s="12">
        <v>0</v>
      </c>
    </row>
    <row r="2170" spans="1:8" ht="13.5" x14ac:dyDescent="0.25">
      <c r="A2170" s="11"/>
      <c r="B2170" s="10">
        <v>45161</v>
      </c>
      <c r="C2170" s="2">
        <v>7.87</v>
      </c>
      <c r="D2170" s="2">
        <v>6.6950000000000003</v>
      </c>
      <c r="E2170" s="2">
        <v>6.6950000000000003</v>
      </c>
      <c r="F2170" s="2">
        <v>20</v>
      </c>
      <c r="G2170" s="2">
        <v>133.9</v>
      </c>
      <c r="H2170" s="12">
        <v>6.3129415301368865E-3</v>
      </c>
    </row>
    <row r="2171" spans="1:8" ht="13.5" x14ac:dyDescent="0.25">
      <c r="A2171" s="11"/>
      <c r="B2171" s="10">
        <v>45162</v>
      </c>
      <c r="C2171" s="2">
        <v>7.9</v>
      </c>
      <c r="D2171" s="2">
        <v>6.7210000000000001</v>
      </c>
      <c r="E2171" s="2">
        <v>6.7210000000000001</v>
      </c>
      <c r="F2171" s="2">
        <v>266</v>
      </c>
      <c r="G2171" s="2">
        <v>1787.7860000000001</v>
      </c>
      <c r="H2171" s="12">
        <v>3.8834951456310379E-3</v>
      </c>
    </row>
    <row r="2172" spans="1:8" ht="13.5" x14ac:dyDescent="0.25">
      <c r="A2172" s="11"/>
      <c r="B2172" s="10">
        <v>45163</v>
      </c>
      <c r="C2172" s="2">
        <v>8.1</v>
      </c>
      <c r="D2172" s="2">
        <v>6.891</v>
      </c>
      <c r="E2172" s="2">
        <v>6.891</v>
      </c>
      <c r="F2172" s="2">
        <v>1050</v>
      </c>
      <c r="G2172" s="2">
        <v>7235.55</v>
      </c>
      <c r="H2172" s="12">
        <v>2.5293855081089112E-2</v>
      </c>
    </row>
    <row r="2173" spans="1:8" ht="13.5" x14ac:dyDescent="0.25">
      <c r="A2173" s="11"/>
      <c r="B2173" s="10">
        <v>45166</v>
      </c>
      <c r="C2173" s="2">
        <v>8.1</v>
      </c>
      <c r="D2173" s="2">
        <v>6.891</v>
      </c>
      <c r="E2173" s="2">
        <v>0</v>
      </c>
      <c r="F2173" s="2">
        <v>0</v>
      </c>
      <c r="G2173" s="2">
        <v>0</v>
      </c>
      <c r="H2173" s="12">
        <v>0</v>
      </c>
    </row>
    <row r="2174" spans="1:8" ht="13.5" x14ac:dyDescent="0.25">
      <c r="A2174" s="11"/>
      <c r="B2174" s="10">
        <v>45167</v>
      </c>
      <c r="C2174" s="2">
        <v>8.1</v>
      </c>
      <c r="D2174" s="2">
        <v>6.891</v>
      </c>
      <c r="E2174" s="2">
        <v>6.891</v>
      </c>
      <c r="F2174" s="2">
        <v>12</v>
      </c>
      <c r="G2174" s="2">
        <v>82.692000000000007</v>
      </c>
      <c r="H2174" s="12">
        <v>0</v>
      </c>
    </row>
    <row r="2175" spans="1:8" ht="13.5" x14ac:dyDescent="0.25">
      <c r="A2175" s="11"/>
      <c r="B2175" s="10">
        <v>45168</v>
      </c>
      <c r="C2175" s="2">
        <v>8.1</v>
      </c>
      <c r="D2175" s="2">
        <v>6.891</v>
      </c>
      <c r="E2175" s="2">
        <v>0</v>
      </c>
      <c r="F2175" s="2">
        <v>0</v>
      </c>
      <c r="G2175" s="2">
        <v>0</v>
      </c>
      <c r="H2175" s="12">
        <v>0</v>
      </c>
    </row>
    <row r="2176" spans="1:8" ht="13.5" x14ac:dyDescent="0.25">
      <c r="A2176" s="11"/>
      <c r="B2176" s="10">
        <v>45169</v>
      </c>
      <c r="C2176" s="2">
        <v>8.1</v>
      </c>
      <c r="D2176" s="2">
        <v>6.891</v>
      </c>
      <c r="E2176" s="2">
        <v>0</v>
      </c>
      <c r="F2176" s="2">
        <v>0</v>
      </c>
      <c r="G2176" s="2">
        <v>0</v>
      </c>
      <c r="H2176" s="12">
        <v>0</v>
      </c>
    </row>
    <row r="2177" spans="1:8" ht="13.5" x14ac:dyDescent="0.25">
      <c r="A2177" s="11"/>
      <c r="B2177" s="10">
        <v>45170</v>
      </c>
      <c r="C2177" s="2">
        <v>8.1999999999999993</v>
      </c>
      <c r="D2177" s="2">
        <v>6.976</v>
      </c>
      <c r="E2177" s="2">
        <v>6.976</v>
      </c>
      <c r="F2177" s="2">
        <v>11</v>
      </c>
      <c r="G2177" s="2">
        <v>76.736000000000004</v>
      </c>
      <c r="H2177" s="12">
        <v>1.233492961834276E-2</v>
      </c>
    </row>
    <row r="2178" spans="1:8" ht="13.5" x14ac:dyDescent="0.25">
      <c r="A2178" s="11"/>
      <c r="B2178" s="10">
        <v>45173</v>
      </c>
      <c r="C2178" s="2">
        <v>8.1</v>
      </c>
      <c r="D2178" s="2">
        <v>6.891</v>
      </c>
      <c r="E2178" s="2">
        <v>6.891</v>
      </c>
      <c r="F2178" s="2">
        <v>117</v>
      </c>
      <c r="G2178" s="2">
        <v>806.24699999999996</v>
      </c>
      <c r="H2178" s="12">
        <v>-1.218463302752293E-2</v>
      </c>
    </row>
    <row r="2179" spans="1:8" ht="13.5" x14ac:dyDescent="0.25">
      <c r="A2179" s="11"/>
      <c r="B2179" s="10">
        <v>45174</v>
      </c>
      <c r="C2179" s="2">
        <v>8.1</v>
      </c>
      <c r="D2179" s="2">
        <v>6.891</v>
      </c>
      <c r="E2179" s="2">
        <v>6.891</v>
      </c>
      <c r="F2179" s="2">
        <v>280</v>
      </c>
      <c r="G2179" s="2">
        <v>1929.48</v>
      </c>
      <c r="H2179" s="12">
        <v>0</v>
      </c>
    </row>
    <row r="2180" spans="1:8" ht="13.5" x14ac:dyDescent="0.25">
      <c r="A2180" s="11"/>
      <c r="B2180" s="10">
        <v>45175</v>
      </c>
      <c r="C2180" s="2">
        <v>8.1</v>
      </c>
      <c r="D2180" s="2">
        <v>6.891</v>
      </c>
      <c r="E2180" s="2">
        <v>6.891</v>
      </c>
      <c r="F2180" s="2">
        <v>1684</v>
      </c>
      <c r="G2180" s="2">
        <v>11604.444</v>
      </c>
      <c r="H2180" s="12">
        <v>0</v>
      </c>
    </row>
    <row r="2181" spans="1:8" ht="13.5" x14ac:dyDescent="0.25">
      <c r="A2181" s="11"/>
      <c r="B2181" s="10">
        <v>45176</v>
      </c>
      <c r="C2181" s="2">
        <v>8.1</v>
      </c>
      <c r="D2181" s="2">
        <v>6.891</v>
      </c>
      <c r="E2181" s="2">
        <v>0</v>
      </c>
      <c r="F2181" s="2">
        <v>0</v>
      </c>
      <c r="G2181" s="2">
        <v>0</v>
      </c>
      <c r="H2181" s="12">
        <v>0</v>
      </c>
    </row>
    <row r="2182" spans="1:8" ht="13.5" x14ac:dyDescent="0.25">
      <c r="A2182" s="11"/>
      <c r="B2182" s="10">
        <v>45177</v>
      </c>
      <c r="C2182" s="2">
        <v>8.1999999999999993</v>
      </c>
      <c r="D2182" s="2">
        <v>6.976</v>
      </c>
      <c r="E2182" s="2">
        <v>6.976</v>
      </c>
      <c r="F2182" s="2">
        <v>7</v>
      </c>
      <c r="G2182" s="2">
        <v>48.832000000000001</v>
      </c>
      <c r="H2182" s="12">
        <v>1.233492961834276E-2</v>
      </c>
    </row>
    <row r="2183" spans="1:8" ht="13.5" x14ac:dyDescent="0.25">
      <c r="A2183" s="11"/>
      <c r="B2183" s="10">
        <v>45180</v>
      </c>
      <c r="C2183" s="2">
        <v>8.1999999999999993</v>
      </c>
      <c r="D2183" s="2">
        <v>6.976</v>
      </c>
      <c r="E2183" s="2">
        <v>0</v>
      </c>
      <c r="F2183" s="2">
        <v>0</v>
      </c>
      <c r="G2183" s="2">
        <v>0</v>
      </c>
      <c r="H2183" s="12">
        <v>0</v>
      </c>
    </row>
    <row r="2184" spans="1:8" ht="13.5" x14ac:dyDescent="0.25">
      <c r="A2184" s="11"/>
      <c r="B2184" s="10">
        <v>45181</v>
      </c>
      <c r="C2184" s="2">
        <v>8.15</v>
      </c>
      <c r="D2184" s="2">
        <v>6.9340000000000002</v>
      </c>
      <c r="E2184" s="2">
        <v>6.9340000000000002</v>
      </c>
      <c r="F2184" s="2">
        <v>4</v>
      </c>
      <c r="G2184" s="2">
        <v>27.736000000000001</v>
      </c>
      <c r="H2184" s="12">
        <v>-6.0206422018348358E-3</v>
      </c>
    </row>
    <row r="2185" spans="1:8" ht="13.5" x14ac:dyDescent="0.25">
      <c r="A2185" s="11"/>
      <c r="B2185" s="10">
        <v>45182</v>
      </c>
      <c r="C2185" s="2">
        <v>8.15</v>
      </c>
      <c r="D2185" s="2">
        <v>6.9340000000000002</v>
      </c>
      <c r="E2185" s="2">
        <v>0</v>
      </c>
      <c r="F2185" s="2">
        <v>0</v>
      </c>
      <c r="G2185" s="2">
        <v>0</v>
      </c>
      <c r="H2185" s="12">
        <v>0</v>
      </c>
    </row>
    <row r="2186" spans="1:8" ht="13.5" x14ac:dyDescent="0.25">
      <c r="A2186" s="11"/>
      <c r="B2186" s="10">
        <v>45183</v>
      </c>
      <c r="C2186" s="2">
        <v>8.0500000000000007</v>
      </c>
      <c r="D2186" s="2">
        <v>6.8490000000000002</v>
      </c>
      <c r="E2186" s="2">
        <v>6.8490000000000002</v>
      </c>
      <c r="F2186" s="2">
        <v>200</v>
      </c>
      <c r="G2186" s="2">
        <v>1369.8</v>
      </c>
      <c r="H2186" s="12">
        <v>-1.225843668877992E-2</v>
      </c>
    </row>
    <row r="2187" spans="1:8" ht="13.5" x14ac:dyDescent="0.25">
      <c r="A2187" s="11"/>
      <c r="B2187" s="10">
        <v>45184</v>
      </c>
      <c r="C2187" s="2">
        <v>8.0500000000000007</v>
      </c>
      <c r="D2187" s="2">
        <v>6.8490000000000002</v>
      </c>
      <c r="E2187" s="2">
        <v>6.8490000000000002</v>
      </c>
      <c r="F2187" s="2">
        <v>9</v>
      </c>
      <c r="G2187" s="2">
        <v>61.641000000000005</v>
      </c>
      <c r="H2187" s="12">
        <v>0</v>
      </c>
    </row>
    <row r="2188" spans="1:8" ht="13.5" x14ac:dyDescent="0.25">
      <c r="A2188" s="11"/>
      <c r="B2188" s="10">
        <v>45187</v>
      </c>
      <c r="C2188" s="2">
        <v>8</v>
      </c>
      <c r="D2188" s="2">
        <v>6.806</v>
      </c>
      <c r="E2188" s="2">
        <v>6.806</v>
      </c>
      <c r="F2188" s="2">
        <v>41</v>
      </c>
      <c r="G2188" s="2">
        <v>279.04599999999999</v>
      </c>
      <c r="H2188" s="12">
        <v>-6.2782888012848804E-3</v>
      </c>
    </row>
    <row r="2189" spans="1:8" ht="13.5" x14ac:dyDescent="0.25">
      <c r="A2189" s="11"/>
      <c r="B2189" s="10">
        <v>45188</v>
      </c>
      <c r="C2189" s="2">
        <v>8</v>
      </c>
      <c r="D2189" s="2">
        <v>6.806</v>
      </c>
      <c r="E2189" s="2">
        <v>0</v>
      </c>
      <c r="F2189" s="2">
        <v>0</v>
      </c>
      <c r="G2189" s="2">
        <v>0</v>
      </c>
      <c r="H2189" s="12">
        <v>0</v>
      </c>
    </row>
    <row r="2190" spans="1:8" ht="13.5" x14ac:dyDescent="0.25">
      <c r="A2190" s="11"/>
      <c r="B2190" s="10">
        <v>45189</v>
      </c>
      <c r="C2190" s="2">
        <v>8</v>
      </c>
      <c r="D2190" s="2">
        <v>6.806</v>
      </c>
      <c r="E2190" s="2">
        <v>0</v>
      </c>
      <c r="F2190" s="2">
        <v>0</v>
      </c>
      <c r="G2190" s="2">
        <v>0</v>
      </c>
      <c r="H2190" s="12">
        <v>0</v>
      </c>
    </row>
    <row r="2191" spans="1:8" ht="13.5" x14ac:dyDescent="0.25">
      <c r="A2191" s="11"/>
      <c r="B2191" s="10">
        <v>45190</v>
      </c>
      <c r="C2191" s="2">
        <v>8</v>
      </c>
      <c r="D2191" s="2">
        <v>6.806</v>
      </c>
      <c r="E2191" s="2">
        <v>6.806</v>
      </c>
      <c r="F2191" s="2">
        <v>4795</v>
      </c>
      <c r="G2191" s="2">
        <v>32634.77</v>
      </c>
      <c r="H2191" s="12">
        <v>0</v>
      </c>
    </row>
    <row r="2192" spans="1:8" ht="13.5" x14ac:dyDescent="0.25">
      <c r="A2192" s="11"/>
      <c r="B2192" s="10">
        <v>45191</v>
      </c>
      <c r="C2192" s="2">
        <v>8.15</v>
      </c>
      <c r="D2192" s="2">
        <v>6.9340000000000002</v>
      </c>
      <c r="E2192" s="2">
        <v>6.9340000000000002</v>
      </c>
      <c r="F2192" s="2">
        <v>6250</v>
      </c>
      <c r="G2192" s="2">
        <v>43337.5</v>
      </c>
      <c r="H2192" s="12">
        <v>1.8806935057302396E-2</v>
      </c>
    </row>
    <row r="2193" spans="1:8" ht="13.5" x14ac:dyDescent="0.25">
      <c r="A2193" s="11"/>
      <c r="B2193" s="10">
        <v>45194</v>
      </c>
      <c r="C2193" s="2">
        <v>8.15</v>
      </c>
      <c r="D2193" s="2">
        <v>6.9340000000000002</v>
      </c>
      <c r="E2193" s="2">
        <v>6.9340000000000002</v>
      </c>
      <c r="F2193" s="2">
        <v>4</v>
      </c>
      <c r="G2193" s="2">
        <v>27.736000000000001</v>
      </c>
      <c r="H2193" s="12">
        <v>0</v>
      </c>
    </row>
    <row r="2194" spans="1:8" ht="13.5" x14ac:dyDescent="0.25">
      <c r="A2194" s="11"/>
      <c r="B2194" s="10">
        <v>45195</v>
      </c>
      <c r="C2194" s="2">
        <v>8</v>
      </c>
      <c r="D2194" s="2">
        <v>6.806</v>
      </c>
      <c r="E2194" s="2">
        <v>6.806</v>
      </c>
      <c r="F2194" s="2">
        <v>625</v>
      </c>
      <c r="G2194" s="2">
        <v>4253.75</v>
      </c>
      <c r="H2194" s="12">
        <v>-1.8459763484280373E-2</v>
      </c>
    </row>
    <row r="2195" spans="1:8" ht="13.5" x14ac:dyDescent="0.25">
      <c r="A2195" s="11"/>
      <c r="B2195" s="10">
        <v>45197</v>
      </c>
      <c r="C2195" s="2">
        <v>8</v>
      </c>
      <c r="D2195" s="2">
        <v>6.806</v>
      </c>
      <c r="E2195" s="2">
        <v>6.806</v>
      </c>
      <c r="F2195" s="2">
        <v>5</v>
      </c>
      <c r="G2195" s="2">
        <v>34.03</v>
      </c>
      <c r="H2195" s="12">
        <v>0</v>
      </c>
    </row>
    <row r="2196" spans="1:8" ht="13.5" x14ac:dyDescent="0.25">
      <c r="A2196" s="11"/>
      <c r="B2196" s="10">
        <v>45198</v>
      </c>
      <c r="C2196" s="2">
        <v>8</v>
      </c>
      <c r="D2196" s="2">
        <v>6.806</v>
      </c>
      <c r="E2196" s="2">
        <v>6.806</v>
      </c>
      <c r="F2196" s="2">
        <v>1190</v>
      </c>
      <c r="G2196" s="2">
        <v>8099.14</v>
      </c>
      <c r="H2196" s="12">
        <v>0</v>
      </c>
    </row>
    <row r="2197" spans="1:8" ht="13.5" x14ac:dyDescent="0.25">
      <c r="A2197" s="11"/>
      <c r="B2197" s="10">
        <v>45201</v>
      </c>
      <c r="C2197" s="2">
        <v>8</v>
      </c>
      <c r="D2197" s="2">
        <v>6.806</v>
      </c>
      <c r="E2197" s="2">
        <v>0</v>
      </c>
      <c r="F2197" s="2">
        <v>0</v>
      </c>
      <c r="G2197" s="2">
        <v>0</v>
      </c>
      <c r="H2197" s="12">
        <v>0</v>
      </c>
    </row>
    <row r="2198" spans="1:8" ht="13.5" x14ac:dyDescent="0.25">
      <c r="A2198" s="11"/>
      <c r="B2198" s="10">
        <v>45202</v>
      </c>
      <c r="C2198" s="2">
        <v>8</v>
      </c>
      <c r="D2198" s="2">
        <v>6.806</v>
      </c>
      <c r="E2198" s="2">
        <v>6.806</v>
      </c>
      <c r="F2198" s="2">
        <v>5000</v>
      </c>
      <c r="G2198" s="2">
        <v>34030</v>
      </c>
      <c r="H2198" s="12">
        <v>0</v>
      </c>
    </row>
    <row r="2199" spans="1:8" ht="13.5" x14ac:dyDescent="0.25">
      <c r="A2199" s="11"/>
      <c r="B2199" s="10">
        <v>45203</v>
      </c>
      <c r="C2199" s="2">
        <v>8</v>
      </c>
      <c r="D2199" s="2">
        <v>6.806</v>
      </c>
      <c r="E2199" s="2">
        <v>0</v>
      </c>
      <c r="F2199" s="2">
        <v>0</v>
      </c>
      <c r="G2199" s="2">
        <v>0</v>
      </c>
      <c r="H2199" s="12">
        <v>0</v>
      </c>
    </row>
    <row r="2200" spans="1:8" ht="13.5" x14ac:dyDescent="0.25">
      <c r="A2200" s="11"/>
      <c r="B2200" s="10">
        <v>45204</v>
      </c>
      <c r="C2200" s="2">
        <v>8</v>
      </c>
      <c r="D2200" s="2">
        <v>6.806</v>
      </c>
      <c r="E2200" s="2">
        <v>6.806</v>
      </c>
      <c r="F2200" s="2">
        <v>6</v>
      </c>
      <c r="G2200" s="2">
        <v>40.835999999999999</v>
      </c>
      <c r="H2200" s="12">
        <v>0</v>
      </c>
    </row>
    <row r="2201" spans="1:8" ht="13.5" x14ac:dyDescent="0.25">
      <c r="A2201" s="11"/>
      <c r="B2201" s="10">
        <v>45205</v>
      </c>
      <c r="C2201" s="2">
        <v>8</v>
      </c>
      <c r="D2201" s="2">
        <v>6.806</v>
      </c>
      <c r="E2201" s="2">
        <v>6.806</v>
      </c>
      <c r="F2201" s="2">
        <v>100</v>
      </c>
      <c r="G2201" s="2">
        <v>680.6</v>
      </c>
      <c r="H2201" s="12">
        <v>0</v>
      </c>
    </row>
    <row r="2202" spans="1:8" ht="13.5" x14ac:dyDescent="0.25">
      <c r="A2202" s="11"/>
      <c r="B2202" s="10">
        <v>45208</v>
      </c>
      <c r="C2202" s="2">
        <v>7.8</v>
      </c>
      <c r="D2202" s="2">
        <v>6.6360000000000001</v>
      </c>
      <c r="E2202" s="2">
        <v>6.6360000000000001</v>
      </c>
      <c r="F2202" s="2">
        <v>4237</v>
      </c>
      <c r="G2202" s="2">
        <v>28116.732</v>
      </c>
      <c r="H2202" s="12">
        <v>-2.4977960622979713E-2</v>
      </c>
    </row>
    <row r="2203" spans="1:8" ht="13.5" x14ac:dyDescent="0.25">
      <c r="A2203" s="11"/>
      <c r="B2203" s="10">
        <v>45209</v>
      </c>
      <c r="C2203" s="2">
        <v>7.8</v>
      </c>
      <c r="D2203" s="2">
        <v>6.6360000000000001</v>
      </c>
      <c r="E2203" s="2">
        <v>6.6360000000000001</v>
      </c>
      <c r="F2203" s="2">
        <v>1707</v>
      </c>
      <c r="G2203" s="2">
        <v>11327.652</v>
      </c>
      <c r="H2203" s="12">
        <v>0</v>
      </c>
    </row>
    <row r="2204" spans="1:8" ht="13.5" x14ac:dyDescent="0.25">
      <c r="A2204" s="11"/>
      <c r="B2204" s="10">
        <v>45210</v>
      </c>
      <c r="C2204" s="2">
        <v>7.8</v>
      </c>
      <c r="D2204" s="2">
        <v>6.6360000000000001</v>
      </c>
      <c r="E2204" s="2">
        <v>6.6360000000000001</v>
      </c>
      <c r="F2204" s="2">
        <v>1963</v>
      </c>
      <c r="G2204" s="2">
        <v>13026.468000000001</v>
      </c>
      <c r="H2204" s="12">
        <v>0</v>
      </c>
    </row>
    <row r="2205" spans="1:8" ht="13.5" x14ac:dyDescent="0.25">
      <c r="A2205" s="11"/>
      <c r="B2205" s="10">
        <v>45211</v>
      </c>
      <c r="C2205" s="2">
        <v>7.8</v>
      </c>
      <c r="D2205" s="2">
        <v>6.6360000000000001</v>
      </c>
      <c r="E2205" s="2">
        <v>0</v>
      </c>
      <c r="F2205" s="2">
        <v>0</v>
      </c>
      <c r="G2205" s="2">
        <v>0</v>
      </c>
      <c r="H2205" s="12">
        <v>0</v>
      </c>
    </row>
    <row r="2206" spans="1:8" ht="13.5" x14ac:dyDescent="0.25">
      <c r="A2206" s="11"/>
      <c r="B2206" s="10">
        <v>45212</v>
      </c>
      <c r="C2206" s="2">
        <v>7.81</v>
      </c>
      <c r="D2206" s="2">
        <v>6.6440000000000001</v>
      </c>
      <c r="E2206" s="2">
        <v>6.6440000000000001</v>
      </c>
      <c r="F2206" s="2">
        <v>500</v>
      </c>
      <c r="G2206" s="2">
        <v>3322</v>
      </c>
      <c r="H2206" s="12">
        <v>1.2055455093429787E-3</v>
      </c>
    </row>
    <row r="2207" spans="1:8" ht="13.5" x14ac:dyDescent="0.25">
      <c r="A2207" s="11"/>
      <c r="B2207" s="10">
        <v>45215</v>
      </c>
      <c r="C2207" s="2">
        <v>7.81</v>
      </c>
      <c r="D2207" s="2">
        <v>6.6440000000000001</v>
      </c>
      <c r="E2207" s="2">
        <v>0</v>
      </c>
      <c r="F2207" s="2">
        <v>0</v>
      </c>
      <c r="G2207" s="2">
        <v>0</v>
      </c>
      <c r="H2207" s="12">
        <v>0</v>
      </c>
    </row>
    <row r="2208" spans="1:8" ht="13.5" x14ac:dyDescent="0.25">
      <c r="A2208" s="11"/>
      <c r="B2208" s="10">
        <v>45216</v>
      </c>
      <c r="C2208" s="2">
        <v>7.81</v>
      </c>
      <c r="D2208" s="2">
        <v>6.6440000000000001</v>
      </c>
      <c r="E2208" s="2">
        <v>0</v>
      </c>
      <c r="F2208" s="2">
        <v>0</v>
      </c>
      <c r="G2208" s="2">
        <v>0</v>
      </c>
      <c r="H2208" s="12">
        <v>0</v>
      </c>
    </row>
    <row r="2209" spans="1:8" ht="13.5" x14ac:dyDescent="0.25">
      <c r="A2209" s="11"/>
      <c r="B2209" s="10">
        <v>45217</v>
      </c>
      <c r="C2209" s="2">
        <v>7.8</v>
      </c>
      <c r="D2209" s="2">
        <v>6.6360000000000001</v>
      </c>
      <c r="E2209" s="2">
        <v>6.6428061538461538</v>
      </c>
      <c r="F2209" s="2">
        <v>3277</v>
      </c>
      <c r="G2209" s="2">
        <v>21768.475766153846</v>
      </c>
      <c r="H2209" s="12">
        <v>-1.2040939193257085E-3</v>
      </c>
    </row>
    <row r="2210" spans="1:8" ht="13.5" x14ac:dyDescent="0.25">
      <c r="A2210" s="11"/>
      <c r="B2210" s="10">
        <v>45218</v>
      </c>
      <c r="C2210" s="2">
        <v>7.9</v>
      </c>
      <c r="D2210" s="2">
        <v>6.7210000000000001</v>
      </c>
      <c r="E2210" s="2">
        <v>6.7210000000000001</v>
      </c>
      <c r="F2210" s="2">
        <v>217</v>
      </c>
      <c r="G2210" s="2">
        <v>1458.4570000000001</v>
      </c>
      <c r="H2210" s="12">
        <v>1.2808921036769132E-2</v>
      </c>
    </row>
    <row r="2211" spans="1:8" ht="13.5" x14ac:dyDescent="0.25">
      <c r="A2211" s="11"/>
      <c r="B2211" s="10">
        <v>45219</v>
      </c>
      <c r="C2211" s="2">
        <v>8</v>
      </c>
      <c r="D2211" s="2">
        <v>6.806</v>
      </c>
      <c r="E2211" s="2">
        <v>6.7787759999999997</v>
      </c>
      <c r="F2211" s="2">
        <v>500</v>
      </c>
      <c r="G2211" s="2">
        <v>3389.3879999999999</v>
      </c>
      <c r="H2211" s="12">
        <v>1.2646927540544556E-2</v>
      </c>
    </row>
    <row r="2212" spans="1:8" ht="13.5" x14ac:dyDescent="0.25">
      <c r="A2212" s="11"/>
      <c r="B2212" s="10">
        <v>45222</v>
      </c>
      <c r="C2212" s="2">
        <v>8</v>
      </c>
      <c r="D2212" s="2">
        <v>6.806</v>
      </c>
      <c r="E2212" s="2">
        <v>6.806</v>
      </c>
      <c r="F2212" s="2">
        <v>4905</v>
      </c>
      <c r="G2212" s="2">
        <v>33383.43</v>
      </c>
      <c r="H2212" s="12">
        <v>0</v>
      </c>
    </row>
    <row r="2213" spans="1:8" ht="13.5" x14ac:dyDescent="0.25">
      <c r="A2213" s="11"/>
      <c r="B2213" s="10">
        <v>45223</v>
      </c>
      <c r="C2213" s="2">
        <v>8</v>
      </c>
      <c r="D2213" s="2">
        <v>6.806</v>
      </c>
      <c r="E2213" s="2">
        <v>0</v>
      </c>
      <c r="F2213" s="2">
        <v>0</v>
      </c>
      <c r="G2213" s="2">
        <v>0</v>
      </c>
      <c r="H2213" s="12">
        <v>0</v>
      </c>
    </row>
    <row r="2214" spans="1:8" ht="13.5" x14ac:dyDescent="0.25">
      <c r="A2214" s="11"/>
      <c r="B2214" s="10">
        <v>45224</v>
      </c>
      <c r="C2214" s="2">
        <v>8.01</v>
      </c>
      <c r="D2214" s="2">
        <v>6.8150000000000004</v>
      </c>
      <c r="E2214" s="2">
        <v>6.8132983770287137</v>
      </c>
      <c r="F2214" s="2">
        <v>4000</v>
      </c>
      <c r="G2214" s="2">
        <v>27253.193508114855</v>
      </c>
      <c r="H2214" s="12">
        <v>1.3223626212166238E-3</v>
      </c>
    </row>
    <row r="2215" spans="1:8" ht="13.5" x14ac:dyDescent="0.25">
      <c r="A2215" s="11"/>
      <c r="B2215" s="10">
        <v>45225</v>
      </c>
      <c r="C2215" s="2">
        <v>8.1</v>
      </c>
      <c r="D2215" s="2">
        <v>6.891</v>
      </c>
      <c r="E2215" s="2">
        <v>6.8688807407407415</v>
      </c>
      <c r="F2215" s="2">
        <v>7627</v>
      </c>
      <c r="G2215" s="2">
        <v>52388.953409629634</v>
      </c>
      <c r="H2215" s="12">
        <v>1.1151870873074045E-2</v>
      </c>
    </row>
    <row r="2216" spans="1:8" ht="13.5" x14ac:dyDescent="0.25">
      <c r="A2216" s="11"/>
      <c r="B2216" s="10">
        <v>45226</v>
      </c>
      <c r="C2216" s="2">
        <v>8.1999999999999993</v>
      </c>
      <c r="D2216" s="2">
        <v>6.976</v>
      </c>
      <c r="E2216" s="2">
        <v>6.8960312195121958</v>
      </c>
      <c r="F2216" s="2">
        <v>1904</v>
      </c>
      <c r="G2216" s="2">
        <v>13130.04344195122</v>
      </c>
      <c r="H2216" s="12">
        <v>1.233492961834276E-2</v>
      </c>
    </row>
    <row r="2217" spans="1:8" ht="13.5" x14ac:dyDescent="0.25">
      <c r="A2217" s="11"/>
      <c r="B2217" s="10">
        <v>45229</v>
      </c>
      <c r="C2217" s="2">
        <v>8.1999999999999993</v>
      </c>
      <c r="D2217" s="2">
        <v>6.976</v>
      </c>
      <c r="E2217" s="2">
        <v>0</v>
      </c>
      <c r="F2217" s="2">
        <v>0</v>
      </c>
      <c r="G2217" s="2">
        <v>0</v>
      </c>
      <c r="H2217" s="12">
        <v>0</v>
      </c>
    </row>
    <row r="2218" spans="1:8" ht="13.5" x14ac:dyDescent="0.25">
      <c r="A2218" s="11"/>
      <c r="B2218" s="10">
        <v>45230</v>
      </c>
      <c r="C2218" s="2">
        <v>8.2100000000000009</v>
      </c>
      <c r="D2218" s="2">
        <v>6.9850000000000003</v>
      </c>
      <c r="E2218" s="2">
        <v>6.9850000000000003</v>
      </c>
      <c r="F2218" s="2">
        <v>17327</v>
      </c>
      <c r="G2218" s="2">
        <v>121029.095</v>
      </c>
      <c r="H2218" s="12">
        <v>1.2901376146789479E-3</v>
      </c>
    </row>
    <row r="2219" spans="1:8" ht="13.5" x14ac:dyDescent="0.25">
      <c r="A2219" s="11"/>
      <c r="B2219" s="10">
        <v>45231</v>
      </c>
      <c r="C2219" s="2">
        <v>8.57</v>
      </c>
      <c r="D2219" s="2">
        <v>7.2910000000000004</v>
      </c>
      <c r="E2219" s="2">
        <v>7.2910000000000004</v>
      </c>
      <c r="F2219" s="2">
        <v>45</v>
      </c>
      <c r="G2219" s="2">
        <v>328.09500000000003</v>
      </c>
      <c r="H2219" s="12">
        <v>4.3808160343593416E-2</v>
      </c>
    </row>
    <row r="2220" spans="1:8" ht="13.5" x14ac:dyDescent="0.25">
      <c r="A2220" s="11"/>
      <c r="B2220" s="10">
        <v>45232</v>
      </c>
      <c r="C2220" s="2">
        <v>8.57</v>
      </c>
      <c r="D2220" s="2">
        <v>7.2910000000000004</v>
      </c>
      <c r="E2220" s="2">
        <v>0</v>
      </c>
      <c r="F2220" s="2">
        <v>0</v>
      </c>
      <c r="G2220" s="2">
        <v>0</v>
      </c>
      <c r="H2220" s="12">
        <v>0</v>
      </c>
    </row>
    <row r="2221" spans="1:8" ht="13.5" x14ac:dyDescent="0.25">
      <c r="A2221" s="11"/>
      <c r="B2221" s="10">
        <v>45233</v>
      </c>
      <c r="C2221" s="2">
        <v>8.57</v>
      </c>
      <c r="D2221" s="2">
        <v>7.2910000000000004</v>
      </c>
      <c r="E2221" s="2">
        <v>0</v>
      </c>
      <c r="F2221" s="2">
        <v>0</v>
      </c>
      <c r="G2221" s="2">
        <v>0</v>
      </c>
      <c r="H2221" s="12">
        <v>0</v>
      </c>
    </row>
    <row r="2222" spans="1:8" ht="13.5" x14ac:dyDescent="0.25">
      <c r="A2222" s="11"/>
      <c r="B2222" s="10">
        <v>45236</v>
      </c>
      <c r="C2222" s="2">
        <v>8.35</v>
      </c>
      <c r="D2222" s="2">
        <v>7.1040000000000001</v>
      </c>
      <c r="E2222" s="2">
        <v>7.1040000000000001</v>
      </c>
      <c r="F2222" s="2">
        <v>200</v>
      </c>
      <c r="G2222" s="2">
        <v>1420.8</v>
      </c>
      <c r="H2222" s="12">
        <v>-2.5648059251131568E-2</v>
      </c>
    </row>
    <row r="2223" spans="1:8" ht="13.5" x14ac:dyDescent="0.25">
      <c r="A2223" s="11"/>
      <c r="B2223" s="10">
        <v>45237</v>
      </c>
      <c r="C2223" s="2">
        <v>8.35</v>
      </c>
      <c r="D2223" s="2">
        <v>7.1040000000000001</v>
      </c>
      <c r="E2223" s="2">
        <v>7.1040000000000001</v>
      </c>
      <c r="F2223" s="2">
        <v>55</v>
      </c>
      <c r="G2223" s="2">
        <v>390.72</v>
      </c>
      <c r="H2223" s="12">
        <v>0</v>
      </c>
    </row>
    <row r="2224" spans="1:8" ht="13.5" x14ac:dyDescent="0.25">
      <c r="A2224" s="11"/>
      <c r="B2224" s="10">
        <v>45238</v>
      </c>
      <c r="C2224" s="2">
        <v>8.5</v>
      </c>
      <c r="D2224" s="2">
        <v>7.2309999999999999</v>
      </c>
      <c r="E2224" s="2">
        <v>7.2309999999999999</v>
      </c>
      <c r="F2224" s="2">
        <v>100</v>
      </c>
      <c r="G2224" s="2">
        <v>723.1</v>
      </c>
      <c r="H2224" s="12">
        <v>1.7877252252252222E-2</v>
      </c>
    </row>
    <row r="2225" spans="1:8" ht="13.5" x14ac:dyDescent="0.25">
      <c r="A2225" s="11"/>
      <c r="B2225" s="10">
        <v>45239</v>
      </c>
      <c r="C2225" s="2">
        <v>8.5</v>
      </c>
      <c r="D2225" s="2">
        <v>7.2309999999999999</v>
      </c>
      <c r="E2225" s="2">
        <v>0</v>
      </c>
      <c r="F2225" s="2">
        <v>0</v>
      </c>
      <c r="G2225" s="2">
        <v>0</v>
      </c>
      <c r="H2225" s="12">
        <v>0</v>
      </c>
    </row>
    <row r="2226" spans="1:8" ht="13.5" x14ac:dyDescent="0.25">
      <c r="A2226" s="11"/>
      <c r="B2226" s="10">
        <v>45240</v>
      </c>
      <c r="C2226" s="2">
        <v>8.5</v>
      </c>
      <c r="D2226" s="2">
        <v>7.2309999999999999</v>
      </c>
      <c r="E2226" s="2">
        <v>0</v>
      </c>
      <c r="F2226" s="2">
        <v>0</v>
      </c>
      <c r="G2226" s="2">
        <v>0</v>
      </c>
      <c r="H2226" s="12">
        <v>0</v>
      </c>
    </row>
    <row r="2227" spans="1:8" ht="13.5" x14ac:dyDescent="0.25">
      <c r="A2227" s="11"/>
      <c r="B2227" s="10">
        <v>45243</v>
      </c>
      <c r="C2227" s="2">
        <v>8.5</v>
      </c>
      <c r="D2227" s="2">
        <v>7.2309999999999999</v>
      </c>
      <c r="E2227" s="2">
        <v>0</v>
      </c>
      <c r="F2227" s="2">
        <v>0</v>
      </c>
      <c r="G2227" s="2">
        <v>0</v>
      </c>
      <c r="H2227" s="12">
        <v>0</v>
      </c>
    </row>
    <row r="2228" spans="1:8" ht="13.5" x14ac:dyDescent="0.25">
      <c r="A2228" s="11"/>
      <c r="B2228" s="10">
        <v>45244</v>
      </c>
      <c r="C2228" s="2">
        <v>8.5</v>
      </c>
      <c r="D2228" s="2">
        <v>7.2309999999999999</v>
      </c>
      <c r="E2228" s="2">
        <v>0</v>
      </c>
      <c r="F2228" s="2">
        <v>0</v>
      </c>
      <c r="G2228" s="2">
        <v>0</v>
      </c>
      <c r="H2228" s="12">
        <v>0</v>
      </c>
    </row>
    <row r="2229" spans="1:8" ht="13.5" x14ac:dyDescent="0.25">
      <c r="A2229" s="11"/>
      <c r="B2229" s="10">
        <v>45245</v>
      </c>
      <c r="C2229" s="2">
        <v>8.5</v>
      </c>
      <c r="D2229" s="2">
        <v>7.2309999999999999</v>
      </c>
      <c r="E2229" s="2">
        <v>0</v>
      </c>
      <c r="F2229" s="2">
        <v>0</v>
      </c>
      <c r="G2229" s="2">
        <v>0</v>
      </c>
      <c r="H2229" s="12">
        <v>0</v>
      </c>
    </row>
    <row r="2230" spans="1:8" ht="13.5" x14ac:dyDescent="0.25">
      <c r="A2230" s="11"/>
      <c r="B2230" s="10">
        <v>45246</v>
      </c>
      <c r="C2230" s="2">
        <v>8.49</v>
      </c>
      <c r="D2230" s="2">
        <v>7.2229999999999999</v>
      </c>
      <c r="E2230" s="2">
        <v>7.2229999999999999</v>
      </c>
      <c r="F2230" s="2">
        <v>200</v>
      </c>
      <c r="G2230" s="2">
        <v>1444.6</v>
      </c>
      <c r="H2230" s="12">
        <v>-1.1063476697552215E-3</v>
      </c>
    </row>
    <row r="2231" spans="1:8" ht="13.5" x14ac:dyDescent="0.25">
      <c r="A2231" s="11"/>
      <c r="B2231" s="10">
        <v>45247</v>
      </c>
      <c r="C2231" s="2">
        <v>8.5</v>
      </c>
      <c r="D2231" s="2">
        <v>7.2309999999999999</v>
      </c>
      <c r="E2231" s="2">
        <v>7.2309999999999999</v>
      </c>
      <c r="F2231" s="2">
        <v>257</v>
      </c>
      <c r="G2231" s="2">
        <v>1858.367</v>
      </c>
      <c r="H2231" s="12">
        <v>1.1075730305967059E-3</v>
      </c>
    </row>
    <row r="2232" spans="1:8" ht="13.5" x14ac:dyDescent="0.25">
      <c r="A2232" s="11"/>
      <c r="B2232" s="10">
        <v>45250</v>
      </c>
      <c r="C2232" s="2">
        <v>8.5500000000000007</v>
      </c>
      <c r="D2232" s="2">
        <v>7.274</v>
      </c>
      <c r="E2232" s="2">
        <v>7.274</v>
      </c>
      <c r="F2232" s="2">
        <v>120</v>
      </c>
      <c r="G2232" s="2">
        <v>872.88</v>
      </c>
      <c r="H2232" s="12">
        <v>5.9466187249343312E-3</v>
      </c>
    </row>
    <row r="2233" spans="1:8" ht="13.5" x14ac:dyDescent="0.25">
      <c r="A2233" s="11"/>
      <c r="B2233" s="10">
        <v>45251</v>
      </c>
      <c r="C2233" s="2">
        <v>8.5500000000000007</v>
      </c>
      <c r="D2233" s="2">
        <v>7.274</v>
      </c>
      <c r="E2233" s="2">
        <v>7.274</v>
      </c>
      <c r="F2233" s="2">
        <v>50</v>
      </c>
      <c r="G2233" s="2">
        <v>363.7</v>
      </c>
      <c r="H2233" s="12">
        <v>0</v>
      </c>
    </row>
    <row r="2234" spans="1:8" ht="13.5" x14ac:dyDescent="0.25">
      <c r="A2234" s="11"/>
      <c r="B2234" s="10">
        <v>45252</v>
      </c>
      <c r="C2234" s="2">
        <v>8.5</v>
      </c>
      <c r="D2234" s="2">
        <v>7.2309999999999999</v>
      </c>
      <c r="E2234" s="2">
        <v>7.2309999999999999</v>
      </c>
      <c r="F2234" s="2">
        <v>843</v>
      </c>
      <c r="G2234" s="2">
        <v>6095.7330000000002</v>
      </c>
      <c r="H2234" s="12">
        <v>-5.9114654935386512E-3</v>
      </c>
    </row>
    <row r="2235" spans="1:8" ht="13.5" x14ac:dyDescent="0.25">
      <c r="A2235" s="11"/>
      <c r="B2235" s="10">
        <v>45253</v>
      </c>
      <c r="C2235" s="2">
        <v>8.5</v>
      </c>
      <c r="D2235" s="2">
        <v>7.2309999999999999</v>
      </c>
      <c r="E2235" s="2">
        <v>0</v>
      </c>
      <c r="F2235" s="2">
        <v>0</v>
      </c>
      <c r="G2235" s="2">
        <v>0</v>
      </c>
      <c r="H2235" s="12">
        <v>0</v>
      </c>
    </row>
    <row r="2236" spans="1:8" ht="13.5" x14ac:dyDescent="0.25">
      <c r="A2236" s="11"/>
      <c r="B2236" s="10">
        <v>45254</v>
      </c>
      <c r="C2236" s="2">
        <v>8.49</v>
      </c>
      <c r="D2236" s="2">
        <v>7.2229999999999999</v>
      </c>
      <c r="E2236" s="2">
        <v>7.2229999999999999</v>
      </c>
      <c r="F2236" s="2">
        <v>90</v>
      </c>
      <c r="G2236" s="2">
        <v>650.06999999999994</v>
      </c>
      <c r="H2236" s="12">
        <v>-1.1063476697552215E-3</v>
      </c>
    </row>
    <row r="2237" spans="1:8" ht="13.5" x14ac:dyDescent="0.25">
      <c r="A2237" s="11"/>
      <c r="B2237" s="10">
        <v>45257</v>
      </c>
      <c r="C2237" s="2">
        <v>8.49</v>
      </c>
      <c r="D2237" s="2">
        <v>7.2229999999999999</v>
      </c>
      <c r="E2237" s="2">
        <v>0</v>
      </c>
      <c r="F2237" s="2">
        <v>0</v>
      </c>
      <c r="G2237" s="2">
        <v>0</v>
      </c>
      <c r="H2237" s="12">
        <v>0</v>
      </c>
    </row>
    <row r="2238" spans="1:8" ht="13.5" x14ac:dyDescent="0.25">
      <c r="A2238" s="11"/>
      <c r="B2238" s="10">
        <v>45258</v>
      </c>
      <c r="C2238" s="2">
        <v>8.5</v>
      </c>
      <c r="D2238" s="2">
        <v>7.2309999999999999</v>
      </c>
      <c r="E2238" s="2">
        <v>7.2309999999999999</v>
      </c>
      <c r="F2238" s="2">
        <v>99</v>
      </c>
      <c r="G2238" s="2">
        <v>715.86900000000003</v>
      </c>
      <c r="H2238" s="12">
        <v>1.1075730305967059E-3</v>
      </c>
    </row>
    <row r="2239" spans="1:8" ht="13.5" x14ac:dyDescent="0.25">
      <c r="A2239" s="11"/>
      <c r="B2239" s="10">
        <v>45259</v>
      </c>
      <c r="C2239" s="2">
        <v>8.6999999999999993</v>
      </c>
      <c r="D2239" s="2">
        <v>7.4020000000000001</v>
      </c>
      <c r="E2239" s="2">
        <v>7.4020000000000001</v>
      </c>
      <c r="F2239" s="2">
        <v>100</v>
      </c>
      <c r="G2239" s="2">
        <v>740.2</v>
      </c>
      <c r="H2239" s="12">
        <v>2.3648181441017876E-2</v>
      </c>
    </row>
    <row r="2240" spans="1:8" ht="13.5" x14ac:dyDescent="0.25">
      <c r="A2240" s="11"/>
      <c r="B2240" s="10">
        <v>45260</v>
      </c>
      <c r="C2240" s="2">
        <v>8.6999999999999993</v>
      </c>
      <c r="D2240" s="2">
        <v>7.4020000000000001</v>
      </c>
      <c r="E2240" s="2">
        <v>7.4020000000000001</v>
      </c>
      <c r="F2240" s="2">
        <v>298</v>
      </c>
      <c r="G2240" s="2">
        <v>2205.7959999999998</v>
      </c>
      <c r="H2240" s="12">
        <v>0</v>
      </c>
    </row>
    <row r="2241" spans="1:8" ht="13.5" x14ac:dyDescent="0.25">
      <c r="A2241" s="11"/>
      <c r="B2241" s="10">
        <v>45261</v>
      </c>
      <c r="C2241" s="2">
        <v>8.98</v>
      </c>
      <c r="D2241" s="2">
        <v>7.64</v>
      </c>
      <c r="E2241" s="2">
        <v>7.64</v>
      </c>
      <c r="F2241" s="2">
        <v>1</v>
      </c>
      <c r="G2241" s="2">
        <v>7.64</v>
      </c>
      <c r="H2241" s="12">
        <v>3.2153472034585184E-2</v>
      </c>
    </row>
    <row r="2242" spans="1:8" ht="13.5" x14ac:dyDescent="0.25">
      <c r="A2242" s="11"/>
      <c r="B2242" s="10">
        <v>45264</v>
      </c>
      <c r="C2242" s="2">
        <v>8.98</v>
      </c>
      <c r="D2242" s="2">
        <v>7.64</v>
      </c>
      <c r="E2242" s="2">
        <v>7.64</v>
      </c>
      <c r="F2242" s="2">
        <v>5</v>
      </c>
      <c r="G2242" s="2">
        <v>38.199999999999996</v>
      </c>
      <c r="H2242" s="12">
        <v>0</v>
      </c>
    </row>
    <row r="2243" spans="1:8" ht="13.5" x14ac:dyDescent="0.25">
      <c r="A2243" s="11"/>
      <c r="B2243" s="10">
        <v>45265</v>
      </c>
      <c r="C2243" s="2">
        <v>8.8000000000000007</v>
      </c>
      <c r="D2243" s="2">
        <v>7.4870000000000001</v>
      </c>
      <c r="E2243" s="2">
        <v>7.4870000000000001</v>
      </c>
      <c r="F2243" s="2">
        <v>30</v>
      </c>
      <c r="G2243" s="2">
        <v>224.61</v>
      </c>
      <c r="H2243" s="12">
        <v>-2.002617801047115E-2</v>
      </c>
    </row>
    <row r="2244" spans="1:8" ht="13.5" x14ac:dyDescent="0.25">
      <c r="A2244" s="11"/>
      <c r="B2244" s="10">
        <v>45266</v>
      </c>
      <c r="C2244" s="2">
        <v>8.6</v>
      </c>
      <c r="D2244" s="2">
        <v>7.3170000000000002</v>
      </c>
      <c r="E2244" s="2">
        <v>7.3170000000000002</v>
      </c>
      <c r="F2244" s="2">
        <v>35</v>
      </c>
      <c r="G2244" s="2">
        <v>256.09500000000003</v>
      </c>
      <c r="H2244" s="12">
        <v>-2.270602377454253E-2</v>
      </c>
    </row>
    <row r="2245" spans="1:8" ht="13.5" x14ac:dyDescent="0.25">
      <c r="A2245" s="11"/>
      <c r="B2245" s="10">
        <v>45267</v>
      </c>
      <c r="C2245" s="2">
        <v>8.5</v>
      </c>
      <c r="D2245" s="2">
        <v>7.2309999999999999</v>
      </c>
      <c r="E2245" s="2">
        <v>7.2309999999999999</v>
      </c>
      <c r="F2245" s="2">
        <v>625</v>
      </c>
      <c r="G2245" s="2">
        <v>4519.375</v>
      </c>
      <c r="H2245" s="12">
        <v>-1.1753450867842052E-2</v>
      </c>
    </row>
    <row r="2246" spans="1:8" ht="13.5" x14ac:dyDescent="0.25">
      <c r="A2246" s="11"/>
      <c r="B2246" s="10">
        <v>45268</v>
      </c>
      <c r="C2246" s="2">
        <v>8.6999999999999993</v>
      </c>
      <c r="D2246" s="2">
        <v>7.4020000000000001</v>
      </c>
      <c r="E2246" s="2">
        <v>7.2318390804597703</v>
      </c>
      <c r="F2246" s="2">
        <v>18677</v>
      </c>
      <c r="G2246" s="2">
        <v>135069.05850574712</v>
      </c>
      <c r="H2246" s="12">
        <v>2.3648181441017876E-2</v>
      </c>
    </row>
    <row r="2247" spans="1:8" ht="13.5" x14ac:dyDescent="0.25">
      <c r="A2247" s="11"/>
      <c r="B2247" s="10">
        <v>45271</v>
      </c>
      <c r="C2247" s="2">
        <v>8.6999999999999993</v>
      </c>
      <c r="D2247" s="2">
        <v>7.4020000000000001</v>
      </c>
      <c r="E2247" s="2">
        <v>0</v>
      </c>
      <c r="F2247" s="2">
        <v>0</v>
      </c>
      <c r="G2247" s="2">
        <v>0</v>
      </c>
      <c r="H2247" s="12">
        <v>0</v>
      </c>
    </row>
    <row r="2248" spans="1:8" ht="13.5" x14ac:dyDescent="0.25">
      <c r="A2248" s="11"/>
      <c r="B2248" s="10">
        <v>45272</v>
      </c>
      <c r="C2248" s="2">
        <v>8.85</v>
      </c>
      <c r="D2248" s="2">
        <v>7.5289999999999999</v>
      </c>
      <c r="E2248" s="2">
        <v>7.5289999999999999</v>
      </c>
      <c r="F2248" s="2">
        <v>50</v>
      </c>
      <c r="G2248" s="2">
        <v>376.45</v>
      </c>
      <c r="H2248" s="12">
        <v>1.7157524993245039E-2</v>
      </c>
    </row>
    <row r="2249" spans="1:8" ht="13.5" x14ac:dyDescent="0.25">
      <c r="A2249" s="11"/>
      <c r="B2249" s="10">
        <v>45273</v>
      </c>
      <c r="C2249" s="2">
        <v>8.98</v>
      </c>
      <c r="D2249" s="2">
        <v>7.64</v>
      </c>
      <c r="E2249" s="2">
        <v>7.3371224944320703</v>
      </c>
      <c r="F2249" s="2">
        <v>221</v>
      </c>
      <c r="G2249" s="2">
        <v>1621.5040712694874</v>
      </c>
      <c r="H2249" s="12">
        <v>1.474299375747108E-2</v>
      </c>
    </row>
    <row r="2250" spans="1:8" ht="13.5" x14ac:dyDescent="0.25">
      <c r="A2250" s="11"/>
      <c r="B2250" s="10">
        <v>45274</v>
      </c>
      <c r="C2250" s="2">
        <v>8.99</v>
      </c>
      <c r="D2250" s="2">
        <v>7.6479999999999997</v>
      </c>
      <c r="E2250" s="2">
        <v>7.6479999999999997</v>
      </c>
      <c r="F2250" s="2">
        <v>30</v>
      </c>
      <c r="G2250" s="2">
        <v>229.44</v>
      </c>
      <c r="H2250" s="12">
        <v>1.0471204188481685E-3</v>
      </c>
    </row>
    <row r="2251" spans="1:8" ht="13.5" x14ac:dyDescent="0.25">
      <c r="A2251" s="11"/>
      <c r="B2251" s="10">
        <v>45275</v>
      </c>
      <c r="C2251" s="2">
        <v>8.99</v>
      </c>
      <c r="D2251" s="2">
        <v>7.6479999999999997</v>
      </c>
      <c r="E2251" s="2">
        <v>0</v>
      </c>
      <c r="F2251" s="2">
        <v>0</v>
      </c>
      <c r="G2251" s="2">
        <v>0</v>
      </c>
      <c r="H2251" s="12">
        <v>0</v>
      </c>
    </row>
    <row r="2252" spans="1:8" ht="13.5" x14ac:dyDescent="0.25">
      <c r="A2252" s="11"/>
      <c r="B2252" s="10">
        <v>45278</v>
      </c>
      <c r="C2252" s="2">
        <v>8.59</v>
      </c>
      <c r="D2252" s="2">
        <v>7.3079999999999998</v>
      </c>
      <c r="E2252" s="2">
        <v>7.3079999999999998</v>
      </c>
      <c r="F2252" s="2">
        <v>1434</v>
      </c>
      <c r="G2252" s="2">
        <v>10479.672</v>
      </c>
      <c r="H2252" s="12">
        <v>-4.4456066945606679E-2</v>
      </c>
    </row>
    <row r="2253" spans="1:8" ht="13.5" x14ac:dyDescent="0.25">
      <c r="A2253" s="11"/>
      <c r="B2253" s="10">
        <v>45279</v>
      </c>
      <c r="C2253" s="2">
        <v>8.59</v>
      </c>
      <c r="D2253" s="2">
        <v>7.3079999999999998</v>
      </c>
      <c r="E2253" s="2">
        <v>7.3079999999999998</v>
      </c>
      <c r="F2253" s="2">
        <v>100</v>
      </c>
      <c r="G2253" s="2">
        <v>730.8</v>
      </c>
      <c r="H2253" s="12">
        <v>0</v>
      </c>
    </row>
    <row r="2254" spans="1:8" ht="13.5" x14ac:dyDescent="0.25">
      <c r="A2254" s="11"/>
      <c r="B2254" s="10">
        <v>45280</v>
      </c>
      <c r="C2254" s="2">
        <v>8.5</v>
      </c>
      <c r="D2254" s="2">
        <v>7.2309999999999999</v>
      </c>
      <c r="E2254" s="2">
        <v>7.2309999999999999</v>
      </c>
      <c r="F2254" s="2">
        <v>15616</v>
      </c>
      <c r="G2254" s="2">
        <v>112919.296</v>
      </c>
      <c r="H2254" s="12">
        <v>-1.0536398467432945E-2</v>
      </c>
    </row>
    <row r="2255" spans="1:8" ht="13.5" x14ac:dyDescent="0.25">
      <c r="A2255" s="11"/>
      <c r="B2255" s="10">
        <v>45281</v>
      </c>
      <c r="C2255" s="2">
        <v>8.5</v>
      </c>
      <c r="D2255" s="2">
        <v>7.2309999999999999</v>
      </c>
      <c r="E2255" s="2">
        <v>0</v>
      </c>
      <c r="F2255" s="2">
        <v>0</v>
      </c>
      <c r="G2255" s="2">
        <v>0</v>
      </c>
      <c r="H2255" s="12">
        <v>0</v>
      </c>
    </row>
    <row r="2256" spans="1:8" ht="13.5" x14ac:dyDescent="0.25">
      <c r="A2256" s="11"/>
      <c r="B2256" s="10">
        <v>45282</v>
      </c>
      <c r="C2256" s="2">
        <v>8.5</v>
      </c>
      <c r="D2256" s="2">
        <v>7.2309999999999999</v>
      </c>
      <c r="E2256" s="2">
        <v>0</v>
      </c>
      <c r="F2256" s="2">
        <v>0</v>
      </c>
      <c r="G2256" s="2">
        <v>0</v>
      </c>
      <c r="H2256" s="12">
        <v>0</v>
      </c>
    </row>
    <row r="2257" spans="1:8" ht="13.5" x14ac:dyDescent="0.25">
      <c r="A2257" s="11"/>
      <c r="B2257" s="10">
        <v>45285</v>
      </c>
      <c r="C2257" s="2">
        <v>8.5</v>
      </c>
      <c r="D2257" s="2">
        <v>7.2309999999999999</v>
      </c>
      <c r="E2257" s="2">
        <v>7.2309999999999999</v>
      </c>
      <c r="F2257" s="2">
        <v>1041</v>
      </c>
      <c r="G2257" s="2">
        <v>7527.4709999999995</v>
      </c>
      <c r="H2257" s="12">
        <v>0</v>
      </c>
    </row>
    <row r="2258" spans="1:8" ht="13.5" x14ac:dyDescent="0.25">
      <c r="A2258" s="11"/>
      <c r="B2258" s="10">
        <v>45286</v>
      </c>
      <c r="C2258" s="2">
        <v>8.5</v>
      </c>
      <c r="D2258" s="2">
        <v>7.2309999999999999</v>
      </c>
      <c r="E2258" s="2">
        <v>7.2309999999999999</v>
      </c>
      <c r="F2258" s="2">
        <v>225</v>
      </c>
      <c r="G2258" s="2">
        <v>1626.9749999999999</v>
      </c>
      <c r="H2258" s="12">
        <v>0</v>
      </c>
    </row>
    <row r="2259" spans="1:8" ht="13.5" x14ac:dyDescent="0.25">
      <c r="A2259" s="11"/>
      <c r="B2259" s="10">
        <v>45287</v>
      </c>
      <c r="C2259" s="2">
        <v>8.5</v>
      </c>
      <c r="D2259" s="2">
        <v>7.2309999999999999</v>
      </c>
      <c r="E2259" s="2">
        <v>7.2309999999999999</v>
      </c>
      <c r="F2259" s="2">
        <v>2330</v>
      </c>
      <c r="G2259" s="2">
        <v>16848.23</v>
      </c>
      <c r="H2259" s="12">
        <v>0</v>
      </c>
    </row>
    <row r="2260" spans="1:8" ht="13.5" x14ac:dyDescent="0.25">
      <c r="A2260" s="11"/>
      <c r="B2260" s="10">
        <v>45288</v>
      </c>
      <c r="C2260" s="2">
        <v>8.5</v>
      </c>
      <c r="D2260" s="2">
        <v>7.2309999999999999</v>
      </c>
      <c r="E2260" s="2">
        <v>0</v>
      </c>
      <c r="F2260" s="2">
        <v>0</v>
      </c>
      <c r="G2260" s="2">
        <v>0</v>
      </c>
      <c r="H2260" s="12">
        <v>0</v>
      </c>
    </row>
    <row r="2261" spans="1:8" ht="13.5" x14ac:dyDescent="0.25">
      <c r="A2261" s="11"/>
      <c r="B2261" s="10">
        <v>45289</v>
      </c>
      <c r="C2261" s="2">
        <v>8.81</v>
      </c>
      <c r="D2261" s="2">
        <v>7.4950000000000001</v>
      </c>
      <c r="E2261" s="2">
        <v>7.495000000000001</v>
      </c>
      <c r="F2261" s="2">
        <v>629</v>
      </c>
      <c r="G2261" s="2">
        <v>4714.3550000000005</v>
      </c>
      <c r="H2261" s="12">
        <v>3.6509473101922311E-2</v>
      </c>
    </row>
    <row r="2262" spans="1:8" ht="13.5" x14ac:dyDescent="0.25">
      <c r="A2262" s="11"/>
      <c r="B2262" s="10">
        <v>45293</v>
      </c>
      <c r="C2262" s="2">
        <v>8.81</v>
      </c>
      <c r="D2262" s="2">
        <v>7.4950000000000001</v>
      </c>
      <c r="E2262" s="2">
        <v>0</v>
      </c>
      <c r="F2262" s="2">
        <v>0</v>
      </c>
      <c r="G2262" s="2">
        <v>0</v>
      </c>
      <c r="H2262" s="12">
        <v>0</v>
      </c>
    </row>
    <row r="2263" spans="1:8" ht="13.5" x14ac:dyDescent="0.25">
      <c r="A2263" s="11"/>
      <c r="B2263" s="10">
        <v>45294</v>
      </c>
      <c r="C2263" s="2">
        <v>8.81</v>
      </c>
      <c r="D2263" s="2">
        <v>7.4950000000000001</v>
      </c>
      <c r="E2263" s="2">
        <v>0</v>
      </c>
      <c r="F2263" s="2">
        <v>0</v>
      </c>
      <c r="G2263" s="2">
        <v>0</v>
      </c>
      <c r="H2263" s="12">
        <v>0</v>
      </c>
    </row>
    <row r="2264" spans="1:8" ht="13.5" x14ac:dyDescent="0.25">
      <c r="A2264" s="11"/>
      <c r="B2264" s="10">
        <v>45295</v>
      </c>
      <c r="C2264" s="2">
        <v>8.5</v>
      </c>
      <c r="D2264" s="2">
        <v>7.2309999999999999</v>
      </c>
      <c r="E2264" s="2">
        <v>7.2309999999999999</v>
      </c>
      <c r="F2264" s="2">
        <v>503</v>
      </c>
      <c r="G2264" s="2">
        <v>3637.1929999999998</v>
      </c>
      <c r="H2264" s="12">
        <v>-3.5223482321547726E-2</v>
      </c>
    </row>
    <row r="2265" spans="1:8" ht="13.5" x14ac:dyDescent="0.25">
      <c r="A2265" s="11"/>
      <c r="B2265" s="10">
        <v>45296</v>
      </c>
      <c r="C2265" s="2">
        <v>8.5</v>
      </c>
      <c r="D2265" s="2">
        <v>7.2309999999999999</v>
      </c>
      <c r="E2265" s="2">
        <v>7.2309999999999999</v>
      </c>
      <c r="F2265" s="2">
        <v>675</v>
      </c>
      <c r="G2265" s="2">
        <v>4880.9250000000002</v>
      </c>
      <c r="H2265" s="12">
        <v>0</v>
      </c>
    </row>
    <row r="2266" spans="1:8" ht="13.5" x14ac:dyDescent="0.25">
      <c r="A2266" s="11"/>
      <c r="B2266" s="10">
        <v>45299</v>
      </c>
      <c r="C2266" s="2">
        <v>8.5</v>
      </c>
      <c r="D2266" s="2">
        <v>7.2309999999999999</v>
      </c>
      <c r="E2266" s="2">
        <v>7.2309999999999999</v>
      </c>
      <c r="F2266" s="2">
        <v>367</v>
      </c>
      <c r="G2266" s="2">
        <v>2653.777</v>
      </c>
      <c r="H2266" s="12">
        <v>0</v>
      </c>
    </row>
    <row r="2267" spans="1:8" ht="13.5" x14ac:dyDescent="0.25">
      <c r="A2267" s="11"/>
      <c r="B2267" s="10">
        <v>45300</v>
      </c>
      <c r="C2267" s="2">
        <v>8.5</v>
      </c>
      <c r="D2267" s="2">
        <v>7.2309999999999999</v>
      </c>
      <c r="E2267" s="2">
        <v>0</v>
      </c>
      <c r="F2267" s="2">
        <v>0</v>
      </c>
      <c r="G2267" s="2">
        <v>0</v>
      </c>
      <c r="H2267" s="12">
        <v>0</v>
      </c>
    </row>
    <row r="2268" spans="1:8" ht="13.5" x14ac:dyDescent="0.25">
      <c r="A2268" s="11"/>
      <c r="B2268" s="10">
        <v>45301</v>
      </c>
      <c r="C2268" s="2">
        <v>8.8800000000000008</v>
      </c>
      <c r="D2268" s="2">
        <v>7.5549999999999997</v>
      </c>
      <c r="E2268" s="2">
        <v>7.5549999999999997</v>
      </c>
      <c r="F2268" s="2">
        <v>20</v>
      </c>
      <c r="G2268" s="2">
        <v>151.1</v>
      </c>
      <c r="H2268" s="12">
        <v>4.4807080625086412E-2</v>
      </c>
    </row>
    <row r="2269" spans="1:8" ht="13.5" x14ac:dyDescent="0.25">
      <c r="A2269" s="11"/>
      <c r="B2269" s="10">
        <v>45302</v>
      </c>
      <c r="C2269" s="2">
        <v>8.8800000000000008</v>
      </c>
      <c r="D2269" s="2">
        <v>7.5549999999999997</v>
      </c>
      <c r="E2269" s="2">
        <v>0</v>
      </c>
      <c r="F2269" s="2">
        <v>0</v>
      </c>
      <c r="G2269" s="2">
        <v>0</v>
      </c>
      <c r="H2269" s="12">
        <v>0</v>
      </c>
    </row>
    <row r="2270" spans="1:8" ht="13.5" x14ac:dyDescent="0.25">
      <c r="A2270" s="11"/>
      <c r="B2270" s="10">
        <v>45303</v>
      </c>
      <c r="C2270" s="2">
        <v>8.8800000000000008</v>
      </c>
      <c r="D2270" s="2">
        <v>7.5549999999999997</v>
      </c>
      <c r="E2270" s="2">
        <v>0</v>
      </c>
      <c r="F2270" s="2">
        <v>0</v>
      </c>
      <c r="G2270" s="2">
        <v>0</v>
      </c>
      <c r="H2270" s="12">
        <v>0</v>
      </c>
    </row>
    <row r="2271" spans="1:8" ht="13.5" x14ac:dyDescent="0.25">
      <c r="A2271" s="11"/>
      <c r="B2271" s="10">
        <v>45306</v>
      </c>
      <c r="C2271" s="2">
        <v>8.8800000000000008</v>
      </c>
      <c r="D2271" s="2">
        <v>7.5549999999999997</v>
      </c>
      <c r="E2271" s="2">
        <v>0</v>
      </c>
      <c r="F2271" s="2">
        <v>0</v>
      </c>
      <c r="G2271" s="2">
        <v>0</v>
      </c>
      <c r="H2271" s="12">
        <v>0</v>
      </c>
    </row>
    <row r="2272" spans="1:8" ht="13.5" x14ac:dyDescent="0.25">
      <c r="A2272" s="11"/>
      <c r="B2272" s="10">
        <v>45307</v>
      </c>
      <c r="C2272" s="2">
        <v>8.8800000000000008</v>
      </c>
      <c r="D2272" s="2">
        <v>7.5549999999999997</v>
      </c>
      <c r="E2272" s="2">
        <v>0</v>
      </c>
      <c r="F2272" s="2">
        <v>0</v>
      </c>
      <c r="G2272" s="2">
        <v>0</v>
      </c>
      <c r="H2272" s="12">
        <v>0</v>
      </c>
    </row>
    <row r="2273" spans="1:8" ht="13.5" x14ac:dyDescent="0.25">
      <c r="A2273" s="11"/>
      <c r="B2273" s="10">
        <v>45308</v>
      </c>
      <c r="C2273" s="2">
        <v>8.8800000000000008</v>
      </c>
      <c r="D2273" s="2">
        <v>7.5549999999999997</v>
      </c>
      <c r="E2273" s="2">
        <v>0</v>
      </c>
      <c r="F2273" s="2">
        <v>0</v>
      </c>
      <c r="G2273" s="2">
        <v>0</v>
      </c>
      <c r="H2273" s="12">
        <v>0</v>
      </c>
    </row>
    <row r="2274" spans="1:8" ht="13.5" x14ac:dyDescent="0.25">
      <c r="A2274" s="11"/>
      <c r="B2274" s="10">
        <v>45309</v>
      </c>
      <c r="C2274" s="2">
        <v>8.8800000000000008</v>
      </c>
      <c r="D2274" s="2">
        <v>7.5549999999999997</v>
      </c>
      <c r="E2274" s="2">
        <v>0</v>
      </c>
      <c r="F2274" s="2">
        <v>0</v>
      </c>
      <c r="G2274" s="2">
        <v>0</v>
      </c>
      <c r="H2274" s="12">
        <v>0</v>
      </c>
    </row>
    <row r="2275" spans="1:8" ht="13.5" x14ac:dyDescent="0.25">
      <c r="A2275" s="11"/>
      <c r="B2275" s="10">
        <v>45310</v>
      </c>
      <c r="C2275" s="2">
        <v>8.8800000000000008</v>
      </c>
      <c r="D2275" s="2">
        <v>7.5549999999999997</v>
      </c>
      <c r="E2275" s="2">
        <v>0</v>
      </c>
      <c r="F2275" s="2">
        <v>0</v>
      </c>
      <c r="G2275" s="2">
        <v>0</v>
      </c>
      <c r="H2275" s="12">
        <v>0</v>
      </c>
    </row>
    <row r="2276" spans="1:8" ht="13.5" x14ac:dyDescent="0.25">
      <c r="A2276" s="11"/>
      <c r="B2276" s="10">
        <v>45313</v>
      </c>
      <c r="C2276" s="2">
        <v>8.8800000000000008</v>
      </c>
      <c r="D2276" s="2">
        <v>7.5549999999999997</v>
      </c>
      <c r="E2276" s="2">
        <v>0</v>
      </c>
      <c r="F2276" s="2">
        <v>0</v>
      </c>
      <c r="G2276" s="2">
        <v>0</v>
      </c>
      <c r="H2276" s="12">
        <v>0</v>
      </c>
    </row>
    <row r="2277" spans="1:8" ht="13.5" x14ac:dyDescent="0.25">
      <c r="A2277" s="11"/>
      <c r="B2277" s="10">
        <v>45314</v>
      </c>
      <c r="C2277" s="2">
        <v>8.8800000000000008</v>
      </c>
      <c r="D2277" s="2">
        <v>7.5549999999999997</v>
      </c>
      <c r="E2277" s="2">
        <v>0</v>
      </c>
      <c r="F2277" s="2">
        <v>0</v>
      </c>
      <c r="G2277" s="2">
        <v>0</v>
      </c>
      <c r="H2277" s="12">
        <v>0</v>
      </c>
    </row>
    <row r="2278" spans="1:8" ht="13.5" x14ac:dyDescent="0.25">
      <c r="A2278" s="11"/>
      <c r="B2278" s="10">
        <v>45315</v>
      </c>
      <c r="C2278" s="2">
        <v>8.5500000000000007</v>
      </c>
      <c r="D2278" s="2">
        <v>7.274</v>
      </c>
      <c r="E2278" s="2">
        <v>7.274</v>
      </c>
      <c r="F2278" s="2">
        <v>670</v>
      </c>
      <c r="G2278" s="2">
        <v>4873.58</v>
      </c>
      <c r="H2278" s="12">
        <v>-3.7193911317008561E-2</v>
      </c>
    </row>
    <row r="2279" spans="1:8" ht="13.5" x14ac:dyDescent="0.25">
      <c r="A2279" s="11"/>
      <c r="B2279" s="10">
        <v>45316</v>
      </c>
      <c r="C2279" s="2">
        <v>8.85</v>
      </c>
      <c r="D2279" s="2">
        <v>7.5289999999999999</v>
      </c>
      <c r="E2279" s="2">
        <v>7.5289999999999999</v>
      </c>
      <c r="F2279" s="2">
        <v>708</v>
      </c>
      <c r="G2279" s="2">
        <v>5330.5320000000002</v>
      </c>
      <c r="H2279" s="12">
        <v>3.5056365136101164E-2</v>
      </c>
    </row>
    <row r="2280" spans="1:8" ht="13.5" x14ac:dyDescent="0.25">
      <c r="A2280" s="11"/>
      <c r="B2280" s="10">
        <v>45317</v>
      </c>
      <c r="C2280" s="2">
        <v>8.85</v>
      </c>
      <c r="D2280" s="2">
        <v>7.5289999999999999</v>
      </c>
      <c r="E2280" s="2">
        <v>7.5289999999999999</v>
      </c>
      <c r="F2280" s="2">
        <v>872</v>
      </c>
      <c r="G2280" s="2">
        <v>6565.2879999999996</v>
      </c>
      <c r="H2280" s="12">
        <v>0</v>
      </c>
    </row>
    <row r="2281" spans="1:8" ht="13.5" x14ac:dyDescent="0.25">
      <c r="A2281" s="11"/>
      <c r="B2281" s="10">
        <v>45320</v>
      </c>
      <c r="C2281" s="2">
        <v>9.1999999999999993</v>
      </c>
      <c r="D2281" s="2">
        <v>7.827</v>
      </c>
      <c r="E2281" s="2">
        <v>7.827</v>
      </c>
      <c r="F2281" s="2">
        <v>122</v>
      </c>
      <c r="G2281" s="2">
        <v>954.89400000000001</v>
      </c>
      <c r="H2281" s="12">
        <v>3.9580289547084611E-2</v>
      </c>
    </row>
    <row r="2282" spans="1:8" ht="13.5" x14ac:dyDescent="0.25">
      <c r="A2282" s="11"/>
      <c r="B2282" s="10">
        <v>45321</v>
      </c>
      <c r="C2282" s="2">
        <v>9.1999999999999993</v>
      </c>
      <c r="D2282" s="2">
        <v>7.827</v>
      </c>
      <c r="E2282" s="2">
        <v>7.827</v>
      </c>
      <c r="F2282" s="2">
        <v>100</v>
      </c>
      <c r="G2282" s="2">
        <v>782.7</v>
      </c>
      <c r="H2282" s="12">
        <v>0</v>
      </c>
    </row>
    <row r="2283" spans="1:8" ht="13.5" x14ac:dyDescent="0.25">
      <c r="A2283" s="11"/>
      <c r="B2283" s="10">
        <v>45322</v>
      </c>
      <c r="C2283" s="2">
        <v>8.8000000000000007</v>
      </c>
      <c r="D2283" s="2">
        <v>7.4870000000000001</v>
      </c>
      <c r="E2283" s="2">
        <v>7.4870000000000001</v>
      </c>
      <c r="F2283" s="2">
        <v>485</v>
      </c>
      <c r="G2283" s="2">
        <v>3631.1950000000002</v>
      </c>
      <c r="H2283" s="12">
        <v>-4.3439376517184089E-2</v>
      </c>
    </row>
    <row r="2284" spans="1:8" ht="13.5" x14ac:dyDescent="0.25">
      <c r="A2284" s="11"/>
      <c r="B2284" s="10">
        <v>45323</v>
      </c>
      <c r="C2284" s="2">
        <v>9.19</v>
      </c>
      <c r="D2284" s="2">
        <v>7.819</v>
      </c>
      <c r="E2284" s="2">
        <v>7.6224614798694237</v>
      </c>
      <c r="F2284" s="2">
        <v>1587</v>
      </c>
      <c r="G2284" s="2">
        <v>12096.846368552775</v>
      </c>
      <c r="H2284" s="12">
        <v>4.4343528783224236E-2</v>
      </c>
    </row>
    <row r="2285" spans="1:8" ht="13.5" x14ac:dyDescent="0.25">
      <c r="A2285" s="11"/>
      <c r="B2285" s="10">
        <v>45324</v>
      </c>
      <c r="C2285" s="2">
        <v>9.1999999999999993</v>
      </c>
      <c r="D2285" s="2">
        <v>7.827</v>
      </c>
      <c r="E2285" s="2">
        <v>7.827</v>
      </c>
      <c r="F2285" s="2">
        <v>350</v>
      </c>
      <c r="G2285" s="2">
        <v>2739.45</v>
      </c>
      <c r="H2285" s="12">
        <v>1.0231487402481145E-3</v>
      </c>
    </row>
    <row r="2286" spans="1:8" ht="13.5" x14ac:dyDescent="0.25">
      <c r="A2286" s="11"/>
      <c r="B2286" s="10">
        <v>45327</v>
      </c>
      <c r="C2286" s="2">
        <v>9.1999999999999993</v>
      </c>
      <c r="D2286" s="2">
        <v>7.827</v>
      </c>
      <c r="E2286" s="2">
        <v>7.827</v>
      </c>
      <c r="F2286" s="2">
        <v>1020</v>
      </c>
      <c r="G2286" s="2">
        <v>7983.54</v>
      </c>
      <c r="H2286" s="12">
        <v>0</v>
      </c>
    </row>
    <row r="2287" spans="1:8" ht="13.5" x14ac:dyDescent="0.25">
      <c r="A2287" s="11"/>
      <c r="B2287" s="10">
        <v>45328</v>
      </c>
      <c r="C2287" s="2">
        <v>9.19</v>
      </c>
      <c r="D2287" s="2">
        <v>7.819</v>
      </c>
      <c r="E2287" s="2">
        <v>7.827508161044614</v>
      </c>
      <c r="F2287" s="2">
        <v>310</v>
      </c>
      <c r="G2287" s="2">
        <v>2426.5275299238301</v>
      </c>
      <c r="H2287" s="12">
        <v>-1.022102976874921E-3</v>
      </c>
    </row>
    <row r="2288" spans="1:8" ht="13.5" x14ac:dyDescent="0.25">
      <c r="A2288" s="11"/>
      <c r="B2288" s="10">
        <v>45329</v>
      </c>
      <c r="C2288" s="2">
        <v>9.19</v>
      </c>
      <c r="D2288" s="2">
        <v>7.819</v>
      </c>
      <c r="E2288" s="2">
        <v>7.8249557127312297</v>
      </c>
      <c r="F2288" s="2">
        <v>1556</v>
      </c>
      <c r="G2288" s="2">
        <v>12175.631089009794</v>
      </c>
      <c r="H2288" s="12">
        <v>0</v>
      </c>
    </row>
    <row r="2289" spans="1:8" ht="13.5" x14ac:dyDescent="0.25">
      <c r="A2289" s="11"/>
      <c r="B2289" s="10">
        <v>45330</v>
      </c>
      <c r="C2289" s="2">
        <v>9.49</v>
      </c>
      <c r="D2289" s="2">
        <v>8.0739999999999998</v>
      </c>
      <c r="E2289" s="2">
        <v>8.0748507903055842</v>
      </c>
      <c r="F2289" s="2">
        <v>645</v>
      </c>
      <c r="G2289" s="2">
        <v>5208.2787597471015</v>
      </c>
      <c r="H2289" s="12">
        <v>3.2612866095408609E-2</v>
      </c>
    </row>
    <row r="2290" spans="1:8" ht="13.5" x14ac:dyDescent="0.25">
      <c r="A2290" s="11"/>
      <c r="B2290" s="10">
        <v>45331</v>
      </c>
      <c r="C2290" s="2">
        <v>9.44</v>
      </c>
      <c r="D2290" s="2">
        <v>8.0310000000000006</v>
      </c>
      <c r="E2290" s="2">
        <v>8.0310000000000006</v>
      </c>
      <c r="F2290" s="2">
        <v>1315</v>
      </c>
      <c r="G2290" s="2">
        <v>10560.765000000001</v>
      </c>
      <c r="H2290" s="12">
        <v>-5.3257369333662699E-3</v>
      </c>
    </row>
    <row r="2291" spans="1:8" ht="13.5" x14ac:dyDescent="0.25">
      <c r="A2291" s="11"/>
      <c r="B2291" s="10">
        <v>45334</v>
      </c>
      <c r="C2291" s="2">
        <v>9.4</v>
      </c>
      <c r="D2291" s="2">
        <v>7.9969999999999999</v>
      </c>
      <c r="E2291" s="2">
        <v>8.0140148936170217</v>
      </c>
      <c r="F2291" s="2">
        <v>6599</v>
      </c>
      <c r="G2291" s="2">
        <v>52884.484282978723</v>
      </c>
      <c r="H2291" s="12">
        <v>-4.2335948200723063E-3</v>
      </c>
    </row>
    <row r="2292" spans="1:8" ht="13.5" x14ac:dyDescent="0.25">
      <c r="A2292" s="11"/>
      <c r="B2292" s="10">
        <v>45335</v>
      </c>
      <c r="C2292" s="2">
        <v>9.43</v>
      </c>
      <c r="D2292" s="2">
        <v>8.0229999999999997</v>
      </c>
      <c r="E2292" s="2">
        <v>8.0229999999999997</v>
      </c>
      <c r="F2292" s="2">
        <v>201</v>
      </c>
      <c r="G2292" s="2">
        <v>1612.623</v>
      </c>
      <c r="H2292" s="12">
        <v>3.2512192072026761E-3</v>
      </c>
    </row>
    <row r="2293" spans="1:8" ht="13.5" x14ac:dyDescent="0.25">
      <c r="A2293" s="11"/>
      <c r="B2293" s="10">
        <v>45336</v>
      </c>
      <c r="C2293" s="2">
        <v>9.43</v>
      </c>
      <c r="D2293" s="2">
        <v>8.0229999999999997</v>
      </c>
      <c r="E2293" s="2">
        <v>8.0229999999999997</v>
      </c>
      <c r="F2293" s="2">
        <v>660</v>
      </c>
      <c r="G2293" s="2">
        <v>5295.1799999999994</v>
      </c>
      <c r="H2293" s="12">
        <v>0</v>
      </c>
    </row>
    <row r="2294" spans="1:8" ht="13.5" x14ac:dyDescent="0.25">
      <c r="A2294" s="11"/>
      <c r="B2294" s="10">
        <v>45337</v>
      </c>
      <c r="C2294" s="2">
        <v>9.5500000000000007</v>
      </c>
      <c r="D2294" s="2">
        <v>8.125</v>
      </c>
      <c r="E2294" s="2">
        <v>8.125</v>
      </c>
      <c r="F2294" s="2">
        <v>150</v>
      </c>
      <c r="G2294" s="2">
        <v>1218.75</v>
      </c>
      <c r="H2294" s="12">
        <v>1.2713448834600563E-2</v>
      </c>
    </row>
    <row r="2295" spans="1:8" ht="13.5" x14ac:dyDescent="0.25">
      <c r="A2295" s="11"/>
      <c r="B2295" s="10">
        <v>45338</v>
      </c>
      <c r="C2295" s="2">
        <v>9.5500000000000007</v>
      </c>
      <c r="D2295" s="2">
        <v>8.125</v>
      </c>
      <c r="E2295" s="2">
        <v>8.1284031413612574</v>
      </c>
      <c r="F2295" s="2">
        <v>500</v>
      </c>
      <c r="G2295" s="2">
        <v>4064.2015706806287</v>
      </c>
      <c r="H2295" s="12">
        <v>0</v>
      </c>
    </row>
    <row r="2296" spans="1:8" ht="13.5" x14ac:dyDescent="0.25">
      <c r="A2296" s="11"/>
      <c r="B2296" s="10">
        <v>45341</v>
      </c>
      <c r="C2296" s="2">
        <v>9.57</v>
      </c>
      <c r="D2296" s="2">
        <v>8.1419999999999995</v>
      </c>
      <c r="E2296" s="2">
        <v>8.1419999999999995</v>
      </c>
      <c r="F2296" s="2">
        <v>200</v>
      </c>
      <c r="G2296" s="2">
        <v>1628.3999999999999</v>
      </c>
      <c r="H2296" s="12">
        <v>2.092307692307626E-3</v>
      </c>
    </row>
    <row r="2297" spans="1:8" ht="13.5" x14ac:dyDescent="0.25">
      <c r="A2297" s="11"/>
      <c r="B2297" s="10">
        <v>45342</v>
      </c>
      <c r="C2297" s="2">
        <v>9.56</v>
      </c>
      <c r="D2297" s="2">
        <v>8.1329999999999991</v>
      </c>
      <c r="E2297" s="2">
        <v>8.1329999999999991</v>
      </c>
      <c r="F2297" s="2">
        <v>200</v>
      </c>
      <c r="G2297" s="2">
        <v>1626.6</v>
      </c>
      <c r="H2297" s="12">
        <v>-1.1053795136330559E-3</v>
      </c>
    </row>
    <row r="2298" spans="1:8" ht="13.5" x14ac:dyDescent="0.25">
      <c r="A2298" s="11"/>
      <c r="B2298" s="10">
        <v>45343</v>
      </c>
      <c r="C2298" s="2">
        <v>9.58</v>
      </c>
      <c r="D2298" s="2">
        <v>8.15</v>
      </c>
      <c r="E2298" s="2">
        <v>8.1440448851774541</v>
      </c>
      <c r="F2298" s="2">
        <v>686</v>
      </c>
      <c r="G2298" s="2">
        <v>5586.8147912317336</v>
      </c>
      <c r="H2298" s="12">
        <v>2.0902496003936109E-3</v>
      </c>
    </row>
    <row r="2299" spans="1:8" ht="13.5" x14ac:dyDescent="0.25">
      <c r="A2299" s="11"/>
      <c r="B2299" s="10">
        <v>45344</v>
      </c>
      <c r="C2299" s="2">
        <v>9.58</v>
      </c>
      <c r="D2299" s="2">
        <v>8.15</v>
      </c>
      <c r="E2299" s="2">
        <v>8.15</v>
      </c>
      <c r="F2299" s="2">
        <v>451</v>
      </c>
      <c r="G2299" s="2">
        <v>3675.65</v>
      </c>
      <c r="H2299" s="12">
        <v>0</v>
      </c>
    </row>
    <row r="2300" spans="1:8" ht="13.5" x14ac:dyDescent="0.25">
      <c r="A2300" s="11"/>
      <c r="B2300" s="10">
        <v>45345</v>
      </c>
      <c r="C2300" s="2">
        <v>9.57</v>
      </c>
      <c r="D2300" s="2">
        <v>8.1419999999999995</v>
      </c>
      <c r="E2300" s="2">
        <v>8.1419999999999995</v>
      </c>
      <c r="F2300" s="2">
        <v>3135</v>
      </c>
      <c r="G2300" s="2">
        <v>25525.17</v>
      </c>
      <c r="H2300" s="12">
        <v>-9.8159509202464966E-4</v>
      </c>
    </row>
    <row r="2301" spans="1:8" ht="13.5" x14ac:dyDescent="0.25">
      <c r="A2301" s="11"/>
      <c r="B2301" s="10">
        <v>45348</v>
      </c>
      <c r="C2301" s="2">
        <v>9.56</v>
      </c>
      <c r="D2301" s="2">
        <v>8.1329999999999991</v>
      </c>
      <c r="E2301" s="2">
        <v>8.1389551255230117</v>
      </c>
      <c r="F2301" s="2">
        <v>888</v>
      </c>
      <c r="G2301" s="2">
        <v>7227.3921514644344</v>
      </c>
      <c r="H2301" s="12">
        <v>-1.1053795136330559E-3</v>
      </c>
    </row>
    <row r="2302" spans="1:8" ht="13.5" x14ac:dyDescent="0.25">
      <c r="A2302" s="11"/>
      <c r="B2302" s="10">
        <v>45349</v>
      </c>
      <c r="C2302" s="2">
        <v>9.57</v>
      </c>
      <c r="D2302" s="2">
        <v>8.1419999999999995</v>
      </c>
      <c r="E2302" s="2">
        <v>8.1419999999999995</v>
      </c>
      <c r="F2302" s="2">
        <v>3885</v>
      </c>
      <c r="G2302" s="2">
        <v>31631.67</v>
      </c>
      <c r="H2302" s="12">
        <v>1.1066027296201084E-3</v>
      </c>
    </row>
    <row r="2303" spans="1:8" ht="13.5" x14ac:dyDescent="0.25">
      <c r="A2303" s="11"/>
      <c r="B2303" s="10">
        <v>45350</v>
      </c>
      <c r="C2303" s="2">
        <v>9.57</v>
      </c>
      <c r="D2303" s="2">
        <v>8.1419999999999995</v>
      </c>
      <c r="E2303" s="2">
        <v>8.1419999999999995</v>
      </c>
      <c r="F2303" s="2">
        <v>1414</v>
      </c>
      <c r="G2303" s="2">
        <v>11512.787999999999</v>
      </c>
      <c r="H2303" s="12">
        <v>0</v>
      </c>
    </row>
    <row r="2304" spans="1:8" ht="13.5" x14ac:dyDescent="0.25">
      <c r="A2304" s="11"/>
      <c r="B2304" s="10">
        <v>45351</v>
      </c>
      <c r="C2304" s="2">
        <v>9.57</v>
      </c>
      <c r="D2304" s="2">
        <v>8.1419999999999995</v>
      </c>
      <c r="E2304" s="2">
        <v>8.1419999999999995</v>
      </c>
      <c r="F2304" s="2">
        <v>1821</v>
      </c>
      <c r="G2304" s="2">
        <v>14826.581999999999</v>
      </c>
      <c r="H2304" s="12">
        <v>0</v>
      </c>
    </row>
    <row r="2305" spans="1:8" ht="13.5" x14ac:dyDescent="0.25">
      <c r="A2305" s="11"/>
      <c r="B2305" s="10">
        <v>45352</v>
      </c>
      <c r="C2305" s="2">
        <v>9.85</v>
      </c>
      <c r="D2305" s="2">
        <v>8.3800000000000008</v>
      </c>
      <c r="E2305" s="2">
        <v>8.3885076142131982</v>
      </c>
      <c r="F2305" s="2">
        <v>1261</v>
      </c>
      <c r="G2305" s="2">
        <v>10577.908101522842</v>
      </c>
      <c r="H2305" s="12">
        <v>2.9231147138295423E-2</v>
      </c>
    </row>
    <row r="2306" spans="1:8" ht="13.5" x14ac:dyDescent="0.25">
      <c r="A2306" s="11"/>
      <c r="B2306" s="10">
        <v>45355</v>
      </c>
      <c r="C2306" s="2">
        <v>9.98</v>
      </c>
      <c r="D2306" s="2">
        <v>8.4909999999999997</v>
      </c>
      <c r="E2306" s="2">
        <v>8.4909999999999997</v>
      </c>
      <c r="F2306" s="2">
        <v>6870</v>
      </c>
      <c r="G2306" s="2">
        <v>58333.17</v>
      </c>
      <c r="H2306" s="12">
        <v>1.3245823389021345E-2</v>
      </c>
    </row>
    <row r="2307" spans="1:8" ht="13.5" x14ac:dyDescent="0.25">
      <c r="A2307" s="11"/>
      <c r="B2307" s="10">
        <v>45356</v>
      </c>
      <c r="C2307" s="2">
        <v>10.39</v>
      </c>
      <c r="D2307" s="2">
        <v>8.8390000000000004</v>
      </c>
      <c r="E2307" s="2">
        <v>8.8526115495668911</v>
      </c>
      <c r="F2307" s="2">
        <v>8098</v>
      </c>
      <c r="G2307" s="2">
        <v>71688.448328392682</v>
      </c>
      <c r="H2307" s="12">
        <v>4.0984571899658553E-2</v>
      </c>
    </row>
    <row r="2308" spans="1:8" ht="13.5" x14ac:dyDescent="0.25">
      <c r="A2308" s="11"/>
      <c r="B2308" s="10">
        <v>45357</v>
      </c>
      <c r="C2308" s="2">
        <v>10</v>
      </c>
      <c r="D2308" s="2">
        <v>8.5079999999999991</v>
      </c>
      <c r="E2308" s="2">
        <v>8.5505399999999998</v>
      </c>
      <c r="F2308" s="2">
        <v>2359</v>
      </c>
      <c r="G2308" s="2">
        <v>20170.723859999998</v>
      </c>
      <c r="H2308" s="12">
        <v>-3.7447675076366246E-2</v>
      </c>
    </row>
    <row r="2309" spans="1:8" ht="13.5" x14ac:dyDescent="0.25">
      <c r="A2309" s="11"/>
      <c r="B2309" s="10">
        <v>45358</v>
      </c>
      <c r="C2309" s="2">
        <v>10</v>
      </c>
      <c r="D2309" s="2">
        <v>8.5079999999999991</v>
      </c>
      <c r="E2309" s="2">
        <v>8.5045967999999998</v>
      </c>
      <c r="F2309" s="2">
        <v>7125</v>
      </c>
      <c r="G2309" s="2">
        <v>60595.252199999995</v>
      </c>
      <c r="H2309" s="12">
        <v>0</v>
      </c>
    </row>
    <row r="2310" spans="1:8" ht="13.5" x14ac:dyDescent="0.25">
      <c r="A2310" s="11"/>
      <c r="B2310" s="10">
        <v>45359</v>
      </c>
      <c r="C2310" s="2">
        <v>9.99</v>
      </c>
      <c r="D2310" s="2">
        <v>8.4990000000000006</v>
      </c>
      <c r="E2310" s="2">
        <v>8.4998507507507508</v>
      </c>
      <c r="F2310" s="2">
        <v>4407</v>
      </c>
      <c r="G2310" s="2">
        <v>37458.842258558558</v>
      </c>
      <c r="H2310" s="12">
        <v>-1.0578279266570951E-3</v>
      </c>
    </row>
    <row r="2311" spans="1:8" ht="13.5" x14ac:dyDescent="0.25">
      <c r="A2311" s="11"/>
      <c r="B2311" s="10">
        <v>45362</v>
      </c>
      <c r="C2311" s="2">
        <v>10</v>
      </c>
      <c r="D2311" s="2">
        <v>8.5079999999999991</v>
      </c>
      <c r="E2311" s="2">
        <v>8.5079999999999991</v>
      </c>
      <c r="F2311" s="2">
        <v>16724</v>
      </c>
      <c r="G2311" s="2">
        <v>142287.79199999999</v>
      </c>
      <c r="H2311" s="12">
        <v>1.0589481115423655E-3</v>
      </c>
    </row>
    <row r="2312" spans="1:8" ht="13.5" x14ac:dyDescent="0.25">
      <c r="A2312" s="11"/>
      <c r="B2312" s="10">
        <v>45363</v>
      </c>
      <c r="C2312" s="2">
        <v>10</v>
      </c>
      <c r="D2312" s="2">
        <v>8.5079999999999991</v>
      </c>
      <c r="E2312" s="2">
        <v>8.5079999999999991</v>
      </c>
      <c r="F2312" s="2">
        <v>9509</v>
      </c>
      <c r="G2312" s="2">
        <v>80902.571999999986</v>
      </c>
      <c r="H2312" s="12">
        <v>0</v>
      </c>
    </row>
    <row r="2313" spans="1:8" ht="13.5" x14ac:dyDescent="0.25">
      <c r="A2313" s="11"/>
      <c r="B2313" s="10">
        <v>45364</v>
      </c>
      <c r="C2313" s="2">
        <v>10.01</v>
      </c>
      <c r="D2313" s="2">
        <v>8.516</v>
      </c>
      <c r="E2313" s="2">
        <v>8.5840599400599409</v>
      </c>
      <c r="F2313" s="2">
        <v>9425</v>
      </c>
      <c r="G2313" s="2">
        <v>80904.764935064944</v>
      </c>
      <c r="H2313" s="12">
        <v>9.4029149036211756E-4</v>
      </c>
    </row>
    <row r="2314" spans="1:8" ht="13.5" x14ac:dyDescent="0.25">
      <c r="A2314" s="11"/>
      <c r="B2314" s="10">
        <v>45365</v>
      </c>
      <c r="C2314" s="2">
        <v>10.3</v>
      </c>
      <c r="D2314" s="2">
        <v>8.7629999999999999</v>
      </c>
      <c r="E2314" s="2">
        <v>8.672817669902912</v>
      </c>
      <c r="F2314" s="2">
        <v>5815</v>
      </c>
      <c r="G2314" s="2">
        <v>50432.43475048543</v>
      </c>
      <c r="H2314" s="12">
        <v>2.9004227336777818E-2</v>
      </c>
    </row>
    <row r="2315" spans="1:8" ht="13.5" x14ac:dyDescent="0.25">
      <c r="A2315" s="11"/>
      <c r="B2315" s="10">
        <v>45366</v>
      </c>
      <c r="C2315" s="2">
        <v>10.76</v>
      </c>
      <c r="D2315" s="2">
        <v>9.1539999999999999</v>
      </c>
      <c r="E2315" s="2">
        <v>9.1539999999999999</v>
      </c>
      <c r="F2315" s="2">
        <v>3120</v>
      </c>
      <c r="G2315" s="2">
        <v>28560.48</v>
      </c>
      <c r="H2315" s="12">
        <v>4.4619422572178477E-2</v>
      </c>
    </row>
    <row r="2316" spans="1:8" ht="13.5" x14ac:dyDescent="0.25">
      <c r="A2316" s="11"/>
      <c r="B2316" s="10">
        <v>45369</v>
      </c>
      <c r="C2316" s="2">
        <v>11.2</v>
      </c>
      <c r="D2316" s="2">
        <v>9.5289999999999999</v>
      </c>
      <c r="E2316" s="2">
        <v>9.5298508035714296</v>
      </c>
      <c r="F2316" s="2">
        <v>1560</v>
      </c>
      <c r="G2316" s="2">
        <v>14866.567253571429</v>
      </c>
      <c r="H2316" s="12">
        <v>4.0965698055494867E-2</v>
      </c>
    </row>
    <row r="2317" spans="1:8" ht="13.5" x14ac:dyDescent="0.25">
      <c r="A2317" s="11"/>
      <c r="B2317" s="10">
        <v>45370</v>
      </c>
      <c r="C2317" s="2">
        <v>11.2</v>
      </c>
      <c r="D2317" s="2">
        <v>9.5289999999999999</v>
      </c>
      <c r="E2317" s="2">
        <v>9.5289999999999999</v>
      </c>
      <c r="F2317" s="2">
        <v>1760</v>
      </c>
      <c r="G2317" s="2">
        <v>16771.04</v>
      </c>
      <c r="H2317" s="12">
        <v>0</v>
      </c>
    </row>
    <row r="2318" spans="1:8" ht="13.5" x14ac:dyDescent="0.25">
      <c r="A2318" s="11"/>
      <c r="B2318" s="10">
        <v>45372</v>
      </c>
      <c r="C2318" s="2">
        <v>11.19</v>
      </c>
      <c r="D2318" s="2">
        <v>9.52</v>
      </c>
      <c r="E2318" s="2">
        <v>9.5251045576407503</v>
      </c>
      <c r="F2318" s="2">
        <v>2770</v>
      </c>
      <c r="G2318" s="2">
        <v>26384.539624664878</v>
      </c>
      <c r="H2318" s="12">
        <v>-9.4448525553576888E-4</v>
      </c>
    </row>
    <row r="2319" spans="1:8" ht="13.5" x14ac:dyDescent="0.25">
      <c r="A2319" s="11"/>
      <c r="B2319" s="10">
        <v>45373</v>
      </c>
      <c r="C2319" s="2">
        <v>11.19</v>
      </c>
      <c r="D2319" s="2">
        <v>9.52</v>
      </c>
      <c r="E2319" s="2">
        <v>9.52</v>
      </c>
      <c r="F2319" s="2">
        <v>977</v>
      </c>
      <c r="G2319" s="2">
        <v>9301.0399999999991</v>
      </c>
      <c r="H2319" s="12">
        <v>0</v>
      </c>
    </row>
    <row r="2320" spans="1:8" ht="13.5" x14ac:dyDescent="0.25">
      <c r="A2320" s="11"/>
      <c r="B2320" s="10">
        <v>45376</v>
      </c>
      <c r="C2320" s="2">
        <v>11</v>
      </c>
      <c r="D2320" s="2">
        <v>9.3580000000000005</v>
      </c>
      <c r="E2320" s="2">
        <v>9.3580000000000005</v>
      </c>
      <c r="F2320" s="2">
        <v>9200</v>
      </c>
      <c r="G2320" s="2">
        <v>86093.6</v>
      </c>
      <c r="H2320" s="12">
        <v>-1.7016806722688974E-2</v>
      </c>
    </row>
    <row r="2321" spans="1:8" ht="13.5" x14ac:dyDescent="0.25">
      <c r="A2321" s="11"/>
      <c r="B2321" s="10">
        <v>45377</v>
      </c>
      <c r="C2321" s="2">
        <v>11.18</v>
      </c>
      <c r="D2321" s="2">
        <v>9.5120000000000005</v>
      </c>
      <c r="E2321" s="2">
        <v>9.515403220035779</v>
      </c>
      <c r="F2321" s="2">
        <v>6690</v>
      </c>
      <c r="G2321" s="2">
        <v>63658.047542039363</v>
      </c>
      <c r="H2321" s="12">
        <v>1.6456507800812131E-2</v>
      </c>
    </row>
    <row r="2322" spans="1:8" ht="13.5" x14ac:dyDescent="0.25">
      <c r="A2322" s="11"/>
      <c r="B2322" s="10">
        <v>45378</v>
      </c>
      <c r="C2322" s="2">
        <v>11.17</v>
      </c>
      <c r="D2322" s="2">
        <v>9.5030000000000001</v>
      </c>
      <c r="E2322" s="2">
        <v>9.5106568487018812</v>
      </c>
      <c r="F2322" s="2">
        <v>11811</v>
      </c>
      <c r="G2322" s="2">
        <v>112330.36804001791</v>
      </c>
      <c r="H2322" s="12">
        <v>-9.461732548360324E-4</v>
      </c>
    </row>
    <row r="2323" spans="1:8" ht="13.5" x14ac:dyDescent="0.25">
      <c r="A2323" s="11"/>
      <c r="B2323" s="10">
        <v>45379</v>
      </c>
      <c r="C2323" s="2">
        <v>10.67</v>
      </c>
      <c r="D2323" s="2">
        <v>9.0779999999999994</v>
      </c>
      <c r="E2323" s="2">
        <v>9.5289222118088084</v>
      </c>
      <c r="F2323" s="2">
        <v>50</v>
      </c>
      <c r="G2323" s="2">
        <v>476.44611059044041</v>
      </c>
      <c r="H2323" s="12">
        <v>-4.4722719141323863E-2</v>
      </c>
    </row>
    <row r="2324" spans="1:8" ht="13.5" x14ac:dyDescent="0.25">
      <c r="A2324" s="11"/>
      <c r="B2324" s="10">
        <v>45380</v>
      </c>
      <c r="C2324" s="2">
        <v>10.9</v>
      </c>
      <c r="D2324" s="2">
        <v>9.2729999999999997</v>
      </c>
      <c r="E2324" s="2">
        <v>9.2729999999999997</v>
      </c>
      <c r="F2324" s="2">
        <v>4845</v>
      </c>
      <c r="G2324" s="2">
        <v>44927.684999999998</v>
      </c>
      <c r="H2324" s="12">
        <v>2.1480502313284897E-2</v>
      </c>
    </row>
    <row r="2325" spans="1:8" ht="13.5" x14ac:dyDescent="0.25">
      <c r="A2325" s="11"/>
      <c r="B2325" s="10">
        <v>45383</v>
      </c>
      <c r="C2325" s="2">
        <v>10.9</v>
      </c>
      <c r="D2325" s="2">
        <v>9.2729999999999997</v>
      </c>
      <c r="E2325" s="2">
        <v>9.2729999999999997</v>
      </c>
      <c r="F2325" s="2">
        <v>8667</v>
      </c>
      <c r="G2325" s="2">
        <v>80369.091</v>
      </c>
      <c r="H2325" s="12">
        <v>0</v>
      </c>
    </row>
    <row r="2326" spans="1:8" ht="13.5" x14ac:dyDescent="0.25">
      <c r="A2326" s="11"/>
      <c r="B2326" s="10">
        <v>45384</v>
      </c>
      <c r="C2326" s="2">
        <v>10.9</v>
      </c>
      <c r="D2326" s="2">
        <v>9.2729999999999997</v>
      </c>
      <c r="E2326" s="2">
        <v>9.2806566055045874</v>
      </c>
      <c r="F2326" s="2">
        <v>1002</v>
      </c>
      <c r="G2326" s="2">
        <v>9299.2179187155962</v>
      </c>
      <c r="H2326" s="12">
        <v>0</v>
      </c>
    </row>
    <row r="2327" spans="1:8" ht="13.5" x14ac:dyDescent="0.25">
      <c r="A2327" s="11"/>
      <c r="B2327" s="10">
        <v>45385</v>
      </c>
      <c r="C2327" s="2">
        <v>10.5</v>
      </c>
      <c r="D2327" s="2">
        <v>8.9329999999999998</v>
      </c>
      <c r="E2327" s="2">
        <v>8.9593736190476196</v>
      </c>
      <c r="F2327" s="2">
        <v>2275</v>
      </c>
      <c r="G2327" s="2">
        <v>20382.574983333336</v>
      </c>
      <c r="H2327" s="12">
        <v>-3.6665588267011738E-2</v>
      </c>
    </row>
    <row r="2328" spans="1:8" ht="13.5" x14ac:dyDescent="0.25">
      <c r="A2328" s="11"/>
      <c r="B2328" s="10">
        <v>45386</v>
      </c>
      <c r="C2328" s="2">
        <v>10.89</v>
      </c>
      <c r="D2328" s="2">
        <v>9.2650000000000006</v>
      </c>
      <c r="E2328" s="2">
        <v>9.2650000000000006</v>
      </c>
      <c r="F2328" s="2">
        <v>2587</v>
      </c>
      <c r="G2328" s="2">
        <v>23968.555</v>
      </c>
      <c r="H2328" s="12">
        <v>3.7165565879323938E-2</v>
      </c>
    </row>
    <row r="2329" spans="1:8" ht="13.5" x14ac:dyDescent="0.25">
      <c r="A2329" s="11"/>
      <c r="B2329" s="10">
        <v>45387</v>
      </c>
      <c r="C2329" s="2">
        <v>10.85</v>
      </c>
      <c r="D2329" s="2">
        <v>9.2309999999999999</v>
      </c>
      <c r="E2329" s="2">
        <v>9.2352539170506915</v>
      </c>
      <c r="F2329" s="2">
        <v>2855</v>
      </c>
      <c r="G2329" s="2">
        <v>26366.649933179724</v>
      </c>
      <c r="H2329" s="12">
        <v>-3.6697247706422766E-3</v>
      </c>
    </row>
    <row r="2330" spans="1:8" ht="13.5" x14ac:dyDescent="0.25">
      <c r="A2330" s="11"/>
      <c r="B2330" s="10">
        <v>45390</v>
      </c>
      <c r="C2330" s="2">
        <v>10</v>
      </c>
      <c r="D2330" s="2">
        <v>9.2309999999999999</v>
      </c>
      <c r="E2330" s="2">
        <v>9.2309999999999999</v>
      </c>
      <c r="F2330" s="2">
        <v>1246</v>
      </c>
      <c r="G2330" s="2">
        <v>11501.825999999999</v>
      </c>
      <c r="H2330" s="12">
        <v>0</v>
      </c>
    </row>
    <row r="2331" spans="1:8" ht="13.5" x14ac:dyDescent="0.25">
      <c r="A2331" s="11"/>
      <c r="B2331" s="10">
        <v>45394</v>
      </c>
      <c r="C2331" s="2">
        <v>9.5500000000000007</v>
      </c>
      <c r="D2331" s="2">
        <v>8.8149999999999995</v>
      </c>
      <c r="E2331" s="2">
        <v>8.8149999999999995</v>
      </c>
      <c r="F2331" s="2">
        <v>200</v>
      </c>
      <c r="G2331" s="2">
        <v>1763</v>
      </c>
      <c r="H2331" s="12">
        <v>-4.5065540028166005E-2</v>
      </c>
    </row>
    <row r="2332" spans="1:8" ht="13.5" x14ac:dyDescent="0.25">
      <c r="A2332" s="11"/>
      <c r="B2332" s="10">
        <v>45397</v>
      </c>
      <c r="C2332" s="2">
        <v>9.5399999999999991</v>
      </c>
      <c r="D2332" s="2">
        <v>8.8059999999999992</v>
      </c>
      <c r="E2332" s="2">
        <v>8.8059999999999992</v>
      </c>
      <c r="F2332" s="2">
        <v>605</v>
      </c>
      <c r="G2332" s="2">
        <v>5327.6299999999992</v>
      </c>
      <c r="H2332" s="12">
        <v>-1.0209869540556257E-3</v>
      </c>
    </row>
    <row r="2333" spans="1:8" ht="13.5" x14ac:dyDescent="0.25">
      <c r="A2333" s="11"/>
      <c r="B2333" s="10">
        <v>45398</v>
      </c>
      <c r="C2333" s="2">
        <v>9.14</v>
      </c>
      <c r="D2333" s="2">
        <v>8.4369999999999994</v>
      </c>
      <c r="E2333" s="2">
        <v>8.510846827133479</v>
      </c>
      <c r="F2333" s="2">
        <v>625</v>
      </c>
      <c r="G2333" s="2">
        <v>5319.2792669584242</v>
      </c>
      <c r="H2333" s="12">
        <v>-4.1903247785600707E-2</v>
      </c>
    </row>
    <row r="2334" spans="1:8" ht="13.5" x14ac:dyDescent="0.25">
      <c r="A2334" s="11"/>
      <c r="B2334" s="10">
        <v>45399</v>
      </c>
      <c r="C2334" s="2">
        <v>8.73</v>
      </c>
      <c r="D2334" s="2">
        <v>8.0579999999999998</v>
      </c>
      <c r="E2334" s="2">
        <v>8.0579999999999998</v>
      </c>
      <c r="F2334" s="2">
        <v>2935</v>
      </c>
      <c r="G2334" s="2">
        <v>23650.23</v>
      </c>
      <c r="H2334" s="12">
        <v>-4.4921180514400805E-2</v>
      </c>
    </row>
    <row r="2335" spans="1:8" ht="13.5" x14ac:dyDescent="0.25">
      <c r="A2335" s="11"/>
      <c r="B2335" s="10">
        <v>45400</v>
      </c>
      <c r="C2335" s="2">
        <v>9.1199999999999992</v>
      </c>
      <c r="D2335" s="2">
        <v>8.4179999999999993</v>
      </c>
      <c r="E2335" s="2">
        <v>0</v>
      </c>
      <c r="F2335" s="2">
        <v>0</v>
      </c>
      <c r="G2335" s="2">
        <v>0</v>
      </c>
      <c r="H2335" s="12">
        <v>4.4676098287416165E-2</v>
      </c>
    </row>
    <row r="2336" spans="1:8" ht="13.5" x14ac:dyDescent="0.25">
      <c r="A2336" s="11"/>
      <c r="B2336" s="10">
        <v>45401</v>
      </c>
      <c r="C2336" s="2">
        <v>9.5299999999999994</v>
      </c>
      <c r="D2336" s="2">
        <v>8.7970000000000006</v>
      </c>
      <c r="E2336" s="2">
        <v>8.7970000000000006</v>
      </c>
      <c r="F2336" s="2">
        <v>22270</v>
      </c>
      <c r="G2336" s="2">
        <v>195909.19</v>
      </c>
      <c r="H2336" s="12">
        <v>4.5022570681872341E-2</v>
      </c>
    </row>
    <row r="2337" spans="1:8" ht="13.5" x14ac:dyDescent="0.25">
      <c r="A2337" s="11"/>
      <c r="B2337" s="10">
        <v>45404</v>
      </c>
      <c r="C2337" s="2">
        <v>9.9499999999999993</v>
      </c>
      <c r="D2337" s="2">
        <v>9.1850000000000005</v>
      </c>
      <c r="E2337" s="2">
        <v>0</v>
      </c>
      <c r="F2337" s="2">
        <v>0</v>
      </c>
      <c r="G2337" s="2">
        <v>0</v>
      </c>
      <c r="H2337" s="12">
        <v>4.4105945208593823E-2</v>
      </c>
    </row>
    <row r="2338" spans="1:8" ht="13.5" x14ac:dyDescent="0.25">
      <c r="A2338" s="11"/>
      <c r="B2338" s="10">
        <v>45405</v>
      </c>
      <c r="C2338" s="2">
        <v>10</v>
      </c>
      <c r="D2338" s="2">
        <v>9.2309999999999999</v>
      </c>
      <c r="E2338" s="2">
        <v>9.2309999999999999</v>
      </c>
      <c r="F2338" s="2">
        <v>7081</v>
      </c>
      <c r="G2338" s="2">
        <v>65364.710999999996</v>
      </c>
      <c r="H2338" s="12">
        <v>5.0081654872073354E-3</v>
      </c>
    </row>
    <row r="2339" spans="1:8" ht="13.5" x14ac:dyDescent="0.25">
      <c r="A2339" s="11"/>
      <c r="B2339" s="10">
        <v>45406</v>
      </c>
      <c r="C2339" s="2">
        <v>10.3</v>
      </c>
      <c r="D2339" s="2">
        <v>9.5079999999999991</v>
      </c>
      <c r="E2339" s="2">
        <v>9.5153848543689303</v>
      </c>
      <c r="F2339" s="2">
        <v>1100</v>
      </c>
      <c r="G2339" s="2">
        <v>10466.923339805824</v>
      </c>
      <c r="H2339" s="12">
        <v>3.0007583143754658E-2</v>
      </c>
    </row>
    <row r="2340" spans="1:8" ht="13.5" x14ac:dyDescent="0.25">
      <c r="A2340" s="11"/>
      <c r="B2340" s="10">
        <v>45407</v>
      </c>
      <c r="C2340" s="2">
        <v>10.050000000000001</v>
      </c>
      <c r="D2340" s="2">
        <v>9.2769999999999992</v>
      </c>
      <c r="E2340" s="2">
        <v>9.3111541293532323</v>
      </c>
      <c r="F2340" s="2">
        <v>465</v>
      </c>
      <c r="G2340" s="2">
        <v>4329.6866701492527</v>
      </c>
      <c r="H2340" s="12">
        <v>-2.4295330248212021E-2</v>
      </c>
    </row>
    <row r="2341" spans="1:8" ht="13.5" x14ac:dyDescent="0.25">
      <c r="A2341" s="11"/>
      <c r="B2341" s="10">
        <v>45408</v>
      </c>
      <c r="C2341" s="2">
        <v>10.35</v>
      </c>
      <c r="D2341" s="2">
        <v>9.5540000000000003</v>
      </c>
      <c r="E2341" s="2">
        <v>9.489383574879227</v>
      </c>
      <c r="F2341" s="2">
        <v>855</v>
      </c>
      <c r="G2341" s="2">
        <v>8113.4229565217393</v>
      </c>
      <c r="H2341" s="12">
        <v>2.985879055729234E-2</v>
      </c>
    </row>
    <row r="2342" spans="1:8" ht="13.5" x14ac:dyDescent="0.25">
      <c r="A2342" s="11"/>
      <c r="B2342" s="10">
        <v>45411</v>
      </c>
      <c r="C2342" s="2">
        <v>10.45</v>
      </c>
      <c r="D2342" s="2">
        <v>9.6460000000000008</v>
      </c>
      <c r="E2342" s="2">
        <v>9.6460000000000008</v>
      </c>
      <c r="F2342" s="2">
        <v>80</v>
      </c>
      <c r="G2342" s="2">
        <v>771.68000000000006</v>
      </c>
      <c r="H2342" s="12">
        <v>9.6294745656270164E-3</v>
      </c>
    </row>
    <row r="2343" spans="1:8" ht="13.5" x14ac:dyDescent="0.25">
      <c r="A2343" s="11"/>
      <c r="B2343" s="10">
        <v>45412</v>
      </c>
      <c r="C2343" s="2">
        <v>10.45</v>
      </c>
      <c r="D2343" s="2">
        <v>9.6460000000000008</v>
      </c>
      <c r="E2343" s="2">
        <v>9.6460000000000008</v>
      </c>
      <c r="F2343" s="2">
        <v>4025</v>
      </c>
      <c r="G2343" s="2">
        <v>38825.15</v>
      </c>
      <c r="H2343" s="12">
        <v>0</v>
      </c>
    </row>
    <row r="2344" spans="1:8" ht="13.5" x14ac:dyDescent="0.25">
      <c r="A2344" s="11"/>
      <c r="B2344" s="10">
        <v>45414</v>
      </c>
      <c r="C2344" s="2">
        <v>10.69</v>
      </c>
      <c r="D2344" s="2">
        <v>9.8680000000000003</v>
      </c>
      <c r="E2344" s="2">
        <v>9.6584550046772684</v>
      </c>
      <c r="F2344" s="2">
        <v>151</v>
      </c>
      <c r="G2344" s="2">
        <v>1458.4267057062675</v>
      </c>
      <c r="H2344" s="12">
        <v>2.3014721127928624E-2</v>
      </c>
    </row>
    <row r="2345" spans="1:8" ht="13.5" x14ac:dyDescent="0.25">
      <c r="A2345" s="11"/>
      <c r="B2345" s="10">
        <v>45415</v>
      </c>
      <c r="C2345" s="2">
        <v>10.8</v>
      </c>
      <c r="D2345" s="2">
        <v>9.9689999999999994</v>
      </c>
      <c r="E2345" s="2">
        <v>9.9689999999999994</v>
      </c>
      <c r="F2345" s="2">
        <v>250</v>
      </c>
      <c r="G2345" s="2">
        <v>2492.25</v>
      </c>
      <c r="H2345" s="12">
        <v>1.0235103364410122E-2</v>
      </c>
    </row>
    <row r="2346" spans="1:8" ht="13.5" x14ac:dyDescent="0.25">
      <c r="A2346" s="11"/>
      <c r="B2346" s="10">
        <v>45418</v>
      </c>
      <c r="C2346" s="2">
        <v>10.8</v>
      </c>
      <c r="D2346" s="2">
        <v>9.9689999999999994</v>
      </c>
      <c r="E2346" s="2">
        <v>9.9689999999999994</v>
      </c>
      <c r="F2346" s="2">
        <v>710</v>
      </c>
      <c r="G2346" s="2">
        <v>7077.99</v>
      </c>
      <c r="H2346" s="12">
        <v>0</v>
      </c>
    </row>
    <row r="2347" spans="1:8" ht="13.5" x14ac:dyDescent="0.25">
      <c r="A2347" s="11"/>
      <c r="B2347" s="10">
        <v>45419</v>
      </c>
      <c r="C2347" s="2">
        <v>10.8</v>
      </c>
      <c r="D2347" s="2">
        <v>9.9689999999999994</v>
      </c>
      <c r="E2347" s="2">
        <v>9.9708461111111095</v>
      </c>
      <c r="F2347" s="2">
        <v>770</v>
      </c>
      <c r="G2347" s="2">
        <v>7677.5515055555543</v>
      </c>
      <c r="H2347" s="12">
        <v>0</v>
      </c>
    </row>
    <row r="2348" spans="1:8" ht="13.5" x14ac:dyDescent="0.25">
      <c r="A2348" s="11"/>
      <c r="B2348" s="10">
        <v>45420</v>
      </c>
      <c r="C2348" s="2">
        <v>10.8</v>
      </c>
      <c r="D2348" s="2">
        <v>9.9689999999999994</v>
      </c>
      <c r="E2348" s="2">
        <v>9.9680769444444426</v>
      </c>
      <c r="F2348" s="2">
        <v>2800</v>
      </c>
      <c r="G2348" s="2">
        <v>27910.61544444444</v>
      </c>
      <c r="H2348" s="12">
        <v>0</v>
      </c>
    </row>
    <row r="2349" spans="1:8" ht="13.5" x14ac:dyDescent="0.25">
      <c r="A2349" s="11"/>
      <c r="B2349" s="10">
        <v>45421</v>
      </c>
      <c r="C2349" s="2">
        <v>10.9</v>
      </c>
      <c r="D2349" s="2">
        <v>10.061999999999999</v>
      </c>
      <c r="E2349" s="2">
        <v>10.061999999999999</v>
      </c>
      <c r="F2349" s="2">
        <v>8000</v>
      </c>
      <c r="G2349" s="2">
        <v>80496</v>
      </c>
      <c r="H2349" s="12">
        <v>9.3289196509178437E-3</v>
      </c>
    </row>
    <row r="2350" spans="1:8" ht="13.5" x14ac:dyDescent="0.25">
      <c r="A2350" s="11"/>
      <c r="B2350" s="10">
        <v>45422</v>
      </c>
      <c r="C2350" s="2">
        <v>10.9</v>
      </c>
      <c r="D2350" s="2">
        <v>10.061999999999999</v>
      </c>
      <c r="E2350" s="2">
        <v>10.061999999999999</v>
      </c>
      <c r="F2350" s="2">
        <v>342</v>
      </c>
      <c r="G2350" s="2">
        <v>3441.2039999999997</v>
      </c>
      <c r="H2350" s="12">
        <v>0</v>
      </c>
    </row>
    <row r="2351" spans="1:8" ht="13.5" x14ac:dyDescent="0.25">
      <c r="A2351" s="11"/>
      <c r="B2351" s="10">
        <v>45425</v>
      </c>
      <c r="C2351" s="2">
        <v>11.37</v>
      </c>
      <c r="D2351" s="2">
        <v>10.494999999999999</v>
      </c>
      <c r="E2351" s="2">
        <v>10.497769129287597</v>
      </c>
      <c r="F2351" s="2">
        <v>781</v>
      </c>
      <c r="G2351" s="2">
        <v>8198.7576899736141</v>
      </c>
      <c r="H2351" s="12">
        <v>4.3033194195984878E-2</v>
      </c>
    </row>
    <row r="2352" spans="1:8" ht="13.5" x14ac:dyDescent="0.25">
      <c r="A2352" s="11"/>
      <c r="B2352" s="10">
        <v>45426</v>
      </c>
      <c r="C2352" s="2">
        <v>10.9</v>
      </c>
      <c r="D2352" s="2">
        <v>10.061999999999999</v>
      </c>
      <c r="E2352" s="2">
        <v>10.064769357798165</v>
      </c>
      <c r="F2352" s="2">
        <v>1298</v>
      </c>
      <c r="G2352" s="2">
        <v>13064.070626422017</v>
      </c>
      <c r="H2352" s="12">
        <v>-4.1257741781800847E-2</v>
      </c>
    </row>
    <row r="2353" spans="1:8" ht="13.5" x14ac:dyDescent="0.25">
      <c r="A2353" s="11"/>
      <c r="B2353" s="10">
        <v>45427</v>
      </c>
      <c r="C2353" s="2">
        <v>10.9</v>
      </c>
      <c r="D2353" s="2">
        <v>10.061999999999999</v>
      </c>
      <c r="E2353" s="2">
        <v>10.27616366972477</v>
      </c>
      <c r="F2353" s="2">
        <v>774</v>
      </c>
      <c r="G2353" s="2">
        <v>7953.7506803669721</v>
      </c>
      <c r="H2353" s="12">
        <v>0</v>
      </c>
    </row>
    <row r="2354" spans="1:8" ht="13.5" x14ac:dyDescent="0.25">
      <c r="A2354" s="11"/>
      <c r="B2354" s="10">
        <v>45428</v>
      </c>
      <c r="C2354" s="2">
        <v>10.9</v>
      </c>
      <c r="D2354" s="2">
        <v>10.061999999999999</v>
      </c>
      <c r="E2354" s="2">
        <v>10.092462935779816</v>
      </c>
      <c r="F2354" s="2">
        <v>1310</v>
      </c>
      <c r="G2354" s="2">
        <v>13221.126445871558</v>
      </c>
      <c r="H2354" s="12">
        <v>0</v>
      </c>
    </row>
    <row r="2355" spans="1:8" ht="13.5" x14ac:dyDescent="0.25">
      <c r="A2355" s="11"/>
      <c r="B2355" s="10">
        <v>45429</v>
      </c>
      <c r="C2355" s="2">
        <v>11.39</v>
      </c>
      <c r="D2355" s="2">
        <v>10.513999999999999</v>
      </c>
      <c r="E2355" s="2">
        <v>10.061685689201052</v>
      </c>
      <c r="F2355" s="2">
        <v>1278</v>
      </c>
      <c r="G2355" s="2">
        <v>12858.834310798946</v>
      </c>
      <c r="H2355" s="12">
        <v>4.4921486781951896E-2</v>
      </c>
    </row>
    <row r="2356" spans="1:8" ht="13.5" x14ac:dyDescent="0.25">
      <c r="A2356" s="11"/>
      <c r="B2356" s="10">
        <v>45432</v>
      </c>
      <c r="C2356" s="2">
        <v>11.1</v>
      </c>
      <c r="D2356" s="2">
        <v>10.246</v>
      </c>
      <c r="E2356" s="2">
        <v>10.246</v>
      </c>
      <c r="F2356" s="2">
        <v>1241</v>
      </c>
      <c r="G2356" s="2">
        <v>12715.286</v>
      </c>
      <c r="H2356" s="12">
        <v>-2.548982309301873E-2</v>
      </c>
    </row>
    <row r="2357" spans="1:8" ht="13.5" x14ac:dyDescent="0.25">
      <c r="A2357" s="11"/>
      <c r="B2357" s="10">
        <v>45433</v>
      </c>
      <c r="C2357" s="2">
        <v>11.1</v>
      </c>
      <c r="D2357" s="2">
        <v>10.246</v>
      </c>
      <c r="E2357" s="2">
        <v>10.246</v>
      </c>
      <c r="F2357" s="2">
        <v>168</v>
      </c>
      <c r="G2357" s="2">
        <v>1721.328</v>
      </c>
      <c r="H2357" s="12">
        <v>0</v>
      </c>
    </row>
    <row r="2358" spans="1:8" ht="13.5" x14ac:dyDescent="0.25">
      <c r="A2358" s="11"/>
      <c r="B2358" s="10">
        <v>45434</v>
      </c>
      <c r="C2358" s="2">
        <v>10.95</v>
      </c>
      <c r="D2358" s="2">
        <v>10.108000000000001</v>
      </c>
      <c r="E2358" s="2">
        <v>10.150462831050231</v>
      </c>
      <c r="F2358" s="2">
        <v>325</v>
      </c>
      <c r="G2358" s="2">
        <v>3298.900420091325</v>
      </c>
      <c r="H2358" s="12">
        <v>-1.3468670700761262E-2</v>
      </c>
    </row>
    <row r="2359" spans="1:8" ht="13.5" x14ac:dyDescent="0.25">
      <c r="A2359" s="11"/>
      <c r="B2359" s="10">
        <v>45435</v>
      </c>
      <c r="C2359" s="2">
        <v>11.1</v>
      </c>
      <c r="D2359" s="2">
        <v>10.246</v>
      </c>
      <c r="E2359" s="2">
        <v>10.228461801801803</v>
      </c>
      <c r="F2359" s="2">
        <v>3931</v>
      </c>
      <c r="G2359" s="2">
        <v>40208.083342882885</v>
      </c>
      <c r="H2359" s="12">
        <v>1.3652552433715858E-2</v>
      </c>
    </row>
    <row r="2360" spans="1:8" ht="13.5" x14ac:dyDescent="0.25">
      <c r="A2360" s="11"/>
      <c r="B2360" s="10">
        <v>45436</v>
      </c>
      <c r="C2360" s="2">
        <v>11.1</v>
      </c>
      <c r="D2360" s="2">
        <v>10.246</v>
      </c>
      <c r="E2360" s="2">
        <v>10.246</v>
      </c>
      <c r="F2360" s="2">
        <v>100</v>
      </c>
      <c r="G2360" s="2">
        <v>1024.6000000000001</v>
      </c>
      <c r="H2360" s="12">
        <v>0</v>
      </c>
    </row>
    <row r="2361" spans="1:8" ht="13.5" x14ac:dyDescent="0.25">
      <c r="A2361" s="11"/>
      <c r="B2361" s="10">
        <v>45439</v>
      </c>
      <c r="C2361" s="2">
        <v>11.1</v>
      </c>
      <c r="D2361" s="2">
        <v>10.246</v>
      </c>
      <c r="E2361" s="2">
        <v>10.246</v>
      </c>
      <c r="F2361" s="2">
        <v>610</v>
      </c>
      <c r="G2361" s="2">
        <v>6250.06</v>
      </c>
      <c r="H2361" s="12">
        <v>0</v>
      </c>
    </row>
    <row r="2362" spans="1:8" ht="13.5" x14ac:dyDescent="0.25">
      <c r="A2362" s="11"/>
      <c r="B2362" s="10">
        <v>45440</v>
      </c>
      <c r="C2362" s="2">
        <v>11.1</v>
      </c>
      <c r="D2362" s="2">
        <v>10.246</v>
      </c>
      <c r="E2362" s="2">
        <v>10.246</v>
      </c>
      <c r="F2362" s="2">
        <v>1275</v>
      </c>
      <c r="G2362" s="2">
        <v>13063.650000000001</v>
      </c>
      <c r="H2362" s="12">
        <v>0</v>
      </c>
    </row>
    <row r="2363" spans="1:8" ht="13.5" x14ac:dyDescent="0.25">
      <c r="A2363" s="11"/>
      <c r="B2363" s="10">
        <v>45441</v>
      </c>
      <c r="C2363" s="2">
        <v>11.35</v>
      </c>
      <c r="D2363" s="2">
        <v>10.477</v>
      </c>
      <c r="E2363" s="2">
        <v>10.42346114537445</v>
      </c>
      <c r="F2363" s="2">
        <v>650</v>
      </c>
      <c r="G2363" s="2">
        <v>6775.2497444933924</v>
      </c>
      <c r="H2363" s="12">
        <v>2.2545383564317768E-2</v>
      </c>
    </row>
    <row r="2364" spans="1:8" ht="13.5" x14ac:dyDescent="0.25">
      <c r="A2364" s="11"/>
      <c r="B2364" s="10">
        <v>45442</v>
      </c>
      <c r="C2364" s="2">
        <v>11.35</v>
      </c>
      <c r="D2364" s="2">
        <v>10.477</v>
      </c>
      <c r="E2364" s="2">
        <v>10.477</v>
      </c>
      <c r="F2364" s="2">
        <v>50</v>
      </c>
      <c r="G2364" s="2">
        <v>523.85</v>
      </c>
      <c r="H2364" s="12">
        <v>0</v>
      </c>
    </row>
    <row r="2365" spans="1:8" ht="13.5" x14ac:dyDescent="0.25">
      <c r="A2365" s="11"/>
      <c r="B2365" s="10">
        <v>45443</v>
      </c>
      <c r="C2365" s="2">
        <v>11.5</v>
      </c>
      <c r="D2365" s="2">
        <v>10.615</v>
      </c>
      <c r="E2365" s="2">
        <v>10.607615652173914</v>
      </c>
      <c r="F2365" s="2">
        <v>2108</v>
      </c>
      <c r="G2365" s="2">
        <v>22360.853794782612</v>
      </c>
      <c r="H2365" s="12">
        <v>1.3171709458814537E-2</v>
      </c>
    </row>
    <row r="2366" spans="1:8" ht="13.5" x14ac:dyDescent="0.25">
      <c r="A2366" s="11"/>
      <c r="B2366" s="10">
        <v>45446</v>
      </c>
      <c r="C2366" s="2">
        <v>11.21</v>
      </c>
      <c r="D2366" s="2">
        <v>10.348000000000001</v>
      </c>
      <c r="E2366" s="2">
        <v>10.348000000000001</v>
      </c>
      <c r="F2366" s="2">
        <v>200</v>
      </c>
      <c r="G2366" s="2">
        <v>2069.6000000000004</v>
      </c>
      <c r="H2366" s="12">
        <v>-2.5153085256712147E-2</v>
      </c>
    </row>
    <row r="2367" spans="1:8" ht="13.5" x14ac:dyDescent="0.25">
      <c r="A2367" s="11"/>
      <c r="B2367" s="10">
        <v>45447</v>
      </c>
      <c r="C2367" s="2">
        <v>11.6</v>
      </c>
      <c r="D2367" s="2">
        <v>10.708</v>
      </c>
      <c r="E2367" s="2">
        <v>10.704307586206896</v>
      </c>
      <c r="F2367" s="2">
        <v>1321</v>
      </c>
      <c r="G2367" s="2">
        <v>14140.390321379311</v>
      </c>
      <c r="H2367" s="12">
        <v>3.4789331271743273E-2</v>
      </c>
    </row>
    <row r="2368" spans="1:8" ht="13.5" x14ac:dyDescent="0.25">
      <c r="A2368" s="11"/>
      <c r="B2368" s="10">
        <v>45448</v>
      </c>
      <c r="C2368" s="2">
        <v>11.7</v>
      </c>
      <c r="D2368" s="2">
        <v>10.8</v>
      </c>
      <c r="E2368" s="2">
        <v>10.797230769230771</v>
      </c>
      <c r="F2368" s="2">
        <v>1010</v>
      </c>
      <c r="G2368" s="2">
        <v>10905.203076923079</v>
      </c>
      <c r="H2368" s="12">
        <v>8.591707134852496E-3</v>
      </c>
    </row>
    <row r="2369" spans="1:8" ht="13.5" x14ac:dyDescent="0.25">
      <c r="A2369" s="11"/>
      <c r="B2369" s="10">
        <v>45449</v>
      </c>
      <c r="C2369" s="2">
        <v>11.69</v>
      </c>
      <c r="D2369" s="2">
        <v>10.791</v>
      </c>
      <c r="E2369" s="2">
        <v>10.791</v>
      </c>
      <c r="F2369" s="2">
        <v>1368</v>
      </c>
      <c r="G2369" s="2">
        <v>14762.088</v>
      </c>
      <c r="H2369" s="12">
        <v>-8.3333333333336483E-4</v>
      </c>
    </row>
    <row r="2370" spans="1:8" ht="13.5" x14ac:dyDescent="0.25">
      <c r="A2370" s="11"/>
      <c r="B2370" s="10">
        <v>45450</v>
      </c>
      <c r="C2370" s="2">
        <v>11.69</v>
      </c>
      <c r="D2370" s="2">
        <v>10.791</v>
      </c>
      <c r="E2370" s="2">
        <v>10.791</v>
      </c>
      <c r="F2370" s="2">
        <v>2080</v>
      </c>
      <c r="G2370" s="2">
        <v>22445.280000000002</v>
      </c>
      <c r="H2370" s="12">
        <v>0</v>
      </c>
    </row>
    <row r="2371" spans="1:8" ht="13.5" x14ac:dyDescent="0.25">
      <c r="A2371" s="11"/>
      <c r="B2371" s="10">
        <v>45453</v>
      </c>
      <c r="C2371" s="2">
        <v>11.69</v>
      </c>
      <c r="D2371" s="2">
        <v>10.791</v>
      </c>
      <c r="E2371" s="2">
        <v>10.791</v>
      </c>
      <c r="F2371" s="2">
        <v>150</v>
      </c>
      <c r="G2371" s="2">
        <v>1618.65</v>
      </c>
      <c r="H2371" s="12">
        <v>0</v>
      </c>
    </row>
    <row r="2372" spans="1:8" ht="13.5" x14ac:dyDescent="0.25">
      <c r="A2372" s="11"/>
      <c r="B2372" s="10">
        <v>45454</v>
      </c>
      <c r="C2372" s="2">
        <v>11.69</v>
      </c>
      <c r="D2372" s="2">
        <v>10.791</v>
      </c>
      <c r="E2372" s="2">
        <v>10.791</v>
      </c>
      <c r="F2372" s="2">
        <v>220</v>
      </c>
      <c r="G2372" s="2">
        <v>2374.02</v>
      </c>
      <c r="H2372" s="12">
        <v>0</v>
      </c>
    </row>
    <row r="2373" spans="1:8" ht="13.5" x14ac:dyDescent="0.25">
      <c r="A2373" s="11"/>
      <c r="B2373" s="10">
        <v>45455</v>
      </c>
      <c r="C2373" s="2">
        <v>11.6</v>
      </c>
      <c r="D2373" s="2">
        <v>10.708</v>
      </c>
      <c r="E2373" s="2">
        <v>10.708</v>
      </c>
      <c r="F2373" s="2">
        <v>1161</v>
      </c>
      <c r="G2373" s="2">
        <v>12431.987999999999</v>
      </c>
      <c r="H2373" s="12">
        <v>-7.6915948475581673E-3</v>
      </c>
    </row>
    <row r="2374" spans="1:8" ht="13.5" x14ac:dyDescent="0.25">
      <c r="A2374" s="11"/>
      <c r="B2374" s="10">
        <v>45456</v>
      </c>
      <c r="C2374" s="2">
        <v>11.67</v>
      </c>
      <c r="D2374" s="2">
        <v>10.772</v>
      </c>
      <c r="E2374" s="2">
        <v>10.753538988860326</v>
      </c>
      <c r="F2374" s="2">
        <v>350</v>
      </c>
      <c r="G2374" s="2">
        <v>3763.7386461011142</v>
      </c>
      <c r="H2374" s="12">
        <v>5.9768397459843163E-3</v>
      </c>
    </row>
    <row r="2375" spans="1:8" ht="13.5" x14ac:dyDescent="0.25">
      <c r="A2375" s="11"/>
      <c r="B2375" s="10">
        <v>45457</v>
      </c>
      <c r="C2375" s="2">
        <v>11.15</v>
      </c>
      <c r="D2375" s="2">
        <v>10.292</v>
      </c>
      <c r="E2375" s="2">
        <v>10.531069775784754</v>
      </c>
      <c r="F2375" s="2">
        <v>480</v>
      </c>
      <c r="G2375" s="2">
        <v>5054.9134923766824</v>
      </c>
      <c r="H2375" s="12">
        <v>-4.4559970293353179E-2</v>
      </c>
    </row>
    <row r="2376" spans="1:8" ht="13.5" x14ac:dyDescent="0.25">
      <c r="A2376" s="11"/>
      <c r="B2376" s="10">
        <v>45461</v>
      </c>
      <c r="C2376" s="2">
        <v>11.65</v>
      </c>
      <c r="D2376" s="2">
        <v>10.754</v>
      </c>
      <c r="E2376" s="2">
        <v>0</v>
      </c>
      <c r="F2376" s="2">
        <v>0</v>
      </c>
      <c r="G2376" s="2">
        <v>0</v>
      </c>
      <c r="H2376" s="12">
        <v>4.4889234356781944E-2</v>
      </c>
    </row>
    <row r="2377" spans="1:8" ht="13.5" x14ac:dyDescent="0.25">
      <c r="A2377" s="11"/>
      <c r="B2377" s="10">
        <v>45462</v>
      </c>
      <c r="C2377" s="2">
        <v>11.69</v>
      </c>
      <c r="D2377" s="2">
        <v>10.791</v>
      </c>
      <c r="E2377" s="2">
        <v>10.789153806672372</v>
      </c>
      <c r="F2377" s="2">
        <v>1701</v>
      </c>
      <c r="G2377" s="2">
        <v>18352.350625149706</v>
      </c>
      <c r="H2377" s="12">
        <v>3.4405802492096719E-3</v>
      </c>
    </row>
    <row r="2378" spans="1:8" ht="13.5" x14ac:dyDescent="0.25">
      <c r="A2378" s="11"/>
      <c r="B2378" s="10">
        <v>45463</v>
      </c>
      <c r="C2378" s="2">
        <v>11.69</v>
      </c>
      <c r="D2378" s="2">
        <v>10.791</v>
      </c>
      <c r="E2378" s="2">
        <v>10.791</v>
      </c>
      <c r="F2378" s="2">
        <v>505</v>
      </c>
      <c r="G2378" s="2">
        <v>5449.4549999999999</v>
      </c>
      <c r="H2378" s="12">
        <v>0</v>
      </c>
    </row>
    <row r="2379" spans="1:8" ht="13.5" x14ac:dyDescent="0.25">
      <c r="A2379" s="11"/>
      <c r="B2379" s="10">
        <v>45464</v>
      </c>
      <c r="C2379" s="2">
        <v>11.69</v>
      </c>
      <c r="D2379" s="2">
        <v>10.791</v>
      </c>
      <c r="E2379" s="2">
        <v>10.791</v>
      </c>
      <c r="F2379" s="2">
        <v>191</v>
      </c>
      <c r="G2379" s="2">
        <v>2061.0810000000001</v>
      </c>
      <c r="H2379" s="12">
        <v>0</v>
      </c>
    </row>
    <row r="2380" spans="1:8" ht="13.5" x14ac:dyDescent="0.25">
      <c r="A2380" s="11"/>
      <c r="B2380" s="10">
        <v>45467</v>
      </c>
      <c r="C2380" s="2">
        <v>11.68</v>
      </c>
      <c r="D2380" s="2">
        <v>10.782</v>
      </c>
      <c r="E2380" s="2">
        <v>10.782</v>
      </c>
      <c r="F2380" s="2">
        <v>200</v>
      </c>
      <c r="G2380" s="2">
        <v>2156.4</v>
      </c>
      <c r="H2380" s="12">
        <v>-8.3402835696416841E-4</v>
      </c>
    </row>
    <row r="2381" spans="1:8" ht="13.5" x14ac:dyDescent="0.25">
      <c r="A2381" s="11"/>
      <c r="B2381" s="10">
        <v>45468</v>
      </c>
      <c r="C2381" s="2">
        <v>11.69</v>
      </c>
      <c r="D2381" s="2">
        <v>10.791</v>
      </c>
      <c r="E2381" s="2">
        <v>10.791</v>
      </c>
      <c r="F2381" s="2">
        <v>420</v>
      </c>
      <c r="G2381" s="2">
        <v>4532.22</v>
      </c>
      <c r="H2381" s="12">
        <v>8.3472454090153419E-4</v>
      </c>
    </row>
    <row r="2382" spans="1:8" ht="13.5" x14ac:dyDescent="0.25">
      <c r="A2382" s="11"/>
      <c r="B2382" s="10">
        <v>45469</v>
      </c>
      <c r="C2382" s="2">
        <v>11.68</v>
      </c>
      <c r="D2382" s="2">
        <v>10.782</v>
      </c>
      <c r="E2382" s="2">
        <v>10.782</v>
      </c>
      <c r="F2382" s="2">
        <v>150</v>
      </c>
      <c r="G2382" s="2">
        <v>1617.3</v>
      </c>
      <c r="H2382" s="12">
        <v>-8.3402835696416841E-4</v>
      </c>
    </row>
    <row r="2383" spans="1:8" ht="13.5" x14ac:dyDescent="0.25">
      <c r="A2383" s="11"/>
      <c r="B2383" s="10">
        <v>45470</v>
      </c>
      <c r="C2383" s="2">
        <v>11.68</v>
      </c>
      <c r="D2383" s="2">
        <v>10.782</v>
      </c>
      <c r="E2383" s="2">
        <v>0</v>
      </c>
      <c r="F2383" s="2">
        <v>0</v>
      </c>
      <c r="G2383" s="2">
        <v>0</v>
      </c>
      <c r="H2383" s="12">
        <v>0</v>
      </c>
    </row>
    <row r="2384" spans="1:8" ht="13.5" x14ac:dyDescent="0.25">
      <c r="A2384" s="11"/>
      <c r="B2384" s="10">
        <v>45471</v>
      </c>
      <c r="C2384" s="2">
        <v>11.5</v>
      </c>
      <c r="D2384" s="2">
        <v>10.615</v>
      </c>
      <c r="E2384" s="2">
        <v>10.591923913043479</v>
      </c>
      <c r="F2384" s="2">
        <v>400</v>
      </c>
      <c r="G2384" s="2">
        <v>4236.7695652173916</v>
      </c>
      <c r="H2384" s="12">
        <v>-1.5488777592283419E-2</v>
      </c>
    </row>
    <row r="2385" spans="1:8" ht="13.5" x14ac:dyDescent="0.25">
      <c r="A2385" s="11"/>
      <c r="B2385" s="10">
        <v>45474</v>
      </c>
      <c r="C2385" s="2">
        <v>11.5</v>
      </c>
      <c r="D2385" s="2">
        <v>10.615</v>
      </c>
      <c r="E2385" s="2">
        <v>10.615</v>
      </c>
      <c r="F2385" s="2">
        <v>1925</v>
      </c>
      <c r="G2385" s="2">
        <v>20433.875</v>
      </c>
      <c r="H2385" s="12">
        <v>0</v>
      </c>
    </row>
    <row r="2386" spans="1:8" ht="13.5" x14ac:dyDescent="0.25">
      <c r="A2386" s="11"/>
      <c r="B2386" s="10">
        <v>45475</v>
      </c>
      <c r="C2386" s="2">
        <v>11.6</v>
      </c>
      <c r="D2386" s="2">
        <v>10.708</v>
      </c>
      <c r="E2386" s="2">
        <v>10.708</v>
      </c>
      <c r="F2386" s="2">
        <v>620</v>
      </c>
      <c r="G2386" s="2">
        <v>6638.96</v>
      </c>
      <c r="H2386" s="12">
        <v>8.7611869995289655E-3</v>
      </c>
    </row>
    <row r="2387" spans="1:8" ht="13.5" x14ac:dyDescent="0.25">
      <c r="A2387" s="11"/>
      <c r="B2387" s="10">
        <v>45476</v>
      </c>
      <c r="C2387" s="2">
        <v>12.12</v>
      </c>
      <c r="D2387" s="2">
        <v>11.188000000000001</v>
      </c>
      <c r="E2387" s="2">
        <v>10.707986798679869</v>
      </c>
      <c r="F2387" s="2">
        <v>180</v>
      </c>
      <c r="G2387" s="2">
        <v>1927.4376237623765</v>
      </c>
      <c r="H2387" s="12">
        <v>4.4826298094882373E-2</v>
      </c>
    </row>
    <row r="2388" spans="1:8" ht="13.5" x14ac:dyDescent="0.25">
      <c r="A2388" s="11"/>
      <c r="B2388" s="10">
        <v>45477</v>
      </c>
      <c r="C2388" s="2">
        <v>11.68</v>
      </c>
      <c r="D2388" s="2">
        <v>10.782</v>
      </c>
      <c r="E2388" s="2">
        <v>10.782</v>
      </c>
      <c r="F2388" s="2">
        <v>3911</v>
      </c>
      <c r="G2388" s="2">
        <v>42168.402000000002</v>
      </c>
      <c r="H2388" s="12">
        <v>-3.6288880943868479E-2</v>
      </c>
    </row>
    <row r="2389" spans="1:8" ht="13.5" x14ac:dyDescent="0.25">
      <c r="A2389" s="11"/>
      <c r="B2389" s="10">
        <v>45478</v>
      </c>
      <c r="C2389" s="2">
        <v>11.68</v>
      </c>
      <c r="D2389" s="2">
        <v>10.782</v>
      </c>
      <c r="E2389" s="2">
        <v>10.782</v>
      </c>
      <c r="F2389" s="2">
        <v>955</v>
      </c>
      <c r="G2389" s="2">
        <v>10296.81</v>
      </c>
      <c r="H2389" s="12">
        <v>0</v>
      </c>
    </row>
    <row r="2390" spans="1:8" ht="13.5" x14ac:dyDescent="0.25">
      <c r="A2390" s="11"/>
      <c r="B2390" s="10">
        <v>45481</v>
      </c>
      <c r="C2390" s="2">
        <v>12.2</v>
      </c>
      <c r="D2390" s="2">
        <v>11.262</v>
      </c>
      <c r="E2390" s="2">
        <v>11.262</v>
      </c>
      <c r="F2390" s="2">
        <v>25</v>
      </c>
      <c r="G2390" s="2">
        <v>281.55</v>
      </c>
      <c r="H2390" s="12">
        <v>4.4518642181413506E-2</v>
      </c>
    </row>
    <row r="2391" spans="1:8" ht="13.5" x14ac:dyDescent="0.25">
      <c r="A2391" s="11"/>
      <c r="B2391" s="10">
        <v>45482</v>
      </c>
      <c r="C2391" s="2">
        <v>12.15</v>
      </c>
      <c r="D2391" s="2">
        <v>11.215</v>
      </c>
      <c r="E2391" s="2">
        <v>11.236230041152263</v>
      </c>
      <c r="F2391" s="2">
        <v>217</v>
      </c>
      <c r="G2391" s="2">
        <v>2438.2619189300412</v>
      </c>
      <c r="H2391" s="12">
        <v>-4.1733262297993781E-3</v>
      </c>
    </row>
    <row r="2392" spans="1:8" ht="13.5" x14ac:dyDescent="0.25">
      <c r="A2392" s="11"/>
      <c r="B2392" s="10">
        <v>45483</v>
      </c>
      <c r="C2392" s="2">
        <v>12.2</v>
      </c>
      <c r="D2392" s="2">
        <v>11.262</v>
      </c>
      <c r="E2392" s="2">
        <v>11.262</v>
      </c>
      <c r="F2392" s="2">
        <v>150</v>
      </c>
      <c r="G2392" s="2">
        <v>1689.3000000000002</v>
      </c>
      <c r="H2392" s="12">
        <v>4.1908158716005882E-3</v>
      </c>
    </row>
    <row r="2393" spans="1:8" ht="13.5" x14ac:dyDescent="0.25">
      <c r="A2393" s="11"/>
      <c r="B2393" s="10">
        <v>45484</v>
      </c>
      <c r="C2393" s="2">
        <v>12.2</v>
      </c>
      <c r="D2393" s="2">
        <v>11.262</v>
      </c>
      <c r="E2393" s="2">
        <v>11.262</v>
      </c>
      <c r="F2393" s="2">
        <v>220</v>
      </c>
      <c r="G2393" s="2">
        <v>2477.6400000000003</v>
      </c>
      <c r="H2393" s="12">
        <v>0</v>
      </c>
    </row>
    <row r="2394" spans="1:8" ht="13.5" x14ac:dyDescent="0.25">
      <c r="A2394" s="11"/>
      <c r="B2394" s="10">
        <v>45485</v>
      </c>
      <c r="C2394" s="2">
        <v>12.2</v>
      </c>
      <c r="D2394" s="2">
        <v>11.262</v>
      </c>
      <c r="E2394" s="2">
        <v>11.262</v>
      </c>
      <c r="F2394" s="2">
        <v>669</v>
      </c>
      <c r="G2394" s="2">
        <v>7534.2780000000002</v>
      </c>
      <c r="H2394" s="12">
        <v>0</v>
      </c>
    </row>
    <row r="2395" spans="1:8" ht="13.5" x14ac:dyDescent="0.25">
      <c r="A2395" s="11"/>
      <c r="B2395" s="10">
        <v>45488</v>
      </c>
      <c r="C2395" s="2">
        <v>11.7</v>
      </c>
      <c r="D2395" s="2">
        <v>10.8</v>
      </c>
      <c r="E2395" s="2">
        <v>11.007692307692309</v>
      </c>
      <c r="F2395" s="2">
        <v>200</v>
      </c>
      <c r="G2395" s="2">
        <v>2201.5384615384619</v>
      </c>
      <c r="H2395" s="12">
        <v>-4.1022908897176323E-2</v>
      </c>
    </row>
    <row r="2396" spans="1:8" ht="13.5" x14ac:dyDescent="0.25">
      <c r="A2396" s="11"/>
      <c r="B2396" s="10">
        <v>45489</v>
      </c>
      <c r="C2396" s="2">
        <v>12.2</v>
      </c>
      <c r="D2396" s="2">
        <v>11.262</v>
      </c>
      <c r="E2396" s="2">
        <v>11.262</v>
      </c>
      <c r="F2396" s="2">
        <v>165</v>
      </c>
      <c r="G2396" s="2">
        <v>1858.23</v>
      </c>
      <c r="H2396" s="12">
        <v>4.2777777777777748E-2</v>
      </c>
    </row>
    <row r="2397" spans="1:8" ht="13.5" x14ac:dyDescent="0.25">
      <c r="A2397" s="11"/>
      <c r="B2397" s="10">
        <v>45490</v>
      </c>
      <c r="C2397" s="2">
        <v>12.2</v>
      </c>
      <c r="D2397" s="2">
        <v>11.262</v>
      </c>
      <c r="E2397" s="2">
        <v>11.262</v>
      </c>
      <c r="F2397" s="2">
        <v>145</v>
      </c>
      <c r="G2397" s="2">
        <v>1632.99</v>
      </c>
      <c r="H2397" s="12">
        <v>0</v>
      </c>
    </row>
    <row r="2398" spans="1:8" ht="13.5" x14ac:dyDescent="0.25">
      <c r="A2398" s="11"/>
      <c r="B2398" s="10">
        <v>45491</v>
      </c>
      <c r="C2398" s="2">
        <v>12.2</v>
      </c>
      <c r="D2398" s="2">
        <v>11.262</v>
      </c>
      <c r="E2398" s="2">
        <v>11.262</v>
      </c>
      <c r="F2398" s="2">
        <v>540</v>
      </c>
      <c r="G2398" s="2">
        <v>6081.4800000000005</v>
      </c>
      <c r="H2398" s="12">
        <v>0</v>
      </c>
    </row>
    <row r="2399" spans="1:8" ht="13.5" x14ac:dyDescent="0.25">
      <c r="A2399" s="11"/>
      <c r="B2399" s="10">
        <v>45492</v>
      </c>
      <c r="C2399" s="2">
        <v>12.2</v>
      </c>
      <c r="D2399" s="2">
        <v>11.262</v>
      </c>
      <c r="E2399" s="2">
        <v>11.262</v>
      </c>
      <c r="F2399" s="2">
        <v>1450</v>
      </c>
      <c r="G2399" s="2">
        <v>16329.900000000001</v>
      </c>
      <c r="H2399" s="12">
        <v>0</v>
      </c>
    </row>
    <row r="2400" spans="1:8" ht="13.5" x14ac:dyDescent="0.25">
      <c r="A2400" s="11"/>
      <c r="B2400" s="10">
        <v>45495</v>
      </c>
      <c r="C2400" s="2">
        <v>11.7</v>
      </c>
      <c r="D2400" s="2">
        <v>10.8</v>
      </c>
      <c r="E2400" s="2">
        <v>10.826769230769232</v>
      </c>
      <c r="F2400" s="2">
        <v>1410</v>
      </c>
      <c r="G2400" s="2">
        <v>15265.744615384618</v>
      </c>
      <c r="H2400" s="12">
        <v>-4.1022908897176323E-2</v>
      </c>
    </row>
    <row r="2401" spans="1:8" ht="13.5" x14ac:dyDescent="0.25">
      <c r="A2401" s="11"/>
      <c r="B2401" s="10">
        <v>45496</v>
      </c>
      <c r="C2401" s="2">
        <v>12.22</v>
      </c>
      <c r="D2401" s="2">
        <v>11.28</v>
      </c>
      <c r="E2401" s="2">
        <v>10.799999999999999</v>
      </c>
      <c r="F2401" s="2">
        <v>150</v>
      </c>
      <c r="G2401" s="2">
        <v>1619.9999999999998</v>
      </c>
      <c r="H2401" s="12">
        <v>4.4444444444444314E-2</v>
      </c>
    </row>
    <row r="2402" spans="1:8" ht="13.5" x14ac:dyDescent="0.25">
      <c r="A2402" s="11"/>
      <c r="B2402" s="10">
        <v>45497</v>
      </c>
      <c r="C2402" s="2">
        <v>12.7</v>
      </c>
      <c r="D2402" s="2">
        <v>11.723000000000001</v>
      </c>
      <c r="E2402" s="2">
        <v>11.551308818897638</v>
      </c>
      <c r="F2402" s="2">
        <v>6141</v>
      </c>
      <c r="G2402" s="2">
        <v>70936.587456850393</v>
      </c>
      <c r="H2402" s="12">
        <v>3.9273049645390197E-2</v>
      </c>
    </row>
    <row r="2403" spans="1:8" ht="13.5" x14ac:dyDescent="0.25">
      <c r="A2403" s="11"/>
      <c r="B2403" s="10">
        <v>45499</v>
      </c>
      <c r="C2403" s="2">
        <v>12.69</v>
      </c>
      <c r="D2403" s="2">
        <v>11.714</v>
      </c>
      <c r="E2403" s="2">
        <v>11.714</v>
      </c>
      <c r="F2403" s="2">
        <v>161</v>
      </c>
      <c r="G2403" s="2">
        <v>1885.9540000000002</v>
      </c>
      <c r="H2403" s="12">
        <v>-7.6772157297622969E-4</v>
      </c>
    </row>
    <row r="2404" spans="1:8" ht="13.5" x14ac:dyDescent="0.25">
      <c r="A2404" s="11"/>
      <c r="B2404" s="10">
        <v>45502</v>
      </c>
      <c r="C2404" s="2">
        <v>12.59</v>
      </c>
      <c r="D2404" s="2">
        <v>11.622</v>
      </c>
      <c r="E2404" s="2">
        <v>11.623846227164417</v>
      </c>
      <c r="F2404" s="2">
        <v>840</v>
      </c>
      <c r="G2404" s="2">
        <v>9764.0308308181102</v>
      </c>
      <c r="H2404" s="12">
        <v>-7.8538500939047736E-3</v>
      </c>
    </row>
    <row r="2405" spans="1:8" ht="13.5" x14ac:dyDescent="0.25">
      <c r="A2405" s="11"/>
      <c r="B2405" s="10">
        <v>45503</v>
      </c>
      <c r="C2405" s="2">
        <v>12.59</v>
      </c>
      <c r="D2405" s="2">
        <v>11.622</v>
      </c>
      <c r="E2405" s="2">
        <v>11.622</v>
      </c>
      <c r="F2405" s="2">
        <v>1050</v>
      </c>
      <c r="G2405" s="2">
        <v>12203.1</v>
      </c>
      <c r="H2405" s="12">
        <v>0</v>
      </c>
    </row>
    <row r="2406" spans="1:8" ht="13.5" x14ac:dyDescent="0.25">
      <c r="A2406" s="11"/>
      <c r="B2406" s="10">
        <v>45504</v>
      </c>
      <c r="C2406" s="2">
        <v>12.59</v>
      </c>
      <c r="D2406" s="2">
        <v>11.622</v>
      </c>
      <c r="E2406" s="2">
        <v>11.622</v>
      </c>
      <c r="F2406" s="2">
        <v>650</v>
      </c>
      <c r="G2406" s="2">
        <v>7554.3</v>
      </c>
      <c r="H2406" s="12">
        <v>0</v>
      </c>
    </row>
    <row r="2407" spans="1:8" ht="13.5" x14ac:dyDescent="0.25">
      <c r="A2407" s="11"/>
      <c r="B2407" s="10">
        <v>45505</v>
      </c>
      <c r="C2407" s="2">
        <v>12.59</v>
      </c>
      <c r="D2407" s="2">
        <v>11.622</v>
      </c>
      <c r="E2407" s="2">
        <v>11.622</v>
      </c>
      <c r="F2407" s="2">
        <v>144</v>
      </c>
      <c r="G2407" s="2">
        <v>1673.568</v>
      </c>
      <c r="H2407" s="12">
        <v>0</v>
      </c>
    </row>
    <row r="2408" spans="1:8" ht="13.5" x14ac:dyDescent="0.25">
      <c r="A2408" s="11"/>
      <c r="B2408" s="10">
        <v>45506</v>
      </c>
      <c r="C2408" s="2">
        <v>12.59</v>
      </c>
      <c r="D2408" s="2">
        <v>11.622</v>
      </c>
      <c r="E2408" s="2">
        <v>11.622</v>
      </c>
      <c r="F2408" s="2">
        <v>110</v>
      </c>
      <c r="G2408" s="2">
        <v>1278.42</v>
      </c>
      <c r="H2408" s="12">
        <v>0</v>
      </c>
    </row>
    <row r="2409" spans="1:8" ht="13.5" x14ac:dyDescent="0.25">
      <c r="A2409" s="11"/>
      <c r="B2409" s="10">
        <v>45509</v>
      </c>
      <c r="C2409" s="2">
        <v>12.58</v>
      </c>
      <c r="D2409" s="2">
        <v>11.612</v>
      </c>
      <c r="E2409" s="2">
        <v>11.612</v>
      </c>
      <c r="F2409" s="2">
        <v>1356</v>
      </c>
      <c r="G2409" s="2">
        <v>15745.871999999999</v>
      </c>
      <c r="H2409" s="12">
        <v>-8.6043710204782194E-4</v>
      </c>
    </row>
    <row r="2410" spans="1:8" ht="13.5" x14ac:dyDescent="0.25">
      <c r="A2410" s="11"/>
      <c r="B2410" s="10">
        <v>45510</v>
      </c>
      <c r="C2410" s="2">
        <v>12.58</v>
      </c>
      <c r="D2410" s="2">
        <v>11.612</v>
      </c>
      <c r="E2410" s="2">
        <v>11.612</v>
      </c>
      <c r="F2410" s="2">
        <v>1376</v>
      </c>
      <c r="G2410" s="2">
        <v>15978.112000000001</v>
      </c>
      <c r="H2410" s="12">
        <v>0</v>
      </c>
    </row>
    <row r="2411" spans="1:8" ht="13.5" x14ac:dyDescent="0.25">
      <c r="A2411" s="11"/>
      <c r="B2411" s="10">
        <v>45511</v>
      </c>
      <c r="C2411" s="2">
        <v>12.58</v>
      </c>
      <c r="D2411" s="2">
        <v>11.612</v>
      </c>
      <c r="E2411" s="2">
        <v>11.612</v>
      </c>
      <c r="F2411" s="2">
        <v>2951</v>
      </c>
      <c r="G2411" s="2">
        <v>34267.012000000002</v>
      </c>
      <c r="H2411" s="12">
        <v>0</v>
      </c>
    </row>
    <row r="2412" spans="1:8" ht="13.5" x14ac:dyDescent="0.25">
      <c r="A2412" s="11"/>
      <c r="B2412" s="10">
        <v>45512</v>
      </c>
      <c r="C2412" s="2">
        <v>12.58</v>
      </c>
      <c r="D2412" s="2">
        <v>11.612</v>
      </c>
      <c r="E2412" s="2">
        <v>11.612</v>
      </c>
      <c r="F2412" s="2">
        <v>400</v>
      </c>
      <c r="G2412" s="2">
        <v>4644.8</v>
      </c>
      <c r="H2412" s="12">
        <v>0</v>
      </c>
    </row>
    <row r="2413" spans="1:8" ht="13.5" x14ac:dyDescent="0.25">
      <c r="A2413" s="11"/>
      <c r="B2413" s="10">
        <v>45513</v>
      </c>
      <c r="C2413" s="2">
        <v>12.58</v>
      </c>
      <c r="D2413" s="2">
        <v>11.612</v>
      </c>
      <c r="E2413" s="2">
        <v>11.612</v>
      </c>
      <c r="F2413" s="2">
        <v>112</v>
      </c>
      <c r="G2413" s="2">
        <v>1300.5440000000001</v>
      </c>
      <c r="H2413" s="12">
        <v>0</v>
      </c>
    </row>
    <row r="2414" spans="1:8" ht="13.5" x14ac:dyDescent="0.25">
      <c r="A2414" s="11"/>
      <c r="B2414" s="10">
        <v>45516</v>
      </c>
      <c r="C2414" s="2">
        <v>12.58</v>
      </c>
      <c r="D2414" s="2">
        <v>11.612</v>
      </c>
      <c r="E2414" s="2">
        <v>11.612</v>
      </c>
      <c r="F2414" s="2">
        <v>55</v>
      </c>
      <c r="G2414" s="2">
        <v>638.66</v>
      </c>
      <c r="H2414" s="12">
        <v>0</v>
      </c>
    </row>
    <row r="2415" spans="1:8" ht="13.5" x14ac:dyDescent="0.25">
      <c r="A2415" s="11"/>
      <c r="B2415" s="10">
        <v>45518</v>
      </c>
      <c r="C2415" s="2">
        <v>12.6</v>
      </c>
      <c r="D2415" s="2">
        <v>11.631</v>
      </c>
      <c r="E2415" s="2">
        <v>11.629153809523812</v>
      </c>
      <c r="F2415" s="2">
        <v>2206</v>
      </c>
      <c r="G2415" s="2">
        <v>25653.913303809528</v>
      </c>
      <c r="H2415" s="12">
        <v>1.636238374095774E-3</v>
      </c>
    </row>
    <row r="2416" spans="1:8" ht="13.5" x14ac:dyDescent="0.25">
      <c r="A2416" s="11"/>
      <c r="B2416" s="10">
        <v>45519</v>
      </c>
      <c r="C2416" s="2">
        <v>12.68</v>
      </c>
      <c r="D2416" s="2">
        <v>11.705</v>
      </c>
      <c r="E2416" s="2">
        <v>11.705</v>
      </c>
      <c r="F2416" s="2">
        <v>1636</v>
      </c>
      <c r="G2416" s="2">
        <v>19149.38</v>
      </c>
      <c r="H2416" s="12">
        <v>6.3623076261714248E-3</v>
      </c>
    </row>
    <row r="2417" spans="1:8" ht="13.5" x14ac:dyDescent="0.25">
      <c r="A2417" s="11"/>
      <c r="B2417" s="10">
        <v>45520</v>
      </c>
      <c r="C2417" s="2">
        <v>12.68</v>
      </c>
      <c r="D2417" s="2">
        <v>11.705</v>
      </c>
      <c r="E2417" s="2">
        <v>11.705</v>
      </c>
      <c r="F2417" s="2">
        <v>843</v>
      </c>
      <c r="G2417" s="2">
        <v>9867.3150000000005</v>
      </c>
      <c r="H2417" s="12">
        <v>0</v>
      </c>
    </row>
    <row r="2418" spans="1:8" ht="13.5" x14ac:dyDescent="0.25">
      <c r="A2418" s="11"/>
      <c r="B2418" s="10">
        <v>45523</v>
      </c>
      <c r="C2418" s="2">
        <v>12.69</v>
      </c>
      <c r="D2418" s="2">
        <v>11.714</v>
      </c>
      <c r="E2418" s="2">
        <v>11.709384554767535</v>
      </c>
      <c r="F2418" s="2">
        <v>42</v>
      </c>
      <c r="G2418" s="2">
        <v>491.79415130023648</v>
      </c>
      <c r="H2418" s="12">
        <v>7.6890217855620174E-4</v>
      </c>
    </row>
    <row r="2419" spans="1:8" ht="13.5" x14ac:dyDescent="0.25">
      <c r="A2419" s="11"/>
      <c r="B2419" s="10">
        <v>45524</v>
      </c>
      <c r="C2419" s="2">
        <v>12.69</v>
      </c>
      <c r="D2419" s="2">
        <v>11.714</v>
      </c>
      <c r="E2419" s="2">
        <v>11.714</v>
      </c>
      <c r="F2419" s="2">
        <v>245</v>
      </c>
      <c r="G2419" s="2">
        <v>2869.9300000000003</v>
      </c>
      <c r="H2419" s="12">
        <v>0</v>
      </c>
    </row>
    <row r="2420" spans="1:8" ht="13.5" x14ac:dyDescent="0.25">
      <c r="A2420" s="11"/>
      <c r="B2420" s="10">
        <v>45525</v>
      </c>
      <c r="C2420" s="2">
        <v>12.69</v>
      </c>
      <c r="D2420" s="2">
        <v>11.714</v>
      </c>
      <c r="E2420" s="2">
        <v>11.714</v>
      </c>
      <c r="F2420" s="2">
        <v>3298</v>
      </c>
      <c r="G2420" s="2">
        <v>38632.772000000004</v>
      </c>
      <c r="H2420" s="12">
        <v>0</v>
      </c>
    </row>
    <row r="2421" spans="1:8" ht="13.5" x14ac:dyDescent="0.25">
      <c r="A2421" s="11"/>
      <c r="B2421" s="10">
        <v>45526</v>
      </c>
      <c r="C2421" s="2">
        <v>12.69</v>
      </c>
      <c r="D2421" s="2">
        <v>11.714</v>
      </c>
      <c r="E2421" s="2">
        <v>11.714</v>
      </c>
      <c r="F2421" s="2">
        <v>250</v>
      </c>
      <c r="G2421" s="2">
        <v>2928.5</v>
      </c>
      <c r="H2421" s="12">
        <v>0</v>
      </c>
    </row>
    <row r="2422" spans="1:8" ht="13.5" x14ac:dyDescent="0.25">
      <c r="A2422" s="11"/>
      <c r="B2422" s="10">
        <v>45527</v>
      </c>
      <c r="C2422" s="2">
        <v>12.68</v>
      </c>
      <c r="D2422" s="2">
        <v>11.705</v>
      </c>
      <c r="E2422" s="2">
        <v>11.706846214511042</v>
      </c>
      <c r="F2422" s="2">
        <v>290</v>
      </c>
      <c r="G2422" s="2">
        <v>3394.9854022082022</v>
      </c>
      <c r="H2422" s="12">
        <v>-7.6831142222983956E-4</v>
      </c>
    </row>
    <row r="2423" spans="1:8" ht="13.5" x14ac:dyDescent="0.25">
      <c r="A2423" s="11"/>
      <c r="B2423" s="10">
        <v>45530</v>
      </c>
      <c r="C2423" s="2">
        <v>12.23</v>
      </c>
      <c r="D2423" s="2">
        <v>11.289</v>
      </c>
      <c r="E2423" s="2">
        <v>11.446842927228127</v>
      </c>
      <c r="F2423" s="2">
        <v>137</v>
      </c>
      <c r="G2423" s="2">
        <v>1568.2174810302533</v>
      </c>
      <c r="H2423" s="12">
        <v>-3.5540367364374228E-2</v>
      </c>
    </row>
    <row r="2424" spans="1:8" ht="13.5" x14ac:dyDescent="0.25">
      <c r="A2424" s="11"/>
      <c r="B2424" s="10">
        <v>45531</v>
      </c>
      <c r="C2424" s="2">
        <v>12.66</v>
      </c>
      <c r="D2424" s="2">
        <v>11.686</v>
      </c>
      <c r="E2424" s="2">
        <v>11.689692259083728</v>
      </c>
      <c r="F2424" s="2">
        <v>90</v>
      </c>
      <c r="G2424" s="2">
        <v>1052.0723033175354</v>
      </c>
      <c r="H2424" s="12">
        <v>3.5166976702985228E-2</v>
      </c>
    </row>
    <row r="2425" spans="1:8" ht="13.5" x14ac:dyDescent="0.25">
      <c r="A2425" s="11"/>
      <c r="B2425" s="10">
        <v>45532</v>
      </c>
      <c r="C2425" s="2">
        <v>12.68</v>
      </c>
      <c r="D2425" s="2">
        <v>11.705</v>
      </c>
      <c r="E2425" s="2">
        <v>11.70315378548896</v>
      </c>
      <c r="F2425" s="2">
        <v>1250</v>
      </c>
      <c r="G2425" s="2">
        <v>14628.9422318612</v>
      </c>
      <c r="H2425" s="12">
        <v>1.6258771179188882E-3</v>
      </c>
    </row>
    <row r="2426" spans="1:8" ht="13.5" x14ac:dyDescent="0.25">
      <c r="A2426" s="11"/>
      <c r="B2426" s="10">
        <v>45533</v>
      </c>
      <c r="C2426" s="2">
        <v>12.68</v>
      </c>
      <c r="D2426" s="2">
        <v>11.705</v>
      </c>
      <c r="E2426" s="2">
        <v>11.705</v>
      </c>
      <c r="F2426" s="2">
        <v>611</v>
      </c>
      <c r="G2426" s="2">
        <v>7151.7550000000001</v>
      </c>
      <c r="H2426" s="12">
        <v>0</v>
      </c>
    </row>
    <row r="2427" spans="1:8" ht="13.5" x14ac:dyDescent="0.25">
      <c r="A2427" s="11"/>
      <c r="B2427" s="10">
        <v>45534</v>
      </c>
      <c r="C2427" s="2">
        <v>12.68</v>
      </c>
      <c r="D2427" s="2">
        <v>11.705</v>
      </c>
      <c r="E2427" s="2">
        <v>11.705</v>
      </c>
      <c r="F2427" s="2">
        <v>270</v>
      </c>
      <c r="G2427" s="2">
        <v>3160.35</v>
      </c>
      <c r="H2427" s="12">
        <v>0</v>
      </c>
    </row>
    <row r="2428" spans="1:8" ht="13.5" x14ac:dyDescent="0.25">
      <c r="A2428" s="11"/>
      <c r="B2428" s="10">
        <v>45537</v>
      </c>
      <c r="C2428" s="2">
        <v>12.68</v>
      </c>
      <c r="D2428" s="2">
        <v>11.705</v>
      </c>
      <c r="E2428" s="2">
        <v>11.705</v>
      </c>
      <c r="F2428" s="2">
        <v>249</v>
      </c>
      <c r="G2428" s="2">
        <v>2914.5450000000001</v>
      </c>
      <c r="H2428" s="12">
        <v>0</v>
      </c>
    </row>
    <row r="2429" spans="1:8" ht="13.5" x14ac:dyDescent="0.25">
      <c r="A2429" s="11"/>
      <c r="B2429" s="10">
        <v>45538</v>
      </c>
      <c r="C2429" s="2">
        <v>12.68</v>
      </c>
      <c r="D2429" s="2">
        <v>11.705</v>
      </c>
      <c r="E2429" s="2">
        <v>11.705</v>
      </c>
      <c r="F2429" s="2">
        <v>91</v>
      </c>
      <c r="G2429" s="2">
        <v>1065.155</v>
      </c>
      <c r="H2429" s="12">
        <v>0</v>
      </c>
    </row>
    <row r="2430" spans="1:8" ht="13.5" x14ac:dyDescent="0.25">
      <c r="A2430" s="11"/>
      <c r="B2430" s="10">
        <v>45539</v>
      </c>
      <c r="C2430" s="2">
        <v>12.68</v>
      </c>
      <c r="D2430" s="2">
        <v>11.705</v>
      </c>
      <c r="E2430" s="2">
        <v>11.705</v>
      </c>
      <c r="F2430" s="2">
        <v>20</v>
      </c>
      <c r="G2430" s="2">
        <v>234.1</v>
      </c>
      <c r="H2430" s="12">
        <v>0</v>
      </c>
    </row>
    <row r="2431" spans="1:8" ht="13.5" x14ac:dyDescent="0.25">
      <c r="A2431" s="11"/>
      <c r="B2431" s="10">
        <v>45540</v>
      </c>
      <c r="C2431" s="2">
        <v>12.68</v>
      </c>
      <c r="D2431" s="2">
        <v>11.705</v>
      </c>
      <c r="E2431" s="2">
        <v>11.705</v>
      </c>
      <c r="F2431" s="2">
        <v>100</v>
      </c>
      <c r="G2431" s="2">
        <v>1170.5</v>
      </c>
      <c r="H2431" s="12">
        <v>0</v>
      </c>
    </row>
    <row r="2432" spans="1:8" ht="13.5" x14ac:dyDescent="0.25">
      <c r="A2432" s="11"/>
      <c r="B2432" s="10">
        <v>45541</v>
      </c>
      <c r="C2432" s="2">
        <v>12.68</v>
      </c>
      <c r="D2432" s="2">
        <v>11.705</v>
      </c>
      <c r="E2432" s="2">
        <v>11.705</v>
      </c>
      <c r="F2432" s="2">
        <v>36</v>
      </c>
      <c r="G2432" s="2">
        <v>421.38</v>
      </c>
      <c r="H2432" s="12">
        <v>0</v>
      </c>
    </row>
    <row r="2433" spans="1:8" ht="13.5" x14ac:dyDescent="0.25">
      <c r="A2433" s="11"/>
      <c r="B2433" s="10">
        <v>45544</v>
      </c>
      <c r="C2433" s="2">
        <v>12.68</v>
      </c>
      <c r="D2433" s="2">
        <v>11.705</v>
      </c>
      <c r="E2433" s="2">
        <v>11.705</v>
      </c>
      <c r="F2433" s="2">
        <v>190</v>
      </c>
      <c r="G2433" s="2">
        <v>2223.9499999999998</v>
      </c>
      <c r="H2433" s="12">
        <v>0</v>
      </c>
    </row>
    <row r="2434" spans="1:8" ht="13.5" x14ac:dyDescent="0.25">
      <c r="A2434" s="11"/>
      <c r="B2434" s="10">
        <v>45545</v>
      </c>
      <c r="C2434" s="2">
        <v>12.68</v>
      </c>
      <c r="D2434" s="2">
        <v>11.705</v>
      </c>
      <c r="E2434" s="2">
        <v>11.705</v>
      </c>
      <c r="F2434" s="2">
        <v>35</v>
      </c>
      <c r="G2434" s="2">
        <v>409.67500000000001</v>
      </c>
      <c r="H2434" s="12">
        <v>0</v>
      </c>
    </row>
    <row r="2435" spans="1:8" ht="13.5" x14ac:dyDescent="0.25">
      <c r="A2435" s="11"/>
      <c r="B2435" s="10">
        <v>45546</v>
      </c>
      <c r="C2435" s="2">
        <v>12.68</v>
      </c>
      <c r="D2435" s="2">
        <v>11.705</v>
      </c>
      <c r="E2435" s="2">
        <v>11.705</v>
      </c>
      <c r="F2435" s="2">
        <v>270</v>
      </c>
      <c r="G2435" s="2">
        <v>3160.35</v>
      </c>
      <c r="H2435" s="12">
        <v>0</v>
      </c>
    </row>
    <row r="2436" spans="1:8" ht="13.5" x14ac:dyDescent="0.25">
      <c r="A2436" s="11"/>
      <c r="B2436" s="10">
        <v>45547</v>
      </c>
      <c r="C2436" s="2">
        <v>12.68</v>
      </c>
      <c r="D2436" s="2">
        <v>11.705</v>
      </c>
      <c r="E2436" s="2">
        <v>11.705</v>
      </c>
      <c r="F2436" s="2">
        <v>187</v>
      </c>
      <c r="G2436" s="2">
        <v>2188.835</v>
      </c>
      <c r="H2436" s="12">
        <v>0</v>
      </c>
    </row>
    <row r="2437" spans="1:8" ht="13.5" x14ac:dyDescent="0.25">
      <c r="A2437" s="11"/>
      <c r="B2437" s="10">
        <v>45548</v>
      </c>
      <c r="C2437" s="2">
        <v>12.68</v>
      </c>
      <c r="D2437" s="2">
        <v>11.705</v>
      </c>
      <c r="E2437" s="2">
        <v>11.705</v>
      </c>
      <c r="F2437" s="2">
        <v>10</v>
      </c>
      <c r="G2437" s="2">
        <v>117.05</v>
      </c>
      <c r="H2437" s="12">
        <v>0</v>
      </c>
    </row>
    <row r="2438" spans="1:8" ht="13.5" x14ac:dyDescent="0.25">
      <c r="A2438" s="11"/>
      <c r="B2438" s="10">
        <v>45551</v>
      </c>
      <c r="C2438" s="2">
        <v>12.11</v>
      </c>
      <c r="D2438" s="2">
        <v>11.178000000000001</v>
      </c>
      <c r="E2438" s="2">
        <v>11.194614698596203</v>
      </c>
      <c r="F2438" s="2">
        <v>310</v>
      </c>
      <c r="G2438" s="2">
        <v>3470.3305565648229</v>
      </c>
      <c r="H2438" s="12">
        <v>-4.5023494233233596E-2</v>
      </c>
    </row>
    <row r="2439" spans="1:8" ht="13.5" x14ac:dyDescent="0.25">
      <c r="A2439" s="11"/>
      <c r="B2439" s="10">
        <v>45552</v>
      </c>
      <c r="C2439" s="2">
        <v>12.5</v>
      </c>
      <c r="D2439" s="2">
        <v>11.538</v>
      </c>
      <c r="E2439" s="2">
        <v>11.538</v>
      </c>
      <c r="F2439" s="2">
        <v>141</v>
      </c>
      <c r="G2439" s="2">
        <v>1626.8579999999999</v>
      </c>
      <c r="H2439" s="12">
        <v>3.2206119162640851E-2</v>
      </c>
    </row>
    <row r="2440" spans="1:8" ht="13.5" x14ac:dyDescent="0.25">
      <c r="A2440" s="11"/>
      <c r="B2440" s="10">
        <v>45553</v>
      </c>
      <c r="C2440" s="2">
        <v>12.5</v>
      </c>
      <c r="D2440" s="2">
        <v>11.538</v>
      </c>
      <c r="E2440" s="2">
        <v>11.538</v>
      </c>
      <c r="F2440" s="2">
        <v>30</v>
      </c>
      <c r="G2440" s="2">
        <v>346.14</v>
      </c>
      <c r="H2440" s="12">
        <v>0</v>
      </c>
    </row>
    <row r="2441" spans="1:8" ht="13.5" x14ac:dyDescent="0.25">
      <c r="A2441" s="11"/>
      <c r="B2441" s="10">
        <v>45554</v>
      </c>
      <c r="C2441" s="2">
        <v>12.5</v>
      </c>
      <c r="D2441" s="2">
        <v>11.538</v>
      </c>
      <c r="E2441" s="2">
        <v>11.538</v>
      </c>
      <c r="F2441" s="2">
        <v>32</v>
      </c>
      <c r="G2441" s="2">
        <v>369.21600000000001</v>
      </c>
      <c r="H2441" s="12">
        <v>0</v>
      </c>
    </row>
    <row r="2442" spans="1:8" ht="13.5" x14ac:dyDescent="0.25">
      <c r="A2442" s="11"/>
      <c r="B2442" s="10">
        <v>45555</v>
      </c>
      <c r="C2442" s="2">
        <v>12.49</v>
      </c>
      <c r="D2442" s="2">
        <v>11.529</v>
      </c>
      <c r="E2442" s="2">
        <v>11.534538350680544</v>
      </c>
      <c r="F2442" s="2">
        <v>35</v>
      </c>
      <c r="G2442" s="2">
        <v>403.70884227381902</v>
      </c>
      <c r="H2442" s="12">
        <v>-7.8003120124807944E-4</v>
      </c>
    </row>
    <row r="2443" spans="1:8" ht="13.5" x14ac:dyDescent="0.25">
      <c r="A2443" s="11"/>
      <c r="B2443" s="10">
        <v>45558</v>
      </c>
      <c r="C2443" s="2">
        <v>12.5</v>
      </c>
      <c r="D2443" s="2">
        <v>11.538</v>
      </c>
      <c r="E2443" s="2">
        <v>11.533384799999999</v>
      </c>
      <c r="F2443" s="2">
        <v>32</v>
      </c>
      <c r="G2443" s="2">
        <v>369.06831359999995</v>
      </c>
      <c r="H2443" s="12">
        <v>7.8064012490244958E-4</v>
      </c>
    </row>
    <row r="2444" spans="1:8" ht="13.5" x14ac:dyDescent="0.25">
      <c r="A2444" s="11"/>
      <c r="B2444" s="10">
        <v>45559</v>
      </c>
      <c r="C2444" s="2">
        <v>12.5</v>
      </c>
      <c r="D2444" s="2">
        <v>11.538</v>
      </c>
      <c r="E2444" s="2">
        <v>11.532461759999999</v>
      </c>
      <c r="F2444" s="2">
        <v>50</v>
      </c>
      <c r="G2444" s="2">
        <v>576.62308799999994</v>
      </c>
      <c r="H2444" s="12">
        <v>0</v>
      </c>
    </row>
    <row r="2445" spans="1:8" ht="13.5" x14ac:dyDescent="0.25">
      <c r="A2445" s="11"/>
      <c r="B2445" s="10">
        <v>45560</v>
      </c>
      <c r="C2445" s="2">
        <v>12.5</v>
      </c>
      <c r="D2445" s="2">
        <v>11.538</v>
      </c>
      <c r="E2445" s="2">
        <v>11.538</v>
      </c>
      <c r="F2445" s="2">
        <v>75</v>
      </c>
      <c r="G2445" s="2">
        <v>865.35</v>
      </c>
      <c r="H2445" s="12">
        <v>0</v>
      </c>
    </row>
    <row r="2446" spans="1:8" ht="13.5" x14ac:dyDescent="0.25">
      <c r="A2446" s="11"/>
      <c r="B2446" s="10">
        <v>45561</v>
      </c>
      <c r="C2446" s="2">
        <v>12.67</v>
      </c>
      <c r="D2446" s="2">
        <v>11.695</v>
      </c>
      <c r="E2446" s="2">
        <v>11.539005130228887</v>
      </c>
      <c r="F2446" s="2">
        <v>3032</v>
      </c>
      <c r="G2446" s="2">
        <v>34986.263554853984</v>
      </c>
      <c r="H2446" s="12">
        <v>1.3607210955104873E-2</v>
      </c>
    </row>
    <row r="2447" spans="1:8" ht="13.5" x14ac:dyDescent="0.25">
      <c r="A2447" s="11"/>
      <c r="B2447" s="10">
        <v>45562</v>
      </c>
      <c r="C2447" s="2">
        <v>12.68</v>
      </c>
      <c r="D2447" s="2">
        <v>11.705</v>
      </c>
      <c r="E2447" s="2">
        <v>11.705</v>
      </c>
      <c r="F2447" s="2">
        <v>36</v>
      </c>
      <c r="G2447" s="2">
        <v>421.38</v>
      </c>
      <c r="H2447" s="12">
        <v>8.5506626763572351E-4</v>
      </c>
    </row>
    <row r="2448" spans="1:8" ht="13.5" x14ac:dyDescent="0.25">
      <c r="A2448" s="11"/>
      <c r="B2448" s="10">
        <v>45565</v>
      </c>
      <c r="C2448" s="2">
        <v>12.68</v>
      </c>
      <c r="D2448" s="2">
        <v>11.705</v>
      </c>
      <c r="E2448" s="2">
        <v>11.702230678233439</v>
      </c>
      <c r="F2448" s="2">
        <v>166</v>
      </c>
      <c r="G2448" s="2">
        <v>1942.5702925867508</v>
      </c>
      <c r="H2448" s="12">
        <v>0</v>
      </c>
    </row>
    <row r="2449" spans="1:8" ht="13.5" x14ac:dyDescent="0.25">
      <c r="A2449" s="11"/>
      <c r="B2449" s="10">
        <v>45566</v>
      </c>
      <c r="C2449" s="2">
        <v>12.68</v>
      </c>
      <c r="D2449" s="2">
        <v>11.705</v>
      </c>
      <c r="E2449" s="2">
        <v>11.705</v>
      </c>
      <c r="F2449" s="2">
        <v>266</v>
      </c>
      <c r="G2449" s="2">
        <v>3113.53</v>
      </c>
      <c r="H2449" s="12">
        <v>0</v>
      </c>
    </row>
    <row r="2450" spans="1:8" ht="13.5" x14ac:dyDescent="0.25">
      <c r="A2450" s="11"/>
      <c r="B2450" s="10">
        <v>45567</v>
      </c>
      <c r="C2450" s="2">
        <v>12.6</v>
      </c>
      <c r="D2450" s="2">
        <v>11.631</v>
      </c>
      <c r="E2450" s="2">
        <v>11.636538571428572</v>
      </c>
      <c r="F2450" s="2">
        <v>345</v>
      </c>
      <c r="G2450" s="2">
        <v>4014.6058071428574</v>
      </c>
      <c r="H2450" s="12">
        <v>-6.322084579239628E-3</v>
      </c>
    </row>
    <row r="2451" spans="1:8" ht="13.5" x14ac:dyDescent="0.25">
      <c r="A2451" s="11"/>
      <c r="B2451" s="10">
        <v>45568</v>
      </c>
      <c r="C2451" s="2">
        <v>12.6</v>
      </c>
      <c r="D2451" s="2">
        <v>11.631</v>
      </c>
      <c r="E2451" s="2">
        <v>11.631</v>
      </c>
      <c r="F2451" s="2">
        <v>40</v>
      </c>
      <c r="G2451" s="2">
        <v>465.24</v>
      </c>
      <c r="H2451" s="12">
        <v>0</v>
      </c>
    </row>
    <row r="2452" spans="1:8" ht="13.5" x14ac:dyDescent="0.25">
      <c r="A2452" s="11"/>
      <c r="B2452" s="10">
        <v>45569</v>
      </c>
      <c r="C2452" s="2">
        <v>12.6</v>
      </c>
      <c r="D2452" s="2">
        <v>11.631</v>
      </c>
      <c r="E2452" s="2">
        <v>11.631</v>
      </c>
      <c r="F2452" s="2">
        <v>73</v>
      </c>
      <c r="G2452" s="2">
        <v>849.06299999999999</v>
      </c>
      <c r="H2452" s="12">
        <v>0</v>
      </c>
    </row>
    <row r="2453" spans="1:8" ht="13.5" x14ac:dyDescent="0.25">
      <c r="A2453" s="11"/>
      <c r="B2453" s="10">
        <v>45572</v>
      </c>
      <c r="C2453" s="2">
        <v>12.6</v>
      </c>
      <c r="D2453" s="2">
        <v>11.631</v>
      </c>
      <c r="E2453" s="2">
        <v>11.631</v>
      </c>
      <c r="F2453" s="2">
        <v>93</v>
      </c>
      <c r="G2453" s="2">
        <v>1081.683</v>
      </c>
      <c r="H2453" s="12">
        <v>0</v>
      </c>
    </row>
    <row r="2454" spans="1:8" ht="13.5" x14ac:dyDescent="0.25">
      <c r="A2454" s="11"/>
      <c r="B2454" s="10">
        <v>45573</v>
      </c>
      <c r="C2454" s="2">
        <v>12.6</v>
      </c>
      <c r="D2454" s="2">
        <v>11.631</v>
      </c>
      <c r="E2454" s="2">
        <v>11.631</v>
      </c>
      <c r="F2454" s="2">
        <v>797</v>
      </c>
      <c r="G2454" s="2">
        <v>9269.9070000000011</v>
      </c>
      <c r="H2454" s="12">
        <v>0</v>
      </c>
    </row>
    <row r="2455" spans="1:8" ht="13.5" x14ac:dyDescent="0.25">
      <c r="A2455" s="11"/>
      <c r="B2455" s="10">
        <v>45574</v>
      </c>
      <c r="C2455" s="2">
        <v>12.6</v>
      </c>
      <c r="D2455" s="2">
        <v>11.631</v>
      </c>
      <c r="E2455" s="2">
        <v>11.631</v>
      </c>
      <c r="F2455" s="2">
        <v>2032</v>
      </c>
      <c r="G2455" s="2">
        <v>23634.191999999999</v>
      </c>
      <c r="H2455" s="12">
        <v>0</v>
      </c>
    </row>
    <row r="2456" spans="1:8" ht="13.5" x14ac:dyDescent="0.25">
      <c r="A2456" s="11"/>
      <c r="B2456" s="10">
        <v>45575</v>
      </c>
      <c r="C2456" s="2">
        <v>12.6</v>
      </c>
      <c r="D2456" s="2">
        <v>11.631</v>
      </c>
      <c r="E2456" s="2">
        <v>11.631</v>
      </c>
      <c r="F2456" s="2">
        <v>1645</v>
      </c>
      <c r="G2456" s="2">
        <v>19132.994999999999</v>
      </c>
      <c r="H2456" s="12">
        <v>0</v>
      </c>
    </row>
    <row r="2457" spans="1:8" ht="13.5" x14ac:dyDescent="0.25">
      <c r="A2457" s="11"/>
      <c r="B2457" s="10">
        <v>45576</v>
      </c>
      <c r="C2457" s="2">
        <v>12.5</v>
      </c>
      <c r="D2457" s="2">
        <v>11.538</v>
      </c>
      <c r="E2457" s="2">
        <v>11.548153439999998</v>
      </c>
      <c r="F2457" s="2">
        <v>175</v>
      </c>
      <c r="G2457" s="2">
        <v>2020.9268519999996</v>
      </c>
      <c r="H2457" s="12">
        <v>-7.9958730977559948E-3</v>
      </c>
    </row>
    <row r="2458" spans="1:8" ht="13.5" x14ac:dyDescent="0.25">
      <c r="A2458" s="11"/>
      <c r="B2458" s="10">
        <v>45579</v>
      </c>
      <c r="C2458" s="2">
        <v>12.49</v>
      </c>
      <c r="D2458" s="2">
        <v>11.529</v>
      </c>
      <c r="E2458" s="2">
        <v>11.529</v>
      </c>
      <c r="F2458" s="2">
        <v>801</v>
      </c>
      <c r="G2458" s="2">
        <v>9234.7289999999994</v>
      </c>
      <c r="H2458" s="12">
        <v>-7.8003120124807944E-4</v>
      </c>
    </row>
    <row r="2459" spans="1:8" ht="13.5" x14ac:dyDescent="0.25">
      <c r="A2459" s="11"/>
      <c r="B2459" s="10">
        <v>45581</v>
      </c>
      <c r="C2459" s="2">
        <v>12.49</v>
      </c>
      <c r="D2459" s="2">
        <v>11.529</v>
      </c>
      <c r="E2459" s="2">
        <v>11.528076941553243</v>
      </c>
      <c r="F2459" s="2">
        <v>1030</v>
      </c>
      <c r="G2459" s="2">
        <v>11873.919249799841</v>
      </c>
      <c r="H2459" s="12">
        <v>0</v>
      </c>
    </row>
    <row r="2460" spans="1:8" ht="13.5" x14ac:dyDescent="0.25">
      <c r="A2460" s="11"/>
      <c r="B2460" s="10">
        <v>45582</v>
      </c>
      <c r="C2460" s="2">
        <v>12.5</v>
      </c>
      <c r="D2460" s="2">
        <v>11.538</v>
      </c>
      <c r="E2460" s="2"/>
      <c r="F2460" s="2"/>
      <c r="G2460" s="2">
        <v>0</v>
      </c>
      <c r="H2460" s="12">
        <v>7.8064012490244958E-4</v>
      </c>
    </row>
    <row r="2461" spans="1:8" ht="13.5" x14ac:dyDescent="0.25">
      <c r="A2461" s="11"/>
      <c r="B2461" s="10">
        <v>45583</v>
      </c>
      <c r="C2461" s="2">
        <v>12.6</v>
      </c>
      <c r="D2461" s="2">
        <v>11.631</v>
      </c>
      <c r="E2461" s="2"/>
      <c r="F2461" s="2"/>
      <c r="G2461" s="2">
        <v>0</v>
      </c>
      <c r="H2461" s="12">
        <v>8.0603224128965138E-3</v>
      </c>
    </row>
    <row r="2462" spans="1:8" ht="13.5" x14ac:dyDescent="0.25">
      <c r="A2462" s="11"/>
      <c r="B2462" s="10">
        <v>45586</v>
      </c>
      <c r="C2462" s="2">
        <v>12.58</v>
      </c>
      <c r="D2462" s="2">
        <v>11.612</v>
      </c>
      <c r="E2462" s="2"/>
      <c r="F2462" s="2"/>
      <c r="G2462" s="2">
        <v>0</v>
      </c>
      <c r="H2462" s="12">
        <v>-1.6335654715845694E-3</v>
      </c>
    </row>
    <row r="2463" spans="1:8" ht="13.5" x14ac:dyDescent="0.25">
      <c r="A2463" s="11"/>
      <c r="B2463" s="10">
        <v>45587</v>
      </c>
      <c r="C2463" s="2">
        <v>12.6</v>
      </c>
      <c r="D2463" s="2">
        <v>11.631</v>
      </c>
      <c r="E2463" s="2"/>
      <c r="F2463" s="2"/>
      <c r="G2463" s="2">
        <v>0</v>
      </c>
      <c r="H2463" s="12">
        <v>1.636238374095774E-3</v>
      </c>
    </row>
    <row r="2464" spans="1:8" ht="13.5" x14ac:dyDescent="0.25">
      <c r="A2464" s="11"/>
      <c r="B2464" s="10">
        <v>45588</v>
      </c>
      <c r="C2464" s="2">
        <v>12.6</v>
      </c>
      <c r="D2464" s="2">
        <v>11.631</v>
      </c>
      <c r="E2464" s="2"/>
      <c r="F2464" s="2"/>
      <c r="G2464" s="2">
        <v>0</v>
      </c>
      <c r="H2464" s="12">
        <v>0</v>
      </c>
    </row>
    <row r="2465" spans="1:8" ht="13.5" x14ac:dyDescent="0.25">
      <c r="A2465" s="11"/>
      <c r="B2465" s="10">
        <v>45589</v>
      </c>
      <c r="C2465" s="2">
        <v>12.6</v>
      </c>
      <c r="D2465" s="2">
        <v>11.631</v>
      </c>
      <c r="E2465" s="2"/>
      <c r="F2465" s="2"/>
      <c r="G2465" s="2">
        <v>0</v>
      </c>
      <c r="H2465" s="12">
        <v>0</v>
      </c>
    </row>
    <row r="2466" spans="1:8" ht="13.5" x14ac:dyDescent="0.25">
      <c r="A2466" s="11"/>
      <c r="B2466" s="10">
        <v>45590</v>
      </c>
      <c r="C2466" s="2">
        <v>12.6</v>
      </c>
      <c r="D2466" s="2">
        <v>11.631</v>
      </c>
      <c r="E2466" s="2"/>
      <c r="F2466" s="2"/>
      <c r="G2466" s="2">
        <v>0</v>
      </c>
      <c r="H2466" s="12">
        <v>0</v>
      </c>
    </row>
    <row r="2467" spans="1:8" ht="13.5" x14ac:dyDescent="0.25">
      <c r="A2467" s="11"/>
      <c r="B2467" s="10">
        <v>45593</v>
      </c>
      <c r="C2467" s="2">
        <v>12.05</v>
      </c>
      <c r="D2467" s="2">
        <v>11.122999999999999</v>
      </c>
      <c r="E2467" s="2"/>
      <c r="F2467" s="2"/>
      <c r="G2467" s="2">
        <v>0</v>
      </c>
      <c r="H2467" s="12">
        <v>-4.3676382082366169E-2</v>
      </c>
    </row>
    <row r="2468" spans="1:8" ht="13.5" x14ac:dyDescent="0.25">
      <c r="A2468" s="11"/>
      <c r="B2468" s="10">
        <v>45594</v>
      </c>
      <c r="C2468" s="2">
        <v>12.59</v>
      </c>
      <c r="D2468" s="2">
        <v>11.622</v>
      </c>
      <c r="E2468" s="2"/>
      <c r="F2468" s="2"/>
      <c r="G2468" s="2">
        <v>0</v>
      </c>
      <c r="H2468" s="12">
        <v>4.486199766250118E-2</v>
      </c>
    </row>
    <row r="2469" spans="1:8" ht="13.5" x14ac:dyDescent="0.25">
      <c r="A2469" s="11"/>
      <c r="B2469" s="10">
        <v>45595</v>
      </c>
      <c r="C2469" s="2">
        <v>12.6</v>
      </c>
      <c r="D2469" s="2">
        <v>11.631</v>
      </c>
      <c r="E2469" s="2"/>
      <c r="F2469" s="2"/>
      <c r="G2469" s="2">
        <v>0</v>
      </c>
      <c r="H2469" s="12">
        <v>7.743933918430856E-4</v>
      </c>
    </row>
    <row r="2470" spans="1:8" ht="13.5" x14ac:dyDescent="0.25">
      <c r="A2470" s="11"/>
      <c r="B2470" s="10">
        <v>45596</v>
      </c>
      <c r="C2470" s="2">
        <v>12.1</v>
      </c>
      <c r="D2470" s="2">
        <v>11.169</v>
      </c>
      <c r="E2470" s="2"/>
      <c r="F2470" s="2"/>
      <c r="G2470" s="2">
        <v>0</v>
      </c>
      <c r="H2470" s="12">
        <v>-3.9721434098529768E-2</v>
      </c>
    </row>
    <row r="2471" spans="1:8" ht="13.5" x14ac:dyDescent="0.25">
      <c r="A2471" s="11"/>
      <c r="B2471" s="10">
        <v>45597</v>
      </c>
      <c r="C2471" s="2">
        <v>12.5</v>
      </c>
      <c r="D2471" s="2">
        <v>11.538</v>
      </c>
      <c r="E2471" s="2"/>
      <c r="F2471" s="2"/>
      <c r="G2471" s="2">
        <v>0</v>
      </c>
      <c r="H2471" s="12">
        <v>3.3037872683319883E-2</v>
      </c>
    </row>
    <row r="2472" spans="1:8" ht="13.5" x14ac:dyDescent="0.25">
      <c r="A2472" s="11"/>
      <c r="B2472" s="10">
        <v>45600</v>
      </c>
      <c r="C2472" s="2">
        <v>12.48</v>
      </c>
      <c r="D2472" s="2">
        <v>11.52</v>
      </c>
      <c r="E2472" s="2"/>
      <c r="F2472" s="2"/>
      <c r="G2472" s="2">
        <v>0</v>
      </c>
      <c r="H2472" s="12">
        <v>-1.5600624024961589E-3</v>
      </c>
    </row>
    <row r="2473" spans="1:8" ht="13.5" x14ac:dyDescent="0.25">
      <c r="A2473" s="11"/>
      <c r="B2473" s="10">
        <v>45601</v>
      </c>
      <c r="C2473" s="2">
        <v>11.92</v>
      </c>
      <c r="D2473" s="2">
        <v>11.003</v>
      </c>
      <c r="E2473" s="2"/>
      <c r="F2473" s="2"/>
      <c r="G2473" s="2">
        <v>0</v>
      </c>
      <c r="H2473" s="12">
        <v>-4.4878472222222174E-2</v>
      </c>
    </row>
    <row r="2474" spans="1:8" ht="13.5" x14ac:dyDescent="0.25">
      <c r="A2474" s="11"/>
      <c r="B2474" s="10">
        <v>45602</v>
      </c>
      <c r="C2474" s="2">
        <v>12.3</v>
      </c>
      <c r="D2474" s="2">
        <v>11.353999999999999</v>
      </c>
      <c r="E2474" s="2"/>
      <c r="F2474" s="2"/>
      <c r="G2474" s="2">
        <v>0</v>
      </c>
      <c r="H2474" s="12">
        <v>3.1900390802508324E-2</v>
      </c>
    </row>
    <row r="2475" spans="1:8" ht="13.5" x14ac:dyDescent="0.25">
      <c r="A2475" s="11"/>
      <c r="B2475" s="10">
        <v>45603</v>
      </c>
      <c r="C2475" s="2">
        <v>11.75</v>
      </c>
      <c r="D2475" s="2">
        <v>10.846</v>
      </c>
      <c r="E2475" s="2"/>
      <c r="F2475" s="2"/>
      <c r="G2475" s="2">
        <v>0</v>
      </c>
      <c r="H2475" s="12">
        <v>-4.4741941166108787E-2</v>
      </c>
    </row>
    <row r="2476" spans="1:8" ht="13.5" x14ac:dyDescent="0.25">
      <c r="A2476" s="11"/>
      <c r="B2476" s="10">
        <v>45604</v>
      </c>
      <c r="C2476" s="2">
        <v>11.23</v>
      </c>
      <c r="D2476" s="2">
        <v>10.366</v>
      </c>
      <c r="E2476" s="2"/>
      <c r="F2476" s="2"/>
      <c r="G2476" s="2">
        <v>0</v>
      </c>
      <c r="H2476" s="12">
        <v>-4.4255946892863766E-2</v>
      </c>
    </row>
    <row r="2477" spans="1:8" ht="13.5" x14ac:dyDescent="0.25">
      <c r="A2477" s="11"/>
      <c r="B2477" s="10">
        <v>45607</v>
      </c>
      <c r="C2477" s="2">
        <v>11.69</v>
      </c>
      <c r="D2477" s="2">
        <v>10.791</v>
      </c>
      <c r="E2477" s="2"/>
      <c r="F2477" s="2"/>
      <c r="G2477" s="2">
        <v>0</v>
      </c>
      <c r="H2477" s="12">
        <v>4.0999421184642171E-2</v>
      </c>
    </row>
    <row r="2478" spans="1:8" ht="13.5" x14ac:dyDescent="0.25">
      <c r="A2478" s="11"/>
      <c r="B2478" s="10">
        <v>45608</v>
      </c>
      <c r="C2478" s="2">
        <v>11.17</v>
      </c>
      <c r="D2478" s="2">
        <v>10.311</v>
      </c>
      <c r="E2478" s="2"/>
      <c r="F2478" s="2"/>
      <c r="G2478" s="2">
        <v>0</v>
      </c>
      <c r="H2478" s="12">
        <v>-4.4481512371420666E-2</v>
      </c>
    </row>
    <row r="2479" spans="1:8" ht="13.5" x14ac:dyDescent="0.25">
      <c r="A2479" s="11"/>
      <c r="B2479" s="10">
        <v>45609</v>
      </c>
      <c r="C2479" s="2">
        <v>11</v>
      </c>
      <c r="D2479" s="2">
        <v>10.154</v>
      </c>
      <c r="E2479" s="2"/>
      <c r="F2479" s="2"/>
      <c r="G2479" s="2">
        <v>0</v>
      </c>
      <c r="H2479" s="12">
        <v>-1.5226457181650667E-2</v>
      </c>
    </row>
    <row r="2480" spans="1:8" ht="13.5" x14ac:dyDescent="0.25">
      <c r="A2480" s="11"/>
      <c r="B2480" s="10">
        <v>45610</v>
      </c>
      <c r="C2480" s="2">
        <v>11</v>
      </c>
      <c r="D2480" s="2">
        <v>10.154</v>
      </c>
      <c r="E2480" s="2"/>
      <c r="F2480" s="2"/>
      <c r="G2480" s="2">
        <v>0</v>
      </c>
      <c r="H2480" s="12">
        <v>0</v>
      </c>
    </row>
    <row r="2481" spans="1:8" ht="13.5" x14ac:dyDescent="0.25">
      <c r="A2481" s="11"/>
      <c r="B2481" s="10">
        <v>45611</v>
      </c>
      <c r="C2481" s="2">
        <v>11.2</v>
      </c>
      <c r="D2481" s="2">
        <v>10.337999999999999</v>
      </c>
      <c r="E2481" s="2"/>
      <c r="F2481" s="2"/>
      <c r="G2481" s="2">
        <v>0</v>
      </c>
      <c r="H2481" s="12">
        <v>1.8120937561552027E-2</v>
      </c>
    </row>
    <row r="2482" spans="1:8" ht="13.5" x14ac:dyDescent="0.25">
      <c r="A2482" s="11"/>
      <c r="B2482" s="10">
        <v>45614</v>
      </c>
      <c r="C2482" s="2">
        <v>10.91</v>
      </c>
      <c r="D2482" s="2">
        <v>10.071</v>
      </c>
      <c r="E2482" s="2"/>
      <c r="F2482" s="2"/>
      <c r="G2482" s="2">
        <v>0</v>
      </c>
      <c r="H2482" s="12">
        <v>-2.5827045850261122E-2</v>
      </c>
    </row>
    <row r="2483" spans="1:8" ht="13.5" x14ac:dyDescent="0.25">
      <c r="A2483" s="11"/>
      <c r="B2483" s="10">
        <v>45615</v>
      </c>
      <c r="C2483" s="2">
        <v>10.99</v>
      </c>
      <c r="D2483" s="2">
        <v>10.145</v>
      </c>
      <c r="E2483" s="2"/>
      <c r="F2483" s="2"/>
      <c r="G2483" s="2">
        <v>0</v>
      </c>
      <c r="H2483" s="12">
        <v>7.3478304041306565E-3</v>
      </c>
    </row>
    <row r="2484" spans="1:8" ht="13.5" x14ac:dyDescent="0.25">
      <c r="A2484" s="11"/>
      <c r="B2484" s="10">
        <v>45616</v>
      </c>
      <c r="C2484" s="2">
        <v>10.99</v>
      </c>
      <c r="D2484" s="2">
        <v>10.145</v>
      </c>
      <c r="E2484" s="2"/>
      <c r="F2484" s="2"/>
      <c r="G2484" s="2">
        <v>0</v>
      </c>
      <c r="H2484" s="12">
        <v>0</v>
      </c>
    </row>
    <row r="2485" spans="1:8" ht="13.5" x14ac:dyDescent="0.25">
      <c r="A2485" s="11"/>
      <c r="B2485" s="10">
        <v>45617</v>
      </c>
      <c r="C2485" s="2">
        <v>11</v>
      </c>
      <c r="D2485" s="2">
        <v>10.154</v>
      </c>
      <c r="E2485" s="2"/>
      <c r="F2485" s="2"/>
      <c r="G2485" s="2">
        <v>0</v>
      </c>
      <c r="H2485" s="12">
        <v>8.8713652045345904E-4</v>
      </c>
    </row>
    <row r="2486" spans="1:8" ht="13.5" x14ac:dyDescent="0.25">
      <c r="A2486" s="11"/>
      <c r="B2486" s="10">
        <v>45618</v>
      </c>
      <c r="C2486" s="2">
        <v>10.9</v>
      </c>
      <c r="D2486" s="2">
        <v>10.061999999999999</v>
      </c>
      <c r="E2486" s="2"/>
      <c r="F2486" s="2"/>
      <c r="G2486" s="2">
        <v>0</v>
      </c>
      <c r="H2486" s="12">
        <v>-9.0604687807761004E-3</v>
      </c>
    </row>
    <row r="2487" spans="1:8" ht="13.5" x14ac:dyDescent="0.25">
      <c r="A2487" s="11"/>
      <c r="B2487" s="10">
        <v>45621</v>
      </c>
      <c r="C2487" s="2">
        <v>10.98</v>
      </c>
      <c r="D2487" s="2">
        <v>10.135</v>
      </c>
      <c r="E2487" s="2"/>
      <c r="F2487" s="2"/>
      <c r="G2487" s="2">
        <v>0</v>
      </c>
      <c r="H2487" s="12">
        <v>7.2550188829258993E-3</v>
      </c>
    </row>
    <row r="2488" spans="1:8" ht="13.5" x14ac:dyDescent="0.25">
      <c r="A2488" s="11"/>
      <c r="B2488" s="10">
        <v>45622</v>
      </c>
      <c r="C2488" s="2">
        <v>10.97</v>
      </c>
      <c r="D2488" s="2">
        <v>10.125999999999999</v>
      </c>
      <c r="E2488" s="2"/>
      <c r="F2488" s="2"/>
      <c r="G2488" s="2">
        <v>0</v>
      </c>
      <c r="H2488" s="12">
        <v>-8.8801184015790242E-4</v>
      </c>
    </row>
    <row r="2489" spans="1:8" ht="13.5" x14ac:dyDescent="0.25">
      <c r="A2489" s="11"/>
      <c r="B2489" s="10">
        <v>45623</v>
      </c>
      <c r="C2489" s="2">
        <v>10.94</v>
      </c>
      <c r="D2489" s="2">
        <v>10.098000000000001</v>
      </c>
      <c r="E2489" s="2"/>
      <c r="F2489" s="2"/>
      <c r="G2489" s="2">
        <v>0</v>
      </c>
      <c r="H2489" s="12">
        <v>-2.7651589966421778E-3</v>
      </c>
    </row>
    <row r="2490" spans="1:8" ht="13.5" x14ac:dyDescent="0.25">
      <c r="A2490" s="11"/>
      <c r="B2490" s="10">
        <v>45624</v>
      </c>
      <c r="C2490" s="2">
        <v>10.89</v>
      </c>
      <c r="D2490" s="2">
        <v>10.052</v>
      </c>
      <c r="E2490" s="2"/>
      <c r="F2490" s="2"/>
      <c r="G2490" s="2">
        <v>0</v>
      </c>
      <c r="H2490" s="12">
        <v>-4.5553574965340807E-3</v>
      </c>
    </row>
    <row r="2491" spans="1:8" ht="13.5" x14ac:dyDescent="0.25">
      <c r="A2491" s="11"/>
      <c r="B2491" s="10">
        <v>45625</v>
      </c>
      <c r="C2491" s="2">
        <v>10.88</v>
      </c>
      <c r="D2491" s="2">
        <v>10.042999999999999</v>
      </c>
      <c r="E2491" s="2"/>
      <c r="F2491" s="2"/>
      <c r="G2491" s="2">
        <v>0</v>
      </c>
      <c r="H2491" s="12">
        <v>-8.9534421010747532E-4</v>
      </c>
    </row>
    <row r="2492" spans="1:8" ht="13.5" x14ac:dyDescent="0.25">
      <c r="A2492" s="11"/>
      <c r="B2492" s="10">
        <v>45628</v>
      </c>
      <c r="C2492" s="2">
        <v>10.8</v>
      </c>
      <c r="D2492" s="2">
        <v>9.9689999999999994</v>
      </c>
      <c r="E2492" s="2"/>
      <c r="F2492" s="2"/>
      <c r="G2492" s="2">
        <v>0</v>
      </c>
      <c r="H2492" s="12">
        <v>-7.368316240167266E-3</v>
      </c>
    </row>
    <row r="2493" spans="1:8" ht="13.5" x14ac:dyDescent="0.25">
      <c r="A2493" s="11"/>
      <c r="B2493" s="10">
        <v>45629</v>
      </c>
      <c r="C2493" s="2">
        <v>10.79</v>
      </c>
      <c r="D2493" s="2">
        <v>9.9600000000000009</v>
      </c>
      <c r="E2493" s="2"/>
      <c r="F2493" s="2"/>
      <c r="G2493" s="2">
        <v>0</v>
      </c>
      <c r="H2493" s="12">
        <v>-9.0279867589513143E-4</v>
      </c>
    </row>
    <row r="2494" spans="1:8" ht="13.5" x14ac:dyDescent="0.25">
      <c r="A2494" s="11"/>
      <c r="B2494" s="10">
        <v>45630</v>
      </c>
      <c r="C2494" s="2">
        <v>10.79</v>
      </c>
      <c r="D2494" s="2">
        <v>9.9600000000000009</v>
      </c>
      <c r="E2494" s="2"/>
      <c r="F2494" s="2"/>
      <c r="G2494" s="2">
        <v>0</v>
      </c>
      <c r="H2494" s="12">
        <v>0</v>
      </c>
    </row>
    <row r="2495" spans="1:8" ht="13.5" x14ac:dyDescent="0.25">
      <c r="A2495" s="11"/>
      <c r="B2495" s="10">
        <v>45631</v>
      </c>
      <c r="C2495" s="2">
        <v>10.79</v>
      </c>
      <c r="D2495" s="2">
        <v>9.9600000000000009</v>
      </c>
      <c r="E2495" s="2"/>
      <c r="F2495" s="2"/>
      <c r="G2495" s="2">
        <v>0</v>
      </c>
      <c r="H2495" s="12">
        <v>0</v>
      </c>
    </row>
    <row r="2496" spans="1:8" ht="13.5" x14ac:dyDescent="0.25">
      <c r="A2496" s="11"/>
      <c r="B2496" s="10">
        <v>45632</v>
      </c>
      <c r="C2496" s="2">
        <v>10.94</v>
      </c>
      <c r="D2496" s="2">
        <v>10.098000000000001</v>
      </c>
      <c r="E2496" s="2"/>
      <c r="F2496" s="2"/>
      <c r="G2496" s="2">
        <v>0</v>
      </c>
      <c r="H2496" s="12">
        <v>1.3855421686746977E-2</v>
      </c>
    </row>
    <row r="2497" spans="1:8" ht="13.5" x14ac:dyDescent="0.25">
      <c r="A2497" s="11"/>
      <c r="B2497" s="10">
        <v>45635</v>
      </c>
      <c r="C2497" s="2">
        <v>10.94</v>
      </c>
      <c r="D2497" s="2">
        <v>10.098000000000001</v>
      </c>
      <c r="E2497" s="2"/>
      <c r="F2497" s="2"/>
      <c r="G2497" s="2">
        <v>0</v>
      </c>
      <c r="H2497" s="12">
        <v>0</v>
      </c>
    </row>
    <row r="2498" spans="1:8" ht="13.5" x14ac:dyDescent="0.25">
      <c r="A2498" s="11"/>
      <c r="B2498" s="10">
        <v>45636</v>
      </c>
      <c r="C2498" s="2">
        <v>10.94</v>
      </c>
      <c r="D2498" s="2">
        <v>10.098000000000001</v>
      </c>
      <c r="E2498" s="2"/>
      <c r="F2498" s="2"/>
      <c r="G2498" s="2">
        <v>0</v>
      </c>
      <c r="H2498" s="12">
        <v>0</v>
      </c>
    </row>
    <row r="2499" spans="1:8" ht="13.5" x14ac:dyDescent="0.25">
      <c r="A2499" s="11"/>
      <c r="B2499" s="10">
        <v>45637</v>
      </c>
      <c r="C2499" s="2">
        <v>10.94</v>
      </c>
      <c r="D2499" s="2">
        <v>10.098000000000001</v>
      </c>
      <c r="E2499" s="2"/>
      <c r="F2499" s="2"/>
      <c r="G2499" s="2">
        <v>0</v>
      </c>
      <c r="H2499" s="12">
        <v>0</v>
      </c>
    </row>
    <row r="2500" spans="1:8" ht="13.5" x14ac:dyDescent="0.25">
      <c r="A2500" s="11"/>
      <c r="B2500" s="10">
        <v>45638</v>
      </c>
      <c r="C2500" s="2">
        <v>10.93</v>
      </c>
      <c r="D2500" s="2">
        <v>10.089</v>
      </c>
      <c r="E2500" s="2"/>
      <c r="F2500" s="2"/>
      <c r="G2500" s="2">
        <v>0</v>
      </c>
      <c r="H2500" s="12">
        <v>-8.9126559714798376E-4</v>
      </c>
    </row>
    <row r="2501" spans="1:8" ht="13.5" x14ac:dyDescent="0.25">
      <c r="A2501" s="11"/>
      <c r="B2501" s="10">
        <v>45639</v>
      </c>
      <c r="C2501" s="2">
        <v>10.94</v>
      </c>
      <c r="D2501" s="2">
        <v>10.098000000000001</v>
      </c>
      <c r="E2501" s="2"/>
      <c r="F2501" s="2"/>
      <c r="G2501" s="2">
        <v>0</v>
      </c>
      <c r="H2501" s="12">
        <v>8.9206066012492225E-4</v>
      </c>
    </row>
    <row r="2502" spans="1:8" ht="13.5" x14ac:dyDescent="0.25">
      <c r="A2502" s="11"/>
      <c r="B2502" s="10">
        <v>45642</v>
      </c>
      <c r="C2502" s="2">
        <v>10.93</v>
      </c>
      <c r="D2502" s="2">
        <v>10.089</v>
      </c>
      <c r="E2502" s="2"/>
      <c r="F2502" s="2"/>
      <c r="G2502" s="2">
        <v>0</v>
      </c>
      <c r="H2502" s="12">
        <v>-8.9126559714798376E-4</v>
      </c>
    </row>
    <row r="2503" spans="1:8" ht="13.5" x14ac:dyDescent="0.25">
      <c r="A2503" s="11"/>
      <c r="B2503" s="10">
        <v>45644</v>
      </c>
      <c r="C2503" s="2">
        <v>11</v>
      </c>
      <c r="D2503" s="2">
        <v>10.154</v>
      </c>
      <c r="E2503" s="2"/>
      <c r="F2503" s="2"/>
      <c r="G2503" s="2">
        <v>0</v>
      </c>
      <c r="H2503" s="12">
        <v>6.4426603231241449E-3</v>
      </c>
    </row>
    <row r="2504" spans="1:8" ht="13.5" x14ac:dyDescent="0.25">
      <c r="A2504" s="11"/>
      <c r="B2504" s="10">
        <v>45645</v>
      </c>
      <c r="C2504" s="2">
        <v>11</v>
      </c>
      <c r="D2504" s="2">
        <v>10.154</v>
      </c>
      <c r="E2504" s="2"/>
      <c r="F2504" s="2"/>
      <c r="G2504" s="2">
        <v>0</v>
      </c>
      <c r="H2504" s="12">
        <v>0</v>
      </c>
    </row>
    <row r="2505" spans="1:8" ht="13.5" x14ac:dyDescent="0.25">
      <c r="A2505" s="11"/>
      <c r="B2505" s="10">
        <v>45646</v>
      </c>
      <c r="C2505" s="2">
        <v>11.45</v>
      </c>
      <c r="D2505" s="2">
        <v>10.569000000000001</v>
      </c>
      <c r="E2505" s="2"/>
      <c r="F2505" s="2"/>
      <c r="G2505" s="2">
        <v>0</v>
      </c>
      <c r="H2505" s="12">
        <v>4.0870592869805093E-2</v>
      </c>
    </row>
    <row r="2506" spans="1:8" ht="13.5" x14ac:dyDescent="0.25">
      <c r="A2506" s="11"/>
      <c r="B2506" s="10">
        <v>45649</v>
      </c>
      <c r="C2506" s="2">
        <v>11.9</v>
      </c>
      <c r="D2506" s="2">
        <v>10.984999999999999</v>
      </c>
      <c r="E2506" s="2"/>
      <c r="F2506" s="2"/>
      <c r="G2506" s="2">
        <v>0</v>
      </c>
      <c r="H2506" s="12">
        <v>3.9360393603935902E-2</v>
      </c>
    </row>
    <row r="2507" spans="1:8" ht="13.5" x14ac:dyDescent="0.25">
      <c r="A2507" s="11"/>
      <c r="B2507" s="10">
        <v>45650</v>
      </c>
      <c r="C2507" s="2">
        <v>11.4</v>
      </c>
      <c r="D2507" s="2">
        <v>10.523</v>
      </c>
      <c r="E2507" s="2"/>
      <c r="F2507" s="2"/>
      <c r="G2507" s="2">
        <v>0</v>
      </c>
      <c r="H2507" s="12">
        <v>-4.2057350933090556E-2</v>
      </c>
    </row>
    <row r="2508" spans="1:8" ht="13.5" x14ac:dyDescent="0.25">
      <c r="A2508" s="11"/>
      <c r="B2508" s="10">
        <v>45651</v>
      </c>
      <c r="C2508" s="2">
        <v>11</v>
      </c>
      <c r="D2508" s="2">
        <v>10.154</v>
      </c>
      <c r="E2508" s="2"/>
      <c r="F2508" s="2"/>
      <c r="G2508" s="2">
        <v>0</v>
      </c>
      <c r="H2508" s="12">
        <v>-3.5066045804428375E-2</v>
      </c>
    </row>
    <row r="2509" spans="1:8" ht="13.5" x14ac:dyDescent="0.25">
      <c r="A2509" s="11"/>
      <c r="B2509" s="10">
        <v>45652</v>
      </c>
      <c r="C2509" s="2">
        <v>11.49</v>
      </c>
      <c r="D2509" s="2">
        <v>10.606</v>
      </c>
      <c r="E2509" s="2"/>
      <c r="F2509" s="2"/>
      <c r="G2509" s="2">
        <v>0</v>
      </c>
      <c r="H2509" s="12">
        <v>4.4514477053377972E-2</v>
      </c>
    </row>
    <row r="2510" spans="1:8" ht="13.5" x14ac:dyDescent="0.25">
      <c r="A2510" s="11"/>
      <c r="B2510" s="10">
        <v>45653</v>
      </c>
      <c r="C2510" s="2">
        <v>12</v>
      </c>
      <c r="D2510" s="2">
        <v>11.077</v>
      </c>
      <c r="E2510" s="2"/>
      <c r="F2510" s="2"/>
      <c r="G2510" s="2">
        <v>0</v>
      </c>
      <c r="H2510" s="12">
        <v>4.440882519328683E-2</v>
      </c>
    </row>
    <row r="2511" spans="1:8" ht="13.5" x14ac:dyDescent="0.25">
      <c r="A2511" s="11"/>
      <c r="B2511" s="10">
        <v>45656</v>
      </c>
      <c r="C2511" s="2">
        <v>12</v>
      </c>
      <c r="D2511" s="2">
        <v>11.077</v>
      </c>
      <c r="E2511" s="2">
        <v>5.6200217627856377</v>
      </c>
      <c r="F2511" s="2">
        <v>1899</v>
      </c>
      <c r="G2511" s="2">
        <v>10672.421327529926</v>
      </c>
      <c r="H2511" s="12">
        <v>0</v>
      </c>
    </row>
    <row r="2512" spans="1:8" ht="13.5" x14ac:dyDescent="0.25">
      <c r="A2512" s="11"/>
      <c r="B2512" s="10">
        <v>45657</v>
      </c>
      <c r="C2512" s="2">
        <v>12</v>
      </c>
      <c r="D2512" s="2">
        <v>11.077</v>
      </c>
      <c r="E2512" s="2">
        <v>5.620000000000001</v>
      </c>
      <c r="F2512" s="2">
        <v>90</v>
      </c>
      <c r="G2512" s="2">
        <v>505.80000000000007</v>
      </c>
      <c r="H2512" s="12">
        <v>0</v>
      </c>
    </row>
    <row r="2513" spans="1:8" ht="13.5" x14ac:dyDescent="0.25">
      <c r="A2513" s="11"/>
      <c r="B2513" s="10">
        <v>45659</v>
      </c>
      <c r="C2513" s="2">
        <v>12</v>
      </c>
      <c r="D2513" s="2">
        <v>11.077</v>
      </c>
      <c r="E2513" s="2">
        <v>5.6181054197662066</v>
      </c>
      <c r="F2513" s="2">
        <v>139</v>
      </c>
      <c r="G2513" s="2">
        <v>780.91665334750269</v>
      </c>
      <c r="H2513" s="12">
        <v>0</v>
      </c>
    </row>
    <row r="2514" spans="1:8" ht="13.5" x14ac:dyDescent="0.25">
      <c r="A2514" s="11"/>
      <c r="B2514" s="10">
        <v>45660</v>
      </c>
      <c r="C2514" s="2">
        <v>12</v>
      </c>
      <c r="D2514" s="2">
        <v>11.077</v>
      </c>
      <c r="E2514" s="2">
        <v>5.6203319502074685</v>
      </c>
      <c r="F2514" s="2">
        <v>1041</v>
      </c>
      <c r="G2514" s="2">
        <v>5850.7655601659744</v>
      </c>
      <c r="H2514" s="12">
        <v>0</v>
      </c>
    </row>
    <row r="2515" spans="1:8" ht="13.5" x14ac:dyDescent="0.25">
      <c r="A2515" s="11"/>
      <c r="B2515" s="10">
        <v>45663</v>
      </c>
      <c r="C2515" s="2">
        <v>12</v>
      </c>
      <c r="D2515" s="2">
        <v>11.077</v>
      </c>
      <c r="E2515" s="2">
        <v>5.6207253886010351</v>
      </c>
      <c r="F2515" s="2">
        <v>2235</v>
      </c>
      <c r="G2515" s="2">
        <v>12562.321243523313</v>
      </c>
      <c r="H2515" s="12">
        <v>0</v>
      </c>
    </row>
    <row r="2516" spans="1:8" ht="13.5" x14ac:dyDescent="0.25">
      <c r="A2516" s="11"/>
      <c r="B2516" s="10">
        <v>45664</v>
      </c>
      <c r="C2516" s="2">
        <v>12</v>
      </c>
      <c r="D2516" s="2">
        <v>11.077</v>
      </c>
      <c r="E2516" s="2">
        <v>5.5607709844559574</v>
      </c>
      <c r="F2516" s="2">
        <v>2728</v>
      </c>
      <c r="G2516" s="2">
        <v>15169.783245595852</v>
      </c>
      <c r="H2516" s="12">
        <v>0</v>
      </c>
    </row>
    <row r="2517" spans="1:8" ht="13.5" x14ac:dyDescent="0.25">
      <c r="A2517" s="11"/>
      <c r="B2517" s="10">
        <v>45665</v>
      </c>
      <c r="C2517" s="2">
        <v>12</v>
      </c>
      <c r="D2517" s="2">
        <v>11.077</v>
      </c>
      <c r="E2517" s="2">
        <v>5.6207253886010351</v>
      </c>
      <c r="F2517" s="2">
        <v>84</v>
      </c>
      <c r="G2517" s="2">
        <v>472.14093264248697</v>
      </c>
      <c r="H2517" s="12">
        <v>0</v>
      </c>
    </row>
    <row r="2518" spans="1:8" ht="13.5" x14ac:dyDescent="0.25">
      <c r="A2518" s="11"/>
      <c r="B2518" s="10">
        <v>45666</v>
      </c>
      <c r="C2518" s="2">
        <v>12</v>
      </c>
      <c r="D2518" s="2">
        <v>11.077</v>
      </c>
      <c r="E2518" s="2">
        <v>5.6203319502074685</v>
      </c>
      <c r="F2518" s="2">
        <v>504</v>
      </c>
      <c r="G2518" s="2">
        <v>2832.6473029045642</v>
      </c>
      <c r="H2518" s="12">
        <v>0</v>
      </c>
    </row>
    <row r="2519" spans="1:8" ht="13.5" x14ac:dyDescent="0.25">
      <c r="A2519" s="11"/>
      <c r="B2519" s="10">
        <v>45667</v>
      </c>
      <c r="C2519" s="2">
        <v>12</v>
      </c>
      <c r="D2519" s="2">
        <v>11.077</v>
      </c>
      <c r="E2519" s="2">
        <v>5.6225989637305691</v>
      </c>
      <c r="F2519" s="2">
        <v>1157</v>
      </c>
      <c r="G2519" s="2">
        <v>6505.347001036268</v>
      </c>
      <c r="H2519" s="12">
        <v>0</v>
      </c>
    </row>
    <row r="2520" spans="1:8" ht="13.5" x14ac:dyDescent="0.25">
      <c r="A2520" s="11"/>
      <c r="B2520" s="10">
        <v>45670</v>
      </c>
      <c r="C2520" s="2">
        <v>12</v>
      </c>
      <c r="D2520" s="2">
        <v>11.077</v>
      </c>
      <c r="E2520" s="2">
        <v>0</v>
      </c>
      <c r="F2520" s="2">
        <v>0</v>
      </c>
      <c r="G2520" s="2">
        <v>0</v>
      </c>
      <c r="H2520" s="12">
        <v>0</v>
      </c>
    </row>
    <row r="2521" spans="1:8" ht="13.5" x14ac:dyDescent="0.25">
      <c r="A2521" s="11"/>
      <c r="B2521" s="10">
        <v>45671</v>
      </c>
      <c r="C2521" s="2">
        <v>12</v>
      </c>
      <c r="D2521" s="2">
        <v>11.077</v>
      </c>
      <c r="E2521" s="2">
        <v>5.8408602683178543</v>
      </c>
      <c r="F2521" s="2">
        <v>10</v>
      </c>
      <c r="G2521" s="2">
        <v>58.408602683178543</v>
      </c>
      <c r="H2521" s="12">
        <v>0</v>
      </c>
    </row>
    <row r="2522" spans="1:8" ht="13.5" x14ac:dyDescent="0.25">
      <c r="A2522" s="11"/>
      <c r="B2522" s="10">
        <v>45672</v>
      </c>
      <c r="C2522" s="2">
        <v>12</v>
      </c>
      <c r="D2522" s="2">
        <v>11.077</v>
      </c>
      <c r="E2522" s="2">
        <v>5.6207508771929833</v>
      </c>
      <c r="F2522" s="2">
        <v>1048</v>
      </c>
      <c r="G2522" s="2">
        <v>5890.5469192982464</v>
      </c>
      <c r="H2522" s="12">
        <v>0</v>
      </c>
    </row>
    <row r="2523" spans="1:8" ht="13.5" x14ac:dyDescent="0.25">
      <c r="A2523" s="11"/>
      <c r="B2523" s="10">
        <v>45673</v>
      </c>
      <c r="C2523" s="2">
        <v>12</v>
      </c>
      <c r="D2523" s="2">
        <v>11.077</v>
      </c>
      <c r="E2523" s="2">
        <v>5.6204081632653056</v>
      </c>
      <c r="F2523" s="2">
        <v>1212</v>
      </c>
      <c r="G2523" s="2">
        <v>6811.9346938775507</v>
      </c>
      <c r="H2523" s="12">
        <v>0</v>
      </c>
    </row>
    <row r="2524" spans="1:8" ht="13.5" x14ac:dyDescent="0.25">
      <c r="A2524" s="11"/>
      <c r="B2524" s="10">
        <v>45674</v>
      </c>
      <c r="C2524" s="2">
        <v>12</v>
      </c>
      <c r="D2524" s="2">
        <v>11.077</v>
      </c>
      <c r="E2524" s="2">
        <v>5.6196755395683464</v>
      </c>
      <c r="F2524" s="2">
        <v>6894</v>
      </c>
      <c r="G2524" s="2">
        <v>38742.043169784178</v>
      </c>
      <c r="H2524" s="12">
        <v>0</v>
      </c>
    </row>
    <row r="2525" spans="1:8" ht="13.5" x14ac:dyDescent="0.25">
      <c r="A2525" s="11"/>
      <c r="B2525" s="10">
        <v>45677</v>
      </c>
      <c r="C2525" s="2">
        <v>12</v>
      </c>
      <c r="D2525" s="2">
        <v>11.077</v>
      </c>
      <c r="E2525" s="2">
        <v>5.6206060606060602</v>
      </c>
      <c r="F2525" s="2">
        <v>238</v>
      </c>
      <c r="G2525" s="2">
        <v>1337.7042424242422</v>
      </c>
      <c r="H2525" s="12">
        <v>0</v>
      </c>
    </row>
    <row r="2526" spans="1:8" ht="13.5" x14ac:dyDescent="0.25">
      <c r="A2526" s="11"/>
      <c r="B2526" s="10">
        <v>45678</v>
      </c>
      <c r="C2526" s="2">
        <v>12.01</v>
      </c>
      <c r="D2526" s="2">
        <v>11.086</v>
      </c>
      <c r="E2526" s="2">
        <v>5.6252898989898981</v>
      </c>
      <c r="F2526" s="2">
        <v>400</v>
      </c>
      <c r="G2526" s="2">
        <v>2250.1159595959593</v>
      </c>
      <c r="H2526" s="12">
        <v>8.124943576781025E-4</v>
      </c>
    </row>
    <row r="2527" spans="1:8" ht="13.5" x14ac:dyDescent="0.25">
      <c r="A2527" s="11"/>
      <c r="B2527" s="10">
        <v>45679</v>
      </c>
      <c r="C2527" s="2">
        <v>12.25</v>
      </c>
      <c r="D2527" s="2">
        <v>11.308</v>
      </c>
      <c r="E2527" s="2">
        <v>5.6912498999999999</v>
      </c>
      <c r="F2527" s="2">
        <v>1150</v>
      </c>
      <c r="G2527" s="2">
        <v>6544.9373850000002</v>
      </c>
      <c r="H2527" s="12">
        <v>2.0025257081003025E-2</v>
      </c>
    </row>
    <row r="2528" spans="1:8" ht="13.5" x14ac:dyDescent="0.25">
      <c r="A2528" s="11"/>
      <c r="B2528" s="10">
        <v>45680</v>
      </c>
      <c r="C2528" s="2">
        <v>12.5</v>
      </c>
      <c r="D2528" s="2">
        <v>11.538</v>
      </c>
      <c r="E2528" s="2">
        <v>5.8523451</v>
      </c>
      <c r="F2528" s="2">
        <v>5778</v>
      </c>
      <c r="G2528" s="2">
        <v>33814.8499878</v>
      </c>
      <c r="H2528" s="12">
        <v>2.0339582596391972E-2</v>
      </c>
    </row>
    <row r="2529" spans="1:8" ht="13.5" x14ac:dyDescent="0.25">
      <c r="A2529" s="11"/>
      <c r="B2529" s="10">
        <v>45681</v>
      </c>
      <c r="C2529" s="2">
        <v>12.5</v>
      </c>
      <c r="D2529" s="2">
        <v>11.538</v>
      </c>
      <c r="E2529" s="2">
        <v>5.8537499999999998</v>
      </c>
      <c r="F2529" s="2">
        <v>3460</v>
      </c>
      <c r="G2529" s="2">
        <v>20253.974999999999</v>
      </c>
      <c r="H2529" s="12">
        <v>0</v>
      </c>
    </row>
    <row r="2530" spans="1:8" ht="13.5" x14ac:dyDescent="0.25">
      <c r="A2530" s="11"/>
      <c r="B2530" s="10">
        <v>45684</v>
      </c>
      <c r="C2530" s="2">
        <v>12.5</v>
      </c>
      <c r="D2530" s="2">
        <v>11.538</v>
      </c>
      <c r="E2530" s="2">
        <v>5.8537499999999998</v>
      </c>
      <c r="F2530" s="2">
        <v>118</v>
      </c>
      <c r="G2530" s="2">
        <v>690.74249999999995</v>
      </c>
      <c r="H2530" s="12">
        <v>0</v>
      </c>
    </row>
    <row r="2531" spans="1:8" ht="13.5" x14ac:dyDescent="0.25">
      <c r="A2531" s="11"/>
      <c r="B2531" s="10">
        <v>45685</v>
      </c>
      <c r="C2531" s="2">
        <v>12.5</v>
      </c>
      <c r="D2531" s="2">
        <v>11.538</v>
      </c>
      <c r="E2531" s="2">
        <v>5.7502557000000003</v>
      </c>
      <c r="F2531" s="2">
        <v>354</v>
      </c>
      <c r="G2531" s="2">
        <v>2035.5905178</v>
      </c>
      <c r="H2531" s="12">
        <v>0</v>
      </c>
    </row>
    <row r="2532" spans="1:8" ht="13.5" x14ac:dyDescent="0.25">
      <c r="A2532" s="11"/>
      <c r="B2532" s="10">
        <v>45686</v>
      </c>
      <c r="C2532" s="2">
        <v>12.5</v>
      </c>
      <c r="D2532" s="2">
        <v>11.538</v>
      </c>
      <c r="E2532" s="2">
        <v>5.8546046046046047</v>
      </c>
      <c r="F2532" s="2">
        <v>24</v>
      </c>
      <c r="G2532" s="2">
        <v>140.51051051051053</v>
      </c>
      <c r="H2532" s="12">
        <v>0</v>
      </c>
    </row>
    <row r="2533" spans="1:8" ht="13.5" x14ac:dyDescent="0.25">
      <c r="A2533" s="11"/>
      <c r="B2533" s="10">
        <v>45687</v>
      </c>
      <c r="C2533" s="2">
        <v>12.94</v>
      </c>
      <c r="D2533" s="2">
        <v>11.945</v>
      </c>
      <c r="E2533" s="2">
        <v>5.7780403092783512</v>
      </c>
      <c r="F2533" s="2">
        <v>4173</v>
      </c>
      <c r="G2533" s="2">
        <v>24111.762210618559</v>
      </c>
      <c r="H2533" s="12">
        <v>3.5274744323106261E-2</v>
      </c>
    </row>
    <row r="2534" spans="1:8" ht="13.5" x14ac:dyDescent="0.25">
      <c r="A2534" s="11"/>
      <c r="B2534" s="10">
        <v>45688</v>
      </c>
      <c r="C2534" s="2">
        <v>12.75</v>
      </c>
      <c r="D2534" s="2">
        <v>11.769</v>
      </c>
      <c r="E2534" s="2">
        <v>5.9135395010395015</v>
      </c>
      <c r="F2534" s="2">
        <v>4109</v>
      </c>
      <c r="G2534" s="2">
        <v>24298.733809771311</v>
      </c>
      <c r="H2534" s="12">
        <v>-1.4734198409376321E-2</v>
      </c>
    </row>
    <row r="2535" spans="1:8" ht="13.5" x14ac:dyDescent="0.25">
      <c r="A2535" s="11"/>
      <c r="B2535" s="10">
        <v>45691</v>
      </c>
      <c r="C2535" s="2">
        <v>12.74</v>
      </c>
      <c r="D2535" s="2">
        <v>11.76</v>
      </c>
      <c r="E2535" s="2">
        <v>5.9023781781781786</v>
      </c>
      <c r="F2535" s="2">
        <v>1198</v>
      </c>
      <c r="G2535" s="2">
        <v>7071.0490574574578</v>
      </c>
      <c r="H2535" s="12">
        <v>-7.6472087687996782E-4</v>
      </c>
    </row>
    <row r="2536" spans="1:8" ht="13.5" x14ac:dyDescent="0.25">
      <c r="A2536" s="11"/>
      <c r="B2536" s="10">
        <v>45692</v>
      </c>
      <c r="C2536" s="2">
        <v>12.74</v>
      </c>
      <c r="D2536" s="2">
        <v>11.76</v>
      </c>
      <c r="E2536" s="2">
        <v>5.9670130130130135</v>
      </c>
      <c r="F2536" s="2">
        <v>10</v>
      </c>
      <c r="G2536" s="2">
        <v>59.670130130130133</v>
      </c>
      <c r="H2536" s="12">
        <v>0</v>
      </c>
    </row>
    <row r="2537" spans="1:8" ht="13.5" x14ac:dyDescent="0.25">
      <c r="A2537" s="11"/>
      <c r="B2537" s="10">
        <v>45693</v>
      </c>
      <c r="C2537" s="2">
        <v>12.72</v>
      </c>
      <c r="D2537" s="2">
        <v>11.742000000000001</v>
      </c>
      <c r="E2537" s="2">
        <v>5.8185402402402406</v>
      </c>
      <c r="F2537" s="2">
        <v>288</v>
      </c>
      <c r="G2537" s="2">
        <v>1675.7395891891892</v>
      </c>
      <c r="H2537" s="12">
        <v>-1.5306122448978661E-3</v>
      </c>
    </row>
    <row r="2538" spans="1:8" ht="13.5" x14ac:dyDescent="0.25">
      <c r="A2538" s="11"/>
      <c r="B2538" s="10">
        <v>45694</v>
      </c>
      <c r="C2538" s="2">
        <v>12.72</v>
      </c>
      <c r="D2538" s="2">
        <v>11.742000000000001</v>
      </c>
      <c r="E2538" s="2">
        <v>5.9567760000000005</v>
      </c>
      <c r="F2538" s="2">
        <v>24</v>
      </c>
      <c r="G2538" s="2">
        <v>142.96262400000001</v>
      </c>
      <c r="H2538" s="12">
        <v>0</v>
      </c>
    </row>
    <row r="2539" spans="1:8" ht="13.5" x14ac:dyDescent="0.25">
      <c r="A2539" s="11"/>
      <c r="B2539" s="10">
        <v>45695</v>
      </c>
      <c r="C2539" s="2">
        <v>12.75</v>
      </c>
      <c r="D2539" s="2">
        <v>11.769</v>
      </c>
      <c r="E2539" s="2">
        <v>5.8537499999999998</v>
      </c>
      <c r="F2539" s="2">
        <v>199</v>
      </c>
      <c r="G2539" s="2">
        <v>1164.89625</v>
      </c>
      <c r="H2539" s="12">
        <v>2.2994379151762261E-3</v>
      </c>
    </row>
    <row r="2540" spans="1:8" ht="13.5" x14ac:dyDescent="0.25">
      <c r="A2540" s="11"/>
      <c r="B2540" s="10">
        <v>45698</v>
      </c>
      <c r="C2540" s="2">
        <v>12.7</v>
      </c>
      <c r="D2540" s="2">
        <v>11.723000000000001</v>
      </c>
      <c r="E2540" s="2">
        <v>5.9427269999999996</v>
      </c>
      <c r="F2540" s="2">
        <v>1470</v>
      </c>
      <c r="G2540" s="2">
        <v>8735.8086899999998</v>
      </c>
      <c r="H2540" s="12">
        <v>-3.9085733707196341E-3</v>
      </c>
    </row>
    <row r="2541" spans="1:8" ht="13.5" x14ac:dyDescent="0.25">
      <c r="A2541" s="11"/>
      <c r="B2541" s="10">
        <v>45699</v>
      </c>
      <c r="C2541" s="2">
        <v>12.75</v>
      </c>
      <c r="D2541" s="2">
        <v>11.769</v>
      </c>
      <c r="E2541" s="2">
        <v>5.9478121878121879</v>
      </c>
      <c r="F2541" s="2">
        <v>8205</v>
      </c>
      <c r="G2541" s="2">
        <v>48801.799000999003</v>
      </c>
      <c r="H2541" s="12">
        <v>3.9239102618783056E-3</v>
      </c>
    </row>
    <row r="2542" spans="1:8" ht="13.5" x14ac:dyDescent="0.25">
      <c r="A2542" s="11"/>
      <c r="B2542" s="10">
        <v>45700</v>
      </c>
      <c r="C2542" s="2">
        <v>12.74</v>
      </c>
      <c r="D2542" s="2">
        <v>11.76</v>
      </c>
      <c r="E2542" s="2">
        <v>5.8789674325674328</v>
      </c>
      <c r="F2542" s="2">
        <v>1380</v>
      </c>
      <c r="G2542" s="2">
        <v>8112.9750569430571</v>
      </c>
      <c r="H2542" s="12">
        <v>-7.6472087687996782E-4</v>
      </c>
    </row>
    <row r="2543" spans="1:8" ht="13.5" x14ac:dyDescent="0.25">
      <c r="A2543" s="11"/>
      <c r="B2543" s="10">
        <v>45701</v>
      </c>
      <c r="C2543" s="2">
        <v>12.75</v>
      </c>
      <c r="D2543" s="2">
        <v>11.769</v>
      </c>
      <c r="E2543" s="2">
        <v>5.862503093812375</v>
      </c>
      <c r="F2543" s="2">
        <v>162</v>
      </c>
      <c r="G2543" s="2">
        <v>949.72550119760479</v>
      </c>
      <c r="H2543" s="12">
        <v>7.6530612244900861E-4</v>
      </c>
    </row>
    <row r="2544" spans="1:8" ht="13.5" x14ac:dyDescent="0.25">
      <c r="A2544" s="11"/>
      <c r="B2544" s="10">
        <v>45702</v>
      </c>
      <c r="C2544" s="2">
        <v>12.75</v>
      </c>
      <c r="D2544" s="2">
        <v>11.769</v>
      </c>
      <c r="E2544" s="2">
        <v>5.9458717564870263</v>
      </c>
      <c r="F2544" s="2">
        <v>1231</v>
      </c>
      <c r="G2544" s="2">
        <v>7319.3681322355296</v>
      </c>
      <c r="H2544" s="12">
        <v>0</v>
      </c>
    </row>
    <row r="2545" spans="1:8" ht="13.5" x14ac:dyDescent="0.25">
      <c r="A2545" s="11"/>
      <c r="B2545" s="10">
        <v>45705</v>
      </c>
      <c r="C2545" s="2">
        <v>12.8</v>
      </c>
      <c r="D2545" s="2">
        <v>11.815</v>
      </c>
      <c r="E2545" s="2">
        <v>5.9379141434262959</v>
      </c>
      <c r="F2545" s="2">
        <v>3810</v>
      </c>
      <c r="G2545" s="2">
        <v>22623.452886454186</v>
      </c>
      <c r="H2545" s="12">
        <v>3.9085733707196341E-3</v>
      </c>
    </row>
    <row r="2546" spans="1:8" ht="13.5" x14ac:dyDescent="0.25">
      <c r="A2546" s="11"/>
      <c r="B2546" s="10">
        <v>45706</v>
      </c>
      <c r="C2546" s="2">
        <v>12.31</v>
      </c>
      <c r="D2546" s="2">
        <v>11.363</v>
      </c>
      <c r="E2546" s="2">
        <v>5.8578302788844629</v>
      </c>
      <c r="F2546" s="2">
        <v>548</v>
      </c>
      <c r="G2546" s="2">
        <v>3210.0909928286856</v>
      </c>
      <c r="H2546" s="12">
        <v>-3.8256453660600931E-2</v>
      </c>
    </row>
    <row r="2547" spans="1:8" ht="13.5" x14ac:dyDescent="0.25">
      <c r="A2547" s="11"/>
      <c r="B2547" s="10">
        <v>45707</v>
      </c>
      <c r="C2547" s="2">
        <v>12.73</v>
      </c>
      <c r="D2547" s="2">
        <v>11.750999999999999</v>
      </c>
      <c r="E2547" s="2">
        <v>5.7748148514851492</v>
      </c>
      <c r="F2547" s="2">
        <v>602</v>
      </c>
      <c r="G2547" s="2">
        <v>3476.4385405940598</v>
      </c>
      <c r="H2547" s="12">
        <v>3.4145912171081573E-2</v>
      </c>
    </row>
    <row r="2548" spans="1:8" ht="13.5" x14ac:dyDescent="0.25">
      <c r="A2548" s="11"/>
      <c r="B2548" s="10">
        <v>45708</v>
      </c>
      <c r="C2548" s="2">
        <v>12.73</v>
      </c>
      <c r="D2548" s="2">
        <v>11.750999999999999</v>
      </c>
      <c r="E2548" s="2">
        <v>5.9616732673267343</v>
      </c>
      <c r="F2548" s="2">
        <v>275</v>
      </c>
      <c r="G2548" s="2">
        <v>1639.4601485148519</v>
      </c>
      <c r="H2548" s="12">
        <v>0</v>
      </c>
    </row>
    <row r="2549" spans="1:8" ht="13.5" x14ac:dyDescent="0.25">
      <c r="A2549" s="11"/>
      <c r="B2549" s="10">
        <v>45709</v>
      </c>
      <c r="C2549" s="2">
        <v>12.75</v>
      </c>
      <c r="D2549" s="2">
        <v>11.769</v>
      </c>
      <c r="E2549" s="2">
        <v>5.9702403525954946</v>
      </c>
      <c r="F2549" s="2">
        <v>2910</v>
      </c>
      <c r="G2549" s="2">
        <v>17373.399426052889</v>
      </c>
      <c r="H2549" s="12">
        <v>1.5317845289763155E-3</v>
      </c>
    </row>
    <row r="2550" spans="1:8" ht="13.5" x14ac:dyDescent="0.25">
      <c r="A2550" s="11"/>
      <c r="B2550" s="10">
        <v>45712</v>
      </c>
      <c r="C2550" s="2">
        <v>12.75</v>
      </c>
      <c r="D2550" s="2">
        <v>11.769</v>
      </c>
      <c r="E2550" s="2">
        <v>5.9648314285714283</v>
      </c>
      <c r="F2550" s="2">
        <v>1500</v>
      </c>
      <c r="G2550" s="2">
        <v>8947.2471428571425</v>
      </c>
      <c r="H2550" s="12">
        <v>0</v>
      </c>
    </row>
    <row r="2551" spans="1:8" ht="13.5" x14ac:dyDescent="0.25">
      <c r="A2551" s="11"/>
      <c r="B2551" s="10">
        <v>45713</v>
      </c>
      <c r="C2551" s="2">
        <v>13.09</v>
      </c>
      <c r="D2551" s="2">
        <v>12.083</v>
      </c>
      <c r="E2551" s="2">
        <v>6.037916730038023</v>
      </c>
      <c r="F2551" s="2">
        <v>15836</v>
      </c>
      <c r="G2551" s="2">
        <v>95616.449336882128</v>
      </c>
      <c r="H2551" s="12">
        <v>2.6680261704477869E-2</v>
      </c>
    </row>
    <row r="2552" spans="1:8" ht="13.5" x14ac:dyDescent="0.25">
      <c r="A2552" s="11"/>
      <c r="B2552" s="10">
        <v>45714</v>
      </c>
      <c r="C2552" s="2">
        <v>12.78</v>
      </c>
      <c r="D2552" s="2">
        <v>11.797000000000001</v>
      </c>
      <c r="E2552" s="2">
        <v>5.9866459833795007</v>
      </c>
      <c r="F2552" s="2">
        <v>3335</v>
      </c>
      <c r="G2552" s="2">
        <v>19965.464354570635</v>
      </c>
      <c r="H2552" s="12">
        <v>-2.3669618472233683E-2</v>
      </c>
    </row>
    <row r="2553" spans="1:8" ht="13.5" x14ac:dyDescent="0.25">
      <c r="A2553" s="11"/>
      <c r="B2553" s="10">
        <v>45715</v>
      </c>
      <c r="C2553" s="2">
        <v>13.2</v>
      </c>
      <c r="D2553" s="2">
        <v>12.185</v>
      </c>
      <c r="E2553" s="2">
        <v>5.8818921973094165</v>
      </c>
      <c r="F2553" s="2">
        <v>3330</v>
      </c>
      <c r="G2553" s="2">
        <v>19586.701017040356</v>
      </c>
      <c r="H2553" s="12">
        <v>3.2889717724845287E-2</v>
      </c>
    </row>
    <row r="2554" spans="1:8" ht="13.5" x14ac:dyDescent="0.25">
      <c r="A2554" s="11"/>
      <c r="B2554" s="10">
        <v>45716</v>
      </c>
      <c r="C2554" s="2">
        <v>13.18</v>
      </c>
      <c r="D2554" s="2">
        <v>12.166</v>
      </c>
      <c r="E2554" s="2">
        <v>5.9681167412712623</v>
      </c>
      <c r="F2554" s="2">
        <v>839</v>
      </c>
      <c r="G2554" s="2">
        <v>5007.2499459265891</v>
      </c>
      <c r="H2554" s="12">
        <v>-1.5592942141977946E-3</v>
      </c>
    </row>
    <row r="2555" spans="1:8" ht="13.5" x14ac:dyDescent="0.25">
      <c r="A2555" s="11"/>
      <c r="B2555" s="10">
        <v>45719</v>
      </c>
      <c r="C2555" s="2">
        <v>13.2</v>
      </c>
      <c r="D2555" s="2">
        <v>12.185</v>
      </c>
      <c r="E2555" s="2">
        <v>6.1642425760286228</v>
      </c>
      <c r="F2555" s="2">
        <v>300</v>
      </c>
      <c r="G2555" s="2">
        <v>1849.2727728085868</v>
      </c>
      <c r="H2555" s="12">
        <v>1.5617294098306861E-3</v>
      </c>
    </row>
    <row r="2556" spans="1:8" ht="13.5" x14ac:dyDescent="0.25">
      <c r="A2556" s="11"/>
      <c r="B2556" s="10">
        <v>45720</v>
      </c>
      <c r="C2556" s="2">
        <v>13.13</v>
      </c>
      <c r="D2556" s="2">
        <v>12.12</v>
      </c>
      <c r="E2556" s="2">
        <v>6.0509051878354203</v>
      </c>
      <c r="F2556" s="2">
        <v>592</v>
      </c>
      <c r="G2556" s="2">
        <v>3582.135871198569</v>
      </c>
      <c r="H2556" s="12">
        <v>-5.3344275748872612E-3</v>
      </c>
    </row>
    <row r="2557" spans="1:8" ht="13.5" x14ac:dyDescent="0.25">
      <c r="A2557" s="11"/>
      <c r="B2557" s="10">
        <v>45721</v>
      </c>
      <c r="C2557" s="2">
        <v>13.2</v>
      </c>
      <c r="D2557" s="2">
        <v>12.185</v>
      </c>
      <c r="E2557" s="2">
        <v>6.156325282363162</v>
      </c>
      <c r="F2557" s="2">
        <v>15</v>
      </c>
      <c r="G2557" s="2">
        <v>92.344879235447436</v>
      </c>
      <c r="H2557" s="12">
        <v>5.3630363036304687E-3</v>
      </c>
    </row>
    <row r="2558" spans="1:8" ht="13.5" x14ac:dyDescent="0.25">
      <c r="A2558" s="11"/>
      <c r="B2558" s="10">
        <v>45722</v>
      </c>
      <c r="C2558" s="2">
        <v>13.19</v>
      </c>
      <c r="D2558" s="2">
        <v>12.175000000000001</v>
      </c>
      <c r="E2558" s="2">
        <v>6.1778119584055462</v>
      </c>
      <c r="F2558" s="2">
        <v>10</v>
      </c>
      <c r="G2558" s="2">
        <v>61.77811958405546</v>
      </c>
      <c r="H2558" s="12">
        <v>-8.2068116536723734E-4</v>
      </c>
    </row>
    <row r="2559" spans="1:8" ht="13.5" x14ac:dyDescent="0.25">
      <c r="A2559" s="11"/>
      <c r="B2559" s="10">
        <v>45723</v>
      </c>
      <c r="C2559" s="2">
        <v>13.18</v>
      </c>
      <c r="D2559" s="2">
        <v>12.166</v>
      </c>
      <c r="E2559" s="2">
        <v>6.1731282495667248</v>
      </c>
      <c r="F2559" s="2">
        <v>10</v>
      </c>
      <c r="G2559" s="2">
        <v>61.731282495667244</v>
      </c>
      <c r="H2559" s="12">
        <v>-7.3921971252569529E-4</v>
      </c>
    </row>
    <row r="2560" spans="1:8" ht="13.5" x14ac:dyDescent="0.25">
      <c r="A2560" s="11"/>
      <c r="B2560" s="10">
        <v>45726</v>
      </c>
      <c r="C2560" s="2">
        <v>13.18</v>
      </c>
      <c r="D2560" s="2">
        <v>12.166</v>
      </c>
      <c r="E2560" s="2">
        <v>0</v>
      </c>
      <c r="F2560" s="2">
        <v>0</v>
      </c>
      <c r="G2560" s="2">
        <v>0</v>
      </c>
      <c r="H2560" s="12">
        <v>0</v>
      </c>
    </row>
    <row r="2561" spans="1:8" ht="13.5" x14ac:dyDescent="0.25">
      <c r="A2561" s="11"/>
      <c r="B2561" s="10">
        <v>45727</v>
      </c>
      <c r="C2561" s="2">
        <v>13.16</v>
      </c>
      <c r="D2561" s="2">
        <v>12.148</v>
      </c>
      <c r="E2561" s="2">
        <v>6.0567043771043769</v>
      </c>
      <c r="F2561" s="2">
        <v>697</v>
      </c>
      <c r="G2561" s="2">
        <v>4221.5229508417506</v>
      </c>
      <c r="H2561" s="12">
        <v>-1.4795331251028013E-3</v>
      </c>
    </row>
    <row r="2562" spans="1:8" ht="13.5" x14ac:dyDescent="0.25">
      <c r="A2562" s="11"/>
      <c r="B2562" s="10">
        <v>45728</v>
      </c>
      <c r="C2562" s="2">
        <v>13.15</v>
      </c>
      <c r="D2562" s="2">
        <v>12.138</v>
      </c>
      <c r="E2562" s="2">
        <v>6.0432452123230647</v>
      </c>
      <c r="F2562" s="2">
        <v>766</v>
      </c>
      <c r="G2562" s="2">
        <v>4629.1258326394673</v>
      </c>
      <c r="H2562" s="12">
        <v>-8.231807704971837E-4</v>
      </c>
    </row>
    <row r="2563" spans="1:8" ht="13.5" x14ac:dyDescent="0.25">
      <c r="A2563" s="11"/>
      <c r="B2563" s="10">
        <v>45729</v>
      </c>
      <c r="C2563" s="2">
        <v>13</v>
      </c>
      <c r="D2563" s="2">
        <v>12</v>
      </c>
      <c r="E2563" s="2">
        <v>6.0850850809889172</v>
      </c>
      <c r="F2563" s="2">
        <v>10646</v>
      </c>
      <c r="G2563" s="2">
        <v>64781.815772208014</v>
      </c>
      <c r="H2563" s="12">
        <v>-1.1369253583786447E-2</v>
      </c>
    </row>
    <row r="2564" spans="1:8" ht="13.5" x14ac:dyDescent="0.25">
      <c r="A2564" s="11"/>
      <c r="B2564" s="10">
        <v>45730</v>
      </c>
      <c r="C2564" s="2">
        <v>13.18</v>
      </c>
      <c r="D2564" s="2">
        <v>12.166</v>
      </c>
      <c r="E2564" s="2">
        <v>6.1005099999999999</v>
      </c>
      <c r="F2564" s="2">
        <v>408</v>
      </c>
      <c r="G2564" s="2">
        <v>2489.0080800000001</v>
      </c>
      <c r="H2564" s="12">
        <v>1.3833333333333364E-2</v>
      </c>
    </row>
    <row r="2565" spans="1:8" ht="13.5" x14ac:dyDescent="0.25">
      <c r="A2565" s="11"/>
      <c r="B2565" s="10">
        <v>45733</v>
      </c>
      <c r="C2565" s="2">
        <v>13</v>
      </c>
      <c r="D2565" s="2">
        <v>12</v>
      </c>
      <c r="E2565" s="2">
        <v>6.0526898867313914</v>
      </c>
      <c r="F2565" s="2">
        <v>588</v>
      </c>
      <c r="G2565" s="2">
        <v>3558.9816533980584</v>
      </c>
      <c r="H2565" s="12">
        <v>-1.364458326483646E-2</v>
      </c>
    </row>
    <row r="2566" spans="1:8" ht="13.5" x14ac:dyDescent="0.25">
      <c r="A2566" s="11"/>
      <c r="B2566" s="10">
        <v>45734</v>
      </c>
      <c r="C2566" s="2">
        <v>13</v>
      </c>
      <c r="D2566" s="2">
        <v>12</v>
      </c>
      <c r="E2566" s="2">
        <v>6.0884892086330931</v>
      </c>
      <c r="F2566" s="2">
        <v>15314</v>
      </c>
      <c r="G2566" s="2">
        <v>93239.123741007192</v>
      </c>
      <c r="H2566" s="12">
        <v>0</v>
      </c>
    </row>
    <row r="2567" spans="1:8" ht="13.5" x14ac:dyDescent="0.25">
      <c r="A2567" s="11"/>
      <c r="B2567" s="10">
        <v>45735</v>
      </c>
      <c r="C2567" s="2">
        <v>13</v>
      </c>
      <c r="D2567" s="2">
        <v>12</v>
      </c>
      <c r="E2567" s="2">
        <v>6.0881600000000002</v>
      </c>
      <c r="F2567" s="2">
        <v>11782</v>
      </c>
      <c r="G2567" s="2">
        <v>71730.701119999998</v>
      </c>
      <c r="H2567" s="12">
        <v>0</v>
      </c>
    </row>
    <row r="2568" spans="1:8" ht="13.5" x14ac:dyDescent="0.25">
      <c r="A2568" s="11"/>
      <c r="B2568" s="10">
        <v>45737</v>
      </c>
      <c r="C2568" s="2">
        <v>13</v>
      </c>
      <c r="D2568" s="2">
        <v>12</v>
      </c>
      <c r="E2568" s="2">
        <v>6.0889328063241104</v>
      </c>
      <c r="F2568" s="2">
        <v>5010</v>
      </c>
      <c r="G2568" s="2">
        <v>30505.553359683792</v>
      </c>
      <c r="H2568" s="12">
        <v>0</v>
      </c>
    </row>
    <row r="2569" spans="1:8" ht="13.5" x14ac:dyDescent="0.25">
      <c r="A2569" s="11"/>
      <c r="B2569" s="10">
        <v>45740</v>
      </c>
      <c r="C2569" s="2">
        <v>12.98</v>
      </c>
      <c r="D2569" s="2">
        <v>11.981999999999999</v>
      </c>
      <c r="E2569" s="2">
        <v>5.8559412322274875</v>
      </c>
      <c r="F2569" s="2">
        <v>83241</v>
      </c>
      <c r="G2569" s="2">
        <v>487454.40411184827</v>
      </c>
      <c r="H2569" s="12">
        <v>-1.5000000000000568E-3</v>
      </c>
    </row>
    <row r="2570" spans="1:8" ht="13.5" x14ac:dyDescent="0.25">
      <c r="A2570" s="11"/>
      <c r="B2570" s="10">
        <v>45741</v>
      </c>
      <c r="C2570" s="2">
        <v>13.1</v>
      </c>
      <c r="D2570" s="2">
        <v>12.092000000000001</v>
      </c>
      <c r="E2570" s="2">
        <v>6.0025270932069512</v>
      </c>
      <c r="F2570" s="2">
        <v>204</v>
      </c>
      <c r="G2570" s="2">
        <v>1224.5155270142182</v>
      </c>
      <c r="H2570" s="12">
        <v>9.1804373226507443E-3</v>
      </c>
    </row>
    <row r="2571" spans="1:8" ht="13.5" x14ac:dyDescent="0.25">
      <c r="A2571" s="11"/>
      <c r="B2571" s="10">
        <v>45742</v>
      </c>
      <c r="C2571" s="2">
        <v>13.14</v>
      </c>
      <c r="D2571" s="2">
        <v>12.129</v>
      </c>
      <c r="E2571" s="2">
        <v>6.0862219354838709</v>
      </c>
      <c r="F2571" s="2">
        <v>1956</v>
      </c>
      <c r="G2571" s="2">
        <v>11904.650105806451</v>
      </c>
      <c r="H2571" s="12">
        <v>3.0598742970558246E-3</v>
      </c>
    </row>
    <row r="2572" spans="1:8" ht="13.5" x14ac:dyDescent="0.25">
      <c r="A2572" s="11"/>
      <c r="B2572" s="10">
        <v>45743</v>
      </c>
      <c r="C2572" s="2">
        <v>13.15</v>
      </c>
      <c r="D2572" s="2">
        <v>12.138</v>
      </c>
      <c r="E2572" s="2">
        <v>6.0445354838709671</v>
      </c>
      <c r="F2572" s="2">
        <v>612</v>
      </c>
      <c r="G2572" s="2">
        <v>3699.255716129032</v>
      </c>
      <c r="H2572" s="12">
        <v>7.4202325006186344E-4</v>
      </c>
    </row>
    <row r="2573" spans="1:8" ht="13.5" x14ac:dyDescent="0.25">
      <c r="A2573" s="11"/>
      <c r="B2573" s="10">
        <v>45744</v>
      </c>
      <c r="C2573" s="2">
        <v>13.16</v>
      </c>
      <c r="D2573" s="2">
        <v>12.148</v>
      </c>
      <c r="E2573" s="2">
        <v>6.0440670967741932</v>
      </c>
      <c r="F2573" s="2">
        <v>1260</v>
      </c>
      <c r="G2573" s="2">
        <v>7615.5245419354833</v>
      </c>
      <c r="H2573" s="12">
        <v>8.2385895534682705E-4</v>
      </c>
    </row>
    <row r="2574" spans="1:8" ht="13.5" x14ac:dyDescent="0.25">
      <c r="A2574" s="11"/>
      <c r="B2574" s="10">
        <v>45749</v>
      </c>
      <c r="C2574" s="2">
        <v>13.14</v>
      </c>
      <c r="D2574" s="2">
        <v>12.129</v>
      </c>
      <c r="E2574" s="2">
        <v>6.0550851581508525</v>
      </c>
      <c r="F2574" s="2">
        <v>170</v>
      </c>
      <c r="G2574" s="2">
        <v>1029.364476885645</v>
      </c>
      <c r="H2574" s="12">
        <v>-1.5640434639446928E-3</v>
      </c>
    </row>
    <row r="2575" spans="1:8" ht="13.5" x14ac:dyDescent="0.25">
      <c r="A2575" s="11"/>
      <c r="B2575" s="10">
        <v>45750</v>
      </c>
      <c r="C2575" s="2">
        <v>13</v>
      </c>
      <c r="D2575" s="2">
        <v>12</v>
      </c>
      <c r="E2575" s="2">
        <v>6.089032258064516</v>
      </c>
      <c r="F2575" s="2">
        <v>28</v>
      </c>
      <c r="G2575" s="2">
        <v>170.49290322580646</v>
      </c>
      <c r="H2575" s="12">
        <v>-1.0635666584219603E-2</v>
      </c>
    </row>
    <row r="2576" spans="1:8" ht="13.5" x14ac:dyDescent="0.25">
      <c r="A2576" s="11"/>
      <c r="B2576" s="10">
        <v>45751</v>
      </c>
      <c r="C2576" s="2">
        <v>13</v>
      </c>
      <c r="D2576" s="2">
        <v>12</v>
      </c>
      <c r="E2576" s="2">
        <v>6.0900524154589375</v>
      </c>
      <c r="F2576" s="2">
        <v>1179</v>
      </c>
      <c r="G2576" s="2">
        <v>7180.1717978260876</v>
      </c>
      <c r="H2576" s="12">
        <v>0</v>
      </c>
    </row>
    <row r="2577" spans="1:8" ht="13.5" x14ac:dyDescent="0.25">
      <c r="A2577" s="11"/>
      <c r="B2577" s="10">
        <v>45754</v>
      </c>
      <c r="C2577" s="2">
        <v>13.2</v>
      </c>
      <c r="D2577" s="2">
        <v>12.185</v>
      </c>
      <c r="E2577" s="2">
        <v>6.1054683544303794</v>
      </c>
      <c r="F2577" s="2">
        <v>982</v>
      </c>
      <c r="G2577" s="2">
        <v>5995.5699240506328</v>
      </c>
      <c r="H2577" s="12">
        <v>1.5416666666666709E-2</v>
      </c>
    </row>
    <row r="2578" spans="1:8" ht="13.5" x14ac:dyDescent="0.25">
      <c r="A2578" s="11"/>
      <c r="B2578" s="10">
        <v>45755</v>
      </c>
      <c r="C2578" s="2">
        <v>13.2</v>
      </c>
      <c r="D2578" s="2">
        <v>12.185</v>
      </c>
      <c r="E2578" s="2">
        <v>6.1059367088607601</v>
      </c>
      <c r="F2578" s="2">
        <v>123</v>
      </c>
      <c r="G2578" s="2">
        <v>751.0302151898735</v>
      </c>
      <c r="H2578" s="12">
        <v>0</v>
      </c>
    </row>
    <row r="2579" spans="1:8" ht="13.5" x14ac:dyDescent="0.25">
      <c r="A2579" s="11"/>
      <c r="B2579" s="10">
        <v>45757</v>
      </c>
      <c r="C2579" s="2">
        <v>13.18</v>
      </c>
      <c r="D2579" s="2">
        <v>12.166</v>
      </c>
      <c r="E2579" s="2">
        <v>6.1729113924050631</v>
      </c>
      <c r="F2579" s="2">
        <v>8</v>
      </c>
      <c r="G2579" s="2">
        <v>49.383291139240505</v>
      </c>
      <c r="H2579" s="12">
        <v>-1.5592942141977946E-3</v>
      </c>
    </row>
    <row r="2580" spans="1:8" ht="13.5" x14ac:dyDescent="0.25">
      <c r="A2580" s="11"/>
      <c r="B2580" s="10">
        <v>45758</v>
      </c>
      <c r="C2580" s="2">
        <v>13.2</v>
      </c>
      <c r="D2580" s="2">
        <v>12.185</v>
      </c>
      <c r="E2580" s="2">
        <v>6.1737094861660067</v>
      </c>
      <c r="F2580" s="2">
        <v>157</v>
      </c>
      <c r="G2580" s="2">
        <v>969.27238932806301</v>
      </c>
      <c r="H2580" s="12">
        <v>1.5617294098306861E-3</v>
      </c>
    </row>
    <row r="2581" spans="1:8" ht="13.5" x14ac:dyDescent="0.25">
      <c r="A2581" s="11"/>
      <c r="B2581" s="10">
        <v>45761</v>
      </c>
      <c r="C2581" s="2">
        <v>13.19</v>
      </c>
      <c r="D2581" s="2">
        <v>12.175000000000001</v>
      </c>
      <c r="E2581" s="2">
        <v>6.1783932806324104</v>
      </c>
      <c r="F2581" s="2">
        <v>783</v>
      </c>
      <c r="G2581" s="2">
        <v>4837.681938735177</v>
      </c>
      <c r="H2581" s="12">
        <v>-8.2068116536723734E-4</v>
      </c>
    </row>
    <row r="2582" spans="1:8" ht="13.5" x14ac:dyDescent="0.25">
      <c r="A2582" s="11"/>
      <c r="B2582" s="10">
        <v>45762</v>
      </c>
      <c r="C2582" s="2">
        <v>13</v>
      </c>
      <c r="D2582" s="2">
        <v>12</v>
      </c>
      <c r="E2582" s="2">
        <v>6.038390866141734</v>
      </c>
      <c r="F2582" s="2">
        <v>2474</v>
      </c>
      <c r="G2582" s="2">
        <v>14938.979002834651</v>
      </c>
      <c r="H2582" s="12">
        <v>-1.4373716632443589E-2</v>
      </c>
    </row>
    <row r="2583" spans="1:8" ht="13.5" x14ac:dyDescent="0.25">
      <c r="A2583" s="11"/>
      <c r="B2583" s="10">
        <v>45763</v>
      </c>
      <c r="C2583" s="2">
        <v>12</v>
      </c>
      <c r="D2583" s="2">
        <v>12</v>
      </c>
      <c r="E2583" s="2">
        <v>5.6276510236220485</v>
      </c>
      <c r="F2583" s="2">
        <v>861</v>
      </c>
      <c r="G2583" s="2">
        <v>4845.4075313385838</v>
      </c>
      <c r="H2583" s="12">
        <v>0</v>
      </c>
    </row>
    <row r="2584" spans="1:8" ht="13.5" x14ac:dyDescent="0.25">
      <c r="A2584" s="11"/>
      <c r="B2584" s="10">
        <v>45764</v>
      </c>
      <c r="C2584" s="2">
        <v>12</v>
      </c>
      <c r="D2584" s="2">
        <v>12</v>
      </c>
      <c r="E2584" s="2">
        <v>5.8629587510271168</v>
      </c>
      <c r="F2584" s="2">
        <v>2893</v>
      </c>
      <c r="G2584" s="2">
        <v>16961.539666721448</v>
      </c>
      <c r="H2584" s="12">
        <v>0</v>
      </c>
    </row>
    <row r="2585" spans="1:8" ht="13.5" x14ac:dyDescent="0.25">
      <c r="A2585" s="11"/>
      <c r="B2585" s="10">
        <v>45765</v>
      </c>
      <c r="C2585" s="2">
        <v>12</v>
      </c>
      <c r="D2585" s="2">
        <v>12</v>
      </c>
      <c r="E2585" s="2">
        <v>5.8175056696795409</v>
      </c>
      <c r="F2585" s="2">
        <v>571</v>
      </c>
      <c r="G2585" s="2">
        <v>3321.7957373870177</v>
      </c>
      <c r="H2585" s="12">
        <v>0</v>
      </c>
    </row>
    <row r="2586" spans="1:8" ht="13.5" x14ac:dyDescent="0.25">
      <c r="A2586" s="11"/>
      <c r="B2586" s="10">
        <v>45768</v>
      </c>
      <c r="C2586" s="2">
        <v>11.98</v>
      </c>
      <c r="D2586" s="2">
        <v>11.98</v>
      </c>
      <c r="E2586" s="2">
        <v>5.7749850451930982</v>
      </c>
      <c r="F2586" s="2">
        <v>626</v>
      </c>
      <c r="G2586" s="2">
        <v>3615.1406382908795</v>
      </c>
      <c r="H2586" s="12">
        <v>-1.6666666666666312E-3</v>
      </c>
    </row>
    <row r="2587" spans="1:8" ht="13.5" x14ac:dyDescent="0.25">
      <c r="A2587" s="11"/>
      <c r="B2587" s="10">
        <v>45769</v>
      </c>
      <c r="C2587" s="2">
        <v>11.98</v>
      </c>
      <c r="D2587" s="2">
        <v>11.98</v>
      </c>
      <c r="E2587" s="2">
        <v>5.8551388660640926</v>
      </c>
      <c r="F2587" s="2">
        <v>3032</v>
      </c>
      <c r="G2587" s="2">
        <v>17752.781041906328</v>
      </c>
      <c r="H2587" s="12">
        <v>0</v>
      </c>
    </row>
    <row r="2588" spans="1:8" ht="13.5" x14ac:dyDescent="0.25">
      <c r="A2588" s="11"/>
      <c r="B2588" s="10">
        <v>45770</v>
      </c>
      <c r="C2588" s="2">
        <v>11.99</v>
      </c>
      <c r="D2588" s="2">
        <v>11.99</v>
      </c>
      <c r="E2588" s="2">
        <v>5.7481041906327031</v>
      </c>
      <c r="F2588" s="2">
        <v>2423</v>
      </c>
      <c r="G2588" s="2">
        <v>13927.656453903039</v>
      </c>
      <c r="H2588" s="12">
        <v>8.3472454090148464E-4</v>
      </c>
    </row>
    <row r="2589" spans="1:8" ht="13.5" x14ac:dyDescent="0.25">
      <c r="A2589" s="11"/>
      <c r="B2589" s="10">
        <v>45771</v>
      </c>
      <c r="C2589" s="2">
        <v>12.19</v>
      </c>
      <c r="D2589" s="2">
        <v>12.19</v>
      </c>
      <c r="E2589" s="2">
        <v>5.8856549599999992</v>
      </c>
      <c r="F2589" s="2">
        <v>1131</v>
      </c>
      <c r="G2589" s="2">
        <v>6656.675759759999</v>
      </c>
      <c r="H2589" s="12">
        <v>1.6680567139282676E-2</v>
      </c>
    </row>
    <row r="2590" spans="1:8" ht="13.5" x14ac:dyDescent="0.25">
      <c r="A2590" s="11"/>
      <c r="B2590" s="10">
        <v>45772</v>
      </c>
      <c r="C2590" s="2">
        <v>12.19</v>
      </c>
      <c r="D2590" s="2">
        <v>12.19</v>
      </c>
      <c r="E2590" s="2">
        <v>0</v>
      </c>
      <c r="F2590" s="2">
        <v>0</v>
      </c>
      <c r="G2590" s="2">
        <v>0</v>
      </c>
      <c r="H2590" s="12">
        <v>0</v>
      </c>
    </row>
    <row r="2591" spans="1:8" ht="13.5" x14ac:dyDescent="0.25">
      <c r="A2591" s="11"/>
      <c r="B2591" s="10">
        <v>45775</v>
      </c>
      <c r="C2591" s="2">
        <v>12.3</v>
      </c>
      <c r="D2591" s="2">
        <v>12.3</v>
      </c>
      <c r="E2591" s="2">
        <v>6.0110994413407814</v>
      </c>
      <c r="F2591" s="2">
        <v>60</v>
      </c>
      <c r="G2591" s="2">
        <v>360.66596648044691</v>
      </c>
      <c r="H2591" s="12">
        <v>9.0237899917966543E-3</v>
      </c>
    </row>
    <row r="2592" spans="1:8" ht="13.5" x14ac:dyDescent="0.25">
      <c r="A2592" s="11"/>
      <c r="B2592" s="10">
        <v>45776</v>
      </c>
      <c r="C2592" s="2">
        <v>12.29</v>
      </c>
      <c r="D2592" s="2">
        <v>12.29</v>
      </c>
      <c r="E2592" s="2">
        <v>6.0063687999999997</v>
      </c>
      <c r="F2592" s="2">
        <v>55</v>
      </c>
      <c r="G2592" s="2">
        <v>330.35028399999999</v>
      </c>
      <c r="H2592" s="12">
        <v>-8.1300813008142788E-4</v>
      </c>
    </row>
    <row r="2593" spans="1:8" ht="13.5" x14ac:dyDescent="0.25">
      <c r="A2593" s="11"/>
      <c r="B2593" s="10">
        <v>45777</v>
      </c>
      <c r="C2593" s="2">
        <v>12.02</v>
      </c>
      <c r="D2593" s="2">
        <v>12.02</v>
      </c>
      <c r="E2593" s="2">
        <v>5.8735453237410082</v>
      </c>
      <c r="F2593" s="2">
        <v>84</v>
      </c>
      <c r="G2593" s="2">
        <v>493.37780719424467</v>
      </c>
      <c r="H2593" s="12">
        <v>-2.1969080553295328E-2</v>
      </c>
    </row>
    <row r="2594" spans="1:8" ht="13.5" x14ac:dyDescent="0.25">
      <c r="A2594" s="11"/>
      <c r="B2594" s="10">
        <v>45779</v>
      </c>
      <c r="C2594" s="2">
        <v>11.99</v>
      </c>
      <c r="D2594" s="2">
        <v>11.99</v>
      </c>
      <c r="E2594" s="2">
        <v>5.8618158273381296</v>
      </c>
      <c r="F2594" s="2">
        <v>370</v>
      </c>
      <c r="G2594" s="2">
        <v>2168.8718561151081</v>
      </c>
      <c r="H2594" s="12">
        <v>-2.4958402662229088E-3</v>
      </c>
    </row>
    <row r="2595" spans="1:8" ht="13.5" x14ac:dyDescent="0.25">
      <c r="A2595" s="11"/>
      <c r="B2595" s="10">
        <v>45782</v>
      </c>
      <c r="C2595" s="2">
        <v>11.99</v>
      </c>
      <c r="D2595" s="2">
        <v>11.99</v>
      </c>
      <c r="E2595" s="2">
        <v>0</v>
      </c>
      <c r="F2595" s="2">
        <v>0</v>
      </c>
      <c r="G2595" s="2">
        <v>0</v>
      </c>
      <c r="H2595" s="12">
        <v>0</v>
      </c>
    </row>
    <row r="2596" spans="1:8" ht="13.5" x14ac:dyDescent="0.25">
      <c r="A2596" s="11"/>
      <c r="B2596" s="10">
        <v>45783</v>
      </c>
      <c r="C2596" s="2">
        <v>11.7</v>
      </c>
      <c r="D2596" s="2">
        <v>11.7</v>
      </c>
      <c r="E2596" s="2">
        <v>5.7249717026378901</v>
      </c>
      <c r="F2596" s="2">
        <v>630</v>
      </c>
      <c r="G2596" s="2">
        <v>3606.7321726618707</v>
      </c>
      <c r="H2596" s="12">
        <v>-2.4186822351960045E-2</v>
      </c>
    </row>
    <row r="2597" spans="1:8" ht="13.5" x14ac:dyDescent="0.25">
      <c r="A2597" s="11"/>
      <c r="B2597" s="10">
        <v>45784</v>
      </c>
      <c r="C2597" s="2">
        <v>11.7</v>
      </c>
      <c r="D2597" s="2">
        <v>11.7</v>
      </c>
      <c r="E2597" s="2">
        <v>0</v>
      </c>
      <c r="F2597" s="2">
        <v>0</v>
      </c>
      <c r="G2597" s="2">
        <v>0</v>
      </c>
      <c r="H2597" s="12">
        <v>0</v>
      </c>
    </row>
    <row r="2598" spans="1:8" ht="13.5" x14ac:dyDescent="0.25">
      <c r="A2598" s="11"/>
      <c r="B2598" s="10">
        <v>45785</v>
      </c>
      <c r="C2598" s="2">
        <v>11.7</v>
      </c>
      <c r="D2598" s="2">
        <v>11.7</v>
      </c>
      <c r="E2598" s="2">
        <v>5.7193638479441429</v>
      </c>
      <c r="F2598" s="2">
        <v>330</v>
      </c>
      <c r="G2598" s="2">
        <v>1887.3900698215671</v>
      </c>
      <c r="H2598" s="12">
        <v>0</v>
      </c>
    </row>
    <row r="2599" spans="1:8" ht="13.5" x14ac:dyDescent="0.25">
      <c r="A2599" s="11"/>
      <c r="B2599" s="10">
        <v>45786</v>
      </c>
      <c r="C2599" s="2">
        <v>11.7</v>
      </c>
      <c r="D2599" s="2">
        <v>11.7</v>
      </c>
      <c r="E2599" s="2">
        <v>5.7185999999999995</v>
      </c>
      <c r="F2599" s="2">
        <v>10095</v>
      </c>
      <c r="G2599" s="2">
        <v>57729.266999999993</v>
      </c>
      <c r="H2599" s="12">
        <v>0</v>
      </c>
    </row>
    <row r="2600" spans="1:8" ht="13.5" x14ac:dyDescent="0.25">
      <c r="A2600" s="11"/>
      <c r="B2600" s="10">
        <v>45789</v>
      </c>
      <c r="C2600" s="2">
        <v>11.7</v>
      </c>
      <c r="D2600" s="2">
        <v>11.7</v>
      </c>
      <c r="E2600" s="2">
        <v>5.7187274096385536</v>
      </c>
      <c r="F2600" s="2">
        <v>500</v>
      </c>
      <c r="G2600" s="2">
        <v>2859.3637048192768</v>
      </c>
      <c r="H2600" s="12">
        <v>0</v>
      </c>
    </row>
    <row r="2601" spans="1:8" ht="13.5" x14ac:dyDescent="0.25">
      <c r="A2601" s="11"/>
      <c r="B2601" s="10">
        <v>45790</v>
      </c>
      <c r="C2601" s="2">
        <v>11.9</v>
      </c>
      <c r="D2601" s="2">
        <v>11.9</v>
      </c>
      <c r="E2601" s="2">
        <v>5.8163538461538469</v>
      </c>
      <c r="F2601" s="2">
        <v>36</v>
      </c>
      <c r="G2601" s="2">
        <v>209.38873846153848</v>
      </c>
      <c r="H2601" s="12">
        <v>1.7094017094017186E-2</v>
      </c>
    </row>
    <row r="2602" spans="1:8" ht="13.5" x14ac:dyDescent="0.25">
      <c r="A2602" s="11"/>
      <c r="B2602" s="10">
        <v>45791</v>
      </c>
      <c r="C2602" s="2">
        <v>12.09</v>
      </c>
      <c r="D2602" s="2">
        <v>12.09</v>
      </c>
      <c r="E2602" s="2">
        <v>5.8134212307692312</v>
      </c>
      <c r="F2602" s="2">
        <v>6071</v>
      </c>
      <c r="G2602" s="2">
        <v>35293.280292000003</v>
      </c>
      <c r="H2602" s="12">
        <v>1.5966386554621806E-2</v>
      </c>
    </row>
    <row r="2603" spans="1:8" ht="13.5" x14ac:dyDescent="0.25">
      <c r="A2603" s="11"/>
      <c r="B2603" s="10">
        <v>45792</v>
      </c>
      <c r="C2603" s="2">
        <v>12.09</v>
      </c>
      <c r="D2603" s="2">
        <v>12.09</v>
      </c>
      <c r="E2603" s="2">
        <v>5.8965120000000004</v>
      </c>
      <c r="F2603" s="2">
        <v>751</v>
      </c>
      <c r="G2603" s="2">
        <v>4428.2805120000003</v>
      </c>
      <c r="H2603" s="12">
        <v>0</v>
      </c>
    </row>
    <row r="2604" spans="1:8" ht="13.5" x14ac:dyDescent="0.25">
      <c r="A2604" s="11"/>
      <c r="B2604" s="10">
        <v>45793</v>
      </c>
      <c r="C2604" s="2">
        <v>12</v>
      </c>
      <c r="D2604" s="2">
        <v>12</v>
      </c>
      <c r="E2604" s="2">
        <v>5.9209504615384621</v>
      </c>
      <c r="F2604" s="2">
        <v>51</v>
      </c>
      <c r="G2604" s="2">
        <v>301.96847353846158</v>
      </c>
      <c r="H2604" s="12">
        <v>-7.4441687344913039E-3</v>
      </c>
    </row>
    <row r="2605" spans="1:8" ht="13.5" x14ac:dyDescent="0.25">
      <c r="A2605" s="11"/>
      <c r="B2605" s="10">
        <v>45796</v>
      </c>
      <c r="C2605" s="2">
        <v>12</v>
      </c>
      <c r="D2605" s="2">
        <v>12</v>
      </c>
      <c r="E2605" s="2">
        <v>5.7616116923076923</v>
      </c>
      <c r="F2605" s="2">
        <v>1514</v>
      </c>
      <c r="G2605" s="2">
        <v>8723.0801021538464</v>
      </c>
      <c r="H2605" s="12">
        <v>0</v>
      </c>
    </row>
    <row r="2606" spans="1:8" ht="13.5" x14ac:dyDescent="0.25">
      <c r="A2606" s="11"/>
      <c r="B2606" s="10">
        <v>45797</v>
      </c>
      <c r="C2606" s="2">
        <v>12</v>
      </c>
      <c r="D2606" s="2">
        <v>12</v>
      </c>
      <c r="E2606" s="2">
        <v>5.8373709230769233</v>
      </c>
      <c r="F2606" s="2">
        <v>12</v>
      </c>
      <c r="G2606" s="2">
        <v>70.048451076923072</v>
      </c>
      <c r="H2606" s="12">
        <v>0</v>
      </c>
    </row>
    <row r="2607" spans="1:8" ht="13.5" x14ac:dyDescent="0.25">
      <c r="A2607" s="11"/>
      <c r="B2607" s="10">
        <v>45798</v>
      </c>
      <c r="C2607" s="2">
        <v>12.2</v>
      </c>
      <c r="D2607" s="2">
        <v>12.2</v>
      </c>
      <c r="E2607" s="2">
        <v>5.8973642363775909</v>
      </c>
      <c r="F2607" s="2">
        <v>15007</v>
      </c>
      <c r="G2607" s="2">
        <v>88501.745095318503</v>
      </c>
      <c r="H2607" s="12">
        <v>1.6666666666666607E-2</v>
      </c>
    </row>
    <row r="2608" spans="1:8" ht="13.5" x14ac:dyDescent="0.25">
      <c r="A2608" s="11"/>
      <c r="B2608" s="10">
        <v>45799</v>
      </c>
      <c r="C2608" s="2">
        <v>12.2</v>
      </c>
      <c r="D2608" s="2">
        <v>12.2</v>
      </c>
      <c r="E2608" s="2">
        <v>5.9623637759017658</v>
      </c>
      <c r="F2608" s="2">
        <v>13</v>
      </c>
      <c r="G2608" s="2">
        <v>77.510729086722961</v>
      </c>
      <c r="H2608" s="12">
        <v>0</v>
      </c>
    </row>
    <row r="2609" spans="1:8" ht="13.5" x14ac:dyDescent="0.25">
      <c r="A2609" s="11"/>
      <c r="B2609" s="10">
        <v>45800</v>
      </c>
      <c r="C2609" s="2">
        <v>12.2</v>
      </c>
      <c r="D2609" s="2">
        <v>12.2</v>
      </c>
      <c r="E2609" s="2">
        <v>5.9629846153846149</v>
      </c>
      <c r="F2609" s="2">
        <v>1</v>
      </c>
      <c r="G2609" s="2">
        <v>5.9629846153846149</v>
      </c>
      <c r="H2609" s="12">
        <v>0</v>
      </c>
    </row>
    <row r="2610" spans="1:8" ht="13.5" x14ac:dyDescent="0.25">
      <c r="A2610" s="11"/>
      <c r="B2610" s="10">
        <v>45803</v>
      </c>
      <c r="C2610" s="2">
        <v>12.23</v>
      </c>
      <c r="D2610" s="2">
        <v>12.23</v>
      </c>
      <c r="E2610" s="2">
        <v>5.9590744615384619</v>
      </c>
      <c r="F2610" s="2">
        <v>20284</v>
      </c>
      <c r="G2610" s="2">
        <v>120873.86637784616</v>
      </c>
      <c r="H2610" s="12">
        <v>2.4590163934427164E-3</v>
      </c>
    </row>
    <row r="2611" spans="1:8" ht="13.5" x14ac:dyDescent="0.25">
      <c r="A2611" s="11"/>
      <c r="B2611" s="10">
        <v>45804</v>
      </c>
      <c r="C2611" s="2">
        <v>12.23</v>
      </c>
      <c r="D2611" s="2">
        <v>12.23</v>
      </c>
      <c r="E2611" s="2">
        <v>5.8811902840059789</v>
      </c>
      <c r="F2611" s="2">
        <v>4554</v>
      </c>
      <c r="G2611" s="2">
        <v>26782.940553363227</v>
      </c>
      <c r="H2611" s="12">
        <v>0</v>
      </c>
    </row>
    <row r="2612" spans="1:8" ht="13.5" x14ac:dyDescent="0.25">
      <c r="A2612" s="11"/>
      <c r="B2612" s="10">
        <v>45805</v>
      </c>
      <c r="C2612" s="2">
        <v>12.2</v>
      </c>
      <c r="D2612" s="2">
        <v>12.2</v>
      </c>
      <c r="E2612" s="2">
        <v>5.9623168908819126</v>
      </c>
      <c r="F2612" s="2">
        <v>6000</v>
      </c>
      <c r="G2612" s="2">
        <v>35773.901345291473</v>
      </c>
      <c r="H2612" s="12">
        <v>-2.4529844644318182E-3</v>
      </c>
    </row>
    <row r="2613" spans="1:8" ht="13.5" x14ac:dyDescent="0.25">
      <c r="A2613" s="11"/>
      <c r="B2613" s="10">
        <v>45806</v>
      </c>
      <c r="C2613" s="2">
        <v>12.2</v>
      </c>
      <c r="D2613" s="2">
        <v>12.2</v>
      </c>
      <c r="E2613" s="2">
        <v>5.9622878787878788</v>
      </c>
      <c r="F2613" s="2">
        <v>5</v>
      </c>
      <c r="G2613" s="2">
        <v>29.811439393939395</v>
      </c>
      <c r="H2613" s="12">
        <v>0</v>
      </c>
    </row>
    <row r="2614" spans="1:8" ht="13.5" x14ac:dyDescent="0.25">
      <c r="A2614" s="11"/>
      <c r="B2614" s="10">
        <v>45807</v>
      </c>
      <c r="C2614" s="2">
        <v>12.2</v>
      </c>
      <c r="D2614" s="2">
        <v>12.2</v>
      </c>
      <c r="E2614" s="2">
        <v>5.9622878787878788</v>
      </c>
      <c r="F2614" s="2">
        <v>8</v>
      </c>
      <c r="G2614" s="2">
        <v>47.69830303030303</v>
      </c>
      <c r="H2614" s="12">
        <v>0</v>
      </c>
    </row>
    <row r="2615" spans="1:8" ht="13.5" x14ac:dyDescent="0.25">
      <c r="A2615" s="11"/>
      <c r="B2615" s="10">
        <v>45810</v>
      </c>
      <c r="C2615" s="2">
        <v>12.2</v>
      </c>
      <c r="D2615" s="2">
        <v>12.2</v>
      </c>
      <c r="E2615" s="2">
        <v>5.9622878787878788</v>
      </c>
      <c r="F2615" s="2">
        <v>8</v>
      </c>
      <c r="G2615" s="2">
        <v>47.69830303030303</v>
      </c>
      <c r="H2615" s="12">
        <v>0</v>
      </c>
    </row>
    <row r="2616" spans="1:8" ht="13.5" x14ac:dyDescent="0.25">
      <c r="A2616" s="11"/>
      <c r="B2616" s="10">
        <v>45811</v>
      </c>
      <c r="C2616" s="2">
        <v>12</v>
      </c>
      <c r="D2616" s="2">
        <v>12</v>
      </c>
      <c r="E2616" s="2">
        <v>5.8870505660377361</v>
      </c>
      <c r="F2616" s="2">
        <v>643</v>
      </c>
      <c r="G2616" s="2">
        <v>3785.3735139622645</v>
      </c>
      <c r="H2616" s="12">
        <v>-1.6393442622950762E-2</v>
      </c>
    </row>
    <row r="2617" spans="1:8" ht="13.5" x14ac:dyDescent="0.25">
      <c r="A2617" s="11"/>
      <c r="B2617" s="10">
        <v>45812</v>
      </c>
      <c r="C2617" s="2">
        <v>12.2</v>
      </c>
      <c r="D2617" s="2">
        <v>12.2</v>
      </c>
      <c r="E2617" s="2">
        <v>5.9629110105580692</v>
      </c>
      <c r="F2617" s="2">
        <v>7</v>
      </c>
      <c r="G2617" s="2">
        <v>41.740377073906487</v>
      </c>
      <c r="H2617" s="12">
        <v>1.6666666666666607E-2</v>
      </c>
    </row>
    <row r="2618" spans="1:8" ht="13.5" x14ac:dyDescent="0.25">
      <c r="A2618" s="11"/>
      <c r="B2618" s="10">
        <v>45813</v>
      </c>
      <c r="C2618" s="2">
        <v>12.2</v>
      </c>
      <c r="D2618" s="2">
        <v>12.2</v>
      </c>
      <c r="E2618" s="2">
        <v>5.9586801438848918</v>
      </c>
      <c r="F2618" s="2">
        <v>55</v>
      </c>
      <c r="G2618" s="2">
        <v>327.72740791366903</v>
      </c>
      <c r="H2618" s="12">
        <v>0</v>
      </c>
    </row>
    <row r="2619" spans="1:8" ht="13.5" x14ac:dyDescent="0.25">
      <c r="A2619" s="11"/>
      <c r="B2619" s="10">
        <v>45817</v>
      </c>
      <c r="C2619" s="2">
        <v>12.2</v>
      </c>
      <c r="D2619" s="2">
        <v>12.2</v>
      </c>
      <c r="E2619" s="2">
        <v>5.9420617266187046</v>
      </c>
      <c r="F2619" s="2">
        <v>248</v>
      </c>
      <c r="G2619" s="2">
        <v>1473.6313082014387</v>
      </c>
      <c r="H2619" s="12">
        <v>0</v>
      </c>
    </row>
    <row r="2620" spans="1:8" ht="13.5" x14ac:dyDescent="0.25">
      <c r="A2620" s="11"/>
      <c r="B2620" s="10">
        <v>45818</v>
      </c>
      <c r="C2620" s="2">
        <v>12.15</v>
      </c>
      <c r="D2620" s="2">
        <v>12.15</v>
      </c>
      <c r="E2620" s="2">
        <v>5.7426407194244602</v>
      </c>
      <c r="F2620" s="2">
        <v>2990</v>
      </c>
      <c r="G2620" s="2">
        <v>17170.495751079136</v>
      </c>
      <c r="H2620" s="12">
        <v>-4.0983606557376175E-3</v>
      </c>
    </row>
    <row r="2621" spans="1:8" ht="13.5" x14ac:dyDescent="0.25">
      <c r="A2621" s="11"/>
      <c r="B2621" s="10">
        <v>45819</v>
      </c>
      <c r="C2621" s="2">
        <v>12.15</v>
      </c>
      <c r="D2621" s="2">
        <v>12.15</v>
      </c>
      <c r="E2621" s="2">
        <v>5.9386402877697835</v>
      </c>
      <c r="F2621" s="2">
        <v>5</v>
      </c>
      <c r="G2621" s="2">
        <v>29.693201438848916</v>
      </c>
      <c r="H2621" s="12">
        <v>0</v>
      </c>
    </row>
    <row r="2622" spans="1:8" ht="13.5" x14ac:dyDescent="0.25">
      <c r="A2622" s="11"/>
      <c r="B2622" s="10">
        <v>45820</v>
      </c>
      <c r="C2622" s="2">
        <v>12.14</v>
      </c>
      <c r="D2622" s="2">
        <v>12.14</v>
      </c>
      <c r="E2622" s="2">
        <v>5.933752517985611</v>
      </c>
      <c r="F2622" s="2">
        <v>80</v>
      </c>
      <c r="G2622" s="2">
        <v>474.70020143884886</v>
      </c>
      <c r="H2622" s="12">
        <v>-8.2304526748969435E-4</v>
      </c>
    </row>
    <row r="2623" spans="1:8" ht="13.5" x14ac:dyDescent="0.25">
      <c r="A2623" s="11"/>
      <c r="B2623" s="10">
        <v>45821</v>
      </c>
      <c r="C2623" s="2">
        <v>12</v>
      </c>
      <c r="D2623" s="2">
        <v>12</v>
      </c>
      <c r="E2623" s="2">
        <v>5.9010044604316541</v>
      </c>
      <c r="F2623" s="2">
        <v>378</v>
      </c>
      <c r="G2623" s="2">
        <v>2230.5796860431651</v>
      </c>
      <c r="H2623" s="12">
        <v>-1.1532125205930853E-2</v>
      </c>
    </row>
    <row r="2624" spans="1:8" ht="13.5" x14ac:dyDescent="0.25">
      <c r="A2624" s="11"/>
      <c r="B2624" s="10">
        <v>45824</v>
      </c>
      <c r="C2624" s="2">
        <v>12.14</v>
      </c>
      <c r="D2624" s="2">
        <v>12.14</v>
      </c>
      <c r="E2624" s="2">
        <v>5.933752517985611</v>
      </c>
      <c r="F2624" s="2">
        <v>8</v>
      </c>
      <c r="G2624" s="2">
        <v>47.470020143884888</v>
      </c>
      <c r="H2624" s="12">
        <v>1.1666666666666714E-2</v>
      </c>
    </row>
    <row r="2625" spans="1:8" ht="13.5" x14ac:dyDescent="0.25">
      <c r="A2625" s="11"/>
      <c r="B2625" s="10">
        <v>45825</v>
      </c>
      <c r="C2625" s="2">
        <v>12.14</v>
      </c>
      <c r="D2625" s="2">
        <v>12.14</v>
      </c>
      <c r="E2625" s="2">
        <v>0</v>
      </c>
      <c r="F2625" s="2">
        <v>0</v>
      </c>
      <c r="G2625" s="2">
        <v>0</v>
      </c>
      <c r="H2625" s="12">
        <v>0</v>
      </c>
    </row>
    <row r="2626" spans="1:8" ht="13.5" x14ac:dyDescent="0.25">
      <c r="A2626" s="11"/>
      <c r="B2626" s="10">
        <v>45826</v>
      </c>
      <c r="C2626" s="2">
        <v>12.14</v>
      </c>
      <c r="D2626" s="2">
        <v>12.14</v>
      </c>
      <c r="E2626" s="2">
        <v>5.9330892219842983</v>
      </c>
      <c r="F2626" s="2">
        <v>1</v>
      </c>
      <c r="G2626" s="2">
        <v>5.9330892219842983</v>
      </c>
      <c r="H2626" s="12">
        <v>0</v>
      </c>
    </row>
    <row r="2627" spans="1:8" ht="13.5" x14ac:dyDescent="0.25">
      <c r="A2627" s="11"/>
      <c r="B2627" s="10">
        <v>45827</v>
      </c>
      <c r="C2627" s="2">
        <v>12.14</v>
      </c>
      <c r="D2627" s="2">
        <v>12.14</v>
      </c>
      <c r="E2627" s="2">
        <v>5.7212972746331223</v>
      </c>
      <c r="F2627" s="2">
        <v>470</v>
      </c>
      <c r="G2627" s="2">
        <v>2689.0097190775673</v>
      </c>
      <c r="H2627" s="12">
        <v>0</v>
      </c>
    </row>
    <row r="2628" spans="1:8" ht="13.5" x14ac:dyDescent="0.25">
      <c r="A2628" s="11"/>
      <c r="B2628" s="10">
        <v>45828</v>
      </c>
      <c r="C2628" s="2">
        <v>12.14</v>
      </c>
      <c r="D2628" s="2">
        <v>12.14</v>
      </c>
      <c r="E2628" s="2">
        <v>5.8166033542976932</v>
      </c>
      <c r="F2628" s="2">
        <v>201</v>
      </c>
      <c r="G2628" s="2">
        <v>1169.1372742138362</v>
      </c>
      <c r="H2628" s="12">
        <v>0</v>
      </c>
    </row>
    <row r="2629" spans="1:8" ht="13.5" x14ac:dyDescent="0.25">
      <c r="A2629" s="11"/>
      <c r="B2629" s="10">
        <v>45831</v>
      </c>
      <c r="C2629" s="2">
        <v>12.13</v>
      </c>
      <c r="D2629" s="2">
        <v>12.13</v>
      </c>
      <c r="E2629" s="2">
        <v>5.9500318658280911</v>
      </c>
      <c r="F2629" s="2">
        <v>2182</v>
      </c>
      <c r="G2629" s="2">
        <v>12982.969531236895</v>
      </c>
      <c r="H2629" s="12">
        <v>-8.2372322899504011E-4</v>
      </c>
    </row>
    <row r="2630" spans="1:8" ht="13.5" x14ac:dyDescent="0.25">
      <c r="A2630" s="11"/>
      <c r="B2630" s="10">
        <v>45832</v>
      </c>
      <c r="C2630" s="2">
        <v>12.19</v>
      </c>
      <c r="D2630" s="2">
        <v>12.19</v>
      </c>
      <c r="E2630" s="2">
        <v>5.9578518518518511</v>
      </c>
      <c r="F2630" s="2">
        <v>8</v>
      </c>
      <c r="G2630" s="2">
        <v>47.662814814814809</v>
      </c>
      <c r="H2630" s="12">
        <v>4.946413849958674E-3</v>
      </c>
    </row>
    <row r="2631" spans="1:8" ht="13.5" x14ac:dyDescent="0.25">
      <c r="A2631" s="11"/>
      <c r="B2631" s="10">
        <v>45833</v>
      </c>
      <c r="C2631" s="2">
        <v>12.18</v>
      </c>
      <c r="D2631" s="2">
        <v>12.18</v>
      </c>
      <c r="E2631" s="2">
        <v>5.9529750000000003</v>
      </c>
      <c r="F2631" s="2">
        <v>8</v>
      </c>
      <c r="G2631" s="2">
        <v>47.623800000000003</v>
      </c>
      <c r="H2631" s="12">
        <v>-8.2034454470876028E-4</v>
      </c>
    </row>
    <row r="2632" spans="1:8" ht="13.5" x14ac:dyDescent="0.25">
      <c r="A2632" s="11"/>
      <c r="B2632" s="10">
        <v>45835</v>
      </c>
      <c r="C2632" s="2">
        <v>12.28</v>
      </c>
      <c r="D2632" s="2">
        <v>12.28</v>
      </c>
      <c r="E2632" s="2">
        <v>5.8173893939393944</v>
      </c>
      <c r="F2632" s="2">
        <v>3289</v>
      </c>
      <c r="G2632" s="2">
        <v>19133.393716666669</v>
      </c>
      <c r="H2632" s="12">
        <v>8.2101806239736983E-3</v>
      </c>
    </row>
    <row r="2633" spans="1:8" ht="13.5" x14ac:dyDescent="0.25">
      <c r="A2633" s="11"/>
      <c r="B2633" s="10">
        <v>45838</v>
      </c>
      <c r="C2633" s="2">
        <v>12.3</v>
      </c>
      <c r="D2633" s="2">
        <v>12.3</v>
      </c>
      <c r="E2633" s="2">
        <v>6.0119214876033071</v>
      </c>
      <c r="F2633" s="2">
        <v>3248</v>
      </c>
      <c r="G2633" s="2">
        <v>19526.720991735543</v>
      </c>
      <c r="H2633" s="12">
        <v>1.6286644951141165E-3</v>
      </c>
    </row>
    <row r="2634" spans="1:8" ht="13.5" x14ac:dyDescent="0.25">
      <c r="A2634" s="11"/>
      <c r="B2634" s="10">
        <v>45839</v>
      </c>
      <c r="C2634" s="2">
        <v>12.3</v>
      </c>
      <c r="D2634" s="2">
        <v>12.3</v>
      </c>
      <c r="E2634" s="2">
        <v>6.0114675767918095</v>
      </c>
      <c r="F2634" s="2">
        <v>11</v>
      </c>
      <c r="G2634" s="2">
        <v>66.126143344709902</v>
      </c>
      <c r="H2634" s="12">
        <v>0</v>
      </c>
    </row>
    <row r="2635" spans="1:8" ht="13.5" x14ac:dyDescent="0.25">
      <c r="A2635" s="11"/>
      <c r="B2635" s="10">
        <v>45840</v>
      </c>
      <c r="C2635" s="2">
        <v>12.3</v>
      </c>
      <c r="D2635" s="2">
        <v>12.3</v>
      </c>
      <c r="E2635" s="2">
        <v>6.0114675767918095</v>
      </c>
      <c r="F2635" s="2">
        <v>650</v>
      </c>
      <c r="G2635" s="2">
        <v>3907.453924914676</v>
      </c>
      <c r="H2635" s="12">
        <v>0</v>
      </c>
    </row>
    <row r="2636" spans="1:8" ht="13.5" x14ac:dyDescent="0.25">
      <c r="A2636" s="11"/>
      <c r="B2636" s="10">
        <v>45841</v>
      </c>
      <c r="C2636" s="2">
        <v>12.3</v>
      </c>
      <c r="D2636" s="2">
        <v>12.3</v>
      </c>
      <c r="E2636" s="2">
        <v>6.011339522546419</v>
      </c>
      <c r="F2636" s="2">
        <v>561</v>
      </c>
      <c r="G2636" s="2">
        <v>3372.361472148541</v>
      </c>
      <c r="H2636" s="12">
        <v>0</v>
      </c>
    </row>
    <row r="2637" spans="1:8" ht="13.5" x14ac:dyDescent="0.25">
      <c r="A2637" s="11"/>
      <c r="B2637" s="10">
        <v>45842</v>
      </c>
      <c r="C2637" s="2">
        <v>12.3</v>
      </c>
      <c r="D2637" s="2">
        <v>12.3</v>
      </c>
      <c r="E2637" s="2">
        <v>0</v>
      </c>
      <c r="F2637" s="2">
        <v>0</v>
      </c>
      <c r="G2637" s="2">
        <v>0</v>
      </c>
      <c r="H2637" s="12">
        <v>0</v>
      </c>
    </row>
    <row r="2638" spans="1:8" ht="13.5" x14ac:dyDescent="0.25">
      <c r="A2638" s="11"/>
      <c r="B2638" s="10">
        <v>45845</v>
      </c>
      <c r="C2638" s="2">
        <v>12.3</v>
      </c>
      <c r="D2638" s="2">
        <v>12.3</v>
      </c>
      <c r="E2638" s="2">
        <v>6.011339522546419</v>
      </c>
      <c r="F2638" s="2">
        <v>801</v>
      </c>
      <c r="G2638" s="2">
        <v>4815.0829575596817</v>
      </c>
      <c r="H2638" s="12">
        <v>0</v>
      </c>
    </row>
    <row r="2639" spans="1:8" ht="13.5" x14ac:dyDescent="0.25">
      <c r="A2639" s="11"/>
      <c r="B2639" s="10">
        <v>45846</v>
      </c>
      <c r="C2639" s="2">
        <v>12.3</v>
      </c>
      <c r="D2639" s="2">
        <v>12.3</v>
      </c>
      <c r="E2639" s="2">
        <v>6.0117063492063494</v>
      </c>
      <c r="F2639" s="2">
        <v>21</v>
      </c>
      <c r="G2639" s="2">
        <v>126.24583333333334</v>
      </c>
      <c r="H2639" s="12">
        <v>0</v>
      </c>
    </row>
    <row r="2640" spans="1:8" ht="13.5" x14ac:dyDescent="0.25">
      <c r="A2640" s="11"/>
      <c r="B2640" s="10">
        <v>45847</v>
      </c>
      <c r="C2640" s="2">
        <v>12.3</v>
      </c>
      <c r="D2640" s="2">
        <v>12.3</v>
      </c>
      <c r="E2640" s="2">
        <v>6.0071245033112586</v>
      </c>
      <c r="F2640" s="2">
        <v>68</v>
      </c>
      <c r="G2640" s="2">
        <v>408.48446622516559</v>
      </c>
      <c r="H2640" s="12">
        <v>0</v>
      </c>
    </row>
    <row r="2641" spans="1:8" ht="13.5" x14ac:dyDescent="0.25">
      <c r="A2641" s="11"/>
      <c r="B2641" s="10">
        <v>45848</v>
      </c>
      <c r="C2641" s="2">
        <v>12.2</v>
      </c>
      <c r="D2641" s="2">
        <v>12.2</v>
      </c>
      <c r="E2641" s="2">
        <v>5.9629195138419995</v>
      </c>
      <c r="F2641" s="2">
        <v>3640</v>
      </c>
      <c r="G2641" s="2">
        <v>21705.027030384877</v>
      </c>
      <c r="H2641" s="12">
        <v>-8.1300813008131235E-3</v>
      </c>
    </row>
    <row r="2642" spans="1:8" ht="13.5" x14ac:dyDescent="0.25">
      <c r="A2642" s="11"/>
      <c r="B2642" s="10">
        <v>45849</v>
      </c>
      <c r="C2642" s="2">
        <v>12.29</v>
      </c>
      <c r="D2642" s="2">
        <v>12.29</v>
      </c>
      <c r="E2642" s="2">
        <v>5.9204005401755575</v>
      </c>
      <c r="F2642" s="2">
        <v>108</v>
      </c>
      <c r="G2642" s="2">
        <v>639.4032583389602</v>
      </c>
      <c r="H2642" s="12">
        <v>7.3770491803278578E-3</v>
      </c>
    </row>
    <row r="2643" spans="1:8" ht="13.5" x14ac:dyDescent="0.25">
      <c r="A2643" s="11"/>
      <c r="B2643" s="10">
        <v>45852</v>
      </c>
      <c r="C2643" s="2">
        <v>12.3</v>
      </c>
      <c r="D2643" s="2">
        <v>12.3</v>
      </c>
      <c r="E2643" s="2">
        <v>6.0088595543551655</v>
      </c>
      <c r="F2643" s="2">
        <v>11</v>
      </c>
      <c r="G2643" s="2">
        <v>66.097455097906817</v>
      </c>
      <c r="H2643" s="12">
        <v>8.1366965012217771E-4</v>
      </c>
    </row>
    <row r="2644" spans="1:8" ht="13.5" x14ac:dyDescent="0.25">
      <c r="A2644" s="11"/>
      <c r="B2644" s="10">
        <v>45853</v>
      </c>
      <c r="C2644" s="2">
        <v>12.3</v>
      </c>
      <c r="D2644" s="2">
        <v>12.3</v>
      </c>
      <c r="E2644" s="2">
        <v>0</v>
      </c>
      <c r="F2644" s="2">
        <v>0</v>
      </c>
      <c r="G2644" s="2">
        <v>0</v>
      </c>
      <c r="H2644" s="12">
        <v>0</v>
      </c>
    </row>
    <row r="2645" spans="1:8" ht="13.5" x14ac:dyDescent="0.25">
      <c r="A2645" s="11"/>
      <c r="B2645" s="10">
        <v>45854</v>
      </c>
      <c r="C2645" s="2">
        <v>12.49</v>
      </c>
      <c r="D2645" s="2">
        <v>12.49</v>
      </c>
      <c r="E2645" s="2">
        <v>6.0105456953642387</v>
      </c>
      <c r="F2645" s="2">
        <v>5047</v>
      </c>
      <c r="G2645" s="2">
        <v>30335.224124503311</v>
      </c>
      <c r="H2645" s="12">
        <v>1.5447154471544674E-2</v>
      </c>
    </row>
    <row r="2646" spans="1:8" ht="13.5" x14ac:dyDescent="0.25">
      <c r="A2646" s="11"/>
      <c r="B2646" s="10">
        <v>45855</v>
      </c>
      <c r="C2646" s="2">
        <v>12.49</v>
      </c>
      <c r="D2646" s="2">
        <v>12.49</v>
      </c>
      <c r="E2646" s="2">
        <v>0</v>
      </c>
      <c r="F2646" s="2">
        <v>0</v>
      </c>
      <c r="G2646" s="2">
        <v>0</v>
      </c>
      <c r="H2646" s="12">
        <v>0</v>
      </c>
    </row>
    <row r="2647" spans="1:8" ht="13.5" x14ac:dyDescent="0.25">
      <c r="A2647" s="11"/>
      <c r="B2647" s="10">
        <v>45856</v>
      </c>
      <c r="C2647" s="2">
        <v>12.5</v>
      </c>
      <c r="D2647" s="2">
        <v>12.5</v>
      </c>
      <c r="E2647" s="2">
        <v>6.1091782637508283</v>
      </c>
      <c r="F2647" s="2">
        <v>8</v>
      </c>
      <c r="G2647" s="2">
        <v>48.873426110006626</v>
      </c>
      <c r="H2647" s="12">
        <v>8.0064051240991087E-4</v>
      </c>
    </row>
    <row r="2648" spans="1:8" ht="13.5" x14ac:dyDescent="0.25">
      <c r="A2648" s="11"/>
      <c r="B2648" s="10">
        <v>45859</v>
      </c>
      <c r="C2648" s="2">
        <v>12.4</v>
      </c>
      <c r="D2648" s="2">
        <v>12.4</v>
      </c>
      <c r="E2648" s="2">
        <v>6.060304837640822</v>
      </c>
      <c r="F2648" s="2">
        <v>12</v>
      </c>
      <c r="G2648" s="2">
        <v>72.723658051689867</v>
      </c>
      <c r="H2648" s="12">
        <v>-7.9999999999999724E-3</v>
      </c>
    </row>
    <row r="2649" spans="1:8" ht="13.5" x14ac:dyDescent="0.25">
      <c r="A2649" s="11"/>
      <c r="B2649" s="10">
        <v>45860</v>
      </c>
      <c r="C2649" s="2">
        <v>12.4</v>
      </c>
      <c r="D2649" s="2">
        <v>12.4</v>
      </c>
      <c r="E2649" s="2">
        <v>6.060304837640822</v>
      </c>
      <c r="F2649" s="2">
        <v>208</v>
      </c>
      <c r="G2649" s="2">
        <v>1260.5434062292909</v>
      </c>
      <c r="H2649" s="12">
        <v>0</v>
      </c>
    </row>
    <row r="2650" spans="1:8" ht="13.5" x14ac:dyDescent="0.25">
      <c r="A2650" s="11"/>
      <c r="B2650" s="10">
        <v>45861</v>
      </c>
      <c r="C2650" s="2">
        <v>12.4</v>
      </c>
      <c r="D2650" s="2">
        <v>12.4</v>
      </c>
      <c r="E2650" s="2">
        <v>5.9869946984758124</v>
      </c>
      <c r="F2650" s="2">
        <v>266</v>
      </c>
      <c r="G2650" s="2">
        <v>1592.5405897945661</v>
      </c>
      <c r="H2650" s="12">
        <v>0</v>
      </c>
    </row>
    <row r="2651" spans="1:8" ht="13.5" x14ac:dyDescent="0.25">
      <c r="A2651" s="11"/>
      <c r="B2651" s="10">
        <v>45862</v>
      </c>
      <c r="C2651" s="2">
        <v>12.4</v>
      </c>
      <c r="D2651" s="2">
        <v>12.4</v>
      </c>
      <c r="E2651" s="2">
        <v>5.902874999999999</v>
      </c>
      <c r="F2651" s="2">
        <v>69</v>
      </c>
      <c r="G2651" s="2">
        <v>407.29837499999991</v>
      </c>
      <c r="H2651" s="12">
        <v>0</v>
      </c>
    </row>
    <row r="2652" spans="1:8" ht="13.5" x14ac:dyDescent="0.25">
      <c r="A2652" s="11"/>
      <c r="B2652" s="10">
        <v>45866</v>
      </c>
      <c r="C2652" s="2">
        <v>12.4</v>
      </c>
      <c r="D2652" s="2">
        <v>12.4</v>
      </c>
      <c r="E2652" s="2">
        <v>6.0601181379310338</v>
      </c>
      <c r="F2652" s="2">
        <v>325</v>
      </c>
      <c r="G2652" s="2">
        <v>1969.538394827586</v>
      </c>
      <c r="H2652" s="12">
        <v>0</v>
      </c>
    </row>
    <row r="2653" spans="1:8" ht="13.5" x14ac:dyDescent="0.25">
      <c r="A2653" s="11"/>
      <c r="B2653" s="10">
        <v>45867</v>
      </c>
      <c r="C2653" s="2">
        <v>12.4</v>
      </c>
      <c r="D2653" s="2">
        <v>12.4</v>
      </c>
      <c r="E2653" s="2">
        <v>6.0607029634734664</v>
      </c>
      <c r="F2653" s="2">
        <v>52</v>
      </c>
      <c r="G2653" s="2">
        <v>315.15655410062027</v>
      </c>
      <c r="H2653" s="12">
        <v>0</v>
      </c>
    </row>
    <row r="2654" spans="1:8" ht="13.5" x14ac:dyDescent="0.25">
      <c r="A2654" s="11"/>
      <c r="B2654" s="10">
        <v>45868</v>
      </c>
      <c r="C2654" s="2">
        <v>12.4</v>
      </c>
      <c r="D2654" s="2">
        <v>12.4</v>
      </c>
      <c r="E2654" s="2">
        <v>6.0607029634734664</v>
      </c>
      <c r="F2654" s="2">
        <v>10</v>
      </c>
      <c r="G2654" s="2">
        <v>60.607029634734666</v>
      </c>
      <c r="H2654" s="12">
        <v>0</v>
      </c>
    </row>
    <row r="2655" spans="1:8" ht="13.5" x14ac:dyDescent="0.25">
      <c r="A2655" s="11"/>
      <c r="B2655" s="10">
        <v>45869</v>
      </c>
      <c r="C2655" s="2">
        <v>12.4</v>
      </c>
      <c r="D2655" s="2">
        <v>12.4</v>
      </c>
      <c r="E2655" s="2">
        <v>6.0605000000000002</v>
      </c>
      <c r="F2655" s="2">
        <v>176</v>
      </c>
      <c r="G2655" s="2">
        <v>1066.6480000000001</v>
      </c>
      <c r="H2655" s="12">
        <v>0</v>
      </c>
    </row>
    <row r="2656" spans="1:8" ht="13.5" x14ac:dyDescent="0.25">
      <c r="A2656" s="11"/>
      <c r="B2656" s="10">
        <v>45870</v>
      </c>
      <c r="C2656" s="2">
        <v>12.39</v>
      </c>
      <c r="D2656" s="2">
        <v>12.39</v>
      </c>
      <c r="E2656" s="2">
        <v>6.0552242339832878</v>
      </c>
      <c r="F2656" s="2">
        <v>5</v>
      </c>
      <c r="G2656" s="2">
        <v>30.27612116991644</v>
      </c>
      <c r="H2656" s="12">
        <v>-8.0645161290320857E-4</v>
      </c>
    </row>
    <row r="2657" spans="1:8" ht="13.5" x14ac:dyDescent="0.25">
      <c r="A2657" s="11"/>
      <c r="B2657" s="10">
        <v>45873</v>
      </c>
      <c r="C2657" s="2">
        <v>12.4</v>
      </c>
      <c r="D2657" s="2">
        <v>12.4</v>
      </c>
      <c r="E2657" s="2">
        <v>6.0605000000000002</v>
      </c>
      <c r="F2657" s="2">
        <v>6</v>
      </c>
      <c r="G2657" s="2">
        <v>36.363</v>
      </c>
      <c r="H2657" s="12">
        <v>8.0710250201773898E-4</v>
      </c>
    </row>
    <row r="2658" spans="1:8" ht="13.5" x14ac:dyDescent="0.25">
      <c r="A2658" s="11"/>
      <c r="B2658" s="10">
        <v>45874</v>
      </c>
      <c r="C2658" s="2">
        <v>12.4</v>
      </c>
      <c r="D2658" s="2">
        <v>12.4</v>
      </c>
      <c r="E2658" s="2">
        <v>6.0603059805285113</v>
      </c>
      <c r="F2658" s="2">
        <v>45</v>
      </c>
      <c r="G2658" s="2">
        <v>272.71376912378298</v>
      </c>
      <c r="H2658" s="12">
        <v>0</v>
      </c>
    </row>
    <row r="2659" spans="1:8" ht="13.5" x14ac:dyDescent="0.25">
      <c r="A2659" s="11"/>
      <c r="B2659" s="10">
        <v>45875</v>
      </c>
      <c r="C2659" s="2">
        <v>12.35</v>
      </c>
      <c r="D2659" s="2">
        <v>12.35</v>
      </c>
      <c r="E2659" s="2">
        <v>6.0358692628650896</v>
      </c>
      <c r="F2659" s="2">
        <v>70</v>
      </c>
      <c r="G2659" s="2">
        <v>422.51084840055626</v>
      </c>
      <c r="H2659" s="12">
        <v>-4.0322580645161862E-3</v>
      </c>
    </row>
    <row r="2660" spans="1:8" ht="13.5" x14ac:dyDescent="0.25">
      <c r="A2660" s="11"/>
      <c r="B2660" s="10">
        <v>45876</v>
      </c>
      <c r="C2660" s="2">
        <v>12.39</v>
      </c>
      <c r="D2660" s="2">
        <v>12.39</v>
      </c>
      <c r="E2660" s="2">
        <v>6.0586518620689658</v>
      </c>
      <c r="F2660" s="2">
        <v>13</v>
      </c>
      <c r="G2660" s="2">
        <v>78.762474206896556</v>
      </c>
      <c r="H2660" s="12">
        <v>3.2388663967612085E-3</v>
      </c>
    </row>
    <row r="2661" spans="1:8" ht="13.5" x14ac:dyDescent="0.25">
      <c r="A2661" s="11"/>
      <c r="B2661" s="10">
        <v>45877</v>
      </c>
      <c r="C2661" s="2">
        <v>12.39</v>
      </c>
      <c r="D2661" s="2">
        <v>12.39</v>
      </c>
      <c r="E2661" s="2">
        <v>6.0562080689655167</v>
      </c>
      <c r="F2661" s="2">
        <v>58</v>
      </c>
      <c r="G2661" s="2">
        <v>351.26006799999999</v>
      </c>
      <c r="H2661" s="12">
        <v>0</v>
      </c>
    </row>
    <row r="2662" spans="1:8" ht="13.5" x14ac:dyDescent="0.25">
      <c r="A2662" s="11"/>
      <c r="B2662" s="10">
        <v>45880</v>
      </c>
      <c r="C2662" s="2">
        <v>12.4</v>
      </c>
      <c r="D2662" s="2">
        <v>12.4</v>
      </c>
      <c r="E2662" s="2">
        <v>6.0557193103448279</v>
      </c>
      <c r="F2662" s="2">
        <v>51</v>
      </c>
      <c r="G2662" s="2">
        <v>308.84168482758622</v>
      </c>
      <c r="H2662" s="12">
        <v>8.0710250201773898E-4</v>
      </c>
    </row>
    <row r="2663" spans="1:8" ht="13.5" x14ac:dyDescent="0.25">
      <c r="A2663" s="11"/>
      <c r="B2663" s="10">
        <v>45881</v>
      </c>
      <c r="C2663" s="2">
        <v>12.4</v>
      </c>
      <c r="D2663" s="2">
        <v>12.4</v>
      </c>
      <c r="E2663" s="2">
        <v>5.8709685517241379</v>
      </c>
      <c r="F2663" s="2">
        <v>1274</v>
      </c>
      <c r="G2663" s="2">
        <v>7479.6139348965517</v>
      </c>
      <c r="H2663" s="12">
        <v>0</v>
      </c>
    </row>
    <row r="2664" spans="1:8" ht="13.5" x14ac:dyDescent="0.25">
      <c r="A2664" s="11"/>
      <c r="B2664" s="10">
        <v>45883</v>
      </c>
      <c r="C2664" s="2">
        <v>12.38</v>
      </c>
      <c r="D2664" s="2">
        <v>12.38</v>
      </c>
      <c r="E2664" s="2">
        <v>6.0508317241379315</v>
      </c>
      <c r="F2664" s="2">
        <v>1</v>
      </c>
      <c r="G2664" s="2">
        <v>6.0508317241379315</v>
      </c>
      <c r="H2664" s="12">
        <v>-1.6129032258064171E-3</v>
      </c>
    </row>
    <row r="2665" spans="1:8" ht="13.5" x14ac:dyDescent="0.25">
      <c r="A2665" s="11"/>
      <c r="B2665" s="10">
        <v>45884</v>
      </c>
      <c r="C2665" s="2">
        <v>12.38</v>
      </c>
      <c r="D2665" s="2">
        <v>12.38</v>
      </c>
      <c r="E2665" s="2">
        <v>6.0508317241379315</v>
      </c>
      <c r="F2665" s="2">
        <v>11</v>
      </c>
      <c r="G2665" s="2">
        <v>66.559148965517252</v>
      </c>
      <c r="H2665" s="12">
        <v>0</v>
      </c>
    </row>
    <row r="2666" spans="1:8" ht="13.5" x14ac:dyDescent="0.25">
      <c r="A2666" s="11"/>
      <c r="B2666" s="10">
        <v>45887</v>
      </c>
      <c r="C2666" s="2">
        <v>12.4</v>
      </c>
      <c r="D2666" s="2">
        <v>12.4</v>
      </c>
      <c r="E2666" s="2">
        <v>6.0606068965517244</v>
      </c>
      <c r="F2666" s="2">
        <v>5</v>
      </c>
      <c r="G2666" s="2">
        <v>30.303034482758623</v>
      </c>
      <c r="H2666" s="12">
        <v>1.6155088852988345E-3</v>
      </c>
    </row>
    <row r="2667" spans="1:8" ht="13.5" x14ac:dyDescent="0.25">
      <c r="A2667" s="11"/>
      <c r="B2667" s="10">
        <v>45888</v>
      </c>
      <c r="C2667" s="2">
        <v>12.38</v>
      </c>
      <c r="D2667" s="2">
        <v>12.38</v>
      </c>
      <c r="E2667" s="2">
        <v>5.8514182068965512</v>
      </c>
      <c r="F2667" s="2">
        <v>166</v>
      </c>
      <c r="G2667" s="2">
        <v>971.33542234482752</v>
      </c>
      <c r="H2667" s="12">
        <v>-1.6129032258064171E-3</v>
      </c>
    </row>
    <row r="2668" spans="1:8" ht="13.5" x14ac:dyDescent="0.25">
      <c r="A2668" s="11"/>
      <c r="B2668" s="10">
        <v>45889</v>
      </c>
      <c r="C2668" s="2">
        <v>12.38</v>
      </c>
      <c r="D2668" s="2">
        <v>12.38</v>
      </c>
      <c r="E2668" s="2">
        <v>6.0508317241379315</v>
      </c>
      <c r="F2668" s="2">
        <v>10</v>
      </c>
      <c r="G2668" s="2">
        <v>60.508317241379316</v>
      </c>
      <c r="H2668" s="12">
        <v>0</v>
      </c>
    </row>
    <row r="2669" spans="1:8" ht="13.5" x14ac:dyDescent="0.25">
      <c r="A2669" s="11"/>
      <c r="B2669" s="10">
        <v>45890</v>
      </c>
      <c r="C2669" s="2">
        <v>12.37</v>
      </c>
      <c r="D2669" s="2">
        <v>12.37</v>
      </c>
      <c r="E2669" s="2">
        <v>6.0459441379310341</v>
      </c>
      <c r="F2669" s="2">
        <v>7</v>
      </c>
      <c r="G2669" s="2">
        <v>42.321608965517242</v>
      </c>
      <c r="H2669" s="12">
        <v>-8.0775444264956082E-4</v>
      </c>
    </row>
    <row r="2670" spans="1:8" ht="13.5" x14ac:dyDescent="0.25">
      <c r="A2670" s="11"/>
      <c r="B2670" s="10">
        <v>45891</v>
      </c>
      <c r="C2670" s="2">
        <v>12.35</v>
      </c>
      <c r="D2670" s="2">
        <v>12.35</v>
      </c>
      <c r="E2670" s="2">
        <v>6.0361689655172412</v>
      </c>
      <c r="F2670" s="2">
        <v>2</v>
      </c>
      <c r="G2670" s="2">
        <v>12.072337931034482</v>
      </c>
      <c r="H2670" s="12">
        <v>-1.6168148746968129E-3</v>
      </c>
    </row>
    <row r="2671" spans="1:8" ht="13.5" x14ac:dyDescent="0.25">
      <c r="A2671" s="11"/>
      <c r="B2671" s="10">
        <v>45894</v>
      </c>
      <c r="C2671" s="2">
        <v>12.35</v>
      </c>
      <c r="D2671" s="2">
        <v>12.35</v>
      </c>
      <c r="E2671" s="2">
        <v>6.0361689655172412</v>
      </c>
      <c r="F2671" s="2">
        <v>11</v>
      </c>
      <c r="G2671" s="2">
        <v>66.397858620689647</v>
      </c>
      <c r="H2671" s="12">
        <v>0</v>
      </c>
    </row>
    <row r="2672" spans="1:8" ht="13.5" x14ac:dyDescent="0.25">
      <c r="A2672" s="11"/>
      <c r="B2672" s="10">
        <v>45895</v>
      </c>
      <c r="C2672" s="2">
        <v>12.36</v>
      </c>
      <c r="D2672" s="2">
        <v>12.36</v>
      </c>
      <c r="E2672" s="2">
        <v>5.9633439310344825</v>
      </c>
      <c r="F2672" s="2">
        <v>1095</v>
      </c>
      <c r="G2672" s="2">
        <v>6529.8616044827586</v>
      </c>
      <c r="H2672" s="12">
        <v>8.0971659919026613E-4</v>
      </c>
    </row>
    <row r="2673" spans="1:11" ht="13.5" x14ac:dyDescent="0.25">
      <c r="A2673" s="11"/>
      <c r="B2673" s="10">
        <v>45896</v>
      </c>
      <c r="C2673" s="2">
        <v>12.29</v>
      </c>
      <c r="D2673" s="2">
        <v>12.29</v>
      </c>
      <c r="E2673" s="2">
        <v>6.0083097241379306</v>
      </c>
      <c r="F2673" s="2">
        <v>184</v>
      </c>
      <c r="G2673" s="2">
        <v>1105.5289892413793</v>
      </c>
      <c r="H2673" s="12">
        <v>-5.663430420711997E-3</v>
      </c>
    </row>
    <row r="2674" spans="1:11" ht="13.5" x14ac:dyDescent="0.25">
      <c r="A2674" s="11"/>
      <c r="B2674" s="10">
        <v>45897</v>
      </c>
      <c r="C2674" s="2">
        <v>12.37</v>
      </c>
      <c r="D2674" s="2">
        <v>12.37</v>
      </c>
      <c r="E2674" s="2">
        <v>5.8861200689655169</v>
      </c>
      <c r="F2674" s="2">
        <v>2078</v>
      </c>
      <c r="G2674" s="2">
        <v>12231.357503310344</v>
      </c>
      <c r="H2674" s="12">
        <v>6.5093572009764095E-3</v>
      </c>
    </row>
    <row r="2675" spans="1:11" ht="13.5" x14ac:dyDescent="0.25">
      <c r="A2675" s="11"/>
      <c r="B2675" s="10">
        <v>45898</v>
      </c>
      <c r="C2675" s="2">
        <v>12.37</v>
      </c>
      <c r="D2675" s="2">
        <v>12.37</v>
      </c>
      <c r="E2675" s="2">
        <v>6.0503429655172409</v>
      </c>
      <c r="F2675" s="2">
        <v>1000</v>
      </c>
      <c r="G2675" s="2">
        <v>6050.3429655172413</v>
      </c>
      <c r="H2675" s="12">
        <v>0</v>
      </c>
    </row>
    <row r="2676" spans="1:11" ht="13.5" x14ac:dyDescent="0.25">
      <c r="A2676" s="11"/>
      <c r="B2676" s="10">
        <v>45901</v>
      </c>
      <c r="C2676" s="2">
        <v>12.35</v>
      </c>
      <c r="D2676" s="2">
        <v>12.35</v>
      </c>
      <c r="E2676" s="2">
        <v>6.0358692628650896</v>
      </c>
      <c r="F2676" s="2">
        <v>43</v>
      </c>
      <c r="G2676" s="2">
        <v>259.54237830319886</v>
      </c>
      <c r="H2676" s="12">
        <v>-1.6168148746968129E-3</v>
      </c>
    </row>
    <row r="2677" spans="1:11" ht="13.5" x14ac:dyDescent="0.25">
      <c r="A2677" s="11"/>
      <c r="B2677" s="10">
        <v>45902</v>
      </c>
      <c r="C2677" s="2">
        <v>12.86</v>
      </c>
      <c r="D2677" s="2">
        <v>12.86</v>
      </c>
      <c r="E2677" s="2">
        <v>5.9459421418636991</v>
      </c>
      <c r="F2677" s="2">
        <v>11823</v>
      </c>
      <c r="G2677" s="2">
        <v>70298.873943254512</v>
      </c>
      <c r="H2677" s="12">
        <v>4.1295546558704439E-2</v>
      </c>
    </row>
    <row r="2678" spans="1:11" ht="13.5" x14ac:dyDescent="0.25">
      <c r="A2678" s="11"/>
      <c r="B2678" s="10">
        <v>45903</v>
      </c>
      <c r="C2678" s="2">
        <v>12.15</v>
      </c>
      <c r="D2678" s="2">
        <v>12.15</v>
      </c>
      <c r="E2678" s="2">
        <v>5.9733112656467302</v>
      </c>
      <c r="F2678" s="2">
        <v>115</v>
      </c>
      <c r="G2678" s="2">
        <v>686.93079554937401</v>
      </c>
      <c r="H2678" s="12">
        <v>-5.520995334370133E-2</v>
      </c>
    </row>
    <row r="2679" spans="1:11" ht="13.5" x14ac:dyDescent="0.25">
      <c r="A2679" s="11"/>
      <c r="B2679" s="10">
        <v>45905</v>
      </c>
      <c r="C2679" s="2">
        <v>12.24</v>
      </c>
      <c r="D2679" s="2">
        <v>12.24</v>
      </c>
      <c r="E2679" s="2">
        <v>5.8728199999999999</v>
      </c>
      <c r="F2679" s="2">
        <v>30302</v>
      </c>
      <c r="G2679" s="2">
        <v>177958.19164</v>
      </c>
      <c r="H2679" s="12">
        <v>7.4074074074073955E-3</v>
      </c>
    </row>
    <row r="2680" spans="1:11" ht="13.5" x14ac:dyDescent="0.25">
      <c r="A2680" s="11"/>
      <c r="B2680" s="10">
        <v>45908</v>
      </c>
      <c r="C2680" s="2">
        <v>12.48</v>
      </c>
      <c r="D2680" s="2">
        <v>12.48</v>
      </c>
      <c r="E2680" s="2">
        <v>5.8689099999999996</v>
      </c>
      <c r="F2680" s="2">
        <v>437</v>
      </c>
      <c r="G2680" s="2">
        <v>2564.7136699999996</v>
      </c>
      <c r="H2680" s="12">
        <v>1.9607843137254919E-2</v>
      </c>
    </row>
    <row r="2681" spans="1:11" ht="13.5" x14ac:dyDescent="0.25">
      <c r="A2681" s="11"/>
      <c r="B2681" s="10">
        <v>45909</v>
      </c>
      <c r="C2681" s="2">
        <v>12.5</v>
      </c>
      <c r="D2681" s="2">
        <v>12.5</v>
      </c>
      <c r="E2681" s="2">
        <v>5.8699998607242341</v>
      </c>
      <c r="F2681" s="2">
        <v>987</v>
      </c>
      <c r="G2681" s="2">
        <v>5793.6898625348194</v>
      </c>
      <c r="H2681" s="12">
        <v>1.6025641025640682E-3</v>
      </c>
    </row>
    <row r="2682" spans="1:11" ht="13.5" x14ac:dyDescent="0.25">
      <c r="A2682" s="11"/>
      <c r="B2682" s="10">
        <v>45910</v>
      </c>
      <c r="C2682" s="2">
        <v>12.5</v>
      </c>
      <c r="D2682" s="2">
        <v>12.5</v>
      </c>
      <c r="E2682" s="2">
        <v>5.8748870473537611</v>
      </c>
      <c r="F2682" s="2">
        <v>807</v>
      </c>
      <c r="G2682" s="2">
        <v>4741.0338472144849</v>
      </c>
      <c r="H2682" s="12">
        <v>0</v>
      </c>
    </row>
    <row r="2683" spans="1:11" ht="13.5" x14ac:dyDescent="0.25">
      <c r="A2683" s="11"/>
      <c r="B2683" s="10">
        <v>45911</v>
      </c>
      <c r="C2683" s="2">
        <v>12.49</v>
      </c>
      <c r="D2683" s="2">
        <v>12.49</v>
      </c>
      <c r="E2683" s="2">
        <v>6.0902163307852675</v>
      </c>
      <c r="F2683" s="2">
        <v>70</v>
      </c>
      <c r="G2683" s="2">
        <v>426.31514315496872</v>
      </c>
      <c r="H2683" s="12">
        <v>-7.9999999999998291E-4</v>
      </c>
    </row>
    <row r="2684" spans="1:11" ht="13.5" x14ac:dyDescent="0.25">
      <c r="A2684" s="11"/>
      <c r="B2684" s="10">
        <v>45912</v>
      </c>
      <c r="C2684" s="2">
        <v>12.39</v>
      </c>
      <c r="D2684" s="2">
        <v>12.39</v>
      </c>
      <c r="E2684" s="2">
        <v>5.9940379790940774</v>
      </c>
      <c r="F2684" s="2">
        <v>556</v>
      </c>
      <c r="G2684" s="2">
        <v>3332.6851163763072</v>
      </c>
      <c r="H2684" s="12">
        <v>-8.0064051240992511E-3</v>
      </c>
    </row>
    <row r="2685" spans="1:11" ht="13.5" x14ac:dyDescent="0.25">
      <c r="A2685" s="11"/>
      <c r="B2685" s="10">
        <v>45915</v>
      </c>
      <c r="C2685" s="2">
        <v>12.65</v>
      </c>
      <c r="D2685" s="2">
        <v>12.65</v>
      </c>
      <c r="E2685" s="2">
        <v>6.1821916376306625</v>
      </c>
      <c r="F2685" s="2">
        <v>35</v>
      </c>
      <c r="G2685" s="2">
        <v>216.3767073170732</v>
      </c>
      <c r="H2685" s="12">
        <v>2.0984665052461646E-2</v>
      </c>
    </row>
    <row r="2686" spans="1:11" ht="13.5" x14ac:dyDescent="0.25">
      <c r="A2686" s="11"/>
      <c r="B2686" s="10">
        <v>45916</v>
      </c>
      <c r="C2686" s="2">
        <v>12.65</v>
      </c>
      <c r="D2686" s="2">
        <v>12.65</v>
      </c>
      <c r="E2686" s="2">
        <v>6.1821916376306625</v>
      </c>
      <c r="F2686" s="2">
        <v>201</v>
      </c>
      <c r="G2686" s="2">
        <v>1242.6205191637632</v>
      </c>
      <c r="H2686" s="12">
        <v>0</v>
      </c>
      <c r="I2686" s="13" t="s">
        <v>54</v>
      </c>
      <c r="J2686" s="13" t="s">
        <v>55</v>
      </c>
      <c r="K2686" s="13" t="s">
        <v>56</v>
      </c>
    </row>
    <row r="2687" spans="1:11" ht="13.5" x14ac:dyDescent="0.25">
      <c r="A2687" s="11"/>
      <c r="B2687" s="10">
        <v>45917</v>
      </c>
      <c r="C2687" s="2">
        <v>12.6</v>
      </c>
      <c r="D2687" s="2">
        <v>12.6</v>
      </c>
      <c r="E2687" s="2">
        <v>6.1577560975609753</v>
      </c>
      <c r="F2687" s="2">
        <v>5</v>
      </c>
      <c r="G2687" s="2">
        <v>30.788780487804878</v>
      </c>
      <c r="H2687" s="12">
        <v>-3.9525691699605304E-3</v>
      </c>
      <c r="I2687" s="13">
        <v>28000000</v>
      </c>
      <c r="J2687" s="14">
        <f>I2687*D2687</f>
        <v>352800000</v>
      </c>
      <c r="K2687" s="15">
        <f>SUM(E2511:E2687)/177</f>
        <v>5.6308097691142596</v>
      </c>
    </row>
  </sheetData>
  <mergeCells count="1">
    <mergeCell ref="B2:G2"/>
  </mergeCells>
  <phoneticPr fontId="0" type="noConversion"/>
  <conditionalFormatting sqref="H6:H2687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84"/>
  <sheetViews>
    <sheetView topLeftCell="A2680" workbookViewId="0">
      <selection activeCell="A2685" sqref="A2685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13.5" x14ac:dyDescent="0.25">
      <c r="A2" s="3">
        <f>TITRES_STAT!B5</f>
        <v>42006</v>
      </c>
      <c r="B2" s="5">
        <f>TITRES_STAT!D5</f>
        <v>4.3040000000000003</v>
      </c>
      <c r="C2" s="2"/>
      <c r="D2" s="2"/>
      <c r="E2" s="2"/>
      <c r="F2" s="2"/>
      <c r="G2" s="2"/>
      <c r="H2" s="2"/>
      <c r="I2" s="2"/>
      <c r="J2" s="2" t="s">
        <v>21</v>
      </c>
      <c r="K2" s="2" t="s">
        <v>21</v>
      </c>
    </row>
    <row r="3" spans="1:11" ht="13.5" x14ac:dyDescent="0.25">
      <c r="A3" s="3">
        <f>TITRES_STAT!B6</f>
        <v>42009</v>
      </c>
      <c r="B3" s="5">
        <f>TITRES_STAT!D6</f>
        <v>4.4960000000000004</v>
      </c>
      <c r="C3" s="2">
        <f>B3-B2</f>
        <v>0.19200000000000017</v>
      </c>
      <c r="D3" s="2"/>
      <c r="E3" s="2"/>
      <c r="F3" s="2"/>
      <c r="G3" s="2"/>
      <c r="H3" s="2"/>
      <c r="I3" s="2"/>
      <c r="J3" s="2" t="s">
        <v>22</v>
      </c>
      <c r="K3" s="2" t="s">
        <v>23</v>
      </c>
    </row>
    <row r="4" spans="1:11" ht="13.5" x14ac:dyDescent="0.25">
      <c r="A4" s="3">
        <f>TITRES_STAT!B7</f>
        <v>42010</v>
      </c>
      <c r="B4" s="5">
        <f>TITRES_STAT!D7</f>
        <v>4.407</v>
      </c>
      <c r="C4" s="2">
        <f t="shared" ref="C4:C67" si="0">B4-B3</f>
        <v>-8.9000000000000412E-2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5">
        <f>TITRES_STAT!D8</f>
        <v>4.5149999999999997</v>
      </c>
      <c r="C5" s="2">
        <f t="shared" si="0"/>
        <v>0.10799999999999965</v>
      </c>
      <c r="D5" s="2">
        <f>AVERAGE(B1:B5)</f>
        <v>4.4305000000000003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5">
        <f>TITRES_STAT!D9</f>
        <v>4.5199999999999996</v>
      </c>
      <c r="C6" s="2">
        <f t="shared" si="0"/>
        <v>4.9999999999998934E-3</v>
      </c>
      <c r="D6" s="2">
        <f t="shared" ref="D6:D69" si="1">AVERAGE(B2:B6)</f>
        <v>4.4484000000000004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5">
        <f>TITRES_STAT!D10</f>
        <v>4.5199999999999996</v>
      </c>
      <c r="C7" s="2">
        <f t="shared" si="0"/>
        <v>0</v>
      </c>
      <c r="D7" s="2">
        <f t="shared" si="1"/>
        <v>4.4916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5">
        <f>TITRES_STAT!D11</f>
        <v>4.5199999999999996</v>
      </c>
      <c r="C8" s="2">
        <f t="shared" si="0"/>
        <v>0</v>
      </c>
      <c r="D8" s="2">
        <f t="shared" si="1"/>
        <v>4.4963999999999995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5">
        <f>TITRES_STAT!D12</f>
        <v>4.5149999999999997</v>
      </c>
      <c r="C9" s="2">
        <f t="shared" si="0"/>
        <v>-4.9999999999998934E-3</v>
      </c>
      <c r="D9" s="2">
        <f t="shared" si="1"/>
        <v>4.5179999999999998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5">
        <f>TITRES_STAT!D13</f>
        <v>4.5199999999999996</v>
      </c>
      <c r="C10" s="2">
        <f t="shared" si="0"/>
        <v>4.9999999999998934E-3</v>
      </c>
      <c r="D10" s="2">
        <f t="shared" si="1"/>
        <v>4.5190000000000001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5">
        <f>TITRES_STAT!D14</f>
        <v>4.5380000000000003</v>
      </c>
      <c r="C11" s="2">
        <f t="shared" si="0"/>
        <v>1.8000000000000682E-2</v>
      </c>
      <c r="D11" s="2">
        <f t="shared" si="1"/>
        <v>4.5225999999999997</v>
      </c>
      <c r="E11" s="2">
        <f>AVERAGE(B2:B11)</f>
        <v>4.4854999999999992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5">
        <f>TITRES_STAT!D15</f>
        <v>4.5380000000000003</v>
      </c>
      <c r="C12" s="2">
        <f t="shared" si="0"/>
        <v>0</v>
      </c>
      <c r="D12" s="2">
        <f t="shared" si="1"/>
        <v>4.5262000000000002</v>
      </c>
      <c r="E12" s="2">
        <f t="shared" ref="E12:E75" si="2">AVERAGE(B3:B12)</f>
        <v>4.5088999999999997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5">
        <f>TITRES_STAT!D16</f>
        <v>4.5380000000000003</v>
      </c>
      <c r="C13" s="2">
        <f t="shared" si="0"/>
        <v>0</v>
      </c>
      <c r="D13" s="2">
        <f t="shared" si="1"/>
        <v>4.5297999999999998</v>
      </c>
      <c r="E13" s="2">
        <f t="shared" si="2"/>
        <v>4.5130999999999997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5">
        <f>TITRES_STAT!D17</f>
        <v>4.59</v>
      </c>
      <c r="C14" s="2">
        <f t="shared" si="0"/>
        <v>5.1999999999999602E-2</v>
      </c>
      <c r="D14" s="2">
        <f t="shared" si="1"/>
        <v>4.5448000000000004</v>
      </c>
      <c r="E14" s="2">
        <f t="shared" si="2"/>
        <v>4.5314000000000005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5">
        <f>TITRES_STAT!D18</f>
        <v>4.5570000000000004</v>
      </c>
      <c r="C15" s="2">
        <f t="shared" si="0"/>
        <v>-3.2999999999999474E-2</v>
      </c>
      <c r="D15" s="2">
        <f t="shared" si="1"/>
        <v>4.5522000000000009</v>
      </c>
      <c r="E15" s="2">
        <f t="shared" si="2"/>
        <v>4.5356000000000005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5">
        <f>TITRES_STAT!D19</f>
        <v>4.6369999999999996</v>
      </c>
      <c r="C16" s="2">
        <f t="shared" si="0"/>
        <v>7.9999999999999183E-2</v>
      </c>
      <c r="D16" s="2">
        <f t="shared" si="1"/>
        <v>4.5720000000000001</v>
      </c>
      <c r="E16" s="2">
        <f t="shared" si="2"/>
        <v>4.5472999999999999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5">
        <f>TITRES_STAT!D20</f>
        <v>4.6369999999999996</v>
      </c>
      <c r="C17" s="2">
        <f t="shared" si="0"/>
        <v>0</v>
      </c>
      <c r="D17" s="2">
        <f t="shared" si="1"/>
        <v>4.5918000000000001</v>
      </c>
      <c r="E17" s="2">
        <f t="shared" si="2"/>
        <v>4.5590000000000002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5">
        <f>TITRES_STAT!D21</f>
        <v>4.6829999999999998</v>
      </c>
      <c r="C18" s="2">
        <f t="shared" si="0"/>
        <v>4.6000000000000263E-2</v>
      </c>
      <c r="D18" s="2">
        <f t="shared" si="1"/>
        <v>4.6208</v>
      </c>
      <c r="E18" s="2">
        <f t="shared" si="2"/>
        <v>4.5753000000000004</v>
      </c>
      <c r="F18" s="2"/>
      <c r="G18" s="2"/>
      <c r="H18" s="2"/>
      <c r="I18" s="2">
        <f t="array" ref="I18">SUMPRODUCT(B2:B21, (ROW(B2:B21)-ROW(B2)+1)) / (20*21/2)</f>
        <v>4.6011809523809521</v>
      </c>
      <c r="J18" s="2"/>
      <c r="K18" s="2"/>
    </row>
    <row r="19" spans="1:11" ht="13.5" x14ac:dyDescent="0.25">
      <c r="A19" s="3">
        <f>TITRES_STAT!B22</f>
        <v>42032</v>
      </c>
      <c r="B19" s="5">
        <f>TITRES_STAT!D22</f>
        <v>4.6829999999999998</v>
      </c>
      <c r="C19" s="2">
        <f t="shared" si="0"/>
        <v>0</v>
      </c>
      <c r="D19" s="2">
        <f t="shared" si="1"/>
        <v>4.6394000000000002</v>
      </c>
      <c r="E19" s="2">
        <f t="shared" si="2"/>
        <v>4.5921000000000003</v>
      </c>
      <c r="F19" s="2"/>
      <c r="G19" s="2"/>
      <c r="H19" s="2"/>
      <c r="I19" s="2">
        <f t="array" ref="I19">SUMPRODUCT(B3:B22, (ROW(B3:B22)-ROW(B3)+1)) / (20*21/2)</f>
        <v>4.6134476190476184</v>
      </c>
      <c r="J19" s="2"/>
      <c r="K19" s="2"/>
    </row>
    <row r="20" spans="1:11" ht="13.5" x14ac:dyDescent="0.25">
      <c r="A20" s="3">
        <f>TITRES_STAT!B23</f>
        <v>42033</v>
      </c>
      <c r="B20" s="5">
        <f>TITRES_STAT!D23</f>
        <v>4.6829999999999998</v>
      </c>
      <c r="C20" s="2">
        <f t="shared" si="0"/>
        <v>0</v>
      </c>
      <c r="D20" s="2">
        <f t="shared" si="1"/>
        <v>4.6646000000000001</v>
      </c>
      <c r="E20" s="2">
        <f t="shared" si="2"/>
        <v>4.6084000000000005</v>
      </c>
      <c r="F20" s="2">
        <f t="shared" ref="F20:F83" si="3">AVERAGE(B1:B20)</f>
        <v>4.5474210526315781</v>
      </c>
      <c r="G20" s="2"/>
      <c r="H20" s="2"/>
      <c r="I20" s="2">
        <f t="array" ref="I20">SUMPRODUCT(B4:B23, (ROW(B4:B23)-ROW(B4)+1)) / (20*21/2)</f>
        <v>4.6235285714285714</v>
      </c>
      <c r="J20" s="2">
        <f>F20</f>
        <v>4.5474210526315781</v>
      </c>
      <c r="K20" s="2"/>
    </row>
    <row r="21" spans="1:11" ht="13.5" x14ac:dyDescent="0.25">
      <c r="A21" s="3">
        <f>TITRES_STAT!B24</f>
        <v>42034</v>
      </c>
      <c r="B21" s="5">
        <f>TITRES_STAT!D24</f>
        <v>4.6829999999999998</v>
      </c>
      <c r="C21" s="2">
        <f t="shared" si="0"/>
        <v>0</v>
      </c>
      <c r="D21" s="2">
        <f t="shared" si="1"/>
        <v>4.6738</v>
      </c>
      <c r="E21" s="2">
        <f t="shared" si="2"/>
        <v>4.6228999999999996</v>
      </c>
      <c r="F21" s="2">
        <f t="shared" si="3"/>
        <v>4.5541999999999989</v>
      </c>
      <c r="G21" s="2"/>
      <c r="H21" s="2"/>
      <c r="I21" s="2">
        <f t="array" ref="I21">SUMPRODUCT(B5:B24, (ROW(B5:B24)-ROW(B5)+1)) / (20*21/2)</f>
        <v>4.6197857142857135</v>
      </c>
      <c r="J21" s="2">
        <f t="shared" ref="J21:J84" si="4">$J$4*B21+J20*(1-$J$4)</f>
        <v>4.5603333333333325</v>
      </c>
      <c r="K21" s="2"/>
    </row>
    <row r="22" spans="1:11" ht="13.5" x14ac:dyDescent="0.25">
      <c r="A22" s="3">
        <f>TITRES_STAT!B25</f>
        <v>42037</v>
      </c>
      <c r="B22" s="5">
        <f>TITRES_STAT!D25</f>
        <v>4.6829999999999998</v>
      </c>
      <c r="C22" s="2">
        <f t="shared" si="0"/>
        <v>0</v>
      </c>
      <c r="D22" s="2">
        <f t="shared" si="1"/>
        <v>4.6829999999999998</v>
      </c>
      <c r="E22" s="2">
        <f t="shared" si="2"/>
        <v>4.6374000000000004</v>
      </c>
      <c r="F22" s="2">
        <f t="shared" si="3"/>
        <v>4.5731499999999983</v>
      </c>
      <c r="G22" s="2"/>
      <c r="H22" s="2"/>
      <c r="I22" s="2">
        <f t="array" ref="I22">SUMPRODUCT(B6:B25, (ROW(B6:B25)-ROW(B6)+1)) / (20*21/2)</f>
        <v>4.6118714285714288</v>
      </c>
      <c r="J22" s="2">
        <f t="shared" si="4"/>
        <v>4.5720158730158724</v>
      </c>
      <c r="K22" s="2"/>
    </row>
    <row r="23" spans="1:11" ht="13.5" x14ac:dyDescent="0.25">
      <c r="A23" s="3">
        <f>TITRES_STAT!B26</f>
        <v>42038</v>
      </c>
      <c r="B23" s="5">
        <f>TITRES_STAT!D26</f>
        <v>4.6790000000000003</v>
      </c>
      <c r="C23" s="2">
        <f t="shared" si="0"/>
        <v>-3.9999999999995595E-3</v>
      </c>
      <c r="D23" s="2">
        <f t="shared" si="1"/>
        <v>4.6821999999999999</v>
      </c>
      <c r="E23" s="2">
        <f t="shared" si="2"/>
        <v>4.6515000000000004</v>
      </c>
      <c r="F23" s="2">
        <f t="shared" si="3"/>
        <v>4.5822999999999992</v>
      </c>
      <c r="G23" s="2"/>
      <c r="H23" s="2"/>
      <c r="I23" s="2">
        <f t="array" ref="I23">SUMPRODUCT(B7:B26, (ROW(B7:B26)-ROW(B7)+1)) / (20*21/2)</f>
        <v>4.6204761904761904</v>
      </c>
      <c r="J23" s="2">
        <f t="shared" si="4"/>
        <v>4.5822048374905515</v>
      </c>
      <c r="K23" s="2"/>
    </row>
    <row r="24" spans="1:11" ht="13.5" x14ac:dyDescent="0.25">
      <c r="A24" s="3">
        <f>TITRES_STAT!B27</f>
        <v>42039</v>
      </c>
      <c r="B24" s="5">
        <f>TITRES_STAT!D27</f>
        <v>4.5430000000000001</v>
      </c>
      <c r="C24" s="2">
        <f t="shared" si="0"/>
        <v>-0.13600000000000012</v>
      </c>
      <c r="D24" s="2">
        <f t="shared" si="1"/>
        <v>4.6542000000000003</v>
      </c>
      <c r="E24" s="2">
        <f t="shared" si="2"/>
        <v>4.6468000000000007</v>
      </c>
      <c r="F24" s="2">
        <f t="shared" si="3"/>
        <v>4.5891000000000002</v>
      </c>
      <c r="G24" s="2"/>
      <c r="H24" s="2"/>
      <c r="I24" s="2">
        <f t="array" ref="I24">SUMPRODUCT(B8:B27, (ROW(B8:B27)-ROW(B8)+1)) / (20*21/2)</f>
        <v>4.6283238095238106</v>
      </c>
      <c r="J24" s="2">
        <f t="shared" si="4"/>
        <v>4.5784710434438329</v>
      </c>
      <c r="K24" s="2"/>
    </row>
    <row r="25" spans="1:11" ht="13.5" x14ac:dyDescent="0.25">
      <c r="A25" s="3">
        <f>TITRES_STAT!B28</f>
        <v>42040</v>
      </c>
      <c r="B25" s="5">
        <f>TITRES_STAT!D28</f>
        <v>4.5060000000000002</v>
      </c>
      <c r="C25" s="2">
        <f t="shared" si="0"/>
        <v>-3.6999999999999922E-2</v>
      </c>
      <c r="D25" s="2">
        <f t="shared" si="1"/>
        <v>4.6188000000000002</v>
      </c>
      <c r="E25" s="2">
        <f t="shared" si="2"/>
        <v>4.6417000000000002</v>
      </c>
      <c r="F25" s="2">
        <f t="shared" si="3"/>
        <v>4.5886499999999995</v>
      </c>
      <c r="G25" s="2"/>
      <c r="H25" s="2"/>
      <c r="I25" s="2">
        <f t="array" ref="I25">SUMPRODUCT(B9:B28, (ROW(B9:B28)-ROW(B9)+1)) / (20*21/2)</f>
        <v>4.6354142857142859</v>
      </c>
      <c r="J25" s="2">
        <f t="shared" si="4"/>
        <v>4.5715690393063246</v>
      </c>
      <c r="K25" s="2"/>
    </row>
    <row r="26" spans="1:11" ht="13.5" x14ac:dyDescent="0.25">
      <c r="A26" s="3">
        <f>TITRES_STAT!B29</f>
        <v>42041</v>
      </c>
      <c r="B26" s="5">
        <f>TITRES_STAT!D29</f>
        <v>4.6790000000000003</v>
      </c>
      <c r="C26" s="2">
        <f t="shared" si="0"/>
        <v>0.17300000000000004</v>
      </c>
      <c r="D26" s="2">
        <f t="shared" si="1"/>
        <v>4.6180000000000003</v>
      </c>
      <c r="E26" s="2">
        <f t="shared" si="2"/>
        <v>4.6459000000000001</v>
      </c>
      <c r="F26" s="2">
        <f t="shared" si="3"/>
        <v>4.5965999999999996</v>
      </c>
      <c r="G26" s="2"/>
      <c r="H26" s="2"/>
      <c r="I26" s="2">
        <f t="array" ref="I26">SUMPRODUCT(B10:B29, (ROW(B10:B29)-ROW(B10)+1)) / (20*21/2)</f>
        <v>4.6421285714285707</v>
      </c>
      <c r="J26" s="2">
        <f t="shared" si="4"/>
        <v>4.5818005593723896</v>
      </c>
      <c r="K26" s="2"/>
    </row>
    <row r="27" spans="1:11" ht="13.5" x14ac:dyDescent="0.25">
      <c r="A27" s="3">
        <f>TITRES_STAT!B30</f>
        <v>42044</v>
      </c>
      <c r="B27" s="5">
        <f>TITRES_STAT!D30</f>
        <v>4.6790000000000003</v>
      </c>
      <c r="C27" s="2">
        <f t="shared" si="0"/>
        <v>0</v>
      </c>
      <c r="D27" s="2">
        <f t="shared" si="1"/>
        <v>4.6172000000000013</v>
      </c>
      <c r="E27" s="2">
        <f t="shared" si="2"/>
        <v>4.6501000000000001</v>
      </c>
      <c r="F27" s="2">
        <f t="shared" si="3"/>
        <v>4.6045500000000006</v>
      </c>
      <c r="G27" s="2"/>
      <c r="H27" s="2"/>
      <c r="I27" s="2">
        <f t="array" ref="I27">SUMPRODUCT(B11:B30, (ROW(B11:B30)-ROW(B11)+1)) / (20*21/2)</f>
        <v>4.6480428571428565</v>
      </c>
      <c r="J27" s="2">
        <f t="shared" si="4"/>
        <v>4.5910576489559718</v>
      </c>
      <c r="K27" s="2"/>
    </row>
    <row r="28" spans="1:11" ht="13.5" x14ac:dyDescent="0.25">
      <c r="A28" s="3">
        <f>TITRES_STAT!B31</f>
        <v>42045</v>
      </c>
      <c r="B28" s="5">
        <f>TITRES_STAT!D31</f>
        <v>4.6790000000000003</v>
      </c>
      <c r="C28" s="2">
        <f t="shared" si="0"/>
        <v>0</v>
      </c>
      <c r="D28" s="2">
        <f t="shared" si="1"/>
        <v>4.6171999999999995</v>
      </c>
      <c r="E28" s="2">
        <f t="shared" si="2"/>
        <v>4.6497000000000011</v>
      </c>
      <c r="F28" s="2">
        <f t="shared" si="3"/>
        <v>4.6125000000000007</v>
      </c>
      <c r="G28" s="2"/>
      <c r="H28" s="2"/>
      <c r="I28" s="2">
        <f t="array" ref="I28">SUMPRODUCT(B12:B31, (ROW(B12:B31)-ROW(B12)+1)) / (20*21/2)</f>
        <v>4.6531809523809526</v>
      </c>
      <c r="J28" s="2">
        <f t="shared" si="4"/>
        <v>4.5994331109601658</v>
      </c>
      <c r="K28" s="2"/>
    </row>
    <row r="29" spans="1:11" ht="13.5" x14ac:dyDescent="0.25">
      <c r="A29" s="3">
        <f>TITRES_STAT!B32</f>
        <v>42046</v>
      </c>
      <c r="B29" s="5">
        <f>TITRES_STAT!D32</f>
        <v>4.6829999999999998</v>
      </c>
      <c r="C29" s="2">
        <f t="shared" si="0"/>
        <v>3.9999999999995595E-3</v>
      </c>
      <c r="D29" s="2">
        <f t="shared" si="1"/>
        <v>4.6452</v>
      </c>
      <c r="E29" s="2">
        <f t="shared" si="2"/>
        <v>4.6497000000000011</v>
      </c>
      <c r="F29" s="2">
        <f t="shared" si="3"/>
        <v>4.6209000000000007</v>
      </c>
      <c r="G29" s="2"/>
      <c r="H29" s="2"/>
      <c r="I29" s="2">
        <f t="array" ref="I29">SUMPRODUCT(B13:B32, (ROW(B13:B32)-ROW(B13)+1)) / (20*21/2)</f>
        <v>4.6581047619047613</v>
      </c>
      <c r="J29" s="2">
        <f t="shared" si="4"/>
        <v>4.6073918622972929</v>
      </c>
      <c r="K29" s="2"/>
    </row>
    <row r="30" spans="1:11" ht="13.5" x14ac:dyDescent="0.25">
      <c r="A30" s="3">
        <f>TITRES_STAT!B33</f>
        <v>42047</v>
      </c>
      <c r="B30" s="5">
        <f>TITRES_STAT!D33</f>
        <v>4.6829999999999998</v>
      </c>
      <c r="C30" s="2">
        <f t="shared" si="0"/>
        <v>0</v>
      </c>
      <c r="D30" s="2">
        <f t="shared" si="1"/>
        <v>4.6806000000000001</v>
      </c>
      <c r="E30" s="2">
        <f t="shared" si="2"/>
        <v>4.6497000000000011</v>
      </c>
      <c r="F30" s="2">
        <f t="shared" si="3"/>
        <v>4.6290500000000012</v>
      </c>
      <c r="G30" s="2"/>
      <c r="H30" s="2"/>
      <c r="I30" s="2">
        <f t="array" ref="I30">SUMPRODUCT(B14:B33, (ROW(B14:B33)-ROW(B14)+1)) / (20*21/2)</f>
        <v>4.6623142857142854</v>
      </c>
      <c r="J30" s="2">
        <f t="shared" si="4"/>
        <v>4.6145926373165977</v>
      </c>
      <c r="K30" s="2"/>
    </row>
    <row r="31" spans="1:11" ht="13.5" x14ac:dyDescent="0.25">
      <c r="A31" s="3">
        <f>TITRES_STAT!B34</f>
        <v>42048</v>
      </c>
      <c r="B31" s="5">
        <f>TITRES_STAT!D34</f>
        <v>4.6829999999999998</v>
      </c>
      <c r="C31" s="2">
        <f t="shared" si="0"/>
        <v>0</v>
      </c>
      <c r="D31" s="2">
        <f t="shared" si="1"/>
        <v>4.6814</v>
      </c>
      <c r="E31" s="2">
        <f t="shared" si="2"/>
        <v>4.6497000000000011</v>
      </c>
      <c r="F31" s="2">
        <f t="shared" si="3"/>
        <v>4.6363000000000003</v>
      </c>
      <c r="G31" s="2"/>
      <c r="H31" s="2"/>
      <c r="I31" s="2">
        <f t="array" ref="I31">SUMPRODUCT(B15:B34, (ROW(B15:B34)-ROW(B15)+1)) / (20*21/2)</f>
        <v>4.6662857142857144</v>
      </c>
      <c r="J31" s="2">
        <f t="shared" si="4"/>
        <v>4.6211076242388263</v>
      </c>
      <c r="K31" s="2"/>
    </row>
    <row r="32" spans="1:11" ht="13.5" x14ac:dyDescent="0.25">
      <c r="A32" s="3">
        <f>TITRES_STAT!B35</f>
        <v>42051</v>
      </c>
      <c r="B32" s="5">
        <f>TITRES_STAT!D35</f>
        <v>4.6879999999999997</v>
      </c>
      <c r="C32" s="2">
        <f t="shared" si="0"/>
        <v>4.9999999999998934E-3</v>
      </c>
      <c r="D32" s="2">
        <f t="shared" si="1"/>
        <v>4.6832000000000003</v>
      </c>
      <c r="E32" s="2">
        <f t="shared" si="2"/>
        <v>4.6502000000000008</v>
      </c>
      <c r="F32" s="2">
        <f t="shared" si="3"/>
        <v>4.6437999999999997</v>
      </c>
      <c r="G32" s="2"/>
      <c r="H32" s="2"/>
      <c r="I32" s="2">
        <f t="array" ref="I32">SUMPRODUCT(B16:B35, (ROW(B16:B35)-ROW(B16)+1)) / (20*21/2)</f>
        <v>4.6697666666666668</v>
      </c>
      <c r="J32" s="2">
        <f t="shared" si="4"/>
        <v>4.6274783266922705</v>
      </c>
      <c r="K32" s="2"/>
    </row>
    <row r="33" spans="1:11" ht="13.5" x14ac:dyDescent="0.25">
      <c r="A33" s="3">
        <f>TITRES_STAT!B36</f>
        <v>42052</v>
      </c>
      <c r="B33" s="5">
        <f>TITRES_STAT!D36</f>
        <v>4.6879999999999997</v>
      </c>
      <c r="C33" s="2">
        <f t="shared" si="0"/>
        <v>0</v>
      </c>
      <c r="D33" s="2">
        <f t="shared" si="1"/>
        <v>4.6849999999999996</v>
      </c>
      <c r="E33" s="2">
        <f t="shared" si="2"/>
        <v>4.6511000000000005</v>
      </c>
      <c r="F33" s="2">
        <f t="shared" si="3"/>
        <v>4.6512999999999991</v>
      </c>
      <c r="G33" s="2"/>
      <c r="H33" s="2"/>
      <c r="I33" s="2">
        <f t="array" ref="I33">SUMPRODUCT(B17:B36, (ROW(B17:B36)-ROW(B17)+1)) / (20*21/2)</f>
        <v>4.673457142857143</v>
      </c>
      <c r="J33" s="2">
        <f t="shared" si="4"/>
        <v>4.6332422955787207</v>
      </c>
      <c r="K33" s="2"/>
    </row>
    <row r="34" spans="1:11" ht="13.5" x14ac:dyDescent="0.25">
      <c r="A34" s="3">
        <f>TITRES_STAT!B37</f>
        <v>42053</v>
      </c>
      <c r="B34" s="5">
        <f>TITRES_STAT!D37</f>
        <v>4.6929999999999996</v>
      </c>
      <c r="C34" s="2">
        <f t="shared" si="0"/>
        <v>4.9999999999998934E-3</v>
      </c>
      <c r="D34" s="2">
        <f t="shared" si="1"/>
        <v>4.6869999999999994</v>
      </c>
      <c r="E34" s="2">
        <f t="shared" si="2"/>
        <v>4.6661000000000001</v>
      </c>
      <c r="F34" s="2">
        <f t="shared" si="3"/>
        <v>4.6564500000000004</v>
      </c>
      <c r="G34" s="2"/>
      <c r="H34" s="2"/>
      <c r="I34" s="2">
        <f t="array" ref="I34">SUMPRODUCT(B18:B37, (ROW(B18:B37)-ROW(B18)+1)) / (20*21/2)</f>
        <v>4.6768380952380948</v>
      </c>
      <c r="J34" s="2">
        <f t="shared" si="4"/>
        <v>4.6389335055236049</v>
      </c>
      <c r="K34" s="2"/>
    </row>
    <row r="35" spans="1:11" ht="13.5" x14ac:dyDescent="0.25">
      <c r="A35" s="3">
        <f>TITRES_STAT!B38</f>
        <v>42054</v>
      </c>
      <c r="B35" s="5">
        <f>TITRES_STAT!D38</f>
        <v>4.6929999999999996</v>
      </c>
      <c r="C35" s="2">
        <f t="shared" si="0"/>
        <v>0</v>
      </c>
      <c r="D35" s="2">
        <f t="shared" si="1"/>
        <v>4.6889999999999983</v>
      </c>
      <c r="E35" s="2">
        <f t="shared" si="2"/>
        <v>4.6848000000000001</v>
      </c>
      <c r="F35" s="2">
        <f t="shared" si="3"/>
        <v>4.6632499999999997</v>
      </c>
      <c r="G35" s="2"/>
      <c r="H35" s="2"/>
      <c r="I35" s="2">
        <f t="array" ref="I35">SUMPRODUCT(B19:B38, (ROW(B19:B38)-ROW(B19)+1)) / (20*21/2)</f>
        <v>4.6825761904761896</v>
      </c>
      <c r="J35" s="2">
        <f t="shared" si="4"/>
        <v>4.6440826954737382</v>
      </c>
      <c r="K35" s="2"/>
    </row>
    <row r="36" spans="1:11" ht="13.5" x14ac:dyDescent="0.25">
      <c r="A36" s="3">
        <f>TITRES_STAT!B39</f>
        <v>42055</v>
      </c>
      <c r="B36" s="5">
        <f>TITRES_STAT!D39</f>
        <v>4.702</v>
      </c>
      <c r="C36" s="2">
        <f t="shared" si="0"/>
        <v>9.0000000000003411E-3</v>
      </c>
      <c r="D36" s="2">
        <f t="shared" si="1"/>
        <v>4.6928000000000001</v>
      </c>
      <c r="E36" s="2">
        <f t="shared" si="2"/>
        <v>4.6870999999999992</v>
      </c>
      <c r="F36" s="2">
        <f t="shared" si="3"/>
        <v>4.666500000000001</v>
      </c>
      <c r="G36" s="2"/>
      <c r="H36" s="2"/>
      <c r="I36" s="2">
        <f t="array" ref="I36">SUMPRODUCT(B20:B39, (ROW(B20:B39)-ROW(B20)+1)) / (20*21/2)</f>
        <v>4.6880904761904754</v>
      </c>
      <c r="J36" s="2">
        <f t="shared" si="4"/>
        <v>4.6495986292381444</v>
      </c>
      <c r="K36" s="2"/>
    </row>
    <row r="37" spans="1:11" ht="13.5" x14ac:dyDescent="0.25">
      <c r="A37" s="3">
        <f>TITRES_STAT!B40</f>
        <v>42058</v>
      </c>
      <c r="B37" s="5">
        <f>TITRES_STAT!D40</f>
        <v>4.702</v>
      </c>
      <c r="C37" s="2">
        <f t="shared" si="0"/>
        <v>0</v>
      </c>
      <c r="D37" s="2">
        <f t="shared" si="1"/>
        <v>4.6956000000000007</v>
      </c>
      <c r="E37" s="2">
        <f t="shared" si="2"/>
        <v>4.6893999999999991</v>
      </c>
      <c r="F37" s="2">
        <f t="shared" si="3"/>
        <v>4.6697500000000005</v>
      </c>
      <c r="G37" s="2"/>
      <c r="H37" s="2"/>
      <c r="I37" s="2">
        <f t="array" ref="I37">SUMPRODUCT(B21:B40, (ROW(B21:B40)-ROW(B21)+1)) / (20*21/2)</f>
        <v>4.6983333333333333</v>
      </c>
      <c r="J37" s="2">
        <f t="shared" si="4"/>
        <v>4.6545892359773688</v>
      </c>
      <c r="K37" s="2"/>
    </row>
    <row r="38" spans="1:11" ht="13.5" x14ac:dyDescent="0.25">
      <c r="A38" s="3">
        <f>TITRES_STAT!B41</f>
        <v>42059</v>
      </c>
      <c r="B38" s="5">
        <f>TITRES_STAT!D41</f>
        <v>4.7300000000000004</v>
      </c>
      <c r="C38" s="2">
        <f t="shared" si="0"/>
        <v>2.8000000000000469E-2</v>
      </c>
      <c r="D38" s="2">
        <f t="shared" si="1"/>
        <v>4.7039999999999997</v>
      </c>
      <c r="E38" s="2">
        <f t="shared" si="2"/>
        <v>4.6944999999999997</v>
      </c>
      <c r="F38" s="2">
        <f t="shared" si="3"/>
        <v>4.6721000000000004</v>
      </c>
      <c r="G38" s="2"/>
      <c r="H38" s="2"/>
      <c r="I38" s="2">
        <f t="array" ref="I38">SUMPRODUCT(B22:B41, (ROW(B22:B41)-ROW(B22)+1)) / (20*21/2)</f>
        <v>4.7210571428571422</v>
      </c>
      <c r="J38" s="2">
        <f t="shared" si="4"/>
        <v>4.661771213503334</v>
      </c>
      <c r="K38" s="2"/>
    </row>
    <row r="39" spans="1:11" ht="13.5" x14ac:dyDescent="0.25">
      <c r="A39" s="3">
        <f>TITRES_STAT!B42</f>
        <v>42060</v>
      </c>
      <c r="B39" s="5">
        <f>TITRES_STAT!D42</f>
        <v>4.7300000000000004</v>
      </c>
      <c r="C39" s="2">
        <f t="shared" si="0"/>
        <v>0</v>
      </c>
      <c r="D39" s="2">
        <f t="shared" si="1"/>
        <v>4.7113999999999994</v>
      </c>
      <c r="E39" s="2">
        <f t="shared" si="2"/>
        <v>4.6991999999999994</v>
      </c>
      <c r="F39" s="2">
        <f t="shared" si="3"/>
        <v>4.6744500000000002</v>
      </c>
      <c r="G39" s="2"/>
      <c r="H39" s="2"/>
      <c r="I39" s="2">
        <f t="array" ref="I39">SUMPRODUCT(B23:B42, (ROW(B23:B42)-ROW(B23)+1)) / (20*21/2)</f>
        <v>4.7435190476190474</v>
      </c>
      <c r="J39" s="2">
        <f t="shared" si="4"/>
        <v>4.6682691931696834</v>
      </c>
      <c r="K39" s="2"/>
    </row>
    <row r="40" spans="1:11" ht="13.5" x14ac:dyDescent="0.25">
      <c r="A40" s="3">
        <f>TITRES_STAT!B43</f>
        <v>42061</v>
      </c>
      <c r="B40" s="5">
        <f>TITRES_STAT!D43</f>
        <v>4.782</v>
      </c>
      <c r="C40" s="2">
        <f t="shared" si="0"/>
        <v>5.1999999999999602E-2</v>
      </c>
      <c r="D40" s="2">
        <f t="shared" si="1"/>
        <v>4.7292000000000005</v>
      </c>
      <c r="E40" s="2">
        <f t="shared" si="2"/>
        <v>4.7090999999999994</v>
      </c>
      <c r="F40" s="2">
        <f t="shared" si="3"/>
        <v>4.6794000000000002</v>
      </c>
      <c r="G40" s="2"/>
      <c r="H40" s="2"/>
      <c r="I40" s="2">
        <f t="array" ref="I40">SUMPRODUCT(B24:B43, (ROW(B24:B43)-ROW(B24)+1)) / (20*21/2)</f>
        <v>4.7786285714285723</v>
      </c>
      <c r="J40" s="2">
        <f t="shared" si="4"/>
        <v>4.6791006985820944</v>
      </c>
      <c r="K40" s="2"/>
    </row>
    <row r="41" spans="1:11" ht="13.5" x14ac:dyDescent="0.25">
      <c r="A41" s="3">
        <f>TITRES_STAT!B44</f>
        <v>42062</v>
      </c>
      <c r="B41" s="5">
        <f>TITRES_STAT!D44</f>
        <v>4.9180000000000001</v>
      </c>
      <c r="C41" s="2">
        <f t="shared" si="0"/>
        <v>0.13600000000000012</v>
      </c>
      <c r="D41" s="2">
        <f t="shared" si="1"/>
        <v>4.7724000000000002</v>
      </c>
      <c r="E41" s="2">
        <f t="shared" si="2"/>
        <v>4.7325999999999997</v>
      </c>
      <c r="F41" s="2">
        <f t="shared" si="3"/>
        <v>4.6911500000000013</v>
      </c>
      <c r="G41" s="2"/>
      <c r="H41" s="2"/>
      <c r="I41" s="2">
        <f t="array" ref="I41">SUMPRODUCT(B25:B44, (ROW(B25:B44)-ROW(B25)+1)) / (20*21/2)</f>
        <v>4.8261523809523821</v>
      </c>
      <c r="J41" s="2">
        <f t="shared" si="4"/>
        <v>4.7018530130028475</v>
      </c>
      <c r="K41" s="2"/>
    </row>
    <row r="42" spans="1:11" ht="13.5" x14ac:dyDescent="0.25">
      <c r="A42" s="3">
        <f>TITRES_STAT!B45</f>
        <v>42065</v>
      </c>
      <c r="B42" s="5">
        <f>TITRES_STAT!D45</f>
        <v>4.9269999999999996</v>
      </c>
      <c r="C42" s="2">
        <f t="shared" si="0"/>
        <v>8.9999999999994529E-3</v>
      </c>
      <c r="D42" s="2">
        <f t="shared" si="1"/>
        <v>4.8174000000000001</v>
      </c>
      <c r="E42" s="2">
        <f t="shared" si="2"/>
        <v>4.7565</v>
      </c>
      <c r="F42" s="2">
        <f t="shared" si="3"/>
        <v>4.7033500000000004</v>
      </c>
      <c r="G42" s="2"/>
      <c r="H42" s="2"/>
      <c r="I42" s="2">
        <f t="array" ref="I42">SUMPRODUCT(B26:B45, (ROW(B26:B45)-ROW(B26)+1)) / (20*21/2)</f>
        <v>4.8712999999999997</v>
      </c>
      <c r="J42" s="2">
        <f t="shared" si="4"/>
        <v>4.7232955831930532</v>
      </c>
      <c r="K42" s="2"/>
    </row>
    <row r="43" spans="1:11" ht="13.5" x14ac:dyDescent="0.25">
      <c r="A43" s="3">
        <f>TITRES_STAT!B46</f>
        <v>42066</v>
      </c>
      <c r="B43" s="5">
        <f>TITRES_STAT!D46</f>
        <v>5.0720000000000001</v>
      </c>
      <c r="C43" s="2">
        <f t="shared" si="0"/>
        <v>0.14500000000000046</v>
      </c>
      <c r="D43" s="2">
        <f t="shared" si="1"/>
        <v>4.8857999999999997</v>
      </c>
      <c r="E43" s="2">
        <f t="shared" si="2"/>
        <v>4.7949000000000002</v>
      </c>
      <c r="F43" s="2">
        <f t="shared" si="3"/>
        <v>4.7230000000000008</v>
      </c>
      <c r="G43" s="2"/>
      <c r="H43" s="2"/>
      <c r="I43" s="2">
        <f t="array" ref="I43">SUMPRODUCT(B27:B46, (ROW(B27:B46)-ROW(B27)+1)) / (20*21/2)</f>
        <v>4.9134714285714285</v>
      </c>
      <c r="J43" s="2">
        <f t="shared" si="4"/>
        <v>4.7565055276508579</v>
      </c>
      <c r="K43" s="2"/>
    </row>
    <row r="44" spans="1:11" ht="13.5" x14ac:dyDescent="0.25">
      <c r="A44" s="3">
        <f>TITRES_STAT!B47</f>
        <v>42067</v>
      </c>
      <c r="B44" s="5">
        <f>TITRES_STAT!D47</f>
        <v>5.2220000000000004</v>
      </c>
      <c r="C44" s="2">
        <f t="shared" si="0"/>
        <v>0.15000000000000036</v>
      </c>
      <c r="D44" s="2">
        <f t="shared" si="1"/>
        <v>4.9841999999999995</v>
      </c>
      <c r="E44" s="2">
        <f t="shared" si="2"/>
        <v>4.8478000000000003</v>
      </c>
      <c r="F44" s="2">
        <f t="shared" si="3"/>
        <v>4.7569499999999998</v>
      </c>
      <c r="G44" s="2"/>
      <c r="H44" s="2"/>
      <c r="I44" s="2">
        <f t="array" ref="I44">SUMPRODUCT(B28:B47, (ROW(B28:B47)-ROW(B28)+1)) / (20*21/2)</f>
        <v>4.9529904761904762</v>
      </c>
      <c r="J44" s="2">
        <f t="shared" si="4"/>
        <v>4.8008383345412531</v>
      </c>
      <c r="K44" s="2"/>
    </row>
    <row r="45" spans="1:11" ht="13.5" x14ac:dyDescent="0.25">
      <c r="A45" s="3">
        <f>TITRES_STAT!B48</f>
        <v>42068</v>
      </c>
      <c r="B45" s="5">
        <f>TITRES_STAT!D48</f>
        <v>5.2309999999999999</v>
      </c>
      <c r="C45" s="2">
        <f t="shared" si="0"/>
        <v>8.9999999999994529E-3</v>
      </c>
      <c r="D45" s="2">
        <f t="shared" si="1"/>
        <v>5.0739999999999998</v>
      </c>
      <c r="E45" s="2">
        <f t="shared" si="2"/>
        <v>4.9016000000000002</v>
      </c>
      <c r="F45" s="2">
        <f t="shared" si="3"/>
        <v>4.7931999999999997</v>
      </c>
      <c r="G45" s="2"/>
      <c r="H45" s="2"/>
      <c r="I45" s="2">
        <f t="array" ref="I45">SUMPRODUCT(B29:B48, (ROW(B29:B48)-ROW(B29)+1)) / (20*21/2)</f>
        <v>5.0046190476190491</v>
      </c>
      <c r="J45" s="2">
        <f t="shared" si="4"/>
        <v>4.841806112203991</v>
      </c>
      <c r="K45" s="2"/>
    </row>
    <row r="46" spans="1:11" ht="13.5" x14ac:dyDescent="0.25">
      <c r="A46" s="3">
        <f>TITRES_STAT!B49</f>
        <v>42069</v>
      </c>
      <c r="B46" s="5">
        <f>TITRES_STAT!D49</f>
        <v>5.2359999999999998</v>
      </c>
      <c r="C46" s="2">
        <f t="shared" si="0"/>
        <v>4.9999999999998934E-3</v>
      </c>
      <c r="D46" s="2">
        <f t="shared" si="1"/>
        <v>5.1375999999999999</v>
      </c>
      <c r="E46" s="2">
        <f t="shared" si="2"/>
        <v>4.9550000000000001</v>
      </c>
      <c r="F46" s="2">
        <f t="shared" si="3"/>
        <v>4.8210499999999996</v>
      </c>
      <c r="G46" s="2"/>
      <c r="H46" s="2"/>
      <c r="I46" s="2">
        <f t="array" ref="I46">SUMPRODUCT(B30:B49, (ROW(B30:B49)-ROW(B30)+1)) / (20*21/2)</f>
        <v>5.0541904761904766</v>
      </c>
      <c r="J46" s="2">
        <f t="shared" si="4"/>
        <v>4.8793483872321826</v>
      </c>
      <c r="K46" s="2"/>
    </row>
    <row r="47" spans="1:11" ht="13.5" x14ac:dyDescent="0.25">
      <c r="A47" s="3">
        <f>TITRES_STAT!B50</f>
        <v>42072</v>
      </c>
      <c r="B47" s="5">
        <f>TITRES_STAT!D50</f>
        <v>5.2359999999999998</v>
      </c>
      <c r="C47" s="2">
        <f t="shared" si="0"/>
        <v>0</v>
      </c>
      <c r="D47" s="2">
        <f t="shared" si="1"/>
        <v>5.1993999999999998</v>
      </c>
      <c r="E47" s="2">
        <f t="shared" si="2"/>
        <v>5.0084</v>
      </c>
      <c r="F47" s="2">
        <f t="shared" si="3"/>
        <v>4.8488999999999995</v>
      </c>
      <c r="G47" s="2"/>
      <c r="H47" s="2"/>
      <c r="I47" s="2">
        <f t="array" ref="I47">SUMPRODUCT(B31:B50, (ROW(B31:B50)-ROW(B31)+1)) / (20*21/2)</f>
        <v>5.1003238095238093</v>
      </c>
      <c r="J47" s="2">
        <f t="shared" si="4"/>
        <v>4.913315207495784</v>
      </c>
      <c r="K47" s="2"/>
    </row>
    <row r="48" spans="1:11" ht="13.5" x14ac:dyDescent="0.25">
      <c r="A48" s="3">
        <f>TITRES_STAT!B51</f>
        <v>42073</v>
      </c>
      <c r="B48" s="5">
        <f>TITRES_STAT!D51</f>
        <v>5.391</v>
      </c>
      <c r="C48" s="2">
        <f t="shared" si="0"/>
        <v>0.15500000000000025</v>
      </c>
      <c r="D48" s="2">
        <f t="shared" si="1"/>
        <v>5.2632000000000003</v>
      </c>
      <c r="E48" s="2">
        <f t="shared" si="2"/>
        <v>5.0744999999999987</v>
      </c>
      <c r="F48" s="2">
        <f t="shared" si="3"/>
        <v>4.8845000000000001</v>
      </c>
      <c r="G48" s="2"/>
      <c r="H48" s="2"/>
      <c r="I48" s="2">
        <f t="array" ref="I48">SUMPRODUCT(B32:B51, (ROW(B32:B51)-ROW(B32)+1)) / (20*21/2)</f>
        <v>5.1523523809523804</v>
      </c>
      <c r="J48" s="2">
        <f t="shared" si="4"/>
        <v>4.9588089972580907</v>
      </c>
      <c r="K48" s="2"/>
    </row>
    <row r="49" spans="1:11" ht="13.5" x14ac:dyDescent="0.25">
      <c r="A49" s="3">
        <f>TITRES_STAT!B52</f>
        <v>42074</v>
      </c>
      <c r="B49" s="5">
        <f>TITRES_STAT!D52</f>
        <v>5.4050000000000002</v>
      </c>
      <c r="C49" s="2">
        <f t="shared" si="0"/>
        <v>1.4000000000000234E-2</v>
      </c>
      <c r="D49" s="2">
        <f t="shared" si="1"/>
        <v>5.2998000000000003</v>
      </c>
      <c r="E49" s="2">
        <f t="shared" si="2"/>
        <v>5.1419999999999995</v>
      </c>
      <c r="F49" s="2">
        <f t="shared" si="3"/>
        <v>4.9205999999999994</v>
      </c>
      <c r="G49" s="2"/>
      <c r="H49" s="2"/>
      <c r="I49" s="2">
        <f t="array" ref="I49">SUMPRODUCT(B33:B52, (ROW(B33:B52)-ROW(B33)+1)) / (20*21/2)</f>
        <v>5.2062857142857144</v>
      </c>
      <c r="J49" s="2">
        <f t="shared" si="4"/>
        <v>5.0013033784716052</v>
      </c>
      <c r="K49" s="2"/>
    </row>
    <row r="50" spans="1:11" ht="13.5" x14ac:dyDescent="0.25">
      <c r="A50" s="3">
        <f>TITRES_STAT!B53</f>
        <v>42075</v>
      </c>
      <c r="B50" s="5">
        <f>TITRES_STAT!D53</f>
        <v>5.4050000000000002</v>
      </c>
      <c r="C50" s="2">
        <f t="shared" si="0"/>
        <v>0</v>
      </c>
      <c r="D50" s="2">
        <f t="shared" si="1"/>
        <v>5.3346</v>
      </c>
      <c r="E50" s="2">
        <f t="shared" si="2"/>
        <v>5.2042999999999999</v>
      </c>
      <c r="F50" s="2">
        <f t="shared" si="3"/>
        <v>4.9566999999999997</v>
      </c>
      <c r="G50" s="2">
        <f t="shared" ref="G50:G113" si="5">AVERAGE(B1:B50)</f>
        <v>4.7353469387755087</v>
      </c>
      <c r="H50" s="2"/>
      <c r="I50" s="2">
        <f t="array" ref="I50">SUMPRODUCT(B34:B53, (ROW(B34:B53)-ROW(B34)+1)) / (20*21/2)</f>
        <v>5.261857142857143</v>
      </c>
      <c r="J50" s="2">
        <f t="shared" si="4"/>
        <v>5.0397506757600237</v>
      </c>
      <c r="K50" s="2">
        <f>G50</f>
        <v>4.7353469387755087</v>
      </c>
    </row>
    <row r="51" spans="1:11" ht="13.5" x14ac:dyDescent="0.25">
      <c r="A51" s="3">
        <f>TITRES_STAT!B54</f>
        <v>42076</v>
      </c>
      <c r="B51" s="5">
        <f>TITRES_STAT!D54</f>
        <v>5.5030000000000001</v>
      </c>
      <c r="C51" s="2">
        <f t="shared" si="0"/>
        <v>9.7999999999999865E-2</v>
      </c>
      <c r="D51" s="2">
        <f t="shared" si="1"/>
        <v>5.3879999999999999</v>
      </c>
      <c r="E51" s="2">
        <f t="shared" si="2"/>
        <v>5.2628000000000004</v>
      </c>
      <c r="F51" s="2">
        <f t="shared" si="3"/>
        <v>4.9977000000000009</v>
      </c>
      <c r="G51" s="2">
        <f t="shared" si="5"/>
        <v>4.7506999999999984</v>
      </c>
      <c r="H51" s="2"/>
      <c r="I51" s="2">
        <f t="array" ref="I51">SUMPRODUCT(B35:B54, (ROW(B35:B54)-ROW(B35)+1)) / (20*21/2)</f>
        <v>5.3004904761904763</v>
      </c>
      <c r="J51" s="2">
        <f t="shared" si="4"/>
        <v>5.0838696590209738</v>
      </c>
      <c r="K51" s="2">
        <f t="shared" ref="K51:K114" si="6">$K$4*B51+(1-$K$4)*K50</f>
        <v>4.7654509803921563</v>
      </c>
    </row>
    <row r="52" spans="1:11" ht="13.5" x14ac:dyDescent="0.25">
      <c r="A52" s="3">
        <f>TITRES_STAT!B55</f>
        <v>42079</v>
      </c>
      <c r="B52" s="5">
        <f>TITRES_STAT!D55</f>
        <v>5.5640000000000001</v>
      </c>
      <c r="C52" s="2">
        <f t="shared" si="0"/>
        <v>6.0999999999999943E-2</v>
      </c>
      <c r="D52" s="2">
        <f t="shared" si="1"/>
        <v>5.4535999999999998</v>
      </c>
      <c r="E52" s="2">
        <f t="shared" si="2"/>
        <v>5.3265000000000002</v>
      </c>
      <c r="F52" s="2">
        <f t="shared" si="3"/>
        <v>5.041500000000001</v>
      </c>
      <c r="G52" s="2">
        <f t="shared" si="5"/>
        <v>4.7758999999999983</v>
      </c>
      <c r="H52" s="2"/>
      <c r="I52" s="2">
        <f t="array" ref="I52">SUMPRODUCT(B36:B55, (ROW(B36:B55)-ROW(B36)+1)) / (20*21/2)</f>
        <v>5.3473095238095238</v>
      </c>
      <c r="J52" s="2">
        <f t="shared" si="4"/>
        <v>5.1295963581618329</v>
      </c>
      <c r="K52" s="2">
        <f t="shared" si="6"/>
        <v>4.7967666282199151</v>
      </c>
    </row>
    <row r="53" spans="1:11" ht="13.5" x14ac:dyDescent="0.25">
      <c r="A53" s="3">
        <f>TITRES_STAT!B56</f>
        <v>42080</v>
      </c>
      <c r="B53" s="5">
        <f>TITRES_STAT!D56</f>
        <v>5.625</v>
      </c>
      <c r="C53" s="2">
        <f t="shared" si="0"/>
        <v>6.0999999999999943E-2</v>
      </c>
      <c r="D53" s="2">
        <f t="shared" si="1"/>
        <v>5.5004000000000008</v>
      </c>
      <c r="E53" s="2">
        <f t="shared" si="2"/>
        <v>5.3818000000000001</v>
      </c>
      <c r="F53" s="2">
        <f t="shared" si="3"/>
        <v>5.0883500000000002</v>
      </c>
      <c r="G53" s="2">
        <f t="shared" si="5"/>
        <v>4.7984799999999987</v>
      </c>
      <c r="H53" s="2"/>
      <c r="I53" s="2">
        <f t="array" ref="I53">SUMPRODUCT(B37:B56, (ROW(B37:B56)-ROW(B37)+1)) / (20*21/2)</f>
        <v>5.4058095238095225</v>
      </c>
      <c r="J53" s="2">
        <f t="shared" si="4"/>
        <v>5.1767776573845152</v>
      </c>
      <c r="K53" s="2">
        <f t="shared" si="6"/>
        <v>4.8292463682897226</v>
      </c>
    </row>
    <row r="54" spans="1:11" ht="13.5" x14ac:dyDescent="0.25">
      <c r="A54" s="3">
        <f>TITRES_STAT!B57</f>
        <v>42081</v>
      </c>
      <c r="B54" s="5">
        <f>TITRES_STAT!D57</f>
        <v>5.4939999999999998</v>
      </c>
      <c r="C54" s="2">
        <f t="shared" si="0"/>
        <v>-0.13100000000000023</v>
      </c>
      <c r="D54" s="2">
        <f t="shared" si="1"/>
        <v>5.5182000000000002</v>
      </c>
      <c r="E54" s="2">
        <f t="shared" si="2"/>
        <v>5.4090000000000007</v>
      </c>
      <c r="F54" s="2">
        <f t="shared" si="3"/>
        <v>5.128400000000001</v>
      </c>
      <c r="G54" s="2">
        <f t="shared" si="5"/>
        <v>4.8202199999999991</v>
      </c>
      <c r="H54" s="2"/>
      <c r="I54" s="2">
        <f t="array" ref="I54">SUMPRODUCT(B38:B57, (ROW(B38:B57)-ROW(B38)+1)) / (20*21/2)</f>
        <v>5.4658000000000007</v>
      </c>
      <c r="J54" s="2">
        <f t="shared" si="4"/>
        <v>5.2069893090621804</v>
      </c>
      <c r="K54" s="2">
        <f t="shared" si="6"/>
        <v>4.855315138160714</v>
      </c>
    </row>
    <row r="55" spans="1:11" ht="13.5" x14ac:dyDescent="0.25">
      <c r="A55" s="3">
        <f>TITRES_STAT!B58</f>
        <v>42082</v>
      </c>
      <c r="B55" s="5">
        <f>TITRES_STAT!D58</f>
        <v>5.62</v>
      </c>
      <c r="C55" s="2">
        <f t="shared" si="0"/>
        <v>0.12600000000000033</v>
      </c>
      <c r="D55" s="2">
        <f t="shared" si="1"/>
        <v>5.5612000000000004</v>
      </c>
      <c r="E55" s="2">
        <f t="shared" si="2"/>
        <v>5.4478999999999997</v>
      </c>
      <c r="F55" s="2">
        <f t="shared" si="3"/>
        <v>5.1747500000000004</v>
      </c>
      <c r="G55" s="2">
        <f t="shared" si="5"/>
        <v>4.84232</v>
      </c>
      <c r="H55" s="2"/>
      <c r="I55" s="2">
        <f t="array" ref="I55">SUMPRODUCT(B39:B58, (ROW(B39:B58)-ROW(B39)+1)) / (20*21/2)</f>
        <v>5.5198047619047612</v>
      </c>
      <c r="J55" s="2">
        <f t="shared" si="4"/>
        <v>5.2463236605800683</v>
      </c>
      <c r="K55" s="2">
        <f t="shared" si="6"/>
        <v>4.8853027798014708</v>
      </c>
    </row>
    <row r="56" spans="1:11" ht="13.5" x14ac:dyDescent="0.25">
      <c r="A56" s="3">
        <f>TITRES_STAT!B59</f>
        <v>42086</v>
      </c>
      <c r="B56" s="5">
        <f>TITRES_STAT!D59</f>
        <v>5.7889999999999997</v>
      </c>
      <c r="C56" s="2">
        <f t="shared" si="0"/>
        <v>0.16899999999999959</v>
      </c>
      <c r="D56" s="2">
        <f t="shared" si="1"/>
        <v>5.6183999999999994</v>
      </c>
      <c r="E56" s="2">
        <f t="shared" si="2"/>
        <v>5.5032000000000005</v>
      </c>
      <c r="F56" s="2">
        <f t="shared" si="3"/>
        <v>5.2291000000000007</v>
      </c>
      <c r="G56" s="2">
        <f t="shared" si="5"/>
        <v>4.8676999999999984</v>
      </c>
      <c r="H56" s="2"/>
      <c r="I56" s="2">
        <f t="array" ref="I56">SUMPRODUCT(B40:B59, (ROW(B40:B59)-ROW(B40)+1)) / (20*21/2)</f>
        <v>5.5752190476190471</v>
      </c>
      <c r="J56" s="2">
        <f t="shared" si="4"/>
        <v>5.2980071214772044</v>
      </c>
      <c r="K56" s="2">
        <f t="shared" si="6"/>
        <v>4.9207418864759225</v>
      </c>
    </row>
    <row r="57" spans="1:11" ht="13.5" x14ac:dyDescent="0.25">
      <c r="A57" s="3">
        <f>TITRES_STAT!B60</f>
        <v>42087</v>
      </c>
      <c r="B57" s="5">
        <f>TITRES_STAT!D60</f>
        <v>5.859</v>
      </c>
      <c r="C57" s="2">
        <f t="shared" si="0"/>
        <v>7.0000000000000284E-2</v>
      </c>
      <c r="D57" s="2">
        <f t="shared" si="1"/>
        <v>5.6774000000000004</v>
      </c>
      <c r="E57" s="2">
        <f t="shared" si="2"/>
        <v>5.5655000000000001</v>
      </c>
      <c r="F57" s="2">
        <f t="shared" si="3"/>
        <v>5.28695</v>
      </c>
      <c r="G57" s="2">
        <f t="shared" si="5"/>
        <v>4.8944799999999988</v>
      </c>
      <c r="H57" s="2"/>
      <c r="I57" s="2">
        <f t="array" ref="I57">SUMPRODUCT(B41:B60, (ROW(B41:B60)-ROW(B41)+1)) / (20*21/2)</f>
        <v>5.6253238095238087</v>
      </c>
      <c r="J57" s="2">
        <f t="shared" si="4"/>
        <v>5.3514350146698515</v>
      </c>
      <c r="K57" s="2">
        <f t="shared" si="6"/>
        <v>4.9575363223003963</v>
      </c>
    </row>
    <row r="58" spans="1:11" ht="13.5" x14ac:dyDescent="0.25">
      <c r="A58" s="3">
        <f>TITRES_STAT!B61</f>
        <v>42088</v>
      </c>
      <c r="B58" s="5">
        <f>TITRES_STAT!D61</f>
        <v>5.8540000000000001</v>
      </c>
      <c r="C58" s="2">
        <f t="shared" si="0"/>
        <v>-4.9999999999998934E-3</v>
      </c>
      <c r="D58" s="2">
        <f t="shared" si="1"/>
        <v>5.7232000000000003</v>
      </c>
      <c r="E58" s="2">
        <f t="shared" si="2"/>
        <v>5.6118000000000006</v>
      </c>
      <c r="F58" s="2">
        <f t="shared" si="3"/>
        <v>5.3431499999999996</v>
      </c>
      <c r="G58" s="2">
        <f t="shared" si="5"/>
        <v>4.9211599999999995</v>
      </c>
      <c r="H58" s="2"/>
      <c r="I58" s="2">
        <f t="array" ref="I58">SUMPRODUCT(B42:B61, (ROW(B42:B61)-ROW(B42)+1)) / (20*21/2)</f>
        <v>5.6699666666666664</v>
      </c>
      <c r="J58" s="2">
        <f t="shared" si="4"/>
        <v>5.3992983466060558</v>
      </c>
      <c r="K58" s="2">
        <f t="shared" si="6"/>
        <v>4.9926917606415575</v>
      </c>
    </row>
    <row r="59" spans="1:11" ht="13.5" x14ac:dyDescent="0.25">
      <c r="A59" s="3">
        <f>TITRES_STAT!B62</f>
        <v>42089</v>
      </c>
      <c r="B59" s="5">
        <f>TITRES_STAT!D62</f>
        <v>5.9249999999999998</v>
      </c>
      <c r="C59" s="2">
        <f t="shared" si="0"/>
        <v>7.099999999999973E-2</v>
      </c>
      <c r="D59" s="2">
        <f t="shared" si="1"/>
        <v>5.8094000000000001</v>
      </c>
      <c r="E59" s="2">
        <f t="shared" si="2"/>
        <v>5.6638000000000002</v>
      </c>
      <c r="F59" s="2">
        <f t="shared" si="3"/>
        <v>5.4028999999999998</v>
      </c>
      <c r="G59" s="2">
        <f t="shared" si="5"/>
        <v>4.9493599999999995</v>
      </c>
      <c r="H59" s="2"/>
      <c r="I59" s="2">
        <f t="array" ref="I59">SUMPRODUCT(B43:B62, (ROW(B43:B62)-ROW(B43)+1)) / (20*21/2)</f>
        <v>5.6982714285714282</v>
      </c>
      <c r="J59" s="2">
        <f t="shared" si="4"/>
        <v>5.4493651707388118</v>
      </c>
      <c r="K59" s="2">
        <f t="shared" si="6"/>
        <v>5.0292528680673794</v>
      </c>
    </row>
    <row r="60" spans="1:11" ht="13.5" x14ac:dyDescent="0.25">
      <c r="A60" s="3">
        <f>TITRES_STAT!B63</f>
        <v>42090</v>
      </c>
      <c r="B60" s="5">
        <f>TITRES_STAT!D63</f>
        <v>5.9290000000000003</v>
      </c>
      <c r="C60" s="2">
        <f t="shared" si="0"/>
        <v>4.0000000000004476E-3</v>
      </c>
      <c r="D60" s="2">
        <f t="shared" si="1"/>
        <v>5.8712</v>
      </c>
      <c r="E60" s="2">
        <f t="shared" si="2"/>
        <v>5.7161999999999997</v>
      </c>
      <c r="F60" s="2">
        <f t="shared" si="3"/>
        <v>5.4602500000000003</v>
      </c>
      <c r="G60" s="2">
        <f t="shared" si="5"/>
        <v>4.9775399999999994</v>
      </c>
      <c r="H60" s="2"/>
      <c r="I60" s="2">
        <f t="array" ref="I60">SUMPRODUCT(B44:B63, (ROW(B44:B63)-ROW(B44)+1)) / (20*21/2)</f>
        <v>5.722380952380953</v>
      </c>
      <c r="J60" s="2">
        <f t="shared" si="4"/>
        <v>5.4950446782874964</v>
      </c>
      <c r="K60" s="2">
        <f t="shared" si="6"/>
        <v>5.0645370693196394</v>
      </c>
    </row>
    <row r="61" spans="1:11" ht="13.5" x14ac:dyDescent="0.25">
      <c r="A61" s="3">
        <f>TITRES_STAT!B64</f>
        <v>42093</v>
      </c>
      <c r="B61" s="5">
        <f>TITRES_STAT!D64</f>
        <v>5.9290000000000003</v>
      </c>
      <c r="C61" s="2">
        <f t="shared" si="0"/>
        <v>0</v>
      </c>
      <c r="D61" s="2">
        <f t="shared" si="1"/>
        <v>5.8992000000000004</v>
      </c>
      <c r="E61" s="2">
        <f t="shared" si="2"/>
        <v>5.7587999999999999</v>
      </c>
      <c r="F61" s="2">
        <f t="shared" si="3"/>
        <v>5.5108000000000006</v>
      </c>
      <c r="G61" s="2">
        <f t="shared" si="5"/>
        <v>5.0053600000000005</v>
      </c>
      <c r="H61" s="2"/>
      <c r="I61" s="2">
        <f t="array" ref="I61">SUMPRODUCT(B45:B64, (ROW(B45:B64)-ROW(B45)+1)) / (20*21/2)</f>
        <v>5.7429857142857159</v>
      </c>
      <c r="J61" s="2">
        <f t="shared" si="4"/>
        <v>5.5363737565458297</v>
      </c>
      <c r="K61" s="2">
        <f t="shared" si="6"/>
        <v>5.0984375764051437</v>
      </c>
    </row>
    <row r="62" spans="1:11" ht="13.5" x14ac:dyDescent="0.25">
      <c r="A62" s="3">
        <f>TITRES_STAT!B65</f>
        <v>42094</v>
      </c>
      <c r="B62" s="5">
        <f>TITRES_STAT!D65</f>
        <v>5.8079999999999998</v>
      </c>
      <c r="C62" s="2">
        <f t="shared" si="0"/>
        <v>-0.12100000000000044</v>
      </c>
      <c r="D62" s="2">
        <f t="shared" si="1"/>
        <v>5.8890000000000002</v>
      </c>
      <c r="E62" s="2">
        <f t="shared" si="2"/>
        <v>5.7831999999999999</v>
      </c>
      <c r="F62" s="2">
        <f t="shared" si="3"/>
        <v>5.5548500000000001</v>
      </c>
      <c r="G62" s="2">
        <f t="shared" si="5"/>
        <v>5.0307599999999999</v>
      </c>
      <c r="H62" s="2"/>
      <c r="I62" s="2">
        <f t="array" ref="I62">SUMPRODUCT(B46:B65, (ROW(B46:B65)-ROW(B46)+1)) / (20*21/2)</f>
        <v>5.7576571428571439</v>
      </c>
      <c r="J62" s="2">
        <f t="shared" si="4"/>
        <v>5.5622429225890846</v>
      </c>
      <c r="K62" s="2">
        <f t="shared" si="6"/>
        <v>5.1262635538010208</v>
      </c>
    </row>
    <row r="63" spans="1:11" ht="13.5" x14ac:dyDescent="0.25">
      <c r="A63" s="3">
        <f>TITRES_STAT!B66</f>
        <v>42095</v>
      </c>
      <c r="B63" s="5">
        <f>TITRES_STAT!D66</f>
        <v>5.8079999999999998</v>
      </c>
      <c r="C63" s="2">
        <f t="shared" si="0"/>
        <v>0</v>
      </c>
      <c r="D63" s="2">
        <f t="shared" si="1"/>
        <v>5.8798000000000004</v>
      </c>
      <c r="E63" s="2">
        <f t="shared" si="2"/>
        <v>5.8014999999999999</v>
      </c>
      <c r="F63" s="2">
        <f t="shared" si="3"/>
        <v>5.5916499999999996</v>
      </c>
      <c r="G63" s="2">
        <f t="shared" si="5"/>
        <v>5.0561599999999984</v>
      </c>
      <c r="H63" s="2"/>
      <c r="I63" s="2">
        <f t="array" ref="I63">SUMPRODUCT(B47:B66, (ROW(B47:B66)-ROW(B47)+1)) / (20*21/2)</f>
        <v>5.7728809523809526</v>
      </c>
      <c r="J63" s="2">
        <f t="shared" si="4"/>
        <v>5.5856483585329819</v>
      </c>
      <c r="K63" s="2">
        <f t="shared" si="6"/>
        <v>5.1529983163970599</v>
      </c>
    </row>
    <row r="64" spans="1:11" ht="13.5" x14ac:dyDescent="0.25">
      <c r="A64" s="3">
        <f>TITRES_STAT!B67</f>
        <v>42096</v>
      </c>
      <c r="B64" s="5">
        <f>TITRES_STAT!D67</f>
        <v>5.8079999999999998</v>
      </c>
      <c r="C64" s="2">
        <f t="shared" si="0"/>
        <v>0</v>
      </c>
      <c r="D64" s="2">
        <f t="shared" si="1"/>
        <v>5.8563999999999998</v>
      </c>
      <c r="E64" s="2">
        <f t="shared" si="2"/>
        <v>5.8329000000000004</v>
      </c>
      <c r="F64" s="2">
        <f t="shared" si="3"/>
        <v>5.6209499999999988</v>
      </c>
      <c r="G64" s="2">
        <f t="shared" si="5"/>
        <v>5.0805199999999999</v>
      </c>
      <c r="H64" s="2"/>
      <c r="I64" s="2">
        <f t="array" ref="I64">SUMPRODUCT(B48:B67, (ROW(B48:B67)-ROW(B48)+1)) / (20*21/2)</f>
        <v>5.7862380952380947</v>
      </c>
      <c r="J64" s="2">
        <f t="shared" si="4"/>
        <v>5.6068247053393652</v>
      </c>
      <c r="K64" s="2">
        <f t="shared" si="6"/>
        <v>5.1786846569305087</v>
      </c>
    </row>
    <row r="65" spans="1:11" ht="13.5" x14ac:dyDescent="0.25">
      <c r="A65" s="3">
        <f>TITRES_STAT!B68</f>
        <v>42097</v>
      </c>
      <c r="B65" s="5">
        <f>TITRES_STAT!D68</f>
        <v>5.7750000000000004</v>
      </c>
      <c r="C65" s="2">
        <f t="shared" si="0"/>
        <v>-3.2999999999999474E-2</v>
      </c>
      <c r="D65" s="2">
        <f t="shared" si="1"/>
        <v>5.8255999999999997</v>
      </c>
      <c r="E65" s="2">
        <f t="shared" si="2"/>
        <v>5.8483999999999998</v>
      </c>
      <c r="F65" s="2">
        <f t="shared" si="3"/>
        <v>5.6481499999999993</v>
      </c>
      <c r="G65" s="2">
        <f t="shared" si="5"/>
        <v>5.1048799999999996</v>
      </c>
      <c r="H65" s="2"/>
      <c r="I65" s="2">
        <f t="array" ref="I65">SUMPRODUCT(B49:B68, (ROW(B49:B68)-ROW(B49)+1)) / (20*21/2)</f>
        <v>5.806638095238096</v>
      </c>
      <c r="J65" s="2">
        <f t="shared" si="4"/>
        <v>5.6228414000689497</v>
      </c>
      <c r="K65" s="2">
        <f t="shared" si="6"/>
        <v>5.2020695723449988</v>
      </c>
    </row>
    <row r="66" spans="1:11" ht="13.5" x14ac:dyDescent="0.25">
      <c r="A66" s="3">
        <f>TITRES_STAT!B69</f>
        <v>42100</v>
      </c>
      <c r="B66" s="5">
        <f>TITRES_STAT!D69</f>
        <v>5.8079999999999998</v>
      </c>
      <c r="C66" s="2">
        <f t="shared" si="0"/>
        <v>3.2999999999999474E-2</v>
      </c>
      <c r="D66" s="2">
        <f t="shared" si="1"/>
        <v>5.8013999999999992</v>
      </c>
      <c r="E66" s="2">
        <f t="shared" si="2"/>
        <v>5.8502999999999998</v>
      </c>
      <c r="F66" s="2">
        <f t="shared" si="3"/>
        <v>5.6767500000000002</v>
      </c>
      <c r="G66" s="2">
        <f t="shared" si="5"/>
        <v>5.1283000000000003</v>
      </c>
      <c r="H66" s="2"/>
      <c r="I66" s="2">
        <f t="array" ref="I66">SUMPRODUCT(B50:B69, (ROW(B50:B69)-ROW(B50)+1)) / (20*21/2)</f>
        <v>5.8245190476190478</v>
      </c>
      <c r="J66" s="2">
        <f t="shared" si="4"/>
        <v>5.6404755524433359</v>
      </c>
      <c r="K66" s="2">
        <f t="shared" si="6"/>
        <v>5.2258315499000974</v>
      </c>
    </row>
    <row r="67" spans="1:11" ht="13.5" x14ac:dyDescent="0.25">
      <c r="A67" s="3">
        <f>TITRES_STAT!B70</f>
        <v>42101</v>
      </c>
      <c r="B67" s="5">
        <f>TITRES_STAT!D70</f>
        <v>5.8170000000000002</v>
      </c>
      <c r="C67" s="2">
        <f t="shared" si="0"/>
        <v>9.0000000000003411E-3</v>
      </c>
      <c r="D67" s="2">
        <f t="shared" si="1"/>
        <v>5.8031999999999995</v>
      </c>
      <c r="E67" s="2">
        <f t="shared" si="2"/>
        <v>5.8460999999999999</v>
      </c>
      <c r="F67" s="2">
        <f t="shared" si="3"/>
        <v>5.7057999999999991</v>
      </c>
      <c r="G67" s="2">
        <f t="shared" si="5"/>
        <v>5.1518999999999995</v>
      </c>
      <c r="H67" s="2"/>
      <c r="I67" s="2">
        <f t="array" ref="I67">SUMPRODUCT(B51:B70, (ROW(B51:B70)-ROW(B51)+1)) / (20*21/2)</f>
        <v>5.8399476190476198</v>
      </c>
      <c r="J67" s="2">
        <f t="shared" si="4"/>
        <v>5.6572874045915897</v>
      </c>
      <c r="K67" s="2">
        <f t="shared" si="6"/>
        <v>5.2490146263746036</v>
      </c>
    </row>
    <row r="68" spans="1:11" ht="13.5" x14ac:dyDescent="0.25">
      <c r="A68" s="3">
        <f>TITRES_STAT!B71</f>
        <v>42102</v>
      </c>
      <c r="B68" s="5">
        <f>TITRES_STAT!D71</f>
        <v>5.92</v>
      </c>
      <c r="C68" s="2">
        <f t="shared" ref="C68:C131" si="7">B68-B67</f>
        <v>0.10299999999999976</v>
      </c>
      <c r="D68" s="2">
        <f t="shared" si="1"/>
        <v>5.8255999999999997</v>
      </c>
      <c r="E68" s="2">
        <f t="shared" si="2"/>
        <v>5.8527000000000005</v>
      </c>
      <c r="F68" s="2">
        <f t="shared" si="3"/>
        <v>5.7322499999999996</v>
      </c>
      <c r="G68" s="2">
        <f t="shared" si="5"/>
        <v>5.1766399999999999</v>
      </c>
      <c r="H68" s="2"/>
      <c r="I68" s="2">
        <f t="array" ref="I68">SUMPRODUCT(B52:B71, (ROW(B52:B71)-ROW(B52)+1)) / (20*21/2)</f>
        <v>5.8534000000000006</v>
      </c>
      <c r="J68" s="2">
        <f t="shared" si="4"/>
        <v>5.6823076517733435</v>
      </c>
      <c r="K68" s="2">
        <f t="shared" si="6"/>
        <v>5.2753277782814827</v>
      </c>
    </row>
    <row r="69" spans="1:11" ht="13.5" x14ac:dyDescent="0.25">
      <c r="A69" s="3">
        <f>TITRES_STAT!B72</f>
        <v>42104</v>
      </c>
      <c r="B69" s="5">
        <f>TITRES_STAT!D72</f>
        <v>5.92</v>
      </c>
      <c r="C69" s="2">
        <f t="shared" si="7"/>
        <v>0</v>
      </c>
      <c r="D69" s="2">
        <f t="shared" si="1"/>
        <v>5.8480000000000008</v>
      </c>
      <c r="E69" s="2">
        <f t="shared" si="2"/>
        <v>5.8522000000000007</v>
      </c>
      <c r="F69" s="2">
        <f t="shared" si="3"/>
        <v>5.758</v>
      </c>
      <c r="G69" s="2">
        <f t="shared" si="5"/>
        <v>5.2013800000000003</v>
      </c>
      <c r="H69" s="2"/>
      <c r="I69" s="2">
        <f t="array" ref="I69">SUMPRODUCT(B53:B72, (ROW(B53:B72)-ROW(B53)+1)) / (20*21/2)</f>
        <v>5.8648428571428566</v>
      </c>
      <c r="J69" s="2">
        <f t="shared" si="4"/>
        <v>5.7049450182711201</v>
      </c>
      <c r="K69" s="2">
        <f t="shared" si="6"/>
        <v>5.3006090418782881</v>
      </c>
    </row>
    <row r="70" spans="1:11" ht="13.5" x14ac:dyDescent="0.25">
      <c r="A70" s="3">
        <f>TITRES_STAT!B73</f>
        <v>42107</v>
      </c>
      <c r="B70" s="5">
        <f>TITRES_STAT!D73</f>
        <v>5.92</v>
      </c>
      <c r="C70" s="2">
        <f t="shared" si="7"/>
        <v>0</v>
      </c>
      <c r="D70" s="2">
        <f t="shared" ref="D70:D133" si="8">AVERAGE(B66:B70)</f>
        <v>5.8770000000000007</v>
      </c>
      <c r="E70" s="2">
        <f t="shared" si="2"/>
        <v>5.8513000000000002</v>
      </c>
      <c r="F70" s="2">
        <f t="shared" si="3"/>
        <v>5.7837499999999995</v>
      </c>
      <c r="G70" s="2">
        <f t="shared" si="5"/>
        <v>5.2261199999999999</v>
      </c>
      <c r="H70" s="2"/>
      <c r="I70" s="2">
        <f t="array" ref="I70">SUMPRODUCT(B54:B73, (ROW(B54:B73)-ROW(B54)+1)) / (20*21/2)</f>
        <v>5.8767571428571426</v>
      </c>
      <c r="J70" s="2">
        <f t="shared" si="4"/>
        <v>5.7254264451024417</v>
      </c>
      <c r="K70" s="2">
        <f t="shared" si="6"/>
        <v>5.3248988833732573</v>
      </c>
    </row>
    <row r="71" spans="1:11" ht="13.5" x14ac:dyDescent="0.25">
      <c r="A71" s="3">
        <f>TITRES_STAT!B74</f>
        <v>42108</v>
      </c>
      <c r="B71" s="5">
        <f>TITRES_STAT!D74</f>
        <v>5.9249999999999998</v>
      </c>
      <c r="C71" s="2">
        <f t="shared" si="7"/>
        <v>4.9999999999998934E-3</v>
      </c>
      <c r="D71" s="2">
        <f t="shared" si="8"/>
        <v>5.9003999999999994</v>
      </c>
      <c r="E71" s="2">
        <f t="shared" si="2"/>
        <v>5.8509000000000002</v>
      </c>
      <c r="F71" s="2">
        <f t="shared" si="3"/>
        <v>5.8048500000000001</v>
      </c>
      <c r="G71" s="2">
        <f t="shared" si="5"/>
        <v>5.2509600000000001</v>
      </c>
      <c r="H71" s="2"/>
      <c r="I71" s="2">
        <f t="array" ref="I71">SUMPRODUCT(B55:B74, (ROW(B55:B74)-ROW(B55)+1)) / (20*21/2)</f>
        <v>5.8871333333333338</v>
      </c>
      <c r="J71" s="2">
        <f t="shared" si="4"/>
        <v>5.7444334503307806</v>
      </c>
      <c r="K71" s="2">
        <f t="shared" si="6"/>
        <v>5.3484322604958745</v>
      </c>
    </row>
    <row r="72" spans="1:11" ht="13.5" x14ac:dyDescent="0.25">
      <c r="A72" s="3">
        <f>TITRES_STAT!B75</f>
        <v>42109</v>
      </c>
      <c r="B72" s="5">
        <f>TITRES_STAT!D75</f>
        <v>5.9249999999999998</v>
      </c>
      <c r="C72" s="2">
        <f t="shared" si="7"/>
        <v>0</v>
      </c>
      <c r="D72" s="2">
        <f t="shared" si="8"/>
        <v>5.9219999999999997</v>
      </c>
      <c r="E72" s="2">
        <f t="shared" si="2"/>
        <v>5.8625999999999996</v>
      </c>
      <c r="F72" s="2">
        <f t="shared" si="3"/>
        <v>5.8229000000000006</v>
      </c>
      <c r="G72" s="2">
        <f t="shared" si="5"/>
        <v>5.2758000000000003</v>
      </c>
      <c r="H72" s="2"/>
      <c r="I72" s="2">
        <f t="array" ref="I72">SUMPRODUCT(B56:B75, (ROW(B56:B75)-ROW(B56)+1)) / (20*21/2)</f>
        <v>5.8953476190476186</v>
      </c>
      <c r="J72" s="2">
        <f t="shared" si="4"/>
        <v>5.7616302645849915</v>
      </c>
      <c r="K72" s="2">
        <f t="shared" si="6"/>
        <v>5.3710427600842721</v>
      </c>
    </row>
    <row r="73" spans="1:11" ht="13.5" x14ac:dyDescent="0.25">
      <c r="A73" s="3">
        <f>TITRES_STAT!B76</f>
        <v>42110</v>
      </c>
      <c r="B73" s="5">
        <f>TITRES_STAT!D76</f>
        <v>5.9480000000000004</v>
      </c>
      <c r="C73" s="2">
        <f t="shared" si="7"/>
        <v>2.3000000000000576E-2</v>
      </c>
      <c r="D73" s="2">
        <f t="shared" si="8"/>
        <v>5.9276</v>
      </c>
      <c r="E73" s="2">
        <f t="shared" si="2"/>
        <v>5.8765999999999998</v>
      </c>
      <c r="F73" s="2">
        <f t="shared" si="3"/>
        <v>5.8390500000000003</v>
      </c>
      <c r="G73" s="2">
        <f t="shared" si="5"/>
        <v>5.3011799999999996</v>
      </c>
      <c r="H73" s="2"/>
      <c r="I73" s="2">
        <f t="array" ref="I73">SUMPRODUCT(B57:B76, (ROW(B57:B76)-ROW(B57)+1)) / (20*21/2)</f>
        <v>5.9020000000000001</v>
      </c>
      <c r="J73" s="2">
        <f t="shared" si="4"/>
        <v>5.7793797631959443</v>
      </c>
      <c r="K73" s="2">
        <f t="shared" si="6"/>
        <v>5.3936685341986141</v>
      </c>
    </row>
    <row r="74" spans="1:11" ht="13.5" x14ac:dyDescent="0.25">
      <c r="A74" s="3">
        <f>TITRES_STAT!B77</f>
        <v>42111</v>
      </c>
      <c r="B74" s="5">
        <f>TITRES_STAT!D77</f>
        <v>5.9480000000000004</v>
      </c>
      <c r="C74" s="2">
        <f t="shared" si="7"/>
        <v>0</v>
      </c>
      <c r="D74" s="2">
        <f t="shared" si="8"/>
        <v>5.9332000000000003</v>
      </c>
      <c r="E74" s="2">
        <f t="shared" si="2"/>
        <v>5.8906000000000001</v>
      </c>
      <c r="F74" s="2">
        <f t="shared" si="3"/>
        <v>5.8617500000000007</v>
      </c>
      <c r="G74" s="2">
        <f t="shared" si="5"/>
        <v>5.3292799999999989</v>
      </c>
      <c r="H74" s="2"/>
      <c r="I74" s="2">
        <f t="array" ref="I74">SUMPRODUCT(B58:B77, (ROW(B58:B77)-ROW(B58)+1)) / (20*21/2)</f>
        <v>5.9078952380952385</v>
      </c>
      <c r="J74" s="2">
        <f t="shared" si="4"/>
        <v>5.7954388333677587</v>
      </c>
      <c r="K74" s="2">
        <f t="shared" si="6"/>
        <v>5.4154070230535698</v>
      </c>
    </row>
    <row r="75" spans="1:11" ht="13.5" x14ac:dyDescent="0.25">
      <c r="A75" s="3">
        <f>TITRES_STAT!B78</f>
        <v>42114</v>
      </c>
      <c r="B75" s="5">
        <f>TITRES_STAT!D78</f>
        <v>5.9480000000000004</v>
      </c>
      <c r="C75" s="2">
        <f t="shared" si="7"/>
        <v>0</v>
      </c>
      <c r="D75" s="2">
        <f t="shared" si="8"/>
        <v>5.9388000000000005</v>
      </c>
      <c r="E75" s="2">
        <f t="shared" si="2"/>
        <v>5.9078999999999997</v>
      </c>
      <c r="F75" s="2">
        <f t="shared" si="3"/>
        <v>5.8781500000000007</v>
      </c>
      <c r="G75" s="2">
        <f t="shared" si="5"/>
        <v>5.3581199999999987</v>
      </c>
      <c r="H75" s="2"/>
      <c r="I75" s="2">
        <f t="array" ref="I75">SUMPRODUCT(B59:B78, (ROW(B59:B78)-ROW(B59)+1)) / (20*21/2)</f>
        <v>5.9133666666666667</v>
      </c>
      <c r="J75" s="2">
        <f t="shared" si="4"/>
        <v>5.8099684682851143</v>
      </c>
      <c r="K75" s="2">
        <f t="shared" si="6"/>
        <v>5.436293022149508</v>
      </c>
    </row>
    <row r="76" spans="1:11" ht="13.5" x14ac:dyDescent="0.25">
      <c r="A76" s="3">
        <f>TITRES_STAT!B79</f>
        <v>42115</v>
      </c>
      <c r="B76" s="5">
        <f>TITRES_STAT!D79</f>
        <v>5.9480000000000004</v>
      </c>
      <c r="C76" s="2">
        <f t="shared" si="7"/>
        <v>0</v>
      </c>
      <c r="D76" s="2">
        <f t="shared" si="8"/>
        <v>5.9434000000000005</v>
      </c>
      <c r="E76" s="2">
        <f t="shared" ref="E76:E139" si="9">AVERAGE(B67:B76)</f>
        <v>5.9218999999999999</v>
      </c>
      <c r="F76" s="2">
        <f t="shared" si="3"/>
        <v>5.8861000000000008</v>
      </c>
      <c r="G76" s="2">
        <f t="shared" si="5"/>
        <v>5.3834999999999988</v>
      </c>
      <c r="H76" s="2"/>
      <c r="I76" s="2">
        <f t="array" ref="I76">SUMPRODUCT(B60:B79, (ROW(B60:B79)-ROW(B60)+1)) / (20*21/2)</f>
        <v>5.9183904761904769</v>
      </c>
      <c r="J76" s="2">
        <f t="shared" si="4"/>
        <v>5.8231143284484368</v>
      </c>
      <c r="K76" s="2">
        <f t="shared" si="6"/>
        <v>5.4563599624573706</v>
      </c>
    </row>
    <row r="77" spans="1:11" ht="13.5" x14ac:dyDescent="0.25">
      <c r="A77" s="3">
        <f>TITRES_STAT!B80</f>
        <v>42116</v>
      </c>
      <c r="B77" s="5">
        <f>TITRES_STAT!D80</f>
        <v>5.9480000000000004</v>
      </c>
      <c r="C77" s="2">
        <f t="shared" si="7"/>
        <v>0</v>
      </c>
      <c r="D77" s="2">
        <f t="shared" si="8"/>
        <v>5.9480000000000004</v>
      </c>
      <c r="E77" s="2">
        <f t="shared" si="9"/>
        <v>5.9350000000000005</v>
      </c>
      <c r="F77" s="2">
        <f t="shared" si="3"/>
        <v>5.890550000000002</v>
      </c>
      <c r="G77" s="2">
        <f t="shared" si="5"/>
        <v>5.408879999999999</v>
      </c>
      <c r="H77" s="2"/>
      <c r="I77" s="2">
        <f t="array" ref="I77">SUMPRODUCT(B61:B80, (ROW(B61:B80)-ROW(B61)+1)) / (20*21/2)</f>
        <v>5.9386380952380966</v>
      </c>
      <c r="J77" s="2">
        <f t="shared" si="4"/>
        <v>5.8350082019295382</v>
      </c>
      <c r="K77" s="2">
        <f t="shared" si="6"/>
        <v>5.4756399639296305</v>
      </c>
    </row>
    <row r="78" spans="1:11" ht="13.5" x14ac:dyDescent="0.25">
      <c r="A78" s="3">
        <f>TITRES_STAT!B81</f>
        <v>42117</v>
      </c>
      <c r="B78" s="5">
        <f>TITRES_STAT!D81</f>
        <v>5.9480000000000004</v>
      </c>
      <c r="C78" s="2">
        <f t="shared" si="7"/>
        <v>0</v>
      </c>
      <c r="D78" s="2">
        <f t="shared" si="8"/>
        <v>5.9480000000000004</v>
      </c>
      <c r="E78" s="2">
        <f t="shared" si="9"/>
        <v>5.9378000000000002</v>
      </c>
      <c r="F78" s="2">
        <f t="shared" si="3"/>
        <v>5.8952500000000017</v>
      </c>
      <c r="G78" s="2">
        <f t="shared" si="5"/>
        <v>5.4342599999999992</v>
      </c>
      <c r="H78" s="2"/>
      <c r="I78" s="2">
        <f t="array" ref="I78">SUMPRODUCT(B62:B81, (ROW(B62:B81)-ROW(B62)+1)) / (20*21/2)</f>
        <v>5.9594571428571435</v>
      </c>
      <c r="J78" s="2">
        <f t="shared" si="4"/>
        <v>5.8457693255552963</v>
      </c>
      <c r="K78" s="2">
        <f t="shared" si="6"/>
        <v>5.4941638869127818</v>
      </c>
    </row>
    <row r="79" spans="1:11" ht="13.5" x14ac:dyDescent="0.25">
      <c r="A79" s="3">
        <f>TITRES_STAT!B82</f>
        <v>42118</v>
      </c>
      <c r="B79" s="5">
        <f>TITRES_STAT!D82</f>
        <v>5.9480000000000004</v>
      </c>
      <c r="C79" s="2">
        <f t="shared" si="7"/>
        <v>0</v>
      </c>
      <c r="D79" s="2">
        <f t="shared" si="8"/>
        <v>5.9480000000000004</v>
      </c>
      <c r="E79" s="2">
        <f t="shared" si="9"/>
        <v>5.9406000000000008</v>
      </c>
      <c r="F79" s="2">
        <f t="shared" si="3"/>
        <v>5.8964000000000025</v>
      </c>
      <c r="G79" s="2">
        <f t="shared" si="5"/>
        <v>5.4595599999999989</v>
      </c>
      <c r="H79" s="2"/>
      <c r="I79" s="2">
        <f t="array" ref="I79">SUMPRODUCT(B63:B82, (ROW(B63:B82)-ROW(B63)+1)) / (20*21/2)</f>
        <v>5.9793476190476191</v>
      </c>
      <c r="J79" s="2">
        <f t="shared" si="4"/>
        <v>5.8555055802643157</v>
      </c>
      <c r="K79" s="2">
        <f t="shared" si="6"/>
        <v>5.511961381543653</v>
      </c>
    </row>
    <row r="80" spans="1:11" ht="13.5" x14ac:dyDescent="0.25">
      <c r="A80" s="3">
        <f>TITRES_STAT!B83</f>
        <v>42121</v>
      </c>
      <c r="B80" s="5">
        <f>TITRES_STAT!D83</f>
        <v>6.109</v>
      </c>
      <c r="C80" s="2">
        <f t="shared" si="7"/>
        <v>0.16099999999999959</v>
      </c>
      <c r="D80" s="2">
        <f t="shared" si="8"/>
        <v>5.9802000000000008</v>
      </c>
      <c r="E80" s="2">
        <f t="shared" si="9"/>
        <v>5.9595000000000002</v>
      </c>
      <c r="F80" s="2">
        <f t="shared" si="3"/>
        <v>5.905400000000002</v>
      </c>
      <c r="G80" s="2">
        <f t="shared" si="5"/>
        <v>5.4880799999999992</v>
      </c>
      <c r="H80" s="2"/>
      <c r="I80" s="2">
        <f t="array" ref="I80">SUMPRODUCT(B64:B83, (ROW(B64:B83)-ROW(B64)+1)) / (20*21/2)</f>
        <v>5.9963047619047618</v>
      </c>
      <c r="J80" s="2">
        <f t="shared" si="4"/>
        <v>5.8796479059534281</v>
      </c>
      <c r="K80" s="2">
        <f t="shared" si="6"/>
        <v>5.5353746606988041</v>
      </c>
    </row>
    <row r="81" spans="1:11" ht="13.5" x14ac:dyDescent="0.25">
      <c r="A81" s="3">
        <f>TITRES_STAT!B84</f>
        <v>42122</v>
      </c>
      <c r="B81" s="5">
        <f>TITRES_STAT!D84</f>
        <v>6.1239999999999997</v>
      </c>
      <c r="C81" s="2">
        <f t="shared" si="7"/>
        <v>1.499999999999968E-2</v>
      </c>
      <c r="D81" s="2">
        <f t="shared" si="8"/>
        <v>6.0154000000000005</v>
      </c>
      <c r="E81" s="2">
        <f t="shared" si="9"/>
        <v>5.9794000000000009</v>
      </c>
      <c r="F81" s="2">
        <f t="shared" si="3"/>
        <v>5.9151500000000024</v>
      </c>
      <c r="G81" s="2">
        <f t="shared" si="5"/>
        <v>5.5169000000000006</v>
      </c>
      <c r="H81" s="2"/>
      <c r="I81" s="2">
        <f t="array" ref="I81">SUMPRODUCT(B65:B84, (ROW(B65:B84)-ROW(B65)+1)) / (20*21/2)</f>
        <v>6.0123047619047609</v>
      </c>
      <c r="J81" s="2">
        <f t="shared" si="4"/>
        <v>5.9029195339578635</v>
      </c>
      <c r="K81" s="2">
        <f t="shared" si="6"/>
        <v>5.5584580073380669</v>
      </c>
    </row>
    <row r="82" spans="1:11" ht="13.5" x14ac:dyDescent="0.25">
      <c r="A82" s="3">
        <f>TITRES_STAT!B85</f>
        <v>42123</v>
      </c>
      <c r="B82" s="5">
        <f>TITRES_STAT!D85</f>
        <v>6.1239999999999997</v>
      </c>
      <c r="C82" s="2">
        <f t="shared" si="7"/>
        <v>0</v>
      </c>
      <c r="D82" s="2">
        <f t="shared" si="8"/>
        <v>6.0506000000000002</v>
      </c>
      <c r="E82" s="2">
        <f t="shared" si="9"/>
        <v>5.9993000000000007</v>
      </c>
      <c r="F82" s="2">
        <f t="shared" si="3"/>
        <v>5.9309500000000011</v>
      </c>
      <c r="G82" s="2">
        <f t="shared" si="5"/>
        <v>5.5456200000000013</v>
      </c>
      <c r="H82" s="2"/>
      <c r="I82" s="2">
        <f t="array" ref="I82">SUMPRODUCT(B66:B85, (ROW(B66:B85)-ROW(B66)+1)) / (20*21/2)</f>
        <v>6.0268476190476186</v>
      </c>
      <c r="J82" s="2">
        <f t="shared" si="4"/>
        <v>5.9239748164380668</v>
      </c>
      <c r="K82" s="2">
        <f t="shared" si="6"/>
        <v>5.5806361246973593</v>
      </c>
    </row>
    <row r="83" spans="1:11" ht="13.5" x14ac:dyDescent="0.25">
      <c r="A83" s="3">
        <f>TITRES_STAT!B86</f>
        <v>42124</v>
      </c>
      <c r="B83" s="5">
        <f>TITRES_STAT!D86</f>
        <v>6.109</v>
      </c>
      <c r="C83" s="2">
        <f t="shared" si="7"/>
        <v>-1.499999999999968E-2</v>
      </c>
      <c r="D83" s="2">
        <f t="shared" si="8"/>
        <v>6.0828000000000007</v>
      </c>
      <c r="E83" s="2">
        <f t="shared" si="9"/>
        <v>6.0154000000000014</v>
      </c>
      <c r="F83" s="2">
        <f t="shared" si="3"/>
        <v>5.9460000000000006</v>
      </c>
      <c r="G83" s="2">
        <f t="shared" si="5"/>
        <v>5.574040000000001</v>
      </c>
      <c r="H83" s="2"/>
      <c r="I83" s="2">
        <f t="array" ref="I83">SUMPRODUCT(B67:B86, (ROW(B67:B86)-ROW(B67)+1)) / (20*21/2)</f>
        <v>6.0397761904761893</v>
      </c>
      <c r="J83" s="2">
        <f t="shared" si="4"/>
        <v>5.9415962624915837</v>
      </c>
      <c r="K83" s="2">
        <f t="shared" si="6"/>
        <v>5.6013562766700122</v>
      </c>
    </row>
    <row r="84" spans="1:11" ht="13.5" x14ac:dyDescent="0.25">
      <c r="A84" s="3">
        <f>TITRES_STAT!B87</f>
        <v>42128</v>
      </c>
      <c r="B84" s="5">
        <f>TITRES_STAT!D87</f>
        <v>6.1139999999999999</v>
      </c>
      <c r="C84" s="2">
        <f t="shared" si="7"/>
        <v>4.9999999999998934E-3</v>
      </c>
      <c r="D84" s="2">
        <f t="shared" si="8"/>
        <v>6.1160000000000005</v>
      </c>
      <c r="E84" s="2">
        <f t="shared" si="9"/>
        <v>6.0320000000000009</v>
      </c>
      <c r="F84" s="2">
        <f t="shared" ref="F84:F147" si="10">AVERAGE(B65:B84)</f>
        <v>5.9612999999999996</v>
      </c>
      <c r="G84" s="2">
        <f t="shared" si="5"/>
        <v>5.6024600000000007</v>
      </c>
      <c r="H84" s="2"/>
      <c r="I84" s="2">
        <f t="array" ref="I84">SUMPRODUCT(B68:B87, (ROW(B68:B87)-ROW(B68)+1)) / (20*21/2)</f>
        <v>6.0512476190476185</v>
      </c>
      <c r="J84" s="2">
        <f t="shared" si="4"/>
        <v>5.9580156660638135</v>
      </c>
      <c r="K84" s="2">
        <f t="shared" si="6"/>
        <v>5.6214599520947175</v>
      </c>
    </row>
    <row r="85" spans="1:11" ht="13.5" x14ac:dyDescent="0.25">
      <c r="A85" s="3">
        <f>TITRES_STAT!B88</f>
        <v>42129</v>
      </c>
      <c r="B85" s="5">
        <f>TITRES_STAT!D88</f>
        <v>6.1139999999999999</v>
      </c>
      <c r="C85" s="2">
        <f t="shared" si="7"/>
        <v>0</v>
      </c>
      <c r="D85" s="2">
        <f t="shared" si="8"/>
        <v>6.117</v>
      </c>
      <c r="E85" s="2">
        <f t="shared" si="9"/>
        <v>6.0486000000000004</v>
      </c>
      <c r="F85" s="2">
        <f t="shared" si="10"/>
        <v>5.9782500000000001</v>
      </c>
      <c r="G85" s="2">
        <f t="shared" si="5"/>
        <v>5.6308799999999994</v>
      </c>
      <c r="H85" s="2"/>
      <c r="I85" s="2">
        <f t="array" ref="I85">SUMPRODUCT(B69:B88, (ROW(B69:B88)-ROW(B69)+1)) / (20*21/2)</f>
        <v>6.0617809523809507</v>
      </c>
      <c r="J85" s="2">
        <f t="shared" ref="J85:J148" si="11">$J$4*B85+J84*(1-$J$4)</f>
        <v>5.9728713169148797</v>
      </c>
      <c r="K85" s="2">
        <f t="shared" si="6"/>
        <v>5.6407752480910034</v>
      </c>
    </row>
    <row r="86" spans="1:11" ht="13.5" x14ac:dyDescent="0.25">
      <c r="A86" s="3">
        <f>TITRES_STAT!B89</f>
        <v>42130</v>
      </c>
      <c r="B86" s="5">
        <f>TITRES_STAT!D89</f>
        <v>6.1139999999999999</v>
      </c>
      <c r="C86" s="2">
        <f t="shared" si="7"/>
        <v>0</v>
      </c>
      <c r="D86" s="2">
        <f t="shared" si="8"/>
        <v>6.1150000000000002</v>
      </c>
      <c r="E86" s="2">
        <f t="shared" si="9"/>
        <v>6.065199999999999</v>
      </c>
      <c r="F86" s="2">
        <f t="shared" si="10"/>
        <v>5.9935500000000008</v>
      </c>
      <c r="G86" s="2">
        <f t="shared" si="5"/>
        <v>5.6591199999999988</v>
      </c>
      <c r="H86" s="2"/>
      <c r="I86" s="2">
        <f t="array" ref="I86">SUMPRODUCT(B70:B89, (ROW(B70:B89)-ROW(B70)+1)) / (20*21/2)</f>
        <v>6.0886047619047616</v>
      </c>
      <c r="J86" s="2">
        <f t="shared" si="11"/>
        <v>5.9863121438753666</v>
      </c>
      <c r="K86" s="2">
        <f t="shared" si="6"/>
        <v>5.6593330814991996</v>
      </c>
    </row>
    <row r="87" spans="1:11" ht="13.5" x14ac:dyDescent="0.25">
      <c r="A87" s="3">
        <f>TITRES_STAT!B90</f>
        <v>42131</v>
      </c>
      <c r="B87" s="5">
        <f>TITRES_STAT!D90</f>
        <v>6.1139999999999999</v>
      </c>
      <c r="C87" s="2">
        <f t="shared" si="7"/>
        <v>0</v>
      </c>
      <c r="D87" s="2">
        <f t="shared" si="8"/>
        <v>6.1130000000000004</v>
      </c>
      <c r="E87" s="2">
        <f t="shared" si="9"/>
        <v>6.0817999999999994</v>
      </c>
      <c r="F87" s="2">
        <f t="shared" si="10"/>
        <v>6.0084</v>
      </c>
      <c r="G87" s="2">
        <f t="shared" si="5"/>
        <v>5.6873599999999991</v>
      </c>
      <c r="H87" s="2"/>
      <c r="I87" s="2">
        <f t="array" ref="I87">SUMPRODUCT(B71:B90, (ROW(B71:B90)-ROW(B71)+1)) / (20*21/2)</f>
        <v>6.1187619047619046</v>
      </c>
      <c r="J87" s="2">
        <f t="shared" si="11"/>
        <v>5.9984728920777126</v>
      </c>
      <c r="K87" s="2">
        <f t="shared" si="6"/>
        <v>5.6771631567345251</v>
      </c>
    </row>
    <row r="88" spans="1:11" ht="13.5" x14ac:dyDescent="0.25">
      <c r="A88" s="3">
        <f>TITRES_STAT!B91</f>
        <v>42132</v>
      </c>
      <c r="B88" s="5">
        <f>TITRES_STAT!D91</f>
        <v>6.1189999999999998</v>
      </c>
      <c r="C88" s="2">
        <f t="shared" si="7"/>
        <v>4.9999999999998934E-3</v>
      </c>
      <c r="D88" s="2">
        <f t="shared" si="8"/>
        <v>6.1150000000000002</v>
      </c>
      <c r="E88" s="2">
        <f t="shared" si="9"/>
        <v>6.0988999999999987</v>
      </c>
      <c r="F88" s="2">
        <f t="shared" si="10"/>
        <v>6.0183499999999999</v>
      </c>
      <c r="G88" s="2">
        <f t="shared" si="5"/>
        <v>5.715139999999999</v>
      </c>
      <c r="H88" s="2"/>
      <c r="I88" s="2">
        <f t="array" ref="I88">SUMPRODUCT(B72:B91, (ROW(B72:B91)-ROW(B72)+1)) / (20*21/2)</f>
        <v>6.1598999999999995</v>
      </c>
      <c r="J88" s="2">
        <f t="shared" si="11"/>
        <v>6.0099516642607878</v>
      </c>
      <c r="K88" s="2">
        <f t="shared" si="6"/>
        <v>5.6944900917645445</v>
      </c>
    </row>
    <row r="89" spans="1:11" ht="13.5" x14ac:dyDescent="0.25">
      <c r="A89" s="3">
        <f>TITRES_STAT!B92</f>
        <v>42135</v>
      </c>
      <c r="B89" s="5">
        <f>TITRES_STAT!D92</f>
        <v>6.3</v>
      </c>
      <c r="C89" s="2">
        <f t="shared" si="7"/>
        <v>0.18100000000000005</v>
      </c>
      <c r="D89" s="2">
        <f t="shared" si="8"/>
        <v>6.1521999999999997</v>
      </c>
      <c r="E89" s="2">
        <f t="shared" si="9"/>
        <v>6.1340999999999992</v>
      </c>
      <c r="F89" s="2">
        <f t="shared" si="10"/>
        <v>6.03735</v>
      </c>
      <c r="G89" s="2">
        <f t="shared" si="5"/>
        <v>5.7465399999999986</v>
      </c>
      <c r="H89" s="2"/>
      <c r="I89" s="2">
        <f t="array" ref="I89">SUMPRODUCT(B73:B92, (ROW(B73:B92)-ROW(B73)+1)) / (20*21/2)</f>
        <v>6.1852952380952386</v>
      </c>
      <c r="J89" s="2">
        <f t="shared" si="11"/>
        <v>6.0375753152835694</v>
      </c>
      <c r="K89" s="2">
        <f t="shared" si="6"/>
        <v>5.7182355783620133</v>
      </c>
    </row>
    <row r="90" spans="1:11" ht="13.5" x14ac:dyDescent="0.25">
      <c r="A90" s="3">
        <f>TITRES_STAT!B93</f>
        <v>42136</v>
      </c>
      <c r="B90" s="5">
        <f>TITRES_STAT!D93</f>
        <v>6.3540000000000001</v>
      </c>
      <c r="C90" s="2">
        <f t="shared" si="7"/>
        <v>5.400000000000027E-2</v>
      </c>
      <c r="D90" s="2">
        <f t="shared" si="8"/>
        <v>6.2002000000000006</v>
      </c>
      <c r="E90" s="2">
        <f t="shared" si="9"/>
        <v>6.158599999999999</v>
      </c>
      <c r="F90" s="2">
        <f t="shared" si="10"/>
        <v>6.0590500000000009</v>
      </c>
      <c r="G90" s="2">
        <f t="shared" si="5"/>
        <v>5.7779800000000003</v>
      </c>
      <c r="H90" s="2"/>
      <c r="I90" s="2">
        <f t="array" ref="I90">SUMPRODUCT(B74:B93, (ROW(B74:B93)-ROW(B74)+1)) / (20*21/2)</f>
        <v>6.2086476190476185</v>
      </c>
      <c r="J90" s="2">
        <f t="shared" si="11"/>
        <v>6.0677109995422773</v>
      </c>
      <c r="K90" s="2">
        <f t="shared" si="6"/>
        <v>5.7431675164654639</v>
      </c>
    </row>
    <row r="91" spans="1:11" ht="13.5" x14ac:dyDescent="0.25">
      <c r="A91" s="3">
        <f>TITRES_STAT!B94</f>
        <v>42137</v>
      </c>
      <c r="B91" s="5">
        <f>TITRES_STAT!D94</f>
        <v>6.4909999999999997</v>
      </c>
      <c r="C91" s="2">
        <f t="shared" si="7"/>
        <v>0.13699999999999957</v>
      </c>
      <c r="D91" s="2">
        <f t="shared" si="8"/>
        <v>6.2755999999999998</v>
      </c>
      <c r="E91" s="2">
        <f t="shared" si="9"/>
        <v>6.1952999999999996</v>
      </c>
      <c r="F91" s="2">
        <f t="shared" si="10"/>
        <v>6.0873500000000007</v>
      </c>
      <c r="G91" s="2">
        <f t="shared" si="5"/>
        <v>5.8094399999999995</v>
      </c>
      <c r="H91" s="2"/>
      <c r="I91" s="2">
        <f t="array" ref="I91">SUMPRODUCT(B75:B94, (ROW(B75:B94)-ROW(B75)+1)) / (20*21/2)</f>
        <v>6.2300666666666658</v>
      </c>
      <c r="J91" s="2">
        <f t="shared" si="11"/>
        <v>6.1080242376811089</v>
      </c>
      <c r="K91" s="2">
        <f t="shared" si="6"/>
        <v>5.7724942805256418</v>
      </c>
    </row>
    <row r="92" spans="1:11" ht="13.5" x14ac:dyDescent="0.25">
      <c r="A92" s="3">
        <f>TITRES_STAT!B95</f>
        <v>42138</v>
      </c>
      <c r="B92" s="5">
        <f>TITRES_STAT!D95</f>
        <v>6.3540000000000001</v>
      </c>
      <c r="C92" s="2">
        <f t="shared" si="7"/>
        <v>-0.13699999999999957</v>
      </c>
      <c r="D92" s="2">
        <f t="shared" si="8"/>
        <v>6.3235999999999999</v>
      </c>
      <c r="E92" s="2">
        <f t="shared" si="9"/>
        <v>6.2182999999999993</v>
      </c>
      <c r="F92" s="2">
        <f t="shared" si="10"/>
        <v>6.1088000000000005</v>
      </c>
      <c r="G92" s="2">
        <f t="shared" si="5"/>
        <v>5.8379800000000008</v>
      </c>
      <c r="H92" s="2"/>
      <c r="I92" s="2">
        <f t="array" ref="I92">SUMPRODUCT(B76:B95, (ROW(B76:B95)-ROW(B76)+1)) / (20*21/2)</f>
        <v>6.2495523809523803</v>
      </c>
      <c r="J92" s="2">
        <f t="shared" si="11"/>
        <v>6.1314505007590983</v>
      </c>
      <c r="K92" s="2">
        <f t="shared" si="6"/>
        <v>5.7952984263873812</v>
      </c>
    </row>
    <row r="93" spans="1:11" ht="13.5" x14ac:dyDescent="0.25">
      <c r="A93" s="3">
        <f>TITRES_STAT!B96</f>
        <v>42139</v>
      </c>
      <c r="B93" s="5">
        <f>TITRES_STAT!D96</f>
        <v>6.3540000000000001</v>
      </c>
      <c r="C93" s="2">
        <f t="shared" si="7"/>
        <v>0</v>
      </c>
      <c r="D93" s="2">
        <f t="shared" si="8"/>
        <v>6.3705999999999996</v>
      </c>
      <c r="E93" s="2">
        <f t="shared" si="9"/>
        <v>6.2427999999999999</v>
      </c>
      <c r="F93" s="2">
        <f t="shared" si="10"/>
        <v>6.1291000000000011</v>
      </c>
      <c r="G93" s="2">
        <f t="shared" si="5"/>
        <v>5.8636200000000009</v>
      </c>
      <c r="H93" s="2"/>
      <c r="I93" s="2">
        <f t="array" ref="I93">SUMPRODUCT(B77:B96, (ROW(B77:B96)-ROW(B77)+1)) / (20*21/2)</f>
        <v>6.2671047619047622</v>
      </c>
      <c r="J93" s="2">
        <f t="shared" si="11"/>
        <v>6.1526456911629932</v>
      </c>
      <c r="K93" s="2">
        <f t="shared" si="6"/>
        <v>5.8172082920192487</v>
      </c>
    </row>
    <row r="94" spans="1:11" ht="13.5" x14ac:dyDescent="0.25">
      <c r="A94" s="3">
        <f>TITRES_STAT!B97</f>
        <v>42142</v>
      </c>
      <c r="B94" s="5">
        <f>TITRES_STAT!D97</f>
        <v>6.3540000000000001</v>
      </c>
      <c r="C94" s="2">
        <f t="shared" si="7"/>
        <v>0</v>
      </c>
      <c r="D94" s="2">
        <f t="shared" si="8"/>
        <v>6.3813999999999993</v>
      </c>
      <c r="E94" s="2">
        <f t="shared" si="9"/>
        <v>6.2667999999999999</v>
      </c>
      <c r="F94" s="2">
        <f t="shared" si="10"/>
        <v>6.1494000000000009</v>
      </c>
      <c r="G94" s="2">
        <f t="shared" si="5"/>
        <v>5.88626</v>
      </c>
      <c r="H94" s="2"/>
      <c r="I94" s="2">
        <f t="array" ref="I94">SUMPRODUCT(B78:B97, (ROW(B78:B97)-ROW(B78)+1)) / (20*21/2)</f>
        <v>6.2827238095238087</v>
      </c>
      <c r="J94" s="2">
        <f t="shared" si="11"/>
        <v>6.1718222920046131</v>
      </c>
      <c r="K94" s="2">
        <f t="shared" si="6"/>
        <v>5.8382589472341806</v>
      </c>
    </row>
    <row r="95" spans="1:11" ht="13.5" x14ac:dyDescent="0.25">
      <c r="A95" s="3">
        <f>TITRES_STAT!B98</f>
        <v>42143</v>
      </c>
      <c r="B95" s="5">
        <f>TITRES_STAT!D98</f>
        <v>6.3540000000000001</v>
      </c>
      <c r="C95" s="2">
        <f t="shared" si="7"/>
        <v>0</v>
      </c>
      <c r="D95" s="2">
        <f t="shared" si="8"/>
        <v>6.3813999999999993</v>
      </c>
      <c r="E95" s="2">
        <f t="shared" si="9"/>
        <v>6.2907999999999999</v>
      </c>
      <c r="F95" s="2">
        <f t="shared" si="10"/>
        <v>6.1697000000000006</v>
      </c>
      <c r="G95" s="2">
        <f t="shared" si="5"/>
        <v>5.9087199999999998</v>
      </c>
      <c r="H95" s="2"/>
      <c r="I95" s="2">
        <f t="array" ref="I95">SUMPRODUCT(B79:B98, (ROW(B79:B98)-ROW(B79)+1)) / (20*21/2)</f>
        <v>6.2977428571428584</v>
      </c>
      <c r="J95" s="2">
        <f t="shared" si="11"/>
        <v>6.1891725499089354</v>
      </c>
      <c r="K95" s="2">
        <f t="shared" si="6"/>
        <v>5.858484086558331</v>
      </c>
    </row>
    <row r="96" spans="1:11" ht="13.5" x14ac:dyDescent="0.25">
      <c r="A96" s="3">
        <f>TITRES_STAT!B99</f>
        <v>42144</v>
      </c>
      <c r="B96" s="5">
        <f>TITRES_STAT!D99</f>
        <v>6.3540000000000001</v>
      </c>
      <c r="C96" s="2">
        <f t="shared" si="7"/>
        <v>0</v>
      </c>
      <c r="D96" s="2">
        <f t="shared" si="8"/>
        <v>6.3540000000000001</v>
      </c>
      <c r="E96" s="2">
        <f t="shared" si="9"/>
        <v>6.3148</v>
      </c>
      <c r="F96" s="2">
        <f t="shared" si="10"/>
        <v>6.1899999999999995</v>
      </c>
      <c r="G96" s="2">
        <f t="shared" si="5"/>
        <v>5.9310800000000006</v>
      </c>
      <c r="H96" s="2"/>
      <c r="I96" s="2">
        <f t="array" ref="I96">SUMPRODUCT(B80:B99, (ROW(B80:B99)-ROW(B80)+1)) / (20*21/2)</f>
        <v>6.3107619047619057</v>
      </c>
      <c r="J96" s="2">
        <f t="shared" si="11"/>
        <v>6.2048704022985604</v>
      </c>
      <c r="K96" s="2">
        <f t="shared" si="6"/>
        <v>5.8779160831638873</v>
      </c>
    </row>
    <row r="97" spans="1:11" ht="13.5" x14ac:dyDescent="0.25">
      <c r="A97" s="3">
        <f>TITRES_STAT!B100</f>
        <v>42145</v>
      </c>
      <c r="B97" s="5">
        <f>TITRES_STAT!D100</f>
        <v>6.3540000000000001</v>
      </c>
      <c r="C97" s="2">
        <f t="shared" si="7"/>
        <v>0</v>
      </c>
      <c r="D97" s="2">
        <f t="shared" si="8"/>
        <v>6.3540000000000001</v>
      </c>
      <c r="E97" s="2">
        <f t="shared" si="9"/>
        <v>6.3388</v>
      </c>
      <c r="F97" s="2">
        <f t="shared" si="10"/>
        <v>6.2102999999999984</v>
      </c>
      <c r="G97" s="2">
        <f t="shared" si="5"/>
        <v>5.9534400000000005</v>
      </c>
      <c r="H97" s="2"/>
      <c r="I97" s="2">
        <f t="array" ref="I97">SUMPRODUCT(B81:B100, (ROW(B81:B100)-ROW(B81)+1)) / (20*21/2)</f>
        <v>6.3204476190476182</v>
      </c>
      <c r="J97" s="2">
        <f t="shared" si="11"/>
        <v>6.2190732211272683</v>
      </c>
      <c r="K97" s="2">
        <f t="shared" si="6"/>
        <v>5.8965860406868726</v>
      </c>
    </row>
    <row r="98" spans="1:11" ht="13.5" x14ac:dyDescent="0.25">
      <c r="A98" s="3">
        <f>TITRES_STAT!B101</f>
        <v>42146</v>
      </c>
      <c r="B98" s="5">
        <f>TITRES_STAT!D101</f>
        <v>6.3680000000000003</v>
      </c>
      <c r="C98" s="2">
        <f t="shared" si="7"/>
        <v>1.4000000000000234E-2</v>
      </c>
      <c r="D98" s="2">
        <f t="shared" si="8"/>
        <v>6.3567999999999998</v>
      </c>
      <c r="E98" s="2">
        <f t="shared" si="9"/>
        <v>6.3636999999999997</v>
      </c>
      <c r="F98" s="2">
        <f t="shared" si="10"/>
        <v>6.2312999999999992</v>
      </c>
      <c r="G98" s="2">
        <f t="shared" si="5"/>
        <v>5.9729799999999997</v>
      </c>
      <c r="H98" s="2"/>
      <c r="I98" s="2">
        <f t="array" ref="I98">SUMPRODUCT(B82:B101, (ROW(B82:B101)-ROW(B82)+1)) / (20*21/2)</f>
        <v>6.3289666666666653</v>
      </c>
      <c r="J98" s="2">
        <f t="shared" si="11"/>
        <v>6.2332567238770524</v>
      </c>
      <c r="K98" s="2">
        <f t="shared" si="6"/>
        <v>5.915072862620721</v>
      </c>
    </row>
    <row r="99" spans="1:11" ht="13.5" x14ac:dyDescent="0.25">
      <c r="A99" s="3">
        <f>TITRES_STAT!B102</f>
        <v>42149</v>
      </c>
      <c r="B99" s="5">
        <f>TITRES_STAT!D102</f>
        <v>6.3680000000000003</v>
      </c>
      <c r="C99" s="2">
        <f t="shared" si="7"/>
        <v>0</v>
      </c>
      <c r="D99" s="2">
        <f t="shared" si="8"/>
        <v>6.3596000000000004</v>
      </c>
      <c r="E99" s="2">
        <f t="shared" si="9"/>
        <v>6.3704999999999998</v>
      </c>
      <c r="F99" s="2">
        <f t="shared" si="10"/>
        <v>6.2522999999999991</v>
      </c>
      <c r="G99" s="2">
        <f t="shared" si="5"/>
        <v>5.9922400000000016</v>
      </c>
      <c r="H99" s="2"/>
      <c r="I99" s="2">
        <f t="array" ref="I99">SUMPRODUCT(B83:B102, (ROW(B83:B102)-ROW(B83)+1)) / (20*21/2)</f>
        <v>6.3540095238095233</v>
      </c>
      <c r="J99" s="2">
        <f t="shared" si="11"/>
        <v>6.2460894168411425</v>
      </c>
      <c r="K99" s="2">
        <f t="shared" si="6"/>
        <v>5.9328347111453983</v>
      </c>
    </row>
    <row r="100" spans="1:11" ht="13.5" x14ac:dyDescent="0.25">
      <c r="A100" s="3">
        <f>TITRES_STAT!B103</f>
        <v>42150</v>
      </c>
      <c r="B100" s="5">
        <f>TITRES_STAT!D103</f>
        <v>6.3540000000000001</v>
      </c>
      <c r="C100" s="2">
        <f t="shared" si="7"/>
        <v>-1.4000000000000234E-2</v>
      </c>
      <c r="D100" s="2">
        <f t="shared" si="8"/>
        <v>6.3596000000000004</v>
      </c>
      <c r="E100" s="2">
        <f t="shared" si="9"/>
        <v>6.3704999999999998</v>
      </c>
      <c r="F100" s="2">
        <f t="shared" si="10"/>
        <v>6.264549999999999</v>
      </c>
      <c r="G100" s="2">
        <f t="shared" si="5"/>
        <v>6.0112200000000007</v>
      </c>
      <c r="H100" s="2"/>
      <c r="I100" s="2">
        <f t="array" ref="I100">SUMPRODUCT(B84:B103, (ROW(B84:B103)-ROW(B84)+1)) / (20*21/2)</f>
        <v>6.377076190476191</v>
      </c>
      <c r="J100" s="2">
        <f t="shared" si="11"/>
        <v>6.2563666152372237</v>
      </c>
      <c r="K100" s="2">
        <f t="shared" si="6"/>
        <v>5.949350996982834</v>
      </c>
    </row>
    <row r="101" spans="1:11" ht="13.5" x14ac:dyDescent="0.25">
      <c r="A101" s="3">
        <f>TITRES_STAT!B104</f>
        <v>42151</v>
      </c>
      <c r="B101" s="5">
        <f>TITRES_STAT!D104</f>
        <v>6.3540000000000001</v>
      </c>
      <c r="C101" s="2">
        <f t="shared" si="7"/>
        <v>0</v>
      </c>
      <c r="D101" s="2">
        <f t="shared" si="8"/>
        <v>6.3596000000000004</v>
      </c>
      <c r="E101" s="2">
        <f t="shared" si="9"/>
        <v>6.3568000000000007</v>
      </c>
      <c r="F101" s="2">
        <f t="shared" si="10"/>
        <v>6.2760499999999997</v>
      </c>
      <c r="G101" s="2">
        <f t="shared" si="5"/>
        <v>6.0282400000000003</v>
      </c>
      <c r="H101" s="2"/>
      <c r="I101" s="2">
        <f t="array" ref="I101">SUMPRODUCT(B85:B104, (ROW(B85:B104)-ROW(B85)+1)) / (20*21/2)</f>
        <v>6.3897142857142866</v>
      </c>
      <c r="J101" s="2">
        <f t="shared" si="11"/>
        <v>6.2656650328336783</v>
      </c>
      <c r="K101" s="2">
        <f t="shared" si="6"/>
        <v>5.9652195853364489</v>
      </c>
    </row>
    <row r="102" spans="1:11" ht="13.5" x14ac:dyDescent="0.25">
      <c r="A102" s="3">
        <f>TITRES_STAT!B105</f>
        <v>42152</v>
      </c>
      <c r="B102" s="5">
        <f>TITRES_STAT!D105</f>
        <v>6.5389999999999997</v>
      </c>
      <c r="C102" s="2">
        <f t="shared" si="7"/>
        <v>0.18499999999999961</v>
      </c>
      <c r="D102" s="2">
        <f t="shared" si="8"/>
        <v>6.3965999999999994</v>
      </c>
      <c r="E102" s="2">
        <f t="shared" si="9"/>
        <v>6.3753000000000002</v>
      </c>
      <c r="F102" s="2">
        <f t="shared" si="10"/>
        <v>6.2967999999999993</v>
      </c>
      <c r="G102" s="2">
        <f t="shared" si="5"/>
        <v>6.047740000000001</v>
      </c>
      <c r="H102" s="2"/>
      <c r="I102" s="2">
        <f t="array" ref="I102">SUMPRODUCT(B86:B105, (ROW(B86:B105)-ROW(B86)+1)) / (20*21/2)</f>
        <v>6.4007476190476185</v>
      </c>
      <c r="J102" s="2">
        <f t="shared" si="11"/>
        <v>6.2916969344685665</v>
      </c>
      <c r="K102" s="2">
        <f t="shared" si="6"/>
        <v>5.9877207780683523</v>
      </c>
    </row>
    <row r="103" spans="1:11" ht="13.5" x14ac:dyDescent="0.25">
      <c r="A103" s="3">
        <f>TITRES_STAT!B106</f>
        <v>42153</v>
      </c>
      <c r="B103" s="5">
        <f>TITRES_STAT!D106</f>
        <v>6.5389999999999997</v>
      </c>
      <c r="C103" s="2">
        <f t="shared" si="7"/>
        <v>0</v>
      </c>
      <c r="D103" s="2">
        <f t="shared" si="8"/>
        <v>6.4308000000000005</v>
      </c>
      <c r="E103" s="2">
        <f t="shared" si="9"/>
        <v>6.3938000000000006</v>
      </c>
      <c r="F103" s="2">
        <f t="shared" si="10"/>
        <v>6.3182999999999989</v>
      </c>
      <c r="G103" s="2">
        <f t="shared" si="5"/>
        <v>6.0660200000000009</v>
      </c>
      <c r="H103" s="2"/>
      <c r="I103" s="2">
        <f t="array" ref="I103">SUMPRODUCT(B87:B106, (ROW(B87:B106)-ROW(B87)+1)) / (20*21/2)</f>
        <v>6.4101761904761902</v>
      </c>
      <c r="J103" s="2">
        <f t="shared" si="11"/>
        <v>6.3152496073763222</v>
      </c>
      <c r="K103" s="2">
        <f t="shared" si="6"/>
        <v>6.0093395710852793</v>
      </c>
    </row>
    <row r="104" spans="1:11" ht="13.5" x14ac:dyDescent="0.25">
      <c r="A104" s="3">
        <f>TITRES_STAT!B107</f>
        <v>42156</v>
      </c>
      <c r="B104" s="5">
        <f>TITRES_STAT!D107</f>
        <v>6.4509999999999996</v>
      </c>
      <c r="C104" s="2">
        <f t="shared" si="7"/>
        <v>-8.8000000000000078E-2</v>
      </c>
      <c r="D104" s="2">
        <f t="shared" si="8"/>
        <v>6.4474</v>
      </c>
      <c r="E104" s="2">
        <f t="shared" si="9"/>
        <v>6.4034999999999993</v>
      </c>
      <c r="F104" s="2">
        <f t="shared" si="10"/>
        <v>6.3351499999999996</v>
      </c>
      <c r="G104" s="2">
        <f t="shared" si="5"/>
        <v>6.0851600000000028</v>
      </c>
      <c r="H104" s="2"/>
      <c r="I104" s="2">
        <f t="array" ref="I104">SUMPRODUCT(B88:B107, (ROW(B88:B107)-ROW(B88)+1)) / (20*21/2)</f>
        <v>6.4203809523809525</v>
      </c>
      <c r="J104" s="2">
        <f t="shared" si="11"/>
        <v>6.3281782161976254</v>
      </c>
      <c r="K104" s="2">
        <f t="shared" si="6"/>
        <v>6.0266595879054643</v>
      </c>
    </row>
    <row r="105" spans="1:11" ht="13.5" x14ac:dyDescent="0.25">
      <c r="A105" s="3">
        <f>TITRES_STAT!B108</f>
        <v>42157</v>
      </c>
      <c r="B105" s="5">
        <f>TITRES_STAT!D108</f>
        <v>6.4509999999999996</v>
      </c>
      <c r="C105" s="2">
        <f t="shared" si="7"/>
        <v>0</v>
      </c>
      <c r="D105" s="2">
        <f t="shared" si="8"/>
        <v>6.466800000000001</v>
      </c>
      <c r="E105" s="2">
        <f t="shared" si="9"/>
        <v>6.4132000000000007</v>
      </c>
      <c r="F105" s="2">
        <f t="shared" si="10"/>
        <v>6.3519999999999985</v>
      </c>
      <c r="G105" s="2">
        <f t="shared" si="5"/>
        <v>6.1017800000000033</v>
      </c>
      <c r="H105" s="2"/>
      <c r="I105" s="2">
        <f t="array" ref="I105">SUMPRODUCT(B89:B108, (ROW(B89:B108)-ROW(B89)+1)) / (20*21/2)</f>
        <v>6.4293380952380952</v>
      </c>
      <c r="J105" s="2">
        <f t="shared" si="11"/>
        <v>6.3398755289407092</v>
      </c>
      <c r="K105" s="2">
        <f t="shared" si="6"/>
        <v>6.0433003883797598</v>
      </c>
    </row>
    <row r="106" spans="1:11" ht="13.5" x14ac:dyDescent="0.25">
      <c r="A106" s="3">
        <f>TITRES_STAT!B109</f>
        <v>42158</v>
      </c>
      <c r="B106" s="5">
        <f>TITRES_STAT!D109</f>
        <v>6.4509999999999996</v>
      </c>
      <c r="C106" s="2">
        <f t="shared" si="7"/>
        <v>0</v>
      </c>
      <c r="D106" s="2">
        <f t="shared" si="8"/>
        <v>6.4861999999999993</v>
      </c>
      <c r="E106" s="2">
        <f t="shared" si="9"/>
        <v>6.4229000000000003</v>
      </c>
      <c r="F106" s="2">
        <f t="shared" si="10"/>
        <v>6.3688499999999983</v>
      </c>
      <c r="G106" s="2">
        <f t="shared" si="5"/>
        <v>6.115020000000003</v>
      </c>
      <c r="H106" s="2"/>
      <c r="I106" s="2">
        <f t="array" ref="I106">SUMPRODUCT(B90:B109, (ROW(B90:B109)-ROW(B90)+1)) / (20*21/2)</f>
        <v>6.4663809523809528</v>
      </c>
      <c r="J106" s="2">
        <f t="shared" si="11"/>
        <v>6.3504588118987373</v>
      </c>
      <c r="K106" s="2">
        <f t="shared" si="6"/>
        <v>6.0592886084432989</v>
      </c>
    </row>
    <row r="107" spans="1:11" ht="13.5" x14ac:dyDescent="0.25">
      <c r="A107" s="3">
        <f>TITRES_STAT!B110</f>
        <v>42159</v>
      </c>
      <c r="B107" s="5">
        <f>TITRES_STAT!D110</f>
        <v>6.476</v>
      </c>
      <c r="C107" s="2">
        <f t="shared" si="7"/>
        <v>2.5000000000000355E-2</v>
      </c>
      <c r="D107" s="2">
        <f t="shared" si="8"/>
        <v>6.4736000000000002</v>
      </c>
      <c r="E107" s="2">
        <f t="shared" si="9"/>
        <v>6.4351000000000003</v>
      </c>
      <c r="F107" s="2">
        <f t="shared" si="10"/>
        <v>6.3869499999999988</v>
      </c>
      <c r="G107" s="2">
        <f t="shared" si="5"/>
        <v>6.127360000000003</v>
      </c>
      <c r="H107" s="2"/>
      <c r="I107" s="2">
        <f t="array" ref="I107">SUMPRODUCT(B91:B110, (ROW(B91:B110)-ROW(B91)+1)) / (20*21/2)</f>
        <v>6.5010714285714277</v>
      </c>
      <c r="J107" s="2">
        <f t="shared" si="11"/>
        <v>6.3624151155274289</v>
      </c>
      <c r="K107" s="2">
        <f t="shared" si="6"/>
        <v>6.0756302316416004</v>
      </c>
    </row>
    <row r="108" spans="1:11" ht="13.5" x14ac:dyDescent="0.25">
      <c r="A108" s="3">
        <f>TITRES_STAT!B111</f>
        <v>42160</v>
      </c>
      <c r="B108" s="5">
        <f>TITRES_STAT!D111</f>
        <v>6.4809999999999999</v>
      </c>
      <c r="C108" s="2">
        <f t="shared" si="7"/>
        <v>4.9999999999998934E-3</v>
      </c>
      <c r="D108" s="2">
        <f t="shared" si="8"/>
        <v>6.4619999999999989</v>
      </c>
      <c r="E108" s="2">
        <f t="shared" si="9"/>
        <v>6.4463999999999997</v>
      </c>
      <c r="F108" s="2">
        <f t="shared" si="10"/>
        <v>6.4050499999999984</v>
      </c>
      <c r="G108" s="2">
        <f t="shared" si="5"/>
        <v>6.1399000000000044</v>
      </c>
      <c r="H108" s="2"/>
      <c r="I108" s="2">
        <f t="array" ref="I108">SUMPRODUCT(B92:B111, (ROW(B92:B111)-ROW(B92)+1)) / (20*21/2)</f>
        <v>6.5336666666666678</v>
      </c>
      <c r="J108" s="2">
        <f t="shared" si="11"/>
        <v>6.3737089140486258</v>
      </c>
      <c r="K108" s="2">
        <f t="shared" si="6"/>
        <v>6.0915270853027135</v>
      </c>
    </row>
    <row r="109" spans="1:11" ht="13.5" x14ac:dyDescent="0.25">
      <c r="A109" s="3">
        <f>TITRES_STAT!B112</f>
        <v>42163</v>
      </c>
      <c r="B109" s="5">
        <f>TITRES_STAT!D112</f>
        <v>6.7939999999999996</v>
      </c>
      <c r="C109" s="2">
        <f t="shared" si="7"/>
        <v>0.31299999999999972</v>
      </c>
      <c r="D109" s="2">
        <f t="shared" si="8"/>
        <v>6.5305999999999997</v>
      </c>
      <c r="E109" s="2">
        <f t="shared" si="9"/>
        <v>6.4889999999999999</v>
      </c>
      <c r="F109" s="2">
        <f t="shared" si="10"/>
        <v>6.4297499999999985</v>
      </c>
      <c r="G109" s="2">
        <f t="shared" si="5"/>
        <v>6.1572800000000036</v>
      </c>
      <c r="H109" s="2"/>
      <c r="I109" s="2">
        <f t="array" ref="I109">SUMPRODUCT(B93:B112, (ROW(B93:B112)-ROW(B93)+1)) / (20*21/2)</f>
        <v>6.5648190476190456</v>
      </c>
      <c r="J109" s="2">
        <f t="shared" si="11"/>
        <v>6.4137366365201851</v>
      </c>
      <c r="K109" s="2">
        <f t="shared" si="6"/>
        <v>6.119075042741823</v>
      </c>
    </row>
    <row r="110" spans="1:11" ht="13.5" x14ac:dyDescent="0.25">
      <c r="A110" s="3">
        <f>TITRES_STAT!B113</f>
        <v>42164</v>
      </c>
      <c r="B110" s="5">
        <f>TITRES_STAT!D113</f>
        <v>6.7939999999999996</v>
      </c>
      <c r="C110" s="2">
        <f t="shared" si="7"/>
        <v>0</v>
      </c>
      <c r="D110" s="2">
        <f t="shared" si="8"/>
        <v>6.5992000000000006</v>
      </c>
      <c r="E110" s="2">
        <f t="shared" si="9"/>
        <v>6.5329999999999995</v>
      </c>
      <c r="F110" s="2">
        <f t="shared" si="10"/>
        <v>6.4517499999999988</v>
      </c>
      <c r="G110" s="2">
        <f t="shared" si="5"/>
        <v>6.1745800000000042</v>
      </c>
      <c r="H110" s="2"/>
      <c r="I110" s="2">
        <f t="array" ref="I110">SUMPRODUCT(B94:B113, (ROW(B94:B113)-ROW(B94)+1)) / (20*21/2)</f>
        <v>6.5938761904761902</v>
      </c>
      <c r="J110" s="2">
        <f t="shared" si="11"/>
        <v>6.4499521949468344</v>
      </c>
      <c r="K110" s="2">
        <f t="shared" si="6"/>
        <v>6.1455426881244968</v>
      </c>
    </row>
    <row r="111" spans="1:11" ht="13.5" x14ac:dyDescent="0.25">
      <c r="A111" s="3">
        <f>TITRES_STAT!B114</f>
        <v>42165</v>
      </c>
      <c r="B111" s="5">
        <f>TITRES_STAT!D114</f>
        <v>6.7939999999999996</v>
      </c>
      <c r="C111" s="2">
        <f t="shared" si="7"/>
        <v>0</v>
      </c>
      <c r="D111" s="2">
        <f t="shared" si="8"/>
        <v>6.6677999999999997</v>
      </c>
      <c r="E111" s="2">
        <f t="shared" si="9"/>
        <v>6.577</v>
      </c>
      <c r="F111" s="2">
        <f t="shared" si="10"/>
        <v>6.4668999999999981</v>
      </c>
      <c r="G111" s="2">
        <f t="shared" si="5"/>
        <v>6.1918800000000029</v>
      </c>
      <c r="H111" s="2"/>
      <c r="I111" s="2">
        <f t="array" ref="I111">SUMPRODUCT(B95:B114, (ROW(B95:B114)-ROW(B95)+1)) / (20*21/2)</f>
        <v>6.6208380952380939</v>
      </c>
      <c r="J111" s="2">
        <f t="shared" si="11"/>
        <v>6.482718652570945</v>
      </c>
      <c r="K111" s="2">
        <f t="shared" si="6"/>
        <v>6.170972386629419</v>
      </c>
    </row>
    <row r="112" spans="1:11" ht="13.5" x14ac:dyDescent="0.25">
      <c r="A112" s="3">
        <f>TITRES_STAT!B115</f>
        <v>42166</v>
      </c>
      <c r="B112" s="5">
        <f>TITRES_STAT!D115</f>
        <v>6.7939999999999996</v>
      </c>
      <c r="C112" s="2">
        <f t="shared" si="7"/>
        <v>0</v>
      </c>
      <c r="D112" s="2">
        <f t="shared" si="8"/>
        <v>6.7313999999999989</v>
      </c>
      <c r="E112" s="2">
        <f t="shared" si="9"/>
        <v>6.6024999999999991</v>
      </c>
      <c r="F112" s="2">
        <f t="shared" si="10"/>
        <v>6.4888999999999983</v>
      </c>
      <c r="G112" s="2">
        <f t="shared" si="5"/>
        <v>6.2116000000000016</v>
      </c>
      <c r="H112" s="2"/>
      <c r="I112" s="2">
        <f t="array" ref="I112">SUMPRODUCT(B96:B115, (ROW(B96:B115)-ROW(B96)+1)) / (20*21/2)</f>
        <v>6.6457047619047618</v>
      </c>
      <c r="J112" s="2">
        <f t="shared" si="11"/>
        <v>6.5123644951832365</v>
      </c>
      <c r="K112" s="2">
        <f t="shared" si="6"/>
        <v>6.1954048420557166</v>
      </c>
    </row>
    <row r="113" spans="1:11" ht="13.5" x14ac:dyDescent="0.25">
      <c r="A113" s="3">
        <f>TITRES_STAT!B116</f>
        <v>42167</v>
      </c>
      <c r="B113" s="5">
        <f>TITRES_STAT!D116</f>
        <v>6.7939999999999996</v>
      </c>
      <c r="C113" s="2">
        <f t="shared" si="7"/>
        <v>0</v>
      </c>
      <c r="D113" s="2">
        <f t="shared" si="8"/>
        <v>6.7939999999999996</v>
      </c>
      <c r="E113" s="2">
        <f t="shared" si="9"/>
        <v>6.6279999999999983</v>
      </c>
      <c r="F113" s="2">
        <f t="shared" si="10"/>
        <v>6.5108999999999977</v>
      </c>
      <c r="G113" s="2">
        <f t="shared" si="5"/>
        <v>6.2313200000000002</v>
      </c>
      <c r="H113" s="2"/>
      <c r="I113" s="2">
        <f t="array" ref="I113">SUMPRODUCT(B97:B116, (ROW(B97:B116)-ROW(B97)+1)) / (20*21/2)</f>
        <v>6.6684761904761887</v>
      </c>
      <c r="J113" s="2">
        <f t="shared" si="11"/>
        <v>6.5391869242134044</v>
      </c>
      <c r="K113" s="2">
        <f t="shared" si="6"/>
        <v>6.2188791619751012</v>
      </c>
    </row>
    <row r="114" spans="1:11" ht="13.5" x14ac:dyDescent="0.25">
      <c r="A114" s="3">
        <f>TITRES_STAT!B117</f>
        <v>42170</v>
      </c>
      <c r="B114" s="5">
        <f>TITRES_STAT!D117</f>
        <v>6.7939999999999996</v>
      </c>
      <c r="C114" s="2">
        <f t="shared" si="7"/>
        <v>0</v>
      </c>
      <c r="D114" s="2">
        <f t="shared" si="8"/>
        <v>6.7939999999999996</v>
      </c>
      <c r="E114" s="2">
        <f t="shared" si="9"/>
        <v>6.6622999999999992</v>
      </c>
      <c r="F114" s="2">
        <f t="shared" si="10"/>
        <v>6.5328999999999979</v>
      </c>
      <c r="G114" s="2">
        <f t="shared" ref="G114:G177" si="12">AVERAGE(B65:B114)</f>
        <v>6.2510400000000006</v>
      </c>
      <c r="H114" s="2"/>
      <c r="I114" s="2">
        <f t="array" ref="I114">SUMPRODUCT(B98:B117, (ROW(B98:B117)-ROW(B98)+1)) / (20*21/2)</f>
        <v>6.6941999999999986</v>
      </c>
      <c r="J114" s="2">
        <f t="shared" si="11"/>
        <v>6.5634548361930802</v>
      </c>
      <c r="K114" s="2">
        <f t="shared" si="6"/>
        <v>6.2414329203290189</v>
      </c>
    </row>
    <row r="115" spans="1:11" ht="13.5" x14ac:dyDescent="0.25">
      <c r="A115" s="3">
        <f>TITRES_STAT!B118</f>
        <v>42171</v>
      </c>
      <c r="B115" s="5">
        <f>TITRES_STAT!D118</f>
        <v>6.7939999999999996</v>
      </c>
      <c r="C115" s="2">
        <f t="shared" si="7"/>
        <v>0</v>
      </c>
      <c r="D115" s="2">
        <f t="shared" si="8"/>
        <v>6.7939999999999996</v>
      </c>
      <c r="E115" s="2">
        <f t="shared" si="9"/>
        <v>6.6965999999999992</v>
      </c>
      <c r="F115" s="2">
        <f t="shared" si="10"/>
        <v>6.5548999999999991</v>
      </c>
      <c r="G115" s="2">
        <f t="shared" si="12"/>
        <v>6.2714199999999991</v>
      </c>
      <c r="H115" s="2"/>
      <c r="I115" s="2">
        <f t="array" ref="I115">SUMPRODUCT(B99:B118, (ROW(B99:B118)-ROW(B99)+1)) / (20*21/2)</f>
        <v>6.7315761904761899</v>
      </c>
      <c r="J115" s="2">
        <f t="shared" si="11"/>
        <v>6.5854115184604058</v>
      </c>
      <c r="K115" s="2">
        <f t="shared" ref="K115:K178" si="13">$K$4*B115+(1-$K$4)*K114</f>
        <v>6.2631022175710189</v>
      </c>
    </row>
    <row r="116" spans="1:11" ht="13.5" x14ac:dyDescent="0.25">
      <c r="A116" s="3">
        <f>TITRES_STAT!B119</f>
        <v>42172</v>
      </c>
      <c r="B116" s="5">
        <f>TITRES_STAT!D119</f>
        <v>6.7939999999999996</v>
      </c>
      <c r="C116" s="2">
        <f t="shared" si="7"/>
        <v>0</v>
      </c>
      <c r="D116" s="2">
        <f t="shared" si="8"/>
        <v>6.7939999999999996</v>
      </c>
      <c r="E116" s="2">
        <f t="shared" si="9"/>
        <v>6.7308999999999983</v>
      </c>
      <c r="F116" s="2">
        <f t="shared" si="10"/>
        <v>6.5768999999999993</v>
      </c>
      <c r="G116" s="2">
        <f t="shared" si="12"/>
        <v>6.2911399999999995</v>
      </c>
      <c r="H116" s="2"/>
      <c r="I116" s="2">
        <f t="array" ref="I116">SUMPRODUCT(B100:B119, (ROW(B100:B119)-ROW(B100)+1)) / (20*21/2)</f>
        <v>6.7659714285714276</v>
      </c>
      <c r="J116" s="2">
        <f t="shared" si="11"/>
        <v>6.6052770881308431</v>
      </c>
      <c r="K116" s="2">
        <f t="shared" si="13"/>
        <v>6.2839217384505872</v>
      </c>
    </row>
    <row r="117" spans="1:11" ht="13.5" x14ac:dyDescent="0.25">
      <c r="A117" s="3">
        <f>TITRES_STAT!B120</f>
        <v>42173</v>
      </c>
      <c r="B117" s="5">
        <f>TITRES_STAT!D120</f>
        <v>6.8470000000000004</v>
      </c>
      <c r="C117" s="2">
        <f t="shared" si="7"/>
        <v>5.3000000000000824E-2</v>
      </c>
      <c r="D117" s="2">
        <f t="shared" si="8"/>
        <v>6.8045999999999989</v>
      </c>
      <c r="E117" s="2">
        <f t="shared" si="9"/>
        <v>6.767999999999998</v>
      </c>
      <c r="F117" s="2">
        <f t="shared" si="10"/>
        <v>6.6015499999999987</v>
      </c>
      <c r="G117" s="2">
        <f t="shared" si="12"/>
        <v>6.3117399999999986</v>
      </c>
      <c r="H117" s="2"/>
      <c r="I117" s="2">
        <f t="array" ref="I117">SUMPRODUCT(B101:B120, (ROW(B101:B120)-ROW(B101)+1)) / (20*21/2)</f>
        <v>6.7973857142857144</v>
      </c>
      <c r="J117" s="2">
        <f t="shared" si="11"/>
        <v>6.6282983178326678</v>
      </c>
      <c r="K117" s="2">
        <f t="shared" si="13"/>
        <v>6.3060032389035054</v>
      </c>
    </row>
    <row r="118" spans="1:11" ht="13.5" x14ac:dyDescent="0.25">
      <c r="A118" s="3">
        <f>TITRES_STAT!B121</f>
        <v>42174</v>
      </c>
      <c r="B118" s="5">
        <f>TITRES_STAT!D121</f>
        <v>6.9939999999999998</v>
      </c>
      <c r="C118" s="2">
        <f t="shared" si="7"/>
        <v>0.14699999999999935</v>
      </c>
      <c r="D118" s="2">
        <f t="shared" si="8"/>
        <v>6.8445999999999998</v>
      </c>
      <c r="E118" s="2">
        <f t="shared" si="9"/>
        <v>6.8192999999999984</v>
      </c>
      <c r="F118" s="2">
        <f t="shared" si="10"/>
        <v>6.6328499999999995</v>
      </c>
      <c r="G118" s="2">
        <f t="shared" si="12"/>
        <v>6.333219999999999</v>
      </c>
      <c r="H118" s="2"/>
      <c r="I118" s="2">
        <f t="array" ref="I118">SUMPRODUCT(B102:B121, (ROW(B102:B121)-ROW(B102)+1)) / (20*21/2)</f>
        <v>6.8257523809523803</v>
      </c>
      <c r="J118" s="2">
        <f t="shared" si="11"/>
        <v>6.6631270494676516</v>
      </c>
      <c r="K118" s="2">
        <f t="shared" si="13"/>
        <v>6.3329835040445452</v>
      </c>
    </row>
    <row r="119" spans="1:11" ht="13.5" x14ac:dyDescent="0.25">
      <c r="A119" s="3">
        <f>TITRES_STAT!B122</f>
        <v>42177</v>
      </c>
      <c r="B119" s="5">
        <f>TITRES_STAT!D122</f>
        <v>6.9939999999999998</v>
      </c>
      <c r="C119" s="2">
        <f t="shared" si="7"/>
        <v>0</v>
      </c>
      <c r="D119" s="2">
        <f t="shared" si="8"/>
        <v>6.8846000000000007</v>
      </c>
      <c r="E119" s="2">
        <f t="shared" si="9"/>
        <v>6.8392999999999997</v>
      </c>
      <c r="F119" s="2">
        <f t="shared" si="10"/>
        <v>6.6641499999999976</v>
      </c>
      <c r="G119" s="2">
        <f t="shared" si="12"/>
        <v>6.3546999999999976</v>
      </c>
      <c r="H119" s="2"/>
      <c r="I119" s="2">
        <f t="array" ref="I119">SUMPRODUCT(B103:B122, (ROW(B103:B122)-ROW(B103)+1)) / (20*21/2)</f>
        <v>6.855261904761905</v>
      </c>
      <c r="J119" s="2">
        <f t="shared" si="11"/>
        <v>6.694638759042161</v>
      </c>
      <c r="K119" s="2">
        <f t="shared" si="13"/>
        <v>6.3589057195722107</v>
      </c>
    </row>
    <row r="120" spans="1:11" ht="13.5" x14ac:dyDescent="0.25">
      <c r="A120" s="3">
        <f>TITRES_STAT!B123</f>
        <v>42178</v>
      </c>
      <c r="B120" s="5">
        <f>TITRES_STAT!D123</f>
        <v>6.9939999999999998</v>
      </c>
      <c r="C120" s="2">
        <f t="shared" si="7"/>
        <v>0</v>
      </c>
      <c r="D120" s="2">
        <f t="shared" si="8"/>
        <v>6.9245999999999999</v>
      </c>
      <c r="E120" s="2">
        <f t="shared" si="9"/>
        <v>6.8592999999999993</v>
      </c>
      <c r="F120" s="2">
        <f t="shared" si="10"/>
        <v>6.6961499999999985</v>
      </c>
      <c r="G120" s="2">
        <f t="shared" si="12"/>
        <v>6.3761799999999997</v>
      </c>
      <c r="H120" s="2"/>
      <c r="I120" s="2">
        <f t="array" ref="I120">SUMPRODUCT(B104:B123, (ROW(B104:B123)-ROW(B104)+1)) / (20*21/2)</f>
        <v>6.8880142857142852</v>
      </c>
      <c r="J120" s="2">
        <f t="shared" si="11"/>
        <v>6.7231493534190978</v>
      </c>
      <c r="K120" s="2">
        <f t="shared" si="13"/>
        <v>6.3838113776282031</v>
      </c>
    </row>
    <row r="121" spans="1:11" ht="13.5" x14ac:dyDescent="0.25">
      <c r="A121" s="3">
        <f>TITRES_STAT!B124</f>
        <v>42179</v>
      </c>
      <c r="B121" s="5">
        <f>TITRES_STAT!D124</f>
        <v>6.9939999999999998</v>
      </c>
      <c r="C121" s="2">
        <f t="shared" si="7"/>
        <v>0</v>
      </c>
      <c r="D121" s="2">
        <f t="shared" si="8"/>
        <v>6.9645999999999999</v>
      </c>
      <c r="E121" s="2">
        <f t="shared" si="9"/>
        <v>6.8793000000000006</v>
      </c>
      <c r="F121" s="2">
        <f t="shared" si="10"/>
        <v>6.7281499999999994</v>
      </c>
      <c r="G121" s="2">
        <f t="shared" si="12"/>
        <v>6.3975600000000012</v>
      </c>
      <c r="H121" s="2"/>
      <c r="I121" s="2">
        <f t="array" ref="I121">SUMPRODUCT(B105:B124, (ROW(B105:B124)-ROW(B105)+1)) / (20*21/2)</f>
        <v>6.918109523809524</v>
      </c>
      <c r="J121" s="2">
        <f t="shared" si="11"/>
        <v>6.7489446530934698</v>
      </c>
      <c r="K121" s="2">
        <f t="shared" si="13"/>
        <v>6.4077403432114108</v>
      </c>
    </row>
    <row r="122" spans="1:11" ht="13.5" x14ac:dyDescent="0.25">
      <c r="A122" s="3">
        <f>TITRES_STAT!B125</f>
        <v>42180</v>
      </c>
      <c r="B122" s="5">
        <f>TITRES_STAT!D125</f>
        <v>7.0380000000000003</v>
      </c>
      <c r="C122" s="2">
        <f t="shared" si="7"/>
        <v>4.4000000000000483E-2</v>
      </c>
      <c r="D122" s="2">
        <f t="shared" si="8"/>
        <v>7.0027999999999988</v>
      </c>
      <c r="E122" s="2">
        <f t="shared" si="9"/>
        <v>6.9036999999999988</v>
      </c>
      <c r="F122" s="2">
        <f t="shared" si="10"/>
        <v>6.753099999999999</v>
      </c>
      <c r="G122" s="2">
        <f t="shared" si="12"/>
        <v>6.4198200000000023</v>
      </c>
      <c r="H122" s="2"/>
      <c r="I122" s="2">
        <f t="array" ref="I122">SUMPRODUCT(B106:B125, (ROW(B106:B125)-ROW(B106)+1)) / (20*21/2)</f>
        <v>6.9511285714285727</v>
      </c>
      <c r="J122" s="2">
        <f t="shared" si="11"/>
        <v>6.7764737337512342</v>
      </c>
      <c r="K122" s="2">
        <f t="shared" si="13"/>
        <v>6.4324564081835121</v>
      </c>
    </row>
    <row r="123" spans="1:11" ht="13.5" x14ac:dyDescent="0.25">
      <c r="A123" s="3">
        <f>TITRES_STAT!B126</f>
        <v>42181</v>
      </c>
      <c r="B123" s="5">
        <f>TITRES_STAT!D126</f>
        <v>7.0970000000000004</v>
      </c>
      <c r="C123" s="2">
        <f t="shared" si="7"/>
        <v>5.9000000000000163E-2</v>
      </c>
      <c r="D123" s="2">
        <f t="shared" si="8"/>
        <v>7.0233999999999996</v>
      </c>
      <c r="E123" s="2">
        <f t="shared" si="9"/>
        <v>6.9339999999999993</v>
      </c>
      <c r="F123" s="2">
        <f t="shared" si="10"/>
        <v>6.7809999999999988</v>
      </c>
      <c r="G123" s="2">
        <f t="shared" si="12"/>
        <v>6.4428000000000019</v>
      </c>
      <c r="H123" s="2"/>
      <c r="I123" s="2">
        <f t="array" ref="I123">SUMPRODUCT(B107:B126, (ROW(B107:B126)-ROW(B107)+1)) / (20*21/2)</f>
        <v>6.9807714285714297</v>
      </c>
      <c r="J123" s="2">
        <f t="shared" si="11"/>
        <v>6.8070000448225452</v>
      </c>
      <c r="K123" s="2">
        <f t="shared" si="13"/>
        <v>6.4585169411959233</v>
      </c>
    </row>
    <row r="124" spans="1:11" ht="13.5" x14ac:dyDescent="0.25">
      <c r="A124" s="3">
        <f>TITRES_STAT!B127</f>
        <v>42184</v>
      </c>
      <c r="B124" s="5">
        <f>TITRES_STAT!D127</f>
        <v>7.0970000000000004</v>
      </c>
      <c r="C124" s="2">
        <f t="shared" si="7"/>
        <v>0</v>
      </c>
      <c r="D124" s="2">
        <f t="shared" si="8"/>
        <v>7.0439999999999996</v>
      </c>
      <c r="E124" s="2">
        <f t="shared" si="9"/>
        <v>6.9642999999999997</v>
      </c>
      <c r="F124" s="2">
        <f t="shared" si="10"/>
        <v>6.8132999999999999</v>
      </c>
      <c r="G124" s="2">
        <f t="shared" si="12"/>
        <v>6.4657800000000023</v>
      </c>
      <c r="H124" s="2"/>
      <c r="I124" s="2">
        <f t="array" ref="I124">SUMPRODUCT(B108:B127, (ROW(B108:B127)-ROW(B108)+1)) / (20*21/2)</f>
        <v>7.0270380952380966</v>
      </c>
      <c r="J124" s="2">
        <f t="shared" si="11"/>
        <v>6.8346190881727784</v>
      </c>
      <c r="K124" s="2">
        <f t="shared" si="13"/>
        <v>6.4835554925215728</v>
      </c>
    </row>
    <row r="125" spans="1:11" ht="13.5" x14ac:dyDescent="0.25">
      <c r="A125" s="3">
        <f>TITRES_STAT!B128</f>
        <v>42185</v>
      </c>
      <c r="B125" s="5">
        <f>TITRES_STAT!D128</f>
        <v>7.16</v>
      </c>
      <c r="C125" s="2">
        <f t="shared" si="7"/>
        <v>6.2999999999999723E-2</v>
      </c>
      <c r="D125" s="2">
        <f t="shared" si="8"/>
        <v>7.0772000000000004</v>
      </c>
      <c r="E125" s="2">
        <f t="shared" si="9"/>
        <v>7.0008999999999997</v>
      </c>
      <c r="F125" s="2">
        <f t="shared" si="10"/>
        <v>6.8487499999999981</v>
      </c>
      <c r="G125" s="2">
        <f t="shared" si="12"/>
        <v>6.490020000000003</v>
      </c>
      <c r="H125" s="2"/>
      <c r="I125" s="2">
        <f t="array" ref="I125">SUMPRODUCT(B109:B128, (ROW(B109:B128)-ROW(B109)+1)) / (20*21/2)</f>
        <v>7.0690476190476197</v>
      </c>
      <c r="J125" s="2">
        <f t="shared" si="11"/>
        <v>6.8656077464420378</v>
      </c>
      <c r="K125" s="2">
        <f t="shared" si="13"/>
        <v>6.5100827281089622</v>
      </c>
    </row>
    <row r="126" spans="1:11" ht="13.5" x14ac:dyDescent="0.25">
      <c r="A126" s="3">
        <f>TITRES_STAT!B129</f>
        <v>42186</v>
      </c>
      <c r="B126" s="5">
        <f>TITRES_STAT!D129</f>
        <v>7.16</v>
      </c>
      <c r="C126" s="2">
        <f t="shared" si="7"/>
        <v>0</v>
      </c>
      <c r="D126" s="2">
        <f t="shared" si="8"/>
        <v>7.1104000000000012</v>
      </c>
      <c r="E126" s="2">
        <f t="shared" si="9"/>
        <v>7.0374999999999996</v>
      </c>
      <c r="F126" s="2">
        <f t="shared" si="10"/>
        <v>6.8841999999999981</v>
      </c>
      <c r="G126" s="2">
        <f t="shared" si="12"/>
        <v>6.5142600000000037</v>
      </c>
      <c r="H126" s="2"/>
      <c r="I126" s="2">
        <f t="array" ref="I126">SUMPRODUCT(B110:B129, (ROW(B110:B129)-ROW(B110)+1)) / (20*21/2)</f>
        <v>7.106823809523811</v>
      </c>
      <c r="J126" s="2">
        <f t="shared" si="11"/>
        <v>6.8936451039237481</v>
      </c>
      <c r="K126" s="2">
        <f t="shared" si="13"/>
        <v>6.5355696799478267</v>
      </c>
    </row>
    <row r="127" spans="1:11" ht="13.5" x14ac:dyDescent="0.25">
      <c r="A127" s="3">
        <f>TITRES_STAT!B130</f>
        <v>42187</v>
      </c>
      <c r="B127" s="5">
        <f>TITRES_STAT!D130</f>
        <v>7.37</v>
      </c>
      <c r="C127" s="2">
        <f t="shared" si="7"/>
        <v>0.20999999999999996</v>
      </c>
      <c r="D127" s="2">
        <f t="shared" si="8"/>
        <v>7.1768000000000001</v>
      </c>
      <c r="E127" s="2">
        <f t="shared" si="9"/>
        <v>7.0897999999999994</v>
      </c>
      <c r="F127" s="2">
        <f t="shared" si="10"/>
        <v>6.9288999999999987</v>
      </c>
      <c r="G127" s="2">
        <f t="shared" si="12"/>
        <v>6.5427000000000017</v>
      </c>
      <c r="H127" s="2"/>
      <c r="I127" s="2">
        <f t="array" ref="I127">SUMPRODUCT(B111:B130, (ROW(B111:B130)-ROW(B111)+1)) / (20*21/2)</f>
        <v>7.143761904761905</v>
      </c>
      <c r="J127" s="2">
        <f t="shared" si="11"/>
        <v>6.9390122368833911</v>
      </c>
      <c r="K127" s="2">
        <f t="shared" si="13"/>
        <v>6.5682924375969316</v>
      </c>
    </row>
    <row r="128" spans="1:11" ht="13.5" x14ac:dyDescent="0.25">
      <c r="A128" s="3">
        <f>TITRES_STAT!B131</f>
        <v>42188</v>
      </c>
      <c r="B128" s="5">
        <f>TITRES_STAT!D131</f>
        <v>7.37</v>
      </c>
      <c r="C128" s="2">
        <f t="shared" si="7"/>
        <v>0</v>
      </c>
      <c r="D128" s="2">
        <f t="shared" si="8"/>
        <v>7.2314000000000007</v>
      </c>
      <c r="E128" s="2">
        <f t="shared" si="9"/>
        <v>7.1273999999999988</v>
      </c>
      <c r="F128" s="2">
        <f t="shared" si="10"/>
        <v>6.9733499999999982</v>
      </c>
      <c r="G128" s="2">
        <f t="shared" si="12"/>
        <v>6.5711400000000024</v>
      </c>
      <c r="H128" s="2"/>
      <c r="I128" s="2">
        <f t="array" ref="I128">SUMPRODUCT(B112:B131, (ROW(B112:B131)-ROW(B112)+1)) / (20*21/2)</f>
        <v>7.176909523809524</v>
      </c>
      <c r="J128" s="2">
        <f t="shared" si="11"/>
        <v>6.9800586905135447</v>
      </c>
      <c r="K128" s="2">
        <f t="shared" si="13"/>
        <v>6.5997319498480325</v>
      </c>
    </row>
    <row r="129" spans="1:11" ht="13.5" x14ac:dyDescent="0.25">
      <c r="A129" s="3">
        <f>TITRES_STAT!B132</f>
        <v>42191</v>
      </c>
      <c r="B129" s="5">
        <f>TITRES_STAT!D132</f>
        <v>7.37</v>
      </c>
      <c r="C129" s="2">
        <f t="shared" si="7"/>
        <v>0</v>
      </c>
      <c r="D129" s="2">
        <f t="shared" si="8"/>
        <v>7.2859999999999996</v>
      </c>
      <c r="E129" s="2">
        <f t="shared" si="9"/>
        <v>7.1649999999999991</v>
      </c>
      <c r="F129" s="2">
        <f t="shared" si="10"/>
        <v>7.0021499999999985</v>
      </c>
      <c r="G129" s="2">
        <f t="shared" si="12"/>
        <v>6.5995800000000031</v>
      </c>
      <c r="H129" s="2"/>
      <c r="I129" s="2">
        <f t="array" ref="I129">SUMPRODUCT(B113:B132, (ROW(B113:B132)-ROW(B113)+1)) / (20*21/2)</f>
        <v>7.1937428571428566</v>
      </c>
      <c r="J129" s="2">
        <f t="shared" si="11"/>
        <v>7.0171959580836836</v>
      </c>
      <c r="K129" s="2">
        <f t="shared" si="13"/>
        <v>6.6299385400500706</v>
      </c>
    </row>
    <row r="130" spans="1:11" ht="13.5" x14ac:dyDescent="0.25">
      <c r="A130" s="3">
        <f>TITRES_STAT!B133</f>
        <v>42192</v>
      </c>
      <c r="B130" s="5">
        <f>TITRES_STAT!D133</f>
        <v>7.39</v>
      </c>
      <c r="C130" s="2">
        <f t="shared" si="7"/>
        <v>1.9999999999999574E-2</v>
      </c>
      <c r="D130" s="2">
        <f t="shared" si="8"/>
        <v>7.3320000000000007</v>
      </c>
      <c r="E130" s="2">
        <f t="shared" si="9"/>
        <v>7.204600000000001</v>
      </c>
      <c r="F130" s="2">
        <f t="shared" si="10"/>
        <v>7.0319499999999975</v>
      </c>
      <c r="G130" s="2">
        <f t="shared" si="12"/>
        <v>6.6252000000000022</v>
      </c>
      <c r="H130" s="2"/>
      <c r="I130" s="2">
        <f t="array" ref="I130">SUMPRODUCT(B114:B133, (ROW(B114:B133)-ROW(B114)+1)) / (20*21/2)</f>
        <v>7.2084619047619043</v>
      </c>
      <c r="J130" s="2">
        <f t="shared" si="11"/>
        <v>7.0527011049328561</v>
      </c>
      <c r="K130" s="2">
        <f t="shared" si="13"/>
        <v>6.6597448718128129</v>
      </c>
    </row>
    <row r="131" spans="1:11" ht="13.5" x14ac:dyDescent="0.25">
      <c r="A131" s="3">
        <f>TITRES_STAT!B134</f>
        <v>42193</v>
      </c>
      <c r="B131" s="5">
        <f>TITRES_STAT!D134</f>
        <v>7.38</v>
      </c>
      <c r="C131" s="2">
        <f t="shared" si="7"/>
        <v>-9.9999999999997868E-3</v>
      </c>
      <c r="D131" s="2">
        <f t="shared" si="8"/>
        <v>7.3760000000000003</v>
      </c>
      <c r="E131" s="2">
        <f t="shared" si="9"/>
        <v>7.243199999999999</v>
      </c>
      <c r="F131" s="2">
        <f t="shared" si="10"/>
        <v>7.0612499999999994</v>
      </c>
      <c r="G131" s="2">
        <f t="shared" si="12"/>
        <v>6.6503200000000016</v>
      </c>
      <c r="H131" s="2"/>
      <c r="I131" s="2">
        <f t="array" ref="I131">SUMPRODUCT(B115:B134, (ROW(B115:B134)-ROW(B115)+1)) / (20*21/2)</f>
        <v>7.2210666666666663</v>
      </c>
      <c r="J131" s="2">
        <f t="shared" si="11"/>
        <v>7.083872428272584</v>
      </c>
      <c r="K131" s="2">
        <f t="shared" si="13"/>
        <v>6.6879901709574083</v>
      </c>
    </row>
    <row r="132" spans="1:11" ht="13.5" x14ac:dyDescent="0.25">
      <c r="A132" s="3">
        <f>TITRES_STAT!B135</f>
        <v>42194</v>
      </c>
      <c r="B132" s="5">
        <f>TITRES_STAT!D135</f>
        <v>7.2380000000000004</v>
      </c>
      <c r="C132" s="2">
        <f t="shared" ref="C132:C195" si="14">B132-B131</f>
        <v>-0.14199999999999946</v>
      </c>
      <c r="D132" s="2">
        <f t="shared" si="8"/>
        <v>7.3495999999999997</v>
      </c>
      <c r="E132" s="2">
        <f t="shared" si="9"/>
        <v>7.2631999999999994</v>
      </c>
      <c r="F132" s="2">
        <f t="shared" si="10"/>
        <v>7.0834499999999991</v>
      </c>
      <c r="G132" s="2">
        <f t="shared" si="12"/>
        <v>6.672600000000001</v>
      </c>
      <c r="H132" s="2"/>
      <c r="I132" s="2">
        <f t="array" ref="I132">SUMPRODUCT(B116:B135, (ROW(B116:B135)-ROW(B116)+1)) / (20*21/2)</f>
        <v>7.2315571428571435</v>
      </c>
      <c r="J132" s="2">
        <f t="shared" si="11"/>
        <v>7.0985512446275756</v>
      </c>
      <c r="K132" s="2">
        <f t="shared" si="13"/>
        <v>6.7095591838610398</v>
      </c>
    </row>
    <row r="133" spans="1:11" ht="13.5" x14ac:dyDescent="0.25">
      <c r="A133" s="3">
        <f>TITRES_STAT!B136</f>
        <v>42195</v>
      </c>
      <c r="B133" s="5">
        <f>TITRES_STAT!D136</f>
        <v>7.2380000000000004</v>
      </c>
      <c r="C133" s="2">
        <f t="shared" si="14"/>
        <v>0</v>
      </c>
      <c r="D133" s="2">
        <f t="shared" si="8"/>
        <v>7.3231999999999999</v>
      </c>
      <c r="E133" s="2">
        <f t="shared" si="9"/>
        <v>7.2773000000000012</v>
      </c>
      <c r="F133" s="2">
        <f t="shared" si="10"/>
        <v>7.1056499999999998</v>
      </c>
      <c r="G133" s="2">
        <f t="shared" si="12"/>
        <v>6.6951800000000015</v>
      </c>
      <c r="H133" s="2"/>
      <c r="I133" s="2">
        <f t="array" ref="I133">SUMPRODUCT(B117:B136, (ROW(B117:B136)-ROW(B117)+1)) / (20*21/2)</f>
        <v>7.253457142857143</v>
      </c>
      <c r="J133" s="2">
        <f t="shared" si="11"/>
        <v>7.1118320784725686</v>
      </c>
      <c r="K133" s="2">
        <f t="shared" si="13"/>
        <v>6.7302823531213916</v>
      </c>
    </row>
    <row r="134" spans="1:11" ht="13.5" x14ac:dyDescent="0.25">
      <c r="A134" s="3">
        <f>TITRES_STAT!B137</f>
        <v>42198</v>
      </c>
      <c r="B134" s="5">
        <f>TITRES_STAT!D137</f>
        <v>7.2380000000000004</v>
      </c>
      <c r="C134" s="2">
        <f t="shared" si="14"/>
        <v>0</v>
      </c>
      <c r="D134" s="2">
        <f t="shared" ref="D134:D197" si="15">AVERAGE(B130:B134)</f>
        <v>7.2968000000000002</v>
      </c>
      <c r="E134" s="2">
        <f t="shared" si="9"/>
        <v>7.2914000000000003</v>
      </c>
      <c r="F134" s="2">
        <f t="shared" si="10"/>
        <v>7.1278500000000005</v>
      </c>
      <c r="G134" s="2">
        <f t="shared" si="12"/>
        <v>6.7176600000000031</v>
      </c>
      <c r="H134" s="2"/>
      <c r="I134" s="2">
        <f t="array" ref="I134">SUMPRODUCT(B118:B137, (ROW(B118:B137)-ROW(B118)+1)) / (20*21/2)</f>
        <v>7.2720904761904759</v>
      </c>
      <c r="J134" s="2">
        <f t="shared" si="11"/>
        <v>7.1238480709989904</v>
      </c>
      <c r="K134" s="2">
        <f t="shared" si="13"/>
        <v>6.7501928490774157</v>
      </c>
    </row>
    <row r="135" spans="1:11" ht="13.5" x14ac:dyDescent="0.25">
      <c r="A135" s="3">
        <f>TITRES_STAT!B138</f>
        <v>42199</v>
      </c>
      <c r="B135" s="5">
        <f>TITRES_STAT!D138</f>
        <v>7.2380000000000004</v>
      </c>
      <c r="C135" s="2">
        <f t="shared" si="14"/>
        <v>0</v>
      </c>
      <c r="D135" s="2">
        <f t="shared" si="15"/>
        <v>7.2664</v>
      </c>
      <c r="E135" s="2">
        <f t="shared" si="9"/>
        <v>7.2992000000000008</v>
      </c>
      <c r="F135" s="2">
        <f t="shared" si="10"/>
        <v>7.1500500000000002</v>
      </c>
      <c r="G135" s="2">
        <f t="shared" si="12"/>
        <v>6.740140000000002</v>
      </c>
      <c r="H135" s="2"/>
      <c r="I135" s="2">
        <f t="array" ref="I135">SUMPRODUCT(B119:B138, (ROW(B119:B138)-ROW(B119)+1)) / (20*21/2)</f>
        <v>7.288209523809523</v>
      </c>
      <c r="J135" s="2">
        <f t="shared" si="11"/>
        <v>7.1347196832848017</v>
      </c>
      <c r="K135" s="2">
        <f t="shared" si="13"/>
        <v>6.7693225412704585</v>
      </c>
    </row>
    <row r="136" spans="1:11" ht="13.5" x14ac:dyDescent="0.25">
      <c r="A136" s="3">
        <f>TITRES_STAT!B139</f>
        <v>42200</v>
      </c>
      <c r="B136" s="5">
        <f>TITRES_STAT!D139</f>
        <v>7.38</v>
      </c>
      <c r="C136" s="2">
        <f t="shared" si="14"/>
        <v>0.14199999999999946</v>
      </c>
      <c r="D136" s="2">
        <f t="shared" si="15"/>
        <v>7.2664</v>
      </c>
      <c r="E136" s="2">
        <f t="shared" si="9"/>
        <v>7.3212000000000002</v>
      </c>
      <c r="F136" s="2">
        <f t="shared" si="10"/>
        <v>7.1793500000000012</v>
      </c>
      <c r="G136" s="2">
        <f t="shared" si="12"/>
        <v>6.7654600000000027</v>
      </c>
      <c r="H136" s="2"/>
      <c r="I136" s="2">
        <f t="array" ref="I136">SUMPRODUCT(B120:B139, (ROW(B120:B139)-ROW(B120)+1)) / (20*21/2)</f>
        <v>7.3025142857142855</v>
      </c>
      <c r="J136" s="2">
        <f t="shared" si="11"/>
        <v>7.1580797134481537</v>
      </c>
      <c r="K136" s="2">
        <f t="shared" si="13"/>
        <v>6.7932706769069107</v>
      </c>
    </row>
    <row r="137" spans="1:11" ht="13.5" x14ac:dyDescent="0.25">
      <c r="A137" s="3">
        <f>TITRES_STAT!B140</f>
        <v>42201</v>
      </c>
      <c r="B137" s="5">
        <f>TITRES_STAT!D140</f>
        <v>7.375</v>
      </c>
      <c r="C137" s="2">
        <f t="shared" si="14"/>
        <v>-4.9999999999998934E-3</v>
      </c>
      <c r="D137" s="2">
        <f t="shared" si="15"/>
        <v>7.2938000000000001</v>
      </c>
      <c r="E137" s="2">
        <f t="shared" si="9"/>
        <v>7.3216999999999999</v>
      </c>
      <c r="F137" s="2">
        <f t="shared" si="10"/>
        <v>7.2057500000000001</v>
      </c>
      <c r="G137" s="2">
        <f t="shared" si="12"/>
        <v>6.7906800000000018</v>
      </c>
      <c r="H137" s="2"/>
      <c r="I137" s="2">
        <f t="array" ref="I137">SUMPRODUCT(B121:B140, (ROW(B121:B140)-ROW(B121)+1)) / (20*21/2)</f>
        <v>7.3150047619047633</v>
      </c>
      <c r="J137" s="2">
        <f t="shared" si="11"/>
        <v>7.1787387883578537</v>
      </c>
      <c r="K137" s="2">
        <f t="shared" si="13"/>
        <v>6.8160835915380122</v>
      </c>
    </row>
    <row r="138" spans="1:11" ht="13.5" x14ac:dyDescent="0.25">
      <c r="A138" s="3">
        <f>TITRES_STAT!B141</f>
        <v>42205</v>
      </c>
      <c r="B138" s="5">
        <f>TITRES_STAT!D141</f>
        <v>7.375</v>
      </c>
      <c r="C138" s="2">
        <f t="shared" si="14"/>
        <v>0</v>
      </c>
      <c r="D138" s="2">
        <f t="shared" si="15"/>
        <v>7.3212000000000002</v>
      </c>
      <c r="E138" s="2">
        <f t="shared" si="9"/>
        <v>7.3222000000000005</v>
      </c>
      <c r="F138" s="2">
        <f t="shared" si="10"/>
        <v>7.2247999999999992</v>
      </c>
      <c r="G138" s="2">
        <f t="shared" si="12"/>
        <v>6.8158000000000012</v>
      </c>
      <c r="H138" s="2"/>
      <c r="I138" s="2">
        <f t="array" ref="I138">SUMPRODUCT(B122:B141, (ROW(B122:B141)-ROW(B122)+1)) / (20*21/2)</f>
        <v>7.325680952380953</v>
      </c>
      <c r="J138" s="2">
        <f t="shared" si="11"/>
        <v>7.1974303323237727</v>
      </c>
      <c r="K138" s="2">
        <f t="shared" si="13"/>
        <v>6.8380018820659334</v>
      </c>
    </row>
    <row r="139" spans="1:11" ht="13.5" x14ac:dyDescent="0.25">
      <c r="A139" s="3">
        <f>TITRES_STAT!B142</f>
        <v>42206</v>
      </c>
      <c r="B139" s="5">
        <f>TITRES_STAT!D142</f>
        <v>7.375</v>
      </c>
      <c r="C139" s="2">
        <f t="shared" si="14"/>
        <v>0</v>
      </c>
      <c r="D139" s="2">
        <f t="shared" si="15"/>
        <v>7.3486000000000002</v>
      </c>
      <c r="E139" s="2">
        <f t="shared" si="9"/>
        <v>7.3227000000000002</v>
      </c>
      <c r="F139" s="2">
        <f t="shared" si="10"/>
        <v>7.2438499999999992</v>
      </c>
      <c r="G139" s="2">
        <f t="shared" si="12"/>
        <v>6.8373000000000017</v>
      </c>
      <c r="H139" s="2"/>
      <c r="I139" s="2">
        <f t="array" ref="I139">SUMPRODUCT(B123:B142, (ROW(B123:B142)-ROW(B123)+1)) / (20*21/2)</f>
        <v>7.313590476190476</v>
      </c>
      <c r="J139" s="2">
        <f t="shared" si="11"/>
        <v>7.2143417292453185</v>
      </c>
      <c r="K139" s="2">
        <f t="shared" si="13"/>
        <v>6.8590606317888376</v>
      </c>
    </row>
    <row r="140" spans="1:11" ht="13.5" x14ac:dyDescent="0.25">
      <c r="A140" s="3">
        <f>TITRES_STAT!B143</f>
        <v>42207</v>
      </c>
      <c r="B140" s="5">
        <f>TITRES_STAT!D143</f>
        <v>7.375</v>
      </c>
      <c r="C140" s="2">
        <f t="shared" si="14"/>
        <v>0</v>
      </c>
      <c r="D140" s="2">
        <f t="shared" si="15"/>
        <v>7.3759999999999994</v>
      </c>
      <c r="E140" s="2">
        <f t="shared" ref="E140:E203" si="16">AVERAGE(B131:B140)</f>
        <v>7.3212000000000002</v>
      </c>
      <c r="F140" s="2">
        <f t="shared" si="10"/>
        <v>7.2628999999999992</v>
      </c>
      <c r="G140" s="2">
        <f t="shared" si="12"/>
        <v>6.8577200000000005</v>
      </c>
      <c r="H140" s="2"/>
      <c r="I140" s="2">
        <f t="array" ref="I140">SUMPRODUCT(B124:B143, (ROW(B124:B143)-ROW(B124)+1)) / (20*21/2)</f>
        <v>7.2944666666666667</v>
      </c>
      <c r="J140" s="2">
        <f t="shared" si="11"/>
        <v>7.2296425169362406</v>
      </c>
      <c r="K140" s="2">
        <f t="shared" si="13"/>
        <v>6.8792935481892759</v>
      </c>
    </row>
    <row r="141" spans="1:11" ht="13.5" x14ac:dyDescent="0.25">
      <c r="A141" s="3">
        <f>TITRES_STAT!B144</f>
        <v>42208</v>
      </c>
      <c r="B141" s="5">
        <f>TITRES_STAT!D144</f>
        <v>7.375</v>
      </c>
      <c r="C141" s="2">
        <f t="shared" si="14"/>
        <v>0</v>
      </c>
      <c r="D141" s="2">
        <f t="shared" si="15"/>
        <v>7.375</v>
      </c>
      <c r="E141" s="2">
        <f t="shared" si="16"/>
        <v>7.3206999999999995</v>
      </c>
      <c r="F141" s="2">
        <f t="shared" si="10"/>
        <v>7.2819499999999993</v>
      </c>
      <c r="G141" s="2">
        <f t="shared" si="12"/>
        <v>6.8754000000000008</v>
      </c>
      <c r="H141" s="2"/>
      <c r="I141" s="2">
        <f t="array" ref="I141">SUMPRODUCT(B125:B144, (ROW(B125:B144)-ROW(B125)+1)) / (20*21/2)</f>
        <v>7.2758666666666656</v>
      </c>
      <c r="J141" s="2">
        <f t="shared" si="11"/>
        <v>7.2434860867518367</v>
      </c>
      <c r="K141" s="2">
        <f t="shared" si="13"/>
        <v>6.8987330168877357</v>
      </c>
    </row>
    <row r="142" spans="1:11" ht="13.5" x14ac:dyDescent="0.25">
      <c r="A142" s="3">
        <f>TITRES_STAT!B145</f>
        <v>42209</v>
      </c>
      <c r="B142" s="5">
        <f>TITRES_STAT!D145</f>
        <v>7.1550000000000002</v>
      </c>
      <c r="C142" s="2">
        <f t="shared" si="14"/>
        <v>-0.21999999999999975</v>
      </c>
      <c r="D142" s="2">
        <f t="shared" si="15"/>
        <v>7.3310000000000004</v>
      </c>
      <c r="E142" s="2">
        <f t="shared" si="16"/>
        <v>7.3123999999999993</v>
      </c>
      <c r="F142" s="2">
        <f t="shared" si="10"/>
        <v>7.2877999999999998</v>
      </c>
      <c r="G142" s="2">
        <f t="shared" si="12"/>
        <v>6.8914200000000001</v>
      </c>
      <c r="H142" s="2"/>
      <c r="I142" s="2">
        <f t="array" ref="I142">SUMPRODUCT(B126:B145, (ROW(B126:B145)-ROW(B126)+1)) / (20*21/2)</f>
        <v>7.2572904761904757</v>
      </c>
      <c r="J142" s="2">
        <f t="shared" si="11"/>
        <v>7.2350588403945189</v>
      </c>
      <c r="K142" s="2">
        <f t="shared" si="13"/>
        <v>6.9087827024999813</v>
      </c>
    </row>
    <row r="143" spans="1:11" ht="13.5" x14ac:dyDescent="0.25">
      <c r="A143" s="3">
        <f>TITRES_STAT!B146</f>
        <v>42212</v>
      </c>
      <c r="B143" s="5">
        <f>TITRES_STAT!D146</f>
        <v>7.0869999999999997</v>
      </c>
      <c r="C143" s="2">
        <f t="shared" si="14"/>
        <v>-6.8000000000000504E-2</v>
      </c>
      <c r="D143" s="2">
        <f t="shared" si="15"/>
        <v>7.2734000000000005</v>
      </c>
      <c r="E143" s="2">
        <f t="shared" si="16"/>
        <v>7.2972999999999999</v>
      </c>
      <c r="F143" s="2">
        <f t="shared" si="10"/>
        <v>7.2873000000000001</v>
      </c>
      <c r="G143" s="2">
        <f t="shared" si="12"/>
        <v>6.9060799999999993</v>
      </c>
      <c r="H143" s="2"/>
      <c r="I143" s="2">
        <f t="array" ref="I143">SUMPRODUCT(B127:B146, (ROW(B127:B146)-ROW(B127)+1)) / (20*21/2)</f>
        <v>7.2338952380952382</v>
      </c>
      <c r="J143" s="2">
        <f t="shared" si="11"/>
        <v>7.2209579984521834</v>
      </c>
      <c r="K143" s="2">
        <f t="shared" si="13"/>
        <v>6.915771616127433</v>
      </c>
    </row>
    <row r="144" spans="1:11" ht="13.5" x14ac:dyDescent="0.25">
      <c r="A144" s="3">
        <f>TITRES_STAT!B147</f>
        <v>42213</v>
      </c>
      <c r="B144" s="5">
        <f>TITRES_STAT!D147</f>
        <v>7.0919999999999996</v>
      </c>
      <c r="C144" s="2">
        <f t="shared" si="14"/>
        <v>4.9999999999998934E-3</v>
      </c>
      <c r="D144" s="2">
        <f t="shared" si="15"/>
        <v>7.216800000000001</v>
      </c>
      <c r="E144" s="2">
        <f t="shared" si="16"/>
        <v>7.2827000000000002</v>
      </c>
      <c r="F144" s="2">
        <f t="shared" si="10"/>
        <v>7.2870499999999989</v>
      </c>
      <c r="G144" s="2">
        <f t="shared" si="12"/>
        <v>6.9208399999999992</v>
      </c>
      <c r="H144" s="2"/>
      <c r="I144" s="2">
        <f t="array" ref="I144">SUMPRODUCT(B128:B147, (ROW(B128:B147)-ROW(B128)+1)) / (20*21/2)</f>
        <v>7.2091761904761897</v>
      </c>
      <c r="J144" s="2">
        <f t="shared" si="11"/>
        <v>7.2086762843138805</v>
      </c>
      <c r="K144" s="2">
        <f t="shared" si="13"/>
        <v>6.9226825331420434</v>
      </c>
    </row>
    <row r="145" spans="1:11" ht="13.5" x14ac:dyDescent="0.25">
      <c r="A145" s="3">
        <f>TITRES_STAT!B148</f>
        <v>42214</v>
      </c>
      <c r="B145" s="5">
        <f>TITRES_STAT!D148</f>
        <v>7.0919999999999996</v>
      </c>
      <c r="C145" s="2">
        <f t="shared" si="14"/>
        <v>0</v>
      </c>
      <c r="D145" s="2">
        <f t="shared" si="15"/>
        <v>7.1602000000000006</v>
      </c>
      <c r="E145" s="2">
        <f t="shared" si="16"/>
        <v>7.2680999999999996</v>
      </c>
      <c r="F145" s="2">
        <f t="shared" si="10"/>
        <v>7.2836500000000015</v>
      </c>
      <c r="G145" s="2">
        <f t="shared" si="12"/>
        <v>6.9355999999999991</v>
      </c>
      <c r="H145" s="2"/>
      <c r="I145" s="2">
        <f t="array" ref="I145">SUMPRODUCT(B129:B148, (ROW(B129:B148)-ROW(B129)+1)) / (20*21/2)</f>
        <v>7.1880380952380953</v>
      </c>
      <c r="J145" s="2">
        <f t="shared" si="11"/>
        <v>7.1975642572363681</v>
      </c>
      <c r="K145" s="2">
        <f t="shared" si="13"/>
        <v>6.9293224338031401</v>
      </c>
    </row>
    <row r="146" spans="1:11" ht="13.5" x14ac:dyDescent="0.25">
      <c r="A146" s="3">
        <f>TITRES_STAT!B149</f>
        <v>42215</v>
      </c>
      <c r="B146" s="5">
        <f>TITRES_STAT!D149</f>
        <v>7.0380000000000003</v>
      </c>
      <c r="C146" s="2">
        <f t="shared" si="14"/>
        <v>-5.3999999999999382E-2</v>
      </c>
      <c r="D146" s="2">
        <f t="shared" si="15"/>
        <v>7.0927999999999995</v>
      </c>
      <c r="E146" s="2">
        <f t="shared" si="16"/>
        <v>7.2339000000000002</v>
      </c>
      <c r="F146" s="2">
        <f t="shared" si="10"/>
        <v>7.2775500000000024</v>
      </c>
      <c r="G146" s="2">
        <f t="shared" si="12"/>
        <v>6.949279999999999</v>
      </c>
      <c r="H146" s="2"/>
      <c r="I146" s="2">
        <f t="array" ref="I146">SUMPRODUCT(B130:B149, (ROW(B130:B149)-ROW(B130)+1)) / (20*21/2)</f>
        <v>7.1675285714285719</v>
      </c>
      <c r="J146" s="2">
        <f t="shared" si="11"/>
        <v>7.1823676613090948</v>
      </c>
      <c r="K146" s="2">
        <f t="shared" si="13"/>
        <v>6.9335842991441936</v>
      </c>
    </row>
    <row r="147" spans="1:11" ht="13.5" x14ac:dyDescent="0.25">
      <c r="A147" s="3">
        <f>TITRES_STAT!B150</f>
        <v>42216</v>
      </c>
      <c r="B147" s="5">
        <f>TITRES_STAT!D150</f>
        <v>7.0179999999999998</v>
      </c>
      <c r="C147" s="2">
        <f t="shared" si="14"/>
        <v>-2.0000000000000462E-2</v>
      </c>
      <c r="D147" s="2">
        <f t="shared" si="15"/>
        <v>7.0653999999999995</v>
      </c>
      <c r="E147" s="2">
        <f t="shared" si="16"/>
        <v>7.1981999999999999</v>
      </c>
      <c r="F147" s="2">
        <f t="shared" si="10"/>
        <v>7.2599500000000008</v>
      </c>
      <c r="G147" s="2">
        <f t="shared" si="12"/>
        <v>6.962559999999999</v>
      </c>
      <c r="H147" s="2"/>
      <c r="I147" s="2">
        <f t="array" ref="I147">SUMPRODUCT(B131:B150, (ROW(B131:B150)-ROW(B131)+1)) / (20*21/2)</f>
        <v>7.1486476190476189</v>
      </c>
      <c r="J147" s="2">
        <f t="shared" si="11"/>
        <v>7.1667135983272754</v>
      </c>
      <c r="K147" s="2">
        <f t="shared" si="13"/>
        <v>6.9368947187855978</v>
      </c>
    </row>
    <row r="148" spans="1:11" ht="13.5" x14ac:dyDescent="0.25">
      <c r="A148" s="3">
        <f>TITRES_STAT!B151</f>
        <v>42219</v>
      </c>
      <c r="B148" s="5">
        <f>TITRES_STAT!D151</f>
        <v>7.0380000000000003</v>
      </c>
      <c r="C148" s="2">
        <f t="shared" si="14"/>
        <v>2.0000000000000462E-2</v>
      </c>
      <c r="D148" s="2">
        <f t="shared" si="15"/>
        <v>7.055600000000001</v>
      </c>
      <c r="E148" s="2">
        <f t="shared" si="16"/>
        <v>7.1644999999999994</v>
      </c>
      <c r="F148" s="2">
        <f t="shared" ref="F148:F211" si="17">AVERAGE(B129:B148)</f>
        <v>7.2433500000000013</v>
      </c>
      <c r="G148" s="2">
        <f t="shared" si="12"/>
        <v>6.9759599999999988</v>
      </c>
      <c r="H148" s="2"/>
      <c r="I148" s="2">
        <f t="array" ref="I148">SUMPRODUCT(B132:B151, (ROW(B132:B151)-ROW(B132)+1)) / (20*21/2)</f>
        <v>7.1371095238095235</v>
      </c>
      <c r="J148" s="2">
        <f t="shared" si="11"/>
        <v>7.1544551603913442</v>
      </c>
      <c r="K148" s="2">
        <f t="shared" si="13"/>
        <v>6.9408596317743978</v>
      </c>
    </row>
    <row r="149" spans="1:11" ht="13.5" x14ac:dyDescent="0.25">
      <c r="A149" s="3">
        <f>TITRES_STAT!B152</f>
        <v>42220</v>
      </c>
      <c r="B149" s="5">
        <f>TITRES_STAT!D152</f>
        <v>7.0279999999999996</v>
      </c>
      <c r="C149" s="2">
        <f t="shared" si="14"/>
        <v>-1.0000000000000675E-2</v>
      </c>
      <c r="D149" s="2">
        <f t="shared" si="15"/>
        <v>7.0427999999999997</v>
      </c>
      <c r="E149" s="2">
        <f t="shared" si="16"/>
        <v>7.1298000000000004</v>
      </c>
      <c r="F149" s="2">
        <f t="shared" si="17"/>
        <v>7.2262500000000003</v>
      </c>
      <c r="G149" s="2">
        <f t="shared" si="12"/>
        <v>6.9891599999999983</v>
      </c>
      <c r="H149" s="2"/>
      <c r="I149" s="2">
        <f t="array" ref="I149">SUMPRODUCT(B133:B152, (ROW(B133:B152)-ROW(B133)+1)) / (20*21/2)</f>
        <v>7.1269666666666671</v>
      </c>
      <c r="J149" s="2">
        <f t="shared" ref="J149:J212" si="18">$J$4*B149+J148*(1-$J$4)</f>
        <v>7.1424118117826447</v>
      </c>
      <c r="K149" s="2">
        <f t="shared" si="13"/>
        <v>6.944276901116579</v>
      </c>
    </row>
    <row r="150" spans="1:11" ht="13.5" x14ac:dyDescent="0.25">
      <c r="A150" s="3">
        <f>TITRES_STAT!B153</f>
        <v>42221</v>
      </c>
      <c r="B150" s="5">
        <f>TITRES_STAT!D153</f>
        <v>7.0279999999999996</v>
      </c>
      <c r="C150" s="2">
        <f t="shared" si="14"/>
        <v>0</v>
      </c>
      <c r="D150" s="2">
        <f t="shared" si="15"/>
        <v>7.0299999999999994</v>
      </c>
      <c r="E150" s="2">
        <f t="shared" si="16"/>
        <v>7.0950999999999995</v>
      </c>
      <c r="F150" s="2">
        <f t="shared" si="17"/>
        <v>7.2081499999999989</v>
      </c>
      <c r="G150" s="2">
        <f t="shared" si="12"/>
        <v>7.0026399999999986</v>
      </c>
      <c r="H150" s="2"/>
      <c r="I150" s="2">
        <f t="array" ref="I150">SUMPRODUCT(B134:B153, (ROW(B134:B153)-ROW(B134)+1)) / (20*21/2)</f>
        <v>7.1175428571428574</v>
      </c>
      <c r="J150" s="2">
        <f t="shared" si="18"/>
        <v>7.1315154487557262</v>
      </c>
      <c r="K150" s="2">
        <f t="shared" si="13"/>
        <v>6.9475601598963213</v>
      </c>
    </row>
    <row r="151" spans="1:11" ht="13.5" x14ac:dyDescent="0.25">
      <c r="A151" s="3">
        <f>TITRES_STAT!B154</f>
        <v>42222</v>
      </c>
      <c r="B151" s="5">
        <f>TITRES_STAT!D154</f>
        <v>7.0869999999999997</v>
      </c>
      <c r="C151" s="2">
        <f t="shared" si="14"/>
        <v>5.9000000000000163E-2</v>
      </c>
      <c r="D151" s="2">
        <f t="shared" si="15"/>
        <v>7.0397999999999996</v>
      </c>
      <c r="E151" s="2">
        <f t="shared" si="16"/>
        <v>7.0663</v>
      </c>
      <c r="F151" s="2">
        <f t="shared" si="17"/>
        <v>7.1934999999999985</v>
      </c>
      <c r="G151" s="2">
        <f t="shared" si="12"/>
        <v>7.0172999999999988</v>
      </c>
      <c r="H151" s="2"/>
      <c r="I151" s="2">
        <f t="array" ref="I151">SUMPRODUCT(B135:B154, (ROW(B135:B154)-ROW(B135)+1)) / (20*21/2)</f>
        <v>7.1088380952380952</v>
      </c>
      <c r="J151" s="2">
        <f t="shared" si="18"/>
        <v>7.1272758822075621</v>
      </c>
      <c r="K151" s="2">
        <f t="shared" si="13"/>
        <v>6.9530283889199955</v>
      </c>
    </row>
    <row r="152" spans="1:11" ht="13.5" x14ac:dyDescent="0.25">
      <c r="A152" s="3">
        <f>TITRES_STAT!B155</f>
        <v>42223</v>
      </c>
      <c r="B152" s="5">
        <f>TITRES_STAT!D155</f>
        <v>7.0869999999999997</v>
      </c>
      <c r="C152" s="2">
        <f t="shared" si="14"/>
        <v>0</v>
      </c>
      <c r="D152" s="2">
        <f t="shared" si="15"/>
        <v>7.0536000000000003</v>
      </c>
      <c r="E152" s="2">
        <f t="shared" si="16"/>
        <v>7.0594999999999999</v>
      </c>
      <c r="F152" s="2">
        <f t="shared" si="17"/>
        <v>7.1859499999999983</v>
      </c>
      <c r="G152" s="2">
        <f t="shared" si="12"/>
        <v>7.0282599999999995</v>
      </c>
      <c r="H152" s="2"/>
      <c r="I152" s="2">
        <f t="array" ref="I152">SUMPRODUCT(B136:B155, (ROW(B136:B155)-ROW(B136)+1)) / (20*21/2)</f>
        <v>7.1008523809523814</v>
      </c>
      <c r="J152" s="2">
        <f t="shared" si="18"/>
        <v>7.1234400839020804</v>
      </c>
      <c r="K152" s="2">
        <f t="shared" si="13"/>
        <v>6.9582821775897994</v>
      </c>
    </row>
    <row r="153" spans="1:11" ht="13.5" x14ac:dyDescent="0.25">
      <c r="A153" s="3">
        <f>TITRES_STAT!B156</f>
        <v>42226</v>
      </c>
      <c r="B153" s="5">
        <f>TITRES_STAT!D156</f>
        <v>7.0869999999999997</v>
      </c>
      <c r="C153" s="2">
        <f t="shared" si="14"/>
        <v>0</v>
      </c>
      <c r="D153" s="2">
        <f t="shared" si="15"/>
        <v>7.0633999999999997</v>
      </c>
      <c r="E153" s="2">
        <f t="shared" si="16"/>
        <v>7.0595000000000017</v>
      </c>
      <c r="F153" s="2">
        <f t="shared" si="17"/>
        <v>7.178399999999999</v>
      </c>
      <c r="G153" s="2">
        <f t="shared" si="12"/>
        <v>7.0392199999999976</v>
      </c>
      <c r="H153" s="2"/>
      <c r="I153" s="2">
        <f t="array" ref="I153">SUMPRODUCT(B137:B156, (ROW(B137:B156)-ROW(B137)+1)) / (20*21/2)</f>
        <v>7.0935857142857142</v>
      </c>
      <c r="J153" s="2">
        <f t="shared" si="18"/>
        <v>7.11996959972093</v>
      </c>
      <c r="K153" s="2">
        <f t="shared" si="13"/>
        <v>6.9633299353313758</v>
      </c>
    </row>
    <row r="154" spans="1:11" ht="13.5" x14ac:dyDescent="0.25">
      <c r="A154" s="3">
        <f>TITRES_STAT!B157</f>
        <v>42227</v>
      </c>
      <c r="B154" s="5">
        <f>TITRES_STAT!D157</f>
        <v>7.0869999999999997</v>
      </c>
      <c r="C154" s="2">
        <f t="shared" si="14"/>
        <v>0</v>
      </c>
      <c r="D154" s="2">
        <f t="shared" si="15"/>
        <v>7.0751999999999997</v>
      </c>
      <c r="E154" s="2">
        <f t="shared" si="16"/>
        <v>7.0590000000000002</v>
      </c>
      <c r="F154" s="2">
        <f t="shared" si="17"/>
        <v>7.1708499999999988</v>
      </c>
      <c r="G154" s="2">
        <f t="shared" si="12"/>
        <v>7.0519399999999983</v>
      </c>
      <c r="H154" s="2"/>
      <c r="I154" s="2">
        <f t="array" ref="I154">SUMPRODUCT(B138:B157, (ROW(B138:B157)-ROW(B138)+1)) / (20*21/2)</f>
        <v>7.0877142857142861</v>
      </c>
      <c r="J154" s="2">
        <f t="shared" si="18"/>
        <v>7.1168296378427467</v>
      </c>
      <c r="K154" s="2">
        <f t="shared" si="13"/>
        <v>6.968179741788969</v>
      </c>
    </row>
    <row r="155" spans="1:11" ht="13.5" x14ac:dyDescent="0.25">
      <c r="A155" s="3">
        <f>TITRES_STAT!B158</f>
        <v>42228</v>
      </c>
      <c r="B155" s="5">
        <f>TITRES_STAT!D158</f>
        <v>7.0869999999999997</v>
      </c>
      <c r="C155" s="2">
        <f t="shared" si="14"/>
        <v>0</v>
      </c>
      <c r="D155" s="2">
        <f t="shared" si="15"/>
        <v>7.0870000000000006</v>
      </c>
      <c r="E155" s="2">
        <f t="shared" si="16"/>
        <v>7.0585000000000004</v>
      </c>
      <c r="F155" s="2">
        <f t="shared" si="17"/>
        <v>7.1632999999999996</v>
      </c>
      <c r="G155" s="2">
        <f t="shared" si="12"/>
        <v>7.0646599999999982</v>
      </c>
      <c r="H155" s="2"/>
      <c r="I155" s="2">
        <f t="array" ref="I155">SUMPRODUCT(B139:B158, (ROW(B139:B158)-ROW(B139)+1)) / (20*21/2)</f>
        <v>7.083214285714285</v>
      </c>
      <c r="J155" s="2">
        <f t="shared" si="18"/>
        <v>7.1139887199529612</v>
      </c>
      <c r="K155" s="2">
        <f t="shared" si="13"/>
        <v>6.9728393597580292</v>
      </c>
    </row>
    <row r="156" spans="1:11" ht="13.5" x14ac:dyDescent="0.25">
      <c r="A156" s="3">
        <f>TITRES_STAT!B159</f>
        <v>42230</v>
      </c>
      <c r="B156" s="5">
        <f>TITRES_STAT!D159</f>
        <v>7.0869999999999997</v>
      </c>
      <c r="C156" s="2">
        <f t="shared" si="14"/>
        <v>0</v>
      </c>
      <c r="D156" s="2">
        <f t="shared" si="15"/>
        <v>7.0870000000000006</v>
      </c>
      <c r="E156" s="2">
        <f t="shared" si="16"/>
        <v>7.0634000000000015</v>
      </c>
      <c r="F156" s="2">
        <f t="shared" si="17"/>
        <v>7.1486499999999991</v>
      </c>
      <c r="G156" s="2">
        <f t="shared" si="12"/>
        <v>7.077379999999998</v>
      </c>
      <c r="H156" s="2"/>
      <c r="I156" s="2">
        <f t="array" ref="I156">SUMPRODUCT(B140:B159, (ROW(B140:B159)-ROW(B140)+1)) / (20*21/2)</f>
        <v>7.0800857142857145</v>
      </c>
      <c r="J156" s="2">
        <f t="shared" si="18"/>
        <v>7.1114183656717271</v>
      </c>
      <c r="K156" s="2">
        <f t="shared" si="13"/>
        <v>6.9773162476106556</v>
      </c>
    </row>
    <row r="157" spans="1:11" ht="13.5" x14ac:dyDescent="0.25">
      <c r="A157" s="3">
        <f>TITRES_STAT!B160</f>
        <v>42233</v>
      </c>
      <c r="B157" s="5">
        <f>TITRES_STAT!D160</f>
        <v>7.0869999999999997</v>
      </c>
      <c r="C157" s="2">
        <f t="shared" si="14"/>
        <v>0</v>
      </c>
      <c r="D157" s="2">
        <f t="shared" si="15"/>
        <v>7.0870000000000006</v>
      </c>
      <c r="E157" s="2">
        <f t="shared" si="16"/>
        <v>7.0703000000000014</v>
      </c>
      <c r="F157" s="2">
        <f t="shared" si="17"/>
        <v>7.1342499999999998</v>
      </c>
      <c r="G157" s="2">
        <f t="shared" si="12"/>
        <v>7.0895999999999981</v>
      </c>
      <c r="H157" s="2"/>
      <c r="I157" s="2">
        <f t="array" ref="I157">SUMPRODUCT(B141:B160, (ROW(B141:B160)-ROW(B141)+1)) / (20*21/2)</f>
        <v>7.078328571428572</v>
      </c>
      <c r="J157" s="2">
        <f t="shared" si="18"/>
        <v>7.1090928070363244</v>
      </c>
      <c r="K157" s="2">
        <f t="shared" si="13"/>
        <v>6.9816175712337669</v>
      </c>
    </row>
    <row r="158" spans="1:11" ht="13.5" x14ac:dyDescent="0.25">
      <c r="A158" s="3">
        <f>TITRES_STAT!B161</f>
        <v>42234</v>
      </c>
      <c r="B158" s="5">
        <f>TITRES_STAT!D161</f>
        <v>7.0869999999999997</v>
      </c>
      <c r="C158" s="2">
        <f t="shared" si="14"/>
        <v>0</v>
      </c>
      <c r="D158" s="2">
        <f t="shared" si="15"/>
        <v>7.0870000000000006</v>
      </c>
      <c r="E158" s="2">
        <f t="shared" si="16"/>
        <v>7.0752000000000006</v>
      </c>
      <c r="F158" s="2">
        <f t="shared" si="17"/>
        <v>7.1198499999999996</v>
      </c>
      <c r="G158" s="2">
        <f t="shared" si="12"/>
        <v>7.1017199999999967</v>
      </c>
      <c r="H158" s="2"/>
      <c r="I158" s="2">
        <f t="array" ref="I158">SUMPRODUCT(B142:B161, (ROW(B142:B161)-ROW(B142)+1)) / (20*21/2)</f>
        <v>7.0779428571428564</v>
      </c>
      <c r="J158" s="2">
        <f t="shared" si="18"/>
        <v>7.106988730175722</v>
      </c>
      <c r="K158" s="2">
        <f t="shared" si="13"/>
        <v>6.9857502154991096</v>
      </c>
    </row>
    <row r="159" spans="1:11" ht="13.5" x14ac:dyDescent="0.25">
      <c r="A159" s="3">
        <f>TITRES_STAT!B162</f>
        <v>42235</v>
      </c>
      <c r="B159" s="5">
        <f>TITRES_STAT!D162</f>
        <v>7.0869999999999997</v>
      </c>
      <c r="C159" s="2">
        <f t="shared" si="14"/>
        <v>0</v>
      </c>
      <c r="D159" s="2">
        <f t="shared" si="15"/>
        <v>7.0870000000000006</v>
      </c>
      <c r="E159" s="2">
        <f t="shared" si="16"/>
        <v>7.0811000000000011</v>
      </c>
      <c r="F159" s="2">
        <f t="shared" si="17"/>
        <v>7.1054500000000003</v>
      </c>
      <c r="G159" s="2">
        <f t="shared" si="12"/>
        <v>7.1075799999999978</v>
      </c>
      <c r="H159" s="2"/>
      <c r="I159" s="2">
        <f t="array" ref="I159">SUMPRODUCT(B143:B162, (ROW(B143:B162)-ROW(B143)+1)) / (20*21/2)</f>
        <v>7.0789285714285715</v>
      </c>
      <c r="J159" s="2">
        <f t="shared" si="18"/>
        <v>7.1050850415875582</v>
      </c>
      <c r="K159" s="2">
        <f t="shared" si="13"/>
        <v>6.9897207952834588</v>
      </c>
    </row>
    <row r="160" spans="1:11" ht="13.5" x14ac:dyDescent="0.25">
      <c r="A160" s="3">
        <f>TITRES_STAT!B163</f>
        <v>42236</v>
      </c>
      <c r="B160" s="5">
        <f>TITRES_STAT!D163</f>
        <v>7.0869999999999997</v>
      </c>
      <c r="C160" s="2">
        <f t="shared" si="14"/>
        <v>0</v>
      </c>
      <c r="D160" s="2">
        <f t="shared" si="15"/>
        <v>7.0870000000000006</v>
      </c>
      <c r="E160" s="2">
        <f t="shared" si="16"/>
        <v>7.0870000000000015</v>
      </c>
      <c r="F160" s="2">
        <f t="shared" si="17"/>
        <v>7.0910500000000001</v>
      </c>
      <c r="G160" s="2">
        <f t="shared" si="12"/>
        <v>7.1134399999999971</v>
      </c>
      <c r="H160" s="2"/>
      <c r="I160" s="2">
        <f t="array" ref="I160">SUMPRODUCT(B144:B163, (ROW(B144:B163)-ROW(B144)+1)) / (20*21/2)</f>
        <v>7.0802380952380952</v>
      </c>
      <c r="J160" s="2">
        <f t="shared" si="18"/>
        <v>7.1033626566744577</v>
      </c>
      <c r="K160" s="2">
        <f t="shared" si="13"/>
        <v>6.9935356660566566</v>
      </c>
    </row>
    <row r="161" spans="1:11" ht="13.5" x14ac:dyDescent="0.25">
      <c r="A161" s="3">
        <f>TITRES_STAT!B164</f>
        <v>42237</v>
      </c>
      <c r="B161" s="5">
        <f>TITRES_STAT!D164</f>
        <v>7.0869999999999997</v>
      </c>
      <c r="C161" s="2">
        <f t="shared" si="14"/>
        <v>0</v>
      </c>
      <c r="D161" s="2">
        <f t="shared" si="15"/>
        <v>7.0870000000000006</v>
      </c>
      <c r="E161" s="2">
        <f t="shared" si="16"/>
        <v>7.0870000000000015</v>
      </c>
      <c r="F161" s="2">
        <f t="shared" si="17"/>
        <v>7.0766500000000008</v>
      </c>
      <c r="G161" s="2">
        <f t="shared" si="12"/>
        <v>7.1192999999999982</v>
      </c>
      <c r="H161" s="2"/>
      <c r="I161" s="2">
        <f t="array" ref="I161">SUMPRODUCT(B145:B164, (ROW(B145:B164)-ROW(B145)+1)) / (20*21/2)</f>
        <v>7.081547619047619</v>
      </c>
      <c r="J161" s="2">
        <f t="shared" si="18"/>
        <v>7.1018043084197471</v>
      </c>
      <c r="K161" s="2">
        <f t="shared" si="13"/>
        <v>6.997200934054435</v>
      </c>
    </row>
    <row r="162" spans="1:11" ht="13.5" x14ac:dyDescent="0.25">
      <c r="A162" s="3">
        <f>TITRES_STAT!B165</f>
        <v>42240</v>
      </c>
      <c r="B162" s="5">
        <f>TITRES_STAT!D165</f>
        <v>7.0869999999999997</v>
      </c>
      <c r="C162" s="2">
        <f t="shared" si="14"/>
        <v>0</v>
      </c>
      <c r="D162" s="2">
        <f t="shared" si="15"/>
        <v>7.0870000000000006</v>
      </c>
      <c r="E162" s="2">
        <f t="shared" si="16"/>
        <v>7.0870000000000015</v>
      </c>
      <c r="F162" s="2">
        <f t="shared" si="17"/>
        <v>7.0732499999999998</v>
      </c>
      <c r="G162" s="2">
        <f t="shared" si="12"/>
        <v>7.1251599999999984</v>
      </c>
      <c r="H162" s="2"/>
      <c r="I162" s="2">
        <f t="array" ref="I162">SUMPRODUCT(B146:B165, (ROW(B146:B165)-ROW(B146)+1)) / (20*21/2)</f>
        <v>7.0828809523809522</v>
      </c>
      <c r="J162" s="2">
        <f t="shared" si="18"/>
        <v>7.1003943742845328</v>
      </c>
      <c r="K162" s="2">
        <f t="shared" si="13"/>
        <v>7.0007224660523004</v>
      </c>
    </row>
    <row r="163" spans="1:11" ht="13.5" x14ac:dyDescent="0.25">
      <c r="A163" s="3">
        <f>TITRES_STAT!B166</f>
        <v>42241</v>
      </c>
      <c r="B163" s="5">
        <f>TITRES_STAT!D166</f>
        <v>7.0869999999999997</v>
      </c>
      <c r="C163" s="2">
        <f t="shared" si="14"/>
        <v>0</v>
      </c>
      <c r="D163" s="2">
        <f t="shared" si="15"/>
        <v>7.0870000000000006</v>
      </c>
      <c r="E163" s="2">
        <f t="shared" si="16"/>
        <v>7.0870000000000015</v>
      </c>
      <c r="F163" s="2">
        <f t="shared" si="17"/>
        <v>7.0732500000000016</v>
      </c>
      <c r="G163" s="2">
        <f t="shared" si="12"/>
        <v>7.1310199999999986</v>
      </c>
      <c r="H163" s="2"/>
      <c r="I163" s="2">
        <f t="array" ref="I163">SUMPRODUCT(B147:B166, (ROW(B147:B166)-ROW(B147)+1)) / (20*21/2)</f>
        <v>7.0842380952380957</v>
      </c>
      <c r="J163" s="2">
        <f t="shared" si="18"/>
        <v>7.0991187195907681</v>
      </c>
      <c r="K163" s="2">
        <f t="shared" si="13"/>
        <v>7.0041058987561318</v>
      </c>
    </row>
    <row r="164" spans="1:11" ht="13.5" x14ac:dyDescent="0.25">
      <c r="A164" s="3">
        <f>TITRES_STAT!B167</f>
        <v>42242</v>
      </c>
      <c r="B164" s="5">
        <f>TITRES_STAT!D167</f>
        <v>7.0869999999999997</v>
      </c>
      <c r="C164" s="2">
        <f t="shared" si="14"/>
        <v>0</v>
      </c>
      <c r="D164" s="2">
        <f t="shared" si="15"/>
        <v>7.0870000000000006</v>
      </c>
      <c r="E164" s="2">
        <f t="shared" si="16"/>
        <v>7.0870000000000015</v>
      </c>
      <c r="F164" s="2">
        <f t="shared" si="17"/>
        <v>7.0730000000000004</v>
      </c>
      <c r="G164" s="2">
        <f t="shared" si="12"/>
        <v>7.1368799999999979</v>
      </c>
      <c r="H164" s="2"/>
      <c r="I164" s="2">
        <f t="array" ref="I164">SUMPRODUCT(B148:B167, (ROW(B148:B167)-ROW(B148)+1)) / (20*21/2)</f>
        <v>7.0797428571428567</v>
      </c>
      <c r="J164" s="2">
        <f t="shared" si="18"/>
        <v>7.0979645558202185</v>
      </c>
      <c r="K164" s="2">
        <f t="shared" si="13"/>
        <v>7.0073566478245191</v>
      </c>
    </row>
    <row r="165" spans="1:11" ht="13.5" x14ac:dyDescent="0.25">
      <c r="A165" s="3">
        <f>TITRES_STAT!B168</f>
        <v>42243</v>
      </c>
      <c r="B165" s="5">
        <f>TITRES_STAT!D168</f>
        <v>7.0869999999999997</v>
      </c>
      <c r="C165" s="2">
        <f t="shared" si="14"/>
        <v>0</v>
      </c>
      <c r="D165" s="2">
        <f t="shared" si="15"/>
        <v>7.0870000000000006</v>
      </c>
      <c r="E165" s="2">
        <f t="shared" si="16"/>
        <v>7.0870000000000015</v>
      </c>
      <c r="F165" s="2">
        <f t="shared" si="17"/>
        <v>7.072750000000001</v>
      </c>
      <c r="G165" s="2">
        <f t="shared" si="12"/>
        <v>7.1427399999999981</v>
      </c>
      <c r="H165" s="2"/>
      <c r="I165" s="2">
        <f t="array" ref="I165">SUMPRODUCT(B149:B168, (ROW(B149:B168)-ROW(B149)+1)) / (20*21/2)</f>
        <v>7.0751999999999997</v>
      </c>
      <c r="J165" s="2">
        <f t="shared" si="18"/>
        <v>7.096920312408769</v>
      </c>
      <c r="K165" s="2">
        <f t="shared" si="13"/>
        <v>7.0104799165372835</v>
      </c>
    </row>
    <row r="166" spans="1:11" ht="13.5" x14ac:dyDescent="0.25">
      <c r="A166" s="3">
        <f>TITRES_STAT!B169</f>
        <v>42244</v>
      </c>
      <c r="B166" s="5">
        <f>TITRES_STAT!D169</f>
        <v>7.0869999999999997</v>
      </c>
      <c r="C166" s="2">
        <f t="shared" si="14"/>
        <v>0</v>
      </c>
      <c r="D166" s="2">
        <f t="shared" si="15"/>
        <v>7.0870000000000006</v>
      </c>
      <c r="E166" s="2">
        <f t="shared" si="16"/>
        <v>7.0870000000000015</v>
      </c>
      <c r="F166" s="2">
        <f t="shared" si="17"/>
        <v>7.0752000000000006</v>
      </c>
      <c r="G166" s="2">
        <f t="shared" si="12"/>
        <v>7.1485999999999983</v>
      </c>
      <c r="H166" s="2"/>
      <c r="I166" s="2">
        <f t="array" ref="I166">SUMPRODUCT(B150:B169, (ROW(B150:B169)-ROW(B150)+1)) / (20*21/2)</f>
        <v>7.0707047619047607</v>
      </c>
      <c r="J166" s="2">
        <f t="shared" si="18"/>
        <v>7.0959755207507911</v>
      </c>
      <c r="K166" s="2">
        <f t="shared" si="13"/>
        <v>7.0134807041240572</v>
      </c>
    </row>
    <row r="167" spans="1:11" ht="13.5" x14ac:dyDescent="0.25">
      <c r="A167" s="3">
        <f>TITRES_STAT!B170</f>
        <v>42247</v>
      </c>
      <c r="B167" s="5">
        <f>TITRES_STAT!D170</f>
        <v>7.0279999999999996</v>
      </c>
      <c r="C167" s="2">
        <f t="shared" si="14"/>
        <v>-5.9000000000000163E-2</v>
      </c>
      <c r="D167" s="2">
        <f t="shared" si="15"/>
        <v>7.0751999999999997</v>
      </c>
      <c r="E167" s="2">
        <f t="shared" si="16"/>
        <v>7.0811000000000019</v>
      </c>
      <c r="F167" s="2">
        <f t="shared" si="17"/>
        <v>7.0757000000000021</v>
      </c>
      <c r="G167" s="2">
        <f t="shared" si="12"/>
        <v>7.1522199999999971</v>
      </c>
      <c r="H167" s="2"/>
      <c r="I167" s="2">
        <f t="array" ref="I167">SUMPRODUCT(B151:B170, (ROW(B151:B170)-ROW(B151)+1)) / (20*21/2)</f>
        <v>7.0671619047619041</v>
      </c>
      <c r="J167" s="2">
        <f t="shared" si="18"/>
        <v>7.089501661631668</v>
      </c>
      <c r="K167" s="2">
        <f t="shared" si="13"/>
        <v>7.014050088276055</v>
      </c>
    </row>
    <row r="168" spans="1:11" ht="13.5" x14ac:dyDescent="0.25">
      <c r="A168" s="3">
        <f>TITRES_STAT!B171</f>
        <v>42248</v>
      </c>
      <c r="B168" s="5">
        <f>TITRES_STAT!D171</f>
        <v>7.0279999999999996</v>
      </c>
      <c r="C168" s="2">
        <f t="shared" si="14"/>
        <v>0</v>
      </c>
      <c r="D168" s="2">
        <f t="shared" si="15"/>
        <v>7.0633999999999997</v>
      </c>
      <c r="E168" s="2">
        <f t="shared" si="16"/>
        <v>7.0752000000000006</v>
      </c>
      <c r="F168" s="2">
        <f t="shared" si="17"/>
        <v>7.0752000000000006</v>
      </c>
      <c r="G168" s="2">
        <f t="shared" si="12"/>
        <v>7.1528999999999971</v>
      </c>
      <c r="H168" s="2"/>
      <c r="I168" s="2">
        <f t="array" ref="I168">SUMPRODUCT(B152:B171, (ROW(B152:B171)-ROW(B152)+1)) / (20*21/2)</f>
        <v>7.0635714285714268</v>
      </c>
      <c r="J168" s="2">
        <f t="shared" si="18"/>
        <v>7.0836443605238903</v>
      </c>
      <c r="K168" s="2">
        <f t="shared" si="13"/>
        <v>7.0145971436377783</v>
      </c>
    </row>
    <row r="169" spans="1:11" ht="13.5" x14ac:dyDescent="0.25">
      <c r="A169" s="3">
        <f>TITRES_STAT!B172</f>
        <v>42249</v>
      </c>
      <c r="B169" s="5">
        <f>TITRES_STAT!D172</f>
        <v>7.0279999999999996</v>
      </c>
      <c r="C169" s="2">
        <f t="shared" si="14"/>
        <v>0</v>
      </c>
      <c r="D169" s="2">
        <f t="shared" si="15"/>
        <v>7.0515999999999988</v>
      </c>
      <c r="E169" s="2">
        <f t="shared" si="16"/>
        <v>7.069300000000001</v>
      </c>
      <c r="F169" s="2">
        <f t="shared" si="17"/>
        <v>7.0752000000000006</v>
      </c>
      <c r="G169" s="2">
        <f t="shared" si="12"/>
        <v>7.1535799999999981</v>
      </c>
      <c r="H169" s="2"/>
      <c r="I169" s="2">
        <f t="array" ref="I169">SUMPRODUCT(B153:B172, (ROW(B153:B172)-ROW(B153)+1)) / (20*21/2)</f>
        <v>7.0583095238095224</v>
      </c>
      <c r="J169" s="2">
        <f t="shared" si="18"/>
        <v>7.0783448976168533</v>
      </c>
      <c r="K169" s="2">
        <f t="shared" si="13"/>
        <v>7.0151227458480623</v>
      </c>
    </row>
    <row r="170" spans="1:11" ht="13.5" x14ac:dyDescent="0.25">
      <c r="A170" s="3">
        <f>TITRES_STAT!B173</f>
        <v>42250</v>
      </c>
      <c r="B170" s="5">
        <f>TITRES_STAT!D173</f>
        <v>7.0380000000000003</v>
      </c>
      <c r="C170" s="2">
        <f t="shared" si="14"/>
        <v>1.0000000000000675E-2</v>
      </c>
      <c r="D170" s="2">
        <f t="shared" si="15"/>
        <v>7.0417999999999994</v>
      </c>
      <c r="E170" s="2">
        <f t="shared" si="16"/>
        <v>7.0644000000000009</v>
      </c>
      <c r="F170" s="2">
        <f t="shared" si="17"/>
        <v>7.075700000000003</v>
      </c>
      <c r="G170" s="2">
        <f t="shared" si="12"/>
        <v>7.1544599999999976</v>
      </c>
      <c r="H170" s="2"/>
      <c r="I170" s="2">
        <f t="array" ref="I170">SUMPRODUCT(B154:B173, (ROW(B154:B173)-ROW(B154)+1)) / (20*21/2)</f>
        <v>7.0533761904761887</v>
      </c>
      <c r="J170" s="2">
        <f t="shared" si="18"/>
        <v>7.0745025264152481</v>
      </c>
      <c r="K170" s="2">
        <f t="shared" si="13"/>
        <v>7.0160198930697071</v>
      </c>
    </row>
    <row r="171" spans="1:11" ht="13.5" x14ac:dyDescent="0.25">
      <c r="A171" s="3">
        <f>TITRES_STAT!B174</f>
        <v>42251</v>
      </c>
      <c r="B171" s="5">
        <f>TITRES_STAT!D174</f>
        <v>7.0380000000000003</v>
      </c>
      <c r="C171" s="2">
        <f t="shared" si="14"/>
        <v>0</v>
      </c>
      <c r="D171" s="2">
        <f t="shared" si="15"/>
        <v>7.0319999999999991</v>
      </c>
      <c r="E171" s="2">
        <f t="shared" si="16"/>
        <v>7.0594999999999999</v>
      </c>
      <c r="F171" s="2">
        <f t="shared" si="17"/>
        <v>7.0732500000000034</v>
      </c>
      <c r="G171" s="2">
        <f t="shared" si="12"/>
        <v>7.1553399999999989</v>
      </c>
      <c r="H171" s="2"/>
      <c r="I171" s="2">
        <f t="array" ref="I171">SUMPRODUCT(B155:B174, (ROW(B155:B174)-ROW(B155)+1)) / (20*21/2)</f>
        <v>7.0502000000000002</v>
      </c>
      <c r="J171" s="2">
        <f t="shared" si="18"/>
        <v>7.0710260953280812</v>
      </c>
      <c r="K171" s="2">
        <f t="shared" si="13"/>
        <v>7.0168818580473653</v>
      </c>
    </row>
    <row r="172" spans="1:11" ht="13.5" x14ac:dyDescent="0.25">
      <c r="A172" s="3">
        <f>TITRES_STAT!B175</f>
        <v>42254</v>
      </c>
      <c r="B172" s="5">
        <f>TITRES_STAT!D175</f>
        <v>7.0179999999999998</v>
      </c>
      <c r="C172" s="2">
        <f t="shared" si="14"/>
        <v>-2.0000000000000462E-2</v>
      </c>
      <c r="D172" s="2">
        <f t="shared" si="15"/>
        <v>7.0299999999999994</v>
      </c>
      <c r="E172" s="2">
        <f t="shared" si="16"/>
        <v>7.0526</v>
      </c>
      <c r="F172" s="2">
        <f t="shared" si="17"/>
        <v>7.0698000000000025</v>
      </c>
      <c r="G172" s="2">
        <f t="shared" si="12"/>
        <v>7.1549399999999981</v>
      </c>
      <c r="H172" s="2"/>
      <c r="I172" s="2">
        <f t="array" ref="I172">SUMPRODUCT(B156:B175, (ROW(B156:B175)-ROW(B156)+1)) / (20*21/2)</f>
        <v>7.0453761904761913</v>
      </c>
      <c r="J172" s="2">
        <f t="shared" si="18"/>
        <v>7.0659759910111219</v>
      </c>
      <c r="K172" s="2">
        <f t="shared" si="13"/>
        <v>7.0169257067513904</v>
      </c>
    </row>
    <row r="173" spans="1:11" ht="13.5" x14ac:dyDescent="0.25">
      <c r="A173" s="3">
        <f>TITRES_STAT!B176</f>
        <v>42255</v>
      </c>
      <c r="B173" s="5">
        <f>TITRES_STAT!D176</f>
        <v>7.0179999999999998</v>
      </c>
      <c r="C173" s="2">
        <f t="shared" si="14"/>
        <v>0</v>
      </c>
      <c r="D173" s="2">
        <f t="shared" si="15"/>
        <v>7.0280000000000005</v>
      </c>
      <c r="E173" s="2">
        <f t="shared" si="16"/>
        <v>7.0456999999999992</v>
      </c>
      <c r="F173" s="2">
        <f t="shared" si="17"/>
        <v>7.0663500000000017</v>
      </c>
      <c r="G173" s="2">
        <f t="shared" si="12"/>
        <v>7.1533599999999975</v>
      </c>
      <c r="H173" s="2"/>
      <c r="I173" s="2">
        <f t="array" ref="I173">SUMPRODUCT(B157:B176, (ROW(B157:B176)-ROW(B157)+1)) / (20*21/2)</f>
        <v>7.0409047619047627</v>
      </c>
      <c r="J173" s="2">
        <f t="shared" si="18"/>
        <v>7.0614068490100621</v>
      </c>
      <c r="K173" s="2">
        <f t="shared" si="13"/>
        <v>7.0169678358983942</v>
      </c>
    </row>
    <row r="174" spans="1:11" ht="13.5" x14ac:dyDescent="0.25">
      <c r="A174" s="3">
        <f>TITRES_STAT!B177</f>
        <v>42256</v>
      </c>
      <c r="B174" s="5">
        <f>TITRES_STAT!D177</f>
        <v>7.0330000000000004</v>
      </c>
      <c r="C174" s="2">
        <f t="shared" si="14"/>
        <v>1.5000000000000568E-2</v>
      </c>
      <c r="D174" s="2">
        <f t="shared" si="15"/>
        <v>7.0290000000000008</v>
      </c>
      <c r="E174" s="2">
        <f t="shared" si="16"/>
        <v>7.0402999999999993</v>
      </c>
      <c r="F174" s="2">
        <f t="shared" si="17"/>
        <v>7.0636500000000009</v>
      </c>
      <c r="G174" s="2">
        <f t="shared" si="12"/>
        <v>7.1520799999999971</v>
      </c>
      <c r="H174" s="2"/>
      <c r="I174" s="2">
        <f t="array" ref="I174">SUMPRODUCT(B158:B177, (ROW(B158:B177)-ROW(B158)+1)) / (20*21/2)</f>
        <v>7.0367857142857142</v>
      </c>
      <c r="J174" s="2">
        <f t="shared" si="18"/>
        <v>7.0587014348186274</v>
      </c>
      <c r="K174" s="2">
        <f t="shared" si="13"/>
        <v>7.0175965482161047</v>
      </c>
    </row>
    <row r="175" spans="1:11" ht="13.5" x14ac:dyDescent="0.25">
      <c r="A175" s="3">
        <f>TITRES_STAT!B178</f>
        <v>42257</v>
      </c>
      <c r="B175" s="5">
        <f>TITRES_STAT!D178</f>
        <v>7.0129999999999999</v>
      </c>
      <c r="C175" s="2">
        <f t="shared" si="14"/>
        <v>-2.0000000000000462E-2</v>
      </c>
      <c r="D175" s="2">
        <f t="shared" si="15"/>
        <v>7.0240000000000009</v>
      </c>
      <c r="E175" s="2">
        <f t="shared" si="16"/>
        <v>7.0329000000000006</v>
      </c>
      <c r="F175" s="2">
        <f t="shared" si="17"/>
        <v>7.0599500000000024</v>
      </c>
      <c r="G175" s="2">
        <f t="shared" si="12"/>
        <v>7.1491399999999974</v>
      </c>
      <c r="H175" s="2"/>
      <c r="I175" s="2">
        <f t="array" ref="I175">SUMPRODUCT(B159:B178, (ROW(B159:B178)-ROW(B159)+1)) / (20*21/2)</f>
        <v>7.0330190476190477</v>
      </c>
      <c r="J175" s="2">
        <f t="shared" si="18"/>
        <v>7.0543489172168528</v>
      </c>
      <c r="K175" s="2">
        <f t="shared" si="13"/>
        <v>7.0174162914233165</v>
      </c>
    </row>
    <row r="176" spans="1:11" ht="13.5" x14ac:dyDescent="0.25">
      <c r="A176" s="3">
        <f>TITRES_STAT!B179</f>
        <v>42258</v>
      </c>
      <c r="B176" s="5">
        <f>TITRES_STAT!D179</f>
        <v>7.0129999999999999</v>
      </c>
      <c r="C176" s="2">
        <f t="shared" si="14"/>
        <v>0</v>
      </c>
      <c r="D176" s="2">
        <f t="shared" si="15"/>
        <v>7.0190000000000001</v>
      </c>
      <c r="E176" s="2">
        <f t="shared" si="16"/>
        <v>7.0254999999999992</v>
      </c>
      <c r="F176" s="2">
        <f t="shared" si="17"/>
        <v>7.0562500000000012</v>
      </c>
      <c r="G176" s="2">
        <f t="shared" si="12"/>
        <v>7.1461999999999977</v>
      </c>
      <c r="H176" s="2"/>
      <c r="I176" s="2">
        <f t="array" ref="I176">SUMPRODUCT(B160:B179, (ROW(B160:B179)-ROW(B160)+1)) / (20*21/2)</f>
        <v>7.0287476190476195</v>
      </c>
      <c r="J176" s="2">
        <f t="shared" si="18"/>
        <v>7.0504109251009615</v>
      </c>
      <c r="K176" s="2">
        <f t="shared" si="13"/>
        <v>7.017243103524363</v>
      </c>
    </row>
    <row r="177" spans="1:11" ht="13.5" x14ac:dyDescent="0.25">
      <c r="A177" s="3">
        <f>TITRES_STAT!B180</f>
        <v>42261</v>
      </c>
      <c r="B177" s="5">
        <f>TITRES_STAT!D180</f>
        <v>7.0129999999999999</v>
      </c>
      <c r="C177" s="2">
        <f t="shared" si="14"/>
        <v>0</v>
      </c>
      <c r="D177" s="2">
        <f t="shared" si="15"/>
        <v>7.0179999999999989</v>
      </c>
      <c r="E177" s="2">
        <f t="shared" si="16"/>
        <v>7.0239999999999991</v>
      </c>
      <c r="F177" s="2">
        <f t="shared" si="17"/>
        <v>7.0525500000000019</v>
      </c>
      <c r="G177" s="2">
        <f t="shared" si="12"/>
        <v>7.1390599999999962</v>
      </c>
      <c r="H177" s="2"/>
      <c r="I177" s="2">
        <f t="array" ref="I177">SUMPRODUCT(B161:B180, (ROW(B161:B180)-ROW(B161)+1)) / (20*21/2)</f>
        <v>7.0248714285714282</v>
      </c>
      <c r="J177" s="2">
        <f t="shared" si="18"/>
        <v>7.0468479798532506</v>
      </c>
      <c r="K177" s="2">
        <f t="shared" si="13"/>
        <v>7.0170767073077212</v>
      </c>
    </row>
    <row r="178" spans="1:11" ht="13.5" x14ac:dyDescent="0.25">
      <c r="A178" s="3">
        <f>TITRES_STAT!B181</f>
        <v>42262</v>
      </c>
      <c r="B178" s="5">
        <f>TITRES_STAT!D181</f>
        <v>7.0129999999999999</v>
      </c>
      <c r="C178" s="2">
        <f t="shared" si="14"/>
        <v>0</v>
      </c>
      <c r="D178" s="2">
        <f t="shared" si="15"/>
        <v>7.0169999999999986</v>
      </c>
      <c r="E178" s="2">
        <f t="shared" si="16"/>
        <v>7.0224999999999991</v>
      </c>
      <c r="F178" s="2">
        <f t="shared" si="17"/>
        <v>7.0488500000000016</v>
      </c>
      <c r="G178" s="2">
        <f t="shared" ref="G178:G241" si="19">AVERAGE(B129:B178)</f>
        <v>7.1319199999999956</v>
      </c>
      <c r="H178" s="2"/>
      <c r="I178" s="2">
        <f t="array" ref="I178">SUMPRODUCT(B162:B181, (ROW(B162:B181)-ROW(B162)+1)) / (20*21/2)</f>
        <v>7.0213904761904757</v>
      </c>
      <c r="J178" s="2">
        <f t="shared" si="18"/>
        <v>7.0436243627243691</v>
      </c>
      <c r="K178" s="2">
        <f t="shared" si="13"/>
        <v>7.0169168364329089</v>
      </c>
    </row>
    <row r="179" spans="1:11" ht="13.5" x14ac:dyDescent="0.25">
      <c r="A179" s="3">
        <f>TITRES_STAT!B182</f>
        <v>42263</v>
      </c>
      <c r="B179" s="5">
        <f>TITRES_STAT!D182</f>
        <v>7.0039999999999996</v>
      </c>
      <c r="C179" s="2">
        <f t="shared" si="14"/>
        <v>-9.0000000000003411E-3</v>
      </c>
      <c r="D179" s="2">
        <f t="shared" si="15"/>
        <v>7.0111999999999997</v>
      </c>
      <c r="E179" s="2">
        <f t="shared" si="16"/>
        <v>7.0200999999999993</v>
      </c>
      <c r="F179" s="2">
        <f t="shared" si="17"/>
        <v>7.0447000000000006</v>
      </c>
      <c r="G179" s="2">
        <f t="shared" si="19"/>
        <v>7.1245999999999956</v>
      </c>
      <c r="H179" s="2"/>
      <c r="I179" s="2">
        <f t="array" ref="I179">SUMPRODUCT(B163:B182, (ROW(B163:B182)-ROW(B163)+1)) / (20*21/2)</f>
        <v>6.9991619047619036</v>
      </c>
      <c r="J179" s="2">
        <f t="shared" si="18"/>
        <v>7.0398506138934769</v>
      </c>
      <c r="K179" s="2">
        <f t="shared" ref="K179:K242" si="20">$K$4*B179+(1-$K$4)*K178</f>
        <v>7.0164102938276969</v>
      </c>
    </row>
    <row r="180" spans="1:11" ht="13.5" x14ac:dyDescent="0.25">
      <c r="A180" s="3">
        <f>TITRES_STAT!B183</f>
        <v>42264</v>
      </c>
      <c r="B180" s="5">
        <f>TITRES_STAT!D183</f>
        <v>7.0039999999999996</v>
      </c>
      <c r="C180" s="2">
        <f t="shared" si="14"/>
        <v>0</v>
      </c>
      <c r="D180" s="2">
        <f t="shared" si="15"/>
        <v>7.0093999999999994</v>
      </c>
      <c r="E180" s="2">
        <f t="shared" si="16"/>
        <v>7.0167000000000002</v>
      </c>
      <c r="F180" s="2">
        <f t="shared" si="17"/>
        <v>7.0405500000000005</v>
      </c>
      <c r="G180" s="2">
        <f t="shared" si="19"/>
        <v>7.1168799999999965</v>
      </c>
      <c r="H180" s="2"/>
      <c r="I180" s="2">
        <f t="array" ref="I180">SUMPRODUCT(B164:B183, (ROW(B164:B183)-ROW(B164)+1)) / (20*21/2)</f>
        <v>6.9782857142857146</v>
      </c>
      <c r="J180" s="2">
        <f t="shared" si="18"/>
        <v>7.0364362697131453</v>
      </c>
      <c r="K180" s="2">
        <f t="shared" si="20"/>
        <v>7.0159236156383757</v>
      </c>
    </row>
    <row r="181" spans="1:11" ht="13.5" x14ac:dyDescent="0.25">
      <c r="A181" s="3">
        <f>TITRES_STAT!B184</f>
        <v>42265</v>
      </c>
      <c r="B181" s="5">
        <f>TITRES_STAT!D184</f>
        <v>7.0039999999999996</v>
      </c>
      <c r="C181" s="2">
        <f t="shared" si="14"/>
        <v>0</v>
      </c>
      <c r="D181" s="2">
        <f t="shared" si="15"/>
        <v>7.0075999999999992</v>
      </c>
      <c r="E181" s="2">
        <f t="shared" si="16"/>
        <v>7.0132999999999992</v>
      </c>
      <c r="F181" s="2">
        <f t="shared" si="17"/>
        <v>7.0364000000000004</v>
      </c>
      <c r="G181" s="2">
        <f t="shared" si="19"/>
        <v>7.1093599999999961</v>
      </c>
      <c r="H181" s="2"/>
      <c r="I181" s="2">
        <f t="array" ref="I181">SUMPRODUCT(B165:B184, (ROW(B165:B184)-ROW(B165)+1)) / (20*21/2)</f>
        <v>6.9587619047619045</v>
      </c>
      <c r="J181" s="2">
        <f t="shared" si="18"/>
        <v>7.0333471011690358</v>
      </c>
      <c r="K181" s="2">
        <f t="shared" si="20"/>
        <v>7.0154560228682437</v>
      </c>
    </row>
    <row r="182" spans="1:11" ht="13.5" x14ac:dyDescent="0.25">
      <c r="A182" s="3">
        <f>TITRES_STAT!B185</f>
        <v>42268</v>
      </c>
      <c r="B182" s="5">
        <f>TITRES_STAT!D185</f>
        <v>6.8029999999999999</v>
      </c>
      <c r="C182" s="2">
        <f t="shared" si="14"/>
        <v>-0.20099999999999962</v>
      </c>
      <c r="D182" s="2">
        <f t="shared" si="15"/>
        <v>6.9655999999999993</v>
      </c>
      <c r="E182" s="2">
        <f t="shared" si="16"/>
        <v>6.9917999999999996</v>
      </c>
      <c r="F182" s="2">
        <f t="shared" si="17"/>
        <v>7.0222000000000007</v>
      </c>
      <c r="G182" s="2">
        <f t="shared" si="19"/>
        <v>7.100659999999996</v>
      </c>
      <c r="H182" s="2"/>
      <c r="I182" s="2">
        <f t="array" ref="I182">SUMPRODUCT(B166:B185, (ROW(B166:B185)-ROW(B166)+1)) / (20*21/2)</f>
        <v>6.9405904761904758</v>
      </c>
      <c r="J182" s="2">
        <f t="shared" si="18"/>
        <v>7.0114092820100797</v>
      </c>
      <c r="K182" s="2">
        <f t="shared" si="20"/>
        <v>7.0071244141283131</v>
      </c>
    </row>
    <row r="183" spans="1:11" ht="13.5" x14ac:dyDescent="0.25">
      <c r="A183" s="3">
        <f>TITRES_STAT!B186</f>
        <v>42269</v>
      </c>
      <c r="B183" s="5">
        <f>TITRES_STAT!D186</f>
        <v>6.8029999999999999</v>
      </c>
      <c r="C183" s="2">
        <f t="shared" si="14"/>
        <v>0</v>
      </c>
      <c r="D183" s="2">
        <f t="shared" si="15"/>
        <v>6.9236000000000004</v>
      </c>
      <c r="E183" s="2">
        <f t="shared" si="16"/>
        <v>6.9702999999999991</v>
      </c>
      <c r="F183" s="2">
        <f t="shared" si="17"/>
        <v>7.0080000000000009</v>
      </c>
      <c r="G183" s="2">
        <f t="shared" si="19"/>
        <v>7.0919599999999958</v>
      </c>
      <c r="H183" s="2"/>
      <c r="I183" s="2">
        <f t="array" ref="I183">SUMPRODUCT(B167:B186, (ROW(B167:B186)-ROW(B167)+1)) / (20*21/2)</f>
        <v>6.9052000000000007</v>
      </c>
      <c r="J183" s="2">
        <f t="shared" si="18"/>
        <v>6.9915607789615004</v>
      </c>
      <c r="K183" s="2">
        <f t="shared" si="20"/>
        <v>6.9991195351428894</v>
      </c>
    </row>
    <row r="184" spans="1:11" ht="13.5" x14ac:dyDescent="0.25">
      <c r="A184" s="3">
        <f>TITRES_STAT!B187</f>
        <v>42270</v>
      </c>
      <c r="B184" s="5">
        <f>TITRES_STAT!D187</f>
        <v>6.8029999999999999</v>
      </c>
      <c r="C184" s="2">
        <f t="shared" si="14"/>
        <v>0</v>
      </c>
      <c r="D184" s="2">
        <f t="shared" si="15"/>
        <v>6.8834</v>
      </c>
      <c r="E184" s="2">
        <f t="shared" si="16"/>
        <v>6.9472999999999985</v>
      </c>
      <c r="F184" s="2">
        <f t="shared" si="17"/>
        <v>6.993800000000002</v>
      </c>
      <c r="G184" s="2">
        <f t="shared" si="19"/>
        <v>7.0832599999999948</v>
      </c>
      <c r="H184" s="2"/>
      <c r="I184" s="2">
        <f t="array" ref="I184">SUMPRODUCT(B168:B187, (ROW(B168:B187)-ROW(B168)+1)) / (20*21/2)</f>
        <v>6.8706619047619046</v>
      </c>
      <c r="J184" s="2">
        <f t="shared" si="18"/>
        <v>6.9736026095365959</v>
      </c>
      <c r="K184" s="2">
        <f t="shared" si="20"/>
        <v>6.991428572980424</v>
      </c>
    </row>
    <row r="185" spans="1:11" ht="13.5" x14ac:dyDescent="0.25">
      <c r="A185" s="3">
        <f>TITRES_STAT!B188</f>
        <v>42275</v>
      </c>
      <c r="B185" s="5">
        <f>TITRES_STAT!D188</f>
        <v>6.8029999999999999</v>
      </c>
      <c r="C185" s="2">
        <f t="shared" si="14"/>
        <v>0</v>
      </c>
      <c r="D185" s="2">
        <f t="shared" si="15"/>
        <v>6.8432000000000004</v>
      </c>
      <c r="E185" s="2">
        <f t="shared" si="16"/>
        <v>6.9262999999999995</v>
      </c>
      <c r="F185" s="2">
        <f t="shared" si="17"/>
        <v>6.9796000000000022</v>
      </c>
      <c r="G185" s="2">
        <f t="shared" si="19"/>
        <v>7.0745599999999955</v>
      </c>
      <c r="H185" s="2"/>
      <c r="I185" s="2">
        <f t="array" ref="I185">SUMPRODUCT(B169:B188, (ROW(B169:B188)-ROW(B169)+1)) / (20*21/2)</f>
        <v>6.8340047619047626</v>
      </c>
      <c r="J185" s="2">
        <f t="shared" si="18"/>
        <v>6.9573547419616819</v>
      </c>
      <c r="K185" s="2">
        <f t="shared" si="20"/>
        <v>6.9840392171772701</v>
      </c>
    </row>
    <row r="186" spans="1:11" ht="13.5" x14ac:dyDescent="0.25">
      <c r="A186" s="3">
        <f>TITRES_STAT!B189</f>
        <v>42276</v>
      </c>
      <c r="B186" s="5">
        <f>TITRES_STAT!D189</f>
        <v>6.6079999999999997</v>
      </c>
      <c r="C186" s="2">
        <f t="shared" si="14"/>
        <v>-0.19500000000000028</v>
      </c>
      <c r="D186" s="2">
        <f t="shared" si="15"/>
        <v>6.7640000000000002</v>
      </c>
      <c r="E186" s="2">
        <f t="shared" si="16"/>
        <v>6.8857999999999988</v>
      </c>
      <c r="F186" s="2">
        <f t="shared" si="17"/>
        <v>6.9556500000000012</v>
      </c>
      <c r="G186" s="2">
        <f t="shared" si="19"/>
        <v>7.0591199999999956</v>
      </c>
      <c r="H186" s="2"/>
      <c r="I186" s="2">
        <f t="array" ref="I186">SUMPRODUCT(B170:B189, (ROW(B170:B189)-ROW(B170)+1)) / (20*21/2)</f>
        <v>6.7996285714285705</v>
      </c>
      <c r="J186" s="2">
        <f t="shared" si="18"/>
        <v>6.9240828617748553</v>
      </c>
      <c r="K186" s="2">
        <f t="shared" si="20"/>
        <v>6.9692925812095341</v>
      </c>
    </row>
    <row r="187" spans="1:11" ht="13.5" x14ac:dyDescent="0.25">
      <c r="A187" s="3">
        <f>TITRES_STAT!B190</f>
        <v>42277</v>
      </c>
      <c r="B187" s="5">
        <f>TITRES_STAT!D190</f>
        <v>6.593</v>
      </c>
      <c r="C187" s="2">
        <f t="shared" si="14"/>
        <v>-1.499999999999968E-2</v>
      </c>
      <c r="D187" s="2">
        <f t="shared" si="15"/>
        <v>6.7219999999999995</v>
      </c>
      <c r="E187" s="2">
        <f t="shared" si="16"/>
        <v>6.843799999999999</v>
      </c>
      <c r="F187" s="2">
        <f t="shared" si="17"/>
        <v>6.9338999999999995</v>
      </c>
      <c r="G187" s="2">
        <f t="shared" si="19"/>
        <v>7.0434799999999971</v>
      </c>
      <c r="H187" s="2"/>
      <c r="I187" s="2">
        <f t="array" ref="I187">SUMPRODUCT(B171:B190, (ROW(B171:B190)-ROW(B171)+1)) / (20*21/2)</f>
        <v>6.7540095238095219</v>
      </c>
      <c r="J187" s="2">
        <f t="shared" si="18"/>
        <v>6.89255116065344</v>
      </c>
      <c r="K187" s="2">
        <f t="shared" si="20"/>
        <v>6.9545360093973958</v>
      </c>
    </row>
    <row r="188" spans="1:11" ht="13.5" x14ac:dyDescent="0.25">
      <c r="A188" s="3">
        <f>TITRES_STAT!B191</f>
        <v>42278</v>
      </c>
      <c r="B188" s="5">
        <f>TITRES_STAT!D191</f>
        <v>6.5490000000000004</v>
      </c>
      <c r="C188" s="2">
        <f t="shared" si="14"/>
        <v>-4.3999999999999595E-2</v>
      </c>
      <c r="D188" s="2">
        <f t="shared" si="15"/>
        <v>6.6712000000000007</v>
      </c>
      <c r="E188" s="2">
        <f t="shared" si="16"/>
        <v>6.7974000000000006</v>
      </c>
      <c r="F188" s="2">
        <f t="shared" si="17"/>
        <v>6.9099500000000003</v>
      </c>
      <c r="G188" s="2">
        <f t="shared" si="19"/>
        <v>7.0269599999999972</v>
      </c>
      <c r="H188" s="2"/>
      <c r="I188" s="2">
        <f t="array" ref="I188">SUMPRODUCT(B172:B191, (ROW(B172:B191)-ROW(B172)+1)) / (20*21/2)</f>
        <v>6.7113952380952382</v>
      </c>
      <c r="J188" s="2">
        <f t="shared" si="18"/>
        <v>6.8598320024959696</v>
      </c>
      <c r="K188" s="2">
        <f t="shared" si="20"/>
        <v>6.9386326364798512</v>
      </c>
    </row>
    <row r="189" spans="1:11" ht="13.5" x14ac:dyDescent="0.25">
      <c r="A189" s="3">
        <f>TITRES_STAT!B192</f>
        <v>42279</v>
      </c>
      <c r="B189" s="5">
        <f>TITRES_STAT!D192</f>
        <v>6.5490000000000004</v>
      </c>
      <c r="C189" s="2">
        <f t="shared" si="14"/>
        <v>0</v>
      </c>
      <c r="D189" s="2">
        <f t="shared" si="15"/>
        <v>6.6203999999999992</v>
      </c>
      <c r="E189" s="2">
        <f t="shared" si="16"/>
        <v>6.7518999999999991</v>
      </c>
      <c r="F189" s="2">
        <f t="shared" si="17"/>
        <v>6.8860000000000001</v>
      </c>
      <c r="G189" s="2">
        <f t="shared" si="19"/>
        <v>7.0104399999999973</v>
      </c>
      <c r="H189" s="2"/>
      <c r="I189" s="2">
        <f t="array" ref="I189">SUMPRODUCT(B173:B192, (ROW(B173:B192)-ROW(B173)+1)) / (20*21/2)</f>
        <v>6.6717857142857131</v>
      </c>
      <c r="J189" s="2">
        <f t="shared" si="18"/>
        <v>6.8302289546392103</v>
      </c>
      <c r="K189" s="2">
        <f t="shared" si="20"/>
        <v>6.9233529252453474</v>
      </c>
    </row>
    <row r="190" spans="1:11" ht="13.5" x14ac:dyDescent="0.25">
      <c r="A190" s="3">
        <f>TITRES_STAT!B193</f>
        <v>42282</v>
      </c>
      <c r="B190" s="5">
        <f>TITRES_STAT!D193</f>
        <v>6.407</v>
      </c>
      <c r="C190" s="2">
        <f t="shared" si="14"/>
        <v>-0.14200000000000035</v>
      </c>
      <c r="D190" s="2">
        <f t="shared" si="15"/>
        <v>6.5412000000000008</v>
      </c>
      <c r="E190" s="2">
        <f t="shared" si="16"/>
        <v>6.6921999999999997</v>
      </c>
      <c r="F190" s="2">
        <f t="shared" si="17"/>
        <v>6.8544500000000017</v>
      </c>
      <c r="G190" s="2">
        <f t="shared" si="19"/>
        <v>6.9910799999999984</v>
      </c>
      <c r="H190" s="2"/>
      <c r="I190" s="2">
        <f t="array" ref="I190">SUMPRODUCT(B174:B193, (ROW(B174:B193)-ROW(B174)+1)) / (20*21/2)</f>
        <v>6.6350857142857143</v>
      </c>
      <c r="J190" s="2">
        <f t="shared" si="18"/>
        <v>6.7899214351497612</v>
      </c>
      <c r="K190" s="2">
        <f t="shared" si="20"/>
        <v>6.9031037909220005</v>
      </c>
    </row>
    <row r="191" spans="1:11" ht="13.5" x14ac:dyDescent="0.25">
      <c r="A191" s="3">
        <f>TITRES_STAT!B194</f>
        <v>42283</v>
      </c>
      <c r="B191" s="5">
        <f>TITRES_STAT!D194</f>
        <v>6.407</v>
      </c>
      <c r="C191" s="2">
        <f t="shared" si="14"/>
        <v>0</v>
      </c>
      <c r="D191" s="2">
        <f t="shared" si="15"/>
        <v>6.5009999999999994</v>
      </c>
      <c r="E191" s="2">
        <f t="shared" si="16"/>
        <v>6.6324999999999985</v>
      </c>
      <c r="F191" s="2">
        <f t="shared" si="17"/>
        <v>6.8229000000000015</v>
      </c>
      <c r="G191" s="2">
        <f t="shared" si="19"/>
        <v>6.9717199999999995</v>
      </c>
      <c r="H191" s="2"/>
      <c r="I191" s="2">
        <f t="array" ref="I191">SUMPRODUCT(B175:B194, (ROW(B175:B194)-ROW(B175)+1)) / (20*21/2)</f>
        <v>6.6054857142857131</v>
      </c>
      <c r="J191" s="2">
        <f t="shared" si="18"/>
        <v>6.7534527270402602</v>
      </c>
      <c r="K191" s="2">
        <f t="shared" si="20"/>
        <v>6.883648740297609</v>
      </c>
    </row>
    <row r="192" spans="1:11" ht="13.5" x14ac:dyDescent="0.25">
      <c r="A192" s="3">
        <f>TITRES_STAT!B195</f>
        <v>42284</v>
      </c>
      <c r="B192" s="5">
        <f>TITRES_STAT!D195</f>
        <v>6.407</v>
      </c>
      <c r="C192" s="2">
        <f t="shared" si="14"/>
        <v>0</v>
      </c>
      <c r="D192" s="2">
        <f t="shared" si="15"/>
        <v>6.4638000000000009</v>
      </c>
      <c r="E192" s="2">
        <f t="shared" si="16"/>
        <v>6.5928999999999984</v>
      </c>
      <c r="F192" s="2">
        <f t="shared" si="17"/>
        <v>6.7923500000000008</v>
      </c>
      <c r="G192" s="2">
        <f t="shared" si="19"/>
        <v>6.9567599999999983</v>
      </c>
      <c r="H192" s="2"/>
      <c r="I192" s="2">
        <f t="array" ref="I192">SUMPRODUCT(B176:B195, (ROW(B176:B195)-ROW(B176)+1)) / (20*21/2)</f>
        <v>6.5763714285714272</v>
      </c>
      <c r="J192" s="2">
        <f t="shared" si="18"/>
        <v>6.720457229226902</v>
      </c>
      <c r="K192" s="2">
        <f t="shared" si="20"/>
        <v>6.8649566328349581</v>
      </c>
    </row>
    <row r="193" spans="1:11" ht="13.5" x14ac:dyDescent="0.25">
      <c r="A193" s="3">
        <f>TITRES_STAT!B196</f>
        <v>42285</v>
      </c>
      <c r="B193" s="5">
        <f>TITRES_STAT!D196</f>
        <v>6.407</v>
      </c>
      <c r="C193" s="2">
        <f t="shared" si="14"/>
        <v>0</v>
      </c>
      <c r="D193" s="2">
        <f t="shared" si="15"/>
        <v>6.4353999999999996</v>
      </c>
      <c r="E193" s="2">
        <f t="shared" si="16"/>
        <v>6.5532999999999983</v>
      </c>
      <c r="F193" s="2">
        <f t="shared" si="17"/>
        <v>6.7618000000000009</v>
      </c>
      <c r="G193" s="2">
        <f t="shared" si="19"/>
        <v>6.943159999999998</v>
      </c>
      <c r="H193" s="2"/>
      <c r="I193" s="2">
        <f t="array" ref="I193">SUMPRODUCT(B177:B196, (ROW(B177:B196)-ROW(B177)+1)) / (20*21/2)</f>
        <v>6.5500476190476187</v>
      </c>
      <c r="J193" s="2">
        <f t="shared" si="18"/>
        <v>6.6906041597767203</v>
      </c>
      <c r="K193" s="2">
        <f t="shared" si="20"/>
        <v>6.8469975491943718</v>
      </c>
    </row>
    <row r="194" spans="1:11" ht="13.5" x14ac:dyDescent="0.25">
      <c r="A194" s="3">
        <f>TITRES_STAT!B197</f>
        <v>42286</v>
      </c>
      <c r="B194" s="5">
        <f>TITRES_STAT!D197</f>
        <v>6.4509999999999996</v>
      </c>
      <c r="C194" s="2">
        <f t="shared" si="14"/>
        <v>4.3999999999999595E-2</v>
      </c>
      <c r="D194" s="2">
        <f t="shared" si="15"/>
        <v>6.4157999999999999</v>
      </c>
      <c r="E194" s="2">
        <f t="shared" si="16"/>
        <v>6.5180999999999987</v>
      </c>
      <c r="F194" s="2">
        <f t="shared" si="17"/>
        <v>6.7326999999999995</v>
      </c>
      <c r="G194" s="2">
        <f t="shared" si="19"/>
        <v>6.9303399999999975</v>
      </c>
      <c r="H194" s="2"/>
      <c r="I194" s="2">
        <f t="array" ref="I194">SUMPRODUCT(B178:B197, (ROW(B178:B197)-ROW(B178)+1)) / (20*21/2)</f>
        <v>6.5265142857142866</v>
      </c>
      <c r="J194" s="2">
        <f t="shared" si="18"/>
        <v>6.6677847159884616</v>
      </c>
      <c r="K194" s="2">
        <f t="shared" si="20"/>
        <v>6.8314682335396908</v>
      </c>
    </row>
    <row r="195" spans="1:11" ht="13.5" x14ac:dyDescent="0.25">
      <c r="A195" s="3">
        <f>TITRES_STAT!B198</f>
        <v>42289</v>
      </c>
      <c r="B195" s="5">
        <f>TITRES_STAT!D198</f>
        <v>6.4269999999999996</v>
      </c>
      <c r="C195" s="2">
        <f t="shared" si="14"/>
        <v>-2.4000000000000021E-2</v>
      </c>
      <c r="D195" s="2">
        <f t="shared" si="15"/>
        <v>6.4198000000000004</v>
      </c>
      <c r="E195" s="2">
        <f t="shared" si="16"/>
        <v>6.4804999999999993</v>
      </c>
      <c r="F195" s="2">
        <f t="shared" si="17"/>
        <v>6.7033999999999994</v>
      </c>
      <c r="G195" s="2">
        <f t="shared" si="19"/>
        <v>6.9170399999999983</v>
      </c>
      <c r="H195" s="2"/>
      <c r="I195" s="2">
        <f t="array" ref="I195">SUMPRODUCT(B179:B198, (ROW(B179:B198)-ROW(B179)+1)) / (20*21/2)</f>
        <v>6.5057714285714283</v>
      </c>
      <c r="J195" s="2">
        <f t="shared" si="18"/>
        <v>6.6448528382752743</v>
      </c>
      <c r="K195" s="2">
        <f t="shared" si="20"/>
        <v>6.8156067341851925</v>
      </c>
    </row>
    <row r="196" spans="1:11" ht="13.5" x14ac:dyDescent="0.25">
      <c r="A196" s="3">
        <f>TITRES_STAT!B199</f>
        <v>42290</v>
      </c>
      <c r="B196" s="5">
        <f>TITRES_STAT!D199</f>
        <v>6.4269999999999996</v>
      </c>
      <c r="C196" s="2">
        <f t="shared" ref="C196:C259" si="21">B196-B195</f>
        <v>0</v>
      </c>
      <c r="D196" s="2">
        <f t="shared" si="15"/>
        <v>6.4238</v>
      </c>
      <c r="E196" s="2">
        <f t="shared" si="16"/>
        <v>6.4623999999999997</v>
      </c>
      <c r="F196" s="2">
        <f t="shared" si="17"/>
        <v>6.6740999999999984</v>
      </c>
      <c r="G196" s="2">
        <f t="shared" si="19"/>
        <v>6.90482</v>
      </c>
      <c r="H196" s="2"/>
      <c r="I196" s="2">
        <f t="array" ref="I196">SUMPRODUCT(B180:B199, (ROW(B180:B199)-ROW(B180)+1)) / (20*21/2)</f>
        <v>6.4878190476190474</v>
      </c>
      <c r="J196" s="2">
        <f t="shared" si="18"/>
        <v>6.6241049489157238</v>
      </c>
      <c r="K196" s="2">
        <f t="shared" si="20"/>
        <v>6.8003672544132243</v>
      </c>
    </row>
    <row r="197" spans="1:11" ht="13.5" x14ac:dyDescent="0.25">
      <c r="A197" s="3">
        <f>TITRES_STAT!B200</f>
        <v>42293</v>
      </c>
      <c r="B197" s="5">
        <f>TITRES_STAT!D200</f>
        <v>6.4269999999999996</v>
      </c>
      <c r="C197" s="2">
        <f t="shared" si="21"/>
        <v>0</v>
      </c>
      <c r="D197" s="2">
        <f t="shared" si="15"/>
        <v>6.4277999999999995</v>
      </c>
      <c r="E197" s="2">
        <f t="shared" si="16"/>
        <v>6.4458000000000002</v>
      </c>
      <c r="F197" s="2">
        <f t="shared" si="17"/>
        <v>6.6447999999999983</v>
      </c>
      <c r="G197" s="2">
        <f t="shared" si="19"/>
        <v>6.8930000000000007</v>
      </c>
      <c r="H197" s="2"/>
      <c r="I197" s="2">
        <f t="array" ref="I197">SUMPRODUCT(B181:B200, (ROW(B181:B200)-ROW(B181)+1)) / (20*21/2)</f>
        <v>6.4726142857142861</v>
      </c>
      <c r="J197" s="2">
        <f t="shared" si="18"/>
        <v>6.6053330490189879</v>
      </c>
      <c r="K197" s="2">
        <f t="shared" si="20"/>
        <v>6.7857254012989801</v>
      </c>
    </row>
    <row r="198" spans="1:11" ht="13.5" x14ac:dyDescent="0.25">
      <c r="A198" s="3">
        <f>TITRES_STAT!B201</f>
        <v>42296</v>
      </c>
      <c r="B198" s="5">
        <f>TITRES_STAT!D201</f>
        <v>6.4269999999999996</v>
      </c>
      <c r="C198" s="2">
        <f t="shared" si="21"/>
        <v>0</v>
      </c>
      <c r="D198" s="2">
        <f t="shared" ref="D198:D261" si="22">AVERAGE(B194:B198)</f>
        <v>6.4318</v>
      </c>
      <c r="E198" s="2">
        <f t="shared" si="16"/>
        <v>6.4336000000000002</v>
      </c>
      <c r="F198" s="2">
        <f t="shared" si="17"/>
        <v>6.615499999999999</v>
      </c>
      <c r="G198" s="2">
        <f t="shared" si="19"/>
        <v>6.8807800000000006</v>
      </c>
      <c r="H198" s="2"/>
      <c r="I198" s="2">
        <f t="array" ref="I198">SUMPRODUCT(B182:B201, (ROW(B182:B201)-ROW(B182)+1)) / (20*21/2)</f>
        <v>6.4601571428571418</v>
      </c>
      <c r="J198" s="2">
        <f t="shared" si="18"/>
        <v>6.588348949112417</v>
      </c>
      <c r="K198" s="2">
        <f t="shared" si="20"/>
        <v>6.7716577385029417</v>
      </c>
    </row>
    <row r="199" spans="1:11" ht="13.5" x14ac:dyDescent="0.25">
      <c r="A199" s="3">
        <f>TITRES_STAT!B202</f>
        <v>42297</v>
      </c>
      <c r="B199" s="5">
        <f>TITRES_STAT!D202</f>
        <v>6.4269999999999996</v>
      </c>
      <c r="C199" s="2">
        <f t="shared" si="21"/>
        <v>0</v>
      </c>
      <c r="D199" s="2">
        <f t="shared" si="22"/>
        <v>6.4269999999999996</v>
      </c>
      <c r="E199" s="2">
        <f t="shared" si="16"/>
        <v>6.4214000000000002</v>
      </c>
      <c r="F199" s="2">
        <f t="shared" si="17"/>
        <v>6.586649999999997</v>
      </c>
      <c r="G199" s="2">
        <f t="shared" si="19"/>
        <v>6.8687600000000009</v>
      </c>
      <c r="H199" s="2"/>
      <c r="I199" s="2">
        <f t="array" ref="I199">SUMPRODUCT(B183:B202, (ROW(B183:B202)-ROW(B183)+1)) / (20*21/2)</f>
        <v>6.4494952380952366</v>
      </c>
      <c r="J199" s="2">
        <f t="shared" si="18"/>
        <v>6.5729823825302818</v>
      </c>
      <c r="K199" s="2">
        <f t="shared" si="20"/>
        <v>6.758141748757728</v>
      </c>
    </row>
    <row r="200" spans="1:11" ht="13.5" x14ac:dyDescent="0.25">
      <c r="A200" s="3">
        <f>TITRES_STAT!B203</f>
        <v>42298</v>
      </c>
      <c r="B200" s="5">
        <f>TITRES_STAT!D203</f>
        <v>6.4269999999999996</v>
      </c>
      <c r="C200" s="2">
        <f t="shared" si="21"/>
        <v>0</v>
      </c>
      <c r="D200" s="2">
        <f t="shared" si="22"/>
        <v>6.4269999999999996</v>
      </c>
      <c r="E200" s="2">
        <f t="shared" si="16"/>
        <v>6.4234000000000009</v>
      </c>
      <c r="F200" s="2">
        <f t="shared" si="17"/>
        <v>6.5577999999999976</v>
      </c>
      <c r="G200" s="2">
        <f t="shared" si="19"/>
        <v>6.8567400000000021</v>
      </c>
      <c r="H200" s="2"/>
      <c r="I200" s="2">
        <f t="array" ref="I200">SUMPRODUCT(B184:B203, (ROW(B184:B203)-ROW(B184)+1)) / (20*21/2)</f>
        <v>6.4243857142857133</v>
      </c>
      <c r="J200" s="2">
        <f t="shared" si="18"/>
        <v>6.5590792984797783</v>
      </c>
      <c r="K200" s="2">
        <f t="shared" si="20"/>
        <v>6.7451557978260519</v>
      </c>
    </row>
    <row r="201" spans="1:11" ht="13.5" x14ac:dyDescent="0.25">
      <c r="A201" s="3">
        <f>TITRES_STAT!B204</f>
        <v>42299</v>
      </c>
      <c r="B201" s="5">
        <f>TITRES_STAT!D204</f>
        <v>6.4269999999999996</v>
      </c>
      <c r="C201" s="2">
        <f t="shared" si="21"/>
        <v>0</v>
      </c>
      <c r="D201" s="2">
        <f t="shared" si="22"/>
        <v>6.4269999999999996</v>
      </c>
      <c r="E201" s="2">
        <f t="shared" si="16"/>
        <v>6.4253999999999989</v>
      </c>
      <c r="F201" s="2">
        <f t="shared" si="17"/>
        <v>6.5289499999999965</v>
      </c>
      <c r="G201" s="2">
        <f t="shared" si="19"/>
        <v>6.8435400000000017</v>
      </c>
      <c r="H201" s="2">
        <f>AVERAGE(B2:B201)</f>
        <v>6.1599449999999925</v>
      </c>
      <c r="I201" s="2">
        <f t="array" ref="I201">SUMPRODUCT(B185:B204, (ROW(B185:B204)-ROW(B185)+1)) / (20*21/2)</f>
        <v>6.418214285714285</v>
      </c>
      <c r="J201" s="2">
        <f t="shared" si="18"/>
        <v>6.5465003176721801</v>
      </c>
      <c r="K201" s="2">
        <f t="shared" si="20"/>
        <v>6.7326790998720885</v>
      </c>
    </row>
    <row r="202" spans="1:11" ht="13.5" x14ac:dyDescent="0.25">
      <c r="A202" s="3">
        <f>TITRES_STAT!B205</f>
        <v>42300</v>
      </c>
      <c r="B202" s="5">
        <f>TITRES_STAT!D205</f>
        <v>6.4169999999999998</v>
      </c>
      <c r="C202" s="2">
        <f t="shared" si="21"/>
        <v>-9.9999999999997868E-3</v>
      </c>
      <c r="D202" s="2">
        <f t="shared" si="22"/>
        <v>6.4249999999999998</v>
      </c>
      <c r="E202" s="2">
        <f t="shared" si="16"/>
        <v>6.4263999999999992</v>
      </c>
      <c r="F202" s="2">
        <f t="shared" si="17"/>
        <v>6.5096499999999962</v>
      </c>
      <c r="G202" s="2">
        <f t="shared" si="19"/>
        <v>6.830140000000001</v>
      </c>
      <c r="H202" s="2">
        <f t="shared" ref="H202:H265" si="23">AVERAGE(B3:B202)</f>
        <v>6.1705099999999922</v>
      </c>
      <c r="I202" s="2">
        <f t="array" ref="I202">SUMPRODUCT(B186:B205, (ROW(B186:B205)-ROW(B186)+1)) / (20*21/2)</f>
        <v>6.4138809523809526</v>
      </c>
      <c r="J202" s="2">
        <f t="shared" si="18"/>
        <v>6.5341669540843537</v>
      </c>
      <c r="K202" s="2">
        <f t="shared" si="20"/>
        <v>6.720299527328085</v>
      </c>
    </row>
    <row r="203" spans="1:11" ht="13.5" x14ac:dyDescent="0.25">
      <c r="A203" s="3">
        <f>TITRES_STAT!B206</f>
        <v>42303</v>
      </c>
      <c r="B203" s="5">
        <f>TITRES_STAT!D206</f>
        <v>6.2460000000000004</v>
      </c>
      <c r="C203" s="2">
        <f t="shared" si="21"/>
        <v>-0.17099999999999937</v>
      </c>
      <c r="D203" s="2">
        <f t="shared" si="22"/>
        <v>6.3888000000000007</v>
      </c>
      <c r="E203" s="2">
        <f t="shared" si="16"/>
        <v>6.4102999999999994</v>
      </c>
      <c r="F203" s="2">
        <f t="shared" si="17"/>
        <v>6.4817999999999971</v>
      </c>
      <c r="G203" s="2">
        <f t="shared" si="19"/>
        <v>6.8133200000000009</v>
      </c>
      <c r="H203" s="2">
        <f t="shared" si="23"/>
        <v>6.1792599999999922</v>
      </c>
      <c r="I203" s="2">
        <f t="array" ref="I203">SUMPRODUCT(B187:B206, (ROW(B187:B206)-ROW(B187)+1)) / (20*21/2)</f>
        <v>6.4113857142857134</v>
      </c>
      <c r="J203" s="2">
        <f t="shared" si="18"/>
        <v>6.5067224822667962</v>
      </c>
      <c r="K203" s="2">
        <f t="shared" si="20"/>
        <v>6.7016995458642388</v>
      </c>
    </row>
    <row r="204" spans="1:11" ht="13.5" x14ac:dyDescent="0.25">
      <c r="A204" s="3">
        <f>TITRES_STAT!B207</f>
        <v>42304</v>
      </c>
      <c r="B204" s="5">
        <f>TITRES_STAT!D207</f>
        <v>6.4169999999999998</v>
      </c>
      <c r="C204" s="2">
        <f t="shared" si="21"/>
        <v>0.17099999999999937</v>
      </c>
      <c r="D204" s="2">
        <f t="shared" si="22"/>
        <v>6.3868000000000009</v>
      </c>
      <c r="E204" s="2">
        <f t="shared" ref="E204:E267" si="24">AVERAGE(B195:B204)</f>
        <v>6.4069000000000003</v>
      </c>
      <c r="F204" s="2">
        <f t="shared" si="17"/>
        <v>6.4624999999999959</v>
      </c>
      <c r="G204" s="2">
        <f t="shared" si="19"/>
        <v>6.799920000000002</v>
      </c>
      <c r="H204" s="2">
        <f t="shared" si="23"/>
        <v>6.1893099999999928</v>
      </c>
      <c r="I204" s="2">
        <f t="array" ref="I204">SUMPRODUCT(B188:B207, (ROW(B188:B207)-ROW(B188)+1)) / (20*21/2)</f>
        <v>6.4084666666666665</v>
      </c>
      <c r="J204" s="2">
        <f t="shared" si="18"/>
        <v>6.498177483955673</v>
      </c>
      <c r="K204" s="2">
        <f t="shared" si="20"/>
        <v>6.6905348577911319</v>
      </c>
    </row>
    <row r="205" spans="1:11" ht="13.5" x14ac:dyDescent="0.25">
      <c r="A205" s="3">
        <f>TITRES_STAT!B208</f>
        <v>42305</v>
      </c>
      <c r="B205" s="5">
        <f>TITRES_STAT!D208</f>
        <v>6.4169999999999998</v>
      </c>
      <c r="C205" s="2">
        <f t="shared" si="21"/>
        <v>0</v>
      </c>
      <c r="D205" s="2">
        <f t="shared" si="22"/>
        <v>6.3848000000000003</v>
      </c>
      <c r="E205" s="2">
        <f t="shared" si="24"/>
        <v>6.4058999999999999</v>
      </c>
      <c r="F205" s="2">
        <f t="shared" si="17"/>
        <v>6.4431999999999974</v>
      </c>
      <c r="G205" s="2">
        <f t="shared" si="19"/>
        <v>6.786520000000003</v>
      </c>
      <c r="H205" s="2">
        <f t="shared" si="23"/>
        <v>6.1988199999999916</v>
      </c>
      <c r="I205" s="2">
        <f t="array" ref="I205">SUMPRODUCT(B189:B208, (ROW(B189:B208)-ROW(B189)+1)) / (20*21/2)</f>
        <v>6.4064523809523815</v>
      </c>
      <c r="J205" s="2">
        <f t="shared" si="18"/>
        <v>6.4904462950075139</v>
      </c>
      <c r="K205" s="2">
        <f t="shared" si="20"/>
        <v>6.6798080006228524</v>
      </c>
    </row>
    <row r="206" spans="1:11" ht="13.5" x14ac:dyDescent="0.25">
      <c r="A206" s="3">
        <f>TITRES_STAT!B209</f>
        <v>42306</v>
      </c>
      <c r="B206" s="5">
        <f>TITRES_STAT!D209</f>
        <v>6.4169999999999998</v>
      </c>
      <c r="C206" s="2">
        <f t="shared" si="21"/>
        <v>0</v>
      </c>
      <c r="D206" s="2">
        <f t="shared" si="22"/>
        <v>6.3828000000000005</v>
      </c>
      <c r="E206" s="2">
        <f t="shared" si="24"/>
        <v>6.4049000000000005</v>
      </c>
      <c r="F206" s="2">
        <f t="shared" si="17"/>
        <v>6.4336499999999974</v>
      </c>
      <c r="G206" s="2">
        <f t="shared" si="19"/>
        <v>6.7731200000000014</v>
      </c>
      <c r="H206" s="2">
        <f t="shared" si="23"/>
        <v>6.2083049999999913</v>
      </c>
      <c r="I206" s="2">
        <f t="array" ref="I206">SUMPRODUCT(B190:B209, (ROW(B190:B209)-ROW(B190)+1)) / (20*21/2)</f>
        <v>6.4051333333333318</v>
      </c>
      <c r="J206" s="2">
        <f t="shared" si="18"/>
        <v>6.483451409768703</v>
      </c>
      <c r="K206" s="2">
        <f t="shared" si="20"/>
        <v>6.6695018045199959</v>
      </c>
    </row>
    <row r="207" spans="1:11" ht="13.5" x14ac:dyDescent="0.25">
      <c r="A207" s="3">
        <f>TITRES_STAT!B210</f>
        <v>42307</v>
      </c>
      <c r="B207" s="5">
        <f>TITRES_STAT!D210</f>
        <v>6.4029999999999996</v>
      </c>
      <c r="C207" s="2">
        <f t="shared" si="21"/>
        <v>-1.4000000000000234E-2</v>
      </c>
      <c r="D207" s="2">
        <f t="shared" si="22"/>
        <v>6.38</v>
      </c>
      <c r="E207" s="2">
        <f t="shared" si="24"/>
        <v>6.4025000000000007</v>
      </c>
      <c r="F207" s="2">
        <f t="shared" si="17"/>
        <v>6.4241499999999991</v>
      </c>
      <c r="G207" s="2">
        <f t="shared" si="19"/>
        <v>6.7594400000000014</v>
      </c>
      <c r="H207" s="2">
        <f t="shared" si="23"/>
        <v>6.217719999999991</v>
      </c>
      <c r="I207" s="2">
        <f t="array" ref="I207">SUMPRODUCT(B191:B210, (ROW(B191:B210)-ROW(B191)+1)) / (20*21/2)</f>
        <v>6.404509523809522</v>
      </c>
      <c r="J207" s="2">
        <f t="shared" si="18"/>
        <v>6.4757893707431124</v>
      </c>
      <c r="K207" s="2">
        <f t="shared" si="20"/>
        <v>6.6590507533623491</v>
      </c>
    </row>
    <row r="208" spans="1:11" ht="13.5" x14ac:dyDescent="0.25">
      <c r="A208" s="3">
        <f>TITRES_STAT!B211</f>
        <v>42310</v>
      </c>
      <c r="B208" s="5">
        <f>TITRES_STAT!D211</f>
        <v>6.4029999999999996</v>
      </c>
      <c r="C208" s="2">
        <f t="shared" si="21"/>
        <v>0</v>
      </c>
      <c r="D208" s="2">
        <f t="shared" si="22"/>
        <v>6.4113999999999987</v>
      </c>
      <c r="E208" s="2">
        <f t="shared" si="24"/>
        <v>6.4001000000000001</v>
      </c>
      <c r="F208" s="2">
        <f t="shared" si="17"/>
        <v>6.4168499999999993</v>
      </c>
      <c r="G208" s="2">
        <f t="shared" si="19"/>
        <v>6.7457600000000015</v>
      </c>
      <c r="H208" s="2">
        <f t="shared" si="23"/>
        <v>6.2271349999999925</v>
      </c>
      <c r="I208" s="2">
        <f t="array" ref="I208">SUMPRODUCT(B192:B211, (ROW(B192:B211)-ROW(B192)+1)) / (20*21/2)</f>
        <v>6.4039047619047604</v>
      </c>
      <c r="J208" s="2">
        <f t="shared" si="18"/>
        <v>6.4688570497199596</v>
      </c>
      <c r="K208" s="2">
        <f t="shared" si="20"/>
        <v>6.6490095473481396</v>
      </c>
    </row>
    <row r="209" spans="1:11" ht="13.5" x14ac:dyDescent="0.25">
      <c r="A209" s="3">
        <f>TITRES_STAT!B212</f>
        <v>42311</v>
      </c>
      <c r="B209" s="5">
        <f>TITRES_STAT!D212</f>
        <v>6.4029999999999996</v>
      </c>
      <c r="C209" s="2">
        <f t="shared" si="21"/>
        <v>0</v>
      </c>
      <c r="D209" s="2">
        <f t="shared" si="22"/>
        <v>6.4085999999999999</v>
      </c>
      <c r="E209" s="2">
        <f t="shared" si="24"/>
        <v>6.3977000000000004</v>
      </c>
      <c r="F209" s="2">
        <f t="shared" si="17"/>
        <v>6.4095500000000003</v>
      </c>
      <c r="G209" s="2">
        <f t="shared" si="19"/>
        <v>6.7320800000000007</v>
      </c>
      <c r="H209" s="2">
        <f t="shared" si="23"/>
        <v>6.2365749999999931</v>
      </c>
      <c r="I209" s="2">
        <f t="array" ref="I209">SUMPRODUCT(B193:B212, (ROW(B193:B212)-ROW(B193)+1)) / (20*21/2)</f>
        <v>6.4033190476190471</v>
      </c>
      <c r="J209" s="2">
        <f t="shared" si="18"/>
        <v>6.4625849497466303</v>
      </c>
      <c r="K209" s="2">
        <f t="shared" si="20"/>
        <v>6.6393621141188008</v>
      </c>
    </row>
    <row r="210" spans="1:11" ht="13.5" x14ac:dyDescent="0.25">
      <c r="A210" s="3">
        <f>TITRES_STAT!B213</f>
        <v>42312</v>
      </c>
      <c r="B210" s="5">
        <f>TITRES_STAT!D213</f>
        <v>6.4029999999999996</v>
      </c>
      <c r="C210" s="2">
        <f t="shared" si="21"/>
        <v>0</v>
      </c>
      <c r="D210" s="2">
        <f t="shared" si="22"/>
        <v>6.4057999999999993</v>
      </c>
      <c r="E210" s="2">
        <f t="shared" si="24"/>
        <v>6.3952999999999998</v>
      </c>
      <c r="F210" s="2">
        <f t="shared" si="17"/>
        <v>6.4093500000000008</v>
      </c>
      <c r="G210" s="2">
        <f t="shared" si="19"/>
        <v>6.7183999999999999</v>
      </c>
      <c r="H210" s="2">
        <f t="shared" si="23"/>
        <v>6.2459899999999937</v>
      </c>
      <c r="I210" s="2">
        <f t="array" ref="I210">SUMPRODUCT(B194:B213, (ROW(B194:B213)-ROW(B194)+1)) / (20*21/2)</f>
        <v>6.3845619047619051</v>
      </c>
      <c r="J210" s="2">
        <f t="shared" si="18"/>
        <v>6.4569101926279036</v>
      </c>
      <c r="K210" s="2">
        <f t="shared" si="20"/>
        <v>6.6300930116043384</v>
      </c>
    </row>
    <row r="211" spans="1:11" ht="13.5" x14ac:dyDescent="0.25">
      <c r="A211" s="3">
        <f>TITRES_STAT!B214</f>
        <v>42313</v>
      </c>
      <c r="B211" s="5">
        <f>TITRES_STAT!D214</f>
        <v>6.4029999999999996</v>
      </c>
      <c r="C211" s="2">
        <f t="shared" si="21"/>
        <v>0</v>
      </c>
      <c r="D211" s="2">
        <f t="shared" si="22"/>
        <v>6.4030000000000005</v>
      </c>
      <c r="E211" s="2">
        <f t="shared" si="24"/>
        <v>6.3928999999999991</v>
      </c>
      <c r="F211" s="2">
        <f t="shared" si="17"/>
        <v>6.4091500000000012</v>
      </c>
      <c r="G211" s="2">
        <f t="shared" si="19"/>
        <v>6.7047200000000009</v>
      </c>
      <c r="H211" s="2">
        <f t="shared" si="23"/>
        <v>6.2553149999999933</v>
      </c>
      <c r="I211" s="2">
        <f t="array" ref="I211">SUMPRODUCT(B195:B214, (ROW(B195:B214)-ROW(B195)+1)) / (20*21/2)</f>
        <v>6.3490190476190467</v>
      </c>
      <c r="J211" s="2">
        <f t="shared" si="18"/>
        <v>6.4517758885681031</v>
      </c>
      <c r="K211" s="2">
        <f t="shared" si="20"/>
        <v>6.6211874033061298</v>
      </c>
    </row>
    <row r="212" spans="1:11" ht="13.5" x14ac:dyDescent="0.25">
      <c r="A212" s="3">
        <f>TITRES_STAT!B215</f>
        <v>42314</v>
      </c>
      <c r="B212" s="5">
        <f>TITRES_STAT!D215</f>
        <v>6.4029999999999996</v>
      </c>
      <c r="C212" s="2">
        <f t="shared" si="21"/>
        <v>0</v>
      </c>
      <c r="D212" s="2">
        <f t="shared" si="22"/>
        <v>6.4030000000000005</v>
      </c>
      <c r="E212" s="2">
        <f t="shared" si="24"/>
        <v>6.3914999999999988</v>
      </c>
      <c r="F212" s="2">
        <f t="shared" ref="F212:F275" si="25">AVERAGE(B193:B212)</f>
        <v>6.4089500000000017</v>
      </c>
      <c r="G212" s="2">
        <f t="shared" si="19"/>
        <v>6.6910400000000001</v>
      </c>
      <c r="H212" s="2">
        <f t="shared" si="23"/>
        <v>6.2646399999999947</v>
      </c>
      <c r="I212" s="2">
        <f t="array" ref="I212">SUMPRODUCT(B196:B215, (ROW(B196:B215)-ROW(B196)+1)) / (20*21/2)</f>
        <v>6.3154999999999983</v>
      </c>
      <c r="J212" s="2">
        <f t="shared" si="18"/>
        <v>6.4471305658473312</v>
      </c>
      <c r="K212" s="2">
        <f t="shared" si="20"/>
        <v>6.6126310345490271</v>
      </c>
    </row>
    <row r="213" spans="1:11" ht="13.5" x14ac:dyDescent="0.25">
      <c r="A213" s="3">
        <f>TITRES_STAT!B216</f>
        <v>42317</v>
      </c>
      <c r="B213" s="5">
        <f>TITRES_STAT!D216</f>
        <v>6.2119999999999997</v>
      </c>
      <c r="C213" s="2">
        <f t="shared" si="21"/>
        <v>-0.19099999999999984</v>
      </c>
      <c r="D213" s="2">
        <f t="shared" si="22"/>
        <v>6.3647999999999998</v>
      </c>
      <c r="E213" s="2">
        <f t="shared" si="24"/>
        <v>6.3880999999999988</v>
      </c>
      <c r="F213" s="2">
        <f t="shared" si="25"/>
        <v>6.3992000000000022</v>
      </c>
      <c r="G213" s="2">
        <f t="shared" si="19"/>
        <v>6.67354</v>
      </c>
      <c r="H213" s="2">
        <f t="shared" si="23"/>
        <v>6.2730099999999949</v>
      </c>
      <c r="I213" s="2">
        <f t="array" ref="I213">SUMPRODUCT(B197:B216, (ROW(B197:B216)-ROW(B197)+1)) / (20*21/2)</f>
        <v>6.2838904761904759</v>
      </c>
      <c r="J213" s="2">
        <f t="shared" ref="J213:J276" si="26">$J$4*B213+J212*(1-$J$4)</f>
        <v>6.4247371786237766</v>
      </c>
      <c r="K213" s="2">
        <f t="shared" si="20"/>
        <v>6.5969200135863204</v>
      </c>
    </row>
    <row r="214" spans="1:11" ht="13.5" x14ac:dyDescent="0.25">
      <c r="A214" s="3">
        <f>TITRES_STAT!B217</f>
        <v>42318</v>
      </c>
      <c r="B214" s="5">
        <f>TITRES_STAT!D217</f>
        <v>6.0259999999999998</v>
      </c>
      <c r="C214" s="2">
        <f t="shared" si="21"/>
        <v>-0.18599999999999994</v>
      </c>
      <c r="D214" s="2">
        <f t="shared" si="22"/>
        <v>6.2893999999999997</v>
      </c>
      <c r="E214" s="2">
        <f t="shared" si="24"/>
        <v>6.3489999999999993</v>
      </c>
      <c r="F214" s="2">
        <f t="shared" si="25"/>
        <v>6.377950000000002</v>
      </c>
      <c r="G214" s="2">
        <f t="shared" si="19"/>
        <v>6.6523200000000005</v>
      </c>
      <c r="H214" s="2">
        <f t="shared" si="23"/>
        <v>6.2801899999999957</v>
      </c>
      <c r="I214" s="2">
        <f t="array" ref="I214">SUMPRODUCT(B198:B217, (ROW(B198:B217)-ROW(B198)+1)) / (20*21/2)</f>
        <v>6.2374285714285707</v>
      </c>
      <c r="J214" s="2">
        <f t="shared" si="26"/>
        <v>6.3867622092310361</v>
      </c>
      <c r="K214" s="2">
        <f t="shared" si="20"/>
        <v>6.5745309934456806</v>
      </c>
    </row>
    <row r="215" spans="1:11" ht="13.5" x14ac:dyDescent="0.25">
      <c r="A215" s="3">
        <f>TITRES_STAT!B218</f>
        <v>42319</v>
      </c>
      <c r="B215" s="5">
        <f>TITRES_STAT!D218</f>
        <v>6.0259999999999998</v>
      </c>
      <c r="C215" s="2">
        <f t="shared" si="21"/>
        <v>0</v>
      </c>
      <c r="D215" s="2">
        <f t="shared" si="22"/>
        <v>6.2140000000000004</v>
      </c>
      <c r="E215" s="2">
        <f t="shared" si="24"/>
        <v>6.309899999999999</v>
      </c>
      <c r="F215" s="2">
        <f t="shared" si="25"/>
        <v>6.3579000000000017</v>
      </c>
      <c r="G215" s="2">
        <f t="shared" si="19"/>
        <v>6.6311000000000027</v>
      </c>
      <c r="H215" s="2">
        <f t="shared" si="23"/>
        <v>6.2875349999999957</v>
      </c>
      <c r="I215" s="2">
        <f t="array" ref="I215">SUMPRODUCT(B199:B218, (ROW(B199:B218)-ROW(B199)+1)) / (20*21/2)</f>
        <v>6.1937142857142868</v>
      </c>
      <c r="J215" s="2">
        <f t="shared" si="26"/>
        <v>6.3524039035899857</v>
      </c>
      <c r="K215" s="2">
        <f t="shared" si="20"/>
        <v>6.5530199740948696</v>
      </c>
    </row>
    <row r="216" spans="1:11" ht="13.5" x14ac:dyDescent="0.25">
      <c r="A216" s="3">
        <f>TITRES_STAT!B219</f>
        <v>42320</v>
      </c>
      <c r="B216" s="5">
        <f>TITRES_STAT!D219</f>
        <v>6.0259999999999998</v>
      </c>
      <c r="C216" s="2">
        <f t="shared" si="21"/>
        <v>0</v>
      </c>
      <c r="D216" s="2">
        <f t="shared" si="22"/>
        <v>6.1385999999999994</v>
      </c>
      <c r="E216" s="2">
        <f t="shared" si="24"/>
        <v>6.2707999999999986</v>
      </c>
      <c r="F216" s="2">
        <f t="shared" si="25"/>
        <v>6.3378500000000013</v>
      </c>
      <c r="G216" s="2">
        <f t="shared" si="19"/>
        <v>6.6098800000000031</v>
      </c>
      <c r="H216" s="2">
        <f t="shared" si="23"/>
        <v>6.2944799999999974</v>
      </c>
      <c r="I216" s="2">
        <f t="array" ref="I216">SUMPRODUCT(B200:B219, (ROW(B200:B219)-ROW(B200)+1)) / (20*21/2)</f>
        <v>6.1527476190476191</v>
      </c>
      <c r="J216" s="2">
        <f t="shared" si="26"/>
        <v>6.3213178175337967</v>
      </c>
      <c r="K216" s="2">
        <f t="shared" si="20"/>
        <v>6.5323525241303653</v>
      </c>
    </row>
    <row r="217" spans="1:11" ht="13.5" x14ac:dyDescent="0.25">
      <c r="A217" s="3">
        <f>TITRES_STAT!B220</f>
        <v>42321</v>
      </c>
      <c r="B217" s="5">
        <f>TITRES_STAT!D220</f>
        <v>5.85</v>
      </c>
      <c r="C217" s="2">
        <f t="shared" si="21"/>
        <v>-0.17600000000000016</v>
      </c>
      <c r="D217" s="2">
        <f t="shared" si="22"/>
        <v>6.0280000000000005</v>
      </c>
      <c r="E217" s="2">
        <f t="shared" si="24"/>
        <v>6.2154999999999996</v>
      </c>
      <c r="F217" s="2">
        <f t="shared" si="25"/>
        <v>6.3090000000000011</v>
      </c>
      <c r="G217" s="2">
        <f t="shared" si="19"/>
        <v>6.5863200000000033</v>
      </c>
      <c r="H217" s="2">
        <f t="shared" si="23"/>
        <v>6.300544999999997</v>
      </c>
      <c r="I217" s="2">
        <f t="array" ref="I217">SUMPRODUCT(B201:B220, (ROW(B201:B220)-ROW(B201)+1)) / (20*21/2)</f>
        <v>6.1154809523809535</v>
      </c>
      <c r="J217" s="2">
        <f t="shared" si="26"/>
        <v>6.2764304063401015</v>
      </c>
      <c r="K217" s="2">
        <f t="shared" si="20"/>
        <v>6.5055936016154492</v>
      </c>
    </row>
    <row r="218" spans="1:11" ht="13.5" x14ac:dyDescent="0.25">
      <c r="A218" s="3">
        <f>TITRES_STAT!B221</f>
        <v>42324</v>
      </c>
      <c r="B218" s="5">
        <f>TITRES_STAT!D221</f>
        <v>5.85</v>
      </c>
      <c r="C218" s="2">
        <f t="shared" si="21"/>
        <v>0</v>
      </c>
      <c r="D218" s="2">
        <f t="shared" si="22"/>
        <v>5.9555999999999996</v>
      </c>
      <c r="E218" s="2">
        <f t="shared" si="24"/>
        <v>6.1601999999999988</v>
      </c>
      <c r="F218" s="2">
        <f t="shared" si="25"/>
        <v>6.2801500000000008</v>
      </c>
      <c r="G218" s="2">
        <f t="shared" si="19"/>
        <v>6.5627600000000044</v>
      </c>
      <c r="H218" s="2">
        <f t="shared" si="23"/>
        <v>6.3063799999999972</v>
      </c>
      <c r="I218" s="2">
        <f t="array" ref="I218">SUMPRODUCT(B202:B221, (ROW(B202:B221)-ROW(B202)+1)) / (20*21/2)</f>
        <v>6.0636761904761896</v>
      </c>
      <c r="J218" s="2">
        <f t="shared" si="26"/>
        <v>6.2358179866886632</v>
      </c>
      <c r="K218" s="2">
        <f t="shared" si="20"/>
        <v>6.4798840486109217</v>
      </c>
    </row>
    <row r="219" spans="1:11" ht="13.5" x14ac:dyDescent="0.25">
      <c r="A219" s="3">
        <f>TITRES_STAT!B222</f>
        <v>42325</v>
      </c>
      <c r="B219" s="5">
        <f>TITRES_STAT!D222</f>
        <v>5.85</v>
      </c>
      <c r="C219" s="2">
        <f t="shared" si="21"/>
        <v>0</v>
      </c>
      <c r="D219" s="2">
        <f t="shared" si="22"/>
        <v>5.9204000000000008</v>
      </c>
      <c r="E219" s="2">
        <f t="shared" si="24"/>
        <v>6.1048999999999998</v>
      </c>
      <c r="F219" s="2">
        <f t="shared" si="25"/>
        <v>6.2512999999999996</v>
      </c>
      <c r="G219" s="2">
        <f t="shared" si="19"/>
        <v>6.5392000000000028</v>
      </c>
      <c r="H219" s="2">
        <f t="shared" si="23"/>
        <v>6.3122149999999966</v>
      </c>
      <c r="I219" s="2">
        <f t="array" ref="I219">SUMPRODUCT(B203:B222, (ROW(B203:B222)-ROW(B203)+1)) / (20*21/2)</f>
        <v>6.0159095238095244</v>
      </c>
      <c r="J219" s="2">
        <f t="shared" si="26"/>
        <v>6.1990734165278383</v>
      </c>
      <c r="K219" s="2">
        <f t="shared" si="20"/>
        <v>6.4551827133712782</v>
      </c>
    </row>
    <row r="220" spans="1:11" ht="13.5" x14ac:dyDescent="0.25">
      <c r="A220" s="3">
        <f>TITRES_STAT!B223</f>
        <v>42326</v>
      </c>
      <c r="B220" s="5">
        <f>TITRES_STAT!D223</f>
        <v>5.86</v>
      </c>
      <c r="C220" s="2">
        <f t="shared" si="21"/>
        <v>1.0000000000000675E-2</v>
      </c>
      <c r="D220" s="2">
        <f t="shared" si="22"/>
        <v>5.8872</v>
      </c>
      <c r="E220" s="2">
        <f t="shared" si="24"/>
        <v>6.0506000000000011</v>
      </c>
      <c r="F220" s="2">
        <f t="shared" si="25"/>
        <v>6.2229499999999991</v>
      </c>
      <c r="G220" s="2">
        <f t="shared" si="19"/>
        <v>6.515640000000003</v>
      </c>
      <c r="H220" s="2">
        <f t="shared" si="23"/>
        <v>6.3180999999999949</v>
      </c>
      <c r="I220" s="2">
        <f t="array" ref="I220">SUMPRODUCT(B204:B223, (ROW(B204:B223)-ROW(B204)+1)) / (20*21/2)</f>
        <v>5.9711571428571428</v>
      </c>
      <c r="J220" s="2">
        <f t="shared" si="26"/>
        <v>6.1667807101918539</v>
      </c>
      <c r="K220" s="2">
        <f t="shared" si="20"/>
        <v>6.4318422148076984</v>
      </c>
    </row>
    <row r="221" spans="1:11" ht="13.5" x14ac:dyDescent="0.25">
      <c r="A221" s="3">
        <f>TITRES_STAT!B224</f>
        <v>42327</v>
      </c>
      <c r="B221" s="5">
        <f>TITRES_STAT!D224</f>
        <v>5.6790000000000003</v>
      </c>
      <c r="C221" s="2">
        <f t="shared" si="21"/>
        <v>-0.18100000000000005</v>
      </c>
      <c r="D221" s="2">
        <f t="shared" si="22"/>
        <v>5.8178000000000001</v>
      </c>
      <c r="E221" s="2">
        <f t="shared" si="24"/>
        <v>5.9782000000000002</v>
      </c>
      <c r="F221" s="2">
        <f t="shared" si="25"/>
        <v>6.1855499999999983</v>
      </c>
      <c r="G221" s="2">
        <f t="shared" si="19"/>
        <v>6.4884600000000026</v>
      </c>
      <c r="H221" s="2">
        <f t="shared" si="23"/>
        <v>6.3230799999999938</v>
      </c>
      <c r="I221" s="2">
        <f t="array" ref="I221">SUMPRODUCT(B205:B224, (ROW(B205:B224)-ROW(B205)+1)) / (20*21/2)</f>
        <v>5.9291047619047612</v>
      </c>
      <c r="J221" s="2">
        <f t="shared" si="26"/>
        <v>6.1203254044592965</v>
      </c>
      <c r="K221" s="2">
        <f t="shared" si="20"/>
        <v>6.4023189906975926</v>
      </c>
    </row>
    <row r="222" spans="1:11" ht="13.5" x14ac:dyDescent="0.25">
      <c r="A222" s="3">
        <f>TITRES_STAT!B225</f>
        <v>42328</v>
      </c>
      <c r="B222" s="5">
        <f>TITRES_STAT!D225</f>
        <v>5.6840000000000002</v>
      </c>
      <c r="C222" s="2">
        <f t="shared" si="21"/>
        <v>4.9999999999998934E-3</v>
      </c>
      <c r="D222" s="2">
        <f t="shared" si="22"/>
        <v>5.7845999999999993</v>
      </c>
      <c r="E222" s="2">
        <f t="shared" si="24"/>
        <v>5.9062999999999999</v>
      </c>
      <c r="F222" s="2">
        <f t="shared" si="25"/>
        <v>6.1488999999999985</v>
      </c>
      <c r="G222" s="2">
        <f t="shared" si="19"/>
        <v>6.461780000000001</v>
      </c>
      <c r="H222" s="2">
        <f t="shared" si="23"/>
        <v>6.3280849999999944</v>
      </c>
      <c r="I222" s="2">
        <f t="array" ref="I222">SUMPRODUCT(B206:B225, (ROW(B206:B225)-ROW(B206)+1)) / (20*21/2)</f>
        <v>5.8905666666666665</v>
      </c>
      <c r="J222" s="2">
        <f t="shared" si="26"/>
        <v>6.0787706040346015</v>
      </c>
      <c r="K222" s="2">
        <f t="shared" si="20"/>
        <v>6.374149618513373</v>
      </c>
    </row>
    <row r="223" spans="1:11" ht="13.5" x14ac:dyDescent="0.25">
      <c r="A223" s="3">
        <f>TITRES_STAT!B226</f>
        <v>42331</v>
      </c>
      <c r="B223" s="5">
        <f>TITRES_STAT!D226</f>
        <v>5.6790000000000003</v>
      </c>
      <c r="C223" s="2">
        <f t="shared" si="21"/>
        <v>-4.9999999999998934E-3</v>
      </c>
      <c r="D223" s="2">
        <f t="shared" si="22"/>
        <v>5.7504000000000008</v>
      </c>
      <c r="E223" s="2">
        <f t="shared" si="24"/>
        <v>5.8529999999999998</v>
      </c>
      <c r="F223" s="2">
        <f t="shared" si="25"/>
        <v>6.1205499999999979</v>
      </c>
      <c r="G223" s="2">
        <f t="shared" si="19"/>
        <v>6.4349999999999996</v>
      </c>
      <c r="H223" s="2">
        <f t="shared" si="23"/>
        <v>6.3330849999999943</v>
      </c>
      <c r="I223" s="2">
        <f t="array" ref="I223">SUMPRODUCT(B207:B226, (ROW(B207:B226)-ROW(B207)+1)) / (20*21/2)</f>
        <v>5.8555428571428561</v>
      </c>
      <c r="J223" s="2">
        <f t="shared" si="26"/>
        <v>6.0406972131741634</v>
      </c>
      <c r="K223" s="2">
        <f t="shared" si="20"/>
        <v>6.3468888491599076</v>
      </c>
    </row>
    <row r="224" spans="1:11" ht="13.5" x14ac:dyDescent="0.25">
      <c r="A224" s="3">
        <f>TITRES_STAT!B227</f>
        <v>42332</v>
      </c>
      <c r="B224" s="5">
        <f>TITRES_STAT!D227</f>
        <v>5.6790000000000003</v>
      </c>
      <c r="C224" s="2">
        <f t="shared" si="21"/>
        <v>0</v>
      </c>
      <c r="D224" s="2">
        <f t="shared" si="22"/>
        <v>5.7162000000000006</v>
      </c>
      <c r="E224" s="2">
        <f t="shared" si="24"/>
        <v>5.8183000000000007</v>
      </c>
      <c r="F224" s="2">
        <f t="shared" si="25"/>
        <v>6.0836499999999987</v>
      </c>
      <c r="G224" s="2">
        <f t="shared" si="19"/>
        <v>6.407919999999999</v>
      </c>
      <c r="H224" s="2">
        <f t="shared" si="23"/>
        <v>6.3387649999999951</v>
      </c>
      <c r="I224" s="2">
        <f t="array" ref="I224">SUMPRODUCT(B208:B227, (ROW(B208:B227)-ROW(B208)+1)) / (20*21/2)</f>
        <v>5.8417476190476192</v>
      </c>
      <c r="J224" s="2">
        <f t="shared" si="26"/>
        <v>6.0062498595385287</v>
      </c>
      <c r="K224" s="2">
        <f t="shared" si="20"/>
        <v>6.3206971295850094</v>
      </c>
    </row>
    <row r="225" spans="1:11" ht="13.5" x14ac:dyDescent="0.25">
      <c r="A225" s="3">
        <f>TITRES_STAT!B228</f>
        <v>42333</v>
      </c>
      <c r="B225" s="5">
        <f>TITRES_STAT!D228</f>
        <v>5.6790000000000003</v>
      </c>
      <c r="C225" s="2">
        <f t="shared" si="21"/>
        <v>0</v>
      </c>
      <c r="D225" s="2">
        <f t="shared" si="22"/>
        <v>5.6800000000000015</v>
      </c>
      <c r="E225" s="2">
        <f t="shared" si="24"/>
        <v>5.7836000000000007</v>
      </c>
      <c r="F225" s="2">
        <f t="shared" si="25"/>
        <v>6.0467499999999985</v>
      </c>
      <c r="G225" s="2">
        <f t="shared" si="19"/>
        <v>6.3812399999999982</v>
      </c>
      <c r="H225" s="2">
        <f t="shared" si="23"/>
        <v>6.3446299999999951</v>
      </c>
      <c r="I225" s="2">
        <f t="array" ref="I225">SUMPRODUCT(B209:B228, (ROW(B209:B228)-ROW(B209)+1)) / (20*21/2)</f>
        <v>5.8472761904761903</v>
      </c>
      <c r="J225" s="2">
        <f t="shared" si="26"/>
        <v>5.9750832062491455</v>
      </c>
      <c r="K225" s="2">
        <f t="shared" si="20"/>
        <v>6.2955325362679506</v>
      </c>
    </row>
    <row r="226" spans="1:11" ht="13.5" x14ac:dyDescent="0.25">
      <c r="A226" s="3">
        <f>TITRES_STAT!B229</f>
        <v>42334</v>
      </c>
      <c r="B226" s="5">
        <f>TITRES_STAT!D229</f>
        <v>5.6790000000000003</v>
      </c>
      <c r="C226" s="2">
        <f t="shared" si="21"/>
        <v>0</v>
      </c>
      <c r="D226" s="2">
        <f t="shared" si="22"/>
        <v>5.6800000000000015</v>
      </c>
      <c r="E226" s="2">
        <f t="shared" si="24"/>
        <v>5.7489000000000008</v>
      </c>
      <c r="F226" s="2">
        <f t="shared" si="25"/>
        <v>6.0098499999999984</v>
      </c>
      <c r="G226" s="2">
        <f t="shared" si="19"/>
        <v>6.3545599999999975</v>
      </c>
      <c r="H226" s="2">
        <f t="shared" si="23"/>
        <v>6.349629999999995</v>
      </c>
      <c r="I226" s="2">
        <f t="array" ref="I226">SUMPRODUCT(B210:B229, (ROW(B210:B229)-ROW(B210)+1)) / (20*21/2)</f>
        <v>5.8656714285714298</v>
      </c>
      <c r="J226" s="2">
        <f t="shared" si="26"/>
        <v>5.9468848056539887</v>
      </c>
      <c r="K226" s="2">
        <f t="shared" si="20"/>
        <v>6.2713547897476394</v>
      </c>
    </row>
    <row r="227" spans="1:11" ht="13.5" x14ac:dyDescent="0.25">
      <c r="A227" s="3">
        <f>TITRES_STAT!B230</f>
        <v>42335</v>
      </c>
      <c r="B227" s="5">
        <f>TITRES_STAT!D230</f>
        <v>5.8650000000000002</v>
      </c>
      <c r="C227" s="2">
        <f t="shared" si="21"/>
        <v>0.18599999999999994</v>
      </c>
      <c r="D227" s="2">
        <f t="shared" si="22"/>
        <v>5.7162000000000006</v>
      </c>
      <c r="E227" s="2">
        <f t="shared" si="24"/>
        <v>5.7504000000000008</v>
      </c>
      <c r="F227" s="2">
        <f t="shared" si="25"/>
        <v>5.9829499999999998</v>
      </c>
      <c r="G227" s="2">
        <f t="shared" si="19"/>
        <v>6.3315999999999972</v>
      </c>
      <c r="H227" s="2">
        <f t="shared" si="23"/>
        <v>6.3555599999999961</v>
      </c>
      <c r="I227" s="2">
        <f t="array" ref="I227">SUMPRODUCT(B211:B230, (ROW(B211:B230)-ROW(B211)+1)) / (20*21/2)</f>
        <v>5.8852333333333329</v>
      </c>
      <c r="J227" s="2">
        <f t="shared" si="26"/>
        <v>5.9390862527345618</v>
      </c>
      <c r="K227" s="2">
        <f t="shared" si="20"/>
        <v>6.2554193077967524</v>
      </c>
    </row>
    <row r="228" spans="1:11" ht="13.5" x14ac:dyDescent="0.25">
      <c r="A228" s="3">
        <f>TITRES_STAT!B231</f>
        <v>42338</v>
      </c>
      <c r="B228" s="5">
        <f>TITRES_STAT!D231</f>
        <v>6.0410000000000004</v>
      </c>
      <c r="C228" s="2">
        <f t="shared" si="21"/>
        <v>0.17600000000000016</v>
      </c>
      <c r="D228" s="2">
        <f t="shared" si="22"/>
        <v>5.7886000000000006</v>
      </c>
      <c r="E228" s="2">
        <f t="shared" si="24"/>
        <v>5.7695000000000007</v>
      </c>
      <c r="F228" s="2">
        <f t="shared" si="25"/>
        <v>5.9648499999999993</v>
      </c>
      <c r="G228" s="2">
        <f t="shared" si="19"/>
        <v>6.3121599999999978</v>
      </c>
      <c r="H228" s="2">
        <f t="shared" si="23"/>
        <v>6.362369999999995</v>
      </c>
      <c r="I228" s="2">
        <f t="array" ref="I228">SUMPRODUCT(B212:B231, (ROW(B212:B231)-ROW(B212)+1)) / (20*21/2)</f>
        <v>5.9059619047619059</v>
      </c>
      <c r="J228" s="2">
        <f t="shared" si="26"/>
        <v>5.9487923239026985</v>
      </c>
      <c r="K228" s="2">
        <f t="shared" si="20"/>
        <v>6.2470107074909977</v>
      </c>
    </row>
    <row r="229" spans="1:11" ht="13.5" x14ac:dyDescent="0.25">
      <c r="A229" s="3">
        <f>TITRES_STAT!B232</f>
        <v>42339</v>
      </c>
      <c r="B229" s="5">
        <f>TITRES_STAT!D232</f>
        <v>6.1580000000000004</v>
      </c>
      <c r="C229" s="2">
        <f t="shared" si="21"/>
        <v>0.11699999999999999</v>
      </c>
      <c r="D229" s="2">
        <f t="shared" si="22"/>
        <v>5.8844000000000003</v>
      </c>
      <c r="E229" s="2">
        <f t="shared" si="24"/>
        <v>5.8003000000000018</v>
      </c>
      <c r="F229" s="2">
        <f t="shared" si="25"/>
        <v>5.9526000000000003</v>
      </c>
      <c r="G229" s="2">
        <f t="shared" si="19"/>
        <v>6.2952399999999962</v>
      </c>
      <c r="H229" s="2">
        <f t="shared" si="23"/>
        <v>6.3697449999999947</v>
      </c>
      <c r="I229" s="2">
        <f t="array" ref="I229">SUMPRODUCT(B213:B232, (ROW(B213:B232)-ROW(B213)+1)) / (20*21/2)</f>
        <v>5.9278571428571434</v>
      </c>
      <c r="J229" s="2">
        <f t="shared" si="26"/>
        <v>5.9687168644833939</v>
      </c>
      <c r="K229" s="2">
        <f t="shared" si="20"/>
        <v>6.243520091510959</v>
      </c>
    </row>
    <row r="230" spans="1:11" ht="13.5" x14ac:dyDescent="0.25">
      <c r="A230" s="3">
        <f>TITRES_STAT!B233</f>
        <v>42340</v>
      </c>
      <c r="B230" s="5">
        <f>TITRES_STAT!D233</f>
        <v>6.1580000000000004</v>
      </c>
      <c r="C230" s="2">
        <f t="shared" si="21"/>
        <v>0</v>
      </c>
      <c r="D230" s="2">
        <f t="shared" si="22"/>
        <v>5.9802000000000008</v>
      </c>
      <c r="E230" s="2">
        <f t="shared" si="24"/>
        <v>5.8301000000000016</v>
      </c>
      <c r="F230" s="2">
        <f t="shared" si="25"/>
        <v>5.9403500000000005</v>
      </c>
      <c r="G230" s="2">
        <f t="shared" si="19"/>
        <v>6.2783199999999972</v>
      </c>
      <c r="H230" s="2">
        <f t="shared" si="23"/>
        <v>6.3771199999999943</v>
      </c>
      <c r="I230" s="2">
        <f t="array" ref="I230">SUMPRODUCT(B214:B233, (ROW(B214:B233)-ROW(B214)+1)) / (20*21/2)</f>
        <v>5.950919047619049</v>
      </c>
      <c r="J230" s="2">
        <f t="shared" si="26"/>
        <v>5.9867438297706901</v>
      </c>
      <c r="K230" s="2">
        <f t="shared" si="20"/>
        <v>6.240166362432098</v>
      </c>
    </row>
    <row r="231" spans="1:11" ht="13.5" x14ac:dyDescent="0.25">
      <c r="A231" s="3">
        <f>TITRES_STAT!B234</f>
        <v>42341</v>
      </c>
      <c r="B231" s="5">
        <f>TITRES_STAT!D234</f>
        <v>6.1580000000000004</v>
      </c>
      <c r="C231" s="2">
        <f t="shared" si="21"/>
        <v>0</v>
      </c>
      <c r="D231" s="2">
        <f t="shared" si="22"/>
        <v>6.0760000000000005</v>
      </c>
      <c r="E231" s="2">
        <f t="shared" si="24"/>
        <v>5.8780000000000019</v>
      </c>
      <c r="F231" s="2">
        <f t="shared" si="25"/>
        <v>5.9281000000000006</v>
      </c>
      <c r="G231" s="2">
        <f t="shared" si="19"/>
        <v>6.2613999999999974</v>
      </c>
      <c r="H231" s="2">
        <f t="shared" si="23"/>
        <v>6.3844949999999949</v>
      </c>
      <c r="I231" s="2">
        <f t="array" ref="I231">SUMPRODUCT(B215:B234, (ROW(B215:B234)-ROW(B215)+1)) / (20*21/2)</f>
        <v>5.9732857142857148</v>
      </c>
      <c r="J231" s="2">
        <f t="shared" si="26"/>
        <v>6.0030539412211006</v>
      </c>
      <c r="K231" s="2">
        <f t="shared" si="20"/>
        <v>6.2369441521406435</v>
      </c>
    </row>
    <row r="232" spans="1:11" ht="13.5" x14ac:dyDescent="0.25">
      <c r="A232" s="3">
        <f>TITRES_STAT!B235</f>
        <v>42342</v>
      </c>
      <c r="B232" s="5">
        <f>TITRES_STAT!D235</f>
        <v>6.1580000000000004</v>
      </c>
      <c r="C232" s="2">
        <f t="shared" si="21"/>
        <v>0</v>
      </c>
      <c r="D232" s="2">
        <f t="shared" si="22"/>
        <v>6.1346000000000007</v>
      </c>
      <c r="E232" s="2">
        <f t="shared" si="24"/>
        <v>5.9254000000000007</v>
      </c>
      <c r="F232" s="2">
        <f t="shared" si="25"/>
        <v>5.9158500000000007</v>
      </c>
      <c r="G232" s="2">
        <f t="shared" si="19"/>
        <v>6.2484999999999982</v>
      </c>
      <c r="H232" s="2">
        <f t="shared" si="23"/>
        <v>6.3918449999999938</v>
      </c>
      <c r="I232" s="2">
        <f t="array" ref="I232">SUMPRODUCT(B216:B235, (ROW(B216:B235)-ROW(B216)+1)) / (20*21/2)</f>
        <v>5.9950714285714293</v>
      </c>
      <c r="J232" s="2">
        <f t="shared" si="26"/>
        <v>6.0178107087238528</v>
      </c>
      <c r="K232" s="2">
        <f t="shared" si="20"/>
        <v>6.2338483030370888</v>
      </c>
    </row>
    <row r="233" spans="1:11" ht="13.5" x14ac:dyDescent="0.25">
      <c r="A233" s="3">
        <f>TITRES_STAT!B236</f>
        <v>42345</v>
      </c>
      <c r="B233" s="5">
        <f>TITRES_STAT!D236</f>
        <v>6.1580000000000004</v>
      </c>
      <c r="C233" s="2">
        <f t="shared" si="21"/>
        <v>0</v>
      </c>
      <c r="D233" s="2">
        <f t="shared" si="22"/>
        <v>6.1580000000000004</v>
      </c>
      <c r="E233" s="2">
        <f t="shared" si="24"/>
        <v>5.9733000000000001</v>
      </c>
      <c r="F233" s="2">
        <f t="shared" si="25"/>
        <v>5.9131499999999999</v>
      </c>
      <c r="G233" s="2">
        <f t="shared" si="19"/>
        <v>6.235599999999998</v>
      </c>
      <c r="H233" s="2">
        <f t="shared" si="23"/>
        <v>6.3991949999999944</v>
      </c>
      <c r="I233" s="2">
        <f t="array" ref="I233">SUMPRODUCT(B217:B236, (ROW(B217:B236)-ROW(B217)+1)) / (20*21/2)</f>
        <v>6.0162761904761908</v>
      </c>
      <c r="J233" s="2">
        <f t="shared" si="26"/>
        <v>6.0311620697977721</v>
      </c>
      <c r="K233" s="2">
        <f t="shared" si="20"/>
        <v>6.2308738597807327</v>
      </c>
    </row>
    <row r="234" spans="1:11" ht="13.5" x14ac:dyDescent="0.25">
      <c r="A234" s="3">
        <f>TITRES_STAT!B237</f>
        <v>42346</v>
      </c>
      <c r="B234" s="5">
        <f>TITRES_STAT!D237</f>
        <v>6.1479999999999997</v>
      </c>
      <c r="C234" s="2">
        <f t="shared" si="21"/>
        <v>-1.0000000000000675E-2</v>
      </c>
      <c r="D234" s="2">
        <f t="shared" si="22"/>
        <v>6.1560000000000006</v>
      </c>
      <c r="E234" s="2">
        <f t="shared" si="24"/>
        <v>6.0202</v>
      </c>
      <c r="F234" s="2">
        <f t="shared" si="25"/>
        <v>5.9192499999999999</v>
      </c>
      <c r="G234" s="2">
        <f t="shared" si="19"/>
        <v>6.2224999999999993</v>
      </c>
      <c r="H234" s="2">
        <f t="shared" si="23"/>
        <v>6.4064699999999952</v>
      </c>
      <c r="I234" s="2">
        <f t="array" ref="I234">SUMPRODUCT(B218:B237, (ROW(B218:B237)-ROW(B218)+1)) / (20*21/2)</f>
        <v>6.0368999999999993</v>
      </c>
      <c r="J234" s="2">
        <f t="shared" si="26"/>
        <v>6.0422894917217933</v>
      </c>
      <c r="K234" s="2">
        <f t="shared" si="20"/>
        <v>6.2276239044952133</v>
      </c>
    </row>
    <row r="235" spans="1:11" ht="13.5" x14ac:dyDescent="0.25">
      <c r="A235" s="3">
        <f>TITRES_STAT!B238</f>
        <v>42347</v>
      </c>
      <c r="B235" s="5">
        <f>TITRES_STAT!D238</f>
        <v>6.1479999999999997</v>
      </c>
      <c r="C235" s="2">
        <f t="shared" si="21"/>
        <v>0</v>
      </c>
      <c r="D235" s="2">
        <f t="shared" si="22"/>
        <v>6.1539999999999999</v>
      </c>
      <c r="E235" s="2">
        <f t="shared" si="24"/>
        <v>6.0671000000000008</v>
      </c>
      <c r="F235" s="2">
        <f t="shared" si="25"/>
        <v>5.9253499999999999</v>
      </c>
      <c r="G235" s="2">
        <f t="shared" si="19"/>
        <v>6.2094000000000005</v>
      </c>
      <c r="H235" s="2">
        <f t="shared" si="23"/>
        <v>6.4137449999999943</v>
      </c>
      <c r="I235" s="2">
        <f t="array" ref="I235">SUMPRODUCT(B219:B238, (ROW(B219:B238)-ROW(B219)+1)) / (20*21/2)</f>
        <v>6.038961904761905</v>
      </c>
      <c r="J235" s="2">
        <f t="shared" si="26"/>
        <v>6.0523571591768599</v>
      </c>
      <c r="K235" s="2">
        <f t="shared" si="20"/>
        <v>6.2245013984365771</v>
      </c>
    </row>
    <row r="236" spans="1:11" ht="13.5" x14ac:dyDescent="0.25">
      <c r="A236" s="3">
        <f>TITRES_STAT!B239</f>
        <v>42348</v>
      </c>
      <c r="B236" s="5">
        <f>TITRES_STAT!D239</f>
        <v>6.1479999999999997</v>
      </c>
      <c r="C236" s="2">
        <f t="shared" si="21"/>
        <v>0</v>
      </c>
      <c r="D236" s="2">
        <f t="shared" si="22"/>
        <v>6.1519999999999992</v>
      </c>
      <c r="E236" s="2">
        <f t="shared" si="24"/>
        <v>6.1139999999999999</v>
      </c>
      <c r="F236" s="2">
        <f t="shared" si="25"/>
        <v>5.9314499999999999</v>
      </c>
      <c r="G236" s="2">
        <f t="shared" si="19"/>
        <v>6.2002000000000024</v>
      </c>
      <c r="H236" s="2">
        <f t="shared" si="23"/>
        <v>6.4209749999999941</v>
      </c>
      <c r="I236" s="2">
        <f t="array" ref="I236">SUMPRODUCT(B220:B239, (ROW(B220:B239)-ROW(B220)+1)) / (20*21/2)</f>
        <v>6.0404619047619041</v>
      </c>
      <c r="J236" s="2">
        <f t="shared" si="26"/>
        <v>6.0614660011600154</v>
      </c>
      <c r="K236" s="2">
        <f t="shared" si="20"/>
        <v>6.2215013435959268</v>
      </c>
    </row>
    <row r="237" spans="1:11" ht="13.5" x14ac:dyDescent="0.25">
      <c r="A237" s="3">
        <f>TITRES_STAT!B240</f>
        <v>42349</v>
      </c>
      <c r="B237" s="5">
        <f>TITRES_STAT!D240</f>
        <v>6.1479999999999997</v>
      </c>
      <c r="C237" s="2">
        <f t="shared" si="21"/>
        <v>0</v>
      </c>
      <c r="D237" s="2">
        <f t="shared" si="22"/>
        <v>6.15</v>
      </c>
      <c r="E237" s="2">
        <f t="shared" si="24"/>
        <v>6.1422999999999988</v>
      </c>
      <c r="F237" s="2">
        <f t="shared" si="25"/>
        <v>5.9463499999999998</v>
      </c>
      <c r="G237" s="2">
        <f t="shared" si="19"/>
        <v>6.1913000000000018</v>
      </c>
      <c r="H237" s="2">
        <f t="shared" si="23"/>
        <v>6.428204999999994</v>
      </c>
      <c r="I237" s="2">
        <f t="array" ref="I237">SUMPRODUCT(B221:B240, (ROW(B221:B240)-ROW(B221)+1)) / (20*21/2)</f>
        <v>6.0385428571428577</v>
      </c>
      <c r="J237" s="2">
        <f t="shared" si="26"/>
        <v>6.0697073343828709</v>
      </c>
      <c r="K237" s="2">
        <f t="shared" si="20"/>
        <v>6.2186189379647141</v>
      </c>
    </row>
    <row r="238" spans="1:11" ht="13.5" x14ac:dyDescent="0.25">
      <c r="A238" s="3">
        <f>TITRES_STAT!B241</f>
        <v>42352</v>
      </c>
      <c r="B238" s="5">
        <f>TITRES_STAT!D241</f>
        <v>5.968</v>
      </c>
      <c r="C238" s="2">
        <f t="shared" si="21"/>
        <v>-0.17999999999999972</v>
      </c>
      <c r="D238" s="2">
        <f t="shared" si="22"/>
        <v>6.1120000000000001</v>
      </c>
      <c r="E238" s="2">
        <f t="shared" si="24"/>
        <v>6.1349999999999998</v>
      </c>
      <c r="F238" s="2">
        <f t="shared" si="25"/>
        <v>5.9522500000000003</v>
      </c>
      <c r="G238" s="2">
        <f t="shared" si="19"/>
        <v>6.1796800000000029</v>
      </c>
      <c r="H238" s="2">
        <f t="shared" si="23"/>
        <v>6.434394999999995</v>
      </c>
      <c r="I238" s="2">
        <f t="array" ref="I238">SUMPRODUCT(B222:B241, (ROW(B222:B241)-ROW(B222)+1)) / (20*21/2)</f>
        <v>6.0357761904761915</v>
      </c>
      <c r="J238" s="2">
        <f t="shared" si="26"/>
        <v>6.0600209215845018</v>
      </c>
      <c r="K238" s="2">
        <f t="shared" si="20"/>
        <v>6.2087907443190389</v>
      </c>
    </row>
    <row r="239" spans="1:11" ht="13.5" x14ac:dyDescent="0.25">
      <c r="A239" s="3">
        <f>TITRES_STAT!B242</f>
        <v>42353</v>
      </c>
      <c r="B239" s="5">
        <f>TITRES_STAT!D242</f>
        <v>5.968</v>
      </c>
      <c r="C239" s="2">
        <f t="shared" si="21"/>
        <v>0</v>
      </c>
      <c r="D239" s="2">
        <f t="shared" si="22"/>
        <v>6.0759999999999996</v>
      </c>
      <c r="E239" s="2">
        <f t="shared" si="24"/>
        <v>6.1159999999999997</v>
      </c>
      <c r="F239" s="2">
        <f t="shared" si="25"/>
        <v>5.9581500000000007</v>
      </c>
      <c r="G239" s="2">
        <f t="shared" si="19"/>
        <v>6.1680600000000023</v>
      </c>
      <c r="H239" s="2">
        <f t="shared" si="23"/>
        <v>6.4405849999999951</v>
      </c>
      <c r="I239" s="2">
        <f t="array" ref="I239">SUMPRODUCT(B223:B242, (ROW(B223:B242)-ROW(B223)+1)) / (20*21/2)</f>
        <v>6.0159904761904759</v>
      </c>
      <c r="J239" s="2">
        <f t="shared" si="26"/>
        <v>6.0512570242907397</v>
      </c>
      <c r="K239" s="2">
        <f t="shared" si="20"/>
        <v>6.1993479700320178</v>
      </c>
    </row>
    <row r="240" spans="1:11" ht="13.5" x14ac:dyDescent="0.25">
      <c r="A240" s="3">
        <f>TITRES_STAT!B243</f>
        <v>42354</v>
      </c>
      <c r="B240" s="5">
        <f>TITRES_STAT!D243</f>
        <v>5.9379999999999997</v>
      </c>
      <c r="C240" s="2">
        <f t="shared" si="21"/>
        <v>-3.0000000000000249E-2</v>
      </c>
      <c r="D240" s="2">
        <f t="shared" si="22"/>
        <v>6.0339999999999998</v>
      </c>
      <c r="E240" s="2">
        <f t="shared" si="24"/>
        <v>6.0940000000000012</v>
      </c>
      <c r="F240" s="2">
        <f t="shared" si="25"/>
        <v>5.9620500000000005</v>
      </c>
      <c r="G240" s="2">
        <f t="shared" si="19"/>
        <v>6.158680000000003</v>
      </c>
      <c r="H240" s="2">
        <f t="shared" si="23"/>
        <v>6.4463649999999966</v>
      </c>
      <c r="I240" s="2">
        <f t="array" ref="I240">SUMPRODUCT(B224:B243, (ROW(B224:B243)-ROW(B224)+1)) / (20*21/2)</f>
        <v>5.9958095238095241</v>
      </c>
      <c r="J240" s="2">
        <f t="shared" si="26"/>
        <v>6.0404706410249549</v>
      </c>
      <c r="K240" s="2">
        <f t="shared" si="20"/>
        <v>6.1890990300307624</v>
      </c>
    </row>
    <row r="241" spans="1:11" ht="13.5" x14ac:dyDescent="0.25">
      <c r="A241" s="3">
        <f>TITRES_STAT!B244</f>
        <v>42355</v>
      </c>
      <c r="B241" s="5">
        <f>TITRES_STAT!D244</f>
        <v>5.9329999999999998</v>
      </c>
      <c r="C241" s="2">
        <f t="shared" si="21"/>
        <v>-4.9999999999998934E-3</v>
      </c>
      <c r="D241" s="2">
        <f t="shared" si="22"/>
        <v>5.9909999999999997</v>
      </c>
      <c r="E241" s="2">
        <f t="shared" si="24"/>
        <v>6.0715000000000012</v>
      </c>
      <c r="F241" s="2">
        <f t="shared" si="25"/>
        <v>5.9747500000000002</v>
      </c>
      <c r="G241" s="2">
        <f t="shared" si="19"/>
        <v>6.1492000000000022</v>
      </c>
      <c r="H241" s="2">
        <f t="shared" si="23"/>
        <v>6.4514399999999963</v>
      </c>
      <c r="I241" s="2">
        <f t="array" ref="I241">SUMPRODUCT(B225:B244, (ROW(B225:B244)-ROW(B225)+1)) / (20*21/2)</f>
        <v>5.9845428571428574</v>
      </c>
      <c r="J241" s="2">
        <f t="shared" si="26"/>
        <v>6.0302353418797212</v>
      </c>
      <c r="K241" s="2">
        <f t="shared" si="20"/>
        <v>6.1790559308138704</v>
      </c>
    </row>
    <row r="242" spans="1:11" ht="13.5" x14ac:dyDescent="0.25">
      <c r="A242" s="3">
        <f>TITRES_STAT!B245</f>
        <v>42356</v>
      </c>
      <c r="B242" s="5">
        <f>TITRES_STAT!D245</f>
        <v>5.7670000000000003</v>
      </c>
      <c r="C242" s="2">
        <f t="shared" si="21"/>
        <v>-0.16599999999999948</v>
      </c>
      <c r="D242" s="2">
        <f t="shared" si="22"/>
        <v>5.9147999999999996</v>
      </c>
      <c r="E242" s="2">
        <f t="shared" si="24"/>
        <v>6.0324000000000009</v>
      </c>
      <c r="F242" s="2">
        <f t="shared" si="25"/>
        <v>5.9789000000000003</v>
      </c>
      <c r="G242" s="2">
        <f t="shared" ref="G242:G305" si="27">AVERAGE(B193:B242)</f>
        <v>6.1364000000000019</v>
      </c>
      <c r="H242" s="2">
        <f t="shared" si="23"/>
        <v>6.4556399999999989</v>
      </c>
      <c r="I242" s="2">
        <f t="array" ref="I242">SUMPRODUCT(B226:B245, (ROW(B226:B245)-ROW(B226)+1)) / (20*21/2)</f>
        <v>5.9821999999999997</v>
      </c>
      <c r="J242" s="2">
        <f t="shared" si="26"/>
        <v>6.0051653093197483</v>
      </c>
      <c r="K242" s="2">
        <f t="shared" si="20"/>
        <v>6.1628968747035229</v>
      </c>
    </row>
    <row r="243" spans="1:11" ht="13.5" x14ac:dyDescent="0.25">
      <c r="A243" s="3">
        <f>TITRES_STAT!B246</f>
        <v>42359</v>
      </c>
      <c r="B243" s="5">
        <f>TITRES_STAT!D246</f>
        <v>5.7670000000000003</v>
      </c>
      <c r="C243" s="2">
        <f t="shared" si="21"/>
        <v>0</v>
      </c>
      <c r="D243" s="2">
        <f t="shared" si="22"/>
        <v>5.8745999999999992</v>
      </c>
      <c r="E243" s="2">
        <f t="shared" si="24"/>
        <v>5.9933000000000005</v>
      </c>
      <c r="F243" s="2">
        <f t="shared" si="25"/>
        <v>5.9832999999999998</v>
      </c>
      <c r="G243" s="2">
        <f t="shared" si="27"/>
        <v>6.1236000000000015</v>
      </c>
      <c r="H243" s="2">
        <f t="shared" si="23"/>
        <v>6.4591149999999997</v>
      </c>
      <c r="I243" s="2">
        <f t="array" ref="I243">SUMPRODUCT(B227:B246, (ROW(B227:B246)-ROW(B227)+1)) / (20*21/2)</f>
        <v>5.9872428571428582</v>
      </c>
      <c r="J243" s="2">
        <f t="shared" si="26"/>
        <v>5.9824828989083443</v>
      </c>
      <c r="K243" s="2">
        <f t="shared" ref="K243:K306" si="28">$K$4*B243+(1-$K$4)*K242</f>
        <v>6.1473715070680912</v>
      </c>
    </row>
    <row r="244" spans="1:11" ht="13.5" x14ac:dyDescent="0.25">
      <c r="A244" s="3">
        <f>TITRES_STAT!B247</f>
        <v>42360</v>
      </c>
      <c r="B244" s="5">
        <f>TITRES_STAT!D247</f>
        <v>5.8650000000000002</v>
      </c>
      <c r="C244" s="2">
        <f t="shared" si="21"/>
        <v>9.7999999999999865E-2</v>
      </c>
      <c r="D244" s="2">
        <f t="shared" si="22"/>
        <v>5.8539999999999992</v>
      </c>
      <c r="E244" s="2">
        <f t="shared" si="24"/>
        <v>5.9650000000000007</v>
      </c>
      <c r="F244" s="2">
        <f t="shared" si="25"/>
        <v>5.9925999999999995</v>
      </c>
      <c r="G244" s="2">
        <f t="shared" si="27"/>
        <v>6.1118800000000011</v>
      </c>
      <c r="H244" s="2">
        <f t="shared" si="23"/>
        <v>6.4623299999999997</v>
      </c>
      <c r="I244" s="2">
        <f t="array" ref="I244">SUMPRODUCT(B228:B247, (ROW(B228:B247)-ROW(B228)+1)) / (20*21/2)</f>
        <v>5.9998047619047625</v>
      </c>
      <c r="J244" s="2">
        <f t="shared" si="26"/>
        <v>5.9712940513932642</v>
      </c>
      <c r="K244" s="2">
        <f t="shared" si="28"/>
        <v>6.136298114634049</v>
      </c>
    </row>
    <row r="245" spans="1:11" ht="13.5" x14ac:dyDescent="0.25">
      <c r="A245" s="3">
        <f>TITRES_STAT!B248</f>
        <v>42361</v>
      </c>
      <c r="B245" s="5">
        <f>TITRES_STAT!D248</f>
        <v>5.968</v>
      </c>
      <c r="C245" s="2">
        <f t="shared" si="21"/>
        <v>0.10299999999999976</v>
      </c>
      <c r="D245" s="2">
        <f t="shared" si="22"/>
        <v>5.86</v>
      </c>
      <c r="E245" s="2">
        <f t="shared" si="24"/>
        <v>5.9470000000000001</v>
      </c>
      <c r="F245" s="2">
        <f t="shared" si="25"/>
        <v>6.0070499999999996</v>
      </c>
      <c r="G245" s="2">
        <f t="shared" si="27"/>
        <v>6.1026999999999996</v>
      </c>
      <c r="H245" s="2">
        <f t="shared" si="23"/>
        <v>6.4660149999999996</v>
      </c>
      <c r="I245" s="2">
        <f t="array" ref="I245">SUMPRODUCT(B229:B248, (ROW(B229:B248)-ROW(B229)+1)) / (20*21/2)</f>
        <v>6.037066666666667</v>
      </c>
      <c r="J245" s="2">
        <f t="shared" si="26"/>
        <v>5.9709803322129531</v>
      </c>
      <c r="K245" s="2">
        <f t="shared" si="28"/>
        <v>6.1296981885699688</v>
      </c>
    </row>
    <row r="246" spans="1:11" ht="13.5" x14ac:dyDescent="0.25">
      <c r="A246" s="3">
        <f>TITRES_STAT!B249</f>
        <v>42363</v>
      </c>
      <c r="B246" s="5">
        <f>TITRES_STAT!D249</f>
        <v>6.06</v>
      </c>
      <c r="C246" s="2">
        <f t="shared" si="21"/>
        <v>9.1999999999999638E-2</v>
      </c>
      <c r="D246" s="2">
        <f t="shared" si="22"/>
        <v>5.8853999999999997</v>
      </c>
      <c r="E246" s="2">
        <f t="shared" si="24"/>
        <v>5.9382000000000001</v>
      </c>
      <c r="F246" s="2">
        <f t="shared" si="25"/>
        <v>6.0260999999999996</v>
      </c>
      <c r="G246" s="2">
        <f t="shared" si="27"/>
        <v>6.0953599999999994</v>
      </c>
      <c r="H246" s="2">
        <f t="shared" si="23"/>
        <v>6.4701350000000017</v>
      </c>
      <c r="I246" s="2">
        <f t="array" ref="I246">SUMPRODUCT(B230:B249, (ROW(B230:B249)-ROW(B230)+1)) / (20*21/2)</f>
        <v>6.0998952380952387</v>
      </c>
      <c r="J246" s="2">
        <f t="shared" si="26"/>
        <v>5.9794583958117196</v>
      </c>
      <c r="K246" s="2">
        <f t="shared" si="28"/>
        <v>6.1269649262731072</v>
      </c>
    </row>
    <row r="247" spans="1:11" ht="13.5" x14ac:dyDescent="0.25">
      <c r="A247" s="3">
        <f>TITRES_STAT!B250</f>
        <v>42366</v>
      </c>
      <c r="B247" s="5">
        <f>TITRES_STAT!D250</f>
        <v>6.1580000000000004</v>
      </c>
      <c r="C247" s="2">
        <f t="shared" si="21"/>
        <v>9.8000000000000753E-2</v>
      </c>
      <c r="D247" s="2">
        <f t="shared" si="22"/>
        <v>5.9636000000000005</v>
      </c>
      <c r="E247" s="2">
        <f t="shared" si="24"/>
        <v>5.9392000000000014</v>
      </c>
      <c r="F247" s="2">
        <f t="shared" si="25"/>
        <v>6.0407499999999992</v>
      </c>
      <c r="G247" s="2">
        <f t="shared" si="27"/>
        <v>6.0899799999999997</v>
      </c>
      <c r="H247" s="2">
        <f t="shared" si="23"/>
        <v>6.4747450000000004</v>
      </c>
      <c r="I247" s="2">
        <f t="array" ref="I247">SUMPRODUCT(B231:B250, (ROW(B231:B250)-ROW(B231)+1)) / (20*21/2)</f>
        <v>6.1600476190476208</v>
      </c>
      <c r="J247" s="2">
        <f t="shared" si="26"/>
        <v>5.9964623581153651</v>
      </c>
      <c r="K247" s="2">
        <f t="shared" si="28"/>
        <v>6.1281819879878876</v>
      </c>
    </row>
    <row r="248" spans="1:11" ht="13.5" x14ac:dyDescent="0.25">
      <c r="A248" s="3">
        <f>TITRES_STAT!B251</f>
        <v>42367</v>
      </c>
      <c r="B248" s="5">
        <f>TITRES_STAT!D251</f>
        <v>6.4320000000000004</v>
      </c>
      <c r="C248" s="2">
        <f t="shared" si="21"/>
        <v>0.27400000000000002</v>
      </c>
      <c r="D248" s="2">
        <f t="shared" si="22"/>
        <v>6.0966000000000005</v>
      </c>
      <c r="E248" s="2">
        <f t="shared" si="24"/>
        <v>5.9856000000000007</v>
      </c>
      <c r="F248" s="2">
        <f t="shared" si="25"/>
        <v>6.0602999999999998</v>
      </c>
      <c r="G248" s="2">
        <f t="shared" si="27"/>
        <v>6.0900799999999995</v>
      </c>
      <c r="H248" s="2">
        <f t="shared" si="23"/>
        <v>6.4799499999999997</v>
      </c>
      <c r="I248" s="2">
        <f t="array" ref="I248">SUMPRODUCT(B232:B251, (ROW(B232:B251)-ROW(B232)+1)) / (20*21/2)</f>
        <v>6.2175238095238106</v>
      </c>
      <c r="J248" s="2">
        <f t="shared" si="26"/>
        <v>6.0379421335329493</v>
      </c>
      <c r="K248" s="2">
        <f t="shared" si="28"/>
        <v>6.1400964198315</v>
      </c>
    </row>
    <row r="249" spans="1:11" ht="13.5" x14ac:dyDescent="0.25">
      <c r="A249" s="3">
        <f>TITRES_STAT!B252</f>
        <v>42368</v>
      </c>
      <c r="B249" s="5">
        <f>TITRES_STAT!D252</f>
        <v>6.72</v>
      </c>
      <c r="C249" s="2">
        <f t="shared" si="21"/>
        <v>0.28799999999999937</v>
      </c>
      <c r="D249" s="2">
        <f t="shared" si="22"/>
        <v>6.2675999999999998</v>
      </c>
      <c r="E249" s="2">
        <f t="shared" si="24"/>
        <v>6.0608000000000004</v>
      </c>
      <c r="F249" s="2">
        <f t="shared" si="25"/>
        <v>6.0884</v>
      </c>
      <c r="G249" s="2">
        <f t="shared" si="27"/>
        <v>6.0959399999999997</v>
      </c>
      <c r="H249" s="2">
        <f t="shared" si="23"/>
        <v>6.4865250000000012</v>
      </c>
      <c r="I249" s="2">
        <f t="array" ref="I249">SUMPRODUCT(B233:B252, (ROW(B233:B252)-ROW(B233)+1)) / (20*21/2)</f>
        <v>6.2723238095238107</v>
      </c>
      <c r="J249" s="2">
        <f t="shared" si="26"/>
        <v>6.1029000255774299</v>
      </c>
      <c r="K249" s="2">
        <f t="shared" si="28"/>
        <v>6.1628377367008529</v>
      </c>
    </row>
    <row r="250" spans="1:11" ht="13.5" x14ac:dyDescent="0.25">
      <c r="A250" s="3">
        <f>TITRES_STAT!B253</f>
        <v>42369</v>
      </c>
      <c r="B250" s="5">
        <f>TITRES_STAT!D253</f>
        <v>6.72</v>
      </c>
      <c r="C250" s="2">
        <f t="shared" si="21"/>
        <v>0</v>
      </c>
      <c r="D250" s="2">
        <f t="shared" si="22"/>
        <v>6.4179999999999993</v>
      </c>
      <c r="E250" s="2">
        <f t="shared" si="24"/>
        <v>6.1390000000000002</v>
      </c>
      <c r="F250" s="2">
        <f t="shared" si="25"/>
        <v>6.1165000000000003</v>
      </c>
      <c r="G250" s="2">
        <f t="shared" si="27"/>
        <v>6.1017999999999999</v>
      </c>
      <c r="H250" s="2">
        <f t="shared" si="23"/>
        <v>6.4931000000000019</v>
      </c>
      <c r="I250" s="2">
        <f t="array" ref="I250">SUMPRODUCT(B234:B253, (ROW(B234:B253)-ROW(B234)+1)) / (20*21/2)</f>
        <v>6.3435904761904762</v>
      </c>
      <c r="J250" s="2">
        <f t="shared" si="26"/>
        <v>6.1616714517129125</v>
      </c>
      <c r="K250" s="2">
        <f t="shared" si="28"/>
        <v>6.1846872372223887</v>
      </c>
    </row>
    <row r="251" spans="1:11" ht="13.5" x14ac:dyDescent="0.25">
      <c r="A251" s="3">
        <f>TITRES_STAT!B254</f>
        <v>42373</v>
      </c>
      <c r="B251" s="5">
        <f>TITRES_STAT!D254</f>
        <v>6.72</v>
      </c>
      <c r="C251" s="2">
        <f t="shared" si="21"/>
        <v>0</v>
      </c>
      <c r="D251" s="2">
        <f t="shared" si="22"/>
        <v>6.55</v>
      </c>
      <c r="E251" s="2">
        <f t="shared" si="24"/>
        <v>6.2176999999999998</v>
      </c>
      <c r="F251" s="2">
        <f t="shared" si="25"/>
        <v>6.1446000000000005</v>
      </c>
      <c r="G251" s="2">
        <f t="shared" si="27"/>
        <v>6.1076599999999992</v>
      </c>
      <c r="H251" s="2">
        <f t="shared" si="23"/>
        <v>6.4991850000000024</v>
      </c>
      <c r="I251" s="2">
        <f t="array" ref="I251">SUMPRODUCT(B235:B254, (ROW(B235:B254)-ROW(B235)+1)) / (20*21/2)</f>
        <v>6.4270333333333332</v>
      </c>
      <c r="J251" s="2">
        <f t="shared" si="26"/>
        <v>6.2148455991688252</v>
      </c>
      <c r="K251" s="2">
        <f t="shared" si="28"/>
        <v>6.2056798945862166</v>
      </c>
    </row>
    <row r="252" spans="1:11" ht="13.5" x14ac:dyDescent="0.25">
      <c r="A252" s="3">
        <f>TITRES_STAT!B255</f>
        <v>42374</v>
      </c>
      <c r="B252" s="5">
        <f>TITRES_STAT!D255</f>
        <v>6.72</v>
      </c>
      <c r="C252" s="2">
        <f t="shared" si="21"/>
        <v>0</v>
      </c>
      <c r="D252" s="2">
        <f t="shared" si="22"/>
        <v>6.6623999999999999</v>
      </c>
      <c r="E252" s="2">
        <f t="shared" si="24"/>
        <v>6.3129999999999997</v>
      </c>
      <c r="F252" s="2">
        <f t="shared" si="25"/>
        <v>6.1727000000000007</v>
      </c>
      <c r="G252" s="2">
        <f t="shared" si="27"/>
        <v>6.1137199999999998</v>
      </c>
      <c r="H252" s="2">
        <f t="shared" si="23"/>
        <v>6.5049650000000021</v>
      </c>
      <c r="I252" s="2">
        <f t="array" ref="I252">SUMPRODUCT(B236:B255, (ROW(B236:B255)-ROW(B236)+1)) / (20*21/2)</f>
        <v>6.5060047619047632</v>
      </c>
      <c r="J252" s="2">
        <f t="shared" si="26"/>
        <v>6.2629555421051268</v>
      </c>
      <c r="K252" s="2">
        <f t="shared" si="28"/>
        <v>6.2258493104847963</v>
      </c>
    </row>
    <row r="253" spans="1:11" ht="13.5" x14ac:dyDescent="0.25">
      <c r="A253" s="3">
        <f>TITRES_STAT!B256</f>
        <v>42375</v>
      </c>
      <c r="B253" s="5">
        <f>TITRES_STAT!D256</f>
        <v>6.9210000000000003</v>
      </c>
      <c r="C253" s="2">
        <f t="shared" si="21"/>
        <v>0.20100000000000051</v>
      </c>
      <c r="D253" s="2">
        <f t="shared" si="22"/>
        <v>6.7602000000000002</v>
      </c>
      <c r="E253" s="2">
        <f t="shared" si="24"/>
        <v>6.4284000000000008</v>
      </c>
      <c r="F253" s="2">
        <f t="shared" si="25"/>
        <v>6.2108500000000006</v>
      </c>
      <c r="G253" s="2">
        <f t="shared" si="27"/>
        <v>6.1272199999999986</v>
      </c>
      <c r="H253" s="2">
        <f t="shared" si="23"/>
        <v>6.5114450000000019</v>
      </c>
      <c r="I253" s="2">
        <f t="array" ref="I253">SUMPRODUCT(B237:B256, (ROW(B237:B256)-ROW(B237)+1)) / (20*21/2)</f>
        <v>6.5521238095238088</v>
      </c>
      <c r="J253" s="2">
        <f t="shared" si="26"/>
        <v>6.3256264428570192</v>
      </c>
      <c r="K253" s="2">
        <f t="shared" si="28"/>
        <v>6.2531101218383336</v>
      </c>
    </row>
    <row r="254" spans="1:11" ht="13.5" x14ac:dyDescent="0.25">
      <c r="A254" s="3">
        <f>TITRES_STAT!B257</f>
        <v>42376</v>
      </c>
      <c r="B254" s="5">
        <f>TITRES_STAT!D257</f>
        <v>7.0869999999999997</v>
      </c>
      <c r="C254" s="2">
        <f t="shared" si="21"/>
        <v>0.16599999999999948</v>
      </c>
      <c r="D254" s="2">
        <f t="shared" si="22"/>
        <v>6.8335999999999997</v>
      </c>
      <c r="E254" s="2">
        <f t="shared" si="24"/>
        <v>6.5506000000000002</v>
      </c>
      <c r="F254" s="2">
        <f t="shared" si="25"/>
        <v>6.2578000000000014</v>
      </c>
      <c r="G254" s="2">
        <f t="shared" si="27"/>
        <v>6.1406199999999993</v>
      </c>
      <c r="H254" s="2">
        <f t="shared" si="23"/>
        <v>6.5194100000000024</v>
      </c>
      <c r="I254" s="2">
        <f t="array" ref="I254">SUMPRODUCT(B238:B257, (ROW(B238:B257)-ROW(B238)+1)) / (20*21/2)</f>
        <v>6.5663333333333336</v>
      </c>
      <c r="J254" s="2">
        <f t="shared" si="26"/>
        <v>6.3981382102039701</v>
      </c>
      <c r="K254" s="2">
        <f t="shared" si="28"/>
        <v>6.2858116856878112</v>
      </c>
    </row>
    <row r="255" spans="1:11" ht="13.5" x14ac:dyDescent="0.25">
      <c r="A255" s="3">
        <f>TITRES_STAT!B258</f>
        <v>42377</v>
      </c>
      <c r="B255" s="5">
        <f>TITRES_STAT!D258</f>
        <v>7.0869999999999997</v>
      </c>
      <c r="C255" s="2">
        <f t="shared" si="21"/>
        <v>0</v>
      </c>
      <c r="D255" s="2">
        <f t="shared" si="22"/>
        <v>6.9069999999999991</v>
      </c>
      <c r="E255" s="2">
        <f t="shared" si="24"/>
        <v>6.6624999999999996</v>
      </c>
      <c r="F255" s="2">
        <f t="shared" si="25"/>
        <v>6.3047500000000003</v>
      </c>
      <c r="G255" s="2">
        <f t="shared" si="27"/>
        <v>6.1540199999999983</v>
      </c>
      <c r="H255" s="2">
        <f t="shared" si="23"/>
        <v>6.5267450000000018</v>
      </c>
      <c r="I255" s="2">
        <f t="array" ref="I255">SUMPRODUCT(B239:B258, (ROW(B239:B258)-ROW(B239)+1)) / (20*21/2)</f>
        <v>6.6063619047619051</v>
      </c>
      <c r="J255" s="2">
        <f t="shared" si="26"/>
        <v>6.4637440949464491</v>
      </c>
      <c r="K255" s="2">
        <f t="shared" si="28"/>
        <v>6.3172308352686812</v>
      </c>
    </row>
    <row r="256" spans="1:11" ht="13.5" x14ac:dyDescent="0.25">
      <c r="A256" s="3">
        <f>TITRES_STAT!B259</f>
        <v>42380</v>
      </c>
      <c r="B256" s="5">
        <f>TITRES_STAT!D259</f>
        <v>6.7889999999999997</v>
      </c>
      <c r="C256" s="2">
        <f t="shared" si="21"/>
        <v>-0.29800000000000004</v>
      </c>
      <c r="D256" s="2">
        <f t="shared" si="22"/>
        <v>6.9207999999999998</v>
      </c>
      <c r="E256" s="2">
        <f t="shared" si="24"/>
        <v>6.7354000000000003</v>
      </c>
      <c r="F256" s="2">
        <f t="shared" si="25"/>
        <v>6.3368000000000011</v>
      </c>
      <c r="G256" s="2">
        <f t="shared" si="27"/>
        <v>6.1614599999999973</v>
      </c>
      <c r="H256" s="2">
        <f t="shared" si="23"/>
        <v>6.5317450000000017</v>
      </c>
      <c r="I256" s="2">
        <f t="array" ref="I256">SUMPRODUCT(B240:B259, (ROW(B240:B259)-ROW(B240)+1)) / (20*21/2)</f>
        <v>6.642552380952381</v>
      </c>
      <c r="J256" s="2">
        <f t="shared" si="26"/>
        <v>6.4947208478086926</v>
      </c>
      <c r="K256" s="2">
        <f t="shared" si="28"/>
        <v>6.3357315868267721</v>
      </c>
    </row>
    <row r="257" spans="1:11" ht="13.5" x14ac:dyDescent="0.25">
      <c r="A257" s="3">
        <f>TITRES_STAT!B260</f>
        <v>42381</v>
      </c>
      <c r="B257" s="5">
        <f>TITRES_STAT!D260</f>
        <v>6.4859999999999998</v>
      </c>
      <c r="C257" s="2">
        <f t="shared" si="21"/>
        <v>-0.30299999999999994</v>
      </c>
      <c r="D257" s="2">
        <f t="shared" si="22"/>
        <v>6.8739999999999997</v>
      </c>
      <c r="E257" s="2">
        <f t="shared" si="24"/>
        <v>6.7682000000000002</v>
      </c>
      <c r="F257" s="2">
        <f t="shared" si="25"/>
        <v>6.3537000000000017</v>
      </c>
      <c r="G257" s="2">
        <f t="shared" si="27"/>
        <v>6.1631199999999966</v>
      </c>
      <c r="H257" s="2">
        <f t="shared" si="23"/>
        <v>6.5348800000000029</v>
      </c>
      <c r="I257" s="2">
        <f t="array" ref="I257">SUMPRODUCT(B241:B260, (ROW(B241:B260)-ROW(B241)+1)) / (20*21/2)</f>
        <v>6.6749047619047612</v>
      </c>
      <c r="J257" s="2">
        <f t="shared" si="26"/>
        <v>6.4938902908745311</v>
      </c>
      <c r="K257" s="2">
        <f t="shared" si="28"/>
        <v>6.3416244657747427</v>
      </c>
    </row>
    <row r="258" spans="1:11" ht="13.5" x14ac:dyDescent="0.25">
      <c r="A258" s="3">
        <f>TITRES_STAT!B261</f>
        <v>42382</v>
      </c>
      <c r="B258" s="5">
        <f>TITRES_STAT!D261</f>
        <v>6.774</v>
      </c>
      <c r="C258" s="2">
        <f t="shared" si="21"/>
        <v>0.28800000000000026</v>
      </c>
      <c r="D258" s="2">
        <f t="shared" si="22"/>
        <v>6.8445999999999998</v>
      </c>
      <c r="E258" s="2">
        <f t="shared" si="24"/>
        <v>6.8024000000000004</v>
      </c>
      <c r="F258" s="2">
        <f t="shared" si="25"/>
        <v>6.394000000000001</v>
      </c>
      <c r="G258" s="2">
        <f t="shared" si="27"/>
        <v>6.1705399999999964</v>
      </c>
      <c r="H258" s="2">
        <f t="shared" si="23"/>
        <v>6.539480000000002</v>
      </c>
      <c r="I258" s="2">
        <f t="array" ref="I258">SUMPRODUCT(B242:B261, (ROW(B242:B261)-ROW(B242)+1)) / (20*21/2)</f>
        <v>6.7032761904761902</v>
      </c>
      <c r="J258" s="2">
        <f t="shared" si="26"/>
        <v>6.5205674060293379</v>
      </c>
      <c r="K258" s="2">
        <f t="shared" si="28"/>
        <v>6.3585803690776945</v>
      </c>
    </row>
    <row r="259" spans="1:11" ht="13.5" x14ac:dyDescent="0.25">
      <c r="A259" s="3">
        <f>TITRES_STAT!B262</f>
        <v>42384</v>
      </c>
      <c r="B259" s="5">
        <f>TITRES_STAT!D262</f>
        <v>6.774</v>
      </c>
      <c r="C259" s="2">
        <f t="shared" si="21"/>
        <v>0</v>
      </c>
      <c r="D259" s="2">
        <f t="shared" si="22"/>
        <v>6.7819999999999991</v>
      </c>
      <c r="E259" s="2">
        <f t="shared" si="24"/>
        <v>6.8077999999999985</v>
      </c>
      <c r="F259" s="2">
        <f t="shared" si="25"/>
        <v>6.4343000000000004</v>
      </c>
      <c r="G259" s="2">
        <f t="shared" si="27"/>
        <v>6.177959999999997</v>
      </c>
      <c r="H259" s="2">
        <f t="shared" si="23"/>
        <v>6.543725000000002</v>
      </c>
      <c r="I259" s="2">
        <f t="array" ref="I259">SUMPRODUCT(B243:B262, (ROW(B243:B262)-ROW(B243)+1)) / (20*21/2)</f>
        <v>6.723928571428571</v>
      </c>
      <c r="J259" s="2">
        <f t="shared" si="26"/>
        <v>6.5447038435503533</v>
      </c>
      <c r="K259" s="2">
        <f t="shared" si="28"/>
        <v>6.3748713349962163</v>
      </c>
    </row>
    <row r="260" spans="1:11" ht="13.5" x14ac:dyDescent="0.25">
      <c r="A260" s="3">
        <f>TITRES_STAT!B263</f>
        <v>42387</v>
      </c>
      <c r="B260" s="5">
        <f>TITRES_STAT!D263</f>
        <v>6.774</v>
      </c>
      <c r="C260" s="2">
        <f t="shared" ref="C260:C323" si="29">B260-B259</f>
        <v>0</v>
      </c>
      <c r="D260" s="2">
        <f t="shared" si="22"/>
        <v>6.7194000000000003</v>
      </c>
      <c r="E260" s="2">
        <f t="shared" si="24"/>
        <v>6.8131999999999993</v>
      </c>
      <c r="F260" s="2">
        <f t="shared" si="25"/>
        <v>6.4761000000000006</v>
      </c>
      <c r="G260" s="2">
        <f t="shared" si="27"/>
        <v>6.1853799999999968</v>
      </c>
      <c r="H260" s="2">
        <f t="shared" si="23"/>
        <v>6.547950000000001</v>
      </c>
      <c r="I260" s="2">
        <f t="array" ref="I260">SUMPRODUCT(B244:B263, (ROW(B244:B263)-ROW(B244)+1)) / (20*21/2)</f>
        <v>6.7399714285714278</v>
      </c>
      <c r="J260" s="2">
        <f t="shared" si="26"/>
        <v>6.5665415727360337</v>
      </c>
      <c r="K260" s="2">
        <f t="shared" si="28"/>
        <v>6.3905234395061692</v>
      </c>
    </row>
    <row r="261" spans="1:11" ht="13.5" x14ac:dyDescent="0.25">
      <c r="A261" s="3">
        <f>TITRES_STAT!B264</f>
        <v>42388</v>
      </c>
      <c r="B261" s="5">
        <f>TITRES_STAT!D264</f>
        <v>6.774</v>
      </c>
      <c r="C261" s="2">
        <f t="shared" si="29"/>
        <v>0</v>
      </c>
      <c r="D261" s="2">
        <f t="shared" si="22"/>
        <v>6.7164000000000001</v>
      </c>
      <c r="E261" s="2">
        <f t="shared" si="24"/>
        <v>6.8185999999999991</v>
      </c>
      <c r="F261" s="2">
        <f t="shared" si="25"/>
        <v>6.5181500000000012</v>
      </c>
      <c r="G261" s="2">
        <f t="shared" si="27"/>
        <v>6.1927999999999974</v>
      </c>
      <c r="H261" s="2">
        <f t="shared" si="23"/>
        <v>6.5521750000000001</v>
      </c>
      <c r="I261" s="2">
        <f t="array" ref="I261">SUMPRODUCT(B245:B264, (ROW(B245:B264)-ROW(B245)+1)) / (20*21/2)</f>
        <v>6.7472142857142847</v>
      </c>
      <c r="J261" s="2">
        <f t="shared" si="26"/>
        <v>6.5862995181897448</v>
      </c>
      <c r="K261" s="2">
        <f t="shared" si="28"/>
        <v>6.4055617359961241</v>
      </c>
    </row>
    <row r="262" spans="1:11" ht="13.5" x14ac:dyDescent="0.25">
      <c r="A262" s="3">
        <f>TITRES_STAT!B265</f>
        <v>42389</v>
      </c>
      <c r="B262" s="5">
        <f>TITRES_STAT!D265</f>
        <v>6.7350000000000003</v>
      </c>
      <c r="C262" s="2">
        <f t="shared" si="29"/>
        <v>-3.8999999999999702E-2</v>
      </c>
      <c r="D262" s="2">
        <f t="shared" ref="D262:D325" si="30">AVERAGE(B258:B262)</f>
        <v>6.7662000000000004</v>
      </c>
      <c r="E262" s="2">
        <f t="shared" si="24"/>
        <v>6.8201000000000009</v>
      </c>
      <c r="F262" s="2">
        <f t="shared" si="25"/>
        <v>6.5665500000000012</v>
      </c>
      <c r="G262" s="2">
        <f t="shared" si="27"/>
        <v>6.1994399999999983</v>
      </c>
      <c r="H262" s="2">
        <f t="shared" si="23"/>
        <v>6.5568099999999978</v>
      </c>
      <c r="I262" s="2">
        <f t="array" ref="I262">SUMPRODUCT(B246:B265, (ROW(B246:B265)-ROW(B246)+1)) / (20*21/2)</f>
        <v>6.7463333333333333</v>
      </c>
      <c r="J262" s="2">
        <f t="shared" si="26"/>
        <v>6.6004614688383407</v>
      </c>
      <c r="K262" s="2">
        <f t="shared" si="28"/>
        <v>6.4184808836041194</v>
      </c>
    </row>
    <row r="263" spans="1:11" ht="13.5" x14ac:dyDescent="0.25">
      <c r="A263" s="3">
        <f>TITRES_STAT!B266</f>
        <v>42390</v>
      </c>
      <c r="B263" s="5">
        <f>TITRES_STAT!D266</f>
        <v>6.7350000000000003</v>
      </c>
      <c r="C263" s="2">
        <f t="shared" si="29"/>
        <v>0</v>
      </c>
      <c r="D263" s="2">
        <f t="shared" si="30"/>
        <v>6.7584</v>
      </c>
      <c r="E263" s="2">
        <f t="shared" si="24"/>
        <v>6.8014999999999999</v>
      </c>
      <c r="F263" s="2">
        <f t="shared" si="25"/>
        <v>6.6149500000000021</v>
      </c>
      <c r="G263" s="2">
        <f t="shared" si="27"/>
        <v>6.2098999999999975</v>
      </c>
      <c r="H263" s="2">
        <f t="shared" si="23"/>
        <v>6.5614449999999973</v>
      </c>
      <c r="I263" s="2">
        <f t="array" ref="I263">SUMPRODUCT(B247:B266, (ROW(B247:B266)-ROW(B247)+1)) / (20*21/2)</f>
        <v>6.7445047619047642</v>
      </c>
      <c r="J263" s="2">
        <f t="shared" si="26"/>
        <v>6.6132746622823086</v>
      </c>
      <c r="K263" s="2">
        <f t="shared" si="28"/>
        <v>6.4308933979725849</v>
      </c>
    </row>
    <row r="264" spans="1:11" ht="13.5" x14ac:dyDescent="0.25">
      <c r="A264" s="3">
        <f>TITRES_STAT!B267</f>
        <v>42391</v>
      </c>
      <c r="B264" s="5">
        <f>TITRES_STAT!D267</f>
        <v>6.6909999999999998</v>
      </c>
      <c r="C264" s="2">
        <f t="shared" si="29"/>
        <v>-4.4000000000000483E-2</v>
      </c>
      <c r="D264" s="2">
        <f t="shared" si="30"/>
        <v>6.7418000000000005</v>
      </c>
      <c r="E264" s="2">
        <f t="shared" si="24"/>
        <v>6.7618999999999998</v>
      </c>
      <c r="F264" s="2">
        <f t="shared" si="25"/>
        <v>6.65625</v>
      </c>
      <c r="G264" s="2">
        <f t="shared" si="27"/>
        <v>6.2231999999999985</v>
      </c>
      <c r="H264" s="2">
        <f t="shared" si="23"/>
        <v>6.5658599999999989</v>
      </c>
      <c r="I264" s="2">
        <f t="array" ref="I264">SUMPRODUCT(B248:B267, (ROW(B248:B267)-ROW(B248)+1)) / (20*21/2)</f>
        <v>6.7374809523809525</v>
      </c>
      <c r="J264" s="2">
        <f t="shared" si="26"/>
        <v>6.6206770753982784</v>
      </c>
      <c r="K264" s="2">
        <f t="shared" si="28"/>
        <v>6.441093656875621</v>
      </c>
    </row>
    <row r="265" spans="1:11" ht="13.5" x14ac:dyDescent="0.25">
      <c r="A265" s="3">
        <f>TITRES_STAT!B268</f>
        <v>42394</v>
      </c>
      <c r="B265" s="5">
        <f>TITRES_STAT!D268</f>
        <v>6.6470000000000002</v>
      </c>
      <c r="C265" s="2">
        <f t="shared" si="29"/>
        <v>-4.3999999999999595E-2</v>
      </c>
      <c r="D265" s="2">
        <f t="shared" si="30"/>
        <v>6.7164000000000001</v>
      </c>
      <c r="E265" s="2">
        <f t="shared" si="24"/>
        <v>6.7179000000000002</v>
      </c>
      <c r="F265" s="2">
        <f t="shared" si="25"/>
        <v>6.6901999999999999</v>
      </c>
      <c r="G265" s="2">
        <f t="shared" si="27"/>
        <v>6.2356199999999982</v>
      </c>
      <c r="H265" s="2">
        <f t="shared" si="23"/>
        <v>6.5702199999999982</v>
      </c>
      <c r="I265" s="2">
        <f t="array" ref="I265">SUMPRODUCT(B249:B268, (ROW(B249:B268)-ROW(B249)+1)) / (20*21/2)</f>
        <v>6.7286047619047622</v>
      </c>
      <c r="J265" s="2">
        <f t="shared" si="26"/>
        <v>6.6231840205984422</v>
      </c>
      <c r="K265" s="2">
        <f t="shared" si="28"/>
        <v>6.4491684154295177</v>
      </c>
    </row>
    <row r="266" spans="1:11" ht="13.5" x14ac:dyDescent="0.25">
      <c r="A266" s="3">
        <f>TITRES_STAT!B269</f>
        <v>42395</v>
      </c>
      <c r="B266" s="5">
        <f>TITRES_STAT!D269</f>
        <v>6.6710000000000003</v>
      </c>
      <c r="C266" s="2">
        <f t="shared" si="29"/>
        <v>2.4000000000000021E-2</v>
      </c>
      <c r="D266" s="2">
        <f t="shared" si="30"/>
        <v>6.6958000000000002</v>
      </c>
      <c r="E266" s="2">
        <f t="shared" si="24"/>
        <v>6.7061000000000011</v>
      </c>
      <c r="F266" s="2">
        <f t="shared" si="25"/>
        <v>6.7207500000000007</v>
      </c>
      <c r="G266" s="2">
        <f t="shared" si="27"/>
        <v>6.2485199999999974</v>
      </c>
      <c r="H266" s="2">
        <f t="shared" ref="H266:H329" si="31">AVERAGE(B67:B266)</f>
        <v>6.574535</v>
      </c>
      <c r="I266" s="2">
        <f t="array" ref="I266">SUMPRODUCT(B250:B269, (ROW(B250:B269)-ROW(B250)+1)) / (20*21/2)</f>
        <v>6.718680952380951</v>
      </c>
      <c r="J266" s="2">
        <f t="shared" si="26"/>
        <v>6.6277379233985911</v>
      </c>
      <c r="K266" s="2">
        <f t="shared" si="28"/>
        <v>6.4578676932558112</v>
      </c>
    </row>
    <row r="267" spans="1:11" ht="13.5" x14ac:dyDescent="0.25">
      <c r="A267" s="3">
        <f>TITRES_STAT!B270</f>
        <v>42396</v>
      </c>
      <c r="B267" s="5">
        <f>TITRES_STAT!D270</f>
        <v>6.6470000000000002</v>
      </c>
      <c r="C267" s="2">
        <f t="shared" si="29"/>
        <v>-2.4000000000000021E-2</v>
      </c>
      <c r="D267" s="2">
        <f t="shared" si="30"/>
        <v>6.6781999999999995</v>
      </c>
      <c r="E267" s="2">
        <f t="shared" si="24"/>
        <v>6.7222000000000008</v>
      </c>
      <c r="F267" s="2">
        <f t="shared" si="25"/>
        <v>6.7451999999999996</v>
      </c>
      <c r="G267" s="2">
        <f t="shared" si="27"/>
        <v>6.264459999999997</v>
      </c>
      <c r="H267" s="2">
        <f t="shared" si="31"/>
        <v>6.5786849999999992</v>
      </c>
      <c r="I267" s="2">
        <f t="array" ref="I267">SUMPRODUCT(B251:B270, (ROW(B251:B270)-ROW(B251)+1)) / (20*21/2)</f>
        <v>6.7086047619047626</v>
      </c>
      <c r="J267" s="2">
        <f t="shared" si="26"/>
        <v>6.6295724068844395</v>
      </c>
      <c r="K267" s="2">
        <f t="shared" si="28"/>
        <v>6.4652846464614653</v>
      </c>
    </row>
    <row r="268" spans="1:11" ht="13.5" x14ac:dyDescent="0.25">
      <c r="A268" s="3">
        <f>TITRES_STAT!B271</f>
        <v>42397</v>
      </c>
      <c r="B268" s="5">
        <f>TITRES_STAT!D271</f>
        <v>6.6520000000000001</v>
      </c>
      <c r="C268" s="2">
        <f t="shared" si="29"/>
        <v>4.9999999999998934E-3</v>
      </c>
      <c r="D268" s="2">
        <f t="shared" si="30"/>
        <v>6.6616</v>
      </c>
      <c r="E268" s="2">
        <f t="shared" ref="E268:E331" si="32">AVERAGE(B259:B268)</f>
        <v>6.7099999999999991</v>
      </c>
      <c r="F268" s="2">
        <f t="shared" si="25"/>
        <v>6.7561999999999998</v>
      </c>
      <c r="G268" s="2">
        <f t="shared" si="27"/>
        <v>6.2804999999999973</v>
      </c>
      <c r="H268" s="2">
        <f t="shared" si="31"/>
        <v>6.5823449999999992</v>
      </c>
      <c r="I268" s="2">
        <f t="array" ref="I268">SUMPRODUCT(B252:B271, (ROW(B252:B271)-ROW(B252)+1)) / (20*21/2)</f>
        <v>6.6988761904761907</v>
      </c>
      <c r="J268" s="2">
        <f t="shared" si="26"/>
        <v>6.6317083681335403</v>
      </c>
      <c r="K268" s="2">
        <f t="shared" si="28"/>
        <v>6.472606817188467</v>
      </c>
    </row>
    <row r="269" spans="1:11" ht="13.5" x14ac:dyDescent="0.25">
      <c r="A269" s="3">
        <f>TITRES_STAT!B272</f>
        <v>42398</v>
      </c>
      <c r="B269" s="5">
        <f>TITRES_STAT!D272</f>
        <v>6.6520000000000001</v>
      </c>
      <c r="C269" s="2">
        <f t="shared" si="29"/>
        <v>0</v>
      </c>
      <c r="D269" s="2">
        <f t="shared" si="30"/>
        <v>6.6538000000000013</v>
      </c>
      <c r="E269" s="2">
        <f t="shared" si="32"/>
        <v>6.6977999999999991</v>
      </c>
      <c r="F269" s="2">
        <f t="shared" si="25"/>
        <v>6.7527999999999988</v>
      </c>
      <c r="G269" s="2">
        <f t="shared" si="27"/>
        <v>6.2965399999999976</v>
      </c>
      <c r="H269" s="2">
        <f t="shared" si="31"/>
        <v>6.5860049999999992</v>
      </c>
      <c r="I269" s="2">
        <f t="array" ref="I269">SUMPRODUCT(B253:B272, (ROW(B253:B272)-ROW(B253)+1)) / (20*21/2)</f>
        <v>6.6894952380952395</v>
      </c>
      <c r="J269" s="2">
        <f t="shared" si="26"/>
        <v>6.6336409045017746</v>
      </c>
      <c r="K269" s="2">
        <f t="shared" si="28"/>
        <v>6.4796418439653909</v>
      </c>
    </row>
    <row r="270" spans="1:11" ht="13.5" x14ac:dyDescent="0.25">
      <c r="A270" s="3">
        <f>TITRES_STAT!B273</f>
        <v>42401</v>
      </c>
      <c r="B270" s="5">
        <f>TITRES_STAT!D273</f>
        <v>6.6470000000000002</v>
      </c>
      <c r="C270" s="2">
        <f t="shared" si="29"/>
        <v>-4.9999999999998934E-3</v>
      </c>
      <c r="D270" s="2">
        <f t="shared" si="30"/>
        <v>6.6538000000000013</v>
      </c>
      <c r="E270" s="2">
        <f t="shared" si="32"/>
        <v>6.6851000000000003</v>
      </c>
      <c r="F270" s="2">
        <f t="shared" si="25"/>
        <v>6.7491500000000002</v>
      </c>
      <c r="G270" s="2">
        <f t="shared" si="27"/>
        <v>6.3122799999999977</v>
      </c>
      <c r="H270" s="2">
        <f t="shared" si="31"/>
        <v>6.5896399999999984</v>
      </c>
      <c r="I270" s="2">
        <f t="array" ref="I270">SUMPRODUCT(B254:B273, (ROW(B254:B273)-ROW(B254)+1)) / (20*21/2)</f>
        <v>6.6804619047619047</v>
      </c>
      <c r="J270" s="2">
        <f t="shared" si="26"/>
        <v>6.6349131993111294</v>
      </c>
      <c r="K270" s="2">
        <f t="shared" si="28"/>
        <v>6.4862049089079248</v>
      </c>
    </row>
    <row r="271" spans="1:11" ht="13.5" x14ac:dyDescent="0.25">
      <c r="A271" s="3">
        <f>TITRES_STAT!B274</f>
        <v>42402</v>
      </c>
      <c r="B271" s="5">
        <f>TITRES_STAT!D274</f>
        <v>6.6470000000000002</v>
      </c>
      <c r="C271" s="2">
        <f t="shared" si="29"/>
        <v>0</v>
      </c>
      <c r="D271" s="2">
        <f t="shared" si="30"/>
        <v>6.6489999999999991</v>
      </c>
      <c r="E271" s="2">
        <f t="shared" si="32"/>
        <v>6.6724000000000006</v>
      </c>
      <c r="F271" s="2">
        <f t="shared" si="25"/>
        <v>6.7454999999999998</v>
      </c>
      <c r="G271" s="2">
        <f t="shared" si="27"/>
        <v>6.3316399999999966</v>
      </c>
      <c r="H271" s="2">
        <f t="shared" si="31"/>
        <v>6.5932499999999967</v>
      </c>
      <c r="I271" s="2">
        <f t="array" ref="I271">SUMPRODUCT(B255:B274, (ROW(B255:B274)-ROW(B255)+1)) / (20*21/2)</f>
        <v>6.6633999999999993</v>
      </c>
      <c r="J271" s="2">
        <f t="shared" si="26"/>
        <v>6.6360643231862602</v>
      </c>
      <c r="K271" s="2">
        <f t="shared" si="28"/>
        <v>6.4925105987546727</v>
      </c>
    </row>
    <row r="272" spans="1:11" ht="13.5" x14ac:dyDescent="0.25">
      <c r="A272" s="3">
        <f>TITRES_STAT!B275</f>
        <v>42403</v>
      </c>
      <c r="B272" s="5">
        <f>TITRES_STAT!D275</f>
        <v>6.6470000000000002</v>
      </c>
      <c r="C272" s="2">
        <f t="shared" si="29"/>
        <v>0</v>
      </c>
      <c r="D272" s="2">
        <f t="shared" si="30"/>
        <v>6.6489999999999991</v>
      </c>
      <c r="E272" s="2">
        <f t="shared" si="32"/>
        <v>6.6635999999999997</v>
      </c>
      <c r="F272" s="2">
        <f t="shared" si="25"/>
        <v>6.7418500000000012</v>
      </c>
      <c r="G272" s="2">
        <f t="shared" si="27"/>
        <v>6.3508999999999967</v>
      </c>
      <c r="H272" s="2">
        <f t="shared" si="31"/>
        <v>6.5968599999999959</v>
      </c>
      <c r="I272" s="2">
        <f t="array" ref="I272">SUMPRODUCT(B256:B275, (ROW(B256:B275)-ROW(B256)+1)) / (20*21/2)</f>
        <v>6.6587095238095246</v>
      </c>
      <c r="J272" s="2">
        <f t="shared" si="26"/>
        <v>6.63710581621614</v>
      </c>
      <c r="K272" s="2">
        <f t="shared" si="28"/>
        <v>6.4985690066466466</v>
      </c>
    </row>
    <row r="273" spans="1:11" ht="13.5" x14ac:dyDescent="0.25">
      <c r="A273" s="3">
        <f>TITRES_STAT!B276</f>
        <v>42404</v>
      </c>
      <c r="B273" s="5">
        <f>TITRES_STAT!D276</f>
        <v>6.6470000000000002</v>
      </c>
      <c r="C273" s="2">
        <f t="shared" si="29"/>
        <v>0</v>
      </c>
      <c r="D273" s="2">
        <f t="shared" si="30"/>
        <v>6.6479999999999988</v>
      </c>
      <c r="E273" s="2">
        <f t="shared" si="32"/>
        <v>6.6547999999999998</v>
      </c>
      <c r="F273" s="2">
        <f t="shared" si="25"/>
        <v>6.7281500000000021</v>
      </c>
      <c r="G273" s="2">
        <f t="shared" si="27"/>
        <v>6.3702599999999974</v>
      </c>
      <c r="H273" s="2">
        <f t="shared" si="31"/>
        <v>6.6003549999999951</v>
      </c>
      <c r="I273" s="2">
        <f t="array" ref="I273">SUMPRODUCT(B257:B276, (ROW(B257:B276)-ROW(B257)+1)) / (20*21/2)</f>
        <v>6.6579000000000006</v>
      </c>
      <c r="J273" s="2">
        <f t="shared" si="26"/>
        <v>6.63804811943365</v>
      </c>
      <c r="K273" s="2">
        <f t="shared" si="28"/>
        <v>6.5043898299154055</v>
      </c>
    </row>
    <row r="274" spans="1:11" ht="13.5" x14ac:dyDescent="0.25">
      <c r="A274" s="3">
        <f>TITRES_STAT!B277</f>
        <v>42405</v>
      </c>
      <c r="B274" s="5">
        <f>TITRES_STAT!D277</f>
        <v>6.5490000000000004</v>
      </c>
      <c r="C274" s="2">
        <f t="shared" si="29"/>
        <v>-9.7999999999999865E-2</v>
      </c>
      <c r="D274" s="2">
        <f t="shared" si="30"/>
        <v>6.6273999999999997</v>
      </c>
      <c r="E274" s="2">
        <f t="shared" si="32"/>
        <v>6.6406000000000009</v>
      </c>
      <c r="F274" s="2">
        <f t="shared" si="25"/>
        <v>6.7012500000000017</v>
      </c>
      <c r="G274" s="2">
        <f t="shared" si="27"/>
        <v>6.3876599999999977</v>
      </c>
      <c r="H274" s="2">
        <f t="shared" si="31"/>
        <v>6.6033599999999968</v>
      </c>
      <c r="I274" s="2">
        <f t="array" ref="I274">SUMPRODUCT(B258:B277, (ROW(B258:B277)-ROW(B258)+1)) / (20*21/2)</f>
        <v>6.6558428571428561</v>
      </c>
      <c r="J274" s="2">
        <f t="shared" si="26"/>
        <v>6.6295673461542544</v>
      </c>
      <c r="K274" s="2">
        <f t="shared" si="28"/>
        <v>6.5061392483500962</v>
      </c>
    </row>
    <row r="275" spans="1:11" ht="13.5" x14ac:dyDescent="0.25">
      <c r="A275" s="3">
        <f>TITRES_STAT!B278</f>
        <v>42408</v>
      </c>
      <c r="B275" s="5">
        <f>TITRES_STAT!D278</f>
        <v>6.6520000000000001</v>
      </c>
      <c r="C275" s="2">
        <f t="shared" si="29"/>
        <v>0.10299999999999976</v>
      </c>
      <c r="D275" s="2">
        <f t="shared" si="30"/>
        <v>6.628400000000001</v>
      </c>
      <c r="E275" s="2">
        <f t="shared" si="32"/>
        <v>6.6410999999999998</v>
      </c>
      <c r="F275" s="2">
        <f t="shared" si="25"/>
        <v>6.6795000000000018</v>
      </c>
      <c r="G275" s="2">
        <f t="shared" si="27"/>
        <v>6.4071199999999964</v>
      </c>
      <c r="H275" s="2">
        <f t="shared" si="31"/>
        <v>6.6068799999999976</v>
      </c>
      <c r="I275" s="2">
        <f t="array" ref="I275">SUMPRODUCT(B259:B278, (ROW(B259:B278)-ROW(B259)+1)) / (20*21/2)</f>
        <v>6.6343285714285702</v>
      </c>
      <c r="J275" s="2">
        <f t="shared" si="26"/>
        <v>6.6317037893776583</v>
      </c>
      <c r="K275" s="2">
        <f t="shared" si="28"/>
        <v>6.5118592778265629</v>
      </c>
    </row>
    <row r="276" spans="1:11" ht="13.5" x14ac:dyDescent="0.25">
      <c r="A276" s="3">
        <f>TITRES_STAT!B279</f>
        <v>42409</v>
      </c>
      <c r="B276" s="5">
        <f>TITRES_STAT!D279</f>
        <v>6.6710000000000003</v>
      </c>
      <c r="C276" s="2">
        <f t="shared" si="29"/>
        <v>1.9000000000000128E-2</v>
      </c>
      <c r="D276" s="2">
        <f t="shared" si="30"/>
        <v>6.6332000000000004</v>
      </c>
      <c r="E276" s="2">
        <f t="shared" si="32"/>
        <v>6.6410999999999998</v>
      </c>
      <c r="F276" s="2">
        <f t="shared" ref="F276:F339" si="33">AVERAGE(B257:B276)</f>
        <v>6.6736000000000022</v>
      </c>
      <c r="G276" s="2">
        <f t="shared" si="27"/>
        <v>6.4269599999999967</v>
      </c>
      <c r="H276" s="2">
        <f t="shared" si="31"/>
        <v>6.6104949999999985</v>
      </c>
      <c r="I276" s="2">
        <f t="array" ref="I276">SUMPRODUCT(B260:B279, (ROW(B260:B279)-ROW(B260)+1)) / (20*21/2)</f>
        <v>6.57994761904762</v>
      </c>
      <c r="J276" s="2">
        <f t="shared" si="26"/>
        <v>6.6354462856274052</v>
      </c>
      <c r="K276" s="2">
        <f t="shared" si="28"/>
        <v>6.5181000904608153</v>
      </c>
    </row>
    <row r="277" spans="1:11" ht="13.5" x14ac:dyDescent="0.25">
      <c r="A277" s="3">
        <f>TITRES_STAT!B280</f>
        <v>42410</v>
      </c>
      <c r="B277" s="5">
        <f>TITRES_STAT!D280</f>
        <v>6.6520000000000001</v>
      </c>
      <c r="C277" s="2">
        <f t="shared" si="29"/>
        <v>-1.9000000000000128E-2</v>
      </c>
      <c r="D277" s="2">
        <f t="shared" si="30"/>
        <v>6.6341999999999999</v>
      </c>
      <c r="E277" s="2">
        <f t="shared" si="32"/>
        <v>6.6415999999999995</v>
      </c>
      <c r="F277" s="2">
        <f t="shared" si="33"/>
        <v>6.6819000000000015</v>
      </c>
      <c r="G277" s="2">
        <f t="shared" si="27"/>
        <v>6.4426999999999968</v>
      </c>
      <c r="H277" s="2">
        <f t="shared" si="31"/>
        <v>6.6140149999999984</v>
      </c>
      <c r="I277" s="2">
        <f t="array" ref="I277">SUMPRODUCT(B261:B280, (ROW(B261:B280)-ROW(B261)+1)) / (20*21/2)</f>
        <v>6.5571809523809534</v>
      </c>
      <c r="J277" s="2">
        <f t="shared" ref="J277:J340" si="34">$J$4*B277+J276*(1-$J$4)</f>
        <v>6.6370228298533664</v>
      </c>
      <c r="K277" s="2">
        <f t="shared" si="28"/>
        <v>6.5233510673054891</v>
      </c>
    </row>
    <row r="278" spans="1:11" ht="13.5" x14ac:dyDescent="0.25">
      <c r="A278" s="3">
        <f>TITRES_STAT!B281</f>
        <v>42411</v>
      </c>
      <c r="B278" s="5">
        <f>TITRES_STAT!D281</f>
        <v>6.4560000000000004</v>
      </c>
      <c r="C278" s="2">
        <f t="shared" si="29"/>
        <v>-0.19599999999999973</v>
      </c>
      <c r="D278" s="2">
        <f t="shared" si="30"/>
        <v>6.596000000000001</v>
      </c>
      <c r="E278" s="2">
        <f t="shared" si="32"/>
        <v>6.6219999999999999</v>
      </c>
      <c r="F278" s="2">
        <f t="shared" si="33"/>
        <v>6.6660000000000013</v>
      </c>
      <c r="G278" s="2">
        <f t="shared" si="27"/>
        <v>6.450999999999997</v>
      </c>
      <c r="H278" s="2">
        <f t="shared" si="31"/>
        <v>6.6165549999999982</v>
      </c>
      <c r="I278" s="2">
        <f t="array" ref="I278">SUMPRODUCT(B262:B281, (ROW(B262:B281)-ROW(B262)+1)) / (20*21/2)</f>
        <v>6.5631809523809528</v>
      </c>
      <c r="J278" s="2">
        <f t="shared" si="34"/>
        <v>6.6197825603435216</v>
      </c>
      <c r="K278" s="2">
        <f t="shared" si="28"/>
        <v>6.5207098489797835</v>
      </c>
    </row>
    <row r="279" spans="1:11" ht="13.5" x14ac:dyDescent="0.25">
      <c r="A279" s="3">
        <f>TITRES_STAT!B282</f>
        <v>42412</v>
      </c>
      <c r="B279" s="5">
        <f>TITRES_STAT!D282</f>
        <v>6.0949999999999998</v>
      </c>
      <c r="C279" s="2">
        <f t="shared" si="29"/>
        <v>-0.36100000000000065</v>
      </c>
      <c r="D279" s="2">
        <f t="shared" si="30"/>
        <v>6.5052000000000003</v>
      </c>
      <c r="E279" s="2">
        <f t="shared" si="32"/>
        <v>6.5663000000000009</v>
      </c>
      <c r="F279" s="2">
        <f t="shared" si="33"/>
        <v>6.6320500000000022</v>
      </c>
      <c r="G279" s="2">
        <f t="shared" si="27"/>
        <v>6.4497399999999985</v>
      </c>
      <c r="H279" s="2">
        <f t="shared" si="31"/>
        <v>6.6172899999999997</v>
      </c>
      <c r="I279" s="2">
        <f t="array" ref="I279">SUMPRODUCT(B263:B282, (ROW(B263:B282)-ROW(B263)+1)) / (20*21/2)</f>
        <v>6.5715523809523821</v>
      </c>
      <c r="J279" s="2">
        <f t="shared" si="34"/>
        <v>6.5698032688822341</v>
      </c>
      <c r="K279" s="2">
        <f t="shared" si="28"/>
        <v>6.5040153450982237</v>
      </c>
    </row>
    <row r="280" spans="1:11" ht="13.5" x14ac:dyDescent="0.25">
      <c r="A280" s="3">
        <f>TITRES_STAT!B283</f>
        <v>42415</v>
      </c>
      <c r="B280" s="5">
        <f>TITRES_STAT!D283</f>
        <v>6.3929999999999998</v>
      </c>
      <c r="C280" s="2">
        <f t="shared" si="29"/>
        <v>0.29800000000000004</v>
      </c>
      <c r="D280" s="2">
        <f t="shared" si="30"/>
        <v>6.4533999999999994</v>
      </c>
      <c r="E280" s="2">
        <f t="shared" si="32"/>
        <v>6.5409000000000006</v>
      </c>
      <c r="F280" s="2">
        <f t="shared" si="33"/>
        <v>6.6130000000000013</v>
      </c>
      <c r="G280" s="2">
        <f t="shared" si="27"/>
        <v>6.4544399999999973</v>
      </c>
      <c r="H280" s="2">
        <f t="shared" si="31"/>
        <v>6.6187100000000001</v>
      </c>
      <c r="I280" s="2">
        <f t="array" ref="I280">SUMPRODUCT(B264:B283, (ROW(B264:B283)-ROW(B264)+1)) / (20*21/2)</f>
        <v>6.580109523809524</v>
      </c>
      <c r="J280" s="2">
        <f t="shared" si="34"/>
        <v>6.5529648623220211</v>
      </c>
      <c r="K280" s="2">
        <f t="shared" si="28"/>
        <v>6.4996618021531951</v>
      </c>
    </row>
    <row r="281" spans="1:11" ht="13.5" x14ac:dyDescent="0.25">
      <c r="A281" s="3">
        <f>TITRES_STAT!B284</f>
        <v>42416</v>
      </c>
      <c r="B281" s="5">
        <f>TITRES_STAT!D284</f>
        <v>6.6760000000000002</v>
      </c>
      <c r="C281" s="2">
        <f t="shared" si="29"/>
        <v>0.28300000000000036</v>
      </c>
      <c r="D281" s="2">
        <f t="shared" si="30"/>
        <v>6.4543999999999997</v>
      </c>
      <c r="E281" s="2">
        <f t="shared" si="32"/>
        <v>6.5438000000000001</v>
      </c>
      <c r="F281" s="2">
        <f t="shared" si="33"/>
        <v>6.6081000000000021</v>
      </c>
      <c r="G281" s="2">
        <f t="shared" si="27"/>
        <v>6.4647999999999977</v>
      </c>
      <c r="H281" s="2">
        <f t="shared" si="31"/>
        <v>6.6214700000000004</v>
      </c>
      <c r="I281" s="2">
        <f t="array" ref="I281">SUMPRODUCT(B265:B284, (ROW(B265:B284)-ROW(B265)+1)) / (20*21/2)</f>
        <v>6.58885238095238</v>
      </c>
      <c r="J281" s="2">
        <f t="shared" si="34"/>
        <v>6.5646824944818283</v>
      </c>
      <c r="K281" s="2">
        <f t="shared" si="28"/>
        <v>6.5065770255981681</v>
      </c>
    </row>
    <row r="282" spans="1:11" ht="13.5" x14ac:dyDescent="0.25">
      <c r="A282" s="3">
        <f>TITRES_STAT!B285</f>
        <v>42417</v>
      </c>
      <c r="B282" s="5">
        <f>TITRES_STAT!D285</f>
        <v>6.6959999999999997</v>
      </c>
      <c r="C282" s="2">
        <f t="shared" si="29"/>
        <v>1.9999999999999574E-2</v>
      </c>
      <c r="D282" s="2">
        <f t="shared" si="30"/>
        <v>6.4631999999999987</v>
      </c>
      <c r="E282" s="2">
        <f t="shared" si="32"/>
        <v>6.5487000000000011</v>
      </c>
      <c r="F282" s="2">
        <f t="shared" si="33"/>
        <v>6.6061500000000013</v>
      </c>
      <c r="G282" s="2">
        <f t="shared" si="27"/>
        <v>6.475559999999998</v>
      </c>
      <c r="H282" s="2">
        <f t="shared" si="31"/>
        <v>6.6243299999999996</v>
      </c>
      <c r="I282" s="2">
        <f t="array" ref="I282">SUMPRODUCT(B266:B285, (ROW(B266:B285)-ROW(B266)+1)) / (20*21/2)</f>
        <v>6.5970952380952372</v>
      </c>
      <c r="J282" s="2">
        <f t="shared" si="34"/>
        <v>6.577188923578797</v>
      </c>
      <c r="K282" s="2">
        <f t="shared" si="28"/>
        <v>6.5140053775354954</v>
      </c>
    </row>
    <row r="283" spans="1:11" ht="13.5" x14ac:dyDescent="0.25">
      <c r="A283" s="3">
        <f>TITRES_STAT!B286</f>
        <v>42418</v>
      </c>
      <c r="B283" s="5">
        <f>TITRES_STAT!D286</f>
        <v>6.6959999999999997</v>
      </c>
      <c r="C283" s="2">
        <f t="shared" si="29"/>
        <v>0</v>
      </c>
      <c r="D283" s="2">
        <f t="shared" si="30"/>
        <v>6.5111999999999997</v>
      </c>
      <c r="E283" s="2">
        <f t="shared" si="32"/>
        <v>6.5536000000000003</v>
      </c>
      <c r="F283" s="2">
        <f t="shared" si="33"/>
        <v>6.6042000000000014</v>
      </c>
      <c r="G283" s="2">
        <f t="shared" si="27"/>
        <v>6.4863199999999983</v>
      </c>
      <c r="H283" s="2">
        <f t="shared" si="31"/>
        <v>6.6272649999999995</v>
      </c>
      <c r="I283" s="2">
        <f t="array" ref="I283">SUMPRODUCT(B267:B286, (ROW(B267:B286)-ROW(B267)+1)) / (20*21/2)</f>
        <v>6.6014142857142843</v>
      </c>
      <c r="J283" s="2">
        <f t="shared" si="34"/>
        <v>6.5885042641903402</v>
      </c>
      <c r="K283" s="2">
        <f t="shared" si="28"/>
        <v>6.5211424215537113</v>
      </c>
    </row>
    <row r="284" spans="1:11" ht="13.5" x14ac:dyDescent="0.25">
      <c r="A284" s="3">
        <f>TITRES_STAT!B287</f>
        <v>42419</v>
      </c>
      <c r="B284" s="5">
        <f>TITRES_STAT!D287</f>
        <v>6.6959999999999997</v>
      </c>
      <c r="C284" s="2">
        <f t="shared" si="29"/>
        <v>0</v>
      </c>
      <c r="D284" s="2">
        <f t="shared" si="30"/>
        <v>6.6313999999999993</v>
      </c>
      <c r="E284" s="2">
        <f t="shared" si="32"/>
        <v>6.5683000000000007</v>
      </c>
      <c r="F284" s="2">
        <f t="shared" si="33"/>
        <v>6.6044500000000017</v>
      </c>
      <c r="G284" s="2">
        <f t="shared" si="27"/>
        <v>6.4972799999999999</v>
      </c>
      <c r="H284" s="2">
        <f t="shared" si="31"/>
        <v>6.6301750000000004</v>
      </c>
      <c r="I284" s="2">
        <f t="array" ref="I284">SUMPRODUCT(B268:B287, (ROW(B268:B287)-ROW(B268)+1)) / (20*21/2)</f>
        <v>6.6058238095238089</v>
      </c>
      <c r="J284" s="2">
        <f t="shared" si="34"/>
        <v>6.59874195331507</v>
      </c>
      <c r="K284" s="2">
        <f t="shared" si="28"/>
        <v>6.5279995814927814</v>
      </c>
    </row>
    <row r="285" spans="1:11" ht="13.5" x14ac:dyDescent="0.25">
      <c r="A285" s="3">
        <f>TITRES_STAT!B288</f>
        <v>42422</v>
      </c>
      <c r="B285" s="5">
        <f>TITRES_STAT!D288</f>
        <v>6.6909999999999998</v>
      </c>
      <c r="C285" s="2">
        <f t="shared" si="29"/>
        <v>-4.9999999999998934E-3</v>
      </c>
      <c r="D285" s="2">
        <f t="shared" si="30"/>
        <v>6.6909999999999998</v>
      </c>
      <c r="E285" s="2">
        <f t="shared" si="32"/>
        <v>6.5721999999999996</v>
      </c>
      <c r="F285" s="2">
        <f t="shared" si="33"/>
        <v>6.6066500000000001</v>
      </c>
      <c r="G285" s="2">
        <f t="shared" si="27"/>
        <v>6.50814</v>
      </c>
      <c r="H285" s="2">
        <f t="shared" si="31"/>
        <v>6.6330599999999995</v>
      </c>
      <c r="I285" s="2">
        <f t="array" ref="I285">SUMPRODUCT(B269:B288, (ROW(B269:B288)-ROW(B269)+1)) / (20*21/2)</f>
        <v>6.5823047619047612</v>
      </c>
      <c r="J285" s="2">
        <f t="shared" si="34"/>
        <v>6.60752843395173</v>
      </c>
      <c r="K285" s="2">
        <f t="shared" si="28"/>
        <v>6.5343917547675749</v>
      </c>
    </row>
    <row r="286" spans="1:11" ht="13.5" x14ac:dyDescent="0.25">
      <c r="A286" s="3">
        <f>TITRES_STAT!B289</f>
        <v>42423</v>
      </c>
      <c r="B286" s="5">
        <f>TITRES_STAT!D289</f>
        <v>6.6520000000000001</v>
      </c>
      <c r="C286" s="2">
        <f t="shared" si="29"/>
        <v>-3.8999999999999702E-2</v>
      </c>
      <c r="D286" s="2">
        <f t="shared" si="30"/>
        <v>6.6861999999999995</v>
      </c>
      <c r="E286" s="2">
        <f t="shared" si="32"/>
        <v>6.5702999999999987</v>
      </c>
      <c r="F286" s="2">
        <f t="shared" si="33"/>
        <v>6.6057000000000006</v>
      </c>
      <c r="G286" s="2">
        <f t="shared" si="27"/>
        <v>6.5182200000000003</v>
      </c>
      <c r="H286" s="2">
        <f t="shared" si="31"/>
        <v>6.6357499999999989</v>
      </c>
      <c r="I286" s="2">
        <f t="array" ref="I286">SUMPRODUCT(B270:B289, (ROW(B270:B289)-ROW(B270)+1)) / (20*21/2)</f>
        <v>6.5880857142857145</v>
      </c>
      <c r="J286" s="2">
        <f t="shared" si="34"/>
        <v>6.6117638211944216</v>
      </c>
      <c r="K286" s="2">
        <f t="shared" si="28"/>
        <v>6.5390038428159052</v>
      </c>
    </row>
    <row r="287" spans="1:11" ht="13.5" x14ac:dyDescent="0.25">
      <c r="A287" s="3">
        <f>TITRES_STAT!B290</f>
        <v>42424</v>
      </c>
      <c r="B287" s="5">
        <f>TITRES_STAT!D290</f>
        <v>6.6520000000000001</v>
      </c>
      <c r="C287" s="2">
        <f t="shared" si="29"/>
        <v>0</v>
      </c>
      <c r="D287" s="2">
        <f t="shared" si="30"/>
        <v>6.6774000000000004</v>
      </c>
      <c r="E287" s="2">
        <f t="shared" si="32"/>
        <v>6.5702999999999987</v>
      </c>
      <c r="F287" s="2">
        <f t="shared" si="33"/>
        <v>6.60595</v>
      </c>
      <c r="G287" s="2">
        <f t="shared" si="27"/>
        <v>6.5282999999999989</v>
      </c>
      <c r="H287" s="2">
        <f t="shared" si="31"/>
        <v>6.6384399999999992</v>
      </c>
      <c r="I287" s="2">
        <f t="array" ref="I287">SUMPRODUCT(B271:B290, (ROW(B271:B290)-ROW(B271)+1)) / (20*21/2)</f>
        <v>6.5929142857142855</v>
      </c>
      <c r="J287" s="2">
        <f t="shared" si="34"/>
        <v>6.6155958382235243</v>
      </c>
      <c r="K287" s="2">
        <f t="shared" si="28"/>
        <v>6.5434350646662622</v>
      </c>
    </row>
    <row r="288" spans="1:11" ht="13.5" x14ac:dyDescent="0.25">
      <c r="A288" s="3">
        <f>TITRES_STAT!B291</f>
        <v>42425</v>
      </c>
      <c r="B288" s="5">
        <f>TITRES_STAT!D291</f>
        <v>6.359</v>
      </c>
      <c r="C288" s="2">
        <f t="shared" si="29"/>
        <v>-0.29300000000000015</v>
      </c>
      <c r="D288" s="2">
        <f t="shared" si="30"/>
        <v>6.6100000000000012</v>
      </c>
      <c r="E288" s="2">
        <f t="shared" si="32"/>
        <v>6.5605999999999991</v>
      </c>
      <c r="F288" s="2">
        <f t="shared" si="33"/>
        <v>6.5912999999999995</v>
      </c>
      <c r="G288" s="2">
        <f t="shared" si="27"/>
        <v>6.5361199999999986</v>
      </c>
      <c r="H288" s="2">
        <f t="shared" si="31"/>
        <v>6.6396399999999982</v>
      </c>
      <c r="I288" s="2">
        <f t="array" ref="I288">SUMPRODUCT(B272:B291, (ROW(B272:B291)-ROW(B272)+1)) / (20*21/2)</f>
        <v>6.5977666666666668</v>
      </c>
      <c r="J288" s="2">
        <f t="shared" si="34"/>
        <v>6.5911581393450929</v>
      </c>
      <c r="K288" s="2">
        <f t="shared" si="28"/>
        <v>6.5362023170322914</v>
      </c>
    </row>
    <row r="289" spans="1:11" ht="13.5" x14ac:dyDescent="0.25">
      <c r="A289" s="3">
        <f>TITRES_STAT!B292</f>
        <v>42426</v>
      </c>
      <c r="B289" s="5">
        <f>TITRES_STAT!D292</f>
        <v>6.6520000000000001</v>
      </c>
      <c r="C289" s="2">
        <f t="shared" si="29"/>
        <v>0.29300000000000015</v>
      </c>
      <c r="D289" s="2">
        <f t="shared" si="30"/>
        <v>6.6012000000000004</v>
      </c>
      <c r="E289" s="2">
        <f t="shared" si="32"/>
        <v>6.6162999999999998</v>
      </c>
      <c r="F289" s="2">
        <f t="shared" si="33"/>
        <v>6.5912999999999995</v>
      </c>
      <c r="G289" s="2">
        <f t="shared" si="27"/>
        <v>6.5497999999999976</v>
      </c>
      <c r="H289" s="2">
        <f t="shared" si="31"/>
        <v>6.6413999999999991</v>
      </c>
      <c r="I289" s="2">
        <f t="array" ref="I289">SUMPRODUCT(B273:B292, (ROW(B273:B292)-ROW(B273)+1)) / (20*21/2)</f>
        <v>6.6026428571428575</v>
      </c>
      <c r="J289" s="2">
        <f t="shared" si="34"/>
        <v>6.5969526022646079</v>
      </c>
      <c r="K289" s="2">
        <f t="shared" si="28"/>
        <v>6.5407434026388689</v>
      </c>
    </row>
    <row r="290" spans="1:11" ht="13.5" x14ac:dyDescent="0.25">
      <c r="A290" s="3">
        <f>TITRES_STAT!B293</f>
        <v>42429</v>
      </c>
      <c r="B290" s="5">
        <f>TITRES_STAT!D293</f>
        <v>6.6420000000000003</v>
      </c>
      <c r="C290" s="2">
        <f t="shared" si="29"/>
        <v>-9.9999999999997868E-3</v>
      </c>
      <c r="D290" s="2">
        <f t="shared" si="30"/>
        <v>6.5914000000000001</v>
      </c>
      <c r="E290" s="2">
        <f t="shared" si="32"/>
        <v>6.6412000000000004</v>
      </c>
      <c r="F290" s="2">
        <f t="shared" si="33"/>
        <v>6.5910500000000001</v>
      </c>
      <c r="G290" s="2">
        <f t="shared" si="27"/>
        <v>6.5638799999999984</v>
      </c>
      <c r="H290" s="2">
        <f t="shared" si="31"/>
        <v>6.6428399999999987</v>
      </c>
      <c r="I290" s="2">
        <f t="array" ref="I290">SUMPRODUCT(B274:B293, (ROW(B274:B293)-ROW(B274)+1)) / (20*21/2)</f>
        <v>6.6061142857142858</v>
      </c>
      <c r="J290" s="2">
        <f t="shared" si="34"/>
        <v>6.6012428306203592</v>
      </c>
      <c r="K290" s="2">
        <f t="shared" si="28"/>
        <v>6.5447142495942074</v>
      </c>
    </row>
    <row r="291" spans="1:11" ht="13.5" x14ac:dyDescent="0.25">
      <c r="A291" s="3">
        <f>TITRES_STAT!B294</f>
        <v>42430</v>
      </c>
      <c r="B291" s="5">
        <f>TITRES_STAT!D294</f>
        <v>6.6420000000000003</v>
      </c>
      <c r="C291" s="2">
        <f t="shared" si="29"/>
        <v>0</v>
      </c>
      <c r="D291" s="2">
        <f t="shared" si="30"/>
        <v>6.5894000000000004</v>
      </c>
      <c r="E291" s="2">
        <f t="shared" si="32"/>
        <v>6.6378000000000004</v>
      </c>
      <c r="F291" s="2">
        <f t="shared" si="33"/>
        <v>6.5907999999999998</v>
      </c>
      <c r="G291" s="2">
        <f t="shared" si="27"/>
        <v>6.578059999999998</v>
      </c>
      <c r="H291" s="2">
        <f t="shared" si="31"/>
        <v>6.6435949999999995</v>
      </c>
      <c r="I291" s="2">
        <f t="array" ref="I291">SUMPRODUCT(B275:B294, (ROW(B275:B294)-ROW(B275)+1)) / (20*21/2)</f>
        <v>6.6083476190476187</v>
      </c>
      <c r="J291" s="2">
        <f t="shared" si="34"/>
        <v>6.6051244657993724</v>
      </c>
      <c r="K291" s="2">
        <f t="shared" si="28"/>
        <v>6.5485293770611017</v>
      </c>
    </row>
    <row r="292" spans="1:11" ht="13.5" x14ac:dyDescent="0.25">
      <c r="A292" s="3">
        <f>TITRES_STAT!B295</f>
        <v>42431</v>
      </c>
      <c r="B292" s="5">
        <f>TITRES_STAT!D295</f>
        <v>6.6420000000000003</v>
      </c>
      <c r="C292" s="2">
        <f t="shared" si="29"/>
        <v>0</v>
      </c>
      <c r="D292" s="2">
        <f t="shared" si="30"/>
        <v>6.5873999999999997</v>
      </c>
      <c r="E292" s="2">
        <f t="shared" si="32"/>
        <v>6.6324000000000014</v>
      </c>
      <c r="F292" s="2">
        <f t="shared" si="33"/>
        <v>6.5905500000000004</v>
      </c>
      <c r="G292" s="2">
        <f t="shared" si="27"/>
        <v>6.5955599999999981</v>
      </c>
      <c r="H292" s="2">
        <f t="shared" si="31"/>
        <v>6.6450349999999991</v>
      </c>
      <c r="I292" s="2">
        <f t="array" ref="I292">SUMPRODUCT(B276:B295, (ROW(B276:B295)-ROW(B276)+1)) / (20*21/2)</f>
        <v>6.5995142857142852</v>
      </c>
      <c r="J292" s="2">
        <f t="shared" si="34"/>
        <v>6.6086364214375273</v>
      </c>
      <c r="K292" s="2">
        <f t="shared" si="28"/>
        <v>6.552194891686157</v>
      </c>
    </row>
    <row r="293" spans="1:11" ht="13.5" x14ac:dyDescent="0.25">
      <c r="A293" s="3">
        <f>TITRES_STAT!B296</f>
        <v>42432</v>
      </c>
      <c r="B293" s="5">
        <f>TITRES_STAT!D296</f>
        <v>6.6269999999999998</v>
      </c>
      <c r="C293" s="2">
        <f t="shared" si="29"/>
        <v>-1.5000000000000568E-2</v>
      </c>
      <c r="D293" s="2">
        <f t="shared" si="30"/>
        <v>6.641</v>
      </c>
      <c r="E293" s="2">
        <f t="shared" si="32"/>
        <v>6.6255000000000006</v>
      </c>
      <c r="F293" s="2">
        <f t="shared" si="33"/>
        <v>6.58955</v>
      </c>
      <c r="G293" s="2">
        <f t="shared" si="27"/>
        <v>6.6127599999999971</v>
      </c>
      <c r="H293" s="2">
        <f t="shared" si="31"/>
        <v>6.646399999999999</v>
      </c>
      <c r="I293" s="2">
        <f t="array" ref="I293">SUMPRODUCT(B277:B296, (ROW(B277:B296)-ROW(B277)+1)) / (20*21/2)</f>
        <v>6.6007380952380954</v>
      </c>
      <c r="J293" s="2">
        <f t="shared" si="34"/>
        <v>6.6103853336815721</v>
      </c>
      <c r="K293" s="2">
        <f t="shared" si="28"/>
        <v>6.555128425345524</v>
      </c>
    </row>
    <row r="294" spans="1:11" ht="13.5" x14ac:dyDescent="0.25">
      <c r="A294" s="3">
        <f>TITRES_STAT!B297</f>
        <v>42433</v>
      </c>
      <c r="B294" s="5">
        <f>TITRES_STAT!D297</f>
        <v>6.6130000000000004</v>
      </c>
      <c r="C294" s="2">
        <f t="shared" si="29"/>
        <v>-1.3999999999999346E-2</v>
      </c>
      <c r="D294" s="2">
        <f t="shared" si="30"/>
        <v>6.6332000000000004</v>
      </c>
      <c r="E294" s="2">
        <f t="shared" si="32"/>
        <v>6.6172000000000013</v>
      </c>
      <c r="F294" s="2">
        <f t="shared" si="33"/>
        <v>6.5927499999999997</v>
      </c>
      <c r="G294" s="2">
        <f t="shared" si="27"/>
        <v>6.6277199999999956</v>
      </c>
      <c r="H294" s="2">
        <f t="shared" si="31"/>
        <v>6.6476949999999988</v>
      </c>
      <c r="I294" s="2">
        <f t="array" ref="I294">SUMPRODUCT(B278:B297, (ROW(B278:B297)-ROW(B278)+1)) / (20*21/2)</f>
        <v>6.6023095238095246</v>
      </c>
      <c r="J294" s="2">
        <f t="shared" si="34"/>
        <v>6.6106343495214226</v>
      </c>
      <c r="K294" s="2">
        <f t="shared" si="28"/>
        <v>6.5573978988613861</v>
      </c>
    </row>
    <row r="295" spans="1:11" ht="13.5" x14ac:dyDescent="0.25">
      <c r="A295" s="3">
        <f>TITRES_STAT!B298</f>
        <v>42436</v>
      </c>
      <c r="B295" s="5">
        <f>TITRES_STAT!D298</f>
        <v>6.5</v>
      </c>
      <c r="C295" s="2">
        <f t="shared" si="29"/>
        <v>-0.11300000000000043</v>
      </c>
      <c r="D295" s="2">
        <f t="shared" si="30"/>
        <v>6.6048</v>
      </c>
      <c r="E295" s="2">
        <f t="shared" si="32"/>
        <v>6.5981000000000005</v>
      </c>
      <c r="F295" s="2">
        <f t="shared" si="33"/>
        <v>6.5851499999999987</v>
      </c>
      <c r="G295" s="2">
        <f t="shared" si="27"/>
        <v>6.6383599999999952</v>
      </c>
      <c r="H295" s="2">
        <f t="shared" si="31"/>
        <v>6.6484249999999987</v>
      </c>
      <c r="I295" s="2">
        <f t="array" ref="I295">SUMPRODUCT(B279:B298, (ROW(B279:B298)-ROW(B279)+1)) / (20*21/2)</f>
        <v>6.6041380952380955</v>
      </c>
      <c r="J295" s="2">
        <f t="shared" si="34"/>
        <v>6.6000977448050975</v>
      </c>
      <c r="K295" s="2">
        <f t="shared" si="28"/>
        <v>6.555147000866822</v>
      </c>
    </row>
    <row r="296" spans="1:11" ht="13.5" x14ac:dyDescent="0.25">
      <c r="A296" s="3">
        <f>TITRES_STAT!B299</f>
        <v>42437</v>
      </c>
      <c r="B296" s="5">
        <f>TITRES_STAT!D299</f>
        <v>6.5979999999999999</v>
      </c>
      <c r="C296" s="2">
        <f t="shared" si="29"/>
        <v>9.7999999999999865E-2</v>
      </c>
      <c r="D296" s="2">
        <f t="shared" si="30"/>
        <v>6.596000000000001</v>
      </c>
      <c r="E296" s="2">
        <f t="shared" si="32"/>
        <v>6.5927000000000007</v>
      </c>
      <c r="F296" s="2">
        <f t="shared" si="33"/>
        <v>6.5814999999999984</v>
      </c>
      <c r="G296" s="2">
        <f t="shared" si="27"/>
        <v>6.6491199999999973</v>
      </c>
      <c r="H296" s="2">
        <f t="shared" si="31"/>
        <v>6.6496449999999978</v>
      </c>
      <c r="I296" s="2">
        <f t="array" ref="I296">SUMPRODUCT(B280:B299, (ROW(B280:B299)-ROW(B280)+1)) / (20*21/2)</f>
        <v>6.6048142857142853</v>
      </c>
      <c r="J296" s="2">
        <f t="shared" si="34"/>
        <v>6.5998979595855651</v>
      </c>
      <c r="K296" s="2">
        <f t="shared" si="28"/>
        <v>6.5568275106367508</v>
      </c>
    </row>
    <row r="297" spans="1:11" ht="13.5" x14ac:dyDescent="0.25">
      <c r="A297" s="3">
        <f>TITRES_STAT!B300</f>
        <v>42438</v>
      </c>
      <c r="B297" s="5">
        <f>TITRES_STAT!D300</f>
        <v>6.5979999999999999</v>
      </c>
      <c r="C297" s="2">
        <f t="shared" si="29"/>
        <v>0</v>
      </c>
      <c r="D297" s="2">
        <f t="shared" si="30"/>
        <v>6.5872000000000002</v>
      </c>
      <c r="E297" s="2">
        <f t="shared" si="32"/>
        <v>6.5873000000000008</v>
      </c>
      <c r="F297" s="2">
        <f t="shared" si="33"/>
        <v>6.5787999999999984</v>
      </c>
      <c r="G297" s="2">
        <f t="shared" si="27"/>
        <v>6.6579199999999972</v>
      </c>
      <c r="H297" s="2">
        <f t="shared" si="31"/>
        <v>6.6508649999999987</v>
      </c>
      <c r="I297" s="2">
        <f t="array" ref="I297">SUMPRODUCT(B281:B300, (ROW(B281:B300)-ROW(B281)+1)) / (20*21/2)</f>
        <v>6.603119047619046</v>
      </c>
      <c r="J297" s="2">
        <f t="shared" si="34"/>
        <v>6.5997172015297974</v>
      </c>
      <c r="K297" s="2">
        <f t="shared" si="28"/>
        <v>6.5584421180627608</v>
      </c>
    </row>
    <row r="298" spans="1:11" ht="13.5" x14ac:dyDescent="0.25">
      <c r="A298" s="3">
        <f>TITRES_STAT!B301</f>
        <v>42439</v>
      </c>
      <c r="B298" s="5">
        <f>TITRES_STAT!D301</f>
        <v>6.5979999999999999</v>
      </c>
      <c r="C298" s="2">
        <f t="shared" si="29"/>
        <v>0</v>
      </c>
      <c r="D298" s="2">
        <f t="shared" si="30"/>
        <v>6.5813999999999995</v>
      </c>
      <c r="E298" s="2">
        <f t="shared" si="32"/>
        <v>6.6111999999999993</v>
      </c>
      <c r="F298" s="2">
        <f t="shared" si="33"/>
        <v>6.5858999999999996</v>
      </c>
      <c r="G298" s="2">
        <f t="shared" si="27"/>
        <v>6.6612399999999976</v>
      </c>
      <c r="H298" s="2">
        <f t="shared" si="31"/>
        <v>6.6520149999999978</v>
      </c>
      <c r="I298" s="2">
        <f t="array" ref="I298">SUMPRODUCT(B282:B301, (ROW(B282:B301)-ROW(B282)+1)) / (20*21/2)</f>
        <v>6.5869476190476188</v>
      </c>
      <c r="J298" s="2">
        <f t="shared" si="34"/>
        <v>6.5995536585269603</v>
      </c>
      <c r="K298" s="2">
        <f t="shared" si="28"/>
        <v>6.559993407550496</v>
      </c>
    </row>
    <row r="299" spans="1:11" ht="13.5" x14ac:dyDescent="0.25">
      <c r="A299" s="3">
        <f>TITRES_STAT!B302</f>
        <v>42440</v>
      </c>
      <c r="B299" s="5">
        <f>TITRES_STAT!D302</f>
        <v>6.593</v>
      </c>
      <c r="C299" s="2">
        <f t="shared" si="29"/>
        <v>-4.9999999999998934E-3</v>
      </c>
      <c r="D299" s="2">
        <f t="shared" si="30"/>
        <v>6.5773999999999999</v>
      </c>
      <c r="E299" s="2">
        <f t="shared" si="32"/>
        <v>6.6052999999999997</v>
      </c>
      <c r="F299" s="2">
        <f t="shared" si="33"/>
        <v>6.6107999999999993</v>
      </c>
      <c r="G299" s="2">
        <f t="shared" si="27"/>
        <v>6.6586999999999978</v>
      </c>
      <c r="H299" s="2">
        <f t="shared" si="31"/>
        <v>6.6531399999999987</v>
      </c>
      <c r="I299" s="2">
        <f t="array" ref="I299">SUMPRODUCT(B283:B302, (ROW(B283:B302)-ROW(B283)+1)) / (20*21/2)</f>
        <v>6.5718476190476185</v>
      </c>
      <c r="J299" s="2">
        <f t="shared" si="34"/>
        <v>6.5989295005720114</v>
      </c>
      <c r="K299" s="2">
        <f t="shared" si="28"/>
        <v>6.5612877837249863</v>
      </c>
    </row>
    <row r="300" spans="1:11" ht="13.5" x14ac:dyDescent="0.25">
      <c r="A300" s="3">
        <f>TITRES_STAT!B303</f>
        <v>42443</v>
      </c>
      <c r="B300" s="5">
        <f>TITRES_STAT!D303</f>
        <v>6.593</v>
      </c>
      <c r="C300" s="2">
        <f t="shared" si="29"/>
        <v>0</v>
      </c>
      <c r="D300" s="2">
        <f t="shared" si="30"/>
        <v>6.596000000000001</v>
      </c>
      <c r="E300" s="2">
        <f t="shared" si="32"/>
        <v>6.6004000000000005</v>
      </c>
      <c r="F300" s="2">
        <f t="shared" si="33"/>
        <v>6.6208</v>
      </c>
      <c r="G300" s="2">
        <f t="shared" si="27"/>
        <v>6.6561599999999999</v>
      </c>
      <c r="H300" s="2">
        <f t="shared" si="31"/>
        <v>6.6543349999999988</v>
      </c>
      <c r="I300" s="2">
        <f t="array" ref="I300">SUMPRODUCT(B284:B303, (ROW(B284:B303)-ROW(B284)+1)) / (20*21/2)</f>
        <v>6.5579142857142863</v>
      </c>
      <c r="J300" s="2">
        <f t="shared" si="34"/>
        <v>6.5983647862318193</v>
      </c>
      <c r="K300" s="2">
        <f t="shared" si="28"/>
        <v>6.5625314000494965</v>
      </c>
    </row>
    <row r="301" spans="1:11" ht="13.5" x14ac:dyDescent="0.25">
      <c r="A301" s="3">
        <f>TITRES_STAT!B304</f>
        <v>42444</v>
      </c>
      <c r="B301" s="5">
        <f>TITRES_STAT!D304</f>
        <v>6.4509999999999996</v>
      </c>
      <c r="C301" s="2">
        <f t="shared" si="29"/>
        <v>-0.14200000000000035</v>
      </c>
      <c r="D301" s="2">
        <f t="shared" si="30"/>
        <v>6.5665999999999993</v>
      </c>
      <c r="E301" s="2">
        <f t="shared" si="32"/>
        <v>6.5813000000000006</v>
      </c>
      <c r="F301" s="2">
        <f t="shared" si="33"/>
        <v>6.6095500000000005</v>
      </c>
      <c r="G301" s="2">
        <f t="shared" si="27"/>
        <v>6.6507800000000001</v>
      </c>
      <c r="H301" s="2">
        <f t="shared" si="31"/>
        <v>6.6548199999999982</v>
      </c>
      <c r="I301" s="2">
        <f t="array" ref="I301">SUMPRODUCT(B285:B304, (ROW(B285:B304)-ROW(B285)+1)) / (20*21/2)</f>
        <v>6.5451476190476194</v>
      </c>
      <c r="J301" s="2">
        <f t="shared" si="34"/>
        <v>6.5843300446859319</v>
      </c>
      <c r="K301" s="2">
        <f t="shared" si="28"/>
        <v>6.5581576196553986</v>
      </c>
    </row>
    <row r="302" spans="1:11" ht="13.5" x14ac:dyDescent="0.25">
      <c r="A302" s="3">
        <f>TITRES_STAT!B305</f>
        <v>42445</v>
      </c>
      <c r="B302" s="5">
        <f>TITRES_STAT!D305</f>
        <v>6.4509999999999996</v>
      </c>
      <c r="C302" s="2">
        <f t="shared" si="29"/>
        <v>0</v>
      </c>
      <c r="D302" s="2">
        <f t="shared" si="30"/>
        <v>6.5372000000000003</v>
      </c>
      <c r="E302" s="2">
        <f t="shared" si="32"/>
        <v>6.5621999999999998</v>
      </c>
      <c r="F302" s="2">
        <f t="shared" si="33"/>
        <v>6.5972999999999997</v>
      </c>
      <c r="G302" s="2">
        <f t="shared" si="27"/>
        <v>6.6454000000000004</v>
      </c>
      <c r="H302" s="2">
        <f t="shared" si="31"/>
        <v>6.6543799999999989</v>
      </c>
      <c r="I302" s="2">
        <f t="array" ref="I302">SUMPRODUCT(B286:B305, (ROW(B286:B305)-ROW(B286)+1)) / (20*21/2)</f>
        <v>6.5251666666666672</v>
      </c>
      <c r="J302" s="2">
        <f t="shared" si="34"/>
        <v>6.571631945192034</v>
      </c>
      <c r="K302" s="2">
        <f t="shared" si="28"/>
        <v>6.5539553600610692</v>
      </c>
    </row>
    <row r="303" spans="1:11" ht="13.5" x14ac:dyDescent="0.25">
      <c r="A303" s="3">
        <f>TITRES_STAT!B306</f>
        <v>42446</v>
      </c>
      <c r="B303" s="5">
        <f>TITRES_STAT!D306</f>
        <v>6.4509999999999996</v>
      </c>
      <c r="C303" s="2">
        <f t="shared" si="29"/>
        <v>0</v>
      </c>
      <c r="D303" s="2">
        <f t="shared" si="30"/>
        <v>6.5078000000000005</v>
      </c>
      <c r="E303" s="2">
        <f t="shared" si="32"/>
        <v>6.5446</v>
      </c>
      <c r="F303" s="2">
        <f t="shared" si="33"/>
        <v>6.5850499999999998</v>
      </c>
      <c r="G303" s="2">
        <f t="shared" si="27"/>
        <v>6.6360000000000028</v>
      </c>
      <c r="H303" s="2">
        <f t="shared" si="31"/>
        <v>6.6539399999999977</v>
      </c>
      <c r="I303" s="2">
        <f t="array" ref="I303">SUMPRODUCT(B287:B306, (ROW(B287:B306)-ROW(B287)+1)) / (20*21/2)</f>
        <v>6.5067476190476183</v>
      </c>
      <c r="J303" s="2">
        <f t="shared" si="34"/>
        <v>6.5601431885070784</v>
      </c>
      <c r="K303" s="2">
        <f t="shared" si="28"/>
        <v>6.5499178949606351</v>
      </c>
    </row>
    <row r="304" spans="1:11" ht="13.5" x14ac:dyDescent="0.25">
      <c r="A304" s="3">
        <f>TITRES_STAT!B307</f>
        <v>42447</v>
      </c>
      <c r="B304" s="5">
        <f>TITRES_STAT!D307</f>
        <v>6.4509999999999996</v>
      </c>
      <c r="C304" s="2">
        <f t="shared" si="29"/>
        <v>0</v>
      </c>
      <c r="D304" s="2">
        <f t="shared" si="30"/>
        <v>6.4794</v>
      </c>
      <c r="E304" s="2">
        <f t="shared" si="32"/>
        <v>6.5284000000000004</v>
      </c>
      <c r="F304" s="2">
        <f t="shared" si="33"/>
        <v>6.5727999999999991</v>
      </c>
      <c r="G304" s="2">
        <f t="shared" si="27"/>
        <v>6.6232800000000021</v>
      </c>
      <c r="H304" s="2">
        <f t="shared" si="31"/>
        <v>6.6539399999999977</v>
      </c>
      <c r="I304" s="2">
        <f t="array" ref="I304">SUMPRODUCT(B288:B307, (ROW(B288:B307)-ROW(B288)+1)) / (20*21/2)</f>
        <v>6.4888476190476183</v>
      </c>
      <c r="J304" s="2">
        <f t="shared" si="34"/>
        <v>6.5497485991254525</v>
      </c>
      <c r="K304" s="2">
        <f t="shared" si="28"/>
        <v>6.5460387618249243</v>
      </c>
    </row>
    <row r="305" spans="1:11" ht="13.5" x14ac:dyDescent="0.25">
      <c r="A305" s="3">
        <f>TITRES_STAT!B308</f>
        <v>42450</v>
      </c>
      <c r="B305" s="5">
        <f>TITRES_STAT!D308</f>
        <v>6.3630000000000004</v>
      </c>
      <c r="C305" s="2">
        <f t="shared" si="29"/>
        <v>-8.799999999999919E-2</v>
      </c>
      <c r="D305" s="2">
        <f t="shared" si="30"/>
        <v>6.4334000000000007</v>
      </c>
      <c r="E305" s="2">
        <f t="shared" si="32"/>
        <v>6.5147000000000004</v>
      </c>
      <c r="F305" s="2">
        <f t="shared" si="33"/>
        <v>6.5563999999999991</v>
      </c>
      <c r="G305" s="2">
        <f t="shared" si="27"/>
        <v>6.6088000000000022</v>
      </c>
      <c r="H305" s="2">
        <f t="shared" si="31"/>
        <v>6.6534999999999993</v>
      </c>
      <c r="I305" s="2">
        <f t="array" ref="I305">SUMPRODUCT(B289:B308, (ROW(B289:B308)-ROW(B289)+1)) / (20*21/2)</f>
        <v>6.4723666666666668</v>
      </c>
      <c r="J305" s="2">
        <f t="shared" si="34"/>
        <v>6.5319630182563619</v>
      </c>
      <c r="K305" s="2">
        <f t="shared" si="28"/>
        <v>6.5388607711651234</v>
      </c>
    </row>
    <row r="306" spans="1:11" ht="13.5" x14ac:dyDescent="0.25">
      <c r="A306" s="3">
        <f>TITRES_STAT!B309</f>
        <v>42451</v>
      </c>
      <c r="B306" s="5">
        <f>TITRES_STAT!D309</f>
        <v>6.3630000000000004</v>
      </c>
      <c r="C306" s="2">
        <f t="shared" si="29"/>
        <v>0</v>
      </c>
      <c r="D306" s="2">
        <f t="shared" si="30"/>
        <v>6.4157999999999999</v>
      </c>
      <c r="E306" s="2">
        <f t="shared" si="32"/>
        <v>6.491200000000001</v>
      </c>
      <c r="F306" s="2">
        <f t="shared" si="33"/>
        <v>6.5419499999999999</v>
      </c>
      <c r="G306" s="2">
        <f t="shared" ref="G306:G369" si="35">AVERAGE(B257:B306)</f>
        <v>6.6002800000000024</v>
      </c>
      <c r="H306" s="2">
        <f t="shared" si="31"/>
        <v>6.6530599999999991</v>
      </c>
      <c r="I306" s="2">
        <f t="array" ref="I306">SUMPRODUCT(B290:B309, (ROW(B290:B309)-ROW(B290)+1)) / (20*21/2)</f>
        <v>6.4559095238095239</v>
      </c>
      <c r="J306" s="2">
        <f t="shared" si="34"/>
        <v>6.5158713022319468</v>
      </c>
      <c r="K306" s="2">
        <f t="shared" si="28"/>
        <v>6.5319642703351191</v>
      </c>
    </row>
    <row r="307" spans="1:11" ht="13.5" x14ac:dyDescent="0.25">
      <c r="A307" s="3">
        <f>TITRES_STAT!B310</f>
        <v>42452</v>
      </c>
      <c r="B307" s="5">
        <f>TITRES_STAT!D310</f>
        <v>6.3540000000000001</v>
      </c>
      <c r="C307" s="2">
        <f t="shared" si="29"/>
        <v>-9.0000000000003411E-3</v>
      </c>
      <c r="D307" s="2">
        <f t="shared" si="30"/>
        <v>6.3963999999999999</v>
      </c>
      <c r="E307" s="2">
        <f t="shared" si="32"/>
        <v>6.466800000000001</v>
      </c>
      <c r="F307" s="2">
        <f t="shared" si="33"/>
        <v>6.52705</v>
      </c>
      <c r="G307" s="2">
        <f t="shared" si="35"/>
        <v>6.5976400000000019</v>
      </c>
      <c r="H307" s="2">
        <f t="shared" si="31"/>
        <v>6.65245</v>
      </c>
      <c r="I307" s="2">
        <f t="array" ref="I307">SUMPRODUCT(B291:B310, (ROW(B291:B310)-ROW(B291)+1)) / (20*21/2)</f>
        <v>6.4408714285714286</v>
      </c>
      <c r="J307" s="2">
        <f t="shared" si="34"/>
        <v>6.5004549877336659</v>
      </c>
      <c r="K307" s="2">
        <f t="shared" ref="K307:K370" si="36">$K$4*B307+(1-$K$4)*K306</f>
        <v>6.5249852793415855</v>
      </c>
    </row>
    <row r="308" spans="1:11" ht="13.5" x14ac:dyDescent="0.25">
      <c r="A308" s="3">
        <f>TITRES_STAT!B311</f>
        <v>42453</v>
      </c>
      <c r="B308" s="5">
        <f>TITRES_STAT!D311</f>
        <v>6.3540000000000001</v>
      </c>
      <c r="C308" s="2">
        <f t="shared" si="29"/>
        <v>0</v>
      </c>
      <c r="D308" s="2">
        <f t="shared" si="30"/>
        <v>6.3769999999999998</v>
      </c>
      <c r="E308" s="2">
        <f t="shared" si="32"/>
        <v>6.442400000000001</v>
      </c>
      <c r="F308" s="2">
        <f t="shared" si="33"/>
        <v>6.5267999999999988</v>
      </c>
      <c r="G308" s="2">
        <f t="shared" si="35"/>
        <v>6.589240000000002</v>
      </c>
      <c r="H308" s="2">
        <f t="shared" si="31"/>
        <v>6.651815</v>
      </c>
      <c r="I308" s="2">
        <f t="array" ref="I308">SUMPRODUCT(B292:B311, (ROW(B292:B311)-ROW(B292)+1)) / (20*21/2)</f>
        <v>6.4132047619047636</v>
      </c>
      <c r="J308" s="2">
        <f t="shared" si="34"/>
        <v>6.4865068936637931</v>
      </c>
      <c r="K308" s="2">
        <f t="shared" si="36"/>
        <v>6.5182799742693662</v>
      </c>
    </row>
    <row r="309" spans="1:11" ht="13.5" x14ac:dyDescent="0.25">
      <c r="A309" s="3">
        <f>TITRES_STAT!B312</f>
        <v>42454</v>
      </c>
      <c r="B309" s="5">
        <f>TITRES_STAT!D312</f>
        <v>6.3540000000000001</v>
      </c>
      <c r="C309" s="2">
        <f t="shared" si="29"/>
        <v>0</v>
      </c>
      <c r="D309" s="2">
        <f t="shared" si="30"/>
        <v>6.3575999999999997</v>
      </c>
      <c r="E309" s="2">
        <f t="shared" si="32"/>
        <v>6.4184999999999999</v>
      </c>
      <c r="F309" s="2">
        <f t="shared" si="33"/>
        <v>6.5118999999999989</v>
      </c>
      <c r="G309" s="2">
        <f t="shared" si="35"/>
        <v>6.580840000000002</v>
      </c>
      <c r="H309" s="2">
        <f t="shared" si="31"/>
        <v>6.6496150000000025</v>
      </c>
      <c r="I309" s="2">
        <f t="array" ref="I309">SUMPRODUCT(B293:B312, (ROW(B293:B312)-ROW(B293)+1)) / (20*21/2)</f>
        <v>6.3876095238095241</v>
      </c>
      <c r="J309" s="2">
        <f t="shared" si="34"/>
        <v>6.4738871895053363</v>
      </c>
      <c r="K309" s="2">
        <f t="shared" si="36"/>
        <v>6.5118376223372341</v>
      </c>
    </row>
    <row r="310" spans="1:11" ht="13.5" x14ac:dyDescent="0.25">
      <c r="A310" s="3">
        <f>TITRES_STAT!B313</f>
        <v>42457</v>
      </c>
      <c r="B310" s="5">
        <f>TITRES_STAT!D313</f>
        <v>6.3540000000000001</v>
      </c>
      <c r="C310" s="2">
        <f t="shared" si="29"/>
        <v>0</v>
      </c>
      <c r="D310" s="2">
        <f t="shared" si="30"/>
        <v>6.3558000000000003</v>
      </c>
      <c r="E310" s="2">
        <f t="shared" si="32"/>
        <v>6.3945999999999996</v>
      </c>
      <c r="F310" s="2">
        <f t="shared" si="33"/>
        <v>6.4974999999999996</v>
      </c>
      <c r="G310" s="2">
        <f t="shared" si="35"/>
        <v>6.5724400000000012</v>
      </c>
      <c r="H310" s="2">
        <f t="shared" si="31"/>
        <v>6.6474150000000023</v>
      </c>
      <c r="I310" s="2">
        <f t="array" ref="I310">SUMPRODUCT(B294:B313, (ROW(B294:B313)-ROW(B294)+1)) / (20*21/2)</f>
        <v>6.3640857142857161</v>
      </c>
      <c r="J310" s="2">
        <f t="shared" si="34"/>
        <v>6.4624693619333993</v>
      </c>
      <c r="K310" s="2">
        <f t="shared" si="36"/>
        <v>6.5056479116573431</v>
      </c>
    </row>
    <row r="311" spans="1:11" ht="13.5" x14ac:dyDescent="0.25">
      <c r="A311" s="3">
        <f>TITRES_STAT!B314</f>
        <v>42458</v>
      </c>
      <c r="B311" s="5">
        <f>TITRES_STAT!D314</f>
        <v>6.2069999999999999</v>
      </c>
      <c r="C311" s="2">
        <f t="shared" si="29"/>
        <v>-0.14700000000000024</v>
      </c>
      <c r="D311" s="2">
        <f t="shared" si="30"/>
        <v>6.3246000000000002</v>
      </c>
      <c r="E311" s="2">
        <f t="shared" si="32"/>
        <v>6.3701999999999996</v>
      </c>
      <c r="F311" s="2">
        <f t="shared" si="33"/>
        <v>6.4757499999999997</v>
      </c>
      <c r="G311" s="2">
        <f t="shared" si="35"/>
        <v>6.5611000000000015</v>
      </c>
      <c r="H311" s="2">
        <f t="shared" si="31"/>
        <v>6.6444800000000033</v>
      </c>
      <c r="I311" s="2">
        <f t="array" ref="I311">SUMPRODUCT(B295:B314, (ROW(B295:B314)-ROW(B295)+1)) / (20*21/2)</f>
        <v>6.3425619047619062</v>
      </c>
      <c r="J311" s="2">
        <f t="shared" si="34"/>
        <v>6.4381389465111702</v>
      </c>
      <c r="K311" s="2">
        <f t="shared" si="36"/>
        <v>6.493936228847252</v>
      </c>
    </row>
    <row r="312" spans="1:11" ht="13.5" x14ac:dyDescent="0.25">
      <c r="A312" s="3">
        <f>TITRES_STAT!B315</f>
        <v>42459</v>
      </c>
      <c r="B312" s="5">
        <f>TITRES_STAT!D315</f>
        <v>6.2069999999999999</v>
      </c>
      <c r="C312" s="2">
        <f t="shared" si="29"/>
        <v>0</v>
      </c>
      <c r="D312" s="2">
        <f t="shared" si="30"/>
        <v>6.2952000000000004</v>
      </c>
      <c r="E312" s="2">
        <f t="shared" si="32"/>
        <v>6.3457999999999997</v>
      </c>
      <c r="F312" s="2">
        <f t="shared" si="33"/>
        <v>6.4539999999999988</v>
      </c>
      <c r="G312" s="2">
        <f t="shared" si="35"/>
        <v>6.5505399999999998</v>
      </c>
      <c r="H312" s="2">
        <f t="shared" si="31"/>
        <v>6.6415450000000043</v>
      </c>
      <c r="I312" s="2">
        <f t="array" ref="I312">SUMPRODUCT(B296:B315, (ROW(B296:B315)-ROW(B296)+1)) / (20*21/2)</f>
        <v>6.3229714285714289</v>
      </c>
      <c r="J312" s="2">
        <f t="shared" si="34"/>
        <v>6.4161257135101062</v>
      </c>
      <c r="K312" s="2">
        <f t="shared" si="36"/>
        <v>6.4826838277159879</v>
      </c>
    </row>
    <row r="313" spans="1:11" ht="13.5" x14ac:dyDescent="0.25">
      <c r="A313" s="3">
        <f>TITRES_STAT!B316</f>
        <v>42460</v>
      </c>
      <c r="B313" s="5">
        <f>TITRES_STAT!D316</f>
        <v>6.2069999999999999</v>
      </c>
      <c r="C313" s="2">
        <f t="shared" si="29"/>
        <v>0</v>
      </c>
      <c r="D313" s="2">
        <f t="shared" si="30"/>
        <v>6.2658000000000005</v>
      </c>
      <c r="E313" s="2">
        <f t="shared" si="32"/>
        <v>6.3213999999999997</v>
      </c>
      <c r="F313" s="2">
        <f t="shared" si="33"/>
        <v>6.4329999999999981</v>
      </c>
      <c r="G313" s="2">
        <f t="shared" si="35"/>
        <v>6.539979999999999</v>
      </c>
      <c r="H313" s="2">
        <f t="shared" si="31"/>
        <v>6.6386100000000052</v>
      </c>
      <c r="I313" s="2">
        <f t="array" ref="I313">SUMPRODUCT(B297:B316, (ROW(B297:B316)-ROW(B297)+1)) / (20*21/2)</f>
        <v>6.3038238095238102</v>
      </c>
      <c r="J313" s="2">
        <f t="shared" si="34"/>
        <v>6.3962089788900958</v>
      </c>
      <c r="K313" s="2">
        <f t="shared" si="36"/>
        <v>6.4718726972173224</v>
      </c>
    </row>
    <row r="314" spans="1:11" ht="13.5" x14ac:dyDescent="0.25">
      <c r="A314" s="3">
        <f>TITRES_STAT!B317</f>
        <v>42461</v>
      </c>
      <c r="B314" s="5">
        <f>TITRES_STAT!D317</f>
        <v>6.2069999999999999</v>
      </c>
      <c r="C314" s="2">
        <f t="shared" si="29"/>
        <v>0</v>
      </c>
      <c r="D314" s="2">
        <f t="shared" si="30"/>
        <v>6.2364000000000006</v>
      </c>
      <c r="E314" s="2">
        <f t="shared" si="32"/>
        <v>6.2970000000000006</v>
      </c>
      <c r="F314" s="2">
        <f t="shared" si="33"/>
        <v>6.4126999999999992</v>
      </c>
      <c r="G314" s="2">
        <f t="shared" si="35"/>
        <v>6.5302999999999987</v>
      </c>
      <c r="H314" s="2">
        <f t="shared" si="31"/>
        <v>6.6356750000000053</v>
      </c>
      <c r="I314" s="2">
        <f t="array" ref="I314">SUMPRODUCT(B298:B317, (ROW(B298:B317)-ROW(B298)+1)) / (20*21/2)</f>
        <v>6.2870619047619041</v>
      </c>
      <c r="J314" s="2">
        <f t="shared" si="34"/>
        <v>6.3781890761386579</v>
      </c>
      <c r="K314" s="2">
        <f t="shared" si="36"/>
        <v>6.4614855326205651</v>
      </c>
    </row>
    <row r="315" spans="1:11" ht="13.5" x14ac:dyDescent="0.25">
      <c r="A315" s="3">
        <f>TITRES_STAT!B318</f>
        <v>42464</v>
      </c>
      <c r="B315" s="5">
        <f>TITRES_STAT!D318</f>
        <v>6.2069999999999999</v>
      </c>
      <c r="C315" s="2">
        <f t="shared" si="29"/>
        <v>0</v>
      </c>
      <c r="D315" s="2">
        <f t="shared" si="30"/>
        <v>6.2069999999999999</v>
      </c>
      <c r="E315" s="2">
        <f t="shared" si="32"/>
        <v>6.2813999999999997</v>
      </c>
      <c r="F315" s="2">
        <f t="shared" si="33"/>
        <v>6.3980499999999987</v>
      </c>
      <c r="G315" s="2">
        <f t="shared" si="35"/>
        <v>6.5214999999999979</v>
      </c>
      <c r="H315" s="2">
        <f t="shared" si="31"/>
        <v>6.6327400000000072</v>
      </c>
      <c r="I315" s="2">
        <f t="array" ref="I315">SUMPRODUCT(B299:B318, (ROW(B299:B318)-ROW(B299)+1)) / (20*21/2)</f>
        <v>6.2717095238095233</v>
      </c>
      <c r="J315" s="2">
        <f t="shared" si="34"/>
        <v>6.3618853546016423</v>
      </c>
      <c r="K315" s="2">
        <f t="shared" si="36"/>
        <v>6.4515057078119158</v>
      </c>
    </row>
    <row r="316" spans="1:11" ht="13.5" x14ac:dyDescent="0.25">
      <c r="A316" s="3">
        <f>TITRES_STAT!B319</f>
        <v>42465</v>
      </c>
      <c r="B316" s="5">
        <f>TITRES_STAT!D319</f>
        <v>6.1970000000000001</v>
      </c>
      <c r="C316" s="2">
        <f t="shared" si="29"/>
        <v>-9.9999999999997868E-3</v>
      </c>
      <c r="D316" s="2">
        <f t="shared" si="30"/>
        <v>6.2050000000000001</v>
      </c>
      <c r="E316" s="2">
        <f t="shared" si="32"/>
        <v>6.2648000000000001</v>
      </c>
      <c r="F316" s="2">
        <f t="shared" si="33"/>
        <v>6.3779999999999983</v>
      </c>
      <c r="G316" s="2">
        <f t="shared" si="35"/>
        <v>6.5120199999999979</v>
      </c>
      <c r="H316" s="2">
        <f t="shared" si="31"/>
        <v>6.6297550000000065</v>
      </c>
      <c r="I316" s="2">
        <f t="array" ref="I316">SUMPRODUCT(B300:B319, (ROW(B300:B319)-ROW(B300)+1)) / (20*21/2)</f>
        <v>6.2592190476190481</v>
      </c>
      <c r="J316" s="2">
        <f t="shared" si="34"/>
        <v>6.346181987496724</v>
      </c>
      <c r="K316" s="2">
        <f t="shared" si="36"/>
        <v>6.4415250918192912</v>
      </c>
    </row>
    <row r="317" spans="1:11" ht="13.5" x14ac:dyDescent="0.25">
      <c r="A317" s="3">
        <f>TITRES_STAT!B320</f>
        <v>42466</v>
      </c>
      <c r="B317" s="5">
        <f>TITRES_STAT!D320</f>
        <v>6.202</v>
      </c>
      <c r="C317" s="2">
        <f t="shared" si="29"/>
        <v>4.9999999999998934E-3</v>
      </c>
      <c r="D317" s="2">
        <f t="shared" si="30"/>
        <v>6.2039999999999988</v>
      </c>
      <c r="E317" s="2">
        <f t="shared" si="32"/>
        <v>6.2496</v>
      </c>
      <c r="F317" s="2">
        <f t="shared" si="33"/>
        <v>6.3581999999999983</v>
      </c>
      <c r="G317" s="2">
        <f t="shared" si="35"/>
        <v>6.5031199999999982</v>
      </c>
      <c r="H317" s="2">
        <f t="shared" si="31"/>
        <v>6.6265300000000069</v>
      </c>
      <c r="I317" s="2">
        <f t="array" ref="I317">SUMPRODUCT(B301:B320, (ROW(B301:B320)-ROW(B301)+1)) / (20*21/2)</f>
        <v>6.248566666666667</v>
      </c>
      <c r="J317" s="2">
        <f t="shared" si="34"/>
        <v>6.3324503696398926</v>
      </c>
      <c r="K317" s="2">
        <f t="shared" si="36"/>
        <v>6.4321319509636323</v>
      </c>
    </row>
    <row r="318" spans="1:11" ht="13.5" x14ac:dyDescent="0.25">
      <c r="A318" s="3">
        <f>TITRES_STAT!B321</f>
        <v>42467</v>
      </c>
      <c r="B318" s="5">
        <f>TITRES_STAT!D321</f>
        <v>6.1970000000000001</v>
      </c>
      <c r="C318" s="2">
        <f t="shared" si="29"/>
        <v>-4.9999999999998934E-3</v>
      </c>
      <c r="D318" s="2">
        <f t="shared" si="30"/>
        <v>6.202</v>
      </c>
      <c r="E318" s="2">
        <f t="shared" si="32"/>
        <v>6.2339000000000002</v>
      </c>
      <c r="F318" s="2">
        <f t="shared" si="33"/>
        <v>6.3381499999999988</v>
      </c>
      <c r="G318" s="2">
        <f t="shared" si="35"/>
        <v>6.4940199999999981</v>
      </c>
      <c r="H318" s="2">
        <f t="shared" si="31"/>
        <v>6.6225450000000068</v>
      </c>
      <c r="I318" s="2">
        <f t="array" ref="I318">SUMPRODUCT(B302:B321, (ROW(B302:B321)-ROW(B302)+1)) / (20*21/2)</f>
        <v>6.2412761904761913</v>
      </c>
      <c r="J318" s="2">
        <f t="shared" si="34"/>
        <v>6.3195503344360935</v>
      </c>
      <c r="K318" s="2">
        <f t="shared" si="36"/>
        <v>6.4229110901415289</v>
      </c>
    </row>
    <row r="319" spans="1:11" ht="13.5" x14ac:dyDescent="0.25">
      <c r="A319" s="3">
        <f>TITRES_STAT!B322</f>
        <v>42468</v>
      </c>
      <c r="B319" s="5">
        <f>TITRES_STAT!D322</f>
        <v>6.2069999999999999</v>
      </c>
      <c r="C319" s="2">
        <f t="shared" si="29"/>
        <v>9.9999999999997868E-3</v>
      </c>
      <c r="D319" s="2">
        <f t="shared" si="30"/>
        <v>6.202</v>
      </c>
      <c r="E319" s="2">
        <f t="shared" si="32"/>
        <v>6.2192000000000007</v>
      </c>
      <c r="F319" s="2">
        <f t="shared" si="33"/>
        <v>6.3188499999999985</v>
      </c>
      <c r="G319" s="2">
        <f t="shared" si="35"/>
        <v>6.4851199999999993</v>
      </c>
      <c r="H319" s="2">
        <f t="shared" si="31"/>
        <v>6.6186100000000074</v>
      </c>
      <c r="I319" s="2">
        <f t="array" ref="I319">SUMPRODUCT(B303:B322, (ROW(B303:B322)-ROW(B303)+1)) / (20*21/2)</f>
        <v>6.2355476190476198</v>
      </c>
      <c r="J319" s="2">
        <f t="shared" si="34"/>
        <v>6.3088312549659893</v>
      </c>
      <c r="K319" s="2">
        <f t="shared" si="36"/>
        <v>6.4144439885673519</v>
      </c>
    </row>
    <row r="320" spans="1:11" ht="13.5" x14ac:dyDescent="0.25">
      <c r="A320" s="3">
        <f>TITRES_STAT!B323</f>
        <v>42471</v>
      </c>
      <c r="B320" s="5">
        <f>TITRES_STAT!D323</f>
        <v>6.2069999999999999</v>
      </c>
      <c r="C320" s="2">
        <f t="shared" si="29"/>
        <v>0</v>
      </c>
      <c r="D320" s="2">
        <f t="shared" si="30"/>
        <v>6.202</v>
      </c>
      <c r="E320" s="2">
        <f t="shared" si="32"/>
        <v>6.2045000000000003</v>
      </c>
      <c r="F320" s="2">
        <f t="shared" si="33"/>
        <v>6.2995499999999982</v>
      </c>
      <c r="G320" s="2">
        <f t="shared" si="35"/>
        <v>6.4763199999999994</v>
      </c>
      <c r="H320" s="2">
        <f t="shared" si="31"/>
        <v>6.614675000000009</v>
      </c>
      <c r="I320" s="2">
        <f t="array" ref="I320">SUMPRODUCT(B304:B323, (ROW(B304:B323)-ROW(B304)+1)) / (20*21/2)</f>
        <v>6.2304047619047607</v>
      </c>
      <c r="J320" s="2">
        <f t="shared" si="34"/>
        <v>6.2991330402073231</v>
      </c>
      <c r="K320" s="2">
        <f t="shared" si="36"/>
        <v>6.4063089301921625</v>
      </c>
    </row>
    <row r="321" spans="1:11" ht="13.5" x14ac:dyDescent="0.25">
      <c r="A321" s="3">
        <f>TITRES_STAT!B324</f>
        <v>42472</v>
      </c>
      <c r="B321" s="5">
        <f>TITRES_STAT!D324</f>
        <v>6.2229999999999999</v>
      </c>
      <c r="C321" s="2">
        <f t="shared" si="29"/>
        <v>1.6000000000000014E-2</v>
      </c>
      <c r="D321" s="2">
        <f t="shared" si="30"/>
        <v>6.2072000000000003</v>
      </c>
      <c r="E321" s="2">
        <f t="shared" si="32"/>
        <v>6.2061000000000002</v>
      </c>
      <c r="F321" s="2">
        <f t="shared" si="33"/>
        <v>6.2881499999999981</v>
      </c>
      <c r="G321" s="2">
        <f t="shared" si="35"/>
        <v>6.4678400000000007</v>
      </c>
      <c r="H321" s="2">
        <f t="shared" si="31"/>
        <v>6.6108200000000075</v>
      </c>
      <c r="I321" s="2">
        <f t="array" ref="I321">SUMPRODUCT(B305:B324, (ROW(B305:B324)-ROW(B305)+1)) / (20*21/2)</f>
        <v>6.2248238095238104</v>
      </c>
      <c r="J321" s="2">
        <f t="shared" si="34"/>
        <v>6.2918822744732932</v>
      </c>
      <c r="K321" s="2">
        <f t="shared" si="36"/>
        <v>6.3991203446944311</v>
      </c>
    </row>
    <row r="322" spans="1:11" ht="13.5" x14ac:dyDescent="0.25">
      <c r="A322" s="3">
        <f>TITRES_STAT!B325</f>
        <v>42473</v>
      </c>
      <c r="B322" s="5">
        <f>TITRES_STAT!D325</f>
        <v>6.2279999999999998</v>
      </c>
      <c r="C322" s="2">
        <f t="shared" si="29"/>
        <v>4.9999999999998934E-3</v>
      </c>
      <c r="D322" s="2">
        <f t="shared" si="30"/>
        <v>6.2123999999999997</v>
      </c>
      <c r="E322" s="2">
        <f t="shared" si="32"/>
        <v>6.2081999999999997</v>
      </c>
      <c r="F322" s="2">
        <f t="shared" si="33"/>
        <v>6.2769999999999984</v>
      </c>
      <c r="G322" s="2">
        <f t="shared" si="35"/>
        <v>6.4594600000000018</v>
      </c>
      <c r="H322" s="2">
        <f t="shared" si="31"/>
        <v>6.606770000000008</v>
      </c>
      <c r="I322" s="2">
        <f t="array" ref="I322">SUMPRODUCT(B306:B325, (ROW(B306:B325)-ROW(B306)+1)) / (20*21/2)</f>
        <v>6.2204047619047627</v>
      </c>
      <c r="J322" s="2">
        <f t="shared" si="34"/>
        <v>6.2857982483329797</v>
      </c>
      <c r="K322" s="2">
        <f t="shared" si="36"/>
        <v>6.3924097429417088</v>
      </c>
    </row>
    <row r="323" spans="1:11" ht="13.5" x14ac:dyDescent="0.25">
      <c r="A323" s="3">
        <f>TITRES_STAT!B326</f>
        <v>42474</v>
      </c>
      <c r="B323" s="5">
        <f>TITRES_STAT!D326</f>
        <v>6.2229999999999999</v>
      </c>
      <c r="C323" s="2">
        <f t="shared" si="29"/>
        <v>-4.9999999999998934E-3</v>
      </c>
      <c r="D323" s="2">
        <f t="shared" si="30"/>
        <v>6.2176</v>
      </c>
      <c r="E323" s="2">
        <f t="shared" si="32"/>
        <v>6.2097999999999995</v>
      </c>
      <c r="F323" s="2">
        <f t="shared" si="33"/>
        <v>6.2655999999999983</v>
      </c>
      <c r="G323" s="2">
        <f t="shared" si="35"/>
        <v>6.4509800000000004</v>
      </c>
      <c r="H323" s="2">
        <f t="shared" si="31"/>
        <v>6.6024000000000083</v>
      </c>
      <c r="I323" s="2">
        <f t="array" ref="I323">SUMPRODUCT(B307:B326, (ROW(B307:B326)-ROW(B307)+1)) / (20*21/2)</f>
        <v>6.2167285714285718</v>
      </c>
      <c r="J323" s="2">
        <f t="shared" si="34"/>
        <v>6.2798174627774586</v>
      </c>
      <c r="K323" s="2">
        <f t="shared" si="36"/>
        <v>6.3857662236106609</v>
      </c>
    </row>
    <row r="324" spans="1:11" ht="13.5" x14ac:dyDescent="0.25">
      <c r="A324" s="3">
        <f>TITRES_STAT!B327</f>
        <v>42475</v>
      </c>
      <c r="B324" s="5">
        <f>TITRES_STAT!D327</f>
        <v>6.2069999999999999</v>
      </c>
      <c r="C324" s="2">
        <f t="shared" ref="C324:C387" si="37">B324-B323</f>
        <v>-1.6000000000000014E-2</v>
      </c>
      <c r="D324" s="2">
        <f t="shared" si="30"/>
        <v>6.2176</v>
      </c>
      <c r="E324" s="2">
        <f t="shared" si="32"/>
        <v>6.2097999999999995</v>
      </c>
      <c r="F324" s="2">
        <f t="shared" si="33"/>
        <v>6.2533999999999992</v>
      </c>
      <c r="G324" s="2">
        <f t="shared" si="35"/>
        <v>6.4441400000000009</v>
      </c>
      <c r="H324" s="2">
        <f t="shared" si="31"/>
        <v>6.5979500000000089</v>
      </c>
      <c r="I324" s="2">
        <f t="array" ref="I324">SUMPRODUCT(B308:B327, (ROW(B308:B327)-ROW(B308)+1)) / (20*21/2)</f>
        <v>6.2137952380952379</v>
      </c>
      <c r="J324" s="2">
        <f t="shared" si="34"/>
        <v>6.2728824663224625</v>
      </c>
      <c r="K324" s="2">
        <f t="shared" si="36"/>
        <v>6.3787557834690665</v>
      </c>
    </row>
    <row r="325" spans="1:11" ht="13.5" x14ac:dyDescent="0.25">
      <c r="A325" s="3">
        <f>TITRES_STAT!B328</f>
        <v>42478</v>
      </c>
      <c r="B325" s="5">
        <f>TITRES_STAT!D328</f>
        <v>6.2069999999999999</v>
      </c>
      <c r="C325" s="2">
        <f t="shared" si="37"/>
        <v>0</v>
      </c>
      <c r="D325" s="2">
        <f t="shared" si="30"/>
        <v>6.2176</v>
      </c>
      <c r="E325" s="2">
        <f t="shared" si="32"/>
        <v>6.2098000000000004</v>
      </c>
      <c r="F325" s="2">
        <f t="shared" si="33"/>
        <v>6.2455999999999978</v>
      </c>
      <c r="G325" s="2">
        <f t="shared" si="35"/>
        <v>6.4352400000000003</v>
      </c>
      <c r="H325" s="2">
        <f t="shared" si="31"/>
        <v>6.593185000000009</v>
      </c>
      <c r="I325" s="2">
        <f t="array" ref="I325">SUMPRODUCT(B309:B328, (ROW(B309:B328)-ROW(B309)+1)) / (20*21/2)</f>
        <v>6.2115619047619051</v>
      </c>
      <c r="J325" s="2">
        <f t="shared" si="34"/>
        <v>6.266607945720323</v>
      </c>
      <c r="K325" s="2">
        <f t="shared" si="36"/>
        <v>6.3720202625487117</v>
      </c>
    </row>
    <row r="326" spans="1:11" ht="13.5" x14ac:dyDescent="0.25">
      <c r="A326" s="3">
        <f>TITRES_STAT!B329</f>
        <v>42479</v>
      </c>
      <c r="B326" s="5">
        <f>TITRES_STAT!D329</f>
        <v>6.2069999999999999</v>
      </c>
      <c r="C326" s="2">
        <f t="shared" si="37"/>
        <v>0</v>
      </c>
      <c r="D326" s="2">
        <f t="shared" ref="D326:D389" si="38">AVERAGE(B322:B326)</f>
        <v>6.2144000000000004</v>
      </c>
      <c r="E326" s="2">
        <f t="shared" si="32"/>
        <v>6.2108000000000008</v>
      </c>
      <c r="F326" s="2">
        <f t="shared" si="33"/>
        <v>6.2377999999999982</v>
      </c>
      <c r="G326" s="2">
        <f t="shared" si="35"/>
        <v>6.425959999999999</v>
      </c>
      <c r="H326" s="2">
        <f t="shared" si="31"/>
        <v>6.5884200000000099</v>
      </c>
      <c r="I326" s="2">
        <f t="array" ref="I326">SUMPRODUCT(B310:B329, (ROW(B310:B329)-ROW(B310)+1)) / (20*21/2)</f>
        <v>6.2095523809523803</v>
      </c>
      <c r="J326" s="2">
        <f t="shared" si="34"/>
        <v>6.2609309985088633</v>
      </c>
      <c r="K326" s="2">
        <f t="shared" si="36"/>
        <v>6.365548879703665</v>
      </c>
    </row>
    <row r="327" spans="1:11" ht="13.5" x14ac:dyDescent="0.25">
      <c r="A327" s="3">
        <f>TITRES_STAT!B330</f>
        <v>42480</v>
      </c>
      <c r="B327" s="5">
        <f>TITRES_STAT!D330</f>
        <v>6.2069999999999999</v>
      </c>
      <c r="C327" s="2">
        <f t="shared" si="37"/>
        <v>0</v>
      </c>
      <c r="D327" s="2">
        <f t="shared" si="38"/>
        <v>6.2102000000000004</v>
      </c>
      <c r="E327" s="2">
        <f t="shared" si="32"/>
        <v>6.2112999999999996</v>
      </c>
      <c r="F327" s="2">
        <f t="shared" si="33"/>
        <v>6.2304499999999976</v>
      </c>
      <c r="G327" s="2">
        <f t="shared" si="35"/>
        <v>6.4170599999999993</v>
      </c>
      <c r="H327" s="2">
        <f t="shared" si="31"/>
        <v>6.5826050000000116</v>
      </c>
      <c r="I327" s="2">
        <f t="array" ref="I327">SUMPRODUCT(B311:B330, (ROW(B311:B330)-ROW(B311)+1)) / (20*21/2)</f>
        <v>6.2082666666666668</v>
      </c>
      <c r="J327" s="2">
        <f t="shared" si="34"/>
        <v>6.2557947129365905</v>
      </c>
      <c r="K327" s="2">
        <f t="shared" si="36"/>
        <v>6.3593312765780317</v>
      </c>
    </row>
    <row r="328" spans="1:11" ht="13.5" x14ac:dyDescent="0.25">
      <c r="A328" s="3">
        <f>TITRES_STAT!B331</f>
        <v>42481</v>
      </c>
      <c r="B328" s="5">
        <f>TITRES_STAT!D331</f>
        <v>6.2069999999999999</v>
      </c>
      <c r="C328" s="2">
        <f t="shared" si="37"/>
        <v>0</v>
      </c>
      <c r="D328" s="2">
        <f t="shared" si="38"/>
        <v>6.2069999999999999</v>
      </c>
      <c r="E328" s="2">
        <f t="shared" si="32"/>
        <v>6.2123000000000008</v>
      </c>
      <c r="F328" s="2">
        <f t="shared" si="33"/>
        <v>6.2230999999999979</v>
      </c>
      <c r="G328" s="2">
        <f t="shared" si="35"/>
        <v>6.4120799999999987</v>
      </c>
      <c r="H328" s="2">
        <f t="shared" si="31"/>
        <v>6.5767900000000123</v>
      </c>
      <c r="I328" s="2">
        <f t="array" ref="I328">SUMPRODUCT(B312:B331, (ROW(B312:B331)-ROW(B312)+1)) / (20*21/2)</f>
        <v>6.2077047619047612</v>
      </c>
      <c r="J328" s="2">
        <f t="shared" si="34"/>
        <v>6.2511475974188198</v>
      </c>
      <c r="K328" s="2">
        <f t="shared" si="36"/>
        <v>6.3533575010259522</v>
      </c>
    </row>
    <row r="329" spans="1:11" ht="13.5" x14ac:dyDescent="0.25">
      <c r="A329" s="3">
        <f>TITRES_STAT!B332</f>
        <v>42482</v>
      </c>
      <c r="B329" s="5">
        <f>TITRES_STAT!D332</f>
        <v>6.202</v>
      </c>
      <c r="C329" s="2">
        <f t="shared" si="37"/>
        <v>-4.9999999999998934E-3</v>
      </c>
      <c r="D329" s="2">
        <f t="shared" si="38"/>
        <v>6.2060000000000004</v>
      </c>
      <c r="E329" s="2">
        <f t="shared" si="32"/>
        <v>6.2118000000000002</v>
      </c>
      <c r="F329" s="2">
        <f t="shared" si="33"/>
        <v>6.2154999999999978</v>
      </c>
      <c r="G329" s="2">
        <f t="shared" si="35"/>
        <v>6.4142199999999994</v>
      </c>
      <c r="H329" s="2">
        <f t="shared" si="31"/>
        <v>6.5709500000000132</v>
      </c>
      <c r="I329" s="2">
        <f t="array" ref="I329">SUMPRODUCT(B313:B332, (ROW(B313:B332)-ROW(B313)+1)) / (20*21/2)</f>
        <v>6.2071666666666658</v>
      </c>
      <c r="J329" s="2">
        <f t="shared" si="34"/>
        <v>6.2464668738551223</v>
      </c>
      <c r="K329" s="2">
        <f t="shared" si="36"/>
        <v>6.3474219127504243</v>
      </c>
    </row>
    <row r="330" spans="1:11" ht="13.5" x14ac:dyDescent="0.25">
      <c r="A330" s="3">
        <f>TITRES_STAT!B333</f>
        <v>42485</v>
      </c>
      <c r="B330" s="5">
        <f>TITRES_STAT!D333</f>
        <v>6.202</v>
      </c>
      <c r="C330" s="2">
        <f t="shared" si="37"/>
        <v>0</v>
      </c>
      <c r="D330" s="2">
        <f t="shared" si="38"/>
        <v>6.2050000000000001</v>
      </c>
      <c r="E330" s="2">
        <f t="shared" si="32"/>
        <v>6.2112999999999996</v>
      </c>
      <c r="F330" s="2">
        <f t="shared" si="33"/>
        <v>6.2078999999999978</v>
      </c>
      <c r="G330" s="2">
        <f t="shared" si="35"/>
        <v>6.4103999999999992</v>
      </c>
      <c r="H330" s="2">
        <f t="shared" ref="H330:H393" si="39">AVERAGE(B131:B330)</f>
        <v>6.5650100000000124</v>
      </c>
      <c r="I330" s="2">
        <f t="array" ref="I330">SUMPRODUCT(B314:B333, (ROW(B314:B333)-ROW(B314)+1)) / (20*21/2)</f>
        <v>6.2066523809523808</v>
      </c>
      <c r="J330" s="2">
        <f t="shared" si="34"/>
        <v>6.2422319334879672</v>
      </c>
      <c r="K330" s="2">
        <f t="shared" si="36"/>
        <v>6.3417190926425642</v>
      </c>
    </row>
    <row r="331" spans="1:11" ht="13.5" x14ac:dyDescent="0.25">
      <c r="A331" s="3">
        <f>TITRES_STAT!B334</f>
        <v>42486</v>
      </c>
      <c r="B331" s="5">
        <f>TITRES_STAT!D334</f>
        <v>6.202</v>
      </c>
      <c r="C331" s="2">
        <f t="shared" si="37"/>
        <v>0</v>
      </c>
      <c r="D331" s="2">
        <f t="shared" si="38"/>
        <v>6.2039999999999988</v>
      </c>
      <c r="E331" s="2">
        <f t="shared" si="32"/>
        <v>6.2092000000000001</v>
      </c>
      <c r="F331" s="2">
        <f t="shared" si="33"/>
        <v>6.2076499999999983</v>
      </c>
      <c r="G331" s="2">
        <f t="shared" si="35"/>
        <v>6.4009200000000002</v>
      </c>
      <c r="H331" s="2">
        <f t="shared" si="39"/>
        <v>6.5591200000000116</v>
      </c>
      <c r="I331" s="2">
        <f t="array" ref="I331">SUMPRODUCT(B315:B334, (ROW(B315:B334)-ROW(B315)+1)) / (20*21/2)</f>
        <v>6.2061619047619043</v>
      </c>
      <c r="J331" s="2">
        <f t="shared" si="34"/>
        <v>6.2384003207748275</v>
      </c>
      <c r="K331" s="2">
        <f t="shared" si="36"/>
        <v>6.3362399125389341</v>
      </c>
    </row>
    <row r="332" spans="1:11" ht="13.5" x14ac:dyDescent="0.25">
      <c r="A332" s="3">
        <f>TITRES_STAT!B335</f>
        <v>42487</v>
      </c>
      <c r="B332" s="5">
        <f>TITRES_STAT!D335</f>
        <v>6.202</v>
      </c>
      <c r="C332" s="2">
        <f t="shared" si="37"/>
        <v>0</v>
      </c>
      <c r="D332" s="2">
        <f t="shared" si="38"/>
        <v>6.2029999999999985</v>
      </c>
      <c r="E332" s="2">
        <f t="shared" ref="E332:E395" si="40">AVERAGE(B323:B332)</f>
        <v>6.2065999999999999</v>
      </c>
      <c r="F332" s="2">
        <f t="shared" si="33"/>
        <v>6.207399999999998</v>
      </c>
      <c r="G332" s="2">
        <f t="shared" si="35"/>
        <v>6.3910399999999994</v>
      </c>
      <c r="H332" s="2">
        <f t="shared" si="39"/>
        <v>6.5539400000000114</v>
      </c>
      <c r="I332" s="2">
        <f t="array" ref="I332">SUMPRODUCT(B316:B335, (ROW(B316:B335)-ROW(B316)+1)) / (20*21/2)</f>
        <v>6.2056952380952364</v>
      </c>
      <c r="J332" s="2">
        <f t="shared" si="34"/>
        <v>6.2349336235581774</v>
      </c>
      <c r="K332" s="2">
        <f t="shared" si="36"/>
        <v>6.3309756022432895</v>
      </c>
    </row>
    <row r="333" spans="1:11" ht="13.5" x14ac:dyDescent="0.25">
      <c r="A333" s="3">
        <f>TITRES_STAT!B336</f>
        <v>42488</v>
      </c>
      <c r="B333" s="5">
        <f>TITRES_STAT!D336</f>
        <v>6.202</v>
      </c>
      <c r="C333" s="2">
        <f t="shared" si="37"/>
        <v>0</v>
      </c>
      <c r="D333" s="2">
        <f t="shared" si="38"/>
        <v>6.202</v>
      </c>
      <c r="E333" s="2">
        <f t="shared" si="40"/>
        <v>6.2044999999999995</v>
      </c>
      <c r="F333" s="2">
        <f t="shared" si="33"/>
        <v>6.2071499999999977</v>
      </c>
      <c r="G333" s="2">
        <f t="shared" si="35"/>
        <v>6.3811599999999995</v>
      </c>
      <c r="H333" s="2">
        <f t="shared" si="39"/>
        <v>6.5487600000000121</v>
      </c>
      <c r="I333" s="2">
        <f t="array" ref="I333">SUMPRODUCT(B317:B336, (ROW(B317:B336)-ROW(B317)+1)) / (20*21/2)</f>
        <v>6.198490476190476</v>
      </c>
      <c r="J333" s="2">
        <f t="shared" si="34"/>
        <v>6.2317970879812083</v>
      </c>
      <c r="K333" s="2">
        <f t="shared" si="36"/>
        <v>6.3259177354886509</v>
      </c>
    </row>
    <row r="334" spans="1:11" ht="13.5" x14ac:dyDescent="0.25">
      <c r="A334" s="3">
        <f>TITRES_STAT!B337</f>
        <v>42489</v>
      </c>
      <c r="B334" s="5">
        <f>TITRES_STAT!D337</f>
        <v>6.202</v>
      </c>
      <c r="C334" s="2">
        <f t="shared" si="37"/>
        <v>0</v>
      </c>
      <c r="D334" s="2">
        <f t="shared" si="38"/>
        <v>6.202</v>
      </c>
      <c r="E334" s="2">
        <f t="shared" si="40"/>
        <v>6.2039999999999988</v>
      </c>
      <c r="F334" s="2">
        <f t="shared" si="33"/>
        <v>6.2068999999999983</v>
      </c>
      <c r="G334" s="2">
        <f t="shared" si="35"/>
        <v>6.3712800000000005</v>
      </c>
      <c r="H334" s="2">
        <f t="shared" si="39"/>
        <v>6.5435800000000119</v>
      </c>
      <c r="I334" s="2">
        <f t="array" ref="I334">SUMPRODUCT(B318:B337, (ROW(B318:B337)-ROW(B318)+1)) / (20*21/2)</f>
        <v>6.1920761904761905</v>
      </c>
      <c r="J334" s="2">
        <f t="shared" si="34"/>
        <v>6.2289592700782359</v>
      </c>
      <c r="K334" s="2">
        <f t="shared" si="36"/>
        <v>6.3210582164498801</v>
      </c>
    </row>
    <row r="335" spans="1:11" ht="13.5" x14ac:dyDescent="0.25">
      <c r="A335" s="3">
        <f>TITRES_STAT!B338</f>
        <v>42492</v>
      </c>
      <c r="B335" s="5">
        <f>TITRES_STAT!D338</f>
        <v>6.202</v>
      </c>
      <c r="C335" s="2">
        <f t="shared" si="37"/>
        <v>0</v>
      </c>
      <c r="D335" s="2">
        <f t="shared" si="38"/>
        <v>6.202</v>
      </c>
      <c r="E335" s="2">
        <f t="shared" si="40"/>
        <v>6.2034999999999991</v>
      </c>
      <c r="F335" s="2">
        <f t="shared" si="33"/>
        <v>6.2066499999999989</v>
      </c>
      <c r="G335" s="2">
        <f t="shared" si="35"/>
        <v>6.3614999999999995</v>
      </c>
      <c r="H335" s="2">
        <f t="shared" si="39"/>
        <v>6.5384000000000118</v>
      </c>
      <c r="I335" s="2">
        <f t="array" ref="I335">SUMPRODUCT(B319:B338, (ROW(B319:B338)-ROW(B319)+1)) / (20*21/2)</f>
        <v>6.1854999999999993</v>
      </c>
      <c r="J335" s="2">
        <f t="shared" si="34"/>
        <v>6.2263917205469754</v>
      </c>
      <c r="K335" s="2">
        <f t="shared" si="36"/>
        <v>6.3163892667851789</v>
      </c>
    </row>
    <row r="336" spans="1:11" ht="13.5" x14ac:dyDescent="0.25">
      <c r="A336" s="3">
        <f>TITRES_STAT!B339</f>
        <v>42493</v>
      </c>
      <c r="B336" s="5">
        <f>TITRES_STAT!D339</f>
        <v>6.1310000000000002</v>
      </c>
      <c r="C336" s="2">
        <f t="shared" si="37"/>
        <v>-7.099999999999973E-2</v>
      </c>
      <c r="D336" s="2">
        <f t="shared" si="38"/>
        <v>6.1878000000000002</v>
      </c>
      <c r="E336" s="2">
        <f t="shared" si="40"/>
        <v>6.1958999999999991</v>
      </c>
      <c r="F336" s="2">
        <f t="shared" si="33"/>
        <v>6.2033499999999986</v>
      </c>
      <c r="G336" s="2">
        <f t="shared" si="35"/>
        <v>6.3510799999999996</v>
      </c>
      <c r="H336" s="2">
        <f t="shared" si="39"/>
        <v>6.5321550000000128</v>
      </c>
      <c r="I336" s="2">
        <f t="array" ref="I336">SUMPRODUCT(B320:B339, (ROW(B320:B339)-ROW(B320)+1)) / (20*21/2)</f>
        <v>6.1743809523809521</v>
      </c>
      <c r="J336" s="2">
        <f t="shared" si="34"/>
        <v>6.2173067947805967</v>
      </c>
      <c r="K336" s="2">
        <f t="shared" si="36"/>
        <v>6.3091190994602693</v>
      </c>
    </row>
    <row r="337" spans="1:11" ht="13.5" x14ac:dyDescent="0.25">
      <c r="A337" s="3">
        <f>TITRES_STAT!B340</f>
        <v>42494</v>
      </c>
      <c r="B337" s="5">
        <f>TITRES_STAT!D340</f>
        <v>6.1360000000000001</v>
      </c>
      <c r="C337" s="2">
        <f t="shared" si="37"/>
        <v>4.9999999999998934E-3</v>
      </c>
      <c r="D337" s="2">
        <f t="shared" si="38"/>
        <v>6.1745999999999999</v>
      </c>
      <c r="E337" s="2">
        <f t="shared" si="40"/>
        <v>6.1887999999999987</v>
      </c>
      <c r="F337" s="2">
        <f t="shared" si="33"/>
        <v>6.2000499999999992</v>
      </c>
      <c r="G337" s="2">
        <f t="shared" si="35"/>
        <v>6.3407600000000013</v>
      </c>
      <c r="H337" s="2">
        <f t="shared" si="39"/>
        <v>6.5259600000000137</v>
      </c>
      <c r="I337" s="2">
        <f t="array" ref="I337">SUMPRODUCT(B321:B340, (ROW(B321:B340)-ROW(B321)+1)) / (20*21/2)</f>
        <v>6.1809142857142856</v>
      </c>
      <c r="J337" s="2">
        <f t="shared" si="34"/>
        <v>6.2095632905157778</v>
      </c>
      <c r="K337" s="2">
        <f t="shared" si="36"/>
        <v>6.3023301151677105</v>
      </c>
    </row>
    <row r="338" spans="1:11" ht="13.5" x14ac:dyDescent="0.25">
      <c r="A338" s="3">
        <f>TITRES_STAT!B341</f>
        <v>42495</v>
      </c>
      <c r="B338" s="5">
        <f>TITRES_STAT!D341</f>
        <v>6.1310000000000002</v>
      </c>
      <c r="C338" s="2">
        <f t="shared" si="37"/>
        <v>-4.9999999999998934E-3</v>
      </c>
      <c r="D338" s="2">
        <f t="shared" si="38"/>
        <v>6.1604000000000001</v>
      </c>
      <c r="E338" s="2">
        <f t="shared" si="40"/>
        <v>6.1811999999999996</v>
      </c>
      <c r="F338" s="2">
        <f t="shared" si="33"/>
        <v>6.1967499999999998</v>
      </c>
      <c r="G338" s="2">
        <f t="shared" si="35"/>
        <v>6.3362000000000016</v>
      </c>
      <c r="H338" s="2">
        <f t="shared" si="39"/>
        <v>6.519740000000013</v>
      </c>
      <c r="I338" s="2">
        <f t="array" ref="I338">SUMPRODUCT(B322:B341, (ROW(B322:B341)-ROW(B322)+1)) / (20*21/2)</f>
        <v>6.1808190476190479</v>
      </c>
      <c r="J338" s="2">
        <f t="shared" si="34"/>
        <v>6.2020810723714179</v>
      </c>
      <c r="K338" s="2">
        <f t="shared" si="36"/>
        <v>6.2956112871219174</v>
      </c>
    </row>
    <row r="339" spans="1:11" ht="13.5" x14ac:dyDescent="0.25">
      <c r="A339" s="3">
        <f>TITRES_STAT!B342</f>
        <v>42496</v>
      </c>
      <c r="B339" s="5">
        <f>TITRES_STAT!D342</f>
        <v>6.08</v>
      </c>
      <c r="C339" s="2">
        <f t="shared" si="37"/>
        <v>-5.1000000000000156E-2</v>
      </c>
      <c r="D339" s="2">
        <f t="shared" si="38"/>
        <v>6.1360000000000001</v>
      </c>
      <c r="E339" s="2">
        <f t="shared" si="40"/>
        <v>6.1689999999999996</v>
      </c>
      <c r="F339" s="2">
        <f t="shared" si="33"/>
        <v>6.1903999999999995</v>
      </c>
      <c r="G339" s="2">
        <f t="shared" si="35"/>
        <v>6.3247600000000004</v>
      </c>
      <c r="H339" s="2">
        <f t="shared" si="39"/>
        <v>6.5132650000000138</v>
      </c>
      <c r="I339" s="2">
        <f t="array" ref="I339">SUMPRODUCT(B323:B342, (ROW(B323:B342)-ROW(B323)+1)) / (20*21/2)</f>
        <v>6.180871428571427</v>
      </c>
      <c r="J339" s="2">
        <f t="shared" si="34"/>
        <v>6.1904543035741408</v>
      </c>
      <c r="K339" s="2">
        <f t="shared" si="36"/>
        <v>6.2871559425289014</v>
      </c>
    </row>
    <row r="340" spans="1:11" ht="13.5" x14ac:dyDescent="0.25">
      <c r="A340" s="3">
        <f>TITRES_STAT!B343</f>
        <v>42499</v>
      </c>
      <c r="B340" s="5">
        <f>TITRES_STAT!D343</f>
        <v>6.2590000000000003</v>
      </c>
      <c r="C340" s="2">
        <f t="shared" si="37"/>
        <v>0.17900000000000027</v>
      </c>
      <c r="D340" s="2">
        <f t="shared" si="38"/>
        <v>6.1474000000000002</v>
      </c>
      <c r="E340" s="2">
        <f t="shared" si="40"/>
        <v>6.1746999999999996</v>
      </c>
      <c r="F340" s="2">
        <f t="shared" ref="F340:F403" si="41">AVERAGE(B321:B340)</f>
        <v>6.1929999999999996</v>
      </c>
      <c r="G340" s="2">
        <f t="shared" si="35"/>
        <v>6.317099999999999</v>
      </c>
      <c r="H340" s="2">
        <f t="shared" si="39"/>
        <v>6.5076850000000146</v>
      </c>
      <c r="I340" s="2">
        <f t="array" ref="I340">SUMPRODUCT(B324:B343, (ROW(B324:B343)-ROW(B324)+1)) / (20*21/2)</f>
        <v>6.1810952380952369</v>
      </c>
      <c r="J340" s="2">
        <f t="shared" si="34"/>
        <v>6.1969824651385084</v>
      </c>
      <c r="K340" s="2">
        <f t="shared" si="36"/>
        <v>6.2860517879199254</v>
      </c>
    </row>
    <row r="341" spans="1:11" ht="13.5" x14ac:dyDescent="0.25">
      <c r="A341" s="3">
        <f>TITRES_STAT!B344</f>
        <v>42500</v>
      </c>
      <c r="B341" s="5">
        <f>TITRES_STAT!D344</f>
        <v>6.1920000000000002</v>
      </c>
      <c r="C341" s="2">
        <f t="shared" si="37"/>
        <v>-6.7000000000000171E-2</v>
      </c>
      <c r="D341" s="2">
        <f t="shared" si="38"/>
        <v>6.1596000000000002</v>
      </c>
      <c r="E341" s="2">
        <f t="shared" si="40"/>
        <v>6.1737000000000002</v>
      </c>
      <c r="F341" s="2">
        <f t="shared" si="41"/>
        <v>6.1914499999999988</v>
      </c>
      <c r="G341" s="2">
        <f t="shared" si="35"/>
        <v>6.3081000000000005</v>
      </c>
      <c r="H341" s="2">
        <f t="shared" si="39"/>
        <v>6.5017700000000147</v>
      </c>
      <c r="I341" s="2">
        <f t="array" ref="I341">SUMPRODUCT(B325:B344, (ROW(B325:B344)-ROW(B325)+1)) / (20*21/2)</f>
        <v>6.1814666666666653</v>
      </c>
      <c r="J341" s="2">
        <f t="shared" ref="J341:J404" si="42">$J$4*B341+J340*(1-$J$4)</f>
        <v>6.1965079446491265</v>
      </c>
      <c r="K341" s="2">
        <f t="shared" si="36"/>
        <v>6.2823634825113013</v>
      </c>
    </row>
    <row r="342" spans="1:11" ht="13.5" x14ac:dyDescent="0.25">
      <c r="A342" s="3">
        <f>TITRES_STAT!B345</f>
        <v>42501</v>
      </c>
      <c r="B342" s="5">
        <f>TITRES_STAT!D345</f>
        <v>6.1920000000000002</v>
      </c>
      <c r="C342" s="2">
        <f t="shared" si="37"/>
        <v>0</v>
      </c>
      <c r="D342" s="2">
        <f t="shared" si="38"/>
        <v>6.1707999999999998</v>
      </c>
      <c r="E342" s="2">
        <f t="shared" si="40"/>
        <v>6.1727000000000007</v>
      </c>
      <c r="F342" s="2">
        <f t="shared" si="41"/>
        <v>6.1896500000000003</v>
      </c>
      <c r="G342" s="2">
        <f t="shared" si="35"/>
        <v>6.2990999999999993</v>
      </c>
      <c r="H342" s="2">
        <f t="shared" si="39"/>
        <v>6.496955000000014</v>
      </c>
      <c r="I342" s="2">
        <f t="array" ref="I342">SUMPRODUCT(B326:B345, (ROW(B326:B345)-ROW(B326)+1)) / (20*21/2)</f>
        <v>6.181909523809523</v>
      </c>
      <c r="J342" s="2">
        <f t="shared" si="42"/>
        <v>6.1960786165873047</v>
      </c>
      <c r="K342" s="2">
        <f t="shared" si="36"/>
        <v>6.2788198165304658</v>
      </c>
    </row>
    <row r="343" spans="1:11" ht="13.5" x14ac:dyDescent="0.25">
      <c r="A343" s="3">
        <f>TITRES_STAT!B346</f>
        <v>42502</v>
      </c>
      <c r="B343" s="5">
        <f>TITRES_STAT!D346</f>
        <v>6.1920000000000002</v>
      </c>
      <c r="C343" s="2">
        <f t="shared" si="37"/>
        <v>0</v>
      </c>
      <c r="D343" s="2">
        <f t="shared" si="38"/>
        <v>6.1829999999999998</v>
      </c>
      <c r="E343" s="2">
        <f t="shared" si="40"/>
        <v>6.1716999999999995</v>
      </c>
      <c r="F343" s="2">
        <f t="shared" si="41"/>
        <v>6.1881000000000004</v>
      </c>
      <c r="G343" s="2">
        <f t="shared" si="35"/>
        <v>6.2904000000000009</v>
      </c>
      <c r="H343" s="2">
        <f t="shared" si="39"/>
        <v>6.4924800000000138</v>
      </c>
      <c r="I343" s="2">
        <f t="array" ref="I343">SUMPRODUCT(B327:B346, (ROW(B327:B346)-ROW(B327)+1)) / (20*21/2)</f>
        <v>6.182423809523808</v>
      </c>
      <c r="J343" s="2">
        <f t="shared" si="42"/>
        <v>6.1956901769123238</v>
      </c>
      <c r="K343" s="2">
        <f t="shared" si="36"/>
        <v>6.2754151178429964</v>
      </c>
    </row>
    <row r="344" spans="1:11" ht="13.5" x14ac:dyDescent="0.25">
      <c r="A344" s="3">
        <f>TITRES_STAT!B347</f>
        <v>42503</v>
      </c>
      <c r="B344" s="5">
        <f>TITRES_STAT!D347</f>
        <v>6.1920000000000002</v>
      </c>
      <c r="C344" s="2">
        <f t="shared" si="37"/>
        <v>0</v>
      </c>
      <c r="D344" s="2">
        <f t="shared" si="38"/>
        <v>6.2054</v>
      </c>
      <c r="E344" s="2">
        <f t="shared" si="40"/>
        <v>6.1707000000000001</v>
      </c>
      <c r="F344" s="2">
        <f t="shared" si="41"/>
        <v>6.1873500000000003</v>
      </c>
      <c r="G344" s="2">
        <f t="shared" si="35"/>
        <v>6.2819800000000017</v>
      </c>
      <c r="H344" s="2">
        <f t="shared" si="39"/>
        <v>6.4879800000000136</v>
      </c>
      <c r="I344" s="2">
        <f t="array" ref="I344">SUMPRODUCT(B328:B347, (ROW(B328:B347)-ROW(B328)+1)) / (20*21/2)</f>
        <v>6.1772</v>
      </c>
      <c r="J344" s="2">
        <f t="shared" si="42"/>
        <v>6.1953387314921029</v>
      </c>
      <c r="K344" s="2">
        <f t="shared" si="36"/>
        <v>6.2721439367511147</v>
      </c>
    </row>
    <row r="345" spans="1:11" ht="13.5" x14ac:dyDescent="0.25">
      <c r="A345" s="3">
        <f>TITRES_STAT!B348</f>
        <v>42506</v>
      </c>
      <c r="B345" s="5">
        <f>TITRES_STAT!D348</f>
        <v>6.1920000000000002</v>
      </c>
      <c r="C345" s="2">
        <f t="shared" si="37"/>
        <v>0</v>
      </c>
      <c r="D345" s="2">
        <f t="shared" si="38"/>
        <v>6.1920000000000002</v>
      </c>
      <c r="E345" s="2">
        <f t="shared" si="40"/>
        <v>6.1697000000000006</v>
      </c>
      <c r="F345" s="2">
        <f t="shared" si="41"/>
        <v>6.1866000000000012</v>
      </c>
      <c r="G345" s="2">
        <f t="shared" si="35"/>
        <v>6.2758199999999995</v>
      </c>
      <c r="H345" s="2">
        <f t="shared" si="39"/>
        <v>6.4834800000000135</v>
      </c>
      <c r="I345" s="2">
        <f t="array" ref="I345">SUMPRODUCT(B329:B348, (ROW(B329:B348)-ROW(B329)+1)) / (20*21/2)</f>
        <v>6.1898619047619041</v>
      </c>
      <c r="J345" s="2">
        <f t="shared" si="42"/>
        <v>6.1950207570642837</v>
      </c>
      <c r="K345" s="2">
        <f t="shared" si="36"/>
        <v>6.2690010372706793</v>
      </c>
    </row>
    <row r="346" spans="1:11" ht="13.5" x14ac:dyDescent="0.25">
      <c r="A346" s="3">
        <f>TITRES_STAT!B349</f>
        <v>42507</v>
      </c>
      <c r="B346" s="5">
        <f>TITRES_STAT!D349</f>
        <v>6.1920000000000002</v>
      </c>
      <c r="C346" s="2">
        <f t="shared" si="37"/>
        <v>0</v>
      </c>
      <c r="D346" s="2">
        <f t="shared" si="38"/>
        <v>6.1920000000000002</v>
      </c>
      <c r="E346" s="2">
        <f t="shared" si="40"/>
        <v>6.1758000000000006</v>
      </c>
      <c r="F346" s="2">
        <f t="shared" si="41"/>
        <v>6.1858500000000003</v>
      </c>
      <c r="G346" s="2">
        <f t="shared" si="35"/>
        <v>6.2677000000000014</v>
      </c>
      <c r="H346" s="2">
        <f t="shared" si="39"/>
        <v>6.4792500000000146</v>
      </c>
      <c r="I346" s="2">
        <f t="array" ref="I346">SUMPRODUCT(B330:B349, (ROW(B330:B349)-ROW(B330)+1)) / (20*21/2)</f>
        <v>6.2020095238095232</v>
      </c>
      <c r="J346" s="2">
        <f t="shared" si="42"/>
        <v>6.1947330659153046</v>
      </c>
      <c r="K346" s="2">
        <f t="shared" si="36"/>
        <v>6.2659813887502605</v>
      </c>
    </row>
    <row r="347" spans="1:11" ht="13.5" x14ac:dyDescent="0.25">
      <c r="A347" s="3">
        <f>TITRES_STAT!B350</f>
        <v>42508</v>
      </c>
      <c r="B347" s="5">
        <f>TITRES_STAT!D350</f>
        <v>6.1310000000000002</v>
      </c>
      <c r="C347" s="2">
        <f t="shared" si="37"/>
        <v>-6.0999999999999943E-2</v>
      </c>
      <c r="D347" s="2">
        <f t="shared" si="38"/>
        <v>6.1798000000000002</v>
      </c>
      <c r="E347" s="2">
        <f t="shared" si="40"/>
        <v>6.1753</v>
      </c>
      <c r="F347" s="2">
        <f t="shared" si="41"/>
        <v>6.1820500000000012</v>
      </c>
      <c r="G347" s="2">
        <f t="shared" si="35"/>
        <v>6.2583599999999997</v>
      </c>
      <c r="H347" s="2">
        <f t="shared" si="39"/>
        <v>6.4748150000000146</v>
      </c>
      <c r="I347" s="2">
        <f t="array" ref="I347">SUMPRODUCT(B331:B350, (ROW(B331:B350)-ROW(B331)+1)) / (20*21/2)</f>
        <v>6.2136190476190469</v>
      </c>
      <c r="J347" s="2">
        <f t="shared" si="42"/>
        <v>6.188663250113847</v>
      </c>
      <c r="K347" s="2">
        <f t="shared" si="36"/>
        <v>6.2606880009561321</v>
      </c>
    </row>
    <row r="348" spans="1:11" ht="13.5" x14ac:dyDescent="0.25">
      <c r="A348" s="3">
        <f>TITRES_STAT!B351</f>
        <v>42509</v>
      </c>
      <c r="B348" s="5">
        <f>TITRES_STAT!D351</f>
        <v>6.3150000000000004</v>
      </c>
      <c r="C348" s="2">
        <f t="shared" si="37"/>
        <v>0.18400000000000016</v>
      </c>
      <c r="D348" s="2">
        <f t="shared" si="38"/>
        <v>6.2044000000000006</v>
      </c>
      <c r="E348" s="2">
        <f t="shared" si="40"/>
        <v>6.1936999999999998</v>
      </c>
      <c r="F348" s="2">
        <f t="shared" si="41"/>
        <v>6.187450000000001</v>
      </c>
      <c r="G348" s="2">
        <f t="shared" si="35"/>
        <v>6.2527000000000008</v>
      </c>
      <c r="H348" s="2">
        <f t="shared" si="39"/>
        <v>6.4712000000000147</v>
      </c>
      <c r="I348" s="2">
        <f t="array" ref="I348">SUMPRODUCT(B332:B351, (ROW(B332:B351)-ROW(B332)+1)) / (20*21/2)</f>
        <v>6.2226904761904773</v>
      </c>
      <c r="J348" s="2">
        <f t="shared" si="42"/>
        <v>6.2006953215315761</v>
      </c>
      <c r="K348" s="2">
        <f t="shared" si="36"/>
        <v>6.2628178832715786</v>
      </c>
    </row>
    <row r="349" spans="1:11" ht="13.5" x14ac:dyDescent="0.25">
      <c r="A349" s="3">
        <f>TITRES_STAT!B352</f>
        <v>42510</v>
      </c>
      <c r="B349" s="5">
        <f>TITRES_STAT!D352</f>
        <v>6.3150000000000004</v>
      </c>
      <c r="C349" s="2">
        <f t="shared" si="37"/>
        <v>0</v>
      </c>
      <c r="D349" s="2">
        <f t="shared" si="38"/>
        <v>6.229000000000001</v>
      </c>
      <c r="E349" s="2">
        <f t="shared" si="40"/>
        <v>6.2172000000000001</v>
      </c>
      <c r="F349" s="2">
        <f t="shared" si="41"/>
        <v>6.1931000000000012</v>
      </c>
      <c r="G349" s="2">
        <f t="shared" si="35"/>
        <v>6.247139999999999</v>
      </c>
      <c r="H349" s="2">
        <f t="shared" si="39"/>
        <v>6.4676350000000147</v>
      </c>
      <c r="I349" s="2">
        <f t="array" ref="I349">SUMPRODUCT(B333:B352, (ROW(B333:B352)-ROW(B333)+1)) / (20*21/2)</f>
        <v>6.2313238095238095</v>
      </c>
      <c r="J349" s="2">
        <f t="shared" si="42"/>
        <v>6.2115814813857115</v>
      </c>
      <c r="K349" s="2">
        <f t="shared" si="36"/>
        <v>6.2648642407903408</v>
      </c>
    </row>
    <row r="350" spans="1:11" ht="13.5" x14ac:dyDescent="0.25">
      <c r="A350" s="3">
        <f>TITRES_STAT!B353</f>
        <v>42513</v>
      </c>
      <c r="B350" s="5">
        <f>TITRES_STAT!D353</f>
        <v>6.3150000000000004</v>
      </c>
      <c r="C350" s="2">
        <f t="shared" si="37"/>
        <v>0</v>
      </c>
      <c r="D350" s="2">
        <f t="shared" si="38"/>
        <v>6.2536000000000005</v>
      </c>
      <c r="E350" s="2">
        <f t="shared" si="40"/>
        <v>6.2227999999999994</v>
      </c>
      <c r="F350" s="2">
        <f t="shared" si="41"/>
        <v>6.1987500000000013</v>
      </c>
      <c r="G350" s="2">
        <f t="shared" si="35"/>
        <v>6.2415799999999999</v>
      </c>
      <c r="H350" s="2">
        <f t="shared" si="39"/>
        <v>6.4640700000000155</v>
      </c>
      <c r="I350" s="2">
        <f t="array" ref="I350">SUMPRODUCT(B334:B353, (ROW(B334:B353)-ROW(B334)+1)) / (20*21/2)</f>
        <v>6.2395190476190479</v>
      </c>
      <c r="J350" s="2">
        <f t="shared" si="42"/>
        <v>6.2214308641108822</v>
      </c>
      <c r="K350" s="2">
        <f t="shared" si="36"/>
        <v>6.2668303489946418</v>
      </c>
    </row>
    <row r="351" spans="1:11" ht="13.5" x14ac:dyDescent="0.25">
      <c r="A351" s="3">
        <f>TITRES_STAT!B354</f>
        <v>42514</v>
      </c>
      <c r="B351" s="5">
        <f>TITRES_STAT!D354</f>
        <v>6.2939999999999996</v>
      </c>
      <c r="C351" s="2">
        <f t="shared" si="37"/>
        <v>-2.1000000000000796E-2</v>
      </c>
      <c r="D351" s="2">
        <f t="shared" si="38"/>
        <v>6.2740000000000009</v>
      </c>
      <c r="E351" s="2">
        <f t="shared" si="40"/>
        <v>6.2329999999999988</v>
      </c>
      <c r="F351" s="2">
        <f t="shared" si="41"/>
        <v>6.2033500000000013</v>
      </c>
      <c r="G351" s="2">
        <f t="shared" si="35"/>
        <v>6.2384399999999998</v>
      </c>
      <c r="H351" s="2">
        <f t="shared" si="39"/>
        <v>6.4601050000000155</v>
      </c>
      <c r="I351" s="2">
        <f t="array" ref="I351">SUMPRODUCT(B335:B354, (ROW(B335:B354)-ROW(B335)+1)) / (20*21/2)</f>
        <v>6.2453714285714277</v>
      </c>
      <c r="J351" s="2">
        <f t="shared" si="42"/>
        <v>6.2283422103860362</v>
      </c>
      <c r="K351" s="2">
        <f t="shared" si="36"/>
        <v>6.267895825504656</v>
      </c>
    </row>
    <row r="352" spans="1:11" ht="13.5" x14ac:dyDescent="0.25">
      <c r="A352" s="3">
        <f>TITRES_STAT!B355</f>
        <v>42515</v>
      </c>
      <c r="B352" s="5">
        <f>TITRES_STAT!D355</f>
        <v>6.2939999999999996</v>
      </c>
      <c r="C352" s="2">
        <f t="shared" si="37"/>
        <v>0</v>
      </c>
      <c r="D352" s="2">
        <f t="shared" si="38"/>
        <v>6.3066000000000004</v>
      </c>
      <c r="E352" s="2">
        <f t="shared" si="40"/>
        <v>6.243199999999999</v>
      </c>
      <c r="F352" s="2">
        <f t="shared" si="41"/>
        <v>6.2079500000000012</v>
      </c>
      <c r="G352" s="2">
        <f t="shared" si="35"/>
        <v>6.2352999999999987</v>
      </c>
      <c r="H352" s="2">
        <f t="shared" si="39"/>
        <v>6.4561400000000164</v>
      </c>
      <c r="I352" s="2">
        <f t="array" ref="I352">SUMPRODUCT(B336:B355, (ROW(B336:B355)-ROW(B336)+1)) / (20*21/2)</f>
        <v>6.2324047619047604</v>
      </c>
      <c r="J352" s="2">
        <f t="shared" si="42"/>
        <v>6.2345953332064141</v>
      </c>
      <c r="K352" s="2">
        <f t="shared" si="36"/>
        <v>6.2689195186221207</v>
      </c>
    </row>
    <row r="353" spans="1:11" ht="13.5" x14ac:dyDescent="0.25">
      <c r="A353" s="3">
        <f>TITRES_STAT!B356</f>
        <v>42516</v>
      </c>
      <c r="B353" s="5">
        <f>TITRES_STAT!D356</f>
        <v>6.2939999999999996</v>
      </c>
      <c r="C353" s="2">
        <f t="shared" si="37"/>
        <v>0</v>
      </c>
      <c r="D353" s="2">
        <f t="shared" si="38"/>
        <v>6.3024000000000004</v>
      </c>
      <c r="E353" s="2">
        <f t="shared" si="40"/>
        <v>6.2533999999999992</v>
      </c>
      <c r="F353" s="2">
        <f t="shared" si="41"/>
        <v>6.2125499999999994</v>
      </c>
      <c r="G353" s="2">
        <f t="shared" si="35"/>
        <v>6.2321599999999977</v>
      </c>
      <c r="H353" s="2">
        <f t="shared" si="39"/>
        <v>6.4521750000000164</v>
      </c>
      <c r="I353" s="2">
        <f t="array" ref="I353">SUMPRODUCT(B337:B356, (ROW(B337:B356)-ROW(B337)+1)) / (20*21/2)</f>
        <v>6.2204952380952374</v>
      </c>
      <c r="J353" s="2">
        <f t="shared" si="42"/>
        <v>6.2402529205200894</v>
      </c>
      <c r="K353" s="2">
        <f t="shared" si="36"/>
        <v>6.2699030669114499</v>
      </c>
    </row>
    <row r="354" spans="1:11" ht="13.5" x14ac:dyDescent="0.25">
      <c r="A354" s="3">
        <f>TITRES_STAT!B357</f>
        <v>42517</v>
      </c>
      <c r="B354" s="5">
        <f>TITRES_STAT!D357</f>
        <v>6.274</v>
      </c>
      <c r="C354" s="2">
        <f t="shared" si="37"/>
        <v>-1.9999999999999574E-2</v>
      </c>
      <c r="D354" s="2">
        <f t="shared" si="38"/>
        <v>6.2942</v>
      </c>
      <c r="E354" s="2">
        <f t="shared" si="40"/>
        <v>6.2615999999999996</v>
      </c>
      <c r="F354" s="2">
        <f t="shared" si="41"/>
        <v>6.2161499999999998</v>
      </c>
      <c r="G354" s="2">
        <f t="shared" si="35"/>
        <v>6.2286199999999994</v>
      </c>
      <c r="H354" s="2">
        <f t="shared" si="39"/>
        <v>6.4481100000000149</v>
      </c>
      <c r="I354" s="2">
        <f t="array" ref="I354">SUMPRODUCT(B338:B357, (ROW(B338:B357)-ROW(B338)+1)) / (20*21/2)</f>
        <v>6.2131857142857134</v>
      </c>
      <c r="J354" s="2">
        <f t="shared" si="42"/>
        <v>6.2434669280896049</v>
      </c>
      <c r="K354" s="2">
        <f t="shared" si="36"/>
        <v>6.2700637309541385</v>
      </c>
    </row>
    <row r="355" spans="1:11" ht="13.5" x14ac:dyDescent="0.25">
      <c r="A355" s="3">
        <f>TITRES_STAT!B358</f>
        <v>42520</v>
      </c>
      <c r="B355" s="5">
        <f>TITRES_STAT!D358</f>
        <v>6.08</v>
      </c>
      <c r="C355" s="2">
        <f t="shared" si="37"/>
        <v>-0.19399999999999995</v>
      </c>
      <c r="D355" s="2">
        <f t="shared" si="38"/>
        <v>6.2471999999999994</v>
      </c>
      <c r="E355" s="2">
        <f t="shared" si="40"/>
        <v>6.2504</v>
      </c>
      <c r="F355" s="2">
        <f t="shared" si="41"/>
        <v>6.2100499999999998</v>
      </c>
      <c r="G355" s="2">
        <f t="shared" si="35"/>
        <v>6.2229599999999978</v>
      </c>
      <c r="H355" s="2">
        <f t="shared" si="39"/>
        <v>6.4430750000000145</v>
      </c>
      <c r="I355" s="2">
        <f t="array" ref="I355">SUMPRODUCT(B339:B358, (ROW(B339:B358)-ROW(B339)+1)) / (20*21/2)</f>
        <v>6.2058999999999997</v>
      </c>
      <c r="J355" s="2">
        <f t="shared" si="42"/>
        <v>6.2278986492239277</v>
      </c>
      <c r="K355" s="2">
        <f t="shared" si="36"/>
        <v>6.2626102513088782</v>
      </c>
    </row>
    <row r="356" spans="1:11" ht="13.5" x14ac:dyDescent="0.25">
      <c r="A356" s="3">
        <f>TITRES_STAT!B359</f>
        <v>42521</v>
      </c>
      <c r="B356" s="5">
        <f>TITRES_STAT!D359</f>
        <v>6.085</v>
      </c>
      <c r="C356" s="2">
        <f t="shared" si="37"/>
        <v>4.9999999999998934E-3</v>
      </c>
      <c r="D356" s="2">
        <f t="shared" si="38"/>
        <v>6.2054</v>
      </c>
      <c r="E356" s="2">
        <f t="shared" si="40"/>
        <v>6.2397</v>
      </c>
      <c r="F356" s="2">
        <f t="shared" si="41"/>
        <v>6.207749999999999</v>
      </c>
      <c r="G356" s="2">
        <f t="shared" si="35"/>
        <v>6.2173999999999987</v>
      </c>
      <c r="H356" s="2">
        <f t="shared" si="39"/>
        <v>6.4380650000000141</v>
      </c>
      <c r="I356" s="2">
        <f t="array" ref="I356">SUMPRODUCT(B340:B359, (ROW(B340:B359)-ROW(B340)+1)) / (20*21/2)</f>
        <v>6.1888999999999994</v>
      </c>
      <c r="J356" s="2">
        <f t="shared" si="42"/>
        <v>6.2142892540597447</v>
      </c>
      <c r="K356" s="2">
        <f t="shared" si="36"/>
        <v>6.2556451434144122</v>
      </c>
    </row>
    <row r="357" spans="1:11" ht="13.5" x14ac:dyDescent="0.25">
      <c r="A357" s="3">
        <f>TITRES_STAT!B360</f>
        <v>42522</v>
      </c>
      <c r="B357" s="5">
        <f>TITRES_STAT!D360</f>
        <v>6.1310000000000002</v>
      </c>
      <c r="C357" s="2">
        <f t="shared" si="37"/>
        <v>4.6000000000000263E-2</v>
      </c>
      <c r="D357" s="2">
        <f t="shared" si="38"/>
        <v>6.1728000000000005</v>
      </c>
      <c r="E357" s="2">
        <f t="shared" si="40"/>
        <v>6.2397</v>
      </c>
      <c r="F357" s="2">
        <f t="shared" si="41"/>
        <v>6.2074999999999987</v>
      </c>
      <c r="G357" s="2">
        <f t="shared" si="35"/>
        <v>6.2129399999999988</v>
      </c>
      <c r="H357" s="2">
        <f t="shared" si="39"/>
        <v>6.4332850000000148</v>
      </c>
      <c r="I357" s="2">
        <f t="array" ref="I357">SUMPRODUCT(B341:B360, (ROW(B341:B360)-ROW(B341)+1)) / (20*21/2)</f>
        <v>6.1721428571428563</v>
      </c>
      <c r="J357" s="2">
        <f t="shared" si="42"/>
        <v>6.2063569441492925</v>
      </c>
      <c r="K357" s="2">
        <f t="shared" si="36"/>
        <v>6.2507570985746312</v>
      </c>
    </row>
    <row r="358" spans="1:11" ht="13.5" x14ac:dyDescent="0.25">
      <c r="A358" s="3">
        <f>TITRES_STAT!B361</f>
        <v>42523</v>
      </c>
      <c r="B358" s="5">
        <f>TITRES_STAT!D361</f>
        <v>6.1310000000000002</v>
      </c>
      <c r="C358" s="2">
        <f t="shared" si="37"/>
        <v>0</v>
      </c>
      <c r="D358" s="2">
        <f t="shared" si="38"/>
        <v>6.1402000000000001</v>
      </c>
      <c r="E358" s="2">
        <f t="shared" si="40"/>
        <v>6.2213000000000003</v>
      </c>
      <c r="F358" s="2">
        <f t="shared" si="41"/>
        <v>6.2074999999999987</v>
      </c>
      <c r="G358" s="2">
        <f t="shared" si="35"/>
        <v>6.2084799999999971</v>
      </c>
      <c r="H358" s="2">
        <f t="shared" si="39"/>
        <v>6.4285050000000146</v>
      </c>
      <c r="I358" s="2">
        <f t="array" ref="I358">SUMPRODUCT(B342:B361, (ROW(B342:B361)-ROW(B342)+1)) / (20*21/2)</f>
        <v>6.1564809523809521</v>
      </c>
      <c r="J358" s="2">
        <f t="shared" si="42"/>
        <v>6.19918009232555</v>
      </c>
      <c r="K358" s="2">
        <f t="shared" si="36"/>
        <v>6.2460607417677831</v>
      </c>
    </row>
    <row r="359" spans="1:11" ht="13.5" x14ac:dyDescent="0.25">
      <c r="A359" s="3">
        <f>TITRES_STAT!B362</f>
        <v>42524</v>
      </c>
      <c r="B359" s="5">
        <f>TITRES_STAT!D362</f>
        <v>6.0289999999999999</v>
      </c>
      <c r="C359" s="2">
        <f t="shared" si="37"/>
        <v>-0.10200000000000031</v>
      </c>
      <c r="D359" s="2">
        <f t="shared" si="38"/>
        <v>6.0911999999999997</v>
      </c>
      <c r="E359" s="2">
        <f t="shared" si="40"/>
        <v>6.1927000000000003</v>
      </c>
      <c r="F359" s="2">
        <f t="shared" si="41"/>
        <v>6.2049499999999984</v>
      </c>
      <c r="G359" s="2">
        <f t="shared" si="35"/>
        <v>6.2019799999999989</v>
      </c>
      <c r="H359" s="2">
        <f t="shared" si="39"/>
        <v>6.423215000000015</v>
      </c>
      <c r="I359" s="2">
        <f t="array" ref="I359">SUMPRODUCT(B343:B362, (ROW(B343:B362)-ROW(B343)+1)) / (20*21/2)</f>
        <v>6.1245476190476191</v>
      </c>
      <c r="J359" s="2">
        <f t="shared" si="42"/>
        <v>6.1829724644850215</v>
      </c>
      <c r="K359" s="2">
        <f t="shared" si="36"/>
        <v>6.2375485558161055</v>
      </c>
    </row>
    <row r="360" spans="1:11" ht="13.5" x14ac:dyDescent="0.25">
      <c r="A360" s="3">
        <f>TITRES_STAT!B363</f>
        <v>42527</v>
      </c>
      <c r="B360" s="5">
        <f>TITRES_STAT!D363</f>
        <v>6.0289999999999999</v>
      </c>
      <c r="C360" s="2">
        <f t="shared" si="37"/>
        <v>0</v>
      </c>
      <c r="D360" s="2">
        <f t="shared" si="38"/>
        <v>6.0810000000000004</v>
      </c>
      <c r="E360" s="2">
        <f t="shared" si="40"/>
        <v>6.1640999999999995</v>
      </c>
      <c r="F360" s="2">
        <f t="shared" si="41"/>
        <v>6.1934499999999986</v>
      </c>
      <c r="G360" s="2">
        <f t="shared" si="35"/>
        <v>6.1954799999999981</v>
      </c>
      <c r="H360" s="2">
        <f t="shared" si="39"/>
        <v>6.4179250000000145</v>
      </c>
      <c r="I360" s="2">
        <f t="array" ref="I360">SUMPRODUCT(B344:B363, (ROW(B344:B363)-ROW(B344)+1)) / (20*21/2)</f>
        <v>6.0820523809523817</v>
      </c>
      <c r="J360" s="2">
        <f t="shared" si="42"/>
        <v>6.1683084202483531</v>
      </c>
      <c r="K360" s="2">
        <f t="shared" si="36"/>
        <v>6.2293701810782194</v>
      </c>
    </row>
    <row r="361" spans="1:11" ht="13.5" x14ac:dyDescent="0.25">
      <c r="A361" s="3">
        <f>TITRES_STAT!B364</f>
        <v>42528</v>
      </c>
      <c r="B361" s="5">
        <f>TITRES_STAT!D364</f>
        <v>6.0289999999999999</v>
      </c>
      <c r="C361" s="2">
        <f t="shared" si="37"/>
        <v>0</v>
      </c>
      <c r="D361" s="2">
        <f t="shared" si="38"/>
        <v>6.0697999999999999</v>
      </c>
      <c r="E361" s="2">
        <f t="shared" si="40"/>
        <v>6.1375999999999991</v>
      </c>
      <c r="F361" s="2">
        <f t="shared" si="41"/>
        <v>6.1852999999999989</v>
      </c>
      <c r="G361" s="2">
        <f t="shared" si="35"/>
        <v>6.1919199999999996</v>
      </c>
      <c r="H361" s="2">
        <f t="shared" si="39"/>
        <v>6.412635000000015</v>
      </c>
      <c r="I361" s="2">
        <f t="array" ref="I361">SUMPRODUCT(B345:B364, (ROW(B345:B364)-ROW(B345)+1)) / (20*21/2)</f>
        <v>6.0320809523809515</v>
      </c>
      <c r="J361" s="2">
        <f t="shared" si="42"/>
        <v>6.1550409516532723</v>
      </c>
      <c r="K361" s="2">
        <f t="shared" si="36"/>
        <v>6.2215125269182892</v>
      </c>
    </row>
    <row r="362" spans="1:11" ht="13.5" x14ac:dyDescent="0.25">
      <c r="A362" s="3">
        <f>TITRES_STAT!B365</f>
        <v>42529</v>
      </c>
      <c r="B362" s="5">
        <f>TITRES_STAT!D365</f>
        <v>5.85</v>
      </c>
      <c r="C362" s="2">
        <f t="shared" si="37"/>
        <v>-0.17900000000000027</v>
      </c>
      <c r="D362" s="2">
        <f t="shared" si="38"/>
        <v>6.0135999999999994</v>
      </c>
      <c r="E362" s="2">
        <f t="shared" si="40"/>
        <v>6.0931999999999995</v>
      </c>
      <c r="F362" s="2">
        <f t="shared" si="41"/>
        <v>6.1681999999999979</v>
      </c>
      <c r="G362" s="2">
        <f t="shared" si="35"/>
        <v>6.1847800000000008</v>
      </c>
      <c r="H362" s="2">
        <f t="shared" si="39"/>
        <v>6.4064500000000137</v>
      </c>
      <c r="I362" s="2">
        <f t="array" ref="I362">SUMPRODUCT(B346:B365, (ROW(B346:B365)-ROW(B346)+1)) / (20*21/2)</f>
        <v>5.9848333333333334</v>
      </c>
      <c r="J362" s="2">
        <f t="shared" si="42"/>
        <v>6.1259894324481987</v>
      </c>
      <c r="K362" s="2">
        <f t="shared" si="36"/>
        <v>6.2069434082156114</v>
      </c>
    </row>
    <row r="363" spans="1:11" ht="13.5" x14ac:dyDescent="0.25">
      <c r="A363" s="3">
        <f>TITRES_STAT!B366</f>
        <v>42530</v>
      </c>
      <c r="B363" s="5">
        <f>TITRES_STAT!D366</f>
        <v>5.7220000000000004</v>
      </c>
      <c r="C363" s="2">
        <f t="shared" si="37"/>
        <v>-0.12799999999999923</v>
      </c>
      <c r="D363" s="2">
        <f t="shared" si="38"/>
        <v>5.9318</v>
      </c>
      <c r="E363" s="2">
        <f t="shared" si="40"/>
        <v>6.0359999999999996</v>
      </c>
      <c r="F363" s="2">
        <f t="shared" si="41"/>
        <v>6.1446999999999985</v>
      </c>
      <c r="G363" s="2">
        <f t="shared" si="35"/>
        <v>6.1750800000000003</v>
      </c>
      <c r="H363" s="2">
        <f t="shared" si="39"/>
        <v>6.3996250000000119</v>
      </c>
      <c r="I363" s="2">
        <f t="array" ref="I363">SUMPRODUCT(B347:B366, (ROW(B347:B366)-ROW(B347)+1)) / (20*21/2)</f>
        <v>5.9564047619047624</v>
      </c>
      <c r="J363" s="2">
        <f t="shared" si="42"/>
        <v>6.0875142484055136</v>
      </c>
      <c r="K363" s="2">
        <f t="shared" si="36"/>
        <v>6.1879260196581365</v>
      </c>
    </row>
    <row r="364" spans="1:11" ht="13.5" x14ac:dyDescent="0.25">
      <c r="A364" s="3">
        <f>TITRES_STAT!B367</f>
        <v>42531</v>
      </c>
      <c r="B364" s="5">
        <f>TITRES_STAT!D367</f>
        <v>5.62</v>
      </c>
      <c r="C364" s="2">
        <f t="shared" si="37"/>
        <v>-0.10200000000000031</v>
      </c>
      <c r="D364" s="2">
        <f t="shared" si="38"/>
        <v>5.8500000000000005</v>
      </c>
      <c r="E364" s="2">
        <f t="shared" si="40"/>
        <v>5.9705999999999992</v>
      </c>
      <c r="F364" s="2">
        <f t="shared" si="41"/>
        <v>6.1160999999999985</v>
      </c>
      <c r="G364" s="2">
        <f t="shared" si="35"/>
        <v>6.1633400000000007</v>
      </c>
      <c r="H364" s="2">
        <f t="shared" si="39"/>
        <v>6.3922900000000134</v>
      </c>
      <c r="I364" s="2">
        <f t="array" ref="I364">SUMPRODUCT(B348:B367, (ROW(B348:B367)-ROW(B348)+1)) / (20*21/2)</f>
        <v>5.9458952380952388</v>
      </c>
      <c r="J364" s="2">
        <f t="shared" si="42"/>
        <v>6.0429890818907026</v>
      </c>
      <c r="K364" s="2">
        <f t="shared" si="36"/>
        <v>6.1656544110440921</v>
      </c>
    </row>
    <row r="365" spans="1:11" ht="13.5" x14ac:dyDescent="0.25">
      <c r="A365" s="3">
        <f>TITRES_STAT!B368</f>
        <v>42534</v>
      </c>
      <c r="B365" s="5">
        <f>TITRES_STAT!D368</f>
        <v>5.62</v>
      </c>
      <c r="C365" s="2">
        <f t="shared" si="37"/>
        <v>0</v>
      </c>
      <c r="D365" s="2">
        <f t="shared" si="38"/>
        <v>5.7682000000000002</v>
      </c>
      <c r="E365" s="2">
        <f t="shared" si="40"/>
        <v>5.9245999999999999</v>
      </c>
      <c r="F365" s="2">
        <f t="shared" si="41"/>
        <v>6.0874999999999995</v>
      </c>
      <c r="G365" s="2">
        <f t="shared" si="35"/>
        <v>6.1516000000000011</v>
      </c>
      <c r="H365" s="2">
        <f t="shared" si="39"/>
        <v>6.3849550000000121</v>
      </c>
      <c r="I365" s="2">
        <f t="array" ref="I365">SUMPRODUCT(B349:B368, (ROW(B349:B368)-ROW(B349)+1)) / (20*21/2)</f>
        <v>5.9430714285714279</v>
      </c>
      <c r="J365" s="2">
        <f t="shared" si="42"/>
        <v>6.0027044074249218</v>
      </c>
      <c r="K365" s="2">
        <f t="shared" si="36"/>
        <v>6.1442561988462847</v>
      </c>
    </row>
    <row r="366" spans="1:11" ht="13.5" x14ac:dyDescent="0.25">
      <c r="A366" s="3">
        <f>TITRES_STAT!B369</f>
        <v>42535</v>
      </c>
      <c r="B366" s="5">
        <f>TITRES_STAT!D369</f>
        <v>5.7889999999999997</v>
      </c>
      <c r="C366" s="2">
        <f t="shared" si="37"/>
        <v>0.16899999999999959</v>
      </c>
      <c r="D366" s="2">
        <f t="shared" si="38"/>
        <v>5.7202000000000002</v>
      </c>
      <c r="E366" s="2">
        <f t="shared" si="40"/>
        <v>5.8949999999999996</v>
      </c>
      <c r="F366" s="2">
        <f t="shared" si="41"/>
        <v>6.0673499999999994</v>
      </c>
      <c r="G366" s="2">
        <f t="shared" si="35"/>
        <v>6.1434400000000018</v>
      </c>
      <c r="H366" s="2">
        <f t="shared" si="39"/>
        <v>6.3784650000000109</v>
      </c>
      <c r="I366" s="2">
        <f t="array" ref="I366">SUMPRODUCT(B350:B369, (ROW(B350:B369)-ROW(B350)+1)) / (20*21/2)</f>
        <v>5.9416095238095226</v>
      </c>
      <c r="J366" s="2">
        <f t="shared" si="42"/>
        <v>5.9823516067177858</v>
      </c>
      <c r="K366" s="2">
        <f t="shared" si="36"/>
        <v>6.1303245832052538</v>
      </c>
    </row>
    <row r="367" spans="1:11" ht="13.5" x14ac:dyDescent="0.25">
      <c r="A367" s="3">
        <f>TITRES_STAT!B370</f>
        <v>42536</v>
      </c>
      <c r="B367" s="5">
        <f>TITRES_STAT!D370</f>
        <v>5.9569999999999999</v>
      </c>
      <c r="C367" s="2">
        <f t="shared" si="37"/>
        <v>0.16800000000000015</v>
      </c>
      <c r="D367" s="2">
        <f t="shared" si="38"/>
        <v>5.7416</v>
      </c>
      <c r="E367" s="2">
        <f t="shared" si="40"/>
        <v>5.8775999999999993</v>
      </c>
      <c r="F367" s="2">
        <f t="shared" si="41"/>
        <v>6.0586499999999983</v>
      </c>
      <c r="G367" s="2">
        <f t="shared" si="35"/>
        <v>6.1385400000000017</v>
      </c>
      <c r="H367" s="2">
        <f t="shared" si="39"/>
        <v>6.3731100000000103</v>
      </c>
      <c r="I367" s="2">
        <f t="array" ref="I367">SUMPRODUCT(B351:B370, (ROW(B351:B370)-ROW(B351)+1)) / (20*21/2)</f>
        <v>5.9415095238095228</v>
      </c>
      <c r="J367" s="2">
        <f t="shared" si="42"/>
        <v>5.979937167982758</v>
      </c>
      <c r="K367" s="2">
        <f t="shared" si="36"/>
        <v>6.1235275407266165</v>
      </c>
    </row>
    <row r="368" spans="1:11" ht="13.5" x14ac:dyDescent="0.25">
      <c r="A368" s="3">
        <f>TITRES_STAT!B371</f>
        <v>42537</v>
      </c>
      <c r="B368" s="5">
        <f>TITRES_STAT!D371</f>
        <v>6.0289999999999999</v>
      </c>
      <c r="C368" s="2">
        <f t="shared" si="37"/>
        <v>7.2000000000000064E-2</v>
      </c>
      <c r="D368" s="2">
        <f t="shared" si="38"/>
        <v>5.8029999999999999</v>
      </c>
      <c r="E368" s="2">
        <f t="shared" si="40"/>
        <v>5.8673999999999991</v>
      </c>
      <c r="F368" s="2">
        <f t="shared" si="41"/>
        <v>6.0443499999999997</v>
      </c>
      <c r="G368" s="2">
        <f t="shared" si="35"/>
        <v>6.1351800000000019</v>
      </c>
      <c r="H368" s="2">
        <f t="shared" si="39"/>
        <v>6.3681150000000102</v>
      </c>
      <c r="I368" s="2">
        <f t="array" ref="I368">SUMPRODUCT(B352:B371, (ROW(B352:B371)-ROW(B352)+1)) / (20*21/2)</f>
        <v>5.9422952380952383</v>
      </c>
      <c r="J368" s="2">
        <f t="shared" si="42"/>
        <v>5.9846098186510668</v>
      </c>
      <c r="K368" s="2">
        <f t="shared" si="36"/>
        <v>6.1198205783451805</v>
      </c>
    </row>
    <row r="369" spans="1:11" ht="13.5" x14ac:dyDescent="0.25">
      <c r="A369" s="3">
        <f>TITRES_STAT!B372</f>
        <v>42538</v>
      </c>
      <c r="B369" s="5">
        <f>TITRES_STAT!D372</f>
        <v>6.0289999999999999</v>
      </c>
      <c r="C369" s="2">
        <f t="shared" si="37"/>
        <v>0</v>
      </c>
      <c r="D369" s="2">
        <f t="shared" si="38"/>
        <v>5.8848000000000003</v>
      </c>
      <c r="E369" s="2">
        <f t="shared" si="40"/>
        <v>5.8674000000000008</v>
      </c>
      <c r="F369" s="2">
        <f t="shared" si="41"/>
        <v>6.0300499999999992</v>
      </c>
      <c r="G369" s="2">
        <f t="shared" si="35"/>
        <v>6.1316200000000016</v>
      </c>
      <c r="H369" s="2">
        <f t="shared" si="39"/>
        <v>6.3631200000000101</v>
      </c>
      <c r="I369" s="2">
        <f t="array" ref="I369">SUMPRODUCT(B353:B372, (ROW(B353:B372)-ROW(B353)+1)) / (20*21/2)</f>
        <v>5.9443666666666655</v>
      </c>
      <c r="J369" s="2">
        <f t="shared" si="42"/>
        <v>5.988837454970013</v>
      </c>
      <c r="K369" s="2">
        <f t="shared" si="36"/>
        <v>6.1162589870375266</v>
      </c>
    </row>
    <row r="370" spans="1:11" ht="13.5" x14ac:dyDescent="0.25">
      <c r="A370" s="3">
        <f>TITRES_STAT!B373</f>
        <v>42541</v>
      </c>
      <c r="B370" s="5">
        <f>TITRES_STAT!D373</f>
        <v>6.0289999999999999</v>
      </c>
      <c r="C370" s="2">
        <f t="shared" si="37"/>
        <v>0</v>
      </c>
      <c r="D370" s="2">
        <f t="shared" si="38"/>
        <v>5.9665999999999997</v>
      </c>
      <c r="E370" s="2">
        <f t="shared" si="40"/>
        <v>5.8673999999999991</v>
      </c>
      <c r="F370" s="2">
        <f t="shared" si="41"/>
        <v>6.0157499999999988</v>
      </c>
      <c r="G370" s="2">
        <f t="shared" ref="G370:G433" si="43">AVERAGE(B321:B370)</f>
        <v>6.1280600000000005</v>
      </c>
      <c r="H370" s="2">
        <f t="shared" si="39"/>
        <v>6.3580750000000101</v>
      </c>
      <c r="I370" s="2">
        <f t="array" ref="I370">SUMPRODUCT(B354:B373, (ROW(B354:B373)-ROW(B354)+1)) / (20*21/2)</f>
        <v>5.948199999999999</v>
      </c>
      <c r="J370" s="2">
        <f t="shared" si="42"/>
        <v>5.9926624592585833</v>
      </c>
      <c r="K370" s="2">
        <f t="shared" si="36"/>
        <v>6.1128370659772315</v>
      </c>
    </row>
    <row r="371" spans="1:11" ht="13.5" x14ac:dyDescent="0.25">
      <c r="A371" s="3">
        <f>TITRES_STAT!B374</f>
        <v>42542</v>
      </c>
      <c r="B371" s="5">
        <f>TITRES_STAT!D374</f>
        <v>6.024</v>
      </c>
      <c r="C371" s="2">
        <f t="shared" si="37"/>
        <v>-4.9999999999998934E-3</v>
      </c>
      <c r="D371" s="2">
        <f t="shared" si="38"/>
        <v>6.0136000000000003</v>
      </c>
      <c r="E371" s="2">
        <f t="shared" si="40"/>
        <v>5.8668999999999993</v>
      </c>
      <c r="F371" s="2">
        <f t="shared" si="41"/>
        <v>6.0022499999999983</v>
      </c>
      <c r="G371" s="2">
        <f t="shared" si="43"/>
        <v>6.1240800000000002</v>
      </c>
      <c r="H371" s="2">
        <f t="shared" si="39"/>
        <v>6.3530050000000093</v>
      </c>
      <c r="I371" s="2">
        <f t="array" ref="I371">SUMPRODUCT(B355:B374, (ROW(B355:B374)-ROW(B355)+1)) / (20*21/2)</f>
        <v>5.9532952380952366</v>
      </c>
      <c r="J371" s="2">
        <f t="shared" si="42"/>
        <v>5.9956469869482421</v>
      </c>
      <c r="K371" s="2">
        <f t="shared" ref="K371:K434" si="44">$K$4*B371+(1-$K$4)*K370</f>
        <v>6.1093532594683211</v>
      </c>
    </row>
    <row r="372" spans="1:11" ht="13.5" x14ac:dyDescent="0.25">
      <c r="A372" s="3">
        <f>TITRES_STAT!B375</f>
        <v>42543</v>
      </c>
      <c r="B372" s="5">
        <f>TITRES_STAT!D375</f>
        <v>6.024</v>
      </c>
      <c r="C372" s="2">
        <f t="shared" si="37"/>
        <v>0</v>
      </c>
      <c r="D372" s="2">
        <f t="shared" si="38"/>
        <v>6.0270000000000001</v>
      </c>
      <c r="E372" s="2">
        <f t="shared" si="40"/>
        <v>5.8842999999999988</v>
      </c>
      <c r="F372" s="2">
        <f t="shared" si="41"/>
        <v>5.9887499999999996</v>
      </c>
      <c r="G372" s="2">
        <f t="shared" si="43"/>
        <v>6.120000000000001</v>
      </c>
      <c r="H372" s="2">
        <f t="shared" si="39"/>
        <v>6.3480350000000074</v>
      </c>
      <c r="I372" s="2">
        <f t="array" ref="I372">SUMPRODUCT(B356:B375, (ROW(B356:B375)-ROW(B356)+1)) / (20*21/2)</f>
        <v>5.9595571428571423</v>
      </c>
      <c r="J372" s="2">
        <f t="shared" si="42"/>
        <v>5.9983472739055523</v>
      </c>
      <c r="K372" s="2">
        <f t="shared" si="44"/>
        <v>6.1060060728225052</v>
      </c>
    </row>
    <row r="373" spans="1:11" ht="13.5" x14ac:dyDescent="0.25">
      <c r="A373" s="3">
        <f>TITRES_STAT!B376</f>
        <v>42544</v>
      </c>
      <c r="B373" s="5">
        <f>TITRES_STAT!D376</f>
        <v>6.0289999999999999</v>
      </c>
      <c r="C373" s="2">
        <f t="shared" si="37"/>
        <v>4.9999999999998934E-3</v>
      </c>
      <c r="D373" s="2">
        <f t="shared" si="38"/>
        <v>6.0270000000000001</v>
      </c>
      <c r="E373" s="2">
        <f t="shared" si="40"/>
        <v>5.9149999999999991</v>
      </c>
      <c r="F373" s="2">
        <f t="shared" si="41"/>
        <v>5.9754999999999994</v>
      </c>
      <c r="G373" s="2">
        <f t="shared" si="43"/>
        <v>6.1161200000000004</v>
      </c>
      <c r="H373" s="2">
        <f t="shared" si="39"/>
        <v>6.3430900000000072</v>
      </c>
      <c r="I373" s="2">
        <f t="array" ref="I373">SUMPRODUCT(B357:B376, (ROW(B357:B376)-ROW(B357)+1)) / (20*21/2)</f>
        <v>5.9660619047619043</v>
      </c>
      <c r="J373" s="2">
        <f t="shared" si="42"/>
        <v>6.0012665811526427</v>
      </c>
      <c r="K373" s="2">
        <f t="shared" si="44"/>
        <v>6.1029862268294659</v>
      </c>
    </row>
    <row r="374" spans="1:11" ht="13.5" x14ac:dyDescent="0.25">
      <c r="A374" s="3">
        <f>TITRES_STAT!B377</f>
        <v>42545</v>
      </c>
      <c r="B374" s="5">
        <f>TITRES_STAT!D377</f>
        <v>6.0289999999999999</v>
      </c>
      <c r="C374" s="2">
        <f t="shared" si="37"/>
        <v>0</v>
      </c>
      <c r="D374" s="2">
        <f t="shared" si="38"/>
        <v>6.0270000000000001</v>
      </c>
      <c r="E374" s="2">
        <f t="shared" si="40"/>
        <v>5.9558999999999997</v>
      </c>
      <c r="F374" s="2">
        <f t="shared" si="41"/>
        <v>5.9632499999999986</v>
      </c>
      <c r="G374" s="2">
        <f t="shared" si="43"/>
        <v>6.1125600000000011</v>
      </c>
      <c r="H374" s="2">
        <f t="shared" si="39"/>
        <v>6.3380700000000081</v>
      </c>
      <c r="I374" s="2">
        <f t="array" ref="I374">SUMPRODUCT(B358:B377, (ROW(B358:B377)-ROW(B358)+1)) / (20*21/2)</f>
        <v>5.972833333333333</v>
      </c>
      <c r="J374" s="2">
        <f t="shared" si="42"/>
        <v>6.0039078591381054</v>
      </c>
      <c r="K374" s="2">
        <f t="shared" si="44"/>
        <v>6.1000848061694875</v>
      </c>
    </row>
    <row r="375" spans="1:11" ht="13.5" x14ac:dyDescent="0.25">
      <c r="A375" s="3">
        <f>TITRES_STAT!B378</f>
        <v>42548</v>
      </c>
      <c r="B375" s="5">
        <f>TITRES_STAT!D378</f>
        <v>6.0289999999999999</v>
      </c>
      <c r="C375" s="2">
        <f t="shared" si="37"/>
        <v>0</v>
      </c>
      <c r="D375" s="2">
        <f t="shared" si="38"/>
        <v>6.0269999999999992</v>
      </c>
      <c r="E375" s="2">
        <f t="shared" si="40"/>
        <v>5.9967999999999986</v>
      </c>
      <c r="F375" s="2">
        <f t="shared" si="41"/>
        <v>5.9606999999999983</v>
      </c>
      <c r="G375" s="2">
        <f t="shared" si="43"/>
        <v>6.1090000000000009</v>
      </c>
      <c r="H375" s="2">
        <f t="shared" si="39"/>
        <v>6.3331500000000069</v>
      </c>
      <c r="I375" s="2">
        <f t="array" ref="I375">SUMPRODUCT(B359:B378, (ROW(B359:B378)-ROW(B359)+1)) / (20*21/2)</f>
        <v>5.9800904761904752</v>
      </c>
      <c r="J375" s="2">
        <f t="shared" si="42"/>
        <v>6.0062975868392385</v>
      </c>
      <c r="K375" s="2">
        <f t="shared" si="44"/>
        <v>6.0972971667118605</v>
      </c>
    </row>
    <row r="376" spans="1:11" ht="13.5" x14ac:dyDescent="0.25">
      <c r="A376" s="3">
        <f>TITRES_STAT!B379</f>
        <v>42549</v>
      </c>
      <c r="B376" s="5">
        <f>TITRES_STAT!D379</f>
        <v>6.0289999999999999</v>
      </c>
      <c r="C376" s="2">
        <f t="shared" si="37"/>
        <v>0</v>
      </c>
      <c r="D376" s="2">
        <f t="shared" si="38"/>
        <v>6.0280000000000005</v>
      </c>
      <c r="E376" s="2">
        <f t="shared" si="40"/>
        <v>6.0207999999999986</v>
      </c>
      <c r="F376" s="2">
        <f t="shared" si="41"/>
        <v>5.9578999999999986</v>
      </c>
      <c r="G376" s="2">
        <f t="shared" si="43"/>
        <v>6.1054400000000006</v>
      </c>
      <c r="H376" s="2">
        <f t="shared" si="39"/>
        <v>6.3282300000000076</v>
      </c>
      <c r="I376" s="2">
        <f t="array" ref="I376">SUMPRODUCT(B360:B379, (ROW(B360:B379)-ROW(B360)+1)) / (20*21/2)</f>
        <v>5.9878333333333318</v>
      </c>
      <c r="J376" s="2">
        <f t="shared" si="42"/>
        <v>6.0084597214259778</v>
      </c>
      <c r="K376" s="2">
        <f t="shared" si="44"/>
        <v>6.0946188464486504</v>
      </c>
    </row>
    <row r="377" spans="1:11" ht="13.5" x14ac:dyDescent="0.25">
      <c r="A377" s="3">
        <f>TITRES_STAT!B380</f>
        <v>42550</v>
      </c>
      <c r="B377" s="5">
        <f>TITRES_STAT!D380</f>
        <v>6.0289999999999999</v>
      </c>
      <c r="C377" s="2">
        <f t="shared" si="37"/>
        <v>0</v>
      </c>
      <c r="D377" s="2">
        <f t="shared" si="38"/>
        <v>6.0289999999999999</v>
      </c>
      <c r="E377" s="2">
        <f t="shared" si="40"/>
        <v>6.0279999999999987</v>
      </c>
      <c r="F377" s="2">
        <f t="shared" si="41"/>
        <v>5.9527999999999981</v>
      </c>
      <c r="G377" s="2">
        <f t="shared" si="43"/>
        <v>6.1018800000000013</v>
      </c>
      <c r="H377" s="2">
        <f t="shared" si="39"/>
        <v>6.3233100000000055</v>
      </c>
      <c r="I377" s="2">
        <f t="array" ref="I377">SUMPRODUCT(B361:B380, (ROW(B361:B380)-ROW(B361)+1)) / (20*21/2)</f>
        <v>5.9907190476190459</v>
      </c>
      <c r="J377" s="2">
        <f t="shared" si="42"/>
        <v>6.0104159384330273</v>
      </c>
      <c r="K377" s="2">
        <f t="shared" si="44"/>
        <v>6.0920455583526252</v>
      </c>
    </row>
    <row r="378" spans="1:11" ht="13.5" x14ac:dyDescent="0.25">
      <c r="A378" s="3">
        <f>TITRES_STAT!B381</f>
        <v>42551</v>
      </c>
      <c r="B378" s="5">
        <f>TITRES_STAT!D381</f>
        <v>6.0289999999999999</v>
      </c>
      <c r="C378" s="2">
        <f t="shared" si="37"/>
        <v>0</v>
      </c>
      <c r="D378" s="2">
        <f t="shared" si="38"/>
        <v>6.0289999999999999</v>
      </c>
      <c r="E378" s="2">
        <f t="shared" si="40"/>
        <v>6.0279999999999987</v>
      </c>
      <c r="F378" s="2">
        <f t="shared" si="41"/>
        <v>5.9476999999999984</v>
      </c>
      <c r="G378" s="2">
        <f t="shared" si="43"/>
        <v>6.0983200000000011</v>
      </c>
      <c r="H378" s="2">
        <f t="shared" si="39"/>
        <v>6.3183900000000062</v>
      </c>
      <c r="I378" s="2">
        <f t="array" ref="I378">SUMPRODUCT(B362:B381, (ROW(B362:B381)-ROW(B362)+1)) / (20*21/2)</f>
        <v>5.9840380952380938</v>
      </c>
      <c r="J378" s="2">
        <f t="shared" si="42"/>
        <v>6.0121858490584534</v>
      </c>
      <c r="K378" s="2">
        <f t="shared" si="44"/>
        <v>6.0895731835152676</v>
      </c>
    </row>
    <row r="379" spans="1:11" ht="13.5" x14ac:dyDescent="0.25">
      <c r="A379" s="3">
        <f>TITRES_STAT!B382</f>
        <v>42552</v>
      </c>
      <c r="B379" s="5">
        <f>TITRES_STAT!D382</f>
        <v>6.0289999999999999</v>
      </c>
      <c r="C379" s="2">
        <f t="shared" si="37"/>
        <v>0</v>
      </c>
      <c r="D379" s="2">
        <f t="shared" si="38"/>
        <v>6.0289999999999999</v>
      </c>
      <c r="E379" s="2">
        <f t="shared" si="40"/>
        <v>6.0279999999999987</v>
      </c>
      <c r="F379" s="2">
        <f t="shared" si="41"/>
        <v>5.9476999999999993</v>
      </c>
      <c r="G379" s="2">
        <f t="shared" si="43"/>
        <v>6.0948599999999997</v>
      </c>
      <c r="H379" s="2">
        <f t="shared" si="39"/>
        <v>6.313515000000006</v>
      </c>
      <c r="I379" s="2">
        <f t="array" ref="I379">SUMPRODUCT(B363:B382, (ROW(B363:B382)-ROW(B363)+1)) / (20*21/2)</f>
        <v>5.9780904761904754</v>
      </c>
      <c r="J379" s="2">
        <f t="shared" si="42"/>
        <v>6.0137871967671721</v>
      </c>
      <c r="K379" s="2">
        <f t="shared" si="44"/>
        <v>6.0871977645538848</v>
      </c>
    </row>
    <row r="380" spans="1:11" ht="13.5" x14ac:dyDescent="0.25">
      <c r="A380" s="3">
        <f>TITRES_STAT!B383</f>
        <v>42555</v>
      </c>
      <c r="B380" s="5">
        <f>TITRES_STAT!D383</f>
        <v>5.9779999999999998</v>
      </c>
      <c r="C380" s="2">
        <f t="shared" si="37"/>
        <v>-5.1000000000000156E-2</v>
      </c>
      <c r="D380" s="2">
        <f t="shared" si="38"/>
        <v>6.0188000000000006</v>
      </c>
      <c r="E380" s="2">
        <f t="shared" si="40"/>
        <v>6.022899999999999</v>
      </c>
      <c r="F380" s="2">
        <f t="shared" si="41"/>
        <v>5.9451499999999982</v>
      </c>
      <c r="G380" s="2">
        <f t="shared" si="43"/>
        <v>6.0903799999999997</v>
      </c>
      <c r="H380" s="2">
        <f t="shared" si="39"/>
        <v>6.3083850000000066</v>
      </c>
      <c r="I380" s="2">
        <f t="array" ref="I380">SUMPRODUCT(B364:B383, (ROW(B364:B383)-ROW(B364)+1)) / (20*21/2)</f>
        <v>5.9720238095238098</v>
      </c>
      <c r="J380" s="2">
        <f t="shared" si="42"/>
        <v>6.010378892313156</v>
      </c>
      <c r="K380" s="2">
        <f t="shared" si="44"/>
        <v>6.0829154992772621</v>
      </c>
    </row>
    <row r="381" spans="1:11" ht="13.5" x14ac:dyDescent="0.25">
      <c r="A381" s="3">
        <f>TITRES_STAT!B384</f>
        <v>42559</v>
      </c>
      <c r="B381" s="5">
        <f>TITRES_STAT!D384</f>
        <v>5.875</v>
      </c>
      <c r="C381" s="2">
        <f t="shared" si="37"/>
        <v>-0.10299999999999976</v>
      </c>
      <c r="D381" s="2">
        <f t="shared" si="38"/>
        <v>5.9879999999999995</v>
      </c>
      <c r="E381" s="2">
        <f t="shared" si="40"/>
        <v>6.0079999999999991</v>
      </c>
      <c r="F381" s="2">
        <f t="shared" si="41"/>
        <v>5.9374499999999983</v>
      </c>
      <c r="G381" s="2">
        <f t="shared" si="43"/>
        <v>6.0838400000000004</v>
      </c>
      <c r="H381" s="2">
        <f t="shared" si="39"/>
        <v>6.3027400000000071</v>
      </c>
      <c r="I381" s="2">
        <f t="array" ref="I381">SUMPRODUCT(B365:B384, (ROW(B365:B384)-ROW(B365)+1)) / (20*21/2)</f>
        <v>5.9652285714285709</v>
      </c>
      <c r="J381" s="2">
        <f t="shared" si="42"/>
        <v>5.9974856644738077</v>
      </c>
      <c r="K381" s="2">
        <f t="shared" si="44"/>
        <v>6.0747619502859971</v>
      </c>
    </row>
    <row r="382" spans="1:11" ht="13.5" x14ac:dyDescent="0.25">
      <c r="A382" s="3">
        <f>TITRES_STAT!B385</f>
        <v>42562</v>
      </c>
      <c r="B382" s="5">
        <f>TITRES_STAT!D385</f>
        <v>5.875</v>
      </c>
      <c r="C382" s="2">
        <f t="shared" si="37"/>
        <v>0</v>
      </c>
      <c r="D382" s="2">
        <f t="shared" si="38"/>
        <v>5.9572000000000003</v>
      </c>
      <c r="E382" s="2">
        <f t="shared" si="40"/>
        <v>5.9931000000000001</v>
      </c>
      <c r="F382" s="2">
        <f t="shared" si="41"/>
        <v>5.9386999999999981</v>
      </c>
      <c r="G382" s="2">
        <f t="shared" si="43"/>
        <v>6.0773000000000001</v>
      </c>
      <c r="H382" s="2">
        <f t="shared" si="39"/>
        <v>6.298100000000006</v>
      </c>
      <c r="I382" s="2">
        <f t="array" ref="I382">SUMPRODUCT(B366:B385, (ROW(B366:B385)-ROW(B366)+1)) / (20*21/2)</f>
        <v>5.9572190476190476</v>
      </c>
      <c r="J382" s="2">
        <f t="shared" si="42"/>
        <v>5.9858203630953497</v>
      </c>
      <c r="K382" s="2">
        <f t="shared" si="44"/>
        <v>6.0669281483139974</v>
      </c>
    </row>
    <row r="383" spans="1:11" ht="13.5" x14ac:dyDescent="0.25">
      <c r="A383" s="3">
        <f>TITRES_STAT!B386</f>
        <v>42563</v>
      </c>
      <c r="B383" s="5">
        <f>TITRES_STAT!D386</f>
        <v>5.875</v>
      </c>
      <c r="C383" s="2">
        <f t="shared" si="37"/>
        <v>0</v>
      </c>
      <c r="D383" s="2">
        <f t="shared" si="38"/>
        <v>5.9263999999999992</v>
      </c>
      <c r="E383" s="2">
        <f t="shared" si="40"/>
        <v>5.9777000000000005</v>
      </c>
      <c r="F383" s="2">
        <f t="shared" si="41"/>
        <v>5.946349999999998</v>
      </c>
      <c r="G383" s="2">
        <f t="shared" si="43"/>
        <v>6.070759999999999</v>
      </c>
      <c r="H383" s="2">
        <f t="shared" si="39"/>
        <v>6.2934600000000058</v>
      </c>
      <c r="I383" s="2">
        <f t="array" ref="I383">SUMPRODUCT(B367:B386, (ROW(B367:B386)-ROW(B367)+1)) / (20*21/2)</f>
        <v>5.9479952380952392</v>
      </c>
      <c r="J383" s="2">
        <f t="shared" si="42"/>
        <v>5.9752660428005546</v>
      </c>
      <c r="K383" s="2">
        <f t="shared" si="44"/>
        <v>6.0594015542624682</v>
      </c>
    </row>
    <row r="384" spans="1:11" ht="13.5" x14ac:dyDescent="0.25">
      <c r="A384" s="3">
        <f>TITRES_STAT!B387</f>
        <v>42564</v>
      </c>
      <c r="B384" s="5">
        <f>TITRES_STAT!D387</f>
        <v>5.875</v>
      </c>
      <c r="C384" s="2">
        <f t="shared" si="37"/>
        <v>0</v>
      </c>
      <c r="D384" s="2">
        <f t="shared" si="38"/>
        <v>5.8956</v>
      </c>
      <c r="E384" s="2">
        <f t="shared" si="40"/>
        <v>5.9622999999999999</v>
      </c>
      <c r="F384" s="2">
        <f t="shared" si="41"/>
        <v>5.9590999999999985</v>
      </c>
      <c r="G384" s="2">
        <f t="shared" si="43"/>
        <v>6.0642199999999988</v>
      </c>
      <c r="H384" s="2">
        <f t="shared" si="39"/>
        <v>6.2888200000000065</v>
      </c>
      <c r="I384" s="2">
        <f t="array" ref="I384">SUMPRODUCT(B368:B387, (ROW(B368:B387)-ROW(B368)+1)) / (20*21/2)</f>
        <v>5.9530285714285709</v>
      </c>
      <c r="J384" s="2">
        <f t="shared" si="42"/>
        <v>5.9657168958671685</v>
      </c>
      <c r="K384" s="2">
        <f t="shared" si="44"/>
        <v>6.0521701207619794</v>
      </c>
    </row>
    <row r="385" spans="1:11" ht="13.5" x14ac:dyDescent="0.25">
      <c r="A385" s="3">
        <f>TITRES_STAT!B388</f>
        <v>42565</v>
      </c>
      <c r="B385" s="5">
        <f>TITRES_STAT!D388</f>
        <v>5.875</v>
      </c>
      <c r="C385" s="2">
        <f t="shared" si="37"/>
        <v>0</v>
      </c>
      <c r="D385" s="2">
        <f t="shared" si="38"/>
        <v>5.875</v>
      </c>
      <c r="E385" s="2">
        <f t="shared" si="40"/>
        <v>5.9469000000000003</v>
      </c>
      <c r="F385" s="2">
        <f t="shared" si="41"/>
        <v>5.9718499999999981</v>
      </c>
      <c r="G385" s="2">
        <f t="shared" si="43"/>
        <v>6.0576799999999995</v>
      </c>
      <c r="H385" s="2">
        <f t="shared" si="39"/>
        <v>6.2841800000000054</v>
      </c>
      <c r="I385" s="2">
        <f t="array" ref="I385">SUMPRODUCT(B369:B388, (ROW(B369:B388)-ROW(B369)+1)) / (20*21/2)</f>
        <v>5.9577190476190474</v>
      </c>
      <c r="J385" s="2">
        <f t="shared" si="42"/>
        <v>5.9570771914988665</v>
      </c>
      <c r="K385" s="2">
        <f t="shared" si="44"/>
        <v>6.0452222728889611</v>
      </c>
    </row>
    <row r="386" spans="1:11" ht="13.5" x14ac:dyDescent="0.25">
      <c r="A386" s="3">
        <f>TITRES_STAT!B389</f>
        <v>42566</v>
      </c>
      <c r="B386" s="5">
        <f>TITRES_STAT!D389</f>
        <v>5.875</v>
      </c>
      <c r="C386" s="2">
        <f t="shared" si="37"/>
        <v>0</v>
      </c>
      <c r="D386" s="2">
        <f t="shared" si="38"/>
        <v>5.875</v>
      </c>
      <c r="E386" s="2">
        <f t="shared" si="40"/>
        <v>5.9314999999999998</v>
      </c>
      <c r="F386" s="2">
        <f t="shared" si="41"/>
        <v>5.9761499999999987</v>
      </c>
      <c r="G386" s="2">
        <f t="shared" si="43"/>
        <v>6.0525599999999997</v>
      </c>
      <c r="H386" s="2">
        <f t="shared" si="39"/>
        <v>6.2805150000000047</v>
      </c>
      <c r="I386" s="2">
        <f t="array" ref="I386">SUMPRODUCT(B370:B389, (ROW(B370:B389)-ROW(B370)+1)) / (20*21/2)</f>
        <v>5.9624095238095229</v>
      </c>
      <c r="J386" s="2">
        <f t="shared" si="42"/>
        <v>5.9492603161180222</v>
      </c>
      <c r="K386" s="2">
        <f t="shared" si="44"/>
        <v>6.0385468896384138</v>
      </c>
    </row>
    <row r="387" spans="1:11" ht="13.5" x14ac:dyDescent="0.25">
      <c r="A387" s="3">
        <f>TITRES_STAT!B390</f>
        <v>42569</v>
      </c>
      <c r="B387" s="5">
        <f>TITRES_STAT!D390</f>
        <v>6.0289999999999999</v>
      </c>
      <c r="C387" s="2">
        <f t="shared" si="37"/>
        <v>0.15399999999999991</v>
      </c>
      <c r="D387" s="2">
        <f t="shared" si="38"/>
        <v>5.9058000000000002</v>
      </c>
      <c r="E387" s="2">
        <f t="shared" si="40"/>
        <v>5.9314999999999998</v>
      </c>
      <c r="F387" s="2">
        <f t="shared" si="41"/>
        <v>5.9797499999999983</v>
      </c>
      <c r="G387" s="2">
        <f t="shared" si="43"/>
        <v>6.0504199999999981</v>
      </c>
      <c r="H387" s="2">
        <f t="shared" si="39"/>
        <v>6.2776950000000049</v>
      </c>
      <c r="I387" s="2">
        <f t="array" ref="I387">SUMPRODUCT(B371:B390, (ROW(B371:B390)-ROW(B371)+1)) / (20*21/2)</f>
        <v>5.9475761904761892</v>
      </c>
      <c r="J387" s="2">
        <f t="shared" si="42"/>
        <v>5.9568545717258292</v>
      </c>
      <c r="K387" s="2">
        <f t="shared" si="44"/>
        <v>6.0381725018094565</v>
      </c>
    </row>
    <row r="388" spans="1:11" ht="13.5" x14ac:dyDescent="0.25">
      <c r="A388" s="3">
        <f>TITRES_STAT!B391</f>
        <v>42570</v>
      </c>
      <c r="B388" s="5">
        <f>TITRES_STAT!D391</f>
        <v>6.0289999999999999</v>
      </c>
      <c r="C388" s="2">
        <f t="shared" ref="C388:C451" si="45">B388-B387</f>
        <v>0</v>
      </c>
      <c r="D388" s="2">
        <f t="shared" si="38"/>
        <v>5.9366000000000003</v>
      </c>
      <c r="E388" s="2">
        <f t="shared" si="40"/>
        <v>5.9314999999999998</v>
      </c>
      <c r="F388" s="2">
        <f t="shared" si="41"/>
        <v>5.9797499999999983</v>
      </c>
      <c r="G388" s="2">
        <f t="shared" si="43"/>
        <v>6.0483799999999981</v>
      </c>
      <c r="H388" s="2">
        <f t="shared" si="39"/>
        <v>6.2750950000000048</v>
      </c>
      <c r="I388" s="2">
        <f t="array" ref="I388">SUMPRODUCT(B372:B391, (ROW(B372:B391)-ROW(B372)+1)) / (20*21/2)</f>
        <v>5.9337190476190473</v>
      </c>
      <c r="J388" s="2">
        <f t="shared" si="42"/>
        <v>5.9637255648947978</v>
      </c>
      <c r="K388" s="2">
        <f t="shared" si="44"/>
        <v>6.0378127958561452</v>
      </c>
    </row>
    <row r="389" spans="1:11" ht="13.5" x14ac:dyDescent="0.25">
      <c r="A389" s="3">
        <f>TITRES_STAT!B392</f>
        <v>42571</v>
      </c>
      <c r="B389" s="5">
        <f>TITRES_STAT!D392</f>
        <v>6.0289999999999999</v>
      </c>
      <c r="C389" s="2">
        <f t="shared" si="45"/>
        <v>0</v>
      </c>
      <c r="D389" s="2">
        <f t="shared" si="38"/>
        <v>5.9673999999999996</v>
      </c>
      <c r="E389" s="2">
        <f t="shared" si="40"/>
        <v>5.9314999999999998</v>
      </c>
      <c r="F389" s="2">
        <f t="shared" si="41"/>
        <v>5.9797499999999983</v>
      </c>
      <c r="G389" s="2">
        <f t="shared" si="43"/>
        <v>6.0473599999999985</v>
      </c>
      <c r="H389" s="2">
        <f t="shared" si="39"/>
        <v>6.2724950000000046</v>
      </c>
      <c r="I389" s="2">
        <f t="array" ref="I389">SUMPRODUCT(B373:B392, (ROW(B373:B392)-ROW(B373)+1)) / (20*21/2)</f>
        <v>5.9300523809523806</v>
      </c>
      <c r="J389" s="2">
        <f t="shared" si="42"/>
        <v>5.9699421777619595</v>
      </c>
      <c r="K389" s="2">
        <f t="shared" si="44"/>
        <v>6.0374671960186497</v>
      </c>
    </row>
    <row r="390" spans="1:11" ht="13.5" x14ac:dyDescent="0.25">
      <c r="A390" s="3">
        <f>TITRES_STAT!B393</f>
        <v>42572</v>
      </c>
      <c r="B390" s="5">
        <f>TITRES_STAT!D393</f>
        <v>5.8239999999999998</v>
      </c>
      <c r="C390" s="2">
        <f t="shared" si="45"/>
        <v>-0.20500000000000007</v>
      </c>
      <c r="D390" s="2">
        <f t="shared" ref="D390:D453" si="46">AVERAGE(B386:B390)</f>
        <v>5.9572000000000003</v>
      </c>
      <c r="E390" s="2">
        <f t="shared" si="40"/>
        <v>5.9160999999999984</v>
      </c>
      <c r="F390" s="2">
        <f t="shared" si="41"/>
        <v>5.9694999999999983</v>
      </c>
      <c r="G390" s="2">
        <f t="shared" si="43"/>
        <v>6.0386599999999984</v>
      </c>
      <c r="H390" s="2">
        <f t="shared" si="39"/>
        <v>6.2695800000000039</v>
      </c>
      <c r="I390" s="2">
        <f t="array" ref="I390">SUMPRODUCT(B374:B393, (ROW(B374:B393)-ROW(B374)+1)) / (20*21/2)</f>
        <v>5.9274476190476184</v>
      </c>
      <c r="J390" s="2">
        <f t="shared" si="42"/>
        <v>5.9560429227370113</v>
      </c>
      <c r="K390" s="2">
        <f t="shared" si="44"/>
        <v>6.0290959334296836</v>
      </c>
    </row>
    <row r="391" spans="1:11" ht="13.5" x14ac:dyDescent="0.25">
      <c r="A391" s="3">
        <f>TITRES_STAT!B394</f>
        <v>42573</v>
      </c>
      <c r="B391" s="5">
        <f>TITRES_STAT!D394</f>
        <v>5.8239999999999998</v>
      </c>
      <c r="C391" s="2">
        <f t="shared" si="45"/>
        <v>0</v>
      </c>
      <c r="D391" s="2">
        <f t="shared" si="46"/>
        <v>5.9470000000000001</v>
      </c>
      <c r="E391" s="2">
        <f t="shared" si="40"/>
        <v>5.9109999999999987</v>
      </c>
      <c r="F391" s="2">
        <f t="shared" si="41"/>
        <v>5.9594999999999985</v>
      </c>
      <c r="G391" s="2">
        <f t="shared" si="43"/>
        <v>6.031299999999999</v>
      </c>
      <c r="H391" s="2">
        <f t="shared" si="39"/>
        <v>6.2666650000000024</v>
      </c>
      <c r="I391" s="2">
        <f t="array" ref="I391">SUMPRODUCT(B375:B394, (ROW(B375:B394)-ROW(B375)+1)) / (20*21/2)</f>
        <v>5.9253285714285715</v>
      </c>
      <c r="J391" s="2">
        <f t="shared" si="42"/>
        <v>5.9434674062858672</v>
      </c>
      <c r="K391" s="2">
        <f t="shared" si="44"/>
        <v>6.0210529556481278</v>
      </c>
    </row>
    <row r="392" spans="1:11" ht="13.5" x14ac:dyDescent="0.25">
      <c r="A392" s="3">
        <f>TITRES_STAT!B395</f>
        <v>42577</v>
      </c>
      <c r="B392" s="5">
        <f>TITRES_STAT!D395</f>
        <v>5.9210000000000003</v>
      </c>
      <c r="C392" s="2">
        <f t="shared" si="45"/>
        <v>9.7000000000000419E-2</v>
      </c>
      <c r="D392" s="2">
        <f t="shared" si="46"/>
        <v>5.9253999999999989</v>
      </c>
      <c r="E392" s="2">
        <f t="shared" si="40"/>
        <v>5.9155999999999995</v>
      </c>
      <c r="F392" s="2">
        <f t="shared" si="41"/>
        <v>5.9543499999999998</v>
      </c>
      <c r="G392" s="2">
        <f t="shared" si="43"/>
        <v>6.0258799999999981</v>
      </c>
      <c r="H392" s="2">
        <f t="shared" si="39"/>
        <v>6.2642350000000029</v>
      </c>
      <c r="I392" s="2">
        <f t="array" ref="I392">SUMPRODUCT(B376:B395, (ROW(B376:B395)-ROW(B376)+1)) / (20*21/2)</f>
        <v>5.9236952380952372</v>
      </c>
      <c r="J392" s="2">
        <f t="shared" si="42"/>
        <v>5.94132765330626</v>
      </c>
      <c r="K392" s="2">
        <f t="shared" si="44"/>
        <v>6.0171293103285937</v>
      </c>
    </row>
    <row r="393" spans="1:11" ht="13.5" x14ac:dyDescent="0.25">
      <c r="A393" s="3">
        <f>TITRES_STAT!B396</f>
        <v>42578</v>
      </c>
      <c r="B393" s="5">
        <f>TITRES_STAT!D396</f>
        <v>5.9269999999999996</v>
      </c>
      <c r="C393" s="2">
        <f t="shared" si="45"/>
        <v>5.9999999999993392E-3</v>
      </c>
      <c r="D393" s="2">
        <f t="shared" si="46"/>
        <v>5.9049999999999994</v>
      </c>
      <c r="E393" s="2">
        <f t="shared" si="40"/>
        <v>5.9207999999999998</v>
      </c>
      <c r="F393" s="2">
        <f t="shared" si="41"/>
        <v>5.9492499999999993</v>
      </c>
      <c r="G393" s="2">
        <f t="shared" si="43"/>
        <v>6.0205799999999989</v>
      </c>
      <c r="H393" s="2">
        <f t="shared" si="39"/>
        <v>6.2618350000000031</v>
      </c>
      <c r="I393" s="2">
        <f t="array" ref="I393">SUMPRODUCT(B377:B396, (ROW(B377:B396)-ROW(B377)+1)) / (20*21/2)</f>
        <v>5.9127380952380948</v>
      </c>
      <c r="J393" s="2">
        <f t="shared" si="42"/>
        <v>5.9399631148961403</v>
      </c>
      <c r="K393" s="2">
        <f t="shared" si="44"/>
        <v>6.0135948275706097</v>
      </c>
    </row>
    <row r="394" spans="1:11" ht="13.5" x14ac:dyDescent="0.25">
      <c r="A394" s="3">
        <f>TITRES_STAT!B397</f>
        <v>42579</v>
      </c>
      <c r="B394" s="5">
        <f>TITRES_STAT!D397</f>
        <v>5.9269999999999996</v>
      </c>
      <c r="C394" s="2">
        <f t="shared" si="45"/>
        <v>0</v>
      </c>
      <c r="D394" s="2">
        <f t="shared" si="46"/>
        <v>5.8845999999999998</v>
      </c>
      <c r="E394" s="2">
        <f t="shared" si="40"/>
        <v>5.9260000000000002</v>
      </c>
      <c r="F394" s="2">
        <f t="shared" si="41"/>
        <v>5.9441499999999987</v>
      </c>
      <c r="G394" s="2">
        <f t="shared" si="43"/>
        <v>6.0152800000000006</v>
      </c>
      <c r="H394" s="2">
        <f t="shared" ref="H394:H457" si="47">AVERAGE(B195:B394)</f>
        <v>6.2592150000000029</v>
      </c>
      <c r="I394" s="2">
        <f t="array" ref="I394">SUMPRODUCT(B378:B397, (ROW(B378:B397)-ROW(B378)+1)) / (20*21/2)</f>
        <v>5.9027571428571441</v>
      </c>
      <c r="J394" s="2">
        <f t="shared" si="42"/>
        <v>5.9387285325250794</v>
      </c>
      <c r="K394" s="2">
        <f t="shared" si="44"/>
        <v>6.0101989519796053</v>
      </c>
    </row>
    <row r="395" spans="1:11" ht="13.5" x14ac:dyDescent="0.25">
      <c r="A395" s="3">
        <f>TITRES_STAT!B398</f>
        <v>42580</v>
      </c>
      <c r="B395" s="5">
        <f>TITRES_STAT!D398</f>
        <v>5.9269999999999996</v>
      </c>
      <c r="C395" s="2">
        <f t="shared" si="45"/>
        <v>0</v>
      </c>
      <c r="D395" s="2">
        <f t="shared" si="46"/>
        <v>5.9051999999999998</v>
      </c>
      <c r="E395" s="2">
        <f t="shared" si="40"/>
        <v>5.9311999999999996</v>
      </c>
      <c r="F395" s="2">
        <f t="shared" si="41"/>
        <v>5.9390499999999991</v>
      </c>
      <c r="G395" s="2">
        <f t="shared" si="43"/>
        <v>6.0099800000000005</v>
      </c>
      <c r="H395" s="2">
        <f t="shared" si="47"/>
        <v>6.2567150000000016</v>
      </c>
      <c r="I395" s="2">
        <f t="array" ref="I395">SUMPRODUCT(B379:B398, (ROW(B379:B398)-ROW(B379)+1)) / (20*21/2)</f>
        <v>5.8888952380952384</v>
      </c>
      <c r="J395" s="2">
        <f t="shared" si="42"/>
        <v>5.9376115294274525</v>
      </c>
      <c r="K395" s="2">
        <f t="shared" si="44"/>
        <v>6.0069362479804047</v>
      </c>
    </row>
    <row r="396" spans="1:11" ht="13.5" x14ac:dyDescent="0.25">
      <c r="A396" s="3">
        <f>TITRES_STAT!B399</f>
        <v>42583</v>
      </c>
      <c r="B396" s="5">
        <f>TITRES_STAT!D399</f>
        <v>5.8239999999999998</v>
      </c>
      <c r="C396" s="2">
        <f t="shared" si="45"/>
        <v>-0.10299999999999976</v>
      </c>
      <c r="D396" s="2">
        <f t="shared" si="46"/>
        <v>5.9051999999999989</v>
      </c>
      <c r="E396" s="2">
        <f t="shared" ref="E396:E459" si="48">AVERAGE(B387:B396)</f>
        <v>5.9260999999999999</v>
      </c>
      <c r="F396" s="2">
        <f t="shared" si="41"/>
        <v>5.928799999999999</v>
      </c>
      <c r="G396" s="2">
        <f t="shared" si="43"/>
        <v>6.0026200000000003</v>
      </c>
      <c r="H396" s="2">
        <f t="shared" si="47"/>
        <v>6.2537000000000011</v>
      </c>
      <c r="I396" s="2">
        <f t="array" ref="I396">SUMPRODUCT(B380:B399, (ROW(B380:B399)-ROW(B380)+1)) / (20*21/2)</f>
        <v>5.8762523809523808</v>
      </c>
      <c r="J396" s="2">
        <f t="shared" si="42"/>
        <v>5.9267913837676955</v>
      </c>
      <c r="K396" s="2">
        <f t="shared" si="44"/>
        <v>5.9997622774713699</v>
      </c>
    </row>
    <row r="397" spans="1:11" ht="13.5" x14ac:dyDescent="0.25">
      <c r="A397" s="3">
        <f>TITRES_STAT!B400</f>
        <v>42584</v>
      </c>
      <c r="B397" s="5">
        <f>TITRES_STAT!D400</f>
        <v>5.8239999999999998</v>
      </c>
      <c r="C397" s="2">
        <f t="shared" si="45"/>
        <v>0</v>
      </c>
      <c r="D397" s="2">
        <f t="shared" si="46"/>
        <v>5.8857999999999988</v>
      </c>
      <c r="E397" s="2">
        <f t="shared" si="48"/>
        <v>5.9055999999999989</v>
      </c>
      <c r="F397" s="2">
        <f t="shared" si="41"/>
        <v>5.9185499999999989</v>
      </c>
      <c r="G397" s="2">
        <f t="shared" si="43"/>
        <v>5.99648</v>
      </c>
      <c r="H397" s="2">
        <f t="shared" si="47"/>
        <v>6.2506850000000007</v>
      </c>
      <c r="I397" s="2">
        <f t="array" ref="I397">SUMPRODUCT(B381:B400, (ROW(B381:B400)-ROW(B381)+1)) / (20*21/2)</f>
        <v>5.8648285714285713</v>
      </c>
      <c r="J397" s="2">
        <f t="shared" si="42"/>
        <v>5.9170017281707725</v>
      </c>
      <c r="K397" s="2">
        <f t="shared" si="44"/>
        <v>5.99286963913916</v>
      </c>
    </row>
    <row r="398" spans="1:11" ht="13.5" x14ac:dyDescent="0.25">
      <c r="A398" s="3">
        <f>TITRES_STAT!B401</f>
        <v>42585</v>
      </c>
      <c r="B398" s="5">
        <f>TITRES_STAT!D401</f>
        <v>5.7729999999999997</v>
      </c>
      <c r="C398" s="2">
        <f t="shared" si="45"/>
        <v>-5.1000000000000156E-2</v>
      </c>
      <c r="D398" s="2">
        <f t="shared" si="46"/>
        <v>5.8549999999999986</v>
      </c>
      <c r="E398" s="2">
        <f t="shared" si="48"/>
        <v>5.88</v>
      </c>
      <c r="F398" s="2">
        <f t="shared" si="41"/>
        <v>5.9057499999999994</v>
      </c>
      <c r="G398" s="2">
        <f t="shared" si="43"/>
        <v>5.9856400000000018</v>
      </c>
      <c r="H398" s="2">
        <f t="shared" si="47"/>
        <v>6.2474150000000002</v>
      </c>
      <c r="I398" s="2">
        <f t="array" ref="I398">SUMPRODUCT(B382:B401, (ROW(B382:B401)-ROW(B382)+1)) / (20*21/2)</f>
        <v>5.8495238095238085</v>
      </c>
      <c r="J398" s="2">
        <f t="shared" si="42"/>
        <v>5.9032872778687944</v>
      </c>
      <c r="K398" s="2">
        <f t="shared" si="44"/>
        <v>5.9842473003493888</v>
      </c>
    </row>
    <row r="399" spans="1:11" ht="13.5" x14ac:dyDescent="0.25">
      <c r="A399" s="3">
        <f>TITRES_STAT!B402</f>
        <v>42586</v>
      </c>
      <c r="B399" s="5">
        <f>TITRES_STAT!D402</f>
        <v>5.7729999999999997</v>
      </c>
      <c r="C399" s="2">
        <f t="shared" si="45"/>
        <v>0</v>
      </c>
      <c r="D399" s="2">
        <f t="shared" si="46"/>
        <v>5.8241999999999994</v>
      </c>
      <c r="E399" s="2">
        <f t="shared" si="48"/>
        <v>5.8543999999999983</v>
      </c>
      <c r="F399" s="2">
        <f t="shared" si="41"/>
        <v>5.892949999999999</v>
      </c>
      <c r="G399" s="2">
        <f t="shared" si="43"/>
        <v>5.9748000000000028</v>
      </c>
      <c r="H399" s="2">
        <f t="shared" si="47"/>
        <v>6.2441449999999996</v>
      </c>
      <c r="I399" s="2">
        <f t="array" ref="I399">SUMPRODUCT(B383:B402, (ROW(B383:B402)-ROW(B383)+1)) / (20*21/2)</f>
        <v>5.834947619047619</v>
      </c>
      <c r="J399" s="2">
        <f t="shared" si="42"/>
        <v>5.8908789656908134</v>
      </c>
      <c r="K399" s="2">
        <f t="shared" si="44"/>
        <v>5.9759630924925498</v>
      </c>
    </row>
    <row r="400" spans="1:11" ht="13.5" x14ac:dyDescent="0.25">
      <c r="A400" s="3">
        <f>TITRES_STAT!B403</f>
        <v>42587</v>
      </c>
      <c r="B400" s="5">
        <f>TITRES_STAT!D403</f>
        <v>5.7729999999999997</v>
      </c>
      <c r="C400" s="2">
        <f t="shared" si="45"/>
        <v>0</v>
      </c>
      <c r="D400" s="2">
        <f t="shared" si="46"/>
        <v>5.7934000000000001</v>
      </c>
      <c r="E400" s="2">
        <f t="shared" si="48"/>
        <v>5.8492999999999995</v>
      </c>
      <c r="F400" s="2">
        <f t="shared" si="41"/>
        <v>5.882699999999998</v>
      </c>
      <c r="G400" s="2">
        <f t="shared" si="43"/>
        <v>5.9639600000000019</v>
      </c>
      <c r="H400" s="2">
        <f t="shared" si="47"/>
        <v>6.240875</v>
      </c>
      <c r="I400" s="2">
        <f t="array" ref="I400">SUMPRODUCT(B384:B403, (ROW(B384:B403)-ROW(B384)+1)) / (20*21/2)</f>
        <v>5.8211000000000004</v>
      </c>
      <c r="J400" s="2">
        <f t="shared" si="42"/>
        <v>5.8796523975297834</v>
      </c>
      <c r="K400" s="2">
        <f t="shared" si="44"/>
        <v>5.9680037555320578</v>
      </c>
    </row>
    <row r="401" spans="1:11" ht="13.5" x14ac:dyDescent="0.25">
      <c r="A401" s="3">
        <f>TITRES_STAT!B404</f>
        <v>42590</v>
      </c>
      <c r="B401" s="5">
        <f>TITRES_STAT!D404</f>
        <v>5.7220000000000004</v>
      </c>
      <c r="C401" s="2">
        <f t="shared" si="45"/>
        <v>-5.0999999999999268E-2</v>
      </c>
      <c r="D401" s="2">
        <f t="shared" si="46"/>
        <v>5.7729999999999997</v>
      </c>
      <c r="E401" s="2">
        <f t="shared" si="48"/>
        <v>5.8390999999999984</v>
      </c>
      <c r="F401" s="2">
        <f t="shared" si="41"/>
        <v>5.8750499999999981</v>
      </c>
      <c r="G401" s="2">
        <f t="shared" si="43"/>
        <v>5.9525200000000016</v>
      </c>
      <c r="H401" s="2">
        <f t="shared" si="47"/>
        <v>6.2373499999999993</v>
      </c>
      <c r="I401" s="2">
        <f t="array" ref="I401">SUMPRODUCT(B385:B404, (ROW(B385:B404)-ROW(B385)+1)) / (20*21/2)</f>
        <v>5.8079809523809534</v>
      </c>
      <c r="J401" s="2">
        <f t="shared" si="42"/>
        <v>5.864637883479328</v>
      </c>
      <c r="K401" s="2">
        <f t="shared" si="44"/>
        <v>5.9583565494327617</v>
      </c>
    </row>
    <row r="402" spans="1:11" ht="13.5" x14ac:dyDescent="0.25">
      <c r="A402" s="3">
        <f>TITRES_STAT!B405</f>
        <v>42591</v>
      </c>
      <c r="B402" s="5">
        <f>TITRES_STAT!D405</f>
        <v>5.7220000000000004</v>
      </c>
      <c r="C402" s="2">
        <f t="shared" si="45"/>
        <v>0</v>
      </c>
      <c r="D402" s="2">
        <f t="shared" si="46"/>
        <v>5.7526000000000002</v>
      </c>
      <c r="E402" s="2">
        <f t="shared" si="48"/>
        <v>5.8191999999999995</v>
      </c>
      <c r="F402" s="2">
        <f t="shared" si="41"/>
        <v>5.8673999999999982</v>
      </c>
      <c r="G402" s="2">
        <f t="shared" si="43"/>
        <v>5.9410800000000004</v>
      </c>
      <c r="H402" s="2">
        <f t="shared" si="47"/>
        <v>6.2338749999999994</v>
      </c>
      <c r="I402" s="2">
        <f t="array" ref="I402">SUMPRODUCT(B386:B405, (ROW(B386:B405)-ROW(B386)+1)) / (20*21/2)</f>
        <v>5.7907333333333337</v>
      </c>
      <c r="J402" s="2">
        <f t="shared" si="42"/>
        <v>5.8510533231479638</v>
      </c>
      <c r="K402" s="2">
        <f t="shared" si="44"/>
        <v>5.9490876651412812</v>
      </c>
    </row>
    <row r="403" spans="1:11" ht="13.5" x14ac:dyDescent="0.25">
      <c r="A403" s="3">
        <f>TITRES_STAT!B406</f>
        <v>42592</v>
      </c>
      <c r="B403" s="5">
        <f>TITRES_STAT!D406</f>
        <v>5.7220000000000004</v>
      </c>
      <c r="C403" s="2">
        <f t="shared" si="45"/>
        <v>0</v>
      </c>
      <c r="D403" s="2">
        <f t="shared" si="46"/>
        <v>5.7424000000000008</v>
      </c>
      <c r="E403" s="2">
        <f t="shared" si="48"/>
        <v>5.7987000000000002</v>
      </c>
      <c r="F403" s="2">
        <f t="shared" si="41"/>
        <v>5.8597499999999973</v>
      </c>
      <c r="G403" s="2">
        <f t="shared" si="43"/>
        <v>5.9296399999999991</v>
      </c>
      <c r="H403" s="2">
        <f t="shared" si="47"/>
        <v>6.231255</v>
      </c>
      <c r="I403" s="2">
        <f t="array" ref="I403">SUMPRODUCT(B387:B406, (ROW(B387:B406)-ROW(B387)+1)) / (20*21/2)</f>
        <v>5.7744571428571438</v>
      </c>
      <c r="J403" s="2">
        <f t="shared" si="42"/>
        <v>5.8387625304672053</v>
      </c>
      <c r="K403" s="2">
        <f t="shared" si="44"/>
        <v>5.9401822665082902</v>
      </c>
    </row>
    <row r="404" spans="1:11" ht="13.5" x14ac:dyDescent="0.25">
      <c r="A404" s="3">
        <f>TITRES_STAT!B407</f>
        <v>42593</v>
      </c>
      <c r="B404" s="5">
        <f>TITRES_STAT!D407</f>
        <v>5.7220000000000004</v>
      </c>
      <c r="C404" s="2">
        <f t="shared" si="45"/>
        <v>0</v>
      </c>
      <c r="D404" s="2">
        <f t="shared" si="46"/>
        <v>5.7322000000000006</v>
      </c>
      <c r="E404" s="2">
        <f t="shared" si="48"/>
        <v>5.7782</v>
      </c>
      <c r="F404" s="2">
        <f t="shared" ref="F404:F467" si="49">AVERAGE(B385:B404)</f>
        <v>5.8520999999999983</v>
      </c>
      <c r="G404" s="2">
        <f t="shared" si="43"/>
        <v>5.9185999999999988</v>
      </c>
      <c r="H404" s="2">
        <f t="shared" si="47"/>
        <v>6.2277799999999992</v>
      </c>
      <c r="I404" s="2">
        <f t="array" ref="I404">SUMPRODUCT(B388:B407, (ROW(B388:B407)-ROW(B388)+1)) / (20*21/2)</f>
        <v>5.7538190476190474</v>
      </c>
      <c r="J404" s="2">
        <f t="shared" si="42"/>
        <v>5.8276422894703286</v>
      </c>
      <c r="K404" s="2">
        <f t="shared" si="44"/>
        <v>5.93162609919424</v>
      </c>
    </row>
    <row r="405" spans="1:11" ht="13.5" x14ac:dyDescent="0.25">
      <c r="A405" s="3">
        <f>TITRES_STAT!B408</f>
        <v>42594</v>
      </c>
      <c r="B405" s="5">
        <f>TITRES_STAT!D408</f>
        <v>5.6710000000000003</v>
      </c>
      <c r="C405" s="2">
        <f t="shared" si="45"/>
        <v>-5.1000000000000156E-2</v>
      </c>
      <c r="D405" s="2">
        <f t="shared" si="46"/>
        <v>5.7118000000000002</v>
      </c>
      <c r="E405" s="2">
        <f t="shared" si="48"/>
        <v>5.7526000000000002</v>
      </c>
      <c r="F405" s="2">
        <f t="shared" si="49"/>
        <v>5.8418999999999981</v>
      </c>
      <c r="G405" s="2">
        <f t="shared" si="43"/>
        <v>5.9104199999999985</v>
      </c>
      <c r="H405" s="2">
        <f t="shared" si="47"/>
        <v>6.2240499999999983</v>
      </c>
      <c r="I405" s="2">
        <f t="array" ref="I405">SUMPRODUCT(B389:B408, (ROW(B389:B408)-ROW(B389)+1)) / (20*21/2)</f>
        <v>5.735152380952381</v>
      </c>
      <c r="J405" s="2">
        <f t="shared" ref="J405:J468" si="50">$J$4*B405+J404*(1-$J$4)</f>
        <v>5.8127239761874394</v>
      </c>
      <c r="K405" s="2">
        <f t="shared" si="44"/>
        <v>5.9214054678532895</v>
      </c>
    </row>
    <row r="406" spans="1:11" ht="13.5" x14ac:dyDescent="0.25">
      <c r="A406" s="3">
        <f>TITRES_STAT!B409</f>
        <v>42597</v>
      </c>
      <c r="B406" s="5">
        <f>TITRES_STAT!D409</f>
        <v>5.6710000000000003</v>
      </c>
      <c r="C406" s="2">
        <f t="shared" si="45"/>
        <v>0</v>
      </c>
      <c r="D406" s="2">
        <f t="shared" si="46"/>
        <v>5.7016</v>
      </c>
      <c r="E406" s="2">
        <f t="shared" si="48"/>
        <v>5.7372999999999994</v>
      </c>
      <c r="F406" s="2">
        <f t="shared" si="49"/>
        <v>5.8316999999999988</v>
      </c>
      <c r="G406" s="2">
        <f t="shared" si="43"/>
        <v>5.9021399999999984</v>
      </c>
      <c r="H406" s="2">
        <f t="shared" si="47"/>
        <v>6.2203199999999983</v>
      </c>
      <c r="I406" s="2">
        <f t="array" ref="I406">SUMPRODUCT(B390:B409, (ROW(B390:B409)-ROW(B390)+1)) / (20*21/2)</f>
        <v>5.7184571428571429</v>
      </c>
      <c r="J406" s="2">
        <f t="shared" si="50"/>
        <v>5.7992264546457779</v>
      </c>
      <c r="K406" s="2">
        <f t="shared" si="44"/>
        <v>5.911585645584533</v>
      </c>
    </row>
    <row r="407" spans="1:11" ht="13.5" x14ac:dyDescent="0.25">
      <c r="A407" s="3">
        <f>TITRES_STAT!B410</f>
        <v>42598</v>
      </c>
      <c r="B407" s="5">
        <f>TITRES_STAT!D410</f>
        <v>5.6150000000000002</v>
      </c>
      <c r="C407" s="2">
        <f t="shared" si="45"/>
        <v>-5.600000000000005E-2</v>
      </c>
      <c r="D407" s="2">
        <f t="shared" si="46"/>
        <v>5.680200000000001</v>
      </c>
      <c r="E407" s="2">
        <f t="shared" si="48"/>
        <v>5.7164000000000001</v>
      </c>
      <c r="F407" s="2">
        <f t="shared" si="49"/>
        <v>5.8109999999999982</v>
      </c>
      <c r="G407" s="2">
        <f t="shared" si="43"/>
        <v>5.8918199999999983</v>
      </c>
      <c r="H407" s="2">
        <f t="shared" si="47"/>
        <v>6.2163799999999982</v>
      </c>
      <c r="I407" s="2">
        <f t="array" ref="I407">SUMPRODUCT(B391:B410, (ROW(B391:B410)-ROW(B391)+1)) / (20*21/2)</f>
        <v>5.6993523809523809</v>
      </c>
      <c r="J407" s="2">
        <f t="shared" si="50"/>
        <v>5.7816810780128467</v>
      </c>
      <c r="K407" s="2">
        <f t="shared" si="44"/>
        <v>5.8999548359537677</v>
      </c>
    </row>
    <row r="408" spans="1:11" ht="13.5" x14ac:dyDescent="0.25">
      <c r="A408" s="3">
        <f>TITRES_STAT!B411</f>
        <v>42599</v>
      </c>
      <c r="B408" s="5">
        <f>TITRES_STAT!D411</f>
        <v>5.6150000000000002</v>
      </c>
      <c r="C408" s="2">
        <f t="shared" si="45"/>
        <v>0</v>
      </c>
      <c r="D408" s="2">
        <f t="shared" si="46"/>
        <v>5.6588000000000012</v>
      </c>
      <c r="E408" s="2">
        <f t="shared" si="48"/>
        <v>5.7006000000000006</v>
      </c>
      <c r="F408" s="2">
        <f t="shared" si="49"/>
        <v>5.7902999999999984</v>
      </c>
      <c r="G408" s="2">
        <f t="shared" si="43"/>
        <v>5.8814999999999991</v>
      </c>
      <c r="H408" s="2">
        <f t="shared" si="47"/>
        <v>6.2124399999999982</v>
      </c>
      <c r="I408" s="2">
        <f t="array" ref="I408">SUMPRODUCT(B392:B411, (ROW(B392:B411)-ROW(B392)+1)) / (20*21/2)</f>
        <v>5.681461904761905</v>
      </c>
      <c r="J408" s="2">
        <f t="shared" si="50"/>
        <v>5.7658066896306712</v>
      </c>
      <c r="K408" s="2">
        <f t="shared" si="44"/>
        <v>5.8887801365046002</v>
      </c>
    </row>
    <row r="409" spans="1:11" ht="13.5" x14ac:dyDescent="0.25">
      <c r="A409" s="3">
        <f>TITRES_STAT!B412</f>
        <v>42600</v>
      </c>
      <c r="B409" s="5">
        <f>TITRES_STAT!D412</f>
        <v>5.6150000000000002</v>
      </c>
      <c r="C409" s="2">
        <f t="shared" si="45"/>
        <v>0</v>
      </c>
      <c r="D409" s="2">
        <f t="shared" si="46"/>
        <v>5.6374000000000013</v>
      </c>
      <c r="E409" s="2">
        <f t="shared" si="48"/>
        <v>5.684800000000001</v>
      </c>
      <c r="F409" s="2">
        <f t="shared" si="49"/>
        <v>5.7695999999999978</v>
      </c>
      <c r="G409" s="2">
        <f t="shared" si="43"/>
        <v>5.873219999999999</v>
      </c>
      <c r="H409" s="2">
        <f t="shared" si="47"/>
        <v>6.2084999999999981</v>
      </c>
      <c r="I409" s="2">
        <f t="array" ref="I409">SUMPRODUCT(B393:B412, (ROW(B393:B412)-ROW(B393)+1)) / (20*21/2)</f>
        <v>5.6647857142857143</v>
      </c>
      <c r="J409" s="2">
        <f t="shared" si="50"/>
        <v>5.7514441477610836</v>
      </c>
      <c r="K409" s="2">
        <f t="shared" si="44"/>
        <v>5.8780436605632431</v>
      </c>
    </row>
    <row r="410" spans="1:11" ht="13.5" x14ac:dyDescent="0.25">
      <c r="A410" s="3">
        <f>TITRES_STAT!B413</f>
        <v>42601</v>
      </c>
      <c r="B410" s="5">
        <f>TITRES_STAT!D413</f>
        <v>5.569</v>
      </c>
      <c r="C410" s="2">
        <f t="shared" si="45"/>
        <v>-4.6000000000000263E-2</v>
      </c>
      <c r="D410" s="2">
        <f t="shared" si="46"/>
        <v>5.6170000000000009</v>
      </c>
      <c r="E410" s="2">
        <f t="shared" si="48"/>
        <v>5.6644000000000014</v>
      </c>
      <c r="F410" s="2">
        <f t="shared" si="49"/>
        <v>5.7568499999999982</v>
      </c>
      <c r="G410" s="2">
        <f t="shared" si="43"/>
        <v>5.86402</v>
      </c>
      <c r="H410" s="2">
        <f t="shared" si="47"/>
        <v>6.2043299999999988</v>
      </c>
      <c r="I410" s="2">
        <f t="array" ref="I410">SUMPRODUCT(B394:B413, (ROW(B394:B413)-ROW(B394)+1)) / (20*21/2)</f>
        <v>5.6497857142857137</v>
      </c>
      <c r="J410" s="2">
        <f t="shared" si="50"/>
        <v>5.7340685146409811</v>
      </c>
      <c r="K410" s="2">
        <f t="shared" si="44"/>
        <v>5.8659243013254683</v>
      </c>
    </row>
    <row r="411" spans="1:11" ht="13.5" x14ac:dyDescent="0.25">
      <c r="A411" s="3">
        <f>TITRES_STAT!B414</f>
        <v>42604</v>
      </c>
      <c r="B411" s="5">
        <f>TITRES_STAT!D414</f>
        <v>5.569</v>
      </c>
      <c r="C411" s="2">
        <f t="shared" si="45"/>
        <v>0</v>
      </c>
      <c r="D411" s="2">
        <f t="shared" si="46"/>
        <v>5.5965999999999996</v>
      </c>
      <c r="E411" s="2">
        <f t="shared" si="48"/>
        <v>5.6491000000000007</v>
      </c>
      <c r="F411" s="2">
        <f t="shared" si="49"/>
        <v>5.7440999999999987</v>
      </c>
      <c r="G411" s="2">
        <f t="shared" si="43"/>
        <v>5.854820000000001</v>
      </c>
      <c r="H411" s="2">
        <f t="shared" si="47"/>
        <v>6.2001599999999986</v>
      </c>
      <c r="I411" s="2">
        <f t="array" ref="I411">SUMPRODUCT(B395:B414, (ROW(B395:B414)-ROW(B395)+1)) / (20*21/2)</f>
        <v>5.6364904761904766</v>
      </c>
      <c r="J411" s="2">
        <f t="shared" si="50"/>
        <v>5.7183477037227917</v>
      </c>
      <c r="K411" s="2">
        <f t="shared" si="44"/>
        <v>5.8542802110774108</v>
      </c>
    </row>
    <row r="412" spans="1:11" ht="13.5" x14ac:dyDescent="0.25">
      <c r="A412" s="3">
        <f>TITRES_STAT!B415</f>
        <v>42605</v>
      </c>
      <c r="B412" s="5">
        <f>TITRES_STAT!D415</f>
        <v>5.569</v>
      </c>
      <c r="C412" s="2">
        <f t="shared" si="45"/>
        <v>0</v>
      </c>
      <c r="D412" s="2">
        <f t="shared" si="46"/>
        <v>5.5873999999999997</v>
      </c>
      <c r="E412" s="2">
        <f t="shared" si="48"/>
        <v>5.6338000000000017</v>
      </c>
      <c r="F412" s="2">
        <f t="shared" si="49"/>
        <v>5.7264999999999997</v>
      </c>
      <c r="G412" s="2">
        <f t="shared" si="43"/>
        <v>5.8492000000000006</v>
      </c>
      <c r="H412" s="2">
        <f t="shared" si="47"/>
        <v>6.1959899999999983</v>
      </c>
      <c r="I412" s="2">
        <f t="array" ref="I412">SUMPRODUCT(B396:B415, (ROW(B396:B415)-ROW(B396)+1)) / (20*21/2)</f>
        <v>5.620042857142856</v>
      </c>
      <c r="J412" s="2">
        <f t="shared" si="50"/>
        <v>5.7041241128920497</v>
      </c>
      <c r="K412" s="2">
        <f t="shared" si="44"/>
        <v>5.8430927518194729</v>
      </c>
    </row>
    <row r="413" spans="1:11" ht="13.5" x14ac:dyDescent="0.25">
      <c r="A413" s="3">
        <f>TITRES_STAT!B416</f>
        <v>42606</v>
      </c>
      <c r="B413" s="5">
        <f>TITRES_STAT!D416</f>
        <v>5.569</v>
      </c>
      <c r="C413" s="2">
        <f t="shared" si="45"/>
        <v>0</v>
      </c>
      <c r="D413" s="2">
        <f t="shared" si="46"/>
        <v>5.5781999999999998</v>
      </c>
      <c r="E413" s="2">
        <f t="shared" si="48"/>
        <v>5.6185000000000018</v>
      </c>
      <c r="F413" s="2">
        <f t="shared" si="49"/>
        <v>5.7086000000000006</v>
      </c>
      <c r="G413" s="2">
        <f t="shared" si="43"/>
        <v>5.8461400000000019</v>
      </c>
      <c r="H413" s="2">
        <f t="shared" si="47"/>
        <v>6.1927749999999984</v>
      </c>
      <c r="I413" s="2">
        <f t="array" ref="I413">SUMPRODUCT(B397:B416, (ROW(B397:B416)-ROW(B397)+1)) / (20*21/2)</f>
        <v>5.6055428571428569</v>
      </c>
      <c r="J413" s="2">
        <f t="shared" si="50"/>
        <v>5.6912551497594741</v>
      </c>
      <c r="K413" s="2">
        <f t="shared" si="44"/>
        <v>5.8323440164540035</v>
      </c>
    </row>
    <row r="414" spans="1:11" ht="13.5" x14ac:dyDescent="0.25">
      <c r="A414" s="3">
        <f>TITRES_STAT!B417</f>
        <v>42607</v>
      </c>
      <c r="B414" s="5">
        <f>TITRES_STAT!D417</f>
        <v>5.569</v>
      </c>
      <c r="C414" s="2">
        <f t="shared" si="45"/>
        <v>0</v>
      </c>
      <c r="D414" s="2">
        <f t="shared" si="46"/>
        <v>5.569</v>
      </c>
      <c r="E414" s="2">
        <f t="shared" si="48"/>
        <v>5.603200000000002</v>
      </c>
      <c r="F414" s="2">
        <f t="shared" si="49"/>
        <v>5.6907000000000005</v>
      </c>
      <c r="G414" s="2">
        <f t="shared" si="43"/>
        <v>5.8451200000000014</v>
      </c>
      <c r="H414" s="2">
        <f t="shared" si="47"/>
        <v>6.1904899999999978</v>
      </c>
      <c r="I414" s="2">
        <f t="array" ref="I414">SUMPRODUCT(B398:B417, (ROW(B398:B417)-ROW(B398)+1)) / (20*21/2)</f>
        <v>5.5924999999999994</v>
      </c>
      <c r="J414" s="2">
        <f t="shared" si="50"/>
        <v>5.6796118021633344</v>
      </c>
      <c r="K414" s="2">
        <f t="shared" si="44"/>
        <v>5.8220168001224737</v>
      </c>
    </row>
    <row r="415" spans="1:11" ht="13.5" x14ac:dyDescent="0.25">
      <c r="A415" s="3">
        <f>TITRES_STAT!B418</f>
        <v>42608</v>
      </c>
      <c r="B415" s="5">
        <f>TITRES_STAT!D418</f>
        <v>5.5179999999999998</v>
      </c>
      <c r="C415" s="2">
        <f t="shared" si="45"/>
        <v>-5.1000000000000156E-2</v>
      </c>
      <c r="D415" s="2">
        <f t="shared" si="46"/>
        <v>5.5587999999999997</v>
      </c>
      <c r="E415" s="2">
        <f t="shared" si="48"/>
        <v>5.5879000000000012</v>
      </c>
      <c r="F415" s="2">
        <f t="shared" si="49"/>
        <v>5.6702500000000002</v>
      </c>
      <c r="G415" s="2">
        <f t="shared" si="43"/>
        <v>5.8430800000000014</v>
      </c>
      <c r="H415" s="2">
        <f t="shared" si="47"/>
        <v>6.1879499999999972</v>
      </c>
      <c r="I415" s="2">
        <f t="array" ref="I415">SUMPRODUCT(B399:B418, (ROW(B399:B418)-ROW(B399)+1)) / (20*21/2)</f>
        <v>5.5774857142857153</v>
      </c>
      <c r="J415" s="2">
        <f t="shared" si="50"/>
        <v>5.6642202019573027</v>
      </c>
      <c r="K415" s="2">
        <f t="shared" si="44"/>
        <v>5.8100945726666904</v>
      </c>
    </row>
    <row r="416" spans="1:11" ht="13.5" x14ac:dyDescent="0.25">
      <c r="A416" s="3">
        <f>TITRES_STAT!B419</f>
        <v>42611</v>
      </c>
      <c r="B416" s="5">
        <f>TITRES_STAT!D419</f>
        <v>5.5179999999999998</v>
      </c>
      <c r="C416" s="2">
        <f t="shared" si="45"/>
        <v>0</v>
      </c>
      <c r="D416" s="2">
        <f t="shared" si="46"/>
        <v>5.5486000000000004</v>
      </c>
      <c r="E416" s="2">
        <f t="shared" si="48"/>
        <v>5.5726000000000004</v>
      </c>
      <c r="F416" s="2">
        <f t="shared" si="49"/>
        <v>5.6549500000000004</v>
      </c>
      <c r="G416" s="2">
        <f t="shared" si="43"/>
        <v>5.8376600000000005</v>
      </c>
      <c r="H416" s="2">
        <f t="shared" si="47"/>
        <v>6.1854099999999974</v>
      </c>
      <c r="I416" s="2">
        <f t="array" ref="I416">SUMPRODUCT(B400:B419, (ROW(B400:B419)-ROW(B400)+1)) / (20*21/2)</f>
        <v>5.5624285714285708</v>
      </c>
      <c r="J416" s="2">
        <f t="shared" si="50"/>
        <v>5.6502944684375596</v>
      </c>
      <c r="K416" s="2">
        <f t="shared" si="44"/>
        <v>5.7986398835425064</v>
      </c>
    </row>
    <row r="417" spans="1:11" ht="13.5" x14ac:dyDescent="0.25">
      <c r="A417" s="3">
        <f>TITRES_STAT!B420</f>
        <v>42612</v>
      </c>
      <c r="B417" s="5">
        <f>TITRES_STAT!D420</f>
        <v>5.5179999999999998</v>
      </c>
      <c r="C417" s="2">
        <f t="shared" si="45"/>
        <v>0</v>
      </c>
      <c r="D417" s="2">
        <f t="shared" si="46"/>
        <v>5.5384000000000002</v>
      </c>
      <c r="E417" s="2">
        <f t="shared" si="48"/>
        <v>5.5629000000000008</v>
      </c>
      <c r="F417" s="2">
        <f t="shared" si="49"/>
        <v>5.6396500000000014</v>
      </c>
      <c r="G417" s="2">
        <f t="shared" si="43"/>
        <v>5.828879999999999</v>
      </c>
      <c r="H417" s="2">
        <f t="shared" si="47"/>
        <v>6.1837499999999981</v>
      </c>
      <c r="I417" s="2">
        <f t="array" ref="I417">SUMPRODUCT(B401:B420, (ROW(B401:B420)-ROW(B401)+1)) / (20*21/2)</f>
        <v>5.5439714285714281</v>
      </c>
      <c r="J417" s="2">
        <f t="shared" si="50"/>
        <v>5.63769499525303</v>
      </c>
      <c r="K417" s="2">
        <f t="shared" si="44"/>
        <v>5.7876343979133882</v>
      </c>
    </row>
    <row r="418" spans="1:11" ht="13.5" x14ac:dyDescent="0.25">
      <c r="A418" s="3">
        <f>TITRES_STAT!B421</f>
        <v>42613</v>
      </c>
      <c r="B418" s="5">
        <f>TITRES_STAT!D421</f>
        <v>5.4820000000000002</v>
      </c>
      <c r="C418" s="2">
        <f t="shared" si="45"/>
        <v>-3.5999999999999588E-2</v>
      </c>
      <c r="D418" s="2">
        <f t="shared" si="46"/>
        <v>5.5209999999999999</v>
      </c>
      <c r="E418" s="2">
        <f t="shared" si="48"/>
        <v>5.5495999999999999</v>
      </c>
      <c r="F418" s="2">
        <f t="shared" si="49"/>
        <v>5.6251000000000015</v>
      </c>
      <c r="G418" s="2">
        <f t="shared" si="43"/>
        <v>5.8179400000000001</v>
      </c>
      <c r="H418" s="2">
        <f t="shared" si="47"/>
        <v>6.1819099999999985</v>
      </c>
      <c r="I418" s="2">
        <f t="array" ref="I418">SUMPRODUCT(B402:B421, (ROW(B402:B421)-ROW(B402)+1)) / (20*21/2)</f>
        <v>5.5344523809523807</v>
      </c>
      <c r="J418" s="2">
        <f t="shared" si="50"/>
        <v>5.6228669004670273</v>
      </c>
      <c r="K418" s="2">
        <f t="shared" si="44"/>
        <v>5.7756487352501189</v>
      </c>
    </row>
    <row r="419" spans="1:11" ht="13.5" x14ac:dyDescent="0.25">
      <c r="A419" s="3">
        <f>TITRES_STAT!B422</f>
        <v>42614</v>
      </c>
      <c r="B419" s="5">
        <f>TITRES_STAT!D422</f>
        <v>5.4669999999999996</v>
      </c>
      <c r="C419" s="2">
        <f t="shared" si="45"/>
        <v>-1.5000000000000568E-2</v>
      </c>
      <c r="D419" s="2">
        <f t="shared" si="46"/>
        <v>5.5005999999999995</v>
      </c>
      <c r="E419" s="2">
        <f t="shared" si="48"/>
        <v>5.5347999999999997</v>
      </c>
      <c r="F419" s="2">
        <f t="shared" si="49"/>
        <v>5.6098000000000017</v>
      </c>
      <c r="G419" s="2">
        <f t="shared" si="43"/>
        <v>5.8066999999999984</v>
      </c>
      <c r="H419" s="2">
        <f t="shared" si="47"/>
        <v>6.179994999999999</v>
      </c>
      <c r="I419" s="2">
        <f t="array" ref="I419">SUMPRODUCT(B403:B422, (ROW(B403:B422)-ROW(B403)+1)) / (20*21/2)</f>
        <v>5.5187904761904756</v>
      </c>
      <c r="J419" s="2">
        <f t="shared" si="50"/>
        <v>5.6080224337558811</v>
      </c>
      <c r="K419" s="2">
        <f t="shared" si="44"/>
        <v>5.7635448632795265</v>
      </c>
    </row>
    <row r="420" spans="1:11" ht="13.5" x14ac:dyDescent="0.25">
      <c r="A420" s="3">
        <f>TITRES_STAT!B423</f>
        <v>42615</v>
      </c>
      <c r="B420" s="5">
        <f>TITRES_STAT!D423</f>
        <v>5.4160000000000004</v>
      </c>
      <c r="C420" s="2">
        <f t="shared" si="45"/>
        <v>-5.0999999999999268E-2</v>
      </c>
      <c r="D420" s="2">
        <f t="shared" si="46"/>
        <v>5.4802</v>
      </c>
      <c r="E420" s="2">
        <f t="shared" si="48"/>
        <v>5.519499999999999</v>
      </c>
      <c r="F420" s="2">
        <f t="shared" si="49"/>
        <v>5.5919500000000006</v>
      </c>
      <c r="G420" s="2">
        <f t="shared" si="43"/>
        <v>5.7944399999999971</v>
      </c>
      <c r="H420" s="2">
        <f t="shared" si="47"/>
        <v>6.1777749999999978</v>
      </c>
      <c r="I420" s="2">
        <f t="array" ref="I420">SUMPRODUCT(B404:B423, (ROW(B404:B423)-ROW(B404)+1)) / (20*21/2)</f>
        <v>5.5045857142857137</v>
      </c>
      <c r="J420" s="2">
        <f t="shared" si="50"/>
        <v>5.589734582921988</v>
      </c>
      <c r="K420" s="2">
        <f t="shared" si="44"/>
        <v>5.7499156529548401</v>
      </c>
    </row>
    <row r="421" spans="1:11" ht="13.5" x14ac:dyDescent="0.25">
      <c r="A421" s="3">
        <f>TITRES_STAT!B424</f>
        <v>42618</v>
      </c>
      <c r="B421" s="5">
        <f>TITRES_STAT!D424</f>
        <v>5.492</v>
      </c>
      <c r="C421" s="2">
        <f t="shared" si="45"/>
        <v>7.5999999999999623E-2</v>
      </c>
      <c r="D421" s="2">
        <f t="shared" si="46"/>
        <v>5.4749999999999996</v>
      </c>
      <c r="E421" s="2">
        <f t="shared" si="48"/>
        <v>5.5118</v>
      </c>
      <c r="F421" s="2">
        <f t="shared" si="49"/>
        <v>5.5804500000000008</v>
      </c>
      <c r="G421" s="2">
        <f t="shared" si="43"/>
        <v>5.7837999999999985</v>
      </c>
      <c r="H421" s="2">
        <f t="shared" si="47"/>
        <v>6.1768399999999977</v>
      </c>
      <c r="I421" s="2">
        <f t="array" ref="I421">SUMPRODUCT(B405:B424, (ROW(B405:B424)-ROW(B405)+1)) / (20*21/2)</f>
        <v>5.4918380952380952</v>
      </c>
      <c r="J421" s="2">
        <f t="shared" si="50"/>
        <v>5.5804265274056082</v>
      </c>
      <c r="K421" s="2">
        <f t="shared" si="44"/>
        <v>5.7398013136232775</v>
      </c>
    </row>
    <row r="422" spans="1:11" ht="13.5" x14ac:dyDescent="0.25">
      <c r="A422" s="3">
        <f>TITRES_STAT!B425</f>
        <v>42619</v>
      </c>
      <c r="B422" s="5">
        <f>TITRES_STAT!D425</f>
        <v>5.4160000000000004</v>
      </c>
      <c r="C422" s="2">
        <f t="shared" si="45"/>
        <v>-7.5999999999999623E-2</v>
      </c>
      <c r="D422" s="2">
        <f t="shared" si="46"/>
        <v>5.454600000000001</v>
      </c>
      <c r="E422" s="2">
        <f t="shared" si="48"/>
        <v>5.4965000000000002</v>
      </c>
      <c r="F422" s="2">
        <f t="shared" si="49"/>
        <v>5.5651500000000009</v>
      </c>
      <c r="G422" s="2">
        <f t="shared" si="43"/>
        <v>5.7716399999999997</v>
      </c>
      <c r="H422" s="2">
        <f t="shared" si="47"/>
        <v>6.1754999999999987</v>
      </c>
      <c r="I422" s="2">
        <f t="array" ref="I422">SUMPRODUCT(B406:B425, (ROW(B406:B425)-ROW(B406)+1)) / (20*21/2)</f>
        <v>5.480547619047619</v>
      </c>
      <c r="J422" s="2">
        <f t="shared" si="50"/>
        <v>5.5647668581288832</v>
      </c>
      <c r="K422" s="2">
        <f t="shared" si="44"/>
        <v>5.7271032228929535</v>
      </c>
    </row>
    <row r="423" spans="1:11" ht="13.5" x14ac:dyDescent="0.25">
      <c r="A423" s="3">
        <f>TITRES_STAT!B426</f>
        <v>42620</v>
      </c>
      <c r="B423" s="5">
        <f>TITRES_STAT!D426</f>
        <v>5.4160000000000004</v>
      </c>
      <c r="C423" s="2">
        <f t="shared" si="45"/>
        <v>0</v>
      </c>
      <c r="D423" s="2">
        <f t="shared" si="46"/>
        <v>5.4413999999999998</v>
      </c>
      <c r="E423" s="2">
        <f t="shared" si="48"/>
        <v>5.4811999999999994</v>
      </c>
      <c r="F423" s="2">
        <f t="shared" si="49"/>
        <v>5.5498500000000011</v>
      </c>
      <c r="G423" s="2">
        <f t="shared" si="43"/>
        <v>5.7593800000000002</v>
      </c>
      <c r="H423" s="2">
        <f t="shared" si="47"/>
        <v>6.1741849999999978</v>
      </c>
      <c r="I423" s="2">
        <f t="array" ref="I423">SUMPRODUCT(B407:B426, (ROW(B407:B426)-ROW(B407)+1)) / (20*21/2)</f>
        <v>5.4704714285714289</v>
      </c>
      <c r="J423" s="2">
        <f t="shared" si="50"/>
        <v>5.5505985859261324</v>
      </c>
      <c r="K423" s="2">
        <f t="shared" si="44"/>
        <v>5.7149030965049947</v>
      </c>
    </row>
    <row r="424" spans="1:11" ht="13.5" x14ac:dyDescent="0.25">
      <c r="A424" s="3">
        <f>TITRES_STAT!B427</f>
        <v>42621</v>
      </c>
      <c r="B424" s="5">
        <f>TITRES_STAT!D427</f>
        <v>5.4160000000000004</v>
      </c>
      <c r="C424" s="2">
        <f t="shared" si="45"/>
        <v>0</v>
      </c>
      <c r="D424" s="2">
        <f t="shared" si="46"/>
        <v>5.4312000000000005</v>
      </c>
      <c r="E424" s="2">
        <f t="shared" si="48"/>
        <v>5.4658999999999995</v>
      </c>
      <c r="F424" s="2">
        <f t="shared" si="49"/>
        <v>5.5345500000000003</v>
      </c>
      <c r="G424" s="2">
        <f t="shared" si="43"/>
        <v>5.7471199999999998</v>
      </c>
      <c r="H424" s="2">
        <f t="shared" si="47"/>
        <v>6.1728699999999979</v>
      </c>
      <c r="I424" s="2">
        <f t="array" ref="I424">SUMPRODUCT(B408:B427, (ROW(B408:B427)-ROW(B408)+1)) / (20*21/2)</f>
        <v>5.461609523809523</v>
      </c>
      <c r="J424" s="2">
        <f t="shared" si="50"/>
        <v>5.5377796729807862</v>
      </c>
      <c r="K424" s="2">
        <f t="shared" si="44"/>
        <v>5.7031814064459754</v>
      </c>
    </row>
    <row r="425" spans="1:11" ht="13.5" x14ac:dyDescent="0.25">
      <c r="A425" s="3">
        <f>TITRES_STAT!B428</f>
        <v>42622</v>
      </c>
      <c r="B425" s="5">
        <f>TITRES_STAT!D428</f>
        <v>5.4160000000000004</v>
      </c>
      <c r="C425" s="2">
        <f t="shared" si="45"/>
        <v>0</v>
      </c>
      <c r="D425" s="2">
        <f t="shared" si="46"/>
        <v>5.4312000000000005</v>
      </c>
      <c r="E425" s="2">
        <f t="shared" si="48"/>
        <v>5.4556999999999984</v>
      </c>
      <c r="F425" s="2">
        <f t="shared" si="49"/>
        <v>5.5217999999999998</v>
      </c>
      <c r="G425" s="2">
        <f t="shared" si="43"/>
        <v>5.7348600000000003</v>
      </c>
      <c r="H425" s="2">
        <f t="shared" si="47"/>
        <v>6.171554999999997</v>
      </c>
      <c r="I425" s="2">
        <f t="array" ref="I425">SUMPRODUCT(B409:B428, (ROW(B409:B428)-ROW(B409)+1)) / (20*21/2)</f>
        <v>5.4536952380952375</v>
      </c>
      <c r="J425" s="2">
        <f t="shared" si="50"/>
        <v>5.5261816088873781</v>
      </c>
      <c r="K425" s="2">
        <f t="shared" si="44"/>
        <v>5.6919193905069179</v>
      </c>
    </row>
    <row r="426" spans="1:11" ht="13.5" x14ac:dyDescent="0.25">
      <c r="A426" s="3">
        <f>TITRES_STAT!B429</f>
        <v>42627</v>
      </c>
      <c r="B426" s="5">
        <f>TITRES_STAT!D429</f>
        <v>5.4160000000000004</v>
      </c>
      <c r="C426" s="2">
        <f t="shared" si="45"/>
        <v>0</v>
      </c>
      <c r="D426" s="2">
        <f t="shared" si="46"/>
        <v>5.4160000000000004</v>
      </c>
      <c r="E426" s="2">
        <f t="shared" si="48"/>
        <v>5.4454999999999982</v>
      </c>
      <c r="F426" s="2">
        <f t="shared" si="49"/>
        <v>5.5090500000000002</v>
      </c>
      <c r="G426" s="2">
        <f t="shared" si="43"/>
        <v>5.722599999999999</v>
      </c>
      <c r="H426" s="2">
        <f t="shared" si="47"/>
        <v>6.1702399999999962</v>
      </c>
      <c r="I426" s="2">
        <f t="array" ref="I426">SUMPRODUCT(B410:B429, (ROW(B410:B429)-ROW(B410)+1)) / (20*21/2)</f>
        <v>5.441871428571428</v>
      </c>
      <c r="J426" s="2">
        <f t="shared" si="50"/>
        <v>5.5156881223266749</v>
      </c>
      <c r="K426" s="2">
        <f t="shared" si="44"/>
        <v>5.681099022251745</v>
      </c>
    </row>
    <row r="427" spans="1:11" ht="13.5" x14ac:dyDescent="0.25">
      <c r="A427" s="3">
        <f>TITRES_STAT!B430</f>
        <v>42628</v>
      </c>
      <c r="B427" s="5">
        <f>TITRES_STAT!D430</f>
        <v>5.4160000000000004</v>
      </c>
      <c r="C427" s="2">
        <f t="shared" si="45"/>
        <v>0</v>
      </c>
      <c r="D427" s="2">
        <f t="shared" si="46"/>
        <v>5.4160000000000004</v>
      </c>
      <c r="E427" s="2">
        <f t="shared" si="48"/>
        <v>5.4352999999999998</v>
      </c>
      <c r="F427" s="2">
        <f t="shared" si="49"/>
        <v>5.4990999999999994</v>
      </c>
      <c r="G427" s="2">
        <f t="shared" si="43"/>
        <v>5.7103399999999986</v>
      </c>
      <c r="H427" s="2">
        <f t="shared" si="47"/>
        <v>6.1679949999999959</v>
      </c>
      <c r="I427" s="2">
        <f t="array" ref="I427">SUMPRODUCT(B411:B430, (ROW(B411:B430)-ROW(B411)+1)) / (20*21/2)</f>
        <v>5.4312380952380952</v>
      </c>
      <c r="J427" s="2">
        <f t="shared" si="50"/>
        <v>5.5061940154384201</v>
      </c>
      <c r="K427" s="2">
        <f t="shared" si="44"/>
        <v>5.6707029821634416</v>
      </c>
    </row>
    <row r="428" spans="1:11" ht="13.5" x14ac:dyDescent="0.25">
      <c r="A428" s="3">
        <f>TITRES_STAT!B431</f>
        <v>42629</v>
      </c>
      <c r="B428" s="5">
        <f>TITRES_STAT!D431</f>
        <v>5.4160000000000004</v>
      </c>
      <c r="C428" s="2">
        <f t="shared" si="45"/>
        <v>0</v>
      </c>
      <c r="D428" s="2">
        <f t="shared" si="46"/>
        <v>5.4160000000000004</v>
      </c>
      <c r="E428" s="2">
        <f t="shared" si="48"/>
        <v>5.4286999999999992</v>
      </c>
      <c r="F428" s="2">
        <f t="shared" si="49"/>
        <v>5.4891499999999995</v>
      </c>
      <c r="G428" s="2">
        <f t="shared" si="43"/>
        <v>5.6980799999999991</v>
      </c>
      <c r="H428" s="2">
        <f t="shared" si="47"/>
        <v>6.1648699999999952</v>
      </c>
      <c r="I428" s="2">
        <f t="array" ref="I428">SUMPRODUCT(B412:B431, (ROW(B412:B431)-ROW(B412)+1)) / (20*21/2)</f>
        <v>5.4215761904761903</v>
      </c>
      <c r="J428" s="2">
        <f t="shared" si="50"/>
        <v>5.4976041092061898</v>
      </c>
      <c r="K428" s="2">
        <f t="shared" si="44"/>
        <v>5.6607146299217384</v>
      </c>
    </row>
    <row r="429" spans="1:11" ht="13.5" x14ac:dyDescent="0.25">
      <c r="A429" s="3">
        <f>TITRES_STAT!B432</f>
        <v>42632</v>
      </c>
      <c r="B429" s="5">
        <f>TITRES_STAT!D432</f>
        <v>5.3650000000000002</v>
      </c>
      <c r="C429" s="2">
        <f t="shared" si="45"/>
        <v>-5.1000000000000156E-2</v>
      </c>
      <c r="D429" s="2">
        <f t="shared" si="46"/>
        <v>5.405800000000001</v>
      </c>
      <c r="E429" s="2">
        <f t="shared" si="48"/>
        <v>5.4184999999999999</v>
      </c>
      <c r="F429" s="2">
        <f t="shared" si="49"/>
        <v>5.4766499999999985</v>
      </c>
      <c r="G429" s="2">
        <f t="shared" si="43"/>
        <v>5.6847999999999992</v>
      </c>
      <c r="H429" s="2">
        <f t="shared" si="47"/>
        <v>6.1609049999999943</v>
      </c>
      <c r="I429" s="2">
        <f t="array" ref="I429">SUMPRODUCT(B413:B432, (ROW(B413:B432)-ROW(B413)+1)) / (20*21/2)</f>
        <v>5.4104095238095242</v>
      </c>
      <c r="J429" s="2">
        <f t="shared" si="50"/>
        <v>5.4849751464246479</v>
      </c>
      <c r="K429" s="2">
        <f t="shared" si="44"/>
        <v>5.6491179777679443</v>
      </c>
    </row>
    <row r="430" spans="1:11" ht="13.5" x14ac:dyDescent="0.25">
      <c r="A430" s="3">
        <f>TITRES_STAT!B433</f>
        <v>42633</v>
      </c>
      <c r="B430" s="5">
        <f>TITRES_STAT!D433</f>
        <v>5.3650000000000002</v>
      </c>
      <c r="C430" s="2">
        <f t="shared" si="45"/>
        <v>0</v>
      </c>
      <c r="D430" s="2">
        <f t="shared" si="46"/>
        <v>5.3956</v>
      </c>
      <c r="E430" s="2">
        <f t="shared" si="48"/>
        <v>5.4134000000000002</v>
      </c>
      <c r="F430" s="2">
        <f t="shared" si="49"/>
        <v>5.4664499999999983</v>
      </c>
      <c r="G430" s="2">
        <f t="shared" si="43"/>
        <v>5.6725399999999988</v>
      </c>
      <c r="H430" s="2">
        <f t="shared" si="47"/>
        <v>6.1569399999999952</v>
      </c>
      <c r="I430" s="2">
        <f t="array" ref="I430">SUMPRODUCT(B414:B433, (ROW(B414:B433)-ROW(B414)+1)) / (20*21/2)</f>
        <v>5.4003380952380962</v>
      </c>
      <c r="J430" s="2">
        <f t="shared" si="50"/>
        <v>5.4735489420032533</v>
      </c>
      <c r="K430" s="2">
        <f t="shared" si="44"/>
        <v>5.6379760962868479</v>
      </c>
    </row>
    <row r="431" spans="1:11" ht="13.5" x14ac:dyDescent="0.25">
      <c r="A431" s="3">
        <f>TITRES_STAT!B434</f>
        <v>42634</v>
      </c>
      <c r="B431" s="5">
        <f>TITRES_STAT!D434</f>
        <v>5.3650000000000002</v>
      </c>
      <c r="C431" s="2">
        <f t="shared" si="45"/>
        <v>0</v>
      </c>
      <c r="D431" s="2">
        <f t="shared" si="46"/>
        <v>5.3854000000000015</v>
      </c>
      <c r="E431" s="2">
        <f t="shared" si="48"/>
        <v>5.4007000000000014</v>
      </c>
      <c r="F431" s="2">
        <f t="shared" si="49"/>
        <v>5.4562499999999989</v>
      </c>
      <c r="G431" s="2">
        <f t="shared" si="43"/>
        <v>5.6623399999999995</v>
      </c>
      <c r="H431" s="2">
        <f t="shared" si="47"/>
        <v>6.1529749999999952</v>
      </c>
      <c r="I431" s="2">
        <f t="array" ref="I431">SUMPRODUCT(B415:B434, (ROW(B415:B434)-ROW(B415)+1)) / (20*21/2)</f>
        <v>5.3981238095238107</v>
      </c>
      <c r="J431" s="2">
        <f t="shared" si="50"/>
        <v>5.4632109475267532</v>
      </c>
      <c r="K431" s="2">
        <f t="shared" si="44"/>
        <v>5.6272711513344227</v>
      </c>
    </row>
    <row r="432" spans="1:11" ht="13.5" x14ac:dyDescent="0.25">
      <c r="A432" s="3">
        <f>TITRES_STAT!B435</f>
        <v>42635</v>
      </c>
      <c r="B432" s="5">
        <f>TITRES_STAT!D435</f>
        <v>5.3390000000000004</v>
      </c>
      <c r="C432" s="2">
        <f t="shared" si="45"/>
        <v>-2.5999999999999801E-2</v>
      </c>
      <c r="D432" s="2">
        <f t="shared" si="46"/>
        <v>5.37</v>
      </c>
      <c r="E432" s="2">
        <f t="shared" si="48"/>
        <v>5.3930000000000007</v>
      </c>
      <c r="F432" s="2">
        <f t="shared" si="49"/>
        <v>5.4447499999999982</v>
      </c>
      <c r="G432" s="2">
        <f t="shared" si="43"/>
        <v>5.6516199999999976</v>
      </c>
      <c r="H432" s="2">
        <f t="shared" si="47"/>
        <v>6.1488799999999957</v>
      </c>
      <c r="I432" s="2">
        <f t="array" ref="I432">SUMPRODUCT(B416:B435, (ROW(B416:B435)-ROW(B416)+1)) / (20*21/2)</f>
        <v>5.3879999999999999</v>
      </c>
      <c r="J432" s="2">
        <f t="shared" si="50"/>
        <v>5.4513813334765864</v>
      </c>
      <c r="K432" s="2">
        <f t="shared" si="44"/>
        <v>5.6159664003017005</v>
      </c>
    </row>
    <row r="433" spans="1:11" ht="13.5" x14ac:dyDescent="0.25">
      <c r="A433" s="3">
        <f>TITRES_STAT!B436</f>
        <v>42636</v>
      </c>
      <c r="B433" s="5">
        <f>TITRES_STAT!D436</f>
        <v>5.3390000000000004</v>
      </c>
      <c r="C433" s="2">
        <f t="shared" si="45"/>
        <v>0</v>
      </c>
      <c r="D433" s="2">
        <f t="shared" si="46"/>
        <v>5.3545999999999996</v>
      </c>
      <c r="E433" s="2">
        <f t="shared" si="48"/>
        <v>5.3853</v>
      </c>
      <c r="F433" s="2">
        <f t="shared" si="49"/>
        <v>5.4332499999999984</v>
      </c>
      <c r="G433" s="2">
        <f t="shared" si="43"/>
        <v>5.6408999999999985</v>
      </c>
      <c r="H433" s="2">
        <f t="shared" si="47"/>
        <v>6.1447849999999953</v>
      </c>
      <c r="I433" s="2">
        <f t="array" ref="I433">SUMPRODUCT(B417:B436, (ROW(B417:B436)-ROW(B417)+1)) / (20*21/2)</f>
        <v>5.3782523809523806</v>
      </c>
      <c r="J433" s="2">
        <f t="shared" si="50"/>
        <v>5.4406783493359594</v>
      </c>
      <c r="K433" s="2">
        <f t="shared" si="44"/>
        <v>5.6051049728388884</v>
      </c>
    </row>
    <row r="434" spans="1:11" ht="13.5" x14ac:dyDescent="0.25">
      <c r="A434" s="3">
        <f>TITRES_STAT!B437</f>
        <v>42639</v>
      </c>
      <c r="B434" s="5">
        <f>TITRES_STAT!D437</f>
        <v>5.41</v>
      </c>
      <c r="C434" s="2">
        <f t="shared" si="45"/>
        <v>7.099999999999973E-2</v>
      </c>
      <c r="D434" s="2">
        <f t="shared" si="46"/>
        <v>5.3635999999999999</v>
      </c>
      <c r="E434" s="2">
        <f t="shared" si="48"/>
        <v>5.3847000000000005</v>
      </c>
      <c r="F434" s="2">
        <f t="shared" si="49"/>
        <v>5.4252999999999982</v>
      </c>
      <c r="G434" s="2">
        <f t="shared" ref="G434:G497" si="51">AVERAGE(B385:B434)</f>
        <v>5.6315999999999988</v>
      </c>
      <c r="H434" s="2">
        <f t="shared" si="47"/>
        <v>6.1410949999999946</v>
      </c>
      <c r="I434" s="2">
        <f t="array" ref="I434">SUMPRODUCT(B418:B437, (ROW(B418:B437)-ROW(B418)+1)) / (20*21/2)</f>
        <v>5.3744333333333341</v>
      </c>
      <c r="J434" s="2">
        <f t="shared" si="50"/>
        <v>5.4377566017801531</v>
      </c>
      <c r="K434" s="2">
        <f t="shared" si="44"/>
        <v>5.5974537974334417</v>
      </c>
    </row>
    <row r="435" spans="1:11" ht="13.5" x14ac:dyDescent="0.25">
      <c r="A435" s="3">
        <f>TITRES_STAT!B438</f>
        <v>42640</v>
      </c>
      <c r="B435" s="5">
        <f>TITRES_STAT!D438</f>
        <v>5.319</v>
      </c>
      <c r="C435" s="2">
        <f t="shared" si="45"/>
        <v>-9.1000000000000192E-2</v>
      </c>
      <c r="D435" s="2">
        <f t="shared" si="46"/>
        <v>5.3544</v>
      </c>
      <c r="E435" s="2">
        <f t="shared" si="48"/>
        <v>5.375</v>
      </c>
      <c r="F435" s="2">
        <f t="shared" si="49"/>
        <v>5.4153499999999983</v>
      </c>
      <c r="G435" s="2">
        <f t="shared" si="51"/>
        <v>5.6204799999999988</v>
      </c>
      <c r="H435" s="2">
        <f t="shared" si="47"/>
        <v>6.1369499999999961</v>
      </c>
      <c r="I435" s="2">
        <f t="array" ref="I435">SUMPRODUCT(B419:B438, (ROW(B419:B438)-ROW(B419)+1)) / (20*21/2)</f>
        <v>5.3713428571428574</v>
      </c>
      <c r="J435" s="2">
        <f t="shared" si="50"/>
        <v>5.4264464492296618</v>
      </c>
      <c r="K435" s="2">
        <f t="shared" ref="K435:K498" si="52">$K$4*B435+(1-$K$4)*K434</f>
        <v>5.5865340406713457</v>
      </c>
    </row>
    <row r="436" spans="1:11" ht="13.5" x14ac:dyDescent="0.25">
      <c r="A436" s="3">
        <f>TITRES_STAT!B439</f>
        <v>42641</v>
      </c>
      <c r="B436" s="5">
        <f>TITRES_STAT!D439</f>
        <v>5.3129999999999997</v>
      </c>
      <c r="C436" s="2">
        <f t="shared" si="45"/>
        <v>-6.0000000000002274E-3</v>
      </c>
      <c r="D436" s="2">
        <f t="shared" si="46"/>
        <v>5.3439999999999994</v>
      </c>
      <c r="E436" s="2">
        <f t="shared" si="48"/>
        <v>5.3647000000000009</v>
      </c>
      <c r="F436" s="2">
        <f t="shared" si="49"/>
        <v>5.4050999999999982</v>
      </c>
      <c r="G436" s="2">
        <f t="shared" si="51"/>
        <v>5.6092399999999989</v>
      </c>
      <c r="H436" s="2">
        <f t="shared" si="47"/>
        <v>6.132774999999997</v>
      </c>
      <c r="I436" s="2">
        <f t="array" ref="I436">SUMPRODUCT(B420:B439, (ROW(B420:B439)-ROW(B420)+1)) / (20*21/2)</f>
        <v>5.3638571428571433</v>
      </c>
      <c r="J436" s="2">
        <f t="shared" si="50"/>
        <v>5.4156420254935034</v>
      </c>
      <c r="K436" s="2">
        <f t="shared" si="52"/>
        <v>5.5758072155469796</v>
      </c>
    </row>
    <row r="437" spans="1:11" ht="13.5" x14ac:dyDescent="0.25">
      <c r="A437" s="3">
        <f>TITRES_STAT!B440</f>
        <v>42642</v>
      </c>
      <c r="B437" s="5">
        <f>TITRES_STAT!D440</f>
        <v>5.3650000000000002</v>
      </c>
      <c r="C437" s="2">
        <f t="shared" si="45"/>
        <v>5.200000000000049E-2</v>
      </c>
      <c r="D437" s="2">
        <f t="shared" si="46"/>
        <v>5.3492000000000006</v>
      </c>
      <c r="E437" s="2">
        <f t="shared" si="48"/>
        <v>5.3596000000000013</v>
      </c>
      <c r="F437" s="2">
        <f t="shared" si="49"/>
        <v>5.3974499999999983</v>
      </c>
      <c r="G437" s="2">
        <f t="shared" si="51"/>
        <v>5.5959599999999989</v>
      </c>
      <c r="H437" s="2">
        <f t="shared" si="47"/>
        <v>6.1288599999999978</v>
      </c>
      <c r="I437" s="2">
        <f t="array" ref="I437">SUMPRODUCT(B421:B440, (ROW(B421:B440)-ROW(B421)+1)) / (20*21/2)</f>
        <v>5.3571047619047629</v>
      </c>
      <c r="J437" s="2">
        <f t="shared" si="50"/>
        <v>5.410818975446503</v>
      </c>
      <c r="K437" s="2">
        <f t="shared" si="52"/>
        <v>5.5675402659176862</v>
      </c>
    </row>
    <row r="438" spans="1:11" ht="13.5" x14ac:dyDescent="0.25">
      <c r="A438" s="3">
        <f>TITRES_STAT!B441</f>
        <v>42643</v>
      </c>
      <c r="B438" s="5">
        <f>TITRES_STAT!D441</f>
        <v>5.3650000000000002</v>
      </c>
      <c r="C438" s="2">
        <f t="shared" si="45"/>
        <v>0</v>
      </c>
      <c r="D438" s="2">
        <f t="shared" si="46"/>
        <v>5.3544</v>
      </c>
      <c r="E438" s="2">
        <f t="shared" si="48"/>
        <v>5.3544999999999998</v>
      </c>
      <c r="F438" s="2">
        <f t="shared" si="49"/>
        <v>5.3915999999999986</v>
      </c>
      <c r="G438" s="2">
        <f t="shared" si="51"/>
        <v>5.582679999999999</v>
      </c>
      <c r="H438" s="2">
        <f t="shared" si="47"/>
        <v>6.1258449999999973</v>
      </c>
      <c r="I438" s="2">
        <f t="array" ref="I438">SUMPRODUCT(B422:B441, (ROW(B422:B441)-ROW(B422)+1)) / (20*21/2)</f>
        <v>5.3514142857142861</v>
      </c>
      <c r="J438" s="2">
        <f t="shared" si="50"/>
        <v>5.4064552634992173</v>
      </c>
      <c r="K438" s="2">
        <f t="shared" si="52"/>
        <v>5.5595975103915025</v>
      </c>
    </row>
    <row r="439" spans="1:11" ht="13.5" x14ac:dyDescent="0.25">
      <c r="A439" s="3">
        <f>TITRES_STAT!B442</f>
        <v>42647</v>
      </c>
      <c r="B439" s="5">
        <f>TITRES_STAT!D442</f>
        <v>5.3129999999999997</v>
      </c>
      <c r="C439" s="2">
        <f t="shared" si="45"/>
        <v>-5.200000000000049E-2</v>
      </c>
      <c r="D439" s="2">
        <f t="shared" si="46"/>
        <v>5.335</v>
      </c>
      <c r="E439" s="2">
        <f t="shared" si="48"/>
        <v>5.3493000000000013</v>
      </c>
      <c r="F439" s="2">
        <f t="shared" si="49"/>
        <v>5.3838999999999988</v>
      </c>
      <c r="G439" s="2">
        <f t="shared" si="51"/>
        <v>5.5683599999999993</v>
      </c>
      <c r="H439" s="2">
        <f t="shared" si="47"/>
        <v>6.122569999999997</v>
      </c>
      <c r="I439" s="2">
        <f t="array" ref="I439">SUMPRODUCT(B423:B442, (ROW(B423:B442)-ROW(B423)+1)) / (20*21/2)</f>
        <v>5.3465476190476195</v>
      </c>
      <c r="J439" s="2">
        <f t="shared" si="50"/>
        <v>5.397554762213578</v>
      </c>
      <c r="K439" s="2">
        <f t="shared" si="52"/>
        <v>5.5499270197879147</v>
      </c>
    </row>
    <row r="440" spans="1:11" ht="13.5" x14ac:dyDescent="0.25">
      <c r="A440" s="3">
        <f>TITRES_STAT!B443</f>
        <v>42648</v>
      </c>
      <c r="B440" s="5">
        <f>TITRES_STAT!D443</f>
        <v>5.3129999999999997</v>
      </c>
      <c r="C440" s="2">
        <f t="shared" si="45"/>
        <v>0</v>
      </c>
      <c r="D440" s="2">
        <f t="shared" si="46"/>
        <v>5.3337999999999992</v>
      </c>
      <c r="E440" s="2">
        <f t="shared" si="48"/>
        <v>5.344100000000001</v>
      </c>
      <c r="F440" s="2">
        <f t="shared" si="49"/>
        <v>5.3787500000000001</v>
      </c>
      <c r="G440" s="2">
        <f t="shared" si="51"/>
        <v>5.5581399999999981</v>
      </c>
      <c r="H440" s="2">
        <f t="shared" si="47"/>
        <v>6.119444999999998</v>
      </c>
      <c r="I440" s="2">
        <f t="array" ref="I440">SUMPRODUCT(B424:B443, (ROW(B424:B443)-ROW(B424)+1)) / (20*21/2)</f>
        <v>5.3421428571428571</v>
      </c>
      <c r="J440" s="2">
        <f t="shared" si="50"/>
        <v>5.3895019277170473</v>
      </c>
      <c r="K440" s="2">
        <f t="shared" si="52"/>
        <v>5.5406357641099575</v>
      </c>
    </row>
    <row r="441" spans="1:11" ht="13.5" x14ac:dyDescent="0.25">
      <c r="A441" s="3">
        <f>TITRES_STAT!B444</f>
        <v>42649</v>
      </c>
      <c r="B441" s="5">
        <f>TITRES_STAT!D444</f>
        <v>5.319</v>
      </c>
      <c r="C441" s="2">
        <f t="shared" si="45"/>
        <v>6.0000000000002274E-3</v>
      </c>
      <c r="D441" s="2">
        <f t="shared" si="46"/>
        <v>5.3349999999999991</v>
      </c>
      <c r="E441" s="2">
        <f t="shared" si="48"/>
        <v>5.339500000000001</v>
      </c>
      <c r="F441" s="2">
        <f t="shared" si="49"/>
        <v>5.3701000000000008</v>
      </c>
      <c r="G441" s="2">
        <f t="shared" si="51"/>
        <v>5.5480399999999985</v>
      </c>
      <c r="H441" s="2">
        <f t="shared" si="47"/>
        <v>6.116374999999997</v>
      </c>
      <c r="I441" s="2">
        <f t="array" ref="I441">SUMPRODUCT(B425:B444, (ROW(B425:B444)-ROW(B425)+1)) / (20*21/2)</f>
        <v>5.3405809523809529</v>
      </c>
      <c r="J441" s="2">
        <f t="shared" si="50"/>
        <v>5.3827874584106619</v>
      </c>
      <c r="K441" s="2">
        <f t="shared" si="52"/>
        <v>5.5319441655174098</v>
      </c>
    </row>
    <row r="442" spans="1:11" ht="13.5" x14ac:dyDescent="0.25">
      <c r="A442" s="3">
        <f>TITRES_STAT!B445</f>
        <v>42650</v>
      </c>
      <c r="B442" s="5">
        <f>TITRES_STAT!D445</f>
        <v>5.319</v>
      </c>
      <c r="C442" s="2">
        <f t="shared" si="45"/>
        <v>0</v>
      </c>
      <c r="D442" s="2">
        <f t="shared" si="46"/>
        <v>5.3257999999999992</v>
      </c>
      <c r="E442" s="2">
        <f t="shared" si="48"/>
        <v>5.3375000000000012</v>
      </c>
      <c r="F442" s="2">
        <f t="shared" si="49"/>
        <v>5.3652500000000005</v>
      </c>
      <c r="G442" s="2">
        <f t="shared" si="51"/>
        <v>5.5360000000000005</v>
      </c>
      <c r="H442" s="2">
        <f t="shared" si="47"/>
        <v>6.1141349999999974</v>
      </c>
      <c r="I442" s="2">
        <f t="array" ref="I442">SUMPRODUCT(B426:B445, (ROW(B426:B445)-ROW(B426)+1)) / (20*21/2)</f>
        <v>5.3398380952380951</v>
      </c>
      <c r="J442" s="2">
        <f t="shared" si="50"/>
        <v>5.3767124623715512</v>
      </c>
      <c r="K442" s="2">
        <f t="shared" si="52"/>
        <v>5.5235934139284915</v>
      </c>
    </row>
    <row r="443" spans="1:11" ht="13.5" x14ac:dyDescent="0.25">
      <c r="A443" s="3">
        <f>TITRES_STAT!B446</f>
        <v>42653</v>
      </c>
      <c r="B443" s="5">
        <f>TITRES_STAT!D446</f>
        <v>5.319</v>
      </c>
      <c r="C443" s="2">
        <f t="shared" si="45"/>
        <v>0</v>
      </c>
      <c r="D443" s="2">
        <f t="shared" si="46"/>
        <v>5.3165999999999993</v>
      </c>
      <c r="E443" s="2">
        <f t="shared" si="48"/>
        <v>5.3355000000000015</v>
      </c>
      <c r="F443" s="2">
        <f t="shared" si="49"/>
        <v>5.3604000000000003</v>
      </c>
      <c r="G443" s="2">
        <f t="shared" si="51"/>
        <v>5.5238400000000016</v>
      </c>
      <c r="H443" s="2">
        <f t="shared" si="47"/>
        <v>6.111894999999997</v>
      </c>
      <c r="I443" s="2">
        <f t="array" ref="I443">SUMPRODUCT(B427:B446, (ROW(B427:B446)-ROW(B427)+1)) / (20*21/2)</f>
        <v>5.3389380952380963</v>
      </c>
      <c r="J443" s="2">
        <f t="shared" si="50"/>
        <v>5.3712160373837845</v>
      </c>
      <c r="K443" s="2">
        <f t="shared" si="52"/>
        <v>5.5155701427940409</v>
      </c>
    </row>
    <row r="444" spans="1:11" ht="13.5" x14ac:dyDescent="0.25">
      <c r="A444" s="3">
        <f>TITRES_STAT!B447</f>
        <v>42654</v>
      </c>
      <c r="B444" s="5">
        <f>TITRES_STAT!D447</f>
        <v>5.3440000000000003</v>
      </c>
      <c r="C444" s="2">
        <f t="shared" si="45"/>
        <v>2.5000000000000355E-2</v>
      </c>
      <c r="D444" s="2">
        <f t="shared" si="46"/>
        <v>5.3228</v>
      </c>
      <c r="E444" s="2">
        <f t="shared" si="48"/>
        <v>5.3289000000000009</v>
      </c>
      <c r="F444" s="2">
        <f t="shared" si="49"/>
        <v>5.3568000000000007</v>
      </c>
      <c r="G444" s="2">
        <f t="shared" si="51"/>
        <v>5.5121799999999999</v>
      </c>
      <c r="H444" s="2">
        <f t="shared" si="47"/>
        <v>6.1092899999999979</v>
      </c>
      <c r="I444" s="2">
        <f t="array" ref="I444">SUMPRODUCT(B428:B447, (ROW(B428:B447)-ROW(B428)+1)) / (20*21/2)</f>
        <v>5.3379047619047624</v>
      </c>
      <c r="J444" s="2">
        <f t="shared" si="50"/>
        <v>5.3686240338234237</v>
      </c>
      <c r="K444" s="2">
        <f t="shared" si="52"/>
        <v>5.5088419019001567</v>
      </c>
    </row>
    <row r="445" spans="1:11" ht="13.5" x14ac:dyDescent="0.25">
      <c r="A445" s="3">
        <f>TITRES_STAT!B448</f>
        <v>42655</v>
      </c>
      <c r="B445" s="5">
        <f>TITRES_STAT!D448</f>
        <v>5.3490000000000002</v>
      </c>
      <c r="C445" s="2">
        <f t="shared" si="45"/>
        <v>4.9999999999998934E-3</v>
      </c>
      <c r="D445" s="2">
        <f t="shared" si="46"/>
        <v>5.33</v>
      </c>
      <c r="E445" s="2">
        <f t="shared" si="48"/>
        <v>5.3319000000000001</v>
      </c>
      <c r="F445" s="2">
        <f t="shared" si="49"/>
        <v>5.3534500000000005</v>
      </c>
      <c r="G445" s="2">
        <f t="shared" si="51"/>
        <v>5.5006199999999987</v>
      </c>
      <c r="H445" s="2">
        <f t="shared" si="47"/>
        <v>6.1061949999999969</v>
      </c>
      <c r="I445" s="2">
        <f t="array" ref="I445">SUMPRODUCT(B429:B448, (ROW(B429:B448)-ROW(B429)+1)) / (20*21/2)</f>
        <v>5.3372380952380949</v>
      </c>
      <c r="J445" s="2">
        <f t="shared" si="50"/>
        <v>5.3667550782211935</v>
      </c>
      <c r="K445" s="2">
        <f t="shared" si="52"/>
        <v>5.5025735920217196</v>
      </c>
    </row>
    <row r="446" spans="1:11" ht="13.5" x14ac:dyDescent="0.25">
      <c r="A446" s="3">
        <f>TITRES_STAT!B449</f>
        <v>42656</v>
      </c>
      <c r="B446" s="5">
        <f>TITRES_STAT!D449</f>
        <v>5.3440000000000003</v>
      </c>
      <c r="C446" s="2">
        <f t="shared" si="45"/>
        <v>-4.9999999999998934E-3</v>
      </c>
      <c r="D446" s="2">
        <f t="shared" si="46"/>
        <v>5.335</v>
      </c>
      <c r="E446" s="2">
        <f t="shared" si="48"/>
        <v>5.335</v>
      </c>
      <c r="F446" s="2">
        <f t="shared" si="49"/>
        <v>5.3498500000000009</v>
      </c>
      <c r="G446" s="2">
        <f t="shared" si="51"/>
        <v>5.4910199999999989</v>
      </c>
      <c r="H446" s="2">
        <f t="shared" si="47"/>
        <v>6.1026149999999983</v>
      </c>
      <c r="I446" s="2">
        <f t="array" ref="I446">SUMPRODUCT(B430:B449, (ROW(B430:B449)-ROW(B430)+1)) / (20*21/2)</f>
        <v>5.3369380952380947</v>
      </c>
      <c r="J446" s="2">
        <f t="shared" si="50"/>
        <v>5.3645879279144131</v>
      </c>
      <c r="K446" s="2">
        <f t="shared" si="52"/>
        <v>5.4963550197855735</v>
      </c>
    </row>
    <row r="447" spans="1:11" ht="13.5" x14ac:dyDescent="0.25">
      <c r="A447" s="3">
        <f>TITRES_STAT!B450</f>
        <v>42657</v>
      </c>
      <c r="B447" s="5">
        <f>TITRES_STAT!D450</f>
        <v>5.3390000000000004</v>
      </c>
      <c r="C447" s="2">
        <f t="shared" si="45"/>
        <v>-4.9999999999998934E-3</v>
      </c>
      <c r="D447" s="2">
        <f t="shared" si="46"/>
        <v>5.3390000000000004</v>
      </c>
      <c r="E447" s="2">
        <f t="shared" si="48"/>
        <v>5.3323999999999989</v>
      </c>
      <c r="F447" s="2">
        <f t="shared" si="49"/>
        <v>5.346000000000001</v>
      </c>
      <c r="G447" s="2">
        <f t="shared" si="51"/>
        <v>5.4813199999999984</v>
      </c>
      <c r="H447" s="2">
        <f t="shared" si="47"/>
        <v>6.0985199999999971</v>
      </c>
      <c r="I447" s="2">
        <f t="array" ref="I447">SUMPRODUCT(B431:B450, (ROW(B431:B450)-ROW(B431)+1)) / (20*21/2)</f>
        <v>5.3367619047619046</v>
      </c>
      <c r="J447" s="2">
        <f t="shared" si="50"/>
        <v>5.362150982398755</v>
      </c>
      <c r="K447" s="2">
        <f t="shared" si="52"/>
        <v>5.4901842346959429</v>
      </c>
    </row>
    <row r="448" spans="1:11" ht="13.5" x14ac:dyDescent="0.25">
      <c r="A448" s="3">
        <f>TITRES_STAT!B451</f>
        <v>42660</v>
      </c>
      <c r="B448" s="5">
        <f>TITRES_STAT!D451</f>
        <v>5.3390000000000004</v>
      </c>
      <c r="C448" s="2">
        <f t="shared" si="45"/>
        <v>0</v>
      </c>
      <c r="D448" s="2">
        <f t="shared" si="46"/>
        <v>5.3430000000000009</v>
      </c>
      <c r="E448" s="2">
        <f t="shared" si="48"/>
        <v>5.3297999999999996</v>
      </c>
      <c r="F448" s="2">
        <f t="shared" si="49"/>
        <v>5.3421500000000002</v>
      </c>
      <c r="G448" s="2">
        <f t="shared" si="51"/>
        <v>5.4726399999999993</v>
      </c>
      <c r="H448" s="2">
        <f t="shared" si="47"/>
        <v>6.0930549999999979</v>
      </c>
      <c r="I448" s="2">
        <f t="array" ref="I448">SUMPRODUCT(B432:B451, (ROW(B432:B451)-ROW(B432)+1)) / (20*21/2)</f>
        <v>5.3342333333333327</v>
      </c>
      <c r="J448" s="2">
        <f t="shared" si="50"/>
        <v>5.3599461269322068</v>
      </c>
      <c r="K448" s="2">
        <f t="shared" si="52"/>
        <v>5.4842554411784548</v>
      </c>
    </row>
    <row r="449" spans="1:11" ht="13.5" x14ac:dyDescent="0.25">
      <c r="A449" s="3">
        <f>TITRES_STAT!B452</f>
        <v>42661</v>
      </c>
      <c r="B449" s="5">
        <f>TITRES_STAT!D452</f>
        <v>5.3390000000000004</v>
      </c>
      <c r="C449" s="2">
        <f t="shared" si="45"/>
        <v>0</v>
      </c>
      <c r="D449" s="2">
        <f t="shared" si="46"/>
        <v>5.3420000000000005</v>
      </c>
      <c r="E449" s="2">
        <f t="shared" si="48"/>
        <v>5.3323999999999998</v>
      </c>
      <c r="F449" s="2">
        <f t="shared" si="49"/>
        <v>5.3408500000000005</v>
      </c>
      <c r="G449" s="2">
        <f t="shared" si="51"/>
        <v>5.4639599999999993</v>
      </c>
      <c r="H449" s="2">
        <f t="shared" si="47"/>
        <v>6.0861499999999982</v>
      </c>
      <c r="I449" s="2">
        <f t="array" ref="I449">SUMPRODUCT(B433:B452, (ROW(B433:B452)-ROW(B433)+1)) / (20*21/2)</f>
        <v>5.331952380952381</v>
      </c>
      <c r="J449" s="2">
        <f t="shared" si="50"/>
        <v>5.3579512577005683</v>
      </c>
      <c r="K449" s="2">
        <f t="shared" si="52"/>
        <v>5.478559149367535</v>
      </c>
    </row>
    <row r="450" spans="1:11" ht="13.5" x14ac:dyDescent="0.25">
      <c r="A450" s="3">
        <f>TITRES_STAT!B453</f>
        <v>42662</v>
      </c>
      <c r="B450" s="5">
        <f>TITRES_STAT!D453</f>
        <v>5.3390000000000004</v>
      </c>
      <c r="C450" s="2">
        <f t="shared" si="45"/>
        <v>0</v>
      </c>
      <c r="D450" s="2">
        <f t="shared" si="46"/>
        <v>5.339999999999999</v>
      </c>
      <c r="E450" s="2">
        <f t="shared" si="48"/>
        <v>5.335</v>
      </c>
      <c r="F450" s="2">
        <f t="shared" si="49"/>
        <v>5.33955</v>
      </c>
      <c r="G450" s="2">
        <f t="shared" si="51"/>
        <v>5.4552799999999992</v>
      </c>
      <c r="H450" s="2">
        <f t="shared" si="47"/>
        <v>6.0792449999999976</v>
      </c>
      <c r="I450" s="2">
        <f t="array" ref="I450">SUMPRODUCT(B434:B453, (ROW(B434:B453)-ROW(B434)+1)) / (20*21/2)</f>
        <v>5.3297952380952385</v>
      </c>
      <c r="J450" s="2">
        <f t="shared" si="50"/>
        <v>5.3561463760147996</v>
      </c>
      <c r="K450" s="2">
        <f t="shared" si="52"/>
        <v>5.4730862415492005</v>
      </c>
    </row>
    <row r="451" spans="1:11" ht="13.5" x14ac:dyDescent="0.25">
      <c r="A451" s="3">
        <f>TITRES_STAT!B454</f>
        <v>42663</v>
      </c>
      <c r="B451" s="5">
        <f>TITRES_STAT!D454</f>
        <v>5.3129999999999997</v>
      </c>
      <c r="C451" s="2">
        <f t="shared" si="45"/>
        <v>-2.6000000000000689E-2</v>
      </c>
      <c r="D451" s="2">
        <f t="shared" si="46"/>
        <v>5.3338000000000001</v>
      </c>
      <c r="E451" s="2">
        <f t="shared" si="48"/>
        <v>5.3344000000000005</v>
      </c>
      <c r="F451" s="2">
        <f t="shared" si="49"/>
        <v>5.3369499999999999</v>
      </c>
      <c r="G451" s="2">
        <f t="shared" si="51"/>
        <v>5.4470999999999981</v>
      </c>
      <c r="H451" s="2">
        <f t="shared" si="47"/>
        <v>6.0722099999999974</v>
      </c>
      <c r="I451" s="2">
        <f t="array" ref="I451">SUMPRODUCT(B435:B454, (ROW(B435:B454)-ROW(B435)+1)) / (20*21/2)</f>
        <v>5.3277619047619043</v>
      </c>
      <c r="J451" s="2">
        <f t="shared" si="50"/>
        <v>5.352037197346724</v>
      </c>
      <c r="K451" s="2">
        <f t="shared" si="52"/>
        <v>5.4668083497237419</v>
      </c>
    </row>
    <row r="452" spans="1:11" ht="13.5" x14ac:dyDescent="0.25">
      <c r="A452" s="3">
        <f>TITRES_STAT!B455</f>
        <v>42664</v>
      </c>
      <c r="B452" s="5">
        <f>TITRES_STAT!D455</f>
        <v>5.3129999999999997</v>
      </c>
      <c r="C452" s="2">
        <f t="shared" ref="C452:C515" si="53">B452-B451</f>
        <v>0</v>
      </c>
      <c r="D452" s="2">
        <f t="shared" si="46"/>
        <v>5.3285999999999998</v>
      </c>
      <c r="E452" s="2">
        <f t="shared" si="48"/>
        <v>5.3338000000000001</v>
      </c>
      <c r="F452" s="2">
        <f t="shared" si="49"/>
        <v>5.3356500000000002</v>
      </c>
      <c r="G452" s="2">
        <f t="shared" si="51"/>
        <v>5.4389199999999986</v>
      </c>
      <c r="H452" s="2">
        <f t="shared" si="47"/>
        <v>6.0651749999999982</v>
      </c>
      <c r="I452" s="2">
        <f t="array" ref="I452">SUMPRODUCT(B436:B455, (ROW(B436:B455)-ROW(B436)+1)) / (20*21/2)</f>
        <v>5.3261904761904759</v>
      </c>
      <c r="J452" s="2">
        <f t="shared" si="50"/>
        <v>5.3483193690279887</v>
      </c>
      <c r="K452" s="2">
        <f t="shared" si="52"/>
        <v>5.4607766497345755</v>
      </c>
    </row>
    <row r="453" spans="1:11" ht="13.5" x14ac:dyDescent="0.25">
      <c r="A453" s="3">
        <f>TITRES_STAT!B456</f>
        <v>42667</v>
      </c>
      <c r="B453" s="5">
        <f>TITRES_STAT!D456</f>
        <v>5.3129999999999997</v>
      </c>
      <c r="C453" s="2">
        <f t="shared" si="53"/>
        <v>0</v>
      </c>
      <c r="D453" s="2">
        <f t="shared" si="46"/>
        <v>5.3233999999999995</v>
      </c>
      <c r="E453" s="2">
        <f t="shared" si="48"/>
        <v>5.3332000000000006</v>
      </c>
      <c r="F453" s="2">
        <f t="shared" si="49"/>
        <v>5.3343500000000006</v>
      </c>
      <c r="G453" s="2">
        <f t="shared" si="51"/>
        <v>5.4307399999999983</v>
      </c>
      <c r="H453" s="2">
        <f t="shared" si="47"/>
        <v>6.0571349999999988</v>
      </c>
      <c r="I453" s="2">
        <f t="array" ref="I453">SUMPRODUCT(B437:B456, (ROW(B437:B456)-ROW(B437)+1)) / (20*21/2)</f>
        <v>5.32464761904762</v>
      </c>
      <c r="J453" s="2">
        <f t="shared" si="50"/>
        <v>5.3449556195967522</v>
      </c>
      <c r="K453" s="2">
        <f t="shared" si="52"/>
        <v>5.4549814869998867</v>
      </c>
    </row>
    <row r="454" spans="1:11" ht="13.5" x14ac:dyDescent="0.25">
      <c r="A454" s="3">
        <f>TITRES_STAT!B457</f>
        <v>42668</v>
      </c>
      <c r="B454" s="5">
        <f>TITRES_STAT!D457</f>
        <v>5.3129999999999997</v>
      </c>
      <c r="C454" s="2">
        <f t="shared" si="53"/>
        <v>0</v>
      </c>
      <c r="D454" s="2">
        <f t="shared" ref="D454:D517" si="54">AVERAGE(B450:B454)</f>
        <v>5.3181999999999992</v>
      </c>
      <c r="E454" s="2">
        <f t="shared" si="48"/>
        <v>5.3301000000000007</v>
      </c>
      <c r="F454" s="2">
        <f t="shared" si="49"/>
        <v>5.3295000000000012</v>
      </c>
      <c r="G454" s="2">
        <f t="shared" si="51"/>
        <v>5.4225599999999972</v>
      </c>
      <c r="H454" s="2">
        <f t="shared" si="47"/>
        <v>6.0482649999999989</v>
      </c>
      <c r="I454" s="2">
        <f t="array" ref="I454">SUMPRODUCT(B438:B457, (ROW(B438:B457)-ROW(B438)+1)) / (20*21/2)</f>
        <v>5.319295238095239</v>
      </c>
      <c r="J454" s="2">
        <f t="shared" si="50"/>
        <v>5.3419122272542046</v>
      </c>
      <c r="K454" s="2">
        <f t="shared" si="52"/>
        <v>5.4494135855489105</v>
      </c>
    </row>
    <row r="455" spans="1:11" ht="13.5" x14ac:dyDescent="0.25">
      <c r="A455" s="3">
        <f>TITRES_STAT!B458</f>
        <v>42669</v>
      </c>
      <c r="B455" s="5">
        <f>TITRES_STAT!D458</f>
        <v>5.3129999999999997</v>
      </c>
      <c r="C455" s="2">
        <f t="shared" si="53"/>
        <v>0</v>
      </c>
      <c r="D455" s="2">
        <f t="shared" si="54"/>
        <v>5.3129999999999997</v>
      </c>
      <c r="E455" s="2">
        <f t="shared" si="48"/>
        <v>5.3265000000000011</v>
      </c>
      <c r="F455" s="2">
        <f t="shared" si="49"/>
        <v>5.329200000000001</v>
      </c>
      <c r="G455" s="2">
        <f t="shared" si="51"/>
        <v>5.4153999999999973</v>
      </c>
      <c r="H455" s="2">
        <f t="shared" si="47"/>
        <v>6.0393950000000007</v>
      </c>
      <c r="I455" s="2">
        <f t="array" ref="I455">SUMPRODUCT(B439:B458, (ROW(B439:B458)-ROW(B439)+1)) / (20*21/2)</f>
        <v>5.3133333333333344</v>
      </c>
      <c r="J455" s="2">
        <f t="shared" si="50"/>
        <v>5.3391586818014236</v>
      </c>
      <c r="K455" s="2">
        <f t="shared" si="52"/>
        <v>5.4440640331744437</v>
      </c>
    </row>
    <row r="456" spans="1:11" ht="13.5" x14ac:dyDescent="0.25">
      <c r="A456" s="3">
        <f>TITRES_STAT!B459</f>
        <v>42670</v>
      </c>
      <c r="B456" s="5">
        <f>TITRES_STAT!D459</f>
        <v>5.3129999999999997</v>
      </c>
      <c r="C456" s="2">
        <f t="shared" si="53"/>
        <v>0</v>
      </c>
      <c r="D456" s="2">
        <f t="shared" si="54"/>
        <v>5.3129999999999997</v>
      </c>
      <c r="E456" s="2">
        <f t="shared" si="48"/>
        <v>5.3234000000000012</v>
      </c>
      <c r="F456" s="2">
        <f t="shared" si="49"/>
        <v>5.329200000000001</v>
      </c>
      <c r="G456" s="2">
        <f t="shared" si="51"/>
        <v>5.4082399999999975</v>
      </c>
      <c r="H456" s="2">
        <f t="shared" si="47"/>
        <v>6.0320150000000012</v>
      </c>
      <c r="I456" s="2">
        <f t="array" ref="I456">SUMPRODUCT(B440:B459, (ROW(B440:B459)-ROW(B440)+1)) / (20*21/2)</f>
        <v>5.3078619047619053</v>
      </c>
      <c r="J456" s="2">
        <f t="shared" si="50"/>
        <v>5.3366673787727166</v>
      </c>
      <c r="K456" s="2">
        <f t="shared" si="52"/>
        <v>5.4389242671676028</v>
      </c>
    </row>
    <row r="457" spans="1:11" ht="13.5" x14ac:dyDescent="0.25">
      <c r="A457" s="3">
        <f>TITRES_STAT!B460</f>
        <v>42671</v>
      </c>
      <c r="B457" s="5">
        <f>TITRES_STAT!D460</f>
        <v>5.2729999999999997</v>
      </c>
      <c r="C457" s="2">
        <f t="shared" si="53"/>
        <v>-4.0000000000000036E-2</v>
      </c>
      <c r="D457" s="2">
        <f t="shared" si="54"/>
        <v>5.3049999999999997</v>
      </c>
      <c r="E457" s="2">
        <f t="shared" si="48"/>
        <v>5.3168000000000006</v>
      </c>
      <c r="F457" s="2">
        <f t="shared" si="49"/>
        <v>5.3246000000000002</v>
      </c>
      <c r="G457" s="2">
        <f t="shared" si="51"/>
        <v>5.4013999999999962</v>
      </c>
      <c r="H457" s="2">
        <f t="shared" si="47"/>
        <v>6.0259500000000017</v>
      </c>
      <c r="I457" s="2">
        <f t="array" ref="I457">SUMPRODUCT(B441:B460, (ROW(B441:B460)-ROW(B441)+1)) / (20*21/2)</f>
        <v>5.3026333333333326</v>
      </c>
      <c r="J457" s="2">
        <f t="shared" si="50"/>
        <v>5.3306038188896006</v>
      </c>
      <c r="K457" s="2">
        <f t="shared" si="52"/>
        <v>5.4324174331610298</v>
      </c>
    </row>
    <row r="458" spans="1:11" ht="13.5" x14ac:dyDescent="0.25">
      <c r="A458" s="3">
        <f>TITRES_STAT!B461</f>
        <v>42674</v>
      </c>
      <c r="B458" s="5">
        <f>TITRES_STAT!D461</f>
        <v>5.2619999999999996</v>
      </c>
      <c r="C458" s="2">
        <f t="shared" si="53"/>
        <v>-1.1000000000000121E-2</v>
      </c>
      <c r="D458" s="2">
        <f t="shared" si="54"/>
        <v>5.2948000000000004</v>
      </c>
      <c r="E458" s="2">
        <f t="shared" si="48"/>
        <v>5.309099999999999</v>
      </c>
      <c r="F458" s="2">
        <f t="shared" si="49"/>
        <v>5.3194499999999998</v>
      </c>
      <c r="G458" s="2">
        <f t="shared" si="51"/>
        <v>5.394339999999997</v>
      </c>
      <c r="H458" s="2">
        <f t="shared" ref="H458:H521" si="55">AVERAGE(B259:B458)</f>
        <v>6.0183900000000028</v>
      </c>
      <c r="I458" s="2">
        <f t="array" ref="I458">SUMPRODUCT(B442:B461, (ROW(B442:B461)-ROW(B442)+1)) / (20*21/2)</f>
        <v>5.2840285714285704</v>
      </c>
      <c r="J458" s="2">
        <f t="shared" si="50"/>
        <v>5.324070121852496</v>
      </c>
      <c r="K458" s="2">
        <f t="shared" si="52"/>
        <v>5.4257343965664804</v>
      </c>
    </row>
    <row r="459" spans="1:11" ht="13.5" x14ac:dyDescent="0.25">
      <c r="A459" s="3">
        <f>TITRES_STAT!B462</f>
        <v>42675</v>
      </c>
      <c r="B459" s="5">
        <f>TITRES_STAT!D462</f>
        <v>5.2619999999999996</v>
      </c>
      <c r="C459" s="2">
        <f t="shared" si="53"/>
        <v>0</v>
      </c>
      <c r="D459" s="2">
        <f t="shared" si="54"/>
        <v>5.2845999999999993</v>
      </c>
      <c r="E459" s="2">
        <f t="shared" si="48"/>
        <v>5.3013999999999992</v>
      </c>
      <c r="F459" s="2">
        <f t="shared" si="49"/>
        <v>5.3169000000000004</v>
      </c>
      <c r="G459" s="2">
        <f t="shared" si="51"/>
        <v>5.3872799999999961</v>
      </c>
      <c r="H459" s="2">
        <f t="shared" si="55"/>
        <v>6.010830000000003</v>
      </c>
      <c r="I459" s="2">
        <f t="array" ref="I459">SUMPRODUCT(B443:B462, (ROW(B443:B462)-ROW(B443)+1)) / (20*21/2)</f>
        <v>5.26542380952381</v>
      </c>
      <c r="J459" s="2">
        <f t="shared" si="50"/>
        <v>5.318158681676068</v>
      </c>
      <c r="K459" s="2">
        <f t="shared" si="52"/>
        <v>5.4193134398383833</v>
      </c>
    </row>
    <row r="460" spans="1:11" ht="13.5" x14ac:dyDescent="0.25">
      <c r="A460" s="3">
        <f>TITRES_STAT!B463</f>
        <v>42676</v>
      </c>
      <c r="B460" s="5">
        <f>TITRES_STAT!D463</f>
        <v>5.2619999999999996</v>
      </c>
      <c r="C460" s="2">
        <f t="shared" si="53"/>
        <v>0</v>
      </c>
      <c r="D460" s="2">
        <f t="shared" si="54"/>
        <v>5.2744</v>
      </c>
      <c r="E460" s="2">
        <f t="shared" ref="E460:E523" si="56">AVERAGE(B451:B460)</f>
        <v>5.2936999999999994</v>
      </c>
      <c r="F460" s="2">
        <f t="shared" si="49"/>
        <v>5.3143500000000001</v>
      </c>
      <c r="G460" s="2">
        <f t="shared" si="51"/>
        <v>5.3811399999999958</v>
      </c>
      <c r="H460" s="2">
        <f t="shared" si="55"/>
        <v>6.0032700000000023</v>
      </c>
      <c r="I460" s="2">
        <f t="array" ref="I460">SUMPRODUCT(B444:B463, (ROW(B444:B463)-ROW(B444)+1)) / (20*21/2)</f>
        <v>5.2487714285714286</v>
      </c>
      <c r="J460" s="2">
        <f t="shared" si="50"/>
        <v>5.3128102358021563</v>
      </c>
      <c r="K460" s="2">
        <f t="shared" si="52"/>
        <v>5.4131442853349174</v>
      </c>
    </row>
    <row r="461" spans="1:11" ht="13.5" x14ac:dyDescent="0.25">
      <c r="A461" s="3">
        <f>TITRES_STAT!B464</f>
        <v>42677</v>
      </c>
      <c r="B461" s="5">
        <f>TITRES_STAT!D464</f>
        <v>5.1189999999999998</v>
      </c>
      <c r="C461" s="2">
        <f t="shared" si="53"/>
        <v>-0.14299999999999979</v>
      </c>
      <c r="D461" s="2">
        <f t="shared" si="54"/>
        <v>5.2355999999999998</v>
      </c>
      <c r="E461" s="2">
        <f t="shared" si="56"/>
        <v>5.2742999999999993</v>
      </c>
      <c r="F461" s="2">
        <f t="shared" si="49"/>
        <v>5.3043500000000003</v>
      </c>
      <c r="G461" s="2">
        <f t="shared" si="51"/>
        <v>5.3721399999999946</v>
      </c>
      <c r="H461" s="2">
        <f t="shared" si="55"/>
        <v>5.9949950000000021</v>
      </c>
      <c r="I461" s="2">
        <f t="array" ref="I461">SUMPRODUCT(B445:B464, (ROW(B445:B464)-ROW(B445)+1)) / (20*21/2)</f>
        <v>5.2330714285714279</v>
      </c>
      <c r="J461" s="2">
        <f t="shared" si="50"/>
        <v>5.2943521181067128</v>
      </c>
      <c r="K461" s="2">
        <f t="shared" si="52"/>
        <v>5.4016092153217832</v>
      </c>
    </row>
    <row r="462" spans="1:11" ht="13.5" x14ac:dyDescent="0.25">
      <c r="A462" s="3">
        <f>TITRES_STAT!B465</f>
        <v>42678</v>
      </c>
      <c r="B462" s="5">
        <f>TITRES_STAT!D465</f>
        <v>5.109</v>
      </c>
      <c r="C462" s="2">
        <f t="shared" si="53"/>
        <v>-9.9999999999997868E-3</v>
      </c>
      <c r="D462" s="2">
        <f t="shared" si="54"/>
        <v>5.202799999999999</v>
      </c>
      <c r="E462" s="2">
        <f t="shared" si="56"/>
        <v>5.2538999999999998</v>
      </c>
      <c r="F462" s="2">
        <f t="shared" si="49"/>
        <v>5.2938499999999999</v>
      </c>
      <c r="G462" s="2">
        <f t="shared" si="51"/>
        <v>5.3629399999999956</v>
      </c>
      <c r="H462" s="2">
        <f t="shared" si="55"/>
        <v>5.9868650000000017</v>
      </c>
      <c r="I462" s="2">
        <f t="array" ref="I462">SUMPRODUCT(B446:B465, (ROW(B446:B465)-ROW(B446)+1)) / (20*21/2)</f>
        <v>5.2184428571428576</v>
      </c>
      <c r="J462" s="2">
        <f t="shared" si="50"/>
        <v>5.2766995354298833</v>
      </c>
      <c r="K462" s="2">
        <f t="shared" si="52"/>
        <v>5.3901343441326937</v>
      </c>
    </row>
    <row r="463" spans="1:11" ht="13.5" x14ac:dyDescent="0.25">
      <c r="A463" s="3">
        <f>TITRES_STAT!B466</f>
        <v>42681</v>
      </c>
      <c r="B463" s="5">
        <f>TITRES_STAT!D466</f>
        <v>5.1189999999999998</v>
      </c>
      <c r="C463" s="2">
        <f t="shared" si="53"/>
        <v>9.9999999999997868E-3</v>
      </c>
      <c r="D463" s="2">
        <f t="shared" si="54"/>
        <v>5.1741999999999999</v>
      </c>
      <c r="E463" s="2">
        <f t="shared" si="56"/>
        <v>5.2344999999999997</v>
      </c>
      <c r="F463" s="2">
        <f t="shared" si="49"/>
        <v>5.2838500000000002</v>
      </c>
      <c r="G463" s="2">
        <f t="shared" si="51"/>
        <v>5.3539399999999953</v>
      </c>
      <c r="H463" s="2">
        <f t="shared" si="55"/>
        <v>5.9787850000000011</v>
      </c>
      <c r="I463" s="2">
        <f t="array" ref="I463">SUMPRODUCT(B447:B466, (ROW(B447:B466)-ROW(B447)+1)) / (20*21/2)</f>
        <v>5.2049095238095235</v>
      </c>
      <c r="J463" s="2">
        <f t="shared" si="50"/>
        <v>5.2616805320556086</v>
      </c>
      <c r="K463" s="2">
        <f t="shared" si="52"/>
        <v>5.3795016247549405</v>
      </c>
    </row>
    <row r="464" spans="1:11" ht="13.5" x14ac:dyDescent="0.25">
      <c r="A464" s="3">
        <f>TITRES_STAT!B467</f>
        <v>42682</v>
      </c>
      <c r="B464" s="5">
        <f>TITRES_STAT!D467</f>
        <v>5.1189999999999998</v>
      </c>
      <c r="C464" s="2">
        <f t="shared" si="53"/>
        <v>0</v>
      </c>
      <c r="D464" s="2">
        <f t="shared" si="54"/>
        <v>5.1456</v>
      </c>
      <c r="E464" s="2">
        <f t="shared" si="56"/>
        <v>5.2151000000000005</v>
      </c>
      <c r="F464" s="2">
        <f t="shared" si="49"/>
        <v>5.2726000000000006</v>
      </c>
      <c r="G464" s="2">
        <f t="shared" si="51"/>
        <v>5.3449399999999967</v>
      </c>
      <c r="H464" s="2">
        <f t="shared" si="55"/>
        <v>5.9709250000000011</v>
      </c>
      <c r="I464" s="2">
        <f t="array" ref="I464">SUMPRODUCT(B448:B467, (ROW(B448:B467)-ROW(B448)+1)) / (20*21/2)</f>
        <v>5.1924476190476181</v>
      </c>
      <c r="J464" s="2">
        <f t="shared" si="50"/>
        <v>5.2480919099550745</v>
      </c>
      <c r="K464" s="2">
        <f t="shared" si="52"/>
        <v>5.3692858747645502</v>
      </c>
    </row>
    <row r="465" spans="1:11" ht="13.5" x14ac:dyDescent="0.25">
      <c r="A465" s="3">
        <f>TITRES_STAT!B468</f>
        <v>42683</v>
      </c>
      <c r="B465" s="5">
        <f>TITRES_STAT!D468</f>
        <v>5.1189999999999998</v>
      </c>
      <c r="C465" s="2">
        <f t="shared" si="53"/>
        <v>0</v>
      </c>
      <c r="D465" s="2">
        <f t="shared" si="54"/>
        <v>5.117</v>
      </c>
      <c r="E465" s="2">
        <f t="shared" si="56"/>
        <v>5.1957000000000004</v>
      </c>
      <c r="F465" s="2">
        <f t="shared" si="49"/>
        <v>5.2611000000000008</v>
      </c>
      <c r="G465" s="2">
        <f t="shared" si="51"/>
        <v>5.3369599999999968</v>
      </c>
      <c r="H465" s="2">
        <f t="shared" si="55"/>
        <v>5.9632850000000008</v>
      </c>
      <c r="I465" s="2">
        <f t="array" ref="I465">SUMPRODUCT(B449:B468, (ROW(B449:B468)-ROW(B449)+1)) / (20*21/2)</f>
        <v>5.1810333333333327</v>
      </c>
      <c r="J465" s="2">
        <f t="shared" si="50"/>
        <v>5.2357974423403055</v>
      </c>
      <c r="K465" s="2">
        <f t="shared" si="52"/>
        <v>5.3594707424208421</v>
      </c>
    </row>
    <row r="466" spans="1:11" ht="13.5" x14ac:dyDescent="0.25">
      <c r="A466" s="3">
        <f>TITRES_STAT!B469</f>
        <v>42684</v>
      </c>
      <c r="B466" s="5">
        <f>TITRES_STAT!D469</f>
        <v>5.1189999999999998</v>
      </c>
      <c r="C466" s="2">
        <f t="shared" si="53"/>
        <v>0</v>
      </c>
      <c r="D466" s="2">
        <f t="shared" si="54"/>
        <v>5.117</v>
      </c>
      <c r="E466" s="2">
        <f t="shared" si="56"/>
        <v>5.1762999999999995</v>
      </c>
      <c r="F466" s="2">
        <f t="shared" si="49"/>
        <v>5.2498500000000003</v>
      </c>
      <c r="G466" s="2">
        <f t="shared" si="51"/>
        <v>5.3289799999999969</v>
      </c>
      <c r="H466" s="2">
        <f t="shared" si="55"/>
        <v>5.9555250000000015</v>
      </c>
      <c r="I466" s="2">
        <f t="array" ref="I466">SUMPRODUCT(B450:B469, (ROW(B450:B469)-ROW(B450)+1)) / (20*21/2)</f>
        <v>5.1706666666666674</v>
      </c>
      <c r="J466" s="2">
        <f t="shared" si="50"/>
        <v>5.2246738764031333</v>
      </c>
      <c r="K466" s="2">
        <f t="shared" si="52"/>
        <v>5.3500405172278676</v>
      </c>
    </row>
    <row r="467" spans="1:11" ht="13.5" x14ac:dyDescent="0.25">
      <c r="A467" s="3">
        <f>TITRES_STAT!B470</f>
        <v>42685</v>
      </c>
      <c r="B467" s="5">
        <f>TITRES_STAT!D470</f>
        <v>5.1189999999999998</v>
      </c>
      <c r="C467" s="2">
        <f t="shared" si="53"/>
        <v>0</v>
      </c>
      <c r="D467" s="2">
        <f t="shared" si="54"/>
        <v>5.1189999999999998</v>
      </c>
      <c r="E467" s="2">
        <f t="shared" si="56"/>
        <v>5.1608999999999998</v>
      </c>
      <c r="F467" s="2">
        <f t="shared" si="49"/>
        <v>5.2388500000000002</v>
      </c>
      <c r="G467" s="2">
        <f t="shared" si="51"/>
        <v>5.3209999999999971</v>
      </c>
      <c r="H467" s="2">
        <f t="shared" si="55"/>
        <v>5.9478850000000003</v>
      </c>
      <c r="I467" s="2">
        <f t="array" ref="I467">SUMPRODUCT(B451:B470, (ROW(B451:B470)-ROW(B451)+1)) / (20*21/2)</f>
        <v>5.1613476190476177</v>
      </c>
      <c r="J467" s="2">
        <f t="shared" si="50"/>
        <v>5.2146096976980729</v>
      </c>
      <c r="K467" s="2">
        <f t="shared" si="52"/>
        <v>5.3409801047875591</v>
      </c>
    </row>
    <row r="468" spans="1:11" ht="13.5" x14ac:dyDescent="0.25">
      <c r="A468" s="3">
        <f>TITRES_STAT!B471</f>
        <v>42688</v>
      </c>
      <c r="B468" s="5">
        <f>TITRES_STAT!D471</f>
        <v>5.1189999999999998</v>
      </c>
      <c r="C468" s="2">
        <f t="shared" si="53"/>
        <v>0</v>
      </c>
      <c r="D468" s="2">
        <f t="shared" si="54"/>
        <v>5.1189999999999998</v>
      </c>
      <c r="E468" s="2">
        <f t="shared" si="56"/>
        <v>5.1465999999999994</v>
      </c>
      <c r="F468" s="2">
        <f t="shared" ref="F468:F531" si="57">AVERAGE(B449:B468)</f>
        <v>5.2278499999999992</v>
      </c>
      <c r="G468" s="2">
        <f t="shared" si="51"/>
        <v>5.3137399999999984</v>
      </c>
      <c r="H468" s="2">
        <f t="shared" si="55"/>
        <v>5.9402199999999992</v>
      </c>
      <c r="I468" s="2">
        <f t="array" ref="I468">SUMPRODUCT(B452:B471, (ROW(B452:B471)-ROW(B452)+1)) / (20*21/2)</f>
        <v>5.1530761904761917</v>
      </c>
      <c r="J468" s="2">
        <f t="shared" si="50"/>
        <v>5.2055040122030185</v>
      </c>
      <c r="K468" s="2">
        <f t="shared" si="52"/>
        <v>5.3322750026390269</v>
      </c>
    </row>
    <row r="469" spans="1:11" ht="13.5" x14ac:dyDescent="0.25">
      <c r="A469" s="3">
        <f>TITRES_STAT!B472</f>
        <v>42689</v>
      </c>
      <c r="B469" s="5">
        <f>TITRES_STAT!D472</f>
        <v>5.1189999999999998</v>
      </c>
      <c r="C469" s="2">
        <f t="shared" si="53"/>
        <v>0</v>
      </c>
      <c r="D469" s="2">
        <f t="shared" si="54"/>
        <v>5.1189999999999998</v>
      </c>
      <c r="E469" s="2">
        <f t="shared" si="56"/>
        <v>5.1322999999999999</v>
      </c>
      <c r="F469" s="2">
        <f t="shared" si="57"/>
        <v>5.2168499999999991</v>
      </c>
      <c r="G469" s="2">
        <f t="shared" si="51"/>
        <v>5.3067799999999989</v>
      </c>
      <c r="H469" s="2">
        <f t="shared" si="55"/>
        <v>5.9325549999999989</v>
      </c>
      <c r="I469" s="2">
        <f t="array" ref="I469">SUMPRODUCT(B453:B472, (ROW(B453:B472)-ROW(B453)+1)) / (20*21/2)</f>
        <v>5.1447761904761906</v>
      </c>
      <c r="J469" s="2">
        <f t="shared" ref="J469:J532" si="58">$J$4*B469+J468*(1-$J$4)</f>
        <v>5.1972655348503496</v>
      </c>
      <c r="K469" s="2">
        <f t="shared" si="52"/>
        <v>5.3239112770453394</v>
      </c>
    </row>
    <row r="470" spans="1:11" ht="13.5" x14ac:dyDescent="0.25">
      <c r="A470" s="3">
        <f>TITRES_STAT!B473</f>
        <v>42690</v>
      </c>
      <c r="B470" s="5">
        <f>TITRES_STAT!D473</f>
        <v>5.1189999999999998</v>
      </c>
      <c r="C470" s="2">
        <f t="shared" si="53"/>
        <v>0</v>
      </c>
      <c r="D470" s="2">
        <f t="shared" si="54"/>
        <v>5.1189999999999998</v>
      </c>
      <c r="E470" s="2">
        <f t="shared" si="56"/>
        <v>5.1180000000000003</v>
      </c>
      <c r="F470" s="2">
        <f t="shared" si="57"/>
        <v>5.2058499999999999</v>
      </c>
      <c r="G470" s="2">
        <f t="shared" si="51"/>
        <v>5.3008399999999982</v>
      </c>
      <c r="H470" s="2">
        <f t="shared" si="55"/>
        <v>5.9249149999999977</v>
      </c>
      <c r="I470" s="2">
        <f t="array" ref="I470">SUMPRODUCT(B454:B473, (ROW(B454:B473)-ROW(B454)+1)) / (20*21/2)</f>
        <v>5.1374476190476193</v>
      </c>
      <c r="J470" s="2">
        <f t="shared" si="58"/>
        <v>5.1898116743884115</v>
      </c>
      <c r="K470" s="2">
        <f t="shared" si="52"/>
        <v>5.3158755406906204</v>
      </c>
    </row>
    <row r="471" spans="1:11" ht="13.5" x14ac:dyDescent="0.25">
      <c r="A471" s="3">
        <f>TITRES_STAT!B474</f>
        <v>42691</v>
      </c>
      <c r="B471" s="5">
        <f>TITRES_STAT!D474</f>
        <v>5.1189999999999998</v>
      </c>
      <c r="C471" s="2">
        <f t="shared" si="53"/>
        <v>0</v>
      </c>
      <c r="D471" s="2">
        <f t="shared" si="54"/>
        <v>5.1189999999999998</v>
      </c>
      <c r="E471" s="2">
        <f t="shared" si="56"/>
        <v>5.1180000000000003</v>
      </c>
      <c r="F471" s="2">
        <f t="shared" si="57"/>
        <v>5.1961500000000003</v>
      </c>
      <c r="G471" s="2">
        <f t="shared" si="51"/>
        <v>5.29338</v>
      </c>
      <c r="H471" s="2">
        <f t="shared" si="55"/>
        <v>5.9172749999999974</v>
      </c>
      <c r="I471" s="2">
        <f t="array" ref="I471">SUMPRODUCT(B455:B474, (ROW(B455:B474)-ROW(B455)+1)) / (20*21/2)</f>
        <v>5.1310904761904759</v>
      </c>
      <c r="J471" s="2">
        <f t="shared" si="58"/>
        <v>5.183067705399039</v>
      </c>
      <c r="K471" s="2">
        <f t="shared" si="52"/>
        <v>5.3081549312517726</v>
      </c>
    </row>
    <row r="472" spans="1:11" ht="13.5" x14ac:dyDescent="0.25">
      <c r="A472" s="3">
        <f>TITRES_STAT!B475</f>
        <v>42692</v>
      </c>
      <c r="B472" s="5">
        <f>TITRES_STAT!D475</f>
        <v>5.109</v>
      </c>
      <c r="C472" s="2">
        <f t="shared" si="53"/>
        <v>-9.9999999999997868E-3</v>
      </c>
      <c r="D472" s="2">
        <f t="shared" si="54"/>
        <v>5.117</v>
      </c>
      <c r="E472" s="2">
        <f t="shared" si="56"/>
        <v>5.1180000000000003</v>
      </c>
      <c r="F472" s="2">
        <f t="shared" si="57"/>
        <v>5.1859500000000001</v>
      </c>
      <c r="G472" s="2">
        <f t="shared" si="51"/>
        <v>5.2872399999999979</v>
      </c>
      <c r="H472" s="2">
        <f t="shared" si="55"/>
        <v>5.9095849999999972</v>
      </c>
      <c r="I472" s="2">
        <f t="array" ref="I472">SUMPRODUCT(B456:B475, (ROW(B456:B475)-ROW(B456)+1)) / (20*21/2)</f>
        <v>5.125228571428571</v>
      </c>
      <c r="J472" s="2">
        <f t="shared" si="58"/>
        <v>5.1760136382181781</v>
      </c>
      <c r="K472" s="2">
        <f t="shared" si="52"/>
        <v>5.3003449339477822</v>
      </c>
    </row>
    <row r="473" spans="1:11" ht="13.5" x14ac:dyDescent="0.25">
      <c r="A473" s="3">
        <f>TITRES_STAT!B476</f>
        <v>42695</v>
      </c>
      <c r="B473" s="5">
        <f>TITRES_STAT!D476</f>
        <v>5.109</v>
      </c>
      <c r="C473" s="2">
        <f t="shared" si="53"/>
        <v>0</v>
      </c>
      <c r="D473" s="2">
        <f t="shared" si="54"/>
        <v>5.1150000000000002</v>
      </c>
      <c r="E473" s="2">
        <f t="shared" si="56"/>
        <v>5.117</v>
      </c>
      <c r="F473" s="2">
        <f t="shared" si="57"/>
        <v>5.175749999999999</v>
      </c>
      <c r="G473" s="2">
        <f t="shared" si="51"/>
        <v>5.2810999999999977</v>
      </c>
      <c r="H473" s="2">
        <f t="shared" si="55"/>
        <v>5.9018949999999961</v>
      </c>
      <c r="I473" s="2">
        <f t="array" ref="I473">SUMPRODUCT(B457:B476, (ROW(B457:B476)-ROW(B457)+1)) / (20*21/2)</f>
        <v>5.1203619047619036</v>
      </c>
      <c r="J473" s="2">
        <f t="shared" si="58"/>
        <v>5.1696313869593045</v>
      </c>
      <c r="K473" s="2">
        <f t="shared" si="52"/>
        <v>5.2928412110478691</v>
      </c>
    </row>
    <row r="474" spans="1:11" ht="13.5" x14ac:dyDescent="0.25">
      <c r="A474" s="3">
        <f>TITRES_STAT!B477</f>
        <v>42696</v>
      </c>
      <c r="B474" s="5">
        <f>TITRES_STAT!D477</f>
        <v>5.109</v>
      </c>
      <c r="C474" s="2">
        <f t="shared" si="53"/>
        <v>0</v>
      </c>
      <c r="D474" s="2">
        <f t="shared" si="54"/>
        <v>5.1129999999999995</v>
      </c>
      <c r="E474" s="2">
        <f t="shared" si="56"/>
        <v>5.1160000000000005</v>
      </c>
      <c r="F474" s="2">
        <f t="shared" si="57"/>
        <v>5.1655499999999996</v>
      </c>
      <c r="G474" s="2">
        <f t="shared" si="51"/>
        <v>5.2749599999999983</v>
      </c>
      <c r="H474" s="2">
        <f t="shared" si="55"/>
        <v>5.894694999999996</v>
      </c>
      <c r="I474" s="2">
        <f t="array" ref="I474">SUMPRODUCT(B458:B477, (ROW(B458:B477)-ROW(B458)+1)) / (20*21/2)</f>
        <v>5.1169666666666664</v>
      </c>
      <c r="J474" s="2">
        <f t="shared" si="58"/>
        <v>5.1638569691536569</v>
      </c>
      <c r="K474" s="2">
        <f t="shared" si="52"/>
        <v>5.2856317517910902</v>
      </c>
    </row>
    <row r="475" spans="1:11" ht="13.5" x14ac:dyDescent="0.25">
      <c r="A475" s="3">
        <f>TITRES_STAT!B478</f>
        <v>42697</v>
      </c>
      <c r="B475" s="5">
        <f>TITRES_STAT!D478</f>
        <v>5.1040000000000001</v>
      </c>
      <c r="C475" s="2">
        <f t="shared" si="53"/>
        <v>-4.9999999999998934E-3</v>
      </c>
      <c r="D475" s="2">
        <f t="shared" si="54"/>
        <v>5.1099999999999994</v>
      </c>
      <c r="E475" s="2">
        <f t="shared" si="56"/>
        <v>5.1145000000000005</v>
      </c>
      <c r="F475" s="2">
        <f t="shared" si="57"/>
        <v>5.1550999999999991</v>
      </c>
      <c r="G475" s="2">
        <f t="shared" si="51"/>
        <v>5.2687199999999983</v>
      </c>
      <c r="H475" s="2">
        <f t="shared" si="55"/>
        <v>5.8869549999999959</v>
      </c>
      <c r="I475" s="2">
        <f t="array" ref="I475">SUMPRODUCT(B459:B478, (ROW(B459:B478)-ROW(B459)+1)) / (20*21/2)</f>
        <v>5.1216857142857135</v>
      </c>
      <c r="J475" s="2">
        <f t="shared" si="58"/>
        <v>5.1581563054247379</v>
      </c>
      <c r="K475" s="2">
        <f t="shared" si="52"/>
        <v>5.2785089379953618</v>
      </c>
    </row>
    <row r="476" spans="1:11" ht="13.5" x14ac:dyDescent="0.25">
      <c r="A476" s="3">
        <f>TITRES_STAT!B479</f>
        <v>42698</v>
      </c>
      <c r="B476" s="5">
        <f>TITRES_STAT!D479</f>
        <v>5.1040000000000001</v>
      </c>
      <c r="C476" s="2">
        <f t="shared" si="53"/>
        <v>0</v>
      </c>
      <c r="D476" s="2">
        <f t="shared" si="54"/>
        <v>5.1070000000000002</v>
      </c>
      <c r="E476" s="2">
        <f t="shared" si="56"/>
        <v>5.1130000000000004</v>
      </c>
      <c r="F476" s="2">
        <f t="shared" si="57"/>
        <v>5.1446499999999995</v>
      </c>
      <c r="G476" s="2">
        <f t="shared" si="51"/>
        <v>5.2624799999999992</v>
      </c>
      <c r="H476" s="2">
        <f t="shared" si="55"/>
        <v>5.8791199999999968</v>
      </c>
      <c r="I476" s="2">
        <f t="array" ref="I476">SUMPRODUCT(B460:B479, (ROW(B460:B479)-ROW(B460)+1)) / (20*21/2)</f>
        <v>5.1267666666666658</v>
      </c>
      <c r="J476" s="2">
        <f t="shared" si="58"/>
        <v>5.1529985620509535</v>
      </c>
      <c r="K476" s="2">
        <f t="shared" si="52"/>
        <v>5.271665450230838</v>
      </c>
    </row>
    <row r="477" spans="1:11" ht="13.5" x14ac:dyDescent="0.25">
      <c r="A477" s="3">
        <f>TITRES_STAT!B480</f>
        <v>42699</v>
      </c>
      <c r="B477" s="5">
        <f>TITRES_STAT!D480</f>
        <v>5.109</v>
      </c>
      <c r="C477" s="2">
        <f t="shared" si="53"/>
        <v>4.9999999999998934E-3</v>
      </c>
      <c r="D477" s="2">
        <f t="shared" si="54"/>
        <v>5.1069999999999993</v>
      </c>
      <c r="E477" s="2">
        <f t="shared" si="56"/>
        <v>5.1120000000000001</v>
      </c>
      <c r="F477" s="2">
        <f t="shared" si="57"/>
        <v>5.1364499999999982</v>
      </c>
      <c r="G477" s="2">
        <f t="shared" si="51"/>
        <v>5.2563399999999989</v>
      </c>
      <c r="H477" s="2">
        <f t="shared" si="55"/>
        <v>5.8714049999999975</v>
      </c>
      <c r="I477" s="2">
        <f t="array" ref="I477">SUMPRODUCT(B461:B480, (ROW(B461:B480)-ROW(B461)+1)) / (20*21/2)</f>
        <v>5.1443047619047615</v>
      </c>
      <c r="J477" s="2">
        <f t="shared" si="58"/>
        <v>5.1488082228080057</v>
      </c>
      <c r="K477" s="2">
        <f t="shared" si="52"/>
        <v>5.2652864129668835</v>
      </c>
    </row>
    <row r="478" spans="1:11" ht="13.5" x14ac:dyDescent="0.25">
      <c r="A478" s="3">
        <f>TITRES_STAT!B481</f>
        <v>42702</v>
      </c>
      <c r="B478" s="5">
        <f>TITRES_STAT!D481</f>
        <v>5.1859999999999999</v>
      </c>
      <c r="C478" s="2">
        <f t="shared" si="53"/>
        <v>7.6999999999999957E-2</v>
      </c>
      <c r="D478" s="2">
        <f t="shared" si="54"/>
        <v>5.1224000000000007</v>
      </c>
      <c r="E478" s="2">
        <f t="shared" si="56"/>
        <v>5.1187000000000005</v>
      </c>
      <c r="F478" s="2">
        <f t="shared" si="57"/>
        <v>5.1326499999999982</v>
      </c>
      <c r="G478" s="2">
        <f t="shared" si="51"/>
        <v>5.2517399999999999</v>
      </c>
      <c r="H478" s="2">
        <f t="shared" si="55"/>
        <v>5.8650549999999972</v>
      </c>
      <c r="I478" s="2">
        <f t="array" ref="I478">SUMPRODUCT(B462:B481, (ROW(B462:B481)-ROW(B462)+1)) / (20*21/2)</f>
        <v>5.1616</v>
      </c>
      <c r="J478" s="2">
        <f t="shared" si="58"/>
        <v>5.1523502968262909</v>
      </c>
      <c r="K478" s="2">
        <f t="shared" si="52"/>
        <v>5.2621771418701426</v>
      </c>
    </row>
    <row r="479" spans="1:11" ht="13.5" x14ac:dyDescent="0.25">
      <c r="A479" s="3">
        <f>TITRES_STAT!B482</f>
        <v>42703</v>
      </c>
      <c r="B479" s="5">
        <f>TITRES_STAT!D482</f>
        <v>5.1859999999999999</v>
      </c>
      <c r="C479" s="2">
        <f t="shared" si="53"/>
        <v>0</v>
      </c>
      <c r="D479" s="2">
        <f t="shared" si="54"/>
        <v>5.1378000000000004</v>
      </c>
      <c r="E479" s="2">
        <f t="shared" si="56"/>
        <v>5.1254</v>
      </c>
      <c r="F479" s="2">
        <f t="shared" si="57"/>
        <v>5.1288499999999999</v>
      </c>
      <c r="G479" s="2">
        <f t="shared" si="51"/>
        <v>5.2481600000000004</v>
      </c>
      <c r="H479" s="2">
        <f t="shared" si="55"/>
        <v>5.860509999999997</v>
      </c>
      <c r="I479" s="2">
        <f t="array" ref="I479">SUMPRODUCT(B463:B482, (ROW(B463:B482)-ROW(B463)+1)) / (20*21/2)</f>
        <v>5.1779714285714284</v>
      </c>
      <c r="J479" s="2">
        <f t="shared" si="58"/>
        <v>5.1555550304618825</v>
      </c>
      <c r="K479" s="2">
        <f t="shared" si="52"/>
        <v>5.2591898029732738</v>
      </c>
    </row>
    <row r="480" spans="1:11" ht="13.5" x14ac:dyDescent="0.25">
      <c r="A480" s="3">
        <f>TITRES_STAT!B483</f>
        <v>42704</v>
      </c>
      <c r="B480" s="5">
        <f>TITRES_STAT!D483</f>
        <v>5.3129999999999997</v>
      </c>
      <c r="C480" s="2">
        <f t="shared" si="53"/>
        <v>0.12699999999999978</v>
      </c>
      <c r="D480" s="2">
        <f t="shared" si="54"/>
        <v>5.1795999999999998</v>
      </c>
      <c r="E480" s="2">
        <f t="shared" si="56"/>
        <v>5.1448</v>
      </c>
      <c r="F480" s="2">
        <f t="shared" si="57"/>
        <v>5.1314000000000002</v>
      </c>
      <c r="G480" s="2">
        <f t="shared" si="51"/>
        <v>5.2471200000000007</v>
      </c>
      <c r="H480" s="2">
        <f t="shared" si="55"/>
        <v>5.8551099999999972</v>
      </c>
      <c r="I480" s="2">
        <f t="array" ref="I480">SUMPRODUCT(B464:B483, (ROW(B464:B483)-ROW(B464)+1)) / (20*21/2)</f>
        <v>5.1787999999999998</v>
      </c>
      <c r="J480" s="2">
        <f t="shared" si="58"/>
        <v>5.1705497894655128</v>
      </c>
      <c r="K480" s="2">
        <f t="shared" si="52"/>
        <v>5.2613000067782441</v>
      </c>
    </row>
    <row r="481" spans="1:11" ht="13.5" x14ac:dyDescent="0.25">
      <c r="A481" s="3">
        <f>TITRES_STAT!B484</f>
        <v>42705</v>
      </c>
      <c r="B481" s="5">
        <f>TITRES_STAT!D484</f>
        <v>5.3129999999999997</v>
      </c>
      <c r="C481" s="2">
        <f t="shared" si="53"/>
        <v>0</v>
      </c>
      <c r="D481" s="2">
        <f t="shared" si="54"/>
        <v>5.2214</v>
      </c>
      <c r="E481" s="2">
        <f t="shared" si="56"/>
        <v>5.1642000000000001</v>
      </c>
      <c r="F481" s="2">
        <f t="shared" si="57"/>
        <v>5.1410999999999998</v>
      </c>
      <c r="G481" s="2">
        <f t="shared" si="51"/>
        <v>5.2460800000000019</v>
      </c>
      <c r="H481" s="2">
        <f t="shared" si="55"/>
        <v>5.8482949999999967</v>
      </c>
      <c r="I481" s="2">
        <f t="array" ref="I481">SUMPRODUCT(B465:B484, (ROW(B465:B484)-ROW(B465)+1)) / (20*21/2)</f>
        <v>5.1842904761904762</v>
      </c>
      <c r="J481" s="2">
        <f t="shared" si="58"/>
        <v>5.1841164761830836</v>
      </c>
      <c r="K481" s="2">
        <f t="shared" si="52"/>
        <v>5.2633274574928226</v>
      </c>
    </row>
    <row r="482" spans="1:11" ht="13.5" x14ac:dyDescent="0.25">
      <c r="A482" s="3">
        <f>TITRES_STAT!B485</f>
        <v>42706</v>
      </c>
      <c r="B482" s="5">
        <f>TITRES_STAT!D485</f>
        <v>5.3129999999999997</v>
      </c>
      <c r="C482" s="2">
        <f t="shared" si="53"/>
        <v>0</v>
      </c>
      <c r="D482" s="2">
        <f t="shared" si="54"/>
        <v>5.2621999999999991</v>
      </c>
      <c r="E482" s="2">
        <f t="shared" si="56"/>
        <v>5.1846000000000005</v>
      </c>
      <c r="F482" s="2">
        <f t="shared" si="57"/>
        <v>5.1513000000000009</v>
      </c>
      <c r="G482" s="2">
        <f t="shared" si="51"/>
        <v>5.2455600000000011</v>
      </c>
      <c r="H482" s="2">
        <f t="shared" si="55"/>
        <v>5.8413799999999974</v>
      </c>
      <c r="I482" s="2">
        <f t="array" ref="I482">SUMPRODUCT(B466:B485, (ROW(B466:B485)-ROW(B466)+1)) / (20*21/2)</f>
        <v>5.1893428571428579</v>
      </c>
      <c r="J482" s="2">
        <f t="shared" si="58"/>
        <v>5.1963910974989806</v>
      </c>
      <c r="K482" s="2">
        <f t="shared" si="52"/>
        <v>5.2652754003362414</v>
      </c>
    </row>
    <row r="483" spans="1:11" ht="13.5" x14ac:dyDescent="0.25">
      <c r="A483" s="3">
        <f>TITRES_STAT!B486</f>
        <v>42709</v>
      </c>
      <c r="B483" s="5">
        <f>TITRES_STAT!D486</f>
        <v>5.16</v>
      </c>
      <c r="C483" s="2">
        <f t="shared" si="53"/>
        <v>-0.15299999999999958</v>
      </c>
      <c r="D483" s="2">
        <f t="shared" si="54"/>
        <v>5.2569999999999997</v>
      </c>
      <c r="E483" s="2">
        <f t="shared" si="56"/>
        <v>5.1897000000000002</v>
      </c>
      <c r="F483" s="2">
        <f t="shared" si="57"/>
        <v>5.1533500000000014</v>
      </c>
      <c r="G483" s="2">
        <f t="shared" si="51"/>
        <v>5.2419800000000016</v>
      </c>
      <c r="H483" s="2">
        <f t="shared" si="55"/>
        <v>5.8336999999999968</v>
      </c>
      <c r="I483" s="2">
        <f t="array" ref="I483">SUMPRODUCT(B467:B486, (ROW(B467:B486)-ROW(B467)+1)) / (20*21/2)</f>
        <v>5.1890999999999998</v>
      </c>
      <c r="J483" s="2">
        <f t="shared" si="58"/>
        <v>5.1929252786895539</v>
      </c>
      <c r="K483" s="2">
        <f t="shared" si="52"/>
        <v>5.2611469532642321</v>
      </c>
    </row>
    <row r="484" spans="1:11" ht="13.5" x14ac:dyDescent="0.25">
      <c r="A484" s="3">
        <f>TITRES_STAT!B487</f>
        <v>42710</v>
      </c>
      <c r="B484" s="5">
        <f>TITRES_STAT!D487</f>
        <v>5.2110000000000003</v>
      </c>
      <c r="C484" s="2">
        <f t="shared" si="53"/>
        <v>5.1000000000000156E-2</v>
      </c>
      <c r="D484" s="2">
        <f t="shared" si="54"/>
        <v>5.2620000000000005</v>
      </c>
      <c r="E484" s="2">
        <f t="shared" si="56"/>
        <v>5.1998999999999995</v>
      </c>
      <c r="F484" s="2">
        <f t="shared" si="57"/>
        <v>5.1579500000000014</v>
      </c>
      <c r="G484" s="2">
        <f t="shared" si="51"/>
        <v>5.2380000000000022</v>
      </c>
      <c r="H484" s="2">
        <f t="shared" si="55"/>
        <v>5.8262749999999972</v>
      </c>
      <c r="I484" s="2">
        <f t="array" ref="I484">SUMPRODUCT(B468:B487, (ROW(B468:B487)-ROW(B468)+1)) / (20*21/2)</f>
        <v>5.1794238095238088</v>
      </c>
      <c r="J484" s="2">
        <f t="shared" si="58"/>
        <v>5.1946466807191207</v>
      </c>
      <c r="K484" s="2">
        <f t="shared" si="52"/>
        <v>5.259180406077399</v>
      </c>
    </row>
    <row r="485" spans="1:11" ht="13.5" x14ac:dyDescent="0.25">
      <c r="A485" s="3">
        <f>TITRES_STAT!B488</f>
        <v>42711</v>
      </c>
      <c r="B485" s="5">
        <f>TITRES_STAT!D488</f>
        <v>5.2110000000000003</v>
      </c>
      <c r="C485" s="2">
        <f t="shared" si="53"/>
        <v>0</v>
      </c>
      <c r="D485" s="2">
        <f t="shared" si="54"/>
        <v>5.2416</v>
      </c>
      <c r="E485" s="2">
        <f t="shared" si="56"/>
        <v>5.2105999999999995</v>
      </c>
      <c r="F485" s="2">
        <f t="shared" si="57"/>
        <v>5.1625500000000013</v>
      </c>
      <c r="G485" s="2">
        <f t="shared" si="51"/>
        <v>5.2358400000000014</v>
      </c>
      <c r="H485" s="2">
        <f t="shared" si="55"/>
        <v>5.8188749999999967</v>
      </c>
      <c r="I485" s="2">
        <f t="array" ref="I485">SUMPRODUCT(B469:B488, (ROW(B469:B488)-ROW(B469)+1)) / (20*21/2)</f>
        <v>5.1841095238095241</v>
      </c>
      <c r="J485" s="2">
        <f t="shared" si="58"/>
        <v>5.1962041396982519</v>
      </c>
      <c r="K485" s="2">
        <f t="shared" si="52"/>
        <v>5.257290978388089</v>
      </c>
    </row>
    <row r="486" spans="1:11" ht="13.5" x14ac:dyDescent="0.25">
      <c r="A486" s="3">
        <f>TITRES_STAT!B489</f>
        <v>42712</v>
      </c>
      <c r="B486" s="5">
        <f>TITRES_STAT!D489</f>
        <v>5.16</v>
      </c>
      <c r="C486" s="2">
        <f t="shared" si="53"/>
        <v>-5.1000000000000156E-2</v>
      </c>
      <c r="D486" s="2">
        <f t="shared" si="54"/>
        <v>5.2110000000000003</v>
      </c>
      <c r="E486" s="2">
        <f t="shared" si="56"/>
        <v>5.2161999999999988</v>
      </c>
      <c r="F486" s="2">
        <f t="shared" si="57"/>
        <v>5.1646000000000001</v>
      </c>
      <c r="G486" s="2">
        <f t="shared" si="51"/>
        <v>5.2327800000000018</v>
      </c>
      <c r="H486" s="2">
        <f t="shared" si="55"/>
        <v>5.8114149999999976</v>
      </c>
      <c r="I486" s="2">
        <f t="array" ref="I486">SUMPRODUCT(B470:B489, (ROW(B470:B489)-ROW(B470)+1)) / (20*21/2)</f>
        <v>5.1883571428571429</v>
      </c>
      <c r="J486" s="2">
        <f t="shared" si="58"/>
        <v>5.1927561263936566</v>
      </c>
      <c r="K486" s="2">
        <f t="shared" si="52"/>
        <v>5.2534756459022818</v>
      </c>
    </row>
    <row r="487" spans="1:11" ht="13.5" x14ac:dyDescent="0.25">
      <c r="A487" s="3">
        <f>TITRES_STAT!B490</f>
        <v>42713</v>
      </c>
      <c r="B487" s="5">
        <f>TITRES_STAT!D490</f>
        <v>5.0629999999999997</v>
      </c>
      <c r="C487" s="2">
        <f t="shared" si="53"/>
        <v>-9.7000000000000419E-2</v>
      </c>
      <c r="D487" s="2">
        <f t="shared" si="54"/>
        <v>5.1609999999999996</v>
      </c>
      <c r="E487" s="2">
        <f t="shared" si="56"/>
        <v>5.2115999999999998</v>
      </c>
      <c r="F487" s="2">
        <f t="shared" si="57"/>
        <v>5.1618000000000004</v>
      </c>
      <c r="G487" s="2">
        <f t="shared" si="51"/>
        <v>5.2267400000000013</v>
      </c>
      <c r="H487" s="2">
        <f t="shared" si="55"/>
        <v>5.803469999999999</v>
      </c>
      <c r="I487" s="2">
        <f t="array" ref="I487">SUMPRODUCT(B471:B490, (ROW(B471:B490)-ROW(B471)+1)) / (20*21/2)</f>
        <v>5.1702619047619045</v>
      </c>
      <c r="J487" s="2">
        <f t="shared" si="58"/>
        <v>5.1803984000704517</v>
      </c>
      <c r="K487" s="2">
        <f t="shared" si="52"/>
        <v>5.2460060127296435</v>
      </c>
    </row>
    <row r="488" spans="1:11" ht="13.5" x14ac:dyDescent="0.25">
      <c r="A488" s="3">
        <f>TITRES_STAT!B491</f>
        <v>42717</v>
      </c>
      <c r="B488" s="5">
        <f>TITRES_STAT!D491</f>
        <v>5.2110000000000003</v>
      </c>
      <c r="C488" s="2">
        <f t="shared" si="53"/>
        <v>0.14800000000000058</v>
      </c>
      <c r="D488" s="2">
        <f t="shared" si="54"/>
        <v>5.1712000000000007</v>
      </c>
      <c r="E488" s="2">
        <f t="shared" si="56"/>
        <v>5.2140999999999993</v>
      </c>
      <c r="F488" s="2">
        <f t="shared" si="57"/>
        <v>5.1664000000000003</v>
      </c>
      <c r="G488" s="2">
        <f t="shared" si="51"/>
        <v>5.2236600000000006</v>
      </c>
      <c r="H488" s="2">
        <f t="shared" si="55"/>
        <v>5.7977299999999987</v>
      </c>
      <c r="I488" s="2">
        <f t="array" ref="I488">SUMPRODUCT(B472:B491, (ROW(B472:B491)-ROW(B472)+1)) / (20*21/2)</f>
        <v>5.1528238095238086</v>
      </c>
      <c r="J488" s="2">
        <f t="shared" si="58"/>
        <v>5.1833128381589804</v>
      </c>
      <c r="K488" s="2">
        <f t="shared" si="52"/>
        <v>5.244633227916716</v>
      </c>
    </row>
    <row r="489" spans="1:11" ht="13.5" x14ac:dyDescent="0.25">
      <c r="A489" s="3">
        <f>TITRES_STAT!B492</f>
        <v>42718</v>
      </c>
      <c r="B489" s="5">
        <f>TITRES_STAT!D492</f>
        <v>5.2110000000000003</v>
      </c>
      <c r="C489" s="2">
        <f t="shared" si="53"/>
        <v>0</v>
      </c>
      <c r="D489" s="2">
        <f t="shared" si="54"/>
        <v>5.1712000000000007</v>
      </c>
      <c r="E489" s="2">
        <f t="shared" si="56"/>
        <v>5.2165999999999997</v>
      </c>
      <c r="F489" s="2">
        <f t="shared" si="57"/>
        <v>5.1709999999999994</v>
      </c>
      <c r="G489" s="2">
        <f t="shared" si="51"/>
        <v>5.2216200000000015</v>
      </c>
      <c r="H489" s="2">
        <f t="shared" si="55"/>
        <v>5.7905249999999997</v>
      </c>
      <c r="I489" s="2">
        <f t="array" ref="I489">SUMPRODUCT(B473:B492, (ROW(B473:B492)-ROW(B473)+1)) / (20*21/2)</f>
        <v>5.1360428571428569</v>
      </c>
      <c r="J489" s="2">
        <f t="shared" si="58"/>
        <v>5.1859497107152679</v>
      </c>
      <c r="K489" s="2">
        <f t="shared" si="52"/>
        <v>5.2433142778023347</v>
      </c>
    </row>
    <row r="490" spans="1:11" ht="13.5" x14ac:dyDescent="0.25">
      <c r="A490" s="3">
        <f>TITRES_STAT!B493</f>
        <v>42719</v>
      </c>
      <c r="B490" s="5">
        <f>TITRES_STAT!D493</f>
        <v>4.9809999999999999</v>
      </c>
      <c r="C490" s="2">
        <f t="shared" si="53"/>
        <v>-0.23000000000000043</v>
      </c>
      <c r="D490" s="2">
        <f t="shared" si="54"/>
        <v>5.1251999999999995</v>
      </c>
      <c r="E490" s="2">
        <f t="shared" si="56"/>
        <v>5.1833999999999998</v>
      </c>
      <c r="F490" s="2">
        <f t="shared" si="57"/>
        <v>5.1640999999999995</v>
      </c>
      <c r="G490" s="2">
        <f t="shared" si="51"/>
        <v>5.2149800000000015</v>
      </c>
      <c r="H490" s="2">
        <f t="shared" si="55"/>
        <v>5.7822199999999997</v>
      </c>
      <c r="I490" s="2">
        <f t="array" ref="I490">SUMPRODUCT(B474:B493, (ROW(B474:B493)-ROW(B474)+1)) / (20*21/2)</f>
        <v>5.1145380952380943</v>
      </c>
      <c r="J490" s="2">
        <f t="shared" si="58"/>
        <v>5.1664306906471467</v>
      </c>
      <c r="K490" s="2">
        <f t="shared" si="52"/>
        <v>5.2330274433787141</v>
      </c>
    </row>
    <row r="491" spans="1:11" ht="13.5" x14ac:dyDescent="0.25">
      <c r="A491" s="3">
        <f>TITRES_STAT!B494</f>
        <v>42720</v>
      </c>
      <c r="B491" s="5">
        <f>TITRES_STAT!D494</f>
        <v>4.9809999999999999</v>
      </c>
      <c r="C491" s="2">
        <f t="shared" si="53"/>
        <v>0</v>
      </c>
      <c r="D491" s="2">
        <f t="shared" si="54"/>
        <v>5.0894000000000004</v>
      </c>
      <c r="E491" s="2">
        <f t="shared" si="56"/>
        <v>5.1501999999999999</v>
      </c>
      <c r="F491" s="2">
        <f t="shared" si="57"/>
        <v>5.1571999999999996</v>
      </c>
      <c r="G491" s="2">
        <f t="shared" si="51"/>
        <v>5.2082200000000007</v>
      </c>
      <c r="H491" s="2">
        <f t="shared" si="55"/>
        <v>5.7739150000000006</v>
      </c>
      <c r="I491" s="2">
        <f t="array" ref="I491">SUMPRODUCT(B475:B494, (ROW(B475:B494)-ROW(B475)+1)) / (20*21/2)</f>
        <v>5.0939095238095238</v>
      </c>
      <c r="J491" s="2">
        <f t="shared" si="58"/>
        <v>5.1487706248712275</v>
      </c>
      <c r="K491" s="2">
        <f t="shared" si="52"/>
        <v>5.2231440142266079</v>
      </c>
    </row>
    <row r="492" spans="1:11" ht="13.5" x14ac:dyDescent="0.25">
      <c r="A492" s="3">
        <f>TITRES_STAT!B495</f>
        <v>42723</v>
      </c>
      <c r="B492" s="5">
        <f>TITRES_STAT!D495</f>
        <v>4.9809999999999999</v>
      </c>
      <c r="C492" s="2">
        <f t="shared" si="53"/>
        <v>0</v>
      </c>
      <c r="D492" s="2">
        <f t="shared" si="54"/>
        <v>5.0730000000000004</v>
      </c>
      <c r="E492" s="2">
        <f t="shared" si="56"/>
        <v>5.117</v>
      </c>
      <c r="F492" s="2">
        <f t="shared" si="57"/>
        <v>5.1507999999999985</v>
      </c>
      <c r="G492" s="2">
        <f t="shared" si="51"/>
        <v>5.2014600000000009</v>
      </c>
      <c r="H492" s="2">
        <f t="shared" si="55"/>
        <v>5.7656100000000015</v>
      </c>
      <c r="I492" s="2">
        <f t="array" ref="I492">SUMPRODUCT(B476:B495, (ROW(B476:B495)-ROW(B476)+1)) / (20*21/2)</f>
        <v>5.0741571428571435</v>
      </c>
      <c r="J492" s="2">
        <f t="shared" si="58"/>
        <v>5.1327924701215863</v>
      </c>
      <c r="K492" s="2">
        <f t="shared" si="52"/>
        <v>5.2136481705314468</v>
      </c>
    </row>
    <row r="493" spans="1:11" ht="13.5" x14ac:dyDescent="0.25">
      <c r="A493" s="3">
        <f>TITRES_STAT!B496</f>
        <v>42724</v>
      </c>
      <c r="B493" s="5">
        <f>TITRES_STAT!D496</f>
        <v>4.9249999999999998</v>
      </c>
      <c r="C493" s="2">
        <f t="shared" si="53"/>
        <v>-5.600000000000005E-2</v>
      </c>
      <c r="D493" s="2">
        <f t="shared" si="54"/>
        <v>5.0158000000000005</v>
      </c>
      <c r="E493" s="2">
        <f t="shared" si="56"/>
        <v>5.0935000000000006</v>
      </c>
      <c r="F493" s="2">
        <f t="shared" si="57"/>
        <v>5.1415999999999986</v>
      </c>
      <c r="G493" s="2">
        <f t="shared" si="51"/>
        <v>5.1935800000000008</v>
      </c>
      <c r="H493" s="2">
        <f t="shared" si="55"/>
        <v>5.757100000000003</v>
      </c>
      <c r="I493" s="2">
        <f t="array" ref="I493">SUMPRODUCT(B477:B496, (ROW(B477:B496)-ROW(B477)+1)) / (20*21/2)</f>
        <v>5.0416380952380955</v>
      </c>
      <c r="J493" s="2">
        <f t="shared" si="58"/>
        <v>5.1130027110623875</v>
      </c>
      <c r="K493" s="2">
        <f t="shared" si="52"/>
        <v>5.2023286344321749</v>
      </c>
    </row>
    <row r="494" spans="1:11" ht="13.5" x14ac:dyDescent="0.25">
      <c r="A494" s="3">
        <f>TITRES_STAT!B497</f>
        <v>42725</v>
      </c>
      <c r="B494" s="5">
        <f>TITRES_STAT!D497</f>
        <v>4.9249999999999998</v>
      </c>
      <c r="C494" s="2">
        <f t="shared" si="53"/>
        <v>0</v>
      </c>
      <c r="D494" s="2">
        <f t="shared" si="54"/>
        <v>4.9585999999999997</v>
      </c>
      <c r="E494" s="2">
        <f t="shared" si="56"/>
        <v>5.0648999999999997</v>
      </c>
      <c r="F494" s="2">
        <f t="shared" si="57"/>
        <v>5.1323999999999987</v>
      </c>
      <c r="G494" s="2">
        <f t="shared" si="51"/>
        <v>5.1852000000000018</v>
      </c>
      <c r="H494" s="2">
        <f t="shared" si="55"/>
        <v>5.7486600000000037</v>
      </c>
      <c r="I494" s="2">
        <f t="array" ref="I494">SUMPRODUCT(B478:B497, (ROW(B478:B497)-ROW(B478)+1)) / (20*21/2)</f>
        <v>5.0111285714285714</v>
      </c>
      <c r="J494" s="2">
        <f t="shared" si="58"/>
        <v>5.0950976909612082</v>
      </c>
      <c r="K494" s="2">
        <f t="shared" si="52"/>
        <v>5.1914530017093448</v>
      </c>
    </row>
    <row r="495" spans="1:11" ht="13.5" x14ac:dyDescent="0.25">
      <c r="A495" s="3">
        <f>TITRES_STAT!B498</f>
        <v>42726</v>
      </c>
      <c r="B495" s="5">
        <f>TITRES_STAT!D498</f>
        <v>4.9249999999999998</v>
      </c>
      <c r="C495" s="2">
        <f t="shared" si="53"/>
        <v>0</v>
      </c>
      <c r="D495" s="2">
        <f t="shared" si="54"/>
        <v>4.9474</v>
      </c>
      <c r="E495" s="2">
        <f t="shared" si="56"/>
        <v>5.0362999999999989</v>
      </c>
      <c r="F495" s="2">
        <f t="shared" si="57"/>
        <v>5.1234499999999983</v>
      </c>
      <c r="G495" s="2">
        <f t="shared" si="51"/>
        <v>5.1767200000000013</v>
      </c>
      <c r="H495" s="2">
        <f t="shared" si="55"/>
        <v>5.7407850000000034</v>
      </c>
      <c r="I495" s="2">
        <f t="array" ref="I495">SUMPRODUCT(B479:B498, (ROW(B479:B498)-ROW(B479)+1)) / (20*21/2)</f>
        <v>4.9831047619047615</v>
      </c>
      <c r="J495" s="2">
        <f t="shared" si="58"/>
        <v>5.0788979108696646</v>
      </c>
      <c r="K495" s="2">
        <f t="shared" si="52"/>
        <v>5.1810038643874101</v>
      </c>
    </row>
    <row r="496" spans="1:11" ht="13.5" x14ac:dyDescent="0.25">
      <c r="A496" s="3">
        <f>TITRES_STAT!B499</f>
        <v>42727</v>
      </c>
      <c r="B496" s="5">
        <f>TITRES_STAT!D499</f>
        <v>4.782</v>
      </c>
      <c r="C496" s="2">
        <f t="shared" si="53"/>
        <v>-0.14299999999999979</v>
      </c>
      <c r="D496" s="2">
        <f t="shared" si="54"/>
        <v>4.9076000000000004</v>
      </c>
      <c r="E496" s="2">
        <f t="shared" si="56"/>
        <v>4.9984999999999999</v>
      </c>
      <c r="F496" s="2">
        <f t="shared" si="57"/>
        <v>5.1073499999999985</v>
      </c>
      <c r="G496" s="2">
        <f t="shared" si="51"/>
        <v>5.1654800000000014</v>
      </c>
      <c r="H496" s="2">
        <f t="shared" si="55"/>
        <v>5.7317050000000043</v>
      </c>
      <c r="I496" s="2">
        <f t="array" ref="I496">SUMPRODUCT(B480:B499, (ROW(B480:B499)-ROW(B480)+1)) / (20*21/2)</f>
        <v>4.9559809523809513</v>
      </c>
      <c r="J496" s="2">
        <f t="shared" si="58"/>
        <v>5.0506219193582682</v>
      </c>
      <c r="K496" s="2">
        <f t="shared" si="52"/>
        <v>5.1653566540192761</v>
      </c>
    </row>
    <row r="497" spans="1:11" ht="13.5" x14ac:dyDescent="0.25">
      <c r="A497" s="3">
        <f>TITRES_STAT!B500</f>
        <v>42730</v>
      </c>
      <c r="B497" s="5">
        <f>TITRES_STAT!D500</f>
        <v>4.7869999999999999</v>
      </c>
      <c r="C497" s="2">
        <f t="shared" si="53"/>
        <v>4.9999999999998934E-3</v>
      </c>
      <c r="D497" s="2">
        <f t="shared" si="54"/>
        <v>4.8687999999999994</v>
      </c>
      <c r="E497" s="2">
        <f t="shared" si="56"/>
        <v>4.9708999999999994</v>
      </c>
      <c r="F497" s="2">
        <f t="shared" si="57"/>
        <v>5.0912499999999987</v>
      </c>
      <c r="G497" s="2">
        <f t="shared" si="51"/>
        <v>5.1544400000000019</v>
      </c>
      <c r="H497" s="2">
        <f t="shared" si="55"/>
        <v>5.7226500000000042</v>
      </c>
      <c r="I497" s="2">
        <f t="array" ref="I497">SUMPRODUCT(B481:B500, (ROW(B481:B500)-ROW(B481)+1)) / (20*21/2)</f>
        <v>4.9055190476190473</v>
      </c>
      <c r="J497" s="2">
        <f t="shared" si="58"/>
        <v>5.0255150698955759</v>
      </c>
      <c r="K497" s="2">
        <f t="shared" si="52"/>
        <v>5.1505191381753832</v>
      </c>
    </row>
    <row r="498" spans="1:11" ht="13.5" x14ac:dyDescent="0.25">
      <c r="A498" s="3">
        <f>TITRES_STAT!B501</f>
        <v>42731</v>
      </c>
      <c r="B498" s="5">
        <f>TITRES_STAT!D501</f>
        <v>4.7969999999999997</v>
      </c>
      <c r="C498" s="2">
        <f t="shared" si="53"/>
        <v>9.9999999999997868E-3</v>
      </c>
      <c r="D498" s="2">
        <f t="shared" si="54"/>
        <v>4.8432000000000004</v>
      </c>
      <c r="E498" s="2">
        <f t="shared" si="56"/>
        <v>4.9294999999999991</v>
      </c>
      <c r="F498" s="2">
        <f t="shared" si="57"/>
        <v>5.0717999999999988</v>
      </c>
      <c r="G498" s="2">
        <f t="shared" ref="G498:G561" si="59">AVERAGE(B449:B498)</f>
        <v>5.1436000000000011</v>
      </c>
      <c r="H498" s="2">
        <f t="shared" si="55"/>
        <v>5.713645000000005</v>
      </c>
      <c r="I498" s="2">
        <f t="array" ref="I498">SUMPRODUCT(B482:B501, (ROW(B482:B501)-ROW(B482)+1)) / (20*21/2)</f>
        <v>4.8461571428571419</v>
      </c>
      <c r="J498" s="2">
        <f t="shared" si="58"/>
        <v>5.0037517299055203</v>
      </c>
      <c r="K498" s="2">
        <f t="shared" si="52"/>
        <v>5.1366556425606626</v>
      </c>
    </row>
    <row r="499" spans="1:11" ht="13.5" x14ac:dyDescent="0.25">
      <c r="A499" s="3">
        <f>TITRES_STAT!B502</f>
        <v>42732</v>
      </c>
      <c r="B499" s="5">
        <f>TITRES_STAT!D502</f>
        <v>4.7869999999999999</v>
      </c>
      <c r="C499" s="2">
        <f t="shared" si="53"/>
        <v>-9.9999999999997868E-3</v>
      </c>
      <c r="D499" s="2">
        <f t="shared" si="54"/>
        <v>4.8155999999999999</v>
      </c>
      <c r="E499" s="2">
        <f t="shared" si="56"/>
        <v>4.8870999999999993</v>
      </c>
      <c r="F499" s="2">
        <f t="shared" si="57"/>
        <v>5.05185</v>
      </c>
      <c r="G499" s="2">
        <f t="shared" si="59"/>
        <v>5.1325600000000007</v>
      </c>
      <c r="H499" s="2">
        <f t="shared" si="55"/>
        <v>5.7046150000000049</v>
      </c>
      <c r="I499" s="2">
        <f t="array" ref="I499">SUMPRODUCT(B483:B502, (ROW(B483:B502)-ROW(B483)+1)) / (20*21/2)</f>
        <v>4.7921476190476184</v>
      </c>
      <c r="J499" s="2">
        <f t="shared" si="58"/>
        <v>4.9831087080097562</v>
      </c>
      <c r="K499" s="2">
        <f t="shared" ref="K499:K562" si="60">$K$4*B499+(1-$K$4)*K498</f>
        <v>5.1229436565778919</v>
      </c>
    </row>
    <row r="500" spans="1:11" ht="13.5" x14ac:dyDescent="0.25">
      <c r="A500" s="3">
        <f>TITRES_STAT!B503</f>
        <v>42733</v>
      </c>
      <c r="B500" s="5">
        <f>TITRES_STAT!D503</f>
        <v>4.5220000000000002</v>
      </c>
      <c r="C500" s="2">
        <f t="shared" si="53"/>
        <v>-0.26499999999999968</v>
      </c>
      <c r="D500" s="2">
        <f t="shared" si="54"/>
        <v>4.7349999999999994</v>
      </c>
      <c r="E500" s="2">
        <f t="shared" si="56"/>
        <v>4.8411999999999997</v>
      </c>
      <c r="F500" s="2">
        <f t="shared" si="57"/>
        <v>5.0123000000000006</v>
      </c>
      <c r="G500" s="2">
        <f t="shared" si="59"/>
        <v>5.1162200000000011</v>
      </c>
      <c r="H500" s="2">
        <f t="shared" si="55"/>
        <v>5.6942600000000052</v>
      </c>
      <c r="I500" s="2">
        <f t="array" ref="I500">SUMPRODUCT(B484:B503, (ROW(B484:B503)-ROW(B484)+1)) / (20*21/2)</f>
        <v>4.7424904761904765</v>
      </c>
      <c r="J500" s="2">
        <f t="shared" si="58"/>
        <v>4.9391935929612076</v>
      </c>
      <c r="K500" s="2">
        <f t="shared" si="60"/>
        <v>5.0993772386728766</v>
      </c>
    </row>
    <row r="501" spans="1:11" ht="13.5" x14ac:dyDescent="0.25">
      <c r="A501" s="3">
        <f>TITRES_STAT!B504</f>
        <v>42734</v>
      </c>
      <c r="B501" s="5">
        <f>TITRES_STAT!D504</f>
        <v>4.3890000000000002</v>
      </c>
      <c r="C501" s="2">
        <f t="shared" si="53"/>
        <v>-0.13300000000000001</v>
      </c>
      <c r="D501" s="2">
        <f t="shared" si="54"/>
        <v>4.6563999999999997</v>
      </c>
      <c r="E501" s="2">
        <f t="shared" si="56"/>
        <v>4.782</v>
      </c>
      <c r="F501" s="2">
        <f t="shared" si="57"/>
        <v>4.9661</v>
      </c>
      <c r="G501" s="2">
        <f t="shared" si="59"/>
        <v>5.0977400000000008</v>
      </c>
      <c r="H501" s="2">
        <f t="shared" si="55"/>
        <v>5.6839500000000056</v>
      </c>
      <c r="I501" s="2">
        <f t="array" ref="I501">SUMPRODUCT(B485:B504, (ROW(B485:B504)-ROW(B485)+1)) / (20*21/2)</f>
        <v>4.6964571428571427</v>
      </c>
      <c r="J501" s="2">
        <f t="shared" si="58"/>
        <v>4.8867942031553788</v>
      </c>
      <c r="K501" s="2">
        <f t="shared" si="60"/>
        <v>5.0715193077445289</v>
      </c>
    </row>
    <row r="502" spans="1:11" ht="13.5" x14ac:dyDescent="0.25">
      <c r="A502" s="3">
        <f>TITRES_STAT!B505</f>
        <v>42737</v>
      </c>
      <c r="B502" s="5">
        <f>TITRES_STAT!D505</f>
        <v>4.399</v>
      </c>
      <c r="C502" s="2">
        <f t="shared" si="53"/>
        <v>9.9999999999997868E-3</v>
      </c>
      <c r="D502" s="2">
        <f t="shared" si="54"/>
        <v>4.5788000000000002</v>
      </c>
      <c r="E502" s="2">
        <f t="shared" si="56"/>
        <v>4.7237999999999998</v>
      </c>
      <c r="F502" s="2">
        <f t="shared" si="57"/>
        <v>4.9203999999999999</v>
      </c>
      <c r="G502" s="2">
        <f t="shared" si="59"/>
        <v>5.079460000000001</v>
      </c>
      <c r="H502" s="2">
        <f t="shared" si="55"/>
        <v>5.673690000000005</v>
      </c>
      <c r="I502" s="2">
        <f t="array" ref="I502">SUMPRODUCT(B486:B505, (ROW(B486:B505)-ROW(B486)+1)) / (20*21/2)</f>
        <v>4.6547666666666672</v>
      </c>
      <c r="J502" s="2">
        <f t="shared" si="58"/>
        <v>4.8403376123786757</v>
      </c>
      <c r="K502" s="2">
        <f t="shared" si="60"/>
        <v>5.0451460015584688</v>
      </c>
    </row>
    <row r="503" spans="1:11" ht="13.5" x14ac:dyDescent="0.25">
      <c r="A503" s="3">
        <f>TITRES_STAT!B506</f>
        <v>42738</v>
      </c>
      <c r="B503" s="5">
        <f>TITRES_STAT!D506</f>
        <v>4.399</v>
      </c>
      <c r="C503" s="2">
        <f t="shared" si="53"/>
        <v>0</v>
      </c>
      <c r="D503" s="2">
        <f t="shared" si="54"/>
        <v>4.4992000000000001</v>
      </c>
      <c r="E503" s="2">
        <f t="shared" si="56"/>
        <v>4.6712000000000007</v>
      </c>
      <c r="F503" s="2">
        <f t="shared" si="57"/>
        <v>4.8823500000000006</v>
      </c>
      <c r="G503" s="2">
        <f t="shared" si="59"/>
        <v>5.0611800000000002</v>
      </c>
      <c r="H503" s="2">
        <f t="shared" si="55"/>
        <v>5.6634300000000044</v>
      </c>
      <c r="I503" s="2">
        <f t="array" ref="I503">SUMPRODUCT(B487:B506, (ROW(B487:B506)-ROW(B487)+1)) / (20*21/2)</f>
        <v>4.6291095238095243</v>
      </c>
      <c r="J503" s="2">
        <f t="shared" si="58"/>
        <v>4.7983054588188017</v>
      </c>
      <c r="K503" s="2">
        <f t="shared" si="60"/>
        <v>5.0198069426738225</v>
      </c>
    </row>
    <row r="504" spans="1:11" ht="13.5" x14ac:dyDescent="0.25">
      <c r="A504" s="3">
        <f>TITRES_STAT!B507</f>
        <v>42739</v>
      </c>
      <c r="B504" s="5">
        <f>TITRES_STAT!D507</f>
        <v>4.399</v>
      </c>
      <c r="C504" s="2">
        <f t="shared" si="53"/>
        <v>0</v>
      </c>
      <c r="D504" s="2">
        <f t="shared" si="54"/>
        <v>4.4216000000000006</v>
      </c>
      <c r="E504" s="2">
        <f t="shared" si="56"/>
        <v>4.6186000000000007</v>
      </c>
      <c r="F504" s="2">
        <f t="shared" si="57"/>
        <v>4.8417500000000002</v>
      </c>
      <c r="G504" s="2">
        <f t="shared" si="59"/>
        <v>5.0429000000000004</v>
      </c>
      <c r="H504" s="2">
        <f t="shared" si="55"/>
        <v>5.653170000000002</v>
      </c>
      <c r="I504" s="2">
        <f t="array" ref="I504">SUMPRODUCT(B488:B507, (ROW(B488:B507)-ROW(B488)+1)) / (20*21/2)</f>
        <v>4.5995857142857144</v>
      </c>
      <c r="J504" s="2">
        <f t="shared" si="58"/>
        <v>4.7602763675027253</v>
      </c>
      <c r="K504" s="2">
        <f t="shared" si="60"/>
        <v>4.9954615723728883</v>
      </c>
    </row>
    <row r="505" spans="1:11" ht="13.5" x14ac:dyDescent="0.25">
      <c r="A505" s="3">
        <f>TITRES_STAT!B508</f>
        <v>42740</v>
      </c>
      <c r="B505" s="5">
        <f>TITRES_STAT!D508</f>
        <v>4.4039999999999999</v>
      </c>
      <c r="C505" s="2">
        <f t="shared" si="53"/>
        <v>4.9999999999998934E-3</v>
      </c>
      <c r="D505" s="2">
        <f t="shared" si="54"/>
        <v>4.3980000000000006</v>
      </c>
      <c r="E505" s="2">
        <f t="shared" si="56"/>
        <v>4.5664999999999996</v>
      </c>
      <c r="F505" s="2">
        <f t="shared" si="57"/>
        <v>4.8014000000000001</v>
      </c>
      <c r="G505" s="2">
        <f t="shared" si="59"/>
        <v>5.0247200000000003</v>
      </c>
      <c r="H505" s="2">
        <f t="shared" si="55"/>
        <v>5.6433750000000025</v>
      </c>
      <c r="I505" s="2">
        <f t="array" ref="I505">SUMPRODUCT(B489:B508, (ROW(B489:B508)-ROW(B489)+1)) / (20*21/2)</f>
        <v>4.5729333333333333</v>
      </c>
      <c r="J505" s="2">
        <f t="shared" si="58"/>
        <v>4.7263452848834175</v>
      </c>
      <c r="K505" s="2">
        <f t="shared" si="60"/>
        <v>4.9722670009072854</v>
      </c>
    </row>
    <row r="506" spans="1:11" ht="13.5" x14ac:dyDescent="0.25">
      <c r="A506" s="3">
        <f>TITRES_STAT!B509</f>
        <v>42741</v>
      </c>
      <c r="B506" s="5">
        <f>TITRES_STAT!D509</f>
        <v>4.532</v>
      </c>
      <c r="C506" s="2">
        <f t="shared" si="53"/>
        <v>0.12800000000000011</v>
      </c>
      <c r="D506" s="2">
        <f t="shared" si="54"/>
        <v>4.4265999999999996</v>
      </c>
      <c r="E506" s="2">
        <f t="shared" si="56"/>
        <v>4.5414999999999992</v>
      </c>
      <c r="F506" s="2">
        <f t="shared" si="57"/>
        <v>4.7699999999999996</v>
      </c>
      <c r="G506" s="2">
        <f t="shared" si="59"/>
        <v>5.009100000000001</v>
      </c>
      <c r="H506" s="2">
        <f t="shared" si="55"/>
        <v>5.6342200000000018</v>
      </c>
      <c r="I506" s="2">
        <f t="array" ref="I506">SUMPRODUCT(B490:B509, (ROW(B490:B509)-ROW(B490)+1)) / (20*21/2)</f>
        <v>4.5513809523809527</v>
      </c>
      <c r="J506" s="2">
        <f t="shared" si="58"/>
        <v>4.7078362101326157</v>
      </c>
      <c r="K506" s="2">
        <f t="shared" si="60"/>
        <v>4.9550016283226856</v>
      </c>
    </row>
    <row r="507" spans="1:11" ht="13.5" x14ac:dyDescent="0.25">
      <c r="A507" s="3">
        <f>TITRES_STAT!B510</f>
        <v>42744</v>
      </c>
      <c r="B507" s="5">
        <f>TITRES_STAT!D510</f>
        <v>4.46</v>
      </c>
      <c r="C507" s="2">
        <f t="shared" si="53"/>
        <v>-7.2000000000000064E-2</v>
      </c>
      <c r="D507" s="2">
        <f t="shared" si="54"/>
        <v>4.4388000000000005</v>
      </c>
      <c r="E507" s="2">
        <f t="shared" si="56"/>
        <v>4.5087999999999999</v>
      </c>
      <c r="F507" s="2">
        <f t="shared" si="57"/>
        <v>4.7398499999999988</v>
      </c>
      <c r="G507" s="2">
        <f t="shared" si="59"/>
        <v>4.9928400000000011</v>
      </c>
      <c r="H507" s="2">
        <f t="shared" si="55"/>
        <v>5.6247500000000015</v>
      </c>
      <c r="I507" s="2">
        <f t="array" ref="I507">SUMPRODUCT(B491:B510, (ROW(B491:B510)-ROW(B491)+1)) / (20*21/2)</f>
        <v>4.5333285714285712</v>
      </c>
      <c r="J507" s="2">
        <f t="shared" si="58"/>
        <v>4.6842327615485573</v>
      </c>
      <c r="K507" s="2">
        <f t="shared" si="60"/>
        <v>4.9355897997610114</v>
      </c>
    </row>
    <row r="508" spans="1:11" ht="13.5" x14ac:dyDescent="0.25">
      <c r="A508" s="3">
        <f>TITRES_STAT!B511</f>
        <v>42745</v>
      </c>
      <c r="B508" s="5">
        <f>TITRES_STAT!D511</f>
        <v>4.46</v>
      </c>
      <c r="C508" s="2">
        <f t="shared" si="53"/>
        <v>0</v>
      </c>
      <c r="D508" s="2">
        <f t="shared" si="54"/>
        <v>4.4510000000000005</v>
      </c>
      <c r="E508" s="2">
        <f t="shared" si="56"/>
        <v>4.4751000000000003</v>
      </c>
      <c r="F508" s="2">
        <f t="shared" si="57"/>
        <v>4.7022999999999993</v>
      </c>
      <c r="G508" s="2">
        <f t="shared" si="59"/>
        <v>4.9768000000000017</v>
      </c>
      <c r="H508" s="2">
        <f t="shared" si="55"/>
        <v>5.6152800000000003</v>
      </c>
      <c r="I508" s="2">
        <f t="array" ref="I508">SUMPRODUCT(B492:B511, (ROW(B492:B511)-ROW(B492)+1)) / (20*21/2)</f>
        <v>4.5176809523809531</v>
      </c>
      <c r="J508" s="2">
        <f t="shared" si="58"/>
        <v>4.6628772604486945</v>
      </c>
      <c r="K508" s="2">
        <f t="shared" si="60"/>
        <v>4.9169392193782269</v>
      </c>
    </row>
    <row r="509" spans="1:11" ht="13.5" x14ac:dyDescent="0.25">
      <c r="A509" s="3">
        <f>TITRES_STAT!B512</f>
        <v>42746</v>
      </c>
      <c r="B509" s="5">
        <f>TITRES_STAT!D512</f>
        <v>4.476</v>
      </c>
      <c r="C509" s="2">
        <f t="shared" si="53"/>
        <v>1.6000000000000014E-2</v>
      </c>
      <c r="D509" s="2">
        <f t="shared" si="54"/>
        <v>4.4664000000000001</v>
      </c>
      <c r="E509" s="2">
        <f t="shared" si="56"/>
        <v>4.4440000000000008</v>
      </c>
      <c r="F509" s="2">
        <f t="shared" si="57"/>
        <v>4.6655499999999988</v>
      </c>
      <c r="G509" s="2">
        <f t="shared" si="59"/>
        <v>4.9610800000000017</v>
      </c>
      <c r="H509" s="2">
        <f t="shared" si="55"/>
        <v>5.6058900000000014</v>
      </c>
      <c r="I509" s="2">
        <f t="array" ref="I509">SUMPRODUCT(B493:B512, (ROW(B493:B512)-ROW(B493)+1)) / (20*21/2)</f>
        <v>4.5111999999999997</v>
      </c>
      <c r="J509" s="2">
        <f t="shared" si="58"/>
        <v>4.6450794261202475</v>
      </c>
      <c r="K509" s="2">
        <f t="shared" si="60"/>
        <v>4.8996474852849632</v>
      </c>
    </row>
    <row r="510" spans="1:11" ht="13.5" x14ac:dyDescent="0.25">
      <c r="A510" s="3">
        <f>TITRES_STAT!B513</f>
        <v>42747</v>
      </c>
      <c r="B510" s="5">
        <f>TITRES_STAT!D513</f>
        <v>4.476</v>
      </c>
      <c r="C510" s="2">
        <f t="shared" si="53"/>
        <v>0</v>
      </c>
      <c r="D510" s="2">
        <f t="shared" si="54"/>
        <v>4.4808000000000003</v>
      </c>
      <c r="E510" s="2">
        <f t="shared" si="56"/>
        <v>4.4394</v>
      </c>
      <c r="F510" s="2">
        <f t="shared" si="57"/>
        <v>4.640299999999999</v>
      </c>
      <c r="G510" s="2">
        <f t="shared" si="59"/>
        <v>4.9453600000000018</v>
      </c>
      <c r="H510" s="2">
        <f t="shared" si="55"/>
        <v>5.5965000000000025</v>
      </c>
      <c r="I510" s="2">
        <f t="array" ref="I510">SUMPRODUCT(B494:B513, (ROW(B494:B513)-ROW(B494)+1)) / (20*21/2)</f>
        <v>4.5072619047619042</v>
      </c>
      <c r="J510" s="2">
        <f t="shared" si="58"/>
        <v>4.6289766236326049</v>
      </c>
      <c r="K510" s="2">
        <f t="shared" si="60"/>
        <v>4.8830338584110429</v>
      </c>
    </row>
    <row r="511" spans="1:11" ht="13.5" x14ac:dyDescent="0.25">
      <c r="A511" s="3">
        <f>TITRES_STAT!B514</f>
        <v>42748</v>
      </c>
      <c r="B511" s="5">
        <f>TITRES_STAT!D514</f>
        <v>4.476</v>
      </c>
      <c r="C511" s="2">
        <f t="shared" si="53"/>
        <v>0</v>
      </c>
      <c r="D511" s="2">
        <f t="shared" si="54"/>
        <v>4.4695999999999998</v>
      </c>
      <c r="E511" s="2">
        <f t="shared" si="56"/>
        <v>4.4481000000000002</v>
      </c>
      <c r="F511" s="2">
        <f t="shared" si="57"/>
        <v>4.6150499999999992</v>
      </c>
      <c r="G511" s="2">
        <f t="shared" si="59"/>
        <v>4.9325000000000019</v>
      </c>
      <c r="H511" s="2">
        <f t="shared" si="55"/>
        <v>5.5878450000000033</v>
      </c>
      <c r="I511" s="2">
        <f t="array" ref="I511">SUMPRODUCT(B495:B514, (ROW(B495:B514)-ROW(B495)+1)) / (20*21/2)</f>
        <v>4.5090047619047615</v>
      </c>
      <c r="J511" s="2">
        <f t="shared" si="58"/>
        <v>4.6144074213818804</v>
      </c>
      <c r="K511" s="2">
        <f t="shared" si="60"/>
        <v>4.8670717463164923</v>
      </c>
    </row>
    <row r="512" spans="1:11" ht="13.5" x14ac:dyDescent="0.25">
      <c r="A512" s="3">
        <f>TITRES_STAT!B515</f>
        <v>42751</v>
      </c>
      <c r="B512" s="5">
        <f>TITRES_STAT!D515</f>
        <v>4.5469999999999997</v>
      </c>
      <c r="C512" s="2">
        <f t="shared" si="53"/>
        <v>7.099999999999973E-2</v>
      </c>
      <c r="D512" s="2">
        <f t="shared" si="54"/>
        <v>4.4870000000000001</v>
      </c>
      <c r="E512" s="2">
        <f t="shared" si="56"/>
        <v>4.4628999999999994</v>
      </c>
      <c r="F512" s="2">
        <f t="shared" si="57"/>
        <v>4.5933499999999992</v>
      </c>
      <c r="G512" s="2">
        <f t="shared" si="59"/>
        <v>4.921260000000002</v>
      </c>
      <c r="H512" s="2">
        <f t="shared" si="55"/>
        <v>5.579545000000004</v>
      </c>
      <c r="I512" s="2">
        <f t="array" ref="I512">SUMPRODUCT(B496:B515, (ROW(B496:B515)-ROW(B496)+1)) / (20*21/2)</f>
        <v>4.5123285714285721</v>
      </c>
      <c r="J512" s="2">
        <f t="shared" si="58"/>
        <v>4.6079876669645579</v>
      </c>
      <c r="K512" s="2">
        <f t="shared" si="60"/>
        <v>4.8545199131276107</v>
      </c>
    </row>
    <row r="513" spans="1:11" ht="13.5" x14ac:dyDescent="0.25">
      <c r="A513" s="3">
        <f>TITRES_STAT!B516</f>
        <v>42752</v>
      </c>
      <c r="B513" s="5">
        <f>TITRES_STAT!D516</f>
        <v>4.5519999999999996</v>
      </c>
      <c r="C513" s="2">
        <f t="shared" si="53"/>
        <v>4.9999999999998934E-3</v>
      </c>
      <c r="D513" s="2">
        <f t="shared" si="54"/>
        <v>4.5053999999999998</v>
      </c>
      <c r="E513" s="2">
        <f t="shared" si="56"/>
        <v>4.4781999999999993</v>
      </c>
      <c r="F513" s="2">
        <f t="shared" si="57"/>
        <v>4.5746999999999982</v>
      </c>
      <c r="G513" s="2">
        <f t="shared" si="59"/>
        <v>4.9099200000000023</v>
      </c>
      <c r="H513" s="2">
        <f t="shared" si="55"/>
        <v>5.5712700000000037</v>
      </c>
      <c r="I513" s="2">
        <f t="array" ref="I513">SUMPRODUCT(B497:B516, (ROW(B497:B516)-ROW(B497)+1)) / (20*21/2)</f>
        <v>4.5172333333333334</v>
      </c>
      <c r="J513" s="2">
        <f t="shared" si="58"/>
        <v>4.6026555082060288</v>
      </c>
      <c r="K513" s="2">
        <f t="shared" si="60"/>
        <v>4.8426563871226067</v>
      </c>
    </row>
    <row r="514" spans="1:11" ht="13.5" x14ac:dyDescent="0.25">
      <c r="A514" s="3">
        <f>TITRES_STAT!B517</f>
        <v>42753</v>
      </c>
      <c r="B514" s="5">
        <f>TITRES_STAT!D517</f>
        <v>4.593</v>
      </c>
      <c r="C514" s="2">
        <f t="shared" si="53"/>
        <v>4.1000000000000369E-2</v>
      </c>
      <c r="D514" s="2">
        <f t="shared" si="54"/>
        <v>4.5287999999999995</v>
      </c>
      <c r="E514" s="2">
        <f t="shared" si="56"/>
        <v>4.4976000000000003</v>
      </c>
      <c r="F514" s="2">
        <f t="shared" si="57"/>
        <v>4.5580999999999996</v>
      </c>
      <c r="G514" s="2">
        <f t="shared" si="59"/>
        <v>4.8994000000000009</v>
      </c>
      <c r="H514" s="2">
        <f t="shared" si="55"/>
        <v>5.5632000000000037</v>
      </c>
      <c r="I514" s="2">
        <f t="array" ref="I514">SUMPRODUCT(B498:B517, (ROW(B498:B517)-ROW(B498)+1)) / (20*21/2)</f>
        <v>4.5230380952380953</v>
      </c>
      <c r="J514" s="2">
        <f t="shared" si="58"/>
        <v>4.6017359359959311</v>
      </c>
      <c r="K514" s="2">
        <f t="shared" si="60"/>
        <v>4.8328659405687793</v>
      </c>
    </row>
    <row r="515" spans="1:11" ht="13.5" x14ac:dyDescent="0.25">
      <c r="A515" s="3">
        <f>TITRES_STAT!B518</f>
        <v>42754</v>
      </c>
      <c r="B515" s="5">
        <f>TITRES_STAT!D518</f>
        <v>4.593</v>
      </c>
      <c r="C515" s="2">
        <f t="shared" si="53"/>
        <v>0</v>
      </c>
      <c r="D515" s="2">
        <f t="shared" si="54"/>
        <v>4.5522</v>
      </c>
      <c r="E515" s="2">
        <f t="shared" si="56"/>
        <v>4.5165000000000006</v>
      </c>
      <c r="F515" s="2">
        <f t="shared" si="57"/>
        <v>4.5414999999999992</v>
      </c>
      <c r="G515" s="2">
        <f t="shared" si="59"/>
        <v>4.8888800000000012</v>
      </c>
      <c r="H515" s="2">
        <f t="shared" si="55"/>
        <v>5.5551300000000046</v>
      </c>
      <c r="I515" s="2">
        <f t="array" ref="I515">SUMPRODUCT(B499:B518, (ROW(B499:B518)-ROW(B499)+1)) / (20*21/2)</f>
        <v>4.5297666666666663</v>
      </c>
      <c r="J515" s="2">
        <f t="shared" si="58"/>
        <v>4.6009039420915574</v>
      </c>
      <c r="K515" s="2">
        <f t="shared" si="60"/>
        <v>4.8234594330954943</v>
      </c>
    </row>
    <row r="516" spans="1:11" ht="13.5" x14ac:dyDescent="0.25">
      <c r="A516" s="3">
        <f>TITRES_STAT!B519</f>
        <v>42755</v>
      </c>
      <c r="B516" s="5">
        <f>TITRES_STAT!D519</f>
        <v>4.593</v>
      </c>
      <c r="C516" s="2">
        <f t="shared" ref="C516:C579" si="61">B516-B515</f>
        <v>0</v>
      </c>
      <c r="D516" s="2">
        <f t="shared" si="54"/>
        <v>4.5755999999999997</v>
      </c>
      <c r="E516" s="2">
        <f t="shared" si="56"/>
        <v>4.5225999999999997</v>
      </c>
      <c r="F516" s="2">
        <f t="shared" si="57"/>
        <v>4.5320499999999999</v>
      </c>
      <c r="G516" s="2">
        <f t="shared" si="59"/>
        <v>4.8783600000000007</v>
      </c>
      <c r="H516" s="2">
        <f t="shared" si="55"/>
        <v>5.5471100000000062</v>
      </c>
      <c r="I516" s="2">
        <f t="array" ref="I516">SUMPRODUCT(B500:B519, (ROW(B500:B519)-ROW(B500)+1)) / (20*21/2)</f>
        <v>4.5374666666666661</v>
      </c>
      <c r="J516" s="2">
        <f t="shared" si="58"/>
        <v>4.6001511857018853</v>
      </c>
      <c r="K516" s="2">
        <f t="shared" si="60"/>
        <v>4.8144218082682197</v>
      </c>
    </row>
    <row r="517" spans="1:11" ht="13.5" x14ac:dyDescent="0.25">
      <c r="A517" s="3">
        <f>TITRES_STAT!B520</f>
        <v>42758</v>
      </c>
      <c r="B517" s="5">
        <f>TITRES_STAT!D520</f>
        <v>4.593</v>
      </c>
      <c r="C517" s="2">
        <f t="shared" si="61"/>
        <v>0</v>
      </c>
      <c r="D517" s="2">
        <f t="shared" si="54"/>
        <v>4.5847999999999995</v>
      </c>
      <c r="E517" s="2">
        <f t="shared" si="56"/>
        <v>4.5359000000000007</v>
      </c>
      <c r="F517" s="2">
        <f t="shared" si="57"/>
        <v>4.5223500000000003</v>
      </c>
      <c r="G517" s="2">
        <f t="shared" si="59"/>
        <v>4.8678400000000002</v>
      </c>
      <c r="H517" s="2">
        <f t="shared" si="55"/>
        <v>5.5390650000000061</v>
      </c>
      <c r="I517" s="2">
        <f t="array" ref="I517">SUMPRODUCT(B501:B520, (ROW(B501:B520)-ROW(B501)+1)) / (20*21/2)</f>
        <v>4.5460904761904759</v>
      </c>
      <c r="J517" s="2">
        <f t="shared" si="58"/>
        <v>4.5994701203969441</v>
      </c>
      <c r="K517" s="2">
        <f t="shared" si="60"/>
        <v>4.8057386001008391</v>
      </c>
    </row>
    <row r="518" spans="1:11" ht="13.5" x14ac:dyDescent="0.25">
      <c r="A518" s="3">
        <f>TITRES_STAT!B521</f>
        <v>42759</v>
      </c>
      <c r="B518" s="5">
        <f>TITRES_STAT!D521</f>
        <v>4.593</v>
      </c>
      <c r="C518" s="2">
        <f t="shared" si="61"/>
        <v>0</v>
      </c>
      <c r="D518" s="2">
        <f t="shared" ref="D518:D581" si="62">AVERAGE(B514:B518)</f>
        <v>4.593</v>
      </c>
      <c r="E518" s="2">
        <f t="shared" si="56"/>
        <v>4.5492000000000008</v>
      </c>
      <c r="F518" s="2">
        <f t="shared" si="57"/>
        <v>4.5121500000000001</v>
      </c>
      <c r="G518" s="2">
        <f t="shared" si="59"/>
        <v>4.8573199999999996</v>
      </c>
      <c r="H518" s="2">
        <f t="shared" si="55"/>
        <v>5.5310450000000069</v>
      </c>
      <c r="I518" s="2">
        <f t="array" ref="I518">SUMPRODUCT(B502:B521, (ROW(B502:B521)-ROW(B502)+1)) / (20*21/2)</f>
        <v>4.5417095238095238</v>
      </c>
      <c r="J518" s="2">
        <f t="shared" si="58"/>
        <v>4.5988539184543784</v>
      </c>
      <c r="K518" s="2">
        <f t="shared" si="60"/>
        <v>4.7973959099008061</v>
      </c>
    </row>
    <row r="519" spans="1:11" ht="13.5" x14ac:dyDescent="0.25">
      <c r="A519" s="3">
        <f>TITRES_STAT!B522</f>
        <v>42760</v>
      </c>
      <c r="B519" s="5">
        <f>TITRES_STAT!D522</f>
        <v>4.593</v>
      </c>
      <c r="C519" s="2">
        <f t="shared" si="61"/>
        <v>0</v>
      </c>
      <c r="D519" s="2">
        <f t="shared" si="62"/>
        <v>4.593</v>
      </c>
      <c r="E519" s="2">
        <f t="shared" si="56"/>
        <v>4.5609000000000011</v>
      </c>
      <c r="F519" s="2">
        <f t="shared" si="57"/>
        <v>4.5024500000000014</v>
      </c>
      <c r="G519" s="2">
        <f t="shared" si="59"/>
        <v>4.8467999999999991</v>
      </c>
      <c r="H519" s="2">
        <f t="shared" si="55"/>
        <v>5.5229750000000077</v>
      </c>
      <c r="I519" s="2">
        <f t="array" ref="I519">SUMPRODUCT(B503:B522, (ROW(B503:B522)-ROW(B503)+1)) / (20*21/2)</f>
        <v>4.5369904761904758</v>
      </c>
      <c r="J519" s="2">
        <f t="shared" si="58"/>
        <v>4.5982964024111048</v>
      </c>
      <c r="K519" s="2">
        <f t="shared" si="60"/>
        <v>4.7893803840223432</v>
      </c>
    </row>
    <row r="520" spans="1:11" ht="13.5" x14ac:dyDescent="0.25">
      <c r="A520" s="3">
        <f>TITRES_STAT!B523</f>
        <v>42761</v>
      </c>
      <c r="B520" s="5">
        <f>TITRES_STAT!D523</f>
        <v>4.593</v>
      </c>
      <c r="C520" s="2">
        <f t="shared" si="61"/>
        <v>0</v>
      </c>
      <c r="D520" s="2">
        <f t="shared" si="62"/>
        <v>4.593</v>
      </c>
      <c r="E520" s="2">
        <f t="shared" si="56"/>
        <v>4.5725999999999996</v>
      </c>
      <c r="F520" s="2">
        <f t="shared" si="57"/>
        <v>4.5060000000000011</v>
      </c>
      <c r="G520" s="2">
        <f t="shared" si="59"/>
        <v>4.8362799999999986</v>
      </c>
      <c r="H520" s="2">
        <f t="shared" si="55"/>
        <v>5.5149050000000095</v>
      </c>
      <c r="I520" s="2">
        <f t="array" ref="I520">SUMPRODUCT(B504:B523, (ROW(B504:B523)-ROW(B504)+1)) / (20*21/2)</f>
        <v>4.5319809523809527</v>
      </c>
      <c r="J520" s="2">
        <f t="shared" si="58"/>
        <v>4.597791983133857</v>
      </c>
      <c r="K520" s="2">
        <f t="shared" si="60"/>
        <v>4.7816791924920556</v>
      </c>
    </row>
    <row r="521" spans="1:11" ht="13.5" x14ac:dyDescent="0.25">
      <c r="A521" s="3">
        <f>TITRES_STAT!B524</f>
        <v>42762</v>
      </c>
      <c r="B521" s="5">
        <f>TITRES_STAT!D524</f>
        <v>4.46</v>
      </c>
      <c r="C521" s="2">
        <f t="shared" si="61"/>
        <v>-0.13300000000000001</v>
      </c>
      <c r="D521" s="2">
        <f t="shared" si="62"/>
        <v>4.5663999999999998</v>
      </c>
      <c r="E521" s="2">
        <f t="shared" si="56"/>
        <v>4.5709999999999997</v>
      </c>
      <c r="F521" s="2">
        <f t="shared" si="57"/>
        <v>4.5095500000000008</v>
      </c>
      <c r="G521" s="2">
        <f t="shared" si="59"/>
        <v>4.8230999999999984</v>
      </c>
      <c r="H521" s="2">
        <f t="shared" si="55"/>
        <v>5.5060900000000093</v>
      </c>
      <c r="I521" s="2">
        <f t="array" ref="I521">SUMPRODUCT(B505:B524, (ROW(B505:B524)-ROW(B505)+1)) / (20*21/2)</f>
        <v>4.5301095238095233</v>
      </c>
      <c r="J521" s="2">
        <f t="shared" si="58"/>
        <v>4.5846689371211085</v>
      </c>
      <c r="K521" s="2">
        <f t="shared" si="60"/>
        <v>4.7690643221982496</v>
      </c>
    </row>
    <row r="522" spans="1:11" ht="13.5" x14ac:dyDescent="0.25">
      <c r="A522" s="3">
        <f>TITRES_STAT!B525</f>
        <v>42765</v>
      </c>
      <c r="B522" s="5">
        <f>TITRES_STAT!D525</f>
        <v>4.46</v>
      </c>
      <c r="C522" s="2">
        <f t="shared" si="61"/>
        <v>0</v>
      </c>
      <c r="D522" s="2">
        <f t="shared" si="62"/>
        <v>4.5398000000000005</v>
      </c>
      <c r="E522" s="2">
        <f t="shared" si="56"/>
        <v>4.5623000000000005</v>
      </c>
      <c r="F522" s="2">
        <f t="shared" si="57"/>
        <v>4.5126000000000008</v>
      </c>
      <c r="G522" s="2">
        <f t="shared" si="59"/>
        <v>4.8101199999999986</v>
      </c>
      <c r="H522" s="2">
        <f t="shared" ref="H522:H585" si="63">AVERAGE(B323:B522)</f>
        <v>5.4972500000000091</v>
      </c>
      <c r="I522" s="2">
        <f t="array" ref="I522">SUMPRODUCT(B506:B525, (ROW(B506:B525)-ROW(B506)+1)) / (20*21/2)</f>
        <v>4.5277761904761897</v>
      </c>
      <c r="J522" s="2">
        <f t="shared" si="58"/>
        <v>4.572795705014336</v>
      </c>
      <c r="K522" s="2">
        <f t="shared" si="60"/>
        <v>4.7569441527002789</v>
      </c>
    </row>
    <row r="523" spans="1:11" ht="13.5" x14ac:dyDescent="0.25">
      <c r="A523" s="3">
        <f>TITRES_STAT!B526</f>
        <v>42766</v>
      </c>
      <c r="B523" s="5">
        <f>TITRES_STAT!D526</f>
        <v>4.46</v>
      </c>
      <c r="C523" s="2">
        <f t="shared" si="61"/>
        <v>0</v>
      </c>
      <c r="D523" s="2">
        <f t="shared" si="62"/>
        <v>4.5132000000000003</v>
      </c>
      <c r="E523" s="2">
        <f t="shared" si="56"/>
        <v>4.5530999999999997</v>
      </c>
      <c r="F523" s="2">
        <f t="shared" si="57"/>
        <v>4.5156499999999999</v>
      </c>
      <c r="G523" s="2">
        <f t="shared" si="59"/>
        <v>4.7971399999999988</v>
      </c>
      <c r="H523" s="2">
        <f t="shared" si="63"/>
        <v>5.4884350000000097</v>
      </c>
      <c r="I523" s="2">
        <f t="array" ref="I523">SUMPRODUCT(B507:B526, (ROW(B507:B526)-ROW(B507)+1)) / (20*21/2)</f>
        <v>4.5250047619047615</v>
      </c>
      <c r="J523" s="2">
        <f t="shared" si="58"/>
        <v>4.5620532569177321</v>
      </c>
      <c r="K523" s="2">
        <f t="shared" si="60"/>
        <v>4.7452992839669346</v>
      </c>
    </row>
    <row r="524" spans="1:11" ht="13.5" x14ac:dyDescent="0.25">
      <c r="A524" s="3">
        <f>TITRES_STAT!B527</f>
        <v>42767</v>
      </c>
      <c r="B524" s="5">
        <f>TITRES_STAT!D527</f>
        <v>4.4960000000000004</v>
      </c>
      <c r="C524" s="2">
        <f t="shared" si="61"/>
        <v>3.6000000000000476E-2</v>
      </c>
      <c r="D524" s="2">
        <f t="shared" si="62"/>
        <v>4.4938000000000002</v>
      </c>
      <c r="E524" s="2">
        <f t="shared" ref="E524:E587" si="64">AVERAGE(B515:B524)</f>
        <v>4.5434000000000001</v>
      </c>
      <c r="F524" s="2">
        <f t="shared" si="57"/>
        <v>4.5205000000000002</v>
      </c>
      <c r="G524" s="2">
        <f t="shared" si="59"/>
        <v>4.7848799999999985</v>
      </c>
      <c r="H524" s="2">
        <f t="shared" si="63"/>
        <v>5.4798800000000112</v>
      </c>
      <c r="I524" s="2">
        <f t="array" ref="I524">SUMPRODUCT(B508:B527, (ROW(B508:B527)-ROW(B508)+1)) / (20*21/2)</f>
        <v>4.5175476190476189</v>
      </c>
      <c r="J524" s="2">
        <f t="shared" si="58"/>
        <v>4.5557624705446145</v>
      </c>
      <c r="K524" s="2">
        <f t="shared" si="60"/>
        <v>4.7355228414584278</v>
      </c>
    </row>
    <row r="525" spans="1:11" ht="13.5" x14ac:dyDescent="0.25">
      <c r="A525" s="3">
        <f>TITRES_STAT!B528</f>
        <v>42768</v>
      </c>
      <c r="B525" s="5">
        <f>TITRES_STAT!D528</f>
        <v>4.4960000000000004</v>
      </c>
      <c r="C525" s="2">
        <f t="shared" si="61"/>
        <v>0</v>
      </c>
      <c r="D525" s="2">
        <f t="shared" si="62"/>
        <v>4.4744000000000002</v>
      </c>
      <c r="E525" s="2">
        <f t="shared" si="64"/>
        <v>4.5337000000000005</v>
      </c>
      <c r="F525" s="2">
        <f t="shared" si="57"/>
        <v>4.5251000000000001</v>
      </c>
      <c r="G525" s="2">
        <f t="shared" si="59"/>
        <v>4.7727199999999996</v>
      </c>
      <c r="H525" s="2">
        <f t="shared" si="63"/>
        <v>5.4713250000000109</v>
      </c>
      <c r="I525" s="2">
        <f t="array" ref="I525">SUMPRODUCT(B509:B528, (ROW(B509:B528)-ROW(B509)+1)) / (20*21/2)</f>
        <v>4.5101619047619055</v>
      </c>
      <c r="J525" s="2">
        <f t="shared" si="58"/>
        <v>4.5500708066832223</v>
      </c>
      <c r="K525" s="2">
        <f t="shared" si="60"/>
        <v>4.7261297888522149</v>
      </c>
    </row>
    <row r="526" spans="1:11" ht="13.5" x14ac:dyDescent="0.25">
      <c r="A526" s="3">
        <f>TITRES_STAT!B529</f>
        <v>42769</v>
      </c>
      <c r="B526" s="5">
        <f>TITRES_STAT!D529</f>
        <v>4.4960000000000004</v>
      </c>
      <c r="C526" s="2">
        <f t="shared" si="61"/>
        <v>0</v>
      </c>
      <c r="D526" s="2">
        <f t="shared" si="62"/>
        <v>4.4816000000000003</v>
      </c>
      <c r="E526" s="2">
        <f t="shared" si="64"/>
        <v>4.5240000000000009</v>
      </c>
      <c r="F526" s="2">
        <f t="shared" si="57"/>
        <v>4.523299999999999</v>
      </c>
      <c r="G526" s="2">
        <f t="shared" si="59"/>
        <v>4.760559999999999</v>
      </c>
      <c r="H526" s="2">
        <f t="shared" si="63"/>
        <v>5.4627700000000106</v>
      </c>
      <c r="I526" s="2">
        <f t="array" ref="I526">SUMPRODUCT(B510:B529, (ROW(B510:B529)-ROW(B510)+1)) / (20*21/2)</f>
        <v>4.5028476190476194</v>
      </c>
      <c r="J526" s="2">
        <f t="shared" si="58"/>
        <v>4.544921206046725</v>
      </c>
      <c r="K526" s="2">
        <f t="shared" si="60"/>
        <v>4.7171050912501675</v>
      </c>
    </row>
    <row r="527" spans="1:11" ht="13.5" x14ac:dyDescent="0.25">
      <c r="A527" s="3">
        <f>TITRES_STAT!B530</f>
        <v>42772</v>
      </c>
      <c r="B527" s="5">
        <f>TITRES_STAT!D530</f>
        <v>4.4450000000000003</v>
      </c>
      <c r="C527" s="2">
        <f t="shared" si="61"/>
        <v>-5.1000000000000156E-2</v>
      </c>
      <c r="D527" s="2">
        <f t="shared" si="62"/>
        <v>4.4786000000000001</v>
      </c>
      <c r="E527" s="2">
        <f t="shared" si="64"/>
        <v>4.5092000000000008</v>
      </c>
      <c r="F527" s="2">
        <f t="shared" si="57"/>
        <v>4.5225499999999998</v>
      </c>
      <c r="G527" s="2">
        <f t="shared" si="59"/>
        <v>4.7472799999999991</v>
      </c>
      <c r="H527" s="2">
        <f t="shared" si="63"/>
        <v>5.453960000000011</v>
      </c>
      <c r="I527" s="2">
        <f t="array" ref="I527">SUMPRODUCT(B511:B530, (ROW(B511:B530)-ROW(B511)+1)) / (20*21/2)</f>
        <v>4.500061904761905</v>
      </c>
      <c r="J527" s="2">
        <f t="shared" si="58"/>
        <v>4.5354049007089419</v>
      </c>
      <c r="K527" s="2">
        <f t="shared" si="60"/>
        <v>4.7064343033580034</v>
      </c>
    </row>
    <row r="528" spans="1:11" ht="13.5" x14ac:dyDescent="0.25">
      <c r="A528" s="3">
        <f>TITRES_STAT!B531</f>
        <v>42773</v>
      </c>
      <c r="B528" s="5">
        <f>TITRES_STAT!D531</f>
        <v>4.4450000000000003</v>
      </c>
      <c r="C528" s="2">
        <f t="shared" si="61"/>
        <v>0</v>
      </c>
      <c r="D528" s="2">
        <f t="shared" si="62"/>
        <v>4.4756</v>
      </c>
      <c r="E528" s="2">
        <f t="shared" si="64"/>
        <v>4.4944000000000006</v>
      </c>
      <c r="F528" s="2">
        <f t="shared" si="57"/>
        <v>4.5217999999999989</v>
      </c>
      <c r="G528" s="2">
        <f t="shared" si="59"/>
        <v>4.7324599999999997</v>
      </c>
      <c r="H528" s="2">
        <f t="shared" si="63"/>
        <v>5.4451500000000115</v>
      </c>
      <c r="I528" s="2">
        <f t="array" ref="I528">SUMPRODUCT(B512:B531, (ROW(B512:B531)-ROW(B512)+1)) / (20*21/2)</f>
        <v>4.4972047619047606</v>
      </c>
      <c r="J528" s="2">
        <f t="shared" si="58"/>
        <v>4.5267949101652327</v>
      </c>
      <c r="K528" s="2">
        <f t="shared" si="60"/>
        <v>4.6961819777361207</v>
      </c>
    </row>
    <row r="529" spans="1:11" ht="13.5" x14ac:dyDescent="0.25">
      <c r="A529" s="3">
        <f>TITRES_STAT!B532</f>
        <v>42774</v>
      </c>
      <c r="B529" s="5">
        <f>TITRES_STAT!D532</f>
        <v>4.4450000000000003</v>
      </c>
      <c r="C529" s="2">
        <f t="shared" si="61"/>
        <v>0</v>
      </c>
      <c r="D529" s="2">
        <f t="shared" si="62"/>
        <v>4.4654000000000007</v>
      </c>
      <c r="E529" s="2">
        <f t="shared" si="64"/>
        <v>4.4796000000000005</v>
      </c>
      <c r="F529" s="2">
        <f t="shared" si="57"/>
        <v>4.5202499999999999</v>
      </c>
      <c r="G529" s="2">
        <f t="shared" si="59"/>
        <v>4.7176399999999994</v>
      </c>
      <c r="H529" s="2">
        <f t="shared" si="63"/>
        <v>5.4363650000000101</v>
      </c>
      <c r="I529" s="2">
        <f t="array" ref="I529">SUMPRODUCT(B513:B532, (ROW(B513:B532)-ROW(B513)+1)) / (20*21/2)</f>
        <v>4.4816095238095226</v>
      </c>
      <c r="J529" s="2">
        <f t="shared" si="58"/>
        <v>4.519004918720924</v>
      </c>
      <c r="K529" s="2">
        <f t="shared" si="60"/>
        <v>4.6863317040994108</v>
      </c>
    </row>
    <row r="530" spans="1:11" ht="13.5" x14ac:dyDescent="0.25">
      <c r="A530" s="3">
        <f>TITRES_STAT!B533</f>
        <v>42775</v>
      </c>
      <c r="B530" s="5">
        <f>TITRES_STAT!D533</f>
        <v>4.4909999999999997</v>
      </c>
      <c r="C530" s="2">
        <f t="shared" si="61"/>
        <v>4.5999999999999375E-2</v>
      </c>
      <c r="D530" s="2">
        <f t="shared" si="62"/>
        <v>4.4644000000000004</v>
      </c>
      <c r="E530" s="2">
        <f t="shared" si="64"/>
        <v>4.4694000000000003</v>
      </c>
      <c r="F530" s="2">
        <f t="shared" si="57"/>
        <v>4.520999999999999</v>
      </c>
      <c r="G530" s="2">
        <f t="shared" si="59"/>
        <v>4.7011999999999992</v>
      </c>
      <c r="H530" s="2">
        <f t="shared" si="63"/>
        <v>5.4278100000000089</v>
      </c>
      <c r="I530" s="2">
        <f t="array" ref="I530">SUMPRODUCT(B514:B533, (ROW(B514:B533)-ROW(B514)+1)) / (20*21/2)</f>
        <v>4.4654857142857143</v>
      </c>
      <c r="J530" s="2">
        <f t="shared" si="58"/>
        <v>4.5163377836046461</v>
      </c>
      <c r="K530" s="2">
        <f t="shared" si="60"/>
        <v>4.6786716372719832</v>
      </c>
    </row>
    <row r="531" spans="1:11" ht="13.5" x14ac:dyDescent="0.25">
      <c r="A531" s="3">
        <f>TITRES_STAT!B534</f>
        <v>42776</v>
      </c>
      <c r="B531" s="5">
        <f>TITRES_STAT!D534</f>
        <v>4.4909999999999997</v>
      </c>
      <c r="C531" s="2">
        <f t="shared" si="61"/>
        <v>0</v>
      </c>
      <c r="D531" s="2">
        <f t="shared" si="62"/>
        <v>4.4634</v>
      </c>
      <c r="E531" s="2">
        <f t="shared" si="64"/>
        <v>4.4725000000000001</v>
      </c>
      <c r="F531" s="2">
        <f t="shared" si="57"/>
        <v>4.5217499999999999</v>
      </c>
      <c r="G531" s="2">
        <f t="shared" si="59"/>
        <v>4.6847599999999989</v>
      </c>
      <c r="H531" s="2">
        <f t="shared" si="63"/>
        <v>5.4192550000000077</v>
      </c>
      <c r="I531" s="2">
        <f t="array" ref="I531">SUMPRODUCT(B515:B534, (ROW(B515:B534)-ROW(B515)+1)) / (20*21/2)</f>
        <v>4.4503571428571425</v>
      </c>
      <c r="J531" s="2">
        <f t="shared" si="58"/>
        <v>4.5139246613565849</v>
      </c>
      <c r="K531" s="2">
        <f t="shared" si="60"/>
        <v>4.6713119652221025</v>
      </c>
    </row>
    <row r="532" spans="1:11" ht="13.5" x14ac:dyDescent="0.25">
      <c r="A532" s="3">
        <f>TITRES_STAT!B535</f>
        <v>42779</v>
      </c>
      <c r="B532" s="5">
        <f>TITRES_STAT!D535</f>
        <v>4.3579999999999997</v>
      </c>
      <c r="C532" s="2">
        <f t="shared" si="61"/>
        <v>-0.13300000000000001</v>
      </c>
      <c r="D532" s="2">
        <f t="shared" si="62"/>
        <v>4.4459999999999997</v>
      </c>
      <c r="E532" s="2">
        <f t="shared" si="64"/>
        <v>4.4622999999999999</v>
      </c>
      <c r="F532" s="2">
        <f t="shared" ref="F532:F595" si="65">AVERAGE(B513:B532)</f>
        <v>4.5123000000000006</v>
      </c>
      <c r="G532" s="2">
        <f t="shared" si="59"/>
        <v>4.6656599999999981</v>
      </c>
      <c r="H532" s="2">
        <f t="shared" si="63"/>
        <v>5.4100350000000059</v>
      </c>
      <c r="I532" s="2">
        <f t="array" ref="I532">SUMPRODUCT(B516:B535, (ROW(B516:B535)-ROW(B516)+1)) / (20*21/2)</f>
        <v>4.4480380952380951</v>
      </c>
      <c r="J532" s="2">
        <f t="shared" si="58"/>
        <v>4.499074693608339</v>
      </c>
      <c r="K532" s="2">
        <f t="shared" si="60"/>
        <v>4.6590252214879024</v>
      </c>
    </row>
    <row r="533" spans="1:11" ht="13.5" x14ac:dyDescent="0.25">
      <c r="A533" s="3">
        <f>TITRES_STAT!B536</f>
        <v>42780</v>
      </c>
      <c r="B533" s="5">
        <f>TITRES_STAT!D536</f>
        <v>4.343</v>
      </c>
      <c r="C533" s="2">
        <f t="shared" si="61"/>
        <v>-1.499999999999968E-2</v>
      </c>
      <c r="D533" s="2">
        <f t="shared" si="62"/>
        <v>4.4256000000000002</v>
      </c>
      <c r="E533" s="2">
        <f t="shared" si="64"/>
        <v>4.4505999999999997</v>
      </c>
      <c r="F533" s="2">
        <f t="shared" si="65"/>
        <v>4.501850000000001</v>
      </c>
      <c r="G533" s="2">
        <f t="shared" si="59"/>
        <v>4.6493199999999986</v>
      </c>
      <c r="H533" s="2">
        <f t="shared" si="63"/>
        <v>5.4007400000000052</v>
      </c>
      <c r="I533" s="2">
        <f t="array" ref="I533">SUMPRODUCT(B517:B536, (ROW(B517:B536)-ROW(B517)+1)) / (20*21/2)</f>
        <v>4.4463285714285714</v>
      </c>
      <c r="J533" s="2">
        <f t="shared" ref="J533:J596" si="66">$J$4*B533+J532*(1-$J$4)</f>
        <v>4.4842104370742115</v>
      </c>
      <c r="K533" s="2">
        <f t="shared" si="60"/>
        <v>4.6466320755472008</v>
      </c>
    </row>
    <row r="534" spans="1:11" ht="13.5" x14ac:dyDescent="0.25">
      <c r="A534" s="3">
        <f>TITRES_STAT!B537</f>
        <v>42781</v>
      </c>
      <c r="B534" s="5">
        <f>TITRES_STAT!D537</f>
        <v>4.343</v>
      </c>
      <c r="C534" s="2">
        <f t="shared" si="61"/>
        <v>0</v>
      </c>
      <c r="D534" s="2">
        <f t="shared" si="62"/>
        <v>4.4051999999999998</v>
      </c>
      <c r="E534" s="2">
        <f t="shared" si="64"/>
        <v>4.4353000000000007</v>
      </c>
      <c r="F534" s="2">
        <f t="shared" si="65"/>
        <v>4.4893500000000008</v>
      </c>
      <c r="G534" s="2">
        <f t="shared" si="59"/>
        <v>4.6319599999999976</v>
      </c>
      <c r="H534" s="2">
        <f t="shared" si="63"/>
        <v>5.3914450000000054</v>
      </c>
      <c r="I534" s="2">
        <f t="array" ref="I534">SUMPRODUCT(B518:B537, (ROW(B518:B537)-ROW(B518)+1)) / (20*21/2)</f>
        <v>4.4438000000000004</v>
      </c>
      <c r="J534" s="2">
        <f t="shared" si="66"/>
        <v>4.470761824019525</v>
      </c>
      <c r="K534" s="2">
        <f t="shared" si="60"/>
        <v>4.6347249353296638</v>
      </c>
    </row>
    <row r="535" spans="1:11" ht="13.5" x14ac:dyDescent="0.25">
      <c r="A535" s="3">
        <f>TITRES_STAT!B538</f>
        <v>42782</v>
      </c>
      <c r="B535" s="5">
        <f>TITRES_STAT!D538</f>
        <v>4.4649999999999999</v>
      </c>
      <c r="C535" s="2">
        <f t="shared" si="61"/>
        <v>0.12199999999999989</v>
      </c>
      <c r="D535" s="2">
        <f t="shared" si="62"/>
        <v>4.4000000000000004</v>
      </c>
      <c r="E535" s="2">
        <f t="shared" si="64"/>
        <v>4.4321999999999999</v>
      </c>
      <c r="F535" s="2">
        <f t="shared" si="65"/>
        <v>4.4829500000000007</v>
      </c>
      <c r="G535" s="2">
        <f t="shared" si="59"/>
        <v>4.6170399999999976</v>
      </c>
      <c r="H535" s="2">
        <f t="shared" si="63"/>
        <v>5.3827600000000055</v>
      </c>
      <c r="I535" s="2">
        <f t="array" ref="I535">SUMPRODUCT(B519:B538, (ROW(B519:B538)-ROW(B519)+1)) / (20*21/2)</f>
        <v>4.4419523809523804</v>
      </c>
      <c r="J535" s="2">
        <f t="shared" si="66"/>
        <v>4.4702130788748082</v>
      </c>
      <c r="K535" s="2">
        <f t="shared" si="60"/>
        <v>4.6280690555128139</v>
      </c>
    </row>
    <row r="536" spans="1:11" ht="13.5" x14ac:dyDescent="0.25">
      <c r="A536" s="3">
        <f>TITRES_STAT!B539</f>
        <v>42783</v>
      </c>
      <c r="B536" s="5">
        <f>TITRES_STAT!D539</f>
        <v>4.4649999999999999</v>
      </c>
      <c r="C536" s="2">
        <f t="shared" si="61"/>
        <v>0</v>
      </c>
      <c r="D536" s="2">
        <f t="shared" si="62"/>
        <v>4.3948</v>
      </c>
      <c r="E536" s="2">
        <f t="shared" si="64"/>
        <v>4.4291000000000009</v>
      </c>
      <c r="F536" s="2">
        <f t="shared" si="65"/>
        <v>4.4765500000000014</v>
      </c>
      <c r="G536" s="2">
        <f t="shared" si="59"/>
        <v>4.6031399999999989</v>
      </c>
      <c r="H536" s="2">
        <f t="shared" si="63"/>
        <v>5.3744300000000047</v>
      </c>
      <c r="I536" s="2">
        <f t="array" ref="I536">SUMPRODUCT(B520:B539, (ROW(B520:B539)-ROW(B520)+1)) / (20*21/2)</f>
        <v>4.4407857142857141</v>
      </c>
      <c r="J536" s="2">
        <f t="shared" si="66"/>
        <v>4.4697165951724456</v>
      </c>
      <c r="K536" s="2">
        <f t="shared" si="60"/>
        <v>4.6216741905907428</v>
      </c>
    </row>
    <row r="537" spans="1:11" ht="13.5" x14ac:dyDescent="0.25">
      <c r="A537" s="3">
        <f>TITRES_STAT!B540</f>
        <v>42786</v>
      </c>
      <c r="B537" s="5">
        <f>TITRES_STAT!D540</f>
        <v>4.45</v>
      </c>
      <c r="C537" s="2">
        <f t="shared" si="61"/>
        <v>-1.499999999999968E-2</v>
      </c>
      <c r="D537" s="2">
        <f t="shared" si="62"/>
        <v>4.4131999999999998</v>
      </c>
      <c r="E537" s="2">
        <f t="shared" si="64"/>
        <v>4.4296000000000006</v>
      </c>
      <c r="F537" s="2">
        <f t="shared" si="65"/>
        <v>4.4694000000000011</v>
      </c>
      <c r="G537" s="2">
        <f t="shared" si="59"/>
        <v>4.5908799999999985</v>
      </c>
      <c r="H537" s="2">
        <f t="shared" si="63"/>
        <v>5.3660000000000032</v>
      </c>
      <c r="I537" s="2">
        <f t="array" ref="I537">SUMPRODUCT(B521:B540, (ROW(B521:B540)-ROW(B521)+1)) / (20*21/2)</f>
        <v>4.4276333333333335</v>
      </c>
      <c r="J537" s="2">
        <f t="shared" si="66"/>
        <v>4.4678388242036418</v>
      </c>
      <c r="K537" s="2">
        <f t="shared" si="60"/>
        <v>4.6149418693911066</v>
      </c>
    </row>
    <row r="538" spans="1:11" ht="13.5" x14ac:dyDescent="0.25">
      <c r="A538" s="3">
        <f>TITRES_STAT!B541</f>
        <v>42787</v>
      </c>
      <c r="B538" s="5">
        <f>TITRES_STAT!D541</f>
        <v>4.45</v>
      </c>
      <c r="C538" s="2">
        <f t="shared" si="61"/>
        <v>0</v>
      </c>
      <c r="D538" s="2">
        <f t="shared" si="62"/>
        <v>4.4345999999999997</v>
      </c>
      <c r="E538" s="2">
        <f t="shared" si="64"/>
        <v>4.4301000000000004</v>
      </c>
      <c r="F538" s="2">
        <f t="shared" si="65"/>
        <v>4.4622500000000009</v>
      </c>
      <c r="G538" s="2">
        <f t="shared" si="59"/>
        <v>4.5756599999999983</v>
      </c>
      <c r="H538" s="2">
        <f t="shared" si="63"/>
        <v>5.3575950000000034</v>
      </c>
      <c r="I538" s="2">
        <f t="array" ref="I538">SUMPRODUCT(B522:B541, (ROW(B522:B541)-ROW(B522)+1)) / (20*21/2)</f>
        <v>4.4157952380952388</v>
      </c>
      <c r="J538" s="2">
        <f t="shared" si="66"/>
        <v>4.4661398885652002</v>
      </c>
      <c r="K538" s="2">
        <f t="shared" si="60"/>
        <v>4.6084735607875338</v>
      </c>
    </row>
    <row r="539" spans="1:11" ht="13.5" x14ac:dyDescent="0.25">
      <c r="A539" s="3">
        <f>TITRES_STAT!B542</f>
        <v>42788</v>
      </c>
      <c r="B539" s="5">
        <f>TITRES_STAT!D542</f>
        <v>4.45</v>
      </c>
      <c r="C539" s="2">
        <f t="shared" si="61"/>
        <v>0</v>
      </c>
      <c r="D539" s="2">
        <f t="shared" si="62"/>
        <v>4.4559999999999995</v>
      </c>
      <c r="E539" s="2">
        <f t="shared" si="64"/>
        <v>4.4306000000000001</v>
      </c>
      <c r="F539" s="2">
        <f t="shared" si="65"/>
        <v>4.4551000000000007</v>
      </c>
      <c r="G539" s="2">
        <f t="shared" si="59"/>
        <v>4.5604399999999989</v>
      </c>
      <c r="H539" s="2">
        <f t="shared" si="63"/>
        <v>5.3494450000000038</v>
      </c>
      <c r="I539" s="2">
        <f t="array" ref="I539">SUMPRODUCT(B523:B542, (ROW(B523:B542)-ROW(B523)+1)) / (20*21/2)</f>
        <v>4.4046380952380959</v>
      </c>
      <c r="J539" s="2">
        <f t="shared" si="66"/>
        <v>4.4646027563208959</v>
      </c>
      <c r="K539" s="2">
        <f t="shared" si="60"/>
        <v>4.6022589113448857</v>
      </c>
    </row>
    <row r="540" spans="1:11" ht="13.5" x14ac:dyDescent="0.25">
      <c r="A540" s="3">
        <f>TITRES_STAT!B543</f>
        <v>42789</v>
      </c>
      <c r="B540" s="5">
        <f>TITRES_STAT!D543</f>
        <v>4.3170000000000002</v>
      </c>
      <c r="C540" s="2">
        <f t="shared" si="61"/>
        <v>-0.13300000000000001</v>
      </c>
      <c r="D540" s="2">
        <f t="shared" si="62"/>
        <v>4.4263999999999992</v>
      </c>
      <c r="E540" s="2">
        <f t="shared" si="64"/>
        <v>4.4132000000000007</v>
      </c>
      <c r="F540" s="2">
        <f t="shared" si="65"/>
        <v>4.4413000000000009</v>
      </c>
      <c r="G540" s="2">
        <f t="shared" si="59"/>
        <v>4.547159999999999</v>
      </c>
      <c r="H540" s="2">
        <f t="shared" si="63"/>
        <v>5.3397350000000054</v>
      </c>
      <c r="I540" s="2">
        <f t="array" ref="I540">SUMPRODUCT(B524:B543, (ROW(B524:B543)-ROW(B524)+1)) / (20*21/2)</f>
        <v>4.4005428571428569</v>
      </c>
      <c r="J540" s="2">
        <f t="shared" si="66"/>
        <v>4.4505453509570012</v>
      </c>
      <c r="K540" s="2">
        <f t="shared" si="60"/>
        <v>4.5910722873705767</v>
      </c>
    </row>
    <row r="541" spans="1:11" ht="13.5" x14ac:dyDescent="0.25">
      <c r="A541" s="3">
        <f>TITRES_STAT!B544</f>
        <v>42790</v>
      </c>
      <c r="B541" s="5">
        <f>TITRES_STAT!D544</f>
        <v>4.3170000000000002</v>
      </c>
      <c r="C541" s="2">
        <f t="shared" si="61"/>
        <v>0</v>
      </c>
      <c r="D541" s="2">
        <f t="shared" si="62"/>
        <v>4.3968000000000007</v>
      </c>
      <c r="E541" s="2">
        <f t="shared" si="64"/>
        <v>4.3957999999999995</v>
      </c>
      <c r="F541" s="2">
        <f t="shared" si="65"/>
        <v>4.4341500000000007</v>
      </c>
      <c r="G541" s="2">
        <f t="shared" si="59"/>
        <v>4.533879999999999</v>
      </c>
      <c r="H541" s="2">
        <f t="shared" si="63"/>
        <v>5.3303600000000042</v>
      </c>
      <c r="I541" s="2">
        <f t="array" ref="I541">SUMPRODUCT(B525:B544, (ROW(B525:B544)-ROW(B525)+1)) / (20*21/2)</f>
        <v>4.4001428571428578</v>
      </c>
      <c r="J541" s="2">
        <f t="shared" si="66"/>
        <v>4.4378267461039531</v>
      </c>
      <c r="K541" s="2">
        <f t="shared" si="60"/>
        <v>4.5803243545325154</v>
      </c>
    </row>
    <row r="542" spans="1:11" ht="13.5" x14ac:dyDescent="0.25">
      <c r="A542" s="3">
        <f>TITRES_STAT!B545</f>
        <v>42793</v>
      </c>
      <c r="B542" s="5">
        <f>TITRES_STAT!D545</f>
        <v>4.3170000000000002</v>
      </c>
      <c r="C542" s="2">
        <f t="shared" si="61"/>
        <v>0</v>
      </c>
      <c r="D542" s="2">
        <f t="shared" si="62"/>
        <v>4.3701999999999996</v>
      </c>
      <c r="E542" s="2">
        <f t="shared" si="64"/>
        <v>4.3917000000000002</v>
      </c>
      <c r="F542" s="2">
        <f t="shared" si="65"/>
        <v>4.4270000000000014</v>
      </c>
      <c r="G542" s="2">
        <f t="shared" si="59"/>
        <v>4.5205999999999991</v>
      </c>
      <c r="H542" s="2">
        <f t="shared" si="63"/>
        <v>5.3209850000000039</v>
      </c>
      <c r="I542" s="2">
        <f t="array" ref="I542">SUMPRODUCT(B526:B545, (ROW(B526:B545)-ROW(B526)+1)) / (20*21/2)</f>
        <v>4.4005857142857145</v>
      </c>
      <c r="J542" s="2">
        <f t="shared" si="66"/>
        <v>4.4263194369511956</v>
      </c>
      <c r="K542" s="2">
        <f t="shared" si="60"/>
        <v>4.5699979092567311</v>
      </c>
    </row>
    <row r="543" spans="1:11" ht="13.5" x14ac:dyDescent="0.25">
      <c r="A543" s="3">
        <f>TITRES_STAT!B546</f>
        <v>42794</v>
      </c>
      <c r="B543" s="5">
        <f>TITRES_STAT!D546</f>
        <v>4.3840000000000003</v>
      </c>
      <c r="C543" s="2">
        <f t="shared" si="61"/>
        <v>6.7000000000000171E-2</v>
      </c>
      <c r="D543" s="2">
        <f t="shared" si="62"/>
        <v>4.3570000000000002</v>
      </c>
      <c r="E543" s="2">
        <f t="shared" si="64"/>
        <v>4.3957999999999995</v>
      </c>
      <c r="F543" s="2">
        <f t="shared" si="65"/>
        <v>4.4232000000000022</v>
      </c>
      <c r="G543" s="2">
        <f t="shared" si="59"/>
        <v>4.5097799999999992</v>
      </c>
      <c r="H543" s="2">
        <f t="shared" si="63"/>
        <v>5.3119450000000032</v>
      </c>
      <c r="I543" s="2">
        <f t="array" ref="I543">SUMPRODUCT(B527:B546, (ROW(B527:B546)-ROW(B527)+1)) / (20*21/2)</f>
        <v>4.4013714285714292</v>
      </c>
      <c r="J543" s="2">
        <f t="shared" si="66"/>
        <v>4.4222890143844156</v>
      </c>
      <c r="K543" s="2">
        <f t="shared" si="60"/>
        <v>4.5627038735996051</v>
      </c>
    </row>
    <row r="544" spans="1:11" ht="13.5" x14ac:dyDescent="0.25">
      <c r="A544" s="3">
        <f>TITRES_STAT!B547</f>
        <v>42795</v>
      </c>
      <c r="B544" s="5">
        <f>TITRES_STAT!D547</f>
        <v>4.4189999999999996</v>
      </c>
      <c r="C544" s="2">
        <f t="shared" si="61"/>
        <v>3.4999999999999254E-2</v>
      </c>
      <c r="D544" s="2">
        <f t="shared" si="62"/>
        <v>4.3508000000000004</v>
      </c>
      <c r="E544" s="2">
        <f t="shared" si="64"/>
        <v>4.4033999999999995</v>
      </c>
      <c r="F544" s="2">
        <f t="shared" si="65"/>
        <v>4.4193500000000014</v>
      </c>
      <c r="G544" s="2">
        <f t="shared" si="59"/>
        <v>4.4996599999999995</v>
      </c>
      <c r="H544" s="2">
        <f t="shared" si="63"/>
        <v>5.3030800000000049</v>
      </c>
      <c r="I544" s="2">
        <f t="array" ref="I544">SUMPRODUCT(B528:B547, (ROW(B528:B547)-ROW(B528)+1)) / (20*21/2)</f>
        <v>4.4074523809523809</v>
      </c>
      <c r="J544" s="2">
        <f t="shared" si="66"/>
        <v>4.4219757749192334</v>
      </c>
      <c r="K544" s="2">
        <f t="shared" si="60"/>
        <v>4.5570684275760911</v>
      </c>
    </row>
    <row r="545" spans="1:11" ht="13.5" x14ac:dyDescent="0.25">
      <c r="A545" s="3">
        <f>TITRES_STAT!B548</f>
        <v>42796</v>
      </c>
      <c r="B545" s="5">
        <f>TITRES_STAT!D548</f>
        <v>4.4240000000000004</v>
      </c>
      <c r="C545" s="2">
        <f t="shared" si="61"/>
        <v>5.0000000000007816E-3</v>
      </c>
      <c r="D545" s="2">
        <f t="shared" si="62"/>
        <v>4.3722000000000003</v>
      </c>
      <c r="E545" s="2">
        <f t="shared" si="64"/>
        <v>4.3992999999999993</v>
      </c>
      <c r="F545" s="2">
        <f t="shared" si="65"/>
        <v>4.415750000000001</v>
      </c>
      <c r="G545" s="2">
        <f t="shared" si="59"/>
        <v>4.4896399999999996</v>
      </c>
      <c r="H545" s="2">
        <f t="shared" si="63"/>
        <v>5.2942400000000047</v>
      </c>
      <c r="I545" s="2">
        <f t="array" ref="I545">SUMPRODUCT(B529:B548, (ROW(B529:B548)-ROW(B529)+1)) / (20*21/2)</f>
        <v>4.4133857142857131</v>
      </c>
      <c r="J545" s="2">
        <f t="shared" si="66"/>
        <v>4.4221685582602586</v>
      </c>
      <c r="K545" s="2">
        <f t="shared" si="60"/>
        <v>4.5518500578672247</v>
      </c>
    </row>
    <row r="546" spans="1:11" ht="13.5" x14ac:dyDescent="0.25">
      <c r="A546" s="3">
        <f>TITRES_STAT!B549</f>
        <v>42797</v>
      </c>
      <c r="B546" s="5">
        <f>TITRES_STAT!D549</f>
        <v>4.4240000000000004</v>
      </c>
      <c r="C546" s="2">
        <f t="shared" si="61"/>
        <v>0</v>
      </c>
      <c r="D546" s="2">
        <f t="shared" si="62"/>
        <v>4.3936000000000002</v>
      </c>
      <c r="E546" s="2">
        <f t="shared" si="64"/>
        <v>4.3952</v>
      </c>
      <c r="F546" s="2">
        <f t="shared" si="65"/>
        <v>4.4121500000000013</v>
      </c>
      <c r="G546" s="2">
        <f t="shared" si="59"/>
        <v>4.4824799999999998</v>
      </c>
      <c r="H546" s="2">
        <f t="shared" si="63"/>
        <v>5.2854000000000045</v>
      </c>
      <c r="I546" s="2">
        <f t="array" ref="I546">SUMPRODUCT(B530:B549, (ROW(B530:B549)-ROW(B530)+1)) / (20*21/2)</f>
        <v>4.4069809523809518</v>
      </c>
      <c r="J546" s="2">
        <f t="shared" si="66"/>
        <v>4.4223429812830908</v>
      </c>
      <c r="K546" s="2">
        <f t="shared" si="60"/>
        <v>4.546836330107725</v>
      </c>
    </row>
    <row r="547" spans="1:11" ht="13.5" x14ac:dyDescent="0.25">
      <c r="A547" s="3">
        <f>TITRES_STAT!B550</f>
        <v>42800</v>
      </c>
      <c r="B547" s="5">
        <f>TITRES_STAT!D550</f>
        <v>4.476</v>
      </c>
      <c r="C547" s="2">
        <f t="shared" si="61"/>
        <v>5.1999999999999602E-2</v>
      </c>
      <c r="D547" s="2">
        <f t="shared" si="62"/>
        <v>4.4253999999999998</v>
      </c>
      <c r="E547" s="2">
        <f t="shared" si="64"/>
        <v>4.3978000000000002</v>
      </c>
      <c r="F547" s="2">
        <f t="shared" si="65"/>
        <v>4.4137000000000013</v>
      </c>
      <c r="G547" s="2">
        <f t="shared" si="59"/>
        <v>4.476259999999999</v>
      </c>
      <c r="H547" s="2">
        <f t="shared" si="63"/>
        <v>5.2771250000000052</v>
      </c>
      <c r="I547" s="2">
        <f t="array" ref="I547">SUMPRODUCT(B531:B550, (ROW(B531:B550)-ROW(B531)+1)) / (20*21/2)</f>
        <v>4.4010380952380954</v>
      </c>
      <c r="J547" s="2">
        <f t="shared" si="66"/>
        <v>4.4274531735418439</v>
      </c>
      <c r="K547" s="2">
        <f t="shared" si="60"/>
        <v>4.5440584348093829</v>
      </c>
    </row>
    <row r="548" spans="1:11" ht="13.5" x14ac:dyDescent="0.25">
      <c r="A548" s="3">
        <f>TITRES_STAT!B551</f>
        <v>42801</v>
      </c>
      <c r="B548" s="5">
        <f>TITRES_STAT!D551</f>
        <v>4.476</v>
      </c>
      <c r="C548" s="2">
        <f t="shared" si="61"/>
        <v>0</v>
      </c>
      <c r="D548" s="2">
        <f t="shared" si="62"/>
        <v>4.4437999999999995</v>
      </c>
      <c r="E548" s="2">
        <f t="shared" si="64"/>
        <v>4.4003999999999994</v>
      </c>
      <c r="F548" s="2">
        <f t="shared" si="65"/>
        <v>4.4152500000000012</v>
      </c>
      <c r="G548" s="2">
        <f t="shared" si="59"/>
        <v>4.4698399999999996</v>
      </c>
      <c r="H548" s="2">
        <f t="shared" si="63"/>
        <v>5.267930000000006</v>
      </c>
      <c r="I548" s="2">
        <f t="array" ref="I548">SUMPRODUCT(B532:B551, (ROW(B532:B551)-ROW(B532)+1)) / (20*21/2)</f>
        <v>4.3835857142857142</v>
      </c>
      <c r="J548" s="2">
        <f t="shared" si="66"/>
        <v>4.432076680823573</v>
      </c>
      <c r="K548" s="2">
        <f t="shared" si="60"/>
        <v>4.5413894765815641</v>
      </c>
    </row>
    <row r="549" spans="1:11" ht="13.5" x14ac:dyDescent="0.25">
      <c r="A549" s="3">
        <f>TITRES_STAT!B552</f>
        <v>42802</v>
      </c>
      <c r="B549" s="5">
        <f>TITRES_STAT!D552</f>
        <v>4.3479999999999999</v>
      </c>
      <c r="C549" s="2">
        <f t="shared" si="61"/>
        <v>-0.12800000000000011</v>
      </c>
      <c r="D549" s="2">
        <f t="shared" si="62"/>
        <v>4.4295999999999998</v>
      </c>
      <c r="E549" s="2">
        <f t="shared" si="64"/>
        <v>4.3902000000000001</v>
      </c>
      <c r="F549" s="2">
        <f t="shared" si="65"/>
        <v>4.410400000000001</v>
      </c>
      <c r="G549" s="2">
        <f t="shared" si="59"/>
        <v>4.4610599999999998</v>
      </c>
      <c r="H549" s="2">
        <f t="shared" si="63"/>
        <v>5.2580950000000053</v>
      </c>
      <c r="I549" s="2">
        <f t="array" ref="I549">SUMPRODUCT(B533:B552, (ROW(B533:B552)-ROW(B533)+1)) / (20*21/2)</f>
        <v>4.3708523809523809</v>
      </c>
      <c r="J549" s="2">
        <f t="shared" si="66"/>
        <v>4.4240693778879949</v>
      </c>
      <c r="K549" s="2">
        <f t="shared" si="60"/>
        <v>4.5338055755391498</v>
      </c>
    </row>
    <row r="550" spans="1:11" ht="13.5" x14ac:dyDescent="0.25">
      <c r="A550" s="3">
        <f>TITRES_STAT!B553</f>
        <v>42803</v>
      </c>
      <c r="B550" s="5">
        <f>TITRES_STAT!D553</f>
        <v>4.3479999999999999</v>
      </c>
      <c r="C550" s="2">
        <f t="shared" si="61"/>
        <v>0</v>
      </c>
      <c r="D550" s="2">
        <f t="shared" si="62"/>
        <v>4.4143999999999997</v>
      </c>
      <c r="E550" s="2">
        <f t="shared" si="64"/>
        <v>4.3933</v>
      </c>
      <c r="F550" s="2">
        <f t="shared" si="65"/>
        <v>4.4032500000000008</v>
      </c>
      <c r="G550" s="2">
        <f t="shared" si="59"/>
        <v>4.4575800000000001</v>
      </c>
      <c r="H550" s="2">
        <f t="shared" si="63"/>
        <v>5.2482600000000046</v>
      </c>
      <c r="I550" s="2">
        <f t="array" ref="I550">SUMPRODUCT(B534:B553, (ROW(B534:B553)-ROW(B534)+1)) / (20*21/2)</f>
        <v>4.3586047619047621</v>
      </c>
      <c r="J550" s="2">
        <f t="shared" si="66"/>
        <v>4.4168246752319957</v>
      </c>
      <c r="K550" s="2">
        <f t="shared" si="60"/>
        <v>4.5265190823807515</v>
      </c>
    </row>
    <row r="551" spans="1:11" ht="13.5" x14ac:dyDescent="0.25">
      <c r="A551" s="3">
        <f>TITRES_STAT!B554</f>
        <v>42804</v>
      </c>
      <c r="B551" s="5">
        <f>TITRES_STAT!D554</f>
        <v>4.22</v>
      </c>
      <c r="C551" s="2">
        <f t="shared" si="61"/>
        <v>-0.12800000000000011</v>
      </c>
      <c r="D551" s="2">
        <f t="shared" si="62"/>
        <v>4.3735999999999997</v>
      </c>
      <c r="E551" s="2">
        <f t="shared" si="64"/>
        <v>4.3835999999999995</v>
      </c>
      <c r="F551" s="2">
        <f t="shared" si="65"/>
        <v>4.3896999999999995</v>
      </c>
      <c r="G551" s="2">
        <f t="shared" si="59"/>
        <v>4.4541999999999993</v>
      </c>
      <c r="H551" s="2">
        <f t="shared" si="63"/>
        <v>5.2378900000000055</v>
      </c>
      <c r="I551" s="2">
        <f t="array" ref="I551">SUMPRODUCT(B535:B554, (ROW(B535:B554)-ROW(B535)+1)) / (20*21/2)</f>
        <v>4.3453428571428567</v>
      </c>
      <c r="J551" s="2">
        <f t="shared" si="66"/>
        <v>4.3980794680670439</v>
      </c>
      <c r="K551" s="2">
        <f t="shared" si="60"/>
        <v>4.5144987262089566</v>
      </c>
    </row>
    <row r="552" spans="1:11" ht="13.5" x14ac:dyDescent="0.25">
      <c r="A552" s="3">
        <f>TITRES_STAT!B555</f>
        <v>42807</v>
      </c>
      <c r="B552" s="5">
        <f>TITRES_STAT!D555</f>
        <v>4.2560000000000002</v>
      </c>
      <c r="C552" s="2">
        <f t="shared" si="61"/>
        <v>3.6000000000000476E-2</v>
      </c>
      <c r="D552" s="2">
        <f t="shared" si="62"/>
        <v>4.3296000000000001</v>
      </c>
      <c r="E552" s="2">
        <f t="shared" si="64"/>
        <v>4.3774999999999995</v>
      </c>
      <c r="F552" s="2">
        <f t="shared" si="65"/>
        <v>4.3845999999999998</v>
      </c>
      <c r="G552" s="2">
        <f t="shared" si="59"/>
        <v>4.4513399999999992</v>
      </c>
      <c r="H552" s="2">
        <f t="shared" si="63"/>
        <v>5.227700000000004</v>
      </c>
      <c r="I552" s="2">
        <f t="array" ref="I552">SUMPRODUCT(B536:B555, (ROW(B536:B555)-ROW(B536)+1)) / (20*21/2)</f>
        <v>4.3325666666666667</v>
      </c>
      <c r="J552" s="2">
        <f t="shared" si="66"/>
        <v>4.3845480901558966</v>
      </c>
      <c r="K552" s="2">
        <f t="shared" si="60"/>
        <v>4.504361521259586</v>
      </c>
    </row>
    <row r="553" spans="1:11" ht="13.5" x14ac:dyDescent="0.25">
      <c r="A553" s="3">
        <f>TITRES_STAT!B556</f>
        <v>42808</v>
      </c>
      <c r="B553" s="5">
        <f>TITRES_STAT!D556</f>
        <v>4.2560000000000002</v>
      </c>
      <c r="C553" s="2">
        <f t="shared" si="61"/>
        <v>0</v>
      </c>
      <c r="D553" s="2">
        <f t="shared" si="62"/>
        <v>4.2856000000000005</v>
      </c>
      <c r="E553" s="2">
        <f t="shared" si="64"/>
        <v>4.3647</v>
      </c>
      <c r="F553" s="2">
        <f t="shared" si="65"/>
        <v>4.3802499999999993</v>
      </c>
      <c r="G553" s="2">
        <f t="shared" si="59"/>
        <v>4.44848</v>
      </c>
      <c r="H553" s="2">
        <f t="shared" si="63"/>
        <v>5.2175100000000052</v>
      </c>
      <c r="I553" s="2">
        <f t="array" ref="I553">SUMPRODUCT(B537:B556, (ROW(B537:B556)-ROW(B537)+1)) / (20*21/2)</f>
        <v>4.3071428571428569</v>
      </c>
      <c r="J553" s="2">
        <f t="shared" si="66"/>
        <v>4.3723054149029545</v>
      </c>
      <c r="K553" s="2">
        <f t="shared" si="60"/>
        <v>4.4946218537592104</v>
      </c>
    </row>
    <row r="554" spans="1:11" ht="13.5" x14ac:dyDescent="0.25">
      <c r="A554" s="3">
        <f>TITRES_STAT!B557</f>
        <v>42809</v>
      </c>
      <c r="B554" s="5">
        <f>TITRES_STAT!D557</f>
        <v>4.2409999999999997</v>
      </c>
      <c r="C554" s="2">
        <f t="shared" si="61"/>
        <v>-1.5000000000000568E-2</v>
      </c>
      <c r="D554" s="2">
        <f t="shared" si="62"/>
        <v>4.2641999999999998</v>
      </c>
      <c r="E554" s="2">
        <f t="shared" si="64"/>
        <v>4.3468999999999998</v>
      </c>
      <c r="F554" s="2">
        <f t="shared" si="65"/>
        <v>4.3751499999999997</v>
      </c>
      <c r="G554" s="2">
        <f t="shared" si="59"/>
        <v>4.4453199999999988</v>
      </c>
      <c r="H554" s="2">
        <f t="shared" si="63"/>
        <v>5.2073450000000046</v>
      </c>
      <c r="I554" s="2">
        <f t="array" ref="I554">SUMPRODUCT(B538:B557, (ROW(B538:B557)-ROW(B538)+1)) / (20*21/2)</f>
        <v>4.292233333333332</v>
      </c>
      <c r="J554" s="2">
        <f t="shared" si="66"/>
        <v>4.3598001372931492</v>
      </c>
      <c r="K554" s="2">
        <f t="shared" si="60"/>
        <v>4.4846758987098294</v>
      </c>
    </row>
    <row r="555" spans="1:11" ht="13.5" x14ac:dyDescent="0.25">
      <c r="A555" s="3">
        <f>TITRES_STAT!B558</f>
        <v>42810</v>
      </c>
      <c r="B555" s="5">
        <f>TITRES_STAT!D558</f>
        <v>4.2409999999999997</v>
      </c>
      <c r="C555" s="2">
        <f t="shared" si="61"/>
        <v>0</v>
      </c>
      <c r="D555" s="2">
        <f t="shared" si="62"/>
        <v>4.2427999999999999</v>
      </c>
      <c r="E555" s="2">
        <f t="shared" si="64"/>
        <v>4.3285999999999998</v>
      </c>
      <c r="F555" s="2">
        <f t="shared" si="65"/>
        <v>4.36395</v>
      </c>
      <c r="G555" s="2">
        <f t="shared" si="59"/>
        <v>4.4420600000000006</v>
      </c>
      <c r="H555" s="2">
        <f t="shared" si="63"/>
        <v>5.1981500000000036</v>
      </c>
      <c r="I555" s="2">
        <f t="array" ref="I555">SUMPRODUCT(B539:B558, (ROW(B539:B558)-ROW(B539)+1)) / (20*21/2)</f>
        <v>4.2785666666666664</v>
      </c>
      <c r="J555" s="2">
        <f t="shared" si="66"/>
        <v>4.3484858385033256</v>
      </c>
      <c r="K555" s="2">
        <f t="shared" si="60"/>
        <v>4.475119981113366</v>
      </c>
    </row>
    <row r="556" spans="1:11" ht="13.5" x14ac:dyDescent="0.25">
      <c r="A556" s="3">
        <f>TITRES_STAT!B559</f>
        <v>42811</v>
      </c>
      <c r="B556" s="5">
        <f>TITRES_STAT!D559</f>
        <v>4.0970000000000004</v>
      </c>
      <c r="C556" s="2">
        <f t="shared" si="61"/>
        <v>-0.14399999999999924</v>
      </c>
      <c r="D556" s="2">
        <f t="shared" si="62"/>
        <v>4.2182000000000004</v>
      </c>
      <c r="E556" s="2">
        <f t="shared" si="64"/>
        <v>4.2958999999999996</v>
      </c>
      <c r="F556" s="2">
        <f t="shared" si="65"/>
        <v>4.3455499999999994</v>
      </c>
      <c r="G556" s="2">
        <f t="shared" si="59"/>
        <v>4.4333599999999995</v>
      </c>
      <c r="H556" s="2">
        <f t="shared" si="63"/>
        <v>5.1882100000000033</v>
      </c>
      <c r="I556" s="2">
        <f t="array" ref="I556">SUMPRODUCT(B540:B559, (ROW(B540:B559)-ROW(B540)+1)) / (20*21/2)</f>
        <v>4.2710952380952385</v>
      </c>
      <c r="J556" s="2">
        <f t="shared" si="66"/>
        <v>4.3245348062649134</v>
      </c>
      <c r="K556" s="2">
        <f t="shared" si="60"/>
        <v>4.4602917465599008</v>
      </c>
    </row>
    <row r="557" spans="1:11" ht="13.5" x14ac:dyDescent="0.25">
      <c r="A557" s="3">
        <f>TITRES_STAT!B560</f>
        <v>42815</v>
      </c>
      <c r="B557" s="5">
        <f>TITRES_STAT!D560</f>
        <v>4.1890000000000001</v>
      </c>
      <c r="C557" s="2">
        <f t="shared" si="61"/>
        <v>9.1999999999999638E-2</v>
      </c>
      <c r="D557" s="2">
        <f t="shared" si="62"/>
        <v>4.2048000000000005</v>
      </c>
      <c r="E557" s="2">
        <f t="shared" si="64"/>
        <v>4.2671999999999999</v>
      </c>
      <c r="F557" s="2">
        <f t="shared" si="65"/>
        <v>4.3325000000000005</v>
      </c>
      <c r="G557" s="2">
        <f t="shared" si="59"/>
        <v>4.4279399999999995</v>
      </c>
      <c r="H557" s="2">
        <f t="shared" si="63"/>
        <v>5.1785000000000023</v>
      </c>
      <c r="I557" s="2">
        <f t="array" ref="I557">SUMPRODUCT(B541:B560, (ROW(B541:B560)-ROW(B541)+1)) / (20*21/2)</f>
        <v>4.2646190476190471</v>
      </c>
      <c r="J557" s="2">
        <f t="shared" si="66"/>
        <v>4.311626729477779</v>
      </c>
      <c r="K557" s="2">
        <f t="shared" si="60"/>
        <v>4.4496528545379439</v>
      </c>
    </row>
    <row r="558" spans="1:11" ht="13.5" x14ac:dyDescent="0.25">
      <c r="A558" s="3">
        <f>TITRES_STAT!B561</f>
        <v>42816</v>
      </c>
      <c r="B558" s="5">
        <f>TITRES_STAT!D561</f>
        <v>4.1890000000000001</v>
      </c>
      <c r="C558" s="2">
        <f t="shared" si="61"/>
        <v>0</v>
      </c>
      <c r="D558" s="2">
        <f t="shared" si="62"/>
        <v>4.1913999999999998</v>
      </c>
      <c r="E558" s="2">
        <f t="shared" si="64"/>
        <v>4.2385000000000002</v>
      </c>
      <c r="F558" s="2">
        <f t="shared" si="65"/>
        <v>4.3194499999999989</v>
      </c>
      <c r="G558" s="2">
        <f t="shared" si="59"/>
        <v>4.4225200000000005</v>
      </c>
      <c r="H558" s="2">
        <f t="shared" si="63"/>
        <v>5.168790000000004</v>
      </c>
      <c r="I558" s="2">
        <f t="array" ref="I558">SUMPRODUCT(B542:B561, (ROW(B542:B561)-ROW(B542)+1)) / (20*21/2)</f>
        <v>4.2585047619047609</v>
      </c>
      <c r="J558" s="2">
        <f t="shared" si="66"/>
        <v>4.2999479933370379</v>
      </c>
      <c r="K558" s="2">
        <f t="shared" si="60"/>
        <v>4.4394311739678285</v>
      </c>
    </row>
    <row r="559" spans="1:11" ht="13.5" x14ac:dyDescent="0.25">
      <c r="A559" s="3">
        <f>TITRES_STAT!B562</f>
        <v>42817</v>
      </c>
      <c r="B559" s="5">
        <f>TITRES_STAT!D562</f>
        <v>4.2409999999999997</v>
      </c>
      <c r="C559" s="2">
        <f t="shared" si="61"/>
        <v>5.1999999999999602E-2</v>
      </c>
      <c r="D559" s="2">
        <f t="shared" si="62"/>
        <v>4.1913999999999998</v>
      </c>
      <c r="E559" s="2">
        <f t="shared" si="64"/>
        <v>4.2278000000000002</v>
      </c>
      <c r="F559" s="2">
        <f t="shared" si="65"/>
        <v>4.3089999999999993</v>
      </c>
      <c r="G559" s="2">
        <f t="shared" si="59"/>
        <v>4.4178200000000016</v>
      </c>
      <c r="H559" s="2">
        <f t="shared" si="63"/>
        <v>5.1598500000000014</v>
      </c>
      <c r="I559" s="2">
        <f t="array" ref="I559">SUMPRODUCT(B543:B562, (ROW(B543:B562)-ROW(B543)+1)) / (20*21/2)</f>
        <v>4.25275238095238</v>
      </c>
      <c r="J559" s="2">
        <f t="shared" si="66"/>
        <v>4.2943338987335107</v>
      </c>
      <c r="K559" s="2">
        <f t="shared" si="60"/>
        <v>4.4316495593024232</v>
      </c>
    </row>
    <row r="560" spans="1:11" ht="13.5" x14ac:dyDescent="0.25">
      <c r="A560" s="3">
        <f>TITRES_STAT!B563</f>
        <v>42818</v>
      </c>
      <c r="B560" s="5">
        <f>TITRES_STAT!D563</f>
        <v>4.2409999999999997</v>
      </c>
      <c r="C560" s="2">
        <f t="shared" si="61"/>
        <v>0</v>
      </c>
      <c r="D560" s="2">
        <f t="shared" si="62"/>
        <v>4.1913999999999998</v>
      </c>
      <c r="E560" s="2">
        <f t="shared" si="64"/>
        <v>4.2171000000000003</v>
      </c>
      <c r="F560" s="2">
        <f t="shared" si="65"/>
        <v>4.3051999999999992</v>
      </c>
      <c r="G560" s="2">
        <f t="shared" si="59"/>
        <v>4.4131200000000002</v>
      </c>
      <c r="H560" s="2">
        <f t="shared" si="63"/>
        <v>5.1509100000000023</v>
      </c>
      <c r="I560" s="2">
        <f t="array" ref="I560">SUMPRODUCT(B544:B563, (ROW(B544:B563)-ROW(B544)+1)) / (20*21/2)</f>
        <v>4.2473619047619042</v>
      </c>
      <c r="J560" s="2">
        <f t="shared" si="66"/>
        <v>4.2892544798065098</v>
      </c>
      <c r="K560" s="2">
        <f t="shared" si="60"/>
        <v>4.4241731059964451</v>
      </c>
    </row>
    <row r="561" spans="1:11" ht="13.5" x14ac:dyDescent="0.25">
      <c r="A561" s="3">
        <f>TITRES_STAT!B564</f>
        <v>42821</v>
      </c>
      <c r="B561" s="5">
        <f>TITRES_STAT!D564</f>
        <v>4.2409999999999997</v>
      </c>
      <c r="C561" s="2">
        <f t="shared" si="61"/>
        <v>0</v>
      </c>
      <c r="D561" s="2">
        <f t="shared" si="62"/>
        <v>4.2202000000000002</v>
      </c>
      <c r="E561" s="2">
        <f t="shared" si="64"/>
        <v>4.2191999999999998</v>
      </c>
      <c r="F561" s="2">
        <f t="shared" si="65"/>
        <v>4.3013999999999992</v>
      </c>
      <c r="G561" s="2">
        <f t="shared" si="59"/>
        <v>4.4084200000000013</v>
      </c>
      <c r="H561" s="2">
        <f t="shared" si="63"/>
        <v>5.1419700000000024</v>
      </c>
      <c r="I561" s="2">
        <f t="array" ref="I561">SUMPRODUCT(B545:B564, (ROW(B545:B564)-ROW(B545)+1)) / (20*21/2)</f>
        <v>4.2426523809523804</v>
      </c>
      <c r="J561" s="2">
        <f t="shared" si="66"/>
        <v>4.2846588150630325</v>
      </c>
      <c r="K561" s="2">
        <f t="shared" si="60"/>
        <v>4.4169898469377618</v>
      </c>
    </row>
    <row r="562" spans="1:11" ht="13.5" x14ac:dyDescent="0.25">
      <c r="A562" s="3">
        <f>TITRES_STAT!B565</f>
        <v>42822</v>
      </c>
      <c r="B562" s="5">
        <f>TITRES_STAT!D565</f>
        <v>4.2409999999999997</v>
      </c>
      <c r="C562" s="2">
        <f t="shared" si="61"/>
        <v>0</v>
      </c>
      <c r="D562" s="2">
        <f t="shared" si="62"/>
        <v>4.2305999999999999</v>
      </c>
      <c r="E562" s="2">
        <f t="shared" si="64"/>
        <v>4.2176999999999998</v>
      </c>
      <c r="F562" s="2">
        <f t="shared" si="65"/>
        <v>4.2976000000000001</v>
      </c>
      <c r="G562" s="2">
        <f t="shared" ref="G562:G625" si="67">AVERAGE(B513:B562)</f>
        <v>4.4023000000000003</v>
      </c>
      <c r="H562" s="2">
        <f t="shared" si="63"/>
        <v>5.1339250000000014</v>
      </c>
      <c r="I562" s="2">
        <f t="array" ref="I562">SUMPRODUCT(B546:B565, (ROW(B546:B565)-ROW(B546)+1)) / (20*21/2)</f>
        <v>4.2387904761904762</v>
      </c>
      <c r="J562" s="2">
        <f t="shared" si="66"/>
        <v>4.2805008326760774</v>
      </c>
      <c r="K562" s="2">
        <f t="shared" si="60"/>
        <v>4.4100882843127511</v>
      </c>
    </row>
    <row r="563" spans="1:11" ht="13.5" x14ac:dyDescent="0.25">
      <c r="A563" s="3">
        <f>TITRES_STAT!B566</f>
        <v>42823</v>
      </c>
      <c r="B563" s="5">
        <f>TITRES_STAT!D566</f>
        <v>4.2409999999999997</v>
      </c>
      <c r="C563" s="2">
        <f t="shared" si="61"/>
        <v>0</v>
      </c>
      <c r="D563" s="2">
        <f t="shared" si="62"/>
        <v>4.2409999999999997</v>
      </c>
      <c r="E563" s="2">
        <f t="shared" si="64"/>
        <v>4.2161999999999997</v>
      </c>
      <c r="F563" s="2">
        <f t="shared" si="65"/>
        <v>4.2904499999999999</v>
      </c>
      <c r="G563" s="2">
        <f t="shared" si="67"/>
        <v>4.3960800000000004</v>
      </c>
      <c r="H563" s="2">
        <f t="shared" si="63"/>
        <v>5.126520000000002</v>
      </c>
      <c r="I563" s="2">
        <f t="array" ref="I563">SUMPRODUCT(B547:B566, (ROW(B547:B566)-ROW(B547)+1)) / (20*21/2)</f>
        <v>4.2259904761904759</v>
      </c>
      <c r="J563" s="2">
        <f t="shared" si="66"/>
        <v>4.2767388486116893</v>
      </c>
      <c r="K563" s="2">
        <f t="shared" ref="K563:K626" si="68">$K$4*B563+(1-$K$4)*K562</f>
        <v>4.4034573712024478</v>
      </c>
    </row>
    <row r="564" spans="1:11" ht="13.5" x14ac:dyDescent="0.25">
      <c r="A564" s="3">
        <f>TITRES_STAT!B567</f>
        <v>42824</v>
      </c>
      <c r="B564" s="5">
        <f>TITRES_STAT!D567</f>
        <v>4.2409999999999997</v>
      </c>
      <c r="C564" s="2">
        <f t="shared" si="61"/>
        <v>0</v>
      </c>
      <c r="D564" s="2">
        <f t="shared" si="62"/>
        <v>4.2409999999999997</v>
      </c>
      <c r="E564" s="2">
        <f t="shared" si="64"/>
        <v>4.2161999999999997</v>
      </c>
      <c r="F564" s="2">
        <f t="shared" si="65"/>
        <v>4.2815499999999993</v>
      </c>
      <c r="G564" s="2">
        <f t="shared" si="67"/>
        <v>4.3890399999999996</v>
      </c>
      <c r="H564" s="2">
        <f t="shared" si="63"/>
        <v>5.1196250000000019</v>
      </c>
      <c r="I564" s="2">
        <f t="array" ref="I564">SUMPRODUCT(B548:B567, (ROW(B548:B567)-ROW(B548)+1)) / (20*21/2)</f>
        <v>4.2311238095238091</v>
      </c>
      <c r="J564" s="2">
        <f t="shared" si="66"/>
        <v>4.2733351487439091</v>
      </c>
      <c r="K564" s="2">
        <f t="shared" si="68"/>
        <v>4.3970864939003906</v>
      </c>
    </row>
    <row r="565" spans="1:11" ht="13.5" x14ac:dyDescent="0.25">
      <c r="A565" s="3">
        <f>TITRES_STAT!B568</f>
        <v>42825</v>
      </c>
      <c r="B565" s="5">
        <f>TITRES_STAT!D568</f>
        <v>4.2409999999999997</v>
      </c>
      <c r="C565" s="2">
        <f t="shared" si="61"/>
        <v>0</v>
      </c>
      <c r="D565" s="2">
        <f t="shared" si="62"/>
        <v>4.2409999999999997</v>
      </c>
      <c r="E565" s="2">
        <f t="shared" si="64"/>
        <v>4.2161999999999997</v>
      </c>
      <c r="F565" s="2">
        <f t="shared" si="65"/>
        <v>4.2723999999999993</v>
      </c>
      <c r="G565" s="2">
        <f t="shared" si="67"/>
        <v>4.3819999999999997</v>
      </c>
      <c r="H565" s="2">
        <f t="shared" si="63"/>
        <v>5.1127300000000018</v>
      </c>
      <c r="I565" s="2">
        <f t="array" ref="I565">SUMPRODUCT(B549:B568, (ROW(B549:B568)-ROW(B549)+1)) / (20*21/2)</f>
        <v>4.2302761904761903</v>
      </c>
      <c r="J565" s="2">
        <f t="shared" si="66"/>
        <v>4.2702556107682987</v>
      </c>
      <c r="K565" s="2">
        <f t="shared" si="68"/>
        <v>4.3909654549239043</v>
      </c>
    </row>
    <row r="566" spans="1:11" ht="13.5" x14ac:dyDescent="0.25">
      <c r="A566" s="3">
        <f>TITRES_STAT!B569</f>
        <v>42828</v>
      </c>
      <c r="B566" s="5">
        <f>TITRES_STAT!D569</f>
        <v>4.1379999999999999</v>
      </c>
      <c r="C566" s="2">
        <f t="shared" si="61"/>
        <v>-0.10299999999999976</v>
      </c>
      <c r="D566" s="2">
        <f t="shared" si="62"/>
        <v>4.2203999999999997</v>
      </c>
      <c r="E566" s="2">
        <f t="shared" si="64"/>
        <v>4.2202999999999999</v>
      </c>
      <c r="F566" s="2">
        <f t="shared" si="65"/>
        <v>4.2581000000000007</v>
      </c>
      <c r="G566" s="2">
        <f t="shared" si="67"/>
        <v>4.3729000000000005</v>
      </c>
      <c r="H566" s="2">
        <f t="shared" si="63"/>
        <v>5.1044750000000016</v>
      </c>
      <c r="I566" s="2">
        <f t="array" ref="I566">SUMPRODUCT(B550:B569, (ROW(B550:B569)-ROW(B550)+1)) / (20*21/2)</f>
        <v>4.2402619047619048</v>
      </c>
      <c r="J566" s="2">
        <f t="shared" si="66"/>
        <v>4.2576598383141748</v>
      </c>
      <c r="K566" s="2">
        <f t="shared" si="68"/>
        <v>4.38104524100532</v>
      </c>
    </row>
    <row r="567" spans="1:11" ht="13.5" x14ac:dyDescent="0.25">
      <c r="A567" s="3">
        <f>TITRES_STAT!B570</f>
        <v>42829</v>
      </c>
      <c r="B567" s="5">
        <f>TITRES_STAT!D570</f>
        <v>4.3120000000000003</v>
      </c>
      <c r="C567" s="2">
        <f t="shared" si="61"/>
        <v>0.17400000000000038</v>
      </c>
      <c r="D567" s="2">
        <f t="shared" si="62"/>
        <v>4.2345999999999995</v>
      </c>
      <c r="E567" s="2">
        <f t="shared" si="64"/>
        <v>4.2325999999999997</v>
      </c>
      <c r="F567" s="2">
        <f t="shared" si="65"/>
        <v>4.2499000000000002</v>
      </c>
      <c r="G567" s="2">
        <f t="shared" si="67"/>
        <v>4.3672800000000001</v>
      </c>
      <c r="H567" s="2">
        <f t="shared" si="63"/>
        <v>5.0962500000000013</v>
      </c>
      <c r="I567" s="2">
        <f t="array" ref="I567">SUMPRODUCT(B551:B570, (ROW(B551:B570)-ROW(B551)+1)) / (20*21/2)</f>
        <v>4.240557142857142</v>
      </c>
      <c r="J567" s="2">
        <f t="shared" si="66"/>
        <v>4.2628350918080624</v>
      </c>
      <c r="K567" s="2">
        <f t="shared" si="68"/>
        <v>4.3783375844953083</v>
      </c>
    </row>
    <row r="568" spans="1:11" ht="13.5" x14ac:dyDescent="0.25">
      <c r="A568" s="3">
        <f>TITRES_STAT!B571</f>
        <v>42830</v>
      </c>
      <c r="B568" s="5">
        <f>TITRES_STAT!D571</f>
        <v>4.2409999999999997</v>
      </c>
      <c r="C568" s="2">
        <f t="shared" si="61"/>
        <v>-7.1000000000000618E-2</v>
      </c>
      <c r="D568" s="2">
        <f t="shared" si="62"/>
        <v>4.2345999999999995</v>
      </c>
      <c r="E568" s="2">
        <f t="shared" si="64"/>
        <v>4.2377999999999991</v>
      </c>
      <c r="F568" s="2">
        <f t="shared" si="65"/>
        <v>4.2381499999999992</v>
      </c>
      <c r="G568" s="2">
        <f t="shared" si="67"/>
        <v>4.3602400000000001</v>
      </c>
      <c r="H568" s="2">
        <f t="shared" si="63"/>
        <v>5.0873100000000013</v>
      </c>
      <c r="I568" s="2">
        <f t="array" ref="I568">SUMPRODUCT(B552:B571, (ROW(B552:B571)-ROW(B552)+1)) / (20*21/2)</f>
        <v>4.241361904761904</v>
      </c>
      <c r="J568" s="2">
        <f t="shared" si="66"/>
        <v>4.260755559254914</v>
      </c>
      <c r="K568" s="2">
        <f t="shared" si="68"/>
        <v>4.3729517968680423</v>
      </c>
    </row>
    <row r="569" spans="1:11" ht="13.5" x14ac:dyDescent="0.25">
      <c r="A569" s="3">
        <f>TITRES_STAT!B572</f>
        <v>42831</v>
      </c>
      <c r="B569" s="5">
        <f>TITRES_STAT!D572</f>
        <v>4.343</v>
      </c>
      <c r="C569" s="2">
        <f t="shared" si="61"/>
        <v>0.10200000000000031</v>
      </c>
      <c r="D569" s="2">
        <f t="shared" si="62"/>
        <v>4.2549999999999999</v>
      </c>
      <c r="E569" s="2">
        <f t="shared" si="64"/>
        <v>4.2479999999999993</v>
      </c>
      <c r="F569" s="2">
        <f t="shared" si="65"/>
        <v>4.2378999999999998</v>
      </c>
      <c r="G569" s="2">
        <f t="shared" si="67"/>
        <v>4.3552399999999993</v>
      </c>
      <c r="H569" s="2">
        <f t="shared" si="63"/>
        <v>5.0788800000000016</v>
      </c>
      <c r="I569" s="2">
        <f t="array" ref="I569">SUMPRODUCT(B553:B572, (ROW(B553:B572)-ROW(B553)+1)) / (20*21/2)</f>
        <v>4.2420666666666662</v>
      </c>
      <c r="J569" s="2">
        <f t="shared" si="66"/>
        <v>4.2685883631353985</v>
      </c>
      <c r="K569" s="2">
        <f t="shared" si="68"/>
        <v>4.3717772165987077</v>
      </c>
    </row>
    <row r="570" spans="1:11" ht="13.5" x14ac:dyDescent="0.25">
      <c r="A570" s="3">
        <f>TITRES_STAT!B573</f>
        <v>42832</v>
      </c>
      <c r="B570" s="5">
        <f>TITRES_STAT!D573</f>
        <v>4.2409999999999997</v>
      </c>
      <c r="C570" s="2">
        <f t="shared" si="61"/>
        <v>-0.10200000000000031</v>
      </c>
      <c r="D570" s="2">
        <f t="shared" si="62"/>
        <v>4.2549999999999999</v>
      </c>
      <c r="E570" s="2">
        <f t="shared" si="64"/>
        <v>4.2480000000000002</v>
      </c>
      <c r="F570" s="2">
        <f t="shared" si="65"/>
        <v>4.2325499999999998</v>
      </c>
      <c r="G570" s="2">
        <f t="shared" si="67"/>
        <v>4.3482000000000003</v>
      </c>
      <c r="H570" s="2">
        <f t="shared" si="63"/>
        <v>5.0699400000000008</v>
      </c>
      <c r="I570" s="2">
        <f t="array" ref="I570">SUMPRODUCT(B554:B573, (ROW(B554:B573)-ROW(B554)+1)) / (20*21/2)</f>
        <v>4.2428428571428567</v>
      </c>
      <c r="J570" s="2">
        <f t="shared" si="66"/>
        <v>4.2659608999796461</v>
      </c>
      <c r="K570" s="2">
        <f t="shared" si="68"/>
        <v>4.36664869830072</v>
      </c>
    </row>
    <row r="571" spans="1:11" ht="13.5" x14ac:dyDescent="0.25">
      <c r="A571" s="3">
        <f>TITRES_STAT!B574</f>
        <v>42835</v>
      </c>
      <c r="B571" s="5">
        <f>TITRES_STAT!D574</f>
        <v>4.2409999999999997</v>
      </c>
      <c r="C571" s="2">
        <f t="shared" si="61"/>
        <v>0</v>
      </c>
      <c r="D571" s="2">
        <f t="shared" si="62"/>
        <v>4.2755999999999998</v>
      </c>
      <c r="E571" s="2">
        <f t="shared" si="64"/>
        <v>4.2479999999999993</v>
      </c>
      <c r="F571" s="2">
        <f t="shared" si="65"/>
        <v>4.2336</v>
      </c>
      <c r="G571" s="2">
        <f t="shared" si="67"/>
        <v>4.3438199999999991</v>
      </c>
      <c r="H571" s="2">
        <f t="shared" si="63"/>
        <v>5.0610250000000008</v>
      </c>
      <c r="I571" s="2">
        <f t="array" ref="I571">SUMPRODUCT(B555:B574, (ROW(B555:B574)-ROW(B555)+1)) / (20*21/2)</f>
        <v>4.2614047619047604</v>
      </c>
      <c r="J571" s="2">
        <f t="shared" si="66"/>
        <v>4.2635836714101565</v>
      </c>
      <c r="K571" s="2">
        <f t="shared" si="68"/>
        <v>4.3617212983673586</v>
      </c>
    </row>
    <row r="572" spans="1:11" ht="13.5" x14ac:dyDescent="0.25">
      <c r="A572" s="3">
        <f>TITRES_STAT!B575</f>
        <v>42836</v>
      </c>
      <c r="B572" s="5">
        <f>TITRES_STAT!D575</f>
        <v>4.2409999999999997</v>
      </c>
      <c r="C572" s="2">
        <f t="shared" si="61"/>
        <v>0</v>
      </c>
      <c r="D572" s="2">
        <f t="shared" si="62"/>
        <v>4.2614000000000001</v>
      </c>
      <c r="E572" s="2">
        <f t="shared" si="64"/>
        <v>4.2479999999999993</v>
      </c>
      <c r="F572" s="2">
        <f t="shared" si="65"/>
        <v>4.23285</v>
      </c>
      <c r="G572" s="2">
        <f t="shared" si="67"/>
        <v>4.3394399999999989</v>
      </c>
      <c r="H572" s="2">
        <f t="shared" si="63"/>
        <v>5.0521100000000008</v>
      </c>
      <c r="I572" s="2">
        <f t="array" ref="I572">SUMPRODUCT(B556:B575, (ROW(B556:B575)-ROW(B556)+1)) / (20*21/2)</f>
        <v>4.2978428571428573</v>
      </c>
      <c r="J572" s="2">
        <f t="shared" si="66"/>
        <v>4.2614328455615702</v>
      </c>
      <c r="K572" s="2">
        <f t="shared" si="68"/>
        <v>4.3569871298039331</v>
      </c>
    </row>
    <row r="573" spans="1:11" ht="13.5" x14ac:dyDescent="0.25">
      <c r="A573" s="3">
        <f>TITRES_STAT!B576</f>
        <v>42837</v>
      </c>
      <c r="B573" s="5">
        <f>TITRES_STAT!D576</f>
        <v>4.2409999999999997</v>
      </c>
      <c r="C573" s="2">
        <f t="shared" si="61"/>
        <v>0</v>
      </c>
      <c r="D573" s="2">
        <f t="shared" si="62"/>
        <v>4.2614000000000001</v>
      </c>
      <c r="E573" s="2">
        <f t="shared" si="64"/>
        <v>4.2479999999999993</v>
      </c>
      <c r="F573" s="2">
        <f t="shared" si="65"/>
        <v>4.2321</v>
      </c>
      <c r="G573" s="2">
        <f t="shared" si="67"/>
        <v>4.3350599999999986</v>
      </c>
      <c r="H573" s="2">
        <f t="shared" si="63"/>
        <v>5.0431700000000008</v>
      </c>
      <c r="I573" s="2">
        <f t="array" ref="I573">SUMPRODUCT(B557:B576, (ROW(B557:B576)-ROW(B557)+1)) / (20*21/2)</f>
        <v>4.3230285714285719</v>
      </c>
      <c r="J573" s="2">
        <f t="shared" si="66"/>
        <v>4.259486860269992</v>
      </c>
      <c r="K573" s="2">
        <f t="shared" si="68"/>
        <v>4.3524386149096621</v>
      </c>
    </row>
    <row r="574" spans="1:11" ht="13.5" x14ac:dyDescent="0.25">
      <c r="A574" s="3">
        <f>TITRES_STAT!B577</f>
        <v>42838</v>
      </c>
      <c r="B574" s="5">
        <f>TITRES_STAT!D577</f>
        <v>4.4269999999999996</v>
      </c>
      <c r="C574" s="2">
        <f t="shared" si="61"/>
        <v>0.18599999999999994</v>
      </c>
      <c r="D574" s="2">
        <f t="shared" si="62"/>
        <v>4.2782</v>
      </c>
      <c r="E574" s="2">
        <f t="shared" si="64"/>
        <v>4.2665999999999995</v>
      </c>
      <c r="F574" s="2">
        <f t="shared" si="65"/>
        <v>4.2414000000000005</v>
      </c>
      <c r="G574" s="2">
        <f t="shared" si="67"/>
        <v>4.3336799999999984</v>
      </c>
      <c r="H574" s="2">
        <f t="shared" si="63"/>
        <v>5.0351600000000012</v>
      </c>
      <c r="I574" s="2">
        <f t="array" ref="I574">SUMPRODUCT(B558:B577, (ROW(B558:B577)-ROW(B558)+1)) / (20*21/2)</f>
        <v>4.3461761904761902</v>
      </c>
      <c r="J574" s="2">
        <f t="shared" si="66"/>
        <v>4.275440492625231</v>
      </c>
      <c r="K574" s="2">
        <f t="shared" si="68"/>
        <v>4.3553625907955578</v>
      </c>
    </row>
    <row r="575" spans="1:11" ht="13.5" x14ac:dyDescent="0.25">
      <c r="A575" s="3">
        <f>TITRES_STAT!B578</f>
        <v>42839</v>
      </c>
      <c r="B575" s="5">
        <f>TITRES_STAT!D578</f>
        <v>4.6239999999999997</v>
      </c>
      <c r="C575" s="2">
        <f t="shared" si="61"/>
        <v>0.19700000000000006</v>
      </c>
      <c r="D575" s="2">
        <f t="shared" si="62"/>
        <v>4.3547999999999991</v>
      </c>
      <c r="E575" s="2">
        <f t="shared" si="64"/>
        <v>4.3048999999999999</v>
      </c>
      <c r="F575" s="2">
        <f t="shared" si="65"/>
        <v>4.2605499999999994</v>
      </c>
      <c r="G575" s="2">
        <f t="shared" si="67"/>
        <v>4.3362399999999983</v>
      </c>
      <c r="H575" s="2">
        <f t="shared" si="63"/>
        <v>5.0281350000000007</v>
      </c>
      <c r="I575" s="2">
        <f t="array" ref="I575">SUMPRODUCT(B559:B578, (ROW(B559:B578)-ROW(B559)+1)) / (20*21/2)</f>
        <v>4.3677238095238096</v>
      </c>
      <c r="J575" s="2">
        <f t="shared" si="66"/>
        <v>4.3086366361847324</v>
      </c>
      <c r="K575" s="2">
        <f t="shared" si="68"/>
        <v>4.3658973911565155</v>
      </c>
    </row>
    <row r="576" spans="1:11" ht="13.5" x14ac:dyDescent="0.25">
      <c r="A576" s="3">
        <f>TITRES_STAT!B579</f>
        <v>42842</v>
      </c>
      <c r="B576" s="5">
        <f>TITRES_STAT!D579</f>
        <v>4.5250000000000004</v>
      </c>
      <c r="C576" s="2">
        <f t="shared" si="61"/>
        <v>-9.8999999999999311E-2</v>
      </c>
      <c r="D576" s="2">
        <f t="shared" si="62"/>
        <v>4.4116</v>
      </c>
      <c r="E576" s="2">
        <f t="shared" si="64"/>
        <v>4.3436000000000003</v>
      </c>
      <c r="F576" s="2">
        <f t="shared" si="65"/>
        <v>4.2819499999999993</v>
      </c>
      <c r="G576" s="2">
        <f t="shared" si="67"/>
        <v>4.3368199999999986</v>
      </c>
      <c r="H576" s="2">
        <f t="shared" si="63"/>
        <v>5.0206150000000012</v>
      </c>
      <c r="I576" s="2">
        <f t="array" ref="I576">SUMPRODUCT(B560:B579, (ROW(B560:B579)-ROW(B560)+1)) / (20*21/2)</f>
        <v>4.3840523809523821</v>
      </c>
      <c r="J576" s="2">
        <f t="shared" si="66"/>
        <v>4.3292426708338052</v>
      </c>
      <c r="K576" s="2">
        <f t="shared" si="68"/>
        <v>4.3721367091503778</v>
      </c>
    </row>
    <row r="577" spans="1:11" ht="13.5" x14ac:dyDescent="0.25">
      <c r="A577" s="3">
        <f>TITRES_STAT!B580</f>
        <v>42843</v>
      </c>
      <c r="B577" s="5">
        <f>TITRES_STAT!D580</f>
        <v>4.5250000000000004</v>
      </c>
      <c r="C577" s="2">
        <f t="shared" si="61"/>
        <v>0</v>
      </c>
      <c r="D577" s="2">
        <f t="shared" si="62"/>
        <v>4.4683999999999999</v>
      </c>
      <c r="E577" s="2">
        <f t="shared" si="64"/>
        <v>4.3648999999999996</v>
      </c>
      <c r="F577" s="2">
        <f t="shared" si="65"/>
        <v>4.2987500000000001</v>
      </c>
      <c r="G577" s="2">
        <f t="shared" si="67"/>
        <v>4.3384199999999984</v>
      </c>
      <c r="H577" s="2">
        <f t="shared" si="63"/>
        <v>5.0130950000000007</v>
      </c>
      <c r="I577" s="2">
        <f t="array" ref="I577">SUMPRODUCT(B561:B580, (ROW(B561:B580)-ROW(B561)+1)) / (20*21/2)</f>
        <v>4.3887333333333327</v>
      </c>
      <c r="J577" s="2">
        <f t="shared" si="66"/>
        <v>4.3478862259924904</v>
      </c>
      <c r="K577" s="2">
        <f t="shared" si="68"/>
        <v>4.3781313480072264</v>
      </c>
    </row>
    <row r="578" spans="1:11" ht="13.5" x14ac:dyDescent="0.25">
      <c r="A578" s="3">
        <f>TITRES_STAT!B581</f>
        <v>42844</v>
      </c>
      <c r="B578" s="5">
        <f>TITRES_STAT!D581</f>
        <v>4.5250000000000004</v>
      </c>
      <c r="C578" s="2">
        <f t="shared" si="61"/>
        <v>0</v>
      </c>
      <c r="D578" s="2">
        <f t="shared" si="62"/>
        <v>4.5251999999999999</v>
      </c>
      <c r="E578" s="2">
        <f t="shared" si="64"/>
        <v>4.3932999999999991</v>
      </c>
      <c r="F578" s="2">
        <f t="shared" si="65"/>
        <v>4.31555</v>
      </c>
      <c r="G578" s="2">
        <f t="shared" si="67"/>
        <v>4.3400199999999982</v>
      </c>
      <c r="H578" s="2">
        <f t="shared" si="63"/>
        <v>5.0055750000000003</v>
      </c>
      <c r="I578" s="2">
        <f t="array" ref="I578">SUMPRODUCT(B562:B581, (ROW(B562:B581)-ROW(B562)+1)) / (20*21/2)</f>
        <v>4.4032428571428568</v>
      </c>
      <c r="J578" s="2">
        <f t="shared" si="66"/>
        <v>4.3647542044693965</v>
      </c>
      <c r="K578" s="2">
        <f t="shared" si="68"/>
        <v>4.3838909029873356</v>
      </c>
    </row>
    <row r="579" spans="1:11" ht="13.5" x14ac:dyDescent="0.25">
      <c r="A579" s="3">
        <f>TITRES_STAT!B582</f>
        <v>42845</v>
      </c>
      <c r="B579" s="5">
        <f>TITRES_STAT!D582</f>
        <v>4.4870000000000001</v>
      </c>
      <c r="C579" s="2">
        <f t="shared" si="61"/>
        <v>-3.8000000000000256E-2</v>
      </c>
      <c r="D579" s="2">
        <f t="shared" si="62"/>
        <v>4.5372000000000003</v>
      </c>
      <c r="E579" s="2">
        <f t="shared" si="64"/>
        <v>4.4077000000000002</v>
      </c>
      <c r="F579" s="2">
        <f t="shared" si="65"/>
        <v>4.3278499999999998</v>
      </c>
      <c r="G579" s="2">
        <f t="shared" si="67"/>
        <v>4.3408599999999975</v>
      </c>
      <c r="H579" s="2">
        <f t="shared" si="63"/>
        <v>4.997865</v>
      </c>
      <c r="I579" s="2">
        <f t="array" ref="I579">SUMPRODUCT(B563:B582, (ROW(B563:B582)-ROW(B563)+1)) / (20*21/2)</f>
        <v>4.4061047619047606</v>
      </c>
      <c r="J579" s="2">
        <f t="shared" si="66"/>
        <v>4.3763966611865968</v>
      </c>
      <c r="K579" s="2">
        <f t="shared" si="68"/>
        <v>4.3879343969878324</v>
      </c>
    </row>
    <row r="580" spans="1:11" ht="13.5" x14ac:dyDescent="0.25">
      <c r="A580" s="3">
        <f>TITRES_STAT!B583</f>
        <v>42846</v>
      </c>
      <c r="B580" s="5">
        <f>TITRES_STAT!D583</f>
        <v>4.3769999999999998</v>
      </c>
      <c r="C580" s="2">
        <f t="shared" ref="C580:C643" si="69">B580-B579</f>
        <v>-0.11000000000000032</v>
      </c>
      <c r="D580" s="2">
        <f t="shared" si="62"/>
        <v>4.4878</v>
      </c>
      <c r="E580" s="2">
        <f t="shared" si="64"/>
        <v>4.4213000000000005</v>
      </c>
      <c r="F580" s="2">
        <f t="shared" si="65"/>
        <v>4.3346500000000008</v>
      </c>
      <c r="G580" s="2">
        <f t="shared" si="67"/>
        <v>4.3385799999999985</v>
      </c>
      <c r="H580" s="2">
        <f t="shared" si="63"/>
        <v>4.9898599999999993</v>
      </c>
      <c r="I580" s="2">
        <f t="array" ref="I580">SUMPRODUCT(B564:B583, (ROW(B564:B583)-ROW(B564)+1)) / (20*21/2)</f>
        <v>4.418795238095238</v>
      </c>
      <c r="J580" s="2">
        <f t="shared" si="66"/>
        <v>4.3764541220259687</v>
      </c>
      <c r="K580" s="2">
        <f t="shared" si="68"/>
        <v>4.3875055971059567</v>
      </c>
    </row>
    <row r="581" spans="1:11" ht="13.5" x14ac:dyDescent="0.25">
      <c r="A581" s="3">
        <f>TITRES_STAT!B584</f>
        <v>42849</v>
      </c>
      <c r="B581" s="5">
        <f>TITRES_STAT!D584</f>
        <v>4.4870000000000001</v>
      </c>
      <c r="C581" s="2">
        <f t="shared" si="69"/>
        <v>0.11000000000000032</v>
      </c>
      <c r="D581" s="2">
        <f t="shared" si="62"/>
        <v>4.4802000000000008</v>
      </c>
      <c r="E581" s="2">
        <f t="shared" si="64"/>
        <v>4.4459</v>
      </c>
      <c r="F581" s="2">
        <f t="shared" si="65"/>
        <v>4.3469499999999996</v>
      </c>
      <c r="G581" s="2">
        <f t="shared" si="67"/>
        <v>4.3384999999999989</v>
      </c>
      <c r="H581" s="2">
        <f t="shared" si="63"/>
        <v>4.9829199999999982</v>
      </c>
      <c r="I581" s="2">
        <f t="array" ref="I581">SUMPRODUCT(B565:B584, (ROW(B565:B584)-ROW(B565)+1)) / (20*21/2)</f>
        <v>4.4198380952380951</v>
      </c>
      <c r="J581" s="2">
        <f t="shared" si="66"/>
        <v>4.3869823008806383</v>
      </c>
      <c r="K581" s="2">
        <f t="shared" si="68"/>
        <v>4.3914073383959193</v>
      </c>
    </row>
    <row r="582" spans="1:11" ht="13.5" x14ac:dyDescent="0.25">
      <c r="A582" s="3">
        <f>TITRES_STAT!B585</f>
        <v>42850</v>
      </c>
      <c r="B582" s="5">
        <f>TITRES_STAT!D585</f>
        <v>4.3769999999999998</v>
      </c>
      <c r="C582" s="2">
        <f t="shared" si="69"/>
        <v>-0.11000000000000032</v>
      </c>
      <c r="D582" s="2">
        <f t="shared" ref="D582:D645" si="70">AVERAGE(B578:B582)</f>
        <v>4.4505999999999997</v>
      </c>
      <c r="E582" s="2">
        <f t="shared" si="64"/>
        <v>4.4595000000000002</v>
      </c>
      <c r="F582" s="2">
        <f t="shared" si="65"/>
        <v>4.3537499999999998</v>
      </c>
      <c r="G582" s="2">
        <f t="shared" si="67"/>
        <v>4.3388799999999987</v>
      </c>
      <c r="H582" s="2">
        <f t="shared" si="63"/>
        <v>4.9754299999999985</v>
      </c>
      <c r="I582" s="2">
        <f t="array" ref="I582">SUMPRODUCT(B566:B585, (ROW(B566:B585)-ROW(B566)+1)) / (20*21/2)</f>
        <v>4.420233333333333</v>
      </c>
      <c r="J582" s="2">
        <f t="shared" si="66"/>
        <v>4.3860316055586726</v>
      </c>
      <c r="K582" s="2">
        <f t="shared" si="68"/>
        <v>4.3908423447333345</v>
      </c>
    </row>
    <row r="583" spans="1:11" ht="13.5" x14ac:dyDescent="0.25">
      <c r="A583" s="3">
        <f>TITRES_STAT!B586</f>
        <v>42851</v>
      </c>
      <c r="B583" s="5">
        <f>TITRES_STAT!D586</f>
        <v>4.4870000000000001</v>
      </c>
      <c r="C583" s="2">
        <f t="shared" si="69"/>
        <v>0.11000000000000032</v>
      </c>
      <c r="D583" s="2">
        <f t="shared" si="70"/>
        <v>4.4430000000000005</v>
      </c>
      <c r="E583" s="2">
        <f t="shared" si="64"/>
        <v>4.4840999999999998</v>
      </c>
      <c r="F583" s="2">
        <f t="shared" si="65"/>
        <v>4.3660499999999987</v>
      </c>
      <c r="G583" s="2">
        <f t="shared" si="67"/>
        <v>4.341759999999999</v>
      </c>
      <c r="H583" s="2">
        <f t="shared" si="63"/>
        <v>4.9684899999999974</v>
      </c>
      <c r="I583" s="2">
        <f t="array" ref="I583">SUMPRODUCT(B567:B586, (ROW(B567:B586)-ROW(B567)+1)) / (20*21/2)</f>
        <v>4.4199809523809535</v>
      </c>
      <c r="J583" s="2">
        <f t="shared" si="66"/>
        <v>4.3956476431245139</v>
      </c>
      <c r="K583" s="2">
        <f t="shared" si="68"/>
        <v>4.3946132331751651</v>
      </c>
    </row>
    <row r="584" spans="1:11" ht="13.5" x14ac:dyDescent="0.25">
      <c r="A584" s="3">
        <f>TITRES_STAT!B587</f>
        <v>42852</v>
      </c>
      <c r="B584" s="5">
        <f>TITRES_STAT!D587</f>
        <v>4.3769999999999998</v>
      </c>
      <c r="C584" s="2">
        <f t="shared" si="69"/>
        <v>-0.11000000000000032</v>
      </c>
      <c r="D584" s="2">
        <f t="shared" si="70"/>
        <v>4.4210000000000003</v>
      </c>
      <c r="E584" s="2">
        <f t="shared" si="64"/>
        <v>4.4791000000000007</v>
      </c>
      <c r="F584" s="2">
        <f t="shared" si="65"/>
        <v>4.3728499999999979</v>
      </c>
      <c r="G584" s="2">
        <f t="shared" si="67"/>
        <v>4.342439999999999</v>
      </c>
      <c r="H584" s="2">
        <f t="shared" si="63"/>
        <v>4.9609999999999967</v>
      </c>
      <c r="I584" s="2">
        <f t="array" ref="I584">SUMPRODUCT(B568:B587, (ROW(B568:B587)-ROW(B568)+1)) / (20*21/2)</f>
        <v>4.4185904761904764</v>
      </c>
      <c r="J584" s="2">
        <f t="shared" si="66"/>
        <v>4.3938716771126556</v>
      </c>
      <c r="K584" s="2">
        <f t="shared" si="68"/>
        <v>4.3939225181486883</v>
      </c>
    </row>
    <row r="585" spans="1:11" ht="13.5" x14ac:dyDescent="0.25">
      <c r="A585" s="3">
        <f>TITRES_STAT!B588</f>
        <v>42853</v>
      </c>
      <c r="B585" s="5">
        <f>TITRES_STAT!D588</f>
        <v>4.3769999999999998</v>
      </c>
      <c r="C585" s="2">
        <f t="shared" si="69"/>
        <v>0</v>
      </c>
      <c r="D585" s="2">
        <f t="shared" si="70"/>
        <v>4.4210000000000003</v>
      </c>
      <c r="E585" s="2">
        <f t="shared" si="64"/>
        <v>4.4544000000000006</v>
      </c>
      <c r="F585" s="2">
        <f t="shared" si="65"/>
        <v>4.3796499999999989</v>
      </c>
      <c r="G585" s="2">
        <f t="shared" si="67"/>
        <v>4.3406799999999999</v>
      </c>
      <c r="H585" s="2">
        <f t="shared" si="63"/>
        <v>4.953509999999997</v>
      </c>
      <c r="I585" s="2">
        <f t="array" ref="I585">SUMPRODUCT(B569:B588, (ROW(B569:B588)-ROW(B569)+1)) / (20*21/2)</f>
        <v>4.4168904761904759</v>
      </c>
      <c r="J585" s="2">
        <f t="shared" si="66"/>
        <v>4.3922648507209736</v>
      </c>
      <c r="K585" s="2">
        <f t="shared" si="68"/>
        <v>4.3932588899859946</v>
      </c>
    </row>
    <row r="586" spans="1:11" ht="13.5" x14ac:dyDescent="0.25">
      <c r="A586" s="3">
        <f>TITRES_STAT!B589</f>
        <v>42857</v>
      </c>
      <c r="B586" s="5">
        <f>TITRES_STAT!D589</f>
        <v>4.3769999999999998</v>
      </c>
      <c r="C586" s="2">
        <f t="shared" si="69"/>
        <v>0</v>
      </c>
      <c r="D586" s="2">
        <f t="shared" si="70"/>
        <v>4.3989999999999991</v>
      </c>
      <c r="E586" s="2">
        <f t="shared" si="64"/>
        <v>4.4396000000000004</v>
      </c>
      <c r="F586" s="2">
        <f t="shared" si="65"/>
        <v>4.3915999999999986</v>
      </c>
      <c r="G586" s="2">
        <f t="shared" si="67"/>
        <v>4.338919999999999</v>
      </c>
      <c r="H586" s="2">
        <f t="shared" ref="H586:H649" si="71">AVERAGE(B387:B586)</f>
        <v>4.9460199999999963</v>
      </c>
      <c r="I586" s="2">
        <f t="array" ref="I586">SUMPRODUCT(B570:B589, (ROW(B570:B589)-ROW(B570)+1)) / (20*21/2)</f>
        <v>4.414542857142858</v>
      </c>
      <c r="J586" s="2">
        <f t="shared" si="66"/>
        <v>4.3908110554142148</v>
      </c>
      <c r="K586" s="2">
        <f t="shared" si="68"/>
        <v>4.3926212864571319</v>
      </c>
    </row>
    <row r="587" spans="1:11" ht="13.5" x14ac:dyDescent="0.25">
      <c r="A587" s="3">
        <f>TITRES_STAT!B590</f>
        <v>42858</v>
      </c>
      <c r="B587" s="5">
        <f>TITRES_STAT!D590</f>
        <v>4.3769999999999998</v>
      </c>
      <c r="C587" s="2">
        <f t="shared" si="69"/>
        <v>0</v>
      </c>
      <c r="D587" s="2">
        <f t="shared" si="70"/>
        <v>4.3989999999999991</v>
      </c>
      <c r="E587" s="2">
        <f t="shared" si="64"/>
        <v>4.4247999999999994</v>
      </c>
      <c r="F587" s="2">
        <f t="shared" si="65"/>
        <v>4.394849999999999</v>
      </c>
      <c r="G587" s="2">
        <f t="shared" si="67"/>
        <v>4.3374600000000001</v>
      </c>
      <c r="H587" s="2">
        <f t="shared" si="71"/>
        <v>4.9377599999999964</v>
      </c>
      <c r="I587" s="2">
        <f t="array" ref="I587">SUMPRODUCT(B571:B590, (ROW(B571:B590)-ROW(B571)+1)) / (20*21/2)</f>
        <v>4.4120333333333335</v>
      </c>
      <c r="J587" s="2">
        <f t="shared" si="66"/>
        <v>4.3894957168033368</v>
      </c>
      <c r="K587" s="2">
        <f t="shared" si="68"/>
        <v>4.3920086869882251</v>
      </c>
    </row>
    <row r="588" spans="1:11" ht="13.5" x14ac:dyDescent="0.25">
      <c r="A588" s="3">
        <f>TITRES_STAT!B591</f>
        <v>42859</v>
      </c>
      <c r="B588" s="5">
        <f>TITRES_STAT!D591</f>
        <v>4.3769999999999998</v>
      </c>
      <c r="C588" s="2">
        <f t="shared" si="69"/>
        <v>0</v>
      </c>
      <c r="D588" s="2">
        <f t="shared" si="70"/>
        <v>4.3769999999999998</v>
      </c>
      <c r="E588" s="2">
        <f t="shared" ref="E588:E651" si="72">AVERAGE(B579:B588)</f>
        <v>4.410000000000001</v>
      </c>
      <c r="F588" s="2">
        <f t="shared" si="65"/>
        <v>4.4016499999999983</v>
      </c>
      <c r="G588" s="2">
        <f t="shared" si="67"/>
        <v>4.3360000000000003</v>
      </c>
      <c r="H588" s="2">
        <f t="shared" si="71"/>
        <v>4.9294999999999956</v>
      </c>
      <c r="I588" s="2">
        <f t="array" ref="I588">SUMPRODUCT(B572:B591, (ROW(B572:B591)-ROW(B572)+1)) / (20*21/2)</f>
        <v>4.4088761904761906</v>
      </c>
      <c r="J588" s="2">
        <f t="shared" si="66"/>
        <v>4.3883056485363525</v>
      </c>
      <c r="K588" s="2">
        <f t="shared" si="68"/>
        <v>4.3914201110279025</v>
      </c>
    </row>
    <row r="589" spans="1:11" ht="13.5" x14ac:dyDescent="0.25">
      <c r="A589" s="3">
        <f>TITRES_STAT!B592</f>
        <v>42860</v>
      </c>
      <c r="B589" s="5">
        <f>TITRES_STAT!D592</f>
        <v>4.3769999999999998</v>
      </c>
      <c r="C589" s="2">
        <f t="shared" si="69"/>
        <v>0</v>
      </c>
      <c r="D589" s="2">
        <f t="shared" si="70"/>
        <v>4.3769999999999998</v>
      </c>
      <c r="E589" s="2">
        <f t="shared" si="72"/>
        <v>4.399</v>
      </c>
      <c r="F589" s="2">
        <f t="shared" si="65"/>
        <v>4.4033499999999988</v>
      </c>
      <c r="G589" s="2">
        <f t="shared" si="67"/>
        <v>4.3345400000000005</v>
      </c>
      <c r="H589" s="2">
        <f t="shared" si="71"/>
        <v>4.9212399999999956</v>
      </c>
      <c r="I589" s="2">
        <f t="array" ref="I589">SUMPRODUCT(B573:B592, (ROW(B573:B592)-ROW(B573)+1)) / (20*21/2)</f>
        <v>4.4050714285714285</v>
      </c>
      <c r="J589" s="2">
        <f t="shared" si="66"/>
        <v>4.3872289201043184</v>
      </c>
      <c r="K589" s="2">
        <f t="shared" si="68"/>
        <v>4.3908546164777889</v>
      </c>
    </row>
    <row r="590" spans="1:11" ht="13.5" x14ac:dyDescent="0.25">
      <c r="A590" s="3">
        <f>TITRES_STAT!B593</f>
        <v>42863</v>
      </c>
      <c r="B590" s="5">
        <f>TITRES_STAT!D593</f>
        <v>4.3769999999999998</v>
      </c>
      <c r="C590" s="2">
        <f t="shared" si="69"/>
        <v>0</v>
      </c>
      <c r="D590" s="2">
        <f t="shared" si="70"/>
        <v>4.3769999999999998</v>
      </c>
      <c r="E590" s="2">
        <f t="shared" si="72"/>
        <v>4.399</v>
      </c>
      <c r="F590" s="2">
        <f t="shared" si="65"/>
        <v>4.4101499999999998</v>
      </c>
      <c r="G590" s="2">
        <f t="shared" si="67"/>
        <v>4.3357400000000004</v>
      </c>
      <c r="H590" s="2">
        <f t="shared" si="71"/>
        <v>4.9140049999999951</v>
      </c>
      <c r="I590" s="2">
        <f t="array" ref="I590">SUMPRODUCT(B574:B593, (ROW(B574:B593)-ROW(B574)+1)) / (20*21/2)</f>
        <v>4.4006190476190481</v>
      </c>
      <c r="J590" s="2">
        <f t="shared" si="66"/>
        <v>4.3862547372372402</v>
      </c>
      <c r="K590" s="2">
        <f t="shared" si="68"/>
        <v>4.3903112981845425</v>
      </c>
    </row>
    <row r="591" spans="1:11" ht="13.5" x14ac:dyDescent="0.25">
      <c r="A591" s="3">
        <f>TITRES_STAT!B594</f>
        <v>42864</v>
      </c>
      <c r="B591" s="5">
        <f>TITRES_STAT!D594</f>
        <v>4.3769999999999998</v>
      </c>
      <c r="C591" s="2">
        <f t="shared" si="69"/>
        <v>0</v>
      </c>
      <c r="D591" s="2">
        <f t="shared" si="70"/>
        <v>4.3769999999999998</v>
      </c>
      <c r="E591" s="2">
        <f t="shared" si="72"/>
        <v>4.3879999999999999</v>
      </c>
      <c r="F591" s="2">
        <f t="shared" si="65"/>
        <v>4.416949999999999</v>
      </c>
      <c r="G591" s="2">
        <f t="shared" si="67"/>
        <v>4.3369400000000011</v>
      </c>
      <c r="H591" s="2">
        <f t="shared" si="71"/>
        <v>4.9067699999999954</v>
      </c>
      <c r="I591" s="2">
        <f t="array" ref="I591">SUMPRODUCT(B575:B594, (ROW(B575:B594)-ROW(B575)+1)) / (20*21/2)</f>
        <v>4.4059952380952385</v>
      </c>
      <c r="J591" s="2">
        <f t="shared" si="66"/>
        <v>4.3853733336908363</v>
      </c>
      <c r="K591" s="2">
        <f t="shared" si="68"/>
        <v>4.3897892864910313</v>
      </c>
    </row>
    <row r="592" spans="1:11" ht="13.5" x14ac:dyDescent="0.25">
      <c r="A592" s="3">
        <f>TITRES_STAT!B595</f>
        <v>42865</v>
      </c>
      <c r="B592" s="5">
        <f>TITRES_STAT!D595</f>
        <v>4.3769999999999998</v>
      </c>
      <c r="C592" s="2">
        <f t="shared" si="69"/>
        <v>0</v>
      </c>
      <c r="D592" s="2">
        <f t="shared" si="70"/>
        <v>4.3769999999999998</v>
      </c>
      <c r="E592" s="2">
        <f t="shared" si="72"/>
        <v>4.3879999999999999</v>
      </c>
      <c r="F592" s="2">
        <f t="shared" si="65"/>
        <v>4.4237500000000001</v>
      </c>
      <c r="G592" s="2">
        <f t="shared" si="67"/>
        <v>4.3381400000000019</v>
      </c>
      <c r="H592" s="2">
        <f t="shared" si="71"/>
        <v>4.8990499999999955</v>
      </c>
      <c r="I592" s="2">
        <f t="array" ref="I592">SUMPRODUCT(B576:B595, (ROW(B576:B595)-ROW(B576)+1)) / (20*21/2)</f>
        <v>4.4110857142857149</v>
      </c>
      <c r="J592" s="2">
        <f t="shared" si="66"/>
        <v>4.3845758733393279</v>
      </c>
      <c r="K592" s="2">
        <f t="shared" si="68"/>
        <v>4.3892877458443245</v>
      </c>
    </row>
    <row r="593" spans="1:11" ht="13.5" x14ac:dyDescent="0.25">
      <c r="A593" s="3">
        <f>TITRES_STAT!B596</f>
        <v>42866</v>
      </c>
      <c r="B593" s="5">
        <f>TITRES_STAT!D596</f>
        <v>4.3769999999999998</v>
      </c>
      <c r="C593" s="2">
        <f t="shared" si="69"/>
        <v>0</v>
      </c>
      <c r="D593" s="2">
        <f t="shared" si="70"/>
        <v>4.3769999999999998</v>
      </c>
      <c r="E593" s="2">
        <f t="shared" si="72"/>
        <v>4.3770000000000007</v>
      </c>
      <c r="F593" s="2">
        <f t="shared" si="65"/>
        <v>4.4305499999999993</v>
      </c>
      <c r="G593" s="2">
        <f t="shared" si="67"/>
        <v>4.3380000000000019</v>
      </c>
      <c r="H593" s="2">
        <f t="shared" si="71"/>
        <v>4.8912999999999958</v>
      </c>
      <c r="I593" s="2">
        <f t="array" ref="I593">SUMPRODUCT(B577:B596, (ROW(B577:B596)-ROW(B577)+1)) / (20*21/2)</f>
        <v>4.4168285714285718</v>
      </c>
      <c r="J593" s="2">
        <f t="shared" si="66"/>
        <v>4.383854361592725</v>
      </c>
      <c r="K593" s="2">
        <f t="shared" si="68"/>
        <v>4.3888058734582724</v>
      </c>
    </row>
    <row r="594" spans="1:11" ht="13.5" x14ac:dyDescent="0.25">
      <c r="A594" s="3">
        <f>TITRES_STAT!B597</f>
        <v>42867</v>
      </c>
      <c r="B594" s="5">
        <f>TITRES_STAT!D597</f>
        <v>4.4870000000000001</v>
      </c>
      <c r="C594" s="2">
        <f t="shared" si="69"/>
        <v>0.11000000000000032</v>
      </c>
      <c r="D594" s="2">
        <f t="shared" si="70"/>
        <v>4.3989999999999991</v>
      </c>
      <c r="E594" s="2">
        <f t="shared" si="72"/>
        <v>4.3879999999999999</v>
      </c>
      <c r="F594" s="2">
        <f t="shared" si="65"/>
        <v>4.4335499999999994</v>
      </c>
      <c r="G594" s="2">
        <f t="shared" si="67"/>
        <v>4.3393600000000019</v>
      </c>
      <c r="H594" s="2">
        <f t="shared" si="71"/>
        <v>4.8840999999999948</v>
      </c>
      <c r="I594" s="2">
        <f t="array" ref="I594">SUMPRODUCT(B578:B597, (ROW(B578:B597)-ROW(B578)+1)) / (20*21/2)</f>
        <v>4.4227523809523808</v>
      </c>
      <c r="J594" s="2">
        <f t="shared" si="66"/>
        <v>4.3936777557267508</v>
      </c>
      <c r="K594" s="2">
        <f t="shared" si="68"/>
        <v>4.3926566235187332</v>
      </c>
    </row>
    <row r="595" spans="1:11" ht="13.5" x14ac:dyDescent="0.25">
      <c r="A595" s="3">
        <f>TITRES_STAT!B598</f>
        <v>42870</v>
      </c>
      <c r="B595" s="5">
        <f>TITRES_STAT!D598</f>
        <v>4.4870000000000001</v>
      </c>
      <c r="C595" s="2">
        <f t="shared" si="69"/>
        <v>0</v>
      </c>
      <c r="D595" s="2">
        <f t="shared" si="70"/>
        <v>4.4210000000000012</v>
      </c>
      <c r="E595" s="2">
        <f t="shared" si="72"/>
        <v>4.399</v>
      </c>
      <c r="F595" s="2">
        <f t="shared" si="65"/>
        <v>4.4266999999999994</v>
      </c>
      <c r="G595" s="2">
        <f t="shared" si="67"/>
        <v>4.3406200000000021</v>
      </c>
      <c r="H595" s="2">
        <f t="shared" si="71"/>
        <v>4.8768999999999947</v>
      </c>
      <c r="I595" s="2">
        <f t="array" ref="I595">SUMPRODUCT(B579:B598, (ROW(B579:B598)-ROW(B579)+1)) / (20*21/2)</f>
        <v>4.4288571428571428</v>
      </c>
      <c r="J595" s="2">
        <f t="shared" si="66"/>
        <v>4.4025655885146797</v>
      </c>
      <c r="K595" s="2">
        <f t="shared" si="68"/>
        <v>4.3963563637729006</v>
      </c>
    </row>
    <row r="596" spans="1:11" ht="13.5" x14ac:dyDescent="0.25">
      <c r="A596" s="3">
        <f>TITRES_STAT!B599</f>
        <v>42871</v>
      </c>
      <c r="B596" s="5">
        <f>TITRES_STAT!D599</f>
        <v>4.4870000000000001</v>
      </c>
      <c r="C596" s="2">
        <f t="shared" si="69"/>
        <v>0</v>
      </c>
      <c r="D596" s="2">
        <f t="shared" si="70"/>
        <v>4.4430000000000005</v>
      </c>
      <c r="E596" s="2">
        <f t="shared" si="72"/>
        <v>4.41</v>
      </c>
      <c r="F596" s="2">
        <f t="shared" ref="F596:F659" si="73">AVERAGE(B577:B596)</f>
        <v>4.4247999999999994</v>
      </c>
      <c r="G596" s="2">
        <f t="shared" si="67"/>
        <v>4.3418800000000024</v>
      </c>
      <c r="H596" s="2">
        <f t="shared" si="71"/>
        <v>4.8702149999999946</v>
      </c>
      <c r="I596" s="2">
        <f t="array" ref="I596">SUMPRODUCT(B580:B599, (ROW(B580:B599)-ROW(B580)+1)) / (20*21/2)</f>
        <v>4.4351428571428571</v>
      </c>
      <c r="J596" s="2">
        <f t="shared" si="66"/>
        <v>4.4106069610370913</v>
      </c>
      <c r="K596" s="2">
        <f t="shared" si="68"/>
        <v>4.3999110161739639</v>
      </c>
    </row>
    <row r="597" spans="1:11" ht="13.5" x14ac:dyDescent="0.25">
      <c r="A597" s="3">
        <f>TITRES_STAT!B600</f>
        <v>42872</v>
      </c>
      <c r="B597" s="5">
        <f>TITRES_STAT!D600</f>
        <v>4.4870000000000001</v>
      </c>
      <c r="C597" s="2">
        <f t="shared" si="69"/>
        <v>0</v>
      </c>
      <c r="D597" s="2">
        <f t="shared" si="70"/>
        <v>4.4650000000000007</v>
      </c>
      <c r="E597" s="2">
        <f t="shared" si="72"/>
        <v>4.4210000000000003</v>
      </c>
      <c r="F597" s="2">
        <f t="shared" si="73"/>
        <v>4.4228999999999994</v>
      </c>
      <c r="G597" s="2">
        <f t="shared" si="67"/>
        <v>4.3421000000000021</v>
      </c>
      <c r="H597" s="2">
        <f t="shared" si="71"/>
        <v>4.8635299999999946</v>
      </c>
      <c r="I597" s="2">
        <f t="array" ref="I597">SUMPRODUCT(B581:B600, (ROW(B581:B600)-ROW(B581)+1)) / (20*21/2)</f>
        <v>4.449238095238095</v>
      </c>
      <c r="J597" s="2">
        <f t="shared" ref="J597:J660" si="74">$J$4*B597+J596*(1-$J$4)</f>
        <v>4.4178824885573684</v>
      </c>
      <c r="K597" s="2">
        <f t="shared" si="68"/>
        <v>4.403326270441652</v>
      </c>
    </row>
    <row r="598" spans="1:11" ht="13.5" x14ac:dyDescent="0.25">
      <c r="A598" s="3">
        <f>TITRES_STAT!B601</f>
        <v>42873</v>
      </c>
      <c r="B598" s="5">
        <f>TITRES_STAT!D601</f>
        <v>4.4870000000000001</v>
      </c>
      <c r="C598" s="2">
        <f t="shared" si="69"/>
        <v>0</v>
      </c>
      <c r="D598" s="2">
        <f t="shared" si="70"/>
        <v>4.4870000000000001</v>
      </c>
      <c r="E598" s="2">
        <f t="shared" si="72"/>
        <v>4.4320000000000004</v>
      </c>
      <c r="F598" s="2">
        <f t="shared" si="73"/>
        <v>4.4209999999999994</v>
      </c>
      <c r="G598" s="2">
        <f t="shared" si="67"/>
        <v>4.3423200000000017</v>
      </c>
      <c r="H598" s="2">
        <f t="shared" si="71"/>
        <v>4.8570999999999946</v>
      </c>
      <c r="I598" s="2">
        <f t="array" ref="I598">SUMPRODUCT(B582:B601, (ROW(B582:B601)-ROW(B582)+1)) / (20*21/2)</f>
        <v>4.4624190476190471</v>
      </c>
      <c r="J598" s="2">
        <f t="shared" si="74"/>
        <v>4.4244651086947613</v>
      </c>
      <c r="K598" s="2">
        <f t="shared" si="68"/>
        <v>4.4066075931694311</v>
      </c>
    </row>
    <row r="599" spans="1:11" ht="13.5" x14ac:dyDescent="0.25">
      <c r="A599" s="3">
        <f>TITRES_STAT!B602</f>
        <v>42874</v>
      </c>
      <c r="B599" s="5">
        <f>TITRES_STAT!D602</f>
        <v>4.4870000000000001</v>
      </c>
      <c r="C599" s="2">
        <f t="shared" si="69"/>
        <v>0</v>
      </c>
      <c r="D599" s="2">
        <f t="shared" si="70"/>
        <v>4.4870000000000001</v>
      </c>
      <c r="E599" s="2">
        <f t="shared" si="72"/>
        <v>4.4430000000000005</v>
      </c>
      <c r="F599" s="2">
        <f t="shared" si="73"/>
        <v>4.4209999999999994</v>
      </c>
      <c r="G599" s="2">
        <f t="shared" si="67"/>
        <v>4.3451000000000013</v>
      </c>
      <c r="H599" s="2">
        <f t="shared" si="71"/>
        <v>4.8506699999999947</v>
      </c>
      <c r="I599" s="2">
        <f t="array" ref="I599">SUMPRODUCT(B583:B602, (ROW(B583:B602)-ROW(B583)+1)) / (20*21/2)</f>
        <v>4.4752095238095233</v>
      </c>
      <c r="J599" s="2">
        <f t="shared" si="74"/>
        <v>4.4304208126285936</v>
      </c>
      <c r="K599" s="2">
        <f t="shared" si="68"/>
        <v>4.4097602365745523</v>
      </c>
    </row>
    <row r="600" spans="1:11" ht="13.5" x14ac:dyDescent="0.25">
      <c r="A600" s="3">
        <f>TITRES_STAT!B603</f>
        <v>42877</v>
      </c>
      <c r="B600" s="5">
        <f>TITRES_STAT!D603</f>
        <v>4.569</v>
      </c>
      <c r="C600" s="2">
        <f t="shared" si="69"/>
        <v>8.1999999999999851E-2</v>
      </c>
      <c r="D600" s="2">
        <f t="shared" si="70"/>
        <v>4.5034000000000001</v>
      </c>
      <c r="E600" s="2">
        <f t="shared" si="72"/>
        <v>4.4622000000000011</v>
      </c>
      <c r="F600" s="2">
        <f t="shared" si="73"/>
        <v>4.4306000000000001</v>
      </c>
      <c r="G600" s="2">
        <f t="shared" si="67"/>
        <v>4.3495200000000009</v>
      </c>
      <c r="H600" s="2">
        <f t="shared" si="71"/>
        <v>4.8446499999999943</v>
      </c>
      <c r="I600" s="2">
        <f t="array" ref="I600">SUMPRODUCT(B584:B603, (ROW(B584:B603)-ROW(B584)+1)) / (20*21/2)</f>
        <v>4.4870857142857146</v>
      </c>
      <c r="J600" s="2">
        <f t="shared" si="74"/>
        <v>4.4436188304734889</v>
      </c>
      <c r="K600" s="2">
        <f t="shared" si="68"/>
        <v>4.4160049331794715</v>
      </c>
    </row>
    <row r="601" spans="1:11" ht="13.5" x14ac:dyDescent="0.25">
      <c r="A601" s="3">
        <f>TITRES_STAT!B604</f>
        <v>42878</v>
      </c>
      <c r="B601" s="5">
        <f>TITRES_STAT!D604</f>
        <v>4.569</v>
      </c>
      <c r="C601" s="2">
        <f t="shared" si="69"/>
        <v>0</v>
      </c>
      <c r="D601" s="2">
        <f t="shared" si="70"/>
        <v>4.5198</v>
      </c>
      <c r="E601" s="2">
        <f t="shared" si="72"/>
        <v>4.4814000000000016</v>
      </c>
      <c r="F601" s="2">
        <f t="shared" si="73"/>
        <v>4.4347000000000003</v>
      </c>
      <c r="G601" s="2">
        <f t="shared" si="67"/>
        <v>4.3565000000000005</v>
      </c>
      <c r="H601" s="2">
        <f t="shared" si="71"/>
        <v>4.8388849999999932</v>
      </c>
      <c r="I601" s="2">
        <f t="array" ref="I601">SUMPRODUCT(B585:B604, (ROW(B585:B604)-ROW(B585)+1)) / (20*21/2)</f>
        <v>4.4985714285714291</v>
      </c>
      <c r="J601" s="2">
        <f t="shared" si="74"/>
        <v>4.4555598942379184</v>
      </c>
      <c r="K601" s="2">
        <f t="shared" si="68"/>
        <v>4.4220047397214532</v>
      </c>
    </row>
    <row r="602" spans="1:11" ht="13.5" x14ac:dyDescent="0.25">
      <c r="A602" s="3">
        <f>TITRES_STAT!B605</f>
        <v>42879</v>
      </c>
      <c r="B602" s="5">
        <f>TITRES_STAT!D605</f>
        <v>4.569</v>
      </c>
      <c r="C602" s="2">
        <f t="shared" si="69"/>
        <v>0</v>
      </c>
      <c r="D602" s="2">
        <f t="shared" si="70"/>
        <v>4.5361999999999991</v>
      </c>
      <c r="E602" s="2">
        <f t="shared" si="72"/>
        <v>4.5006000000000013</v>
      </c>
      <c r="F602" s="2">
        <f t="shared" si="73"/>
        <v>4.4443000000000001</v>
      </c>
      <c r="G602" s="2">
        <f t="shared" si="67"/>
        <v>4.3627599999999997</v>
      </c>
      <c r="H602" s="2">
        <f t="shared" si="71"/>
        <v>4.833119999999993</v>
      </c>
      <c r="I602" s="2">
        <f t="array" ref="I602">SUMPRODUCT(B586:B605, (ROW(B586:B605)-ROW(B586)+1)) / (20*21/2)</f>
        <v>4.5091428571428578</v>
      </c>
      <c r="J602" s="2">
        <f t="shared" si="74"/>
        <v>4.4663637138343075</v>
      </c>
      <c r="K602" s="2">
        <f t="shared" si="68"/>
        <v>4.4277692597323766</v>
      </c>
    </row>
    <row r="603" spans="1:11" ht="13.5" x14ac:dyDescent="0.25">
      <c r="A603" s="3">
        <f>TITRES_STAT!B606</f>
        <v>42880</v>
      </c>
      <c r="B603" s="5">
        <f>TITRES_STAT!D606</f>
        <v>4.569</v>
      </c>
      <c r="C603" s="2">
        <f t="shared" si="69"/>
        <v>0</v>
      </c>
      <c r="D603" s="2">
        <f t="shared" si="70"/>
        <v>4.5526</v>
      </c>
      <c r="E603" s="2">
        <f t="shared" si="72"/>
        <v>4.5198000000000009</v>
      </c>
      <c r="F603" s="2">
        <f t="shared" si="73"/>
        <v>4.4484000000000012</v>
      </c>
      <c r="G603" s="2">
        <f t="shared" si="67"/>
        <v>4.3690199999999999</v>
      </c>
      <c r="H603" s="2">
        <f t="shared" si="71"/>
        <v>4.8273549999999927</v>
      </c>
      <c r="I603" s="2">
        <f t="array" ref="I603">SUMPRODUCT(B587:B606, (ROW(B587:B606)-ROW(B587)+1)) / (20*21/2)</f>
        <v>4.5188000000000006</v>
      </c>
      <c r="J603" s="2">
        <f t="shared" si="74"/>
        <v>4.4761385982310404</v>
      </c>
      <c r="K603" s="2">
        <f t="shared" si="68"/>
        <v>4.4333077201350282</v>
      </c>
    </row>
    <row r="604" spans="1:11" ht="13.5" x14ac:dyDescent="0.25">
      <c r="A604" s="3">
        <f>TITRES_STAT!B607</f>
        <v>42881</v>
      </c>
      <c r="B604" s="5">
        <f>TITRES_STAT!D607</f>
        <v>4.569</v>
      </c>
      <c r="C604" s="2">
        <f t="shared" si="69"/>
        <v>0</v>
      </c>
      <c r="D604" s="2">
        <f t="shared" si="70"/>
        <v>4.569</v>
      </c>
      <c r="E604" s="2">
        <f t="shared" si="72"/>
        <v>4.5280000000000005</v>
      </c>
      <c r="F604" s="2">
        <f t="shared" si="73"/>
        <v>4.4580000000000011</v>
      </c>
      <c r="G604" s="2">
        <f t="shared" si="67"/>
        <v>4.3755800000000002</v>
      </c>
      <c r="H604" s="2">
        <f t="shared" si="71"/>
        <v>4.8215899999999925</v>
      </c>
      <c r="I604" s="2">
        <f t="array" ref="I604">SUMPRODUCT(B588:B607, (ROW(B588:B607)-ROW(B588)+1)) / (20*21/2)</f>
        <v>4.5275428571428575</v>
      </c>
      <c r="J604" s="2">
        <f t="shared" si="74"/>
        <v>4.484982541256656</v>
      </c>
      <c r="K604" s="2">
        <f t="shared" si="68"/>
        <v>4.4386289860120858</v>
      </c>
    </row>
    <row r="605" spans="1:11" ht="13.5" x14ac:dyDescent="0.25">
      <c r="A605" s="3">
        <f>TITRES_STAT!B608</f>
        <v>42884</v>
      </c>
      <c r="B605" s="5">
        <f>TITRES_STAT!D608</f>
        <v>4.569</v>
      </c>
      <c r="C605" s="2">
        <f t="shared" si="69"/>
        <v>0</v>
      </c>
      <c r="D605" s="2">
        <f t="shared" si="70"/>
        <v>4.569</v>
      </c>
      <c r="E605" s="2">
        <f t="shared" si="72"/>
        <v>4.5362</v>
      </c>
      <c r="F605" s="2">
        <f t="shared" si="73"/>
        <v>4.4676000000000009</v>
      </c>
      <c r="G605" s="2">
        <f t="shared" si="67"/>
        <v>4.3821399999999988</v>
      </c>
      <c r="H605" s="2">
        <f t="shared" si="71"/>
        <v>4.8160799999999924</v>
      </c>
      <c r="I605" s="2">
        <f t="array" ref="I605">SUMPRODUCT(B589:B608, (ROW(B589:B608)-ROW(B589)+1)) / (20*21/2)</f>
        <v>4.5353714285714295</v>
      </c>
      <c r="J605" s="2">
        <f t="shared" si="74"/>
        <v>4.4929842039941175</v>
      </c>
      <c r="K605" s="2">
        <f t="shared" si="68"/>
        <v>4.4437415747959257</v>
      </c>
    </row>
    <row r="606" spans="1:11" ht="13.5" x14ac:dyDescent="0.25">
      <c r="A606" s="3">
        <f>TITRES_STAT!B609</f>
        <v>42885</v>
      </c>
      <c r="B606" s="5">
        <f>TITRES_STAT!D609</f>
        <v>4.569</v>
      </c>
      <c r="C606" s="2">
        <f t="shared" si="69"/>
        <v>0</v>
      </c>
      <c r="D606" s="2">
        <f t="shared" si="70"/>
        <v>4.569</v>
      </c>
      <c r="E606" s="2">
        <f t="shared" si="72"/>
        <v>4.5444000000000004</v>
      </c>
      <c r="F606" s="2">
        <f t="shared" si="73"/>
        <v>4.4772000000000016</v>
      </c>
      <c r="G606" s="2">
        <f t="shared" si="67"/>
        <v>4.3915799999999985</v>
      </c>
      <c r="H606" s="2">
        <f t="shared" si="71"/>
        <v>4.8105699999999931</v>
      </c>
      <c r="I606" s="2">
        <f t="array" ref="I606">SUMPRODUCT(B590:B609, (ROW(B590:B609)-ROW(B590)+1)) / (20*21/2)</f>
        <v>4.5422857142857147</v>
      </c>
      <c r="J606" s="2">
        <f t="shared" si="74"/>
        <v>4.500223803613725</v>
      </c>
      <c r="K606" s="2">
        <f t="shared" si="68"/>
        <v>4.4486536699019679</v>
      </c>
    </row>
    <row r="607" spans="1:11" ht="13.5" x14ac:dyDescent="0.25">
      <c r="A607" s="3">
        <f>TITRES_STAT!B610</f>
        <v>42886</v>
      </c>
      <c r="B607" s="5">
        <f>TITRES_STAT!D610</f>
        <v>4.569</v>
      </c>
      <c r="C607" s="2">
        <f t="shared" si="69"/>
        <v>0</v>
      </c>
      <c r="D607" s="2">
        <f t="shared" si="70"/>
        <v>4.569</v>
      </c>
      <c r="E607" s="2">
        <f t="shared" si="72"/>
        <v>4.5526</v>
      </c>
      <c r="F607" s="2">
        <f t="shared" si="73"/>
        <v>4.4868000000000006</v>
      </c>
      <c r="G607" s="2">
        <f t="shared" si="67"/>
        <v>4.3991799999999976</v>
      </c>
      <c r="H607" s="2">
        <f t="shared" si="71"/>
        <v>4.8053399999999913</v>
      </c>
      <c r="I607" s="2">
        <f t="array" ref="I607">SUMPRODUCT(B591:B610, (ROW(B591:B610)-ROW(B591)+1)) / (20*21/2)</f>
        <v>4.5352380952380953</v>
      </c>
      <c r="J607" s="2">
        <f t="shared" si="74"/>
        <v>4.5067739175552752</v>
      </c>
      <c r="K607" s="2">
        <f t="shared" si="68"/>
        <v>4.4533731338273812</v>
      </c>
    </row>
    <row r="608" spans="1:11" ht="13.5" x14ac:dyDescent="0.25">
      <c r="A608" s="3">
        <f>TITRES_STAT!B611</f>
        <v>42887</v>
      </c>
      <c r="B608" s="5">
        <f>TITRES_STAT!D611</f>
        <v>4.569</v>
      </c>
      <c r="C608" s="2">
        <f t="shared" si="69"/>
        <v>0</v>
      </c>
      <c r="D608" s="2">
        <f t="shared" si="70"/>
        <v>4.569</v>
      </c>
      <c r="E608" s="2">
        <f t="shared" si="72"/>
        <v>4.5608000000000004</v>
      </c>
      <c r="F608" s="2">
        <f t="shared" si="73"/>
        <v>4.4964000000000013</v>
      </c>
      <c r="G608" s="2">
        <f t="shared" si="67"/>
        <v>4.4067799999999977</v>
      </c>
      <c r="H608" s="2">
        <f t="shared" si="71"/>
        <v>4.8001099999999921</v>
      </c>
      <c r="I608" s="2">
        <f t="array" ref="I608">SUMPRODUCT(B592:B611, (ROW(B592:B611)-ROW(B592)+1)) / (20*21/2)</f>
        <v>4.5226904761904763</v>
      </c>
      <c r="J608" s="2">
        <f t="shared" si="74"/>
        <v>4.5127002111214392</v>
      </c>
      <c r="K608" s="2">
        <f t="shared" si="68"/>
        <v>4.4579075207361116</v>
      </c>
    </row>
    <row r="609" spans="1:11" ht="13.5" x14ac:dyDescent="0.25">
      <c r="A609" s="3">
        <f>TITRES_STAT!B612</f>
        <v>42888</v>
      </c>
      <c r="B609" s="5">
        <f>TITRES_STAT!D612</f>
        <v>4.569</v>
      </c>
      <c r="C609" s="2">
        <f t="shared" si="69"/>
        <v>0</v>
      </c>
      <c r="D609" s="2">
        <f t="shared" si="70"/>
        <v>4.569</v>
      </c>
      <c r="E609" s="2">
        <f t="shared" si="72"/>
        <v>4.5690000000000008</v>
      </c>
      <c r="F609" s="2">
        <f t="shared" si="73"/>
        <v>4.506000000000002</v>
      </c>
      <c r="G609" s="2">
        <f t="shared" si="67"/>
        <v>4.4133399999999972</v>
      </c>
      <c r="H609" s="2">
        <f t="shared" si="71"/>
        <v>4.7948799999999903</v>
      </c>
      <c r="I609" s="2">
        <f t="array" ref="I609">SUMPRODUCT(B593:B612, (ROW(B593:B612)-ROW(B593)+1)) / (20*21/2)</f>
        <v>4.5101428571428572</v>
      </c>
      <c r="J609" s="2">
        <f t="shared" si="74"/>
        <v>4.5180620957765401</v>
      </c>
      <c r="K609" s="2">
        <f t="shared" si="68"/>
        <v>4.4622640885503815</v>
      </c>
    </row>
    <row r="610" spans="1:11" ht="13.5" x14ac:dyDescent="0.25">
      <c r="A610" s="3">
        <f>TITRES_STAT!B613</f>
        <v>42891</v>
      </c>
      <c r="B610" s="5">
        <f>TITRES_STAT!D613</f>
        <v>4.4320000000000004</v>
      </c>
      <c r="C610" s="2">
        <f t="shared" si="69"/>
        <v>-0.13699999999999957</v>
      </c>
      <c r="D610" s="2">
        <f t="shared" si="70"/>
        <v>4.5415999999999999</v>
      </c>
      <c r="E610" s="2">
        <f t="shared" si="72"/>
        <v>4.5553000000000008</v>
      </c>
      <c r="F610" s="2">
        <f t="shared" si="73"/>
        <v>4.5087500000000018</v>
      </c>
      <c r="G610" s="2">
        <f t="shared" si="67"/>
        <v>4.4171599999999964</v>
      </c>
      <c r="H610" s="2">
        <f t="shared" si="71"/>
        <v>4.7891949999999905</v>
      </c>
      <c r="I610" s="2">
        <f t="array" ref="I610">SUMPRODUCT(B594:B613, (ROW(B594:B613)-ROW(B594)+1)) / (20*21/2)</f>
        <v>4.4975952380952391</v>
      </c>
      <c r="J610" s="2">
        <f t="shared" si="74"/>
        <v>4.5098657057025839</v>
      </c>
      <c r="K610" s="2">
        <f t="shared" si="68"/>
        <v>4.4610772615484056</v>
      </c>
    </row>
    <row r="611" spans="1:11" ht="13.5" x14ac:dyDescent="0.25">
      <c r="A611" s="3">
        <f>TITRES_STAT!B614</f>
        <v>42892</v>
      </c>
      <c r="B611" s="5">
        <f>TITRES_STAT!D614</f>
        <v>4.3769999999999998</v>
      </c>
      <c r="C611" s="2">
        <f t="shared" si="69"/>
        <v>-5.5000000000000604E-2</v>
      </c>
      <c r="D611" s="2">
        <f t="shared" si="70"/>
        <v>4.5032000000000005</v>
      </c>
      <c r="E611" s="2">
        <f t="shared" si="72"/>
        <v>4.5361000000000002</v>
      </c>
      <c r="F611" s="2">
        <f t="shared" si="73"/>
        <v>4.5087500000000009</v>
      </c>
      <c r="G611" s="2">
        <f t="shared" si="67"/>
        <v>4.4198799999999965</v>
      </c>
      <c r="H611" s="2">
        <f t="shared" si="71"/>
        <v>4.7832349999999897</v>
      </c>
      <c r="I611" s="2">
        <f t="array" ref="I611">SUMPRODUCT(B595:B614, (ROW(B595:B614)-ROW(B595)+1)) / (20*21/2)</f>
        <v>4.4850476190476201</v>
      </c>
      <c r="J611" s="2">
        <f t="shared" si="74"/>
        <v>4.4972118289690037</v>
      </c>
      <c r="K611" s="2">
        <f t="shared" si="68"/>
        <v>4.4577801140367033</v>
      </c>
    </row>
    <row r="612" spans="1:11" ht="13.5" x14ac:dyDescent="0.25">
      <c r="A612" s="3">
        <f>TITRES_STAT!B615</f>
        <v>42893</v>
      </c>
      <c r="B612" s="5">
        <f>TITRES_STAT!D615</f>
        <v>4.3769999999999998</v>
      </c>
      <c r="C612" s="2">
        <f t="shared" si="69"/>
        <v>0</v>
      </c>
      <c r="D612" s="2">
        <f t="shared" si="70"/>
        <v>4.4647999999999994</v>
      </c>
      <c r="E612" s="2">
        <f t="shared" si="72"/>
        <v>4.5169000000000006</v>
      </c>
      <c r="F612" s="2">
        <f t="shared" si="73"/>
        <v>4.5087500000000009</v>
      </c>
      <c r="G612" s="2">
        <f t="shared" si="67"/>
        <v>4.4225999999999965</v>
      </c>
      <c r="H612" s="2">
        <f t="shared" si="71"/>
        <v>4.7772749999999897</v>
      </c>
      <c r="I612" s="2">
        <f t="array" ref="I612">SUMPRODUCT(B596:B615, (ROW(B596:B615)-ROW(B596)+1)) / (20*21/2)</f>
        <v>4.4730238095238093</v>
      </c>
      <c r="J612" s="2">
        <f t="shared" si="74"/>
        <v>4.485763083352909</v>
      </c>
      <c r="K612" s="2">
        <f t="shared" si="68"/>
        <v>4.4546122664274206</v>
      </c>
    </row>
    <row r="613" spans="1:11" ht="13.5" x14ac:dyDescent="0.25">
      <c r="A613" s="3">
        <f>TITRES_STAT!B616</f>
        <v>42894</v>
      </c>
      <c r="B613" s="5">
        <f>TITRES_STAT!D616</f>
        <v>4.3769999999999998</v>
      </c>
      <c r="C613" s="2">
        <f t="shared" si="69"/>
        <v>0</v>
      </c>
      <c r="D613" s="2">
        <f t="shared" si="70"/>
        <v>4.4263999999999992</v>
      </c>
      <c r="E613" s="2">
        <f t="shared" si="72"/>
        <v>4.4977</v>
      </c>
      <c r="F613" s="2">
        <f t="shared" si="73"/>
        <v>4.5087500000000009</v>
      </c>
      <c r="G613" s="2">
        <f t="shared" si="67"/>
        <v>4.4253199999999957</v>
      </c>
      <c r="H613" s="2">
        <f t="shared" si="71"/>
        <v>4.7713149999999898</v>
      </c>
      <c r="I613" s="2">
        <f t="array" ref="I613">SUMPRODUCT(B597:B616, (ROW(B597:B616)-ROW(B597)+1)) / (20*21/2)</f>
        <v>4.4667619047619054</v>
      </c>
      <c r="J613" s="2">
        <f t="shared" si="74"/>
        <v>4.4754046944621564</v>
      </c>
      <c r="K613" s="2">
        <f t="shared" si="68"/>
        <v>4.4515686481361492</v>
      </c>
    </row>
    <row r="614" spans="1:11" ht="13.5" x14ac:dyDescent="0.25">
      <c r="A614" s="3">
        <f>TITRES_STAT!B617</f>
        <v>42895</v>
      </c>
      <c r="B614" s="5">
        <f>TITRES_STAT!D617</f>
        <v>4.3769999999999998</v>
      </c>
      <c r="C614" s="2">
        <f t="shared" si="69"/>
        <v>0</v>
      </c>
      <c r="D614" s="2">
        <f t="shared" si="70"/>
        <v>4.3879999999999999</v>
      </c>
      <c r="E614" s="2">
        <f t="shared" si="72"/>
        <v>4.4785000000000004</v>
      </c>
      <c r="F614" s="2">
        <f t="shared" si="73"/>
        <v>4.5032499999999995</v>
      </c>
      <c r="G614" s="2">
        <f t="shared" si="67"/>
        <v>4.4280399999999966</v>
      </c>
      <c r="H614" s="2">
        <f t="shared" si="71"/>
        <v>4.7653549999999898</v>
      </c>
      <c r="I614" s="2">
        <f t="array" ref="I614">SUMPRODUCT(B598:B617, (ROW(B598:B617)-ROW(B598)+1)) / (20*21/2)</f>
        <v>4.4607619047619051</v>
      </c>
      <c r="J614" s="2">
        <f t="shared" si="74"/>
        <v>4.4660328187990945</v>
      </c>
      <c r="K614" s="2">
        <f t="shared" si="68"/>
        <v>4.4486443874249275</v>
      </c>
    </row>
    <row r="615" spans="1:11" ht="13.5" x14ac:dyDescent="0.25">
      <c r="A615" s="3">
        <f>TITRES_STAT!B618</f>
        <v>42898</v>
      </c>
      <c r="B615" s="5">
        <f>TITRES_STAT!D618</f>
        <v>4.3769999999999998</v>
      </c>
      <c r="C615" s="2">
        <f t="shared" si="69"/>
        <v>0</v>
      </c>
      <c r="D615" s="2">
        <f t="shared" si="70"/>
        <v>4.3769999999999998</v>
      </c>
      <c r="E615" s="2">
        <f t="shared" si="72"/>
        <v>4.4593000000000007</v>
      </c>
      <c r="F615" s="2">
        <f t="shared" si="73"/>
        <v>4.497749999999999</v>
      </c>
      <c r="G615" s="2">
        <f t="shared" si="67"/>
        <v>4.4307599999999967</v>
      </c>
      <c r="H615" s="2">
        <f t="shared" si="71"/>
        <v>4.7596499999999899</v>
      </c>
      <c r="I615" s="2">
        <f t="array" ref="I615">SUMPRODUCT(B599:B618, (ROW(B599:B618)-ROW(B599)+1)) / (20*21/2)</f>
        <v>4.4550238095238095</v>
      </c>
      <c r="J615" s="2">
        <f t="shared" si="74"/>
        <v>4.4575535027229911</v>
      </c>
      <c r="K615" s="2">
        <f t="shared" si="68"/>
        <v>4.4458348036043418</v>
      </c>
    </row>
    <row r="616" spans="1:11" ht="13.5" x14ac:dyDescent="0.25">
      <c r="A616" s="3">
        <f>TITRES_STAT!B619</f>
        <v>42899</v>
      </c>
      <c r="B616" s="5">
        <f>TITRES_STAT!D619</f>
        <v>4.4320000000000004</v>
      </c>
      <c r="C616" s="2">
        <f t="shared" si="69"/>
        <v>5.5000000000000604E-2</v>
      </c>
      <c r="D616" s="2">
        <f t="shared" si="70"/>
        <v>4.3879999999999999</v>
      </c>
      <c r="E616" s="2">
        <f t="shared" si="72"/>
        <v>4.4456000000000007</v>
      </c>
      <c r="F616" s="2">
        <f t="shared" si="73"/>
        <v>4.4949999999999992</v>
      </c>
      <c r="G616" s="2">
        <f t="shared" si="67"/>
        <v>4.4366399999999961</v>
      </c>
      <c r="H616" s="2">
        <f t="shared" si="71"/>
        <v>4.7542199999999903</v>
      </c>
      <c r="I616" s="2">
        <f t="array" ref="I616">SUMPRODUCT(B600:B619, (ROW(B600:B619)-ROW(B600)+1)) / (20*21/2)</f>
        <v>4.4495476190476202</v>
      </c>
      <c r="J616" s="2">
        <f t="shared" si="74"/>
        <v>4.4551198357969923</v>
      </c>
      <c r="K616" s="2">
        <f t="shared" si="68"/>
        <v>4.4452922622865243</v>
      </c>
    </row>
    <row r="617" spans="1:11" ht="13.5" x14ac:dyDescent="0.25">
      <c r="A617" s="3">
        <f>TITRES_STAT!B620</f>
        <v>42900</v>
      </c>
      <c r="B617" s="5">
        <f>TITRES_STAT!D620</f>
        <v>4.4320000000000004</v>
      </c>
      <c r="C617" s="2">
        <f t="shared" si="69"/>
        <v>0</v>
      </c>
      <c r="D617" s="2">
        <f t="shared" si="70"/>
        <v>4.3990000000000009</v>
      </c>
      <c r="E617" s="2">
        <f t="shared" si="72"/>
        <v>4.4319000000000006</v>
      </c>
      <c r="F617" s="2">
        <f t="shared" si="73"/>
        <v>4.4922500000000003</v>
      </c>
      <c r="G617" s="2">
        <f t="shared" si="67"/>
        <v>4.4390399999999968</v>
      </c>
      <c r="H617" s="2">
        <f t="shared" si="71"/>
        <v>4.7487899999999907</v>
      </c>
      <c r="I617" s="2">
        <f t="array" ref="I617">SUMPRODUCT(B601:B620, (ROW(B601:B620)-ROW(B601)+1)) / (20*21/2)</f>
        <v>4.4443333333333346</v>
      </c>
      <c r="J617" s="2">
        <f t="shared" si="74"/>
        <v>4.4529179466734696</v>
      </c>
      <c r="K617" s="2">
        <f t="shared" si="68"/>
        <v>4.444770997098817</v>
      </c>
    </row>
    <row r="618" spans="1:11" ht="13.5" x14ac:dyDescent="0.25">
      <c r="A618" s="3">
        <f>TITRES_STAT!B621</f>
        <v>42901</v>
      </c>
      <c r="B618" s="5">
        <f>TITRES_STAT!D621</f>
        <v>4.4320000000000004</v>
      </c>
      <c r="C618" s="2">
        <f t="shared" si="69"/>
        <v>0</v>
      </c>
      <c r="D618" s="2">
        <f t="shared" si="70"/>
        <v>4.410000000000001</v>
      </c>
      <c r="E618" s="2">
        <f t="shared" si="72"/>
        <v>4.4182000000000006</v>
      </c>
      <c r="F618" s="2">
        <f t="shared" si="73"/>
        <v>4.4895000000000005</v>
      </c>
      <c r="G618" s="2">
        <f t="shared" si="67"/>
        <v>4.442859999999996</v>
      </c>
      <c r="H618" s="2">
        <f t="shared" si="71"/>
        <v>4.7435399999999914</v>
      </c>
      <c r="I618" s="2">
        <f t="array" ref="I618">SUMPRODUCT(B602:B621, (ROW(B602:B621)-ROW(B602)+1)) / (20*21/2)</f>
        <v>4.4351047619047623</v>
      </c>
      <c r="J618" s="2">
        <f t="shared" si="74"/>
        <v>4.4509257612759967</v>
      </c>
      <c r="K618" s="2">
        <f t="shared" si="68"/>
        <v>4.4442701736831767</v>
      </c>
    </row>
    <row r="619" spans="1:11" ht="13.5" x14ac:dyDescent="0.25">
      <c r="A619" s="3">
        <f>TITRES_STAT!B622</f>
        <v>42902</v>
      </c>
      <c r="B619" s="5">
        <f>TITRES_STAT!D622</f>
        <v>4.4320000000000004</v>
      </c>
      <c r="C619" s="2">
        <f t="shared" si="69"/>
        <v>0</v>
      </c>
      <c r="D619" s="2">
        <f t="shared" si="70"/>
        <v>4.4210000000000012</v>
      </c>
      <c r="E619" s="2">
        <f t="shared" si="72"/>
        <v>4.4045000000000005</v>
      </c>
      <c r="F619" s="2">
        <f t="shared" si="73"/>
        <v>4.4867500000000007</v>
      </c>
      <c r="G619" s="2">
        <f t="shared" si="67"/>
        <v>4.4446399999999961</v>
      </c>
      <c r="H619" s="2">
        <f t="shared" si="71"/>
        <v>4.7383649999999911</v>
      </c>
      <c r="I619" s="2">
        <f t="array" ref="I619">SUMPRODUCT(B603:B622, (ROW(B603:B622)-ROW(B603)+1)) / (20*21/2)</f>
        <v>4.4392380952380952</v>
      </c>
      <c r="J619" s="2">
        <f t="shared" si="74"/>
        <v>4.4491233078211403</v>
      </c>
      <c r="K619" s="2">
        <f t="shared" si="68"/>
        <v>4.4437889904014831</v>
      </c>
    </row>
    <row r="620" spans="1:11" ht="13.5" x14ac:dyDescent="0.25">
      <c r="A620" s="3">
        <f>TITRES_STAT!B623</f>
        <v>42905</v>
      </c>
      <c r="B620" s="5">
        <f>TITRES_STAT!D623</f>
        <v>4.4320000000000004</v>
      </c>
      <c r="C620" s="2">
        <f t="shared" si="69"/>
        <v>0</v>
      </c>
      <c r="D620" s="2">
        <f t="shared" si="70"/>
        <v>4.4320000000000004</v>
      </c>
      <c r="E620" s="2">
        <f t="shared" si="72"/>
        <v>4.4045000000000005</v>
      </c>
      <c r="F620" s="2">
        <f t="shared" si="73"/>
        <v>4.4799000000000015</v>
      </c>
      <c r="G620" s="2">
        <f t="shared" si="67"/>
        <v>4.4484599999999963</v>
      </c>
      <c r="H620" s="2">
        <f t="shared" si="71"/>
        <v>4.7334449999999917</v>
      </c>
      <c r="I620" s="2">
        <f t="array" ref="I620">SUMPRODUCT(B604:B623, (ROW(B604:B623)-ROW(B604)+1)) / (20*21/2)</f>
        <v>4.4436333333333335</v>
      </c>
      <c r="J620" s="2">
        <f t="shared" si="74"/>
        <v>4.4474925166000796</v>
      </c>
      <c r="K620" s="2">
        <f t="shared" si="68"/>
        <v>4.4433266770524051</v>
      </c>
    </row>
    <row r="621" spans="1:11" ht="13.5" x14ac:dyDescent="0.25">
      <c r="A621" s="3">
        <f>TITRES_STAT!B624</f>
        <v>42906</v>
      </c>
      <c r="B621" s="5">
        <f>TITRES_STAT!D624</f>
        <v>4.383</v>
      </c>
      <c r="C621" s="2">
        <f t="shared" si="69"/>
        <v>-4.9000000000000377E-2</v>
      </c>
      <c r="D621" s="2">
        <f t="shared" si="70"/>
        <v>4.4222000000000001</v>
      </c>
      <c r="E621" s="2">
        <f t="shared" si="72"/>
        <v>4.4051000000000009</v>
      </c>
      <c r="F621" s="2">
        <f t="shared" si="73"/>
        <v>4.470600000000001</v>
      </c>
      <c r="G621" s="2">
        <f t="shared" si="67"/>
        <v>4.4512999999999963</v>
      </c>
      <c r="H621" s="2">
        <f t="shared" si="71"/>
        <v>4.7278999999999911</v>
      </c>
      <c r="I621" s="2">
        <f t="array" ref="I621">SUMPRODUCT(B605:B624, (ROW(B605:B624)-ROW(B605)+1)) / (20*21/2)</f>
        <v>4.4482904761904756</v>
      </c>
      <c r="J621" s="2">
        <f t="shared" si="74"/>
        <v>4.4413503721619767</v>
      </c>
      <c r="K621" s="2">
        <f t="shared" si="68"/>
        <v>4.4409609250111348</v>
      </c>
    </row>
    <row r="622" spans="1:11" ht="13.5" x14ac:dyDescent="0.25">
      <c r="A622" s="3">
        <f>TITRES_STAT!B625</f>
        <v>42907</v>
      </c>
      <c r="B622" s="5">
        <f>TITRES_STAT!D625</f>
        <v>4.5140000000000002</v>
      </c>
      <c r="C622" s="2">
        <f t="shared" si="69"/>
        <v>0.13100000000000023</v>
      </c>
      <c r="D622" s="2">
        <f t="shared" si="70"/>
        <v>4.4386000000000001</v>
      </c>
      <c r="E622" s="2">
        <f t="shared" si="72"/>
        <v>4.4188000000000018</v>
      </c>
      <c r="F622" s="2">
        <f t="shared" si="73"/>
        <v>4.4678500000000003</v>
      </c>
      <c r="G622" s="2">
        <f t="shared" si="67"/>
        <v>4.4567599999999974</v>
      </c>
      <c r="H622" s="2">
        <f t="shared" si="71"/>
        <v>4.7233899999999913</v>
      </c>
      <c r="I622" s="2">
        <f t="array" ref="I622">SUMPRODUCT(B606:B625, (ROW(B606:B625)-ROW(B606)+1)) / (20*21/2)</f>
        <v>4.4584476190476181</v>
      </c>
      <c r="J622" s="2">
        <f t="shared" si="74"/>
        <v>4.4482693843370269</v>
      </c>
      <c r="K622" s="2">
        <f t="shared" si="68"/>
        <v>4.4438252024616789</v>
      </c>
    </row>
    <row r="623" spans="1:11" ht="13.5" x14ac:dyDescent="0.25">
      <c r="A623" s="3">
        <f>TITRES_STAT!B626</f>
        <v>42908</v>
      </c>
      <c r="B623" s="5">
        <f>TITRES_STAT!D626</f>
        <v>4.5140000000000002</v>
      </c>
      <c r="C623" s="2">
        <f t="shared" si="69"/>
        <v>0</v>
      </c>
      <c r="D623" s="2">
        <f t="shared" si="70"/>
        <v>4.4550000000000001</v>
      </c>
      <c r="E623" s="2">
        <f t="shared" si="72"/>
        <v>4.4325000000000019</v>
      </c>
      <c r="F623" s="2">
        <f t="shared" si="73"/>
        <v>4.4651000000000005</v>
      </c>
      <c r="G623" s="2">
        <f t="shared" si="67"/>
        <v>4.4622199999999976</v>
      </c>
      <c r="H623" s="2">
        <f t="shared" si="71"/>
        <v>4.7188799999999915</v>
      </c>
      <c r="I623" s="2">
        <f t="array" ref="I623">SUMPRODUCT(B607:B626, (ROW(B607:B626)-ROW(B607)+1)) / (20*21/2)</f>
        <v>4.4680333333333326</v>
      </c>
      <c r="J623" s="2">
        <f t="shared" si="74"/>
        <v>4.4545294429715963</v>
      </c>
      <c r="K623" s="2">
        <f t="shared" si="68"/>
        <v>4.4465771553063194</v>
      </c>
    </row>
    <row r="624" spans="1:11" ht="13.5" x14ac:dyDescent="0.25">
      <c r="A624" s="3">
        <f>TITRES_STAT!B627</f>
        <v>42909</v>
      </c>
      <c r="B624" s="5">
        <f>TITRES_STAT!D627</f>
        <v>4.5140000000000002</v>
      </c>
      <c r="C624" s="2">
        <f t="shared" si="69"/>
        <v>0</v>
      </c>
      <c r="D624" s="2">
        <f t="shared" si="70"/>
        <v>4.4714</v>
      </c>
      <c r="E624" s="2">
        <f t="shared" si="72"/>
        <v>4.446200000000001</v>
      </c>
      <c r="F624" s="2">
        <f t="shared" si="73"/>
        <v>4.4623499999999998</v>
      </c>
      <c r="G624" s="2">
        <f t="shared" si="67"/>
        <v>4.4639599999999984</v>
      </c>
      <c r="H624" s="2">
        <f t="shared" si="71"/>
        <v>4.7143699999999908</v>
      </c>
      <c r="I624" s="2">
        <f t="array" ref="I624">SUMPRODUCT(B608:B627, (ROW(B608:B627)-ROW(B608)+1)) / (20*21/2)</f>
        <v>4.4776476190476195</v>
      </c>
      <c r="J624" s="2">
        <f t="shared" si="74"/>
        <v>4.4601933055457303</v>
      </c>
      <c r="K624" s="2">
        <f t="shared" si="68"/>
        <v>4.4492211884315616</v>
      </c>
    </row>
    <row r="625" spans="1:11" ht="13.5" x14ac:dyDescent="0.25">
      <c r="A625" s="3">
        <f>TITRES_STAT!B628</f>
        <v>42914</v>
      </c>
      <c r="B625" s="5">
        <f>TITRES_STAT!D628</f>
        <v>4.569</v>
      </c>
      <c r="C625" s="2">
        <f t="shared" si="69"/>
        <v>5.4999999999999716E-2</v>
      </c>
      <c r="D625" s="2">
        <f t="shared" si="70"/>
        <v>4.4988000000000001</v>
      </c>
      <c r="E625" s="2">
        <f t="shared" si="72"/>
        <v>4.4654000000000007</v>
      </c>
      <c r="F625" s="2">
        <f t="shared" si="73"/>
        <v>4.4623499999999998</v>
      </c>
      <c r="G625" s="2">
        <f t="shared" si="67"/>
        <v>4.4628599999999983</v>
      </c>
      <c r="H625" s="2">
        <f t="shared" si="71"/>
        <v>4.7101349999999904</v>
      </c>
      <c r="I625" s="2">
        <f t="array" ref="I625">SUMPRODUCT(B609:B628, (ROW(B609:B628)-ROW(B609)+1)) / (20*21/2)</f>
        <v>4.4868142857142859</v>
      </c>
      <c r="J625" s="2">
        <f t="shared" si="74"/>
        <v>4.4705558478747083</v>
      </c>
      <c r="K625" s="2">
        <f t="shared" si="68"/>
        <v>4.4539183967283629</v>
      </c>
    </row>
    <row r="626" spans="1:11" ht="13.5" x14ac:dyDescent="0.25">
      <c r="A626" s="3">
        <f>TITRES_STAT!B629</f>
        <v>42915</v>
      </c>
      <c r="B626" s="5">
        <f>TITRES_STAT!D629</f>
        <v>4.5629999999999997</v>
      </c>
      <c r="C626" s="2">
        <f t="shared" si="69"/>
        <v>-6.0000000000002274E-3</v>
      </c>
      <c r="D626" s="2">
        <f t="shared" si="70"/>
        <v>4.5347999999999997</v>
      </c>
      <c r="E626" s="2">
        <f t="shared" si="72"/>
        <v>4.4785000000000004</v>
      </c>
      <c r="F626" s="2">
        <f t="shared" si="73"/>
        <v>4.4620499999999996</v>
      </c>
      <c r="G626" s="2">
        <f t="shared" ref="G626:G689" si="75">AVERAGE(B577:B626)</f>
        <v>4.4636199999999988</v>
      </c>
      <c r="H626" s="2">
        <f t="shared" si="71"/>
        <v>4.7058699999999911</v>
      </c>
      <c r="I626" s="2">
        <f t="array" ref="I626">SUMPRODUCT(B610:B629, (ROW(B610:B629)-ROW(B610)+1)) / (20*21/2)</f>
        <v>4.496033333333334</v>
      </c>
      <c r="J626" s="2">
        <f t="shared" si="74"/>
        <v>4.4793600528390218</v>
      </c>
      <c r="K626" s="2">
        <f t="shared" si="68"/>
        <v>4.4581961066605844</v>
      </c>
    </row>
    <row r="627" spans="1:11" ht="13.5" x14ac:dyDescent="0.25">
      <c r="A627" s="3">
        <f>TITRES_STAT!B630</f>
        <v>42916</v>
      </c>
      <c r="B627" s="5">
        <f>TITRES_STAT!D630</f>
        <v>4.5629999999999997</v>
      </c>
      <c r="C627" s="2">
        <f t="shared" si="69"/>
        <v>0</v>
      </c>
      <c r="D627" s="2">
        <f t="shared" si="70"/>
        <v>4.5446</v>
      </c>
      <c r="E627" s="2">
        <f t="shared" si="72"/>
        <v>4.4916</v>
      </c>
      <c r="F627" s="2">
        <f t="shared" si="73"/>
        <v>4.4617500000000003</v>
      </c>
      <c r="G627" s="2">
        <f t="shared" si="75"/>
        <v>4.4643799999999985</v>
      </c>
      <c r="H627" s="2">
        <f t="shared" si="71"/>
        <v>4.70160499999999</v>
      </c>
      <c r="I627" s="2">
        <f t="array" ref="I627">SUMPRODUCT(B611:B630, (ROW(B611:B630)-ROW(B611)+1)) / (20*21/2)</f>
        <v>4.5053047619047621</v>
      </c>
      <c r="J627" s="2">
        <f t="shared" si="74"/>
        <v>4.487325762092448</v>
      </c>
      <c r="K627" s="2">
        <f t="shared" ref="K627:K690" si="76">$K$4*B627+(1-$K$4)*K626</f>
        <v>4.4623060632621305</v>
      </c>
    </row>
    <row r="628" spans="1:11" ht="13.5" x14ac:dyDescent="0.25">
      <c r="A628" s="3">
        <f>TITRES_STAT!B631</f>
        <v>42919</v>
      </c>
      <c r="B628" s="5">
        <f>TITRES_STAT!D631</f>
        <v>4.5579999999999998</v>
      </c>
      <c r="C628" s="2">
        <f t="shared" si="69"/>
        <v>-4.9999999999998934E-3</v>
      </c>
      <c r="D628" s="2">
        <f t="shared" si="70"/>
        <v>4.5533999999999999</v>
      </c>
      <c r="E628" s="2">
        <f t="shared" si="72"/>
        <v>4.5042</v>
      </c>
      <c r="F628" s="2">
        <f t="shared" si="73"/>
        <v>4.4612000000000007</v>
      </c>
      <c r="G628" s="2">
        <f t="shared" si="75"/>
        <v>4.4650399999999992</v>
      </c>
      <c r="H628" s="2">
        <f t="shared" si="71"/>
        <v>4.6973149999999908</v>
      </c>
      <c r="I628" s="2">
        <f t="array" ref="I628">SUMPRODUCT(B612:B631, (ROW(B612:B631)-ROW(B612)+1)) / (20*21/2)</f>
        <v>4.5144523809523811</v>
      </c>
      <c r="J628" s="2">
        <f t="shared" si="74"/>
        <v>4.4940566418931667</v>
      </c>
      <c r="K628" s="2">
        <f t="shared" si="76"/>
        <v>4.4660587666636165</v>
      </c>
    </row>
    <row r="629" spans="1:11" ht="13.5" x14ac:dyDescent="0.25">
      <c r="A629" s="3">
        <f>TITRES_STAT!B632</f>
        <v>42920</v>
      </c>
      <c r="B629" s="5">
        <f>TITRES_STAT!D632</f>
        <v>4.5579999999999998</v>
      </c>
      <c r="C629" s="2">
        <f t="shared" si="69"/>
        <v>0</v>
      </c>
      <c r="D629" s="2">
        <f t="shared" si="70"/>
        <v>4.5621999999999998</v>
      </c>
      <c r="E629" s="2">
        <f t="shared" si="72"/>
        <v>4.5167999999999999</v>
      </c>
      <c r="F629" s="2">
        <f t="shared" si="73"/>
        <v>4.4606500000000011</v>
      </c>
      <c r="G629" s="2">
        <f t="shared" si="75"/>
        <v>4.4664599999999988</v>
      </c>
      <c r="H629" s="2">
        <f t="shared" si="71"/>
        <v>4.6932799999999908</v>
      </c>
      <c r="I629" s="2">
        <f t="array" ref="I629">SUMPRODUCT(B613:B632, (ROW(B613:B632)-ROW(B613)+1)) / (20*21/2)</f>
        <v>4.5227142857142857</v>
      </c>
      <c r="J629" s="2">
        <f t="shared" si="74"/>
        <v>4.5001464855223885</v>
      </c>
      <c r="K629" s="2">
        <f t="shared" si="76"/>
        <v>4.4696643052258276</v>
      </c>
    </row>
    <row r="630" spans="1:11" ht="13.5" x14ac:dyDescent="0.25">
      <c r="A630" s="3">
        <f>TITRES_STAT!B633</f>
        <v>42921</v>
      </c>
      <c r="B630" s="5">
        <f>TITRES_STAT!D633</f>
        <v>4.5579999999999998</v>
      </c>
      <c r="C630" s="2">
        <f t="shared" si="69"/>
        <v>0</v>
      </c>
      <c r="D630" s="2">
        <f t="shared" si="70"/>
        <v>4.5599999999999996</v>
      </c>
      <c r="E630" s="2">
        <f t="shared" si="72"/>
        <v>4.5293999999999999</v>
      </c>
      <c r="F630" s="2">
        <f t="shared" si="73"/>
        <v>4.4669499999999998</v>
      </c>
      <c r="G630" s="2">
        <f t="shared" si="75"/>
        <v>4.4700799999999994</v>
      </c>
      <c r="H630" s="2">
        <f t="shared" si="71"/>
        <v>4.6892449999999917</v>
      </c>
      <c r="I630" s="2">
        <f t="array" ref="I630">SUMPRODUCT(B614:B633, (ROW(B614:B633)-ROW(B614)+1)) / (20*21/2)</f>
        <v>4.5300904761904768</v>
      </c>
      <c r="J630" s="2">
        <f t="shared" si="74"/>
        <v>4.5056563440440653</v>
      </c>
      <c r="K630" s="2">
        <f t="shared" si="76"/>
        <v>4.4731284501189332</v>
      </c>
    </row>
    <row r="631" spans="1:11" ht="13.5" x14ac:dyDescent="0.25">
      <c r="A631" s="3">
        <f>TITRES_STAT!B634</f>
        <v>42922</v>
      </c>
      <c r="B631" s="5">
        <f>TITRES_STAT!D634</f>
        <v>4.5629999999999997</v>
      </c>
      <c r="C631" s="2">
        <f t="shared" si="69"/>
        <v>4.9999999999998934E-3</v>
      </c>
      <c r="D631" s="2">
        <f t="shared" si="70"/>
        <v>4.5599999999999996</v>
      </c>
      <c r="E631" s="2">
        <f t="shared" si="72"/>
        <v>4.5473999999999997</v>
      </c>
      <c r="F631" s="2">
        <f t="shared" si="73"/>
        <v>4.4762500000000012</v>
      </c>
      <c r="G631" s="2">
        <f t="shared" si="75"/>
        <v>4.4715999999999996</v>
      </c>
      <c r="H631" s="2">
        <f t="shared" si="71"/>
        <v>4.6852349999999925</v>
      </c>
      <c r="I631" s="2">
        <f t="array" ref="I631">SUMPRODUCT(B615:B634, (ROW(B615:B634)-ROW(B615)+1)) / (20*21/2)</f>
        <v>4.5397238095238102</v>
      </c>
      <c r="J631" s="2">
        <f t="shared" si="74"/>
        <v>4.5111176446112973</v>
      </c>
      <c r="K631" s="2">
        <f t="shared" si="76"/>
        <v>4.4766528246240735</v>
      </c>
    </row>
    <row r="632" spans="1:11" ht="13.5" x14ac:dyDescent="0.25">
      <c r="A632" s="3">
        <f>TITRES_STAT!B635</f>
        <v>42923</v>
      </c>
      <c r="B632" s="5">
        <f>TITRES_STAT!D635</f>
        <v>4.5629999999999997</v>
      </c>
      <c r="C632" s="2">
        <f t="shared" si="69"/>
        <v>0</v>
      </c>
      <c r="D632" s="2">
        <f t="shared" si="70"/>
        <v>4.5599999999999996</v>
      </c>
      <c r="E632" s="2">
        <f t="shared" si="72"/>
        <v>4.5523000000000007</v>
      </c>
      <c r="F632" s="2">
        <f t="shared" si="73"/>
        <v>4.4855500000000008</v>
      </c>
      <c r="G632" s="2">
        <f t="shared" si="75"/>
        <v>4.4753199999999991</v>
      </c>
      <c r="H632" s="2">
        <f t="shared" si="71"/>
        <v>4.6813549999999919</v>
      </c>
      <c r="I632" s="2">
        <f t="array" ref="I632">SUMPRODUCT(B616:B635, (ROW(B616:B635)-ROW(B616)+1)) / (20*21/2)</f>
        <v>4.5504095238095248</v>
      </c>
      <c r="J632" s="2">
        <f t="shared" si="74"/>
        <v>4.5160588213149833</v>
      </c>
      <c r="K632" s="2">
        <f t="shared" si="76"/>
        <v>4.4800389883643064</v>
      </c>
    </row>
    <row r="633" spans="1:11" ht="13.5" x14ac:dyDescent="0.25">
      <c r="A633" s="3">
        <f>TITRES_STAT!B636</f>
        <v>42926</v>
      </c>
      <c r="B633" s="5">
        <f>TITRES_STAT!D636</f>
        <v>4.5629999999999997</v>
      </c>
      <c r="C633" s="2">
        <f t="shared" si="69"/>
        <v>0</v>
      </c>
      <c r="D633" s="2">
        <f t="shared" si="70"/>
        <v>4.5609999999999991</v>
      </c>
      <c r="E633" s="2">
        <f t="shared" si="72"/>
        <v>4.5571999999999999</v>
      </c>
      <c r="F633" s="2">
        <f t="shared" si="73"/>
        <v>4.4948500000000013</v>
      </c>
      <c r="G633" s="2">
        <f t="shared" si="75"/>
        <v>4.4768399999999993</v>
      </c>
      <c r="H633" s="2">
        <f t="shared" si="71"/>
        <v>4.6774749999999914</v>
      </c>
      <c r="I633" s="2">
        <f t="array" ref="I633">SUMPRODUCT(B617:B636, (ROW(B617:B636)-ROW(B617)+1)) / (20*21/2)</f>
        <v>4.5599476190476196</v>
      </c>
      <c r="J633" s="2">
        <f t="shared" si="74"/>
        <v>4.520529409761175</v>
      </c>
      <c r="K633" s="2">
        <f t="shared" si="76"/>
        <v>4.4832923613696281</v>
      </c>
    </row>
    <row r="634" spans="1:11" ht="13.5" x14ac:dyDescent="0.25">
      <c r="A634" s="3">
        <f>TITRES_STAT!B637</f>
        <v>42927</v>
      </c>
      <c r="B634" s="5">
        <f>TITRES_STAT!D637</f>
        <v>4.5960000000000001</v>
      </c>
      <c r="C634" s="2">
        <f t="shared" si="69"/>
        <v>3.3000000000000362E-2</v>
      </c>
      <c r="D634" s="2">
        <f t="shared" si="70"/>
        <v>4.5685999999999991</v>
      </c>
      <c r="E634" s="2">
        <f t="shared" si="72"/>
        <v>4.5653999999999995</v>
      </c>
      <c r="F634" s="2">
        <f t="shared" si="73"/>
        <v>4.5058000000000016</v>
      </c>
      <c r="G634" s="2">
        <f t="shared" si="75"/>
        <v>4.4812199999999986</v>
      </c>
      <c r="H634" s="2">
        <f t="shared" si="71"/>
        <v>4.6734049999999909</v>
      </c>
      <c r="I634" s="2">
        <f t="array" ref="I634">SUMPRODUCT(B618:B637, (ROW(B618:B637)-ROW(B618)+1)) / (20*21/2)</f>
        <v>4.5686</v>
      </c>
      <c r="J634" s="2">
        <f t="shared" si="74"/>
        <v>4.5277170850220152</v>
      </c>
      <c r="K634" s="2">
        <f t="shared" si="76"/>
        <v>4.4877122687668978</v>
      </c>
    </row>
    <row r="635" spans="1:11" ht="13.5" x14ac:dyDescent="0.25">
      <c r="A635" s="3">
        <f>TITRES_STAT!B638</f>
        <v>42928</v>
      </c>
      <c r="B635" s="5">
        <f>TITRES_STAT!D638</f>
        <v>4.6180000000000003</v>
      </c>
      <c r="C635" s="2">
        <f t="shared" si="69"/>
        <v>2.2000000000000242E-2</v>
      </c>
      <c r="D635" s="2">
        <f t="shared" si="70"/>
        <v>4.5805999999999996</v>
      </c>
      <c r="E635" s="2">
        <f t="shared" si="72"/>
        <v>4.5702999999999996</v>
      </c>
      <c r="F635" s="2">
        <f t="shared" si="73"/>
        <v>4.517850000000001</v>
      </c>
      <c r="G635" s="2">
        <f t="shared" si="75"/>
        <v>4.4860399999999983</v>
      </c>
      <c r="H635" s="2">
        <f t="shared" si="71"/>
        <v>4.6698999999999904</v>
      </c>
      <c r="I635" s="2">
        <f t="array" ref="I635">SUMPRODUCT(B619:B638, (ROW(B619:B638)-ROW(B619)+1)) / (20*21/2)</f>
        <v>4.5763666666666669</v>
      </c>
      <c r="J635" s="2">
        <f t="shared" si="74"/>
        <v>4.5363154578770617</v>
      </c>
      <c r="K635" s="2">
        <f t="shared" si="76"/>
        <v>4.4928215915603529</v>
      </c>
    </row>
    <row r="636" spans="1:11" ht="13.5" x14ac:dyDescent="0.25">
      <c r="A636" s="3">
        <f>TITRES_STAT!B639</f>
        <v>42929</v>
      </c>
      <c r="B636" s="5">
        <f>TITRES_STAT!D639</f>
        <v>4.6180000000000003</v>
      </c>
      <c r="C636" s="2">
        <f t="shared" si="69"/>
        <v>0</v>
      </c>
      <c r="D636" s="2">
        <f t="shared" si="70"/>
        <v>4.5915999999999997</v>
      </c>
      <c r="E636" s="2">
        <f t="shared" si="72"/>
        <v>4.5757999999999992</v>
      </c>
      <c r="F636" s="2">
        <f t="shared" si="73"/>
        <v>4.5271500000000007</v>
      </c>
      <c r="G636" s="2">
        <f t="shared" si="75"/>
        <v>4.4908599999999979</v>
      </c>
      <c r="H636" s="2">
        <f t="shared" si="71"/>
        <v>4.6664249999999905</v>
      </c>
      <c r="I636" s="2">
        <f t="array" ref="I636">SUMPRODUCT(B620:B639, (ROW(B620:B639)-ROW(B620)+1)) / (20*21/2)</f>
        <v>4.5832476190476195</v>
      </c>
      <c r="J636" s="2">
        <f t="shared" si="74"/>
        <v>4.5440949380792466</v>
      </c>
      <c r="K636" s="2">
        <f t="shared" si="76"/>
        <v>4.4977305487540642</v>
      </c>
    </row>
    <row r="637" spans="1:11" ht="13.5" x14ac:dyDescent="0.25">
      <c r="A637" s="3">
        <f>TITRES_STAT!B640</f>
        <v>42930</v>
      </c>
      <c r="B637" s="5">
        <f>TITRES_STAT!D640</f>
        <v>4.6180000000000003</v>
      </c>
      <c r="C637" s="2">
        <f t="shared" si="69"/>
        <v>0</v>
      </c>
      <c r="D637" s="2">
        <f t="shared" si="70"/>
        <v>4.6025999999999998</v>
      </c>
      <c r="E637" s="2">
        <f t="shared" si="72"/>
        <v>4.5813000000000006</v>
      </c>
      <c r="F637" s="2">
        <f t="shared" si="73"/>
        <v>4.5364500000000003</v>
      </c>
      <c r="G637" s="2">
        <f t="shared" si="75"/>
        <v>4.4956799999999975</v>
      </c>
      <c r="H637" s="2">
        <f t="shared" si="71"/>
        <v>4.6626899999999907</v>
      </c>
      <c r="I637" s="2">
        <f t="array" ref="I637">SUMPRODUCT(B621:B640, (ROW(B621:B640)-ROW(B621)+1)) / (20*21/2)</f>
        <v>4.5892428571428567</v>
      </c>
      <c r="J637" s="2">
        <f t="shared" si="74"/>
        <v>4.5511335154050325</v>
      </c>
      <c r="K637" s="2">
        <f t="shared" si="76"/>
        <v>4.5024469978225321</v>
      </c>
    </row>
    <row r="638" spans="1:11" ht="13.5" x14ac:dyDescent="0.25">
      <c r="A638" s="3">
        <f>TITRES_STAT!B641</f>
        <v>42933</v>
      </c>
      <c r="B638" s="5">
        <f>TITRES_STAT!D641</f>
        <v>4.6180000000000003</v>
      </c>
      <c r="C638" s="2">
        <f t="shared" si="69"/>
        <v>0</v>
      </c>
      <c r="D638" s="2">
        <f t="shared" si="70"/>
        <v>4.6136000000000008</v>
      </c>
      <c r="E638" s="2">
        <f t="shared" si="72"/>
        <v>4.5873000000000008</v>
      </c>
      <c r="F638" s="2">
        <f t="shared" si="73"/>
        <v>4.54575</v>
      </c>
      <c r="G638" s="2">
        <f t="shared" si="75"/>
        <v>4.5004999999999979</v>
      </c>
      <c r="H638" s="2">
        <f t="shared" si="71"/>
        <v>4.6589549999999909</v>
      </c>
      <c r="I638" s="2">
        <f t="array" ref="I638">SUMPRODUCT(B622:B641, (ROW(B622:B641)-ROW(B622)+1)) / (20*21/2)</f>
        <v>4.5751142857142861</v>
      </c>
      <c r="J638" s="2">
        <f t="shared" si="74"/>
        <v>4.5575017520331249</v>
      </c>
      <c r="K638" s="2">
        <f t="shared" si="76"/>
        <v>4.5069784881040018</v>
      </c>
    </row>
    <row r="639" spans="1:11" ht="13.5" x14ac:dyDescent="0.25">
      <c r="A639" s="3">
        <f>TITRES_STAT!B642</f>
        <v>42934</v>
      </c>
      <c r="B639" s="5">
        <f>TITRES_STAT!D642</f>
        <v>4.6180000000000003</v>
      </c>
      <c r="C639" s="2">
        <f t="shared" si="69"/>
        <v>0</v>
      </c>
      <c r="D639" s="2">
        <f t="shared" si="70"/>
        <v>4.6180000000000003</v>
      </c>
      <c r="E639" s="2">
        <f t="shared" si="72"/>
        <v>4.593300000000001</v>
      </c>
      <c r="F639" s="2">
        <f t="shared" si="73"/>
        <v>4.5550499999999996</v>
      </c>
      <c r="G639" s="2">
        <f t="shared" si="75"/>
        <v>4.5053199999999984</v>
      </c>
      <c r="H639" s="2">
        <f t="shared" si="71"/>
        <v>4.6554799999999918</v>
      </c>
      <c r="I639" s="2">
        <f t="array" ref="I639">SUMPRODUCT(B623:B642, (ROW(B623:B642)-ROW(B623)+1)) / (20*21/2)</f>
        <v>4.5571142857142855</v>
      </c>
      <c r="J639" s="2">
        <f t="shared" si="74"/>
        <v>4.563263489934732</v>
      </c>
      <c r="K639" s="2">
        <f t="shared" si="76"/>
        <v>4.5113322728842373</v>
      </c>
    </row>
    <row r="640" spans="1:11" ht="13.5" x14ac:dyDescent="0.25">
      <c r="A640" s="3">
        <f>TITRES_STAT!B643</f>
        <v>42935</v>
      </c>
      <c r="B640" s="5">
        <f>TITRES_STAT!D643</f>
        <v>4.6180000000000003</v>
      </c>
      <c r="C640" s="2">
        <f t="shared" si="69"/>
        <v>0</v>
      </c>
      <c r="D640" s="2">
        <f t="shared" si="70"/>
        <v>4.6180000000000003</v>
      </c>
      <c r="E640" s="2">
        <f t="shared" si="72"/>
        <v>4.5993000000000013</v>
      </c>
      <c r="F640" s="2">
        <f t="shared" si="73"/>
        <v>4.5643499999999992</v>
      </c>
      <c r="G640" s="2">
        <f t="shared" si="75"/>
        <v>4.510139999999998</v>
      </c>
      <c r="H640" s="2">
        <f t="shared" si="71"/>
        <v>4.652004999999992</v>
      </c>
      <c r="I640" s="2">
        <f t="array" ref="I640">SUMPRODUCT(B624:B643, (ROW(B624:B643)-ROW(B624)+1)) / (20*21/2)</f>
        <v>4.5397666666666661</v>
      </c>
      <c r="J640" s="2">
        <f t="shared" si="74"/>
        <v>4.5684764908933291</v>
      </c>
      <c r="K640" s="2">
        <f t="shared" si="76"/>
        <v>4.5155153210064238</v>
      </c>
    </row>
    <row r="641" spans="1:11" ht="13.5" x14ac:dyDescent="0.25">
      <c r="A641" s="3">
        <f>TITRES_STAT!B644</f>
        <v>42936</v>
      </c>
      <c r="B641" s="5">
        <f>TITRES_STAT!D644</f>
        <v>4.4160000000000004</v>
      </c>
      <c r="C641" s="2">
        <f t="shared" si="69"/>
        <v>-0.20199999999999996</v>
      </c>
      <c r="D641" s="2">
        <f t="shared" si="70"/>
        <v>4.5776000000000003</v>
      </c>
      <c r="E641" s="2">
        <f t="shared" si="72"/>
        <v>4.5846</v>
      </c>
      <c r="F641" s="2">
        <f t="shared" si="73"/>
        <v>4.5659999999999989</v>
      </c>
      <c r="G641" s="2">
        <f t="shared" si="75"/>
        <v>4.5109199999999987</v>
      </c>
      <c r="H641" s="2">
        <f t="shared" si="71"/>
        <v>4.6474899999999923</v>
      </c>
      <c r="I641" s="2">
        <f t="array" ref="I641">SUMPRODUCT(B625:B644, (ROW(B625:B644)-ROW(B625)+1)) / (20*21/2)</f>
        <v>4.5230714285714289</v>
      </c>
      <c r="J641" s="2">
        <f t="shared" si="74"/>
        <v>4.5539549203320595</v>
      </c>
      <c r="K641" s="2">
        <f t="shared" si="76"/>
        <v>4.5116127593983295</v>
      </c>
    </row>
    <row r="642" spans="1:11" ht="13.5" x14ac:dyDescent="0.25">
      <c r="A642" s="3">
        <f>TITRES_STAT!B645</f>
        <v>42937</v>
      </c>
      <c r="B642" s="5">
        <f>TITRES_STAT!D645</f>
        <v>4.3769999999999998</v>
      </c>
      <c r="C642" s="2">
        <f t="shared" si="69"/>
        <v>-3.900000000000059E-2</v>
      </c>
      <c r="D642" s="2">
        <f t="shared" si="70"/>
        <v>4.5294000000000008</v>
      </c>
      <c r="E642" s="2">
        <f t="shared" si="72"/>
        <v>4.5660000000000007</v>
      </c>
      <c r="F642" s="2">
        <f t="shared" si="73"/>
        <v>4.5591499999999989</v>
      </c>
      <c r="G642" s="2">
        <f t="shared" si="75"/>
        <v>4.5109199999999987</v>
      </c>
      <c r="H642" s="2">
        <f t="shared" si="71"/>
        <v>4.6427799999999912</v>
      </c>
      <c r="I642" s="2">
        <f t="array" ref="I642">SUMPRODUCT(B626:B645, (ROW(B626:B645)-ROW(B626)+1)) / (20*21/2)</f>
        <v>4.5070285714285712</v>
      </c>
      <c r="J642" s="2">
        <f t="shared" si="74"/>
        <v>4.5371020707766245</v>
      </c>
      <c r="K642" s="2">
        <f t="shared" si="76"/>
        <v>4.5063338276572189</v>
      </c>
    </row>
    <row r="643" spans="1:11" ht="13.5" x14ac:dyDescent="0.25">
      <c r="A643" s="3">
        <f>TITRES_STAT!B646</f>
        <v>42940</v>
      </c>
      <c r="B643" s="5">
        <f>TITRES_STAT!D646</f>
        <v>4.3769999999999998</v>
      </c>
      <c r="C643" s="2">
        <f t="shared" si="69"/>
        <v>0</v>
      </c>
      <c r="D643" s="2">
        <f t="shared" si="70"/>
        <v>4.4811999999999994</v>
      </c>
      <c r="E643" s="2">
        <f t="shared" si="72"/>
        <v>4.5474000000000014</v>
      </c>
      <c r="F643" s="2">
        <f t="shared" si="73"/>
        <v>4.5522999999999989</v>
      </c>
      <c r="G643" s="2">
        <f t="shared" si="75"/>
        <v>4.5109199999999987</v>
      </c>
      <c r="H643" s="2">
        <f t="shared" si="71"/>
        <v>4.6380699999999919</v>
      </c>
      <c r="I643" s="2">
        <f t="array" ref="I643">SUMPRODUCT(B627:B646, (ROW(B627:B646)-ROW(B627)+1)) / (20*21/2)</f>
        <v>4.4919000000000002</v>
      </c>
      <c r="J643" s="2">
        <f t="shared" si="74"/>
        <v>4.5218542545121849</v>
      </c>
      <c r="K643" s="2">
        <f t="shared" si="76"/>
        <v>4.5012619128471316</v>
      </c>
    </row>
    <row r="644" spans="1:11" ht="13.5" x14ac:dyDescent="0.25">
      <c r="A644" s="3">
        <f>TITRES_STAT!B647</f>
        <v>42942</v>
      </c>
      <c r="B644" s="5">
        <f>TITRES_STAT!D647</f>
        <v>4.3769999999999998</v>
      </c>
      <c r="C644" s="2">
        <f t="shared" ref="C644:C707" si="77">B644-B643</f>
        <v>0</v>
      </c>
      <c r="D644" s="2">
        <f t="shared" si="70"/>
        <v>4.4329999999999998</v>
      </c>
      <c r="E644" s="2">
        <f t="shared" si="72"/>
        <v>4.5255000000000019</v>
      </c>
      <c r="F644" s="2">
        <f t="shared" si="73"/>
        <v>4.5454499999999989</v>
      </c>
      <c r="G644" s="2">
        <f t="shared" si="75"/>
        <v>4.5087199999999985</v>
      </c>
      <c r="H644" s="2">
        <f t="shared" si="71"/>
        <v>4.633234999999992</v>
      </c>
      <c r="I644" s="2">
        <f t="array" ref="I644">SUMPRODUCT(B628:B647, (ROW(B628:B647)-ROW(B628)+1)) / (20*21/2)</f>
        <v>4.4776571428571428</v>
      </c>
      <c r="J644" s="2">
        <f t="shared" si="74"/>
        <v>4.5080586112253105</v>
      </c>
      <c r="K644" s="2">
        <f t="shared" si="76"/>
        <v>4.4963888966570478</v>
      </c>
    </row>
    <row r="645" spans="1:11" ht="13.5" x14ac:dyDescent="0.25">
      <c r="A645" s="3">
        <f>TITRES_STAT!B648</f>
        <v>42943</v>
      </c>
      <c r="B645" s="5">
        <f>TITRES_STAT!D648</f>
        <v>4.3769999999999998</v>
      </c>
      <c r="C645" s="2">
        <f t="shared" si="77"/>
        <v>0</v>
      </c>
      <c r="D645" s="2">
        <f t="shared" si="70"/>
        <v>4.3847999999999994</v>
      </c>
      <c r="E645" s="2">
        <f t="shared" si="72"/>
        <v>4.5014000000000012</v>
      </c>
      <c r="F645" s="2">
        <f t="shared" si="73"/>
        <v>4.5358499999999982</v>
      </c>
      <c r="G645" s="2">
        <f t="shared" si="75"/>
        <v>4.5065199999999983</v>
      </c>
      <c r="H645" s="2">
        <f t="shared" si="71"/>
        <v>4.6283749999999921</v>
      </c>
      <c r="I645" s="2">
        <f t="array" ref="I645">SUMPRODUCT(B629:B648, (ROW(B629:B648)-ROW(B629)+1)) / (20*21/2)</f>
        <v>4.4643000000000006</v>
      </c>
      <c r="J645" s="2">
        <f t="shared" si="74"/>
        <v>4.4955768387276613</v>
      </c>
      <c r="K645" s="2">
        <f t="shared" si="76"/>
        <v>4.4917069791410853</v>
      </c>
    </row>
    <row r="646" spans="1:11" ht="13.5" x14ac:dyDescent="0.25">
      <c r="A646" s="3">
        <f>TITRES_STAT!B649</f>
        <v>42944</v>
      </c>
      <c r="B646" s="5">
        <f>TITRES_STAT!D649</f>
        <v>4.3769999999999998</v>
      </c>
      <c r="C646" s="2">
        <f t="shared" si="77"/>
        <v>0</v>
      </c>
      <c r="D646" s="2">
        <f t="shared" ref="D646:D709" si="78">AVERAGE(B642:B646)</f>
        <v>4.3769999999999998</v>
      </c>
      <c r="E646" s="2">
        <f t="shared" si="72"/>
        <v>4.4773000000000005</v>
      </c>
      <c r="F646" s="2">
        <f t="shared" si="73"/>
        <v>4.5265499999999985</v>
      </c>
      <c r="G646" s="2">
        <f t="shared" si="75"/>
        <v>4.5043199999999981</v>
      </c>
      <c r="H646" s="2">
        <f t="shared" si="71"/>
        <v>4.6235399999999913</v>
      </c>
      <c r="I646" s="2">
        <f t="array" ref="I646">SUMPRODUCT(B630:B649, (ROW(B630:B649)-ROW(B630)+1)) / (20*21/2)</f>
        <v>4.4518047619047625</v>
      </c>
      <c r="J646" s="2">
        <f t="shared" si="74"/>
        <v>4.484283806467884</v>
      </c>
      <c r="K646" s="2">
        <f t="shared" si="76"/>
        <v>4.4872086662335917</v>
      </c>
    </row>
    <row r="647" spans="1:11" ht="13.5" x14ac:dyDescent="0.25">
      <c r="A647" s="3">
        <f>TITRES_STAT!B650</f>
        <v>42947</v>
      </c>
      <c r="B647" s="5">
        <f>TITRES_STAT!D650</f>
        <v>4.3769999999999998</v>
      </c>
      <c r="C647" s="2">
        <f t="shared" si="77"/>
        <v>0</v>
      </c>
      <c r="D647" s="2">
        <f t="shared" si="78"/>
        <v>4.3769999999999998</v>
      </c>
      <c r="E647" s="2">
        <f t="shared" si="72"/>
        <v>4.4532000000000007</v>
      </c>
      <c r="F647" s="2">
        <f t="shared" si="73"/>
        <v>4.5172499999999989</v>
      </c>
      <c r="G647" s="2">
        <f t="shared" si="75"/>
        <v>4.5021199999999988</v>
      </c>
      <c r="H647" s="2">
        <f t="shared" si="71"/>
        <v>4.6187299999999913</v>
      </c>
      <c r="I647" s="2">
        <f t="array" ref="I647">SUMPRODUCT(B631:B650, (ROW(B631:B650)-ROW(B631)+1)) / (20*21/2)</f>
        <v>4.4401714285714293</v>
      </c>
      <c r="J647" s="2">
        <f t="shared" si="74"/>
        <v>4.4740663010899908</v>
      </c>
      <c r="K647" s="2">
        <f t="shared" si="76"/>
        <v>4.4828867577538434</v>
      </c>
    </row>
    <row r="648" spans="1:11" ht="13.5" x14ac:dyDescent="0.25">
      <c r="A648" s="3">
        <f>TITRES_STAT!B651</f>
        <v>42948</v>
      </c>
      <c r="B648" s="5">
        <f>TITRES_STAT!D651</f>
        <v>4.3769999999999998</v>
      </c>
      <c r="C648" s="2">
        <f t="shared" si="77"/>
        <v>0</v>
      </c>
      <c r="D648" s="2">
        <f t="shared" si="78"/>
        <v>4.3769999999999998</v>
      </c>
      <c r="E648" s="2">
        <f t="shared" si="72"/>
        <v>4.4291</v>
      </c>
      <c r="F648" s="2">
        <f t="shared" si="73"/>
        <v>4.5081999999999995</v>
      </c>
      <c r="G648" s="2">
        <f t="shared" si="75"/>
        <v>4.4999199999999995</v>
      </c>
      <c r="H648" s="2">
        <f t="shared" si="71"/>
        <v>4.6139199999999905</v>
      </c>
      <c r="I648" s="2">
        <f t="array" ref="I648">SUMPRODUCT(B632:B651, (ROW(B632:B651)-ROW(B632)+1)) / (20*21/2)</f>
        <v>4.4294000000000002</v>
      </c>
      <c r="J648" s="2">
        <f t="shared" si="74"/>
        <v>4.464821891462373</v>
      </c>
      <c r="K648" s="2">
        <f t="shared" si="76"/>
        <v>4.4787343358811436</v>
      </c>
    </row>
    <row r="649" spans="1:11" ht="13.5" x14ac:dyDescent="0.25">
      <c r="A649" s="3">
        <f>TITRES_STAT!B652</f>
        <v>42949</v>
      </c>
      <c r="B649" s="5">
        <f>TITRES_STAT!D652</f>
        <v>4.3769999999999998</v>
      </c>
      <c r="C649" s="2">
        <f t="shared" si="77"/>
        <v>0</v>
      </c>
      <c r="D649" s="2">
        <f t="shared" si="78"/>
        <v>4.3769999999999998</v>
      </c>
      <c r="E649" s="2">
        <f t="shared" si="72"/>
        <v>4.4050000000000002</v>
      </c>
      <c r="F649" s="2">
        <f t="shared" si="73"/>
        <v>4.4991499999999993</v>
      </c>
      <c r="G649" s="2">
        <f t="shared" si="75"/>
        <v>4.4977200000000002</v>
      </c>
      <c r="H649" s="2">
        <f t="shared" si="71"/>
        <v>4.6091099999999905</v>
      </c>
      <c r="I649" s="2">
        <f t="array" ref="I649">SUMPRODUCT(B633:B652, (ROW(B633:B652)-ROW(B633)+1)) / (20*21/2)</f>
        <v>4.4195142857142855</v>
      </c>
      <c r="J649" s="2">
        <f t="shared" si="74"/>
        <v>4.4564579017992898</v>
      </c>
      <c r="K649" s="2">
        <f t="shared" si="76"/>
        <v>4.4747447540818834</v>
      </c>
    </row>
    <row r="650" spans="1:11" ht="13.5" x14ac:dyDescent="0.25">
      <c r="A650" s="3">
        <f>TITRES_STAT!B653</f>
        <v>42950</v>
      </c>
      <c r="B650" s="5">
        <f>TITRES_STAT!D653</f>
        <v>4.3769999999999998</v>
      </c>
      <c r="C650" s="2">
        <f t="shared" si="77"/>
        <v>0</v>
      </c>
      <c r="D650" s="2">
        <f t="shared" si="78"/>
        <v>4.3769999999999998</v>
      </c>
      <c r="E650" s="2">
        <f t="shared" si="72"/>
        <v>4.3808999999999996</v>
      </c>
      <c r="F650" s="2">
        <f t="shared" si="73"/>
        <v>4.4901</v>
      </c>
      <c r="G650" s="2">
        <f t="shared" si="75"/>
        <v>4.4938800000000008</v>
      </c>
      <c r="H650" s="2">
        <f t="shared" ref="H650:H713" si="79">AVERAGE(B451:B650)</f>
        <v>4.6042999999999914</v>
      </c>
      <c r="I650" s="2">
        <f t="array" ref="I650">SUMPRODUCT(B634:B653, (ROW(B634:B653)-ROW(B634)+1)) / (20*21/2)</f>
        <v>4.4105142857142861</v>
      </c>
      <c r="J650" s="2">
        <f t="shared" si="74"/>
        <v>4.4488904825803104</v>
      </c>
      <c r="K650" s="2">
        <f t="shared" si="76"/>
        <v>4.4709116264708291</v>
      </c>
    </row>
    <row r="651" spans="1:11" ht="13.5" x14ac:dyDescent="0.25">
      <c r="A651" s="3">
        <f>TITRES_STAT!B654</f>
        <v>42951</v>
      </c>
      <c r="B651" s="5">
        <f>TITRES_STAT!D654</f>
        <v>4.3769999999999998</v>
      </c>
      <c r="C651" s="2">
        <f t="shared" si="77"/>
        <v>0</v>
      </c>
      <c r="D651" s="2">
        <f t="shared" si="78"/>
        <v>4.3769999999999998</v>
      </c>
      <c r="E651" s="2">
        <f t="shared" si="72"/>
        <v>4.3770000000000007</v>
      </c>
      <c r="F651" s="2">
        <f t="shared" si="73"/>
        <v>4.4807999999999995</v>
      </c>
      <c r="G651" s="2">
        <f t="shared" si="75"/>
        <v>4.4900400000000005</v>
      </c>
      <c r="H651" s="2">
        <f t="shared" si="79"/>
        <v>4.5996199999999909</v>
      </c>
      <c r="I651" s="2">
        <f t="array" ref="I651">SUMPRODUCT(B635:B654, (ROW(B635:B654)-ROW(B635)+1)) / (20*21/2)</f>
        <v>4.4149714285714294</v>
      </c>
      <c r="J651" s="2">
        <f t="shared" si="74"/>
        <v>4.4420437699536137</v>
      </c>
      <c r="K651" s="2">
        <f t="shared" si="76"/>
        <v>4.4672288175896204</v>
      </c>
    </row>
    <row r="652" spans="1:11" ht="13.5" x14ac:dyDescent="0.25">
      <c r="A652" s="3">
        <f>TITRES_STAT!B655</f>
        <v>42954</v>
      </c>
      <c r="B652" s="5">
        <f>TITRES_STAT!D655</f>
        <v>4.3769999999999998</v>
      </c>
      <c r="C652" s="2">
        <f t="shared" si="77"/>
        <v>0</v>
      </c>
      <c r="D652" s="2">
        <f t="shared" si="78"/>
        <v>4.3769999999999998</v>
      </c>
      <c r="E652" s="2">
        <f t="shared" ref="E652:E715" si="80">AVERAGE(B643:B652)</f>
        <v>4.3770000000000007</v>
      </c>
      <c r="F652" s="2">
        <f t="shared" si="73"/>
        <v>4.4714999999999998</v>
      </c>
      <c r="G652" s="2">
        <f t="shared" si="75"/>
        <v>4.4862000000000002</v>
      </c>
      <c r="H652" s="2">
        <f t="shared" si="79"/>
        <v>4.5949399999999905</v>
      </c>
      <c r="I652" s="2">
        <f t="array" ref="I652">SUMPRODUCT(B636:B655, (ROW(B636:B655)-ROW(B636)+1)) / (20*21/2)</f>
        <v>4.4198428571428581</v>
      </c>
      <c r="J652" s="2">
        <f t="shared" si="74"/>
        <v>4.4358491251961265</v>
      </c>
      <c r="K652" s="2">
        <f t="shared" si="76"/>
        <v>4.4636904325861062</v>
      </c>
    </row>
    <row r="653" spans="1:11" ht="13.5" x14ac:dyDescent="0.25">
      <c r="A653" s="3">
        <f>TITRES_STAT!B656</f>
        <v>42955</v>
      </c>
      <c r="B653" s="5">
        <f>TITRES_STAT!D656</f>
        <v>4.3769999999999998</v>
      </c>
      <c r="C653" s="2">
        <f t="shared" si="77"/>
        <v>0</v>
      </c>
      <c r="D653" s="2">
        <f t="shared" si="78"/>
        <v>4.3769999999999998</v>
      </c>
      <c r="E653" s="2">
        <f t="shared" si="80"/>
        <v>4.3770000000000007</v>
      </c>
      <c r="F653" s="2">
        <f t="shared" si="73"/>
        <v>4.4622000000000002</v>
      </c>
      <c r="G653" s="2">
        <f t="shared" si="75"/>
        <v>4.4823600000000017</v>
      </c>
      <c r="H653" s="2">
        <f t="shared" si="79"/>
        <v>4.59025999999999</v>
      </c>
      <c r="I653" s="2">
        <f t="array" ref="I653">SUMPRODUCT(B637:B656, (ROW(B637:B656)-ROW(B637)+1)) / (20*21/2)</f>
        <v>4.4252333333333347</v>
      </c>
      <c r="J653" s="2">
        <f t="shared" si="74"/>
        <v>4.4302444466060198</v>
      </c>
      <c r="K653" s="2">
        <f t="shared" si="76"/>
        <v>4.4602908077788079</v>
      </c>
    </row>
    <row r="654" spans="1:11" ht="13.5" x14ac:dyDescent="0.25">
      <c r="A654" s="3">
        <f>TITRES_STAT!B657</f>
        <v>42956</v>
      </c>
      <c r="B654" s="5">
        <f>TITRES_STAT!D657</f>
        <v>4.5090000000000003</v>
      </c>
      <c r="C654" s="2">
        <f t="shared" si="77"/>
        <v>0.13200000000000056</v>
      </c>
      <c r="D654" s="2">
        <f t="shared" si="78"/>
        <v>4.4033999999999995</v>
      </c>
      <c r="E654" s="2">
        <f t="shared" si="80"/>
        <v>4.3902000000000001</v>
      </c>
      <c r="F654" s="2">
        <f t="shared" si="73"/>
        <v>4.4578500000000005</v>
      </c>
      <c r="G654" s="2">
        <f t="shared" si="75"/>
        <v>4.4811600000000009</v>
      </c>
      <c r="H654" s="2">
        <f t="shared" si="79"/>
        <v>4.5862399999999903</v>
      </c>
      <c r="I654" s="2">
        <f t="array" ref="I654">SUMPRODUCT(B638:B657, (ROW(B638:B657)-ROW(B638)+1)) / (20*21/2)</f>
        <v>4.4311428571428584</v>
      </c>
      <c r="J654" s="2">
        <f t="shared" si="74"/>
        <v>4.437744975500685</v>
      </c>
      <c r="K654" s="2">
        <f t="shared" si="76"/>
        <v>4.4622009721796392</v>
      </c>
    </row>
    <row r="655" spans="1:11" ht="13.5" x14ac:dyDescent="0.25">
      <c r="A655" s="3">
        <f>TITRES_STAT!B658</f>
        <v>42957</v>
      </c>
      <c r="B655" s="5">
        <f>TITRES_STAT!D658</f>
        <v>4.5090000000000003</v>
      </c>
      <c r="C655" s="2">
        <f t="shared" si="77"/>
        <v>0</v>
      </c>
      <c r="D655" s="2">
        <f t="shared" si="78"/>
        <v>4.4298000000000002</v>
      </c>
      <c r="E655" s="2">
        <f t="shared" si="80"/>
        <v>4.4033999999999995</v>
      </c>
      <c r="F655" s="2">
        <f t="shared" si="73"/>
        <v>4.4523999999999999</v>
      </c>
      <c r="G655" s="2">
        <f t="shared" si="75"/>
        <v>4.4799600000000019</v>
      </c>
      <c r="H655" s="2">
        <f t="shared" si="79"/>
        <v>4.5822199999999906</v>
      </c>
      <c r="I655" s="2">
        <f t="array" ref="I655">SUMPRODUCT(B639:B658, (ROW(B639:B658)-ROW(B639)+1)) / (20*21/2)</f>
        <v>4.4375714285714292</v>
      </c>
      <c r="J655" s="2">
        <f t="shared" si="74"/>
        <v>4.4445311683101441</v>
      </c>
      <c r="K655" s="2">
        <f t="shared" si="76"/>
        <v>4.4640362281725947</v>
      </c>
    </row>
    <row r="656" spans="1:11" ht="13.5" x14ac:dyDescent="0.25">
      <c r="A656" s="3">
        <f>TITRES_STAT!B659</f>
        <v>42958</v>
      </c>
      <c r="B656" s="5">
        <f>TITRES_STAT!D659</f>
        <v>4.5090000000000003</v>
      </c>
      <c r="C656" s="2">
        <f t="shared" si="77"/>
        <v>0</v>
      </c>
      <c r="D656" s="2">
        <f t="shared" si="78"/>
        <v>4.4561999999999999</v>
      </c>
      <c r="E656" s="2">
        <f t="shared" si="80"/>
        <v>4.4165999999999999</v>
      </c>
      <c r="F656" s="2">
        <f t="shared" si="73"/>
        <v>4.4469500000000002</v>
      </c>
      <c r="G656" s="2">
        <f t="shared" si="75"/>
        <v>4.4787600000000021</v>
      </c>
      <c r="H656" s="2">
        <f t="shared" si="79"/>
        <v>4.5781999999999909</v>
      </c>
      <c r="I656" s="2">
        <f t="array" ref="I656">SUMPRODUCT(B640:B659, (ROW(B640:B659)-ROW(B640)+1)) / (20*21/2)</f>
        <v>4.4445190476190488</v>
      </c>
      <c r="J656" s="2">
        <f t="shared" si="74"/>
        <v>4.4506710570425119</v>
      </c>
      <c r="K656" s="2">
        <f t="shared" si="76"/>
        <v>4.4657995133422972</v>
      </c>
    </row>
    <row r="657" spans="1:11" ht="13.5" x14ac:dyDescent="0.25">
      <c r="A657" s="3">
        <f>TITRES_STAT!B660</f>
        <v>42961</v>
      </c>
      <c r="B657" s="5">
        <f>TITRES_STAT!D660</f>
        <v>4.5090000000000003</v>
      </c>
      <c r="C657" s="2">
        <f t="shared" si="77"/>
        <v>0</v>
      </c>
      <c r="D657" s="2">
        <f t="shared" si="78"/>
        <v>4.4825999999999997</v>
      </c>
      <c r="E657" s="2">
        <f t="shared" si="80"/>
        <v>4.4298000000000002</v>
      </c>
      <c r="F657" s="2">
        <f t="shared" si="73"/>
        <v>4.4415000000000004</v>
      </c>
      <c r="G657" s="2">
        <f t="shared" si="75"/>
        <v>4.4775600000000031</v>
      </c>
      <c r="H657" s="2">
        <f t="shared" si="79"/>
        <v>4.5743799999999908</v>
      </c>
      <c r="I657" s="2">
        <f t="array" ref="I657">SUMPRODUCT(B641:B660, (ROW(B641:B660)-ROW(B641)+1)) / (20*21/2)</f>
        <v>4.4519857142857147</v>
      </c>
      <c r="J657" s="2">
        <f t="shared" si="74"/>
        <v>4.4562261944670345</v>
      </c>
      <c r="K657" s="2">
        <f t="shared" si="76"/>
        <v>4.4674936500739717</v>
      </c>
    </row>
    <row r="658" spans="1:11" ht="13.5" x14ac:dyDescent="0.25">
      <c r="A658" s="3">
        <f>TITRES_STAT!B661</f>
        <v>42962</v>
      </c>
      <c r="B658" s="5">
        <f>TITRES_STAT!D661</f>
        <v>4.5090000000000003</v>
      </c>
      <c r="C658" s="2">
        <f t="shared" si="77"/>
        <v>0</v>
      </c>
      <c r="D658" s="2">
        <f t="shared" si="78"/>
        <v>4.5090000000000003</v>
      </c>
      <c r="E658" s="2">
        <f t="shared" si="80"/>
        <v>4.4429999999999996</v>
      </c>
      <c r="F658" s="2">
        <f t="shared" si="73"/>
        <v>4.4360500000000007</v>
      </c>
      <c r="G658" s="2">
        <f t="shared" si="75"/>
        <v>4.4763600000000032</v>
      </c>
      <c r="H658" s="2">
        <f t="shared" si="79"/>
        <v>4.5706149999999912</v>
      </c>
      <c r="I658" s="2">
        <f t="array" ref="I658">SUMPRODUCT(B642:B661, (ROW(B642:B661)-ROW(B642)+1)) / (20*21/2)</f>
        <v>4.4599714285714285</v>
      </c>
      <c r="J658" s="2">
        <f t="shared" si="74"/>
        <v>4.4612522711844598</v>
      </c>
      <c r="K658" s="2">
        <f t="shared" si="76"/>
        <v>4.4691213500710711</v>
      </c>
    </row>
    <row r="659" spans="1:11" ht="13.5" x14ac:dyDescent="0.25">
      <c r="A659" s="3">
        <f>TITRES_STAT!B662</f>
        <v>42963</v>
      </c>
      <c r="B659" s="5">
        <f>TITRES_STAT!D662</f>
        <v>4.5090000000000003</v>
      </c>
      <c r="C659" s="2">
        <f t="shared" si="77"/>
        <v>0</v>
      </c>
      <c r="D659" s="2">
        <f t="shared" si="78"/>
        <v>4.5090000000000003</v>
      </c>
      <c r="E659" s="2">
        <f t="shared" si="80"/>
        <v>4.4561999999999999</v>
      </c>
      <c r="F659" s="2">
        <f t="shared" si="73"/>
        <v>4.4306000000000001</v>
      </c>
      <c r="G659" s="2">
        <f t="shared" si="75"/>
        <v>4.4751600000000042</v>
      </c>
      <c r="H659" s="2">
        <f t="shared" si="79"/>
        <v>4.5668499999999916</v>
      </c>
      <c r="I659" s="2">
        <f t="array" ref="I659">SUMPRODUCT(B643:B662, (ROW(B643:B662)-ROW(B643)+1)) / (20*21/2)</f>
        <v>4.4675142857142864</v>
      </c>
      <c r="J659" s="2">
        <f t="shared" si="74"/>
        <v>4.4657996739287968</v>
      </c>
      <c r="K659" s="2">
        <f t="shared" si="76"/>
        <v>4.4706852186957349</v>
      </c>
    </row>
    <row r="660" spans="1:11" ht="13.5" x14ac:dyDescent="0.25">
      <c r="A660" s="3">
        <f>TITRES_STAT!B663</f>
        <v>42964</v>
      </c>
      <c r="B660" s="5">
        <f>TITRES_STAT!D663</f>
        <v>4.5090000000000003</v>
      </c>
      <c r="C660" s="2">
        <f t="shared" si="77"/>
        <v>0</v>
      </c>
      <c r="D660" s="2">
        <f t="shared" si="78"/>
        <v>4.5090000000000003</v>
      </c>
      <c r="E660" s="2">
        <f t="shared" si="80"/>
        <v>4.4694000000000003</v>
      </c>
      <c r="F660" s="2">
        <f t="shared" ref="F660:F723" si="81">AVERAGE(B641:B660)</f>
        <v>4.4251500000000004</v>
      </c>
      <c r="G660" s="2">
        <f t="shared" si="75"/>
        <v>4.4767000000000046</v>
      </c>
      <c r="H660" s="2">
        <f t="shared" si="79"/>
        <v>4.5630849999999912</v>
      </c>
      <c r="I660" s="2">
        <f t="array" ref="I660">SUMPRODUCT(B644:B663, (ROW(B644:B663)-ROW(B644)+1)) / (20*21/2)</f>
        <v>4.4744285714285716</v>
      </c>
      <c r="J660" s="2">
        <f t="shared" si="74"/>
        <v>4.4699139906974832</v>
      </c>
      <c r="K660" s="2">
        <f t="shared" si="76"/>
        <v>4.4721877591390395</v>
      </c>
    </row>
    <row r="661" spans="1:11" ht="13.5" x14ac:dyDescent="0.25">
      <c r="A661" s="3">
        <f>TITRES_STAT!B664</f>
        <v>42965</v>
      </c>
      <c r="B661" s="5">
        <f>TITRES_STAT!D664</f>
        <v>4.5090000000000003</v>
      </c>
      <c r="C661" s="2">
        <f t="shared" si="77"/>
        <v>0</v>
      </c>
      <c r="D661" s="2">
        <f t="shared" si="78"/>
        <v>4.5090000000000003</v>
      </c>
      <c r="E661" s="2">
        <f t="shared" si="80"/>
        <v>4.4825999999999997</v>
      </c>
      <c r="F661" s="2">
        <f t="shared" si="81"/>
        <v>4.4298000000000011</v>
      </c>
      <c r="G661" s="2">
        <f t="shared" si="75"/>
        <v>4.4793400000000041</v>
      </c>
      <c r="H661" s="2">
        <f t="shared" si="79"/>
        <v>4.5600349999999912</v>
      </c>
      <c r="I661" s="2">
        <f t="array" ref="I661">SUMPRODUCT(B645:B664, (ROW(B645:B664)-ROW(B645)+1)) / (20*21/2)</f>
        <v>4.4807142857142859</v>
      </c>
      <c r="J661" s="2">
        <f t="shared" ref="J661:J724" si="82">$J$4*B661+J660*(1-$J$4)</f>
        <v>4.4736364677739138</v>
      </c>
      <c r="K661" s="2">
        <f t="shared" si="76"/>
        <v>4.4736313764277051</v>
      </c>
    </row>
    <row r="662" spans="1:11" ht="13.5" x14ac:dyDescent="0.25">
      <c r="A662" s="3">
        <f>TITRES_STAT!B665</f>
        <v>42968</v>
      </c>
      <c r="B662" s="5">
        <f>TITRES_STAT!D665</f>
        <v>4.5090000000000003</v>
      </c>
      <c r="C662" s="2">
        <f t="shared" si="77"/>
        <v>0</v>
      </c>
      <c r="D662" s="2">
        <f t="shared" si="78"/>
        <v>4.5090000000000003</v>
      </c>
      <c r="E662" s="2">
        <f t="shared" si="80"/>
        <v>4.4958</v>
      </c>
      <c r="F662" s="2">
        <f t="shared" si="81"/>
        <v>4.4364000000000008</v>
      </c>
      <c r="G662" s="2">
        <f t="shared" si="75"/>
        <v>4.4819800000000045</v>
      </c>
      <c r="H662" s="2">
        <f t="shared" si="79"/>
        <v>4.5570349999999911</v>
      </c>
      <c r="I662" s="2">
        <f t="array" ref="I662">SUMPRODUCT(B646:B665, (ROW(B646:B665)-ROW(B646)+1)) / (20*21/2)</f>
        <v>4.4863714285714291</v>
      </c>
      <c r="J662" s="2">
        <f t="shared" si="82"/>
        <v>4.4770044232240176</v>
      </c>
      <c r="K662" s="2">
        <f t="shared" si="76"/>
        <v>4.4750183812736779</v>
      </c>
    </row>
    <row r="663" spans="1:11" ht="13.5" x14ac:dyDescent="0.25">
      <c r="A663" s="3">
        <f>TITRES_STAT!B666</f>
        <v>42969</v>
      </c>
      <c r="B663" s="5">
        <f>TITRES_STAT!D666</f>
        <v>4.5090000000000003</v>
      </c>
      <c r="C663" s="2">
        <f t="shared" si="77"/>
        <v>0</v>
      </c>
      <c r="D663" s="2">
        <f t="shared" si="78"/>
        <v>4.5090000000000003</v>
      </c>
      <c r="E663" s="2">
        <f t="shared" si="80"/>
        <v>4.5090000000000003</v>
      </c>
      <c r="F663" s="2">
        <f t="shared" si="81"/>
        <v>4.4429999999999996</v>
      </c>
      <c r="G663" s="2">
        <f t="shared" si="75"/>
        <v>4.484620000000004</v>
      </c>
      <c r="H663" s="2">
        <f t="shared" si="79"/>
        <v>4.5539849999999911</v>
      </c>
      <c r="I663" s="2">
        <f t="array" ref="I663">SUMPRODUCT(B647:B666, (ROW(B647:B666)-ROW(B647)+1)) / (20*21/2)</f>
        <v>4.478828571428572</v>
      </c>
      <c r="J663" s="2">
        <f t="shared" si="82"/>
        <v>4.4800516210122066</v>
      </c>
      <c r="K663" s="2">
        <f t="shared" si="76"/>
        <v>4.4763509937727495</v>
      </c>
    </row>
    <row r="664" spans="1:11" ht="13.5" x14ac:dyDescent="0.25">
      <c r="A664" s="3">
        <f>TITRES_STAT!B667</f>
        <v>42970</v>
      </c>
      <c r="B664" s="5">
        <f>TITRES_STAT!D667</f>
        <v>4.5090000000000003</v>
      </c>
      <c r="C664" s="2">
        <f t="shared" si="77"/>
        <v>0</v>
      </c>
      <c r="D664" s="2">
        <f t="shared" si="78"/>
        <v>4.5090000000000003</v>
      </c>
      <c r="E664" s="2">
        <f t="shared" si="80"/>
        <v>4.5090000000000003</v>
      </c>
      <c r="F664" s="2">
        <f t="shared" si="81"/>
        <v>4.4496000000000002</v>
      </c>
      <c r="G664" s="2">
        <f t="shared" si="75"/>
        <v>4.4872600000000045</v>
      </c>
      <c r="H664" s="2">
        <f t="shared" si="79"/>
        <v>4.5509349999999911</v>
      </c>
      <c r="I664" s="2">
        <f t="array" ref="I664">SUMPRODUCT(B648:B667, (ROW(B648:B667)-ROW(B648)+1)) / (20*21/2)</f>
        <v>4.471285714285715</v>
      </c>
      <c r="J664" s="2">
        <f t="shared" si="82"/>
        <v>4.4828086094872353</v>
      </c>
      <c r="K664" s="2">
        <f t="shared" si="76"/>
        <v>4.4776313469581321</v>
      </c>
    </row>
    <row r="665" spans="1:11" ht="13.5" x14ac:dyDescent="0.25">
      <c r="A665" s="3">
        <f>TITRES_STAT!B668</f>
        <v>42971</v>
      </c>
      <c r="B665" s="5">
        <f>TITRES_STAT!D668</f>
        <v>4.5090000000000003</v>
      </c>
      <c r="C665" s="2">
        <f t="shared" si="77"/>
        <v>0</v>
      </c>
      <c r="D665" s="2">
        <f t="shared" si="78"/>
        <v>4.5090000000000003</v>
      </c>
      <c r="E665" s="2">
        <f t="shared" si="80"/>
        <v>4.5090000000000003</v>
      </c>
      <c r="F665" s="2">
        <f t="shared" si="81"/>
        <v>4.4562000000000008</v>
      </c>
      <c r="G665" s="2">
        <f t="shared" si="75"/>
        <v>4.4899000000000049</v>
      </c>
      <c r="H665" s="2">
        <f t="shared" si="79"/>
        <v>4.5478849999999911</v>
      </c>
      <c r="I665" s="2">
        <f t="array" ref="I665">SUMPRODUCT(B649:B668, (ROW(B649:B668)-ROW(B649)+1)) / (20*21/2)</f>
        <v>4.463742857142857</v>
      </c>
      <c r="J665" s="2">
        <f t="shared" si="82"/>
        <v>4.4853030276313088</v>
      </c>
      <c r="K665" s="2">
        <f t="shared" si="76"/>
        <v>4.4788614902146762</v>
      </c>
    </row>
    <row r="666" spans="1:11" ht="13.5" x14ac:dyDescent="0.25">
      <c r="A666" s="3">
        <f>TITRES_STAT!B669</f>
        <v>42972</v>
      </c>
      <c r="B666" s="5">
        <f>TITRES_STAT!D669</f>
        <v>4.3769999999999998</v>
      </c>
      <c r="C666" s="2">
        <f t="shared" si="77"/>
        <v>-0.13200000000000056</v>
      </c>
      <c r="D666" s="2">
        <f t="shared" si="78"/>
        <v>4.4825999999999997</v>
      </c>
      <c r="E666" s="2">
        <f t="shared" si="80"/>
        <v>4.4958000000000009</v>
      </c>
      <c r="F666" s="2">
        <f t="shared" si="81"/>
        <v>4.4561999999999999</v>
      </c>
      <c r="G666" s="2">
        <f t="shared" si="75"/>
        <v>4.4888000000000048</v>
      </c>
      <c r="H666" s="2">
        <f t="shared" si="79"/>
        <v>4.5441749999999903</v>
      </c>
      <c r="I666" s="2">
        <f t="array" ref="I666">SUMPRODUCT(B650:B669, (ROW(B650:B669)-ROW(B650)+1)) / (20*21/2)</f>
        <v>4.4562000000000008</v>
      </c>
      <c r="J666" s="2">
        <f t="shared" si="82"/>
        <v>4.4749884535711839</v>
      </c>
      <c r="K666" s="2">
        <f t="shared" si="76"/>
        <v>4.4748669219709631</v>
      </c>
    </row>
    <row r="667" spans="1:11" ht="13.5" x14ac:dyDescent="0.25">
      <c r="A667" s="3">
        <f>TITRES_STAT!B670</f>
        <v>42975</v>
      </c>
      <c r="B667" s="5">
        <f>TITRES_STAT!D670</f>
        <v>4.3769999999999998</v>
      </c>
      <c r="C667" s="2">
        <f t="shared" si="77"/>
        <v>0</v>
      </c>
      <c r="D667" s="2">
        <f t="shared" si="78"/>
        <v>4.4561999999999999</v>
      </c>
      <c r="E667" s="2">
        <f t="shared" si="80"/>
        <v>4.4826000000000006</v>
      </c>
      <c r="F667" s="2">
        <f t="shared" si="81"/>
        <v>4.4561999999999999</v>
      </c>
      <c r="G667" s="2">
        <f t="shared" si="75"/>
        <v>4.4877000000000047</v>
      </c>
      <c r="H667" s="2">
        <f t="shared" si="79"/>
        <v>4.5404649999999904</v>
      </c>
      <c r="I667" s="2">
        <f t="array" ref="I667">SUMPRODUCT(B651:B670, (ROW(B651:B670)-ROW(B651)+1)) / (20*21/2)</f>
        <v>4.4486571428571429</v>
      </c>
      <c r="J667" s="2">
        <f t="shared" si="82"/>
        <v>4.4656562198977383</v>
      </c>
      <c r="K667" s="2">
        <f t="shared" si="76"/>
        <v>4.4710290034622977</v>
      </c>
    </row>
    <row r="668" spans="1:11" ht="13.5" x14ac:dyDescent="0.25">
      <c r="A668" s="3">
        <f>TITRES_STAT!B671</f>
        <v>42976</v>
      </c>
      <c r="B668" s="5">
        <f>TITRES_STAT!D671</f>
        <v>4.3769999999999998</v>
      </c>
      <c r="C668" s="2">
        <f t="shared" si="77"/>
        <v>0</v>
      </c>
      <c r="D668" s="2">
        <f t="shared" si="78"/>
        <v>4.4297999999999993</v>
      </c>
      <c r="E668" s="2">
        <f t="shared" si="80"/>
        <v>4.4694000000000011</v>
      </c>
      <c r="F668" s="2">
        <f t="shared" si="81"/>
        <v>4.4561999999999991</v>
      </c>
      <c r="G668" s="2">
        <f t="shared" si="75"/>
        <v>4.4866000000000046</v>
      </c>
      <c r="H668" s="2">
        <f t="shared" si="79"/>
        <v>4.5367549999999905</v>
      </c>
      <c r="I668" s="2">
        <f t="array" ref="I668">SUMPRODUCT(B652:B671, (ROW(B652:B671)-ROW(B652)+1)) / (20*21/2)</f>
        <v>4.4531142857142854</v>
      </c>
      <c r="J668" s="2">
        <f t="shared" si="82"/>
        <v>4.4572127703836681</v>
      </c>
      <c r="K668" s="2">
        <f t="shared" si="76"/>
        <v>4.4673415915618158</v>
      </c>
    </row>
    <row r="669" spans="1:11" ht="13.5" x14ac:dyDescent="0.25">
      <c r="A669" s="3">
        <f>TITRES_STAT!B672</f>
        <v>42977</v>
      </c>
      <c r="B669" s="5">
        <f>TITRES_STAT!D672</f>
        <v>4.3769999999999998</v>
      </c>
      <c r="C669" s="2">
        <f t="shared" si="77"/>
        <v>0</v>
      </c>
      <c r="D669" s="2">
        <f t="shared" si="78"/>
        <v>4.4033999999999995</v>
      </c>
      <c r="E669" s="2">
        <f t="shared" si="80"/>
        <v>4.4562000000000008</v>
      </c>
      <c r="F669" s="2">
        <f t="shared" si="81"/>
        <v>4.4561999999999991</v>
      </c>
      <c r="G669" s="2">
        <f t="shared" si="75"/>
        <v>4.4855000000000045</v>
      </c>
      <c r="H669" s="2">
        <f t="shared" si="79"/>
        <v>4.5330449999999898</v>
      </c>
      <c r="I669" s="2">
        <f t="array" ref="I669">SUMPRODUCT(B653:B672, (ROW(B653:B672)-ROW(B653)+1)) / (20*21/2)</f>
        <v>4.4569714285714293</v>
      </c>
      <c r="J669" s="2">
        <f t="shared" si="82"/>
        <v>4.4495734589185574</v>
      </c>
      <c r="K669" s="2">
        <f t="shared" si="76"/>
        <v>4.4637987840495876</v>
      </c>
    </row>
    <row r="670" spans="1:11" ht="13.5" x14ac:dyDescent="0.25">
      <c r="A670" s="3">
        <f>TITRES_STAT!B673</f>
        <v>42978</v>
      </c>
      <c r="B670" s="5">
        <f>TITRES_STAT!D673</f>
        <v>4.3769999999999998</v>
      </c>
      <c r="C670" s="2">
        <f t="shared" si="77"/>
        <v>0</v>
      </c>
      <c r="D670" s="2">
        <f t="shared" si="78"/>
        <v>4.3769999999999998</v>
      </c>
      <c r="E670" s="2">
        <f t="shared" si="80"/>
        <v>4.4430000000000005</v>
      </c>
      <c r="F670" s="2">
        <f t="shared" si="81"/>
        <v>4.4561999999999991</v>
      </c>
      <c r="G670" s="2">
        <f t="shared" si="75"/>
        <v>4.4844000000000044</v>
      </c>
      <c r="H670" s="2">
        <f t="shared" si="79"/>
        <v>4.5293349999999908</v>
      </c>
      <c r="I670" s="2">
        <f t="array" ref="I670">SUMPRODUCT(B654:B673, (ROW(B654:B673)-ROW(B654)+1)) / (20*21/2)</f>
        <v>4.4607999999999999</v>
      </c>
      <c r="J670" s="2">
        <f t="shared" si="82"/>
        <v>4.4426617009263136</v>
      </c>
      <c r="K670" s="2">
        <f t="shared" si="76"/>
        <v>4.4603949101652898</v>
      </c>
    </row>
    <row r="671" spans="1:11" ht="13.5" x14ac:dyDescent="0.25">
      <c r="A671" s="3">
        <f>TITRES_STAT!B674</f>
        <v>42982</v>
      </c>
      <c r="B671" s="5">
        <f>TITRES_STAT!D674</f>
        <v>4.5030000000000001</v>
      </c>
      <c r="C671" s="2">
        <f t="shared" si="77"/>
        <v>0.12600000000000033</v>
      </c>
      <c r="D671" s="2">
        <f t="shared" si="78"/>
        <v>4.4021999999999997</v>
      </c>
      <c r="E671" s="2">
        <f t="shared" si="80"/>
        <v>4.4424000000000001</v>
      </c>
      <c r="F671" s="2">
        <f t="shared" si="81"/>
        <v>4.4624999999999995</v>
      </c>
      <c r="G671" s="2">
        <f t="shared" si="75"/>
        <v>4.4868000000000032</v>
      </c>
      <c r="H671" s="2">
        <f t="shared" si="79"/>
        <v>4.526254999999991</v>
      </c>
      <c r="I671" s="2">
        <f t="array" ref="I671">SUMPRODUCT(B655:B674, (ROW(B655:B674)-ROW(B655)+1)) / (20*21/2)</f>
        <v>4.4640000000000013</v>
      </c>
      <c r="J671" s="2">
        <f t="shared" si="82"/>
        <v>4.4484082055999981</v>
      </c>
      <c r="K671" s="2">
        <f t="shared" si="76"/>
        <v>4.4620656980019451</v>
      </c>
    </row>
    <row r="672" spans="1:11" ht="13.5" x14ac:dyDescent="0.25">
      <c r="A672" s="3">
        <f>TITRES_STAT!B675</f>
        <v>42983</v>
      </c>
      <c r="B672" s="5">
        <f>TITRES_STAT!D675</f>
        <v>4.5030000000000001</v>
      </c>
      <c r="C672" s="2">
        <f t="shared" si="77"/>
        <v>0</v>
      </c>
      <c r="D672" s="2">
        <f t="shared" si="78"/>
        <v>4.4274000000000004</v>
      </c>
      <c r="E672" s="2">
        <f t="shared" si="80"/>
        <v>4.4417999999999997</v>
      </c>
      <c r="F672" s="2">
        <f t="shared" si="81"/>
        <v>4.4687999999999999</v>
      </c>
      <c r="G672" s="2">
        <f t="shared" si="75"/>
        <v>4.4865800000000027</v>
      </c>
      <c r="H672" s="2">
        <f t="shared" si="79"/>
        <v>4.5232249999999921</v>
      </c>
      <c r="I672" s="2">
        <f t="array" ref="I672">SUMPRODUCT(B656:B675, (ROW(B656:B675)-ROW(B656)+1)) / (20*21/2)</f>
        <v>4.4672000000000018</v>
      </c>
      <c r="J672" s="2">
        <f t="shared" si="82"/>
        <v>4.453607424114284</v>
      </c>
      <c r="K672" s="2">
        <f t="shared" si="76"/>
        <v>4.4636709647469663</v>
      </c>
    </row>
    <row r="673" spans="1:11" ht="13.5" x14ac:dyDescent="0.25">
      <c r="A673" s="3">
        <f>TITRES_STAT!B676</f>
        <v>42984</v>
      </c>
      <c r="B673" s="5">
        <f>TITRES_STAT!D676</f>
        <v>4.5090000000000003</v>
      </c>
      <c r="C673" s="2">
        <f t="shared" si="77"/>
        <v>6.0000000000002274E-3</v>
      </c>
      <c r="D673" s="2">
        <f t="shared" si="78"/>
        <v>4.4537999999999993</v>
      </c>
      <c r="E673" s="2">
        <f t="shared" si="80"/>
        <v>4.4417999999999989</v>
      </c>
      <c r="F673" s="2">
        <f t="shared" si="81"/>
        <v>4.4753999999999996</v>
      </c>
      <c r="G673" s="2">
        <f t="shared" si="75"/>
        <v>4.4864800000000029</v>
      </c>
      <c r="H673" s="2">
        <f t="shared" si="79"/>
        <v>4.5202249999999928</v>
      </c>
      <c r="I673" s="2">
        <f t="array" ref="I673">SUMPRODUCT(B657:B676, (ROW(B657:B676)-ROW(B657)+1)) / (20*21/2)</f>
        <v>4.4704000000000006</v>
      </c>
      <c r="J673" s="2">
        <f t="shared" si="82"/>
        <v>4.4588829075319714</v>
      </c>
      <c r="K673" s="2">
        <f t="shared" si="76"/>
        <v>4.4654485739725756</v>
      </c>
    </row>
    <row r="674" spans="1:11" ht="13.5" x14ac:dyDescent="0.25">
      <c r="A674" s="3">
        <f>TITRES_STAT!B677</f>
        <v>42985</v>
      </c>
      <c r="B674" s="5">
        <f>TITRES_STAT!D677</f>
        <v>4.5090000000000003</v>
      </c>
      <c r="C674" s="2">
        <f t="shared" si="77"/>
        <v>0</v>
      </c>
      <c r="D674" s="2">
        <f t="shared" si="78"/>
        <v>4.4802</v>
      </c>
      <c r="E674" s="2">
        <f t="shared" si="80"/>
        <v>4.4417999999999989</v>
      </c>
      <c r="F674" s="2">
        <f t="shared" si="81"/>
        <v>4.4754000000000005</v>
      </c>
      <c r="G674" s="2">
        <f t="shared" si="75"/>
        <v>4.4863800000000023</v>
      </c>
      <c r="H674" s="2">
        <f t="shared" si="79"/>
        <v>4.5172249999999927</v>
      </c>
      <c r="I674" s="2">
        <f t="array" ref="I674">SUMPRODUCT(B658:B677, (ROW(B658:B677)-ROW(B658)+1)) / (20*21/2)</f>
        <v>4.4736000000000002</v>
      </c>
      <c r="J674" s="2">
        <f t="shared" si="82"/>
        <v>4.463655963957498</v>
      </c>
      <c r="K674" s="2">
        <f t="shared" si="76"/>
        <v>4.4671564730324747</v>
      </c>
    </row>
    <row r="675" spans="1:11" ht="13.5" x14ac:dyDescent="0.25">
      <c r="A675" s="3">
        <f>TITRES_STAT!B678</f>
        <v>42986</v>
      </c>
      <c r="B675" s="5">
        <f>TITRES_STAT!D678</f>
        <v>4.5090000000000003</v>
      </c>
      <c r="C675" s="2">
        <f t="shared" si="77"/>
        <v>0</v>
      </c>
      <c r="D675" s="2">
        <f t="shared" si="78"/>
        <v>4.5066000000000006</v>
      </c>
      <c r="E675" s="2">
        <f t="shared" si="80"/>
        <v>4.4417999999999997</v>
      </c>
      <c r="F675" s="2">
        <f t="shared" si="81"/>
        <v>4.4754000000000005</v>
      </c>
      <c r="G675" s="2">
        <f t="shared" si="75"/>
        <v>4.4851800000000024</v>
      </c>
      <c r="H675" s="2">
        <f t="shared" si="79"/>
        <v>4.5142499999999934</v>
      </c>
      <c r="I675" s="2">
        <f t="array" ref="I675">SUMPRODUCT(B659:B678, (ROW(B659:B678)-ROW(B659)+1)) / (20*21/2)</f>
        <v>4.4768000000000008</v>
      </c>
      <c r="J675" s="2">
        <f t="shared" si="82"/>
        <v>4.4679744435805935</v>
      </c>
      <c r="K675" s="2">
        <f t="shared" si="76"/>
        <v>4.468797395658652</v>
      </c>
    </row>
    <row r="676" spans="1:11" ht="13.5" x14ac:dyDescent="0.25">
      <c r="A676" s="3">
        <f>TITRES_STAT!B679</f>
        <v>42989</v>
      </c>
      <c r="B676" s="5">
        <f>TITRES_STAT!D679</f>
        <v>4.5090000000000003</v>
      </c>
      <c r="C676" s="2">
        <f t="shared" si="77"/>
        <v>0</v>
      </c>
      <c r="D676" s="2">
        <f t="shared" si="78"/>
        <v>4.5078000000000005</v>
      </c>
      <c r="E676" s="2">
        <f t="shared" si="80"/>
        <v>4.4550000000000001</v>
      </c>
      <c r="F676" s="2">
        <f t="shared" si="81"/>
        <v>4.4754000000000014</v>
      </c>
      <c r="G676" s="2">
        <f t="shared" si="75"/>
        <v>4.4841000000000033</v>
      </c>
      <c r="H676" s="2">
        <f t="shared" si="79"/>
        <v>4.5112749999999933</v>
      </c>
      <c r="I676" s="2">
        <f t="array" ref="I676">SUMPRODUCT(B660:B679, (ROW(B660:B679)-ROW(B660)+1)) / (20*21/2)</f>
        <v>4.4800000000000004</v>
      </c>
      <c r="J676" s="2">
        <f t="shared" si="82"/>
        <v>4.4718816394300607</v>
      </c>
      <c r="K676" s="2">
        <f t="shared" si="76"/>
        <v>4.4703739683779204</v>
      </c>
    </row>
    <row r="677" spans="1:11" ht="13.5" x14ac:dyDescent="0.25">
      <c r="A677" s="3">
        <f>TITRES_STAT!B680</f>
        <v>42990</v>
      </c>
      <c r="B677" s="5">
        <f>TITRES_STAT!D680</f>
        <v>4.5090000000000003</v>
      </c>
      <c r="C677" s="2">
        <f t="shared" si="77"/>
        <v>0</v>
      </c>
      <c r="D677" s="2">
        <f t="shared" si="78"/>
        <v>4.5090000000000003</v>
      </c>
      <c r="E677" s="2">
        <f t="shared" si="80"/>
        <v>4.4682000000000004</v>
      </c>
      <c r="F677" s="2">
        <f t="shared" si="81"/>
        <v>4.4754000000000014</v>
      </c>
      <c r="G677" s="2">
        <f t="shared" si="75"/>
        <v>4.4830200000000033</v>
      </c>
      <c r="H677" s="2">
        <f t="shared" si="79"/>
        <v>4.508274999999994</v>
      </c>
      <c r="I677" s="2">
        <f t="array" ref="I677">SUMPRODUCT(B661:B680, (ROW(B661:B680)-ROW(B661)+1)) / (20*21/2)</f>
        <v>4.483200000000001</v>
      </c>
      <c r="J677" s="2">
        <f t="shared" si="82"/>
        <v>4.4754167213891032</v>
      </c>
      <c r="K677" s="2">
        <f t="shared" si="76"/>
        <v>4.4718887147160418</v>
      </c>
    </row>
    <row r="678" spans="1:11" ht="13.5" x14ac:dyDescent="0.25">
      <c r="A678" s="3">
        <f>TITRES_STAT!B681</f>
        <v>42991</v>
      </c>
      <c r="B678" s="5">
        <f>TITRES_STAT!D681</f>
        <v>4.5090000000000003</v>
      </c>
      <c r="C678" s="2">
        <f t="shared" si="77"/>
        <v>0</v>
      </c>
      <c r="D678" s="2">
        <f t="shared" si="78"/>
        <v>4.5090000000000003</v>
      </c>
      <c r="E678" s="2">
        <f t="shared" si="80"/>
        <v>4.4813999999999998</v>
      </c>
      <c r="F678" s="2">
        <f t="shared" si="81"/>
        <v>4.4754000000000014</v>
      </c>
      <c r="G678" s="2">
        <f t="shared" si="75"/>
        <v>4.482040000000004</v>
      </c>
      <c r="H678" s="2">
        <f t="shared" si="79"/>
        <v>4.5048899999999943</v>
      </c>
      <c r="I678" s="2">
        <f t="array" ref="I678">SUMPRODUCT(B662:B681, (ROW(B662:B681)-ROW(B662)+1)) / (20*21/2)</f>
        <v>4.4858285714285717</v>
      </c>
      <c r="J678" s="2">
        <f t="shared" si="82"/>
        <v>4.4786151288758553</v>
      </c>
      <c r="K678" s="2">
        <f t="shared" si="76"/>
        <v>4.4733440592369815</v>
      </c>
    </row>
    <row r="679" spans="1:11" ht="13.5" x14ac:dyDescent="0.25">
      <c r="A679" s="3">
        <f>TITRES_STAT!B682</f>
        <v>42992</v>
      </c>
      <c r="B679" s="5">
        <f>TITRES_STAT!D682</f>
        <v>4.5090000000000003</v>
      </c>
      <c r="C679" s="2">
        <f t="shared" si="77"/>
        <v>0</v>
      </c>
      <c r="D679" s="2">
        <f t="shared" si="78"/>
        <v>4.5090000000000003</v>
      </c>
      <c r="E679" s="2">
        <f t="shared" si="80"/>
        <v>4.4946000000000002</v>
      </c>
      <c r="F679" s="2">
        <f t="shared" si="81"/>
        <v>4.4754000000000005</v>
      </c>
      <c r="G679" s="2">
        <f t="shared" si="75"/>
        <v>4.4810600000000029</v>
      </c>
      <c r="H679" s="2">
        <f t="shared" si="79"/>
        <v>4.5015049999999945</v>
      </c>
      <c r="I679" s="2">
        <f t="array" ref="I679">SUMPRODUCT(B663:B682, (ROW(B663:B682)-ROW(B663)+1)) / (20*21/2)</f>
        <v>4.4884857142857149</v>
      </c>
      <c r="J679" s="2">
        <f t="shared" si="82"/>
        <v>4.4815089261257741</v>
      </c>
      <c r="K679" s="2">
        <f t="shared" si="76"/>
        <v>4.4747423314237667</v>
      </c>
    </row>
    <row r="680" spans="1:11" ht="13.5" x14ac:dyDescent="0.25">
      <c r="A680" s="3">
        <f>TITRES_STAT!B683</f>
        <v>42993</v>
      </c>
      <c r="B680" s="5">
        <f>TITRES_STAT!D683</f>
        <v>4.5090000000000003</v>
      </c>
      <c r="C680" s="2">
        <f t="shared" si="77"/>
        <v>0</v>
      </c>
      <c r="D680" s="2">
        <f t="shared" si="78"/>
        <v>4.5090000000000003</v>
      </c>
      <c r="E680" s="2">
        <f t="shared" si="80"/>
        <v>4.5078000000000005</v>
      </c>
      <c r="F680" s="2">
        <f t="shared" si="81"/>
        <v>4.4754000000000005</v>
      </c>
      <c r="G680" s="2">
        <f t="shared" si="75"/>
        <v>4.4800800000000036</v>
      </c>
      <c r="H680" s="2">
        <f t="shared" si="79"/>
        <v>4.4974849999999948</v>
      </c>
      <c r="I680" s="2">
        <f t="array" ref="I680">SUMPRODUCT(B664:B683, (ROW(B664:B683)-ROW(B664)+1)) / (20*21/2)</f>
        <v>4.4911714285714286</v>
      </c>
      <c r="J680" s="2">
        <f t="shared" si="82"/>
        <v>4.4841271236376059</v>
      </c>
      <c r="K680" s="2">
        <f t="shared" si="76"/>
        <v>4.476085769407149</v>
      </c>
    </row>
    <row r="681" spans="1:11" ht="13.5" x14ac:dyDescent="0.25">
      <c r="A681" s="3">
        <f>TITRES_STAT!B684</f>
        <v>42996</v>
      </c>
      <c r="B681" s="5">
        <f>TITRES_STAT!D684</f>
        <v>4.5030000000000001</v>
      </c>
      <c r="C681" s="2">
        <f t="shared" si="77"/>
        <v>-6.0000000000002274E-3</v>
      </c>
      <c r="D681" s="2">
        <f t="shared" si="78"/>
        <v>4.5078000000000005</v>
      </c>
      <c r="E681" s="2">
        <f t="shared" si="80"/>
        <v>4.5078000000000005</v>
      </c>
      <c r="F681" s="2">
        <f t="shared" si="81"/>
        <v>4.4750999999999994</v>
      </c>
      <c r="G681" s="2">
        <f t="shared" si="75"/>
        <v>4.4788800000000037</v>
      </c>
      <c r="H681" s="2">
        <f t="shared" si="79"/>
        <v>4.4934349999999954</v>
      </c>
      <c r="I681" s="2">
        <f t="array" ref="I681">SUMPRODUCT(B665:B684, (ROW(B665:B684)-ROW(B665)+1)) / (20*21/2)</f>
        <v>4.4938857142857147</v>
      </c>
      <c r="J681" s="2">
        <f t="shared" si="82"/>
        <v>4.4859245404340244</v>
      </c>
      <c r="K681" s="2">
        <f t="shared" si="76"/>
        <v>4.4771412294303978</v>
      </c>
    </row>
    <row r="682" spans="1:11" ht="13.5" x14ac:dyDescent="0.25">
      <c r="A682" s="3">
        <f>TITRES_STAT!B685</f>
        <v>42997</v>
      </c>
      <c r="B682" s="5">
        <f>TITRES_STAT!D685</f>
        <v>4.5030000000000001</v>
      </c>
      <c r="C682" s="2">
        <f t="shared" si="77"/>
        <v>0</v>
      </c>
      <c r="D682" s="2">
        <f t="shared" si="78"/>
        <v>4.5066000000000006</v>
      </c>
      <c r="E682" s="2">
        <f t="shared" si="80"/>
        <v>4.5078000000000005</v>
      </c>
      <c r="F682" s="2">
        <f t="shared" si="81"/>
        <v>4.4748000000000001</v>
      </c>
      <c r="G682" s="2">
        <f t="shared" si="75"/>
        <v>4.477680000000003</v>
      </c>
      <c r="H682" s="2">
        <f t="shared" si="79"/>
        <v>4.489384999999996</v>
      </c>
      <c r="I682" s="2">
        <f t="array" ref="I682">SUMPRODUCT(B666:B685, (ROW(B666:B685)-ROW(B666)+1)) / (20*21/2)</f>
        <v>4.4955809523809531</v>
      </c>
      <c r="J682" s="2">
        <f t="shared" si="82"/>
        <v>4.4875507746784029</v>
      </c>
      <c r="K682" s="2">
        <f t="shared" si="76"/>
        <v>4.4781552988644995</v>
      </c>
    </row>
    <row r="683" spans="1:11" ht="13.5" x14ac:dyDescent="0.25">
      <c r="A683" s="3">
        <f>TITRES_STAT!B686</f>
        <v>42998</v>
      </c>
      <c r="B683" s="5">
        <f>TITRES_STAT!D686</f>
        <v>4.5030000000000001</v>
      </c>
      <c r="C683" s="2">
        <f t="shared" si="77"/>
        <v>0</v>
      </c>
      <c r="D683" s="2">
        <f t="shared" si="78"/>
        <v>4.5053999999999998</v>
      </c>
      <c r="E683" s="2">
        <f t="shared" si="80"/>
        <v>4.5072000000000001</v>
      </c>
      <c r="F683" s="2">
        <f t="shared" si="81"/>
        <v>4.4744999999999999</v>
      </c>
      <c r="G683" s="2">
        <f t="shared" si="75"/>
        <v>4.4764800000000022</v>
      </c>
      <c r="H683" s="2">
        <f t="shared" si="79"/>
        <v>4.4860999999999969</v>
      </c>
      <c r="I683" s="2">
        <f t="array" ref="I683">SUMPRODUCT(B667:B686, (ROW(B667:B686)-ROW(B667)+1)) / (20*21/2)</f>
        <v>4.4973571428571431</v>
      </c>
      <c r="J683" s="2">
        <f t="shared" si="82"/>
        <v>4.4890221294709356</v>
      </c>
      <c r="K683" s="2">
        <f t="shared" si="76"/>
        <v>4.4791296008698129</v>
      </c>
    </row>
    <row r="684" spans="1:11" ht="13.5" x14ac:dyDescent="0.25">
      <c r="A684" s="3">
        <f>TITRES_STAT!B687</f>
        <v>43000</v>
      </c>
      <c r="B684" s="5">
        <f>TITRES_STAT!D687</f>
        <v>4.5030000000000001</v>
      </c>
      <c r="C684" s="2">
        <f t="shared" si="77"/>
        <v>0</v>
      </c>
      <c r="D684" s="2">
        <f t="shared" si="78"/>
        <v>4.5042</v>
      </c>
      <c r="E684" s="2">
        <f t="shared" si="80"/>
        <v>4.5066000000000006</v>
      </c>
      <c r="F684" s="2">
        <f t="shared" si="81"/>
        <v>4.4741999999999997</v>
      </c>
      <c r="G684" s="2">
        <f t="shared" si="75"/>
        <v>4.4746200000000025</v>
      </c>
      <c r="H684" s="2">
        <f t="shared" si="79"/>
        <v>4.4825599999999977</v>
      </c>
      <c r="I684" s="2">
        <f t="array" ref="I684">SUMPRODUCT(B668:B687, (ROW(B668:B687)-ROW(B668)+1)) / (20*21/2)</f>
        <v>4.4985857142857144</v>
      </c>
      <c r="J684" s="2">
        <f t="shared" si="82"/>
        <v>4.4903533552356087</v>
      </c>
      <c r="K684" s="2">
        <f t="shared" si="76"/>
        <v>4.4800656949533497</v>
      </c>
    </row>
    <row r="685" spans="1:11" ht="13.5" x14ac:dyDescent="0.25">
      <c r="A685" s="3">
        <f>TITRES_STAT!B688</f>
        <v>43003</v>
      </c>
      <c r="B685" s="5">
        <f>TITRES_STAT!D688</f>
        <v>4.492</v>
      </c>
      <c r="C685" s="2">
        <f t="shared" si="77"/>
        <v>-1.1000000000000121E-2</v>
      </c>
      <c r="D685" s="2">
        <f t="shared" si="78"/>
        <v>4.5007999999999999</v>
      </c>
      <c r="E685" s="2">
        <f t="shared" si="80"/>
        <v>4.5049000000000001</v>
      </c>
      <c r="F685" s="2">
        <f t="shared" si="81"/>
        <v>4.4733499999999999</v>
      </c>
      <c r="G685" s="2">
        <f t="shared" si="75"/>
        <v>4.472100000000002</v>
      </c>
      <c r="H685" s="2">
        <f t="shared" si="79"/>
        <v>4.4789649999999979</v>
      </c>
      <c r="I685" s="2">
        <f t="array" ref="I685">SUMPRODUCT(B669:B688, (ROW(B669:B688)-ROW(B669)+1)) / (20*21/2)</f>
        <v>4.498790476190476</v>
      </c>
      <c r="J685" s="2">
        <f t="shared" si="82"/>
        <v>4.4905101785465034</v>
      </c>
      <c r="K685" s="2">
        <f t="shared" si="76"/>
        <v>4.4805337069159634</v>
      </c>
    </row>
    <row r="686" spans="1:11" ht="13.5" x14ac:dyDescent="0.25">
      <c r="A686" s="3">
        <f>TITRES_STAT!B689</f>
        <v>43004</v>
      </c>
      <c r="B686" s="5">
        <f>TITRES_STAT!D689</f>
        <v>4.492</v>
      </c>
      <c r="C686" s="2">
        <f t="shared" si="77"/>
        <v>0</v>
      </c>
      <c r="D686" s="2">
        <f t="shared" si="78"/>
        <v>4.4986000000000006</v>
      </c>
      <c r="E686" s="2">
        <f t="shared" si="80"/>
        <v>4.5031999999999996</v>
      </c>
      <c r="F686" s="2">
        <f t="shared" si="81"/>
        <v>4.4791000000000007</v>
      </c>
      <c r="G686" s="2">
        <f t="shared" si="75"/>
        <v>4.4695800000000023</v>
      </c>
      <c r="H686" s="2">
        <f t="shared" si="79"/>
        <v>4.4756249999999973</v>
      </c>
      <c r="I686" s="2">
        <f t="array" ref="I686">SUMPRODUCT(B670:B689, (ROW(B670:B689)-ROW(B670)+1)) / (20*21/2)</f>
        <v>4.4984714285714285</v>
      </c>
      <c r="J686" s="2">
        <f t="shared" si="82"/>
        <v>4.4906520663039791</v>
      </c>
      <c r="K686" s="2">
        <f t="shared" si="76"/>
        <v>4.4809833654682789</v>
      </c>
    </row>
    <row r="687" spans="1:11" ht="13.5" x14ac:dyDescent="0.25">
      <c r="A687" s="3">
        <f>TITRES_STAT!B690</f>
        <v>43005</v>
      </c>
      <c r="B687" s="5">
        <f>TITRES_STAT!D690</f>
        <v>4.492</v>
      </c>
      <c r="C687" s="2">
        <f t="shared" si="77"/>
        <v>0</v>
      </c>
      <c r="D687" s="2">
        <f t="shared" si="78"/>
        <v>4.4964000000000004</v>
      </c>
      <c r="E687" s="2">
        <f t="shared" si="80"/>
        <v>4.5014999999999992</v>
      </c>
      <c r="F687" s="2">
        <f t="shared" si="81"/>
        <v>4.4848500000000007</v>
      </c>
      <c r="G687" s="2">
        <f t="shared" si="75"/>
        <v>4.4670600000000018</v>
      </c>
      <c r="H687" s="2">
        <f t="shared" si="79"/>
        <v>4.4727699999999979</v>
      </c>
      <c r="I687" s="2">
        <f t="array" ref="I687">SUMPRODUCT(B671:B690, (ROW(B671:B690)-ROW(B671)+1)) / (20*21/2)</f>
        <v>4.4976285714285709</v>
      </c>
      <c r="J687" s="2">
        <f t="shared" si="82"/>
        <v>4.4907804409416956</v>
      </c>
      <c r="K687" s="2">
        <f t="shared" si="76"/>
        <v>4.4814153903518763</v>
      </c>
    </row>
    <row r="688" spans="1:11" ht="13.5" x14ac:dyDescent="0.25">
      <c r="A688" s="3">
        <f>TITRES_STAT!B691</f>
        <v>43006</v>
      </c>
      <c r="B688" s="5">
        <f>TITRES_STAT!D691</f>
        <v>4.4870000000000001</v>
      </c>
      <c r="C688" s="2">
        <f t="shared" si="77"/>
        <v>-4.9999999999998934E-3</v>
      </c>
      <c r="D688" s="2">
        <f t="shared" si="78"/>
        <v>4.4931999999999999</v>
      </c>
      <c r="E688" s="2">
        <f t="shared" si="80"/>
        <v>4.4992999999999999</v>
      </c>
      <c r="F688" s="2">
        <f t="shared" si="81"/>
        <v>4.4903500000000012</v>
      </c>
      <c r="G688" s="2">
        <f t="shared" si="75"/>
        <v>4.4644400000000006</v>
      </c>
      <c r="H688" s="2">
        <f t="shared" si="79"/>
        <v>4.4691499999999982</v>
      </c>
      <c r="I688" s="2">
        <f t="array" ref="I688">SUMPRODUCT(B672:B691, (ROW(B672:B691)-ROW(B672)+1)) / (20*21/2)</f>
        <v>4.4962619047619041</v>
      </c>
      <c r="J688" s="2">
        <f t="shared" si="82"/>
        <v>4.4904203989472489</v>
      </c>
      <c r="K688" s="2">
        <f t="shared" si="76"/>
        <v>4.4816343946518034</v>
      </c>
    </row>
    <row r="689" spans="1:11" ht="13.5" x14ac:dyDescent="0.25">
      <c r="A689" s="3">
        <f>TITRES_STAT!B692</f>
        <v>43007</v>
      </c>
      <c r="B689" s="5">
        <f>TITRES_STAT!D692</f>
        <v>4.4870000000000001</v>
      </c>
      <c r="C689" s="2">
        <f t="shared" si="77"/>
        <v>0</v>
      </c>
      <c r="D689" s="2">
        <f t="shared" si="78"/>
        <v>4.49</v>
      </c>
      <c r="E689" s="2">
        <f t="shared" si="80"/>
        <v>4.4971000000000005</v>
      </c>
      <c r="F689" s="2">
        <f t="shared" si="81"/>
        <v>4.4958499999999999</v>
      </c>
      <c r="G689" s="2">
        <f t="shared" si="75"/>
        <v>4.4618200000000003</v>
      </c>
      <c r="H689" s="2">
        <f t="shared" si="79"/>
        <v>4.4655299999999984</v>
      </c>
      <c r="I689" s="2">
        <f t="array" ref="I689">SUMPRODUCT(B673:B692, (ROW(B673:B692)-ROW(B673)+1)) / (20*21/2)</f>
        <v>4.4949714285714286</v>
      </c>
      <c r="J689" s="2">
        <f t="shared" si="82"/>
        <v>4.4900946466665586</v>
      </c>
      <c r="K689" s="2">
        <f t="shared" si="76"/>
        <v>4.4818448105478117</v>
      </c>
    </row>
    <row r="690" spans="1:11" ht="13.5" x14ac:dyDescent="0.25">
      <c r="A690" s="3">
        <f>TITRES_STAT!B693</f>
        <v>43010</v>
      </c>
      <c r="B690" s="5">
        <f>TITRES_STAT!D693</f>
        <v>4.4870000000000001</v>
      </c>
      <c r="C690" s="2">
        <f t="shared" si="77"/>
        <v>0</v>
      </c>
      <c r="D690" s="2">
        <f t="shared" si="78"/>
        <v>4.4889999999999999</v>
      </c>
      <c r="E690" s="2">
        <f t="shared" si="80"/>
        <v>4.4949000000000003</v>
      </c>
      <c r="F690" s="2">
        <f t="shared" si="81"/>
        <v>4.5013500000000004</v>
      </c>
      <c r="G690" s="2">
        <f t="shared" ref="G690:G753" si="83">AVERAGE(B641:B690)</f>
        <v>4.4591999999999992</v>
      </c>
      <c r="H690" s="2">
        <f t="shared" si="79"/>
        <v>4.4630599999999996</v>
      </c>
      <c r="I690" s="2">
        <f t="array" ref="I690">SUMPRODUCT(B674:B693, (ROW(B674:B693)-ROW(B674)+1)) / (20*21/2)</f>
        <v>4.4937571428571426</v>
      </c>
      <c r="J690" s="2">
        <f t="shared" si="82"/>
        <v>4.4897999184126007</v>
      </c>
      <c r="K690" s="2">
        <f t="shared" si="76"/>
        <v>4.4820469748400544</v>
      </c>
    </row>
    <row r="691" spans="1:11" ht="13.5" x14ac:dyDescent="0.25">
      <c r="A691" s="3">
        <f>TITRES_STAT!B694</f>
        <v>43011</v>
      </c>
      <c r="B691" s="5">
        <f>TITRES_STAT!D694</f>
        <v>4.4870000000000001</v>
      </c>
      <c r="C691" s="2">
        <f t="shared" si="77"/>
        <v>0</v>
      </c>
      <c r="D691" s="2">
        <f t="shared" si="78"/>
        <v>4.4879999999999995</v>
      </c>
      <c r="E691" s="2">
        <f t="shared" si="80"/>
        <v>4.4933000000000005</v>
      </c>
      <c r="F691" s="2">
        <f t="shared" si="81"/>
        <v>4.5005499999999987</v>
      </c>
      <c r="G691" s="2">
        <f t="shared" si="83"/>
        <v>4.4606199999999996</v>
      </c>
      <c r="H691" s="2">
        <f t="shared" si="79"/>
        <v>4.4605899999999989</v>
      </c>
      <c r="I691" s="2">
        <f t="array" ref="I691">SUMPRODUCT(B675:B694, (ROW(B675:B694)-ROW(B675)+1)) / (20*21/2)</f>
        <v>4.4926476190476192</v>
      </c>
      <c r="J691" s="2">
        <f t="shared" si="82"/>
        <v>4.489533259516163</v>
      </c>
      <c r="K691" s="2">
        <f t="shared" ref="K691:K754" si="84">$K$4*B691+(1-$K$4)*K690</f>
        <v>4.4822412111208374</v>
      </c>
    </row>
    <row r="692" spans="1:11" ht="13.5" x14ac:dyDescent="0.25">
      <c r="A692" s="3">
        <f>TITRES_STAT!B695</f>
        <v>43012</v>
      </c>
      <c r="B692" s="5">
        <f>TITRES_STAT!D695</f>
        <v>4.4870000000000001</v>
      </c>
      <c r="C692" s="2">
        <f t="shared" si="77"/>
        <v>0</v>
      </c>
      <c r="D692" s="2">
        <f t="shared" si="78"/>
        <v>4.4870000000000001</v>
      </c>
      <c r="E692" s="2">
        <f t="shared" si="80"/>
        <v>4.4917000000000007</v>
      </c>
      <c r="F692" s="2">
        <f t="shared" si="81"/>
        <v>4.4997499999999988</v>
      </c>
      <c r="G692" s="2">
        <f t="shared" si="83"/>
        <v>4.4628199999999989</v>
      </c>
      <c r="H692" s="2">
        <f t="shared" si="79"/>
        <v>4.4581199999999992</v>
      </c>
      <c r="I692" s="2">
        <f t="array" ref="I692">SUMPRODUCT(B676:B695, (ROW(B676:B695)-ROW(B676)+1)) / (20*21/2)</f>
        <v>4.4916428571428568</v>
      </c>
      <c r="J692" s="2">
        <f t="shared" si="82"/>
        <v>4.4892919967050995</v>
      </c>
      <c r="K692" s="2">
        <f t="shared" si="84"/>
        <v>4.4824278302925702</v>
      </c>
    </row>
    <row r="693" spans="1:11" ht="13.5" x14ac:dyDescent="0.25">
      <c r="A693" s="3">
        <f>TITRES_STAT!B696</f>
        <v>43013</v>
      </c>
      <c r="B693" s="5">
        <f>TITRES_STAT!D696</f>
        <v>4.4870000000000001</v>
      </c>
      <c r="C693" s="2">
        <f t="shared" si="77"/>
        <v>0</v>
      </c>
      <c r="D693" s="2">
        <f t="shared" si="78"/>
        <v>4.4870000000000001</v>
      </c>
      <c r="E693" s="2">
        <f t="shared" si="80"/>
        <v>4.4901000000000009</v>
      </c>
      <c r="F693" s="2">
        <f t="shared" si="81"/>
        <v>4.4986499999999987</v>
      </c>
      <c r="G693" s="2">
        <f t="shared" si="83"/>
        <v>4.4650199999999991</v>
      </c>
      <c r="H693" s="2">
        <f t="shared" si="79"/>
        <v>4.4559299999999986</v>
      </c>
      <c r="I693" s="2">
        <f t="array" ref="I693">SUMPRODUCT(B677:B696, (ROW(B677:B696)-ROW(B677)+1)) / (20*21/2)</f>
        <v>4.4907428571428571</v>
      </c>
      <c r="J693" s="2">
        <f t="shared" si="82"/>
        <v>4.4890737113046137</v>
      </c>
      <c r="K693" s="2">
        <f t="shared" si="84"/>
        <v>4.4826071310654108</v>
      </c>
    </row>
    <row r="694" spans="1:11" ht="13.5" x14ac:dyDescent="0.25">
      <c r="A694" s="3">
        <f>TITRES_STAT!B697</f>
        <v>43014</v>
      </c>
      <c r="B694" s="5">
        <f>TITRES_STAT!D697</f>
        <v>4.4870000000000001</v>
      </c>
      <c r="C694" s="2">
        <f t="shared" si="77"/>
        <v>0</v>
      </c>
      <c r="D694" s="2">
        <f t="shared" si="78"/>
        <v>4.4870000000000001</v>
      </c>
      <c r="E694" s="2">
        <f t="shared" si="80"/>
        <v>4.488500000000001</v>
      </c>
      <c r="F694" s="2">
        <f t="shared" si="81"/>
        <v>4.4975499999999986</v>
      </c>
      <c r="G694" s="2">
        <f t="shared" si="83"/>
        <v>4.4672199999999984</v>
      </c>
      <c r="H694" s="2">
        <f t="shared" si="79"/>
        <v>4.4537399999999989</v>
      </c>
      <c r="I694" s="2">
        <f t="array" ref="I694">SUMPRODUCT(B678:B697, (ROW(B678:B697)-ROW(B678)+1)) / (20*21/2)</f>
        <v>4.4899476190476193</v>
      </c>
      <c r="J694" s="2">
        <f t="shared" si="82"/>
        <v>4.4888762149898884</v>
      </c>
      <c r="K694" s="2">
        <f t="shared" si="84"/>
        <v>4.4827794004353949</v>
      </c>
    </row>
    <row r="695" spans="1:11" ht="13.5" x14ac:dyDescent="0.25">
      <c r="A695" s="3">
        <f>TITRES_STAT!B698</f>
        <v>43017</v>
      </c>
      <c r="B695" s="5">
        <f>TITRES_STAT!D698</f>
        <v>4.4870000000000001</v>
      </c>
      <c r="C695" s="2">
        <f t="shared" si="77"/>
        <v>0</v>
      </c>
      <c r="D695" s="2">
        <f t="shared" si="78"/>
        <v>4.4870000000000001</v>
      </c>
      <c r="E695" s="2">
        <f t="shared" si="80"/>
        <v>4.4880000000000013</v>
      </c>
      <c r="F695" s="2">
        <f t="shared" si="81"/>
        <v>4.4964499999999985</v>
      </c>
      <c r="G695" s="2">
        <f t="shared" si="83"/>
        <v>4.4694199999999986</v>
      </c>
      <c r="H695" s="2">
        <f t="shared" si="79"/>
        <v>4.4515499999999992</v>
      </c>
      <c r="I695" s="2">
        <f t="array" ref="I695">SUMPRODUCT(B679:B698, (ROW(B679:B698)-ROW(B679)+1)) / (20*21/2)</f>
        <v>4.4892571428571433</v>
      </c>
      <c r="J695" s="2">
        <f t="shared" si="82"/>
        <v>4.4886975278479939</v>
      </c>
      <c r="K695" s="2">
        <f t="shared" si="84"/>
        <v>4.4829449141438111</v>
      </c>
    </row>
    <row r="696" spans="1:11" ht="13.5" x14ac:dyDescent="0.25">
      <c r="A696" s="3">
        <f>TITRES_STAT!B699</f>
        <v>43018</v>
      </c>
      <c r="B696" s="5">
        <f>TITRES_STAT!D699</f>
        <v>4.4870000000000001</v>
      </c>
      <c r="C696" s="2">
        <f t="shared" si="77"/>
        <v>0</v>
      </c>
      <c r="D696" s="2">
        <f t="shared" si="78"/>
        <v>4.4870000000000001</v>
      </c>
      <c r="E696" s="2">
        <f t="shared" si="80"/>
        <v>4.4875000000000007</v>
      </c>
      <c r="F696" s="2">
        <f t="shared" si="81"/>
        <v>4.4953499999999984</v>
      </c>
      <c r="G696" s="2">
        <f t="shared" si="83"/>
        <v>4.4716199999999979</v>
      </c>
      <c r="H696" s="2">
        <f t="shared" si="79"/>
        <v>4.4500749999999991</v>
      </c>
      <c r="I696" s="2">
        <f t="array" ref="I696">SUMPRODUCT(B680:B699, (ROW(B680:B699)-ROW(B680)+1)) / (20*21/2)</f>
        <v>4.4886714285714291</v>
      </c>
      <c r="J696" s="2">
        <f t="shared" si="82"/>
        <v>4.4885358585291373</v>
      </c>
      <c r="K696" s="2">
        <f t="shared" si="84"/>
        <v>4.4831039371185639</v>
      </c>
    </row>
    <row r="697" spans="1:11" ht="13.5" x14ac:dyDescent="0.25">
      <c r="A697" s="3">
        <f>TITRES_STAT!B700</f>
        <v>43019</v>
      </c>
      <c r="B697" s="5">
        <f>TITRES_STAT!D700</f>
        <v>4.4870000000000001</v>
      </c>
      <c r="C697" s="2">
        <f t="shared" si="77"/>
        <v>0</v>
      </c>
      <c r="D697" s="2">
        <f t="shared" si="78"/>
        <v>4.4870000000000001</v>
      </c>
      <c r="E697" s="2">
        <f t="shared" si="80"/>
        <v>4.487000000000001</v>
      </c>
      <c r="F697" s="2">
        <f t="shared" si="81"/>
        <v>4.4942499999999992</v>
      </c>
      <c r="G697" s="2">
        <f t="shared" si="83"/>
        <v>4.4738199999999981</v>
      </c>
      <c r="H697" s="2">
        <f t="shared" si="79"/>
        <v>4.4485749999999999</v>
      </c>
      <c r="I697" s="2">
        <f t="array" ref="I697">SUMPRODUCT(B681:B700, (ROW(B681:B700)-ROW(B681)+1)) / (20*21/2)</f>
        <v>4.4881904761904767</v>
      </c>
      <c r="J697" s="2">
        <f t="shared" si="82"/>
        <v>4.4883895862882675</v>
      </c>
      <c r="K697" s="2">
        <f t="shared" si="84"/>
        <v>4.4832567238982284</v>
      </c>
    </row>
    <row r="698" spans="1:11" ht="13.5" x14ac:dyDescent="0.25">
      <c r="A698" s="3">
        <f>TITRES_STAT!B701</f>
        <v>43020</v>
      </c>
      <c r="B698" s="5">
        <f>TITRES_STAT!D701</f>
        <v>4.4870000000000001</v>
      </c>
      <c r="C698" s="2">
        <f t="shared" si="77"/>
        <v>0</v>
      </c>
      <c r="D698" s="2">
        <f t="shared" si="78"/>
        <v>4.4870000000000001</v>
      </c>
      <c r="E698" s="2">
        <f t="shared" si="80"/>
        <v>4.487000000000001</v>
      </c>
      <c r="F698" s="2">
        <f t="shared" si="81"/>
        <v>4.4931499999999991</v>
      </c>
      <c r="G698" s="2">
        <f t="shared" si="83"/>
        <v>4.4760199999999974</v>
      </c>
      <c r="H698" s="2">
        <f t="shared" si="79"/>
        <v>4.447025</v>
      </c>
      <c r="I698" s="2">
        <f t="array" ref="I698">SUMPRODUCT(B682:B701, (ROW(B682:B701)-ROW(B682)+1)) / (20*21/2)</f>
        <v>4.4878142857142862</v>
      </c>
      <c r="J698" s="2">
        <f t="shared" si="82"/>
        <v>4.4882572447370039</v>
      </c>
      <c r="K698" s="2">
        <f t="shared" si="84"/>
        <v>4.4834035190394745</v>
      </c>
    </row>
    <row r="699" spans="1:11" ht="13.5" x14ac:dyDescent="0.25">
      <c r="A699" s="3">
        <f>TITRES_STAT!B702</f>
        <v>43021</v>
      </c>
      <c r="B699" s="5">
        <f>TITRES_STAT!D702</f>
        <v>4.4870000000000001</v>
      </c>
      <c r="C699" s="2">
        <f t="shared" si="77"/>
        <v>0</v>
      </c>
      <c r="D699" s="2">
        <f t="shared" si="78"/>
        <v>4.4870000000000001</v>
      </c>
      <c r="E699" s="2">
        <f t="shared" si="80"/>
        <v>4.487000000000001</v>
      </c>
      <c r="F699" s="2">
        <f t="shared" si="81"/>
        <v>4.492049999999999</v>
      </c>
      <c r="G699" s="2">
        <f t="shared" si="83"/>
        <v>4.4782199999999968</v>
      </c>
      <c r="H699" s="2">
        <f t="shared" si="79"/>
        <v>4.4455249999999999</v>
      </c>
      <c r="I699" s="2">
        <f t="array" ref="I699">SUMPRODUCT(B683:B702, (ROW(B683:B702)-ROW(B683)+1)) / (20*21/2)</f>
        <v>4.487514285714286</v>
      </c>
      <c r="J699" s="2">
        <f t="shared" si="82"/>
        <v>4.4881375071430032</v>
      </c>
      <c r="K699" s="2">
        <f t="shared" si="84"/>
        <v>4.4835445575085151</v>
      </c>
    </row>
    <row r="700" spans="1:11" ht="13.5" x14ac:dyDescent="0.25">
      <c r="A700" s="3">
        <f>TITRES_STAT!B703</f>
        <v>43024</v>
      </c>
      <c r="B700" s="5">
        <f>TITRES_STAT!D703</f>
        <v>4.4870000000000001</v>
      </c>
      <c r="C700" s="2">
        <f t="shared" si="77"/>
        <v>0</v>
      </c>
      <c r="D700" s="2">
        <f t="shared" si="78"/>
        <v>4.4870000000000001</v>
      </c>
      <c r="E700" s="2">
        <f t="shared" si="80"/>
        <v>4.487000000000001</v>
      </c>
      <c r="F700" s="2">
        <f t="shared" si="81"/>
        <v>4.4909499999999998</v>
      </c>
      <c r="G700" s="2">
        <f t="shared" si="83"/>
        <v>4.480419999999997</v>
      </c>
      <c r="H700" s="2">
        <f t="shared" si="79"/>
        <v>4.4453499999999995</v>
      </c>
      <c r="I700" s="2">
        <f t="array" ref="I700">SUMPRODUCT(B684:B703, (ROW(B684:B703)-ROW(B684)+1)) / (20*21/2)</f>
        <v>4.4872904761904762</v>
      </c>
      <c r="J700" s="2">
        <f t="shared" si="82"/>
        <v>4.4880291731293838</v>
      </c>
      <c r="K700" s="2">
        <f t="shared" si="84"/>
        <v>4.4836800650572011</v>
      </c>
    </row>
    <row r="701" spans="1:11" ht="13.5" x14ac:dyDescent="0.25">
      <c r="A701" s="3">
        <f>TITRES_STAT!B704</f>
        <v>43025</v>
      </c>
      <c r="B701" s="5">
        <f>TITRES_STAT!D704</f>
        <v>4.4870000000000001</v>
      </c>
      <c r="C701" s="2">
        <f t="shared" si="77"/>
        <v>0</v>
      </c>
      <c r="D701" s="2">
        <f t="shared" si="78"/>
        <v>4.4870000000000001</v>
      </c>
      <c r="E701" s="2">
        <f t="shared" si="80"/>
        <v>4.487000000000001</v>
      </c>
      <c r="F701" s="2">
        <f t="shared" si="81"/>
        <v>4.490149999999999</v>
      </c>
      <c r="G701" s="2">
        <f t="shared" si="83"/>
        <v>4.4826199999999963</v>
      </c>
      <c r="H701" s="2">
        <f t="shared" si="79"/>
        <v>4.4458399999999996</v>
      </c>
      <c r="I701" s="2">
        <f t="array" ref="I701">SUMPRODUCT(B685:B704, (ROW(B685:B704)-ROW(B685)+1)) / (20*21/2)</f>
        <v>4.4871428571428575</v>
      </c>
      <c r="J701" s="2">
        <f t="shared" si="82"/>
        <v>4.4879311566408715</v>
      </c>
      <c r="K701" s="2">
        <f t="shared" si="84"/>
        <v>4.48381025858437</v>
      </c>
    </row>
    <row r="702" spans="1:11" ht="13.5" x14ac:dyDescent="0.25">
      <c r="A702" s="3">
        <f>TITRES_STAT!B705</f>
        <v>43026</v>
      </c>
      <c r="B702" s="5">
        <f>TITRES_STAT!D705</f>
        <v>4.4870000000000001</v>
      </c>
      <c r="C702" s="2">
        <f t="shared" si="77"/>
        <v>0</v>
      </c>
      <c r="D702" s="2">
        <f t="shared" si="78"/>
        <v>4.4870000000000001</v>
      </c>
      <c r="E702" s="2">
        <f t="shared" si="80"/>
        <v>4.487000000000001</v>
      </c>
      <c r="F702" s="2">
        <f t="shared" si="81"/>
        <v>4.48935</v>
      </c>
      <c r="G702" s="2">
        <f t="shared" si="83"/>
        <v>4.4848199999999974</v>
      </c>
      <c r="H702" s="2">
        <f t="shared" si="79"/>
        <v>4.4462799999999989</v>
      </c>
      <c r="I702" s="2">
        <f t="array" ref="I702">SUMPRODUCT(B686:B705, (ROW(B686:B705)-ROW(B686)+1)) / (20*21/2)</f>
        <v>4.4870714285714284</v>
      </c>
      <c r="J702" s="2">
        <f t="shared" si="82"/>
        <v>4.4878424750560271</v>
      </c>
      <c r="K702" s="2">
        <f t="shared" si="84"/>
        <v>4.4839353464830225</v>
      </c>
    </row>
    <row r="703" spans="1:11" ht="13.5" x14ac:dyDescent="0.25">
      <c r="A703" s="3">
        <f>TITRES_STAT!B706</f>
        <v>43027</v>
      </c>
      <c r="B703" s="5">
        <f>TITRES_STAT!D706</f>
        <v>4.4870000000000001</v>
      </c>
      <c r="C703" s="2">
        <f t="shared" si="77"/>
        <v>0</v>
      </c>
      <c r="D703" s="2">
        <f t="shared" si="78"/>
        <v>4.4870000000000001</v>
      </c>
      <c r="E703" s="2">
        <f t="shared" si="80"/>
        <v>4.487000000000001</v>
      </c>
      <c r="F703" s="2">
        <f t="shared" si="81"/>
        <v>4.4885499999999992</v>
      </c>
      <c r="G703" s="2">
        <f t="shared" si="83"/>
        <v>4.4870199999999976</v>
      </c>
      <c r="H703" s="2">
        <f t="shared" si="79"/>
        <v>4.4467199999999991</v>
      </c>
      <c r="I703" s="2">
        <f t="array" ref="I703">SUMPRODUCT(B687:B706, (ROW(B687:B706)-ROW(B687)+1)) / (20*21/2)</f>
        <v>4.4870238095238095</v>
      </c>
      <c r="J703" s="2">
        <f t="shared" si="82"/>
        <v>4.4877622393364058</v>
      </c>
      <c r="K703" s="2">
        <f t="shared" si="84"/>
        <v>4.4840555289738848</v>
      </c>
    </row>
    <row r="704" spans="1:11" ht="13.5" x14ac:dyDescent="0.25">
      <c r="A704" s="3">
        <f>TITRES_STAT!B707</f>
        <v>43028</v>
      </c>
      <c r="B704" s="5">
        <f>TITRES_STAT!D707</f>
        <v>4.4870000000000001</v>
      </c>
      <c r="C704" s="2">
        <f t="shared" si="77"/>
        <v>0</v>
      </c>
      <c r="D704" s="2">
        <f t="shared" si="78"/>
        <v>4.4870000000000001</v>
      </c>
      <c r="E704" s="2">
        <f t="shared" si="80"/>
        <v>4.487000000000001</v>
      </c>
      <c r="F704" s="2">
        <f t="shared" si="81"/>
        <v>4.4877500000000001</v>
      </c>
      <c r="G704" s="2">
        <f t="shared" si="83"/>
        <v>4.4865799999999982</v>
      </c>
      <c r="H704" s="2">
        <f t="shared" si="79"/>
        <v>4.4471599999999993</v>
      </c>
      <c r="I704" s="2">
        <f t="array" ref="I704">SUMPRODUCT(B688:B707, (ROW(B688:B707)-ROW(B688)+1)) / (20*21/2)</f>
        <v>4.4870000000000001</v>
      </c>
      <c r="J704" s="2">
        <f t="shared" si="82"/>
        <v>4.4876896451138908</v>
      </c>
      <c r="K704" s="2">
        <f t="shared" si="84"/>
        <v>4.4841709984258902</v>
      </c>
    </row>
    <row r="705" spans="1:11" ht="13.5" x14ac:dyDescent="0.25">
      <c r="A705" s="3">
        <f>TITRES_STAT!B708</f>
        <v>43031</v>
      </c>
      <c r="B705" s="5">
        <f>TITRES_STAT!D708</f>
        <v>4.4870000000000001</v>
      </c>
      <c r="C705" s="2">
        <f t="shared" si="77"/>
        <v>0</v>
      </c>
      <c r="D705" s="2">
        <f t="shared" si="78"/>
        <v>4.4870000000000001</v>
      </c>
      <c r="E705" s="2">
        <f t="shared" si="80"/>
        <v>4.487000000000001</v>
      </c>
      <c r="F705" s="2">
        <f t="shared" si="81"/>
        <v>4.4874999999999989</v>
      </c>
      <c r="G705" s="2">
        <f t="shared" si="83"/>
        <v>4.4861399999999971</v>
      </c>
      <c r="H705" s="2">
        <f t="shared" si="79"/>
        <v>4.4475749999999987</v>
      </c>
      <c r="I705" s="2">
        <f t="array" ref="I705">SUMPRODUCT(B689:B708, (ROW(B689:B708)-ROW(B689)+1)) / (20*21/2)</f>
        <v>4.4870000000000001</v>
      </c>
      <c r="J705" s="2">
        <f t="shared" si="82"/>
        <v>4.4876239646268532</v>
      </c>
      <c r="K705" s="2">
        <f t="shared" si="84"/>
        <v>4.4842819396640907</v>
      </c>
    </row>
    <row r="706" spans="1:11" ht="13.5" x14ac:dyDescent="0.25">
      <c r="A706" s="3">
        <f>TITRES_STAT!B709</f>
        <v>43032</v>
      </c>
      <c r="B706" s="5">
        <f>TITRES_STAT!D709</f>
        <v>4.4870000000000001</v>
      </c>
      <c r="C706" s="2">
        <f t="shared" si="77"/>
        <v>0</v>
      </c>
      <c r="D706" s="2">
        <f t="shared" si="78"/>
        <v>4.4870000000000001</v>
      </c>
      <c r="E706" s="2">
        <f t="shared" si="80"/>
        <v>4.487000000000001</v>
      </c>
      <c r="F706" s="2">
        <f t="shared" si="81"/>
        <v>4.4872499999999995</v>
      </c>
      <c r="G706" s="2">
        <f t="shared" si="83"/>
        <v>4.4856999999999978</v>
      </c>
      <c r="H706" s="2">
        <f t="shared" si="79"/>
        <v>4.4473499999999984</v>
      </c>
      <c r="I706" s="2">
        <f t="array" ref="I706">SUMPRODUCT(B690:B709, (ROW(B690:B709)-ROW(B690)+1)) / (20*21/2)</f>
        <v>4.4870000000000001</v>
      </c>
      <c r="J706" s="2">
        <f t="shared" si="82"/>
        <v>4.4875645394242962</v>
      </c>
      <c r="K706" s="2">
        <f t="shared" si="84"/>
        <v>4.4843885302654991</v>
      </c>
    </row>
    <row r="707" spans="1:11" ht="13.5" x14ac:dyDescent="0.25">
      <c r="A707" s="3">
        <f>TITRES_STAT!B710</f>
        <v>43033</v>
      </c>
      <c r="B707" s="5">
        <f>TITRES_STAT!D710</f>
        <v>4.4870000000000001</v>
      </c>
      <c r="C707" s="2">
        <f t="shared" si="77"/>
        <v>0</v>
      </c>
      <c r="D707" s="2">
        <f t="shared" si="78"/>
        <v>4.4870000000000001</v>
      </c>
      <c r="E707" s="2">
        <f t="shared" si="80"/>
        <v>4.487000000000001</v>
      </c>
      <c r="F707" s="2">
        <f t="shared" si="81"/>
        <v>4.4870000000000001</v>
      </c>
      <c r="G707" s="2">
        <f t="shared" si="83"/>
        <v>4.4852599999999985</v>
      </c>
      <c r="H707" s="2">
        <f t="shared" si="79"/>
        <v>4.4474849999999977</v>
      </c>
      <c r="I707" s="2">
        <f t="array" ref="I707">SUMPRODUCT(B691:B710, (ROW(B691:B710)-ROW(B691)+1)) / (20*21/2)</f>
        <v>4.4870000000000001</v>
      </c>
      <c r="J707" s="2">
        <f t="shared" si="82"/>
        <v>4.4875107737648392</v>
      </c>
      <c r="K707" s="2">
        <f t="shared" si="84"/>
        <v>4.4844909408433233</v>
      </c>
    </row>
    <row r="708" spans="1:11" ht="13.5" x14ac:dyDescent="0.25">
      <c r="A708" s="3">
        <f>TITRES_STAT!B711</f>
        <v>43034</v>
      </c>
      <c r="B708" s="5">
        <f>TITRES_STAT!D711</f>
        <v>4.4870000000000001</v>
      </c>
      <c r="C708" s="2">
        <f t="shared" ref="C708:C771" si="85">B708-B707</f>
        <v>0</v>
      </c>
      <c r="D708" s="2">
        <f t="shared" si="78"/>
        <v>4.4870000000000001</v>
      </c>
      <c r="E708" s="2">
        <f t="shared" si="80"/>
        <v>4.487000000000001</v>
      </c>
      <c r="F708" s="2">
        <f t="shared" si="81"/>
        <v>4.4870000000000001</v>
      </c>
      <c r="G708" s="2">
        <f t="shared" si="83"/>
        <v>4.4848199999999983</v>
      </c>
      <c r="H708" s="2">
        <f t="shared" si="79"/>
        <v>4.4476199999999979</v>
      </c>
      <c r="I708" s="2">
        <f t="array" ref="I708">SUMPRODUCT(B692:B711, (ROW(B692:B711)-ROW(B692)+1)) / (20*21/2)</f>
        <v>4.4870000000000001</v>
      </c>
      <c r="J708" s="2">
        <f t="shared" si="82"/>
        <v>4.4874621286443785</v>
      </c>
      <c r="K708" s="2">
        <f t="shared" si="84"/>
        <v>4.4845893353200559</v>
      </c>
    </row>
    <row r="709" spans="1:11" ht="13.5" x14ac:dyDescent="0.25">
      <c r="A709" s="3">
        <f>TITRES_STAT!B712</f>
        <v>43035</v>
      </c>
      <c r="B709" s="5">
        <f>TITRES_STAT!D712</f>
        <v>4.4870000000000001</v>
      </c>
      <c r="C709" s="2">
        <f t="shared" si="85"/>
        <v>0</v>
      </c>
      <c r="D709" s="2">
        <f t="shared" si="78"/>
        <v>4.4870000000000001</v>
      </c>
      <c r="E709" s="2">
        <f t="shared" si="80"/>
        <v>4.487000000000001</v>
      </c>
      <c r="F709" s="2">
        <f t="shared" si="81"/>
        <v>4.4870000000000001</v>
      </c>
      <c r="G709" s="2">
        <f t="shared" si="83"/>
        <v>4.484379999999998</v>
      </c>
      <c r="H709" s="2">
        <f t="shared" si="79"/>
        <v>4.4476749999999985</v>
      </c>
      <c r="I709" s="2">
        <f t="array" ref="I709">SUMPRODUCT(B693:B712, (ROW(B693:B712)-ROW(B693)+1)) / (20*21/2)</f>
        <v>4.4870000000000001</v>
      </c>
      <c r="J709" s="2">
        <f t="shared" si="82"/>
        <v>4.4874181163925329</v>
      </c>
      <c r="K709" s="2">
        <f t="shared" si="84"/>
        <v>4.4846838711898585</v>
      </c>
    </row>
    <row r="710" spans="1:11" ht="13.5" x14ac:dyDescent="0.25">
      <c r="A710" s="3">
        <f>TITRES_STAT!B713</f>
        <v>43038</v>
      </c>
      <c r="B710" s="5">
        <f>TITRES_STAT!D713</f>
        <v>4.4870000000000001</v>
      </c>
      <c r="C710" s="2">
        <f t="shared" si="85"/>
        <v>0</v>
      </c>
      <c r="D710" s="2">
        <f t="shared" ref="D710:D773" si="86">AVERAGE(B706:B710)</f>
        <v>4.4870000000000001</v>
      </c>
      <c r="E710" s="2">
        <f t="shared" si="80"/>
        <v>4.487000000000001</v>
      </c>
      <c r="F710" s="2">
        <f t="shared" si="81"/>
        <v>4.4870000000000001</v>
      </c>
      <c r="G710" s="2">
        <f t="shared" si="83"/>
        <v>4.4839399999999987</v>
      </c>
      <c r="H710" s="2">
        <f t="shared" si="79"/>
        <v>4.4477299999999982</v>
      </c>
      <c r="I710" s="2">
        <f t="array" ref="I710">SUMPRODUCT(B694:B713, (ROW(B694:B713)-ROW(B694)+1)) / (20*21/2)</f>
        <v>4.4870000000000001</v>
      </c>
      <c r="J710" s="2">
        <f t="shared" si="82"/>
        <v>4.4873782957837198</v>
      </c>
      <c r="K710" s="2">
        <f t="shared" si="84"/>
        <v>4.4847746997706492</v>
      </c>
    </row>
    <row r="711" spans="1:11" ht="13.5" x14ac:dyDescent="0.25">
      <c r="A711" s="3">
        <f>TITRES_STAT!B714</f>
        <v>43039</v>
      </c>
      <c r="B711" s="5">
        <f>TITRES_STAT!D714</f>
        <v>4.4870000000000001</v>
      </c>
      <c r="C711" s="2">
        <f t="shared" si="85"/>
        <v>0</v>
      </c>
      <c r="D711" s="2">
        <f t="shared" si="86"/>
        <v>4.4870000000000001</v>
      </c>
      <c r="E711" s="2">
        <f t="shared" si="80"/>
        <v>4.487000000000001</v>
      </c>
      <c r="F711" s="2">
        <f t="shared" si="81"/>
        <v>4.4870000000000001</v>
      </c>
      <c r="G711" s="2">
        <f t="shared" si="83"/>
        <v>4.4834999999999976</v>
      </c>
      <c r="H711" s="2">
        <f t="shared" si="79"/>
        <v>4.4477849999999988</v>
      </c>
      <c r="I711" s="2">
        <f t="array" ref="I711">SUMPRODUCT(B695:B714, (ROW(B695:B714)-ROW(B695)+1)) / (20*21/2)</f>
        <v>4.4870000000000001</v>
      </c>
      <c r="J711" s="2">
        <f t="shared" si="82"/>
        <v>4.4873422676138421</v>
      </c>
      <c r="K711" s="2">
        <f t="shared" si="84"/>
        <v>4.484861966446311</v>
      </c>
    </row>
    <row r="712" spans="1:11" ht="13.5" x14ac:dyDescent="0.25">
      <c r="A712" s="3">
        <f>TITRES_STAT!B715</f>
        <v>43040</v>
      </c>
      <c r="B712" s="5">
        <f>TITRES_STAT!D715</f>
        <v>4.4870000000000001</v>
      </c>
      <c r="C712" s="2">
        <f t="shared" si="85"/>
        <v>0</v>
      </c>
      <c r="D712" s="2">
        <f t="shared" si="86"/>
        <v>4.4870000000000001</v>
      </c>
      <c r="E712" s="2">
        <f t="shared" si="80"/>
        <v>4.487000000000001</v>
      </c>
      <c r="F712" s="2">
        <f t="shared" si="81"/>
        <v>4.4870000000000001</v>
      </c>
      <c r="G712" s="2">
        <f t="shared" si="83"/>
        <v>4.4830599999999974</v>
      </c>
      <c r="H712" s="2">
        <f t="shared" si="79"/>
        <v>4.4474849999999986</v>
      </c>
      <c r="I712" s="2">
        <f t="array" ref="I712">SUMPRODUCT(B696:B715, (ROW(B696:B715)-ROW(B696)+1)) / (20*21/2)</f>
        <v>4.4870000000000001</v>
      </c>
      <c r="J712" s="2">
        <f t="shared" si="82"/>
        <v>4.4873096706982381</v>
      </c>
      <c r="K712" s="2">
        <f t="shared" si="84"/>
        <v>4.4849458108993971</v>
      </c>
    </row>
    <row r="713" spans="1:11" ht="13.5" x14ac:dyDescent="0.25">
      <c r="A713" s="3">
        <f>TITRES_STAT!B716</f>
        <v>43041</v>
      </c>
      <c r="B713" s="5">
        <f>TITRES_STAT!D716</f>
        <v>4.4870000000000001</v>
      </c>
      <c r="C713" s="2">
        <f t="shared" si="85"/>
        <v>0</v>
      </c>
      <c r="D713" s="2">
        <f t="shared" si="86"/>
        <v>4.4870000000000001</v>
      </c>
      <c r="E713" s="2">
        <f t="shared" si="80"/>
        <v>4.487000000000001</v>
      </c>
      <c r="F713" s="2">
        <f t="shared" si="81"/>
        <v>4.4870000000000001</v>
      </c>
      <c r="G713" s="2">
        <f t="shared" si="83"/>
        <v>4.4826199999999981</v>
      </c>
      <c r="H713" s="2">
        <f t="shared" si="79"/>
        <v>4.4471599999999984</v>
      </c>
      <c r="I713" s="2">
        <f t="array" ref="I713">SUMPRODUCT(B697:B716, (ROW(B697:B716)-ROW(B697)+1)) / (20*21/2)</f>
        <v>4.4864285714285721</v>
      </c>
      <c r="J713" s="2">
        <f t="shared" si="82"/>
        <v>4.4872801782507867</v>
      </c>
      <c r="K713" s="2">
        <f t="shared" si="84"/>
        <v>4.485026367334715</v>
      </c>
    </row>
    <row r="714" spans="1:11" ht="13.5" x14ac:dyDescent="0.25">
      <c r="A714" s="3">
        <f>TITRES_STAT!B717</f>
        <v>43042</v>
      </c>
      <c r="B714" s="5">
        <f>TITRES_STAT!D717</f>
        <v>4.4870000000000001</v>
      </c>
      <c r="C714" s="2">
        <f t="shared" si="85"/>
        <v>0</v>
      </c>
      <c r="D714" s="2">
        <f t="shared" si="86"/>
        <v>4.4870000000000001</v>
      </c>
      <c r="E714" s="2">
        <f t="shared" si="80"/>
        <v>4.487000000000001</v>
      </c>
      <c r="F714" s="2">
        <f t="shared" si="81"/>
        <v>4.4870000000000001</v>
      </c>
      <c r="G714" s="2">
        <f t="shared" si="83"/>
        <v>4.4821799999999969</v>
      </c>
      <c r="H714" s="2">
        <f t="shared" ref="H714:H777" si="87">AVERAGE(B515:B714)</f>
        <v>4.4466299999999981</v>
      </c>
      <c r="I714" s="2">
        <f t="array" ref="I714">SUMPRODUCT(B698:B717, (ROW(B698:B717)-ROW(B698)+1)) / (20*21/2)</f>
        <v>4.4858857142857147</v>
      </c>
      <c r="J714" s="2">
        <f t="shared" si="82"/>
        <v>4.4872534946078551</v>
      </c>
      <c r="K714" s="2">
        <f t="shared" si="84"/>
        <v>4.4851037646941387</v>
      </c>
    </row>
    <row r="715" spans="1:11" ht="13.5" x14ac:dyDescent="0.25">
      <c r="A715" s="3">
        <f>TITRES_STAT!B718</f>
        <v>43045</v>
      </c>
      <c r="B715" s="5">
        <f>TITRES_STAT!D718</f>
        <v>4.4870000000000001</v>
      </c>
      <c r="C715" s="2">
        <f t="shared" si="85"/>
        <v>0</v>
      </c>
      <c r="D715" s="2">
        <f t="shared" si="86"/>
        <v>4.4870000000000001</v>
      </c>
      <c r="E715" s="2">
        <f t="shared" si="80"/>
        <v>4.487000000000001</v>
      </c>
      <c r="F715" s="2">
        <f t="shared" si="81"/>
        <v>4.4870000000000001</v>
      </c>
      <c r="G715" s="2">
        <f t="shared" si="83"/>
        <v>4.4817399999999976</v>
      </c>
      <c r="H715" s="2">
        <f t="shared" si="87"/>
        <v>4.4460999999999977</v>
      </c>
      <c r="I715" s="2">
        <f t="array" ref="I715">SUMPRODUCT(B699:B718, (ROW(B699:B718)-ROW(B699)+1)) / (20*21/2)</f>
        <v>4.4859428571428577</v>
      </c>
      <c r="J715" s="2">
        <f t="shared" si="82"/>
        <v>4.4872293522642499</v>
      </c>
      <c r="K715" s="2">
        <f t="shared" si="84"/>
        <v>4.4851781268629969</v>
      </c>
    </row>
    <row r="716" spans="1:11" ht="13.5" x14ac:dyDescent="0.25">
      <c r="A716" s="3">
        <f>TITRES_STAT!B719</f>
        <v>43046</v>
      </c>
      <c r="B716" s="5">
        <f>TITRES_STAT!D719</f>
        <v>4.4809999999999999</v>
      </c>
      <c r="C716" s="2">
        <f t="shared" si="85"/>
        <v>-6.0000000000002274E-3</v>
      </c>
      <c r="D716" s="2">
        <f t="shared" si="86"/>
        <v>4.4858000000000002</v>
      </c>
      <c r="E716" s="2">
        <f t="shared" ref="E716:E779" si="88">AVERAGE(B707:B716)</f>
        <v>4.4864000000000015</v>
      </c>
      <c r="F716" s="2">
        <f t="shared" si="81"/>
        <v>4.4866999999999999</v>
      </c>
      <c r="G716" s="2">
        <f t="shared" si="83"/>
        <v>4.483819999999997</v>
      </c>
      <c r="H716" s="2">
        <f t="shared" si="87"/>
        <v>4.4455399999999976</v>
      </c>
      <c r="I716" s="2">
        <f t="array" ref="I716">SUMPRODUCT(B700:B719, (ROW(B700:B719)-ROW(B700)+1)) / (20*21/2)</f>
        <v>4.4860000000000007</v>
      </c>
      <c r="J716" s="2">
        <f t="shared" si="82"/>
        <v>4.4866360806200349</v>
      </c>
      <c r="K716" s="2">
        <f t="shared" si="84"/>
        <v>4.4850142787507226</v>
      </c>
    </row>
    <row r="717" spans="1:11" ht="13.5" x14ac:dyDescent="0.25">
      <c r="A717" s="3">
        <f>TITRES_STAT!B720</f>
        <v>43047</v>
      </c>
      <c r="B717" s="5">
        <f>TITRES_STAT!D720</f>
        <v>4.4809999999999999</v>
      </c>
      <c r="C717" s="2">
        <f t="shared" si="85"/>
        <v>0</v>
      </c>
      <c r="D717" s="2">
        <f t="shared" si="86"/>
        <v>4.4846000000000004</v>
      </c>
      <c r="E717" s="2">
        <f t="shared" si="88"/>
        <v>4.4858000000000011</v>
      </c>
      <c r="F717" s="2">
        <f t="shared" si="81"/>
        <v>4.4863999999999997</v>
      </c>
      <c r="G717" s="2">
        <f t="shared" si="83"/>
        <v>4.4858999999999973</v>
      </c>
      <c r="H717" s="2">
        <f t="shared" si="87"/>
        <v>4.4449799999999975</v>
      </c>
      <c r="I717" s="2">
        <f t="array" ref="I717">SUMPRODUCT(B701:B720, (ROW(B701:B720)-ROW(B701)+1)) / (20*21/2)</f>
        <v>4.4860571428571436</v>
      </c>
      <c r="J717" s="2">
        <f t="shared" si="82"/>
        <v>4.4860993110371741</v>
      </c>
      <c r="K717" s="2">
        <f t="shared" si="84"/>
        <v>4.4848568560546154</v>
      </c>
    </row>
    <row r="718" spans="1:11" ht="13.5" x14ac:dyDescent="0.25">
      <c r="A718" s="3">
        <f>TITRES_STAT!B721</f>
        <v>43048</v>
      </c>
      <c r="B718" s="5">
        <f>TITRES_STAT!D721</f>
        <v>4.4870000000000001</v>
      </c>
      <c r="C718" s="2">
        <f t="shared" si="85"/>
        <v>6.0000000000002274E-3</v>
      </c>
      <c r="D718" s="2">
        <f t="shared" si="86"/>
        <v>4.4846000000000004</v>
      </c>
      <c r="E718" s="2">
        <f t="shared" si="88"/>
        <v>4.4858000000000011</v>
      </c>
      <c r="F718" s="2">
        <f t="shared" si="81"/>
        <v>4.4863999999999997</v>
      </c>
      <c r="G718" s="2">
        <f t="shared" si="83"/>
        <v>4.4880999999999975</v>
      </c>
      <c r="H718" s="2">
        <f t="shared" si="87"/>
        <v>4.444449999999998</v>
      </c>
      <c r="I718" s="2">
        <f t="array" ref="I718">SUMPRODUCT(B702:B721, (ROW(B702:B721)-ROW(B702)+1)) / (20*21/2)</f>
        <v>4.4861142857142857</v>
      </c>
      <c r="J718" s="2">
        <f t="shared" si="82"/>
        <v>4.4861850909383953</v>
      </c>
      <c r="K718" s="2">
        <f t="shared" si="84"/>
        <v>4.4849409009152188</v>
      </c>
    </row>
    <row r="719" spans="1:11" ht="13.5" x14ac:dyDescent="0.25">
      <c r="A719" s="3">
        <f>TITRES_STAT!B722</f>
        <v>43049</v>
      </c>
      <c r="B719" s="5">
        <f>TITRES_STAT!D722</f>
        <v>4.4870000000000001</v>
      </c>
      <c r="C719" s="2">
        <f t="shared" si="85"/>
        <v>0</v>
      </c>
      <c r="D719" s="2">
        <f t="shared" si="86"/>
        <v>4.4846000000000004</v>
      </c>
      <c r="E719" s="2">
        <f t="shared" si="88"/>
        <v>4.4858000000000011</v>
      </c>
      <c r="F719" s="2">
        <f t="shared" si="81"/>
        <v>4.4863999999999997</v>
      </c>
      <c r="G719" s="2">
        <f t="shared" si="83"/>
        <v>4.4902999999999968</v>
      </c>
      <c r="H719" s="2">
        <f t="shared" si="87"/>
        <v>4.4439199999999968</v>
      </c>
      <c r="I719" s="2">
        <f t="array" ref="I719">SUMPRODUCT(B703:B722, (ROW(B703:B722)-ROW(B703)+1)) / (20*21/2)</f>
        <v>4.4861714285714287</v>
      </c>
      <c r="J719" s="2">
        <f t="shared" si="82"/>
        <v>4.4862627013252148</v>
      </c>
      <c r="K719" s="2">
        <f t="shared" si="84"/>
        <v>4.4850216498989361</v>
      </c>
    </row>
    <row r="720" spans="1:11" ht="13.5" x14ac:dyDescent="0.25">
      <c r="A720" s="3">
        <f>TITRES_STAT!B723</f>
        <v>43052</v>
      </c>
      <c r="B720" s="5">
        <f>TITRES_STAT!D723</f>
        <v>4.4870000000000001</v>
      </c>
      <c r="C720" s="2">
        <f t="shared" si="85"/>
        <v>0</v>
      </c>
      <c r="D720" s="2">
        <f t="shared" si="86"/>
        <v>4.4846000000000004</v>
      </c>
      <c r="E720" s="2">
        <f t="shared" si="88"/>
        <v>4.4858000000000011</v>
      </c>
      <c r="F720" s="2">
        <f t="shared" si="81"/>
        <v>4.4863999999999997</v>
      </c>
      <c r="G720" s="2">
        <f t="shared" si="83"/>
        <v>4.4924999999999971</v>
      </c>
      <c r="H720" s="2">
        <f t="shared" si="87"/>
        <v>4.4433899999999973</v>
      </c>
      <c r="I720" s="2">
        <f t="array" ref="I720">SUMPRODUCT(B704:B723, (ROW(B704:B723)-ROW(B704)+1)) / (20*21/2)</f>
        <v>4.4862285714285717</v>
      </c>
      <c r="J720" s="2">
        <f t="shared" si="82"/>
        <v>4.4863329202466229</v>
      </c>
      <c r="K720" s="2">
        <f t="shared" si="84"/>
        <v>4.4850992322558412</v>
      </c>
    </row>
    <row r="721" spans="1:11" ht="13.5" x14ac:dyDescent="0.25">
      <c r="A721" s="3">
        <f>TITRES_STAT!B724</f>
        <v>43053</v>
      </c>
      <c r="B721" s="5">
        <f>TITRES_STAT!D724</f>
        <v>4.4870000000000001</v>
      </c>
      <c r="C721" s="2">
        <f t="shared" si="85"/>
        <v>0</v>
      </c>
      <c r="D721" s="2">
        <f t="shared" si="86"/>
        <v>4.4858000000000002</v>
      </c>
      <c r="E721" s="2">
        <f t="shared" si="88"/>
        <v>4.4858000000000011</v>
      </c>
      <c r="F721" s="2">
        <f t="shared" si="81"/>
        <v>4.4863999999999997</v>
      </c>
      <c r="G721" s="2">
        <f t="shared" si="83"/>
        <v>4.4921799999999967</v>
      </c>
      <c r="H721" s="2">
        <f t="shared" si="87"/>
        <v>4.4435249999999966</v>
      </c>
      <c r="I721" s="2">
        <f t="array" ref="I721">SUMPRODUCT(B705:B724, (ROW(B705:B724)-ROW(B705)+1)) / (20*21/2)</f>
        <v>4.4862857142857147</v>
      </c>
      <c r="J721" s="2">
        <f t="shared" si="82"/>
        <v>4.4863964516517063</v>
      </c>
      <c r="K721" s="2">
        <f t="shared" si="84"/>
        <v>4.4851737721673777</v>
      </c>
    </row>
    <row r="722" spans="1:11" ht="13.5" x14ac:dyDescent="0.25">
      <c r="A722" s="3">
        <f>TITRES_STAT!B725</f>
        <v>43054</v>
      </c>
      <c r="B722" s="5">
        <f>TITRES_STAT!D725</f>
        <v>4.4870000000000001</v>
      </c>
      <c r="C722" s="2">
        <f t="shared" si="85"/>
        <v>0</v>
      </c>
      <c r="D722" s="2">
        <f t="shared" si="86"/>
        <v>4.4870000000000001</v>
      </c>
      <c r="E722" s="2">
        <f t="shared" si="88"/>
        <v>4.4858000000000011</v>
      </c>
      <c r="F722" s="2">
        <f t="shared" si="81"/>
        <v>4.4863999999999997</v>
      </c>
      <c r="G722" s="2">
        <f t="shared" si="83"/>
        <v>4.4918599999999964</v>
      </c>
      <c r="H722" s="2">
        <f t="shared" si="87"/>
        <v>4.4436599999999959</v>
      </c>
      <c r="I722" s="2">
        <f t="array" ref="I722">SUMPRODUCT(B706:B725, (ROW(B706:B725)-ROW(B706)+1)) / (20*21/2)</f>
        <v>4.4863428571428576</v>
      </c>
      <c r="J722" s="2">
        <f t="shared" si="82"/>
        <v>4.486453932446782</v>
      </c>
      <c r="K722" s="2">
        <f t="shared" si="84"/>
        <v>4.4852453889451285</v>
      </c>
    </row>
    <row r="723" spans="1:11" ht="13.5" x14ac:dyDescent="0.25">
      <c r="A723" s="3">
        <f>TITRES_STAT!B726</f>
        <v>43055</v>
      </c>
      <c r="B723" s="5">
        <f>TITRES_STAT!D726</f>
        <v>4.4870000000000001</v>
      </c>
      <c r="C723" s="2">
        <f t="shared" si="85"/>
        <v>0</v>
      </c>
      <c r="D723" s="2">
        <f t="shared" si="86"/>
        <v>4.4870000000000001</v>
      </c>
      <c r="E723" s="2">
        <f t="shared" si="88"/>
        <v>4.4858000000000011</v>
      </c>
      <c r="F723" s="2">
        <f t="shared" si="81"/>
        <v>4.4863999999999997</v>
      </c>
      <c r="G723" s="2">
        <f t="shared" si="83"/>
        <v>4.4914199999999962</v>
      </c>
      <c r="H723" s="2">
        <f t="shared" si="87"/>
        <v>4.4437949999999953</v>
      </c>
      <c r="I723" s="2">
        <f t="array" ref="I723">SUMPRODUCT(B707:B726, (ROW(B707:B726)-ROW(B707)+1)) / (20*21/2)</f>
        <v>4.4863999999999997</v>
      </c>
      <c r="J723" s="2">
        <f t="shared" si="82"/>
        <v>4.4865059388804216</v>
      </c>
      <c r="K723" s="2">
        <f t="shared" si="84"/>
        <v>4.4853141972217907</v>
      </c>
    </row>
    <row r="724" spans="1:11" ht="13.5" x14ac:dyDescent="0.25">
      <c r="A724" s="3">
        <f>TITRES_STAT!B727</f>
        <v>43056</v>
      </c>
      <c r="B724" s="5">
        <f>TITRES_STAT!D727</f>
        <v>4.4870000000000001</v>
      </c>
      <c r="C724" s="2">
        <f t="shared" si="85"/>
        <v>0</v>
      </c>
      <c r="D724" s="2">
        <f t="shared" si="86"/>
        <v>4.4870000000000001</v>
      </c>
      <c r="E724" s="2">
        <f t="shared" si="88"/>
        <v>4.4858000000000011</v>
      </c>
      <c r="F724" s="2">
        <f t="shared" ref="F724:F787" si="89">AVERAGE(B705:B724)</f>
        <v>4.4863999999999997</v>
      </c>
      <c r="G724" s="2">
        <f t="shared" si="83"/>
        <v>4.490979999999996</v>
      </c>
      <c r="H724" s="2">
        <f t="shared" si="87"/>
        <v>4.4437499999999952</v>
      </c>
      <c r="I724" s="2">
        <f t="array" ref="I724">SUMPRODUCT(B708:B727, (ROW(B708:B727)-ROW(B708)+1)) / (20*21/2)</f>
        <v>4.4864571428571436</v>
      </c>
      <c r="J724" s="2">
        <f t="shared" si="82"/>
        <v>4.4865529923203811</v>
      </c>
      <c r="K724" s="2">
        <f t="shared" si="84"/>
        <v>4.4853803071346618</v>
      </c>
    </row>
    <row r="725" spans="1:11" ht="13.5" x14ac:dyDescent="0.25">
      <c r="A725" s="3">
        <f>TITRES_STAT!B728</f>
        <v>43059</v>
      </c>
      <c r="B725" s="5">
        <f>TITRES_STAT!D728</f>
        <v>4.4870000000000001</v>
      </c>
      <c r="C725" s="2">
        <f t="shared" si="85"/>
        <v>0</v>
      </c>
      <c r="D725" s="2">
        <f t="shared" si="86"/>
        <v>4.4870000000000001</v>
      </c>
      <c r="E725" s="2">
        <f t="shared" si="88"/>
        <v>4.4858000000000011</v>
      </c>
      <c r="F725" s="2">
        <f t="shared" si="89"/>
        <v>4.4863999999999997</v>
      </c>
      <c r="G725" s="2">
        <f t="shared" si="83"/>
        <v>4.4905399999999966</v>
      </c>
      <c r="H725" s="2">
        <f t="shared" si="87"/>
        <v>4.4437049999999942</v>
      </c>
      <c r="I725" s="2">
        <f t="array" ref="I725">SUMPRODUCT(B709:B728, (ROW(B709:B728)-ROW(B709)+1)) / (20*21/2)</f>
        <v>4.4865142857142857</v>
      </c>
      <c r="J725" s="2">
        <f t="shared" ref="J725:J788" si="90">$J$4*B725+J724*(1-$J$4)</f>
        <v>4.4865955644803446</v>
      </c>
      <c r="K725" s="2">
        <f t="shared" si="84"/>
        <v>4.4854438245019308</v>
      </c>
    </row>
    <row r="726" spans="1:11" ht="13.5" x14ac:dyDescent="0.25">
      <c r="A726" s="3">
        <f>TITRES_STAT!B729</f>
        <v>43060</v>
      </c>
      <c r="B726" s="5">
        <f>TITRES_STAT!D729</f>
        <v>4.4870000000000001</v>
      </c>
      <c r="C726" s="2">
        <f t="shared" si="85"/>
        <v>0</v>
      </c>
      <c r="D726" s="2">
        <f t="shared" si="86"/>
        <v>4.4870000000000001</v>
      </c>
      <c r="E726" s="2">
        <f t="shared" si="88"/>
        <v>4.4864000000000015</v>
      </c>
      <c r="F726" s="2">
        <f t="shared" si="89"/>
        <v>4.4863999999999997</v>
      </c>
      <c r="G726" s="2">
        <f t="shared" si="83"/>
        <v>4.4900999999999964</v>
      </c>
      <c r="H726" s="2">
        <f t="shared" si="87"/>
        <v>4.4436599999999942</v>
      </c>
      <c r="I726" s="2">
        <f t="array" ref="I726">SUMPRODUCT(B710:B729, (ROW(B710:B729)-ROW(B710)+1)) / (20*21/2)</f>
        <v>4.4865714285714287</v>
      </c>
      <c r="J726" s="2">
        <f t="shared" si="90"/>
        <v>4.4866340821488828</v>
      </c>
      <c r="K726" s="2">
        <f t="shared" si="84"/>
        <v>4.4855048509920517</v>
      </c>
    </row>
    <row r="727" spans="1:11" ht="13.5" x14ac:dyDescent="0.25">
      <c r="A727" s="3">
        <f>TITRES_STAT!B730</f>
        <v>43061</v>
      </c>
      <c r="B727" s="5">
        <f>TITRES_STAT!D730</f>
        <v>4.4870000000000001</v>
      </c>
      <c r="C727" s="2">
        <f t="shared" si="85"/>
        <v>0</v>
      </c>
      <c r="D727" s="2">
        <f t="shared" si="86"/>
        <v>4.4870000000000001</v>
      </c>
      <c r="E727" s="2">
        <f t="shared" si="88"/>
        <v>4.487000000000001</v>
      </c>
      <c r="F727" s="2">
        <f t="shared" si="89"/>
        <v>4.4863999999999997</v>
      </c>
      <c r="G727" s="2">
        <f t="shared" si="83"/>
        <v>4.4896599999999971</v>
      </c>
      <c r="H727" s="2">
        <f t="shared" si="87"/>
        <v>4.4438699999999942</v>
      </c>
      <c r="I727" s="2">
        <f t="array" ref="I727">SUMPRODUCT(B711:B730, (ROW(B711:B730)-ROW(B711)+1)) / (20*21/2)</f>
        <v>4.491771428571429</v>
      </c>
      <c r="J727" s="2">
        <f t="shared" si="90"/>
        <v>4.4866689314680368</v>
      </c>
      <c r="K727" s="2">
        <f t="shared" si="84"/>
        <v>4.4855634842864811</v>
      </c>
    </row>
    <row r="728" spans="1:11" ht="13.5" x14ac:dyDescent="0.25">
      <c r="A728" s="3">
        <f>TITRES_STAT!B731</f>
        <v>43062</v>
      </c>
      <c r="B728" s="5">
        <f>TITRES_STAT!D731</f>
        <v>4.4870000000000001</v>
      </c>
      <c r="C728" s="2">
        <f t="shared" si="85"/>
        <v>0</v>
      </c>
      <c r="D728" s="2">
        <f t="shared" si="86"/>
        <v>4.4870000000000001</v>
      </c>
      <c r="E728" s="2">
        <f t="shared" si="88"/>
        <v>4.487000000000001</v>
      </c>
      <c r="F728" s="2">
        <f t="shared" si="89"/>
        <v>4.4863999999999997</v>
      </c>
      <c r="G728" s="2">
        <f t="shared" si="83"/>
        <v>4.4892199999999969</v>
      </c>
      <c r="H728" s="2">
        <f t="shared" si="87"/>
        <v>4.4440799999999943</v>
      </c>
      <c r="I728" s="2">
        <f t="array" ref="I728">SUMPRODUCT(B712:B731, (ROW(B712:B731)-ROW(B712)+1)) / (20*21/2)</f>
        <v>4.4967142857142859</v>
      </c>
      <c r="J728" s="2">
        <f t="shared" si="90"/>
        <v>4.4867004618044142</v>
      </c>
      <c r="K728" s="2">
        <f t="shared" si="84"/>
        <v>4.4856198182360316</v>
      </c>
    </row>
    <row r="729" spans="1:11" ht="13.5" x14ac:dyDescent="0.25">
      <c r="A729" s="3">
        <f>TITRES_STAT!B732</f>
        <v>43063</v>
      </c>
      <c r="B729" s="5">
        <f>TITRES_STAT!D732</f>
        <v>4.4870000000000001</v>
      </c>
      <c r="C729" s="2">
        <f t="shared" si="85"/>
        <v>0</v>
      </c>
      <c r="D729" s="2">
        <f t="shared" si="86"/>
        <v>4.4870000000000001</v>
      </c>
      <c r="E729" s="2">
        <f t="shared" si="88"/>
        <v>4.487000000000001</v>
      </c>
      <c r="F729" s="2">
        <f t="shared" si="89"/>
        <v>4.4863999999999997</v>
      </c>
      <c r="G729" s="2">
        <f t="shared" si="83"/>
        <v>4.4887799999999967</v>
      </c>
      <c r="H729" s="2">
        <f t="shared" si="87"/>
        <v>4.4442899999999943</v>
      </c>
      <c r="I729" s="2">
        <f t="array" ref="I729">SUMPRODUCT(B713:B732, (ROW(B713:B732)-ROW(B713)+1)) / (20*21/2)</f>
        <v>4.5066380952380944</v>
      </c>
      <c r="J729" s="2">
        <f t="shared" si="90"/>
        <v>4.4867289892516125</v>
      </c>
      <c r="K729" s="2">
        <f t="shared" si="84"/>
        <v>4.4856739430110899</v>
      </c>
    </row>
    <row r="730" spans="1:11" ht="13.5" x14ac:dyDescent="0.25">
      <c r="A730" s="3">
        <f>TITRES_STAT!B733</f>
        <v>43066</v>
      </c>
      <c r="B730" s="5">
        <f>TITRES_STAT!D733</f>
        <v>4.5410000000000004</v>
      </c>
      <c r="C730" s="2">
        <f t="shared" si="85"/>
        <v>5.400000000000027E-2</v>
      </c>
      <c r="D730" s="2">
        <f t="shared" si="86"/>
        <v>4.4977999999999998</v>
      </c>
      <c r="E730" s="2">
        <f t="shared" si="88"/>
        <v>4.4924000000000008</v>
      </c>
      <c r="F730" s="2">
        <f t="shared" si="89"/>
        <v>4.4890999999999996</v>
      </c>
      <c r="G730" s="2">
        <f t="shared" si="83"/>
        <v>4.4894199999999964</v>
      </c>
      <c r="H730" s="2">
        <f t="shared" si="87"/>
        <v>4.4445399999999946</v>
      </c>
      <c r="I730" s="2">
        <f t="array" ref="I730">SUMPRODUCT(B714:B733, (ROW(B714:B733)-ROW(B714)+1)) / (20*21/2)</f>
        <v>4.5160428571428568</v>
      </c>
      <c r="J730" s="2">
        <f t="shared" si="90"/>
        <v>4.4918976569419353</v>
      </c>
      <c r="K730" s="2">
        <f t="shared" si="84"/>
        <v>4.487843592304773</v>
      </c>
    </row>
    <row r="731" spans="1:11" ht="13.5" x14ac:dyDescent="0.25">
      <c r="A731" s="3">
        <f>TITRES_STAT!B734</f>
        <v>43067</v>
      </c>
      <c r="B731" s="5">
        <f>TITRES_STAT!D734</f>
        <v>4.5410000000000004</v>
      </c>
      <c r="C731" s="2">
        <f t="shared" si="85"/>
        <v>0</v>
      </c>
      <c r="D731" s="2">
        <f t="shared" si="86"/>
        <v>4.5086000000000004</v>
      </c>
      <c r="E731" s="2">
        <f t="shared" si="88"/>
        <v>4.4978000000000007</v>
      </c>
      <c r="F731" s="2">
        <f t="shared" si="89"/>
        <v>4.4917999999999996</v>
      </c>
      <c r="G731" s="2">
        <f t="shared" si="83"/>
        <v>4.490179999999997</v>
      </c>
      <c r="H731" s="2">
        <f t="shared" si="87"/>
        <v>4.4447899999999949</v>
      </c>
      <c r="I731" s="2">
        <f t="array" ref="I731">SUMPRODUCT(B715:B734, (ROW(B715:B734)-ROW(B715)+1)) / (20*21/2)</f>
        <v>4.5249285714285712</v>
      </c>
      <c r="J731" s="2">
        <f t="shared" si="90"/>
        <v>4.4965740705665134</v>
      </c>
      <c r="K731" s="2">
        <f t="shared" si="84"/>
        <v>4.4899281573124297</v>
      </c>
    </row>
    <row r="732" spans="1:11" ht="13.5" x14ac:dyDescent="0.25">
      <c r="A732" s="3">
        <f>TITRES_STAT!B735</f>
        <v>43068</v>
      </c>
      <c r="B732" s="5">
        <f>TITRES_STAT!D735</f>
        <v>4.5960000000000001</v>
      </c>
      <c r="C732" s="2">
        <f t="shared" si="85"/>
        <v>5.4999999999999716E-2</v>
      </c>
      <c r="D732" s="2">
        <f t="shared" si="86"/>
        <v>4.5304000000000002</v>
      </c>
      <c r="E732" s="2">
        <f t="shared" si="88"/>
        <v>4.5087000000000002</v>
      </c>
      <c r="F732" s="2">
        <f t="shared" si="89"/>
        <v>4.4972500000000002</v>
      </c>
      <c r="G732" s="2">
        <f t="shared" si="83"/>
        <v>4.4920399999999976</v>
      </c>
      <c r="H732" s="2">
        <f t="shared" si="87"/>
        <v>4.4459799999999952</v>
      </c>
      <c r="I732" s="2">
        <f t="array" ref="I732">SUMPRODUCT(B716:B735, (ROW(B716:B735)-ROW(B716)+1)) / (20*21/2)</f>
        <v>4.5332952380952376</v>
      </c>
      <c r="J732" s="2">
        <f t="shared" si="90"/>
        <v>4.506043206703036</v>
      </c>
      <c r="K732" s="2">
        <f t="shared" si="84"/>
        <v>4.4940878374178252</v>
      </c>
    </row>
    <row r="733" spans="1:11" ht="13.5" x14ac:dyDescent="0.25">
      <c r="A733" s="3">
        <f>TITRES_STAT!B736</f>
        <v>43069</v>
      </c>
      <c r="B733" s="5">
        <f>TITRES_STAT!D736</f>
        <v>4.5960000000000001</v>
      </c>
      <c r="C733" s="2">
        <f t="shared" si="85"/>
        <v>0</v>
      </c>
      <c r="D733" s="2">
        <f t="shared" si="86"/>
        <v>4.5522</v>
      </c>
      <c r="E733" s="2">
        <f t="shared" si="88"/>
        <v>4.5196000000000014</v>
      </c>
      <c r="F733" s="2">
        <f t="shared" si="89"/>
        <v>4.5027000000000008</v>
      </c>
      <c r="G733" s="2">
        <f t="shared" si="83"/>
        <v>4.4938999999999973</v>
      </c>
      <c r="H733" s="2">
        <f t="shared" si="87"/>
        <v>4.4472449999999961</v>
      </c>
      <c r="I733" s="2">
        <f t="array" ref="I733">SUMPRODUCT(B717:B736, (ROW(B717:B736)-ROW(B717)+1)) / (20*21/2)</f>
        <v>4.5411428571428578</v>
      </c>
      <c r="J733" s="2">
        <f t="shared" si="90"/>
        <v>4.5146105203503657</v>
      </c>
      <c r="K733" s="2">
        <f t="shared" si="84"/>
        <v>4.4980843928132046</v>
      </c>
    </row>
    <row r="734" spans="1:11" ht="13.5" x14ac:dyDescent="0.25">
      <c r="A734" s="3">
        <f>TITRES_STAT!B737</f>
        <v>43073</v>
      </c>
      <c r="B734" s="5">
        <f>TITRES_STAT!D737</f>
        <v>4.5960000000000001</v>
      </c>
      <c r="C734" s="2">
        <f t="shared" si="85"/>
        <v>0</v>
      </c>
      <c r="D734" s="2">
        <f t="shared" si="86"/>
        <v>4.5739999999999998</v>
      </c>
      <c r="E734" s="2">
        <f t="shared" si="88"/>
        <v>4.5305000000000009</v>
      </c>
      <c r="F734" s="2">
        <f t="shared" si="89"/>
        <v>4.5081500000000014</v>
      </c>
      <c r="G734" s="2">
        <f t="shared" si="83"/>
        <v>4.4957599999999971</v>
      </c>
      <c r="H734" s="2">
        <f t="shared" si="87"/>
        <v>4.4485099999999962</v>
      </c>
      <c r="I734" s="2">
        <f t="array" ref="I734">SUMPRODUCT(B718:B737, (ROW(B718:B737)-ROW(B718)+1)) / (20*21/2)</f>
        <v>4.5484428571428568</v>
      </c>
      <c r="J734" s="2">
        <f t="shared" si="90"/>
        <v>4.5223618993646166</v>
      </c>
      <c r="K734" s="2">
        <f t="shared" si="84"/>
        <v>4.5019242205460204</v>
      </c>
    </row>
    <row r="735" spans="1:11" ht="13.5" x14ac:dyDescent="0.25">
      <c r="A735" s="3">
        <f>TITRES_STAT!B738</f>
        <v>43074</v>
      </c>
      <c r="B735" s="5">
        <f>TITRES_STAT!D738</f>
        <v>4.5960000000000001</v>
      </c>
      <c r="C735" s="2">
        <f t="shared" si="85"/>
        <v>0</v>
      </c>
      <c r="D735" s="2">
        <f t="shared" si="86"/>
        <v>4.585</v>
      </c>
      <c r="E735" s="2">
        <f t="shared" si="88"/>
        <v>4.5414000000000003</v>
      </c>
      <c r="F735" s="2">
        <f t="shared" si="89"/>
        <v>4.5136000000000021</v>
      </c>
      <c r="G735" s="2">
        <f t="shared" si="83"/>
        <v>4.4978399999999974</v>
      </c>
      <c r="H735" s="2">
        <f t="shared" si="87"/>
        <v>4.4491649999999971</v>
      </c>
      <c r="I735" s="2">
        <f t="array" ref="I735">SUMPRODUCT(B719:B738, (ROW(B719:B738)-ROW(B719)+1)) / (20*21/2)</f>
        <v>4.555195238095239</v>
      </c>
      <c r="J735" s="2">
        <f t="shared" si="90"/>
        <v>4.529375051806082</v>
      </c>
      <c r="K735" s="2">
        <f t="shared" si="84"/>
        <v>4.5056134667991179</v>
      </c>
    </row>
    <row r="736" spans="1:11" ht="13.5" x14ac:dyDescent="0.25">
      <c r="A736" s="3">
        <f>TITRES_STAT!B739</f>
        <v>43075</v>
      </c>
      <c r="B736" s="5">
        <f>TITRES_STAT!D739</f>
        <v>4.5960000000000001</v>
      </c>
      <c r="C736" s="2">
        <f t="shared" si="85"/>
        <v>0</v>
      </c>
      <c r="D736" s="2">
        <f t="shared" si="86"/>
        <v>4.5960000000000001</v>
      </c>
      <c r="E736" s="2">
        <f t="shared" si="88"/>
        <v>4.5523000000000007</v>
      </c>
      <c r="F736" s="2">
        <f t="shared" si="89"/>
        <v>4.5193500000000011</v>
      </c>
      <c r="G736" s="2">
        <f t="shared" si="83"/>
        <v>4.4999199999999977</v>
      </c>
      <c r="H736" s="2">
        <f t="shared" si="87"/>
        <v>4.4498199999999972</v>
      </c>
      <c r="I736" s="2">
        <f t="array" ref="I736">SUMPRODUCT(B720:B739, (ROW(B720:B739)-ROW(B720)+1)) / (20*21/2)</f>
        <v>4.5614285714285723</v>
      </c>
      <c r="J736" s="2">
        <f t="shared" si="90"/>
        <v>4.5357202849674074</v>
      </c>
      <c r="K736" s="2">
        <f t="shared" si="84"/>
        <v>4.5091580367285644</v>
      </c>
    </row>
    <row r="737" spans="1:11" ht="13.5" x14ac:dyDescent="0.25">
      <c r="A737" s="3">
        <f>TITRES_STAT!B740</f>
        <v>43076</v>
      </c>
      <c r="B737" s="5">
        <f>TITRES_STAT!D740</f>
        <v>4.5960000000000001</v>
      </c>
      <c r="C737" s="2">
        <f t="shared" si="85"/>
        <v>0</v>
      </c>
      <c r="D737" s="2">
        <f t="shared" si="86"/>
        <v>4.5960000000000001</v>
      </c>
      <c r="E737" s="2">
        <f t="shared" si="88"/>
        <v>4.5632000000000001</v>
      </c>
      <c r="F737" s="2">
        <f t="shared" si="89"/>
        <v>4.5251000000000019</v>
      </c>
      <c r="G737" s="2">
        <f t="shared" si="83"/>
        <v>4.501999999999998</v>
      </c>
      <c r="H737" s="2">
        <f t="shared" si="87"/>
        <v>4.4505499999999971</v>
      </c>
      <c r="I737" s="2">
        <f t="array" ref="I737">SUMPRODUCT(B721:B740, (ROW(B721:B740)-ROW(B721)+1)) / (20*21/2)</f>
        <v>4.5671428571428576</v>
      </c>
      <c r="J737" s="2">
        <f t="shared" si="90"/>
        <v>4.5414612102086069</v>
      </c>
      <c r="K737" s="2">
        <f t="shared" si="84"/>
        <v>4.5125636039156802</v>
      </c>
    </row>
    <row r="738" spans="1:11" ht="13.5" x14ac:dyDescent="0.25">
      <c r="A738" s="3">
        <f>TITRES_STAT!B741</f>
        <v>43077</v>
      </c>
      <c r="B738" s="5">
        <f>TITRES_STAT!D741</f>
        <v>4.5960000000000001</v>
      </c>
      <c r="C738" s="2">
        <f t="shared" si="85"/>
        <v>0</v>
      </c>
      <c r="D738" s="2">
        <f t="shared" si="86"/>
        <v>4.5960000000000001</v>
      </c>
      <c r="E738" s="2">
        <f t="shared" si="88"/>
        <v>4.5740999999999996</v>
      </c>
      <c r="F738" s="2">
        <f t="shared" si="89"/>
        <v>4.5305500000000016</v>
      </c>
      <c r="G738" s="2">
        <f t="shared" si="83"/>
        <v>4.5041799999999981</v>
      </c>
      <c r="H738" s="2">
        <f t="shared" si="87"/>
        <v>4.451279999999997</v>
      </c>
      <c r="I738" s="2">
        <f t="array" ref="I738">SUMPRODUCT(B722:B741, (ROW(B722:B741)-ROW(B722)+1)) / (20*21/2)</f>
        <v>4.572338095238095</v>
      </c>
      <c r="J738" s="2">
        <f t="shared" si="90"/>
        <v>4.5466553806649301</v>
      </c>
      <c r="K738" s="2">
        <f t="shared" si="84"/>
        <v>4.5158356194483993</v>
      </c>
    </row>
    <row r="739" spans="1:11" ht="13.5" x14ac:dyDescent="0.25">
      <c r="A739" s="3">
        <f>TITRES_STAT!B742</f>
        <v>43080</v>
      </c>
      <c r="B739" s="5">
        <f>TITRES_STAT!D742</f>
        <v>4.5960000000000001</v>
      </c>
      <c r="C739" s="2">
        <f t="shared" si="85"/>
        <v>0</v>
      </c>
      <c r="D739" s="2">
        <f t="shared" si="86"/>
        <v>4.5960000000000001</v>
      </c>
      <c r="E739" s="2">
        <f t="shared" si="88"/>
        <v>4.5850000000000009</v>
      </c>
      <c r="F739" s="2">
        <f t="shared" si="89"/>
        <v>4.5360000000000023</v>
      </c>
      <c r="G739" s="2">
        <f t="shared" si="83"/>
        <v>4.5063599999999981</v>
      </c>
      <c r="H739" s="2">
        <f t="shared" si="87"/>
        <v>4.4520099999999969</v>
      </c>
      <c r="I739" s="2">
        <f t="array" ref="I739">SUMPRODUCT(B723:B742, (ROW(B723:B742)-ROW(B723)+1)) / (20*21/2)</f>
        <v>4.5770142857142861</v>
      </c>
      <c r="J739" s="2">
        <f t="shared" si="90"/>
        <v>4.5513548682206508</v>
      </c>
      <c r="K739" s="2">
        <f t="shared" si="84"/>
        <v>4.5189793206465012</v>
      </c>
    </row>
    <row r="740" spans="1:11" ht="13.5" x14ac:dyDescent="0.25">
      <c r="A740" s="3">
        <f>TITRES_STAT!B743</f>
        <v>43081</v>
      </c>
      <c r="B740" s="5">
        <f>TITRES_STAT!D743</f>
        <v>4.5960000000000001</v>
      </c>
      <c r="C740" s="2">
        <f t="shared" si="85"/>
        <v>0</v>
      </c>
      <c r="D740" s="2">
        <f t="shared" si="86"/>
        <v>4.5960000000000001</v>
      </c>
      <c r="E740" s="2">
        <f t="shared" si="88"/>
        <v>4.5905000000000014</v>
      </c>
      <c r="F740" s="2">
        <f t="shared" si="89"/>
        <v>4.541450000000002</v>
      </c>
      <c r="G740" s="2">
        <f t="shared" si="83"/>
        <v>4.5085399999999991</v>
      </c>
      <c r="H740" s="2">
        <f t="shared" si="87"/>
        <v>4.4534049999999965</v>
      </c>
      <c r="I740" s="2">
        <f t="array" ref="I740">SUMPRODUCT(B724:B743, (ROW(B724:B743)-ROW(B724)+1)) / (20*21/2)</f>
        <v>4.5811714285714285</v>
      </c>
      <c r="J740" s="2">
        <f t="shared" si="90"/>
        <v>4.5556067855329703</v>
      </c>
      <c r="K740" s="2">
        <f t="shared" si="84"/>
        <v>4.521999739444678</v>
      </c>
    </row>
    <row r="741" spans="1:11" ht="13.5" x14ac:dyDescent="0.25">
      <c r="A741" s="3">
        <f>TITRES_STAT!B744</f>
        <v>43082</v>
      </c>
      <c r="B741" s="5">
        <f>TITRES_STAT!D744</f>
        <v>4.5960000000000001</v>
      </c>
      <c r="C741" s="2">
        <f t="shared" si="85"/>
        <v>0</v>
      </c>
      <c r="D741" s="2">
        <f t="shared" si="86"/>
        <v>4.5960000000000001</v>
      </c>
      <c r="E741" s="2">
        <f t="shared" si="88"/>
        <v>4.596000000000001</v>
      </c>
      <c r="F741" s="2">
        <f t="shared" si="89"/>
        <v>4.5469000000000026</v>
      </c>
      <c r="G741" s="2">
        <f t="shared" si="83"/>
        <v>4.5107199999999992</v>
      </c>
      <c r="H741" s="2">
        <f t="shared" si="87"/>
        <v>4.454799999999997</v>
      </c>
      <c r="I741" s="2">
        <f t="array" ref="I741">SUMPRODUCT(B725:B744, (ROW(B725:B744)-ROW(B725)+1)) / (20*21/2)</f>
        <v>4.5848095238095246</v>
      </c>
      <c r="J741" s="2">
        <f t="shared" si="90"/>
        <v>4.5594537583393544</v>
      </c>
      <c r="K741" s="2">
        <f t="shared" si="84"/>
        <v>4.5249017104468479</v>
      </c>
    </row>
    <row r="742" spans="1:11" ht="13.5" x14ac:dyDescent="0.25">
      <c r="A742" s="3">
        <f>TITRES_STAT!B745</f>
        <v>43083</v>
      </c>
      <c r="B742" s="5">
        <f>TITRES_STAT!D745</f>
        <v>4.5960000000000001</v>
      </c>
      <c r="C742" s="2">
        <f t="shared" si="85"/>
        <v>0</v>
      </c>
      <c r="D742" s="2">
        <f t="shared" si="86"/>
        <v>4.5960000000000001</v>
      </c>
      <c r="E742" s="2">
        <f t="shared" si="88"/>
        <v>4.596000000000001</v>
      </c>
      <c r="F742" s="2">
        <f t="shared" si="89"/>
        <v>4.5523500000000023</v>
      </c>
      <c r="G742" s="2">
        <f t="shared" si="83"/>
        <v>4.5128999999999992</v>
      </c>
      <c r="H742" s="2">
        <f t="shared" si="87"/>
        <v>4.4561949999999966</v>
      </c>
      <c r="I742" s="2">
        <f t="array" ref="I742">SUMPRODUCT(B726:B745, (ROW(B726:B745)-ROW(B726)+1)) / (20*21/2)</f>
        <v>4.5879285714285718</v>
      </c>
      <c r="J742" s="2">
        <f t="shared" si="90"/>
        <v>4.5629343527832251</v>
      </c>
      <c r="K742" s="2">
        <f t="shared" si="84"/>
        <v>4.5276898786646189</v>
      </c>
    </row>
    <row r="743" spans="1:11" ht="13.5" x14ac:dyDescent="0.25">
      <c r="A743" s="3">
        <f>TITRES_STAT!B746</f>
        <v>43084</v>
      </c>
      <c r="B743" s="5">
        <f>TITRES_STAT!D746</f>
        <v>4.5960000000000001</v>
      </c>
      <c r="C743" s="2">
        <f t="shared" si="85"/>
        <v>0</v>
      </c>
      <c r="D743" s="2">
        <f t="shared" si="86"/>
        <v>4.5960000000000001</v>
      </c>
      <c r="E743" s="2">
        <f t="shared" si="88"/>
        <v>4.596000000000001</v>
      </c>
      <c r="F743" s="2">
        <f t="shared" si="89"/>
        <v>4.5578000000000021</v>
      </c>
      <c r="G743" s="2">
        <f t="shared" si="83"/>
        <v>4.5150799999999993</v>
      </c>
      <c r="H743" s="2">
        <f t="shared" si="87"/>
        <v>4.4572549999999964</v>
      </c>
      <c r="I743" s="2">
        <f t="array" ref="I743">SUMPRODUCT(B727:B746, (ROW(B727:B746)-ROW(B727)+1)) / (20*21/2)</f>
        <v>4.5900523809523817</v>
      </c>
      <c r="J743" s="2">
        <f t="shared" si="90"/>
        <v>4.5660834620419655</v>
      </c>
      <c r="K743" s="2">
        <f t="shared" si="84"/>
        <v>4.5303687069522809</v>
      </c>
    </row>
    <row r="744" spans="1:11" ht="13.5" x14ac:dyDescent="0.25">
      <c r="A744" s="3">
        <f>TITRES_STAT!B747</f>
        <v>43087</v>
      </c>
      <c r="B744" s="5">
        <f>TITRES_STAT!D747</f>
        <v>4.5960000000000001</v>
      </c>
      <c r="C744" s="2">
        <f t="shared" si="85"/>
        <v>0</v>
      </c>
      <c r="D744" s="2">
        <f t="shared" si="86"/>
        <v>4.5960000000000001</v>
      </c>
      <c r="E744" s="2">
        <f t="shared" si="88"/>
        <v>4.596000000000001</v>
      </c>
      <c r="F744" s="2">
        <f t="shared" si="89"/>
        <v>4.5632500000000018</v>
      </c>
      <c r="G744" s="2">
        <f t="shared" si="83"/>
        <v>4.5172599999999994</v>
      </c>
      <c r="H744" s="2">
        <f t="shared" si="87"/>
        <v>4.4581399999999967</v>
      </c>
      <c r="I744" s="2">
        <f t="array" ref="I744">SUMPRODUCT(B728:B747, (ROW(B728:B747)-ROW(B728)+1)) / (20*21/2)</f>
        <v>4.5916809523809539</v>
      </c>
      <c r="J744" s="2">
        <f t="shared" si="90"/>
        <v>4.5689326561332066</v>
      </c>
      <c r="K744" s="2">
        <f t="shared" si="84"/>
        <v>4.5329424831502312</v>
      </c>
    </row>
    <row r="745" spans="1:11" ht="13.5" x14ac:dyDescent="0.25">
      <c r="A745" s="3">
        <f>TITRES_STAT!B748</f>
        <v>43088</v>
      </c>
      <c r="B745" s="5">
        <f>TITRES_STAT!D748</f>
        <v>4.5960000000000001</v>
      </c>
      <c r="C745" s="2">
        <f t="shared" si="85"/>
        <v>0</v>
      </c>
      <c r="D745" s="2">
        <f t="shared" si="86"/>
        <v>4.5960000000000001</v>
      </c>
      <c r="E745" s="2">
        <f t="shared" si="88"/>
        <v>4.596000000000001</v>
      </c>
      <c r="F745" s="2">
        <f t="shared" si="89"/>
        <v>4.5687000000000015</v>
      </c>
      <c r="G745" s="2">
        <f t="shared" si="83"/>
        <v>4.5194399999999995</v>
      </c>
      <c r="H745" s="2">
        <f t="shared" si="87"/>
        <v>4.4589999999999961</v>
      </c>
      <c r="I745" s="2">
        <f t="array" ref="I745">SUMPRODUCT(B729:B748, (ROW(B729:B748)-ROW(B729)+1)) / (20*21/2)</f>
        <v>4.5928142857142866</v>
      </c>
      <c r="J745" s="2">
        <f t="shared" si="90"/>
        <v>4.5715104984062345</v>
      </c>
      <c r="K745" s="2">
        <f t="shared" si="84"/>
        <v>4.5354153269482618</v>
      </c>
    </row>
    <row r="746" spans="1:11" ht="13.5" x14ac:dyDescent="0.25">
      <c r="A746" s="3">
        <f>TITRES_STAT!B749</f>
        <v>43089</v>
      </c>
      <c r="B746" s="5">
        <f>TITRES_STAT!D749</f>
        <v>4.5910000000000002</v>
      </c>
      <c r="C746" s="2">
        <f t="shared" si="85"/>
        <v>-4.9999999999998934E-3</v>
      </c>
      <c r="D746" s="2">
        <f t="shared" si="86"/>
        <v>4.5950000000000006</v>
      </c>
      <c r="E746" s="2">
        <f t="shared" si="88"/>
        <v>4.5955000000000004</v>
      </c>
      <c r="F746" s="2">
        <f t="shared" si="89"/>
        <v>4.5739000000000019</v>
      </c>
      <c r="G746" s="2">
        <f t="shared" si="83"/>
        <v>4.5215199999999998</v>
      </c>
      <c r="H746" s="2">
        <f t="shared" si="87"/>
        <v>4.4598349999999964</v>
      </c>
      <c r="I746" s="2">
        <f t="array" ref="I746">SUMPRODUCT(B730:B749, (ROW(B730:B749)-ROW(B730)+1)) / (20*21/2)</f>
        <v>4.5934523809523817</v>
      </c>
      <c r="J746" s="2">
        <f t="shared" si="90"/>
        <v>4.5733666414151646</v>
      </c>
      <c r="K746" s="2">
        <f t="shared" si="84"/>
        <v>4.5375951180483307</v>
      </c>
    </row>
    <row r="747" spans="1:11" ht="13.5" x14ac:dyDescent="0.25">
      <c r="A747" s="3">
        <f>TITRES_STAT!B750</f>
        <v>43090</v>
      </c>
      <c r="B747" s="5">
        <f>TITRES_STAT!D750</f>
        <v>4.5910000000000002</v>
      </c>
      <c r="C747" s="2">
        <f t="shared" si="85"/>
        <v>0</v>
      </c>
      <c r="D747" s="2">
        <f t="shared" si="86"/>
        <v>4.5940000000000003</v>
      </c>
      <c r="E747" s="2">
        <f t="shared" si="88"/>
        <v>4.5950000000000006</v>
      </c>
      <c r="F747" s="2">
        <f t="shared" si="89"/>
        <v>4.5791000000000013</v>
      </c>
      <c r="G747" s="2">
        <f t="shared" si="83"/>
        <v>4.5236000000000001</v>
      </c>
      <c r="H747" s="2">
        <f t="shared" si="87"/>
        <v>4.460409999999996</v>
      </c>
      <c r="I747" s="2">
        <f t="array" ref="I747">SUMPRODUCT(B731:B750, (ROW(B731:B750)-ROW(B731)+1)) / (20*21/2)</f>
        <v>4.5940714285714286</v>
      </c>
      <c r="J747" s="2">
        <f t="shared" si="90"/>
        <v>4.5750460088994345</v>
      </c>
      <c r="K747" s="2">
        <f t="shared" si="84"/>
        <v>4.5396894271444754</v>
      </c>
    </row>
    <row r="748" spans="1:11" ht="13.5" x14ac:dyDescent="0.25">
      <c r="A748" s="3">
        <f>TITRES_STAT!B751</f>
        <v>43091</v>
      </c>
      <c r="B748" s="5">
        <f>TITRES_STAT!D751</f>
        <v>4.5910000000000002</v>
      </c>
      <c r="C748" s="2">
        <f t="shared" si="85"/>
        <v>0</v>
      </c>
      <c r="D748" s="2">
        <f t="shared" si="86"/>
        <v>4.5930000000000009</v>
      </c>
      <c r="E748" s="2">
        <f t="shared" si="88"/>
        <v>4.5945</v>
      </c>
      <c r="F748" s="2">
        <f t="shared" si="89"/>
        <v>4.5843000000000007</v>
      </c>
      <c r="G748" s="2">
        <f t="shared" si="83"/>
        <v>4.5256800000000004</v>
      </c>
      <c r="H748" s="2">
        <f t="shared" si="87"/>
        <v>4.4609849999999964</v>
      </c>
      <c r="I748" s="2">
        <f t="array" ref="I748">SUMPRODUCT(B732:B751, (ROW(B732:B751)-ROW(B732)+1)) / (20*21/2)</f>
        <v>4.5840476190476194</v>
      </c>
      <c r="J748" s="2">
        <f t="shared" si="90"/>
        <v>4.576565436623298</v>
      </c>
      <c r="K748" s="2">
        <f t="shared" si="84"/>
        <v>4.5417016064721434</v>
      </c>
    </row>
    <row r="749" spans="1:11" ht="13.5" x14ac:dyDescent="0.25">
      <c r="A749" s="3">
        <f>TITRES_STAT!B752</f>
        <v>43094</v>
      </c>
      <c r="B749" s="5">
        <f>TITRES_STAT!D752</f>
        <v>4.5910000000000002</v>
      </c>
      <c r="C749" s="2">
        <f t="shared" si="85"/>
        <v>0</v>
      </c>
      <c r="D749" s="2">
        <f t="shared" si="86"/>
        <v>4.5920000000000005</v>
      </c>
      <c r="E749" s="2">
        <f t="shared" si="88"/>
        <v>4.5940000000000003</v>
      </c>
      <c r="F749" s="2">
        <f t="shared" si="89"/>
        <v>4.5895000000000001</v>
      </c>
      <c r="G749" s="2">
        <f t="shared" si="83"/>
        <v>4.5277600000000007</v>
      </c>
      <c r="H749" s="2">
        <f t="shared" si="87"/>
        <v>4.4621999999999957</v>
      </c>
      <c r="I749" s="2">
        <f t="array" ref="I749">SUMPRODUCT(B733:B752, (ROW(B733:B752)-ROW(B733)+1)) / (20*21/2)</f>
        <v>4.5742809523809527</v>
      </c>
      <c r="J749" s="2">
        <f t="shared" si="90"/>
        <v>4.577940156944889</v>
      </c>
      <c r="K749" s="2">
        <f t="shared" si="84"/>
        <v>4.5436348768065695</v>
      </c>
    </row>
    <row r="750" spans="1:11" ht="13.5" x14ac:dyDescent="0.25">
      <c r="A750" s="3">
        <f>TITRES_STAT!B753</f>
        <v>43095</v>
      </c>
      <c r="B750" s="5">
        <f>TITRES_STAT!D753</f>
        <v>4.5960000000000001</v>
      </c>
      <c r="C750" s="2">
        <f t="shared" si="85"/>
        <v>4.9999999999998934E-3</v>
      </c>
      <c r="D750" s="2">
        <f t="shared" si="86"/>
        <v>4.5920000000000005</v>
      </c>
      <c r="E750" s="2">
        <f t="shared" si="88"/>
        <v>4.5939999999999994</v>
      </c>
      <c r="F750" s="2">
        <f t="shared" si="89"/>
        <v>4.5922500000000008</v>
      </c>
      <c r="G750" s="2">
        <f t="shared" si="83"/>
        <v>4.5299400000000007</v>
      </c>
      <c r="H750" s="2">
        <f t="shared" si="87"/>
        <v>4.4634399999999959</v>
      </c>
      <c r="I750" s="2">
        <f t="array" ref="I750">SUMPRODUCT(B734:B753, (ROW(B734:B753)-ROW(B734)+1)) / (20*21/2)</f>
        <v>4.5650333333333331</v>
      </c>
      <c r="J750" s="2">
        <f t="shared" si="90"/>
        <v>4.5796601419977572</v>
      </c>
      <c r="K750" s="2">
        <f t="shared" si="84"/>
        <v>4.5456884110494498</v>
      </c>
    </row>
    <row r="751" spans="1:11" ht="13.5" x14ac:dyDescent="0.25">
      <c r="A751" s="3">
        <f>TITRES_STAT!B754</f>
        <v>43096</v>
      </c>
      <c r="B751" s="5">
        <f>TITRES_STAT!D754</f>
        <v>4.4870000000000001</v>
      </c>
      <c r="C751" s="2">
        <f t="shared" si="85"/>
        <v>-0.10899999999999999</v>
      </c>
      <c r="D751" s="2">
        <f t="shared" si="86"/>
        <v>4.5712000000000002</v>
      </c>
      <c r="E751" s="2">
        <f t="shared" si="88"/>
        <v>4.5831000000000008</v>
      </c>
      <c r="F751" s="2">
        <f t="shared" si="89"/>
        <v>4.58955</v>
      </c>
      <c r="G751" s="2">
        <f t="shared" si="83"/>
        <v>4.5299400000000007</v>
      </c>
      <c r="H751" s="2">
        <f t="shared" si="87"/>
        <v>4.4647749999999959</v>
      </c>
      <c r="I751" s="2">
        <f t="array" ref="I751">SUMPRODUCT(B735:B754, (ROW(B735:B754)-ROW(B735)+1)) / (20*21/2)</f>
        <v>4.5510666666666673</v>
      </c>
      <c r="J751" s="2">
        <f t="shared" si="90"/>
        <v>4.5708353665693995</v>
      </c>
      <c r="K751" s="2">
        <f t="shared" si="84"/>
        <v>4.5433869047337856</v>
      </c>
    </row>
    <row r="752" spans="1:11" ht="13.5" x14ac:dyDescent="0.25">
      <c r="A752" s="3">
        <f>TITRES_STAT!B755</f>
        <v>43097</v>
      </c>
      <c r="B752" s="5">
        <f>TITRES_STAT!D755</f>
        <v>4.4870000000000001</v>
      </c>
      <c r="C752" s="2">
        <f t="shared" si="85"/>
        <v>0</v>
      </c>
      <c r="D752" s="2">
        <f t="shared" si="86"/>
        <v>4.5504000000000007</v>
      </c>
      <c r="E752" s="2">
        <f t="shared" si="88"/>
        <v>4.5722000000000005</v>
      </c>
      <c r="F752" s="2">
        <f t="shared" si="89"/>
        <v>4.5840999999999994</v>
      </c>
      <c r="G752" s="2">
        <f t="shared" si="83"/>
        <v>4.5299400000000007</v>
      </c>
      <c r="H752" s="2">
        <f t="shared" si="87"/>
        <v>4.4659299999999957</v>
      </c>
      <c r="I752" s="2">
        <f t="array" ref="I752">SUMPRODUCT(B736:B755, (ROW(B736:B755)-ROW(B736)+1)) / (20*21/2)</f>
        <v>4.5378809523809522</v>
      </c>
      <c r="J752" s="2">
        <f t="shared" si="90"/>
        <v>4.5628510459437424</v>
      </c>
      <c r="K752" s="2">
        <f t="shared" si="84"/>
        <v>4.5411756535677554</v>
      </c>
    </row>
    <row r="753" spans="1:11" ht="13.5" x14ac:dyDescent="0.25">
      <c r="A753" s="3">
        <f>TITRES_STAT!B756</f>
        <v>43098</v>
      </c>
      <c r="B753" s="5">
        <f>TITRES_STAT!D756</f>
        <v>4.4870000000000001</v>
      </c>
      <c r="C753" s="2">
        <f t="shared" si="85"/>
        <v>0</v>
      </c>
      <c r="D753" s="2">
        <f t="shared" si="86"/>
        <v>4.5296000000000003</v>
      </c>
      <c r="E753" s="2">
        <f t="shared" si="88"/>
        <v>4.561300000000001</v>
      </c>
      <c r="F753" s="2">
        <f t="shared" si="89"/>
        <v>4.5786499999999997</v>
      </c>
      <c r="G753" s="2">
        <f t="shared" si="83"/>
        <v>4.5299399999999999</v>
      </c>
      <c r="H753" s="2">
        <f t="shared" si="87"/>
        <v>4.4670849999999964</v>
      </c>
      <c r="I753" s="2">
        <f t="array" ref="I753">SUMPRODUCT(B737:B756, (ROW(B737:B756)-ROW(B737)+1)) / (20*21/2)</f>
        <v>4.5254761904761898</v>
      </c>
      <c r="J753" s="2">
        <f t="shared" si="90"/>
        <v>4.5556271368062431</v>
      </c>
      <c r="K753" s="2">
        <f t="shared" si="84"/>
        <v>4.5390511181337265</v>
      </c>
    </row>
    <row r="754" spans="1:11" ht="13.5" x14ac:dyDescent="0.25">
      <c r="A754" s="3">
        <f>TITRES_STAT!B757</f>
        <v>43102</v>
      </c>
      <c r="B754" s="5">
        <f>TITRES_STAT!D757</f>
        <v>4.4320000000000004</v>
      </c>
      <c r="C754" s="2">
        <f t="shared" si="85"/>
        <v>-5.4999999999999716E-2</v>
      </c>
      <c r="D754" s="2">
        <f t="shared" si="86"/>
        <v>4.4978000000000007</v>
      </c>
      <c r="E754" s="2">
        <f t="shared" si="88"/>
        <v>4.5449000000000011</v>
      </c>
      <c r="F754" s="2">
        <f t="shared" si="89"/>
        <v>4.5704499999999992</v>
      </c>
      <c r="G754" s="2">
        <f t="shared" ref="G754:G817" si="91">AVERAGE(B705:B754)</f>
        <v>4.5288399999999998</v>
      </c>
      <c r="H754" s="2">
        <f t="shared" si="87"/>
        <v>4.4680399999999967</v>
      </c>
      <c r="I754" s="2">
        <f t="array" ref="I754">SUMPRODUCT(B738:B757, (ROW(B738:B757)-ROW(B738)+1)) / (20*21/2)</f>
        <v>4.5190904761904758</v>
      </c>
      <c r="J754" s="2">
        <f t="shared" si="90"/>
        <v>4.543853123777077</v>
      </c>
      <c r="K754" s="2">
        <f t="shared" si="84"/>
        <v>4.5348530350696583</v>
      </c>
    </row>
    <row r="755" spans="1:11" ht="13.5" x14ac:dyDescent="0.25">
      <c r="A755" s="3">
        <f>TITRES_STAT!B758</f>
        <v>43103</v>
      </c>
      <c r="B755" s="5">
        <f>TITRES_STAT!D758</f>
        <v>4.4320000000000004</v>
      </c>
      <c r="C755" s="2">
        <f t="shared" si="85"/>
        <v>0</v>
      </c>
      <c r="D755" s="2">
        <f t="shared" si="86"/>
        <v>4.4650000000000007</v>
      </c>
      <c r="E755" s="2">
        <f t="shared" si="88"/>
        <v>4.5285000000000011</v>
      </c>
      <c r="F755" s="2">
        <f t="shared" si="89"/>
        <v>4.5622500000000006</v>
      </c>
      <c r="G755" s="2">
        <f t="shared" si="91"/>
        <v>4.5277399999999997</v>
      </c>
      <c r="H755" s="2">
        <f t="shared" si="87"/>
        <v>4.4689949999999961</v>
      </c>
      <c r="I755" s="2">
        <f t="array" ref="I755">SUMPRODUCT(B739:B758, (ROW(B739:B758)-ROW(B739)+1)) / (20*21/2)</f>
        <v>4.5132238095238106</v>
      </c>
      <c r="J755" s="2">
        <f t="shared" si="90"/>
        <v>4.5332004453221177</v>
      </c>
      <c r="K755" s="2">
        <f t="shared" ref="K755:K818" si="92">$K$4*B755+(1-$K$4)*K754</f>
        <v>4.5308195827139857</v>
      </c>
    </row>
    <row r="756" spans="1:11" ht="13.5" x14ac:dyDescent="0.25">
      <c r="A756" s="3">
        <f>TITRES_STAT!B759</f>
        <v>43104</v>
      </c>
      <c r="B756" s="5">
        <f>TITRES_STAT!D759</f>
        <v>4.4320000000000004</v>
      </c>
      <c r="C756" s="2">
        <f t="shared" si="85"/>
        <v>0</v>
      </c>
      <c r="D756" s="2">
        <f t="shared" si="86"/>
        <v>4.4540000000000006</v>
      </c>
      <c r="E756" s="2">
        <f t="shared" si="88"/>
        <v>4.5126000000000008</v>
      </c>
      <c r="F756" s="2">
        <f t="shared" si="89"/>
        <v>4.5540500000000002</v>
      </c>
      <c r="G756" s="2">
        <f t="shared" si="91"/>
        <v>4.5266399999999996</v>
      </c>
      <c r="H756" s="2">
        <f t="shared" si="87"/>
        <v>4.4706699999999957</v>
      </c>
      <c r="I756" s="2">
        <f t="array" ref="I756">SUMPRODUCT(B740:B759, (ROW(B740:B759)-ROW(B740)+1)) / (20*21/2)</f>
        <v>4.5078761904761908</v>
      </c>
      <c r="J756" s="2">
        <f t="shared" si="90"/>
        <v>4.5235623076723925</v>
      </c>
      <c r="K756" s="2">
        <f t="shared" si="92"/>
        <v>4.5269443049604954</v>
      </c>
    </row>
    <row r="757" spans="1:11" ht="13.5" x14ac:dyDescent="0.25">
      <c r="A757" s="3">
        <f>TITRES_STAT!B760</f>
        <v>43105</v>
      </c>
      <c r="B757" s="5">
        <f>TITRES_STAT!D760</f>
        <v>4.4870000000000001</v>
      </c>
      <c r="C757" s="2">
        <f t="shared" si="85"/>
        <v>5.4999999999999716E-2</v>
      </c>
      <c r="D757" s="2">
        <f t="shared" si="86"/>
        <v>4.4540000000000006</v>
      </c>
      <c r="E757" s="2">
        <f t="shared" si="88"/>
        <v>4.5022000000000011</v>
      </c>
      <c r="F757" s="2">
        <f t="shared" si="89"/>
        <v>4.5485999999999995</v>
      </c>
      <c r="G757" s="2">
        <f t="shared" si="91"/>
        <v>4.5266399999999996</v>
      </c>
      <c r="H757" s="2">
        <f t="shared" si="87"/>
        <v>4.4721599999999953</v>
      </c>
      <c r="I757" s="2">
        <f t="array" ref="I757">SUMPRODUCT(B741:B760, (ROW(B741:B760)-ROW(B741)+1)) / (20*21/2)</f>
        <v>4.5030476190476199</v>
      </c>
      <c r="J757" s="2">
        <f t="shared" si="90"/>
        <v>4.5200801831321646</v>
      </c>
      <c r="K757" s="2">
        <f t="shared" si="92"/>
        <v>4.5253778616287121</v>
      </c>
    </row>
    <row r="758" spans="1:11" ht="13.5" x14ac:dyDescent="0.25">
      <c r="A758" s="3">
        <f>TITRES_STAT!B761</f>
        <v>43108</v>
      </c>
      <c r="B758" s="5">
        <f>TITRES_STAT!D761</f>
        <v>4.4870000000000001</v>
      </c>
      <c r="C758" s="2">
        <f t="shared" si="85"/>
        <v>0</v>
      </c>
      <c r="D758" s="2">
        <f t="shared" si="86"/>
        <v>4.4540000000000006</v>
      </c>
      <c r="E758" s="2">
        <f t="shared" si="88"/>
        <v>4.4918000000000013</v>
      </c>
      <c r="F758" s="2">
        <f t="shared" si="89"/>
        <v>4.5431499999999998</v>
      </c>
      <c r="G758" s="2">
        <f t="shared" si="91"/>
        <v>4.5266399999999996</v>
      </c>
      <c r="H758" s="2">
        <f t="shared" si="87"/>
        <v>4.4736499999999948</v>
      </c>
      <c r="I758" s="2">
        <f t="array" ref="I758">SUMPRODUCT(B742:B761, (ROW(B742:B761)-ROW(B742)+1)) / (20*21/2)</f>
        <v>4.4960714285714287</v>
      </c>
      <c r="J758" s="2">
        <f t="shared" si="90"/>
        <v>4.5169296895005298</v>
      </c>
      <c r="K758" s="2">
        <f t="shared" si="92"/>
        <v>4.5238728474471941</v>
      </c>
    </row>
    <row r="759" spans="1:11" ht="13.5" x14ac:dyDescent="0.25">
      <c r="A759" s="3">
        <f>TITRES_STAT!B762</f>
        <v>43109</v>
      </c>
      <c r="B759" s="5">
        <f>TITRES_STAT!D762</f>
        <v>4.4870000000000001</v>
      </c>
      <c r="C759" s="2">
        <f t="shared" si="85"/>
        <v>0</v>
      </c>
      <c r="D759" s="2">
        <f t="shared" si="86"/>
        <v>4.4650000000000007</v>
      </c>
      <c r="E759" s="2">
        <f t="shared" si="88"/>
        <v>4.4814000000000016</v>
      </c>
      <c r="F759" s="2">
        <f t="shared" si="89"/>
        <v>4.5376999999999992</v>
      </c>
      <c r="G759" s="2">
        <f t="shared" si="91"/>
        <v>4.5266399999999996</v>
      </c>
      <c r="H759" s="2">
        <f t="shared" si="87"/>
        <v>4.4748799999999953</v>
      </c>
      <c r="I759" s="2">
        <f t="array" ref="I759">SUMPRODUCT(B743:B762, (ROW(B743:B762)-ROW(B743)+1)) / (20*21/2)</f>
        <v>4.4897476190476189</v>
      </c>
      <c r="J759" s="2">
        <f t="shared" si="90"/>
        <v>4.514079242881432</v>
      </c>
      <c r="K759" s="2">
        <f t="shared" si="92"/>
        <v>4.5224268534296579</v>
      </c>
    </row>
    <row r="760" spans="1:11" ht="13.5" x14ac:dyDescent="0.25">
      <c r="A760" s="3">
        <f>TITRES_STAT!B763</f>
        <v>43110</v>
      </c>
      <c r="B760" s="5">
        <f>TITRES_STAT!D763</f>
        <v>4.4870000000000001</v>
      </c>
      <c r="C760" s="2">
        <f t="shared" si="85"/>
        <v>0</v>
      </c>
      <c r="D760" s="2">
        <f t="shared" si="86"/>
        <v>4.4760000000000009</v>
      </c>
      <c r="E760" s="2">
        <f t="shared" si="88"/>
        <v>4.4705000000000013</v>
      </c>
      <c r="F760" s="2">
        <f t="shared" si="89"/>
        <v>4.5322499999999994</v>
      </c>
      <c r="G760" s="2">
        <f t="shared" si="91"/>
        <v>4.5266399999999996</v>
      </c>
      <c r="H760" s="2">
        <f t="shared" si="87"/>
        <v>4.4761099999999949</v>
      </c>
      <c r="I760" s="2">
        <f t="array" ref="I760">SUMPRODUCT(B744:B763, (ROW(B744:B763)-ROW(B744)+1)) / (20*21/2)</f>
        <v>4.4840761904761912</v>
      </c>
      <c r="J760" s="2">
        <f t="shared" si="90"/>
        <v>4.5115002673689144</v>
      </c>
      <c r="K760" s="2">
        <f t="shared" si="92"/>
        <v>4.521037565059868</v>
      </c>
    </row>
    <row r="761" spans="1:11" ht="13.5" x14ac:dyDescent="0.25">
      <c r="A761" s="3">
        <f>TITRES_STAT!B764</f>
        <v>43111</v>
      </c>
      <c r="B761" s="5">
        <f>TITRES_STAT!D764</f>
        <v>4.4589999999999996</v>
      </c>
      <c r="C761" s="2">
        <f t="shared" si="85"/>
        <v>-2.8000000000000469E-2</v>
      </c>
      <c r="D761" s="2">
        <f t="shared" si="86"/>
        <v>4.4813999999999998</v>
      </c>
      <c r="E761" s="2">
        <f t="shared" si="88"/>
        <v>4.4677000000000007</v>
      </c>
      <c r="F761" s="2">
        <f t="shared" si="89"/>
        <v>4.5253999999999994</v>
      </c>
      <c r="G761" s="2">
        <f t="shared" si="91"/>
        <v>4.5260800000000003</v>
      </c>
      <c r="H761" s="2">
        <f t="shared" si="87"/>
        <v>4.4771999999999936</v>
      </c>
      <c r="I761" s="2">
        <f t="array" ref="I761">SUMPRODUCT(B745:B764, (ROW(B745:B764)-ROW(B745)+1)) / (20*21/2)</f>
        <v>4.4790571428571431</v>
      </c>
      <c r="J761" s="2">
        <f t="shared" si="90"/>
        <v>4.5065002419052087</v>
      </c>
      <c r="K761" s="2">
        <f t="shared" si="92"/>
        <v>4.518604719371246</v>
      </c>
    </row>
    <row r="762" spans="1:11" ht="13.5" x14ac:dyDescent="0.25">
      <c r="A762" s="3">
        <f>TITRES_STAT!B765</f>
        <v>43112</v>
      </c>
      <c r="B762" s="5">
        <f>TITRES_STAT!D765</f>
        <v>4.4589999999999996</v>
      </c>
      <c r="C762" s="2">
        <f t="shared" si="85"/>
        <v>0</v>
      </c>
      <c r="D762" s="2">
        <f t="shared" si="86"/>
        <v>4.4758000000000004</v>
      </c>
      <c r="E762" s="2">
        <f t="shared" si="88"/>
        <v>4.4649000000000019</v>
      </c>
      <c r="F762" s="2">
        <f t="shared" si="89"/>
        <v>4.5185500000000003</v>
      </c>
      <c r="G762" s="2">
        <f t="shared" si="91"/>
        <v>4.5255200000000002</v>
      </c>
      <c r="H762" s="2">
        <f t="shared" si="87"/>
        <v>4.4782899999999941</v>
      </c>
      <c r="I762" s="2">
        <f t="array" ref="I762">SUMPRODUCT(B746:B765, (ROW(B746:B765)-ROW(B746)+1)) / (20*21/2)</f>
        <v>4.4746904761904762</v>
      </c>
      <c r="J762" s="2">
        <f t="shared" si="90"/>
        <v>4.5019764093428085</v>
      </c>
      <c r="K762" s="2">
        <f t="shared" si="92"/>
        <v>4.5162672793959029</v>
      </c>
    </row>
    <row r="763" spans="1:11" ht="13.5" x14ac:dyDescent="0.25">
      <c r="A763" s="3">
        <f>TITRES_STAT!B766</f>
        <v>43115</v>
      </c>
      <c r="B763" s="5">
        <f>TITRES_STAT!D766</f>
        <v>4.4589999999999996</v>
      </c>
      <c r="C763" s="2">
        <f t="shared" si="85"/>
        <v>0</v>
      </c>
      <c r="D763" s="2">
        <f t="shared" si="86"/>
        <v>4.4702000000000002</v>
      </c>
      <c r="E763" s="2">
        <f t="shared" si="88"/>
        <v>4.4621000000000013</v>
      </c>
      <c r="F763" s="2">
        <f t="shared" si="89"/>
        <v>4.5117000000000003</v>
      </c>
      <c r="G763" s="2">
        <f t="shared" si="91"/>
        <v>4.5249600000000001</v>
      </c>
      <c r="H763" s="2">
        <f t="shared" si="87"/>
        <v>4.4793799999999928</v>
      </c>
      <c r="I763" s="2">
        <f t="array" ref="I763">SUMPRODUCT(B747:B766, (ROW(B747:B766)-ROW(B747)+1)) / (20*21/2)</f>
        <v>4.4709761904761907</v>
      </c>
      <c r="J763" s="2">
        <f t="shared" si="90"/>
        <v>4.4978834179768272</v>
      </c>
      <c r="K763" s="2">
        <f t="shared" si="92"/>
        <v>4.5140215037333187</v>
      </c>
    </row>
    <row r="764" spans="1:11" ht="13.5" x14ac:dyDescent="0.25">
      <c r="A764" s="3">
        <f>TITRES_STAT!B767</f>
        <v>43116</v>
      </c>
      <c r="B764" s="5">
        <f>TITRES_STAT!D767</f>
        <v>4.4589999999999996</v>
      </c>
      <c r="C764" s="2">
        <f t="shared" si="85"/>
        <v>0</v>
      </c>
      <c r="D764" s="2">
        <f t="shared" si="86"/>
        <v>4.464599999999999</v>
      </c>
      <c r="E764" s="2">
        <f t="shared" si="88"/>
        <v>4.4648000000000012</v>
      </c>
      <c r="F764" s="2">
        <f t="shared" si="89"/>
        <v>4.5048500000000011</v>
      </c>
      <c r="G764" s="2">
        <f t="shared" si="91"/>
        <v>4.5244000000000009</v>
      </c>
      <c r="H764" s="2">
        <f t="shared" si="87"/>
        <v>4.4804699999999933</v>
      </c>
      <c r="I764" s="2">
        <f t="array" ref="I764">SUMPRODUCT(B748:B767, (ROW(B748:B767)-ROW(B748)+1)) / (20*21/2)</f>
        <v>4.4678904761904761</v>
      </c>
      <c r="J764" s="2">
        <f t="shared" si="90"/>
        <v>4.4941802353123679</v>
      </c>
      <c r="K764" s="2">
        <f t="shared" si="92"/>
        <v>4.511863797704561</v>
      </c>
    </row>
    <row r="765" spans="1:11" ht="13.5" x14ac:dyDescent="0.25">
      <c r="A765" s="3">
        <f>TITRES_STAT!B768</f>
        <v>43117</v>
      </c>
      <c r="B765" s="5">
        <f>TITRES_STAT!D768</f>
        <v>4.4589999999999996</v>
      </c>
      <c r="C765" s="2">
        <f t="shared" si="85"/>
        <v>0</v>
      </c>
      <c r="D765" s="2">
        <f t="shared" si="86"/>
        <v>4.4589999999999996</v>
      </c>
      <c r="E765" s="2">
        <f t="shared" si="88"/>
        <v>4.4675000000000011</v>
      </c>
      <c r="F765" s="2">
        <f t="shared" si="89"/>
        <v>4.498000000000002</v>
      </c>
      <c r="G765" s="2">
        <f t="shared" si="91"/>
        <v>4.5238400000000007</v>
      </c>
      <c r="H765" s="2">
        <f t="shared" si="87"/>
        <v>4.4815599999999929</v>
      </c>
      <c r="I765" s="2">
        <f t="array" ref="I765">SUMPRODUCT(B749:B768, (ROW(B749:B768)-ROW(B749)+1)) / (20*21/2)</f>
        <v>4.4628619047619056</v>
      </c>
      <c r="J765" s="2">
        <f t="shared" si="90"/>
        <v>4.4908297367111905</v>
      </c>
      <c r="K765" s="2">
        <f t="shared" si="92"/>
        <v>4.5097907075985004</v>
      </c>
    </row>
    <row r="766" spans="1:11" ht="13.5" x14ac:dyDescent="0.25">
      <c r="A766" s="3">
        <f>TITRES_STAT!B769</f>
        <v>43118</v>
      </c>
      <c r="B766" s="5">
        <f>TITRES_STAT!D769</f>
        <v>4.4589999999999996</v>
      </c>
      <c r="C766" s="2">
        <f t="shared" si="85"/>
        <v>0</v>
      </c>
      <c r="D766" s="2">
        <f t="shared" si="86"/>
        <v>4.4589999999999996</v>
      </c>
      <c r="E766" s="2">
        <f t="shared" si="88"/>
        <v>4.4702000000000002</v>
      </c>
      <c r="F766" s="2">
        <f t="shared" si="89"/>
        <v>4.4914000000000014</v>
      </c>
      <c r="G766" s="2">
        <f t="shared" si="91"/>
        <v>4.5234000000000005</v>
      </c>
      <c r="H766" s="2">
        <f t="shared" si="87"/>
        <v>4.4831649999999925</v>
      </c>
      <c r="I766" s="2">
        <f t="array" ref="I766">SUMPRODUCT(B750:B769, (ROW(B750:B769)-ROW(B750)+1)) / (20*21/2)</f>
        <v>4.4638285714285724</v>
      </c>
      <c r="J766" s="2">
        <f t="shared" si="90"/>
        <v>4.4877983332148865</v>
      </c>
      <c r="K766" s="2">
        <f t="shared" si="92"/>
        <v>4.5077989151436579</v>
      </c>
    </row>
    <row r="767" spans="1:11" ht="13.5" x14ac:dyDescent="0.25">
      <c r="A767" s="3">
        <f>TITRES_STAT!B770</f>
        <v>43119</v>
      </c>
      <c r="B767" s="5">
        <f>TITRES_STAT!D770</f>
        <v>4.4589999999999996</v>
      </c>
      <c r="C767" s="2">
        <f t="shared" si="85"/>
        <v>0</v>
      </c>
      <c r="D767" s="2">
        <f t="shared" si="86"/>
        <v>4.4589999999999996</v>
      </c>
      <c r="E767" s="2">
        <f t="shared" si="88"/>
        <v>4.4674000000000005</v>
      </c>
      <c r="F767" s="2">
        <f t="shared" si="89"/>
        <v>4.4848000000000017</v>
      </c>
      <c r="G767" s="2">
        <f t="shared" si="91"/>
        <v>4.5229600000000012</v>
      </c>
      <c r="H767" s="2">
        <f t="shared" si="87"/>
        <v>4.4838999999999922</v>
      </c>
      <c r="I767" s="2">
        <f t="array" ref="I767">SUMPRODUCT(B751:B770, (ROW(B751:B770)-ROW(B751)+1)) / (20*21/2)</f>
        <v>4.4652904761904759</v>
      </c>
      <c r="J767" s="2">
        <f t="shared" si="90"/>
        <v>4.4850556348134694</v>
      </c>
      <c r="K767" s="2">
        <f t="shared" si="92"/>
        <v>4.5058852321968477</v>
      </c>
    </row>
    <row r="768" spans="1:11" ht="13.5" x14ac:dyDescent="0.25">
      <c r="A768" s="3">
        <f>TITRES_STAT!B771</f>
        <v>43122</v>
      </c>
      <c r="B768" s="5">
        <f>TITRES_STAT!D771</f>
        <v>4.4320000000000004</v>
      </c>
      <c r="C768" s="2">
        <f t="shared" si="85"/>
        <v>-2.6999999999999247E-2</v>
      </c>
      <c r="D768" s="2">
        <f t="shared" si="86"/>
        <v>4.4535999999999998</v>
      </c>
      <c r="E768" s="2">
        <f t="shared" si="88"/>
        <v>4.4619</v>
      </c>
      <c r="F768" s="2">
        <f t="shared" si="89"/>
        <v>4.4768500000000016</v>
      </c>
      <c r="G768" s="2">
        <f t="shared" si="91"/>
        <v>4.5218600000000002</v>
      </c>
      <c r="H768" s="2">
        <f t="shared" si="87"/>
        <v>4.4848549999999916</v>
      </c>
      <c r="I768" s="2">
        <f t="array" ref="I768">SUMPRODUCT(B752:B771, (ROW(B752:B771)-ROW(B752)+1)) / (20*21/2)</f>
        <v>4.4672714285714283</v>
      </c>
      <c r="J768" s="2">
        <f t="shared" si="90"/>
        <v>4.4800027172121872</v>
      </c>
      <c r="K768" s="2">
        <f t="shared" si="92"/>
        <v>4.5029877721106963</v>
      </c>
    </row>
    <row r="769" spans="1:11" ht="13.5" x14ac:dyDescent="0.25">
      <c r="A769" s="3">
        <f>TITRES_STAT!B772</f>
        <v>43123</v>
      </c>
      <c r="B769" s="5">
        <f>TITRES_STAT!D772</f>
        <v>4.4870000000000001</v>
      </c>
      <c r="C769" s="2">
        <f t="shared" si="85"/>
        <v>5.4999999999999716E-2</v>
      </c>
      <c r="D769" s="2">
        <f t="shared" si="86"/>
        <v>4.4592000000000001</v>
      </c>
      <c r="E769" s="2">
        <f t="shared" si="88"/>
        <v>4.4619</v>
      </c>
      <c r="F769" s="2">
        <f t="shared" si="89"/>
        <v>4.4716500000000021</v>
      </c>
      <c r="G769" s="2">
        <f t="shared" si="91"/>
        <v>4.5218600000000002</v>
      </c>
      <c r="H769" s="2">
        <f t="shared" si="87"/>
        <v>4.4855749999999919</v>
      </c>
      <c r="I769" s="2">
        <f t="array" ref="I769">SUMPRODUCT(B753:B772, (ROW(B753:B772)-ROW(B753)+1)) / (20*21/2)</f>
        <v>4.4692523809523808</v>
      </c>
      <c r="J769" s="2">
        <f t="shared" si="90"/>
        <v>4.4806691250967408</v>
      </c>
      <c r="K769" s="2">
        <f t="shared" si="92"/>
        <v>4.5023608006553753</v>
      </c>
    </row>
    <row r="770" spans="1:11" ht="13.5" x14ac:dyDescent="0.25">
      <c r="A770" s="3">
        <f>TITRES_STAT!B773</f>
        <v>43124</v>
      </c>
      <c r="B770" s="5">
        <f>TITRES_STAT!D773</f>
        <v>4.4870000000000001</v>
      </c>
      <c r="C770" s="2">
        <f t="shared" si="85"/>
        <v>0</v>
      </c>
      <c r="D770" s="2">
        <f t="shared" si="86"/>
        <v>4.4647999999999994</v>
      </c>
      <c r="E770" s="2">
        <f t="shared" si="88"/>
        <v>4.4619</v>
      </c>
      <c r="F770" s="2">
        <f t="shared" si="89"/>
        <v>4.4662000000000015</v>
      </c>
      <c r="G770" s="2">
        <f t="shared" si="91"/>
        <v>4.5218599999999993</v>
      </c>
      <c r="H770" s="2">
        <f t="shared" si="87"/>
        <v>4.4868049999999915</v>
      </c>
      <c r="I770" s="2">
        <f t="array" ref="I770">SUMPRODUCT(B754:B773, (ROW(B754:B773)-ROW(B754)+1)) / (20*21/2)</f>
        <v>4.4712333333333332</v>
      </c>
      <c r="J770" s="2">
        <f t="shared" si="90"/>
        <v>4.4812720655637177</v>
      </c>
      <c r="K770" s="2">
        <f t="shared" si="92"/>
        <v>4.5017584163159494</v>
      </c>
    </row>
    <row r="771" spans="1:11" ht="13.5" x14ac:dyDescent="0.25">
      <c r="A771" s="3">
        <f>TITRES_STAT!B774</f>
        <v>43125</v>
      </c>
      <c r="B771" s="5">
        <f>TITRES_STAT!D774</f>
        <v>4.4870000000000001</v>
      </c>
      <c r="C771" s="2">
        <f t="shared" si="85"/>
        <v>0</v>
      </c>
      <c r="D771" s="2">
        <f t="shared" si="86"/>
        <v>4.4704000000000006</v>
      </c>
      <c r="E771" s="2">
        <f t="shared" si="88"/>
        <v>4.4647000000000006</v>
      </c>
      <c r="F771" s="2">
        <f t="shared" si="89"/>
        <v>4.4662000000000006</v>
      </c>
      <c r="G771" s="2">
        <f t="shared" si="91"/>
        <v>4.5218599999999993</v>
      </c>
      <c r="H771" s="2">
        <f t="shared" si="87"/>
        <v>4.4880349999999911</v>
      </c>
      <c r="I771" s="2">
        <f t="array" ref="I771">SUMPRODUCT(B755:B774, (ROW(B755:B774)-ROW(B755)+1)) / (20*21/2)</f>
        <v>4.4726428571428567</v>
      </c>
      <c r="J771" s="2">
        <f t="shared" si="90"/>
        <v>4.4818175831290779</v>
      </c>
      <c r="K771" s="2">
        <f t="shared" si="92"/>
        <v>4.5011796548917946</v>
      </c>
    </row>
    <row r="772" spans="1:11" ht="13.5" x14ac:dyDescent="0.25">
      <c r="A772" s="3">
        <f>TITRES_STAT!B775</f>
        <v>43126</v>
      </c>
      <c r="B772" s="5">
        <f>TITRES_STAT!D775</f>
        <v>4.4870000000000001</v>
      </c>
      <c r="C772" s="2">
        <f t="shared" ref="C772:C835" si="93">B772-B771</f>
        <v>0</v>
      </c>
      <c r="D772" s="2">
        <f t="shared" si="86"/>
        <v>4.4760000000000009</v>
      </c>
      <c r="E772" s="2">
        <f t="shared" si="88"/>
        <v>4.4675000000000002</v>
      </c>
      <c r="F772" s="2">
        <f t="shared" si="89"/>
        <v>4.4662000000000006</v>
      </c>
      <c r="G772" s="2">
        <f t="shared" si="91"/>
        <v>4.5218599999999993</v>
      </c>
      <c r="H772" s="2">
        <f t="shared" si="87"/>
        <v>4.4892649999999916</v>
      </c>
      <c r="I772" s="2">
        <f t="array" ref="I772">SUMPRODUCT(B756:B775, (ROW(B756:B775)-ROW(B756)+1)) / (20*21/2)</f>
        <v>4.474390476190476</v>
      </c>
      <c r="J772" s="2">
        <f t="shared" si="90"/>
        <v>4.482311146640594</v>
      </c>
      <c r="K772" s="2">
        <f t="shared" si="92"/>
        <v>4.5006235899940776</v>
      </c>
    </row>
    <row r="773" spans="1:11" ht="13.5" x14ac:dyDescent="0.25">
      <c r="A773" s="3">
        <f>TITRES_STAT!B776</f>
        <v>43129</v>
      </c>
      <c r="B773" s="5">
        <f>TITRES_STAT!D776</f>
        <v>4.4870000000000001</v>
      </c>
      <c r="C773" s="2">
        <f t="shared" si="93"/>
        <v>0</v>
      </c>
      <c r="D773" s="2">
        <f t="shared" si="86"/>
        <v>4.4870000000000001</v>
      </c>
      <c r="E773" s="2">
        <f t="shared" si="88"/>
        <v>4.4703000000000008</v>
      </c>
      <c r="F773" s="2">
        <f t="shared" si="89"/>
        <v>4.4661999999999997</v>
      </c>
      <c r="G773" s="2">
        <f t="shared" si="91"/>
        <v>4.5218599999999993</v>
      </c>
      <c r="H773" s="2">
        <f t="shared" si="87"/>
        <v>4.4904949999999921</v>
      </c>
      <c r="I773" s="2">
        <f t="array" ref="I773">SUMPRODUCT(B757:B776, (ROW(B757:B776)-ROW(B757)+1)) / (20*21/2)</f>
        <v>4.4758761904761908</v>
      </c>
      <c r="J773" s="2">
        <f t="shared" si="90"/>
        <v>4.4827577041033946</v>
      </c>
      <c r="K773" s="2">
        <f t="shared" si="92"/>
        <v>4.500089331562938</v>
      </c>
    </row>
    <row r="774" spans="1:11" ht="13.5" x14ac:dyDescent="0.25">
      <c r="A774" s="3">
        <f>TITRES_STAT!B777</f>
        <v>43130</v>
      </c>
      <c r="B774" s="5">
        <f>TITRES_STAT!D777</f>
        <v>4.4809999999999999</v>
      </c>
      <c r="C774" s="2">
        <f t="shared" si="93"/>
        <v>-6.0000000000002274E-3</v>
      </c>
      <c r="D774" s="2">
        <f t="shared" ref="D774:D837" si="94">AVERAGE(B770:B774)</f>
        <v>4.4858000000000002</v>
      </c>
      <c r="E774" s="2">
        <f t="shared" si="88"/>
        <v>4.472500000000001</v>
      </c>
      <c r="F774" s="2">
        <f t="shared" si="89"/>
        <v>4.4686499999999993</v>
      </c>
      <c r="G774" s="2">
        <f t="shared" si="91"/>
        <v>4.5217399999999985</v>
      </c>
      <c r="H774" s="2">
        <f t="shared" si="87"/>
        <v>4.4907649999999926</v>
      </c>
      <c r="I774" s="2">
        <f t="array" ref="I774">SUMPRODUCT(B758:B777, (ROW(B758:B777)-ROW(B758)+1)) / (20*21/2)</f>
        <v>4.4723380952380953</v>
      </c>
      <c r="J774" s="2">
        <f t="shared" si="90"/>
        <v>4.4825903037125947</v>
      </c>
      <c r="K774" s="2">
        <f t="shared" si="92"/>
        <v>4.4993407303251756</v>
      </c>
    </row>
    <row r="775" spans="1:11" ht="13.5" x14ac:dyDescent="0.25">
      <c r="A775" s="3">
        <f>TITRES_STAT!B778</f>
        <v>43131</v>
      </c>
      <c r="B775" s="5">
        <f>TITRES_STAT!D778</f>
        <v>4.4870000000000001</v>
      </c>
      <c r="C775" s="2">
        <f t="shared" si="93"/>
        <v>6.0000000000002274E-3</v>
      </c>
      <c r="D775" s="2">
        <f t="shared" si="94"/>
        <v>4.4858000000000002</v>
      </c>
      <c r="E775" s="2">
        <f t="shared" si="88"/>
        <v>4.4753000000000007</v>
      </c>
      <c r="F775" s="2">
        <f t="shared" si="89"/>
        <v>4.4714</v>
      </c>
      <c r="G775" s="2">
        <f t="shared" si="91"/>
        <v>4.5217399999999985</v>
      </c>
      <c r="H775" s="2">
        <f t="shared" si="87"/>
        <v>4.4900799999999927</v>
      </c>
      <c r="I775" s="2">
        <f t="array" ref="I775">SUMPRODUCT(B759:B778, (ROW(B759:B778)-ROW(B759)+1)) / (20*21/2)</f>
        <v>4.469038095238095</v>
      </c>
      <c r="J775" s="2">
        <f t="shared" si="90"/>
        <v>4.4830102747875857</v>
      </c>
      <c r="K775" s="2">
        <f t="shared" si="92"/>
        <v>4.4988567801163457</v>
      </c>
    </row>
    <row r="776" spans="1:11" ht="13.5" x14ac:dyDescent="0.25">
      <c r="A776" s="3">
        <f>TITRES_STAT!B779</f>
        <v>43132</v>
      </c>
      <c r="B776" s="5">
        <f>TITRES_STAT!D779</f>
        <v>4.4870000000000001</v>
      </c>
      <c r="C776" s="2">
        <f t="shared" si="93"/>
        <v>0</v>
      </c>
      <c r="D776" s="2">
        <f t="shared" si="94"/>
        <v>4.4858000000000002</v>
      </c>
      <c r="E776" s="2">
        <f t="shared" si="88"/>
        <v>4.4781000000000013</v>
      </c>
      <c r="F776" s="2">
        <f t="shared" si="89"/>
        <v>4.474149999999999</v>
      </c>
      <c r="G776" s="2">
        <f t="shared" si="91"/>
        <v>4.5217399999999985</v>
      </c>
      <c r="H776" s="2">
        <f t="shared" si="87"/>
        <v>4.4898899999999919</v>
      </c>
      <c r="I776" s="2">
        <f t="array" ref="I776">SUMPRODUCT(B760:B779, (ROW(B760:B779)-ROW(B760)+1)) / (20*21/2)</f>
        <v>4.4608333333333334</v>
      </c>
      <c r="J776" s="2">
        <f t="shared" si="90"/>
        <v>4.4833902486173391</v>
      </c>
      <c r="K776" s="2">
        <f t="shared" si="92"/>
        <v>4.498391808347078</v>
      </c>
    </row>
    <row r="777" spans="1:11" ht="13.5" x14ac:dyDescent="0.25">
      <c r="A777" s="3">
        <f>TITRES_STAT!B780</f>
        <v>43133</v>
      </c>
      <c r="B777" s="5">
        <f>TITRES_STAT!D780</f>
        <v>4.4370000000000003</v>
      </c>
      <c r="C777" s="2">
        <f t="shared" si="93"/>
        <v>-4.9999999999999822E-2</v>
      </c>
      <c r="D777" s="2">
        <f t="shared" si="94"/>
        <v>4.4758000000000004</v>
      </c>
      <c r="E777" s="2">
        <f t="shared" si="88"/>
        <v>4.4759000000000011</v>
      </c>
      <c r="F777" s="2">
        <f t="shared" si="89"/>
        <v>4.4716499999999995</v>
      </c>
      <c r="G777" s="2">
        <f t="shared" si="91"/>
        <v>4.5207399999999991</v>
      </c>
      <c r="H777" s="2">
        <f t="shared" si="87"/>
        <v>4.4894499999999935</v>
      </c>
      <c r="I777" s="2">
        <f t="array" ref="I777">SUMPRODUCT(B761:B780, (ROW(B761:B780)-ROW(B761)+1)) / (20*21/2)</f>
        <v>4.4582666666666668</v>
      </c>
      <c r="J777" s="2">
        <f t="shared" si="90"/>
        <v>4.4789721297014022</v>
      </c>
      <c r="K777" s="2">
        <f t="shared" si="92"/>
        <v>4.4959842864511144</v>
      </c>
    </row>
    <row r="778" spans="1:11" ht="13.5" x14ac:dyDescent="0.25">
      <c r="A778" s="3">
        <f>TITRES_STAT!B781</f>
        <v>43136</v>
      </c>
      <c r="B778" s="5">
        <f>TITRES_STAT!D781</f>
        <v>4.4370000000000003</v>
      </c>
      <c r="C778" s="2">
        <f t="shared" si="93"/>
        <v>0</v>
      </c>
      <c r="D778" s="2">
        <f t="shared" si="94"/>
        <v>4.4657999999999998</v>
      </c>
      <c r="E778" s="2">
        <f t="shared" si="88"/>
        <v>4.4763999999999999</v>
      </c>
      <c r="F778" s="2">
        <f t="shared" si="89"/>
        <v>4.4691499999999991</v>
      </c>
      <c r="G778" s="2">
        <f t="shared" si="91"/>
        <v>4.5197399999999996</v>
      </c>
      <c r="H778" s="2">
        <f t="shared" ref="H778:H841" si="95">AVERAGE(B579:B778)</f>
        <v>4.4890099999999933</v>
      </c>
      <c r="I778" s="2">
        <f t="array" ref="I778">SUMPRODUCT(B762:B781, (ROW(B762:B781)-ROW(B762)+1)) / (20*21/2)</f>
        <v>4.4559380952380945</v>
      </c>
      <c r="J778" s="2">
        <f t="shared" si="90"/>
        <v>4.4749747840155543</v>
      </c>
      <c r="K778" s="2">
        <f t="shared" si="92"/>
        <v>4.4936711771785225</v>
      </c>
    </row>
    <row r="779" spans="1:11" ht="13.5" x14ac:dyDescent="0.25">
      <c r="A779" s="3">
        <f>TITRES_STAT!B782</f>
        <v>43137</v>
      </c>
      <c r="B779" s="5">
        <f>TITRES_STAT!D782</f>
        <v>4.383</v>
      </c>
      <c r="C779" s="2">
        <f t="shared" si="93"/>
        <v>-5.400000000000027E-2</v>
      </c>
      <c r="D779" s="2">
        <f t="shared" si="94"/>
        <v>4.4462000000000002</v>
      </c>
      <c r="E779" s="2">
        <f t="shared" si="88"/>
        <v>4.4660000000000002</v>
      </c>
      <c r="F779" s="2">
        <f t="shared" si="89"/>
        <v>4.4639499999999988</v>
      </c>
      <c r="G779" s="2">
        <f t="shared" si="91"/>
        <v>4.5176599999999993</v>
      </c>
      <c r="H779" s="2">
        <f t="shared" si="95"/>
        <v>4.4884899999999943</v>
      </c>
      <c r="I779" s="2">
        <f t="array" ref="I779">SUMPRODUCT(B763:B782, (ROW(B763:B782)-ROW(B763)+1)) / (20*21/2)</f>
        <v>4.4537142857142848</v>
      </c>
      <c r="J779" s="2">
        <f t="shared" si="90"/>
        <v>4.4662152807759776</v>
      </c>
      <c r="K779" s="2">
        <f t="shared" si="92"/>
        <v>4.4893311310146595</v>
      </c>
    </row>
    <row r="780" spans="1:11" ht="13.5" x14ac:dyDescent="0.25">
      <c r="A780" s="3">
        <f>TITRES_STAT!B783</f>
        <v>43138</v>
      </c>
      <c r="B780" s="5">
        <f>TITRES_STAT!D783</f>
        <v>4.4370000000000003</v>
      </c>
      <c r="C780" s="2">
        <f t="shared" si="93"/>
        <v>5.400000000000027E-2</v>
      </c>
      <c r="D780" s="2">
        <f t="shared" si="94"/>
        <v>4.4362000000000004</v>
      </c>
      <c r="E780" s="2">
        <f t="shared" ref="E780:E843" si="96">AVERAGE(B771:B780)</f>
        <v>4.4610000000000003</v>
      </c>
      <c r="F780" s="2">
        <f t="shared" si="89"/>
        <v>4.4614499999999992</v>
      </c>
      <c r="G780" s="2">
        <f t="shared" si="91"/>
        <v>4.5155799999999999</v>
      </c>
      <c r="H780" s="2">
        <f t="shared" si="95"/>
        <v>4.4887899999999945</v>
      </c>
      <c r="I780" s="2">
        <f t="array" ref="I780">SUMPRODUCT(B764:B783, (ROW(B764:B783)-ROW(B764)+1)) / (20*21/2)</f>
        <v>4.4515952380952379</v>
      </c>
      <c r="J780" s="2">
        <f t="shared" si="90"/>
        <v>4.4634328730830273</v>
      </c>
      <c r="K780" s="2">
        <f t="shared" si="92"/>
        <v>4.487278929798399</v>
      </c>
    </row>
    <row r="781" spans="1:11" ht="13.5" x14ac:dyDescent="0.25">
      <c r="A781" s="3">
        <f>TITRES_STAT!B784</f>
        <v>43139</v>
      </c>
      <c r="B781" s="5">
        <f>TITRES_STAT!D784</f>
        <v>4.4370000000000003</v>
      </c>
      <c r="C781" s="2">
        <f t="shared" si="93"/>
        <v>0</v>
      </c>
      <c r="D781" s="2">
        <f t="shared" si="94"/>
        <v>4.4262000000000006</v>
      </c>
      <c r="E781" s="2">
        <f t="shared" si="96"/>
        <v>4.4560000000000004</v>
      </c>
      <c r="F781" s="2">
        <f t="shared" si="89"/>
        <v>4.46035</v>
      </c>
      <c r="G781" s="2">
        <f t="shared" si="91"/>
        <v>4.5135000000000005</v>
      </c>
      <c r="H781" s="2">
        <f t="shared" si="95"/>
        <v>4.4885399999999951</v>
      </c>
      <c r="I781" s="2">
        <f t="array" ref="I781">SUMPRODUCT(B765:B784, (ROW(B765:B784)-ROW(B765)+1)) / (20*21/2)</f>
        <v>4.449580952380952</v>
      </c>
      <c r="J781" s="2">
        <f t="shared" si="90"/>
        <v>4.4609154565989293</v>
      </c>
      <c r="K781" s="2">
        <f t="shared" si="92"/>
        <v>4.485307207061207</v>
      </c>
    </row>
    <row r="782" spans="1:11" ht="13.5" x14ac:dyDescent="0.25">
      <c r="A782" s="3">
        <f>TITRES_STAT!B785</f>
        <v>43140</v>
      </c>
      <c r="B782" s="5">
        <f>TITRES_STAT!D785</f>
        <v>4.4370000000000003</v>
      </c>
      <c r="C782" s="2">
        <f t="shared" si="93"/>
        <v>0</v>
      </c>
      <c r="D782" s="2">
        <f t="shared" si="94"/>
        <v>4.4262000000000006</v>
      </c>
      <c r="E782" s="2">
        <f t="shared" si="96"/>
        <v>4.4509999999999996</v>
      </c>
      <c r="F782" s="2">
        <f t="shared" si="89"/>
        <v>4.4592499999999999</v>
      </c>
      <c r="G782" s="2">
        <f t="shared" si="91"/>
        <v>4.5103200000000001</v>
      </c>
      <c r="H782" s="2">
        <f t="shared" si="95"/>
        <v>4.4888399999999953</v>
      </c>
      <c r="I782" s="2">
        <f t="array" ref="I782">SUMPRODUCT(B766:B785, (ROW(B766:B785)-ROW(B766)+1)) / (20*21/2)</f>
        <v>4.4476714285714287</v>
      </c>
      <c r="J782" s="2">
        <f t="shared" si="90"/>
        <v>4.458637794065698</v>
      </c>
      <c r="K782" s="2">
        <f t="shared" si="92"/>
        <v>4.4834128067842975</v>
      </c>
    </row>
    <row r="783" spans="1:11" ht="13.5" x14ac:dyDescent="0.25">
      <c r="A783" s="3">
        <f>TITRES_STAT!B786</f>
        <v>43143</v>
      </c>
      <c r="B783" s="5">
        <f>TITRES_STAT!D786</f>
        <v>4.4370000000000003</v>
      </c>
      <c r="C783" s="2">
        <f t="shared" si="93"/>
        <v>0</v>
      </c>
      <c r="D783" s="2">
        <f t="shared" si="94"/>
        <v>4.4262000000000006</v>
      </c>
      <c r="E783" s="2">
        <f t="shared" si="96"/>
        <v>4.4459999999999997</v>
      </c>
      <c r="F783" s="2">
        <f t="shared" si="89"/>
        <v>4.4581499999999998</v>
      </c>
      <c r="G783" s="2">
        <f t="shared" si="91"/>
        <v>4.5071400000000006</v>
      </c>
      <c r="H783" s="2">
        <f t="shared" si="95"/>
        <v>4.4885899999999959</v>
      </c>
      <c r="I783" s="2">
        <f t="array" ref="I783">SUMPRODUCT(B767:B786, (ROW(B767:B786)-ROW(B767)+1)) / (20*21/2)</f>
        <v>4.4458666666666655</v>
      </c>
      <c r="J783" s="2">
        <f t="shared" si="90"/>
        <v>4.4565770517737269</v>
      </c>
      <c r="K783" s="2">
        <f t="shared" si="92"/>
        <v>4.4815926967143254</v>
      </c>
    </row>
    <row r="784" spans="1:11" ht="13.5" x14ac:dyDescent="0.25">
      <c r="A784" s="3">
        <f>TITRES_STAT!B787</f>
        <v>43144</v>
      </c>
      <c r="B784" s="5">
        <f>TITRES_STAT!D787</f>
        <v>4.4370000000000003</v>
      </c>
      <c r="C784" s="2">
        <f t="shared" si="93"/>
        <v>0</v>
      </c>
      <c r="D784" s="2">
        <f t="shared" si="94"/>
        <v>4.4370000000000003</v>
      </c>
      <c r="E784" s="2">
        <f t="shared" si="96"/>
        <v>4.4415999999999993</v>
      </c>
      <c r="F784" s="2">
        <f t="shared" si="89"/>
        <v>4.4570499999999997</v>
      </c>
      <c r="G784" s="2">
        <f t="shared" si="91"/>
        <v>4.5039600000000011</v>
      </c>
      <c r="H784" s="2">
        <f t="shared" si="95"/>
        <v>4.488889999999996</v>
      </c>
      <c r="I784" s="2">
        <f t="array" ref="I784">SUMPRODUCT(B768:B787, (ROW(B768:B787)-ROW(B768)+1)) / (20*21/2)</f>
        <v>4.4489285714285707</v>
      </c>
      <c r="J784" s="2">
        <f t="shared" si="90"/>
        <v>4.4547125706524193</v>
      </c>
      <c r="K784" s="2">
        <f t="shared" si="92"/>
        <v>4.4798439635098424</v>
      </c>
    </row>
    <row r="785" spans="1:11" ht="13.5" x14ac:dyDescent="0.25">
      <c r="A785" s="3">
        <f>TITRES_STAT!B788</f>
        <v>43145</v>
      </c>
      <c r="B785" s="5">
        <f>TITRES_STAT!D788</f>
        <v>4.4370000000000003</v>
      </c>
      <c r="C785" s="2">
        <f t="shared" si="93"/>
        <v>0</v>
      </c>
      <c r="D785" s="2">
        <f t="shared" si="94"/>
        <v>4.4370000000000003</v>
      </c>
      <c r="E785" s="2">
        <f t="shared" si="96"/>
        <v>4.4366000000000003</v>
      </c>
      <c r="F785" s="2">
        <f t="shared" si="89"/>
        <v>4.4559499999999996</v>
      </c>
      <c r="G785" s="2">
        <f t="shared" si="91"/>
        <v>4.5007800000000007</v>
      </c>
      <c r="H785" s="2">
        <f t="shared" si="95"/>
        <v>4.4891899999999962</v>
      </c>
      <c r="I785" s="2">
        <f t="array" ref="I785">SUMPRODUCT(B769:B788, (ROW(B769:B788)-ROW(B769)+1)) / (20*21/2)</f>
        <v>4.4518571428571425</v>
      </c>
      <c r="J785" s="2">
        <f t="shared" si="90"/>
        <v>4.453025659161713</v>
      </c>
      <c r="K785" s="2">
        <f t="shared" si="92"/>
        <v>4.4781638080780848</v>
      </c>
    </row>
    <row r="786" spans="1:11" ht="13.5" x14ac:dyDescent="0.25">
      <c r="A786" s="3">
        <f>TITRES_STAT!B789</f>
        <v>43146</v>
      </c>
      <c r="B786" s="5">
        <f>TITRES_STAT!D789</f>
        <v>4.4370000000000003</v>
      </c>
      <c r="C786" s="2">
        <f t="shared" si="93"/>
        <v>0</v>
      </c>
      <c r="D786" s="2">
        <f t="shared" si="94"/>
        <v>4.4370000000000003</v>
      </c>
      <c r="E786" s="2">
        <f t="shared" si="96"/>
        <v>4.4316000000000004</v>
      </c>
      <c r="F786" s="2">
        <f t="shared" si="89"/>
        <v>4.4548499999999995</v>
      </c>
      <c r="G786" s="2">
        <f t="shared" si="91"/>
        <v>4.4976000000000012</v>
      </c>
      <c r="H786" s="2">
        <f t="shared" si="95"/>
        <v>4.4894899999999964</v>
      </c>
      <c r="I786" s="2">
        <f t="array" ref="I786">SUMPRODUCT(B770:B789, (ROW(B770:B789)-ROW(B770)+1)) / (20*21/2)</f>
        <v>4.4545238095238089</v>
      </c>
      <c r="J786" s="2">
        <f t="shared" si="90"/>
        <v>4.4514994059082165</v>
      </c>
      <c r="K786" s="2">
        <f t="shared" si="92"/>
        <v>4.4765495410946308</v>
      </c>
    </row>
    <row r="787" spans="1:11" ht="13.5" x14ac:dyDescent="0.25">
      <c r="A787" s="3">
        <f>TITRES_STAT!B790</f>
        <v>43147</v>
      </c>
      <c r="B787" s="5">
        <f>TITRES_STAT!D790</f>
        <v>4.4870000000000001</v>
      </c>
      <c r="C787" s="2">
        <f t="shared" si="93"/>
        <v>4.9999999999999822E-2</v>
      </c>
      <c r="D787" s="2">
        <f t="shared" si="94"/>
        <v>4.4470000000000001</v>
      </c>
      <c r="E787" s="2">
        <f t="shared" si="96"/>
        <v>4.4366000000000003</v>
      </c>
      <c r="F787" s="2">
        <f t="shared" si="89"/>
        <v>4.4562499999999989</v>
      </c>
      <c r="G787" s="2">
        <f t="shared" si="91"/>
        <v>4.4954200000000011</v>
      </c>
      <c r="H787" s="2">
        <f t="shared" si="95"/>
        <v>4.490039999999996</v>
      </c>
      <c r="I787" s="2">
        <f t="array" ref="I787">SUMPRODUCT(B771:B790, (ROW(B771:B790)-ROW(B771)+1)) / (20*21/2)</f>
        <v>4.4675714285714285</v>
      </c>
      <c r="J787" s="2">
        <f t="shared" si="90"/>
        <v>4.4548804148693391</v>
      </c>
      <c r="K787" s="2">
        <f t="shared" si="92"/>
        <v>4.4769593630124893</v>
      </c>
    </row>
    <row r="788" spans="1:11" ht="13.5" x14ac:dyDescent="0.25">
      <c r="A788" s="3">
        <f>TITRES_STAT!B791</f>
        <v>43150</v>
      </c>
      <c r="B788" s="5">
        <f>TITRES_STAT!D791</f>
        <v>4.4870000000000001</v>
      </c>
      <c r="C788" s="2">
        <f t="shared" si="93"/>
        <v>0</v>
      </c>
      <c r="D788" s="2">
        <f t="shared" si="94"/>
        <v>4.4570000000000007</v>
      </c>
      <c r="E788" s="2">
        <f t="shared" si="96"/>
        <v>4.4416000000000011</v>
      </c>
      <c r="F788" s="2">
        <f t="shared" ref="F788:F851" si="97">AVERAGE(B769:B788)</f>
        <v>4.4589999999999987</v>
      </c>
      <c r="G788" s="2">
        <f t="shared" si="91"/>
        <v>4.493240000000001</v>
      </c>
      <c r="H788" s="2">
        <f t="shared" si="95"/>
        <v>4.4905899999999965</v>
      </c>
      <c r="I788" s="2">
        <f t="array" ref="I788">SUMPRODUCT(B772:B791, (ROW(B772:B791)-ROW(B772)+1)) / (20*21/2)</f>
        <v>4.4952428571428573</v>
      </c>
      <c r="J788" s="2">
        <f t="shared" si="90"/>
        <v>4.4579394229770211</v>
      </c>
      <c r="K788" s="2">
        <f t="shared" si="92"/>
        <v>4.4773531134825886</v>
      </c>
    </row>
    <row r="789" spans="1:11" ht="13.5" x14ac:dyDescent="0.25">
      <c r="A789" s="3">
        <f>TITRES_STAT!B792</f>
        <v>43151</v>
      </c>
      <c r="B789" s="5">
        <f>TITRES_STAT!D792</f>
        <v>4.4870000000000001</v>
      </c>
      <c r="C789" s="2">
        <f t="shared" si="93"/>
        <v>0</v>
      </c>
      <c r="D789" s="2">
        <f t="shared" si="94"/>
        <v>4.4670000000000005</v>
      </c>
      <c r="E789" s="2">
        <f t="shared" si="96"/>
        <v>4.4520000000000008</v>
      </c>
      <c r="F789" s="2">
        <f t="shared" si="97"/>
        <v>4.4589999999999987</v>
      </c>
      <c r="G789" s="2">
        <f t="shared" si="91"/>
        <v>4.4910600000000009</v>
      </c>
      <c r="H789" s="2">
        <f t="shared" si="95"/>
        <v>4.491139999999997</v>
      </c>
      <c r="I789" s="2">
        <f t="array" ref="I789">SUMPRODUCT(B773:B792, (ROW(B773:B792)-ROW(B773)+1)) / (20*21/2)</f>
        <v>4.5419238095238095</v>
      </c>
      <c r="J789" s="2">
        <f t="shared" ref="J789:J852" si="98">$J$4*B789+J788*(1-$J$4)</f>
        <v>4.4607070969792098</v>
      </c>
      <c r="K789" s="2">
        <f t="shared" si="92"/>
        <v>4.477731422757782</v>
      </c>
    </row>
    <row r="790" spans="1:11" ht="13.5" x14ac:dyDescent="0.25">
      <c r="A790" s="3">
        <f>TITRES_STAT!B793</f>
        <v>43152</v>
      </c>
      <c r="B790" s="5">
        <f>TITRES_STAT!D793</f>
        <v>4.5960000000000001</v>
      </c>
      <c r="C790" s="2">
        <f t="shared" si="93"/>
        <v>0.10899999999999999</v>
      </c>
      <c r="D790" s="2">
        <f t="shared" si="94"/>
        <v>4.4988000000000001</v>
      </c>
      <c r="E790" s="2">
        <f t="shared" si="96"/>
        <v>4.4679000000000002</v>
      </c>
      <c r="F790" s="2">
        <f t="shared" si="97"/>
        <v>4.4644499999999994</v>
      </c>
      <c r="G790" s="2">
        <f t="shared" si="91"/>
        <v>4.4910600000000018</v>
      </c>
      <c r="H790" s="2">
        <f t="shared" si="95"/>
        <v>4.4922349999999973</v>
      </c>
      <c r="I790" s="2">
        <f t="array" ref="I790">SUMPRODUCT(B774:B793, (ROW(B774:B793)-ROW(B774)+1)) / (20*21/2)</f>
        <v>4.5826952380952388</v>
      </c>
      <c r="J790" s="2">
        <f t="shared" si="98"/>
        <v>4.473592135362142</v>
      </c>
      <c r="K790" s="2">
        <f t="shared" si="92"/>
        <v>4.4823694061790462</v>
      </c>
    </row>
    <row r="791" spans="1:11" ht="13.5" x14ac:dyDescent="0.25">
      <c r="A791" s="3">
        <f>TITRES_STAT!B794</f>
        <v>43153</v>
      </c>
      <c r="B791" s="5">
        <f>TITRES_STAT!D794</f>
        <v>4.7549999999999999</v>
      </c>
      <c r="C791" s="2">
        <f t="shared" si="93"/>
        <v>0.15899999999999981</v>
      </c>
      <c r="D791" s="2">
        <f t="shared" si="94"/>
        <v>4.5624000000000002</v>
      </c>
      <c r="E791" s="2">
        <f t="shared" si="96"/>
        <v>4.4997000000000007</v>
      </c>
      <c r="F791" s="2">
        <f t="shared" si="97"/>
        <v>4.4778499999999983</v>
      </c>
      <c r="G791" s="2">
        <f t="shared" si="91"/>
        <v>4.4942400000000013</v>
      </c>
      <c r="H791" s="2">
        <f t="shared" si="95"/>
        <v>4.4941249999999977</v>
      </c>
      <c r="I791" s="2">
        <f t="array" ref="I791">SUMPRODUCT(B775:B794, (ROW(B775:B794)-ROW(B775)+1)) / (20*21/2)</f>
        <v>4.6422142857142861</v>
      </c>
      <c r="J791" s="2">
        <f t="shared" si="98"/>
        <v>4.5003928843752714</v>
      </c>
      <c r="K791" s="2">
        <f t="shared" si="92"/>
        <v>4.4930608020151626</v>
      </c>
    </row>
    <row r="792" spans="1:11" ht="13.5" x14ac:dyDescent="0.25">
      <c r="A792" s="3">
        <f>TITRES_STAT!B795</f>
        <v>43154</v>
      </c>
      <c r="B792" s="5">
        <f>TITRES_STAT!D795</f>
        <v>4.968</v>
      </c>
      <c r="C792" s="2">
        <f t="shared" si="93"/>
        <v>0.21300000000000008</v>
      </c>
      <c r="D792" s="2">
        <f t="shared" si="94"/>
        <v>4.6585999999999999</v>
      </c>
      <c r="E792" s="2">
        <f t="shared" si="96"/>
        <v>4.5528000000000004</v>
      </c>
      <c r="F792" s="2">
        <f t="shared" si="97"/>
        <v>4.5018999999999991</v>
      </c>
      <c r="G792" s="2">
        <f t="shared" si="91"/>
        <v>4.5016800000000021</v>
      </c>
      <c r="H792" s="2">
        <f t="shared" si="95"/>
        <v>4.4970799999999977</v>
      </c>
      <c r="I792" s="2">
        <f t="array" ref="I792">SUMPRODUCT(B776:B795, (ROW(B776:B795)-ROW(B776)+1)) / (20*21/2)</f>
        <v>4.6975047619047618</v>
      </c>
      <c r="J792" s="2">
        <f t="shared" si="98"/>
        <v>4.5449268953871504</v>
      </c>
      <c r="K792" s="2">
        <f t="shared" si="92"/>
        <v>4.511685868602803</v>
      </c>
    </row>
    <row r="793" spans="1:11" ht="13.5" x14ac:dyDescent="0.25">
      <c r="A793" s="3">
        <f>TITRES_STAT!B796</f>
        <v>43157</v>
      </c>
      <c r="B793" s="5">
        <f>TITRES_STAT!D796</f>
        <v>4.93</v>
      </c>
      <c r="C793" s="2">
        <f t="shared" si="93"/>
        <v>-3.8000000000000256E-2</v>
      </c>
      <c r="D793" s="2">
        <f t="shared" si="94"/>
        <v>4.7472000000000003</v>
      </c>
      <c r="E793" s="2">
        <f t="shared" si="96"/>
        <v>4.602100000000001</v>
      </c>
      <c r="F793" s="2">
        <f t="shared" si="97"/>
        <v>4.5240499999999999</v>
      </c>
      <c r="G793" s="2">
        <f t="shared" si="91"/>
        <v>4.5083600000000015</v>
      </c>
      <c r="H793" s="2">
        <f t="shared" si="95"/>
        <v>4.499844999999997</v>
      </c>
      <c r="I793" s="2">
        <f t="array" ref="I793">SUMPRODUCT(B777:B796, (ROW(B777:B796)-ROW(B777)+1)) / (20*21/2)</f>
        <v>4.7450285714285716</v>
      </c>
      <c r="J793" s="2">
        <f t="shared" si="98"/>
        <v>4.5816005243978983</v>
      </c>
      <c r="K793" s="2">
        <f t="shared" si="92"/>
        <v>4.5280903443438696</v>
      </c>
    </row>
    <row r="794" spans="1:11" ht="13.5" x14ac:dyDescent="0.25">
      <c r="A794" s="3">
        <f>TITRES_STAT!B797</f>
        <v>43158</v>
      </c>
      <c r="B794" s="5">
        <f>TITRES_STAT!D797</f>
        <v>5.149</v>
      </c>
      <c r="C794" s="2">
        <f t="shared" si="93"/>
        <v>0.21900000000000031</v>
      </c>
      <c r="D794" s="2">
        <f t="shared" si="94"/>
        <v>4.8795999999999999</v>
      </c>
      <c r="E794" s="2">
        <f t="shared" si="96"/>
        <v>4.6732999999999993</v>
      </c>
      <c r="F794" s="2">
        <f t="shared" si="97"/>
        <v>4.5574500000000002</v>
      </c>
      <c r="G794" s="2">
        <f t="shared" si="91"/>
        <v>4.519420000000002</v>
      </c>
      <c r="H794" s="2">
        <f t="shared" si="95"/>
        <v>4.5031549999999978</v>
      </c>
      <c r="I794" s="2">
        <f t="array" ref="I794">SUMPRODUCT(B778:B797, (ROW(B778:B797)-ROW(B778)+1)) / (20*21/2)</f>
        <v>4.7771142857142861</v>
      </c>
      <c r="J794" s="2">
        <f t="shared" si="98"/>
        <v>4.6356385696933362</v>
      </c>
      <c r="K794" s="2">
        <f t="shared" si="92"/>
        <v>4.5524397426048946</v>
      </c>
    </row>
    <row r="795" spans="1:11" ht="13.5" x14ac:dyDescent="0.25">
      <c r="A795" s="3">
        <f>TITRES_STAT!B798</f>
        <v>43159</v>
      </c>
      <c r="B795" s="5">
        <f>TITRES_STAT!D798</f>
        <v>5.1379999999999999</v>
      </c>
      <c r="C795" s="2">
        <f t="shared" si="93"/>
        <v>-1.1000000000000121E-2</v>
      </c>
      <c r="D795" s="2">
        <f t="shared" si="94"/>
        <v>4.9879999999999995</v>
      </c>
      <c r="E795" s="2">
        <f t="shared" si="96"/>
        <v>4.7433999999999994</v>
      </c>
      <c r="F795" s="2">
        <f t="shared" si="97"/>
        <v>4.5900000000000007</v>
      </c>
      <c r="G795" s="2">
        <f t="shared" si="91"/>
        <v>4.530260000000002</v>
      </c>
      <c r="H795" s="2">
        <f t="shared" si="95"/>
        <v>4.506409999999998</v>
      </c>
      <c r="I795" s="2">
        <f t="array" ref="I795">SUMPRODUCT(B779:B798, (ROW(B779:B798)-ROW(B779)+1)) / (20*21/2)</f>
        <v>4.8052000000000001</v>
      </c>
      <c r="J795" s="2">
        <f t="shared" si="98"/>
        <v>4.683482515436828</v>
      </c>
      <c r="K795" s="2">
        <f t="shared" si="92"/>
        <v>4.5754028899537227</v>
      </c>
    </row>
    <row r="796" spans="1:11" ht="13.5" x14ac:dyDescent="0.25">
      <c r="A796" s="3">
        <f>TITRES_STAT!B799</f>
        <v>43160</v>
      </c>
      <c r="B796" s="5">
        <f>TITRES_STAT!D799</f>
        <v>5.0890000000000004</v>
      </c>
      <c r="C796" s="2">
        <f t="shared" si="93"/>
        <v>-4.8999999999999488E-2</v>
      </c>
      <c r="D796" s="2">
        <f t="shared" si="94"/>
        <v>5.0548000000000002</v>
      </c>
      <c r="E796" s="2">
        <f t="shared" si="96"/>
        <v>4.8086000000000002</v>
      </c>
      <c r="F796" s="2">
        <f t="shared" si="97"/>
        <v>4.6201000000000008</v>
      </c>
      <c r="G796" s="2">
        <f t="shared" si="91"/>
        <v>4.5402200000000024</v>
      </c>
      <c r="H796" s="2">
        <f t="shared" si="95"/>
        <v>4.5094199999999987</v>
      </c>
      <c r="I796" s="2">
        <f t="array" ref="I796">SUMPRODUCT(B780:B799, (ROW(B780:B799)-ROW(B780)+1)) / (20*21/2)</f>
        <v>4.8308857142857144</v>
      </c>
      <c r="J796" s="2">
        <f t="shared" si="98"/>
        <v>4.7221032282523678</v>
      </c>
      <c r="K796" s="2">
        <f t="shared" si="92"/>
        <v>4.5955439530927924</v>
      </c>
    </row>
    <row r="797" spans="1:11" ht="13.5" x14ac:dyDescent="0.25">
      <c r="A797" s="3">
        <f>TITRES_STAT!B800</f>
        <v>43161</v>
      </c>
      <c r="B797" s="5">
        <f>TITRES_STAT!D800</f>
        <v>4.9569999999999999</v>
      </c>
      <c r="C797" s="2">
        <f t="shared" si="93"/>
        <v>-0.13200000000000056</v>
      </c>
      <c r="D797" s="2">
        <f t="shared" si="94"/>
        <v>5.0526</v>
      </c>
      <c r="E797" s="2">
        <f t="shared" si="96"/>
        <v>4.8555999999999999</v>
      </c>
      <c r="F797" s="2">
        <f t="shared" si="97"/>
        <v>4.6460999999999997</v>
      </c>
      <c r="G797" s="2">
        <f t="shared" si="91"/>
        <v>4.5475400000000015</v>
      </c>
      <c r="H797" s="2">
        <f t="shared" si="95"/>
        <v>4.5117699999999994</v>
      </c>
      <c r="I797" s="2">
        <f t="array" ref="I797">SUMPRODUCT(B781:B800, (ROW(B781:B800)-ROW(B781)+1)) / (20*21/2)</f>
        <v>4.8539142857142856</v>
      </c>
      <c r="J797" s="2">
        <f t="shared" si="98"/>
        <v>4.7444743493711901</v>
      </c>
      <c r="K797" s="2">
        <f t="shared" si="92"/>
        <v>4.6097187000303297</v>
      </c>
    </row>
    <row r="798" spans="1:11" ht="13.5" x14ac:dyDescent="0.25">
      <c r="A798" s="3">
        <f>TITRES_STAT!B801</f>
        <v>43164</v>
      </c>
      <c r="B798" s="5">
        <f>TITRES_STAT!D801</f>
        <v>4.9409999999999998</v>
      </c>
      <c r="C798" s="2">
        <f t="shared" si="93"/>
        <v>-1.6000000000000014E-2</v>
      </c>
      <c r="D798" s="2">
        <f t="shared" si="94"/>
        <v>5.0547999999999993</v>
      </c>
      <c r="E798" s="2">
        <f t="shared" si="96"/>
        <v>4.9010000000000007</v>
      </c>
      <c r="F798" s="2">
        <f t="shared" si="97"/>
        <v>4.6713000000000005</v>
      </c>
      <c r="G798" s="2">
        <f t="shared" si="91"/>
        <v>4.554540000000002</v>
      </c>
      <c r="H798" s="2">
        <f t="shared" si="95"/>
        <v>4.5140399999999996</v>
      </c>
      <c r="I798" s="2">
        <f t="array" ref="I798">SUMPRODUCT(B782:B801, (ROW(B782:B801)-ROW(B782)+1)) / (20*21/2)</f>
        <v>4.8745428571428571</v>
      </c>
      <c r="J798" s="2">
        <f t="shared" si="98"/>
        <v>4.7631910780025057</v>
      </c>
      <c r="K798" s="2">
        <f t="shared" si="92"/>
        <v>4.6227101235585524</v>
      </c>
    </row>
    <row r="799" spans="1:11" ht="13.5" x14ac:dyDescent="0.25">
      <c r="A799" s="3">
        <f>TITRES_STAT!B802</f>
        <v>43165</v>
      </c>
      <c r="B799" s="5">
        <f>TITRES_STAT!D802</f>
        <v>4.9409999999999998</v>
      </c>
      <c r="C799" s="2">
        <f t="shared" si="93"/>
        <v>0</v>
      </c>
      <c r="D799" s="2">
        <f t="shared" si="94"/>
        <v>5.0131999999999994</v>
      </c>
      <c r="E799" s="2">
        <f t="shared" si="96"/>
        <v>4.9464000000000006</v>
      </c>
      <c r="F799" s="2">
        <f t="shared" si="97"/>
        <v>4.6992000000000003</v>
      </c>
      <c r="G799" s="2">
        <f t="shared" si="91"/>
        <v>4.5615400000000017</v>
      </c>
      <c r="H799" s="2">
        <f t="shared" si="95"/>
        <v>4.5163099999999998</v>
      </c>
      <c r="I799" s="2">
        <f t="array" ref="I799">SUMPRODUCT(B783:B802, (ROW(B783:B802)-ROW(B783)+1)) / (20*21/2)</f>
        <v>4.8927714285714288</v>
      </c>
      <c r="J799" s="2">
        <f t="shared" si="98"/>
        <v>4.7801252610498866</v>
      </c>
      <c r="K799" s="2">
        <f t="shared" si="92"/>
        <v>4.6351920794974335</v>
      </c>
    </row>
    <row r="800" spans="1:11" ht="13.5" x14ac:dyDescent="0.25">
      <c r="A800" s="3">
        <f>TITRES_STAT!B803</f>
        <v>43166</v>
      </c>
      <c r="B800" s="5">
        <f>TITRES_STAT!D803</f>
        <v>4.9409999999999998</v>
      </c>
      <c r="C800" s="2">
        <f t="shared" si="93"/>
        <v>0</v>
      </c>
      <c r="D800" s="2">
        <f t="shared" si="94"/>
        <v>4.9737999999999989</v>
      </c>
      <c r="E800" s="2">
        <f t="shared" si="96"/>
        <v>4.9809000000000001</v>
      </c>
      <c r="F800" s="2">
        <f t="shared" si="97"/>
        <v>4.7244000000000002</v>
      </c>
      <c r="G800" s="2">
        <f t="shared" si="91"/>
        <v>4.5684400000000007</v>
      </c>
      <c r="H800" s="2">
        <f t="shared" si="95"/>
        <v>4.5181700000000005</v>
      </c>
      <c r="I800" s="2">
        <f t="array" ref="I800">SUMPRODUCT(B784:B803, (ROW(B784:B803)-ROW(B784)+1)) / (20*21/2)</f>
        <v>4.9069809523809527</v>
      </c>
      <c r="J800" s="2">
        <f t="shared" si="98"/>
        <v>4.7954466647594209</v>
      </c>
      <c r="K800" s="2">
        <f t="shared" si="92"/>
        <v>4.6471845469681226</v>
      </c>
    </row>
    <row r="801" spans="1:11" ht="13.5" x14ac:dyDescent="0.25">
      <c r="A801" s="3">
        <f>TITRES_STAT!B804</f>
        <v>43167</v>
      </c>
      <c r="B801" s="5">
        <f>TITRES_STAT!D804</f>
        <v>4.9409999999999998</v>
      </c>
      <c r="C801" s="2">
        <f t="shared" si="93"/>
        <v>0</v>
      </c>
      <c r="D801" s="2">
        <f t="shared" si="94"/>
        <v>4.9441999999999995</v>
      </c>
      <c r="E801" s="2">
        <f t="shared" si="96"/>
        <v>4.9995000000000012</v>
      </c>
      <c r="F801" s="2">
        <f t="shared" si="97"/>
        <v>4.7496</v>
      </c>
      <c r="G801" s="2">
        <f t="shared" si="91"/>
        <v>4.5775200000000007</v>
      </c>
      <c r="H801" s="2">
        <f t="shared" si="95"/>
        <v>4.5200300000000011</v>
      </c>
      <c r="I801" s="2">
        <f t="array" ref="I801">SUMPRODUCT(B785:B804, (ROW(B785:B804)-ROW(B785)+1)) / (20*21/2)</f>
        <v>4.9137285714285719</v>
      </c>
      <c r="J801" s="2">
        <f t="shared" si="98"/>
        <v>4.8093088871632856</v>
      </c>
      <c r="K801" s="2">
        <f t="shared" si="92"/>
        <v>4.6587067215968245</v>
      </c>
    </row>
    <row r="802" spans="1:11" ht="13.5" x14ac:dyDescent="0.25">
      <c r="A802" s="3">
        <f>TITRES_STAT!B805</f>
        <v>43168</v>
      </c>
      <c r="B802" s="5">
        <f>TITRES_STAT!D805</f>
        <v>4.9409999999999998</v>
      </c>
      <c r="C802" s="2">
        <f t="shared" si="93"/>
        <v>0</v>
      </c>
      <c r="D802" s="2">
        <f t="shared" si="94"/>
        <v>4.9409999999999998</v>
      </c>
      <c r="E802" s="2">
        <f t="shared" si="96"/>
        <v>4.9968000000000012</v>
      </c>
      <c r="F802" s="2">
        <f t="shared" si="97"/>
        <v>4.7748000000000008</v>
      </c>
      <c r="G802" s="2">
        <f t="shared" si="91"/>
        <v>4.5866000000000007</v>
      </c>
      <c r="H802" s="2">
        <f t="shared" si="95"/>
        <v>4.5218900000000009</v>
      </c>
      <c r="I802" s="2">
        <f t="array" ref="I802">SUMPRODUCT(B786:B805, (ROW(B786:B805)-ROW(B786)+1)) / (20*21/2)</f>
        <v>4.9184142857142854</v>
      </c>
      <c r="J802" s="2">
        <f t="shared" si="98"/>
        <v>4.8218508979096395</v>
      </c>
      <c r="K802" s="2">
        <f t="shared" si="92"/>
        <v>4.6697770462400872</v>
      </c>
    </row>
    <row r="803" spans="1:11" ht="13.5" x14ac:dyDescent="0.25">
      <c r="A803" s="3">
        <f>TITRES_STAT!B806</f>
        <v>43171</v>
      </c>
      <c r="B803" s="5">
        <f>TITRES_STAT!D806</f>
        <v>4.9240000000000004</v>
      </c>
      <c r="C803" s="2">
        <f t="shared" si="93"/>
        <v>-1.699999999999946E-2</v>
      </c>
      <c r="D803" s="2">
        <f t="shared" si="94"/>
        <v>4.9375999999999998</v>
      </c>
      <c r="E803" s="2">
        <f t="shared" si="96"/>
        <v>4.9962</v>
      </c>
      <c r="F803" s="2">
        <f t="shared" si="97"/>
        <v>4.7991500000000009</v>
      </c>
      <c r="G803" s="2">
        <f t="shared" si="91"/>
        <v>4.5953400000000002</v>
      </c>
      <c r="H803" s="2">
        <f t="shared" si="95"/>
        <v>4.5236650000000012</v>
      </c>
      <c r="I803" s="2">
        <f t="array" ref="I803">SUMPRODUCT(B787:B806, (ROW(B787:B806)-ROW(B787)+1)) / (20*21/2)</f>
        <v>4.921038095238095</v>
      </c>
      <c r="J803" s="2">
        <f t="shared" si="98"/>
        <v>4.8315793838230068</v>
      </c>
      <c r="K803" s="2">
        <f t="shared" si="92"/>
        <v>4.679746573838516</v>
      </c>
    </row>
    <row r="804" spans="1:11" ht="13.5" x14ac:dyDescent="0.25">
      <c r="A804" s="3">
        <f>TITRES_STAT!B807</f>
        <v>43172</v>
      </c>
      <c r="B804" s="5">
        <f>TITRES_STAT!D807</f>
        <v>4.87</v>
      </c>
      <c r="C804" s="2">
        <f t="shared" si="93"/>
        <v>-5.400000000000027E-2</v>
      </c>
      <c r="D804" s="2">
        <f t="shared" si="94"/>
        <v>4.9234</v>
      </c>
      <c r="E804" s="2">
        <f t="shared" si="96"/>
        <v>4.9683000000000002</v>
      </c>
      <c r="F804" s="2">
        <f t="shared" si="97"/>
        <v>4.8208000000000002</v>
      </c>
      <c r="G804" s="2">
        <f t="shared" si="91"/>
        <v>4.6040999999999999</v>
      </c>
      <c r="H804" s="2">
        <f t="shared" si="95"/>
        <v>4.525170000000001</v>
      </c>
      <c r="I804" s="2">
        <f t="array" ref="I804">SUMPRODUCT(B788:B807, (ROW(B788:B807)-ROW(B788)+1)) / (20*21/2)</f>
        <v>4.9163619047619047</v>
      </c>
      <c r="J804" s="2">
        <f t="shared" si="98"/>
        <v>4.8352384901255778</v>
      </c>
      <c r="K804" s="2">
        <f t="shared" si="92"/>
        <v>4.6872074925115159</v>
      </c>
    </row>
    <row r="805" spans="1:11" ht="13.5" x14ac:dyDescent="0.25">
      <c r="A805" s="3">
        <f>TITRES_STAT!B808</f>
        <v>43173</v>
      </c>
      <c r="B805" s="5">
        <f>TITRES_STAT!D808</f>
        <v>4.87</v>
      </c>
      <c r="C805" s="2">
        <f t="shared" si="93"/>
        <v>0</v>
      </c>
      <c r="D805" s="2">
        <f t="shared" si="94"/>
        <v>4.9092000000000002</v>
      </c>
      <c r="E805" s="2">
        <f t="shared" si="96"/>
        <v>4.9414999999999996</v>
      </c>
      <c r="F805" s="2">
        <f t="shared" si="97"/>
        <v>4.8424500000000013</v>
      </c>
      <c r="G805" s="2">
        <f t="shared" si="91"/>
        <v>4.6128600000000004</v>
      </c>
      <c r="H805" s="2">
        <f t="shared" si="95"/>
        <v>4.5266750000000018</v>
      </c>
      <c r="I805" s="2">
        <f t="array" ref="I805">SUMPRODUCT(B789:B808, (ROW(B789:B808)-ROW(B789)+1)) / (20*21/2)</f>
        <v>4.9106952380952382</v>
      </c>
      <c r="J805" s="2">
        <f t="shared" si="98"/>
        <v>4.8385491101136182</v>
      </c>
      <c r="K805" s="2">
        <f t="shared" si="92"/>
        <v>4.6943758261385158</v>
      </c>
    </row>
    <row r="806" spans="1:11" ht="13.5" x14ac:dyDescent="0.25">
      <c r="A806" s="3">
        <f>TITRES_STAT!B809</f>
        <v>43174</v>
      </c>
      <c r="B806" s="5">
        <f>TITRES_STAT!D809</f>
        <v>4.87</v>
      </c>
      <c r="C806" s="2">
        <f t="shared" si="93"/>
        <v>0</v>
      </c>
      <c r="D806" s="2">
        <f t="shared" si="94"/>
        <v>4.8950000000000005</v>
      </c>
      <c r="E806" s="2">
        <f t="shared" si="96"/>
        <v>4.9195999999999991</v>
      </c>
      <c r="F806" s="2">
        <f t="shared" si="97"/>
        <v>4.8641000000000014</v>
      </c>
      <c r="G806" s="2">
        <f t="shared" si="91"/>
        <v>4.6216200000000001</v>
      </c>
      <c r="H806" s="2">
        <f t="shared" si="95"/>
        <v>4.5281800000000025</v>
      </c>
      <c r="I806" s="2">
        <f t="array" ref="I806">SUMPRODUCT(B790:B809, (ROW(B790:B809)-ROW(B790)+1)) / (20*21/2)</f>
        <v>4.9034380952380952</v>
      </c>
      <c r="J806" s="2">
        <f t="shared" si="98"/>
        <v>4.8415444329599406</v>
      </c>
      <c r="K806" s="2">
        <f t="shared" si="92"/>
        <v>4.7012630486428879</v>
      </c>
    </row>
    <row r="807" spans="1:11" ht="13.5" x14ac:dyDescent="0.25">
      <c r="A807" s="3">
        <f>TITRES_STAT!B810</f>
        <v>43175</v>
      </c>
      <c r="B807" s="5">
        <f>TITRES_STAT!D810</f>
        <v>4.8150000000000004</v>
      </c>
      <c r="C807" s="2">
        <f t="shared" si="93"/>
        <v>-5.4999999999999716E-2</v>
      </c>
      <c r="D807" s="2">
        <f t="shared" si="94"/>
        <v>4.8698000000000006</v>
      </c>
      <c r="E807" s="2">
        <f t="shared" si="96"/>
        <v>4.9053999999999984</v>
      </c>
      <c r="F807" s="2">
        <f t="shared" si="97"/>
        <v>4.8805000000000014</v>
      </c>
      <c r="G807" s="2">
        <f t="shared" si="91"/>
        <v>4.6281799999999995</v>
      </c>
      <c r="H807" s="2">
        <f t="shared" si="95"/>
        <v>4.5294100000000022</v>
      </c>
      <c r="I807" s="2">
        <f t="array" ref="I807">SUMPRODUCT(B791:B810, (ROW(B791:B810)-ROW(B791)+1)) / (20*21/2)</f>
        <v>4.8945904761904764</v>
      </c>
      <c r="J807" s="2">
        <f t="shared" si="98"/>
        <v>4.8390163917256599</v>
      </c>
      <c r="K807" s="2">
        <f t="shared" si="92"/>
        <v>4.7057233212451273</v>
      </c>
    </row>
    <row r="808" spans="1:11" ht="13.5" x14ac:dyDescent="0.25">
      <c r="A808" s="3">
        <f>TITRES_STAT!B811</f>
        <v>43178</v>
      </c>
      <c r="B808" s="5">
        <f>TITRES_STAT!D811</f>
        <v>4.8209999999999997</v>
      </c>
      <c r="C808" s="2">
        <f t="shared" si="93"/>
        <v>5.9999999999993392E-3</v>
      </c>
      <c r="D808" s="2">
        <f t="shared" si="94"/>
        <v>4.8492000000000006</v>
      </c>
      <c r="E808" s="2">
        <f t="shared" si="96"/>
        <v>4.8933999999999989</v>
      </c>
      <c r="F808" s="2">
        <f t="shared" si="97"/>
        <v>4.8972000000000016</v>
      </c>
      <c r="G808" s="2">
        <f t="shared" si="91"/>
        <v>4.6348599999999998</v>
      </c>
      <c r="H808" s="2">
        <f t="shared" si="95"/>
        <v>4.5306700000000033</v>
      </c>
      <c r="I808" s="2">
        <f t="array" ref="I808">SUMPRODUCT(B792:B811, (ROW(B792:B811)-ROW(B792)+1)) / (20*21/2)</f>
        <v>4.8846714285714281</v>
      </c>
      <c r="J808" s="2">
        <f t="shared" si="98"/>
        <v>4.8373005448946449</v>
      </c>
      <c r="K808" s="2">
        <f t="shared" si="92"/>
        <v>4.7102439753139462</v>
      </c>
    </row>
    <row r="809" spans="1:11" ht="13.5" x14ac:dyDescent="0.25">
      <c r="A809" s="3">
        <f>TITRES_STAT!B812</f>
        <v>43180</v>
      </c>
      <c r="B809" s="5">
        <f>TITRES_STAT!D812</f>
        <v>4.8209999999999997</v>
      </c>
      <c r="C809" s="2">
        <f t="shared" si="93"/>
        <v>0</v>
      </c>
      <c r="D809" s="2">
        <f t="shared" si="94"/>
        <v>4.8393999999999995</v>
      </c>
      <c r="E809" s="2">
        <f t="shared" si="96"/>
        <v>4.8813999999999993</v>
      </c>
      <c r="F809" s="2">
        <f t="shared" si="97"/>
        <v>4.9139000000000008</v>
      </c>
      <c r="G809" s="2">
        <f t="shared" si="91"/>
        <v>4.6415399999999991</v>
      </c>
      <c r="H809" s="2">
        <f t="shared" si="95"/>
        <v>4.5319300000000036</v>
      </c>
      <c r="I809" s="2">
        <f t="array" ref="I809">SUMPRODUCT(B793:B812, (ROW(B793:B812)-ROW(B793)+1)) / (20*21/2)</f>
        <v>4.8744380952380952</v>
      </c>
      <c r="J809" s="2">
        <f t="shared" si="98"/>
        <v>4.8357481120475354</v>
      </c>
      <c r="K809" s="2">
        <f t="shared" si="92"/>
        <v>4.7145873488310466</v>
      </c>
    </row>
    <row r="810" spans="1:11" ht="13.5" x14ac:dyDescent="0.25">
      <c r="A810" s="3">
        <f>TITRES_STAT!B813</f>
        <v>43181</v>
      </c>
      <c r="B810" s="5">
        <f>TITRES_STAT!D813</f>
        <v>4.8209999999999997</v>
      </c>
      <c r="C810" s="2">
        <f t="shared" si="93"/>
        <v>0</v>
      </c>
      <c r="D810" s="2">
        <f t="shared" si="94"/>
        <v>4.8295999999999992</v>
      </c>
      <c r="E810" s="2">
        <f t="shared" si="96"/>
        <v>4.8693999999999997</v>
      </c>
      <c r="F810" s="2">
        <f t="shared" si="97"/>
        <v>4.9251500000000004</v>
      </c>
      <c r="G810" s="2">
        <f t="shared" si="91"/>
        <v>4.6482199999999994</v>
      </c>
      <c r="H810" s="2">
        <f t="shared" si="95"/>
        <v>4.5338750000000037</v>
      </c>
      <c r="I810" s="2">
        <f t="array" ref="I810">SUMPRODUCT(B794:B813, (ROW(B794:B813)-ROW(B794)+1)) / (20*21/2)</f>
        <v>4.8649047619047616</v>
      </c>
      <c r="J810" s="2">
        <f t="shared" si="98"/>
        <v>4.8343435299477697</v>
      </c>
      <c r="K810" s="2">
        <f t="shared" si="92"/>
        <v>4.7187603939749279</v>
      </c>
    </row>
    <row r="811" spans="1:11" ht="13.5" x14ac:dyDescent="0.25">
      <c r="A811" s="3">
        <f>TITRES_STAT!B814</f>
        <v>43182</v>
      </c>
      <c r="B811" s="5">
        <f>TITRES_STAT!D814</f>
        <v>4.8209999999999997</v>
      </c>
      <c r="C811" s="2">
        <f t="shared" si="93"/>
        <v>0</v>
      </c>
      <c r="D811" s="2">
        <f t="shared" si="94"/>
        <v>4.819799999999999</v>
      </c>
      <c r="E811" s="2">
        <f t="shared" si="96"/>
        <v>4.8574000000000002</v>
      </c>
      <c r="F811" s="2">
        <f t="shared" si="97"/>
        <v>4.9284500000000007</v>
      </c>
      <c r="G811" s="2">
        <f t="shared" si="91"/>
        <v>4.6554599999999997</v>
      </c>
      <c r="H811" s="2">
        <f t="shared" si="95"/>
        <v>4.536095000000004</v>
      </c>
      <c r="I811" s="2">
        <f t="array" ref="I811">SUMPRODUCT(B795:B814, (ROW(B795:B814)-ROW(B795)+1)) / (20*21/2)</f>
        <v>4.855890476190476</v>
      </c>
      <c r="J811" s="2">
        <f t="shared" si="98"/>
        <v>4.8330727175717918</v>
      </c>
      <c r="K811" s="2">
        <f t="shared" si="92"/>
        <v>4.7227697902896368</v>
      </c>
    </row>
    <row r="812" spans="1:11" ht="13.5" x14ac:dyDescent="0.25">
      <c r="A812" s="3">
        <f>TITRES_STAT!B815</f>
        <v>43185</v>
      </c>
      <c r="B812" s="5">
        <f>TITRES_STAT!D815</f>
        <v>4.8209999999999997</v>
      </c>
      <c r="C812" s="2">
        <f t="shared" si="93"/>
        <v>0</v>
      </c>
      <c r="D812" s="2">
        <f t="shared" si="94"/>
        <v>4.8209999999999997</v>
      </c>
      <c r="E812" s="2">
        <f t="shared" si="96"/>
        <v>4.8453999999999997</v>
      </c>
      <c r="F812" s="2">
        <f t="shared" si="97"/>
        <v>4.9211</v>
      </c>
      <c r="G812" s="2">
        <f t="shared" si="91"/>
        <v>4.6627000000000001</v>
      </c>
      <c r="H812" s="2">
        <f t="shared" si="95"/>
        <v>4.5383150000000043</v>
      </c>
      <c r="I812" s="2">
        <f t="array" ref="I812">SUMPRODUCT(B796:B815, (ROW(B796:B815)-ROW(B796)+1)) / (20*21/2)</f>
        <v>4.8484380952380945</v>
      </c>
      <c r="J812" s="2">
        <f t="shared" si="98"/>
        <v>4.831922934945907</v>
      </c>
      <c r="K812" s="2">
        <f t="shared" si="92"/>
        <v>4.7266219553763182</v>
      </c>
    </row>
    <row r="813" spans="1:11" ht="13.5" x14ac:dyDescent="0.25">
      <c r="A813" s="3">
        <f>TITRES_STAT!B816</f>
        <v>43186</v>
      </c>
      <c r="B813" s="5">
        <f>TITRES_STAT!D816</f>
        <v>4.8209999999999997</v>
      </c>
      <c r="C813" s="2">
        <f t="shared" si="93"/>
        <v>0</v>
      </c>
      <c r="D813" s="2">
        <f t="shared" si="94"/>
        <v>4.8209999999999997</v>
      </c>
      <c r="E813" s="2">
        <f t="shared" si="96"/>
        <v>4.8350999999999988</v>
      </c>
      <c r="F813" s="2">
        <f t="shared" si="97"/>
        <v>4.9156499999999994</v>
      </c>
      <c r="G813" s="2">
        <f t="shared" si="91"/>
        <v>4.6699399999999995</v>
      </c>
      <c r="H813" s="2">
        <f t="shared" si="95"/>
        <v>4.5405350000000047</v>
      </c>
      <c r="I813" s="2">
        <f t="array" ref="I813">SUMPRODUCT(B797:B816, (ROW(B797:B816)-ROW(B797)+1)) / (20*21/2)</f>
        <v>4.8366857142857151</v>
      </c>
      <c r="J813" s="2">
        <f t="shared" si="98"/>
        <v>4.8308826554272493</v>
      </c>
      <c r="K813" s="2">
        <f t="shared" si="92"/>
        <v>4.7303230551654822</v>
      </c>
    </row>
    <row r="814" spans="1:11" ht="13.5" x14ac:dyDescent="0.25">
      <c r="A814" s="3">
        <f>TITRES_STAT!B817</f>
        <v>43187</v>
      </c>
      <c r="B814" s="5">
        <f>TITRES_STAT!D817</f>
        <v>4.8209999999999997</v>
      </c>
      <c r="C814" s="2">
        <f t="shared" si="93"/>
        <v>0</v>
      </c>
      <c r="D814" s="2">
        <f t="shared" si="94"/>
        <v>4.8209999999999997</v>
      </c>
      <c r="E814" s="2">
        <f t="shared" si="96"/>
        <v>4.8301999999999987</v>
      </c>
      <c r="F814" s="2">
        <f t="shared" si="97"/>
        <v>4.8992499999999994</v>
      </c>
      <c r="G814" s="2">
        <f t="shared" si="91"/>
        <v>4.6771799999999999</v>
      </c>
      <c r="H814" s="2">
        <f t="shared" si="95"/>
        <v>4.542755000000005</v>
      </c>
      <c r="I814" s="2">
        <f t="array" ref="I814">SUMPRODUCT(B798:B817, (ROW(B798:B817)-ROW(B798)+1)) / (20*21/2)</f>
        <v>4.8264999999999993</v>
      </c>
      <c r="J814" s="2">
        <f t="shared" si="98"/>
        <v>4.8299414501484632</v>
      </c>
      <c r="K814" s="2">
        <f t="shared" si="92"/>
        <v>4.7338790137864439</v>
      </c>
    </row>
    <row r="815" spans="1:11" ht="13.5" x14ac:dyDescent="0.25">
      <c r="A815" s="3">
        <f>TITRES_STAT!B818</f>
        <v>43188</v>
      </c>
      <c r="B815" s="5">
        <f>TITRES_STAT!D818</f>
        <v>4.8209999999999997</v>
      </c>
      <c r="C815" s="2">
        <f t="shared" si="93"/>
        <v>0</v>
      </c>
      <c r="D815" s="2">
        <f t="shared" si="94"/>
        <v>4.8209999999999997</v>
      </c>
      <c r="E815" s="2">
        <f t="shared" si="96"/>
        <v>4.8252999999999986</v>
      </c>
      <c r="F815" s="2">
        <f t="shared" si="97"/>
        <v>4.8833999999999991</v>
      </c>
      <c r="G815" s="2">
        <f t="shared" si="91"/>
        <v>4.6844200000000003</v>
      </c>
      <c r="H815" s="2">
        <f t="shared" si="95"/>
        <v>4.5449750000000053</v>
      </c>
      <c r="I815" s="2">
        <f t="array" ref="I815">SUMPRODUCT(B799:B818, (ROW(B799:B818)-ROW(B799)+1)) / (20*21/2)</f>
        <v>4.8121095238095242</v>
      </c>
      <c r="J815" s="2">
        <f t="shared" si="98"/>
        <v>4.829089883467657</v>
      </c>
      <c r="K815" s="2">
        <f t="shared" si="92"/>
        <v>4.7372955230497213</v>
      </c>
    </row>
    <row r="816" spans="1:11" ht="13.5" x14ac:dyDescent="0.25">
      <c r="A816" s="3">
        <f>TITRES_STAT!B819</f>
        <v>43189</v>
      </c>
      <c r="B816" s="5">
        <f>TITRES_STAT!D819</f>
        <v>4.76</v>
      </c>
      <c r="C816" s="2">
        <f t="shared" si="93"/>
        <v>-6.0999999999999943E-2</v>
      </c>
      <c r="D816" s="2">
        <f t="shared" si="94"/>
        <v>4.8087999999999997</v>
      </c>
      <c r="E816" s="2">
        <f t="shared" si="96"/>
        <v>4.8142999999999985</v>
      </c>
      <c r="F816" s="2">
        <f t="shared" si="97"/>
        <v>4.8669499999999992</v>
      </c>
      <c r="G816" s="2">
        <f t="shared" si="91"/>
        <v>4.6904399999999997</v>
      </c>
      <c r="H816" s="2">
        <f t="shared" si="95"/>
        <v>4.5466150000000054</v>
      </c>
      <c r="I816" s="2">
        <f t="array" ref="I816">SUMPRODUCT(B800:B819, (ROW(B800:B819)-ROW(B800)+1)) / (20*21/2)</f>
        <v>4.7988380952380938</v>
      </c>
      <c r="J816" s="2">
        <f t="shared" si="98"/>
        <v>4.8225098945659752</v>
      </c>
      <c r="K816" s="2">
        <f t="shared" si="92"/>
        <v>4.7381858946948308</v>
      </c>
    </row>
    <row r="817" spans="1:11" ht="13.5" x14ac:dyDescent="0.25">
      <c r="A817" s="3">
        <f>TITRES_STAT!B820</f>
        <v>43192</v>
      </c>
      <c r="B817" s="5">
        <f>TITRES_STAT!D820</f>
        <v>4.76</v>
      </c>
      <c r="C817" s="2">
        <f t="shared" si="93"/>
        <v>0</v>
      </c>
      <c r="D817" s="2">
        <f t="shared" si="94"/>
        <v>4.7965999999999998</v>
      </c>
      <c r="E817" s="2">
        <f t="shared" si="96"/>
        <v>4.8087999999999989</v>
      </c>
      <c r="F817" s="2">
        <f t="shared" si="97"/>
        <v>4.8570999999999991</v>
      </c>
      <c r="G817" s="2">
        <f t="shared" si="91"/>
        <v>4.6964599999999992</v>
      </c>
      <c r="H817" s="2">
        <f t="shared" si="95"/>
        <v>4.5482550000000046</v>
      </c>
      <c r="I817" s="2">
        <f t="array" ref="I817">SUMPRODUCT(B801:B820, (ROW(B801:B820)-ROW(B801)+1)) / (20*21/2)</f>
        <v>4.7866857142857144</v>
      </c>
      <c r="J817" s="2">
        <f t="shared" si="98"/>
        <v>4.8165565712739777</v>
      </c>
      <c r="K817" s="2">
        <f t="shared" si="92"/>
        <v>4.7390413498048378</v>
      </c>
    </row>
    <row r="818" spans="1:11" ht="13.5" x14ac:dyDescent="0.25">
      <c r="A818" s="3">
        <f>TITRES_STAT!B821</f>
        <v>43193</v>
      </c>
      <c r="B818" s="5">
        <f>TITRES_STAT!D821</f>
        <v>4.7060000000000004</v>
      </c>
      <c r="C818" s="2">
        <f t="shared" si="93"/>
        <v>-5.3999999999999382E-2</v>
      </c>
      <c r="D818" s="2">
        <f t="shared" si="94"/>
        <v>4.7736000000000001</v>
      </c>
      <c r="E818" s="2">
        <f t="shared" si="96"/>
        <v>4.797299999999999</v>
      </c>
      <c r="F818" s="2">
        <f t="shared" si="97"/>
        <v>4.8453499999999998</v>
      </c>
      <c r="G818" s="2">
        <f t="shared" ref="G818:G881" si="99">AVERAGE(B769:B818)</f>
        <v>4.7019399999999987</v>
      </c>
      <c r="H818" s="2">
        <f t="shared" si="95"/>
        <v>4.5496250000000051</v>
      </c>
      <c r="I818" s="2">
        <f t="array" ref="I818">SUMPRODUCT(B802:B821, (ROW(B802:B821)-ROW(B802)+1)) / (20*21/2)</f>
        <v>4.7647000000000004</v>
      </c>
      <c r="J818" s="2">
        <f t="shared" si="98"/>
        <v>4.8060273740097887</v>
      </c>
      <c r="K818" s="2">
        <f t="shared" si="92"/>
        <v>4.7377456105968045</v>
      </c>
    </row>
    <row r="819" spans="1:11" ht="13.5" x14ac:dyDescent="0.25">
      <c r="A819" s="3">
        <f>TITRES_STAT!B822</f>
        <v>43194</v>
      </c>
      <c r="B819" s="5">
        <f>TITRES_STAT!D822</f>
        <v>4.7060000000000004</v>
      </c>
      <c r="C819" s="2">
        <f t="shared" si="93"/>
        <v>0</v>
      </c>
      <c r="D819" s="2">
        <f t="shared" si="94"/>
        <v>4.7506000000000004</v>
      </c>
      <c r="E819" s="2">
        <f t="shared" si="96"/>
        <v>4.7858000000000001</v>
      </c>
      <c r="F819" s="2">
        <f t="shared" si="97"/>
        <v>4.8335999999999997</v>
      </c>
      <c r="G819" s="2">
        <f t="shared" si="99"/>
        <v>4.7063199999999989</v>
      </c>
      <c r="H819" s="2">
        <f t="shared" si="95"/>
        <v>4.5509950000000048</v>
      </c>
      <c r="I819" s="2">
        <f t="array" ref="I819">SUMPRODUCT(B803:B822, (ROW(B803:B822)-ROW(B803)+1)) / (20*21/2)</f>
        <v>4.7427619047619052</v>
      </c>
      <c r="J819" s="2">
        <f t="shared" si="98"/>
        <v>4.796500957437428</v>
      </c>
      <c r="K819" s="2">
        <f t="shared" ref="K819:K882" si="100">$K$4*B819+(1-$K$4)*K818</f>
        <v>4.7365006846910473</v>
      </c>
    </row>
    <row r="820" spans="1:11" ht="13.5" x14ac:dyDescent="0.25">
      <c r="A820" s="3">
        <f>TITRES_STAT!B823</f>
        <v>43195</v>
      </c>
      <c r="B820" s="5">
        <f>TITRES_STAT!D823</f>
        <v>4.7060000000000004</v>
      </c>
      <c r="C820" s="2">
        <f t="shared" si="93"/>
        <v>0</v>
      </c>
      <c r="D820" s="2">
        <f t="shared" si="94"/>
        <v>4.7275999999999998</v>
      </c>
      <c r="E820" s="2">
        <f t="shared" si="96"/>
        <v>4.7743000000000002</v>
      </c>
      <c r="F820" s="2">
        <f t="shared" si="97"/>
        <v>4.8218500000000004</v>
      </c>
      <c r="G820" s="2">
        <f t="shared" si="99"/>
        <v>4.7106999999999992</v>
      </c>
      <c r="H820" s="2">
        <f t="shared" si="95"/>
        <v>4.5523650000000053</v>
      </c>
      <c r="I820" s="2">
        <f t="array" ref="I820">SUMPRODUCT(B804:B823, (ROW(B804:B823)-ROW(B804)+1)) / (20*21/2)</f>
        <v>4.7225714285714293</v>
      </c>
      <c r="J820" s="2">
        <f t="shared" si="98"/>
        <v>4.7878818186338634</v>
      </c>
      <c r="K820" s="2">
        <f t="shared" si="100"/>
        <v>4.7353045794090454</v>
      </c>
    </row>
    <row r="821" spans="1:11" ht="13.5" x14ac:dyDescent="0.25">
      <c r="A821" s="3">
        <f>TITRES_STAT!B824</f>
        <v>43196</v>
      </c>
      <c r="B821" s="5">
        <f>TITRES_STAT!D824</f>
        <v>4.5910000000000002</v>
      </c>
      <c r="C821" s="2">
        <f t="shared" si="93"/>
        <v>-0.11500000000000021</v>
      </c>
      <c r="D821" s="2">
        <f t="shared" si="94"/>
        <v>4.6938000000000004</v>
      </c>
      <c r="E821" s="2">
        <f t="shared" si="96"/>
        <v>4.7513000000000005</v>
      </c>
      <c r="F821" s="2">
        <f t="shared" si="97"/>
        <v>4.8043500000000003</v>
      </c>
      <c r="G821" s="2">
        <f t="shared" si="99"/>
        <v>4.7127799999999986</v>
      </c>
      <c r="H821" s="2">
        <f t="shared" si="95"/>
        <v>4.553405000000005</v>
      </c>
      <c r="I821" s="2">
        <f t="array" ref="I821">SUMPRODUCT(B805:B824, (ROW(B805:B824)-ROW(B805)+1)) / (20*21/2)</f>
        <v>4.7046190476190475</v>
      </c>
      <c r="J821" s="2">
        <f t="shared" si="98"/>
        <v>4.7691311692401621</v>
      </c>
      <c r="K821" s="2">
        <f t="shared" si="100"/>
        <v>4.7296455762949661</v>
      </c>
    </row>
    <row r="822" spans="1:11" ht="13.5" x14ac:dyDescent="0.25">
      <c r="A822" s="3">
        <f>TITRES_STAT!B825</f>
        <v>43200</v>
      </c>
      <c r="B822" s="5">
        <f>TITRES_STAT!D825</f>
        <v>4.5739999999999998</v>
      </c>
      <c r="C822" s="2">
        <f t="shared" si="93"/>
        <v>-1.7000000000000348E-2</v>
      </c>
      <c r="D822" s="2">
        <f t="shared" si="94"/>
        <v>4.6566000000000001</v>
      </c>
      <c r="E822" s="2">
        <f t="shared" si="96"/>
        <v>4.7265999999999995</v>
      </c>
      <c r="F822" s="2">
        <f t="shared" si="97"/>
        <v>4.7859999999999996</v>
      </c>
      <c r="G822" s="2">
        <f t="shared" si="99"/>
        <v>4.7145199999999994</v>
      </c>
      <c r="H822" s="2">
        <f t="shared" si="95"/>
        <v>4.5537050000000043</v>
      </c>
      <c r="I822" s="2">
        <f t="array" ref="I822">SUMPRODUCT(B806:B825, (ROW(B806:B825)-ROW(B806)+1)) / (20*21/2)</f>
        <v>4.694809523809524</v>
      </c>
      <c r="J822" s="2">
        <f t="shared" si="98"/>
        <v>4.7505472483601467</v>
      </c>
      <c r="K822" s="2">
        <f t="shared" si="100"/>
        <v>4.7235418282049668</v>
      </c>
    </row>
    <row r="823" spans="1:11" ht="13.5" x14ac:dyDescent="0.25">
      <c r="A823" s="3">
        <f>TITRES_STAT!B826</f>
        <v>43201</v>
      </c>
      <c r="B823" s="5">
        <f>TITRES_STAT!D826</f>
        <v>4.5739999999999998</v>
      </c>
      <c r="C823" s="2">
        <f t="shared" si="93"/>
        <v>0</v>
      </c>
      <c r="D823" s="2">
        <f t="shared" si="94"/>
        <v>4.6301999999999994</v>
      </c>
      <c r="E823" s="2">
        <f t="shared" si="96"/>
        <v>4.7019000000000002</v>
      </c>
      <c r="F823" s="2">
        <f t="shared" si="97"/>
        <v>4.7684999999999995</v>
      </c>
      <c r="G823" s="2">
        <f t="shared" si="99"/>
        <v>4.7162600000000001</v>
      </c>
      <c r="H823" s="2">
        <f t="shared" si="95"/>
        <v>4.5540050000000045</v>
      </c>
      <c r="I823" s="2">
        <f t="array" ref="I823">SUMPRODUCT(B807:B826, (ROW(B807:B826)-ROW(B807)+1)) / (20*21/2)</f>
        <v>4.6860428571428576</v>
      </c>
      <c r="J823" s="2">
        <f t="shared" si="98"/>
        <v>4.7337332247067989</v>
      </c>
      <c r="K823" s="2">
        <f t="shared" si="100"/>
        <v>4.7176774427851642</v>
      </c>
    </row>
    <row r="824" spans="1:11" ht="13.5" x14ac:dyDescent="0.25">
      <c r="A824" s="3">
        <f>TITRES_STAT!B827</f>
        <v>43202</v>
      </c>
      <c r="B824" s="5">
        <f>TITRES_STAT!D827</f>
        <v>4.58</v>
      </c>
      <c r="C824" s="2">
        <f t="shared" si="93"/>
        <v>6.0000000000002274E-3</v>
      </c>
      <c r="D824" s="2">
        <f t="shared" si="94"/>
        <v>4.6049999999999995</v>
      </c>
      <c r="E824" s="2">
        <f t="shared" si="96"/>
        <v>4.6777999999999995</v>
      </c>
      <c r="F824" s="2">
        <f t="shared" si="97"/>
        <v>4.7539999999999987</v>
      </c>
      <c r="G824" s="2">
        <f t="shared" si="99"/>
        <v>4.7182399999999998</v>
      </c>
      <c r="H824" s="2">
        <f t="shared" si="95"/>
        <v>4.5543350000000045</v>
      </c>
      <c r="I824" s="2">
        <f t="array" ref="I824">SUMPRODUCT(B808:B827, (ROW(B808:B827)-ROW(B808)+1)) / (20*21/2)</f>
        <v>4.6918428571428574</v>
      </c>
      <c r="J824" s="2">
        <f t="shared" si="98"/>
        <v>4.7190919652109136</v>
      </c>
      <c r="K824" s="2">
        <f t="shared" si="100"/>
        <v>4.7122783273818243</v>
      </c>
    </row>
    <row r="825" spans="1:11" ht="13.5" x14ac:dyDescent="0.25">
      <c r="A825" s="3">
        <f>TITRES_STAT!B828</f>
        <v>43203</v>
      </c>
      <c r="B825" s="5">
        <f>TITRES_STAT!D828</f>
        <v>4.6509999999999998</v>
      </c>
      <c r="C825" s="2">
        <f t="shared" si="93"/>
        <v>7.099999999999973E-2</v>
      </c>
      <c r="D825" s="2">
        <f t="shared" si="94"/>
        <v>4.5939999999999994</v>
      </c>
      <c r="E825" s="2">
        <f t="shared" si="96"/>
        <v>4.6607999999999992</v>
      </c>
      <c r="F825" s="2">
        <f t="shared" si="97"/>
        <v>4.7430499999999984</v>
      </c>
      <c r="G825" s="2">
        <f t="shared" si="99"/>
        <v>4.7215200000000008</v>
      </c>
      <c r="H825" s="2">
        <f t="shared" si="95"/>
        <v>4.554745000000004</v>
      </c>
      <c r="I825" s="2">
        <f t="array" ref="I825">SUMPRODUCT(B809:B828, (ROW(B809:B828)-ROW(B809)+1)) / (20*21/2)</f>
        <v>4.6844142857142854</v>
      </c>
      <c r="J825" s="2">
        <f t="shared" si="98"/>
        <v>4.712607016143207</v>
      </c>
      <c r="K825" s="2">
        <f t="shared" si="100"/>
        <v>4.7098752557197923</v>
      </c>
    </row>
    <row r="826" spans="1:11" ht="13.5" x14ac:dyDescent="0.25">
      <c r="A826" s="3">
        <f>TITRES_STAT!B829</f>
        <v>43206</v>
      </c>
      <c r="B826" s="5">
        <f>TITRES_STAT!D829</f>
        <v>4.6509999999999998</v>
      </c>
      <c r="C826" s="2">
        <f t="shared" si="93"/>
        <v>0</v>
      </c>
      <c r="D826" s="2">
        <f t="shared" si="94"/>
        <v>4.6059999999999999</v>
      </c>
      <c r="E826" s="2">
        <f t="shared" si="96"/>
        <v>4.6498999999999997</v>
      </c>
      <c r="F826" s="2">
        <f t="shared" si="97"/>
        <v>4.7320999999999982</v>
      </c>
      <c r="G826" s="2">
        <f t="shared" si="99"/>
        <v>4.724800000000001</v>
      </c>
      <c r="H826" s="2">
        <f t="shared" si="95"/>
        <v>4.5551850000000034</v>
      </c>
      <c r="I826" s="2">
        <f t="array" ref="I826">SUMPRODUCT(B810:B829, (ROW(B810:B829)-ROW(B810)+1)) / (20*21/2)</f>
        <v>4.6738809523809532</v>
      </c>
      <c r="J826" s="2">
        <f t="shared" si="98"/>
        <v>4.7067396812724249</v>
      </c>
      <c r="K826" s="2">
        <f t="shared" si="100"/>
        <v>4.7075664221621532</v>
      </c>
    </row>
    <row r="827" spans="1:11" ht="13.5" x14ac:dyDescent="0.25">
      <c r="A827" s="3">
        <f>TITRES_STAT!B830</f>
        <v>43207</v>
      </c>
      <c r="B827" s="5">
        <f>TITRES_STAT!D830</f>
        <v>4.7930000000000001</v>
      </c>
      <c r="C827" s="2">
        <f t="shared" si="93"/>
        <v>0.14200000000000035</v>
      </c>
      <c r="D827" s="2">
        <f t="shared" si="94"/>
        <v>4.6497999999999999</v>
      </c>
      <c r="E827" s="2">
        <f t="shared" si="96"/>
        <v>4.6531999999999991</v>
      </c>
      <c r="F827" s="2">
        <f t="shared" si="97"/>
        <v>4.7309999999999999</v>
      </c>
      <c r="G827" s="2">
        <f t="shared" si="99"/>
        <v>4.7319200000000006</v>
      </c>
      <c r="H827" s="2">
        <f t="shared" si="95"/>
        <v>4.5563350000000034</v>
      </c>
      <c r="I827" s="2">
        <f t="array" ref="I827">SUMPRODUCT(B811:B830, (ROW(B811:B830)-ROW(B811)+1)) / (20*21/2)</f>
        <v>4.6643428571428576</v>
      </c>
      <c r="J827" s="2">
        <f t="shared" si="98"/>
        <v>4.7149549497226708</v>
      </c>
      <c r="K827" s="2">
        <f t="shared" si="100"/>
        <v>4.7109167585479508</v>
      </c>
    </row>
    <row r="828" spans="1:11" ht="13.5" x14ac:dyDescent="0.25">
      <c r="A828" s="3">
        <f>TITRES_STAT!B831</f>
        <v>43208</v>
      </c>
      <c r="B828" s="5">
        <f>TITRES_STAT!D831</f>
        <v>4.6529999999999996</v>
      </c>
      <c r="C828" s="2">
        <f t="shared" si="93"/>
        <v>-0.14000000000000057</v>
      </c>
      <c r="D828" s="2">
        <f t="shared" si="94"/>
        <v>4.6655999999999995</v>
      </c>
      <c r="E828" s="2">
        <f t="shared" si="96"/>
        <v>4.6478999999999981</v>
      </c>
      <c r="F828" s="2">
        <f t="shared" si="97"/>
        <v>4.7225999999999999</v>
      </c>
      <c r="G828" s="2">
        <f t="shared" si="99"/>
        <v>4.7362400000000004</v>
      </c>
      <c r="H828" s="2">
        <f t="shared" si="95"/>
        <v>4.556810000000004</v>
      </c>
      <c r="I828" s="2">
        <f t="array" ref="I828">SUMPRODUCT(B812:B831, (ROW(B812:B831)-ROW(B812)+1)) / (20*21/2)</f>
        <v>4.6558000000000002</v>
      </c>
      <c r="J828" s="2">
        <f t="shared" si="98"/>
        <v>4.7090544783205113</v>
      </c>
      <c r="K828" s="2">
        <f t="shared" si="100"/>
        <v>4.7086455131146971</v>
      </c>
    </row>
    <row r="829" spans="1:11" ht="13.5" x14ac:dyDescent="0.25">
      <c r="A829" s="3">
        <f>TITRES_STAT!B832</f>
        <v>43209</v>
      </c>
      <c r="B829" s="5">
        <f>TITRES_STAT!D832</f>
        <v>4.6120000000000001</v>
      </c>
      <c r="C829" s="2">
        <f t="shared" si="93"/>
        <v>-4.0999999999999481E-2</v>
      </c>
      <c r="D829" s="2">
        <f t="shared" si="94"/>
        <v>4.6719999999999997</v>
      </c>
      <c r="E829" s="2">
        <f t="shared" si="96"/>
        <v>4.6384999999999996</v>
      </c>
      <c r="F829" s="2">
        <f t="shared" si="97"/>
        <v>4.7121499999999994</v>
      </c>
      <c r="G829" s="2">
        <f t="shared" si="99"/>
        <v>4.7408200000000003</v>
      </c>
      <c r="H829" s="2">
        <f t="shared" si="95"/>
        <v>4.5570800000000027</v>
      </c>
      <c r="I829" s="2">
        <f t="array" ref="I829">SUMPRODUCT(B813:B832, (ROW(B813:B832)-ROW(B813)+1)) / (20*21/2)</f>
        <v>4.648252380952381</v>
      </c>
      <c r="J829" s="2">
        <f t="shared" si="98"/>
        <v>4.6998111946709384</v>
      </c>
      <c r="K829" s="2">
        <f t="shared" si="100"/>
        <v>4.7048554929925528</v>
      </c>
    </row>
    <row r="830" spans="1:11" ht="13.5" x14ac:dyDescent="0.25">
      <c r="A830" s="3">
        <f>TITRES_STAT!B833</f>
        <v>43210</v>
      </c>
      <c r="B830" s="5">
        <f>TITRES_STAT!D833</f>
        <v>4.6120000000000001</v>
      </c>
      <c r="C830" s="2">
        <f t="shared" si="93"/>
        <v>0</v>
      </c>
      <c r="D830" s="2">
        <f t="shared" si="94"/>
        <v>4.6641999999999992</v>
      </c>
      <c r="E830" s="2">
        <f t="shared" si="96"/>
        <v>4.6291000000000002</v>
      </c>
      <c r="F830" s="2">
        <f t="shared" si="97"/>
        <v>4.7016999999999998</v>
      </c>
      <c r="G830" s="2">
        <f t="shared" si="99"/>
        <v>4.7443200000000001</v>
      </c>
      <c r="H830" s="2">
        <f t="shared" si="95"/>
        <v>4.5573500000000031</v>
      </c>
      <c r="I830" s="2">
        <f t="array" ref="I830">SUMPRODUCT(B814:B833, (ROW(B814:B833)-ROW(B814)+1)) / (20*21/2)</f>
        <v>4.6417000000000002</v>
      </c>
      <c r="J830" s="2">
        <f t="shared" si="98"/>
        <v>4.6914482237498971</v>
      </c>
      <c r="K830" s="2">
        <f t="shared" si="100"/>
        <v>4.7012141011104926</v>
      </c>
    </row>
    <row r="831" spans="1:11" ht="13.5" x14ac:dyDescent="0.25">
      <c r="A831" s="3">
        <f>TITRES_STAT!B834</f>
        <v>43213</v>
      </c>
      <c r="B831" s="5">
        <f>TITRES_STAT!D834</f>
        <v>4.6120000000000001</v>
      </c>
      <c r="C831" s="2">
        <f t="shared" si="93"/>
        <v>0</v>
      </c>
      <c r="D831" s="2">
        <f t="shared" si="94"/>
        <v>4.6564000000000005</v>
      </c>
      <c r="E831" s="2">
        <f t="shared" si="96"/>
        <v>4.6312000000000006</v>
      </c>
      <c r="F831" s="2">
        <f t="shared" si="97"/>
        <v>4.6912499999999993</v>
      </c>
      <c r="G831" s="2">
        <f t="shared" si="99"/>
        <v>4.7478200000000008</v>
      </c>
      <c r="H831" s="2">
        <f t="shared" si="95"/>
        <v>4.5575950000000027</v>
      </c>
      <c r="I831" s="2">
        <f t="array" ref="I831">SUMPRODUCT(B815:B834, (ROW(B815:B834)-ROW(B815)+1)) / (20*21/2)</f>
        <v>4.6445238095238093</v>
      </c>
      <c r="J831" s="2">
        <f t="shared" si="98"/>
        <v>4.6838817262499068</v>
      </c>
      <c r="K831" s="2">
        <f t="shared" si="100"/>
        <v>4.6977155089100817</v>
      </c>
    </row>
    <row r="832" spans="1:11" ht="13.5" x14ac:dyDescent="0.25">
      <c r="A832" s="3">
        <f>TITRES_STAT!B835</f>
        <v>43214</v>
      </c>
      <c r="B832" s="5">
        <f>TITRES_STAT!D835</f>
        <v>4.6120000000000001</v>
      </c>
      <c r="C832" s="2">
        <f t="shared" si="93"/>
        <v>0</v>
      </c>
      <c r="D832" s="2">
        <f t="shared" si="94"/>
        <v>4.6201999999999996</v>
      </c>
      <c r="E832" s="2">
        <f t="shared" si="96"/>
        <v>4.6349999999999998</v>
      </c>
      <c r="F832" s="2">
        <f t="shared" si="97"/>
        <v>4.6807999999999996</v>
      </c>
      <c r="G832" s="2">
        <f t="shared" si="99"/>
        <v>4.7513199999999998</v>
      </c>
      <c r="H832" s="2">
        <f t="shared" si="95"/>
        <v>4.5578400000000023</v>
      </c>
      <c r="I832" s="2">
        <f t="array" ref="I832">SUMPRODUCT(B816:B835, (ROW(B816:B835)-ROW(B816)+1)) / (20*21/2)</f>
        <v>4.6479238095238085</v>
      </c>
      <c r="J832" s="2">
        <f t="shared" si="98"/>
        <v>4.6770358475594396</v>
      </c>
      <c r="K832" s="2">
        <f t="shared" si="100"/>
        <v>4.6943541164038045</v>
      </c>
    </row>
    <row r="833" spans="1:11" ht="13.5" x14ac:dyDescent="0.25">
      <c r="A833" s="3">
        <f>TITRES_STAT!B836</f>
        <v>43215</v>
      </c>
      <c r="B833" s="5">
        <f>TITRES_STAT!D836</f>
        <v>4.6120000000000001</v>
      </c>
      <c r="C833" s="2">
        <f t="shared" si="93"/>
        <v>0</v>
      </c>
      <c r="D833" s="2">
        <f t="shared" si="94"/>
        <v>4.6120000000000001</v>
      </c>
      <c r="E833" s="2">
        <f t="shared" si="96"/>
        <v>4.6388000000000007</v>
      </c>
      <c r="F833" s="2">
        <f t="shared" si="97"/>
        <v>4.6703499999999991</v>
      </c>
      <c r="G833" s="2">
        <f t="shared" si="99"/>
        <v>4.7548200000000005</v>
      </c>
      <c r="H833" s="2">
        <f t="shared" si="95"/>
        <v>4.5580850000000019</v>
      </c>
      <c r="I833" s="2">
        <f t="array" ref="I833">SUMPRODUCT(B817:B836, (ROW(B817:B836)-ROW(B817)+1)) / (20*21/2)</f>
        <v>4.6496142857142857</v>
      </c>
      <c r="J833" s="2">
        <f t="shared" si="98"/>
        <v>4.6708419573156839</v>
      </c>
      <c r="K833" s="2">
        <f t="shared" si="100"/>
        <v>4.6911245432114992</v>
      </c>
    </row>
    <row r="834" spans="1:11" ht="13.5" x14ac:dyDescent="0.25">
      <c r="A834" s="3">
        <f>TITRES_STAT!B837</f>
        <v>43216</v>
      </c>
      <c r="B834" s="5">
        <f>TITRES_STAT!D837</f>
        <v>4.7</v>
      </c>
      <c r="C834" s="2">
        <f t="shared" si="93"/>
        <v>8.8000000000000078E-2</v>
      </c>
      <c r="D834" s="2">
        <f t="shared" si="94"/>
        <v>4.6295999999999999</v>
      </c>
      <c r="E834" s="2">
        <f t="shared" si="96"/>
        <v>4.6508000000000012</v>
      </c>
      <c r="F834" s="2">
        <f t="shared" si="97"/>
        <v>4.6642999999999981</v>
      </c>
      <c r="G834" s="2">
        <f t="shared" si="99"/>
        <v>4.7600799999999994</v>
      </c>
      <c r="H834" s="2">
        <f t="shared" si="95"/>
        <v>4.5586050000000018</v>
      </c>
      <c r="I834" s="2">
        <f t="array" ref="I834">SUMPRODUCT(B818:B837, (ROW(B818:B837)-ROW(B818)+1)) / (20*21/2)</f>
        <v>4.6539904761904767</v>
      </c>
      <c r="J834" s="2">
        <f t="shared" si="98"/>
        <v>4.6736189137618096</v>
      </c>
      <c r="K834" s="2">
        <f t="shared" si="100"/>
        <v>4.6914726003404601</v>
      </c>
    </row>
    <row r="835" spans="1:11" ht="13.5" x14ac:dyDescent="0.25">
      <c r="A835" s="3">
        <f>TITRES_STAT!B838</f>
        <v>43217</v>
      </c>
      <c r="B835" s="5">
        <f>TITRES_STAT!D838</f>
        <v>4.7</v>
      </c>
      <c r="C835" s="2">
        <f t="shared" si="93"/>
        <v>0</v>
      </c>
      <c r="D835" s="2">
        <f t="shared" si="94"/>
        <v>4.6471999999999998</v>
      </c>
      <c r="E835" s="2">
        <f t="shared" si="96"/>
        <v>4.6557000000000013</v>
      </c>
      <c r="F835" s="2">
        <f t="shared" si="97"/>
        <v>4.658249999999998</v>
      </c>
      <c r="G835" s="2">
        <f t="shared" si="99"/>
        <v>4.7653399999999992</v>
      </c>
      <c r="H835" s="2">
        <f t="shared" si="95"/>
        <v>4.5590150000000023</v>
      </c>
      <c r="I835" s="2">
        <f t="array" ref="I835">SUMPRODUCT(B819:B838, (ROW(B819:B838)-ROW(B819)+1)) / (20*21/2)</f>
        <v>4.6586523809523808</v>
      </c>
      <c r="J835" s="2">
        <f t="shared" si="98"/>
        <v>4.6761313981654471</v>
      </c>
      <c r="K835" s="2">
        <f t="shared" si="100"/>
        <v>4.6918070081702465</v>
      </c>
    </row>
    <row r="836" spans="1:11" ht="13.5" x14ac:dyDescent="0.25">
      <c r="A836" s="3">
        <f>TITRES_STAT!B839</f>
        <v>43220</v>
      </c>
      <c r="B836" s="5">
        <f>TITRES_STAT!D839</f>
        <v>4.6760000000000002</v>
      </c>
      <c r="C836" s="2">
        <f t="shared" ref="C836:C899" si="101">B836-B835</f>
        <v>-2.4000000000000021E-2</v>
      </c>
      <c r="D836" s="2">
        <f t="shared" si="94"/>
        <v>4.6599999999999993</v>
      </c>
      <c r="E836" s="2">
        <f t="shared" si="96"/>
        <v>4.6582000000000017</v>
      </c>
      <c r="F836" s="2">
        <f t="shared" si="97"/>
        <v>4.6540499999999998</v>
      </c>
      <c r="G836" s="2">
        <f t="shared" si="99"/>
        <v>4.7701199999999995</v>
      </c>
      <c r="H836" s="2">
        <f t="shared" si="95"/>
        <v>4.5593050000000019</v>
      </c>
      <c r="I836" s="2">
        <f t="array" ref="I836">SUMPRODUCT(B820:B839, (ROW(B820:B839)-ROW(B820)+1)) / (20*21/2)</f>
        <v>4.6633428571428572</v>
      </c>
      <c r="J836" s="2">
        <f t="shared" si="98"/>
        <v>4.6761188840544516</v>
      </c>
      <c r="K836" s="2">
        <f t="shared" si="100"/>
        <v>4.6911871254969038</v>
      </c>
    </row>
    <row r="837" spans="1:11" ht="13.5" x14ac:dyDescent="0.25">
      <c r="A837" s="3">
        <f>TITRES_STAT!B840</f>
        <v>43222</v>
      </c>
      <c r="B837" s="5">
        <f>TITRES_STAT!D840</f>
        <v>4.7</v>
      </c>
      <c r="C837" s="2">
        <f t="shared" si="101"/>
        <v>2.4000000000000021E-2</v>
      </c>
      <c r="D837" s="2">
        <f t="shared" si="94"/>
        <v>4.6776</v>
      </c>
      <c r="E837" s="2">
        <f t="shared" si="96"/>
        <v>4.6489000000000011</v>
      </c>
      <c r="F837" s="2">
        <f t="shared" si="97"/>
        <v>4.6510499999999997</v>
      </c>
      <c r="G837" s="2">
        <f t="shared" si="99"/>
        <v>4.774379999999999</v>
      </c>
      <c r="H837" s="2">
        <f t="shared" si="95"/>
        <v>4.5597150000000024</v>
      </c>
      <c r="I837" s="2">
        <f t="array" ref="I837">SUMPRODUCT(B821:B840, (ROW(B821:B840)-ROW(B821)+1)) / (20*21/2)</f>
        <v>4.6653000000000002</v>
      </c>
      <c r="J837" s="2">
        <f t="shared" si="98"/>
        <v>4.6783932760492659</v>
      </c>
      <c r="K837" s="2">
        <f t="shared" si="100"/>
        <v>4.6915327284185944</v>
      </c>
    </row>
    <row r="838" spans="1:11" ht="13.5" x14ac:dyDescent="0.25">
      <c r="A838" s="3">
        <f>TITRES_STAT!B841</f>
        <v>43223</v>
      </c>
      <c r="B838" s="5">
        <f>TITRES_STAT!D841</f>
        <v>4.7</v>
      </c>
      <c r="C838" s="2">
        <f t="shared" si="101"/>
        <v>0</v>
      </c>
      <c r="D838" s="2">
        <f t="shared" ref="D838:D901" si="102">AVERAGE(B834:B838)</f>
        <v>4.6951999999999998</v>
      </c>
      <c r="E838" s="2">
        <f t="shared" si="96"/>
        <v>4.6536000000000008</v>
      </c>
      <c r="F838" s="2">
        <f t="shared" si="97"/>
        <v>4.6507500000000004</v>
      </c>
      <c r="G838" s="2">
        <f t="shared" si="99"/>
        <v>4.7786399999999993</v>
      </c>
      <c r="H838" s="2">
        <f t="shared" si="95"/>
        <v>4.5601250000000029</v>
      </c>
      <c r="I838" s="2">
        <f t="array" ref="I838">SUMPRODUCT(B822:B841, (ROW(B822:B841)-ROW(B822)+1)) / (20*21/2)</f>
        <v>4.6674238095238101</v>
      </c>
      <c r="J838" s="2">
        <f t="shared" si="98"/>
        <v>4.6804510592826691</v>
      </c>
      <c r="K838" s="2">
        <f t="shared" si="100"/>
        <v>4.6918647782845326</v>
      </c>
    </row>
    <row r="839" spans="1:11" ht="13.5" x14ac:dyDescent="0.25">
      <c r="A839" s="3">
        <f>TITRES_STAT!B842</f>
        <v>43224</v>
      </c>
      <c r="B839" s="5">
        <f>TITRES_STAT!D842</f>
        <v>4.7</v>
      </c>
      <c r="C839" s="2">
        <f t="shared" si="101"/>
        <v>0</v>
      </c>
      <c r="D839" s="2">
        <f t="shared" si="102"/>
        <v>4.6951999999999998</v>
      </c>
      <c r="E839" s="2">
        <f t="shared" si="96"/>
        <v>4.6624000000000008</v>
      </c>
      <c r="F839" s="2">
        <f t="shared" si="97"/>
        <v>4.6504500000000011</v>
      </c>
      <c r="G839" s="2">
        <f t="shared" si="99"/>
        <v>4.7828999999999988</v>
      </c>
      <c r="H839" s="2">
        <f t="shared" si="95"/>
        <v>4.5605350000000033</v>
      </c>
      <c r="I839" s="2">
        <f t="array" ref="I839">SUMPRODUCT(B823:B842, (ROW(B823:B842)-ROW(B823)+1)) / (20*21/2)</f>
        <v>4.6719285714285723</v>
      </c>
      <c r="J839" s="2">
        <f t="shared" si="98"/>
        <v>4.6823128631605107</v>
      </c>
      <c r="K839" s="2">
        <f t="shared" si="100"/>
        <v>4.6921838065871002</v>
      </c>
    </row>
    <row r="840" spans="1:11" ht="13.5" x14ac:dyDescent="0.25">
      <c r="A840" s="3">
        <f>TITRES_STAT!B843</f>
        <v>43227</v>
      </c>
      <c r="B840" s="5">
        <f>TITRES_STAT!D843</f>
        <v>4.6710000000000003</v>
      </c>
      <c r="C840" s="2">
        <f t="shared" si="101"/>
        <v>-2.8999999999999915E-2</v>
      </c>
      <c r="D840" s="2">
        <f t="shared" si="102"/>
        <v>4.6894</v>
      </c>
      <c r="E840" s="2">
        <f t="shared" si="96"/>
        <v>4.6683000000000003</v>
      </c>
      <c r="F840" s="2">
        <f t="shared" si="97"/>
        <v>4.6487000000000016</v>
      </c>
      <c r="G840" s="2">
        <f t="shared" si="99"/>
        <v>4.7843999999999989</v>
      </c>
      <c r="H840" s="2">
        <f t="shared" si="95"/>
        <v>4.5608000000000031</v>
      </c>
      <c r="I840" s="2">
        <f t="array" ref="I840">SUMPRODUCT(B824:B843, (ROW(B824:B843)-ROW(B824)+1)) / (20*21/2)</f>
        <v>4.6841190476190482</v>
      </c>
      <c r="J840" s="2">
        <f t="shared" si="98"/>
        <v>4.6812354476214146</v>
      </c>
      <c r="K840" s="2">
        <f t="shared" si="100"/>
        <v>4.6913530690738812</v>
      </c>
    </row>
    <row r="841" spans="1:11" ht="13.5" x14ac:dyDescent="0.25">
      <c r="A841" s="3">
        <f>TITRES_STAT!B844</f>
        <v>43228</v>
      </c>
      <c r="B841" s="5">
        <f>TITRES_STAT!D844</f>
        <v>4.6710000000000003</v>
      </c>
      <c r="C841" s="2">
        <f t="shared" si="101"/>
        <v>0</v>
      </c>
      <c r="D841" s="2">
        <f t="shared" si="102"/>
        <v>4.6883999999999997</v>
      </c>
      <c r="E841" s="2">
        <f t="shared" si="96"/>
        <v>4.6741999999999999</v>
      </c>
      <c r="F841" s="2">
        <f t="shared" si="97"/>
        <v>4.6527000000000012</v>
      </c>
      <c r="G841" s="2">
        <f t="shared" si="99"/>
        <v>4.7827199999999985</v>
      </c>
      <c r="H841" s="2">
        <f t="shared" si="95"/>
        <v>4.5620750000000037</v>
      </c>
      <c r="I841" s="2">
        <f t="array" ref="I841">SUMPRODUCT(B825:B844, (ROW(B825:B844)-ROW(B825)+1)) / (20*21/2)</f>
        <v>4.6952952380952384</v>
      </c>
      <c r="J841" s="2">
        <f t="shared" si="98"/>
        <v>4.6802606430860418</v>
      </c>
      <c r="K841" s="2">
        <f t="shared" si="100"/>
        <v>4.6905549095023567</v>
      </c>
    </row>
    <row r="842" spans="1:11" ht="13.5" x14ac:dyDescent="0.25">
      <c r="A842" s="3">
        <f>TITRES_STAT!B845</f>
        <v>43229</v>
      </c>
      <c r="B842" s="5">
        <f>TITRES_STAT!D845</f>
        <v>4.7</v>
      </c>
      <c r="C842" s="2">
        <f t="shared" si="101"/>
        <v>2.8999999999999915E-2</v>
      </c>
      <c r="D842" s="2">
        <f t="shared" si="102"/>
        <v>4.6883999999999997</v>
      </c>
      <c r="E842" s="2">
        <f t="shared" si="96"/>
        <v>4.6830000000000007</v>
      </c>
      <c r="F842" s="2">
        <f t="shared" si="97"/>
        <v>4.6590000000000016</v>
      </c>
      <c r="G842" s="2">
        <f t="shared" si="99"/>
        <v>4.7773599999999989</v>
      </c>
      <c r="H842" s="2">
        <f t="shared" ref="H842:H905" si="103">AVERAGE(B643:B842)</f>
        <v>4.5636900000000029</v>
      </c>
      <c r="I842" s="2">
        <f t="array" ref="I842">SUMPRODUCT(B826:B845, (ROW(B826:B845)-ROW(B826)+1)) / (20*21/2)</f>
        <v>4.7054857142857145</v>
      </c>
      <c r="J842" s="2">
        <f t="shared" si="98"/>
        <v>4.6821405818397528</v>
      </c>
      <c r="K842" s="2">
        <f t="shared" si="100"/>
        <v>4.6909253052081468</v>
      </c>
    </row>
    <row r="843" spans="1:11" ht="13.5" x14ac:dyDescent="0.25">
      <c r="A843" s="3">
        <f>TITRES_STAT!B846</f>
        <v>43230</v>
      </c>
      <c r="B843" s="5">
        <f>TITRES_STAT!D846</f>
        <v>4.7869999999999999</v>
      </c>
      <c r="C843" s="2">
        <f t="shared" si="101"/>
        <v>8.6999999999999744E-2</v>
      </c>
      <c r="D843" s="2">
        <f t="shared" si="102"/>
        <v>4.7058</v>
      </c>
      <c r="E843" s="2">
        <f t="shared" si="96"/>
        <v>4.7004999999999999</v>
      </c>
      <c r="F843" s="2">
        <f t="shared" si="97"/>
        <v>4.6696500000000025</v>
      </c>
      <c r="G843" s="2">
        <f t="shared" si="99"/>
        <v>4.7744999999999989</v>
      </c>
      <c r="H843" s="2">
        <f t="shared" si="103"/>
        <v>4.5657400000000035</v>
      </c>
      <c r="I843" s="2">
        <f t="array" ref="I843">SUMPRODUCT(B827:B846, (ROW(B827:B846)-ROW(B827)+1)) / (20*21/2)</f>
        <v>4.7150285714285722</v>
      </c>
      <c r="J843" s="2">
        <f t="shared" si="98"/>
        <v>4.6921271930931097</v>
      </c>
      <c r="K843" s="2">
        <f t="shared" si="100"/>
        <v>4.6946929402980242</v>
      </c>
    </row>
    <row r="844" spans="1:11" ht="13.5" x14ac:dyDescent="0.25">
      <c r="A844" s="3">
        <f>TITRES_STAT!B847</f>
        <v>43231</v>
      </c>
      <c r="B844" s="5">
        <f>TITRES_STAT!D847</f>
        <v>4.7869999999999999</v>
      </c>
      <c r="C844" s="2">
        <f t="shared" si="101"/>
        <v>0</v>
      </c>
      <c r="D844" s="2">
        <f t="shared" si="102"/>
        <v>4.7232000000000003</v>
      </c>
      <c r="E844" s="2">
        <f t="shared" ref="E844:E907" si="104">AVERAGE(B835:B844)</f>
        <v>4.7092000000000001</v>
      </c>
      <c r="F844" s="2">
        <f t="shared" si="97"/>
        <v>4.6800000000000024</v>
      </c>
      <c r="G844" s="2">
        <f t="shared" si="99"/>
        <v>4.7672599999999985</v>
      </c>
      <c r="H844" s="2">
        <f t="shared" si="103"/>
        <v>4.5677900000000031</v>
      </c>
      <c r="I844" s="2">
        <f t="array" ref="I844">SUMPRODUCT(B828:B847, (ROW(B828:B847)-ROW(B828)+1)) / (20*21/2)</f>
        <v>4.7367809523809523</v>
      </c>
      <c r="J844" s="2">
        <f t="shared" si="98"/>
        <v>4.7011626985128139</v>
      </c>
      <c r="K844" s="2">
        <f t="shared" si="100"/>
        <v>4.6983128249922199</v>
      </c>
    </row>
    <row r="845" spans="1:11" ht="13.5" x14ac:dyDescent="0.25">
      <c r="A845" s="3">
        <f>TITRES_STAT!B848</f>
        <v>43234</v>
      </c>
      <c r="B845" s="5">
        <f>TITRES_STAT!D848</f>
        <v>4.7869999999999999</v>
      </c>
      <c r="C845" s="2">
        <f t="shared" si="101"/>
        <v>0</v>
      </c>
      <c r="D845" s="2">
        <f t="shared" si="102"/>
        <v>4.7463999999999995</v>
      </c>
      <c r="E845" s="2">
        <f t="shared" si="104"/>
        <v>4.7178999999999993</v>
      </c>
      <c r="F845" s="2">
        <f t="shared" si="97"/>
        <v>4.6868000000000025</v>
      </c>
      <c r="G845" s="2">
        <f t="shared" si="99"/>
        <v>4.7602399999999987</v>
      </c>
      <c r="H845" s="2">
        <f t="shared" si="103"/>
        <v>4.5698400000000037</v>
      </c>
      <c r="I845" s="2">
        <f t="array" ref="I845">SUMPRODUCT(B829:B848, (ROW(B829:B848)-ROW(B829)+1)) / (20*21/2)</f>
        <v>4.7579190476190476</v>
      </c>
      <c r="J845" s="2">
        <f t="shared" si="98"/>
        <v>4.7093376796068318</v>
      </c>
      <c r="K845" s="2">
        <f t="shared" si="100"/>
        <v>4.7017907534238983</v>
      </c>
    </row>
    <row r="846" spans="1:11" ht="13.5" x14ac:dyDescent="0.25">
      <c r="A846" s="3">
        <f>TITRES_STAT!B849</f>
        <v>43235</v>
      </c>
      <c r="B846" s="5">
        <f>TITRES_STAT!D849</f>
        <v>4.7869999999999999</v>
      </c>
      <c r="C846" s="2">
        <f t="shared" si="101"/>
        <v>0</v>
      </c>
      <c r="D846" s="2">
        <f t="shared" si="102"/>
        <v>4.7695999999999996</v>
      </c>
      <c r="E846" s="2">
        <f t="shared" si="104"/>
        <v>4.7290000000000001</v>
      </c>
      <c r="F846" s="2">
        <f t="shared" si="97"/>
        <v>4.6936000000000027</v>
      </c>
      <c r="G846" s="2">
        <f t="shared" si="99"/>
        <v>4.7541999999999982</v>
      </c>
      <c r="H846" s="2">
        <f t="shared" si="103"/>
        <v>4.5718900000000042</v>
      </c>
      <c r="I846" s="2">
        <f t="array" ref="I846">SUMPRODUCT(B830:B849, (ROW(B830:B849)-ROW(B830)+1)) / (20*21/2)</f>
        <v>4.7777761904761906</v>
      </c>
      <c r="J846" s="2">
        <f t="shared" si="98"/>
        <v>4.7167340910728477</v>
      </c>
      <c r="K846" s="2">
        <f t="shared" si="100"/>
        <v>4.705132292505315</v>
      </c>
    </row>
    <row r="847" spans="1:11" ht="13.5" x14ac:dyDescent="0.25">
      <c r="A847" s="3">
        <f>TITRES_STAT!B850</f>
        <v>43236</v>
      </c>
      <c r="B847" s="5">
        <f>TITRES_STAT!D850</f>
        <v>4.9219999999999997</v>
      </c>
      <c r="C847" s="2">
        <f t="shared" si="101"/>
        <v>0.13499999999999979</v>
      </c>
      <c r="D847" s="2">
        <f t="shared" si="102"/>
        <v>4.8140000000000001</v>
      </c>
      <c r="E847" s="2">
        <f t="shared" si="104"/>
        <v>4.751199999999999</v>
      </c>
      <c r="F847" s="2">
        <f t="shared" si="97"/>
        <v>4.7000500000000027</v>
      </c>
      <c r="G847" s="2">
        <f t="shared" si="99"/>
        <v>4.7534999999999981</v>
      </c>
      <c r="H847" s="2">
        <f t="shared" si="103"/>
        <v>4.574615000000005</v>
      </c>
      <c r="I847" s="2">
        <f t="array" ref="I847">SUMPRODUCT(B831:B850, (ROW(B831:B850)-ROW(B831)+1)) / (20*21/2)</f>
        <v>4.7966333333333324</v>
      </c>
      <c r="J847" s="2">
        <f t="shared" si="98"/>
        <v>4.7362832252563862</v>
      </c>
      <c r="K847" s="2">
        <f t="shared" si="100"/>
        <v>4.7136369084854985</v>
      </c>
    </row>
    <row r="848" spans="1:11" ht="13.5" x14ac:dyDescent="0.25">
      <c r="A848" s="3">
        <f>TITRES_STAT!B851</f>
        <v>43237</v>
      </c>
      <c r="B848" s="5">
        <f>TITRES_STAT!D851</f>
        <v>4.9219999999999997</v>
      </c>
      <c r="C848" s="2">
        <f t="shared" si="101"/>
        <v>0</v>
      </c>
      <c r="D848" s="2">
        <f t="shared" si="102"/>
        <v>4.8410000000000002</v>
      </c>
      <c r="E848" s="2">
        <f t="shared" si="104"/>
        <v>4.7733999999999996</v>
      </c>
      <c r="F848" s="2">
        <f t="shared" si="97"/>
        <v>4.7135000000000016</v>
      </c>
      <c r="G848" s="2">
        <f t="shared" si="99"/>
        <v>4.7531199999999982</v>
      </c>
      <c r="H848" s="2">
        <f t="shared" si="103"/>
        <v>4.577340000000004</v>
      </c>
      <c r="I848" s="2">
        <f t="array" ref="I848">SUMPRODUCT(B832:B851, (ROW(B832:B851)-ROW(B832)+1)) / (20*21/2)</f>
        <v>4.8035142857142858</v>
      </c>
      <c r="J848" s="2">
        <f t="shared" si="98"/>
        <v>4.7539705371367305</v>
      </c>
      <c r="K848" s="2">
        <f t="shared" si="100"/>
        <v>4.7218080101135183</v>
      </c>
    </row>
    <row r="849" spans="1:11" ht="13.5" x14ac:dyDescent="0.25">
      <c r="A849" s="3">
        <f>TITRES_STAT!B852</f>
        <v>43238</v>
      </c>
      <c r="B849" s="5">
        <f>TITRES_STAT!D852</f>
        <v>4.9219999999999997</v>
      </c>
      <c r="C849" s="2">
        <f t="shared" si="101"/>
        <v>0</v>
      </c>
      <c r="D849" s="2">
        <f t="shared" si="102"/>
        <v>4.8680000000000003</v>
      </c>
      <c r="E849" s="2">
        <f t="shared" si="104"/>
        <v>4.7955999999999985</v>
      </c>
      <c r="F849" s="2">
        <f t="shared" si="97"/>
        <v>4.729000000000001</v>
      </c>
      <c r="G849" s="2">
        <f t="shared" si="99"/>
        <v>4.7527399999999975</v>
      </c>
      <c r="H849" s="2">
        <f t="shared" si="103"/>
        <v>4.5800650000000047</v>
      </c>
      <c r="I849" s="2">
        <f t="array" ref="I849">SUMPRODUCT(B833:B852, (ROW(B833:B852)-ROW(B833)+1)) / (20*21/2)</f>
        <v>4.8094190476190484</v>
      </c>
      <c r="J849" s="2">
        <f t="shared" si="98"/>
        <v>4.7699733431237092</v>
      </c>
      <c r="K849" s="2">
        <f t="shared" si="100"/>
        <v>4.7296586763835764</v>
      </c>
    </row>
    <row r="850" spans="1:11" ht="13.5" x14ac:dyDescent="0.25">
      <c r="A850" s="3">
        <f>TITRES_STAT!B853</f>
        <v>43241</v>
      </c>
      <c r="B850" s="5">
        <f>TITRES_STAT!D853</f>
        <v>4.9269999999999996</v>
      </c>
      <c r="C850" s="2">
        <f t="shared" si="101"/>
        <v>4.9999999999998934E-3</v>
      </c>
      <c r="D850" s="2">
        <f t="shared" si="102"/>
        <v>4.8959999999999999</v>
      </c>
      <c r="E850" s="2">
        <f t="shared" si="104"/>
        <v>4.8211999999999993</v>
      </c>
      <c r="F850" s="2">
        <f t="shared" si="97"/>
        <v>4.7447500000000007</v>
      </c>
      <c r="G850" s="2">
        <f t="shared" si="99"/>
        <v>4.7524599999999975</v>
      </c>
      <c r="H850" s="2">
        <f t="shared" si="103"/>
        <v>4.5828150000000054</v>
      </c>
      <c r="I850" s="2">
        <f t="array" ref="I850">SUMPRODUCT(B834:B853, (ROW(B834:B853)-ROW(B834)+1)) / (20*21/2)</f>
        <v>4.8143476190476191</v>
      </c>
      <c r="J850" s="2">
        <f t="shared" si="98"/>
        <v>4.7849282628262131</v>
      </c>
      <c r="K850" s="2">
        <f t="shared" si="100"/>
        <v>4.7373975518195142</v>
      </c>
    </row>
    <row r="851" spans="1:11" ht="13.5" x14ac:dyDescent="0.25">
      <c r="A851" s="3">
        <f>TITRES_STAT!B854</f>
        <v>43242</v>
      </c>
      <c r="B851" s="5">
        <f>TITRES_STAT!D854</f>
        <v>4.8170000000000002</v>
      </c>
      <c r="C851" s="2">
        <f t="shared" si="101"/>
        <v>-0.10999999999999943</v>
      </c>
      <c r="D851" s="2">
        <f t="shared" si="102"/>
        <v>4.9019999999999992</v>
      </c>
      <c r="E851" s="2">
        <f t="shared" si="104"/>
        <v>4.8357999999999999</v>
      </c>
      <c r="F851" s="2">
        <f t="shared" si="97"/>
        <v>4.7549999999999999</v>
      </c>
      <c r="G851" s="2">
        <f t="shared" si="99"/>
        <v>4.7499799999999972</v>
      </c>
      <c r="H851" s="2">
        <f t="shared" si="103"/>
        <v>4.5850150000000056</v>
      </c>
      <c r="I851" s="2">
        <f t="array" ref="I851">SUMPRODUCT(B835:B854, (ROW(B835:B854)-ROW(B835)+1)) / (20*21/2)</f>
        <v>4.8383000000000003</v>
      </c>
      <c r="J851" s="2">
        <f t="shared" si="98"/>
        <v>4.7879827139856213</v>
      </c>
      <c r="K851" s="2">
        <f t="shared" si="100"/>
        <v>4.7405192164540431</v>
      </c>
    </row>
    <row r="852" spans="1:11" ht="13.5" x14ac:dyDescent="0.25">
      <c r="A852" s="3">
        <f>TITRES_STAT!B855</f>
        <v>43243</v>
      </c>
      <c r="B852" s="5">
        <f>TITRES_STAT!D855</f>
        <v>4.8170000000000002</v>
      </c>
      <c r="C852" s="2">
        <f t="shared" si="101"/>
        <v>0</v>
      </c>
      <c r="D852" s="2">
        <f t="shared" si="102"/>
        <v>4.8810000000000002</v>
      </c>
      <c r="E852" s="2">
        <f t="shared" si="104"/>
        <v>4.8475000000000001</v>
      </c>
      <c r="F852" s="2">
        <f t="shared" ref="F852:F915" si="105">AVERAGE(B833:B852)</f>
        <v>4.76525</v>
      </c>
      <c r="G852" s="2">
        <f t="shared" si="99"/>
        <v>4.7474999999999987</v>
      </c>
      <c r="H852" s="2">
        <f t="shared" si="103"/>
        <v>4.5872150000000058</v>
      </c>
      <c r="I852" s="2">
        <f t="array" ref="I852">SUMPRODUCT(B836:B855, (ROW(B836:B855)-ROW(B836)+1)) / (20*21/2)</f>
        <v>4.8601238095238095</v>
      </c>
      <c r="J852" s="2">
        <f t="shared" si="98"/>
        <v>4.7907462650346098</v>
      </c>
      <c r="K852" s="2">
        <f t="shared" si="100"/>
        <v>4.7435184628676099</v>
      </c>
    </row>
    <row r="853" spans="1:11" ht="13.5" x14ac:dyDescent="0.25">
      <c r="A853" s="3">
        <f>TITRES_STAT!B856</f>
        <v>43244</v>
      </c>
      <c r="B853" s="5">
        <f>TITRES_STAT!D856</f>
        <v>4.8170000000000002</v>
      </c>
      <c r="C853" s="2">
        <f t="shared" si="101"/>
        <v>0</v>
      </c>
      <c r="D853" s="2">
        <f t="shared" si="102"/>
        <v>4.8600000000000003</v>
      </c>
      <c r="E853" s="2">
        <f t="shared" si="104"/>
        <v>4.8505000000000003</v>
      </c>
      <c r="F853" s="2">
        <f t="shared" si="105"/>
        <v>4.775500000000001</v>
      </c>
      <c r="G853" s="2">
        <f t="shared" si="99"/>
        <v>4.745359999999998</v>
      </c>
      <c r="H853" s="2">
        <f t="shared" si="103"/>
        <v>4.589415000000006</v>
      </c>
      <c r="I853" s="2">
        <f t="array" ref="I853">SUMPRODUCT(B837:B856, (ROW(B837:B856)-ROW(B837)+1)) / (20*21/2)</f>
        <v>4.8809904761904761</v>
      </c>
      <c r="J853" s="2">
        <f t="shared" ref="J853:J916" si="106">$J$4*B853+J852*(1-$J$4)</f>
        <v>4.7932466207455988</v>
      </c>
      <c r="K853" s="2">
        <f t="shared" si="100"/>
        <v>4.7464000917747624</v>
      </c>
    </row>
    <row r="854" spans="1:11" ht="13.5" x14ac:dyDescent="0.25">
      <c r="A854" s="3">
        <f>TITRES_STAT!B857</f>
        <v>43245</v>
      </c>
      <c r="B854" s="5">
        <f>TITRES_STAT!D857</f>
        <v>5.0270000000000001</v>
      </c>
      <c r="C854" s="2">
        <f t="shared" si="101"/>
        <v>0.20999999999999996</v>
      </c>
      <c r="D854" s="2">
        <f t="shared" si="102"/>
        <v>4.8810000000000002</v>
      </c>
      <c r="E854" s="2">
        <f t="shared" si="104"/>
        <v>4.8745000000000003</v>
      </c>
      <c r="F854" s="2">
        <f t="shared" si="105"/>
        <v>4.7918500000000002</v>
      </c>
      <c r="G854" s="2">
        <f t="shared" si="99"/>
        <v>4.7484999999999973</v>
      </c>
      <c r="H854" s="2">
        <f t="shared" si="103"/>
        <v>4.5920050000000057</v>
      </c>
      <c r="I854" s="2">
        <f t="array" ref="I854">SUMPRODUCT(B838:B857, (ROW(B838:B857)-ROW(B838)+1)) / (20*21/2)</f>
        <v>4.8884714285714281</v>
      </c>
      <c r="J854" s="2">
        <f t="shared" si="106"/>
        <v>4.8155088473412562</v>
      </c>
      <c r="K854" s="2">
        <f t="shared" si="100"/>
        <v>4.7574040097443797</v>
      </c>
    </row>
    <row r="855" spans="1:11" ht="13.5" x14ac:dyDescent="0.25">
      <c r="A855" s="3">
        <f>TITRES_STAT!B858</f>
        <v>43248</v>
      </c>
      <c r="B855" s="5">
        <f>TITRES_STAT!D858</f>
        <v>5.0209999999999999</v>
      </c>
      <c r="C855" s="2">
        <f t="shared" si="101"/>
        <v>-6.0000000000002274E-3</v>
      </c>
      <c r="D855" s="2">
        <f t="shared" si="102"/>
        <v>4.8998000000000008</v>
      </c>
      <c r="E855" s="2">
        <f t="shared" si="104"/>
        <v>4.8979000000000008</v>
      </c>
      <c r="F855" s="2">
        <f t="shared" si="105"/>
        <v>4.807900000000001</v>
      </c>
      <c r="G855" s="2">
        <f t="shared" si="99"/>
        <v>4.7515199999999975</v>
      </c>
      <c r="H855" s="2">
        <f t="shared" si="103"/>
        <v>4.5945650000000056</v>
      </c>
      <c r="I855" s="2">
        <f t="array" ref="I855">SUMPRODUCT(B839:B858, (ROW(B839:B858)-ROW(B839)+1)) / (20*21/2)</f>
        <v>4.9000285714285718</v>
      </c>
      <c r="J855" s="2">
        <f t="shared" si="106"/>
        <v>4.8350794333087554</v>
      </c>
      <c r="K855" s="2">
        <f t="shared" si="100"/>
        <v>4.7677411074014628</v>
      </c>
    </row>
    <row r="856" spans="1:11" ht="13.5" x14ac:dyDescent="0.25">
      <c r="A856" s="3">
        <f>TITRES_STAT!B859</f>
        <v>43249</v>
      </c>
      <c r="B856" s="5">
        <f>TITRES_STAT!D859</f>
        <v>5.0270000000000001</v>
      </c>
      <c r="C856" s="2">
        <f t="shared" si="101"/>
        <v>6.0000000000002274E-3</v>
      </c>
      <c r="D856" s="2">
        <f t="shared" si="102"/>
        <v>4.9418000000000006</v>
      </c>
      <c r="E856" s="2">
        <f t="shared" si="104"/>
        <v>4.9218999999999999</v>
      </c>
      <c r="F856" s="2">
        <f t="shared" si="105"/>
        <v>4.82545</v>
      </c>
      <c r="G856" s="2">
        <f t="shared" si="99"/>
        <v>4.7546599999999977</v>
      </c>
      <c r="H856" s="2">
        <f t="shared" si="103"/>
        <v>4.5971550000000061</v>
      </c>
      <c r="I856" s="2">
        <f t="array" ref="I856">SUMPRODUCT(B840:B859, (ROW(B840:B859)-ROW(B840)+1)) / (20*21/2)</f>
        <v>4.9108380952380948</v>
      </c>
      <c r="J856" s="2">
        <f t="shared" si="106"/>
        <v>4.8533575825174458</v>
      </c>
      <c r="K856" s="2">
        <f t="shared" si="100"/>
        <v>4.7779081227974842</v>
      </c>
    </row>
    <row r="857" spans="1:11" ht="13.5" x14ac:dyDescent="0.25">
      <c r="A857" s="3">
        <f>TITRES_STAT!B860</f>
        <v>43250</v>
      </c>
      <c r="B857" s="5">
        <f>TITRES_STAT!D860</f>
        <v>4.9039999999999999</v>
      </c>
      <c r="C857" s="2">
        <f t="shared" si="101"/>
        <v>-0.12300000000000022</v>
      </c>
      <c r="D857" s="2">
        <f t="shared" si="102"/>
        <v>4.9592000000000009</v>
      </c>
      <c r="E857" s="2">
        <f t="shared" si="104"/>
        <v>4.9201000000000006</v>
      </c>
      <c r="F857" s="2">
        <f t="shared" si="105"/>
        <v>4.8356500000000002</v>
      </c>
      <c r="G857" s="2">
        <f t="shared" si="99"/>
        <v>4.7564399999999978</v>
      </c>
      <c r="H857" s="2">
        <f t="shared" si="103"/>
        <v>4.5991300000000059</v>
      </c>
      <c r="I857" s="2">
        <f t="array" ref="I857">SUMPRODUCT(B841:B860, (ROW(B841:B860)-ROW(B841)+1)) / (20*21/2)</f>
        <v>4.9199238095238096</v>
      </c>
      <c r="J857" s="2">
        <f t="shared" si="106"/>
        <v>4.8581806698967371</v>
      </c>
      <c r="K857" s="2">
        <f t="shared" si="100"/>
        <v>4.7828529022956223</v>
      </c>
    </row>
    <row r="858" spans="1:11" ht="13.5" x14ac:dyDescent="0.25">
      <c r="A858" s="3">
        <f>TITRES_STAT!B861</f>
        <v>43251</v>
      </c>
      <c r="B858" s="5">
        <f>TITRES_STAT!D861</f>
        <v>4.9569999999999999</v>
      </c>
      <c r="C858" s="2">
        <f t="shared" si="101"/>
        <v>5.2999999999999936E-2</v>
      </c>
      <c r="D858" s="2">
        <f t="shared" si="102"/>
        <v>4.9871999999999996</v>
      </c>
      <c r="E858" s="2">
        <f t="shared" si="104"/>
        <v>4.9235999999999995</v>
      </c>
      <c r="F858" s="2">
        <f t="shared" si="105"/>
        <v>4.8484999999999996</v>
      </c>
      <c r="G858" s="2">
        <f t="shared" si="99"/>
        <v>4.7591599999999978</v>
      </c>
      <c r="H858" s="2">
        <f t="shared" si="103"/>
        <v>4.6013700000000064</v>
      </c>
      <c r="I858" s="2">
        <f t="array" ref="I858">SUMPRODUCT(B842:B861, (ROW(B842:B861)-ROW(B842)+1)) / (20*21/2)</f>
        <v>4.9276476190476188</v>
      </c>
      <c r="J858" s="2">
        <f t="shared" si="106"/>
        <v>4.8675920346684762</v>
      </c>
      <c r="K858" s="2">
        <f t="shared" si="100"/>
        <v>4.7896822002448136</v>
      </c>
    </row>
    <row r="859" spans="1:11" ht="13.5" x14ac:dyDescent="0.25">
      <c r="A859" s="3">
        <f>TITRES_STAT!B862</f>
        <v>43252</v>
      </c>
      <c r="B859" s="5">
        <f>TITRES_STAT!D862</f>
        <v>4.9619999999999997</v>
      </c>
      <c r="C859" s="2">
        <f t="shared" si="101"/>
        <v>4.9999999999998934E-3</v>
      </c>
      <c r="D859" s="2">
        <f t="shared" si="102"/>
        <v>4.9741999999999997</v>
      </c>
      <c r="E859" s="2">
        <f t="shared" si="104"/>
        <v>4.9276</v>
      </c>
      <c r="F859" s="2">
        <f t="shared" si="105"/>
        <v>4.8615999999999993</v>
      </c>
      <c r="G859" s="2">
        <f t="shared" si="99"/>
        <v>4.7619799999999977</v>
      </c>
      <c r="H859" s="2">
        <f t="shared" si="103"/>
        <v>4.6036350000000077</v>
      </c>
      <c r="I859" s="2">
        <f t="array" ref="I859">SUMPRODUCT(B843:B862, (ROW(B843:B862)-ROW(B843)+1)) / (20*21/2)</f>
        <v>4.9211523809523818</v>
      </c>
      <c r="J859" s="2">
        <f t="shared" si="106"/>
        <v>4.8765832694619542</v>
      </c>
      <c r="K859" s="2">
        <f t="shared" si="100"/>
        <v>4.7964397610195268</v>
      </c>
    </row>
    <row r="860" spans="1:11" ht="13.5" x14ac:dyDescent="0.25">
      <c r="A860" s="3">
        <f>TITRES_STAT!B863</f>
        <v>43255</v>
      </c>
      <c r="B860" s="5">
        <f>TITRES_STAT!D863</f>
        <v>4.9569999999999999</v>
      </c>
      <c r="C860" s="2">
        <f t="shared" si="101"/>
        <v>-4.9999999999998934E-3</v>
      </c>
      <c r="D860" s="2">
        <f t="shared" si="102"/>
        <v>4.9614000000000003</v>
      </c>
      <c r="E860" s="2">
        <f t="shared" si="104"/>
        <v>4.9306000000000001</v>
      </c>
      <c r="F860" s="2">
        <f t="shared" si="105"/>
        <v>4.8758999999999988</v>
      </c>
      <c r="G860" s="2">
        <f t="shared" si="99"/>
        <v>4.7646999999999977</v>
      </c>
      <c r="H860" s="2">
        <f t="shared" si="103"/>
        <v>4.6058750000000073</v>
      </c>
      <c r="I860" s="2">
        <f t="array" ref="I860">SUMPRODUCT(B844:B863, (ROW(B844:B863)-ROW(B844)+1)) / (20*21/2)</f>
        <v>4.9135999999999997</v>
      </c>
      <c r="J860" s="2">
        <f t="shared" si="106"/>
        <v>4.8842420057036726</v>
      </c>
      <c r="K860" s="2">
        <f t="shared" si="100"/>
        <v>4.8027362409795451</v>
      </c>
    </row>
    <row r="861" spans="1:11" ht="13.5" x14ac:dyDescent="0.25">
      <c r="A861" s="3">
        <f>TITRES_STAT!B864</f>
        <v>43256</v>
      </c>
      <c r="B861" s="5">
        <f>TITRES_STAT!D864</f>
        <v>4.9569999999999999</v>
      </c>
      <c r="C861" s="2">
        <f t="shared" si="101"/>
        <v>0</v>
      </c>
      <c r="D861" s="2">
        <f t="shared" si="102"/>
        <v>4.9474</v>
      </c>
      <c r="E861" s="2">
        <f t="shared" si="104"/>
        <v>4.9445999999999994</v>
      </c>
      <c r="F861" s="2">
        <f t="shared" si="105"/>
        <v>4.8901999999999983</v>
      </c>
      <c r="G861" s="2">
        <f t="shared" si="99"/>
        <v>4.7674199999999987</v>
      </c>
      <c r="H861" s="2">
        <f t="shared" si="103"/>
        <v>4.6081150000000068</v>
      </c>
      <c r="I861" s="2">
        <f t="array" ref="I861">SUMPRODUCT(B845:B864, (ROW(B845:B864)-ROW(B845)+1)) / (20*21/2)</f>
        <v>4.905904761904762</v>
      </c>
      <c r="J861" s="2">
        <f t="shared" si="106"/>
        <v>4.8911713384937991</v>
      </c>
      <c r="K861" s="2">
        <f t="shared" si="100"/>
        <v>4.8087858001568176</v>
      </c>
    </row>
    <row r="862" spans="1:11" ht="13.5" x14ac:dyDescent="0.25">
      <c r="A862" s="3">
        <f>TITRES_STAT!B865</f>
        <v>43257</v>
      </c>
      <c r="B862" s="5">
        <f>TITRES_STAT!D865</f>
        <v>4.8220000000000001</v>
      </c>
      <c r="C862" s="2">
        <f t="shared" si="101"/>
        <v>-0.13499999999999979</v>
      </c>
      <c r="D862" s="2">
        <f t="shared" si="102"/>
        <v>4.931</v>
      </c>
      <c r="E862" s="2">
        <f t="shared" si="104"/>
        <v>4.9451000000000009</v>
      </c>
      <c r="F862" s="2">
        <f t="shared" si="105"/>
        <v>4.8962999999999992</v>
      </c>
      <c r="G862" s="2">
        <f t="shared" si="99"/>
        <v>4.7674399999999988</v>
      </c>
      <c r="H862" s="2">
        <f t="shared" si="103"/>
        <v>4.6096800000000071</v>
      </c>
      <c r="I862" s="2">
        <f t="array" ref="I862">SUMPRODUCT(B846:B865, (ROW(B846:B865)-ROW(B846)+1)) / (20*21/2)</f>
        <v>4.8980666666666668</v>
      </c>
      <c r="J862" s="2">
        <f t="shared" si="106"/>
        <v>4.8845835919705802</v>
      </c>
      <c r="K862" s="2">
        <f t="shared" si="100"/>
        <v>4.8093040040722368</v>
      </c>
    </row>
    <row r="863" spans="1:11" ht="13.5" x14ac:dyDescent="0.25">
      <c r="A863" s="3">
        <f>TITRES_STAT!B866</f>
        <v>43258</v>
      </c>
      <c r="B863" s="5">
        <f>TITRES_STAT!D866</f>
        <v>4.8170000000000002</v>
      </c>
      <c r="C863" s="2">
        <f t="shared" si="101"/>
        <v>-4.9999999999998934E-3</v>
      </c>
      <c r="D863" s="2">
        <f t="shared" si="102"/>
        <v>4.9030000000000005</v>
      </c>
      <c r="E863" s="2">
        <f t="shared" si="104"/>
        <v>4.9451000000000001</v>
      </c>
      <c r="F863" s="2">
        <f t="shared" si="105"/>
        <v>4.8977999999999993</v>
      </c>
      <c r="G863" s="2">
        <f t="shared" si="99"/>
        <v>4.7673599999999992</v>
      </c>
      <c r="H863" s="2">
        <f t="shared" si="103"/>
        <v>4.6112200000000065</v>
      </c>
      <c r="I863" s="2">
        <f t="array" ref="I863">SUMPRODUCT(B847:B866, (ROW(B847:B866)-ROW(B847)+1)) / (20*21/2)</f>
        <v>4.890085714285715</v>
      </c>
      <c r="J863" s="2">
        <f t="shared" si="106"/>
        <v>4.8781470594019529</v>
      </c>
      <c r="K863" s="2">
        <f t="shared" si="100"/>
        <v>4.8096058078341102</v>
      </c>
    </row>
    <row r="864" spans="1:11" ht="13.5" x14ac:dyDescent="0.25">
      <c r="A864" s="3">
        <f>TITRES_STAT!B867</f>
        <v>43259</v>
      </c>
      <c r="B864" s="5">
        <f>TITRES_STAT!D867</f>
        <v>4.8170000000000002</v>
      </c>
      <c r="C864" s="2">
        <f t="shared" si="101"/>
        <v>0</v>
      </c>
      <c r="D864" s="2">
        <f t="shared" si="102"/>
        <v>4.8740000000000006</v>
      </c>
      <c r="E864" s="2">
        <f t="shared" si="104"/>
        <v>4.9241000000000001</v>
      </c>
      <c r="F864" s="2">
        <f t="shared" si="105"/>
        <v>4.8992999999999993</v>
      </c>
      <c r="G864" s="2">
        <f t="shared" si="99"/>
        <v>4.7672799999999986</v>
      </c>
      <c r="H864" s="2">
        <f t="shared" si="103"/>
        <v>4.6127600000000069</v>
      </c>
      <c r="I864" s="2">
        <f t="array" ref="I864">SUMPRODUCT(B848:B867, (ROW(B848:B867)-ROW(B848)+1)) / (20*21/2)</f>
        <v>4.8819619047619049</v>
      </c>
      <c r="J864" s="2">
        <f t="shared" si="106"/>
        <v>4.8723235299351</v>
      </c>
      <c r="K864" s="2">
        <f t="shared" si="100"/>
        <v>4.8098957761543417</v>
      </c>
    </row>
    <row r="865" spans="1:11" ht="13.5" x14ac:dyDescent="0.25">
      <c r="A865" s="3">
        <f>TITRES_STAT!B868</f>
        <v>43262</v>
      </c>
      <c r="B865" s="5">
        <f>TITRES_STAT!D868</f>
        <v>4.8170000000000002</v>
      </c>
      <c r="C865" s="2">
        <f t="shared" si="101"/>
        <v>0</v>
      </c>
      <c r="D865" s="2">
        <f t="shared" si="102"/>
        <v>4.8460000000000001</v>
      </c>
      <c r="E865" s="2">
        <f t="shared" si="104"/>
        <v>4.9037000000000006</v>
      </c>
      <c r="F865" s="2">
        <f t="shared" si="105"/>
        <v>4.9008000000000012</v>
      </c>
      <c r="G865" s="2">
        <f t="shared" si="99"/>
        <v>4.767199999999999</v>
      </c>
      <c r="H865" s="2">
        <f t="shared" si="103"/>
        <v>4.6143000000000072</v>
      </c>
      <c r="I865" s="2">
        <f t="array" ref="I865">SUMPRODUCT(B849:B868, (ROW(B849:B868)-ROW(B849)+1)) / (20*21/2)</f>
        <v>4.8876714285714291</v>
      </c>
      <c r="J865" s="2">
        <f t="shared" si="106"/>
        <v>4.8670546223222333</v>
      </c>
      <c r="K865" s="2">
        <f t="shared" si="100"/>
        <v>4.8101743731678974</v>
      </c>
    </row>
    <row r="866" spans="1:11" ht="13.5" x14ac:dyDescent="0.25">
      <c r="A866" s="3">
        <f>TITRES_STAT!B869</f>
        <v>43263</v>
      </c>
      <c r="B866" s="5">
        <f>TITRES_STAT!D869</f>
        <v>4.8170000000000002</v>
      </c>
      <c r="C866" s="2">
        <f t="shared" si="101"/>
        <v>0</v>
      </c>
      <c r="D866" s="2">
        <f t="shared" si="102"/>
        <v>4.8179999999999996</v>
      </c>
      <c r="E866" s="2">
        <f t="shared" si="104"/>
        <v>4.8827000000000007</v>
      </c>
      <c r="F866" s="2">
        <f t="shared" si="105"/>
        <v>4.9023000000000012</v>
      </c>
      <c r="G866" s="2">
        <f t="shared" si="99"/>
        <v>4.7683400000000002</v>
      </c>
      <c r="H866" s="2">
        <f t="shared" si="103"/>
        <v>4.6165000000000065</v>
      </c>
      <c r="I866" s="2">
        <f t="array" ref="I866">SUMPRODUCT(B850:B869, (ROW(B850:B869)-ROW(B850)+1)) / (20*21/2)</f>
        <v>4.9142619047619043</v>
      </c>
      <c r="J866" s="2">
        <f t="shared" si="106"/>
        <v>4.8622875154344012</v>
      </c>
      <c r="K866" s="2">
        <f t="shared" si="100"/>
        <v>4.8104420448083722</v>
      </c>
    </row>
    <row r="867" spans="1:11" ht="13.5" x14ac:dyDescent="0.25">
      <c r="A867" s="3">
        <f>TITRES_STAT!B870</f>
        <v>43264</v>
      </c>
      <c r="B867" s="5">
        <f>TITRES_STAT!D870</f>
        <v>4.8170000000000002</v>
      </c>
      <c r="C867" s="2">
        <f t="shared" si="101"/>
        <v>0</v>
      </c>
      <c r="D867" s="2">
        <f t="shared" si="102"/>
        <v>4.8170000000000002</v>
      </c>
      <c r="E867" s="2">
        <f t="shared" si="104"/>
        <v>4.8740000000000006</v>
      </c>
      <c r="F867" s="2">
        <f t="shared" si="105"/>
        <v>4.8970500000000019</v>
      </c>
      <c r="G867" s="2">
        <f t="shared" si="99"/>
        <v>4.7694799999999997</v>
      </c>
      <c r="H867" s="2">
        <f t="shared" si="103"/>
        <v>4.6187000000000067</v>
      </c>
      <c r="I867" s="2">
        <f t="array" ref="I867">SUMPRODUCT(B851:B870, (ROW(B851:B870)-ROW(B851)+1)) / (20*21/2)</f>
        <v>4.9463952380952376</v>
      </c>
      <c r="J867" s="2">
        <f t="shared" si="106"/>
        <v>4.8579744187263625</v>
      </c>
      <c r="K867" s="2">
        <f t="shared" si="100"/>
        <v>4.8106992195217693</v>
      </c>
    </row>
    <row r="868" spans="1:11" ht="13.5" x14ac:dyDescent="0.25">
      <c r="A868" s="3">
        <f>TITRES_STAT!B871</f>
        <v>43265</v>
      </c>
      <c r="B868" s="5">
        <f>TITRES_STAT!D871</f>
        <v>4.9569999999999999</v>
      </c>
      <c r="C868" s="2">
        <f t="shared" si="101"/>
        <v>0.13999999999999968</v>
      </c>
      <c r="D868" s="2">
        <f t="shared" si="102"/>
        <v>4.8450000000000006</v>
      </c>
      <c r="E868" s="2">
        <f t="shared" si="104"/>
        <v>4.8740000000000006</v>
      </c>
      <c r="F868" s="2">
        <f t="shared" si="105"/>
        <v>4.8988000000000014</v>
      </c>
      <c r="G868" s="2">
        <f t="shared" si="99"/>
        <v>4.7744999999999997</v>
      </c>
      <c r="H868" s="2">
        <f t="shared" si="103"/>
        <v>4.6216000000000061</v>
      </c>
      <c r="I868" s="2">
        <f t="array" ref="I868">SUMPRODUCT(B852:B871, (ROW(B852:B871)-ROW(B852)+1)) / (20*21/2)</f>
        <v>4.9774714285714285</v>
      </c>
      <c r="J868" s="2">
        <f t="shared" si="106"/>
        <v>4.8674054264667088</v>
      </c>
      <c r="K868" s="2">
        <f t="shared" si="100"/>
        <v>4.816436505030719</v>
      </c>
    </row>
    <row r="869" spans="1:11" ht="13.5" x14ac:dyDescent="0.25">
      <c r="A869" s="3">
        <f>TITRES_STAT!B872</f>
        <v>43269</v>
      </c>
      <c r="B869" s="5">
        <f>TITRES_STAT!D872</f>
        <v>5.1779999999999999</v>
      </c>
      <c r="C869" s="2">
        <f t="shared" si="101"/>
        <v>0.22100000000000009</v>
      </c>
      <c r="D869" s="2">
        <f t="shared" si="102"/>
        <v>4.9172000000000002</v>
      </c>
      <c r="E869" s="2">
        <f t="shared" si="104"/>
        <v>4.8956</v>
      </c>
      <c r="F869" s="2">
        <f t="shared" si="105"/>
        <v>4.9116000000000017</v>
      </c>
      <c r="G869" s="2">
        <f t="shared" si="99"/>
        <v>4.7839400000000003</v>
      </c>
      <c r="H869" s="2">
        <f t="shared" si="103"/>
        <v>4.6256050000000064</v>
      </c>
      <c r="I869" s="2">
        <f t="array" ref="I869">SUMPRODUCT(B853:B872, (ROW(B853:B872)-ROW(B853)+1)) / (20*21/2)</f>
        <v>5.0197999999999992</v>
      </c>
      <c r="J869" s="2">
        <f t="shared" si="106"/>
        <v>4.8969858620413076</v>
      </c>
      <c r="K869" s="2">
        <f t="shared" si="100"/>
        <v>4.8306154656177505</v>
      </c>
    </row>
    <row r="870" spans="1:11" ht="13.5" x14ac:dyDescent="0.25">
      <c r="A870" s="3">
        <f>TITRES_STAT!B873</f>
        <v>43270</v>
      </c>
      <c r="B870" s="5">
        <f>TITRES_STAT!D873</f>
        <v>5.2489999999999997</v>
      </c>
      <c r="C870" s="2">
        <f t="shared" si="101"/>
        <v>7.099999999999973E-2</v>
      </c>
      <c r="D870" s="2">
        <f t="shared" si="102"/>
        <v>5.0036000000000005</v>
      </c>
      <c r="E870" s="2">
        <f t="shared" si="104"/>
        <v>4.9248000000000003</v>
      </c>
      <c r="F870" s="2">
        <f t="shared" si="105"/>
        <v>4.9276999999999997</v>
      </c>
      <c r="G870" s="2">
        <f t="shared" si="99"/>
        <v>4.7948000000000004</v>
      </c>
      <c r="H870" s="2">
        <f t="shared" si="103"/>
        <v>4.6299650000000057</v>
      </c>
      <c r="I870" s="2">
        <f t="array" ref="I870">SUMPRODUCT(B854:B873, (ROW(B854:B873)-ROW(B854)+1)) / (20*21/2)</f>
        <v>5.0738571428571424</v>
      </c>
      <c r="J870" s="2">
        <f t="shared" si="106"/>
        <v>4.9305110180373735</v>
      </c>
      <c r="K870" s="2">
        <f t="shared" si="100"/>
        <v>4.8470227022601922</v>
      </c>
    </row>
    <row r="871" spans="1:11" ht="13.5" x14ac:dyDescent="0.25">
      <c r="A871" s="3">
        <f>TITRES_STAT!B874</f>
        <v>43271</v>
      </c>
      <c r="B871" s="5">
        <f>TITRES_STAT!D874</f>
        <v>5.2539999999999996</v>
      </c>
      <c r="C871" s="2">
        <f t="shared" si="101"/>
        <v>4.9999999999998934E-3</v>
      </c>
      <c r="D871" s="2">
        <f t="shared" si="102"/>
        <v>5.0909999999999993</v>
      </c>
      <c r="E871" s="2">
        <f t="shared" si="104"/>
        <v>4.9544999999999995</v>
      </c>
      <c r="F871" s="2">
        <f t="shared" si="105"/>
        <v>4.9495500000000003</v>
      </c>
      <c r="G871" s="2">
        <f t="shared" si="99"/>
        <v>4.8080600000000002</v>
      </c>
      <c r="H871" s="2">
        <f t="shared" si="103"/>
        <v>4.6337200000000056</v>
      </c>
      <c r="I871" s="2">
        <f t="array" ref="I871">SUMPRODUCT(B855:B874, (ROW(B855:B874)-ROW(B855)+1)) / (20*21/2)</f>
        <v>5.130061904761904</v>
      </c>
      <c r="J871" s="2">
        <f t="shared" si="106"/>
        <v>4.9613194925100048</v>
      </c>
      <c r="K871" s="2">
        <f t="shared" si="100"/>
        <v>4.8629825962892044</v>
      </c>
    </row>
    <row r="872" spans="1:11" ht="13.5" x14ac:dyDescent="0.25">
      <c r="A872" s="3">
        <f>TITRES_STAT!B875</f>
        <v>43272</v>
      </c>
      <c r="B872" s="5">
        <f>TITRES_STAT!D875</f>
        <v>5.3940000000000001</v>
      </c>
      <c r="C872" s="2">
        <f t="shared" si="101"/>
        <v>0.14000000000000057</v>
      </c>
      <c r="D872" s="2">
        <f t="shared" si="102"/>
        <v>5.2063999999999995</v>
      </c>
      <c r="E872" s="2">
        <f t="shared" si="104"/>
        <v>5.0116999999999994</v>
      </c>
      <c r="F872" s="2">
        <f t="shared" si="105"/>
        <v>4.9783999999999997</v>
      </c>
      <c r="G872" s="2">
        <f t="shared" si="99"/>
        <v>4.8244600000000002</v>
      </c>
      <c r="H872" s="2">
        <f t="shared" si="103"/>
        <v>4.6381750000000057</v>
      </c>
      <c r="I872" s="2">
        <f t="array" ref="I872">SUMPRODUCT(B856:B875, (ROW(B856:B875)-ROW(B856)+1)) / (20*21/2)</f>
        <v>5.2096095238095241</v>
      </c>
      <c r="J872" s="2">
        <f t="shared" si="106"/>
        <v>5.0025271598900041</v>
      </c>
      <c r="K872" s="2">
        <f t="shared" si="100"/>
        <v>4.8838068081994317</v>
      </c>
    </row>
    <row r="873" spans="1:11" ht="13.5" x14ac:dyDescent="0.25">
      <c r="A873" s="3">
        <f>TITRES_STAT!B876</f>
        <v>43273</v>
      </c>
      <c r="B873" s="5">
        <f>TITRES_STAT!D876</f>
        <v>5.5460000000000003</v>
      </c>
      <c r="C873" s="2">
        <f t="shared" si="101"/>
        <v>0.15200000000000014</v>
      </c>
      <c r="D873" s="2">
        <f t="shared" si="102"/>
        <v>5.3241999999999994</v>
      </c>
      <c r="E873" s="2">
        <f t="shared" si="104"/>
        <v>5.0846</v>
      </c>
      <c r="F873" s="2">
        <f t="shared" si="105"/>
        <v>5.01485</v>
      </c>
      <c r="G873" s="2">
        <f t="shared" si="99"/>
        <v>4.8439000000000005</v>
      </c>
      <c r="H873" s="2">
        <f t="shared" si="103"/>
        <v>4.6433600000000066</v>
      </c>
      <c r="I873" s="2">
        <f t="array" ref="I873">SUMPRODUCT(B857:B876, (ROW(B857:B876)-ROW(B857)+1)) / (20*21/2)</f>
        <v>5.301738095238095</v>
      </c>
      <c r="J873" s="2">
        <f t="shared" si="106"/>
        <v>5.054286477995718</v>
      </c>
      <c r="K873" s="2">
        <f t="shared" si="100"/>
        <v>4.9097751686621995</v>
      </c>
    </row>
    <row r="874" spans="1:11" ht="13.5" x14ac:dyDescent="0.25">
      <c r="A874" s="3">
        <f>TITRES_STAT!B877</f>
        <v>43276</v>
      </c>
      <c r="B874" s="5">
        <f>TITRES_STAT!D877</f>
        <v>5.6050000000000004</v>
      </c>
      <c r="C874" s="2">
        <f t="shared" si="101"/>
        <v>5.9000000000000163E-2</v>
      </c>
      <c r="D874" s="2">
        <f t="shared" si="102"/>
        <v>5.4096000000000002</v>
      </c>
      <c r="E874" s="2">
        <f t="shared" si="104"/>
        <v>5.1634000000000002</v>
      </c>
      <c r="F874" s="2">
        <f t="shared" si="105"/>
        <v>5.0437500000000011</v>
      </c>
      <c r="G874" s="2">
        <f t="shared" si="99"/>
        <v>4.8643999999999998</v>
      </c>
      <c r="H874" s="2">
        <f t="shared" si="103"/>
        <v>4.648840000000007</v>
      </c>
      <c r="I874" s="2">
        <f t="array" ref="I874">SUMPRODUCT(B858:B877, (ROW(B858:B877)-ROW(B858)+1)) / (20*21/2)</f>
        <v>5.3906904761904766</v>
      </c>
      <c r="J874" s="2">
        <f t="shared" si="106"/>
        <v>5.1067353848532679</v>
      </c>
      <c r="K874" s="2">
        <f t="shared" si="100"/>
        <v>4.9370388875381916</v>
      </c>
    </row>
    <row r="875" spans="1:11" ht="13.5" x14ac:dyDescent="0.25">
      <c r="A875" s="3">
        <f>TITRES_STAT!B878</f>
        <v>43277</v>
      </c>
      <c r="B875" s="5">
        <f>TITRES_STAT!D878</f>
        <v>5.8789999999999996</v>
      </c>
      <c r="C875" s="2">
        <f t="shared" si="101"/>
        <v>0.27399999999999913</v>
      </c>
      <c r="D875" s="2">
        <f t="shared" si="102"/>
        <v>5.5355999999999996</v>
      </c>
      <c r="E875" s="2">
        <f t="shared" si="104"/>
        <v>5.2695999999999987</v>
      </c>
      <c r="F875" s="2">
        <f t="shared" si="105"/>
        <v>5.0866500000000014</v>
      </c>
      <c r="G875" s="2">
        <f t="shared" si="99"/>
        <v>4.88896</v>
      </c>
      <c r="H875" s="2">
        <f t="shared" si="103"/>
        <v>4.655690000000007</v>
      </c>
      <c r="I875" s="2">
        <f t="array" ref="I875">SUMPRODUCT(B859:B878, (ROW(B859:B878)-ROW(B859)+1)) / (20*21/2)</f>
        <v>5.4740809523809526</v>
      </c>
      <c r="J875" s="2">
        <f t="shared" si="106"/>
        <v>5.1802843958196236</v>
      </c>
      <c r="K875" s="2">
        <f t="shared" si="100"/>
        <v>4.9739785390072822</v>
      </c>
    </row>
    <row r="876" spans="1:11" ht="13.5" x14ac:dyDescent="0.25">
      <c r="A876" s="3">
        <f>TITRES_STAT!B879</f>
        <v>43278</v>
      </c>
      <c r="B876" s="5">
        <f>TITRES_STAT!D879</f>
        <v>6.0540000000000003</v>
      </c>
      <c r="C876" s="2">
        <f t="shared" si="101"/>
        <v>0.17500000000000071</v>
      </c>
      <c r="D876" s="2">
        <f t="shared" si="102"/>
        <v>5.6956000000000007</v>
      </c>
      <c r="E876" s="2">
        <f t="shared" si="104"/>
        <v>5.3933</v>
      </c>
      <c r="F876" s="2">
        <f t="shared" si="105"/>
        <v>5.1380000000000017</v>
      </c>
      <c r="G876" s="2">
        <f t="shared" si="99"/>
        <v>4.9170199999999999</v>
      </c>
      <c r="H876" s="2">
        <f t="shared" si="103"/>
        <v>4.6634150000000067</v>
      </c>
      <c r="I876" s="2">
        <f t="array" ref="I876">SUMPRODUCT(B860:B879, (ROW(B860:B879)-ROW(B860)+1)) / (20*21/2)</f>
        <v>5.5521619047619053</v>
      </c>
      <c r="J876" s="2">
        <f t="shared" si="106"/>
        <v>5.2634954057415646</v>
      </c>
      <c r="K876" s="2">
        <f t="shared" si="100"/>
        <v>5.0163323217913103</v>
      </c>
    </row>
    <row r="877" spans="1:11" ht="13.5" x14ac:dyDescent="0.25">
      <c r="A877" s="3">
        <f>TITRES_STAT!B880</f>
        <v>43279</v>
      </c>
      <c r="B877" s="5">
        <f>TITRES_STAT!D880</f>
        <v>6.0720000000000001</v>
      </c>
      <c r="C877" s="2">
        <f t="shared" si="101"/>
        <v>1.7999999999999794E-2</v>
      </c>
      <c r="D877" s="2">
        <f t="shared" si="102"/>
        <v>5.8312000000000008</v>
      </c>
      <c r="E877" s="2">
        <f t="shared" si="104"/>
        <v>5.5187999999999997</v>
      </c>
      <c r="F877" s="2">
        <f t="shared" si="105"/>
        <v>5.1964000000000015</v>
      </c>
      <c r="G877" s="2">
        <f t="shared" si="99"/>
        <v>4.9425999999999997</v>
      </c>
      <c r="H877" s="2">
        <f t="shared" si="103"/>
        <v>4.6712300000000075</v>
      </c>
      <c r="I877" s="2">
        <f t="array" ref="I877">SUMPRODUCT(B861:B880, (ROW(B861:B880)-ROW(B861)+1)) / (20*21/2)</f>
        <v>5.6249571428571441</v>
      </c>
      <c r="J877" s="2">
        <f t="shared" si="106"/>
        <v>5.3404958432899869</v>
      </c>
      <c r="K877" s="2">
        <f t="shared" si="100"/>
        <v>5.0577310542700822</v>
      </c>
    </row>
    <row r="878" spans="1:11" ht="13.5" x14ac:dyDescent="0.25">
      <c r="A878" s="3">
        <f>TITRES_STAT!B881</f>
        <v>43280</v>
      </c>
      <c r="B878" s="5">
        <f>TITRES_STAT!D881</f>
        <v>6.0720000000000001</v>
      </c>
      <c r="C878" s="2">
        <f t="shared" si="101"/>
        <v>0</v>
      </c>
      <c r="D878" s="2">
        <f t="shared" si="102"/>
        <v>5.9363999999999999</v>
      </c>
      <c r="E878" s="2">
        <f t="shared" si="104"/>
        <v>5.6303000000000001</v>
      </c>
      <c r="F878" s="2">
        <f t="shared" si="105"/>
        <v>5.2521500000000021</v>
      </c>
      <c r="G878" s="2">
        <f t="shared" si="99"/>
        <v>4.97098</v>
      </c>
      <c r="H878" s="2">
        <f t="shared" si="103"/>
        <v>4.6790450000000074</v>
      </c>
      <c r="I878" s="2">
        <f t="array" ref="I878">SUMPRODUCT(B862:B881, (ROW(B862:B881)-ROW(B862)+1)) / (20*21/2)</f>
        <v>5.6924428571428587</v>
      </c>
      <c r="J878" s="2">
        <f t="shared" si="106"/>
        <v>5.4101629058337979</v>
      </c>
      <c r="K878" s="2">
        <f t="shared" si="100"/>
        <v>5.0975063070438047</v>
      </c>
    </row>
    <row r="879" spans="1:11" ht="13.5" x14ac:dyDescent="0.25">
      <c r="A879" s="3">
        <f>TITRES_STAT!B882</f>
        <v>43283</v>
      </c>
      <c r="B879" s="5">
        <f>TITRES_STAT!D882</f>
        <v>6.0720000000000001</v>
      </c>
      <c r="C879" s="2">
        <f t="shared" si="101"/>
        <v>0</v>
      </c>
      <c r="D879" s="2">
        <f t="shared" si="102"/>
        <v>6.0297999999999998</v>
      </c>
      <c r="E879" s="2">
        <f t="shared" si="104"/>
        <v>5.7197000000000013</v>
      </c>
      <c r="F879" s="2">
        <f t="shared" si="105"/>
        <v>5.3076500000000015</v>
      </c>
      <c r="G879" s="2">
        <f t="shared" si="99"/>
        <v>5.0001800000000003</v>
      </c>
      <c r="H879" s="2">
        <f t="shared" si="103"/>
        <v>4.6868600000000074</v>
      </c>
      <c r="I879" s="2">
        <f t="array" ref="I879">SUMPRODUCT(B863:B882, (ROW(B863:B882)-ROW(B863)+1)) / (20*21/2)</f>
        <v>5.7390000000000017</v>
      </c>
      <c r="J879" s="2">
        <f t="shared" si="106"/>
        <v>5.4731950100401026</v>
      </c>
      <c r="K879" s="2">
        <f t="shared" si="100"/>
        <v>5.1357217459832629</v>
      </c>
    </row>
    <row r="880" spans="1:11" ht="13.5" x14ac:dyDescent="0.25">
      <c r="A880" s="3">
        <f>TITRES_STAT!B883</f>
        <v>43284</v>
      </c>
      <c r="B880" s="5">
        <f>TITRES_STAT!D883</f>
        <v>6.0720000000000001</v>
      </c>
      <c r="C880" s="2">
        <f t="shared" si="101"/>
        <v>0</v>
      </c>
      <c r="D880" s="2">
        <f t="shared" si="102"/>
        <v>6.0683999999999996</v>
      </c>
      <c r="E880" s="2">
        <f t="shared" si="104"/>
        <v>5.8020000000000014</v>
      </c>
      <c r="F880" s="2">
        <f t="shared" si="105"/>
        <v>5.3634000000000013</v>
      </c>
      <c r="G880" s="2">
        <f t="shared" si="99"/>
        <v>5.0293800000000006</v>
      </c>
      <c r="H880" s="2">
        <f t="shared" si="103"/>
        <v>4.6946750000000073</v>
      </c>
      <c r="I880" s="2">
        <f t="array" ref="I880">SUMPRODUCT(B864:B883, (ROW(B864:B883)-ROW(B864)+1)) / (20*21/2)</f>
        <v>5.7770523809523819</v>
      </c>
      <c r="J880" s="2">
        <f t="shared" si="106"/>
        <v>5.5302240567029504</v>
      </c>
      <c r="K880" s="2">
        <f t="shared" si="100"/>
        <v>5.1724385402584288</v>
      </c>
    </row>
    <row r="881" spans="1:11" ht="13.5" x14ac:dyDescent="0.25">
      <c r="A881" s="3">
        <f>TITRES_STAT!B884</f>
        <v>43285</v>
      </c>
      <c r="B881" s="5">
        <f>TITRES_STAT!D884</f>
        <v>6.0720000000000001</v>
      </c>
      <c r="C881" s="2">
        <f t="shared" si="101"/>
        <v>0</v>
      </c>
      <c r="D881" s="2">
        <f t="shared" si="102"/>
        <v>6.0720000000000001</v>
      </c>
      <c r="E881" s="2">
        <f t="shared" si="104"/>
        <v>5.8838000000000017</v>
      </c>
      <c r="F881" s="2">
        <f t="shared" si="105"/>
        <v>5.4191500000000001</v>
      </c>
      <c r="G881" s="2">
        <f t="shared" si="99"/>
        <v>5.0585800000000001</v>
      </c>
      <c r="H881" s="2">
        <f t="shared" si="103"/>
        <v>4.7025200000000078</v>
      </c>
      <c r="I881" s="2">
        <f t="array" ref="I881">SUMPRODUCT(B865:B884, (ROW(B865:B884)-ROW(B865)+1)) / (20*21/2)</f>
        <v>5.8100761904761917</v>
      </c>
      <c r="J881" s="2">
        <f t="shared" si="106"/>
        <v>5.5818217655883835</v>
      </c>
      <c r="K881" s="2">
        <f t="shared" si="100"/>
        <v>5.207715460248294</v>
      </c>
    </row>
    <row r="882" spans="1:11" ht="13.5" x14ac:dyDescent="0.25">
      <c r="A882" s="3">
        <f>TITRES_STAT!B885</f>
        <v>43286</v>
      </c>
      <c r="B882" s="5">
        <f>TITRES_STAT!D885</f>
        <v>5.9080000000000004</v>
      </c>
      <c r="C882" s="2">
        <f t="shared" si="101"/>
        <v>-0.1639999999999997</v>
      </c>
      <c r="D882" s="2">
        <f t="shared" si="102"/>
        <v>6.0392000000000001</v>
      </c>
      <c r="E882" s="2">
        <f t="shared" si="104"/>
        <v>5.9352000000000009</v>
      </c>
      <c r="F882" s="2">
        <f t="shared" si="105"/>
        <v>5.4734500000000015</v>
      </c>
      <c r="G882" s="2">
        <f t="shared" ref="G882:G945" si="107">AVERAGE(B833:B882)</f>
        <v>5.0845000000000002</v>
      </c>
      <c r="H882" s="2">
        <f t="shared" si="103"/>
        <v>4.7095450000000083</v>
      </c>
      <c r="I882" s="2">
        <f t="array" ref="I882">SUMPRODUCT(B866:B885, (ROW(B866:B885)-ROW(B866)+1)) / (20*21/2)</f>
        <v>5.8375000000000004</v>
      </c>
      <c r="J882" s="2">
        <f t="shared" si="106"/>
        <v>5.6128863593418714</v>
      </c>
      <c r="K882" s="2">
        <f t="shared" si="100"/>
        <v>5.2351775990620864</v>
      </c>
    </row>
    <row r="883" spans="1:11" ht="13.5" x14ac:dyDescent="0.25">
      <c r="A883" s="3">
        <f>TITRES_STAT!B886</f>
        <v>43287</v>
      </c>
      <c r="B883" s="5">
        <f>TITRES_STAT!D886</f>
        <v>5.8730000000000002</v>
      </c>
      <c r="C883" s="2">
        <f t="shared" si="101"/>
        <v>-3.5000000000000142E-2</v>
      </c>
      <c r="D883" s="2">
        <f t="shared" si="102"/>
        <v>5.9994000000000005</v>
      </c>
      <c r="E883" s="2">
        <f t="shared" si="104"/>
        <v>5.9679000000000002</v>
      </c>
      <c r="F883" s="2">
        <f t="shared" si="105"/>
        <v>5.5262500000000001</v>
      </c>
      <c r="G883" s="2">
        <f t="shared" si="107"/>
        <v>5.1097199999999994</v>
      </c>
      <c r="H883" s="2">
        <f t="shared" si="103"/>
        <v>4.7163950000000083</v>
      </c>
      <c r="I883" s="2">
        <f t="array" ref="I883">SUMPRODUCT(B867:B886, (ROW(B867:B886)-ROW(B867)+1)) / (20*21/2)</f>
        <v>5.8749714285714294</v>
      </c>
      <c r="J883" s="2">
        <f t="shared" si="106"/>
        <v>5.6376590870235974</v>
      </c>
      <c r="K883" s="2">
        <f t="shared" ref="K883:K946" si="108">$K$4*B883+(1-$K$4)*K882</f>
        <v>5.2601902422361215</v>
      </c>
    </row>
    <row r="884" spans="1:11" ht="13.5" x14ac:dyDescent="0.25">
      <c r="A884" s="3">
        <f>TITRES_STAT!B887</f>
        <v>43290</v>
      </c>
      <c r="B884" s="5">
        <f>TITRES_STAT!D887</f>
        <v>5.8730000000000002</v>
      </c>
      <c r="C884" s="2">
        <f t="shared" si="101"/>
        <v>0</v>
      </c>
      <c r="D884" s="2">
        <f t="shared" si="102"/>
        <v>5.9596</v>
      </c>
      <c r="E884" s="2">
        <f t="shared" si="104"/>
        <v>5.9946999999999999</v>
      </c>
      <c r="F884" s="2">
        <f t="shared" si="105"/>
        <v>5.5790500000000005</v>
      </c>
      <c r="G884" s="2">
        <f t="shared" si="107"/>
        <v>5.1331799999999994</v>
      </c>
      <c r="H884" s="2">
        <f t="shared" si="103"/>
        <v>4.7232450000000084</v>
      </c>
      <c r="I884" s="2">
        <f t="array" ref="I884">SUMPRODUCT(B868:B887, (ROW(B868:B887)-ROW(B868)+1)) / (20*21/2)</f>
        <v>5.9100238095238096</v>
      </c>
      <c r="J884" s="2">
        <f t="shared" si="106"/>
        <v>5.6600725073070643</v>
      </c>
      <c r="K884" s="2">
        <f t="shared" si="108"/>
        <v>5.2842219974425477</v>
      </c>
    </row>
    <row r="885" spans="1:11" ht="13.5" x14ac:dyDescent="0.25">
      <c r="A885" s="3">
        <f>TITRES_STAT!B888</f>
        <v>43291</v>
      </c>
      <c r="B885" s="5">
        <f>TITRES_STAT!D888</f>
        <v>5.867</v>
      </c>
      <c r="C885" s="2">
        <f t="shared" si="101"/>
        <v>-6.0000000000002274E-3</v>
      </c>
      <c r="D885" s="2">
        <f t="shared" si="102"/>
        <v>5.9186000000000005</v>
      </c>
      <c r="E885" s="2">
        <f t="shared" si="104"/>
        <v>5.9934999999999992</v>
      </c>
      <c r="F885" s="2">
        <f t="shared" si="105"/>
        <v>5.6315500000000007</v>
      </c>
      <c r="G885" s="2">
        <f t="shared" si="107"/>
        <v>5.1565199999999995</v>
      </c>
      <c r="H885" s="2">
        <f t="shared" si="103"/>
        <v>4.7301200000000083</v>
      </c>
      <c r="I885" s="2">
        <f t="array" ref="I885">SUMPRODUCT(B869:B888, (ROW(B869:B888)-ROW(B869)+1)) / (20*21/2)</f>
        <v>5.9391571428571437</v>
      </c>
      <c r="J885" s="2">
        <f t="shared" si="106"/>
        <v>5.6797798875635346</v>
      </c>
      <c r="K885" s="2">
        <f t="shared" si="108"/>
        <v>5.3070760367585263</v>
      </c>
    </row>
    <row r="886" spans="1:11" ht="13.5" x14ac:dyDescent="0.25">
      <c r="A886" s="3">
        <f>TITRES_STAT!B889</f>
        <v>43292</v>
      </c>
      <c r="B886" s="5">
        <f>TITRES_STAT!D889</f>
        <v>6.0250000000000004</v>
      </c>
      <c r="C886" s="2">
        <f t="shared" si="101"/>
        <v>0.15800000000000036</v>
      </c>
      <c r="D886" s="2">
        <f t="shared" si="102"/>
        <v>5.9092000000000002</v>
      </c>
      <c r="E886" s="2">
        <f t="shared" si="104"/>
        <v>5.9905999999999988</v>
      </c>
      <c r="F886" s="2">
        <f t="shared" si="105"/>
        <v>5.6919500000000012</v>
      </c>
      <c r="G886" s="2">
        <f t="shared" si="107"/>
        <v>5.1834999999999987</v>
      </c>
      <c r="H886" s="2">
        <f t="shared" si="103"/>
        <v>4.7377850000000077</v>
      </c>
      <c r="I886" s="2">
        <f t="array" ref="I886">SUMPRODUCT(B870:B889, (ROW(B870:B889)-ROW(B870)+1)) / (20*21/2)</f>
        <v>5.9502761904761901</v>
      </c>
      <c r="J886" s="2">
        <f t="shared" si="106"/>
        <v>5.7126579935098647</v>
      </c>
      <c r="K886" s="2">
        <f t="shared" si="108"/>
        <v>5.3352299176699569</v>
      </c>
    </row>
    <row r="887" spans="1:11" ht="13.5" x14ac:dyDescent="0.25">
      <c r="A887" s="3">
        <f>TITRES_STAT!B890</f>
        <v>43293</v>
      </c>
      <c r="B887" s="5">
        <f>TITRES_STAT!D890</f>
        <v>6.06</v>
      </c>
      <c r="C887" s="2">
        <f t="shared" si="101"/>
        <v>3.4999999999999254E-2</v>
      </c>
      <c r="D887" s="2">
        <f t="shared" si="102"/>
        <v>5.9395999999999995</v>
      </c>
      <c r="E887" s="2">
        <f t="shared" si="104"/>
        <v>5.9893999999999998</v>
      </c>
      <c r="F887" s="2">
        <f t="shared" si="105"/>
        <v>5.7541000000000011</v>
      </c>
      <c r="G887" s="2">
        <f t="shared" si="107"/>
        <v>5.2106999999999992</v>
      </c>
      <c r="H887" s="2">
        <f t="shared" si="103"/>
        <v>4.7456250000000066</v>
      </c>
      <c r="I887" s="2">
        <f t="array" ref="I887">SUMPRODUCT(B871:B890, (ROW(B871:B890)-ROW(B871)+1)) / (20*21/2)</f>
        <v>5.9533571428571426</v>
      </c>
      <c r="J887" s="2">
        <f t="shared" si="106"/>
        <v>5.7457381846041633</v>
      </c>
      <c r="K887" s="2">
        <f t="shared" si="108"/>
        <v>5.3636522738397625</v>
      </c>
    </row>
    <row r="888" spans="1:11" ht="13.5" x14ac:dyDescent="0.25">
      <c r="A888" s="3">
        <f>TITRES_STAT!B891</f>
        <v>43294</v>
      </c>
      <c r="B888" s="5">
        <f>TITRES_STAT!D891</f>
        <v>6.06</v>
      </c>
      <c r="C888" s="2">
        <f t="shared" si="101"/>
        <v>0</v>
      </c>
      <c r="D888" s="2">
        <f t="shared" si="102"/>
        <v>5.9769999999999994</v>
      </c>
      <c r="E888" s="2">
        <f t="shared" si="104"/>
        <v>5.9882000000000009</v>
      </c>
      <c r="F888" s="2">
        <f t="shared" si="105"/>
        <v>5.8092500000000014</v>
      </c>
      <c r="G888" s="2">
        <f t="shared" si="107"/>
        <v>5.2378999999999989</v>
      </c>
      <c r="H888" s="2">
        <f t="shared" si="103"/>
        <v>4.7534900000000064</v>
      </c>
      <c r="I888" s="2">
        <f t="array" ref="I888">SUMPRODUCT(B872:B891, (ROW(B872:B891)-ROW(B872)+1)) / (20*21/2)</f>
        <v>5.953438095238095</v>
      </c>
      <c r="J888" s="2">
        <f t="shared" si="106"/>
        <v>5.7756678813085287</v>
      </c>
      <c r="K888" s="2">
        <f t="shared" si="108"/>
        <v>5.3909600278068304</v>
      </c>
    </row>
    <row r="889" spans="1:11" ht="13.5" x14ac:dyDescent="0.25">
      <c r="A889" s="3">
        <f>TITRES_STAT!B892</f>
        <v>43297</v>
      </c>
      <c r="B889" s="5">
        <f>TITRES_STAT!D892</f>
        <v>5.9260000000000002</v>
      </c>
      <c r="C889" s="2">
        <f t="shared" si="101"/>
        <v>-0.13399999999999945</v>
      </c>
      <c r="D889" s="2">
        <f t="shared" si="102"/>
        <v>5.9875999999999987</v>
      </c>
      <c r="E889" s="2">
        <f t="shared" si="104"/>
        <v>5.9736000000000002</v>
      </c>
      <c r="F889" s="2">
        <f t="shared" si="105"/>
        <v>5.8466500000000021</v>
      </c>
      <c r="G889" s="2">
        <f t="shared" si="107"/>
        <v>5.2624199999999988</v>
      </c>
      <c r="H889" s="2">
        <f t="shared" si="103"/>
        <v>4.7606850000000067</v>
      </c>
      <c r="I889" s="2">
        <f t="array" ref="I889">SUMPRODUCT(B873:B892, (ROW(B873:B892)-ROW(B873)+1)) / (20*21/2)</f>
        <v>5.9505428571428558</v>
      </c>
      <c r="J889" s="2">
        <f t="shared" si="106"/>
        <v>5.789985225945812</v>
      </c>
      <c r="K889" s="2">
        <f t="shared" si="108"/>
        <v>5.41194198750068</v>
      </c>
    </row>
    <row r="890" spans="1:11" ht="13.5" x14ac:dyDescent="0.25">
      <c r="A890" s="3">
        <f>TITRES_STAT!B893</f>
        <v>43298</v>
      </c>
      <c r="B890" s="5">
        <f>TITRES_STAT!D893</f>
        <v>5.8789999999999996</v>
      </c>
      <c r="C890" s="2">
        <f t="shared" si="101"/>
        <v>-4.7000000000000597E-2</v>
      </c>
      <c r="D890" s="2">
        <f t="shared" si="102"/>
        <v>5.9899999999999993</v>
      </c>
      <c r="E890" s="2">
        <f t="shared" si="104"/>
        <v>5.9543000000000008</v>
      </c>
      <c r="F890" s="2">
        <f t="shared" si="105"/>
        <v>5.8781500000000024</v>
      </c>
      <c r="G890" s="2">
        <f t="shared" si="107"/>
        <v>5.2865799999999989</v>
      </c>
      <c r="H890" s="2">
        <f t="shared" si="103"/>
        <v>4.7676450000000061</v>
      </c>
      <c r="I890" s="2">
        <f t="array" ref="I890">SUMPRODUCT(B874:B893, (ROW(B874:B893)-ROW(B874)+1)) / (20*21/2)</f>
        <v>5.9453380952380952</v>
      </c>
      <c r="J890" s="2">
        <f t="shared" si="106"/>
        <v>5.7984628234747824</v>
      </c>
      <c r="K890" s="2">
        <f t="shared" si="108"/>
        <v>5.4302579879908492</v>
      </c>
    </row>
    <row r="891" spans="1:11" ht="13.5" x14ac:dyDescent="0.25">
      <c r="A891" s="3">
        <f>TITRES_STAT!B894</f>
        <v>43299</v>
      </c>
      <c r="B891" s="5">
        <f>TITRES_STAT!D894</f>
        <v>5.8789999999999996</v>
      </c>
      <c r="C891" s="2">
        <f t="shared" si="101"/>
        <v>0</v>
      </c>
      <c r="D891" s="2">
        <f t="shared" si="102"/>
        <v>5.960799999999999</v>
      </c>
      <c r="E891" s="2">
        <f t="shared" si="104"/>
        <v>5.9350000000000005</v>
      </c>
      <c r="F891" s="2">
        <f t="shared" si="105"/>
        <v>5.9094000000000024</v>
      </c>
      <c r="G891" s="2">
        <f t="shared" si="107"/>
        <v>5.3107399999999991</v>
      </c>
      <c r="H891" s="2">
        <f t="shared" si="103"/>
        <v>4.7746050000000064</v>
      </c>
      <c r="I891" s="2">
        <f t="array" ref="I891">SUMPRODUCT(B875:B894, (ROW(B875:B894)-ROW(B875)+1)) / (20*21/2)</f>
        <v>5.9385476190476192</v>
      </c>
      <c r="J891" s="2">
        <f t="shared" si="106"/>
        <v>5.806133030762898</v>
      </c>
      <c r="K891" s="2">
        <f t="shared" si="108"/>
        <v>5.4478557139519923</v>
      </c>
    </row>
    <row r="892" spans="1:11" ht="13.5" x14ac:dyDescent="0.25">
      <c r="A892" s="3">
        <f>TITRES_STAT!B895</f>
        <v>43300</v>
      </c>
      <c r="B892" s="5">
        <f>TITRES_STAT!D895</f>
        <v>5.8789999999999996</v>
      </c>
      <c r="C892" s="2">
        <f t="shared" si="101"/>
        <v>0</v>
      </c>
      <c r="D892" s="2">
        <f t="shared" si="102"/>
        <v>5.9245999999999999</v>
      </c>
      <c r="E892" s="2">
        <f t="shared" si="104"/>
        <v>5.9320999999999993</v>
      </c>
      <c r="F892" s="2">
        <f t="shared" si="105"/>
        <v>5.9336500000000019</v>
      </c>
      <c r="G892" s="2">
        <f t="shared" si="107"/>
        <v>5.3343199999999991</v>
      </c>
      <c r="H892" s="2">
        <f t="shared" si="103"/>
        <v>4.7815650000000058</v>
      </c>
      <c r="I892" s="2">
        <f t="array" ref="I892">SUMPRODUCT(B876:B895, (ROW(B876:B895)-ROW(B876)+1)) / (20*21/2)</f>
        <v>5.9310238095238104</v>
      </c>
      <c r="J892" s="2">
        <f t="shared" si="106"/>
        <v>5.8130727421188126</v>
      </c>
      <c r="K892" s="2">
        <f t="shared" si="108"/>
        <v>5.4647633330126988</v>
      </c>
    </row>
    <row r="893" spans="1:11" ht="13.5" x14ac:dyDescent="0.25">
      <c r="A893" s="3">
        <f>TITRES_STAT!B896</f>
        <v>43301</v>
      </c>
      <c r="B893" s="5">
        <f>TITRES_STAT!D896</f>
        <v>5.8789999999999996</v>
      </c>
      <c r="C893" s="2">
        <f t="shared" si="101"/>
        <v>0</v>
      </c>
      <c r="D893" s="2">
        <f t="shared" si="102"/>
        <v>5.888399999999999</v>
      </c>
      <c r="E893" s="2">
        <f t="shared" si="104"/>
        <v>5.9326999999999988</v>
      </c>
      <c r="F893" s="2">
        <f t="shared" si="105"/>
        <v>5.9503000000000021</v>
      </c>
      <c r="G893" s="2">
        <f t="shared" si="107"/>
        <v>5.35616</v>
      </c>
      <c r="H893" s="2">
        <f t="shared" si="103"/>
        <v>4.7885250000000061</v>
      </c>
      <c r="I893" s="2">
        <f t="array" ref="I893">SUMPRODUCT(B877:B896, (ROW(B877:B896)-ROW(B877)+1)) / (20*21/2)</f>
        <v>5.9229000000000003</v>
      </c>
      <c r="J893" s="2">
        <f t="shared" si="106"/>
        <v>5.8193515285836881</v>
      </c>
      <c r="K893" s="2">
        <f t="shared" si="108"/>
        <v>5.4810079081886718</v>
      </c>
    </row>
    <row r="894" spans="1:11" ht="13.5" x14ac:dyDescent="0.25">
      <c r="A894" s="3">
        <f>TITRES_STAT!B897</f>
        <v>43304</v>
      </c>
      <c r="B894" s="5">
        <f>TITRES_STAT!D897</f>
        <v>5.8789999999999996</v>
      </c>
      <c r="C894" s="2">
        <f t="shared" si="101"/>
        <v>0</v>
      </c>
      <c r="D894" s="2">
        <f t="shared" si="102"/>
        <v>5.8789999999999996</v>
      </c>
      <c r="E894" s="2">
        <f t="shared" si="104"/>
        <v>5.9332999999999982</v>
      </c>
      <c r="F894" s="2">
        <f t="shared" si="105"/>
        <v>5.9640000000000013</v>
      </c>
      <c r="G894" s="2">
        <f t="shared" si="107"/>
        <v>5.3779999999999992</v>
      </c>
      <c r="H894" s="2">
        <f t="shared" si="103"/>
        <v>4.7954850000000064</v>
      </c>
      <c r="I894" s="2">
        <f t="array" ref="I894">SUMPRODUCT(B878:B897, (ROW(B878:B897)-ROW(B878)+1)) / (20*21/2)</f>
        <v>5.9156095238095228</v>
      </c>
      <c r="J894" s="2">
        <f t="shared" si="106"/>
        <v>5.8250323353852416</v>
      </c>
      <c r="K894" s="2">
        <f t="shared" si="108"/>
        <v>5.4966154412008814</v>
      </c>
    </row>
    <row r="895" spans="1:11" ht="13.5" x14ac:dyDescent="0.25">
      <c r="A895" s="3">
        <f>TITRES_STAT!B898</f>
        <v>43305</v>
      </c>
      <c r="B895" s="5">
        <f>TITRES_STAT!D898</f>
        <v>5.8849999999999998</v>
      </c>
      <c r="C895" s="2">
        <f t="shared" si="101"/>
        <v>6.0000000000002274E-3</v>
      </c>
      <c r="D895" s="2">
        <f t="shared" si="102"/>
        <v>5.8801999999999994</v>
      </c>
      <c r="E895" s="2">
        <f t="shared" si="104"/>
        <v>5.9350999999999985</v>
      </c>
      <c r="F895" s="2">
        <f t="shared" si="105"/>
        <v>5.9643000000000015</v>
      </c>
      <c r="G895" s="2">
        <f t="shared" si="107"/>
        <v>5.3999599999999983</v>
      </c>
      <c r="H895" s="2">
        <f t="shared" si="103"/>
        <v>4.8024750000000065</v>
      </c>
      <c r="I895" s="2">
        <f t="array" ref="I895">SUMPRODUCT(B879:B898, (ROW(B879:B898)-ROW(B879)+1)) / (20*21/2)</f>
        <v>5.9092380952380941</v>
      </c>
      <c r="J895" s="2">
        <f t="shared" si="106"/>
        <v>5.8307435415390287</v>
      </c>
      <c r="K895" s="2">
        <f t="shared" si="108"/>
        <v>5.5118462082126118</v>
      </c>
    </row>
    <row r="896" spans="1:11" ht="13.5" x14ac:dyDescent="0.25">
      <c r="A896" s="3">
        <f>TITRES_STAT!B899</f>
        <v>43307</v>
      </c>
      <c r="B896" s="5">
        <f>TITRES_STAT!D899</f>
        <v>5.8789999999999996</v>
      </c>
      <c r="C896" s="2">
        <f t="shared" si="101"/>
        <v>-6.0000000000002274E-3</v>
      </c>
      <c r="D896" s="2">
        <f t="shared" si="102"/>
        <v>5.8801999999999994</v>
      </c>
      <c r="E896" s="2">
        <f t="shared" si="104"/>
        <v>5.9204999999999988</v>
      </c>
      <c r="F896" s="2">
        <f t="shared" si="105"/>
        <v>5.9555500000000015</v>
      </c>
      <c r="G896" s="2">
        <f t="shared" si="107"/>
        <v>5.4217999999999984</v>
      </c>
      <c r="H896" s="2">
        <f t="shared" si="103"/>
        <v>4.8094350000000059</v>
      </c>
      <c r="I896" s="2">
        <f t="array" ref="I896">SUMPRODUCT(B880:B899, (ROW(B880:B899)-ROW(B880)+1)) / (20*21/2)</f>
        <v>5.9037857142857133</v>
      </c>
      <c r="J896" s="2">
        <f t="shared" si="106"/>
        <v>5.8353393947257883</v>
      </c>
      <c r="K896" s="2">
        <f t="shared" si="108"/>
        <v>5.5262443961258434</v>
      </c>
    </row>
    <row r="897" spans="1:11" ht="13.5" x14ac:dyDescent="0.25">
      <c r="A897" s="3">
        <f>TITRES_STAT!B900</f>
        <v>43308</v>
      </c>
      <c r="B897" s="5">
        <f>TITRES_STAT!D900</f>
        <v>5.8789999999999996</v>
      </c>
      <c r="C897" s="2">
        <f t="shared" si="101"/>
        <v>0</v>
      </c>
      <c r="D897" s="2">
        <f t="shared" si="102"/>
        <v>5.8801999999999994</v>
      </c>
      <c r="E897" s="2">
        <f t="shared" si="104"/>
        <v>5.9023999999999983</v>
      </c>
      <c r="F897" s="2">
        <f t="shared" si="105"/>
        <v>5.9459000000000017</v>
      </c>
      <c r="G897" s="2">
        <f t="shared" si="107"/>
        <v>5.4409399999999994</v>
      </c>
      <c r="H897" s="2">
        <f t="shared" si="103"/>
        <v>4.8163950000000062</v>
      </c>
      <c r="I897" s="2">
        <f t="array" ref="I897">SUMPRODUCT(B881:B900, (ROW(B881:B900)-ROW(B881)+1)) / (20*21/2)</f>
        <v>5.8898238095238087</v>
      </c>
      <c r="J897" s="2">
        <f t="shared" si="106"/>
        <v>5.8394975476090467</v>
      </c>
      <c r="K897" s="2">
        <f t="shared" si="108"/>
        <v>5.540077949218948</v>
      </c>
    </row>
    <row r="898" spans="1:11" ht="13.5" x14ac:dyDescent="0.25">
      <c r="A898" s="3">
        <f>TITRES_STAT!B901</f>
        <v>43311</v>
      </c>
      <c r="B898" s="5">
        <f>TITRES_STAT!D901</f>
        <v>5.8789999999999996</v>
      </c>
      <c r="C898" s="2">
        <f t="shared" si="101"/>
        <v>0</v>
      </c>
      <c r="D898" s="2">
        <f t="shared" si="102"/>
        <v>5.8801999999999994</v>
      </c>
      <c r="E898" s="2">
        <f t="shared" si="104"/>
        <v>5.8842999999999979</v>
      </c>
      <c r="F898" s="2">
        <f t="shared" si="105"/>
        <v>5.9362500000000029</v>
      </c>
      <c r="G898" s="2">
        <f t="shared" si="107"/>
        <v>5.4600799999999996</v>
      </c>
      <c r="H898" s="2">
        <f t="shared" si="103"/>
        <v>4.8233550000000056</v>
      </c>
      <c r="I898" s="2">
        <f t="array" ref="I898">SUMPRODUCT(B882:B901, (ROW(B882:B901)-ROW(B882)+1)) / (20*21/2)</f>
        <v>5.8772523809523793</v>
      </c>
      <c r="J898" s="2">
        <f t="shared" si="106"/>
        <v>5.8432596859319945</v>
      </c>
      <c r="K898" s="2">
        <f t="shared" si="108"/>
        <v>5.5533690100338919</v>
      </c>
    </row>
    <row r="899" spans="1:11" ht="13.5" x14ac:dyDescent="0.25">
      <c r="A899" s="3">
        <f>TITRES_STAT!B902</f>
        <v>43312</v>
      </c>
      <c r="B899" s="5">
        <f>TITRES_STAT!D902</f>
        <v>5.8789999999999996</v>
      </c>
      <c r="C899" s="2">
        <f t="shared" si="101"/>
        <v>0</v>
      </c>
      <c r="D899" s="2">
        <f t="shared" si="102"/>
        <v>5.8801999999999994</v>
      </c>
      <c r="E899" s="2">
        <f t="shared" si="104"/>
        <v>5.8795999999999982</v>
      </c>
      <c r="F899" s="2">
        <f t="shared" si="105"/>
        <v>5.9266000000000023</v>
      </c>
      <c r="G899" s="2">
        <f t="shared" si="107"/>
        <v>5.4792200000000006</v>
      </c>
      <c r="H899" s="2">
        <f t="shared" si="103"/>
        <v>4.8303150000000059</v>
      </c>
      <c r="I899" s="2">
        <f t="array" ref="I899">SUMPRODUCT(B883:B902, (ROW(B883:B902)-ROW(B883)+1)) / (20*21/2)</f>
        <v>5.866071428571427</v>
      </c>
      <c r="J899" s="2">
        <f t="shared" si="106"/>
        <v>5.8466635253670427</v>
      </c>
      <c r="K899" s="2">
        <f t="shared" si="108"/>
        <v>5.5661388527776614</v>
      </c>
    </row>
    <row r="900" spans="1:11" ht="13.5" x14ac:dyDescent="0.25">
      <c r="A900" s="3">
        <f>TITRES_STAT!B903</f>
        <v>43313</v>
      </c>
      <c r="B900" s="5">
        <f>TITRES_STAT!D903</f>
        <v>5.78</v>
      </c>
      <c r="C900" s="2">
        <f t="shared" ref="C900:C963" si="109">B900-B899</f>
        <v>-9.8999999999999311E-2</v>
      </c>
      <c r="D900" s="2">
        <f t="shared" si="102"/>
        <v>5.8591999999999995</v>
      </c>
      <c r="E900" s="2">
        <f t="shared" si="104"/>
        <v>5.869699999999999</v>
      </c>
      <c r="F900" s="2">
        <f t="shared" si="105"/>
        <v>5.9120000000000026</v>
      </c>
      <c r="G900" s="2">
        <f t="shared" si="107"/>
        <v>5.4962799999999996</v>
      </c>
      <c r="H900" s="2">
        <f t="shared" si="103"/>
        <v>4.8367800000000054</v>
      </c>
      <c r="I900" s="2">
        <f t="array" ref="I900">SUMPRODUCT(B884:B903, (ROW(B884:B903)-ROW(B884)+1)) / (20*21/2)</f>
        <v>5.8554999999999984</v>
      </c>
      <c r="J900" s="2">
        <f t="shared" si="106"/>
        <v>5.8403146181892289</v>
      </c>
      <c r="K900" s="2">
        <f t="shared" si="108"/>
        <v>5.5745255644334391</v>
      </c>
    </row>
    <row r="901" spans="1:11" ht="13.5" x14ac:dyDescent="0.25">
      <c r="A901" s="3">
        <f>TITRES_STAT!B904</f>
        <v>43314</v>
      </c>
      <c r="B901" s="5">
        <f>TITRES_STAT!D904</f>
        <v>5.78</v>
      </c>
      <c r="C901" s="2">
        <f t="shared" si="109"/>
        <v>0</v>
      </c>
      <c r="D901" s="2">
        <f t="shared" si="102"/>
        <v>5.8394000000000004</v>
      </c>
      <c r="E901" s="2">
        <f t="shared" si="104"/>
        <v>5.859799999999999</v>
      </c>
      <c r="F901" s="2">
        <f t="shared" si="105"/>
        <v>5.897400000000002</v>
      </c>
      <c r="G901" s="2">
        <f t="shared" si="107"/>
        <v>5.5155399999999979</v>
      </c>
      <c r="H901" s="2">
        <f t="shared" si="103"/>
        <v>4.8432450000000058</v>
      </c>
      <c r="I901" s="2">
        <f t="array" ref="I901">SUMPRODUCT(B885:B904, (ROW(B885:B904)-ROW(B885)+1)) / (20*21/2)</f>
        <v>5.8453714285714273</v>
      </c>
      <c r="J901" s="2">
        <f t="shared" si="106"/>
        <v>5.8345703688378734</v>
      </c>
      <c r="K901" s="2">
        <f t="shared" si="108"/>
        <v>5.5825833854360489</v>
      </c>
    </row>
    <row r="902" spans="1:11" ht="13.5" x14ac:dyDescent="0.25">
      <c r="A902" s="3">
        <f>TITRES_STAT!B905</f>
        <v>43315</v>
      </c>
      <c r="B902" s="5">
        <f>TITRES_STAT!D905</f>
        <v>5.78</v>
      </c>
      <c r="C902" s="2">
        <f t="shared" si="109"/>
        <v>0</v>
      </c>
      <c r="D902" s="2">
        <f t="shared" ref="D902:D965" si="110">AVERAGE(B898:B902)</f>
        <v>5.8196000000000003</v>
      </c>
      <c r="E902" s="2">
        <f t="shared" si="104"/>
        <v>5.8498999999999999</v>
      </c>
      <c r="F902" s="2">
        <f t="shared" si="105"/>
        <v>5.8910000000000009</v>
      </c>
      <c r="G902" s="2">
        <f t="shared" si="107"/>
        <v>5.5347999999999971</v>
      </c>
      <c r="H902" s="2">
        <f t="shared" si="103"/>
        <v>4.8497100000000053</v>
      </c>
      <c r="I902" s="2">
        <f t="array" ref="I902">SUMPRODUCT(B886:B905, (ROW(B886:B905)-ROW(B886)+1)) / (20*21/2)</f>
        <v>5.8356857142857139</v>
      </c>
      <c r="J902" s="2">
        <f t="shared" si="106"/>
        <v>5.829373190853314</v>
      </c>
      <c r="K902" s="2">
        <f t="shared" si="108"/>
        <v>5.5903252134581649</v>
      </c>
    </row>
    <row r="903" spans="1:11" ht="13.5" x14ac:dyDescent="0.25">
      <c r="A903" s="3">
        <f>TITRES_STAT!B906</f>
        <v>43318</v>
      </c>
      <c r="B903" s="5">
        <f>TITRES_STAT!D906</f>
        <v>5.78</v>
      </c>
      <c r="C903" s="2">
        <f t="shared" si="109"/>
        <v>0</v>
      </c>
      <c r="D903" s="2">
        <f t="shared" si="110"/>
        <v>5.7998000000000003</v>
      </c>
      <c r="E903" s="2">
        <f t="shared" si="104"/>
        <v>5.84</v>
      </c>
      <c r="F903" s="2">
        <f t="shared" si="105"/>
        <v>5.8863500000000011</v>
      </c>
      <c r="G903" s="2">
        <f t="shared" si="107"/>
        <v>5.5540599999999962</v>
      </c>
      <c r="H903" s="2">
        <f t="shared" si="103"/>
        <v>4.8561750000000048</v>
      </c>
      <c r="I903" s="2">
        <f t="array" ref="I903">SUMPRODUCT(B887:B906, (ROW(B887:B906)-ROW(B887)+1)) / (20*21/2)</f>
        <v>5.8264142857142849</v>
      </c>
      <c r="J903" s="2">
        <f t="shared" si="106"/>
        <v>5.8246709822006171</v>
      </c>
      <c r="K903" s="2">
        <f t="shared" si="108"/>
        <v>5.5977634403813745</v>
      </c>
    </row>
    <row r="904" spans="1:11" ht="13.5" x14ac:dyDescent="0.25">
      <c r="A904" s="3">
        <f>TITRES_STAT!B907</f>
        <v>43319</v>
      </c>
      <c r="B904" s="5">
        <f>TITRES_STAT!D907</f>
        <v>5.78</v>
      </c>
      <c r="C904" s="2">
        <f t="shared" si="109"/>
        <v>0</v>
      </c>
      <c r="D904" s="2">
        <f t="shared" si="110"/>
        <v>5.78</v>
      </c>
      <c r="E904" s="2">
        <f t="shared" si="104"/>
        <v>5.8300999999999998</v>
      </c>
      <c r="F904" s="2">
        <f t="shared" si="105"/>
        <v>5.8817000000000004</v>
      </c>
      <c r="G904" s="2">
        <f t="shared" si="107"/>
        <v>5.5691199999999954</v>
      </c>
      <c r="H904" s="2">
        <f t="shared" si="103"/>
        <v>4.8626400000000052</v>
      </c>
      <c r="I904" s="2">
        <f t="array" ref="I904">SUMPRODUCT(B888:B907, (ROW(B888:B907)-ROW(B888)+1)) / (20*21/2)</f>
        <v>5.818309523809523</v>
      </c>
      <c r="J904" s="2">
        <f t="shared" si="106"/>
        <v>5.820416602943415</v>
      </c>
      <c r="K904" s="2">
        <f t="shared" si="108"/>
        <v>5.6049099721311242</v>
      </c>
    </row>
    <row r="905" spans="1:11" ht="13.5" x14ac:dyDescent="0.25">
      <c r="A905" s="3">
        <f>TITRES_STAT!B908</f>
        <v>43320</v>
      </c>
      <c r="B905" s="5">
        <f>TITRES_STAT!D908</f>
        <v>5.78</v>
      </c>
      <c r="C905" s="2">
        <f t="shared" si="109"/>
        <v>0</v>
      </c>
      <c r="D905" s="2">
        <f t="shared" si="110"/>
        <v>5.78</v>
      </c>
      <c r="E905" s="2">
        <f t="shared" si="104"/>
        <v>5.8196000000000003</v>
      </c>
      <c r="F905" s="2">
        <f t="shared" si="105"/>
        <v>5.8773500000000007</v>
      </c>
      <c r="G905" s="2">
        <f t="shared" si="107"/>
        <v>5.5842999999999963</v>
      </c>
      <c r="H905" s="2">
        <f t="shared" si="103"/>
        <v>4.8691050000000047</v>
      </c>
      <c r="I905" s="2">
        <f t="array" ref="I905">SUMPRODUCT(B889:B908, (ROW(B889:B908)-ROW(B889)+1)) / (20*21/2)</f>
        <v>5.795919047619047</v>
      </c>
      <c r="J905" s="2">
        <f t="shared" si="106"/>
        <v>5.8165674026630896</v>
      </c>
      <c r="K905" s="2">
        <f t="shared" si="108"/>
        <v>5.6117762477338253</v>
      </c>
    </row>
    <row r="906" spans="1:11" ht="13.5" x14ac:dyDescent="0.25">
      <c r="A906" s="3">
        <f>TITRES_STAT!B909</f>
        <v>43321</v>
      </c>
      <c r="B906" s="5">
        <f>TITRES_STAT!D909</f>
        <v>5.78</v>
      </c>
      <c r="C906" s="2">
        <f t="shared" si="109"/>
        <v>0</v>
      </c>
      <c r="D906" s="2">
        <f t="shared" si="110"/>
        <v>5.78</v>
      </c>
      <c r="E906" s="2">
        <f t="shared" si="104"/>
        <v>5.8097000000000012</v>
      </c>
      <c r="F906" s="2">
        <f t="shared" si="105"/>
        <v>5.8651</v>
      </c>
      <c r="G906" s="2">
        <f t="shared" si="107"/>
        <v>5.5993599999999955</v>
      </c>
      <c r="H906" s="2">
        <f t="shared" ref="H906:H969" si="111">AVERAGE(B707:B906)</f>
        <v>4.8755700000000051</v>
      </c>
      <c r="I906" s="2">
        <f t="array" ref="I906">SUMPRODUCT(B890:B909, (ROW(B890:B909)-ROW(B890)+1)) / (20*21/2)</f>
        <v>5.7885</v>
      </c>
      <c r="J906" s="2">
        <f t="shared" si="106"/>
        <v>5.8130847928856522</v>
      </c>
      <c r="K906" s="2">
        <f t="shared" si="108"/>
        <v>5.618373257626617</v>
      </c>
    </row>
    <row r="907" spans="1:11" ht="13.5" x14ac:dyDescent="0.25">
      <c r="A907" s="3">
        <f>TITRES_STAT!B910</f>
        <v>43322</v>
      </c>
      <c r="B907" s="5">
        <f>TITRES_STAT!D910</f>
        <v>5.78</v>
      </c>
      <c r="C907" s="2">
        <f t="shared" si="109"/>
        <v>0</v>
      </c>
      <c r="D907" s="2">
        <f t="shared" si="110"/>
        <v>5.78</v>
      </c>
      <c r="E907" s="2">
        <f t="shared" si="104"/>
        <v>5.7998000000000003</v>
      </c>
      <c r="F907" s="2">
        <f t="shared" si="105"/>
        <v>5.8511000000000006</v>
      </c>
      <c r="G907" s="2">
        <f t="shared" si="107"/>
        <v>5.6168799999999957</v>
      </c>
      <c r="H907" s="2">
        <f t="shared" si="111"/>
        <v>4.8820350000000046</v>
      </c>
      <c r="I907" s="2">
        <f t="array" ref="I907">SUMPRODUCT(B891:B910, (ROW(B891:B910)-ROW(B891)+1)) / (20*21/2)</f>
        <v>5.8052476190476199</v>
      </c>
      <c r="J907" s="2">
        <f t="shared" si="106"/>
        <v>5.8099338602298758</v>
      </c>
      <c r="K907" s="2">
        <f t="shared" si="108"/>
        <v>5.6247115612491028</v>
      </c>
    </row>
    <row r="908" spans="1:11" ht="13.5" x14ac:dyDescent="0.25">
      <c r="A908" s="3">
        <f>TITRES_STAT!B911</f>
        <v>43326</v>
      </c>
      <c r="B908" s="5">
        <f>TITRES_STAT!D911</f>
        <v>5.6159999999999997</v>
      </c>
      <c r="C908" s="2">
        <f t="shared" si="109"/>
        <v>-0.16400000000000059</v>
      </c>
      <c r="D908" s="2">
        <f t="shared" si="110"/>
        <v>5.7472000000000003</v>
      </c>
      <c r="E908" s="2">
        <f t="shared" ref="E908:E971" si="112">AVERAGE(B899:B908)</f>
        <v>5.7735000000000003</v>
      </c>
      <c r="F908" s="2">
        <f t="shared" si="105"/>
        <v>5.8288999999999991</v>
      </c>
      <c r="G908" s="2">
        <f t="shared" si="107"/>
        <v>5.6300599999999967</v>
      </c>
      <c r="H908" s="2">
        <f t="shared" si="111"/>
        <v>4.887680000000004</v>
      </c>
      <c r="I908" s="2">
        <f t="array" ref="I908">SUMPRODUCT(B892:B911, (ROW(B892:B911)-ROW(B892)+1)) / (20*21/2)</f>
        <v>5.8214380952380962</v>
      </c>
      <c r="J908" s="2">
        <f t="shared" si="106"/>
        <v>5.7914639687794116</v>
      </c>
      <c r="K908" s="2">
        <f t="shared" si="108"/>
        <v>5.6243699313961972</v>
      </c>
    </row>
    <row r="909" spans="1:11" ht="13.5" x14ac:dyDescent="0.25">
      <c r="A909" s="3">
        <f>TITRES_STAT!B912</f>
        <v>43327</v>
      </c>
      <c r="B909" s="5">
        <f>TITRES_STAT!D912</f>
        <v>5.7510000000000003</v>
      </c>
      <c r="C909" s="2">
        <f t="shared" si="109"/>
        <v>0.13500000000000068</v>
      </c>
      <c r="D909" s="2">
        <f t="shared" si="110"/>
        <v>5.7414000000000005</v>
      </c>
      <c r="E909" s="2">
        <f t="shared" si="112"/>
        <v>5.7606999999999999</v>
      </c>
      <c r="F909" s="2">
        <f t="shared" si="105"/>
        <v>5.8201499999999999</v>
      </c>
      <c r="G909" s="2">
        <f t="shared" si="107"/>
        <v>5.6458399999999962</v>
      </c>
      <c r="H909" s="2">
        <f t="shared" si="111"/>
        <v>4.8940000000000046</v>
      </c>
      <c r="I909" s="2">
        <f t="array" ref="I909">SUMPRODUCT(B893:B912, (ROW(B893:B912)-ROW(B893)+1)) / (20*21/2)</f>
        <v>5.8431666666666668</v>
      </c>
      <c r="J909" s="2">
        <f t="shared" si="106"/>
        <v>5.7876102574670867</v>
      </c>
      <c r="K909" s="2">
        <f t="shared" si="108"/>
        <v>5.6293358164394833</v>
      </c>
    </row>
    <row r="910" spans="1:11" ht="13.5" x14ac:dyDescent="0.25">
      <c r="A910" s="3">
        <f>TITRES_STAT!B913</f>
        <v>43328</v>
      </c>
      <c r="B910" s="5">
        <f>TITRES_STAT!D913</f>
        <v>5.9960000000000004</v>
      </c>
      <c r="C910" s="2">
        <f t="shared" si="109"/>
        <v>0.24500000000000011</v>
      </c>
      <c r="D910" s="2">
        <f t="shared" si="110"/>
        <v>5.7846000000000002</v>
      </c>
      <c r="E910" s="2">
        <f t="shared" si="112"/>
        <v>5.7823000000000002</v>
      </c>
      <c r="F910" s="2">
        <f t="shared" si="105"/>
        <v>5.8259999999999996</v>
      </c>
      <c r="G910" s="2">
        <f t="shared" si="107"/>
        <v>5.6666199999999973</v>
      </c>
      <c r="H910" s="2">
        <f t="shared" si="111"/>
        <v>4.901545000000004</v>
      </c>
      <c r="I910" s="2">
        <f t="array" ref="I910">SUMPRODUCT(B894:B913, (ROW(B894:B913)-ROW(B894)+1)) / (20*21/2)</f>
        <v>5.8540333333333319</v>
      </c>
      <c r="J910" s="2">
        <f t="shared" si="106"/>
        <v>5.8074568996130793</v>
      </c>
      <c r="K910" s="2">
        <f t="shared" si="108"/>
        <v>5.6437148040300924</v>
      </c>
    </row>
    <row r="911" spans="1:11" ht="13.5" x14ac:dyDescent="0.25">
      <c r="A911" s="3">
        <f>TITRES_STAT!B914</f>
        <v>43329</v>
      </c>
      <c r="B911" s="5">
        <f>TITRES_STAT!D914</f>
        <v>5.9960000000000004</v>
      </c>
      <c r="C911" s="2">
        <f t="shared" si="109"/>
        <v>0</v>
      </c>
      <c r="D911" s="2">
        <f t="shared" si="110"/>
        <v>5.8278000000000008</v>
      </c>
      <c r="E911" s="2">
        <f t="shared" si="112"/>
        <v>5.8039000000000005</v>
      </c>
      <c r="F911" s="2">
        <f t="shared" si="105"/>
        <v>5.8318499999999993</v>
      </c>
      <c r="G911" s="2">
        <f t="shared" si="107"/>
        <v>5.6873999999999967</v>
      </c>
      <c r="H911" s="2">
        <f t="shared" si="111"/>
        <v>4.9090900000000044</v>
      </c>
      <c r="I911" s="2">
        <f t="array" ref="I911">SUMPRODUCT(B895:B914, (ROW(B895:B914)-ROW(B895)+1)) / (20*21/2)</f>
        <v>5.8645380952380961</v>
      </c>
      <c r="J911" s="2">
        <f t="shared" si="106"/>
        <v>5.8254133853642145</v>
      </c>
      <c r="K911" s="2">
        <f t="shared" si="108"/>
        <v>5.6575299097544027</v>
      </c>
    </row>
    <row r="912" spans="1:11" ht="13.5" x14ac:dyDescent="0.25">
      <c r="A912" s="3">
        <f>TITRES_STAT!B915</f>
        <v>43332</v>
      </c>
      <c r="B912" s="5">
        <f>TITRES_STAT!D915</f>
        <v>6.06</v>
      </c>
      <c r="C912" s="2">
        <f t="shared" si="109"/>
        <v>6.3999999999999169E-2</v>
      </c>
      <c r="D912" s="2">
        <f t="shared" si="110"/>
        <v>5.8837999999999999</v>
      </c>
      <c r="E912" s="2">
        <f t="shared" si="112"/>
        <v>5.831900000000001</v>
      </c>
      <c r="F912" s="2">
        <f t="shared" si="105"/>
        <v>5.8408999999999995</v>
      </c>
      <c r="G912" s="2">
        <f t="shared" si="107"/>
        <v>5.7121599999999964</v>
      </c>
      <c r="H912" s="2">
        <f t="shared" si="111"/>
        <v>4.9169550000000042</v>
      </c>
      <c r="I912" s="2">
        <f t="array" ref="I912">SUMPRODUCT(B896:B915, (ROW(B896:B915)-ROW(B896)+1)) / (20*21/2)</f>
        <v>5.8746809523809524</v>
      </c>
      <c r="J912" s="2">
        <f t="shared" si="106"/>
        <v>5.8477549677104799</v>
      </c>
      <c r="K912" s="2">
        <f t="shared" si="108"/>
        <v>5.673313050548348</v>
      </c>
    </row>
    <row r="913" spans="1:11" ht="13.5" x14ac:dyDescent="0.25">
      <c r="A913" s="3">
        <f>TITRES_STAT!B916</f>
        <v>43335</v>
      </c>
      <c r="B913" s="5">
        <f>TITRES_STAT!D916</f>
        <v>5.9550000000000001</v>
      </c>
      <c r="C913" s="2">
        <f t="shared" si="109"/>
        <v>-0.10499999999999954</v>
      </c>
      <c r="D913" s="2">
        <f t="shared" si="110"/>
        <v>5.9516000000000009</v>
      </c>
      <c r="E913" s="2">
        <f t="shared" si="112"/>
        <v>5.849400000000001</v>
      </c>
      <c r="F913" s="2">
        <f t="shared" si="105"/>
        <v>5.8446999999999996</v>
      </c>
      <c r="G913" s="2">
        <f t="shared" si="107"/>
        <v>5.7349199999999971</v>
      </c>
      <c r="H913" s="2">
        <f t="shared" si="111"/>
        <v>4.9242950000000043</v>
      </c>
      <c r="I913" s="2">
        <f t="array" ref="I913">SUMPRODUCT(B897:B916, (ROW(B897:B916)-ROW(B897)+1)) / (20*21/2)</f>
        <v>5.8844904761904759</v>
      </c>
      <c r="J913" s="2">
        <f t="shared" si="106"/>
        <v>5.8579687803094824</v>
      </c>
      <c r="K913" s="2">
        <f t="shared" si="108"/>
        <v>5.6843595975856678</v>
      </c>
    </row>
    <row r="914" spans="1:11" ht="13.5" x14ac:dyDescent="0.25">
      <c r="A914" s="3">
        <f>TITRES_STAT!B917</f>
        <v>43336</v>
      </c>
      <c r="B914" s="5">
        <f>TITRES_STAT!D917</f>
        <v>5.9550000000000001</v>
      </c>
      <c r="C914" s="2">
        <f t="shared" si="109"/>
        <v>0</v>
      </c>
      <c r="D914" s="2">
        <f t="shared" si="110"/>
        <v>5.9923999999999991</v>
      </c>
      <c r="E914" s="2">
        <f t="shared" si="112"/>
        <v>5.8669000000000002</v>
      </c>
      <c r="F914" s="2">
        <f t="shared" si="105"/>
        <v>5.8484999999999996</v>
      </c>
      <c r="G914" s="2">
        <f t="shared" si="107"/>
        <v>5.757679999999997</v>
      </c>
      <c r="H914" s="2">
        <f t="shared" si="111"/>
        <v>4.9316350000000044</v>
      </c>
      <c r="I914" s="2">
        <f t="array" ref="I914">SUMPRODUCT(B898:B917, (ROW(B898:B917)-ROW(B898)+1)) / (20*21/2)</f>
        <v>5.8939380952380942</v>
      </c>
      <c r="J914" s="2">
        <f t="shared" si="106"/>
        <v>5.8672098488514361</v>
      </c>
      <c r="K914" s="2">
        <f t="shared" si="108"/>
        <v>5.6949729466999557</v>
      </c>
    </row>
    <row r="915" spans="1:11" ht="13.5" x14ac:dyDescent="0.25">
      <c r="A915" s="3">
        <f>TITRES_STAT!B918</f>
        <v>43339</v>
      </c>
      <c r="B915" s="5">
        <f>TITRES_STAT!D918</f>
        <v>5.9550000000000001</v>
      </c>
      <c r="C915" s="2">
        <f t="shared" si="109"/>
        <v>0</v>
      </c>
      <c r="D915" s="2">
        <f t="shared" si="110"/>
        <v>5.9841999999999995</v>
      </c>
      <c r="E915" s="2">
        <f t="shared" si="112"/>
        <v>5.8844000000000003</v>
      </c>
      <c r="F915" s="2">
        <f t="shared" si="105"/>
        <v>5.8519999999999994</v>
      </c>
      <c r="G915" s="2">
        <f t="shared" si="107"/>
        <v>5.7804399999999978</v>
      </c>
      <c r="H915" s="2">
        <f t="shared" si="111"/>
        <v>4.9389750000000046</v>
      </c>
      <c r="I915" s="2">
        <f t="array" ref="I915">SUMPRODUCT(B899:B918, (ROW(B899:B918)-ROW(B899)+1)) / (20*21/2)</f>
        <v>5.9030238095238099</v>
      </c>
      <c r="J915" s="2">
        <f t="shared" si="106"/>
        <v>5.8755708156274906</v>
      </c>
      <c r="K915" s="2">
        <f t="shared" si="108"/>
        <v>5.7051700860450554</v>
      </c>
    </row>
    <row r="916" spans="1:11" ht="13.5" x14ac:dyDescent="0.25">
      <c r="A916" s="3">
        <f>TITRES_STAT!B919</f>
        <v>43340</v>
      </c>
      <c r="B916" s="5">
        <f>TITRES_STAT!D919</f>
        <v>5.9550000000000001</v>
      </c>
      <c r="C916" s="2">
        <f t="shared" si="109"/>
        <v>0</v>
      </c>
      <c r="D916" s="2">
        <f t="shared" si="110"/>
        <v>5.9759999999999991</v>
      </c>
      <c r="E916" s="2">
        <f t="shared" si="112"/>
        <v>5.9018999999999995</v>
      </c>
      <c r="F916" s="2">
        <f t="shared" ref="F916:F979" si="113">AVERAGE(B897:B916)</f>
        <v>5.8558000000000003</v>
      </c>
      <c r="G916" s="2">
        <f t="shared" si="107"/>
        <v>5.8031999999999968</v>
      </c>
      <c r="H916" s="2">
        <f t="shared" si="111"/>
        <v>4.9463450000000053</v>
      </c>
      <c r="I916" s="2">
        <f t="array" ref="I916">SUMPRODUCT(B900:B919, (ROW(B900:B919)-ROW(B900)+1)) / (20*21/2)</f>
        <v>5.9066999999999998</v>
      </c>
      <c r="J916" s="2">
        <f t="shared" si="106"/>
        <v>5.8831354998534433</v>
      </c>
      <c r="K916" s="2">
        <f t="shared" si="108"/>
        <v>5.7149673375727001</v>
      </c>
    </row>
    <row r="917" spans="1:11" ht="13.5" x14ac:dyDescent="0.25">
      <c r="A917" s="3">
        <f>TITRES_STAT!B920</f>
        <v>43341</v>
      </c>
      <c r="B917" s="5">
        <f>TITRES_STAT!D920</f>
        <v>5.9550000000000001</v>
      </c>
      <c r="C917" s="2">
        <f t="shared" si="109"/>
        <v>0</v>
      </c>
      <c r="D917" s="2">
        <f t="shared" si="110"/>
        <v>5.9550000000000001</v>
      </c>
      <c r="E917" s="2">
        <f t="shared" si="112"/>
        <v>5.9193999999999996</v>
      </c>
      <c r="F917" s="2">
        <f t="shared" si="113"/>
        <v>5.8595999999999995</v>
      </c>
      <c r="G917" s="2">
        <f t="shared" si="107"/>
        <v>5.8259599999999976</v>
      </c>
      <c r="H917" s="2">
        <f t="shared" si="111"/>
        <v>4.9537150000000052</v>
      </c>
      <c r="I917" s="2">
        <f t="array" ref="I917">SUMPRODUCT(B901:B920, (ROW(B901:B920)-ROW(B901)+1)) / (20*21/2)</f>
        <v>5.9253142857142862</v>
      </c>
      <c r="J917" s="2">
        <f t="shared" ref="J917:J980" si="114">$J$4*B917+J916*(1-$J$4)</f>
        <v>5.8899797379626389</v>
      </c>
      <c r="K917" s="2">
        <f t="shared" si="108"/>
        <v>5.7243803831580848</v>
      </c>
    </row>
    <row r="918" spans="1:11" ht="13.5" x14ac:dyDescent="0.25">
      <c r="A918" s="3">
        <f>TITRES_STAT!B921</f>
        <v>43342</v>
      </c>
      <c r="B918" s="5">
        <f>TITRES_STAT!D921</f>
        <v>5.9550000000000001</v>
      </c>
      <c r="C918" s="2">
        <f t="shared" si="109"/>
        <v>0</v>
      </c>
      <c r="D918" s="2">
        <f t="shared" si="110"/>
        <v>5.9550000000000001</v>
      </c>
      <c r="E918" s="2">
        <f t="shared" si="112"/>
        <v>5.9532999999999996</v>
      </c>
      <c r="F918" s="2">
        <f t="shared" si="113"/>
        <v>5.8633999999999995</v>
      </c>
      <c r="G918" s="2">
        <f t="shared" si="107"/>
        <v>5.8459199999999978</v>
      </c>
      <c r="H918" s="2">
        <f t="shared" si="111"/>
        <v>4.9610550000000053</v>
      </c>
      <c r="I918" s="2">
        <f t="array" ref="I918">SUMPRODUCT(B902:B921, (ROW(B902:B921)-ROW(B902)+1)) / (20*21/2)</f>
        <v>5.9425952380952376</v>
      </c>
      <c r="J918" s="2">
        <f t="shared" si="114"/>
        <v>5.8961721438709596</v>
      </c>
      <c r="K918" s="2">
        <f t="shared" si="108"/>
        <v>5.7334242897009053</v>
      </c>
    </row>
    <row r="919" spans="1:11" ht="13.5" x14ac:dyDescent="0.25">
      <c r="A919" s="3">
        <f>TITRES_STAT!B922</f>
        <v>43343</v>
      </c>
      <c r="B919" s="5">
        <f>TITRES_STAT!D922</f>
        <v>5.9020000000000001</v>
      </c>
      <c r="C919" s="2">
        <f t="shared" si="109"/>
        <v>-5.2999999999999936E-2</v>
      </c>
      <c r="D919" s="2">
        <f t="shared" si="110"/>
        <v>5.9443999999999999</v>
      </c>
      <c r="E919" s="2">
        <f t="shared" si="112"/>
        <v>5.968399999999999</v>
      </c>
      <c r="F919" s="2">
        <f t="shared" si="113"/>
        <v>5.8645499999999995</v>
      </c>
      <c r="G919" s="2">
        <f t="shared" si="107"/>
        <v>5.8603999999999985</v>
      </c>
      <c r="H919" s="2">
        <f t="shared" si="111"/>
        <v>4.9681300000000057</v>
      </c>
      <c r="I919" s="2">
        <f t="array" ref="I919">SUMPRODUCT(B903:B922, (ROW(B903:B922)-ROW(B903)+1)) / (20*21/2)</f>
        <v>5.9446380952380951</v>
      </c>
      <c r="J919" s="2">
        <f t="shared" si="114"/>
        <v>5.8967271777880113</v>
      </c>
      <c r="K919" s="2">
        <f t="shared" si="108"/>
        <v>5.7400351018694975</v>
      </c>
    </row>
    <row r="920" spans="1:11" ht="13.5" x14ac:dyDescent="0.25">
      <c r="A920" s="3">
        <f>TITRES_STAT!B923</f>
        <v>43346</v>
      </c>
      <c r="B920" s="5">
        <f>TITRES_STAT!D923</f>
        <v>6.06</v>
      </c>
      <c r="C920" s="2">
        <f t="shared" si="109"/>
        <v>0.15799999999999947</v>
      </c>
      <c r="D920" s="2">
        <f t="shared" si="110"/>
        <v>5.9654000000000007</v>
      </c>
      <c r="E920" s="2">
        <f t="shared" si="112"/>
        <v>5.9748000000000001</v>
      </c>
      <c r="F920" s="2">
        <f t="shared" si="113"/>
        <v>5.8785499999999997</v>
      </c>
      <c r="G920" s="2">
        <f t="shared" si="107"/>
        <v>5.8766199999999991</v>
      </c>
      <c r="H920" s="2">
        <f t="shared" si="111"/>
        <v>4.9759950000000055</v>
      </c>
      <c r="I920" s="2">
        <f t="array" ref="I920">SUMPRODUCT(B904:B923, (ROW(B904:B923)-ROW(B904)+1)) / (20*21/2)</f>
        <v>5.9460428571428574</v>
      </c>
      <c r="J920" s="2">
        <f t="shared" si="114"/>
        <v>5.9122769703796294</v>
      </c>
      <c r="K920" s="2">
        <f t="shared" si="108"/>
        <v>5.7525827449334388</v>
      </c>
    </row>
    <row r="921" spans="1:11" ht="13.5" x14ac:dyDescent="0.25">
      <c r="A921" s="3">
        <f>TITRES_STAT!B924</f>
        <v>43347</v>
      </c>
      <c r="B921" s="5">
        <f>TITRES_STAT!D924</f>
        <v>6.06</v>
      </c>
      <c r="C921" s="2">
        <f t="shared" si="109"/>
        <v>0</v>
      </c>
      <c r="D921" s="2">
        <f t="shared" si="110"/>
        <v>5.9863999999999997</v>
      </c>
      <c r="E921" s="2">
        <f t="shared" si="112"/>
        <v>5.9811999999999994</v>
      </c>
      <c r="F921" s="2">
        <f t="shared" si="113"/>
        <v>5.89255</v>
      </c>
      <c r="G921" s="2">
        <f t="shared" si="107"/>
        <v>5.8927399999999999</v>
      </c>
      <c r="H921" s="2">
        <f t="shared" si="111"/>
        <v>4.9838600000000053</v>
      </c>
      <c r="I921" s="2">
        <f t="array" ref="I921">SUMPRODUCT(B905:B924, (ROW(B905:B924)-ROW(B905)+1)) / (20*21/2)</f>
        <v>5.9395714285714281</v>
      </c>
      <c r="J921" s="2">
        <f t="shared" si="114"/>
        <v>5.9263458303434744</v>
      </c>
      <c r="K921" s="2">
        <f t="shared" si="108"/>
        <v>5.7646383235635001</v>
      </c>
    </row>
    <row r="922" spans="1:11" ht="13.5" x14ac:dyDescent="0.25">
      <c r="A922" s="3">
        <f>TITRES_STAT!B925</f>
        <v>43348</v>
      </c>
      <c r="B922" s="5">
        <f>TITRES_STAT!D925</f>
        <v>5.9139999999999997</v>
      </c>
      <c r="C922" s="2">
        <f t="shared" si="109"/>
        <v>-0.14599999999999991</v>
      </c>
      <c r="D922" s="2">
        <f t="shared" si="110"/>
        <v>5.9781999999999993</v>
      </c>
      <c r="E922" s="2">
        <f t="shared" si="112"/>
        <v>5.9666000000000006</v>
      </c>
      <c r="F922" s="2">
        <f t="shared" si="113"/>
        <v>5.8992500000000003</v>
      </c>
      <c r="G922" s="2">
        <f t="shared" si="107"/>
        <v>5.9031399999999996</v>
      </c>
      <c r="H922" s="2">
        <f t="shared" si="111"/>
        <v>4.9909950000000061</v>
      </c>
      <c r="I922" s="2">
        <f t="array" ref="I922">SUMPRODUCT(B906:B925, (ROW(B906:B925)-ROW(B906)+1)) / (20*21/2)</f>
        <v>5.9328238095238097</v>
      </c>
      <c r="J922" s="2">
        <f t="shared" si="114"/>
        <v>5.9251700369774287</v>
      </c>
      <c r="K922" s="2">
        <f t="shared" si="108"/>
        <v>5.7704956442080686</v>
      </c>
    </row>
    <row r="923" spans="1:11" ht="13.5" x14ac:dyDescent="0.25">
      <c r="A923" s="3">
        <f>TITRES_STAT!B926</f>
        <v>43349</v>
      </c>
      <c r="B923" s="5">
        <f>TITRES_STAT!D926</f>
        <v>5.9139999999999997</v>
      </c>
      <c r="C923" s="2">
        <f t="shared" si="109"/>
        <v>0</v>
      </c>
      <c r="D923" s="2">
        <f t="shared" si="110"/>
        <v>5.9700000000000006</v>
      </c>
      <c r="E923" s="2">
        <f t="shared" si="112"/>
        <v>5.9625000000000004</v>
      </c>
      <c r="F923" s="2">
        <f t="shared" si="113"/>
        <v>5.9059500000000007</v>
      </c>
      <c r="G923" s="2">
        <f t="shared" si="107"/>
        <v>5.9105000000000008</v>
      </c>
      <c r="H923" s="2">
        <f t="shared" si="111"/>
        <v>4.998130000000006</v>
      </c>
      <c r="I923" s="2">
        <f t="array" ref="I923">SUMPRODUCT(B907:B926, (ROW(B907:B926)-ROW(B907)+1)) / (20*21/2)</f>
        <v>5.9258000000000006</v>
      </c>
      <c r="J923" s="2">
        <f t="shared" si="114"/>
        <v>5.9241062239319593</v>
      </c>
      <c r="K923" s="2">
        <f t="shared" si="108"/>
        <v>5.7761232660038306</v>
      </c>
    </row>
    <row r="924" spans="1:11" ht="13.5" x14ac:dyDescent="0.25">
      <c r="A924" s="3">
        <f>TITRES_STAT!B927</f>
        <v>43350</v>
      </c>
      <c r="B924" s="5">
        <f>TITRES_STAT!D927</f>
        <v>5.8380000000000001</v>
      </c>
      <c r="C924" s="2">
        <f t="shared" si="109"/>
        <v>-7.5999999999999623E-2</v>
      </c>
      <c r="D924" s="2">
        <f t="shared" si="110"/>
        <v>5.9572000000000003</v>
      </c>
      <c r="E924" s="2">
        <f t="shared" si="112"/>
        <v>5.950800000000001</v>
      </c>
      <c r="F924" s="2">
        <f t="shared" si="113"/>
        <v>5.9088500000000002</v>
      </c>
      <c r="G924" s="2">
        <f t="shared" si="107"/>
        <v>5.915160000000002</v>
      </c>
      <c r="H924" s="2">
        <f t="shared" si="111"/>
        <v>5.0048850000000051</v>
      </c>
      <c r="I924" s="2">
        <f t="array" ref="I924">SUMPRODUCT(B908:B927, (ROW(B908:B927)-ROW(B908)+1)) / (20*21/2)</f>
        <v>5.9184999999999999</v>
      </c>
      <c r="J924" s="2">
        <f t="shared" si="114"/>
        <v>5.9159056311765346</v>
      </c>
      <c r="K924" s="2">
        <f t="shared" si="108"/>
        <v>5.7785498045919157</v>
      </c>
    </row>
    <row r="925" spans="1:11" ht="13.5" x14ac:dyDescent="0.25">
      <c r="A925" s="3">
        <f>TITRES_STAT!B928</f>
        <v>43353</v>
      </c>
      <c r="B925" s="5">
        <f>TITRES_STAT!D928</f>
        <v>5.8380000000000001</v>
      </c>
      <c r="C925" s="2">
        <f t="shared" si="109"/>
        <v>0</v>
      </c>
      <c r="D925" s="2">
        <f t="shared" si="110"/>
        <v>5.9127999999999998</v>
      </c>
      <c r="E925" s="2">
        <f t="shared" si="112"/>
        <v>5.9391000000000007</v>
      </c>
      <c r="F925" s="2">
        <f t="shared" si="113"/>
        <v>5.9117499999999996</v>
      </c>
      <c r="G925" s="2">
        <f t="shared" si="107"/>
        <v>5.9143400000000028</v>
      </c>
      <c r="H925" s="2">
        <f t="shared" si="111"/>
        <v>5.0116400000000052</v>
      </c>
      <c r="I925" s="2">
        <f t="array" ref="I925">SUMPRODUCT(B909:B928, (ROW(B909:B928)-ROW(B909)+1)) / (20*21/2)</f>
        <v>5.9109238095238101</v>
      </c>
      <c r="J925" s="2">
        <f t="shared" si="114"/>
        <v>5.9084860472549598</v>
      </c>
      <c r="K925" s="2">
        <f t="shared" si="108"/>
        <v>5.7808811848039978</v>
      </c>
    </row>
    <row r="926" spans="1:11" ht="13.5" x14ac:dyDescent="0.25">
      <c r="A926" s="3">
        <f>TITRES_STAT!B929</f>
        <v>43355</v>
      </c>
      <c r="B926" s="5">
        <f>TITRES_STAT!D929</f>
        <v>5.8380000000000001</v>
      </c>
      <c r="C926" s="2">
        <f t="shared" si="109"/>
        <v>0</v>
      </c>
      <c r="D926" s="2">
        <f t="shared" si="110"/>
        <v>5.8684000000000003</v>
      </c>
      <c r="E926" s="2">
        <f t="shared" si="112"/>
        <v>5.9274000000000004</v>
      </c>
      <c r="F926" s="2">
        <f t="shared" si="113"/>
        <v>5.91465</v>
      </c>
      <c r="G926" s="2">
        <f t="shared" si="107"/>
        <v>5.9100200000000029</v>
      </c>
      <c r="H926" s="2">
        <f t="shared" si="111"/>
        <v>5.0183950000000044</v>
      </c>
      <c r="I926" s="2">
        <f t="array" ref="I926">SUMPRODUCT(B910:B929, (ROW(B910:B929)-ROW(B910)+1)) / (20*21/2)</f>
        <v>5.8967666666666663</v>
      </c>
      <c r="J926" s="2">
        <f t="shared" si="114"/>
        <v>5.9017730903735348</v>
      </c>
      <c r="K926" s="2">
        <f t="shared" si="108"/>
        <v>5.7831211383410963</v>
      </c>
    </row>
    <row r="927" spans="1:11" ht="13.5" x14ac:dyDescent="0.25">
      <c r="A927" s="3">
        <f>TITRES_STAT!B930</f>
        <v>43356</v>
      </c>
      <c r="B927" s="5">
        <f>TITRES_STAT!D930</f>
        <v>5.8380000000000001</v>
      </c>
      <c r="C927" s="2">
        <f t="shared" si="109"/>
        <v>0</v>
      </c>
      <c r="D927" s="2">
        <f t="shared" si="110"/>
        <v>5.8532000000000002</v>
      </c>
      <c r="E927" s="2">
        <f t="shared" si="112"/>
        <v>5.9157000000000002</v>
      </c>
      <c r="F927" s="2">
        <f t="shared" si="113"/>
        <v>5.9175499999999994</v>
      </c>
      <c r="G927" s="2">
        <f t="shared" si="107"/>
        <v>5.9053400000000034</v>
      </c>
      <c r="H927" s="2">
        <f t="shared" si="111"/>
        <v>5.0251500000000036</v>
      </c>
      <c r="I927" s="2">
        <f t="array" ref="I927">SUMPRODUCT(B911:B930, (ROW(B911:B930)-ROW(B911)+1)) / (20*21/2)</f>
        <v>5.882471428571427</v>
      </c>
      <c r="J927" s="2">
        <f t="shared" si="114"/>
        <v>5.8956994627189125</v>
      </c>
      <c r="K927" s="2">
        <f t="shared" si="108"/>
        <v>5.785273250563014</v>
      </c>
    </row>
    <row r="928" spans="1:11" ht="13.5" x14ac:dyDescent="0.25">
      <c r="A928" s="3">
        <f>TITRES_STAT!B931</f>
        <v>43357</v>
      </c>
      <c r="B928" s="5">
        <f>TITRES_STAT!D931</f>
        <v>5.8380000000000001</v>
      </c>
      <c r="C928" s="2">
        <f t="shared" si="109"/>
        <v>0</v>
      </c>
      <c r="D928" s="2">
        <f t="shared" si="110"/>
        <v>5.8380000000000001</v>
      </c>
      <c r="E928" s="2">
        <f t="shared" si="112"/>
        <v>5.9040000000000008</v>
      </c>
      <c r="F928" s="2">
        <f t="shared" si="113"/>
        <v>5.9286499999999984</v>
      </c>
      <c r="G928" s="2">
        <f t="shared" si="107"/>
        <v>5.9006600000000047</v>
      </c>
      <c r="H928" s="2">
        <f t="shared" si="111"/>
        <v>5.0319050000000036</v>
      </c>
      <c r="I928" s="2">
        <f t="array" ref="I928">SUMPRODUCT(B912:B931, (ROW(B912:B931)-ROW(B912)+1)) / (20*21/2)</f>
        <v>5.8692047619047614</v>
      </c>
      <c r="J928" s="2">
        <f t="shared" si="114"/>
        <v>5.8902042757933017</v>
      </c>
      <c r="K928" s="2">
        <f t="shared" si="108"/>
        <v>5.7873409662272097</v>
      </c>
    </row>
    <row r="929" spans="1:11" ht="13.5" x14ac:dyDescent="0.25">
      <c r="A929" s="3">
        <f>TITRES_STAT!B932</f>
        <v>43360</v>
      </c>
      <c r="B929" s="5">
        <f>TITRES_STAT!D932</f>
        <v>5.78</v>
      </c>
      <c r="C929" s="2">
        <f t="shared" si="109"/>
        <v>-5.7999999999999829E-2</v>
      </c>
      <c r="D929" s="2">
        <f t="shared" si="110"/>
        <v>5.8264000000000005</v>
      </c>
      <c r="E929" s="2">
        <f t="shared" si="112"/>
        <v>5.8918000000000008</v>
      </c>
      <c r="F929" s="2">
        <f t="shared" si="113"/>
        <v>5.9300999999999977</v>
      </c>
      <c r="G929" s="2">
        <f t="shared" si="107"/>
        <v>5.8948200000000046</v>
      </c>
      <c r="H929" s="2">
        <f t="shared" si="111"/>
        <v>5.0383700000000031</v>
      </c>
      <c r="I929" s="2">
        <f t="array" ref="I929">SUMPRODUCT(B913:B932, (ROW(B913:B932)-ROW(B913)+1)) / (20*21/2)</f>
        <v>5.8569666666666658</v>
      </c>
      <c r="J929" s="2">
        <f t="shared" si="114"/>
        <v>5.8797086304796533</v>
      </c>
      <c r="K929" s="2">
        <f t="shared" si="108"/>
        <v>5.7870530851986919</v>
      </c>
    </row>
    <row r="930" spans="1:11" ht="13.5" x14ac:dyDescent="0.25">
      <c r="A930" s="3">
        <f>TITRES_STAT!B933</f>
        <v>43361</v>
      </c>
      <c r="B930" s="5">
        <f>TITRES_STAT!D933</f>
        <v>5.78</v>
      </c>
      <c r="C930" s="2">
        <f t="shared" si="109"/>
        <v>0</v>
      </c>
      <c r="D930" s="2">
        <f t="shared" si="110"/>
        <v>5.8148</v>
      </c>
      <c r="E930" s="2">
        <f t="shared" si="112"/>
        <v>5.8638000000000003</v>
      </c>
      <c r="F930" s="2">
        <f t="shared" si="113"/>
        <v>5.919299999999998</v>
      </c>
      <c r="G930" s="2">
        <f t="shared" si="107"/>
        <v>5.8889800000000028</v>
      </c>
      <c r="H930" s="2">
        <f t="shared" si="111"/>
        <v>5.0445650000000031</v>
      </c>
      <c r="I930" s="2">
        <f t="array" ref="I930">SUMPRODUCT(B914:B933, (ROW(B914:B933)-ROW(B914)+1)) / (20*21/2)</f>
        <v>5.8332999999999995</v>
      </c>
      <c r="J930" s="2">
        <f t="shared" si="114"/>
        <v>5.8702125704339716</v>
      </c>
      <c r="K930" s="2">
        <f t="shared" si="108"/>
        <v>5.7867764936222725</v>
      </c>
    </row>
    <row r="931" spans="1:11" ht="13.5" x14ac:dyDescent="0.25">
      <c r="A931" s="3">
        <f>TITRES_STAT!B934</f>
        <v>43362</v>
      </c>
      <c r="B931" s="5">
        <f>TITRES_STAT!D934</f>
        <v>5.78</v>
      </c>
      <c r="C931" s="2">
        <f t="shared" si="109"/>
        <v>0</v>
      </c>
      <c r="D931" s="2">
        <f t="shared" si="110"/>
        <v>5.8032000000000004</v>
      </c>
      <c r="E931" s="2">
        <f t="shared" si="112"/>
        <v>5.8358000000000008</v>
      </c>
      <c r="F931" s="2">
        <f t="shared" si="113"/>
        <v>5.9084999999999983</v>
      </c>
      <c r="G931" s="2">
        <f t="shared" si="107"/>
        <v>5.8831400000000018</v>
      </c>
      <c r="H931" s="2">
        <f t="shared" si="111"/>
        <v>5.0507600000000021</v>
      </c>
      <c r="I931" s="2">
        <f t="array" ref="I931">SUMPRODUCT(B915:B934, (ROW(B915:B934)-ROW(B915)+1)) / (20*21/2)</f>
        <v>5.8111047619047618</v>
      </c>
      <c r="J931" s="2">
        <f t="shared" si="114"/>
        <v>5.8616208970593071</v>
      </c>
      <c r="K931" s="2">
        <f t="shared" si="108"/>
        <v>5.7865107487743401</v>
      </c>
    </row>
    <row r="932" spans="1:11" ht="13.5" x14ac:dyDescent="0.25">
      <c r="A932" s="3">
        <f>TITRES_STAT!B935</f>
        <v>43363</v>
      </c>
      <c r="B932" s="5">
        <f>TITRES_STAT!D935</f>
        <v>5.78</v>
      </c>
      <c r="C932" s="2">
        <f t="shared" si="109"/>
        <v>0</v>
      </c>
      <c r="D932" s="2">
        <f t="shared" si="110"/>
        <v>5.7916000000000007</v>
      </c>
      <c r="E932" s="2">
        <f t="shared" si="112"/>
        <v>5.8224</v>
      </c>
      <c r="F932" s="2">
        <f t="shared" si="113"/>
        <v>5.894499999999999</v>
      </c>
      <c r="G932" s="2">
        <f t="shared" si="107"/>
        <v>5.8805800000000001</v>
      </c>
      <c r="H932" s="2">
        <f t="shared" si="111"/>
        <v>5.056680000000001</v>
      </c>
      <c r="I932" s="2">
        <f t="array" ref="I932">SUMPRODUCT(B916:B935, (ROW(B916:B935)-ROW(B916)+1)) / (20*21/2)</f>
        <v>5.7903809523809526</v>
      </c>
      <c r="J932" s="2">
        <f t="shared" si="114"/>
        <v>5.8538474782917538</v>
      </c>
      <c r="K932" s="2">
        <f t="shared" si="108"/>
        <v>5.7862554252929934</v>
      </c>
    </row>
    <row r="933" spans="1:11" ht="13.5" x14ac:dyDescent="0.25">
      <c r="A933" s="3">
        <f>TITRES_STAT!B936</f>
        <v>43364</v>
      </c>
      <c r="B933" s="5">
        <f>TITRES_STAT!D936</f>
        <v>5.6459999999999999</v>
      </c>
      <c r="C933" s="2">
        <f t="shared" si="109"/>
        <v>-0.13400000000000034</v>
      </c>
      <c r="D933" s="2">
        <f t="shared" si="110"/>
        <v>5.7532000000000005</v>
      </c>
      <c r="E933" s="2">
        <f t="shared" si="112"/>
        <v>5.7956000000000003</v>
      </c>
      <c r="F933" s="2">
        <f t="shared" si="113"/>
        <v>5.8790499999999994</v>
      </c>
      <c r="G933" s="2">
        <f t="shared" si="107"/>
        <v>5.8760400000000006</v>
      </c>
      <c r="H933" s="2">
        <f t="shared" si="111"/>
        <v>5.0619300000000012</v>
      </c>
      <c r="I933" s="2">
        <f t="array" ref="I933">SUMPRODUCT(B917:B936, (ROW(B917:B936)-ROW(B917)+1)) / (20*21/2)</f>
        <v>5.7894142857142858</v>
      </c>
      <c r="J933" s="2">
        <f t="shared" si="114"/>
        <v>5.8340524803592055</v>
      </c>
      <c r="K933" s="2">
        <f t="shared" si="108"/>
        <v>5.7807552125364055</v>
      </c>
    </row>
    <row r="934" spans="1:11" ht="13.5" x14ac:dyDescent="0.25">
      <c r="A934" s="3">
        <f>TITRES_STAT!B937</f>
        <v>43367</v>
      </c>
      <c r="B934" s="5">
        <f>TITRES_STAT!D937</f>
        <v>5.6459999999999999</v>
      </c>
      <c r="C934" s="2">
        <f t="shared" si="109"/>
        <v>0</v>
      </c>
      <c r="D934" s="2">
        <f t="shared" si="110"/>
        <v>5.7263999999999999</v>
      </c>
      <c r="E934" s="2">
        <f t="shared" si="112"/>
        <v>5.7764000000000006</v>
      </c>
      <c r="F934" s="2">
        <f t="shared" si="113"/>
        <v>5.8635999999999999</v>
      </c>
      <c r="G934" s="2">
        <f t="shared" si="107"/>
        <v>5.8715000000000002</v>
      </c>
      <c r="H934" s="2">
        <f t="shared" si="111"/>
        <v>5.0671800000000005</v>
      </c>
      <c r="I934" s="2">
        <f t="array" ref="I934">SUMPRODUCT(B918:B937, (ROW(B918:B937)-ROW(B918)+1)) / (20*21/2)</f>
        <v>5.7890047619047618</v>
      </c>
      <c r="J934" s="2">
        <f t="shared" si="114"/>
        <v>5.8161427203249954</v>
      </c>
      <c r="K934" s="2">
        <f t="shared" si="108"/>
        <v>5.7754706943977228</v>
      </c>
    </row>
    <row r="935" spans="1:11" ht="13.5" x14ac:dyDescent="0.25">
      <c r="A935" s="3">
        <f>TITRES_STAT!B938</f>
        <v>43368</v>
      </c>
      <c r="B935" s="5">
        <f>TITRES_STAT!D938</f>
        <v>5.6459999999999999</v>
      </c>
      <c r="C935" s="2">
        <f t="shared" si="109"/>
        <v>0</v>
      </c>
      <c r="D935" s="2">
        <f t="shared" si="110"/>
        <v>5.6996000000000002</v>
      </c>
      <c r="E935" s="2">
        <f t="shared" si="112"/>
        <v>5.7572000000000001</v>
      </c>
      <c r="F935" s="2">
        <f t="shared" si="113"/>
        <v>5.8481499999999995</v>
      </c>
      <c r="G935" s="2">
        <f t="shared" si="107"/>
        <v>5.8670799999999996</v>
      </c>
      <c r="H935" s="2">
        <f t="shared" si="111"/>
        <v>5.0724299999999998</v>
      </c>
      <c r="I935" s="2">
        <f t="array" ref="I935">SUMPRODUCT(B919:B938, (ROW(B919:B938)-ROW(B919)+1)) / (20*21/2)</f>
        <v>5.7891523809523813</v>
      </c>
      <c r="J935" s="2">
        <f t="shared" si="114"/>
        <v>5.7999386517226146</v>
      </c>
      <c r="K935" s="2">
        <f t="shared" si="108"/>
        <v>5.7703934122644789</v>
      </c>
    </row>
    <row r="936" spans="1:11" ht="13.5" x14ac:dyDescent="0.25">
      <c r="A936" s="3">
        <f>TITRES_STAT!B939</f>
        <v>43369</v>
      </c>
      <c r="B936" s="5">
        <f>TITRES_STAT!D939</f>
        <v>5.8380000000000001</v>
      </c>
      <c r="C936" s="2">
        <f t="shared" si="109"/>
        <v>0.19200000000000017</v>
      </c>
      <c r="D936" s="2">
        <f t="shared" si="110"/>
        <v>5.7111999999999998</v>
      </c>
      <c r="E936" s="2">
        <f t="shared" si="112"/>
        <v>5.7572000000000001</v>
      </c>
      <c r="F936" s="2">
        <f t="shared" si="113"/>
        <v>5.8422999999999998</v>
      </c>
      <c r="G936" s="2">
        <f t="shared" si="107"/>
        <v>5.8633400000000009</v>
      </c>
      <c r="H936" s="2">
        <f t="shared" si="111"/>
        <v>5.0786399999999992</v>
      </c>
      <c r="I936" s="2">
        <f t="array" ref="I936">SUMPRODUCT(B920:B939, (ROW(B920:B939)-ROW(B920)+1)) / (20*21/2)</f>
        <v>5.7898571428571426</v>
      </c>
      <c r="J936" s="2">
        <f t="shared" si="114"/>
        <v>5.8035635420347464</v>
      </c>
      <c r="K936" s="2">
        <f t="shared" si="108"/>
        <v>5.7730446509992053</v>
      </c>
    </row>
    <row r="937" spans="1:11" ht="13.5" x14ac:dyDescent="0.25">
      <c r="A937" s="3">
        <f>TITRES_STAT!B940</f>
        <v>43370</v>
      </c>
      <c r="B937" s="5">
        <f>TITRES_STAT!D940</f>
        <v>5.8380000000000001</v>
      </c>
      <c r="C937" s="2">
        <f t="shared" si="109"/>
        <v>0</v>
      </c>
      <c r="D937" s="2">
        <f t="shared" si="110"/>
        <v>5.7228000000000003</v>
      </c>
      <c r="E937" s="2">
        <f t="shared" si="112"/>
        <v>5.7572000000000001</v>
      </c>
      <c r="F937" s="2">
        <f t="shared" si="113"/>
        <v>5.8364500000000001</v>
      </c>
      <c r="G937" s="2">
        <f t="shared" si="107"/>
        <v>5.858900000000002</v>
      </c>
      <c r="H937" s="2">
        <f t="shared" si="111"/>
        <v>5.0848499999999994</v>
      </c>
      <c r="I937" s="2">
        <f t="array" ref="I937">SUMPRODUCT(B921:B940, (ROW(B921:B940)-ROW(B921)+1)) / (20*21/2)</f>
        <v>5.7697238095238097</v>
      </c>
      <c r="J937" s="2">
        <f t="shared" si="114"/>
        <v>5.8068432046981044</v>
      </c>
      <c r="K937" s="2">
        <f t="shared" si="108"/>
        <v>5.7755919195874714</v>
      </c>
    </row>
    <row r="938" spans="1:11" ht="13.5" x14ac:dyDescent="0.25">
      <c r="A938" s="3">
        <f>TITRES_STAT!B941</f>
        <v>43371</v>
      </c>
      <c r="B938" s="5">
        <f>TITRES_STAT!D941</f>
        <v>5.8380000000000001</v>
      </c>
      <c r="C938" s="2">
        <f t="shared" si="109"/>
        <v>0</v>
      </c>
      <c r="D938" s="2">
        <f t="shared" si="110"/>
        <v>5.7612000000000005</v>
      </c>
      <c r="E938" s="2">
        <f t="shared" si="112"/>
        <v>5.7572000000000001</v>
      </c>
      <c r="F938" s="2">
        <f t="shared" si="113"/>
        <v>5.8305999999999996</v>
      </c>
      <c r="G938" s="2">
        <f t="shared" si="107"/>
        <v>5.8544600000000022</v>
      </c>
      <c r="H938" s="2">
        <f t="shared" si="111"/>
        <v>5.0910599999999997</v>
      </c>
      <c r="I938" s="2">
        <f t="array" ref="I938">SUMPRODUCT(B922:B941, (ROW(B922:B941)-ROW(B922)+1)) / (20*21/2)</f>
        <v>5.7756095238095231</v>
      </c>
      <c r="J938" s="2">
        <f t="shared" si="114"/>
        <v>5.8098105185363806</v>
      </c>
      <c r="K938" s="2">
        <f t="shared" si="108"/>
        <v>5.7780392952899238</v>
      </c>
    </row>
    <row r="939" spans="1:11" ht="13.5" x14ac:dyDescent="0.25">
      <c r="A939" s="3">
        <f>TITRES_STAT!B942</f>
        <v>43374</v>
      </c>
      <c r="B939" s="5">
        <f>TITRES_STAT!D942</f>
        <v>5.8380000000000001</v>
      </c>
      <c r="C939" s="2">
        <f t="shared" si="109"/>
        <v>0</v>
      </c>
      <c r="D939" s="2">
        <f t="shared" si="110"/>
        <v>5.7995999999999999</v>
      </c>
      <c r="E939" s="2">
        <f t="shared" si="112"/>
        <v>5.7629999999999999</v>
      </c>
      <c r="F939" s="2">
        <f t="shared" si="113"/>
        <v>5.827399999999999</v>
      </c>
      <c r="G939" s="2">
        <f t="shared" si="107"/>
        <v>5.8527000000000022</v>
      </c>
      <c r="H939" s="2">
        <f t="shared" si="111"/>
        <v>5.0972699999999991</v>
      </c>
      <c r="I939" s="2">
        <f t="array" ref="I939">SUMPRODUCT(B923:B942, (ROW(B923:B942)-ROW(B923)+1)) / (20*21/2)</f>
        <v>5.7824142857142862</v>
      </c>
      <c r="J939" s="2">
        <f t="shared" si="114"/>
        <v>5.8124952310567251</v>
      </c>
      <c r="K939" s="2">
        <f t="shared" si="108"/>
        <v>5.7803906954746331</v>
      </c>
    </row>
    <row r="940" spans="1:11" ht="13.5" x14ac:dyDescent="0.25">
      <c r="A940" s="3">
        <f>TITRES_STAT!B943</f>
        <v>43375</v>
      </c>
      <c r="B940" s="5">
        <f>TITRES_STAT!D943</f>
        <v>5.6159999999999997</v>
      </c>
      <c r="C940" s="2">
        <f t="shared" si="109"/>
        <v>-0.22200000000000042</v>
      </c>
      <c r="D940" s="2">
        <f t="shared" si="110"/>
        <v>5.7935999999999996</v>
      </c>
      <c r="E940" s="2">
        <f t="shared" si="112"/>
        <v>5.7465999999999999</v>
      </c>
      <c r="F940" s="2">
        <f t="shared" si="113"/>
        <v>5.8051999999999992</v>
      </c>
      <c r="G940" s="2">
        <f t="shared" si="107"/>
        <v>5.8474400000000015</v>
      </c>
      <c r="H940" s="2">
        <f t="shared" si="111"/>
        <v>5.1023699999999987</v>
      </c>
      <c r="I940" s="2">
        <f t="array" ref="I940">SUMPRODUCT(B924:B943, (ROW(B924:B943)-ROW(B924)+1)) / (20*21/2)</f>
        <v>5.7883952380952381</v>
      </c>
      <c r="J940" s="2">
        <f t="shared" si="114"/>
        <v>5.7937813995275134</v>
      </c>
      <c r="K940" s="2">
        <f t="shared" si="108"/>
        <v>5.7739440015344519</v>
      </c>
    </row>
    <row r="941" spans="1:11" ht="13.5" x14ac:dyDescent="0.25">
      <c r="A941" s="3">
        <f>TITRES_STAT!B944</f>
        <v>43376</v>
      </c>
      <c r="B941" s="5">
        <f>TITRES_STAT!D944</f>
        <v>5.867</v>
      </c>
      <c r="C941" s="2">
        <f t="shared" si="109"/>
        <v>0.25100000000000033</v>
      </c>
      <c r="D941" s="2">
        <f t="shared" si="110"/>
        <v>5.7994000000000003</v>
      </c>
      <c r="E941" s="2">
        <f t="shared" si="112"/>
        <v>5.7553000000000001</v>
      </c>
      <c r="F941" s="2">
        <f t="shared" si="113"/>
        <v>5.7955499999999995</v>
      </c>
      <c r="G941" s="2">
        <f t="shared" si="107"/>
        <v>5.8472000000000017</v>
      </c>
      <c r="H941" s="2">
        <f t="shared" si="111"/>
        <v>5.1087249999999989</v>
      </c>
      <c r="I941" s="2">
        <f t="array" ref="I941">SUMPRODUCT(B925:B944, (ROW(B925:B944)-ROW(B925)+1)) / (20*21/2)</f>
        <v>5.7946523809523809</v>
      </c>
      <c r="J941" s="2">
        <f t="shared" si="114"/>
        <v>5.800754599572512</v>
      </c>
      <c r="K941" s="2">
        <f t="shared" si="108"/>
        <v>5.777593256376238</v>
      </c>
    </row>
    <row r="942" spans="1:11" ht="13.5" x14ac:dyDescent="0.25">
      <c r="A942" s="3">
        <f>TITRES_STAT!B945</f>
        <v>43377</v>
      </c>
      <c r="B942" s="5">
        <f>TITRES_STAT!D945</f>
        <v>5.867</v>
      </c>
      <c r="C942" s="2">
        <f t="shared" si="109"/>
        <v>0</v>
      </c>
      <c r="D942" s="2">
        <f t="shared" si="110"/>
        <v>5.805200000000001</v>
      </c>
      <c r="E942" s="2">
        <f t="shared" si="112"/>
        <v>5.7639999999999993</v>
      </c>
      <c r="F942" s="2">
        <f t="shared" si="113"/>
        <v>5.7931999999999997</v>
      </c>
      <c r="G942" s="2">
        <f t="shared" si="107"/>
        <v>5.846960000000001</v>
      </c>
      <c r="H942" s="2">
        <f t="shared" si="111"/>
        <v>5.115079999999999</v>
      </c>
      <c r="I942" s="2">
        <f t="array" ref="I942">SUMPRODUCT(B926:B945, (ROW(B926:B945)-ROW(B926)+1)) / (20*21/2)</f>
        <v>5.8008238095238083</v>
      </c>
      <c r="J942" s="2">
        <f t="shared" si="114"/>
        <v>5.8070636853275115</v>
      </c>
      <c r="K942" s="2">
        <f t="shared" si="108"/>
        <v>5.7810994031850127</v>
      </c>
    </row>
    <row r="943" spans="1:11" ht="13.5" x14ac:dyDescent="0.25">
      <c r="A943" s="3">
        <f>TITRES_STAT!B946</f>
        <v>43378</v>
      </c>
      <c r="B943" s="5">
        <f>TITRES_STAT!D946</f>
        <v>5.8559999999999999</v>
      </c>
      <c r="C943" s="2">
        <f t="shared" si="109"/>
        <v>-1.1000000000000121E-2</v>
      </c>
      <c r="D943" s="2">
        <f t="shared" si="110"/>
        <v>5.8088000000000006</v>
      </c>
      <c r="E943" s="2">
        <f t="shared" si="112"/>
        <v>5.7849999999999993</v>
      </c>
      <c r="F943" s="2">
        <f t="shared" si="113"/>
        <v>5.7902999999999993</v>
      </c>
      <c r="G943" s="2">
        <f t="shared" si="107"/>
        <v>5.8464999999999998</v>
      </c>
      <c r="H943" s="2">
        <f t="shared" si="111"/>
        <v>5.1213799999999994</v>
      </c>
      <c r="I943" s="2">
        <f t="array" ref="I943">SUMPRODUCT(B927:B946, (ROW(B927:B946)-ROW(B927)+1)) / (20*21/2)</f>
        <v>5.7918619047619044</v>
      </c>
      <c r="J943" s="2">
        <f t="shared" si="114"/>
        <v>5.8117242867248917</v>
      </c>
      <c r="K943" s="2">
        <f t="shared" si="108"/>
        <v>5.7840366814914823</v>
      </c>
    </row>
    <row r="944" spans="1:11" ht="13.5" x14ac:dyDescent="0.25">
      <c r="A944" s="3">
        <f>TITRES_STAT!B947</f>
        <v>43381</v>
      </c>
      <c r="B944" s="5">
        <f>TITRES_STAT!D947</f>
        <v>5.8559999999999999</v>
      </c>
      <c r="C944" s="2">
        <f t="shared" si="109"/>
        <v>0</v>
      </c>
      <c r="D944" s="2">
        <f t="shared" si="110"/>
        <v>5.8124000000000011</v>
      </c>
      <c r="E944" s="2">
        <f t="shared" si="112"/>
        <v>5.806</v>
      </c>
      <c r="F944" s="2">
        <f t="shared" si="113"/>
        <v>5.791199999999999</v>
      </c>
      <c r="G944" s="2">
        <f t="shared" si="107"/>
        <v>5.8460399999999995</v>
      </c>
      <c r="H944" s="2">
        <f t="shared" si="111"/>
        <v>5.1276799999999989</v>
      </c>
      <c r="I944" s="2">
        <f t="array" ref="I944">SUMPRODUCT(B928:B947, (ROW(B928:B947)-ROW(B928)+1)) / (20*21/2)</f>
        <v>5.7835666666666681</v>
      </c>
      <c r="J944" s="2">
        <f t="shared" si="114"/>
        <v>5.8159410213225211</v>
      </c>
      <c r="K944" s="2">
        <f t="shared" si="108"/>
        <v>5.7868587724133844</v>
      </c>
    </row>
    <row r="945" spans="1:11" ht="13.5" x14ac:dyDescent="0.25">
      <c r="A945" s="3">
        <f>TITRES_STAT!B948</f>
        <v>43382</v>
      </c>
      <c r="B945" s="5">
        <f>TITRES_STAT!D948</f>
        <v>5.8559999999999999</v>
      </c>
      <c r="C945" s="2">
        <f t="shared" si="109"/>
        <v>0</v>
      </c>
      <c r="D945" s="2">
        <f t="shared" si="110"/>
        <v>5.8604000000000003</v>
      </c>
      <c r="E945" s="2">
        <f t="shared" si="112"/>
        <v>5.827</v>
      </c>
      <c r="F945" s="2">
        <f t="shared" si="113"/>
        <v>5.7920999999999996</v>
      </c>
      <c r="G945" s="2">
        <f t="shared" si="107"/>
        <v>5.8454599999999983</v>
      </c>
      <c r="H945" s="2">
        <f t="shared" si="111"/>
        <v>5.1339799999999993</v>
      </c>
      <c r="I945" s="2">
        <f t="array" ref="I945">SUMPRODUCT(B929:B948, (ROW(B929:B948)-ROW(B929)+1)) / (20*21/2)</f>
        <v>5.7759380952380956</v>
      </c>
      <c r="J945" s="2">
        <f t="shared" si="114"/>
        <v>5.8197561621489475</v>
      </c>
      <c r="K945" s="2">
        <f t="shared" si="108"/>
        <v>5.7895701931030557</v>
      </c>
    </row>
    <row r="946" spans="1:11" ht="13.5" x14ac:dyDescent="0.25">
      <c r="A946" s="3">
        <f>TITRES_STAT!B949</f>
        <v>43383</v>
      </c>
      <c r="B946" s="5">
        <f>TITRES_STAT!D949</f>
        <v>5.6980000000000004</v>
      </c>
      <c r="C946" s="2">
        <f t="shared" si="109"/>
        <v>-0.15799999999999947</v>
      </c>
      <c r="D946" s="2">
        <f t="shared" si="110"/>
        <v>5.8266000000000009</v>
      </c>
      <c r="E946" s="2">
        <f t="shared" si="112"/>
        <v>5.8130000000000006</v>
      </c>
      <c r="F946" s="2">
        <f t="shared" si="113"/>
        <v>5.7850999999999999</v>
      </c>
      <c r="G946" s="2">
        <f t="shared" ref="G946:G1009" si="115">AVERAGE(B897:B946)</f>
        <v>5.8418399999999977</v>
      </c>
      <c r="H946" s="2">
        <f t="shared" si="111"/>
        <v>5.1395150000000003</v>
      </c>
      <c r="I946" s="2">
        <f t="array" ref="I946">SUMPRODUCT(B930:B949, (ROW(B930:B949)-ROW(B930)+1)) / (20*21/2)</f>
        <v>5.761166666666667</v>
      </c>
      <c r="J946" s="2">
        <f t="shared" si="114"/>
        <v>5.8081603371823807</v>
      </c>
      <c r="K946" s="2">
        <f t="shared" si="108"/>
        <v>5.7859792051382302</v>
      </c>
    </row>
    <row r="947" spans="1:11" ht="13.5" x14ac:dyDescent="0.25">
      <c r="A947" s="3">
        <f>TITRES_STAT!B950</f>
        <v>43384</v>
      </c>
      <c r="B947" s="5">
        <f>TITRES_STAT!D950</f>
        <v>5.6980000000000004</v>
      </c>
      <c r="C947" s="2">
        <f t="shared" si="109"/>
        <v>0</v>
      </c>
      <c r="D947" s="2">
        <f t="shared" si="110"/>
        <v>5.7927999999999997</v>
      </c>
      <c r="E947" s="2">
        <f t="shared" si="112"/>
        <v>5.7990000000000013</v>
      </c>
      <c r="F947" s="2">
        <f t="shared" si="113"/>
        <v>5.7781000000000002</v>
      </c>
      <c r="G947" s="2">
        <f t="shared" si="115"/>
        <v>5.8382199999999962</v>
      </c>
      <c r="H947" s="2">
        <f t="shared" si="111"/>
        <v>5.1450500000000003</v>
      </c>
      <c r="I947" s="2">
        <f t="array" ref="I947">SUMPRODUCT(B931:B950, (ROW(B931:B950)-ROW(B931)+1)) / (20*21/2)</f>
        <v>5.74717619047619</v>
      </c>
      <c r="J947" s="2">
        <f t="shared" si="114"/>
        <v>5.7976688764983439</v>
      </c>
      <c r="K947" s="2">
        <f t="shared" ref="K947:K1010" si="116">$K$4*B947+(1-$K$4)*K946</f>
        <v>5.7825290402308482</v>
      </c>
    </row>
    <row r="948" spans="1:11" ht="13.5" x14ac:dyDescent="0.25">
      <c r="A948" s="3">
        <f>TITRES_STAT!B951</f>
        <v>43385</v>
      </c>
      <c r="B948" s="5">
        <f>TITRES_STAT!D951</f>
        <v>5.6980000000000004</v>
      </c>
      <c r="C948" s="2">
        <f t="shared" si="109"/>
        <v>0</v>
      </c>
      <c r="D948" s="2">
        <f t="shared" si="110"/>
        <v>5.7612000000000005</v>
      </c>
      <c r="E948" s="2">
        <f t="shared" si="112"/>
        <v>5.785000000000001</v>
      </c>
      <c r="F948" s="2">
        <f t="shared" si="113"/>
        <v>5.7711000000000015</v>
      </c>
      <c r="G948" s="2">
        <f t="shared" si="115"/>
        <v>5.8345999999999956</v>
      </c>
      <c r="H948" s="2">
        <f t="shared" si="111"/>
        <v>5.1505849999999995</v>
      </c>
      <c r="I948" s="2">
        <f t="array" ref="I948">SUMPRODUCT(B932:B951, (ROW(B932:B951)-ROW(B932)+1)) / (20*21/2)</f>
        <v>5.7339666666666664</v>
      </c>
      <c r="J948" s="2">
        <f t="shared" si="114"/>
        <v>5.7881766025461205</v>
      </c>
      <c r="K948" s="2">
        <f t="shared" si="116"/>
        <v>5.77921417590807</v>
      </c>
    </row>
    <row r="949" spans="1:11" ht="13.5" x14ac:dyDescent="0.25">
      <c r="A949" s="3">
        <f>TITRES_STAT!B952</f>
        <v>43389</v>
      </c>
      <c r="B949" s="5">
        <f>TITRES_STAT!D952</f>
        <v>5.6159999999999997</v>
      </c>
      <c r="C949" s="2">
        <f t="shared" si="109"/>
        <v>-8.2000000000000739E-2</v>
      </c>
      <c r="D949" s="2">
        <f t="shared" si="110"/>
        <v>5.7132000000000005</v>
      </c>
      <c r="E949" s="2">
        <f t="shared" si="112"/>
        <v>5.7628000000000004</v>
      </c>
      <c r="F949" s="2">
        <f t="shared" si="113"/>
        <v>5.7629000000000001</v>
      </c>
      <c r="G949" s="2">
        <f t="shared" si="115"/>
        <v>5.8293399999999949</v>
      </c>
      <c r="H949" s="2">
        <f t="shared" si="111"/>
        <v>5.1557099999999991</v>
      </c>
      <c r="I949" s="2">
        <f t="array" ref="I949">SUMPRODUCT(B933:B952, (ROW(B933:B952)-ROW(B933)+1)) / (20*21/2)</f>
        <v>5.737157142857142</v>
      </c>
      <c r="J949" s="2">
        <f t="shared" si="114"/>
        <v>5.7717788308750615</v>
      </c>
      <c r="K949" s="2">
        <f t="shared" si="116"/>
        <v>5.7728136199901066</v>
      </c>
    </row>
    <row r="950" spans="1:11" ht="13.5" x14ac:dyDescent="0.25">
      <c r="A950" s="3">
        <f>TITRES_STAT!B953</f>
        <v>43390</v>
      </c>
      <c r="B950" s="5">
        <f>TITRES_STAT!D953</f>
        <v>5.6159999999999997</v>
      </c>
      <c r="C950" s="2">
        <f t="shared" si="109"/>
        <v>0</v>
      </c>
      <c r="D950" s="2">
        <f t="shared" si="110"/>
        <v>5.6652000000000005</v>
      </c>
      <c r="E950" s="2">
        <f t="shared" si="112"/>
        <v>5.7628000000000004</v>
      </c>
      <c r="F950" s="2">
        <f t="shared" si="113"/>
        <v>5.7546999999999997</v>
      </c>
      <c r="G950" s="2">
        <f t="shared" si="115"/>
        <v>5.8260599999999956</v>
      </c>
      <c r="H950" s="2">
        <f t="shared" si="111"/>
        <v>5.1608099999999988</v>
      </c>
      <c r="I950" s="2">
        <f t="array" ref="I950">SUMPRODUCT(B934:B953, (ROW(B934:B953)-ROW(B934)+1)) / (20*21/2)</f>
        <v>5.7403476190476193</v>
      </c>
      <c r="J950" s="2">
        <f t="shared" si="114"/>
        <v>5.756942751744103</v>
      </c>
      <c r="K950" s="2">
        <f t="shared" si="116"/>
        <v>5.7666640662650046</v>
      </c>
    </row>
    <row r="951" spans="1:11" ht="13.5" x14ac:dyDescent="0.25">
      <c r="A951" s="3">
        <f>TITRES_STAT!B954</f>
        <v>43391</v>
      </c>
      <c r="B951" s="5">
        <f>TITRES_STAT!D954</f>
        <v>5.6159999999999997</v>
      </c>
      <c r="C951" s="2">
        <f t="shared" si="109"/>
        <v>0</v>
      </c>
      <c r="D951" s="2">
        <f t="shared" si="110"/>
        <v>5.6487999999999996</v>
      </c>
      <c r="E951" s="2">
        <f t="shared" si="112"/>
        <v>5.7377000000000002</v>
      </c>
      <c r="F951" s="2">
        <f t="shared" si="113"/>
        <v>5.7464999999999993</v>
      </c>
      <c r="G951" s="2">
        <f t="shared" si="115"/>
        <v>5.8227799999999954</v>
      </c>
      <c r="H951" s="2">
        <f t="shared" si="111"/>
        <v>5.1664549999999982</v>
      </c>
      <c r="I951" s="2">
        <f t="array" ref="I951">SUMPRODUCT(B935:B954, (ROW(B935:B954)-ROW(B935)+1)) / (20*21/2)</f>
        <v>5.7428999999999997</v>
      </c>
      <c r="J951" s="2">
        <f t="shared" si="114"/>
        <v>5.7435196325303783</v>
      </c>
      <c r="K951" s="2">
        <f t="shared" si="116"/>
        <v>5.7607556715095143</v>
      </c>
    </row>
    <row r="952" spans="1:11" ht="13.5" x14ac:dyDescent="0.25">
      <c r="A952" s="3">
        <f>TITRES_STAT!B955</f>
        <v>43392</v>
      </c>
      <c r="B952" s="5">
        <f>TITRES_STAT!D955</f>
        <v>5.78</v>
      </c>
      <c r="C952" s="2">
        <f t="shared" si="109"/>
        <v>0.16400000000000059</v>
      </c>
      <c r="D952" s="2">
        <f t="shared" si="110"/>
        <v>5.6652000000000005</v>
      </c>
      <c r="E952" s="2">
        <f t="shared" si="112"/>
        <v>5.7290000000000001</v>
      </c>
      <c r="F952" s="2">
        <f t="shared" si="113"/>
        <v>5.7464999999999993</v>
      </c>
      <c r="G952" s="2">
        <f t="shared" si="115"/>
        <v>5.8227799999999954</v>
      </c>
      <c r="H952" s="2">
        <f t="shared" si="111"/>
        <v>5.1729199999999977</v>
      </c>
      <c r="I952" s="2">
        <f t="array" ref="I952">SUMPRODUCT(B936:B955, (ROW(B936:B955)-ROW(B936)+1)) / (20*21/2)</f>
        <v>5.744814285714285</v>
      </c>
      <c r="J952" s="2">
        <f t="shared" si="114"/>
        <v>5.7469939532417706</v>
      </c>
      <c r="K952" s="2">
        <f t="shared" si="116"/>
        <v>5.7615103510581607</v>
      </c>
    </row>
    <row r="953" spans="1:11" ht="13.5" x14ac:dyDescent="0.25">
      <c r="A953" s="3">
        <f>TITRES_STAT!B956</f>
        <v>43395</v>
      </c>
      <c r="B953" s="5">
        <f>TITRES_STAT!D956</f>
        <v>5.78</v>
      </c>
      <c r="C953" s="2">
        <f t="shared" si="109"/>
        <v>0</v>
      </c>
      <c r="D953" s="2">
        <f t="shared" si="110"/>
        <v>5.6816000000000004</v>
      </c>
      <c r="E953" s="2">
        <f t="shared" si="112"/>
        <v>5.7214</v>
      </c>
      <c r="F953" s="2">
        <f t="shared" si="113"/>
        <v>5.7532000000000005</v>
      </c>
      <c r="G953" s="2">
        <f t="shared" si="115"/>
        <v>5.8227799999999954</v>
      </c>
      <c r="H953" s="2">
        <f t="shared" si="111"/>
        <v>5.179384999999999</v>
      </c>
      <c r="I953" s="2">
        <f t="array" ref="I953">SUMPRODUCT(B937:B956, (ROW(B937:B956)-ROW(B937)+1)) / (20*21/2)</f>
        <v>5.7460904761904752</v>
      </c>
      <c r="J953" s="2">
        <f t="shared" si="114"/>
        <v>5.7501373862663634</v>
      </c>
      <c r="K953" s="2">
        <f t="shared" si="116"/>
        <v>5.76223543533039</v>
      </c>
    </row>
    <row r="954" spans="1:11" ht="13.5" x14ac:dyDescent="0.25">
      <c r="A954" s="3">
        <f>TITRES_STAT!B957</f>
        <v>43396</v>
      </c>
      <c r="B954" s="5">
        <f>TITRES_STAT!D957</f>
        <v>5.78</v>
      </c>
      <c r="C954" s="2">
        <f t="shared" si="109"/>
        <v>0</v>
      </c>
      <c r="D954" s="2">
        <f t="shared" si="110"/>
        <v>5.7144000000000004</v>
      </c>
      <c r="E954" s="2">
        <f t="shared" si="112"/>
        <v>5.7138000000000009</v>
      </c>
      <c r="F954" s="2">
        <f t="shared" si="113"/>
        <v>5.7599000000000009</v>
      </c>
      <c r="G954" s="2">
        <f t="shared" si="115"/>
        <v>5.8227799999999954</v>
      </c>
      <c r="H954" s="2">
        <f t="shared" si="111"/>
        <v>5.186124999999997</v>
      </c>
      <c r="I954" s="2">
        <f t="array" ref="I954">SUMPRODUCT(B938:B957, (ROW(B938:B957)-ROW(B938)+1)) / (20*21/2)</f>
        <v>5.7364999999999995</v>
      </c>
      <c r="J954" s="2">
        <f t="shared" si="114"/>
        <v>5.7529814447171859</v>
      </c>
      <c r="K954" s="2">
        <f t="shared" si="116"/>
        <v>5.7629320849252768</v>
      </c>
    </row>
    <row r="955" spans="1:11" ht="13.5" x14ac:dyDescent="0.25">
      <c r="A955" s="3">
        <f>TITRES_STAT!B958</f>
        <v>43397</v>
      </c>
      <c r="B955" s="5">
        <f>TITRES_STAT!D958</f>
        <v>5.78</v>
      </c>
      <c r="C955" s="2">
        <f t="shared" si="109"/>
        <v>0</v>
      </c>
      <c r="D955" s="2">
        <f t="shared" si="110"/>
        <v>5.7472000000000012</v>
      </c>
      <c r="E955" s="2">
        <f t="shared" si="112"/>
        <v>5.7062000000000008</v>
      </c>
      <c r="F955" s="2">
        <f t="shared" si="113"/>
        <v>5.7666000000000004</v>
      </c>
      <c r="G955" s="2">
        <f t="shared" si="115"/>
        <v>5.8227799999999954</v>
      </c>
      <c r="H955" s="2">
        <f t="shared" si="111"/>
        <v>5.1928649999999967</v>
      </c>
      <c r="I955" s="2">
        <f t="array" ref="I955">SUMPRODUCT(B939:B958, (ROW(B939:B958)-ROW(B939)+1)) / (20*21/2)</f>
        <v>5.7277428571428572</v>
      </c>
      <c r="J955" s="2">
        <f t="shared" si="114"/>
        <v>5.7555546404584064</v>
      </c>
      <c r="K955" s="2">
        <f t="shared" si="116"/>
        <v>5.7636014149282069</v>
      </c>
    </row>
    <row r="956" spans="1:11" ht="13.5" x14ac:dyDescent="0.25">
      <c r="A956" s="3">
        <f>TITRES_STAT!B959</f>
        <v>43398</v>
      </c>
      <c r="B956" s="5">
        <f>TITRES_STAT!D959</f>
        <v>5.78</v>
      </c>
      <c r="C956" s="2">
        <f t="shared" si="109"/>
        <v>0</v>
      </c>
      <c r="D956" s="2">
        <f t="shared" si="110"/>
        <v>5.78</v>
      </c>
      <c r="E956" s="2">
        <f t="shared" si="112"/>
        <v>5.7144000000000004</v>
      </c>
      <c r="F956" s="2">
        <f t="shared" si="113"/>
        <v>5.7637000000000009</v>
      </c>
      <c r="G956" s="2">
        <f t="shared" si="115"/>
        <v>5.8227799999999954</v>
      </c>
      <c r="H956" s="2">
        <f t="shared" si="111"/>
        <v>5.1996049999999965</v>
      </c>
      <c r="I956" s="2">
        <f t="array" ref="I956">SUMPRODUCT(B940:B959, (ROW(B940:B959)-ROW(B940)+1)) / (20*21/2)</f>
        <v>5.7198190476190476</v>
      </c>
      <c r="J956" s="2">
        <f t="shared" si="114"/>
        <v>5.7578827699385577</v>
      </c>
      <c r="K956" s="2">
        <f t="shared" si="116"/>
        <v>5.7642444966957278</v>
      </c>
    </row>
    <row r="957" spans="1:11" ht="13.5" x14ac:dyDescent="0.25">
      <c r="A957" s="3">
        <f>TITRES_STAT!B960</f>
        <v>43399</v>
      </c>
      <c r="B957" s="5">
        <f>TITRES_STAT!D960</f>
        <v>5.6630000000000003</v>
      </c>
      <c r="C957" s="2">
        <f t="shared" si="109"/>
        <v>-0.11699999999999999</v>
      </c>
      <c r="D957" s="2">
        <f t="shared" si="110"/>
        <v>5.7566000000000006</v>
      </c>
      <c r="E957" s="2">
        <f t="shared" si="112"/>
        <v>5.7109000000000005</v>
      </c>
      <c r="F957" s="2">
        <f t="shared" si="113"/>
        <v>5.75495</v>
      </c>
      <c r="G957" s="2">
        <f t="shared" si="115"/>
        <v>5.8204399999999952</v>
      </c>
      <c r="H957" s="2">
        <f t="shared" si="111"/>
        <v>5.2054849999999968</v>
      </c>
      <c r="I957" s="2">
        <f t="array" ref="I957">SUMPRODUCT(B941:B960, (ROW(B941:B960)-ROW(B941)+1)) / (20*21/2)</f>
        <v>5.7127285714285714</v>
      </c>
      <c r="J957" s="2">
        <f t="shared" si="114"/>
        <v>5.7488463156586951</v>
      </c>
      <c r="K957" s="2">
        <f t="shared" si="116"/>
        <v>5.7602741242762878</v>
      </c>
    </row>
    <row r="958" spans="1:11" ht="13.5" x14ac:dyDescent="0.25">
      <c r="A958" s="3">
        <f>TITRES_STAT!B961</f>
        <v>43402</v>
      </c>
      <c r="B958" s="5">
        <f>TITRES_STAT!D961</f>
        <v>5.6630000000000003</v>
      </c>
      <c r="C958" s="2">
        <f t="shared" si="109"/>
        <v>0</v>
      </c>
      <c r="D958" s="2">
        <f t="shared" si="110"/>
        <v>5.7332000000000001</v>
      </c>
      <c r="E958" s="2">
        <f t="shared" si="112"/>
        <v>5.7073999999999998</v>
      </c>
      <c r="F958" s="2">
        <f t="shared" si="113"/>
        <v>5.7462</v>
      </c>
      <c r="G958" s="2">
        <f t="shared" si="115"/>
        <v>5.8213799999999942</v>
      </c>
      <c r="H958" s="2">
        <f t="shared" si="111"/>
        <v>5.2113649999999971</v>
      </c>
      <c r="I958" s="2">
        <f t="array" ref="I958">SUMPRODUCT(B942:B961, (ROW(B942:B961)-ROW(B942)+1)) / (20*21/2)</f>
        <v>5.7048428571428573</v>
      </c>
      <c r="J958" s="2">
        <f t="shared" si="114"/>
        <v>5.740670476072153</v>
      </c>
      <c r="K958" s="2">
        <f t="shared" si="116"/>
        <v>5.7564594527360411</v>
      </c>
    </row>
    <row r="959" spans="1:11" ht="13.5" x14ac:dyDescent="0.25">
      <c r="A959" s="3">
        <f>TITRES_STAT!B962</f>
        <v>43403</v>
      </c>
      <c r="B959" s="5">
        <f>TITRES_STAT!D962</f>
        <v>5.6630000000000003</v>
      </c>
      <c r="C959" s="2">
        <f t="shared" si="109"/>
        <v>0</v>
      </c>
      <c r="D959" s="2">
        <f t="shared" si="110"/>
        <v>5.7097999999999995</v>
      </c>
      <c r="E959" s="2">
        <f t="shared" si="112"/>
        <v>5.7120999999999995</v>
      </c>
      <c r="F959" s="2">
        <f t="shared" si="113"/>
        <v>5.7374500000000008</v>
      </c>
      <c r="G959" s="2">
        <f t="shared" si="115"/>
        <v>5.8196199999999969</v>
      </c>
      <c r="H959" s="2">
        <f t="shared" si="111"/>
        <v>5.2172449999999966</v>
      </c>
      <c r="I959" s="2">
        <f t="array" ref="I959">SUMPRODUCT(B943:B962, (ROW(B943:B962)-ROW(B943)+1)) / (20*21/2)</f>
        <v>5.693480952380952</v>
      </c>
      <c r="J959" s="2">
        <f t="shared" si="114"/>
        <v>5.7332732878748054</v>
      </c>
      <c r="K959" s="2">
        <f t="shared" si="116"/>
        <v>5.7527943761581577</v>
      </c>
    </row>
    <row r="960" spans="1:11" ht="13.5" x14ac:dyDescent="0.25">
      <c r="A960" s="3">
        <f>TITRES_STAT!B963</f>
        <v>43404</v>
      </c>
      <c r="B960" s="5">
        <f>TITRES_STAT!D963</f>
        <v>5.6630000000000003</v>
      </c>
      <c r="C960" s="2">
        <f t="shared" si="109"/>
        <v>0</v>
      </c>
      <c r="D960" s="2">
        <f t="shared" si="110"/>
        <v>5.6864000000000008</v>
      </c>
      <c r="E960" s="2">
        <f t="shared" si="112"/>
        <v>5.7167999999999992</v>
      </c>
      <c r="F960" s="2">
        <f t="shared" si="113"/>
        <v>5.7397999999999998</v>
      </c>
      <c r="G960" s="2">
        <f t="shared" si="115"/>
        <v>5.8129599999999968</v>
      </c>
      <c r="H960" s="2">
        <f t="shared" si="111"/>
        <v>5.2231249999999969</v>
      </c>
      <c r="I960" s="2">
        <f t="array" ref="I960">SUMPRODUCT(B944:B963, (ROW(B944:B963)-ROW(B944)+1)) / (20*21/2)</f>
        <v>5.6883904761904756</v>
      </c>
      <c r="J960" s="2">
        <f t="shared" si="114"/>
        <v>5.7265805937914909</v>
      </c>
      <c r="K960" s="2">
        <f t="shared" si="116"/>
        <v>5.7492730280735245</v>
      </c>
    </row>
    <row r="961" spans="1:11" ht="13.5" x14ac:dyDescent="0.25">
      <c r="A961" s="3">
        <f>TITRES_STAT!B964</f>
        <v>43405</v>
      </c>
      <c r="B961" s="5">
        <f>TITRES_STAT!D964</f>
        <v>5.657</v>
      </c>
      <c r="C961" s="2">
        <f t="shared" si="109"/>
        <v>-6.0000000000002274E-3</v>
      </c>
      <c r="D961" s="2">
        <f t="shared" si="110"/>
        <v>5.6618000000000004</v>
      </c>
      <c r="E961" s="2">
        <f t="shared" si="112"/>
        <v>5.7208999999999985</v>
      </c>
      <c r="F961" s="2">
        <f t="shared" si="113"/>
        <v>5.7292999999999994</v>
      </c>
      <c r="G961" s="2">
        <f t="shared" si="115"/>
        <v>5.8061799999999986</v>
      </c>
      <c r="H961" s="2">
        <f t="shared" si="111"/>
        <v>5.2291149999999957</v>
      </c>
      <c r="I961" s="2">
        <f t="array" ref="I961">SUMPRODUCT(B945:B964, (ROW(B945:B964)-ROW(B945)+1)) / (20*21/2)</f>
        <v>5.6791714285714292</v>
      </c>
      <c r="J961" s="2">
        <f t="shared" si="114"/>
        <v>5.7199538705732538</v>
      </c>
      <c r="K961" s="2">
        <f t="shared" si="116"/>
        <v>5.7456544779529946</v>
      </c>
    </row>
    <row r="962" spans="1:11" ht="13.5" x14ac:dyDescent="0.25">
      <c r="A962" s="3">
        <f>TITRES_STAT!B965</f>
        <v>43406</v>
      </c>
      <c r="B962" s="5">
        <f>TITRES_STAT!D965</f>
        <v>5.61</v>
      </c>
      <c r="C962" s="2">
        <f t="shared" si="109"/>
        <v>-4.6999999999999709E-2</v>
      </c>
      <c r="D962" s="2">
        <f t="shared" si="110"/>
        <v>5.6512000000000002</v>
      </c>
      <c r="E962" s="2">
        <f t="shared" si="112"/>
        <v>5.7038999999999991</v>
      </c>
      <c r="F962" s="2">
        <f t="shared" si="113"/>
        <v>5.7164499999999991</v>
      </c>
      <c r="G962" s="2">
        <f t="shared" si="115"/>
        <v>5.7971799999999982</v>
      </c>
      <c r="H962" s="2">
        <f t="shared" si="111"/>
        <v>5.2348699999999955</v>
      </c>
      <c r="I962" s="2">
        <f t="array" ref="I962">SUMPRODUCT(B946:B965, (ROW(B946:B965)-ROW(B946)+1)) / (20*21/2)</f>
        <v>5.6711238095238103</v>
      </c>
      <c r="J962" s="2">
        <f t="shared" si="114"/>
        <v>5.7094820733758009</v>
      </c>
      <c r="K962" s="2">
        <f t="shared" si="116"/>
        <v>5.7403346945038578</v>
      </c>
    </row>
    <row r="963" spans="1:11" ht="13.5" x14ac:dyDescent="0.25">
      <c r="A963" s="3">
        <f>TITRES_STAT!B966</f>
        <v>43409</v>
      </c>
      <c r="B963" s="5">
        <f>TITRES_STAT!D966</f>
        <v>5.6630000000000003</v>
      </c>
      <c r="C963" s="2">
        <f t="shared" si="109"/>
        <v>5.2999999999999936E-2</v>
      </c>
      <c r="D963" s="2">
        <f t="shared" si="110"/>
        <v>5.6512000000000002</v>
      </c>
      <c r="E963" s="2">
        <f t="shared" si="112"/>
        <v>5.6921999999999997</v>
      </c>
      <c r="F963" s="2">
        <f t="shared" si="113"/>
        <v>5.7067999999999994</v>
      </c>
      <c r="G963" s="2">
        <f t="shared" si="115"/>
        <v>5.791339999999999</v>
      </c>
      <c r="H963" s="2">
        <f t="shared" si="111"/>
        <v>5.2408899999999949</v>
      </c>
      <c r="I963" s="2">
        <f t="array" ref="I963">SUMPRODUCT(B947:B966, (ROW(B947:B966)-ROW(B947)+1)) / (20*21/2)</f>
        <v>5.6642476190476199</v>
      </c>
      <c r="J963" s="2">
        <f t="shared" si="114"/>
        <v>5.7050552092447724</v>
      </c>
      <c r="K963" s="2">
        <f t="shared" si="116"/>
        <v>5.7373019613860592</v>
      </c>
    </row>
    <row r="964" spans="1:11" ht="13.5" x14ac:dyDescent="0.25">
      <c r="A964" s="3">
        <f>TITRES_STAT!B967</f>
        <v>43410</v>
      </c>
      <c r="B964" s="5">
        <f>TITRES_STAT!D967</f>
        <v>5.61</v>
      </c>
      <c r="C964" s="2">
        <f t="shared" ref="C964:C1027" si="117">B964-B963</f>
        <v>-5.2999999999999936E-2</v>
      </c>
      <c r="D964" s="2">
        <f t="shared" si="110"/>
        <v>5.6406000000000001</v>
      </c>
      <c r="E964" s="2">
        <f t="shared" si="112"/>
        <v>5.6751999999999994</v>
      </c>
      <c r="F964" s="2">
        <f t="shared" si="113"/>
        <v>5.6944999999999997</v>
      </c>
      <c r="G964" s="2">
        <f t="shared" si="115"/>
        <v>5.78444</v>
      </c>
      <c r="H964" s="2">
        <f t="shared" si="111"/>
        <v>5.2466449999999956</v>
      </c>
      <c r="I964" s="2">
        <f t="array" ref="I964">SUMPRODUCT(B948:B967, (ROW(B948:B967)-ROW(B948)+1)) / (20*21/2)</f>
        <v>5.6577904761904767</v>
      </c>
      <c r="J964" s="2">
        <f t="shared" si="114"/>
        <v>5.6960023321738422</v>
      </c>
      <c r="K964" s="2">
        <f t="shared" si="116"/>
        <v>5.7323097276062134</v>
      </c>
    </row>
    <row r="965" spans="1:11" ht="13.5" x14ac:dyDescent="0.25">
      <c r="A965" s="3">
        <f>TITRES_STAT!B968</f>
        <v>43411</v>
      </c>
      <c r="B965" s="5">
        <f>TITRES_STAT!D968</f>
        <v>5.61</v>
      </c>
      <c r="C965" s="2">
        <f t="shared" si="117"/>
        <v>0</v>
      </c>
      <c r="D965" s="2">
        <f t="shared" si="110"/>
        <v>5.63</v>
      </c>
      <c r="E965" s="2">
        <f t="shared" si="112"/>
        <v>5.658199999999999</v>
      </c>
      <c r="F965" s="2">
        <f t="shared" si="113"/>
        <v>5.6821999999999999</v>
      </c>
      <c r="G965" s="2">
        <f t="shared" si="115"/>
        <v>5.7775400000000001</v>
      </c>
      <c r="H965" s="2">
        <f t="shared" si="111"/>
        <v>5.2523999999999944</v>
      </c>
      <c r="I965" s="2">
        <f t="array" ref="I965">SUMPRODUCT(B949:B968, (ROW(B949:B968)-ROW(B949)+1)) / (20*21/2)</f>
        <v>5.642895238095238</v>
      </c>
      <c r="J965" s="2">
        <f t="shared" si="114"/>
        <v>5.6878116338715721</v>
      </c>
      <c r="K965" s="2">
        <f t="shared" si="116"/>
        <v>5.7275132677000871</v>
      </c>
    </row>
    <row r="966" spans="1:11" ht="13.5" x14ac:dyDescent="0.25">
      <c r="A966" s="3">
        <f>TITRES_STAT!B969</f>
        <v>43412</v>
      </c>
      <c r="B966" s="5">
        <f>TITRES_STAT!D969</f>
        <v>5.61</v>
      </c>
      <c r="C966" s="2">
        <f t="shared" si="117"/>
        <v>0</v>
      </c>
      <c r="D966" s="2">
        <f t="shared" ref="D966:D1029" si="118">AVERAGE(B962:B966)</f>
        <v>5.6205999999999996</v>
      </c>
      <c r="E966" s="2">
        <f t="shared" si="112"/>
        <v>5.6412000000000004</v>
      </c>
      <c r="F966" s="2">
        <f t="shared" si="113"/>
        <v>5.6777999999999995</v>
      </c>
      <c r="G966" s="2">
        <f t="shared" si="115"/>
        <v>5.770640000000002</v>
      </c>
      <c r="H966" s="2">
        <f t="shared" si="111"/>
        <v>5.258154999999995</v>
      </c>
      <c r="I966" s="2">
        <f t="array" ref="I966">SUMPRODUCT(B950:B969, (ROW(B950:B969)-ROW(B950)+1)) / (20*21/2)</f>
        <v>5.6288619047619042</v>
      </c>
      <c r="J966" s="2">
        <f t="shared" si="114"/>
        <v>5.6804010020742801</v>
      </c>
      <c r="K966" s="2">
        <f t="shared" si="116"/>
        <v>5.7229049042608677</v>
      </c>
    </row>
    <row r="967" spans="1:11" ht="13.5" x14ac:dyDescent="0.25">
      <c r="A967" s="3">
        <f>TITRES_STAT!B970</f>
        <v>43413</v>
      </c>
      <c r="B967" s="5">
        <f>TITRES_STAT!D970</f>
        <v>5.61</v>
      </c>
      <c r="C967" s="2">
        <f t="shared" si="117"/>
        <v>0</v>
      </c>
      <c r="D967" s="2">
        <f t="shared" si="118"/>
        <v>5.6205999999999996</v>
      </c>
      <c r="E967" s="2">
        <f t="shared" si="112"/>
        <v>5.6358999999999995</v>
      </c>
      <c r="F967" s="2">
        <f t="shared" si="113"/>
        <v>5.6733999999999991</v>
      </c>
      <c r="G967" s="2">
        <f t="shared" si="115"/>
        <v>5.7637400000000021</v>
      </c>
      <c r="H967" s="2">
        <f t="shared" si="111"/>
        <v>5.2639099999999939</v>
      </c>
      <c r="I967" s="2">
        <f t="array" ref="I967">SUMPRODUCT(B951:B970, (ROW(B951:B970)-ROW(B951)+1)) / (20*21/2)</f>
        <v>5.6152999999999995</v>
      </c>
      <c r="J967" s="2">
        <f t="shared" si="114"/>
        <v>5.6736961447338725</v>
      </c>
      <c r="K967" s="2">
        <f t="shared" si="116"/>
        <v>5.7184772609565195</v>
      </c>
    </row>
    <row r="968" spans="1:11" ht="13.5" x14ac:dyDescent="0.25">
      <c r="A968" s="3">
        <f>TITRES_STAT!B971</f>
        <v>43416</v>
      </c>
      <c r="B968" s="5">
        <f>TITRES_STAT!D971</f>
        <v>5.5170000000000003</v>
      </c>
      <c r="C968" s="2">
        <f t="shared" si="117"/>
        <v>-9.2999999999999972E-2</v>
      </c>
      <c r="D968" s="2">
        <f t="shared" si="118"/>
        <v>5.5914000000000001</v>
      </c>
      <c r="E968" s="2">
        <f t="shared" si="112"/>
        <v>5.6212999999999997</v>
      </c>
      <c r="F968" s="2">
        <f t="shared" si="113"/>
        <v>5.6643499999999989</v>
      </c>
      <c r="G968" s="2">
        <f t="shared" si="115"/>
        <v>5.7549800000000015</v>
      </c>
      <c r="H968" s="2">
        <f t="shared" si="111"/>
        <v>5.2693349999999946</v>
      </c>
      <c r="I968" s="2">
        <f t="array" ref="I968">SUMPRODUCT(B952:B971, (ROW(B952:B971)-ROW(B952)+1)) / (20*21/2)</f>
        <v>5.602209523809524</v>
      </c>
      <c r="J968" s="2">
        <f t="shared" si="114"/>
        <v>5.6587727023782657</v>
      </c>
      <c r="K968" s="2">
        <f t="shared" si="116"/>
        <v>5.7105761918994009</v>
      </c>
    </row>
    <row r="969" spans="1:11" ht="13.5" x14ac:dyDescent="0.25">
      <c r="A969" s="3">
        <f>TITRES_STAT!B972</f>
        <v>43417</v>
      </c>
      <c r="B969" s="5">
        <f>TITRES_STAT!D972</f>
        <v>5.5170000000000003</v>
      </c>
      <c r="C969" s="2">
        <f t="shared" si="117"/>
        <v>0</v>
      </c>
      <c r="D969" s="2">
        <f t="shared" si="118"/>
        <v>5.5728</v>
      </c>
      <c r="E969" s="2">
        <f t="shared" si="112"/>
        <v>5.6067000000000009</v>
      </c>
      <c r="F969" s="2">
        <f t="shared" si="113"/>
        <v>5.6593999999999989</v>
      </c>
      <c r="G969" s="2">
        <f t="shared" si="115"/>
        <v>5.7472800000000017</v>
      </c>
      <c r="H969" s="2">
        <f t="shared" si="111"/>
        <v>5.274484999999995</v>
      </c>
      <c r="I969" s="2">
        <f t="array" ref="I969">SUMPRODUCT(B953:B972, (ROW(B953:B972)-ROW(B953)+1)) / (20*21/2)</f>
        <v>5.6056857142857153</v>
      </c>
      <c r="J969" s="2">
        <f t="shared" si="114"/>
        <v>5.6452705402470027</v>
      </c>
      <c r="K969" s="2">
        <f t="shared" si="116"/>
        <v>5.7029849686876597</v>
      </c>
    </row>
    <row r="970" spans="1:11" ht="13.5" x14ac:dyDescent="0.25">
      <c r="A970" s="3">
        <f>TITRES_STAT!B973</f>
        <v>43418</v>
      </c>
      <c r="B970" s="5">
        <f>TITRES_STAT!D973</f>
        <v>5.5170000000000003</v>
      </c>
      <c r="C970" s="2">
        <f t="shared" si="117"/>
        <v>0</v>
      </c>
      <c r="D970" s="2">
        <f t="shared" si="118"/>
        <v>5.5541999999999998</v>
      </c>
      <c r="E970" s="2">
        <f t="shared" si="112"/>
        <v>5.5921000000000003</v>
      </c>
      <c r="F970" s="2">
        <f t="shared" si="113"/>
        <v>5.6544499999999989</v>
      </c>
      <c r="G970" s="2">
        <f t="shared" si="115"/>
        <v>5.7364200000000016</v>
      </c>
      <c r="H970" s="2">
        <f t="shared" ref="H970:H1033" si="119">AVERAGE(B771:B970)</f>
        <v>5.2796349999999963</v>
      </c>
      <c r="I970" s="2">
        <f t="array" ref="I970">SUMPRODUCT(B954:B973, (ROW(B954:B973)-ROW(B954)+1)) / (20*21/2)</f>
        <v>5.6218952380952389</v>
      </c>
      <c r="J970" s="2">
        <f t="shared" si="114"/>
        <v>5.6330542983187168</v>
      </c>
      <c r="K970" s="2">
        <f t="shared" si="116"/>
        <v>5.6956914405038299</v>
      </c>
    </row>
    <row r="971" spans="1:11" ht="13.5" x14ac:dyDescent="0.25">
      <c r="A971" s="3">
        <f>TITRES_STAT!B974</f>
        <v>43419</v>
      </c>
      <c r="B971" s="5">
        <f>TITRES_STAT!D974</f>
        <v>5.5170000000000003</v>
      </c>
      <c r="C971" s="2">
        <f t="shared" si="117"/>
        <v>0</v>
      </c>
      <c r="D971" s="2">
        <f t="shared" si="118"/>
        <v>5.5356000000000005</v>
      </c>
      <c r="E971" s="2">
        <f t="shared" si="112"/>
        <v>5.5781000000000009</v>
      </c>
      <c r="F971" s="2">
        <f t="shared" si="113"/>
        <v>5.649499999999998</v>
      </c>
      <c r="G971" s="2">
        <f t="shared" si="115"/>
        <v>5.7255600000000015</v>
      </c>
      <c r="H971" s="2">
        <f t="shared" si="119"/>
        <v>5.2847849999999967</v>
      </c>
      <c r="I971" s="2">
        <f t="array" ref="I971">SUMPRODUCT(B955:B974, (ROW(B955:B974)-ROW(B955)+1)) / (20*21/2)</f>
        <v>5.6379380952380949</v>
      </c>
      <c r="J971" s="2">
        <f t="shared" si="114"/>
        <v>5.6220015080026489</v>
      </c>
      <c r="K971" s="2">
        <f t="shared" si="116"/>
        <v>5.6886839330330918</v>
      </c>
    </row>
    <row r="972" spans="1:11" ht="13.5" x14ac:dyDescent="0.25">
      <c r="A972" s="3">
        <f>TITRES_STAT!B975</f>
        <v>43420</v>
      </c>
      <c r="B972" s="5">
        <f>TITRES_STAT!D975</f>
        <v>5.6859999999999999</v>
      </c>
      <c r="C972" s="2">
        <f t="shared" si="117"/>
        <v>0.16899999999999959</v>
      </c>
      <c r="D972" s="2">
        <f t="shared" si="118"/>
        <v>5.5508000000000006</v>
      </c>
      <c r="E972" s="2">
        <f t="shared" ref="E972:E1035" si="120">AVERAGE(B963:B972)</f>
        <v>5.585700000000001</v>
      </c>
      <c r="F972" s="2">
        <f t="shared" si="113"/>
        <v>5.6447999999999983</v>
      </c>
      <c r="G972" s="2">
        <f t="shared" si="115"/>
        <v>5.721000000000001</v>
      </c>
      <c r="H972" s="2">
        <f t="shared" si="119"/>
        <v>5.2907799999999963</v>
      </c>
      <c r="I972" s="2">
        <f t="array" ref="I972">SUMPRODUCT(B956:B975, (ROW(B956:B975)-ROW(B956)+1)) / (20*21/2)</f>
        <v>5.6538142857142857</v>
      </c>
      <c r="J972" s="2">
        <f t="shared" si="114"/>
        <v>5.6280966024785872</v>
      </c>
      <c r="K972" s="2">
        <f t="shared" si="116"/>
        <v>5.6885786807572849</v>
      </c>
    </row>
    <row r="973" spans="1:11" ht="13.5" x14ac:dyDescent="0.25">
      <c r="A973" s="3">
        <f>TITRES_STAT!B976</f>
        <v>43423</v>
      </c>
      <c r="B973" s="5">
        <f>TITRES_STAT!D976</f>
        <v>5.8150000000000004</v>
      </c>
      <c r="C973" s="2">
        <f t="shared" si="117"/>
        <v>0.12900000000000045</v>
      </c>
      <c r="D973" s="2">
        <f t="shared" si="118"/>
        <v>5.6104000000000003</v>
      </c>
      <c r="E973" s="2">
        <f t="shared" si="120"/>
        <v>5.6009000000000011</v>
      </c>
      <c r="F973" s="2">
        <f t="shared" si="113"/>
        <v>5.6465499999999995</v>
      </c>
      <c r="G973" s="2">
        <f t="shared" si="115"/>
        <v>5.7190200000000013</v>
      </c>
      <c r="H973" s="2">
        <f t="shared" si="119"/>
        <v>5.2974199999999971</v>
      </c>
      <c r="I973" s="2">
        <f t="array" ref="I973">SUMPRODUCT(B957:B976, (ROW(B957:B976)-ROW(B957)+1)) / (20*21/2)</f>
        <v>5.6600952380952378</v>
      </c>
      <c r="J973" s="2">
        <f t="shared" si="114"/>
        <v>5.6458969260520551</v>
      </c>
      <c r="K973" s="2">
        <f t="shared" si="116"/>
        <v>5.6935363795511176</v>
      </c>
    </row>
    <row r="974" spans="1:11" ht="13.5" x14ac:dyDescent="0.25">
      <c r="A974" s="3">
        <f>TITRES_STAT!B977</f>
        <v>43425</v>
      </c>
      <c r="B974" s="5">
        <f>TITRES_STAT!D977</f>
        <v>5.8150000000000004</v>
      </c>
      <c r="C974" s="2">
        <f t="shared" si="117"/>
        <v>0</v>
      </c>
      <c r="D974" s="2">
        <f t="shared" si="118"/>
        <v>5.67</v>
      </c>
      <c r="E974" s="2">
        <f t="shared" si="120"/>
        <v>5.6213999999999995</v>
      </c>
      <c r="F974" s="2">
        <f t="shared" si="113"/>
        <v>5.648299999999999</v>
      </c>
      <c r="G974" s="2">
        <f t="shared" si="115"/>
        <v>5.718560000000001</v>
      </c>
      <c r="H974" s="2">
        <f t="shared" si="119"/>
        <v>5.3040899999999978</v>
      </c>
      <c r="I974" s="2">
        <f t="array" ref="I974">SUMPRODUCT(B958:B977, (ROW(B958:B977)-ROW(B958)+1)) / (20*21/2)</f>
        <v>5.6638238095238096</v>
      </c>
      <c r="J974" s="2">
        <f t="shared" si="114"/>
        <v>5.6620019807137645</v>
      </c>
      <c r="K974" s="2">
        <f t="shared" si="116"/>
        <v>5.6982996587844079</v>
      </c>
    </row>
    <row r="975" spans="1:11" ht="13.5" x14ac:dyDescent="0.25">
      <c r="A975" s="3">
        <f>TITRES_STAT!B978</f>
        <v>43426</v>
      </c>
      <c r="B975" s="5">
        <f>TITRES_STAT!D978</f>
        <v>5.8150000000000004</v>
      </c>
      <c r="C975" s="2">
        <f t="shared" si="117"/>
        <v>0</v>
      </c>
      <c r="D975" s="2">
        <f t="shared" si="118"/>
        <v>5.7296000000000005</v>
      </c>
      <c r="E975" s="2">
        <f t="shared" si="120"/>
        <v>5.6418999999999997</v>
      </c>
      <c r="F975" s="2">
        <f t="shared" si="113"/>
        <v>5.6500499999999985</v>
      </c>
      <c r="G975" s="2">
        <f t="shared" si="115"/>
        <v>5.7181000000000015</v>
      </c>
      <c r="H975" s="2">
        <f t="shared" si="119"/>
        <v>5.3107299999999977</v>
      </c>
      <c r="I975" s="2">
        <f t="array" ref="I975">SUMPRODUCT(B959:B978, (ROW(B959:B978)-ROW(B959)+1)) / (20*21/2)</f>
        <v>5.6674428571428583</v>
      </c>
      <c r="J975" s="2">
        <f t="shared" si="114"/>
        <v>5.6765732206457873</v>
      </c>
      <c r="K975" s="2">
        <f t="shared" si="116"/>
        <v>5.7028761427536478</v>
      </c>
    </row>
    <row r="976" spans="1:11" ht="13.5" x14ac:dyDescent="0.25">
      <c r="A976" s="3">
        <f>TITRES_STAT!B979</f>
        <v>43427</v>
      </c>
      <c r="B976" s="5">
        <f>TITRES_STAT!D979</f>
        <v>5.7160000000000002</v>
      </c>
      <c r="C976" s="2">
        <f t="shared" si="117"/>
        <v>-9.9000000000000199E-2</v>
      </c>
      <c r="D976" s="2">
        <f t="shared" si="118"/>
        <v>5.769400000000001</v>
      </c>
      <c r="E976" s="2">
        <f t="shared" si="120"/>
        <v>5.6524999999999999</v>
      </c>
      <c r="F976" s="2">
        <f t="shared" si="113"/>
        <v>5.6468499999999988</v>
      </c>
      <c r="G976" s="2">
        <f t="shared" si="115"/>
        <v>5.7156600000000015</v>
      </c>
      <c r="H976" s="2">
        <f t="shared" si="119"/>
        <v>5.3168749999999969</v>
      </c>
      <c r="I976" s="2">
        <f t="array" ref="I976">SUMPRODUCT(B960:B979, (ROW(B960:B979)-ROW(B960)+1)) / (20*21/2)</f>
        <v>5.6709523809523814</v>
      </c>
      <c r="J976" s="2">
        <f t="shared" si="114"/>
        <v>5.680328152012855</v>
      </c>
      <c r="K976" s="2">
        <f t="shared" si="116"/>
        <v>5.703390803822133</v>
      </c>
    </row>
    <row r="977" spans="1:11" ht="13.5" x14ac:dyDescent="0.25">
      <c r="A977" s="3">
        <f>TITRES_STAT!B980</f>
        <v>43430</v>
      </c>
      <c r="B977" s="5">
        <f>TITRES_STAT!D980</f>
        <v>5.6859999999999999</v>
      </c>
      <c r="C977" s="2">
        <f t="shared" si="117"/>
        <v>-3.0000000000000249E-2</v>
      </c>
      <c r="D977" s="2">
        <f t="shared" si="118"/>
        <v>5.7694000000000001</v>
      </c>
      <c r="E977" s="2">
        <f t="shared" si="120"/>
        <v>5.6600999999999999</v>
      </c>
      <c r="F977" s="2">
        <f t="shared" si="113"/>
        <v>5.6479999999999988</v>
      </c>
      <c r="G977" s="2">
        <f t="shared" si="115"/>
        <v>5.712620000000002</v>
      </c>
      <c r="H977" s="2">
        <f t="shared" si="119"/>
        <v>5.3231199999999967</v>
      </c>
      <c r="I977" s="2">
        <f t="array" ref="I977">SUMPRODUCT(B961:B980, (ROW(B961:B980)-ROW(B961)+1)) / (20*21/2)</f>
        <v>5.6743523809523815</v>
      </c>
      <c r="J977" s="2">
        <f t="shared" si="114"/>
        <v>5.6808683280116306</v>
      </c>
      <c r="K977" s="2">
        <f t="shared" si="116"/>
        <v>5.7027088115153832</v>
      </c>
    </row>
    <row r="978" spans="1:11" ht="13.5" x14ac:dyDescent="0.25">
      <c r="A978" s="3">
        <f>TITRES_STAT!B981</f>
        <v>43431</v>
      </c>
      <c r="B978" s="5">
        <f>TITRES_STAT!D981</f>
        <v>5.6859999999999999</v>
      </c>
      <c r="C978" s="2">
        <f t="shared" si="117"/>
        <v>0</v>
      </c>
      <c r="D978" s="2">
        <f t="shared" si="118"/>
        <v>5.7435999999999998</v>
      </c>
      <c r="E978" s="2">
        <f t="shared" si="120"/>
        <v>5.6770000000000005</v>
      </c>
      <c r="F978" s="2">
        <f t="shared" si="113"/>
        <v>5.6491499999999988</v>
      </c>
      <c r="G978" s="2">
        <f t="shared" si="115"/>
        <v>5.7095800000000034</v>
      </c>
      <c r="H978" s="2">
        <f t="shared" si="119"/>
        <v>5.3293649999999957</v>
      </c>
      <c r="I978" s="2">
        <f t="array" ref="I978">SUMPRODUCT(B962:B981, (ROW(B962:B981)-ROW(B962)+1)) / (20*21/2)</f>
        <v>5.6754523809523807</v>
      </c>
      <c r="J978" s="2">
        <f t="shared" si="114"/>
        <v>5.6813570586771895</v>
      </c>
      <c r="K978" s="2">
        <f t="shared" si="116"/>
        <v>5.7020535640049763</v>
      </c>
    </row>
    <row r="979" spans="1:11" ht="13.5" x14ac:dyDescent="0.25">
      <c r="A979" s="3">
        <f>TITRES_STAT!B982</f>
        <v>43432</v>
      </c>
      <c r="B979" s="5">
        <f>TITRES_STAT!D982</f>
        <v>5.6859999999999999</v>
      </c>
      <c r="C979" s="2">
        <f t="shared" si="117"/>
        <v>0</v>
      </c>
      <c r="D979" s="2">
        <f t="shared" si="118"/>
        <v>5.7177999999999995</v>
      </c>
      <c r="E979" s="2">
        <f t="shared" si="120"/>
        <v>5.6939000000000002</v>
      </c>
      <c r="F979" s="2">
        <f t="shared" si="113"/>
        <v>5.6502999999999997</v>
      </c>
      <c r="G979" s="2">
        <f t="shared" si="115"/>
        <v>5.7077000000000009</v>
      </c>
      <c r="H979" s="2">
        <f t="shared" si="119"/>
        <v>5.335879999999996</v>
      </c>
      <c r="I979" s="2">
        <f t="array" ref="I979">SUMPRODUCT(B963:B982, (ROW(B963:B982)-ROW(B963)+1)) / (20*21/2)</f>
        <v>5.6765238095238093</v>
      </c>
      <c r="J979" s="2">
        <f t="shared" si="114"/>
        <v>5.6817992435650764</v>
      </c>
      <c r="K979" s="2">
        <f t="shared" si="116"/>
        <v>5.7014240124753703</v>
      </c>
    </row>
    <row r="980" spans="1:11" ht="13.5" x14ac:dyDescent="0.25">
      <c r="A980" s="3">
        <f>TITRES_STAT!B983</f>
        <v>43433</v>
      </c>
      <c r="B980" s="5">
        <f>TITRES_STAT!D983</f>
        <v>5.6859999999999999</v>
      </c>
      <c r="C980" s="2">
        <f t="shared" si="117"/>
        <v>0</v>
      </c>
      <c r="D980" s="2">
        <f t="shared" si="118"/>
        <v>5.6920000000000002</v>
      </c>
      <c r="E980" s="2">
        <f t="shared" si="120"/>
        <v>5.7108000000000008</v>
      </c>
      <c r="F980" s="2">
        <f t="shared" ref="F980:F1043" si="121">AVERAGE(B961:B980)</f>
        <v>5.6514500000000014</v>
      </c>
      <c r="G980" s="2">
        <f t="shared" si="115"/>
        <v>5.705820000000001</v>
      </c>
      <c r="H980" s="2">
        <f t="shared" si="119"/>
        <v>5.3421249999999949</v>
      </c>
      <c r="I980" s="2">
        <f t="array" ref="I980">SUMPRODUCT(B964:B983, (ROW(B964:B983)-ROW(B964)+1)) / (20*21/2)</f>
        <v>5.6790571428571424</v>
      </c>
      <c r="J980" s="2">
        <f t="shared" si="114"/>
        <v>5.682199315606498</v>
      </c>
      <c r="K980" s="2">
        <f t="shared" si="116"/>
        <v>5.7008191492410427</v>
      </c>
    </row>
    <row r="981" spans="1:11" ht="13.5" x14ac:dyDescent="0.25">
      <c r="A981" s="3">
        <f>TITRES_STAT!B984</f>
        <v>43434</v>
      </c>
      <c r="B981" s="5">
        <f>TITRES_STAT!D984</f>
        <v>5.6630000000000003</v>
      </c>
      <c r="C981" s="2">
        <f t="shared" si="117"/>
        <v>-2.2999999999999687E-2</v>
      </c>
      <c r="D981" s="2">
        <f t="shared" si="118"/>
        <v>5.6814</v>
      </c>
      <c r="E981" s="2">
        <f t="shared" si="120"/>
        <v>5.7254000000000005</v>
      </c>
      <c r="F981" s="2">
        <f t="shared" si="121"/>
        <v>5.6517500000000007</v>
      </c>
      <c r="G981" s="2">
        <f t="shared" si="115"/>
        <v>5.7034800000000008</v>
      </c>
      <c r="H981" s="2">
        <f t="shared" si="119"/>
        <v>5.3482549999999955</v>
      </c>
      <c r="I981" s="2">
        <f t="array" ref="I981">SUMPRODUCT(B965:B984, (ROW(B965:B984)-ROW(B965)+1)) / (20*21/2)</f>
        <v>5.6797904761904769</v>
      </c>
      <c r="J981" s="2">
        <f t="shared" ref="J981:J1044" si="122">$J$4*B981+J980*(1-$J$4)</f>
        <v>5.6803708093582603</v>
      </c>
      <c r="K981" s="2">
        <f t="shared" si="116"/>
        <v>5.699336045349237</v>
      </c>
    </row>
    <row r="982" spans="1:11" ht="13.5" x14ac:dyDescent="0.25">
      <c r="A982" s="3">
        <f>TITRES_STAT!B985</f>
        <v>43437</v>
      </c>
      <c r="B982" s="5">
        <f>TITRES_STAT!D985</f>
        <v>5.6630000000000003</v>
      </c>
      <c r="C982" s="2">
        <f t="shared" si="117"/>
        <v>0</v>
      </c>
      <c r="D982" s="2">
        <f t="shared" si="118"/>
        <v>5.6768000000000001</v>
      </c>
      <c r="E982" s="2">
        <f t="shared" si="120"/>
        <v>5.7230999999999996</v>
      </c>
      <c r="F982" s="2">
        <f t="shared" si="121"/>
        <v>5.6544000000000008</v>
      </c>
      <c r="G982" s="2">
        <f t="shared" si="115"/>
        <v>5.7011400000000014</v>
      </c>
      <c r="H982" s="2">
        <f t="shared" si="119"/>
        <v>5.3543849999999953</v>
      </c>
      <c r="I982" s="2">
        <f t="array" ref="I982">SUMPRODUCT(B966:B985, (ROW(B966:B985)-ROW(B966)+1)) / (20*21/2)</f>
        <v>5.6802714285714284</v>
      </c>
      <c r="J982" s="2">
        <f t="shared" si="122"/>
        <v>5.6787164465622357</v>
      </c>
      <c r="K982" s="2">
        <f t="shared" si="116"/>
        <v>5.6979111023943654</v>
      </c>
    </row>
    <row r="983" spans="1:11" ht="13.5" x14ac:dyDescent="0.25">
      <c r="A983" s="3">
        <f>TITRES_STAT!B986</f>
        <v>43438</v>
      </c>
      <c r="B983" s="5">
        <f>TITRES_STAT!D986</f>
        <v>5.681</v>
      </c>
      <c r="C983" s="2">
        <f t="shared" si="117"/>
        <v>1.7999999999999794E-2</v>
      </c>
      <c r="D983" s="2">
        <f t="shared" si="118"/>
        <v>5.6758000000000006</v>
      </c>
      <c r="E983" s="2">
        <f t="shared" si="120"/>
        <v>5.7096999999999998</v>
      </c>
      <c r="F983" s="2">
        <f t="shared" si="121"/>
        <v>5.6553000000000004</v>
      </c>
      <c r="G983" s="2">
        <f t="shared" si="115"/>
        <v>5.7018400000000016</v>
      </c>
      <c r="H983" s="2">
        <f t="shared" si="119"/>
        <v>5.3606049999999961</v>
      </c>
      <c r="I983" s="2">
        <f t="array" ref="I983">SUMPRODUCT(B967:B986, (ROW(B967:B986)-ROW(B967)+1)) / (20*21/2)</f>
        <v>5.6665952380952378</v>
      </c>
      <c r="J983" s="2">
        <f t="shared" si="122"/>
        <v>5.6789339278420234</v>
      </c>
      <c r="K983" s="2">
        <f t="shared" si="116"/>
        <v>5.6972479219083114</v>
      </c>
    </row>
    <row r="984" spans="1:11" ht="13.5" x14ac:dyDescent="0.25">
      <c r="A984" s="3">
        <f>TITRES_STAT!B987</f>
        <v>43439</v>
      </c>
      <c r="B984" s="5">
        <f>TITRES_STAT!D987</f>
        <v>5.6630000000000003</v>
      </c>
      <c r="C984" s="2">
        <f t="shared" si="117"/>
        <v>-1.7999999999999794E-2</v>
      </c>
      <c r="D984" s="2">
        <f t="shared" si="118"/>
        <v>5.6712000000000007</v>
      </c>
      <c r="E984" s="2">
        <f t="shared" si="120"/>
        <v>5.6944999999999997</v>
      </c>
      <c r="F984" s="2">
        <f t="shared" si="121"/>
        <v>5.6579499999999996</v>
      </c>
      <c r="G984" s="2">
        <f t="shared" si="115"/>
        <v>5.7021800000000029</v>
      </c>
      <c r="H984" s="2">
        <f t="shared" si="119"/>
        <v>5.3667349999999967</v>
      </c>
      <c r="I984" s="2">
        <f t="array" ref="I984">SUMPRODUCT(B968:B987, (ROW(B968:B987)-ROW(B968)+1)) / (20*21/2)</f>
        <v>5.6533619047619039</v>
      </c>
      <c r="J984" s="2">
        <f t="shared" si="122"/>
        <v>5.6774164109046881</v>
      </c>
      <c r="K984" s="2">
        <f t="shared" si="116"/>
        <v>5.6959048661472016</v>
      </c>
    </row>
    <row r="985" spans="1:11" ht="13.5" x14ac:dyDescent="0.25">
      <c r="A985" s="3">
        <f>TITRES_STAT!B988</f>
        <v>43440</v>
      </c>
      <c r="B985" s="5">
        <f>TITRES_STAT!D988</f>
        <v>5.6630000000000003</v>
      </c>
      <c r="C985" s="2">
        <f t="shared" si="117"/>
        <v>0</v>
      </c>
      <c r="D985" s="2">
        <f t="shared" si="118"/>
        <v>5.6666000000000007</v>
      </c>
      <c r="E985" s="2">
        <f t="shared" si="120"/>
        <v>5.6792999999999996</v>
      </c>
      <c r="F985" s="2">
        <f t="shared" si="121"/>
        <v>5.6606000000000005</v>
      </c>
      <c r="G985" s="2">
        <f t="shared" si="115"/>
        <v>5.7025200000000034</v>
      </c>
      <c r="H985" s="2">
        <f t="shared" si="119"/>
        <v>5.3728649999999973</v>
      </c>
      <c r="I985" s="2">
        <f t="array" ref="I985">SUMPRODUCT(B969:B988, (ROW(B969:B988)-ROW(B969)+1)) / (20*21/2)</f>
        <v>5.6405714285714295</v>
      </c>
      <c r="J985" s="2">
        <f t="shared" si="122"/>
        <v>5.6760434193899556</v>
      </c>
      <c r="K985" s="2">
        <f t="shared" si="116"/>
        <v>5.6946144792394682</v>
      </c>
    </row>
    <row r="986" spans="1:11" ht="13.5" x14ac:dyDescent="0.25">
      <c r="A986" s="3">
        <f>TITRES_STAT!B989</f>
        <v>43441</v>
      </c>
      <c r="B986" s="5">
        <f>TITRES_STAT!D989</f>
        <v>5.5170000000000003</v>
      </c>
      <c r="C986" s="2">
        <f t="shared" si="117"/>
        <v>-0.14599999999999991</v>
      </c>
      <c r="D986" s="2">
        <f t="shared" si="118"/>
        <v>5.6374000000000004</v>
      </c>
      <c r="E986" s="2">
        <f t="shared" si="120"/>
        <v>5.6593999999999998</v>
      </c>
      <c r="F986" s="2">
        <f t="shared" si="121"/>
        <v>5.6559499999999989</v>
      </c>
      <c r="G986" s="2">
        <f t="shared" si="115"/>
        <v>5.6961000000000022</v>
      </c>
      <c r="H986" s="2">
        <f t="shared" si="119"/>
        <v>5.3782649999999981</v>
      </c>
      <c r="I986" s="2">
        <f t="array" ref="I986">SUMPRODUCT(B970:B989, (ROW(B970:B989)-ROW(B970)+1)) / (20*21/2)</f>
        <v>5.6277809523809523</v>
      </c>
      <c r="J986" s="2">
        <f t="shared" si="122"/>
        <v>5.6608964270671027</v>
      </c>
      <c r="K986" s="2">
        <f t="shared" si="116"/>
        <v>5.6876492055438028</v>
      </c>
    </row>
    <row r="987" spans="1:11" ht="13.5" x14ac:dyDescent="0.25">
      <c r="A987" s="3">
        <f>TITRES_STAT!B990</f>
        <v>43444</v>
      </c>
      <c r="B987" s="5">
        <f>TITRES_STAT!D990</f>
        <v>5.5170000000000003</v>
      </c>
      <c r="C987" s="2">
        <f t="shared" si="117"/>
        <v>0</v>
      </c>
      <c r="D987" s="2">
        <f t="shared" si="118"/>
        <v>5.6082000000000001</v>
      </c>
      <c r="E987" s="2">
        <f t="shared" si="120"/>
        <v>5.6425000000000001</v>
      </c>
      <c r="F987" s="2">
        <f t="shared" si="121"/>
        <v>5.6512999999999982</v>
      </c>
      <c r="G987" s="2">
        <f t="shared" si="115"/>
        <v>5.6896800000000018</v>
      </c>
      <c r="H987" s="2">
        <f t="shared" si="119"/>
        <v>5.3834149999999985</v>
      </c>
      <c r="I987" s="2">
        <f t="array" ref="I987">SUMPRODUCT(B971:B990, (ROW(B971:B990)-ROW(B971)+1)) / (20*21/2)</f>
        <v>5.614990476190477</v>
      </c>
      <c r="J987" s="2">
        <f t="shared" si="122"/>
        <v>5.6471920054416644</v>
      </c>
      <c r="K987" s="2">
        <f t="shared" si="116"/>
        <v>5.6809570798362028</v>
      </c>
    </row>
    <row r="988" spans="1:11" ht="13.5" x14ac:dyDescent="0.25">
      <c r="A988" s="3">
        <f>TITRES_STAT!B991</f>
        <v>43445</v>
      </c>
      <c r="B988" s="5">
        <f>TITRES_STAT!D991</f>
        <v>5.5170000000000003</v>
      </c>
      <c r="C988" s="2">
        <f t="shared" si="117"/>
        <v>0</v>
      </c>
      <c r="D988" s="2">
        <f t="shared" si="118"/>
        <v>5.5754000000000001</v>
      </c>
      <c r="E988" s="2">
        <f t="shared" si="120"/>
        <v>5.6256000000000004</v>
      </c>
      <c r="F988" s="2">
        <f t="shared" si="121"/>
        <v>5.6512999999999982</v>
      </c>
      <c r="G988" s="2">
        <f t="shared" si="115"/>
        <v>5.6832600000000024</v>
      </c>
      <c r="H988" s="2">
        <f t="shared" si="119"/>
        <v>5.3885649999999989</v>
      </c>
      <c r="I988" s="2">
        <f t="array" ref="I988">SUMPRODUCT(B972:B991, (ROW(B972:B991)-ROW(B972)+1)) / (20*21/2)</f>
        <v>5.6021999999999998</v>
      </c>
      <c r="J988" s="2">
        <f t="shared" si="122"/>
        <v>5.6347927668281734</v>
      </c>
      <c r="K988" s="2">
        <f t="shared" si="116"/>
        <v>5.6745273904308613</v>
      </c>
    </row>
    <row r="989" spans="1:11" ht="13.5" x14ac:dyDescent="0.25">
      <c r="A989" s="3">
        <f>TITRES_STAT!B992</f>
        <v>43446</v>
      </c>
      <c r="B989" s="5">
        <f>TITRES_STAT!D992</f>
        <v>5.5170000000000003</v>
      </c>
      <c r="C989" s="2">
        <f t="shared" si="117"/>
        <v>0</v>
      </c>
      <c r="D989" s="2">
        <f t="shared" si="118"/>
        <v>5.5461999999999998</v>
      </c>
      <c r="E989" s="2">
        <f t="shared" si="120"/>
        <v>5.6087000000000016</v>
      </c>
      <c r="F989" s="2">
        <f t="shared" si="121"/>
        <v>5.6512999999999982</v>
      </c>
      <c r="G989" s="2">
        <f t="shared" si="115"/>
        <v>5.6768400000000021</v>
      </c>
      <c r="H989" s="2">
        <f t="shared" si="119"/>
        <v>5.3937149999999994</v>
      </c>
      <c r="I989" s="2">
        <f t="array" ref="I989">SUMPRODUCT(B973:B992, (ROW(B973:B992)-ROW(B973)+1)) / (20*21/2)</f>
        <v>5.6033142857142861</v>
      </c>
      <c r="J989" s="2">
        <f t="shared" si="122"/>
        <v>5.6235744080826331</v>
      </c>
      <c r="K989" s="2">
        <f t="shared" si="116"/>
        <v>5.6683498457080823</v>
      </c>
    </row>
    <row r="990" spans="1:11" ht="13.5" x14ac:dyDescent="0.25">
      <c r="A990" s="3">
        <f>TITRES_STAT!B993</f>
        <v>43447</v>
      </c>
      <c r="B990" s="5">
        <f>TITRES_STAT!D993</f>
        <v>5.5170000000000003</v>
      </c>
      <c r="C990" s="2">
        <f t="shared" si="117"/>
        <v>0</v>
      </c>
      <c r="D990" s="2">
        <f t="shared" si="118"/>
        <v>5.5170000000000003</v>
      </c>
      <c r="E990" s="2">
        <f t="shared" si="120"/>
        <v>5.591800000000001</v>
      </c>
      <c r="F990" s="2">
        <f t="shared" si="121"/>
        <v>5.6512999999999982</v>
      </c>
      <c r="G990" s="2">
        <f t="shared" si="115"/>
        <v>5.6748600000000025</v>
      </c>
      <c r="H990" s="2">
        <f t="shared" si="119"/>
        <v>5.39832</v>
      </c>
      <c r="I990" s="2">
        <f t="array" ref="I990">SUMPRODUCT(B974:B993, (ROW(B974:B993)-ROW(B974)+1)) / (20*21/2)</f>
        <v>5.6045380952380963</v>
      </c>
      <c r="J990" s="2">
        <f t="shared" si="122"/>
        <v>5.6134244644557159</v>
      </c>
      <c r="K990" s="2">
        <f t="shared" si="116"/>
        <v>5.6624145576410987</v>
      </c>
    </row>
    <row r="991" spans="1:11" ht="13.5" x14ac:dyDescent="0.25">
      <c r="A991" s="3">
        <f>TITRES_STAT!B994</f>
        <v>43448</v>
      </c>
      <c r="B991" s="5">
        <f>TITRES_STAT!D994</f>
        <v>5.5170000000000003</v>
      </c>
      <c r="C991" s="2">
        <f t="shared" si="117"/>
        <v>0</v>
      </c>
      <c r="D991" s="2">
        <f t="shared" si="118"/>
        <v>5.5170000000000003</v>
      </c>
      <c r="E991" s="2">
        <f t="shared" si="120"/>
        <v>5.5772000000000013</v>
      </c>
      <c r="F991" s="2">
        <f t="shared" si="121"/>
        <v>5.6512999999999982</v>
      </c>
      <c r="G991" s="2">
        <f t="shared" si="115"/>
        <v>5.6678600000000019</v>
      </c>
      <c r="H991" s="2">
        <f t="shared" si="119"/>
        <v>5.4021300000000005</v>
      </c>
      <c r="I991" s="2">
        <f t="array" ref="I991">SUMPRODUCT(B975:B994, (ROW(B975:B994)-ROW(B975)+1)) / (20*21/2)</f>
        <v>5.6064857142857143</v>
      </c>
      <c r="J991" s="2">
        <f t="shared" si="122"/>
        <v>5.6042411821266001</v>
      </c>
      <c r="K991" s="2">
        <f t="shared" si="116"/>
        <v>5.6567120259688988</v>
      </c>
    </row>
    <row r="992" spans="1:11" ht="13.5" x14ac:dyDescent="0.25">
      <c r="A992" s="3">
        <f>TITRES_STAT!B995</f>
        <v>43451</v>
      </c>
      <c r="B992" s="5">
        <f>TITRES_STAT!D995</f>
        <v>5.6630000000000003</v>
      </c>
      <c r="C992" s="2">
        <f t="shared" si="117"/>
        <v>0.14599999999999991</v>
      </c>
      <c r="D992" s="2">
        <f t="shared" si="118"/>
        <v>5.5462000000000007</v>
      </c>
      <c r="E992" s="2">
        <f t="shared" si="120"/>
        <v>5.5772000000000004</v>
      </c>
      <c r="F992" s="2">
        <f t="shared" si="121"/>
        <v>5.6501499999999982</v>
      </c>
      <c r="G992" s="2">
        <f t="shared" si="115"/>
        <v>5.6637800000000018</v>
      </c>
      <c r="H992" s="2">
        <f t="shared" si="119"/>
        <v>5.4056050000000013</v>
      </c>
      <c r="I992" s="2">
        <f t="array" ref="I992">SUMPRODUCT(B976:B995, (ROW(B976:B995)-ROW(B976)+1)) / (20*21/2)</f>
        <v>5.6091571428571427</v>
      </c>
      <c r="J992" s="2">
        <f t="shared" si="122"/>
        <v>5.6098372600193054</v>
      </c>
      <c r="K992" s="2">
        <f t="shared" si="116"/>
        <v>5.6569586131858047</v>
      </c>
    </row>
    <row r="993" spans="1:11" ht="13.5" x14ac:dyDescent="0.25">
      <c r="A993" s="3">
        <f>TITRES_STAT!B996</f>
        <v>43452</v>
      </c>
      <c r="B993" s="5">
        <f>TITRES_STAT!D996</f>
        <v>5.6630000000000003</v>
      </c>
      <c r="C993" s="2">
        <f t="shared" si="117"/>
        <v>0</v>
      </c>
      <c r="D993" s="2">
        <f t="shared" si="118"/>
        <v>5.5754000000000001</v>
      </c>
      <c r="E993" s="2">
        <f t="shared" si="120"/>
        <v>5.5754000000000001</v>
      </c>
      <c r="F993" s="2">
        <f t="shared" si="121"/>
        <v>5.6425499999999982</v>
      </c>
      <c r="G993" s="2">
        <f t="shared" si="115"/>
        <v>5.6599200000000023</v>
      </c>
      <c r="H993" s="2">
        <f t="shared" si="119"/>
        <v>5.4092700000000011</v>
      </c>
      <c r="I993" s="2">
        <f t="array" ref="I993">SUMPRODUCT(B977:B996, (ROW(B977:B996)-ROW(B977)+1)) / (20*21/2)</f>
        <v>5.6281714285714282</v>
      </c>
      <c r="J993" s="2">
        <f t="shared" si="122"/>
        <v>5.6149003781127051</v>
      </c>
      <c r="K993" s="2">
        <f t="shared" si="116"/>
        <v>5.6571955303157733</v>
      </c>
    </row>
    <row r="994" spans="1:11" ht="13.5" x14ac:dyDescent="0.25">
      <c r="A994" s="3">
        <f>TITRES_STAT!B997</f>
        <v>43453</v>
      </c>
      <c r="B994" s="5">
        <f>TITRES_STAT!D997</f>
        <v>5.6630000000000003</v>
      </c>
      <c r="C994" s="2">
        <f t="shared" si="117"/>
        <v>0</v>
      </c>
      <c r="D994" s="2">
        <f t="shared" si="118"/>
        <v>5.6046000000000005</v>
      </c>
      <c r="E994" s="2">
        <f t="shared" si="120"/>
        <v>5.5753999999999992</v>
      </c>
      <c r="F994" s="2">
        <f t="shared" si="121"/>
        <v>5.6349499999999981</v>
      </c>
      <c r="G994" s="2">
        <f t="shared" si="115"/>
        <v>5.6560600000000019</v>
      </c>
      <c r="H994" s="2">
        <f t="shared" si="119"/>
        <v>5.4118400000000007</v>
      </c>
      <c r="I994" s="2">
        <f t="array" ref="I994">SUMPRODUCT(B978:B997, (ROW(B978:B997)-ROW(B978)+1)) / (20*21/2)</f>
        <v>5.6466571428571433</v>
      </c>
      <c r="J994" s="2">
        <f t="shared" si="122"/>
        <v>5.6194812944829238</v>
      </c>
      <c r="K994" s="2">
        <f t="shared" si="116"/>
        <v>5.6574231565778996</v>
      </c>
    </row>
    <row r="995" spans="1:11" ht="13.5" x14ac:dyDescent="0.25">
      <c r="A995" s="3">
        <f>TITRES_STAT!B998</f>
        <v>43454</v>
      </c>
      <c r="B995" s="5">
        <f>TITRES_STAT!D998</f>
        <v>5.6630000000000003</v>
      </c>
      <c r="C995" s="2">
        <f t="shared" si="117"/>
        <v>0</v>
      </c>
      <c r="D995" s="2">
        <f t="shared" si="118"/>
        <v>5.6337999999999999</v>
      </c>
      <c r="E995" s="2">
        <f t="shared" si="120"/>
        <v>5.5753999999999992</v>
      </c>
      <c r="F995" s="2">
        <f t="shared" si="121"/>
        <v>5.6273499999999981</v>
      </c>
      <c r="G995" s="2">
        <f t="shared" si="115"/>
        <v>5.6522000000000023</v>
      </c>
      <c r="H995" s="2">
        <f t="shared" si="119"/>
        <v>5.4144650000000016</v>
      </c>
      <c r="I995" s="2">
        <f t="array" ref="I995">SUMPRODUCT(B979:B998, (ROW(B979:B998)-ROW(B979)+1)) / (20*21/2)</f>
        <v>5.6644714285714288</v>
      </c>
      <c r="J995" s="2">
        <f t="shared" si="122"/>
        <v>5.6236259331035976</v>
      </c>
      <c r="K995" s="2">
        <f t="shared" si="116"/>
        <v>5.6576418563199429</v>
      </c>
    </row>
    <row r="996" spans="1:11" ht="13.5" x14ac:dyDescent="0.25">
      <c r="A996" s="3">
        <f>TITRES_STAT!B999</f>
        <v>43455</v>
      </c>
      <c r="B996" s="5">
        <f>TITRES_STAT!D999</f>
        <v>5.827</v>
      </c>
      <c r="C996" s="2">
        <f t="shared" si="117"/>
        <v>0.1639999999999997</v>
      </c>
      <c r="D996" s="2">
        <f t="shared" si="118"/>
        <v>5.6958000000000002</v>
      </c>
      <c r="E996" s="2">
        <f t="shared" si="120"/>
        <v>5.6063999999999989</v>
      </c>
      <c r="F996" s="2">
        <f t="shared" si="121"/>
        <v>5.6328999999999985</v>
      </c>
      <c r="G996" s="2">
        <f t="shared" si="115"/>
        <v>5.6547800000000015</v>
      </c>
      <c r="H996" s="2">
        <f t="shared" si="119"/>
        <v>5.4181550000000005</v>
      </c>
      <c r="I996" s="2">
        <f t="array" ref="I996">SUMPRODUCT(B980:B999, (ROW(B980:B999)-ROW(B980)+1)) / (20*21/2)</f>
        <v>5.6816142857142848</v>
      </c>
      <c r="J996" s="2">
        <f t="shared" si="122"/>
        <v>5.6429948918556363</v>
      </c>
      <c r="K996" s="2">
        <f t="shared" si="116"/>
        <v>5.6642833521505329</v>
      </c>
    </row>
    <row r="997" spans="1:11" ht="13.5" x14ac:dyDescent="0.25">
      <c r="A997" s="3">
        <f>TITRES_STAT!B1000</f>
        <v>43458</v>
      </c>
      <c r="B997" s="5">
        <f>TITRES_STAT!D1000</f>
        <v>5.827</v>
      </c>
      <c r="C997" s="2">
        <f t="shared" si="117"/>
        <v>0</v>
      </c>
      <c r="D997" s="2">
        <f t="shared" si="118"/>
        <v>5.7286000000000001</v>
      </c>
      <c r="E997" s="2">
        <f t="shared" si="120"/>
        <v>5.6373999999999995</v>
      </c>
      <c r="F997" s="2">
        <f t="shared" si="121"/>
        <v>5.6399499999999989</v>
      </c>
      <c r="G997" s="2">
        <f t="shared" si="115"/>
        <v>5.6573600000000006</v>
      </c>
      <c r="H997" s="2">
        <f t="shared" si="119"/>
        <v>5.4225050000000001</v>
      </c>
      <c r="I997" s="2">
        <f t="array" ref="I997">SUMPRODUCT(B981:B1000, (ROW(B981:B1000)-ROW(B981)+1)) / (20*21/2)</f>
        <v>5.6991333333333332</v>
      </c>
      <c r="J997" s="2">
        <f t="shared" si="122"/>
        <v>5.6605191878693848</v>
      </c>
      <c r="K997" s="2">
        <f t="shared" si="116"/>
        <v>5.670664397164237</v>
      </c>
    </row>
    <row r="998" spans="1:11" ht="13.5" x14ac:dyDescent="0.25">
      <c r="A998" s="3">
        <f>TITRES_STAT!B1001</f>
        <v>43459</v>
      </c>
      <c r="B998" s="5">
        <f>TITRES_STAT!D1001</f>
        <v>5.827</v>
      </c>
      <c r="C998" s="2">
        <f t="shared" si="117"/>
        <v>0</v>
      </c>
      <c r="D998" s="2">
        <f t="shared" si="118"/>
        <v>5.7613999999999992</v>
      </c>
      <c r="E998" s="2">
        <f t="shared" si="120"/>
        <v>5.6684000000000001</v>
      </c>
      <c r="F998" s="2">
        <f t="shared" si="121"/>
        <v>5.6469999999999994</v>
      </c>
      <c r="G998" s="2">
        <f t="shared" si="115"/>
        <v>5.6599400000000015</v>
      </c>
      <c r="H998" s="2">
        <f t="shared" si="119"/>
        <v>5.4269350000000012</v>
      </c>
      <c r="I998" s="2">
        <f t="array" ref="I998">SUMPRODUCT(B982:B1001, (ROW(B982:B1001)-ROW(B982)+1)) / (20*21/2)</f>
        <v>5.7159285714285719</v>
      </c>
      <c r="J998" s="2">
        <f t="shared" si="122"/>
        <v>5.6763745033103961</v>
      </c>
      <c r="K998" s="2">
        <f t="shared" si="116"/>
        <v>5.6767952051185802</v>
      </c>
    </row>
    <row r="999" spans="1:11" ht="13.5" x14ac:dyDescent="0.25">
      <c r="A999" s="3">
        <f>TITRES_STAT!B1002</f>
        <v>43460</v>
      </c>
      <c r="B999" s="5">
        <f>TITRES_STAT!D1002</f>
        <v>5.827</v>
      </c>
      <c r="C999" s="2">
        <f t="shared" si="117"/>
        <v>0</v>
      </c>
      <c r="D999" s="2">
        <f t="shared" si="118"/>
        <v>5.7941999999999991</v>
      </c>
      <c r="E999" s="2">
        <f t="shared" si="120"/>
        <v>5.6993999999999998</v>
      </c>
      <c r="F999" s="2">
        <f t="shared" si="121"/>
        <v>5.6540499999999998</v>
      </c>
      <c r="G999" s="2">
        <f t="shared" si="115"/>
        <v>5.6641600000000007</v>
      </c>
      <c r="H999" s="2">
        <f t="shared" si="119"/>
        <v>5.4313650000000004</v>
      </c>
      <c r="I999" s="2">
        <f t="array" ref="I999">SUMPRODUCT(B983:B1002, (ROW(B983:B1002)-ROW(B983)+1)) / (20*21/2)</f>
        <v>5.7318904761904754</v>
      </c>
      <c r="J999" s="2">
        <f t="shared" si="122"/>
        <v>5.6907197887094059</v>
      </c>
      <c r="K999" s="2">
        <f t="shared" si="116"/>
        <v>5.6826855892315766</v>
      </c>
    </row>
    <row r="1000" spans="1:11" ht="13.5" x14ac:dyDescent="0.25">
      <c r="A1000" s="3">
        <f>TITRES_STAT!B1003</f>
        <v>43461</v>
      </c>
      <c r="B1000" s="5">
        <f>TITRES_STAT!D1003</f>
        <v>5.8380000000000001</v>
      </c>
      <c r="C1000" s="2">
        <f t="shared" si="117"/>
        <v>1.1000000000000121E-2</v>
      </c>
      <c r="D1000" s="2">
        <f t="shared" si="118"/>
        <v>5.8292000000000002</v>
      </c>
      <c r="E1000" s="2">
        <f t="shared" si="120"/>
        <v>5.7314999999999996</v>
      </c>
      <c r="F1000" s="2">
        <f t="shared" si="121"/>
        <v>5.6616499999999998</v>
      </c>
      <c r="G1000" s="2">
        <f t="shared" si="115"/>
        <v>5.6686000000000023</v>
      </c>
      <c r="H1000" s="2">
        <f t="shared" si="119"/>
        <v>5.4358500000000003</v>
      </c>
      <c r="I1000" s="2">
        <f t="array" ref="I1000">SUMPRODUCT(B984:B1003, (ROW(B984:B1003)-ROW(B984)+1)) / (20*21/2)</f>
        <v>5.7303523809523806</v>
      </c>
      <c r="J1000" s="2">
        <f t="shared" si="122"/>
        <v>5.7047464754989861</v>
      </c>
      <c r="K1000" s="2">
        <f t="shared" si="116"/>
        <v>5.6887763504381814</v>
      </c>
    </row>
    <row r="1001" spans="1:11" ht="13.5" x14ac:dyDescent="0.25">
      <c r="A1001" s="3">
        <f>TITRES_STAT!B1004</f>
        <v>43462</v>
      </c>
      <c r="B1001" s="5">
        <f>TITRES_STAT!D1004</f>
        <v>5.8380000000000001</v>
      </c>
      <c r="C1001" s="2">
        <f t="shared" si="117"/>
        <v>0</v>
      </c>
      <c r="D1001" s="2">
        <f t="shared" si="118"/>
        <v>5.8314000000000004</v>
      </c>
      <c r="E1001" s="2">
        <f t="shared" si="120"/>
        <v>5.7635999999999994</v>
      </c>
      <c r="F1001" s="2">
        <f t="shared" si="121"/>
        <v>5.670399999999999</v>
      </c>
      <c r="G1001" s="2">
        <f t="shared" si="115"/>
        <v>5.6730400000000021</v>
      </c>
      <c r="H1001" s="2">
        <f t="shared" si="119"/>
        <v>5.4403350000000001</v>
      </c>
      <c r="I1001" s="2">
        <f t="array" ref="I1001">SUMPRODUCT(B985:B1004, (ROW(B985:B1004)-ROW(B985)+1)) / (20*21/2)</f>
        <v>5.7283285714285714</v>
      </c>
      <c r="J1001" s="2">
        <f t="shared" si="122"/>
        <v>5.7174372873562254</v>
      </c>
      <c r="K1001" s="2">
        <f t="shared" si="116"/>
        <v>5.6946282582641352</v>
      </c>
    </row>
    <row r="1002" spans="1:11" ht="13.5" x14ac:dyDescent="0.25">
      <c r="A1002" s="3">
        <f>TITRES_STAT!B1005</f>
        <v>43465</v>
      </c>
      <c r="B1002" s="5">
        <f>TITRES_STAT!D1005</f>
        <v>5.8380000000000001</v>
      </c>
      <c r="C1002" s="2">
        <f t="shared" si="117"/>
        <v>0</v>
      </c>
      <c r="D1002" s="2">
        <f t="shared" si="118"/>
        <v>5.8336000000000006</v>
      </c>
      <c r="E1002" s="2">
        <f t="shared" si="120"/>
        <v>5.7811000000000003</v>
      </c>
      <c r="F1002" s="2">
        <f t="shared" si="121"/>
        <v>5.6791499999999981</v>
      </c>
      <c r="G1002" s="2">
        <f t="shared" si="115"/>
        <v>5.6742000000000026</v>
      </c>
      <c r="H1002" s="2">
        <f t="shared" si="119"/>
        <v>5.44482</v>
      </c>
      <c r="I1002" s="2">
        <f t="array" ref="I1002">SUMPRODUCT(B986:B1005, (ROW(B986:B1005)-ROW(B986)+1)) / (20*21/2)</f>
        <v>5.7269047619047608</v>
      </c>
      <c r="J1002" s="2">
        <f t="shared" si="122"/>
        <v>5.7289194504651562</v>
      </c>
      <c r="K1002" s="2">
        <f t="shared" si="116"/>
        <v>5.7002506795086791</v>
      </c>
    </row>
    <row r="1003" spans="1:11" ht="13.5" x14ac:dyDescent="0.25">
      <c r="A1003" s="3">
        <f>TITRES_STAT!B1006</f>
        <v>43467</v>
      </c>
      <c r="B1003" s="5">
        <f>TITRES_STAT!D1006</f>
        <v>5.6630000000000003</v>
      </c>
      <c r="C1003" s="2">
        <f t="shared" si="117"/>
        <v>-0.17499999999999982</v>
      </c>
      <c r="D1003" s="2">
        <f t="shared" si="118"/>
        <v>5.8008000000000006</v>
      </c>
      <c r="E1003" s="2">
        <f t="shared" si="120"/>
        <v>5.7810999999999995</v>
      </c>
      <c r="F1003" s="2">
        <f t="shared" si="121"/>
        <v>5.6782499999999985</v>
      </c>
      <c r="G1003" s="2">
        <f t="shared" si="115"/>
        <v>5.6718600000000041</v>
      </c>
      <c r="H1003" s="2">
        <f t="shared" si="119"/>
        <v>5.4485149999999996</v>
      </c>
      <c r="I1003" s="2">
        <f t="array" ref="I1003">SUMPRODUCT(B987:B1006, (ROW(B987:B1006)-ROW(B987)+1)) / (20*21/2)</f>
        <v>5.7415761904761915</v>
      </c>
      <c r="J1003" s="2">
        <f t="shared" si="122"/>
        <v>5.7226414075637129</v>
      </c>
      <c r="K1003" s="2">
        <f t="shared" si="116"/>
        <v>5.6987898685475544</v>
      </c>
    </row>
    <row r="1004" spans="1:11" ht="13.5" x14ac:dyDescent="0.25">
      <c r="A1004" s="3">
        <f>TITRES_STAT!B1007</f>
        <v>43468</v>
      </c>
      <c r="B1004" s="5">
        <f>TITRES_STAT!D1007</f>
        <v>5.657</v>
      </c>
      <c r="C1004" s="2">
        <f t="shared" si="117"/>
        <v>-6.0000000000002274E-3</v>
      </c>
      <c r="D1004" s="2">
        <f t="shared" si="118"/>
        <v>5.7667999999999999</v>
      </c>
      <c r="E1004" s="2">
        <f t="shared" si="120"/>
        <v>5.7804999999999991</v>
      </c>
      <c r="F1004" s="2">
        <f t="shared" si="121"/>
        <v>5.6779499999999974</v>
      </c>
      <c r="G1004" s="2">
        <f t="shared" si="115"/>
        <v>5.6694000000000013</v>
      </c>
      <c r="H1004" s="2">
        <f t="shared" si="119"/>
        <v>5.4524499999999998</v>
      </c>
      <c r="I1004" s="2">
        <f t="array" ref="I1004">SUMPRODUCT(B988:B1007, (ROW(B988:B1007)-ROW(B988)+1)) / (20*21/2)</f>
        <v>5.7537000000000003</v>
      </c>
      <c r="J1004" s="2">
        <f t="shared" si="122"/>
        <v>5.7163898449385968</v>
      </c>
      <c r="K1004" s="2">
        <f t="shared" si="116"/>
        <v>5.6971510501731411</v>
      </c>
    </row>
    <row r="1005" spans="1:11" ht="13.5" x14ac:dyDescent="0.25">
      <c r="A1005" s="3">
        <f>TITRES_STAT!B1008</f>
        <v>43469</v>
      </c>
      <c r="B1005" s="5">
        <f>TITRES_STAT!D1008</f>
        <v>5.6630000000000003</v>
      </c>
      <c r="C1005" s="2">
        <f t="shared" si="117"/>
        <v>6.0000000000002274E-3</v>
      </c>
      <c r="D1005" s="2">
        <f t="shared" si="118"/>
        <v>5.7317999999999998</v>
      </c>
      <c r="E1005" s="2">
        <f t="shared" si="120"/>
        <v>5.7804999999999991</v>
      </c>
      <c r="F1005" s="2">
        <f t="shared" si="121"/>
        <v>5.6779499999999974</v>
      </c>
      <c r="G1005" s="2">
        <f t="shared" si="115"/>
        <v>5.6670600000000011</v>
      </c>
      <c r="H1005" s="2">
        <f t="shared" si="119"/>
        <v>5.4564149999999998</v>
      </c>
      <c r="I1005" s="2">
        <f t="array" ref="I1005">SUMPRODUCT(B989:B1008, (ROW(B989:B1008)-ROW(B989)+1)) / (20*21/2)</f>
        <v>5.7643761904761908</v>
      </c>
      <c r="J1005" s="2">
        <f t="shared" si="122"/>
        <v>5.7113050978015876</v>
      </c>
      <c r="K1005" s="2">
        <f t="shared" si="116"/>
        <v>5.6958117933036059</v>
      </c>
    </row>
    <row r="1006" spans="1:11" ht="13.5" x14ac:dyDescent="0.25">
      <c r="A1006" s="3">
        <f>TITRES_STAT!B1009</f>
        <v>43472</v>
      </c>
      <c r="B1006" s="5">
        <f>TITRES_STAT!D1009</f>
        <v>5.8319999999999999</v>
      </c>
      <c r="C1006" s="2">
        <f t="shared" si="117"/>
        <v>0.16899999999999959</v>
      </c>
      <c r="D1006" s="2">
        <f t="shared" si="118"/>
        <v>5.7306000000000008</v>
      </c>
      <c r="E1006" s="2">
        <f t="shared" si="120"/>
        <v>5.7809999999999997</v>
      </c>
      <c r="F1006" s="2">
        <f t="shared" si="121"/>
        <v>5.693699999999998</v>
      </c>
      <c r="G1006" s="2">
        <f t="shared" si="115"/>
        <v>5.6681000000000008</v>
      </c>
      <c r="H1006" s="2">
        <f t="shared" si="119"/>
        <v>5.4612250000000007</v>
      </c>
      <c r="I1006" s="2">
        <f t="array" ref="I1006">SUMPRODUCT(B990:B1009, (ROW(B990:B1009)-ROW(B990)+1)) / (20*21/2)</f>
        <v>5.7585571428571427</v>
      </c>
      <c r="J1006" s="2">
        <f t="shared" si="122"/>
        <v>5.7227998503919126</v>
      </c>
      <c r="K1006" s="2">
        <f t="shared" si="116"/>
        <v>5.7011525072917006</v>
      </c>
    </row>
    <row r="1007" spans="1:11" ht="13.5" x14ac:dyDescent="0.25">
      <c r="A1007" s="3">
        <f>TITRES_STAT!B1010</f>
        <v>43473</v>
      </c>
      <c r="B1007" s="5">
        <f>TITRES_STAT!D1010</f>
        <v>5.8209999999999997</v>
      </c>
      <c r="C1007" s="2">
        <f t="shared" si="117"/>
        <v>-1.1000000000000121E-2</v>
      </c>
      <c r="D1007" s="2">
        <f t="shared" si="118"/>
        <v>5.7272000000000007</v>
      </c>
      <c r="E1007" s="2">
        <f t="shared" si="120"/>
        <v>5.7803999999999993</v>
      </c>
      <c r="F1007" s="2">
        <f t="shared" si="121"/>
        <v>5.7088999999999981</v>
      </c>
      <c r="G1007" s="2">
        <f t="shared" si="115"/>
        <v>5.6712600000000011</v>
      </c>
      <c r="H1007" s="2">
        <f t="shared" si="119"/>
        <v>5.4662550000000012</v>
      </c>
      <c r="I1007" s="2">
        <f t="array" ref="I1007">SUMPRODUCT(B991:B1010, (ROW(B991:B1010)-ROW(B991)+1)) / (20*21/2)</f>
        <v>5.7520428571428575</v>
      </c>
      <c r="J1007" s="2">
        <f t="shared" si="122"/>
        <v>5.7321522455926823</v>
      </c>
      <c r="K1007" s="2">
        <f t="shared" si="116"/>
        <v>5.7058524089665363</v>
      </c>
    </row>
    <row r="1008" spans="1:11" ht="13.5" x14ac:dyDescent="0.25">
      <c r="A1008" s="3">
        <f>TITRES_STAT!B1011</f>
        <v>43474</v>
      </c>
      <c r="B1008" s="5">
        <f>TITRES_STAT!D1011</f>
        <v>5.8209999999999997</v>
      </c>
      <c r="C1008" s="2">
        <f t="shared" si="117"/>
        <v>0</v>
      </c>
      <c r="D1008" s="2">
        <f t="shared" si="118"/>
        <v>5.758799999999999</v>
      </c>
      <c r="E1008" s="2">
        <f t="shared" si="120"/>
        <v>5.7797999999999998</v>
      </c>
      <c r="F1008" s="2">
        <f t="shared" si="121"/>
        <v>5.7240999999999982</v>
      </c>
      <c r="G1008" s="2">
        <f t="shared" si="115"/>
        <v>5.6744200000000022</v>
      </c>
      <c r="H1008" s="2">
        <f t="shared" si="119"/>
        <v>5.4712550000000002</v>
      </c>
      <c r="I1008" s="2">
        <f t="array" ref="I1008">SUMPRODUCT(B992:B1011, (ROW(B992:B1011)-ROW(B992)+1)) / (20*21/2)</f>
        <v>5.7448333333333332</v>
      </c>
      <c r="J1008" s="2">
        <f t="shared" si="122"/>
        <v>5.7406139364886171</v>
      </c>
      <c r="K1008" s="2">
        <f t="shared" si="116"/>
        <v>5.7103680007717701</v>
      </c>
    </row>
    <row r="1009" spans="1:11" ht="13.5" x14ac:dyDescent="0.25">
      <c r="A1009" s="3">
        <f>TITRES_STAT!B1012</f>
        <v>43475</v>
      </c>
      <c r="B1009" s="5">
        <f>TITRES_STAT!D1012</f>
        <v>5.6630000000000003</v>
      </c>
      <c r="C1009" s="2">
        <f t="shared" si="117"/>
        <v>-0.15799999999999947</v>
      </c>
      <c r="D1009" s="2">
        <f t="shared" si="118"/>
        <v>5.76</v>
      </c>
      <c r="E1009" s="2">
        <f t="shared" si="120"/>
        <v>5.7633999999999999</v>
      </c>
      <c r="F1009" s="2">
        <f t="shared" si="121"/>
        <v>5.7313999999999989</v>
      </c>
      <c r="G1009" s="2">
        <f t="shared" si="115"/>
        <v>5.6744200000000022</v>
      </c>
      <c r="H1009" s="2">
        <f t="shared" si="119"/>
        <v>5.4754650000000007</v>
      </c>
      <c r="I1009" s="2">
        <f t="array" ref="I1009">SUMPRODUCT(B993:B1012, (ROW(B993:B1012)-ROW(B993)+1)) / (20*21/2)</f>
        <v>5.7519761904761904</v>
      </c>
      <c r="J1009" s="2">
        <f t="shared" si="122"/>
        <v>5.7332221330135109</v>
      </c>
      <c r="K1009" s="2">
        <f t="shared" si="116"/>
        <v>5.7085104321140534</v>
      </c>
    </row>
    <row r="1010" spans="1:11" ht="13.5" x14ac:dyDescent="0.25">
      <c r="A1010" s="3">
        <f>TITRES_STAT!B1013</f>
        <v>43476</v>
      </c>
      <c r="B1010" s="5">
        <f>TITRES_STAT!D1013</f>
        <v>5.6630000000000003</v>
      </c>
      <c r="C1010" s="2">
        <f t="shared" si="117"/>
        <v>0</v>
      </c>
      <c r="D1010" s="2">
        <f t="shared" si="118"/>
        <v>5.76</v>
      </c>
      <c r="E1010" s="2">
        <f t="shared" si="120"/>
        <v>5.7458999999999989</v>
      </c>
      <c r="F1010" s="2">
        <f t="shared" si="121"/>
        <v>5.7386999999999988</v>
      </c>
      <c r="G1010" s="2">
        <f t="shared" ref="G1010:G1073" si="123">AVERAGE(B961:B1010)</f>
        <v>5.6744200000000031</v>
      </c>
      <c r="H1010" s="2">
        <f t="shared" si="119"/>
        <v>5.4796750000000012</v>
      </c>
      <c r="I1010" s="2">
        <f t="array" ref="I1010">SUMPRODUCT(B994:B1013, (ROW(B994:B1013)-ROW(B994)+1)) / (20*21/2)</f>
        <v>5.7583666666666655</v>
      </c>
      <c r="J1010" s="2">
        <f t="shared" si="122"/>
        <v>5.7265343108217479</v>
      </c>
      <c r="K1010" s="2">
        <f t="shared" si="116"/>
        <v>5.7067257092860517</v>
      </c>
    </row>
    <row r="1011" spans="1:11" ht="13.5" x14ac:dyDescent="0.25">
      <c r="A1011" s="3">
        <f>TITRES_STAT!B1014</f>
        <v>43480</v>
      </c>
      <c r="B1011" s="5">
        <f>TITRES_STAT!D1014</f>
        <v>5.6630000000000003</v>
      </c>
      <c r="C1011" s="2">
        <f t="shared" si="117"/>
        <v>0</v>
      </c>
      <c r="D1011" s="2">
        <f t="shared" si="118"/>
        <v>5.7262000000000004</v>
      </c>
      <c r="E1011" s="2">
        <f t="shared" si="120"/>
        <v>5.7283999999999988</v>
      </c>
      <c r="F1011" s="2">
        <f t="shared" si="121"/>
        <v>5.7459999999999987</v>
      </c>
      <c r="G1011" s="2">
        <f t="shared" si="123"/>
        <v>5.6745400000000021</v>
      </c>
      <c r="H1011" s="2">
        <f t="shared" si="119"/>
        <v>5.4838849999999999</v>
      </c>
      <c r="I1011" s="2">
        <f t="array" ref="I1011">SUMPRODUCT(B995:B1014, (ROW(B995:B1014)-ROW(B995)+1)) / (20*21/2)</f>
        <v>5.7495285714285709</v>
      </c>
      <c r="J1011" s="2">
        <f t="shared" si="122"/>
        <v>5.7204834240768196</v>
      </c>
      <c r="K1011" s="2">
        <f t="shared" ref="K1011:K1074" si="124">$K$4*B1011+(1-$K$4)*K1010</f>
        <v>5.7050109755885599</v>
      </c>
    </row>
    <row r="1012" spans="1:11" ht="13.5" x14ac:dyDescent="0.25">
      <c r="A1012" s="3">
        <f>TITRES_STAT!B1015</f>
        <v>43481</v>
      </c>
      <c r="B1012" s="5">
        <f>TITRES_STAT!D1015</f>
        <v>5.8209999999999997</v>
      </c>
      <c r="C1012" s="2">
        <f t="shared" si="117"/>
        <v>0.15799999999999947</v>
      </c>
      <c r="D1012" s="2">
        <f t="shared" si="118"/>
        <v>5.7262000000000004</v>
      </c>
      <c r="E1012" s="2">
        <f t="shared" si="120"/>
        <v>5.7266999999999992</v>
      </c>
      <c r="F1012" s="2">
        <f t="shared" si="121"/>
        <v>5.7538999999999989</v>
      </c>
      <c r="G1012" s="2">
        <f t="shared" si="123"/>
        <v>5.6787600000000023</v>
      </c>
      <c r="H1012" s="2">
        <f t="shared" si="119"/>
        <v>5.4888849999999998</v>
      </c>
      <c r="I1012" s="2">
        <f t="array" ref="I1012">SUMPRODUCT(B996:B1015, (ROW(B996:B1015)-ROW(B996)+1)) / (20*21/2)</f>
        <v>5.7406619047619039</v>
      </c>
      <c r="J1012" s="2">
        <f t="shared" si="122"/>
        <v>5.7300564313075988</v>
      </c>
      <c r="K1012" s="2">
        <f t="shared" si="124"/>
        <v>5.7095595647811654</v>
      </c>
    </row>
    <row r="1013" spans="1:11" ht="13.5" x14ac:dyDescent="0.25">
      <c r="A1013" s="3">
        <f>TITRES_STAT!B1016</f>
        <v>43482</v>
      </c>
      <c r="B1013" s="5">
        <f>TITRES_STAT!D1016</f>
        <v>5.8209999999999997</v>
      </c>
      <c r="C1013" s="2">
        <f t="shared" si="117"/>
        <v>0</v>
      </c>
      <c r="D1013" s="2">
        <f t="shared" si="118"/>
        <v>5.7262000000000004</v>
      </c>
      <c r="E1013" s="2">
        <f t="shared" si="120"/>
        <v>5.7424999999999979</v>
      </c>
      <c r="F1013" s="2">
        <f t="shared" si="121"/>
        <v>5.7617999999999983</v>
      </c>
      <c r="G1013" s="2">
        <f t="shared" si="123"/>
        <v>5.6819200000000025</v>
      </c>
      <c r="H1013" s="2">
        <f t="shared" si="119"/>
        <v>5.4938850000000006</v>
      </c>
      <c r="I1013" s="2">
        <f t="array" ref="I1013">SUMPRODUCT(B997:B1016, (ROW(B997:B1016)-ROW(B997)+1)) / (20*21/2)</f>
        <v>5.7311952380952391</v>
      </c>
      <c r="J1013" s="2">
        <f t="shared" si="122"/>
        <v>5.7387177235640179</v>
      </c>
      <c r="K1013" s="2">
        <f t="shared" si="124"/>
        <v>5.7139297779270022</v>
      </c>
    </row>
    <row r="1014" spans="1:11" ht="13.5" x14ac:dyDescent="0.25">
      <c r="A1014" s="3">
        <f>TITRES_STAT!B1017</f>
        <v>43483</v>
      </c>
      <c r="B1014" s="5">
        <f>TITRES_STAT!D1017</f>
        <v>5.6689999999999996</v>
      </c>
      <c r="C1014" s="2">
        <f t="shared" si="117"/>
        <v>-0.15200000000000014</v>
      </c>
      <c r="D1014" s="2">
        <f t="shared" si="118"/>
        <v>5.7273999999999994</v>
      </c>
      <c r="E1014" s="2">
        <f t="shared" si="120"/>
        <v>5.7436999999999996</v>
      </c>
      <c r="F1014" s="2">
        <f t="shared" si="121"/>
        <v>5.7620999999999984</v>
      </c>
      <c r="G1014" s="2">
        <f t="shared" si="123"/>
        <v>5.6831000000000014</v>
      </c>
      <c r="H1014" s="2">
        <f t="shared" si="119"/>
        <v>5.4981249999999999</v>
      </c>
      <c r="I1014" s="2">
        <f t="array" ref="I1014">SUMPRODUCT(B998:B1017, (ROW(B998:B1017)-ROW(B998)+1)) / (20*21/2)</f>
        <v>5.7225095238095252</v>
      </c>
      <c r="J1014" s="2">
        <f t="shared" si="122"/>
        <v>5.7320779403674447</v>
      </c>
      <c r="K1014" s="2">
        <f t="shared" si="124"/>
        <v>5.7121678258514335</v>
      </c>
    </row>
    <row r="1015" spans="1:11" ht="13.5" x14ac:dyDescent="0.25">
      <c r="A1015" s="3">
        <f>TITRES_STAT!B1018</f>
        <v>43486</v>
      </c>
      <c r="B1015" s="5">
        <f>TITRES_STAT!D1018</f>
        <v>5.6689999999999996</v>
      </c>
      <c r="C1015" s="2">
        <f t="shared" si="117"/>
        <v>0</v>
      </c>
      <c r="D1015" s="2">
        <f t="shared" si="118"/>
        <v>5.7286000000000001</v>
      </c>
      <c r="E1015" s="2">
        <f t="shared" si="120"/>
        <v>5.7442999999999982</v>
      </c>
      <c r="F1015" s="2">
        <f t="shared" si="121"/>
        <v>5.7623999999999986</v>
      </c>
      <c r="G1015" s="2">
        <f t="shared" si="123"/>
        <v>5.6842800000000011</v>
      </c>
      <c r="H1015" s="2">
        <f t="shared" si="119"/>
        <v>5.5023650000000011</v>
      </c>
      <c r="I1015" s="2">
        <f t="array" ref="I1015">SUMPRODUCT(B999:B1018, (ROW(B999:B1018)-ROW(B999)+1)) / (20*21/2)</f>
        <v>5.714604761904762</v>
      </c>
      <c r="J1015" s="2">
        <f t="shared" si="122"/>
        <v>5.726070517475307</v>
      </c>
      <c r="K1015" s="2">
        <f t="shared" si="124"/>
        <v>5.7104749699356905</v>
      </c>
    </row>
    <row r="1016" spans="1:11" ht="13.5" x14ac:dyDescent="0.25">
      <c r="A1016" s="3">
        <f>TITRES_STAT!B1019</f>
        <v>43487</v>
      </c>
      <c r="B1016" s="5">
        <f>TITRES_STAT!D1019</f>
        <v>5.6630000000000003</v>
      </c>
      <c r="C1016" s="2">
        <f t="shared" si="117"/>
        <v>-5.9999999999993392E-3</v>
      </c>
      <c r="D1016" s="2">
        <f t="shared" si="118"/>
        <v>5.7286000000000001</v>
      </c>
      <c r="E1016" s="2">
        <f t="shared" si="120"/>
        <v>5.7273999999999985</v>
      </c>
      <c r="F1016" s="2">
        <f t="shared" si="121"/>
        <v>5.7541999999999991</v>
      </c>
      <c r="G1016" s="2">
        <f t="shared" si="123"/>
        <v>5.6853400000000009</v>
      </c>
      <c r="H1016" s="2">
        <f t="shared" si="119"/>
        <v>5.5068799999999998</v>
      </c>
      <c r="I1016" s="2">
        <f t="array" ref="I1016">SUMPRODUCT(B1000:B1019, (ROW(B1000:B1019)-ROW(B1000)+1)) / (20*21/2)</f>
        <v>5.7074809523809522</v>
      </c>
      <c r="J1016" s="2">
        <f t="shared" si="122"/>
        <v>5.7200638015252778</v>
      </c>
      <c r="K1016" s="2">
        <f t="shared" si="124"/>
        <v>5.7086132064088009</v>
      </c>
    </row>
    <row r="1017" spans="1:11" ht="13.5" x14ac:dyDescent="0.25">
      <c r="A1017" s="3">
        <f>TITRES_STAT!B1020</f>
        <v>43488</v>
      </c>
      <c r="B1017" s="5">
        <f>TITRES_STAT!D1020</f>
        <v>5.6630000000000003</v>
      </c>
      <c r="C1017" s="2">
        <f t="shared" si="117"/>
        <v>0</v>
      </c>
      <c r="D1017" s="2">
        <f t="shared" si="118"/>
        <v>5.6970000000000001</v>
      </c>
      <c r="E1017" s="2">
        <f t="shared" si="120"/>
        <v>5.7115999999999989</v>
      </c>
      <c r="F1017" s="2">
        <f t="shared" si="121"/>
        <v>5.7459999999999987</v>
      </c>
      <c r="G1017" s="2">
        <f t="shared" si="123"/>
        <v>5.6864000000000008</v>
      </c>
      <c r="H1017" s="2">
        <f t="shared" si="119"/>
        <v>5.5113950000000003</v>
      </c>
      <c r="I1017" s="2">
        <f t="array" ref="I1017">SUMPRODUCT(B1001:B1020, (ROW(B1001:B1020)-ROW(B1001)+1)) / (20*21/2)</f>
        <v>5.7011380952380941</v>
      </c>
      <c r="J1017" s="2">
        <f t="shared" si="122"/>
        <v>5.7146291537609661</v>
      </c>
      <c r="K1017" s="2">
        <f t="shared" si="124"/>
        <v>5.7068244532162993</v>
      </c>
    </row>
    <row r="1018" spans="1:11" ht="13.5" x14ac:dyDescent="0.25">
      <c r="A1018" s="3">
        <f>TITRES_STAT!B1021</f>
        <v>43489</v>
      </c>
      <c r="B1018" s="5">
        <f>TITRES_STAT!D1021</f>
        <v>5.6630000000000003</v>
      </c>
      <c r="C1018" s="2">
        <f t="shared" si="117"/>
        <v>0</v>
      </c>
      <c r="D1018" s="2">
        <f t="shared" si="118"/>
        <v>5.6654</v>
      </c>
      <c r="E1018" s="2">
        <f t="shared" si="120"/>
        <v>5.6957999999999984</v>
      </c>
      <c r="F1018" s="2">
        <f t="shared" si="121"/>
        <v>5.7377999999999982</v>
      </c>
      <c r="G1018" s="2">
        <f t="shared" si="123"/>
        <v>5.6893200000000013</v>
      </c>
      <c r="H1018" s="2">
        <f t="shared" si="119"/>
        <v>5.5161800000000003</v>
      </c>
      <c r="I1018" s="2">
        <f t="array" ref="I1018">SUMPRODUCT(B1002:B1021, (ROW(B1002:B1021)-ROW(B1002)+1)) / (20*21/2)</f>
        <v>5.6956285714285713</v>
      </c>
      <c r="J1018" s="2">
        <f t="shared" si="122"/>
        <v>5.7097120914980168</v>
      </c>
      <c r="K1018" s="2">
        <f t="shared" si="124"/>
        <v>5.7051058472078173</v>
      </c>
    </row>
    <row r="1019" spans="1:11" ht="13.5" x14ac:dyDescent="0.25">
      <c r="A1019" s="3">
        <f>TITRES_STAT!B1022</f>
        <v>43490</v>
      </c>
      <c r="B1019" s="5">
        <f>TITRES_STAT!D1022</f>
        <v>5.6630000000000003</v>
      </c>
      <c r="C1019" s="2">
        <f t="shared" si="117"/>
        <v>0</v>
      </c>
      <c r="D1019" s="2">
        <f t="shared" si="118"/>
        <v>5.6642000000000001</v>
      </c>
      <c r="E1019" s="2">
        <f t="shared" si="120"/>
        <v>5.6957999999999984</v>
      </c>
      <c r="F1019" s="2">
        <f t="shared" si="121"/>
        <v>5.7295999999999987</v>
      </c>
      <c r="G1019" s="2">
        <f t="shared" si="123"/>
        <v>5.6922400000000009</v>
      </c>
      <c r="H1019" s="2">
        <f t="shared" si="119"/>
        <v>5.5209650000000003</v>
      </c>
      <c r="I1019" s="2">
        <f t="array" ref="I1019">SUMPRODUCT(B1003:B1022, (ROW(B1003:B1022)-ROW(B1003)+1)) / (20*21/2)</f>
        <v>5.6909523809523801</v>
      </c>
      <c r="J1019" s="2">
        <f t="shared" si="122"/>
        <v>5.7052633208791583</v>
      </c>
      <c r="K1019" s="2">
        <f t="shared" si="124"/>
        <v>5.703454637513393</v>
      </c>
    </row>
    <row r="1020" spans="1:11" ht="13.5" x14ac:dyDescent="0.25">
      <c r="A1020" s="3">
        <f>TITRES_STAT!B1023</f>
        <v>43493</v>
      </c>
      <c r="B1020" s="5">
        <f>TITRES_STAT!D1023</f>
        <v>5.6630000000000003</v>
      </c>
      <c r="C1020" s="2">
        <f t="shared" si="117"/>
        <v>0</v>
      </c>
      <c r="D1020" s="2">
        <f t="shared" si="118"/>
        <v>5.6630000000000003</v>
      </c>
      <c r="E1020" s="2">
        <f t="shared" si="120"/>
        <v>5.6957999999999984</v>
      </c>
      <c r="F1020" s="2">
        <f t="shared" si="121"/>
        <v>5.7208499999999978</v>
      </c>
      <c r="G1020" s="2">
        <f t="shared" si="123"/>
        <v>5.6951600000000022</v>
      </c>
      <c r="H1020" s="2">
        <f t="shared" si="119"/>
        <v>5.5257500000000004</v>
      </c>
      <c r="I1020" s="2">
        <f t="array" ref="I1020">SUMPRODUCT(B1004:B1023, (ROW(B1004:B1023)-ROW(B1004)+1)) / (20*21/2)</f>
        <v>5.6871095238095233</v>
      </c>
      <c r="J1020" s="2">
        <f t="shared" si="122"/>
        <v>5.7012382427001906</v>
      </c>
      <c r="K1020" s="2">
        <f t="shared" si="124"/>
        <v>5.7018681811403189</v>
      </c>
    </row>
    <row r="1021" spans="1:11" ht="13.5" x14ac:dyDescent="0.25">
      <c r="A1021" s="3">
        <f>TITRES_STAT!B1024</f>
        <v>43494</v>
      </c>
      <c r="B1021" s="5">
        <f>TITRES_STAT!D1024</f>
        <v>5.6630000000000003</v>
      </c>
      <c r="C1021" s="2">
        <f t="shared" si="117"/>
        <v>0</v>
      </c>
      <c r="D1021" s="2">
        <f t="shared" si="118"/>
        <v>5.6630000000000003</v>
      </c>
      <c r="E1021" s="2">
        <f t="shared" si="120"/>
        <v>5.6957999999999984</v>
      </c>
      <c r="F1021" s="2">
        <f t="shared" si="121"/>
        <v>5.7120999999999977</v>
      </c>
      <c r="G1021" s="2">
        <f t="shared" si="123"/>
        <v>5.6980800000000009</v>
      </c>
      <c r="H1021" s="2">
        <f t="shared" si="119"/>
        <v>5.53111</v>
      </c>
      <c r="I1021" s="2">
        <f t="array" ref="I1021">SUMPRODUCT(B1005:B1024, (ROW(B1005:B1024)-ROW(B1005)+1)) / (20*21/2)</f>
        <v>5.6832666666666665</v>
      </c>
      <c r="J1021" s="2">
        <f t="shared" si="122"/>
        <v>5.6975965053001723</v>
      </c>
      <c r="K1021" s="2">
        <f t="shared" si="124"/>
        <v>5.7003439387426598</v>
      </c>
    </row>
    <row r="1022" spans="1:11" ht="13.5" x14ac:dyDescent="0.25">
      <c r="A1022" s="3">
        <f>TITRES_STAT!B1025</f>
        <v>43495</v>
      </c>
      <c r="B1022" s="5">
        <f>TITRES_STAT!D1025</f>
        <v>5.6630000000000003</v>
      </c>
      <c r="C1022" s="2">
        <f t="shared" si="117"/>
        <v>0</v>
      </c>
      <c r="D1022" s="2">
        <f t="shared" si="118"/>
        <v>5.6630000000000003</v>
      </c>
      <c r="E1022" s="2">
        <f t="shared" si="120"/>
        <v>5.6799999999999979</v>
      </c>
      <c r="F1022" s="2">
        <f t="shared" si="121"/>
        <v>5.7033499999999986</v>
      </c>
      <c r="G1022" s="2">
        <f t="shared" si="123"/>
        <v>5.6976200000000015</v>
      </c>
      <c r="H1022" s="2">
        <f t="shared" si="119"/>
        <v>5.5365549999999999</v>
      </c>
      <c r="I1022" s="2">
        <f t="array" ref="I1022">SUMPRODUCT(B1006:B1025, (ROW(B1006:B1025)-ROW(B1006)+1)) / (20*21/2)</f>
        <v>5.6793952380952382</v>
      </c>
      <c r="J1022" s="2">
        <f t="shared" si="122"/>
        <v>5.694301600033489</v>
      </c>
      <c r="K1022" s="2">
        <f t="shared" si="124"/>
        <v>5.6988794705566734</v>
      </c>
    </row>
    <row r="1023" spans="1:11" ht="13.5" x14ac:dyDescent="0.25">
      <c r="A1023" s="3">
        <f>TITRES_STAT!B1026</f>
        <v>43496</v>
      </c>
      <c r="B1023" s="5">
        <f>TITRES_STAT!D1026</f>
        <v>5.6630000000000003</v>
      </c>
      <c r="C1023" s="2">
        <f t="shared" si="117"/>
        <v>0</v>
      </c>
      <c r="D1023" s="2">
        <f t="shared" si="118"/>
        <v>5.6630000000000003</v>
      </c>
      <c r="E1023" s="2">
        <f t="shared" si="120"/>
        <v>5.6641999999999983</v>
      </c>
      <c r="F1023" s="2">
        <f t="shared" si="121"/>
        <v>5.7033499999999977</v>
      </c>
      <c r="G1023" s="2">
        <f t="shared" si="123"/>
        <v>5.694580000000002</v>
      </c>
      <c r="H1023" s="2">
        <f t="shared" si="119"/>
        <v>5.5420000000000007</v>
      </c>
      <c r="I1023" s="2">
        <f t="array" ref="I1023">SUMPRODUCT(B1007:B1026, (ROW(B1007:B1026)-ROW(B1007)+1)) / (20*21/2)</f>
        <v>5.675523809523809</v>
      </c>
      <c r="J1023" s="2">
        <f t="shared" si="122"/>
        <v>5.6913204952683953</v>
      </c>
      <c r="K1023" s="2">
        <f t="shared" si="124"/>
        <v>5.6974724324956272</v>
      </c>
    </row>
    <row r="1024" spans="1:11" ht="13.5" x14ac:dyDescent="0.25">
      <c r="A1024" s="3">
        <f>TITRES_STAT!B1027</f>
        <v>43497</v>
      </c>
      <c r="B1024" s="5">
        <f>TITRES_STAT!D1027</f>
        <v>5.6630000000000003</v>
      </c>
      <c r="C1024" s="2">
        <f t="shared" si="117"/>
        <v>0</v>
      </c>
      <c r="D1024" s="2">
        <f t="shared" si="118"/>
        <v>5.6630000000000003</v>
      </c>
      <c r="E1024" s="2">
        <f t="shared" si="120"/>
        <v>5.6635999999999997</v>
      </c>
      <c r="F1024" s="2">
        <f t="shared" si="121"/>
        <v>5.7036499999999979</v>
      </c>
      <c r="G1024" s="2">
        <f t="shared" si="123"/>
        <v>5.6915400000000025</v>
      </c>
      <c r="H1024" s="2">
        <f t="shared" si="119"/>
        <v>5.547415</v>
      </c>
      <c r="I1024" s="2">
        <f t="array" ref="I1024">SUMPRODUCT(B1008:B1027, (ROW(B1008:B1027)-ROW(B1008)+1)) / (20*21/2)</f>
        <v>5.6724571428571435</v>
      </c>
      <c r="J1024" s="2">
        <f t="shared" si="122"/>
        <v>5.6886233052428343</v>
      </c>
      <c r="K1024" s="2">
        <f t="shared" si="124"/>
        <v>5.6961205723977599</v>
      </c>
    </row>
    <row r="1025" spans="1:11" ht="13.5" x14ac:dyDescent="0.25">
      <c r="A1025" s="3">
        <f>TITRES_STAT!B1028</f>
        <v>43500</v>
      </c>
      <c r="B1025" s="5">
        <f>TITRES_STAT!D1028</f>
        <v>5.6630000000000003</v>
      </c>
      <c r="C1025" s="2">
        <f t="shared" si="117"/>
        <v>0</v>
      </c>
      <c r="D1025" s="2">
        <f t="shared" si="118"/>
        <v>5.6630000000000003</v>
      </c>
      <c r="E1025" s="2">
        <f t="shared" si="120"/>
        <v>5.6629999999999994</v>
      </c>
      <c r="F1025" s="2">
        <f t="shared" si="121"/>
        <v>5.7036499999999979</v>
      </c>
      <c r="G1025" s="2">
        <f t="shared" si="123"/>
        <v>5.6885000000000021</v>
      </c>
      <c r="H1025" s="2">
        <f t="shared" si="119"/>
        <v>5.5524750000000003</v>
      </c>
      <c r="I1025" s="2">
        <f t="array" ref="I1025">SUMPRODUCT(B1009:B1028, (ROW(B1009:B1028)-ROW(B1009)+1)) / (20*21/2)</f>
        <v>5.6701428571428574</v>
      </c>
      <c r="J1025" s="2">
        <f t="shared" si="122"/>
        <v>5.6861829904578025</v>
      </c>
      <c r="K1025" s="2">
        <f t="shared" si="124"/>
        <v>5.6948217264213774</v>
      </c>
    </row>
    <row r="1026" spans="1:11" ht="13.5" x14ac:dyDescent="0.25">
      <c r="A1026" s="3">
        <f>TITRES_STAT!B1029</f>
        <v>43501</v>
      </c>
      <c r="B1026" s="5">
        <f>TITRES_STAT!D1029</f>
        <v>5.6630000000000003</v>
      </c>
      <c r="C1026" s="2">
        <f t="shared" si="117"/>
        <v>0</v>
      </c>
      <c r="D1026" s="2">
        <f t="shared" si="118"/>
        <v>5.6630000000000003</v>
      </c>
      <c r="E1026" s="2">
        <f t="shared" si="120"/>
        <v>5.6629999999999994</v>
      </c>
      <c r="F1026" s="2">
        <f t="shared" si="121"/>
        <v>5.695199999999998</v>
      </c>
      <c r="G1026" s="2">
        <f t="shared" si="123"/>
        <v>5.6874400000000023</v>
      </c>
      <c r="H1026" s="2">
        <f t="shared" si="119"/>
        <v>5.5575350000000006</v>
      </c>
      <c r="I1026" s="2">
        <f t="array" ref="I1026">SUMPRODUCT(B1010:B1029, (ROW(B1010:B1029)-ROW(B1010)+1)) / (20*21/2)</f>
        <v>5.6685809523809523</v>
      </c>
      <c r="J1026" s="2">
        <f t="shared" si="122"/>
        <v>5.6839750866046783</v>
      </c>
      <c r="K1026" s="2">
        <f t="shared" si="124"/>
        <v>5.6935738155813231</v>
      </c>
    </row>
    <row r="1027" spans="1:11" ht="13.5" x14ac:dyDescent="0.25">
      <c r="A1027" s="3">
        <f>TITRES_STAT!B1030</f>
        <v>43502</v>
      </c>
      <c r="B1027" s="5">
        <f>TITRES_STAT!D1030</f>
        <v>5.6630000000000003</v>
      </c>
      <c r="C1027" s="2">
        <f t="shared" si="117"/>
        <v>0</v>
      </c>
      <c r="D1027" s="2">
        <f t="shared" si="118"/>
        <v>5.6630000000000003</v>
      </c>
      <c r="E1027" s="2">
        <f t="shared" si="120"/>
        <v>5.6629999999999994</v>
      </c>
      <c r="F1027" s="2">
        <f t="shared" si="121"/>
        <v>5.6872999999999978</v>
      </c>
      <c r="G1027" s="2">
        <f t="shared" si="123"/>
        <v>5.6869800000000028</v>
      </c>
      <c r="H1027" s="2">
        <f t="shared" si="119"/>
        <v>5.5618850000000011</v>
      </c>
      <c r="I1027" s="2">
        <f t="array" ref="I1027">SUMPRODUCT(B1011:B1030, (ROW(B1011:B1030)-ROW(B1011)+1)) / (20*21/2)</f>
        <v>5.6581619047619052</v>
      </c>
      <c r="J1027" s="2">
        <f t="shared" si="122"/>
        <v>5.6819774593089951</v>
      </c>
      <c r="K1027" s="2">
        <f t="shared" si="124"/>
        <v>5.6923748424212715</v>
      </c>
    </row>
    <row r="1028" spans="1:11" ht="13.5" x14ac:dyDescent="0.25">
      <c r="A1028" s="3">
        <f>TITRES_STAT!B1031</f>
        <v>43503</v>
      </c>
      <c r="B1028" s="5">
        <f>TITRES_STAT!D1031</f>
        <v>5.6630000000000003</v>
      </c>
      <c r="C1028" s="2">
        <f t="shared" ref="C1028:C1091" si="125">B1028-B1027</f>
        <v>0</v>
      </c>
      <c r="D1028" s="2">
        <f t="shared" si="118"/>
        <v>5.6630000000000003</v>
      </c>
      <c r="E1028" s="2">
        <f t="shared" si="120"/>
        <v>5.6629999999999994</v>
      </c>
      <c r="F1028" s="2">
        <f t="shared" si="121"/>
        <v>5.6793999999999976</v>
      </c>
      <c r="G1028" s="2">
        <f t="shared" si="123"/>
        <v>5.6865200000000042</v>
      </c>
      <c r="H1028" s="2">
        <f t="shared" si="119"/>
        <v>5.5669350000000017</v>
      </c>
      <c r="I1028" s="2">
        <f t="array" ref="I1028">SUMPRODUCT(B1012:B1031, (ROW(B1012:B1031)-ROW(B1012)+1)) / (20*21/2)</f>
        <v>5.646471428571429</v>
      </c>
      <c r="J1028" s="2">
        <f t="shared" si="122"/>
        <v>5.6801700822319479</v>
      </c>
      <c r="K1028" s="2">
        <f t="shared" si="124"/>
        <v>5.6912228878165161</v>
      </c>
    </row>
    <row r="1029" spans="1:11" ht="13.5" x14ac:dyDescent="0.25">
      <c r="A1029" s="3">
        <f>TITRES_STAT!B1032</f>
        <v>43504</v>
      </c>
      <c r="B1029" s="5">
        <f>TITRES_STAT!D1032</f>
        <v>5.6630000000000003</v>
      </c>
      <c r="C1029" s="2">
        <f t="shared" si="125"/>
        <v>0</v>
      </c>
      <c r="D1029" s="2">
        <f t="shared" si="118"/>
        <v>5.6630000000000003</v>
      </c>
      <c r="E1029" s="2">
        <f t="shared" si="120"/>
        <v>5.6629999999999994</v>
      </c>
      <c r="F1029" s="2">
        <f t="shared" si="121"/>
        <v>5.6793999999999976</v>
      </c>
      <c r="G1029" s="2">
        <f t="shared" si="123"/>
        <v>5.6860600000000048</v>
      </c>
      <c r="H1029" s="2">
        <f t="shared" si="119"/>
        <v>5.5721900000000018</v>
      </c>
      <c r="I1029" s="2">
        <f t="array" ref="I1029">SUMPRODUCT(B1013:B1032, (ROW(B1013:B1032)-ROW(B1013)+1)) / (20*21/2)</f>
        <v>5.6431190476190487</v>
      </c>
      <c r="J1029" s="2">
        <f t="shared" si="122"/>
        <v>5.6785348363050963</v>
      </c>
      <c r="K1029" s="2">
        <f t="shared" si="124"/>
        <v>5.690116107902143</v>
      </c>
    </row>
    <row r="1030" spans="1:11" ht="13.5" x14ac:dyDescent="0.25">
      <c r="A1030" s="3">
        <f>TITRES_STAT!B1033</f>
        <v>43507</v>
      </c>
      <c r="B1030" s="5">
        <f>TITRES_STAT!D1033</f>
        <v>5.57</v>
      </c>
      <c r="C1030" s="2">
        <f t="shared" si="125"/>
        <v>-9.2999999999999972E-2</v>
      </c>
      <c r="D1030" s="2">
        <f t="shared" ref="D1030:D1093" si="126">AVERAGE(B1026:B1030)</f>
        <v>5.6444000000000001</v>
      </c>
      <c r="E1030" s="2">
        <f t="shared" si="120"/>
        <v>5.6536999999999997</v>
      </c>
      <c r="F1030" s="2">
        <f t="shared" si="121"/>
        <v>5.6747499999999977</v>
      </c>
      <c r="G1030" s="2">
        <f t="shared" si="123"/>
        <v>5.6837400000000038</v>
      </c>
      <c r="H1030" s="2">
        <f t="shared" si="119"/>
        <v>5.5769800000000025</v>
      </c>
      <c r="I1030" s="2">
        <f t="array" ref="I1030">SUMPRODUCT(B1014:B1033, (ROW(B1014:B1033)-ROW(B1014)+1)) / (20*21/2)</f>
        <v>5.6406571428571439</v>
      </c>
      <c r="J1030" s="2">
        <f t="shared" si="122"/>
        <v>5.6681981852284204</v>
      </c>
      <c r="K1030" s="2">
        <f t="shared" si="124"/>
        <v>5.6854056722981374</v>
      </c>
    </row>
    <row r="1031" spans="1:11" ht="13.5" x14ac:dyDescent="0.25">
      <c r="A1031" s="3">
        <f>TITRES_STAT!B1034</f>
        <v>43508</v>
      </c>
      <c r="B1031" s="5">
        <f>TITRES_STAT!D1034</f>
        <v>5.5519999999999996</v>
      </c>
      <c r="C1031" s="2">
        <f t="shared" si="125"/>
        <v>-1.8000000000000682E-2</v>
      </c>
      <c r="D1031" s="2">
        <f t="shared" si="126"/>
        <v>5.6222000000000003</v>
      </c>
      <c r="E1031" s="2">
        <f t="shared" si="120"/>
        <v>5.6425999999999998</v>
      </c>
      <c r="F1031" s="2">
        <f t="shared" si="121"/>
        <v>5.6691999999999982</v>
      </c>
      <c r="G1031" s="2">
        <f t="shared" si="123"/>
        <v>5.6815200000000035</v>
      </c>
      <c r="H1031" s="2">
        <f t="shared" si="119"/>
        <v>5.5816800000000013</v>
      </c>
      <c r="I1031" s="2">
        <f t="array" ref="I1031">SUMPRODUCT(B1015:B1034, (ROW(B1015:B1034)-ROW(B1015)+1)) / (20*21/2)</f>
        <v>5.6390857142857156</v>
      </c>
      <c r="J1031" s="2">
        <f t="shared" si="122"/>
        <v>5.6571316913971428</v>
      </c>
      <c r="K1031" s="2">
        <f t="shared" si="124"/>
        <v>5.6801740773060532</v>
      </c>
    </row>
    <row r="1032" spans="1:11" ht="13.5" x14ac:dyDescent="0.25">
      <c r="A1032" s="3">
        <f>TITRES_STAT!B1035</f>
        <v>43509</v>
      </c>
      <c r="B1032" s="5">
        <f>TITRES_STAT!D1035</f>
        <v>5.6340000000000003</v>
      </c>
      <c r="C1032" s="2">
        <f t="shared" si="125"/>
        <v>8.2000000000000739E-2</v>
      </c>
      <c r="D1032" s="2">
        <f t="shared" si="126"/>
        <v>5.6164000000000005</v>
      </c>
      <c r="E1032" s="2">
        <f t="shared" si="120"/>
        <v>5.6397000000000004</v>
      </c>
      <c r="F1032" s="2">
        <f t="shared" si="121"/>
        <v>5.6598499999999978</v>
      </c>
      <c r="G1032" s="2">
        <f t="shared" si="123"/>
        <v>5.6809400000000041</v>
      </c>
      <c r="H1032" s="2">
        <f t="shared" si="119"/>
        <v>5.5867900000000006</v>
      </c>
      <c r="I1032" s="2">
        <f t="array" ref="I1032">SUMPRODUCT(B1016:B1035, (ROW(B1016:B1035)-ROW(B1016)+1)) / (20*21/2)</f>
        <v>5.6376809523809532</v>
      </c>
      <c r="J1032" s="2">
        <f t="shared" si="122"/>
        <v>5.6549286731688433</v>
      </c>
      <c r="K1032" s="2">
        <f t="shared" si="124"/>
        <v>5.6783633291764044</v>
      </c>
    </row>
    <row r="1033" spans="1:11" ht="13.5" x14ac:dyDescent="0.25">
      <c r="A1033" s="3">
        <f>TITRES_STAT!B1036</f>
        <v>43510</v>
      </c>
      <c r="B1033" s="5">
        <f>TITRES_STAT!D1036</f>
        <v>5.6340000000000003</v>
      </c>
      <c r="C1033" s="2">
        <f t="shared" si="125"/>
        <v>0</v>
      </c>
      <c r="D1033" s="2">
        <f t="shared" si="126"/>
        <v>5.6105999999999998</v>
      </c>
      <c r="E1033" s="2">
        <f t="shared" si="120"/>
        <v>5.6368</v>
      </c>
      <c r="F1033" s="2">
        <f t="shared" si="121"/>
        <v>5.6504999999999983</v>
      </c>
      <c r="G1033" s="2">
        <f t="shared" si="123"/>
        <v>5.6800000000000033</v>
      </c>
      <c r="H1033" s="2">
        <f t="shared" si="119"/>
        <v>5.5919000000000008</v>
      </c>
      <c r="I1033" s="2">
        <f t="array" ref="I1033">SUMPRODUCT(B1017:B1036, (ROW(B1017:B1036)-ROW(B1017)+1)) / (20*21/2)</f>
        <v>5.6364428571428586</v>
      </c>
      <c r="J1033" s="2">
        <f t="shared" si="122"/>
        <v>5.6529354662003817</v>
      </c>
      <c r="K1033" s="2">
        <f t="shared" si="124"/>
        <v>5.6766235907773295</v>
      </c>
    </row>
    <row r="1034" spans="1:11" ht="13.5" x14ac:dyDescent="0.25">
      <c r="A1034" s="3">
        <f>TITRES_STAT!B1037</f>
        <v>43511</v>
      </c>
      <c r="B1034" s="5">
        <f>TITRES_STAT!D1037</f>
        <v>5.6340000000000003</v>
      </c>
      <c r="C1034" s="2">
        <f t="shared" si="125"/>
        <v>0</v>
      </c>
      <c r="D1034" s="2">
        <f t="shared" si="126"/>
        <v>5.6048</v>
      </c>
      <c r="E1034" s="2">
        <f t="shared" si="120"/>
        <v>5.6339000000000006</v>
      </c>
      <c r="F1034" s="2">
        <f t="shared" si="121"/>
        <v>5.6487499999999988</v>
      </c>
      <c r="G1034" s="2">
        <f t="shared" si="123"/>
        <v>5.6794200000000048</v>
      </c>
      <c r="H1034" s="2">
        <f t="shared" ref="H1034:H1097" si="127">AVERAGE(B835:B1034)</f>
        <v>5.5965700000000016</v>
      </c>
      <c r="I1034" s="2">
        <f t="array" ref="I1034">SUMPRODUCT(B1018:B1037, (ROW(B1018:B1037)-ROW(B1018)+1)) / (20*21/2)</f>
        <v>5.6547714285714283</v>
      </c>
      <c r="J1034" s="2">
        <f t="shared" si="122"/>
        <v>5.651132088467012</v>
      </c>
      <c r="K1034" s="2">
        <f t="shared" si="124"/>
        <v>5.6749520774135132</v>
      </c>
    </row>
    <row r="1035" spans="1:11" ht="13.5" x14ac:dyDescent="0.25">
      <c r="A1035" s="3">
        <f>TITRES_STAT!B1038</f>
        <v>43514</v>
      </c>
      <c r="B1035" s="5">
        <f>TITRES_STAT!D1038</f>
        <v>5.6340000000000003</v>
      </c>
      <c r="C1035" s="2">
        <f t="shared" si="125"/>
        <v>0</v>
      </c>
      <c r="D1035" s="2">
        <f t="shared" si="126"/>
        <v>5.6176000000000004</v>
      </c>
      <c r="E1035" s="2">
        <f t="shared" si="120"/>
        <v>5.6310000000000002</v>
      </c>
      <c r="F1035" s="2">
        <f t="shared" si="121"/>
        <v>5.6469999999999985</v>
      </c>
      <c r="G1035" s="2">
        <f t="shared" si="123"/>
        <v>5.6788400000000046</v>
      </c>
      <c r="H1035" s="2">
        <f t="shared" si="127"/>
        <v>5.6012400000000016</v>
      </c>
      <c r="I1035" s="2">
        <f t="array" ref="I1035">SUMPRODUCT(B1019:B1038, (ROW(B1019:B1038)-ROW(B1019)+1)) / (20*21/2)</f>
        <v>5.6722666666666672</v>
      </c>
      <c r="J1035" s="2">
        <f t="shared" si="122"/>
        <v>5.6495004609939627</v>
      </c>
      <c r="K1035" s="2">
        <f t="shared" si="124"/>
        <v>5.6733461135933752</v>
      </c>
    </row>
    <row r="1036" spans="1:11" ht="13.5" x14ac:dyDescent="0.25">
      <c r="A1036" s="3">
        <f>TITRES_STAT!B1039</f>
        <v>43515</v>
      </c>
      <c r="B1036" s="5">
        <f>TITRES_STAT!D1039</f>
        <v>5.6340000000000003</v>
      </c>
      <c r="C1036" s="2">
        <f t="shared" si="125"/>
        <v>0</v>
      </c>
      <c r="D1036" s="2">
        <f t="shared" si="126"/>
        <v>5.6340000000000003</v>
      </c>
      <c r="E1036" s="2">
        <f t="shared" ref="E1036:E1099" si="128">AVERAGE(B1027:B1036)</f>
        <v>5.6281000000000008</v>
      </c>
      <c r="F1036" s="2">
        <f t="shared" si="121"/>
        <v>5.6455499999999992</v>
      </c>
      <c r="G1036" s="2">
        <f t="shared" si="123"/>
        <v>5.6811800000000039</v>
      </c>
      <c r="H1036" s="2">
        <f t="shared" si="127"/>
        <v>5.6060300000000014</v>
      </c>
      <c r="I1036" s="2">
        <f t="array" ref="I1036">SUMPRODUCT(B1020:B1039, (ROW(B1020:B1039)-ROW(B1020)+1)) / (20*21/2)</f>
        <v>5.6994999999999996</v>
      </c>
      <c r="J1036" s="2">
        <f t="shared" si="122"/>
        <v>5.6480242266135852</v>
      </c>
      <c r="K1036" s="2">
        <f t="shared" si="124"/>
        <v>5.6718031287465767</v>
      </c>
    </row>
    <row r="1037" spans="1:11" ht="13.5" x14ac:dyDescent="0.25">
      <c r="A1037" s="3">
        <f>TITRES_STAT!B1040</f>
        <v>43516</v>
      </c>
      <c r="B1037" s="5">
        <f>TITRES_STAT!D1040</f>
        <v>5.8380000000000001</v>
      </c>
      <c r="C1037" s="2">
        <f t="shared" si="125"/>
        <v>0.20399999999999974</v>
      </c>
      <c r="D1037" s="2">
        <f t="shared" si="126"/>
        <v>5.6748000000000003</v>
      </c>
      <c r="E1037" s="2">
        <f t="shared" si="128"/>
        <v>5.6456</v>
      </c>
      <c r="F1037" s="2">
        <f t="shared" si="121"/>
        <v>5.6542999999999983</v>
      </c>
      <c r="G1037" s="2">
        <f t="shared" si="123"/>
        <v>5.6876000000000042</v>
      </c>
      <c r="H1037" s="2">
        <f t="shared" si="127"/>
        <v>5.6117200000000018</v>
      </c>
      <c r="I1037" s="2">
        <f t="array" ref="I1037">SUMPRODUCT(B1021:B1040, (ROW(B1021:B1040)-ROW(B1021)+1)) / (20*21/2)</f>
        <v>5.7481333333333327</v>
      </c>
      <c r="J1037" s="2">
        <f t="shared" si="122"/>
        <v>5.666117157412291</v>
      </c>
      <c r="K1037" s="2">
        <f t="shared" si="124"/>
        <v>5.6783206531094566</v>
      </c>
    </row>
    <row r="1038" spans="1:11" ht="13.5" x14ac:dyDescent="0.25">
      <c r="A1038" s="3">
        <f>TITRES_STAT!B1041</f>
        <v>43517</v>
      </c>
      <c r="B1038" s="5">
        <f>TITRES_STAT!D1041</f>
        <v>5.8380000000000001</v>
      </c>
      <c r="C1038" s="2">
        <f t="shared" si="125"/>
        <v>0</v>
      </c>
      <c r="D1038" s="2">
        <f t="shared" si="126"/>
        <v>5.7156000000000002</v>
      </c>
      <c r="E1038" s="2">
        <f t="shared" si="128"/>
        <v>5.6631</v>
      </c>
      <c r="F1038" s="2">
        <f t="shared" si="121"/>
        <v>5.6630499999999993</v>
      </c>
      <c r="G1038" s="2">
        <f t="shared" si="123"/>
        <v>5.6940200000000036</v>
      </c>
      <c r="H1038" s="2">
        <f t="shared" si="127"/>
        <v>5.6174100000000013</v>
      </c>
      <c r="I1038" s="2">
        <f t="array" ref="I1038">SUMPRODUCT(B1022:B1041, (ROW(B1022:B1041)-ROW(B1022)+1)) / (20*21/2)</f>
        <v>5.8237904761904753</v>
      </c>
      <c r="J1038" s="2">
        <f t="shared" si="122"/>
        <v>5.6824869519444539</v>
      </c>
      <c r="K1038" s="2">
        <f t="shared" si="124"/>
        <v>5.6845825882816348</v>
      </c>
    </row>
    <row r="1039" spans="1:11" ht="13.5" x14ac:dyDescent="0.25">
      <c r="A1039" s="3">
        <f>TITRES_STAT!B1042</f>
        <v>43518</v>
      </c>
      <c r="B1039" s="5">
        <f>TITRES_STAT!D1042</f>
        <v>5.9489999999999998</v>
      </c>
      <c r="C1039" s="2">
        <f t="shared" si="125"/>
        <v>0.11099999999999977</v>
      </c>
      <c r="D1039" s="2">
        <f t="shared" si="126"/>
        <v>5.7786</v>
      </c>
      <c r="E1039" s="2">
        <f t="shared" si="128"/>
        <v>5.6917</v>
      </c>
      <c r="F1039" s="2">
        <f t="shared" si="121"/>
        <v>5.6773499999999988</v>
      </c>
      <c r="G1039" s="2">
        <f t="shared" si="123"/>
        <v>5.7026600000000052</v>
      </c>
      <c r="H1039" s="2">
        <f t="shared" si="127"/>
        <v>5.6236550000000012</v>
      </c>
      <c r="I1039" s="2">
        <f t="array" ref="I1039">SUMPRODUCT(B1023:B1042, (ROW(B1023:B1042)-ROW(B1023)+1)) / (20*21/2)</f>
        <v>5.910519047619049</v>
      </c>
      <c r="J1039" s="2">
        <f t="shared" si="122"/>
        <v>5.7078691469973633</v>
      </c>
      <c r="K1039" s="2">
        <f t="shared" si="124"/>
        <v>5.6949518985451002</v>
      </c>
    </row>
    <row r="1040" spans="1:11" ht="13.5" x14ac:dyDescent="0.25">
      <c r="A1040" s="3">
        <f>TITRES_STAT!B1043</f>
        <v>43521</v>
      </c>
      <c r="B1040" s="5">
        <f>TITRES_STAT!D1043</f>
        <v>6.1879999999999997</v>
      </c>
      <c r="C1040" s="2">
        <f t="shared" si="125"/>
        <v>0.23899999999999988</v>
      </c>
      <c r="D1040" s="2">
        <f t="shared" si="126"/>
        <v>5.8894000000000002</v>
      </c>
      <c r="E1040" s="2">
        <f t="shared" si="128"/>
        <v>5.7535000000000007</v>
      </c>
      <c r="F1040" s="2">
        <f t="shared" si="121"/>
        <v>5.7035999999999998</v>
      </c>
      <c r="G1040" s="2">
        <f t="shared" si="123"/>
        <v>5.7160800000000052</v>
      </c>
      <c r="H1040" s="2">
        <f t="shared" si="127"/>
        <v>5.6312400000000027</v>
      </c>
      <c r="I1040" s="2">
        <f t="array" ref="I1040">SUMPRODUCT(B1024:B1043, (ROW(B1024:B1043)-ROW(B1024)+1)) / (20*21/2)</f>
        <v>5.992519047619048</v>
      </c>
      <c r="J1040" s="2">
        <f t="shared" si="122"/>
        <v>5.753595894902376</v>
      </c>
      <c r="K1040" s="2">
        <f t="shared" si="124"/>
        <v>5.7142871182099979</v>
      </c>
    </row>
    <row r="1041" spans="1:11" ht="13.5" x14ac:dyDescent="0.25">
      <c r="A1041" s="3">
        <f>TITRES_STAT!B1044</f>
        <v>43522</v>
      </c>
      <c r="B1041" s="5">
        <f>TITRES_STAT!D1044</f>
        <v>6.4980000000000002</v>
      </c>
      <c r="C1041" s="2">
        <f t="shared" si="125"/>
        <v>0.3100000000000005</v>
      </c>
      <c r="D1041" s="2">
        <f t="shared" si="126"/>
        <v>6.0621999999999998</v>
      </c>
      <c r="E1041" s="2">
        <f t="shared" si="128"/>
        <v>5.8481000000000005</v>
      </c>
      <c r="F1041" s="2">
        <f t="shared" si="121"/>
        <v>5.7453500000000002</v>
      </c>
      <c r="G1041" s="2">
        <f t="shared" si="123"/>
        <v>5.735700000000004</v>
      </c>
      <c r="H1041" s="2">
        <f t="shared" si="127"/>
        <v>5.6403750000000024</v>
      </c>
      <c r="I1041" s="2">
        <f t="array" ref="I1041">SUMPRODUCT(B1025:B1044, (ROW(B1025:B1044)-ROW(B1025)+1)) / (20*21/2)</f>
        <v>6.0864571428571423</v>
      </c>
      <c r="J1041" s="2">
        <f t="shared" si="122"/>
        <v>5.8244915239592929</v>
      </c>
      <c r="K1041" s="2">
        <f t="shared" si="124"/>
        <v>5.7450209567115671</v>
      </c>
    </row>
    <row r="1042" spans="1:11" ht="13.5" x14ac:dyDescent="0.25">
      <c r="A1042" s="3">
        <f>TITRES_STAT!B1045</f>
        <v>43523</v>
      </c>
      <c r="B1042" s="5">
        <f>TITRES_STAT!D1045</f>
        <v>6.6559999999999997</v>
      </c>
      <c r="C1042" s="2">
        <f t="shared" si="125"/>
        <v>0.15799999999999947</v>
      </c>
      <c r="D1042" s="2">
        <f t="shared" si="126"/>
        <v>6.2257999999999996</v>
      </c>
      <c r="E1042" s="2">
        <f t="shared" si="128"/>
        <v>5.9503000000000004</v>
      </c>
      <c r="F1042" s="2">
        <f t="shared" si="121"/>
        <v>5.7949999999999999</v>
      </c>
      <c r="G1042" s="2">
        <f t="shared" si="123"/>
        <v>5.7555600000000036</v>
      </c>
      <c r="H1042" s="2">
        <f t="shared" si="127"/>
        <v>5.6501550000000016</v>
      </c>
      <c r="I1042" s="2">
        <f t="array" ref="I1042">SUMPRODUCT(B1026:B1045, (ROW(B1026:B1045)-ROW(B1026)+1)) / (20*21/2)</f>
        <v>6.1581666666666672</v>
      </c>
      <c r="J1042" s="2">
        <f t="shared" si="122"/>
        <v>5.9036828073917409</v>
      </c>
      <c r="K1042" s="2">
        <f t="shared" si="124"/>
        <v>5.7807456250758191</v>
      </c>
    </row>
    <row r="1043" spans="1:11" ht="13.5" x14ac:dyDescent="0.25">
      <c r="A1043" s="3">
        <f>TITRES_STAT!B1046</f>
        <v>43524</v>
      </c>
      <c r="B1043" s="5">
        <f>TITRES_STAT!D1046</f>
        <v>6.6559999999999997</v>
      </c>
      <c r="C1043" s="2">
        <f t="shared" si="125"/>
        <v>0</v>
      </c>
      <c r="D1043" s="2">
        <f t="shared" si="126"/>
        <v>6.3894000000000002</v>
      </c>
      <c r="E1043" s="2">
        <f t="shared" si="128"/>
        <v>6.0525000000000002</v>
      </c>
      <c r="F1043" s="2">
        <f t="shared" si="121"/>
        <v>5.8446499999999997</v>
      </c>
      <c r="G1043" s="2">
        <f t="shared" si="123"/>
        <v>5.7754200000000022</v>
      </c>
      <c r="H1043" s="2">
        <f t="shared" si="127"/>
        <v>5.6595000000000031</v>
      </c>
      <c r="I1043" s="2">
        <f t="array" ref="I1043">SUMPRODUCT(B1027:B1046, (ROW(B1027:B1046)-ROW(B1027)+1)) / (20*21/2)</f>
        <v>6.2067666666666668</v>
      </c>
      <c r="J1043" s="2">
        <f t="shared" si="122"/>
        <v>5.9753320638306224</v>
      </c>
      <c r="K1043" s="2">
        <f t="shared" si="124"/>
        <v>5.815069326053238</v>
      </c>
    </row>
    <row r="1044" spans="1:11" ht="13.5" x14ac:dyDescent="0.25">
      <c r="A1044" s="3">
        <f>TITRES_STAT!B1047</f>
        <v>43525</v>
      </c>
      <c r="B1044" s="5">
        <f>TITRES_STAT!D1047</f>
        <v>6.8310000000000004</v>
      </c>
      <c r="C1044" s="2">
        <f t="shared" si="125"/>
        <v>0.17500000000000071</v>
      </c>
      <c r="D1044" s="2">
        <f t="shared" si="126"/>
        <v>6.5658000000000003</v>
      </c>
      <c r="E1044" s="2">
        <f t="shared" si="128"/>
        <v>6.1722000000000001</v>
      </c>
      <c r="F1044" s="2">
        <f t="shared" ref="F1044:F1107" si="129">AVERAGE(B1025:B1044)</f>
        <v>5.9030500000000004</v>
      </c>
      <c r="G1044" s="2">
        <f t="shared" si="123"/>
        <v>5.7987800000000025</v>
      </c>
      <c r="H1044" s="2">
        <f t="shared" si="127"/>
        <v>5.6697200000000016</v>
      </c>
      <c r="I1044" s="2">
        <f t="array" ref="I1044">SUMPRODUCT(B1028:B1047, (ROW(B1028:B1047)-ROW(B1028)+1)) / (20*21/2)</f>
        <v>6.2509857142857141</v>
      </c>
      <c r="J1044" s="2">
        <f t="shared" si="122"/>
        <v>6.0568242482277057</v>
      </c>
      <c r="K1044" s="2">
        <f t="shared" si="124"/>
        <v>5.8549097446393858</v>
      </c>
    </row>
    <row r="1045" spans="1:11" ht="13.5" x14ac:dyDescent="0.25">
      <c r="A1045" s="3">
        <f>TITRES_STAT!B1048</f>
        <v>43528</v>
      </c>
      <c r="B1045" s="5">
        <f>TITRES_STAT!D1048</f>
        <v>6.6559999999999997</v>
      </c>
      <c r="C1045" s="2">
        <f t="shared" si="125"/>
        <v>-0.17500000000000071</v>
      </c>
      <c r="D1045" s="2">
        <f t="shared" si="126"/>
        <v>6.6593999999999998</v>
      </c>
      <c r="E1045" s="2">
        <f t="shared" si="128"/>
        <v>6.2744</v>
      </c>
      <c r="F1045" s="2">
        <f t="shared" si="129"/>
        <v>5.952700000000001</v>
      </c>
      <c r="G1045" s="2">
        <f t="shared" si="123"/>
        <v>5.8186400000000029</v>
      </c>
      <c r="H1045" s="2">
        <f t="shared" si="127"/>
        <v>5.6790650000000014</v>
      </c>
      <c r="I1045" s="2">
        <f t="array" ref="I1045">SUMPRODUCT(B1029:B1048, (ROW(B1029:B1048)-ROW(B1029)+1)) / (20*21/2)</f>
        <v>6.309804761904763</v>
      </c>
      <c r="J1045" s="2">
        <f t="shared" ref="J1045:J1108" si="130">$J$4*B1045+J1044*(1-$J$4)</f>
        <v>6.1138886055393531</v>
      </c>
      <c r="K1045" s="2">
        <f t="shared" si="124"/>
        <v>5.886325048771174</v>
      </c>
    </row>
    <row r="1046" spans="1:11" ht="13.5" x14ac:dyDescent="0.25">
      <c r="A1046" s="3">
        <f>TITRES_STAT!B1049</f>
        <v>43529</v>
      </c>
      <c r="B1046" s="5">
        <f>TITRES_STAT!D1049</f>
        <v>6.4630000000000001</v>
      </c>
      <c r="C1046" s="2">
        <f t="shared" si="125"/>
        <v>-0.19299999999999962</v>
      </c>
      <c r="D1046" s="2">
        <f t="shared" si="126"/>
        <v>6.6524000000000001</v>
      </c>
      <c r="E1046" s="2">
        <f t="shared" si="128"/>
        <v>6.3573000000000004</v>
      </c>
      <c r="F1046" s="2">
        <f t="shared" si="129"/>
        <v>5.992700000000001</v>
      </c>
      <c r="G1046" s="2">
        <f t="shared" si="123"/>
        <v>5.8313600000000028</v>
      </c>
      <c r="H1046" s="2">
        <f t="shared" si="127"/>
        <v>5.6874450000000012</v>
      </c>
      <c r="I1046" s="2">
        <f t="array" ref="I1046">SUMPRODUCT(B1030:B1049, (ROW(B1030:B1049)-ROW(B1030)+1)) / (20*21/2)</f>
        <v>6.3639238095238095</v>
      </c>
      <c r="J1046" s="2">
        <f t="shared" si="130"/>
        <v>6.1471373097736999</v>
      </c>
      <c r="K1046" s="2">
        <f t="shared" si="124"/>
        <v>5.908939752740932</v>
      </c>
    </row>
    <row r="1047" spans="1:11" ht="13.5" x14ac:dyDescent="0.25">
      <c r="A1047" s="3">
        <f>TITRES_STAT!B1050</f>
        <v>43530</v>
      </c>
      <c r="B1047" s="5">
        <f>TITRES_STAT!D1050</f>
        <v>6.4569999999999999</v>
      </c>
      <c r="C1047" s="2">
        <f t="shared" si="125"/>
        <v>-6.0000000000002274E-3</v>
      </c>
      <c r="D1047" s="2">
        <f t="shared" si="126"/>
        <v>6.6126000000000005</v>
      </c>
      <c r="E1047" s="2">
        <f t="shared" si="128"/>
        <v>6.4191999999999991</v>
      </c>
      <c r="F1047" s="2">
        <f t="shared" si="129"/>
        <v>6.0324000000000009</v>
      </c>
      <c r="G1047" s="2">
        <f t="shared" si="123"/>
        <v>5.8439600000000027</v>
      </c>
      <c r="H1047" s="2">
        <f t="shared" si="127"/>
        <v>5.6951200000000028</v>
      </c>
      <c r="I1047" s="2">
        <f t="array" ref="I1047">SUMPRODUCT(B1031:B1050, (ROW(B1031:B1050)-ROW(B1031)+1)) / (20*21/2)</f>
        <v>6.3971523809523809</v>
      </c>
      <c r="J1047" s="2">
        <f t="shared" si="130"/>
        <v>6.176648042176204</v>
      </c>
      <c r="K1047" s="2">
        <f t="shared" si="124"/>
        <v>5.9304323114569746</v>
      </c>
    </row>
    <row r="1048" spans="1:11" ht="13.5" x14ac:dyDescent="0.25">
      <c r="A1048" s="3">
        <f>TITRES_STAT!B1051</f>
        <v>43531</v>
      </c>
      <c r="B1048" s="5">
        <f>TITRES_STAT!D1051</f>
        <v>6.65</v>
      </c>
      <c r="C1048" s="2">
        <f t="shared" si="125"/>
        <v>0.1930000000000005</v>
      </c>
      <c r="D1048" s="2">
        <f t="shared" si="126"/>
        <v>6.6114000000000006</v>
      </c>
      <c r="E1048" s="2">
        <f t="shared" si="128"/>
        <v>6.5004000000000008</v>
      </c>
      <c r="F1048" s="2">
        <f t="shared" si="129"/>
        <v>6.0817500000000013</v>
      </c>
      <c r="G1048" s="2">
        <f t="shared" si="123"/>
        <v>5.8604200000000022</v>
      </c>
      <c r="H1048" s="2">
        <f t="shared" si="127"/>
        <v>5.7037600000000035</v>
      </c>
      <c r="I1048" s="2">
        <f t="array" ref="I1048">SUMPRODUCT(B1032:B1051, (ROW(B1032:B1051)-ROW(B1032)+1)) / (20*21/2)</f>
        <v>6.4260476190476199</v>
      </c>
      <c r="J1048" s="2">
        <f t="shared" si="130"/>
        <v>6.2217291810165651</v>
      </c>
      <c r="K1048" s="2">
        <f t="shared" si="124"/>
        <v>5.9586506521841525</v>
      </c>
    </row>
    <row r="1049" spans="1:11" ht="13.5" x14ac:dyDescent="0.25">
      <c r="A1049" s="3">
        <f>TITRES_STAT!B1052</f>
        <v>43532</v>
      </c>
      <c r="B1049" s="5">
        <f>TITRES_STAT!D1052</f>
        <v>6.65</v>
      </c>
      <c r="C1049" s="2">
        <f t="shared" si="125"/>
        <v>0</v>
      </c>
      <c r="D1049" s="2">
        <f t="shared" si="126"/>
        <v>6.5751999999999997</v>
      </c>
      <c r="E1049" s="2">
        <f t="shared" si="128"/>
        <v>6.5705</v>
      </c>
      <c r="F1049" s="2">
        <f t="shared" si="129"/>
        <v>6.1311000000000018</v>
      </c>
      <c r="G1049" s="2">
        <f t="shared" si="123"/>
        <v>5.8768800000000008</v>
      </c>
      <c r="H1049" s="2">
        <f t="shared" si="127"/>
        <v>5.712400000000005</v>
      </c>
      <c r="I1049" s="2">
        <f t="array" ref="I1049">SUMPRODUCT(B1033:B1052, (ROW(B1033:B1052)-ROW(B1033)+1)) / (20*21/2)</f>
        <v>6.4505238095238102</v>
      </c>
      <c r="J1049" s="2">
        <f t="shared" si="130"/>
        <v>6.2625168780626073</v>
      </c>
      <c r="K1049" s="2">
        <f t="shared" si="124"/>
        <v>5.9857623913141857</v>
      </c>
    </row>
    <row r="1050" spans="1:11" ht="13.5" x14ac:dyDescent="0.25">
      <c r="A1050" s="3">
        <f>TITRES_STAT!B1053</f>
        <v>43535</v>
      </c>
      <c r="B1050" s="5">
        <f>TITRES_STAT!D1053</f>
        <v>6.48</v>
      </c>
      <c r="C1050" s="2">
        <f t="shared" si="125"/>
        <v>-0.16999999999999993</v>
      </c>
      <c r="D1050" s="2">
        <f t="shared" si="126"/>
        <v>6.5400000000000009</v>
      </c>
      <c r="E1050" s="2">
        <f t="shared" si="128"/>
        <v>6.5997000000000003</v>
      </c>
      <c r="F1050" s="2">
        <f t="shared" si="129"/>
        <v>6.1766000000000014</v>
      </c>
      <c r="G1050" s="2">
        <f t="shared" si="123"/>
        <v>5.8897199999999996</v>
      </c>
      <c r="H1050" s="2">
        <f t="shared" si="127"/>
        <v>5.7201650000000051</v>
      </c>
      <c r="I1050" s="2">
        <f t="array" ref="I1050">SUMPRODUCT(B1034:B1053, (ROW(B1034:B1053)-ROW(B1034)+1)) / (20*21/2)</f>
        <v>6.4526857142857148</v>
      </c>
      <c r="J1050" s="2">
        <f t="shared" si="130"/>
        <v>6.2832295563423592</v>
      </c>
      <c r="K1050" s="2">
        <f t="shared" si="124"/>
        <v>6.0051442583214723</v>
      </c>
    </row>
    <row r="1051" spans="1:11" ht="13.5" x14ac:dyDescent="0.25">
      <c r="A1051" s="3">
        <f>TITRES_STAT!B1054</f>
        <v>43536</v>
      </c>
      <c r="B1051" s="5">
        <f>TITRES_STAT!D1054</f>
        <v>6.48</v>
      </c>
      <c r="C1051" s="2">
        <f t="shared" si="125"/>
        <v>0</v>
      </c>
      <c r="D1051" s="2">
        <f t="shared" si="126"/>
        <v>6.5434000000000001</v>
      </c>
      <c r="E1051" s="2">
        <f t="shared" si="128"/>
        <v>6.5979000000000001</v>
      </c>
      <c r="F1051" s="2">
        <f t="shared" si="129"/>
        <v>6.2230000000000008</v>
      </c>
      <c r="G1051" s="2">
        <f t="shared" si="123"/>
        <v>5.9025600000000011</v>
      </c>
      <c r="H1051" s="2">
        <f t="shared" si="127"/>
        <v>5.7284800000000056</v>
      </c>
      <c r="I1051" s="2">
        <f t="array" ref="I1051">SUMPRODUCT(B1035:B1054, (ROW(B1035:B1054)-ROW(B1035)+1)) / (20*21/2)</f>
        <v>6.4517333333333333</v>
      </c>
      <c r="J1051" s="2">
        <f t="shared" si="130"/>
        <v>6.301969598595468</v>
      </c>
      <c r="K1051" s="2">
        <f t="shared" si="124"/>
        <v>6.0237660521127872</v>
      </c>
    </row>
    <row r="1052" spans="1:11" ht="13.5" x14ac:dyDescent="0.25">
      <c r="A1052" s="3">
        <f>TITRES_STAT!B1055</f>
        <v>43537</v>
      </c>
      <c r="B1052" s="5">
        <f>TITRES_STAT!D1055</f>
        <v>6.48</v>
      </c>
      <c r="C1052" s="2">
        <f t="shared" si="125"/>
        <v>0</v>
      </c>
      <c r="D1052" s="2">
        <f t="shared" si="126"/>
        <v>6.548</v>
      </c>
      <c r="E1052" s="2">
        <f t="shared" si="128"/>
        <v>6.5803000000000011</v>
      </c>
      <c r="F1052" s="2">
        <f t="shared" si="129"/>
        <v>6.2653000000000016</v>
      </c>
      <c r="G1052" s="2">
        <f t="shared" si="123"/>
        <v>5.9154000000000009</v>
      </c>
      <c r="H1052" s="2">
        <f t="shared" si="127"/>
        <v>5.7367950000000052</v>
      </c>
      <c r="I1052" s="2">
        <f t="array" ref="I1052">SUMPRODUCT(B1036:B1055, (ROW(B1036:B1055)-ROW(B1036)+1)) / (20*21/2)</f>
        <v>6.4643333333333333</v>
      </c>
      <c r="J1052" s="2">
        <f t="shared" si="130"/>
        <v>6.3189248749197091</v>
      </c>
      <c r="K1052" s="2">
        <f t="shared" si="124"/>
        <v>6.0416575794809129</v>
      </c>
    </row>
    <row r="1053" spans="1:11" ht="13.5" x14ac:dyDescent="0.25">
      <c r="A1053" s="3">
        <f>TITRES_STAT!B1056</f>
        <v>43538</v>
      </c>
      <c r="B1053" s="5">
        <f>TITRES_STAT!D1056</f>
        <v>6.2880000000000003</v>
      </c>
      <c r="C1053" s="2">
        <f t="shared" si="125"/>
        <v>-0.19200000000000017</v>
      </c>
      <c r="D1053" s="2">
        <f t="shared" si="126"/>
        <v>6.4756</v>
      </c>
      <c r="E1053" s="2">
        <f t="shared" si="128"/>
        <v>6.5434999999999999</v>
      </c>
      <c r="F1053" s="2">
        <f t="shared" si="129"/>
        <v>6.298</v>
      </c>
      <c r="G1053" s="2">
        <f t="shared" si="123"/>
        <v>5.9279000000000011</v>
      </c>
      <c r="H1053" s="2">
        <f t="shared" si="127"/>
        <v>5.7441500000000056</v>
      </c>
      <c r="I1053" s="2">
        <f t="array" ref="I1053">SUMPRODUCT(B1037:B1056, (ROW(B1037:B1056)-ROW(B1037)+1)) / (20*21/2)</f>
        <v>6.4551761904761902</v>
      </c>
      <c r="J1053" s="2">
        <f t="shared" si="130"/>
        <v>6.3159796487368798</v>
      </c>
      <c r="K1053" s="2">
        <f t="shared" si="124"/>
        <v>6.0513180665600927</v>
      </c>
    </row>
    <row r="1054" spans="1:11" ht="13.5" x14ac:dyDescent="0.25">
      <c r="A1054" s="3">
        <f>TITRES_STAT!B1057</f>
        <v>43539</v>
      </c>
      <c r="B1054" s="5">
        <f>TITRES_STAT!D1057</f>
        <v>6.2880000000000003</v>
      </c>
      <c r="C1054" s="2">
        <f t="shared" si="125"/>
        <v>0</v>
      </c>
      <c r="D1054" s="2">
        <f t="shared" si="126"/>
        <v>6.4032000000000009</v>
      </c>
      <c r="E1054" s="2">
        <f t="shared" si="128"/>
        <v>6.4891999999999994</v>
      </c>
      <c r="F1054" s="2">
        <f t="shared" si="129"/>
        <v>6.3307000000000002</v>
      </c>
      <c r="G1054" s="2">
        <f t="shared" si="123"/>
        <v>5.9405200000000002</v>
      </c>
      <c r="H1054" s="2">
        <f t="shared" si="127"/>
        <v>5.750455000000005</v>
      </c>
      <c r="I1054" s="2">
        <f t="array" ref="I1054">SUMPRODUCT(B1038:B1057, (ROW(B1038:B1057)-ROW(B1038)+1)) / (20*21/2)</f>
        <v>6.4574380952380945</v>
      </c>
      <c r="J1054" s="2">
        <f t="shared" si="130"/>
        <v>6.3133149202857481</v>
      </c>
      <c r="K1054" s="2">
        <f t="shared" si="124"/>
        <v>6.0605997110087166</v>
      </c>
    </row>
    <row r="1055" spans="1:11" ht="13.5" x14ac:dyDescent="0.25">
      <c r="A1055" s="3">
        <f>TITRES_STAT!B1058</f>
        <v>43542</v>
      </c>
      <c r="B1055" s="5">
        <f>TITRES_STAT!D1058</f>
        <v>6.4630000000000001</v>
      </c>
      <c r="C1055" s="2">
        <f t="shared" si="125"/>
        <v>0.17499999999999982</v>
      </c>
      <c r="D1055" s="2">
        <f t="shared" si="126"/>
        <v>6.3998000000000008</v>
      </c>
      <c r="E1055" s="2">
        <f t="shared" si="128"/>
        <v>6.4699</v>
      </c>
      <c r="F1055" s="2">
        <f t="shared" si="129"/>
        <v>6.3721499999999995</v>
      </c>
      <c r="G1055" s="2">
        <f t="shared" si="123"/>
        <v>5.9565200000000011</v>
      </c>
      <c r="H1055" s="2">
        <f t="shared" si="127"/>
        <v>5.7576650000000056</v>
      </c>
      <c r="I1055" s="2">
        <f t="array" ref="I1055">SUMPRODUCT(B1039:B1058, (ROW(B1039:B1058)-ROW(B1039)+1)) / (20*21/2)</f>
        <v>6.4385095238095245</v>
      </c>
      <c r="J1055" s="2">
        <f t="shared" si="130"/>
        <v>6.3275706421632956</v>
      </c>
      <c r="K1055" s="2">
        <f t="shared" si="124"/>
        <v>6.076380114498571</v>
      </c>
    </row>
    <row r="1056" spans="1:11" ht="13.5" x14ac:dyDescent="0.25">
      <c r="A1056" s="3">
        <f>TITRES_STAT!B1059</f>
        <v>43543</v>
      </c>
      <c r="B1056" s="5">
        <f>TITRES_STAT!D1059</f>
        <v>6.2759999999999998</v>
      </c>
      <c r="C1056" s="2">
        <f t="shared" si="125"/>
        <v>-0.18700000000000028</v>
      </c>
      <c r="D1056" s="2">
        <f t="shared" si="126"/>
        <v>6.359</v>
      </c>
      <c r="E1056" s="2">
        <f t="shared" si="128"/>
        <v>6.4512</v>
      </c>
      <c r="F1056" s="2">
        <f t="shared" si="129"/>
        <v>6.4042500000000002</v>
      </c>
      <c r="G1056" s="2">
        <f t="shared" si="123"/>
        <v>5.9654000000000016</v>
      </c>
      <c r="H1056" s="2">
        <f t="shared" si="127"/>
        <v>5.7639100000000063</v>
      </c>
      <c r="I1056" s="2">
        <f t="array" ref="I1056">SUMPRODUCT(B1040:B1059, (ROW(B1040:B1059)-ROW(B1040)+1)) / (20*21/2)</f>
        <v>6.4004523809523812</v>
      </c>
      <c r="J1056" s="2">
        <f t="shared" si="130"/>
        <v>6.3226591524334577</v>
      </c>
      <c r="K1056" s="2">
        <f t="shared" si="124"/>
        <v>6.0842083453025486</v>
      </c>
    </row>
    <row r="1057" spans="1:11" ht="13.5" x14ac:dyDescent="0.25">
      <c r="A1057" s="3">
        <f>TITRES_STAT!B1060</f>
        <v>43545</v>
      </c>
      <c r="B1057" s="5">
        <f>TITRES_STAT!D1060</f>
        <v>6.4279999999999999</v>
      </c>
      <c r="C1057" s="2">
        <f t="shared" si="125"/>
        <v>0.15200000000000014</v>
      </c>
      <c r="D1057" s="2">
        <f t="shared" si="126"/>
        <v>6.3486000000000002</v>
      </c>
      <c r="E1057" s="2">
        <f t="shared" si="128"/>
        <v>6.4483000000000006</v>
      </c>
      <c r="F1057" s="2">
        <f t="shared" si="129"/>
        <v>6.4337500000000007</v>
      </c>
      <c r="G1057" s="2">
        <f t="shared" si="123"/>
        <v>5.9775400000000003</v>
      </c>
      <c r="H1057" s="2">
        <f t="shared" si="127"/>
        <v>5.7715300000000074</v>
      </c>
      <c r="I1057" s="2">
        <f t="array" ref="I1057">SUMPRODUCT(B1041:B1060, (ROW(B1041:B1060)-ROW(B1041)+1)) / (20*21/2)</f>
        <v>6.3791333333333338</v>
      </c>
      <c r="J1057" s="2">
        <f t="shared" si="130"/>
        <v>6.3326916141064622</v>
      </c>
      <c r="K1057" s="2">
        <f t="shared" si="124"/>
        <v>6.0976903709769585</v>
      </c>
    </row>
    <row r="1058" spans="1:11" ht="13.5" x14ac:dyDescent="0.25">
      <c r="A1058" s="3">
        <f>TITRES_STAT!B1061</f>
        <v>43546</v>
      </c>
      <c r="B1058" s="5">
        <f>TITRES_STAT!D1061</f>
        <v>6.2350000000000003</v>
      </c>
      <c r="C1058" s="2">
        <f t="shared" si="125"/>
        <v>-0.19299999999999962</v>
      </c>
      <c r="D1058" s="2">
        <f t="shared" si="126"/>
        <v>6.3380000000000001</v>
      </c>
      <c r="E1058" s="2">
        <f t="shared" si="128"/>
        <v>6.4067999999999996</v>
      </c>
      <c r="F1058" s="2">
        <f t="shared" si="129"/>
        <v>6.4535999999999998</v>
      </c>
      <c r="G1058" s="2">
        <f t="shared" si="123"/>
        <v>5.9858200000000013</v>
      </c>
      <c r="H1058" s="2">
        <f t="shared" si="127"/>
        <v>5.7779200000000071</v>
      </c>
      <c r="I1058" s="2">
        <f t="array" ref="I1058">SUMPRODUCT(B1042:B1061, (ROW(B1042:B1061)-ROW(B1042)+1)) / (20*21/2)</f>
        <v>6.340352380952381</v>
      </c>
      <c r="J1058" s="2">
        <f t="shared" si="130"/>
        <v>6.3233876508582281</v>
      </c>
      <c r="K1058" s="2">
        <f t="shared" si="124"/>
        <v>6.1030750623111949</v>
      </c>
    </row>
    <row r="1059" spans="1:11" ht="13.5" x14ac:dyDescent="0.25">
      <c r="A1059" s="3">
        <f>TITRES_STAT!B1062</f>
        <v>43549</v>
      </c>
      <c r="B1059" s="5">
        <f>TITRES_STAT!D1062</f>
        <v>6.0540000000000003</v>
      </c>
      <c r="C1059" s="2">
        <f t="shared" si="125"/>
        <v>-0.18100000000000005</v>
      </c>
      <c r="D1059" s="2">
        <f t="shared" si="126"/>
        <v>6.2912000000000008</v>
      </c>
      <c r="E1059" s="2">
        <f t="shared" si="128"/>
        <v>6.3472000000000008</v>
      </c>
      <c r="F1059" s="2">
        <f t="shared" si="129"/>
        <v>6.45885</v>
      </c>
      <c r="G1059" s="2">
        <f t="shared" si="123"/>
        <v>5.9936399999999992</v>
      </c>
      <c r="H1059" s="2">
        <f t="shared" si="127"/>
        <v>5.7833800000000064</v>
      </c>
      <c r="I1059" s="2">
        <f t="array" ref="I1059">SUMPRODUCT(B1043:B1062, (ROW(B1043:B1062)-ROW(B1043)+1)) / (20*21/2)</f>
        <v>6.2887333333333348</v>
      </c>
      <c r="J1059" s="2">
        <f t="shared" si="130"/>
        <v>6.2977316841098254</v>
      </c>
      <c r="K1059" s="2">
        <f t="shared" si="124"/>
        <v>6.1011505500636973</v>
      </c>
    </row>
    <row r="1060" spans="1:11" ht="13.5" x14ac:dyDescent="0.25">
      <c r="A1060" s="3">
        <f>TITRES_STAT!B1063</f>
        <v>43550</v>
      </c>
      <c r="B1060" s="5">
        <f>TITRES_STAT!D1063</f>
        <v>6.2350000000000003</v>
      </c>
      <c r="C1060" s="2">
        <f t="shared" si="125"/>
        <v>0.18100000000000005</v>
      </c>
      <c r="D1060" s="2">
        <f t="shared" si="126"/>
        <v>6.2456000000000005</v>
      </c>
      <c r="E1060" s="2">
        <f t="shared" si="128"/>
        <v>6.3227000000000002</v>
      </c>
      <c r="F1060" s="2">
        <f t="shared" si="129"/>
        <v>6.4611999999999998</v>
      </c>
      <c r="G1060" s="2">
        <f t="shared" si="123"/>
        <v>6.0050799999999995</v>
      </c>
      <c r="H1060" s="2">
        <f t="shared" si="127"/>
        <v>5.789770000000007</v>
      </c>
      <c r="I1060" s="2">
        <f t="array" ref="I1060">SUMPRODUCT(B1044:B1063, (ROW(B1044:B1063)-ROW(B1044)+1)) / (20*21/2)</f>
        <v>6.240728571428571</v>
      </c>
      <c r="J1060" s="2">
        <f t="shared" si="130"/>
        <v>6.291757238004128</v>
      </c>
      <c r="K1060" s="2">
        <f t="shared" si="124"/>
        <v>6.1063995481004145</v>
      </c>
    </row>
    <row r="1061" spans="1:11" ht="13.5" x14ac:dyDescent="0.25">
      <c r="A1061" s="3">
        <f>TITRES_STAT!B1064</f>
        <v>43551</v>
      </c>
      <c r="B1061" s="5">
        <f>TITRES_STAT!D1064</f>
        <v>6.0540000000000003</v>
      </c>
      <c r="C1061" s="2">
        <f t="shared" si="125"/>
        <v>-0.18100000000000005</v>
      </c>
      <c r="D1061" s="2">
        <f t="shared" si="126"/>
        <v>6.2012</v>
      </c>
      <c r="E1061" s="2">
        <f t="shared" si="128"/>
        <v>6.2801</v>
      </c>
      <c r="F1061" s="2">
        <f t="shared" si="129"/>
        <v>6.4389999999999983</v>
      </c>
      <c r="G1061" s="2">
        <f t="shared" si="123"/>
        <v>6.0128999999999984</v>
      </c>
      <c r="H1061" s="2">
        <f t="shared" si="127"/>
        <v>5.7952550000000063</v>
      </c>
      <c r="I1061" s="2">
        <f t="array" ref="I1061">SUMPRODUCT(B1045:B1064, (ROW(B1045:B1064)-ROW(B1045)+1)) / (20*21/2)</f>
        <v>6.1968142857142867</v>
      </c>
      <c r="J1061" s="2">
        <f t="shared" si="130"/>
        <v>6.2691136915275445</v>
      </c>
      <c r="K1061" s="2">
        <f t="shared" si="124"/>
        <v>6.1043446638611831</v>
      </c>
    </row>
    <row r="1062" spans="1:11" ht="13.5" x14ac:dyDescent="0.25">
      <c r="A1062" s="3">
        <f>TITRES_STAT!B1065</f>
        <v>43552</v>
      </c>
      <c r="B1062" s="5">
        <f>TITRES_STAT!D1065</f>
        <v>5.8970000000000002</v>
      </c>
      <c r="C1062" s="2">
        <f t="shared" si="125"/>
        <v>-0.15700000000000003</v>
      </c>
      <c r="D1062" s="2">
        <f t="shared" si="126"/>
        <v>6.0950000000000006</v>
      </c>
      <c r="E1062" s="2">
        <f t="shared" si="128"/>
        <v>6.2218</v>
      </c>
      <c r="F1062" s="2">
        <f t="shared" si="129"/>
        <v>6.4010499999999997</v>
      </c>
      <c r="G1062" s="2">
        <f t="shared" si="123"/>
        <v>6.0144199999999977</v>
      </c>
      <c r="H1062" s="2">
        <f t="shared" si="127"/>
        <v>5.8006300000000053</v>
      </c>
      <c r="I1062" s="2">
        <f t="array" ref="I1062">SUMPRODUCT(B1046:B1065, (ROW(B1046:B1065)-ROW(B1046)+1)) / (20*21/2)</f>
        <v>6.1573238095238088</v>
      </c>
      <c r="J1062" s="2">
        <f t="shared" si="130"/>
        <v>6.2336742923344453</v>
      </c>
      <c r="K1062" s="2">
        <f t="shared" si="124"/>
        <v>6.0962135005725093</v>
      </c>
    </row>
    <row r="1063" spans="1:11" ht="13.5" x14ac:dyDescent="0.25">
      <c r="A1063" s="3">
        <f>TITRES_STAT!B1066</f>
        <v>43553</v>
      </c>
      <c r="B1063" s="5">
        <f>TITRES_STAT!D1066</f>
        <v>5.8970000000000002</v>
      </c>
      <c r="C1063" s="2">
        <f t="shared" si="125"/>
        <v>0</v>
      </c>
      <c r="D1063" s="2">
        <f t="shared" si="126"/>
        <v>6.0274000000000001</v>
      </c>
      <c r="E1063" s="2">
        <f t="shared" si="128"/>
        <v>6.1826999999999996</v>
      </c>
      <c r="F1063" s="2">
        <f t="shared" si="129"/>
        <v>6.3631000000000002</v>
      </c>
      <c r="G1063" s="2">
        <f t="shared" si="123"/>
        <v>6.0159399999999978</v>
      </c>
      <c r="H1063" s="2">
        <f t="shared" si="127"/>
        <v>5.806030000000006</v>
      </c>
      <c r="I1063" s="2">
        <f t="array" ref="I1063">SUMPRODUCT(B1047:B1066, (ROW(B1047:B1066)-ROW(B1047)+1)) / (20*21/2)</f>
        <v>6.1214238095238089</v>
      </c>
      <c r="J1063" s="2">
        <f t="shared" si="130"/>
        <v>6.2016100740168794</v>
      </c>
      <c r="K1063" s="2">
        <f t="shared" si="124"/>
        <v>6.0884012064324109</v>
      </c>
    </row>
    <row r="1064" spans="1:11" ht="13.5" x14ac:dyDescent="0.25">
      <c r="A1064" s="3">
        <f>TITRES_STAT!B1067</f>
        <v>43556</v>
      </c>
      <c r="B1064" s="5">
        <f>TITRES_STAT!D1067</f>
        <v>5.9020000000000001</v>
      </c>
      <c r="C1064" s="2">
        <f t="shared" si="125"/>
        <v>4.9999999999998934E-3</v>
      </c>
      <c r="D1064" s="2">
        <f t="shared" si="126"/>
        <v>5.9969999999999999</v>
      </c>
      <c r="E1064" s="2">
        <f t="shared" si="128"/>
        <v>6.1440999999999999</v>
      </c>
      <c r="F1064" s="2">
        <f t="shared" si="129"/>
        <v>6.3166500000000001</v>
      </c>
      <c r="G1064" s="2">
        <f t="shared" si="123"/>
        <v>6.0205999999999982</v>
      </c>
      <c r="H1064" s="2">
        <f t="shared" si="127"/>
        <v>5.8114550000000067</v>
      </c>
      <c r="I1064" s="2">
        <f t="array" ref="I1064">SUMPRODUCT(B1048:B1067, (ROW(B1048:B1067)-ROW(B1048)+1)) / (20*21/2)</f>
        <v>6.097147619047619</v>
      </c>
      <c r="J1064" s="2">
        <f t="shared" si="130"/>
        <v>6.1730757812533668</v>
      </c>
      <c r="K1064" s="2">
        <f t="shared" si="124"/>
        <v>6.0810913551997672</v>
      </c>
    </row>
    <row r="1065" spans="1:11" ht="13.5" x14ac:dyDescent="0.25">
      <c r="A1065" s="3">
        <f>TITRES_STAT!B1068</f>
        <v>43557</v>
      </c>
      <c r="B1065" s="5">
        <f>TITRES_STAT!D1068</f>
        <v>5.9020000000000001</v>
      </c>
      <c r="C1065" s="2">
        <f t="shared" si="125"/>
        <v>0</v>
      </c>
      <c r="D1065" s="2">
        <f t="shared" si="126"/>
        <v>5.9304000000000006</v>
      </c>
      <c r="E1065" s="2">
        <f t="shared" si="128"/>
        <v>6.0880000000000001</v>
      </c>
      <c r="F1065" s="2">
        <f t="shared" si="129"/>
        <v>6.27895</v>
      </c>
      <c r="G1065" s="2">
        <f t="shared" si="123"/>
        <v>6.0252599999999976</v>
      </c>
      <c r="H1065" s="2">
        <f t="shared" si="127"/>
        <v>5.8168800000000065</v>
      </c>
      <c r="I1065" s="2">
        <f t="array" ref="I1065">SUMPRODUCT(B1049:B1068, (ROW(B1049:B1068)-ROW(B1049)+1)) / (20*21/2)</f>
        <v>6.0750666666666673</v>
      </c>
      <c r="J1065" s="2">
        <f t="shared" si="130"/>
        <v>6.1472590401816172</v>
      </c>
      <c r="K1065" s="2">
        <f t="shared" si="124"/>
        <v>6.0740681647997761</v>
      </c>
    </row>
    <row r="1066" spans="1:11" ht="13.5" x14ac:dyDescent="0.25">
      <c r="A1066" s="3">
        <f>TITRES_STAT!B1069</f>
        <v>43558</v>
      </c>
      <c r="B1066" s="5">
        <f>TITRES_STAT!D1069</f>
        <v>5.9020000000000001</v>
      </c>
      <c r="C1066" s="2">
        <f t="shared" si="125"/>
        <v>0</v>
      </c>
      <c r="D1066" s="2">
        <f t="shared" si="126"/>
        <v>5.9</v>
      </c>
      <c r="E1066" s="2">
        <f t="shared" si="128"/>
        <v>6.0506000000000002</v>
      </c>
      <c r="F1066" s="2">
        <f t="shared" si="129"/>
        <v>6.2509000000000006</v>
      </c>
      <c r="G1066" s="2">
        <f t="shared" si="123"/>
        <v>6.0300399999999978</v>
      </c>
      <c r="H1066" s="2">
        <f t="shared" si="127"/>
        <v>5.8223050000000072</v>
      </c>
      <c r="I1066" s="2">
        <f t="array" ref="I1066">SUMPRODUCT(B1050:B1069, (ROW(B1050:B1069)-ROW(B1050)+1)) / (20*21/2)</f>
        <v>6.0561000000000007</v>
      </c>
      <c r="J1066" s="2">
        <f t="shared" si="130"/>
        <v>6.1239010363547965</v>
      </c>
      <c r="K1066" s="2">
        <f t="shared" si="124"/>
        <v>6.0673203936311575</v>
      </c>
    </row>
    <row r="1067" spans="1:11" ht="13.5" x14ac:dyDescent="0.25">
      <c r="A1067" s="3">
        <f>TITRES_STAT!B1070</f>
        <v>43559</v>
      </c>
      <c r="B1067" s="5">
        <f>TITRES_STAT!D1070</f>
        <v>5.9960000000000004</v>
      </c>
      <c r="C1067" s="2">
        <f t="shared" si="125"/>
        <v>9.4000000000000306E-2</v>
      </c>
      <c r="D1067" s="2">
        <f t="shared" si="126"/>
        <v>5.9198000000000004</v>
      </c>
      <c r="E1067" s="2">
        <f t="shared" si="128"/>
        <v>6.0074000000000005</v>
      </c>
      <c r="F1067" s="2">
        <f t="shared" si="129"/>
        <v>6.227850000000001</v>
      </c>
      <c r="G1067" s="2">
        <f t="shared" si="123"/>
        <v>6.0366999999999971</v>
      </c>
      <c r="H1067" s="2">
        <f t="shared" si="127"/>
        <v>5.8282000000000087</v>
      </c>
      <c r="I1067" s="2">
        <f t="array" ref="I1067">SUMPRODUCT(B1051:B1070, (ROW(B1051:B1070)-ROW(B1051)+1)) / (20*21/2)</f>
        <v>6.0252000000000008</v>
      </c>
      <c r="J1067" s="2">
        <f t="shared" si="130"/>
        <v>6.1117199852733872</v>
      </c>
      <c r="K1067" s="2">
        <f t="shared" si="124"/>
        <v>6.0645235154495438</v>
      </c>
    </row>
    <row r="1068" spans="1:11" ht="13.5" x14ac:dyDescent="0.25">
      <c r="A1068" s="3">
        <f>TITRES_STAT!B1071</f>
        <v>43560</v>
      </c>
      <c r="B1068" s="5">
        <f>TITRES_STAT!D1071</f>
        <v>5.9960000000000004</v>
      </c>
      <c r="C1068" s="2">
        <f t="shared" si="125"/>
        <v>0</v>
      </c>
      <c r="D1068" s="2">
        <f t="shared" si="126"/>
        <v>5.9396000000000004</v>
      </c>
      <c r="E1068" s="2">
        <f t="shared" si="128"/>
        <v>5.9835000000000012</v>
      </c>
      <c r="F1068" s="2">
        <f t="shared" si="129"/>
        <v>6.1951499999999999</v>
      </c>
      <c r="G1068" s="2">
        <f t="shared" si="123"/>
        <v>6.0433599999999981</v>
      </c>
      <c r="H1068" s="2">
        <f t="shared" si="127"/>
        <v>5.8333950000000083</v>
      </c>
      <c r="I1068" s="2">
        <f t="array" ref="I1068">SUMPRODUCT(B1052:B1071, (ROW(B1052:B1071)-ROW(B1052)+1)) / (20*21/2)</f>
        <v>6.0124047619047634</v>
      </c>
      <c r="J1068" s="2">
        <f t="shared" si="130"/>
        <v>6.1006990342949692</v>
      </c>
      <c r="K1068" s="2">
        <f t="shared" si="124"/>
        <v>6.0618363187652484</v>
      </c>
    </row>
    <row r="1069" spans="1:11" ht="13.5" x14ac:dyDescent="0.25">
      <c r="A1069" s="3">
        <f>TITRES_STAT!B1072</f>
        <v>43563</v>
      </c>
      <c r="B1069" s="5">
        <f>TITRES_STAT!D1072</f>
        <v>5.9960000000000004</v>
      </c>
      <c r="C1069" s="2">
        <f t="shared" si="125"/>
        <v>0</v>
      </c>
      <c r="D1069" s="2">
        <f t="shared" si="126"/>
        <v>5.9584000000000001</v>
      </c>
      <c r="E1069" s="2">
        <f t="shared" si="128"/>
        <v>5.9777000000000005</v>
      </c>
      <c r="F1069" s="2">
        <f t="shared" si="129"/>
        <v>6.1624500000000006</v>
      </c>
      <c r="G1069" s="2">
        <f t="shared" si="123"/>
        <v>6.0500199999999982</v>
      </c>
      <c r="H1069" s="2">
        <f t="shared" si="127"/>
        <v>5.8374850000000098</v>
      </c>
      <c r="I1069" s="2">
        <f t="array" ref="I1069">SUMPRODUCT(B1053:B1072, (ROW(B1053:B1072)-ROW(B1053)+1)) / (20*21/2)</f>
        <v>5.9874380952380966</v>
      </c>
      <c r="J1069" s="2">
        <f t="shared" si="130"/>
        <v>6.0907276976954492</v>
      </c>
      <c r="K1069" s="2">
        <f t="shared" si="124"/>
        <v>6.0592545023430819</v>
      </c>
    </row>
    <row r="1070" spans="1:11" ht="13.5" x14ac:dyDescent="0.25">
      <c r="A1070" s="3">
        <f>TITRES_STAT!B1073</f>
        <v>43565</v>
      </c>
      <c r="B1070" s="5">
        <f>TITRES_STAT!D1073</f>
        <v>5.8380000000000001</v>
      </c>
      <c r="C1070" s="2">
        <f t="shared" si="125"/>
        <v>-0.15800000000000036</v>
      </c>
      <c r="D1070" s="2">
        <f t="shared" si="126"/>
        <v>5.9456000000000007</v>
      </c>
      <c r="E1070" s="2">
        <f t="shared" si="128"/>
        <v>5.9380000000000006</v>
      </c>
      <c r="F1070" s="2">
        <f t="shared" si="129"/>
        <v>6.13035</v>
      </c>
      <c r="G1070" s="2">
        <f t="shared" si="123"/>
        <v>6.0535199999999989</v>
      </c>
      <c r="H1070" s="2">
        <f t="shared" si="127"/>
        <v>5.8404300000000093</v>
      </c>
      <c r="I1070" s="2">
        <f t="array" ref="I1070">SUMPRODUCT(B1054:B1073, (ROW(B1054:B1073)-ROW(B1054)+1)) / (20*21/2)</f>
        <v>5.9666428571428591</v>
      </c>
      <c r="J1070" s="2">
        <f t="shared" si="130"/>
        <v>6.0666583931530251</v>
      </c>
      <c r="K1070" s="2">
        <f t="shared" si="124"/>
        <v>6.0505778551923726</v>
      </c>
    </row>
    <row r="1071" spans="1:11" ht="13.5" x14ac:dyDescent="0.25">
      <c r="A1071" s="3">
        <f>TITRES_STAT!B1074</f>
        <v>43566</v>
      </c>
      <c r="B1071" s="5">
        <f>TITRES_STAT!D1074</f>
        <v>5.9960000000000004</v>
      </c>
      <c r="C1071" s="2">
        <f t="shared" si="125"/>
        <v>0.15800000000000036</v>
      </c>
      <c r="D1071" s="2">
        <f t="shared" si="126"/>
        <v>5.9644000000000004</v>
      </c>
      <c r="E1071" s="2">
        <f t="shared" si="128"/>
        <v>5.9322000000000008</v>
      </c>
      <c r="F1071" s="2">
        <f t="shared" si="129"/>
        <v>6.1061499999999995</v>
      </c>
      <c r="G1071" s="2">
        <f t="shared" si="123"/>
        <v>6.0601799999999981</v>
      </c>
      <c r="H1071" s="2">
        <f t="shared" si="127"/>
        <v>5.8441400000000092</v>
      </c>
      <c r="I1071" s="2">
        <f t="array" ref="I1071">SUMPRODUCT(B1055:B1074, (ROW(B1055:B1074)-ROW(B1055)+1)) / (20*21/2)</f>
        <v>5.9612380952380954</v>
      </c>
      <c r="J1071" s="2">
        <f t="shared" si="130"/>
        <v>6.0599290223765472</v>
      </c>
      <c r="K1071" s="2">
        <f t="shared" si="124"/>
        <v>6.0484375471456131</v>
      </c>
    </row>
    <row r="1072" spans="1:11" ht="13.5" x14ac:dyDescent="0.25">
      <c r="A1072" s="3">
        <f>TITRES_STAT!B1075</f>
        <v>43567</v>
      </c>
      <c r="B1072" s="5">
        <f>TITRES_STAT!D1075</f>
        <v>5.8440000000000003</v>
      </c>
      <c r="C1072" s="2">
        <f t="shared" si="125"/>
        <v>-0.15200000000000014</v>
      </c>
      <c r="D1072" s="2">
        <f t="shared" si="126"/>
        <v>5.9340000000000002</v>
      </c>
      <c r="E1072" s="2">
        <f t="shared" si="128"/>
        <v>5.9269000000000016</v>
      </c>
      <c r="F1072" s="2">
        <f t="shared" si="129"/>
        <v>6.074349999999999</v>
      </c>
      <c r="G1072" s="2">
        <f t="shared" si="123"/>
        <v>6.0637999999999987</v>
      </c>
      <c r="H1072" s="2">
        <f t="shared" si="127"/>
        <v>5.8463900000000084</v>
      </c>
      <c r="I1072" s="2">
        <f t="array" ref="I1072">SUMPRODUCT(B1056:B1075, (ROW(B1056:B1075)-ROW(B1056)+1)) / (20*21/2)</f>
        <v>5.9427476190476192</v>
      </c>
      <c r="J1072" s="2">
        <f t="shared" si="130"/>
        <v>6.0393643535787813</v>
      </c>
      <c r="K1072" s="2">
        <f t="shared" si="124"/>
        <v>6.0404203884340202</v>
      </c>
    </row>
    <row r="1073" spans="1:11" ht="13.5" x14ac:dyDescent="0.25">
      <c r="A1073" s="3">
        <f>TITRES_STAT!B1076</f>
        <v>43570</v>
      </c>
      <c r="B1073" s="5">
        <f>TITRES_STAT!D1076</f>
        <v>5.8559999999999999</v>
      </c>
      <c r="C1073" s="2">
        <f t="shared" si="125"/>
        <v>1.1999999999999567E-2</v>
      </c>
      <c r="D1073" s="2">
        <f t="shared" si="126"/>
        <v>5.9060000000000006</v>
      </c>
      <c r="E1073" s="2">
        <f t="shared" si="128"/>
        <v>5.9228000000000005</v>
      </c>
      <c r="F1073" s="2">
        <f t="shared" si="129"/>
        <v>6.0527499999999979</v>
      </c>
      <c r="G1073" s="2">
        <f t="shared" si="123"/>
        <v>6.0676599999999983</v>
      </c>
      <c r="H1073" s="2">
        <f t="shared" si="127"/>
        <v>5.8479400000000075</v>
      </c>
      <c r="I1073" s="2">
        <f t="array" ref="I1073">SUMPRODUCT(B1057:B1076, (ROW(B1057:B1076)-ROW(B1057)+1)) / (20*21/2)</f>
        <v>5.9411095238095237</v>
      </c>
      <c r="J1073" s="2">
        <f t="shared" si="130"/>
        <v>6.0219010818093741</v>
      </c>
      <c r="K1073" s="2">
        <f t="shared" si="124"/>
        <v>6.0331882163385684</v>
      </c>
    </row>
    <row r="1074" spans="1:11" ht="13.5" x14ac:dyDescent="0.25">
      <c r="A1074" s="3">
        <f>TITRES_STAT!B1077</f>
        <v>43571</v>
      </c>
      <c r="B1074" s="5">
        <f>TITRES_STAT!D1077</f>
        <v>5.9960000000000004</v>
      </c>
      <c r="C1074" s="2">
        <f t="shared" si="125"/>
        <v>0.14000000000000057</v>
      </c>
      <c r="D1074" s="2">
        <f t="shared" si="126"/>
        <v>5.9060000000000006</v>
      </c>
      <c r="E1074" s="2">
        <f t="shared" si="128"/>
        <v>5.9322000000000008</v>
      </c>
      <c r="F1074" s="2">
        <f t="shared" si="129"/>
        <v>6.0381499999999981</v>
      </c>
      <c r="G1074" s="2">
        <f t="shared" ref="G1074:G1137" si="131">AVERAGE(B1025:B1074)</f>
        <v>6.0743199999999975</v>
      </c>
      <c r="H1074" s="2">
        <f t="shared" si="127"/>
        <v>5.8498950000000081</v>
      </c>
      <c r="I1074" s="2">
        <f t="array" ref="I1074">SUMPRODUCT(B1058:B1077, (ROW(B1058:B1077)-ROW(B1058)+1)) / (20*21/2)</f>
        <v>5.9269285714285722</v>
      </c>
      <c r="J1074" s="2">
        <f t="shared" si="130"/>
        <v>6.0194343121132441</v>
      </c>
      <c r="K1074" s="2">
        <f t="shared" si="124"/>
        <v>6.031729854913527</v>
      </c>
    </row>
    <row r="1075" spans="1:11" ht="13.5" x14ac:dyDescent="0.25">
      <c r="A1075" s="3">
        <f>TITRES_STAT!B1078</f>
        <v>43572</v>
      </c>
      <c r="B1075" s="5">
        <f>TITRES_STAT!D1078</f>
        <v>5.8440000000000003</v>
      </c>
      <c r="C1075" s="2">
        <f t="shared" si="125"/>
        <v>-0.15200000000000014</v>
      </c>
      <c r="D1075" s="2">
        <f t="shared" si="126"/>
        <v>5.9072000000000005</v>
      </c>
      <c r="E1075" s="2">
        <f t="shared" si="128"/>
        <v>5.926400000000001</v>
      </c>
      <c r="F1075" s="2">
        <f t="shared" si="129"/>
        <v>6.0071999999999974</v>
      </c>
      <c r="G1075" s="2">
        <f t="shared" si="131"/>
        <v>6.077939999999999</v>
      </c>
      <c r="H1075" s="2">
        <f t="shared" si="127"/>
        <v>5.8497200000000085</v>
      </c>
      <c r="I1075" s="2">
        <f t="array" ref="I1075">SUMPRODUCT(B1059:B1078, (ROW(B1059:B1078)-ROW(B1059)+1)) / (20*21/2)</f>
        <v>5.9155285714285721</v>
      </c>
      <c r="J1075" s="2">
        <f t="shared" si="130"/>
        <v>6.0027262823881733</v>
      </c>
      <c r="K1075" s="2">
        <f t="shared" ref="K1075:K1138" si="132">$K$4*B1075+(1-$K$4)*K1074</f>
        <v>6.0243678998188788</v>
      </c>
    </row>
    <row r="1076" spans="1:11" ht="13.5" x14ac:dyDescent="0.25">
      <c r="A1076" s="3">
        <f>TITRES_STAT!B1079</f>
        <v>43573</v>
      </c>
      <c r="B1076" s="5">
        <f>TITRES_STAT!D1079</f>
        <v>5.99</v>
      </c>
      <c r="C1076" s="2">
        <f t="shared" si="125"/>
        <v>0.14599999999999991</v>
      </c>
      <c r="D1076" s="2">
        <f t="shared" si="126"/>
        <v>5.9060000000000006</v>
      </c>
      <c r="E1076" s="2">
        <f t="shared" si="128"/>
        <v>5.9352000000000009</v>
      </c>
      <c r="F1076" s="2">
        <f t="shared" si="129"/>
        <v>5.992899999999997</v>
      </c>
      <c r="G1076" s="2">
        <f t="shared" si="131"/>
        <v>6.0844799999999983</v>
      </c>
      <c r="H1076" s="2">
        <f t="shared" si="127"/>
        <v>5.8494000000000081</v>
      </c>
      <c r="I1076" s="2">
        <f t="array" ref="I1076">SUMPRODUCT(B1060:B1079, (ROW(B1060:B1079)-ROW(B1060)+1)) / (20*21/2)</f>
        <v>5.9059904761904773</v>
      </c>
      <c r="J1076" s="2">
        <f t="shared" si="130"/>
        <v>6.0015142554940617</v>
      </c>
      <c r="K1076" s="2">
        <f t="shared" si="132"/>
        <v>6.0230201390416687</v>
      </c>
    </row>
    <row r="1077" spans="1:11" ht="13.5" x14ac:dyDescent="0.25">
      <c r="A1077" s="3">
        <f>TITRES_STAT!B1080</f>
        <v>43574</v>
      </c>
      <c r="B1077" s="5">
        <f>TITRES_STAT!D1080</f>
        <v>5.8440000000000003</v>
      </c>
      <c r="C1077" s="2">
        <f t="shared" si="125"/>
        <v>-0.14599999999999991</v>
      </c>
      <c r="D1077" s="2">
        <f t="shared" si="126"/>
        <v>5.9060000000000006</v>
      </c>
      <c r="E1077" s="2">
        <f t="shared" si="128"/>
        <v>5.9200000000000008</v>
      </c>
      <c r="F1077" s="2">
        <f t="shared" si="129"/>
        <v>5.9636999999999976</v>
      </c>
      <c r="G1077" s="2">
        <f t="shared" si="131"/>
        <v>6.0880999999999998</v>
      </c>
      <c r="H1077" s="2">
        <f t="shared" si="127"/>
        <v>5.8482600000000096</v>
      </c>
      <c r="I1077" s="2">
        <f t="array" ref="I1077">SUMPRODUCT(B1061:B1080, (ROW(B1061:B1080)-ROW(B1061)+1)) / (20*21/2)</f>
        <v>5.897452380952382</v>
      </c>
      <c r="J1077" s="2">
        <f t="shared" si="130"/>
        <v>5.9865128978279607</v>
      </c>
      <c r="K1077" s="2">
        <f t="shared" si="132"/>
        <v>6.0159997414321911</v>
      </c>
    </row>
    <row r="1078" spans="1:11" ht="13.5" x14ac:dyDescent="0.25">
      <c r="A1078" s="3">
        <f>TITRES_STAT!B1081</f>
        <v>43577</v>
      </c>
      <c r="B1078" s="5">
        <f>TITRES_STAT!D1081</f>
        <v>5.8440000000000003</v>
      </c>
      <c r="C1078" s="2">
        <f t="shared" si="125"/>
        <v>0</v>
      </c>
      <c r="D1078" s="2">
        <f t="shared" si="126"/>
        <v>5.9036</v>
      </c>
      <c r="E1078" s="2">
        <f t="shared" si="128"/>
        <v>5.9048000000000007</v>
      </c>
      <c r="F1078" s="2">
        <f t="shared" si="129"/>
        <v>5.9441499999999978</v>
      </c>
      <c r="G1078" s="2">
        <f t="shared" si="131"/>
        <v>6.0917199999999987</v>
      </c>
      <c r="H1078" s="2">
        <f t="shared" si="127"/>
        <v>5.8471200000000101</v>
      </c>
      <c r="I1078" s="2">
        <f t="array" ref="I1078">SUMPRODUCT(B1062:B1081, (ROW(B1062:B1081)-ROW(B1062)+1)) / (20*21/2)</f>
        <v>5.8896333333333351</v>
      </c>
      <c r="J1078" s="2">
        <f t="shared" si="130"/>
        <v>5.9729402408919645</v>
      </c>
      <c r="K1078" s="2">
        <f t="shared" si="132"/>
        <v>6.0092546535328903</v>
      </c>
    </row>
    <row r="1079" spans="1:11" ht="13.5" x14ac:dyDescent="0.25">
      <c r="A1079" s="3">
        <f>TITRES_STAT!B1082</f>
        <v>43578</v>
      </c>
      <c r="B1079" s="5">
        <f>TITRES_STAT!D1082</f>
        <v>5.8440000000000003</v>
      </c>
      <c r="C1079" s="2">
        <f t="shared" si="125"/>
        <v>0</v>
      </c>
      <c r="D1079" s="2">
        <f t="shared" si="126"/>
        <v>5.8732000000000006</v>
      </c>
      <c r="E1079" s="2">
        <f t="shared" si="128"/>
        <v>5.8896000000000006</v>
      </c>
      <c r="F1079" s="2">
        <f t="shared" si="129"/>
        <v>5.9336499999999983</v>
      </c>
      <c r="G1079" s="2">
        <f t="shared" si="131"/>
        <v>6.0953400000000002</v>
      </c>
      <c r="H1079" s="2">
        <f t="shared" si="127"/>
        <v>5.8459800000000106</v>
      </c>
      <c r="I1079" s="2">
        <f t="array" ref="I1079">SUMPRODUCT(B1063:B1082, (ROW(B1063:B1082)-ROW(B1063)+1)) / (20*21/2)</f>
        <v>5.8716333333333326</v>
      </c>
      <c r="J1079" s="2">
        <f t="shared" si="130"/>
        <v>5.9606602179498731</v>
      </c>
      <c r="K1079" s="2">
        <f t="shared" si="132"/>
        <v>6.0027740788845421</v>
      </c>
    </row>
    <row r="1080" spans="1:11" ht="13.5" x14ac:dyDescent="0.25">
      <c r="A1080" s="3">
        <f>TITRES_STAT!B1083</f>
        <v>43579</v>
      </c>
      <c r="B1080" s="5">
        <f>TITRES_STAT!D1083</f>
        <v>5.8440000000000003</v>
      </c>
      <c r="C1080" s="2">
        <f t="shared" si="125"/>
        <v>0</v>
      </c>
      <c r="D1080" s="2">
        <f t="shared" si="126"/>
        <v>5.8732000000000006</v>
      </c>
      <c r="E1080" s="2">
        <f t="shared" si="128"/>
        <v>5.890200000000001</v>
      </c>
      <c r="F1080" s="2">
        <f t="shared" si="129"/>
        <v>5.9140999999999977</v>
      </c>
      <c r="G1080" s="2">
        <f t="shared" si="131"/>
        <v>6.1008199999999997</v>
      </c>
      <c r="H1080" s="2">
        <f t="shared" si="127"/>
        <v>5.8448400000000094</v>
      </c>
      <c r="I1080" s="2">
        <f t="array" ref="I1080">SUMPRODUCT(B1064:B1083, (ROW(B1064:B1083)-ROW(B1064)+1)) / (20*21/2)</f>
        <v>5.8704095238095242</v>
      </c>
      <c r="J1080" s="2">
        <f t="shared" si="130"/>
        <v>5.949549721002267</v>
      </c>
      <c r="K1080" s="2">
        <f t="shared" si="132"/>
        <v>5.9965476444184826</v>
      </c>
    </row>
    <row r="1081" spans="1:11" ht="13.5" x14ac:dyDescent="0.25">
      <c r="A1081" s="3">
        <f>TITRES_STAT!B1084</f>
        <v>43580</v>
      </c>
      <c r="B1081" s="5">
        <f>TITRES_STAT!D1084</f>
        <v>5.8319999999999999</v>
      </c>
      <c r="C1081" s="2">
        <f t="shared" si="125"/>
        <v>-1.2000000000000455E-2</v>
      </c>
      <c r="D1081" s="2">
        <f t="shared" si="126"/>
        <v>5.8416000000000006</v>
      </c>
      <c r="E1081" s="2">
        <f t="shared" si="128"/>
        <v>5.873800000000001</v>
      </c>
      <c r="F1081" s="2">
        <f t="shared" si="129"/>
        <v>5.9029999999999978</v>
      </c>
      <c r="G1081" s="2">
        <f t="shared" si="131"/>
        <v>6.1064200000000008</v>
      </c>
      <c r="H1081" s="2">
        <f t="shared" si="127"/>
        <v>5.8436400000000095</v>
      </c>
      <c r="I1081" s="2">
        <f t="array" ref="I1081">SUMPRODUCT(B1065:B1084, (ROW(B1065:B1084)-ROW(B1065)+1)) / (20*21/2)</f>
        <v>5.8692619047619052</v>
      </c>
      <c r="J1081" s="2">
        <f t="shared" si="130"/>
        <v>5.9383545094782413</v>
      </c>
      <c r="K1081" s="2">
        <f t="shared" si="132"/>
        <v>5.9900947956177584</v>
      </c>
    </row>
    <row r="1082" spans="1:11" ht="13.5" x14ac:dyDescent="0.25">
      <c r="A1082" s="3">
        <f>TITRES_STAT!B1085</f>
        <v>43581</v>
      </c>
      <c r="B1082" s="5">
        <f>TITRES_STAT!D1085</f>
        <v>5.7140000000000004</v>
      </c>
      <c r="C1082" s="2">
        <f t="shared" si="125"/>
        <v>-0.11799999999999944</v>
      </c>
      <c r="D1082" s="2">
        <f t="shared" si="126"/>
        <v>5.8156000000000008</v>
      </c>
      <c r="E1082" s="2">
        <f t="shared" si="128"/>
        <v>5.8608000000000002</v>
      </c>
      <c r="F1082" s="2">
        <f t="shared" si="129"/>
        <v>5.8938499999999987</v>
      </c>
      <c r="G1082" s="2">
        <f t="shared" si="131"/>
        <v>6.1080199999999998</v>
      </c>
      <c r="H1082" s="2">
        <f t="shared" si="127"/>
        <v>5.8426700000000089</v>
      </c>
      <c r="I1082" s="2">
        <f t="array" ref="I1082">SUMPRODUCT(B1066:B1085, (ROW(B1066:B1085)-ROW(B1066)+1)) / (20*21/2)</f>
        <v>5.8582142857142863</v>
      </c>
      <c r="J1082" s="2">
        <f t="shared" si="130"/>
        <v>5.9169874133374565</v>
      </c>
      <c r="K1082" s="2">
        <f t="shared" si="132"/>
        <v>5.9792675487307871</v>
      </c>
    </row>
    <row r="1083" spans="1:11" ht="13.5" x14ac:dyDescent="0.25">
      <c r="A1083" s="3">
        <f>TITRES_STAT!B1086</f>
        <v>43584</v>
      </c>
      <c r="B1083" s="5">
        <f>TITRES_STAT!D1086</f>
        <v>5.8810000000000002</v>
      </c>
      <c r="C1083" s="2">
        <f t="shared" si="125"/>
        <v>0.16699999999999982</v>
      </c>
      <c r="D1083" s="2">
        <f t="shared" si="126"/>
        <v>5.8230000000000004</v>
      </c>
      <c r="E1083" s="2">
        <f t="shared" si="128"/>
        <v>5.8633000000000006</v>
      </c>
      <c r="F1083" s="2">
        <f t="shared" si="129"/>
        <v>5.8930499999999979</v>
      </c>
      <c r="G1083" s="2">
        <f t="shared" si="131"/>
        <v>6.1129600000000002</v>
      </c>
      <c r="H1083" s="2">
        <f t="shared" si="127"/>
        <v>5.8427100000000083</v>
      </c>
      <c r="I1083" s="2">
        <f t="array" ref="I1083">SUMPRODUCT(B1067:B1086, (ROW(B1067:B1086)-ROW(B1067)+1)) / (20*21/2)</f>
        <v>5.8477666666666668</v>
      </c>
      <c r="J1083" s="2">
        <f t="shared" si="130"/>
        <v>5.913560040638651</v>
      </c>
      <c r="K1083" s="2">
        <f t="shared" si="132"/>
        <v>5.975413919368795</v>
      </c>
    </row>
    <row r="1084" spans="1:11" ht="13.5" x14ac:dyDescent="0.25">
      <c r="A1084" s="3">
        <f>TITRES_STAT!B1087</f>
        <v>43585</v>
      </c>
      <c r="B1084" s="5">
        <f>TITRES_STAT!D1087</f>
        <v>5.8810000000000002</v>
      </c>
      <c r="C1084" s="2">
        <f t="shared" si="125"/>
        <v>0</v>
      </c>
      <c r="D1084" s="2">
        <f t="shared" si="126"/>
        <v>5.8304</v>
      </c>
      <c r="E1084" s="2">
        <f t="shared" si="128"/>
        <v>5.8517999999999999</v>
      </c>
      <c r="F1084" s="2">
        <f t="shared" si="129"/>
        <v>5.8919999999999986</v>
      </c>
      <c r="G1084" s="2">
        <f t="shared" si="131"/>
        <v>6.1178999999999997</v>
      </c>
      <c r="H1084" s="2">
        <f t="shared" si="127"/>
        <v>5.8427500000000085</v>
      </c>
      <c r="I1084" s="2">
        <f t="array" ref="I1084">SUMPRODUCT(B1068:B1087, (ROW(B1068:B1087)-ROW(B1068)+1)) / (20*21/2)</f>
        <v>5.8320142857142852</v>
      </c>
      <c r="J1084" s="2">
        <f t="shared" si="130"/>
        <v>5.9104590843873508</v>
      </c>
      <c r="K1084" s="2">
        <f t="shared" si="132"/>
        <v>5.9717114127268811</v>
      </c>
    </row>
    <row r="1085" spans="1:11" ht="13.5" x14ac:dyDescent="0.25">
      <c r="A1085" s="3">
        <f>TITRES_STAT!B1088</f>
        <v>43587</v>
      </c>
      <c r="B1085" s="5">
        <f>TITRES_STAT!D1088</f>
        <v>5.7759999999999998</v>
      </c>
      <c r="C1085" s="2">
        <f t="shared" si="125"/>
        <v>-0.10500000000000043</v>
      </c>
      <c r="D1085" s="2">
        <f t="shared" si="126"/>
        <v>5.8167999999999997</v>
      </c>
      <c r="E1085" s="2">
        <f t="shared" si="128"/>
        <v>5.8450000000000006</v>
      </c>
      <c r="F1085" s="2">
        <f t="shared" si="129"/>
        <v>5.8856999999999982</v>
      </c>
      <c r="G1085" s="2">
        <f t="shared" si="131"/>
        <v>6.1207399999999996</v>
      </c>
      <c r="H1085" s="2">
        <f t="shared" si="127"/>
        <v>5.842295000000008</v>
      </c>
      <c r="I1085" s="2">
        <f t="array" ref="I1085">SUMPRODUCT(B1069:B1088, (ROW(B1069:B1088)-ROW(B1069)+1)) / (20*21/2)</f>
        <v>5.8056999999999999</v>
      </c>
      <c r="J1085" s="2">
        <f t="shared" si="130"/>
        <v>5.8976534573028419</v>
      </c>
      <c r="K1085" s="2">
        <f t="shared" si="132"/>
        <v>5.9640364553650427</v>
      </c>
    </row>
    <row r="1086" spans="1:11" ht="13.5" x14ac:dyDescent="0.25">
      <c r="A1086" s="3">
        <f>TITRES_STAT!B1089</f>
        <v>43588</v>
      </c>
      <c r="B1086" s="5">
        <f>TITRES_STAT!D1089</f>
        <v>5.7759999999999998</v>
      </c>
      <c r="C1086" s="2">
        <f t="shared" si="125"/>
        <v>0</v>
      </c>
      <c r="D1086" s="2">
        <f t="shared" si="126"/>
        <v>5.8056000000000001</v>
      </c>
      <c r="E1086" s="2">
        <f t="shared" si="128"/>
        <v>5.8236000000000008</v>
      </c>
      <c r="F1086" s="2">
        <f t="shared" si="129"/>
        <v>5.8793999999999986</v>
      </c>
      <c r="G1086" s="2">
        <f t="shared" si="131"/>
        <v>6.1235799999999996</v>
      </c>
      <c r="H1086" s="2">
        <f t="shared" si="127"/>
        <v>5.8410500000000081</v>
      </c>
      <c r="I1086" s="2">
        <f t="array" ref="I1086">SUMPRODUCT(B1070:B1089, (ROW(B1070:B1089)-ROW(B1070)+1)) / (20*21/2)</f>
        <v>5.7932285714285712</v>
      </c>
      <c r="J1086" s="2">
        <f t="shared" si="130"/>
        <v>5.8860674137501903</v>
      </c>
      <c r="K1086" s="2">
        <f t="shared" si="132"/>
        <v>5.9566624767232765</v>
      </c>
    </row>
    <row r="1087" spans="1:11" ht="13.5" x14ac:dyDescent="0.25">
      <c r="A1087" s="3">
        <f>TITRES_STAT!B1090</f>
        <v>43591</v>
      </c>
      <c r="B1087" s="5">
        <f>TITRES_STAT!D1090</f>
        <v>5.7140000000000004</v>
      </c>
      <c r="C1087" s="2">
        <f t="shared" si="125"/>
        <v>-6.1999999999999389E-2</v>
      </c>
      <c r="D1087" s="2">
        <f t="shared" si="126"/>
        <v>5.8056000000000001</v>
      </c>
      <c r="E1087" s="2">
        <f t="shared" si="128"/>
        <v>5.8105999999999991</v>
      </c>
      <c r="F1087" s="2">
        <f t="shared" si="129"/>
        <v>5.8652999999999995</v>
      </c>
      <c r="G1087" s="2">
        <f t="shared" si="131"/>
        <v>6.1211000000000002</v>
      </c>
      <c r="H1087" s="2">
        <f t="shared" si="127"/>
        <v>5.8393200000000096</v>
      </c>
      <c r="I1087" s="2">
        <f t="array" ref="I1087">SUMPRODUCT(B1071:B1090, (ROW(B1071:B1090)-ROW(B1071)+1)) / (20*21/2)</f>
        <v>5.7820999999999998</v>
      </c>
      <c r="J1087" s="2">
        <f t="shared" si="130"/>
        <v>5.8696800410120771</v>
      </c>
      <c r="K1087" s="2">
        <f t="shared" si="132"/>
        <v>5.9471463011655006</v>
      </c>
    </row>
    <row r="1088" spans="1:11" ht="13.5" x14ac:dyDescent="0.25">
      <c r="A1088" s="3">
        <f>TITRES_STAT!B1091</f>
        <v>43592</v>
      </c>
      <c r="B1088" s="5">
        <f>TITRES_STAT!D1091</f>
        <v>5.5890000000000004</v>
      </c>
      <c r="C1088" s="2">
        <f t="shared" si="125"/>
        <v>-0.125</v>
      </c>
      <c r="D1088" s="2">
        <f t="shared" si="126"/>
        <v>5.7471999999999994</v>
      </c>
      <c r="E1088" s="2">
        <f t="shared" si="128"/>
        <v>5.7850999999999999</v>
      </c>
      <c r="F1088" s="2">
        <f t="shared" si="129"/>
        <v>5.844949999999999</v>
      </c>
      <c r="G1088" s="2">
        <f t="shared" si="131"/>
        <v>6.1161199999999987</v>
      </c>
      <c r="H1088" s="2">
        <f t="shared" si="127"/>
        <v>5.8369650000000082</v>
      </c>
      <c r="I1088" s="2">
        <f t="array" ref="I1088">SUMPRODUCT(B1072:B1091, (ROW(B1072:B1091)-ROW(B1072)+1)) / (20*21/2)</f>
        <v>5.7715619047619047</v>
      </c>
      <c r="J1088" s="2">
        <f t="shared" si="130"/>
        <v>5.8429486085347362</v>
      </c>
      <c r="K1088" s="2">
        <f t="shared" si="132"/>
        <v>5.9331013481786181</v>
      </c>
    </row>
    <row r="1089" spans="1:11" ht="13.5" x14ac:dyDescent="0.25">
      <c r="A1089" s="3">
        <f>TITRES_STAT!B1092</f>
        <v>43593</v>
      </c>
      <c r="B1089" s="5">
        <f>TITRES_STAT!D1092</f>
        <v>5.7140000000000004</v>
      </c>
      <c r="C1089" s="2">
        <f t="shared" si="125"/>
        <v>0.125</v>
      </c>
      <c r="D1089" s="2">
        <f t="shared" si="126"/>
        <v>5.7137999999999991</v>
      </c>
      <c r="E1089" s="2">
        <f t="shared" si="128"/>
        <v>5.7720999999999991</v>
      </c>
      <c r="F1089" s="2">
        <f t="shared" si="129"/>
        <v>5.8308499999999999</v>
      </c>
      <c r="G1089" s="2">
        <f t="shared" si="131"/>
        <v>6.111419999999999</v>
      </c>
      <c r="H1089" s="2">
        <f t="shared" si="127"/>
        <v>5.8359050000000083</v>
      </c>
      <c r="I1089" s="2">
        <f t="array" ref="I1089">SUMPRODUCT(B1073:B1092, (ROW(B1073:B1092)-ROW(B1073)+1)) / (20*21/2)</f>
        <v>5.750461904761905</v>
      </c>
      <c r="J1089" s="2">
        <f t="shared" si="130"/>
        <v>5.830667788674285</v>
      </c>
      <c r="K1089" s="2">
        <f t="shared" si="132"/>
        <v>5.9245091384461235</v>
      </c>
    </row>
    <row r="1090" spans="1:11" ht="13.5" x14ac:dyDescent="0.25">
      <c r="A1090" s="3">
        <f>TITRES_STAT!B1093</f>
        <v>43594</v>
      </c>
      <c r="B1090" s="5">
        <f>TITRES_STAT!D1093</f>
        <v>5.7140000000000004</v>
      </c>
      <c r="C1090" s="2">
        <f t="shared" si="125"/>
        <v>0</v>
      </c>
      <c r="D1090" s="2">
        <f t="shared" si="126"/>
        <v>5.7013999999999996</v>
      </c>
      <c r="E1090" s="2">
        <f t="shared" si="128"/>
        <v>5.7590999999999992</v>
      </c>
      <c r="F1090" s="2">
        <f t="shared" si="129"/>
        <v>5.8246500000000001</v>
      </c>
      <c r="G1090" s="2">
        <f t="shared" si="131"/>
        <v>6.1019399999999999</v>
      </c>
      <c r="H1090" s="2">
        <f t="shared" si="127"/>
        <v>5.8350800000000076</v>
      </c>
      <c r="I1090" s="2">
        <f t="array" ref="I1090">SUMPRODUCT(B1074:B1093, (ROW(B1074:B1093)-ROW(B1074)+1)) / (20*21/2)</f>
        <v>5.7252428571428569</v>
      </c>
      <c r="J1090" s="2">
        <f t="shared" si="130"/>
        <v>5.8195565707053056</v>
      </c>
      <c r="K1090" s="2">
        <f t="shared" si="132"/>
        <v>5.9162538781149028</v>
      </c>
    </row>
    <row r="1091" spans="1:11" ht="13.5" x14ac:dyDescent="0.25">
      <c r="A1091" s="3">
        <f>TITRES_STAT!B1094</f>
        <v>43595</v>
      </c>
      <c r="B1091" s="5">
        <f>TITRES_STAT!D1094</f>
        <v>5.7140000000000004</v>
      </c>
      <c r="C1091" s="2">
        <f t="shared" si="125"/>
        <v>0</v>
      </c>
      <c r="D1091" s="2">
        <f t="shared" si="126"/>
        <v>5.6890000000000001</v>
      </c>
      <c r="E1091" s="2">
        <f t="shared" si="128"/>
        <v>5.7472999999999992</v>
      </c>
      <c r="F1091" s="2">
        <f t="shared" si="129"/>
        <v>5.8105500000000001</v>
      </c>
      <c r="G1091" s="2">
        <f t="shared" si="131"/>
        <v>6.0862599999999984</v>
      </c>
      <c r="H1091" s="2">
        <f t="shared" si="127"/>
        <v>5.834255000000006</v>
      </c>
      <c r="I1091" s="2">
        <f t="array" ref="I1091">SUMPRODUCT(B1075:B1094, (ROW(B1075:B1094)-ROW(B1075)+1)) / (20*21/2)</f>
        <v>5.7015619047619062</v>
      </c>
      <c r="J1091" s="2">
        <f t="shared" si="130"/>
        <v>5.8095035639714672</v>
      </c>
      <c r="K1091" s="2">
        <f t="shared" si="132"/>
        <v>5.9083223534829461</v>
      </c>
    </row>
    <row r="1092" spans="1:11" ht="13.5" x14ac:dyDescent="0.25">
      <c r="A1092" s="3">
        <f>TITRES_STAT!B1095</f>
        <v>43598</v>
      </c>
      <c r="B1092" s="5">
        <f>TITRES_STAT!D1095</f>
        <v>5.5890000000000004</v>
      </c>
      <c r="C1092" s="2">
        <f t="shared" ref="C1092:C1155" si="133">B1092-B1091</f>
        <v>-0.125</v>
      </c>
      <c r="D1092" s="2">
        <f t="shared" si="126"/>
        <v>5.6639999999999997</v>
      </c>
      <c r="E1092" s="2">
        <f t="shared" si="128"/>
        <v>5.734799999999999</v>
      </c>
      <c r="F1092" s="2">
        <f t="shared" si="129"/>
        <v>5.7977999999999996</v>
      </c>
      <c r="G1092" s="2">
        <f t="shared" si="131"/>
        <v>6.0649199999999999</v>
      </c>
      <c r="H1092" s="2">
        <f t="shared" si="127"/>
        <v>5.8328050000000049</v>
      </c>
      <c r="I1092" s="2">
        <f t="array" ref="I1092">SUMPRODUCT(B1076:B1095, (ROW(B1076:B1095)-ROW(B1076)+1)) / (20*21/2)</f>
        <v>5.6943714285714293</v>
      </c>
      <c r="J1092" s="2">
        <f t="shared" si="130"/>
        <v>5.7885032245456127</v>
      </c>
      <c r="K1092" s="2">
        <f t="shared" si="132"/>
        <v>5.8957999082483203</v>
      </c>
    </row>
    <row r="1093" spans="1:11" ht="13.5" x14ac:dyDescent="0.25">
      <c r="A1093" s="3">
        <f>TITRES_STAT!B1096</f>
        <v>43599</v>
      </c>
      <c r="B1093" s="5">
        <f>TITRES_STAT!D1096</f>
        <v>5.5330000000000004</v>
      </c>
      <c r="C1093" s="2">
        <f t="shared" si="133"/>
        <v>-5.600000000000005E-2</v>
      </c>
      <c r="D1093" s="2">
        <f t="shared" si="126"/>
        <v>5.6528000000000009</v>
      </c>
      <c r="E1093" s="2">
        <f t="shared" si="128"/>
        <v>5.6999999999999993</v>
      </c>
      <c r="F1093" s="2">
        <f t="shared" si="129"/>
        <v>5.78165</v>
      </c>
      <c r="G1093" s="2">
        <f t="shared" si="131"/>
        <v>6.0424600000000002</v>
      </c>
      <c r="H1093" s="2">
        <f t="shared" si="127"/>
        <v>5.8310750000000038</v>
      </c>
      <c r="I1093" s="2">
        <f t="array" ref="I1093">SUMPRODUCT(B1077:B1096, (ROW(B1077:B1096)-ROW(B1077)+1)) / (20*21/2)</f>
        <v>5.6843285714285727</v>
      </c>
      <c r="J1093" s="2">
        <f t="shared" si="130"/>
        <v>5.7641695841126976</v>
      </c>
      <c r="K1093" s="2">
        <f t="shared" si="132"/>
        <v>5.8815724608660336</v>
      </c>
    </row>
    <row r="1094" spans="1:11" ht="13.5" x14ac:dyDescent="0.25">
      <c r="A1094" s="3">
        <f>TITRES_STAT!B1097</f>
        <v>43600</v>
      </c>
      <c r="B1094" s="5">
        <f>TITRES_STAT!D1097</f>
        <v>5.5330000000000004</v>
      </c>
      <c r="C1094" s="2">
        <f t="shared" si="133"/>
        <v>0</v>
      </c>
      <c r="D1094" s="2">
        <f t="shared" ref="D1094:D1157" si="134">AVERAGE(B1090:B1094)</f>
        <v>5.6166000000000009</v>
      </c>
      <c r="E1094" s="2">
        <f t="shared" si="128"/>
        <v>5.6651999999999996</v>
      </c>
      <c r="F1094" s="2">
        <f t="shared" si="129"/>
        <v>5.7584999999999997</v>
      </c>
      <c r="G1094" s="2">
        <f t="shared" si="131"/>
        <v>6.0165000000000006</v>
      </c>
      <c r="H1094" s="2">
        <f t="shared" si="127"/>
        <v>5.8293450000000027</v>
      </c>
      <c r="I1094" s="2">
        <f t="array" ref="I1094">SUMPRODUCT(B1078:B1097, (ROW(B1078:B1097)-ROW(B1078)+1)) / (20*21/2)</f>
        <v>5.6735476190476195</v>
      </c>
      <c r="J1094" s="2">
        <f t="shared" si="130"/>
        <v>5.7421534332448223</v>
      </c>
      <c r="K1094" s="2">
        <f t="shared" si="132"/>
        <v>5.8679029525967774</v>
      </c>
    </row>
    <row r="1095" spans="1:11" ht="13.5" x14ac:dyDescent="0.25">
      <c r="A1095" s="3">
        <f>TITRES_STAT!B1098</f>
        <v>43601</v>
      </c>
      <c r="B1095" s="5">
        <f>TITRES_STAT!D1098</f>
        <v>5.6829999999999998</v>
      </c>
      <c r="C1095" s="2">
        <f t="shared" si="133"/>
        <v>0.14999999999999947</v>
      </c>
      <c r="D1095" s="2">
        <f t="shared" si="134"/>
        <v>5.6104000000000003</v>
      </c>
      <c r="E1095" s="2">
        <f t="shared" si="128"/>
        <v>5.6558999999999999</v>
      </c>
      <c r="F1095" s="2">
        <f t="shared" si="129"/>
        <v>5.750449999999999</v>
      </c>
      <c r="G1095" s="2">
        <f t="shared" si="131"/>
        <v>5.997040000000001</v>
      </c>
      <c r="H1095" s="2">
        <f t="shared" si="127"/>
        <v>5.8283350000000018</v>
      </c>
      <c r="I1095" s="2">
        <f t="array" ref="I1095">SUMPRODUCT(B1079:B1098, (ROW(B1079:B1098)-ROW(B1079)+1)) / (20*21/2)</f>
        <v>5.6638333333333346</v>
      </c>
      <c r="J1095" s="2">
        <f t="shared" si="130"/>
        <v>5.7365197729357922</v>
      </c>
      <c r="K1095" s="2">
        <f t="shared" si="132"/>
        <v>5.8606518564165118</v>
      </c>
    </row>
    <row r="1096" spans="1:11" ht="13.5" x14ac:dyDescent="0.25">
      <c r="A1096" s="3">
        <f>TITRES_STAT!B1099</f>
        <v>43602</v>
      </c>
      <c r="B1096" s="5">
        <f>TITRES_STAT!D1099</f>
        <v>5.6449999999999996</v>
      </c>
      <c r="C1096" s="2">
        <f t="shared" si="133"/>
        <v>-3.8000000000000256E-2</v>
      </c>
      <c r="D1096" s="2">
        <f t="shared" si="134"/>
        <v>5.5966000000000005</v>
      </c>
      <c r="E1096" s="2">
        <f t="shared" si="128"/>
        <v>5.6427999999999994</v>
      </c>
      <c r="F1096" s="2">
        <f t="shared" si="129"/>
        <v>5.7332000000000001</v>
      </c>
      <c r="G1096" s="2">
        <f t="shared" si="131"/>
        <v>5.9806800000000013</v>
      </c>
      <c r="H1096" s="2">
        <f t="shared" si="127"/>
        <v>5.8271650000000008</v>
      </c>
      <c r="I1096" s="2">
        <f t="array" ref="I1096">SUMPRODUCT(B1080:B1099, (ROW(B1080:B1099)-ROW(B1080)+1)) / (20*21/2)</f>
        <v>5.6392809523809522</v>
      </c>
      <c r="J1096" s="2">
        <f t="shared" si="130"/>
        <v>5.7278036040847642</v>
      </c>
      <c r="K1096" s="2">
        <f t="shared" si="132"/>
        <v>5.8521949208707671</v>
      </c>
    </row>
    <row r="1097" spans="1:11" ht="13.5" x14ac:dyDescent="0.25">
      <c r="A1097" s="3">
        <f>TITRES_STAT!B1100</f>
        <v>43605</v>
      </c>
      <c r="B1097" s="5">
        <f>TITRES_STAT!D1100</f>
        <v>5.62</v>
      </c>
      <c r="C1097" s="2">
        <f t="shared" si="133"/>
        <v>-2.4999999999999467E-2</v>
      </c>
      <c r="D1097" s="2">
        <f t="shared" si="134"/>
        <v>5.6028000000000002</v>
      </c>
      <c r="E1097" s="2">
        <f t="shared" si="128"/>
        <v>5.6334</v>
      </c>
      <c r="F1097" s="2">
        <f t="shared" si="129"/>
        <v>5.7219999999999995</v>
      </c>
      <c r="G1097" s="2">
        <f t="shared" si="131"/>
        <v>5.9639400000000009</v>
      </c>
      <c r="H1097" s="2">
        <f t="shared" si="127"/>
        <v>5.825870000000001</v>
      </c>
      <c r="I1097" s="2">
        <f t="array" ref="I1097">SUMPRODUCT(B1081:B1100, (ROW(B1081:B1100)-ROW(B1081)+1)) / (20*21/2)</f>
        <v>5.6319238095238093</v>
      </c>
      <c r="J1097" s="2">
        <f t="shared" si="130"/>
        <v>5.7175365941719294</v>
      </c>
      <c r="K1097" s="2">
        <f t="shared" si="132"/>
        <v>5.8430892376993651</v>
      </c>
    </row>
    <row r="1098" spans="1:11" ht="13.5" x14ac:dyDescent="0.25">
      <c r="A1098" s="3">
        <f>TITRES_STAT!B1101</f>
        <v>43606</v>
      </c>
      <c r="B1098" s="5">
        <f>TITRES_STAT!D1101</f>
        <v>5.62</v>
      </c>
      <c r="C1098" s="2">
        <f t="shared" si="133"/>
        <v>0</v>
      </c>
      <c r="D1098" s="2">
        <f t="shared" si="134"/>
        <v>5.6202000000000005</v>
      </c>
      <c r="E1098" s="2">
        <f t="shared" si="128"/>
        <v>5.6364999999999998</v>
      </c>
      <c r="F1098" s="2">
        <f t="shared" si="129"/>
        <v>5.7107999999999999</v>
      </c>
      <c r="G1098" s="2">
        <f t="shared" si="131"/>
        <v>5.943340000000001</v>
      </c>
      <c r="H1098" s="2">
        <f t="shared" ref="H1098:H1161" si="135">AVERAGE(B899:B1098)</f>
        <v>5.8245749999999994</v>
      </c>
      <c r="I1098" s="2">
        <f t="array" ref="I1098">SUMPRODUCT(B1082:B1101, (ROW(B1082:B1101)-ROW(B1082)+1)) / (20*21/2)</f>
        <v>5.635185714285714</v>
      </c>
      <c r="J1098" s="2">
        <f t="shared" si="130"/>
        <v>5.7082473947269836</v>
      </c>
      <c r="K1098" s="2">
        <f t="shared" si="132"/>
        <v>5.8343406401425275</v>
      </c>
    </row>
    <row r="1099" spans="1:11" ht="13.5" x14ac:dyDescent="0.25">
      <c r="A1099" s="3">
        <f>TITRES_STAT!B1102</f>
        <v>43607</v>
      </c>
      <c r="B1099" s="5">
        <f>TITRES_STAT!D1102</f>
        <v>5.4530000000000003</v>
      </c>
      <c r="C1099" s="2">
        <f t="shared" si="133"/>
        <v>-0.16699999999999982</v>
      </c>
      <c r="D1099" s="2">
        <f t="shared" si="134"/>
        <v>5.6042000000000005</v>
      </c>
      <c r="E1099" s="2">
        <f t="shared" si="128"/>
        <v>5.6104000000000003</v>
      </c>
      <c r="F1099" s="2">
        <f t="shared" si="129"/>
        <v>5.6912500000000001</v>
      </c>
      <c r="G1099" s="2">
        <f t="shared" si="131"/>
        <v>5.9194000000000004</v>
      </c>
      <c r="H1099" s="2">
        <f t="shared" si="135"/>
        <v>5.8224449999999992</v>
      </c>
      <c r="I1099" s="2">
        <f t="array" ref="I1099">SUMPRODUCT(B1083:B1102, (ROW(B1083:B1102)-ROW(B1083)+1)) / (20*21/2)</f>
        <v>5.6390095238095226</v>
      </c>
      <c r="J1099" s="2">
        <f t="shared" si="130"/>
        <v>5.6839381190386993</v>
      </c>
      <c r="K1099" s="2">
        <f t="shared" si="132"/>
        <v>5.8193861052349778</v>
      </c>
    </row>
    <row r="1100" spans="1:11" ht="13.5" x14ac:dyDescent="0.25">
      <c r="A1100" s="3">
        <f>TITRES_STAT!B1103</f>
        <v>43608</v>
      </c>
      <c r="B1100" s="5">
        <f>TITRES_STAT!D1103</f>
        <v>5.6139999999999999</v>
      </c>
      <c r="C1100" s="2">
        <f t="shared" si="133"/>
        <v>0.16099999999999959</v>
      </c>
      <c r="D1100" s="2">
        <f t="shared" si="134"/>
        <v>5.5904000000000007</v>
      </c>
      <c r="E1100" s="2">
        <f t="shared" ref="E1100:E1163" si="136">AVERAGE(B1091:B1100)</f>
        <v>5.6003999999999996</v>
      </c>
      <c r="F1100" s="2">
        <f t="shared" si="129"/>
        <v>5.6797500000000003</v>
      </c>
      <c r="G1100" s="2">
        <f t="shared" si="131"/>
        <v>5.9020799999999989</v>
      </c>
      <c r="H1100" s="2">
        <f t="shared" si="135"/>
        <v>5.8216149999999978</v>
      </c>
      <c r="I1100" s="2">
        <f t="array" ref="I1100">SUMPRODUCT(B1084:B1103, (ROW(B1084:B1103)-ROW(B1084)+1)) / (20*21/2)</f>
        <v>5.6421666666666663</v>
      </c>
      <c r="J1100" s="2">
        <f t="shared" si="130"/>
        <v>5.6772773457969183</v>
      </c>
      <c r="K1100" s="2">
        <f t="shared" si="132"/>
        <v>5.8113317481669391</v>
      </c>
    </row>
    <row r="1101" spans="1:11" ht="13.5" x14ac:dyDescent="0.25">
      <c r="A1101" s="3">
        <f>TITRES_STAT!B1104</f>
        <v>43609</v>
      </c>
      <c r="B1101" s="5">
        <f>TITRES_STAT!D1104</f>
        <v>5.7140000000000004</v>
      </c>
      <c r="C1101" s="2">
        <f t="shared" si="133"/>
        <v>0.10000000000000053</v>
      </c>
      <c r="D1101" s="2">
        <f t="shared" si="134"/>
        <v>5.6042000000000005</v>
      </c>
      <c r="E1101" s="2">
        <f t="shared" si="136"/>
        <v>5.6003999999999996</v>
      </c>
      <c r="F1101" s="2">
        <f t="shared" si="129"/>
        <v>5.6738499999999998</v>
      </c>
      <c r="G1101" s="2">
        <f t="shared" si="131"/>
        <v>5.886759999999998</v>
      </c>
      <c r="H1101" s="2">
        <f t="shared" si="135"/>
        <v>5.8212849999999978</v>
      </c>
      <c r="I1101" s="2">
        <f t="array" ref="I1101">SUMPRODUCT(B1085:B1104, (ROW(B1085:B1104)-ROW(B1085)+1)) / (20*21/2)</f>
        <v>5.6461523809523806</v>
      </c>
      <c r="J1101" s="2">
        <f t="shared" si="130"/>
        <v>5.6807747414353065</v>
      </c>
      <c r="K1101" s="2">
        <f t="shared" si="132"/>
        <v>5.8075148168662745</v>
      </c>
    </row>
    <row r="1102" spans="1:11" ht="13.5" x14ac:dyDescent="0.25">
      <c r="A1102" s="3">
        <f>TITRES_STAT!B1105</f>
        <v>43612</v>
      </c>
      <c r="B1102" s="5">
        <f>TITRES_STAT!D1105</f>
        <v>5.7140000000000004</v>
      </c>
      <c r="C1102" s="2">
        <f t="shared" si="133"/>
        <v>0</v>
      </c>
      <c r="D1102" s="2">
        <f t="shared" si="134"/>
        <v>5.6230000000000002</v>
      </c>
      <c r="E1102" s="2">
        <f t="shared" si="136"/>
        <v>5.6128999999999998</v>
      </c>
      <c r="F1102" s="2">
        <f t="shared" si="129"/>
        <v>5.6738499999999998</v>
      </c>
      <c r="G1102" s="2">
        <f t="shared" si="131"/>
        <v>5.871439999999998</v>
      </c>
      <c r="H1102" s="2">
        <f t="shared" si="135"/>
        <v>5.8209549999999979</v>
      </c>
      <c r="I1102" s="2">
        <f t="array" ref="I1102">SUMPRODUCT(B1086:B1105, (ROW(B1086:B1105)-ROW(B1086)+1)) / (20*21/2)</f>
        <v>5.6409666666666674</v>
      </c>
      <c r="J1102" s="2">
        <f t="shared" si="130"/>
        <v>5.683939051774801</v>
      </c>
      <c r="K1102" s="2">
        <f t="shared" si="132"/>
        <v>5.8038475691460283</v>
      </c>
    </row>
    <row r="1103" spans="1:11" ht="13.5" x14ac:dyDescent="0.25">
      <c r="A1103" s="3">
        <f>TITRES_STAT!B1106</f>
        <v>43613</v>
      </c>
      <c r="B1103" s="5">
        <f>TITRES_STAT!D1106</f>
        <v>5.7069999999999999</v>
      </c>
      <c r="C1103" s="2">
        <f t="shared" si="133"/>
        <v>-7.0000000000005613E-3</v>
      </c>
      <c r="D1103" s="2">
        <f t="shared" si="134"/>
        <v>5.6403999999999996</v>
      </c>
      <c r="E1103" s="2">
        <f t="shared" si="136"/>
        <v>5.6303000000000001</v>
      </c>
      <c r="F1103" s="2">
        <f t="shared" si="129"/>
        <v>5.6651499999999997</v>
      </c>
      <c r="G1103" s="2">
        <f t="shared" si="131"/>
        <v>5.8598199999999974</v>
      </c>
      <c r="H1103" s="2">
        <f t="shared" si="135"/>
        <v>5.8205899999999984</v>
      </c>
      <c r="I1103" s="2">
        <f t="array" ref="I1103">SUMPRODUCT(B1087:B1106, (ROW(B1087:B1106)-ROW(B1087)+1)) / (20*21/2)</f>
        <v>5.6366095238095246</v>
      </c>
      <c r="J1103" s="2">
        <f t="shared" si="130"/>
        <v>5.6861353325581527</v>
      </c>
      <c r="K1103" s="2">
        <f t="shared" si="132"/>
        <v>5.800049625257949</v>
      </c>
    </row>
    <row r="1104" spans="1:11" ht="13.5" x14ac:dyDescent="0.25">
      <c r="A1104" s="3">
        <f>TITRES_STAT!B1107</f>
        <v>43614</v>
      </c>
      <c r="B1104" s="5">
        <f>TITRES_STAT!D1107</f>
        <v>5.7069999999999999</v>
      </c>
      <c r="C1104" s="2">
        <f t="shared" si="133"/>
        <v>0</v>
      </c>
      <c r="D1104" s="2">
        <f t="shared" si="134"/>
        <v>5.6912000000000003</v>
      </c>
      <c r="E1104" s="2">
        <f t="shared" si="136"/>
        <v>5.6476999999999995</v>
      </c>
      <c r="F1104" s="2">
        <f t="shared" si="129"/>
        <v>5.6564499999999995</v>
      </c>
      <c r="G1104" s="2">
        <f t="shared" si="131"/>
        <v>5.8481999999999967</v>
      </c>
      <c r="H1104" s="2">
        <f t="shared" si="135"/>
        <v>5.8202249999999989</v>
      </c>
      <c r="I1104" s="2">
        <f t="array" ref="I1104">SUMPRODUCT(B1088:B1107, (ROW(B1088:B1107)-ROW(B1088)+1)) / (20*21/2)</f>
        <v>5.6330809523809533</v>
      </c>
      <c r="J1104" s="2">
        <f t="shared" si="130"/>
        <v>5.6881224437430902</v>
      </c>
      <c r="K1104" s="2">
        <f t="shared" si="132"/>
        <v>5.7964006203458727</v>
      </c>
    </row>
    <row r="1105" spans="1:11" ht="13.5" x14ac:dyDescent="0.25">
      <c r="A1105" s="3">
        <f>TITRES_STAT!B1108</f>
        <v>43615</v>
      </c>
      <c r="B1105" s="5">
        <f>TITRES_STAT!D1108</f>
        <v>5.6020000000000003</v>
      </c>
      <c r="C1105" s="2">
        <f t="shared" si="133"/>
        <v>-0.10499999999999954</v>
      </c>
      <c r="D1105" s="2">
        <f t="shared" si="134"/>
        <v>5.6888000000000005</v>
      </c>
      <c r="E1105" s="2">
        <f t="shared" si="136"/>
        <v>5.6395999999999997</v>
      </c>
      <c r="F1105" s="2">
        <f t="shared" si="129"/>
        <v>5.6477500000000003</v>
      </c>
      <c r="G1105" s="2">
        <f t="shared" si="131"/>
        <v>5.8309799999999976</v>
      </c>
      <c r="H1105" s="2">
        <f t="shared" si="135"/>
        <v>5.8193349999999997</v>
      </c>
      <c r="I1105" s="2">
        <f t="array" ref="I1105">SUMPRODUCT(B1089:B1108, (ROW(B1089:B1108)-ROW(B1089)+1)) / (20*21/2)</f>
        <v>5.6300857142857144</v>
      </c>
      <c r="J1105" s="2">
        <f t="shared" si="130"/>
        <v>5.6799203062437487</v>
      </c>
      <c r="K1105" s="2">
        <f t="shared" si="132"/>
        <v>5.7887770666068183</v>
      </c>
    </row>
    <row r="1106" spans="1:11" ht="13.5" x14ac:dyDescent="0.25">
      <c r="A1106" s="3">
        <f>TITRES_STAT!B1109</f>
        <v>43616</v>
      </c>
      <c r="B1106" s="5">
        <f>TITRES_STAT!D1109</f>
        <v>5.6020000000000003</v>
      </c>
      <c r="C1106" s="2">
        <f t="shared" si="133"/>
        <v>0</v>
      </c>
      <c r="D1106" s="2">
        <f t="shared" si="134"/>
        <v>5.6664000000000003</v>
      </c>
      <c r="E1106" s="2">
        <f t="shared" si="136"/>
        <v>5.6353000000000009</v>
      </c>
      <c r="F1106" s="2">
        <f t="shared" si="129"/>
        <v>5.6390499999999992</v>
      </c>
      <c r="G1106" s="2">
        <f t="shared" si="131"/>
        <v>5.8174999999999963</v>
      </c>
      <c r="H1106" s="2">
        <f t="shared" si="135"/>
        <v>5.8184450000000005</v>
      </c>
      <c r="I1106" s="2">
        <f t="array" ref="I1106">SUMPRODUCT(B1090:B1109, (ROW(B1090:B1109)-ROW(B1090)+1)) / (20*21/2)</f>
        <v>5.6270285714285722</v>
      </c>
      <c r="J1106" s="2">
        <f t="shared" si="130"/>
        <v>5.6724993246967248</v>
      </c>
      <c r="K1106" s="2">
        <f t="shared" si="132"/>
        <v>5.7814524757594921</v>
      </c>
    </row>
    <row r="1107" spans="1:11" ht="13.5" x14ac:dyDescent="0.25">
      <c r="A1107" s="3">
        <f>TITRES_STAT!B1110</f>
        <v>43619</v>
      </c>
      <c r="B1107" s="5">
        <f>TITRES_STAT!D1110</f>
        <v>5.6020000000000003</v>
      </c>
      <c r="C1107" s="2">
        <f t="shared" si="133"/>
        <v>0</v>
      </c>
      <c r="D1107" s="2">
        <f t="shared" si="134"/>
        <v>5.6440000000000001</v>
      </c>
      <c r="E1107" s="2">
        <f t="shared" si="136"/>
        <v>5.6335000000000006</v>
      </c>
      <c r="F1107" s="2">
        <f t="shared" si="129"/>
        <v>5.6334499999999998</v>
      </c>
      <c r="G1107" s="2">
        <f t="shared" si="131"/>
        <v>5.8009799999999974</v>
      </c>
      <c r="H1107" s="2">
        <f t="shared" si="135"/>
        <v>5.8175550000000014</v>
      </c>
      <c r="I1107" s="2">
        <f t="array" ref="I1107">SUMPRODUCT(B1091:B1110, (ROW(B1091:B1110)-ROW(B1091)+1)) / (20*21/2)</f>
        <v>5.6245047619047615</v>
      </c>
      <c r="J1107" s="2">
        <f t="shared" si="130"/>
        <v>5.6657851032970363</v>
      </c>
      <c r="K1107" s="2">
        <f t="shared" si="132"/>
        <v>5.7744151237689234</v>
      </c>
    </row>
    <row r="1108" spans="1:11" ht="13.5" x14ac:dyDescent="0.25">
      <c r="A1108" s="3">
        <f>TITRES_STAT!B1111</f>
        <v>43623</v>
      </c>
      <c r="B1108" s="5">
        <f>TITRES_STAT!D1111</f>
        <v>5.6020000000000003</v>
      </c>
      <c r="C1108" s="2">
        <f t="shared" si="133"/>
        <v>0</v>
      </c>
      <c r="D1108" s="2">
        <f t="shared" si="134"/>
        <v>5.6230000000000002</v>
      </c>
      <c r="E1108" s="2">
        <f t="shared" si="136"/>
        <v>5.6317000000000004</v>
      </c>
      <c r="F1108" s="2">
        <f t="shared" ref="F1108:F1171" si="137">AVERAGE(B1089:B1108)</f>
        <v>5.6341000000000001</v>
      </c>
      <c r="G1108" s="2">
        <f t="shared" si="131"/>
        <v>5.7883199999999961</v>
      </c>
      <c r="H1108" s="2">
        <f t="shared" si="135"/>
        <v>5.8174850000000005</v>
      </c>
      <c r="I1108" s="2">
        <f t="array" ref="I1108">SUMPRODUCT(B1092:B1111, (ROW(B1092:B1111)-ROW(B1092)+1)) / (20*21/2)</f>
        <v>5.6225142857142849</v>
      </c>
      <c r="J1108" s="2">
        <f t="shared" si="130"/>
        <v>5.6597103315544617</v>
      </c>
      <c r="K1108" s="2">
        <f t="shared" si="132"/>
        <v>5.7676537463662205</v>
      </c>
    </row>
    <row r="1109" spans="1:11" ht="13.5" x14ac:dyDescent="0.25">
      <c r="A1109" s="3">
        <f>TITRES_STAT!B1112</f>
        <v>43626</v>
      </c>
      <c r="B1109" s="5">
        <f>TITRES_STAT!D1112</f>
        <v>5.6020000000000003</v>
      </c>
      <c r="C1109" s="2">
        <f t="shared" si="133"/>
        <v>0</v>
      </c>
      <c r="D1109" s="2">
        <f t="shared" si="134"/>
        <v>5.6020000000000003</v>
      </c>
      <c r="E1109" s="2">
        <f t="shared" si="136"/>
        <v>5.6466000000000021</v>
      </c>
      <c r="F1109" s="2">
        <f t="shared" si="137"/>
        <v>5.6285000000000007</v>
      </c>
      <c r="G1109" s="2">
        <f t="shared" si="131"/>
        <v>5.7792799999999964</v>
      </c>
      <c r="H1109" s="2">
        <f t="shared" si="135"/>
        <v>5.8167400000000011</v>
      </c>
      <c r="I1109" s="2">
        <f t="array" ref="I1109">SUMPRODUCT(B1093:B1112, (ROW(B1093:B1112)-ROW(B1093)+1)) / (20*21/2)</f>
        <v>5.6210571428571434</v>
      </c>
      <c r="J1109" s="2">
        <f t="shared" ref="J1109:J1172" si="138">$J$4*B1109+J1108*(1-$J$4)</f>
        <v>5.6542141095016563</v>
      </c>
      <c r="K1109" s="2">
        <f t="shared" si="132"/>
        <v>5.7611575210185251</v>
      </c>
    </row>
    <row r="1110" spans="1:11" ht="13.5" x14ac:dyDescent="0.25">
      <c r="A1110" s="3">
        <f>TITRES_STAT!B1113</f>
        <v>43627</v>
      </c>
      <c r="B1110" s="5">
        <f>TITRES_STAT!D1113</f>
        <v>5.6020000000000003</v>
      </c>
      <c r="C1110" s="2">
        <f t="shared" si="133"/>
        <v>0</v>
      </c>
      <c r="D1110" s="2">
        <f t="shared" si="134"/>
        <v>5.6020000000000003</v>
      </c>
      <c r="E1110" s="2">
        <f t="shared" si="136"/>
        <v>5.6454000000000022</v>
      </c>
      <c r="F1110" s="2">
        <f t="shared" si="137"/>
        <v>5.6229000000000005</v>
      </c>
      <c r="G1110" s="2">
        <f t="shared" si="131"/>
        <v>5.7666199999999961</v>
      </c>
      <c r="H1110" s="2">
        <f t="shared" si="135"/>
        <v>5.8147700000000011</v>
      </c>
      <c r="I1110" s="2">
        <f t="array" ref="I1110">SUMPRODUCT(B1094:B1113, (ROW(B1094:B1113)-ROW(B1094)+1)) / (20*21/2)</f>
        <v>5.6295380952380949</v>
      </c>
      <c r="J1110" s="2">
        <f t="shared" si="138"/>
        <v>5.6492413371681653</v>
      </c>
      <c r="K1110" s="2">
        <f t="shared" si="132"/>
        <v>5.7549160496060336</v>
      </c>
    </row>
    <row r="1111" spans="1:11" ht="13.5" x14ac:dyDescent="0.25">
      <c r="A1111" s="3">
        <f>TITRES_STAT!B1114</f>
        <v>43628</v>
      </c>
      <c r="B1111" s="5">
        <f>TITRES_STAT!D1114</f>
        <v>5.6020000000000003</v>
      </c>
      <c r="C1111" s="2">
        <f t="shared" si="133"/>
        <v>0</v>
      </c>
      <c r="D1111" s="2">
        <f t="shared" si="134"/>
        <v>5.6020000000000003</v>
      </c>
      <c r="E1111" s="2">
        <f t="shared" si="136"/>
        <v>5.6342000000000017</v>
      </c>
      <c r="F1111" s="2">
        <f t="shared" si="137"/>
        <v>5.6173000000000011</v>
      </c>
      <c r="G1111" s="2">
        <f t="shared" si="131"/>
        <v>5.7575799999999973</v>
      </c>
      <c r="H1111" s="2">
        <f t="shared" si="135"/>
        <v>5.812800000000002</v>
      </c>
      <c r="I1111" s="2">
        <f t="array" ref="I1111">SUMPRODUCT(B1095:B1114, (ROW(B1095:B1114)-ROW(B1095)+1)) / (20*21/2)</f>
        <v>5.6230000000000011</v>
      </c>
      <c r="J1111" s="2">
        <f t="shared" si="138"/>
        <v>5.6447421621997691</v>
      </c>
      <c r="K1111" s="2">
        <f t="shared" si="132"/>
        <v>5.748919341778346</v>
      </c>
    </row>
    <row r="1112" spans="1:11" ht="13.5" x14ac:dyDescent="0.25">
      <c r="A1112" s="3">
        <f>TITRES_STAT!B1115</f>
        <v>43629</v>
      </c>
      <c r="B1112" s="5">
        <f>TITRES_STAT!D1115</f>
        <v>5.6020000000000003</v>
      </c>
      <c r="C1112" s="2">
        <f t="shared" si="133"/>
        <v>0</v>
      </c>
      <c r="D1112" s="2">
        <f t="shared" si="134"/>
        <v>5.6020000000000003</v>
      </c>
      <c r="E1112" s="2">
        <f t="shared" si="136"/>
        <v>5.623000000000002</v>
      </c>
      <c r="F1112" s="2">
        <f t="shared" si="137"/>
        <v>5.6179500000000013</v>
      </c>
      <c r="G1112" s="2">
        <f t="shared" si="131"/>
        <v>5.7516799999999968</v>
      </c>
      <c r="H1112" s="2">
        <f t="shared" si="135"/>
        <v>5.8105100000000025</v>
      </c>
      <c r="I1112" s="2">
        <f t="array" ref="I1112">SUMPRODUCT(B1096:B1115, (ROW(B1096:B1115)-ROW(B1096)+1)) / (20*21/2)</f>
        <v>5.6163428571428584</v>
      </c>
      <c r="J1112" s="2">
        <f t="shared" si="138"/>
        <v>5.6406714800855058</v>
      </c>
      <c r="K1112" s="2">
        <f t="shared" si="132"/>
        <v>5.7431577989635088</v>
      </c>
    </row>
    <row r="1113" spans="1:11" ht="13.5" x14ac:dyDescent="0.25">
      <c r="A1113" s="3">
        <f>TITRES_STAT!B1116</f>
        <v>43630</v>
      </c>
      <c r="B1113" s="5">
        <f>TITRES_STAT!D1116</f>
        <v>5.7069999999999999</v>
      </c>
      <c r="C1113" s="2">
        <f t="shared" si="133"/>
        <v>0.10499999999999954</v>
      </c>
      <c r="D1113" s="2">
        <f t="shared" si="134"/>
        <v>5.6230000000000002</v>
      </c>
      <c r="E1113" s="2">
        <f t="shared" si="136"/>
        <v>5.6230000000000011</v>
      </c>
      <c r="F1113" s="2">
        <f t="shared" si="137"/>
        <v>5.6266500000000006</v>
      </c>
      <c r="G1113" s="2">
        <f t="shared" si="131"/>
        <v>5.7478799999999968</v>
      </c>
      <c r="H1113" s="2">
        <f t="shared" si="135"/>
        <v>5.8092700000000033</v>
      </c>
      <c r="I1113" s="2">
        <f t="array" ref="I1113">SUMPRODUCT(B1097:B1116, (ROW(B1097:B1116)-ROW(B1097)+1)) / (20*21/2)</f>
        <v>5.6102809523809531</v>
      </c>
      <c r="J1113" s="2">
        <f t="shared" si="138"/>
        <v>5.6469884819821239</v>
      </c>
      <c r="K1113" s="2">
        <f t="shared" si="132"/>
        <v>5.7417398460629796</v>
      </c>
    </row>
    <row r="1114" spans="1:11" ht="13.5" x14ac:dyDescent="0.25">
      <c r="A1114" s="3">
        <f>TITRES_STAT!B1117</f>
        <v>43633</v>
      </c>
      <c r="B1114" s="5">
        <f>TITRES_STAT!D1117</f>
        <v>5.5579999999999998</v>
      </c>
      <c r="C1114" s="2">
        <f t="shared" si="133"/>
        <v>-0.14900000000000002</v>
      </c>
      <c r="D1114" s="2">
        <f t="shared" si="134"/>
        <v>5.6142000000000003</v>
      </c>
      <c r="E1114" s="2">
        <f t="shared" si="136"/>
        <v>5.6081000000000003</v>
      </c>
      <c r="F1114" s="2">
        <f t="shared" si="137"/>
        <v>5.6279000000000012</v>
      </c>
      <c r="G1114" s="2">
        <f t="shared" si="131"/>
        <v>5.740999999999997</v>
      </c>
      <c r="H1114" s="2">
        <f t="shared" si="135"/>
        <v>5.8072850000000047</v>
      </c>
      <c r="I1114" s="2">
        <f t="array" ref="I1114">SUMPRODUCT(B1098:B1117, (ROW(B1098:B1117)-ROW(B1098)+1)) / (20*21/2)</f>
        <v>5.6016809523809528</v>
      </c>
      <c r="J1114" s="2">
        <f t="shared" si="138"/>
        <v>5.6385133884600176</v>
      </c>
      <c r="K1114" s="2">
        <f t="shared" si="132"/>
        <v>5.7345343619036475</v>
      </c>
    </row>
    <row r="1115" spans="1:11" ht="13.5" x14ac:dyDescent="0.25">
      <c r="A1115" s="3">
        <f>TITRES_STAT!B1118</f>
        <v>43634</v>
      </c>
      <c r="B1115" s="5">
        <f>TITRES_STAT!D1118</f>
        <v>5.5579999999999998</v>
      </c>
      <c r="C1115" s="2">
        <f t="shared" si="133"/>
        <v>0</v>
      </c>
      <c r="D1115" s="2">
        <f t="shared" si="134"/>
        <v>5.6054000000000004</v>
      </c>
      <c r="E1115" s="2">
        <f t="shared" si="136"/>
        <v>5.6036999999999999</v>
      </c>
      <c r="F1115" s="2">
        <f t="shared" si="137"/>
        <v>5.6216500000000007</v>
      </c>
      <c r="G1115" s="2">
        <f t="shared" si="131"/>
        <v>5.7341199999999981</v>
      </c>
      <c r="H1115" s="2">
        <f t="shared" si="135"/>
        <v>5.8053000000000052</v>
      </c>
      <c r="I1115" s="2">
        <f t="array" ref="I1115">SUMPRODUCT(B1099:B1118, (ROW(B1099:B1118)-ROW(B1099)+1)) / (20*21/2)</f>
        <v>5.59352380952381</v>
      </c>
      <c r="J1115" s="2">
        <f t="shared" si="138"/>
        <v>5.6308454467019207</v>
      </c>
      <c r="K1115" s="2">
        <f t="shared" si="132"/>
        <v>5.727611445750564</v>
      </c>
    </row>
    <row r="1116" spans="1:11" ht="13.5" x14ac:dyDescent="0.25">
      <c r="A1116" s="3">
        <f>TITRES_STAT!B1119</f>
        <v>43635</v>
      </c>
      <c r="B1116" s="5">
        <f>TITRES_STAT!D1119</f>
        <v>5.5579999999999998</v>
      </c>
      <c r="C1116" s="2">
        <f t="shared" si="133"/>
        <v>0</v>
      </c>
      <c r="D1116" s="2">
        <f t="shared" si="134"/>
        <v>5.5966000000000005</v>
      </c>
      <c r="E1116" s="2">
        <f t="shared" si="136"/>
        <v>5.5993000000000004</v>
      </c>
      <c r="F1116" s="2">
        <f t="shared" si="137"/>
        <v>5.6173000000000002</v>
      </c>
      <c r="G1116" s="2">
        <f t="shared" si="131"/>
        <v>5.7272399999999983</v>
      </c>
      <c r="H1116" s="2">
        <f t="shared" si="135"/>
        <v>5.8033150000000058</v>
      </c>
      <c r="I1116" s="2">
        <f t="array" ref="I1116">SUMPRODUCT(B1100:B1119, (ROW(B1100:B1119)-ROW(B1100)+1)) / (20*21/2)</f>
        <v>5.5994285714285716</v>
      </c>
      <c r="J1116" s="2">
        <f t="shared" si="138"/>
        <v>5.6239077851112622</v>
      </c>
      <c r="K1116" s="2">
        <f t="shared" si="132"/>
        <v>5.7209600165054439</v>
      </c>
    </row>
    <row r="1117" spans="1:11" ht="13.5" x14ac:dyDescent="0.25">
      <c r="A1117" s="3">
        <f>TITRES_STAT!B1120</f>
        <v>43636</v>
      </c>
      <c r="B1117" s="5">
        <f>TITRES_STAT!D1120</f>
        <v>5.5270000000000001</v>
      </c>
      <c r="C1117" s="2">
        <f t="shared" si="133"/>
        <v>-3.0999999999999694E-2</v>
      </c>
      <c r="D1117" s="2">
        <f t="shared" si="134"/>
        <v>5.5815999999999999</v>
      </c>
      <c r="E1117" s="2">
        <f t="shared" si="136"/>
        <v>5.5918000000000001</v>
      </c>
      <c r="F1117" s="2">
        <f t="shared" si="137"/>
        <v>5.6126500000000004</v>
      </c>
      <c r="G1117" s="2">
        <f t="shared" si="131"/>
        <v>5.7178599999999982</v>
      </c>
      <c r="H1117" s="2">
        <f t="shared" si="135"/>
        <v>5.801175000000006</v>
      </c>
      <c r="I1117" s="2">
        <f t="array" ref="I1117">SUMPRODUCT(B1101:B1120, (ROW(B1101:B1120)-ROW(B1101)+1)) / (20*21/2)</f>
        <v>5.6078238095238095</v>
      </c>
      <c r="J1117" s="2">
        <f t="shared" si="138"/>
        <v>5.614678472243523</v>
      </c>
      <c r="K1117" s="2">
        <f t="shared" si="132"/>
        <v>5.7133537413483673</v>
      </c>
    </row>
    <row r="1118" spans="1:11" ht="13.5" x14ac:dyDescent="0.25">
      <c r="A1118" s="3">
        <f>TITRES_STAT!B1121</f>
        <v>43637</v>
      </c>
      <c r="B1118" s="5">
        <f>TITRES_STAT!D1121</f>
        <v>5.5270000000000001</v>
      </c>
      <c r="C1118" s="2">
        <f t="shared" si="133"/>
        <v>0</v>
      </c>
      <c r="D1118" s="2">
        <f t="shared" si="134"/>
        <v>5.5456000000000003</v>
      </c>
      <c r="E1118" s="2">
        <f t="shared" si="136"/>
        <v>5.5843000000000007</v>
      </c>
      <c r="F1118" s="2">
        <f t="shared" si="137"/>
        <v>5.6079999999999997</v>
      </c>
      <c r="G1118" s="2">
        <f t="shared" si="131"/>
        <v>5.7084799999999998</v>
      </c>
      <c r="H1118" s="2">
        <f t="shared" si="135"/>
        <v>5.799035000000007</v>
      </c>
      <c r="I1118" s="2">
        <f t="array" ref="I1118">SUMPRODUCT(B1102:B1121, (ROW(B1102:B1121)-ROW(B1102)+1)) / (20*21/2)</f>
        <v>5.6045380952380954</v>
      </c>
      <c r="J1118" s="2">
        <f t="shared" si="138"/>
        <v>5.6063281415536634</v>
      </c>
      <c r="K1118" s="2">
        <f t="shared" si="132"/>
        <v>5.7060457514915681</v>
      </c>
    </row>
    <row r="1119" spans="1:11" ht="13.5" x14ac:dyDescent="0.25">
      <c r="A1119" s="3">
        <f>TITRES_STAT!B1122</f>
        <v>43640</v>
      </c>
      <c r="B1119" s="5">
        <f>TITRES_STAT!D1122</f>
        <v>5.67</v>
      </c>
      <c r="C1119" s="2">
        <f t="shared" si="133"/>
        <v>0.14299999999999979</v>
      </c>
      <c r="D1119" s="2">
        <f t="shared" si="134"/>
        <v>5.5680000000000005</v>
      </c>
      <c r="E1119" s="2">
        <f t="shared" si="136"/>
        <v>5.5911000000000008</v>
      </c>
      <c r="F1119" s="2">
        <f t="shared" si="137"/>
        <v>5.618850000000001</v>
      </c>
      <c r="G1119" s="2">
        <f t="shared" si="131"/>
        <v>5.7019599999999988</v>
      </c>
      <c r="H1119" s="2">
        <f t="shared" si="135"/>
        <v>5.7978750000000083</v>
      </c>
      <c r="I1119" s="2">
        <f t="array" ref="I1119">SUMPRODUCT(B1103:B1122, (ROW(B1103:B1122)-ROW(B1103)+1)) / (20*21/2)</f>
        <v>5.6018476190476187</v>
      </c>
      <c r="J1119" s="2">
        <f t="shared" si="138"/>
        <v>5.6123921280723623</v>
      </c>
      <c r="K1119" s="2">
        <f t="shared" si="132"/>
        <v>5.7046321926095462</v>
      </c>
    </row>
    <row r="1120" spans="1:11" ht="13.5" x14ac:dyDescent="0.25">
      <c r="A1120" s="3">
        <f>TITRES_STAT!B1123</f>
        <v>43641</v>
      </c>
      <c r="B1120" s="5">
        <f>TITRES_STAT!D1123</f>
        <v>5.7069999999999999</v>
      </c>
      <c r="C1120" s="2">
        <f t="shared" si="133"/>
        <v>3.6999999999999922E-2</v>
      </c>
      <c r="D1120" s="2">
        <f t="shared" si="134"/>
        <v>5.5978000000000012</v>
      </c>
      <c r="E1120" s="2">
        <f t="shared" si="136"/>
        <v>5.6016000000000004</v>
      </c>
      <c r="F1120" s="2">
        <f t="shared" si="137"/>
        <v>5.6235000000000008</v>
      </c>
      <c r="G1120" s="2">
        <f t="shared" si="131"/>
        <v>5.6993399999999994</v>
      </c>
      <c r="H1120" s="2">
        <f t="shared" si="135"/>
        <v>5.7961100000000094</v>
      </c>
      <c r="I1120" s="2">
        <f t="array" ref="I1120">SUMPRODUCT(B1104:B1123, (ROW(B1104:B1123)-ROW(B1104)+1)) / (20*21/2)</f>
        <v>5.6109904761904774</v>
      </c>
      <c r="J1120" s="2">
        <f t="shared" si="138"/>
        <v>5.6214024015892798</v>
      </c>
      <c r="K1120" s="2">
        <f t="shared" si="132"/>
        <v>5.7047250478013289</v>
      </c>
    </row>
    <row r="1121" spans="1:11" ht="13.5" x14ac:dyDescent="0.25">
      <c r="A1121" s="3">
        <f>TITRES_STAT!B1124</f>
        <v>43642</v>
      </c>
      <c r="B1121" s="5">
        <f>TITRES_STAT!D1124</f>
        <v>5.5890000000000004</v>
      </c>
      <c r="C1121" s="2">
        <f t="shared" si="133"/>
        <v>-0.11799999999999944</v>
      </c>
      <c r="D1121" s="2">
        <f t="shared" si="134"/>
        <v>5.604000000000001</v>
      </c>
      <c r="E1121" s="2">
        <f t="shared" si="136"/>
        <v>5.6002999999999998</v>
      </c>
      <c r="F1121" s="2">
        <f t="shared" si="137"/>
        <v>5.6172499999999994</v>
      </c>
      <c r="G1121" s="2">
        <f t="shared" si="131"/>
        <v>5.6912000000000003</v>
      </c>
      <c r="H1121" s="2">
        <f t="shared" si="135"/>
        <v>5.7937550000000089</v>
      </c>
      <c r="I1121" s="2">
        <f t="array" ref="I1121">SUMPRODUCT(B1105:B1124, (ROW(B1105:B1124)-ROW(B1105)+1)) / (20*21/2)</f>
        <v>5.6201333333333334</v>
      </c>
      <c r="J1121" s="2">
        <f t="shared" si="138"/>
        <v>5.618316458580777</v>
      </c>
      <c r="K1121" s="2">
        <f t="shared" si="132"/>
        <v>5.7001868106326494</v>
      </c>
    </row>
    <row r="1122" spans="1:11" ht="13.5" x14ac:dyDescent="0.25">
      <c r="A1122" s="3">
        <f>TITRES_STAT!B1125</f>
        <v>43643</v>
      </c>
      <c r="B1122" s="5">
        <f>TITRES_STAT!D1125</f>
        <v>5.5890000000000004</v>
      </c>
      <c r="C1122" s="2">
        <f t="shared" si="133"/>
        <v>0</v>
      </c>
      <c r="D1122" s="2">
        <f t="shared" si="134"/>
        <v>5.6164000000000005</v>
      </c>
      <c r="E1122" s="2">
        <f t="shared" si="136"/>
        <v>5.5990000000000002</v>
      </c>
      <c r="F1122" s="2">
        <f t="shared" si="137"/>
        <v>5.6110000000000007</v>
      </c>
      <c r="G1122" s="2">
        <f t="shared" si="131"/>
        <v>5.6860999999999997</v>
      </c>
      <c r="H1122" s="2">
        <f t="shared" si="135"/>
        <v>5.79213000000001</v>
      </c>
      <c r="I1122" s="2">
        <f t="array" ref="I1122">SUMPRODUCT(B1106:B1125, (ROW(B1106:B1125)-ROW(B1106)+1)) / (20*21/2)</f>
        <v>5.6180380952380951</v>
      </c>
      <c r="J1122" s="2">
        <f t="shared" si="138"/>
        <v>5.6155244149064174</v>
      </c>
      <c r="K1122" s="2">
        <f t="shared" si="132"/>
        <v>5.6958265435490159</v>
      </c>
    </row>
    <row r="1123" spans="1:11" ht="13.5" x14ac:dyDescent="0.25">
      <c r="A1123" s="3">
        <f>TITRES_STAT!B1126</f>
        <v>43644</v>
      </c>
      <c r="B1123" s="5">
        <f>TITRES_STAT!D1126</f>
        <v>5.7069999999999999</v>
      </c>
      <c r="C1123" s="2">
        <f t="shared" si="133"/>
        <v>0.11799999999999944</v>
      </c>
      <c r="D1123" s="2">
        <f t="shared" si="134"/>
        <v>5.6524000000000001</v>
      </c>
      <c r="E1123" s="2">
        <f t="shared" si="136"/>
        <v>5.5990000000000002</v>
      </c>
      <c r="F1123" s="2">
        <f t="shared" si="137"/>
        <v>5.6109999999999989</v>
      </c>
      <c r="G1123" s="2">
        <f t="shared" si="131"/>
        <v>5.6831199999999988</v>
      </c>
      <c r="H1123" s="2">
        <f t="shared" si="135"/>
        <v>5.7910950000000092</v>
      </c>
      <c r="I1123" s="2">
        <f t="array" ref="I1123">SUMPRODUCT(B1107:B1126, (ROW(B1107:B1126)-ROW(B1107)+1)) / (20*21/2)</f>
        <v>5.627242857142857</v>
      </c>
      <c r="J1123" s="2">
        <f t="shared" si="138"/>
        <v>5.6242363753915203</v>
      </c>
      <c r="K1123" s="2">
        <f t="shared" si="132"/>
        <v>5.6962647183118005</v>
      </c>
    </row>
    <row r="1124" spans="1:11" ht="13.5" x14ac:dyDescent="0.25">
      <c r="A1124" s="3">
        <f>TITRES_STAT!B1127</f>
        <v>43647</v>
      </c>
      <c r="B1124" s="5">
        <f>TITRES_STAT!D1127</f>
        <v>5.7069999999999999</v>
      </c>
      <c r="C1124" s="2">
        <f t="shared" si="133"/>
        <v>0</v>
      </c>
      <c r="D1124" s="2">
        <f t="shared" si="134"/>
        <v>5.6597999999999997</v>
      </c>
      <c r="E1124" s="2">
        <f t="shared" si="136"/>
        <v>5.6139000000000001</v>
      </c>
      <c r="F1124" s="2">
        <f t="shared" si="137"/>
        <v>5.6109999999999989</v>
      </c>
      <c r="G1124" s="2">
        <f t="shared" si="131"/>
        <v>5.6773399999999983</v>
      </c>
      <c r="H1124" s="2">
        <f t="shared" si="135"/>
        <v>5.7904400000000109</v>
      </c>
      <c r="I1124" s="2">
        <f t="array" ref="I1124">SUMPRODUCT(B1108:B1127, (ROW(B1108:B1127)-ROW(B1108)+1)) / (20*21/2)</f>
        <v>5.6359476190476201</v>
      </c>
      <c r="J1124" s="2">
        <f t="shared" si="138"/>
        <v>5.6321186253542326</v>
      </c>
      <c r="K1124" s="2">
        <f t="shared" si="132"/>
        <v>5.6966857097505539</v>
      </c>
    </row>
    <row r="1125" spans="1:11" ht="13.5" x14ac:dyDescent="0.25">
      <c r="A1125" s="3">
        <f>TITRES_STAT!B1128</f>
        <v>43648</v>
      </c>
      <c r="B1125" s="5">
        <f>TITRES_STAT!D1128</f>
        <v>5.5890000000000004</v>
      </c>
      <c r="C1125" s="2">
        <f t="shared" si="133"/>
        <v>-0.11799999999999944</v>
      </c>
      <c r="D1125" s="2">
        <f t="shared" si="134"/>
        <v>5.6362000000000005</v>
      </c>
      <c r="E1125" s="2">
        <f t="shared" si="136"/>
        <v>5.617</v>
      </c>
      <c r="F1125" s="2">
        <f t="shared" si="137"/>
        <v>5.6103499999999986</v>
      </c>
      <c r="G1125" s="2">
        <f t="shared" si="131"/>
        <v>5.6722399999999986</v>
      </c>
      <c r="H1125" s="2">
        <f t="shared" si="135"/>
        <v>5.789195000000011</v>
      </c>
      <c r="I1125" s="2">
        <f t="array" ref="I1125">SUMPRODUCT(B1109:B1128, (ROW(B1109:B1128)-ROW(B1109)+1)) / (20*21/2)</f>
        <v>5.6441523809523817</v>
      </c>
      <c r="J1125" s="2">
        <f t="shared" si="138"/>
        <v>5.6280120896062105</v>
      </c>
      <c r="K1125" s="2">
        <f t="shared" si="132"/>
        <v>5.6924627407407282</v>
      </c>
    </row>
    <row r="1126" spans="1:11" ht="13.5" x14ac:dyDescent="0.25">
      <c r="A1126" s="3">
        <f>TITRES_STAT!B1129</f>
        <v>43649</v>
      </c>
      <c r="B1126" s="5">
        <f>TITRES_STAT!D1129</f>
        <v>5.7069999999999999</v>
      </c>
      <c r="C1126" s="2">
        <f t="shared" si="133"/>
        <v>0.11799999999999944</v>
      </c>
      <c r="D1126" s="2">
        <f t="shared" si="134"/>
        <v>5.6597999999999997</v>
      </c>
      <c r="E1126" s="2">
        <f t="shared" si="136"/>
        <v>5.6318999999999999</v>
      </c>
      <c r="F1126" s="2">
        <f t="shared" si="137"/>
        <v>5.6155999999999988</v>
      </c>
      <c r="G1126" s="2">
        <f t="shared" si="131"/>
        <v>5.6665799999999988</v>
      </c>
      <c r="H1126" s="2">
        <f t="shared" si="135"/>
        <v>5.7885400000000118</v>
      </c>
      <c r="I1126" s="2">
        <f t="array" ref="I1126">SUMPRODUCT(B1110:B1129, (ROW(B1110:B1129)-ROW(B1110)+1)) / (20*21/2)</f>
        <v>5.6518571428571436</v>
      </c>
      <c r="J1126" s="2">
        <f t="shared" si="138"/>
        <v>5.6355347477389524</v>
      </c>
      <c r="K1126" s="2">
        <f t="shared" si="132"/>
        <v>5.6930328293391312</v>
      </c>
    </row>
    <row r="1127" spans="1:11" ht="13.5" x14ac:dyDescent="0.25">
      <c r="A1127" s="3">
        <f>TITRES_STAT!B1130</f>
        <v>43650</v>
      </c>
      <c r="B1127" s="5">
        <f>TITRES_STAT!D1130</f>
        <v>5.7069999999999999</v>
      </c>
      <c r="C1127" s="2">
        <f t="shared" si="133"/>
        <v>0</v>
      </c>
      <c r="D1127" s="2">
        <f t="shared" si="134"/>
        <v>5.6834000000000007</v>
      </c>
      <c r="E1127" s="2">
        <f t="shared" si="136"/>
        <v>5.6499000000000006</v>
      </c>
      <c r="F1127" s="2">
        <f t="shared" si="137"/>
        <v>5.6208499999999981</v>
      </c>
      <c r="G1127" s="2">
        <f t="shared" si="131"/>
        <v>5.6638399999999978</v>
      </c>
      <c r="H1127" s="2">
        <f t="shared" si="135"/>
        <v>5.7878850000000117</v>
      </c>
      <c r="I1127" s="2">
        <f t="array" ref="I1127">SUMPRODUCT(B1111:B1130, (ROW(B1111:B1130)-ROW(B1111)+1)) / (20*21/2)</f>
        <v>5.6484904761904771</v>
      </c>
      <c r="J1127" s="2">
        <f t="shared" si="138"/>
        <v>5.642340962240004</v>
      </c>
      <c r="K1127" s="2">
        <f t="shared" si="132"/>
        <v>5.6935805615219106</v>
      </c>
    </row>
    <row r="1128" spans="1:11" ht="13.5" x14ac:dyDescent="0.25">
      <c r="A1128" s="3">
        <f>TITRES_STAT!B1131</f>
        <v>43651</v>
      </c>
      <c r="B1128" s="5">
        <f>TITRES_STAT!D1131</f>
        <v>5.7069999999999999</v>
      </c>
      <c r="C1128" s="2">
        <f t="shared" si="133"/>
        <v>0</v>
      </c>
      <c r="D1128" s="2">
        <f t="shared" si="134"/>
        <v>5.6834000000000007</v>
      </c>
      <c r="E1128" s="2">
        <f t="shared" si="136"/>
        <v>5.6679000000000004</v>
      </c>
      <c r="F1128" s="2">
        <f t="shared" si="137"/>
        <v>5.6260999999999983</v>
      </c>
      <c r="G1128" s="2">
        <f t="shared" si="131"/>
        <v>5.6610999999999994</v>
      </c>
      <c r="H1128" s="2">
        <f t="shared" si="135"/>
        <v>5.7872300000000116</v>
      </c>
      <c r="I1128" s="2">
        <f t="array" ref="I1128">SUMPRODUCT(B1112:B1131, (ROW(B1112:B1131)-ROW(B1112)+1)) / (20*21/2)</f>
        <v>5.6451523809523811</v>
      </c>
      <c r="J1128" s="2">
        <f t="shared" si="138"/>
        <v>5.6484989658361942</v>
      </c>
      <c r="K1128" s="2">
        <f t="shared" si="132"/>
        <v>5.6941068140112483</v>
      </c>
    </row>
    <row r="1129" spans="1:11" ht="13.5" x14ac:dyDescent="0.25">
      <c r="A1129" s="3">
        <f>TITRES_STAT!B1132</f>
        <v>43654</v>
      </c>
      <c r="B1129" s="5">
        <f>TITRES_STAT!D1132</f>
        <v>5.7069999999999999</v>
      </c>
      <c r="C1129" s="2">
        <f t="shared" si="133"/>
        <v>0</v>
      </c>
      <c r="D1129" s="2">
        <f t="shared" si="134"/>
        <v>5.6834000000000007</v>
      </c>
      <c r="E1129" s="2">
        <f t="shared" si="136"/>
        <v>5.6715999999999998</v>
      </c>
      <c r="F1129" s="2">
        <f t="shared" si="137"/>
        <v>5.6313499999999985</v>
      </c>
      <c r="G1129" s="2">
        <f t="shared" si="131"/>
        <v>5.6583599999999992</v>
      </c>
      <c r="H1129" s="2">
        <f t="shared" si="135"/>
        <v>5.7868650000000112</v>
      </c>
      <c r="I1129" s="2">
        <f t="array" ref="I1129">SUMPRODUCT(B1113:B1132, (ROW(B1113:B1132)-ROW(B1113)+1)) / (20*21/2)</f>
        <v>5.6418428571428585</v>
      </c>
      <c r="J1129" s="2">
        <f t="shared" si="138"/>
        <v>5.6540704928994137</v>
      </c>
      <c r="K1129" s="2">
        <f t="shared" si="132"/>
        <v>5.6946124291480622</v>
      </c>
    </row>
    <row r="1130" spans="1:11" ht="13.5" x14ac:dyDescent="0.25">
      <c r="A1130" s="3">
        <f>TITRES_STAT!B1133</f>
        <v>43655</v>
      </c>
      <c r="B1130" s="5">
        <f>TITRES_STAT!D1133</f>
        <v>5.5960000000000001</v>
      </c>
      <c r="C1130" s="2">
        <f t="shared" si="133"/>
        <v>-0.11099999999999977</v>
      </c>
      <c r="D1130" s="2">
        <f t="shared" si="134"/>
        <v>5.6848000000000001</v>
      </c>
      <c r="E1130" s="2">
        <f t="shared" si="136"/>
        <v>5.6605000000000008</v>
      </c>
      <c r="F1130" s="2">
        <f t="shared" si="137"/>
        <v>5.6310499999999983</v>
      </c>
      <c r="G1130" s="2">
        <f t="shared" si="131"/>
        <v>5.6533999999999995</v>
      </c>
      <c r="H1130" s="2">
        <f t="shared" si="135"/>
        <v>5.7859450000000106</v>
      </c>
      <c r="I1130" s="2">
        <f t="array" ref="I1130">SUMPRODUCT(B1114:B1133, (ROW(B1114:B1133)-ROW(B1114)+1)) / (20*21/2)</f>
        <v>5.6378952380952381</v>
      </c>
      <c r="J1130" s="2">
        <f t="shared" si="138"/>
        <v>5.6485399697661363</v>
      </c>
      <c r="K1130" s="2">
        <f t="shared" si="132"/>
        <v>5.6907452750638248</v>
      </c>
    </row>
    <row r="1131" spans="1:11" ht="13.5" x14ac:dyDescent="0.25">
      <c r="A1131" s="3">
        <f>TITRES_STAT!B1134</f>
        <v>43656</v>
      </c>
      <c r="B1131" s="5">
        <f>TITRES_STAT!D1134</f>
        <v>5.5960000000000001</v>
      </c>
      <c r="C1131" s="2">
        <f t="shared" si="133"/>
        <v>0</v>
      </c>
      <c r="D1131" s="2">
        <f t="shared" si="134"/>
        <v>5.6625999999999994</v>
      </c>
      <c r="E1131" s="2">
        <f t="shared" si="136"/>
        <v>5.6612000000000009</v>
      </c>
      <c r="F1131" s="2">
        <f t="shared" si="137"/>
        <v>5.6307499999999981</v>
      </c>
      <c r="G1131" s="2">
        <f t="shared" si="131"/>
        <v>5.6486799999999979</v>
      </c>
      <c r="H1131" s="2">
        <f t="shared" si="135"/>
        <v>5.7850250000000107</v>
      </c>
      <c r="I1131" s="2">
        <f t="array" ref="I1131">SUMPRODUCT(B1115:B1134, (ROW(B1115:B1134)-ROW(B1115)+1)) / (20*21/2)</f>
        <v>5.6345095238095242</v>
      </c>
      <c r="J1131" s="2">
        <f t="shared" si="138"/>
        <v>5.643536163121742</v>
      </c>
      <c r="K1131" s="2">
        <f t="shared" si="132"/>
        <v>5.6870297740809299</v>
      </c>
    </row>
    <row r="1132" spans="1:11" ht="13.5" x14ac:dyDescent="0.25">
      <c r="A1132" s="3">
        <f>TITRES_STAT!B1135</f>
        <v>43657</v>
      </c>
      <c r="B1132" s="5">
        <f>TITRES_STAT!D1135</f>
        <v>5.5960000000000001</v>
      </c>
      <c r="C1132" s="2">
        <f t="shared" si="133"/>
        <v>0</v>
      </c>
      <c r="D1132" s="2">
        <f t="shared" si="134"/>
        <v>5.6403999999999996</v>
      </c>
      <c r="E1132" s="2">
        <f t="shared" si="136"/>
        <v>5.661900000000001</v>
      </c>
      <c r="F1132" s="2">
        <f t="shared" si="137"/>
        <v>5.6304499999999988</v>
      </c>
      <c r="G1132" s="2">
        <f t="shared" si="131"/>
        <v>5.6463199999999985</v>
      </c>
      <c r="H1132" s="2">
        <f t="shared" si="135"/>
        <v>5.78410500000001</v>
      </c>
      <c r="I1132" s="2">
        <f t="array" ref="I1132">SUMPRODUCT(B1116:B1135, (ROW(B1116:B1135)-ROW(B1116)+1)) / (20*21/2)</f>
        <v>5.6309761904761899</v>
      </c>
      <c r="J1132" s="2">
        <f t="shared" si="138"/>
        <v>5.6390089094910998</v>
      </c>
      <c r="K1132" s="2">
        <f t="shared" si="132"/>
        <v>5.6834599790189326</v>
      </c>
    </row>
    <row r="1133" spans="1:11" ht="13.5" x14ac:dyDescent="0.25">
      <c r="A1133" s="3">
        <f>TITRES_STAT!B1136</f>
        <v>43658</v>
      </c>
      <c r="B1133" s="5">
        <f>TITRES_STAT!D1136</f>
        <v>5.5890000000000004</v>
      </c>
      <c r="C1133" s="2">
        <f t="shared" si="133"/>
        <v>-6.9999999999996732E-3</v>
      </c>
      <c r="D1133" s="2">
        <f t="shared" si="134"/>
        <v>5.6168000000000005</v>
      </c>
      <c r="E1133" s="2">
        <f t="shared" si="136"/>
        <v>5.6501000000000001</v>
      </c>
      <c r="F1133" s="2">
        <f t="shared" si="137"/>
        <v>5.6245499999999993</v>
      </c>
      <c r="G1133" s="2">
        <f t="shared" si="131"/>
        <v>5.6404799999999993</v>
      </c>
      <c r="H1133" s="2">
        <f t="shared" si="135"/>
        <v>5.7838200000000093</v>
      </c>
      <c r="I1133" s="2">
        <f t="array" ref="I1133">SUMPRODUCT(B1117:B1136, (ROW(B1117:B1136)-ROW(B1117)+1)) / (20*21/2)</f>
        <v>5.6272952380952388</v>
      </c>
      <c r="J1133" s="2">
        <f t="shared" si="138"/>
        <v>5.6342461562062329</v>
      </c>
      <c r="K1133" s="2">
        <f t="shared" si="132"/>
        <v>5.679755666116229</v>
      </c>
    </row>
    <row r="1134" spans="1:11" ht="13.5" x14ac:dyDescent="0.25">
      <c r="A1134" s="3">
        <f>TITRES_STAT!B1137</f>
        <v>43661</v>
      </c>
      <c r="B1134" s="5">
        <f>TITRES_STAT!D1137</f>
        <v>5.5890000000000004</v>
      </c>
      <c r="C1134" s="2">
        <f t="shared" si="133"/>
        <v>0</v>
      </c>
      <c r="D1134" s="2">
        <f t="shared" si="134"/>
        <v>5.5932000000000004</v>
      </c>
      <c r="E1134" s="2">
        <f t="shared" si="136"/>
        <v>5.638300000000001</v>
      </c>
      <c r="F1134" s="2">
        <f t="shared" si="137"/>
        <v>5.6260999999999992</v>
      </c>
      <c r="G1134" s="2">
        <f t="shared" si="131"/>
        <v>5.6346399999999983</v>
      </c>
      <c r="H1134" s="2">
        <f t="shared" si="135"/>
        <v>5.7835350000000085</v>
      </c>
      <c r="I1134" s="2">
        <f t="array" ref="I1134">SUMPRODUCT(B1118:B1137, (ROW(B1118:B1137)-ROW(B1118)+1)) / (20*21/2)</f>
        <v>5.6146095238095244</v>
      </c>
      <c r="J1134" s="2">
        <f t="shared" si="138"/>
        <v>5.6299369984723056</v>
      </c>
      <c r="K1134" s="2">
        <f t="shared" si="132"/>
        <v>5.6761966203861807</v>
      </c>
    </row>
    <row r="1135" spans="1:11" ht="13.5" x14ac:dyDescent="0.25">
      <c r="A1135" s="3">
        <f>TITRES_STAT!B1138</f>
        <v>43662</v>
      </c>
      <c r="B1135" s="5">
        <f>TITRES_STAT!D1138</f>
        <v>5.5890000000000004</v>
      </c>
      <c r="C1135" s="2">
        <f t="shared" si="133"/>
        <v>0</v>
      </c>
      <c r="D1135" s="2">
        <f t="shared" si="134"/>
        <v>5.5917999999999992</v>
      </c>
      <c r="E1135" s="2">
        <f t="shared" si="136"/>
        <v>5.6382999999999992</v>
      </c>
      <c r="F1135" s="2">
        <f t="shared" si="137"/>
        <v>5.62765</v>
      </c>
      <c r="G1135" s="2">
        <f t="shared" si="131"/>
        <v>5.6308999999999978</v>
      </c>
      <c r="H1135" s="2">
        <f t="shared" si="135"/>
        <v>5.7832500000000069</v>
      </c>
      <c r="I1135" s="2">
        <f t="array" ref="I1135">SUMPRODUCT(B1119:B1138, (ROW(B1119:B1138)-ROW(B1119)+1)) / (20*21/2)</f>
        <v>5.6020714285714295</v>
      </c>
      <c r="J1135" s="2">
        <f t="shared" si="138"/>
        <v>5.6260382367130379</v>
      </c>
      <c r="K1135" s="2">
        <f t="shared" si="132"/>
        <v>5.6727771450769184</v>
      </c>
    </row>
    <row r="1136" spans="1:11" ht="13.5" x14ac:dyDescent="0.25">
      <c r="A1136" s="3">
        <f>TITRES_STAT!B1139</f>
        <v>43663</v>
      </c>
      <c r="B1136" s="5">
        <f>TITRES_STAT!D1139</f>
        <v>5.5890000000000004</v>
      </c>
      <c r="C1136" s="2">
        <f t="shared" si="133"/>
        <v>0</v>
      </c>
      <c r="D1136" s="2">
        <f t="shared" si="134"/>
        <v>5.5903999999999998</v>
      </c>
      <c r="E1136" s="2">
        <f t="shared" si="136"/>
        <v>5.6264999999999992</v>
      </c>
      <c r="F1136" s="2">
        <f t="shared" si="137"/>
        <v>5.6292</v>
      </c>
      <c r="G1136" s="2">
        <f t="shared" si="131"/>
        <v>5.6271599999999982</v>
      </c>
      <c r="H1136" s="2">
        <f t="shared" si="135"/>
        <v>5.7820050000000069</v>
      </c>
      <c r="I1136" s="2">
        <f t="array" ref="I1136">SUMPRODUCT(B1120:B1139, (ROW(B1120:B1139)-ROW(B1120)+1)) / (20*21/2)</f>
        <v>5.5896809523809532</v>
      </c>
      <c r="J1136" s="2">
        <f t="shared" si="138"/>
        <v>5.6225107855975107</v>
      </c>
      <c r="K1136" s="2">
        <f t="shared" si="132"/>
        <v>5.6694917668386076</v>
      </c>
    </row>
    <row r="1137" spans="1:11" ht="13.5" x14ac:dyDescent="0.25">
      <c r="A1137" s="3">
        <f>TITRES_STAT!B1140</f>
        <v>43664</v>
      </c>
      <c r="B1137" s="5">
        <f>TITRES_STAT!D1140</f>
        <v>5.4960000000000004</v>
      </c>
      <c r="C1137" s="2">
        <f t="shared" si="133"/>
        <v>-9.2999999999999972E-2</v>
      </c>
      <c r="D1137" s="2">
        <f t="shared" si="134"/>
        <v>5.5704000000000011</v>
      </c>
      <c r="E1137" s="2">
        <f t="shared" si="136"/>
        <v>5.6053999999999995</v>
      </c>
      <c r="F1137" s="2">
        <f t="shared" si="137"/>
        <v>5.62765</v>
      </c>
      <c r="G1137" s="2">
        <f t="shared" si="131"/>
        <v>5.6227999999999971</v>
      </c>
      <c r="H1137" s="2">
        <f t="shared" si="135"/>
        <v>5.7802950000000068</v>
      </c>
      <c r="I1137" s="2">
        <f t="array" ref="I1137">SUMPRODUCT(B1121:B1140, (ROW(B1121:B1140)-ROW(B1121)+1)) / (20*21/2)</f>
        <v>5.5781190476190474</v>
      </c>
      <c r="J1137" s="2">
        <f t="shared" si="138"/>
        <v>5.6104621393501288</v>
      </c>
      <c r="K1137" s="2">
        <f t="shared" si="132"/>
        <v>5.6626881681390548</v>
      </c>
    </row>
    <row r="1138" spans="1:11" ht="13.5" x14ac:dyDescent="0.25">
      <c r="A1138" s="3">
        <f>TITRES_STAT!B1141</f>
        <v>43665</v>
      </c>
      <c r="B1138" s="5">
        <f>TITRES_STAT!D1141</f>
        <v>5.4960000000000004</v>
      </c>
      <c r="C1138" s="2">
        <f t="shared" si="133"/>
        <v>0</v>
      </c>
      <c r="D1138" s="2">
        <f t="shared" si="134"/>
        <v>5.5518000000000018</v>
      </c>
      <c r="E1138" s="2">
        <f t="shared" si="136"/>
        <v>5.5843000000000007</v>
      </c>
      <c r="F1138" s="2">
        <f t="shared" si="137"/>
        <v>5.6260999999999992</v>
      </c>
      <c r="G1138" s="2">
        <f t="shared" ref="G1138:G1201" si="139">AVERAGE(B1089:B1138)</f>
        <v>5.6209399999999974</v>
      </c>
      <c r="H1138" s="2">
        <f t="shared" si="135"/>
        <v>5.7785850000000076</v>
      </c>
      <c r="I1138" s="2">
        <f t="array" ref="I1138">SUMPRODUCT(B1122:B1141, (ROW(B1122:B1141)-ROW(B1122)+1)) / (20*21/2)</f>
        <v>5.5823238095238104</v>
      </c>
      <c r="J1138" s="2">
        <f t="shared" si="138"/>
        <v>5.5995609832215445</v>
      </c>
      <c r="K1138" s="2">
        <f t="shared" si="132"/>
        <v>5.656151377231641</v>
      </c>
    </row>
    <row r="1139" spans="1:11" ht="13.5" x14ac:dyDescent="0.25">
      <c r="A1139" s="3">
        <f>TITRES_STAT!B1142</f>
        <v>43668</v>
      </c>
      <c r="B1139" s="5">
        <f>TITRES_STAT!D1142</f>
        <v>5.4960000000000004</v>
      </c>
      <c r="C1139" s="2">
        <f t="shared" si="133"/>
        <v>0</v>
      </c>
      <c r="D1139" s="2">
        <f t="shared" si="134"/>
        <v>5.5332000000000008</v>
      </c>
      <c r="E1139" s="2">
        <f t="shared" si="136"/>
        <v>5.5632000000000001</v>
      </c>
      <c r="F1139" s="2">
        <f t="shared" si="137"/>
        <v>5.6173999999999991</v>
      </c>
      <c r="G1139" s="2">
        <f t="shared" si="139"/>
        <v>5.6165799999999964</v>
      </c>
      <c r="H1139" s="2">
        <f t="shared" si="135"/>
        <v>5.7768750000000075</v>
      </c>
      <c r="I1139" s="2">
        <f t="array" ref="I1139">SUMPRODUCT(B1123:B1142, (ROW(B1123:B1142)-ROW(B1123)+1)) / (20*21/2)</f>
        <v>5.5815666666666672</v>
      </c>
      <c r="J1139" s="2">
        <f t="shared" si="138"/>
        <v>5.5896980324385401</v>
      </c>
      <c r="K1139" s="2">
        <f t="shared" ref="K1139:K1202" si="140">$K$4*B1139+(1-$K$4)*K1138</f>
        <v>5.6498709310656947</v>
      </c>
    </row>
    <row r="1140" spans="1:11" ht="13.5" x14ac:dyDescent="0.25">
      <c r="A1140" s="3">
        <f>TITRES_STAT!B1143</f>
        <v>43669</v>
      </c>
      <c r="B1140" s="5">
        <f>TITRES_STAT!D1143</f>
        <v>5.4960000000000004</v>
      </c>
      <c r="C1140" s="2">
        <f t="shared" si="133"/>
        <v>0</v>
      </c>
      <c r="D1140" s="2">
        <f t="shared" si="134"/>
        <v>5.5146000000000015</v>
      </c>
      <c r="E1140" s="2">
        <f t="shared" si="136"/>
        <v>5.5532000000000004</v>
      </c>
      <c r="F1140" s="2">
        <f t="shared" si="137"/>
        <v>5.6068499999999997</v>
      </c>
      <c r="G1140" s="2">
        <f t="shared" si="139"/>
        <v>5.6122199999999971</v>
      </c>
      <c r="H1140" s="2">
        <f t="shared" si="135"/>
        <v>5.7762750000000089</v>
      </c>
      <c r="I1140" s="2">
        <f t="array" ref="I1140">SUMPRODUCT(B1124:B1143, (ROW(B1124:B1143)-ROW(B1124)+1)) / (20*21/2)</f>
        <v>5.58074761904762</v>
      </c>
      <c r="J1140" s="2">
        <f t="shared" si="138"/>
        <v>5.5807744103015358</v>
      </c>
      <c r="K1140" s="2">
        <f t="shared" si="140"/>
        <v>5.6438367769062561</v>
      </c>
    </row>
    <row r="1141" spans="1:11" ht="13.5" x14ac:dyDescent="0.25">
      <c r="A1141" s="3">
        <f>TITRES_STAT!B1144</f>
        <v>43670</v>
      </c>
      <c r="B1141" s="5">
        <f>TITRES_STAT!D1144</f>
        <v>5.6509999999999998</v>
      </c>
      <c r="C1141" s="2">
        <f t="shared" si="133"/>
        <v>0.15499999999999936</v>
      </c>
      <c r="D1141" s="2">
        <f t="shared" si="134"/>
        <v>5.5270000000000001</v>
      </c>
      <c r="E1141" s="2">
        <f t="shared" si="136"/>
        <v>5.5587</v>
      </c>
      <c r="F1141" s="2">
        <f t="shared" si="137"/>
        <v>5.6099499999999995</v>
      </c>
      <c r="G1141" s="2">
        <f t="shared" si="139"/>
        <v>5.6109599999999977</v>
      </c>
      <c r="H1141" s="2">
        <f t="shared" si="135"/>
        <v>5.7751950000000081</v>
      </c>
      <c r="I1141" s="2">
        <f t="array" ref="I1141">SUMPRODUCT(B1125:B1144, (ROW(B1125:B1144)-ROW(B1125)+1)) / (20*21/2)</f>
        <v>5.5804285714285715</v>
      </c>
      <c r="J1141" s="2">
        <f t="shared" si="138"/>
        <v>5.5874625617013898</v>
      </c>
      <c r="K1141" s="2">
        <f t="shared" si="140"/>
        <v>5.6441176876158146</v>
      </c>
    </row>
    <row r="1142" spans="1:11" ht="13.5" x14ac:dyDescent="0.25">
      <c r="A1142" s="3">
        <f>TITRES_STAT!B1145</f>
        <v>43672</v>
      </c>
      <c r="B1142" s="5">
        <f>TITRES_STAT!D1145</f>
        <v>5.6020000000000003</v>
      </c>
      <c r="C1142" s="2">
        <f t="shared" si="133"/>
        <v>-4.8999999999999488E-2</v>
      </c>
      <c r="D1142" s="2">
        <f t="shared" si="134"/>
        <v>5.5481999999999996</v>
      </c>
      <c r="E1142" s="2">
        <f t="shared" si="136"/>
        <v>5.5593000000000021</v>
      </c>
      <c r="F1142" s="2">
        <f t="shared" si="137"/>
        <v>5.6105999999999998</v>
      </c>
      <c r="G1142" s="2">
        <f t="shared" si="139"/>
        <v>5.6112199999999977</v>
      </c>
      <c r="H1142" s="2">
        <f t="shared" si="135"/>
        <v>5.7738700000000085</v>
      </c>
      <c r="I1142" s="2">
        <f t="array" ref="I1142">SUMPRODUCT(B1126:B1145, (ROW(B1126:B1145)-ROW(B1126)+1)) / (20*21/2)</f>
        <v>5.5806095238095237</v>
      </c>
      <c r="J1142" s="2">
        <f t="shared" si="138"/>
        <v>5.5888470796345908</v>
      </c>
      <c r="K1142" s="2">
        <f t="shared" si="140"/>
        <v>5.6424660135916644</v>
      </c>
    </row>
    <row r="1143" spans="1:11" ht="13.5" x14ac:dyDescent="0.25">
      <c r="A1143" s="3">
        <f>TITRES_STAT!B1146</f>
        <v>43675</v>
      </c>
      <c r="B1143" s="5">
        <f>TITRES_STAT!D1146</f>
        <v>5.6020000000000003</v>
      </c>
      <c r="C1143" s="2">
        <f t="shared" si="133"/>
        <v>0</v>
      </c>
      <c r="D1143" s="2">
        <f t="shared" si="134"/>
        <v>5.5693999999999999</v>
      </c>
      <c r="E1143" s="2">
        <f t="shared" si="136"/>
        <v>5.5606000000000027</v>
      </c>
      <c r="F1143" s="2">
        <f t="shared" si="137"/>
        <v>5.6053499999999996</v>
      </c>
      <c r="G1143" s="2">
        <f t="shared" si="139"/>
        <v>5.6125999999999978</v>
      </c>
      <c r="H1143" s="2">
        <f t="shared" si="135"/>
        <v>5.7726000000000077</v>
      </c>
      <c r="I1143" s="2">
        <f t="array" ref="I1143">SUMPRODUCT(B1127:B1146, (ROW(B1127:B1146)-ROW(B1127)+1)) / (20*21/2)</f>
        <v>5.5913952380952381</v>
      </c>
      <c r="J1143" s="2">
        <f t="shared" si="138"/>
        <v>5.5900997387170106</v>
      </c>
      <c r="K1143" s="2">
        <f t="shared" si="140"/>
        <v>5.6408791110978731</v>
      </c>
    </row>
    <row r="1144" spans="1:11" ht="13.5" x14ac:dyDescent="0.25">
      <c r="A1144" s="3">
        <f>TITRES_STAT!B1147</f>
        <v>43676</v>
      </c>
      <c r="B1144" s="5">
        <f>TITRES_STAT!D1147</f>
        <v>5.6020000000000003</v>
      </c>
      <c r="C1144" s="2">
        <f t="shared" si="133"/>
        <v>0</v>
      </c>
      <c r="D1144" s="2">
        <f t="shared" si="134"/>
        <v>5.5906000000000002</v>
      </c>
      <c r="E1144" s="2">
        <f t="shared" si="136"/>
        <v>5.5619000000000014</v>
      </c>
      <c r="F1144" s="2">
        <f t="shared" si="137"/>
        <v>5.6000999999999994</v>
      </c>
      <c r="G1144" s="2">
        <f t="shared" si="139"/>
        <v>5.613979999999998</v>
      </c>
      <c r="H1144" s="2">
        <f t="shared" si="135"/>
        <v>5.7713300000000087</v>
      </c>
      <c r="I1144" s="2">
        <f t="array" ref="I1144">SUMPRODUCT(B1128:B1147, (ROW(B1128:B1147)-ROW(B1128)+1)) / (20*21/2)</f>
        <v>5.6021476190476189</v>
      </c>
      <c r="J1144" s="2">
        <f t="shared" si="138"/>
        <v>5.5912330969344382</v>
      </c>
      <c r="K1144" s="2">
        <f t="shared" si="140"/>
        <v>5.6393544400744267</v>
      </c>
    </row>
    <row r="1145" spans="1:11" ht="13.5" x14ac:dyDescent="0.25">
      <c r="A1145" s="3">
        <f>TITRES_STAT!B1148</f>
        <v>43677</v>
      </c>
      <c r="B1145" s="5">
        <f>TITRES_STAT!D1148</f>
        <v>5.6020000000000003</v>
      </c>
      <c r="C1145" s="2">
        <f t="shared" si="133"/>
        <v>0</v>
      </c>
      <c r="D1145" s="2">
        <f t="shared" si="134"/>
        <v>5.6118000000000006</v>
      </c>
      <c r="E1145" s="2">
        <f t="shared" si="136"/>
        <v>5.5632000000000019</v>
      </c>
      <c r="F1145" s="2">
        <f t="shared" si="137"/>
        <v>5.6007499999999997</v>
      </c>
      <c r="G1145" s="2">
        <f t="shared" si="139"/>
        <v>5.612359999999998</v>
      </c>
      <c r="H1145" s="2">
        <f t="shared" si="135"/>
        <v>5.7700600000000097</v>
      </c>
      <c r="I1145" s="2">
        <f t="array" ref="I1145">SUMPRODUCT(B1129:B1148, (ROW(B1129:B1148)-ROW(B1129)+1)) / (20*21/2)</f>
        <v>5.6128666666666662</v>
      </c>
      <c r="J1145" s="2">
        <f t="shared" si="138"/>
        <v>5.5922585162740157</v>
      </c>
      <c r="K1145" s="2">
        <f t="shared" si="140"/>
        <v>5.6378895600715078</v>
      </c>
    </row>
    <row r="1146" spans="1:11" ht="13.5" x14ac:dyDescent="0.25">
      <c r="A1146" s="3">
        <f>TITRES_STAT!B1149</f>
        <v>43678</v>
      </c>
      <c r="B1146" s="5">
        <f>TITRES_STAT!D1149</f>
        <v>5.7140000000000004</v>
      </c>
      <c r="C1146" s="2">
        <f t="shared" si="133"/>
        <v>0.1120000000000001</v>
      </c>
      <c r="D1146" s="2">
        <f t="shared" si="134"/>
        <v>5.6243999999999996</v>
      </c>
      <c r="E1146" s="2">
        <f t="shared" si="136"/>
        <v>5.5757000000000003</v>
      </c>
      <c r="F1146" s="2">
        <f t="shared" si="137"/>
        <v>5.6010999999999997</v>
      </c>
      <c r="G1146" s="2">
        <f t="shared" si="139"/>
        <v>5.6137399999999982</v>
      </c>
      <c r="H1146" s="2">
        <f t="shared" si="135"/>
        <v>5.7701400000000094</v>
      </c>
      <c r="I1146" s="2">
        <f t="array" ref="I1146">SUMPRODUCT(B1130:B1149, (ROW(B1130:B1149)-ROW(B1130)+1)) / (20*21/2)</f>
        <v>5.6075523809523817</v>
      </c>
      <c r="J1146" s="2">
        <f t="shared" si="138"/>
        <v>5.6038529432955375</v>
      </c>
      <c r="K1146" s="2">
        <f t="shared" si="140"/>
        <v>5.6408742832059584</v>
      </c>
    </row>
    <row r="1147" spans="1:11" ht="13.5" x14ac:dyDescent="0.25">
      <c r="A1147" s="3">
        <f>TITRES_STAT!B1150</f>
        <v>43679</v>
      </c>
      <c r="B1147" s="5">
        <f>TITRES_STAT!D1150</f>
        <v>5.7140000000000004</v>
      </c>
      <c r="C1147" s="2">
        <f t="shared" si="133"/>
        <v>0</v>
      </c>
      <c r="D1147" s="2">
        <f t="shared" si="134"/>
        <v>5.6468000000000007</v>
      </c>
      <c r="E1147" s="2">
        <f t="shared" si="136"/>
        <v>5.597500000000001</v>
      </c>
      <c r="F1147" s="2">
        <f t="shared" si="137"/>
        <v>5.6014499999999998</v>
      </c>
      <c r="G1147" s="2">
        <f t="shared" si="139"/>
        <v>5.6156199999999989</v>
      </c>
      <c r="H1147" s="2">
        <f t="shared" si="135"/>
        <v>5.7702200000000081</v>
      </c>
      <c r="I1147" s="2">
        <f t="array" ref="I1147">SUMPRODUCT(B1131:B1150, (ROW(B1131:B1150)-ROW(B1131)+1)) / (20*21/2)</f>
        <v>5.6071</v>
      </c>
      <c r="J1147" s="2">
        <f t="shared" si="138"/>
        <v>5.6143431391721528</v>
      </c>
      <c r="K1147" s="2">
        <f t="shared" si="140"/>
        <v>5.6437419583743518</v>
      </c>
    </row>
    <row r="1148" spans="1:11" ht="13.5" x14ac:dyDescent="0.25">
      <c r="A1148" s="3">
        <f>TITRES_STAT!B1151</f>
        <v>43682</v>
      </c>
      <c r="B1148" s="5">
        <f>TITRES_STAT!D1151</f>
        <v>5.7140000000000004</v>
      </c>
      <c r="C1148" s="2">
        <f t="shared" si="133"/>
        <v>0</v>
      </c>
      <c r="D1148" s="2">
        <f t="shared" si="134"/>
        <v>5.6691999999999991</v>
      </c>
      <c r="E1148" s="2">
        <f t="shared" si="136"/>
        <v>5.6193</v>
      </c>
      <c r="F1148" s="2">
        <f t="shared" si="137"/>
        <v>5.6018000000000008</v>
      </c>
      <c r="G1148" s="2">
        <f t="shared" si="139"/>
        <v>5.6174999999999997</v>
      </c>
      <c r="H1148" s="2">
        <f t="shared" si="135"/>
        <v>5.7703000000000086</v>
      </c>
      <c r="I1148" s="2">
        <f t="array" ref="I1148">SUMPRODUCT(B1132:B1151, (ROW(B1132:B1151)-ROW(B1132)+1)) / (20*21/2)</f>
        <v>5.6025857142857145</v>
      </c>
      <c r="J1148" s="2">
        <f t="shared" si="138"/>
        <v>5.6238342687748046</v>
      </c>
      <c r="K1148" s="2">
        <f t="shared" si="140"/>
        <v>5.6464971756930042</v>
      </c>
    </row>
    <row r="1149" spans="1:11" ht="13.5" x14ac:dyDescent="0.25">
      <c r="A1149" s="3">
        <f>TITRES_STAT!B1152</f>
        <v>43683</v>
      </c>
      <c r="B1149" s="5">
        <f>TITRES_STAT!D1152</f>
        <v>5.5460000000000003</v>
      </c>
      <c r="C1149" s="2">
        <f t="shared" si="133"/>
        <v>-0.16800000000000015</v>
      </c>
      <c r="D1149" s="2">
        <f t="shared" si="134"/>
        <v>5.6579999999999995</v>
      </c>
      <c r="E1149" s="2">
        <f t="shared" si="136"/>
        <v>5.6242999999999999</v>
      </c>
      <c r="F1149" s="2">
        <f t="shared" si="137"/>
        <v>5.5937500000000018</v>
      </c>
      <c r="G1149" s="2">
        <f t="shared" si="139"/>
        <v>5.6193600000000004</v>
      </c>
      <c r="H1149" s="2">
        <f t="shared" si="135"/>
        <v>5.7699500000000095</v>
      </c>
      <c r="I1149" s="2">
        <f t="array" ref="I1149">SUMPRODUCT(B1133:B1152, (ROW(B1133:B1152)-ROW(B1133)+1)) / (20*21/2)</f>
        <v>5.5983095238095233</v>
      </c>
      <c r="J1149" s="2">
        <f t="shared" si="138"/>
        <v>5.6164214812724422</v>
      </c>
      <c r="K1149" s="2">
        <f t="shared" si="140"/>
        <v>5.6425561099795534</v>
      </c>
    </row>
    <row r="1150" spans="1:11" ht="13.5" x14ac:dyDescent="0.25">
      <c r="A1150" s="3">
        <f>TITRES_STAT!B1153</f>
        <v>43684</v>
      </c>
      <c r="B1150" s="5">
        <f>TITRES_STAT!D1153</f>
        <v>5.5890000000000004</v>
      </c>
      <c r="C1150" s="2">
        <f t="shared" si="133"/>
        <v>4.3000000000000149E-2</v>
      </c>
      <c r="D1150" s="2">
        <f t="shared" si="134"/>
        <v>5.6554000000000002</v>
      </c>
      <c r="E1150" s="2">
        <f t="shared" si="136"/>
        <v>5.6335999999999995</v>
      </c>
      <c r="F1150" s="2">
        <f t="shared" si="137"/>
        <v>5.5934000000000008</v>
      </c>
      <c r="G1150" s="2">
        <f t="shared" si="139"/>
        <v>5.6188600000000006</v>
      </c>
      <c r="H1150" s="2">
        <f t="shared" si="135"/>
        <v>5.7698150000000092</v>
      </c>
      <c r="I1150" s="2">
        <f t="array" ref="I1150">SUMPRODUCT(B1134:B1153, (ROW(B1134:B1153)-ROW(B1134)+1)) / (20*21/2)</f>
        <v>5.594271428571429</v>
      </c>
      <c r="J1150" s="2">
        <f t="shared" si="138"/>
        <v>5.6138099116274471</v>
      </c>
      <c r="K1150" s="2">
        <f t="shared" si="140"/>
        <v>5.6404558703725121</v>
      </c>
    </row>
    <row r="1151" spans="1:11" ht="13.5" x14ac:dyDescent="0.25">
      <c r="A1151" s="3">
        <f>TITRES_STAT!B1154</f>
        <v>43685</v>
      </c>
      <c r="B1151" s="5">
        <f>TITRES_STAT!D1154</f>
        <v>5.5460000000000003</v>
      </c>
      <c r="C1151" s="2">
        <f t="shared" si="133"/>
        <v>-4.3000000000000149E-2</v>
      </c>
      <c r="D1151" s="2">
        <f t="shared" si="134"/>
        <v>5.6218000000000004</v>
      </c>
      <c r="E1151" s="2">
        <f t="shared" si="136"/>
        <v>5.6230999999999991</v>
      </c>
      <c r="F1151" s="2">
        <f t="shared" si="137"/>
        <v>5.5909000000000013</v>
      </c>
      <c r="G1151" s="2">
        <f t="shared" si="139"/>
        <v>5.6155000000000008</v>
      </c>
      <c r="H1151" s="2">
        <f t="shared" si="135"/>
        <v>5.7694650000000083</v>
      </c>
      <c r="I1151" s="2">
        <f t="array" ref="I1151">SUMPRODUCT(B1135:B1154, (ROW(B1135:B1154)-ROW(B1135)+1)) / (20*21/2)</f>
        <v>5.5904380952380954</v>
      </c>
      <c r="J1151" s="2">
        <f t="shared" si="138"/>
        <v>5.607351824805785</v>
      </c>
      <c r="K1151" s="2">
        <f t="shared" si="140"/>
        <v>5.6367517185931977</v>
      </c>
    </row>
    <row r="1152" spans="1:11" ht="13.5" x14ac:dyDescent="0.25">
      <c r="A1152" s="3">
        <f>TITRES_STAT!B1155</f>
        <v>43686</v>
      </c>
      <c r="B1152" s="5">
        <f>TITRES_STAT!D1155</f>
        <v>5.5460000000000003</v>
      </c>
      <c r="C1152" s="2">
        <f t="shared" si="133"/>
        <v>0</v>
      </c>
      <c r="D1152" s="2">
        <f t="shared" si="134"/>
        <v>5.5882000000000005</v>
      </c>
      <c r="E1152" s="2">
        <f t="shared" si="136"/>
        <v>5.6174999999999997</v>
      </c>
      <c r="F1152" s="2">
        <f t="shared" si="137"/>
        <v>5.5884000000000018</v>
      </c>
      <c r="G1152" s="2">
        <f t="shared" si="139"/>
        <v>5.6121400000000001</v>
      </c>
      <c r="H1152" s="2">
        <f t="shared" si="135"/>
        <v>5.7682950000000073</v>
      </c>
      <c r="I1152" s="2">
        <f t="array" ref="I1152">SUMPRODUCT(B1136:B1155, (ROW(B1136:B1155)-ROW(B1136)+1)) / (20*21/2)</f>
        <v>5.5868095238095252</v>
      </c>
      <c r="J1152" s="2">
        <f t="shared" si="138"/>
        <v>5.6015087938719006</v>
      </c>
      <c r="K1152" s="2">
        <f t="shared" si="140"/>
        <v>5.6331928276679744</v>
      </c>
    </row>
    <row r="1153" spans="1:11" ht="13.5" x14ac:dyDescent="0.25">
      <c r="A1153" s="3">
        <f>TITRES_STAT!B1156</f>
        <v>43691</v>
      </c>
      <c r="B1153" s="5">
        <f>TITRES_STAT!D1156</f>
        <v>5.5460000000000003</v>
      </c>
      <c r="C1153" s="2">
        <f t="shared" si="133"/>
        <v>0</v>
      </c>
      <c r="D1153" s="2">
        <f t="shared" si="134"/>
        <v>5.5545999999999998</v>
      </c>
      <c r="E1153" s="2">
        <f t="shared" si="136"/>
        <v>5.6118999999999994</v>
      </c>
      <c r="F1153" s="2">
        <f t="shared" si="137"/>
        <v>5.5862500000000024</v>
      </c>
      <c r="G1153" s="2">
        <f t="shared" si="139"/>
        <v>5.6089200000000003</v>
      </c>
      <c r="H1153" s="2">
        <f t="shared" si="135"/>
        <v>5.7671250000000081</v>
      </c>
      <c r="I1153" s="2">
        <f t="array" ref="I1153">SUMPRODUCT(B1137:B1156, (ROW(B1137:B1156)-ROW(B1137)+1)) / (20*21/2)</f>
        <v>5.5933857142857146</v>
      </c>
      <c r="J1153" s="2">
        <f t="shared" si="138"/>
        <v>5.5962222420745764</v>
      </c>
      <c r="K1153" s="2">
        <f t="shared" si="140"/>
        <v>5.6297735010927603</v>
      </c>
    </row>
    <row r="1154" spans="1:11" ht="13.5" x14ac:dyDescent="0.25">
      <c r="A1154" s="3">
        <f>TITRES_STAT!B1157</f>
        <v>43692</v>
      </c>
      <c r="B1154" s="5">
        <f>TITRES_STAT!D1157</f>
        <v>5.5460000000000003</v>
      </c>
      <c r="C1154" s="2">
        <f t="shared" si="133"/>
        <v>0</v>
      </c>
      <c r="D1154" s="2">
        <f t="shared" si="134"/>
        <v>5.5545999999999998</v>
      </c>
      <c r="E1154" s="2">
        <f t="shared" si="136"/>
        <v>5.6062999999999992</v>
      </c>
      <c r="F1154" s="2">
        <f t="shared" si="137"/>
        <v>5.5841000000000021</v>
      </c>
      <c r="G1154" s="2">
        <f t="shared" si="139"/>
        <v>5.6057000000000006</v>
      </c>
      <c r="H1154" s="2">
        <f t="shared" si="135"/>
        <v>5.7659550000000079</v>
      </c>
      <c r="I1154" s="2">
        <f t="array" ref="I1154">SUMPRODUCT(B1138:B1157, (ROW(B1138:B1157)-ROW(B1138)+1)) / (20*21/2)</f>
        <v>5.5996666666666659</v>
      </c>
      <c r="J1154" s="2">
        <f t="shared" si="138"/>
        <v>5.5914391714008067</v>
      </c>
      <c r="K1154" s="2">
        <f t="shared" si="140"/>
        <v>5.62648826575579</v>
      </c>
    </row>
    <row r="1155" spans="1:11" ht="13.5" x14ac:dyDescent="0.25">
      <c r="A1155" s="3">
        <f>TITRES_STAT!B1158</f>
        <v>43693</v>
      </c>
      <c r="B1155" s="5">
        <f>TITRES_STAT!D1158</f>
        <v>5.5460000000000003</v>
      </c>
      <c r="C1155" s="2">
        <f t="shared" si="133"/>
        <v>0</v>
      </c>
      <c r="D1155" s="2">
        <f t="shared" si="134"/>
        <v>5.5460000000000003</v>
      </c>
      <c r="E1155" s="2">
        <f t="shared" si="136"/>
        <v>5.6006999999999998</v>
      </c>
      <c r="F1155" s="2">
        <f t="shared" si="137"/>
        <v>5.5819500000000026</v>
      </c>
      <c r="G1155" s="2">
        <f t="shared" si="139"/>
        <v>5.6045799999999995</v>
      </c>
      <c r="H1155" s="2">
        <f t="shared" si="135"/>
        <v>5.7647850000000087</v>
      </c>
      <c r="I1155" s="2">
        <f t="array" ref="I1155">SUMPRODUCT(B1139:B1158, (ROW(B1139:B1158)-ROW(B1139)+1)) / (20*21/2)</f>
        <v>5.6052095238095241</v>
      </c>
      <c r="J1155" s="2">
        <f t="shared" si="138"/>
        <v>5.5871116312673959</v>
      </c>
      <c r="K1155" s="2">
        <f t="shared" si="140"/>
        <v>5.6233318631771319</v>
      </c>
    </row>
    <row r="1156" spans="1:11" ht="13.5" x14ac:dyDescent="0.25">
      <c r="A1156" s="3">
        <f>TITRES_STAT!B1159</f>
        <v>43696</v>
      </c>
      <c r="B1156" s="5">
        <f>TITRES_STAT!D1159</f>
        <v>5.6509999999999998</v>
      </c>
      <c r="C1156" s="2">
        <f t="shared" ref="C1156:C1219" si="141">B1156-B1155</f>
        <v>0.10499999999999954</v>
      </c>
      <c r="D1156" s="2">
        <f t="shared" si="134"/>
        <v>5.5670000000000002</v>
      </c>
      <c r="E1156" s="2">
        <f t="shared" si="136"/>
        <v>5.5944000000000003</v>
      </c>
      <c r="F1156" s="2">
        <f t="shared" si="137"/>
        <v>5.5850500000000016</v>
      </c>
      <c r="G1156" s="2">
        <f t="shared" si="139"/>
        <v>5.6055600000000005</v>
      </c>
      <c r="H1156" s="2">
        <f t="shared" si="135"/>
        <v>5.7641400000000091</v>
      </c>
      <c r="I1156" s="2">
        <f t="array" ref="I1156">SUMPRODUCT(B1140:B1159, (ROW(B1140:B1159)-ROW(B1140)+1)) / (20*21/2)</f>
        <v>5.6100142857142847</v>
      </c>
      <c r="J1156" s="2">
        <f t="shared" si="138"/>
        <v>5.5931962378133573</v>
      </c>
      <c r="K1156" s="2">
        <f t="shared" si="140"/>
        <v>5.6244168881505781</v>
      </c>
    </row>
    <row r="1157" spans="1:11" ht="13.5" x14ac:dyDescent="0.25">
      <c r="A1157" s="3">
        <f>TITRES_STAT!B1160</f>
        <v>43697</v>
      </c>
      <c r="B1157" s="5">
        <f>TITRES_STAT!D1160</f>
        <v>5.6509999999999998</v>
      </c>
      <c r="C1157" s="2">
        <f t="shared" si="141"/>
        <v>0</v>
      </c>
      <c r="D1157" s="2">
        <f t="shared" si="134"/>
        <v>5.5880000000000001</v>
      </c>
      <c r="E1157" s="2">
        <f t="shared" si="136"/>
        <v>5.5880999999999998</v>
      </c>
      <c r="F1157" s="2">
        <f t="shared" si="137"/>
        <v>5.5928000000000022</v>
      </c>
      <c r="G1157" s="2">
        <f t="shared" si="139"/>
        <v>5.6065399999999999</v>
      </c>
      <c r="H1157" s="2">
        <f t="shared" si="135"/>
        <v>5.7640800000000105</v>
      </c>
      <c r="I1157" s="2">
        <f t="array" ref="I1157">SUMPRODUCT(B1141:B1160, (ROW(B1141:B1160)-ROW(B1141)+1)) / (20*21/2)</f>
        <v>5.6140809523809532</v>
      </c>
      <c r="J1157" s="2">
        <f t="shared" si="138"/>
        <v>5.598701358021609</v>
      </c>
      <c r="K1157" s="2">
        <f t="shared" si="140"/>
        <v>5.6254593631250653</v>
      </c>
    </row>
    <row r="1158" spans="1:11" ht="13.5" x14ac:dyDescent="0.25">
      <c r="A1158" s="3">
        <f>TITRES_STAT!B1161</f>
        <v>43698</v>
      </c>
      <c r="B1158" s="5">
        <f>TITRES_STAT!D1161</f>
        <v>5.6509999999999998</v>
      </c>
      <c r="C1158" s="2">
        <f t="shared" si="141"/>
        <v>0</v>
      </c>
      <c r="D1158" s="2">
        <f t="shared" ref="D1158:D1221" si="142">AVERAGE(B1154:B1158)</f>
        <v>5.609</v>
      </c>
      <c r="E1158" s="2">
        <f t="shared" si="136"/>
        <v>5.5817999999999994</v>
      </c>
      <c r="F1158" s="2">
        <f t="shared" si="137"/>
        <v>5.600550000000001</v>
      </c>
      <c r="G1158" s="2">
        <f t="shared" si="139"/>
        <v>5.6075200000000009</v>
      </c>
      <c r="H1158" s="2">
        <f t="shared" si="135"/>
        <v>5.7640200000000119</v>
      </c>
      <c r="I1158" s="2">
        <f t="array" ref="I1158">SUMPRODUCT(B1142:B1161, (ROW(B1142:B1161)-ROW(B1142)+1)) / (20*21/2)</f>
        <v>5.6015047619047618</v>
      </c>
      <c r="J1158" s="2">
        <f t="shared" si="138"/>
        <v>5.6036821810671693</v>
      </c>
      <c r="K1158" s="2">
        <f t="shared" si="140"/>
        <v>5.6264609567280042</v>
      </c>
    </row>
    <row r="1159" spans="1:11" ht="13.5" x14ac:dyDescent="0.25">
      <c r="A1159" s="3">
        <f>TITRES_STAT!B1162</f>
        <v>43699</v>
      </c>
      <c r="B1159" s="5">
        <f>TITRES_STAT!D1162</f>
        <v>5.6509999999999998</v>
      </c>
      <c r="C1159" s="2">
        <f t="shared" si="141"/>
        <v>0</v>
      </c>
      <c r="D1159" s="2">
        <f t="shared" si="142"/>
        <v>5.63</v>
      </c>
      <c r="E1159" s="2">
        <f t="shared" si="136"/>
        <v>5.5922999999999989</v>
      </c>
      <c r="F1159" s="2">
        <f t="shared" si="137"/>
        <v>5.6083000000000007</v>
      </c>
      <c r="G1159" s="2">
        <f t="shared" si="139"/>
        <v>5.6085000000000003</v>
      </c>
      <c r="H1159" s="2">
        <f t="shared" si="135"/>
        <v>5.7639600000000124</v>
      </c>
      <c r="I1159" s="2">
        <f t="array" ref="I1159">SUMPRODUCT(B1143:B1162, (ROW(B1143:B1162)-ROW(B1143)+1)) / (20*21/2)</f>
        <v>5.58972380952381</v>
      </c>
      <c r="J1159" s="2">
        <f t="shared" si="138"/>
        <v>5.6081886400131538</v>
      </c>
      <c r="K1159" s="2">
        <f t="shared" si="140"/>
        <v>5.6274232721504358</v>
      </c>
    </row>
    <row r="1160" spans="1:11" ht="13.5" x14ac:dyDescent="0.25">
      <c r="A1160" s="3">
        <f>TITRES_STAT!B1163</f>
        <v>43700</v>
      </c>
      <c r="B1160" s="5">
        <f>TITRES_STAT!D1163</f>
        <v>5.6509999999999998</v>
      </c>
      <c r="C1160" s="2">
        <f t="shared" si="141"/>
        <v>0</v>
      </c>
      <c r="D1160" s="2">
        <f t="shared" si="142"/>
        <v>5.6509999999999998</v>
      </c>
      <c r="E1160" s="2">
        <f t="shared" si="136"/>
        <v>5.5984999999999987</v>
      </c>
      <c r="F1160" s="2">
        <f t="shared" si="137"/>
        <v>5.6160499999999995</v>
      </c>
      <c r="G1160" s="2">
        <f t="shared" si="139"/>
        <v>5.6094800000000014</v>
      </c>
      <c r="H1160" s="2">
        <f t="shared" si="135"/>
        <v>5.763900000000012</v>
      </c>
      <c r="I1160" s="2">
        <f t="array" ref="I1160">SUMPRODUCT(B1144:B1163, (ROW(B1144:B1163)-ROW(B1144)+1)) / (20*21/2)</f>
        <v>5.5785047619047612</v>
      </c>
      <c r="J1160" s="2">
        <f t="shared" si="138"/>
        <v>5.6122659123928536</v>
      </c>
      <c r="K1160" s="2">
        <f t="shared" si="140"/>
        <v>5.6283478497131636</v>
      </c>
    </row>
    <row r="1161" spans="1:11" ht="13.5" x14ac:dyDescent="0.25">
      <c r="A1161" s="3">
        <f>TITRES_STAT!B1164</f>
        <v>43703</v>
      </c>
      <c r="B1161" s="5">
        <f>TITRES_STAT!D1164</f>
        <v>5.484</v>
      </c>
      <c r="C1161" s="2">
        <f t="shared" si="141"/>
        <v>-0.16699999999999982</v>
      </c>
      <c r="D1161" s="2">
        <f t="shared" si="142"/>
        <v>5.6176000000000004</v>
      </c>
      <c r="E1161" s="2">
        <f t="shared" si="136"/>
        <v>5.5922999999999998</v>
      </c>
      <c r="F1161" s="2">
        <f t="shared" si="137"/>
        <v>5.6076999999999995</v>
      </c>
      <c r="G1161" s="2">
        <f t="shared" si="139"/>
        <v>5.6071200000000001</v>
      </c>
      <c r="H1161" s="2">
        <f t="shared" si="135"/>
        <v>5.7630350000000101</v>
      </c>
      <c r="I1161" s="2">
        <f t="array" ref="I1161">SUMPRODUCT(B1145:B1164, (ROW(B1145:B1164)-ROW(B1145)+1)) / (20*21/2)</f>
        <v>5.5583238095238094</v>
      </c>
      <c r="J1161" s="2">
        <f t="shared" si="138"/>
        <v>5.6000501112125818</v>
      </c>
      <c r="K1161" s="2">
        <f t="shared" si="140"/>
        <v>5.6226871497244124</v>
      </c>
    </row>
    <row r="1162" spans="1:11" ht="13.5" x14ac:dyDescent="0.25">
      <c r="A1162" s="3">
        <f>TITRES_STAT!B1165</f>
        <v>43704</v>
      </c>
      <c r="B1162" s="5">
        <f>TITRES_STAT!D1165</f>
        <v>5.484</v>
      </c>
      <c r="C1162" s="2">
        <f t="shared" si="141"/>
        <v>0</v>
      </c>
      <c r="D1162" s="2">
        <f t="shared" si="142"/>
        <v>5.5842000000000001</v>
      </c>
      <c r="E1162" s="2">
        <f t="shared" si="136"/>
        <v>5.5861000000000001</v>
      </c>
      <c r="F1162" s="2">
        <f t="shared" si="137"/>
        <v>5.601799999999999</v>
      </c>
      <c r="G1162" s="2">
        <f t="shared" si="139"/>
        <v>5.6047599999999997</v>
      </c>
      <c r="H1162" s="2">
        <f t="shared" ref="H1162:H1225" si="143">AVERAGE(B963:B1162)</f>
        <v>5.7624050000000091</v>
      </c>
      <c r="I1162" s="2">
        <f t="array" ref="I1162">SUMPRODUCT(B1146:B1165, (ROW(B1146:B1165)-ROW(B1146)+1)) / (20*21/2)</f>
        <v>5.5398476190476185</v>
      </c>
      <c r="J1162" s="2">
        <f t="shared" si="138"/>
        <v>5.5889977196685265</v>
      </c>
      <c r="K1162" s="2">
        <f t="shared" si="140"/>
        <v>5.6172484379705141</v>
      </c>
    </row>
    <row r="1163" spans="1:11" ht="13.5" x14ac:dyDescent="0.25">
      <c r="A1163" s="3">
        <f>TITRES_STAT!B1166</f>
        <v>43705</v>
      </c>
      <c r="B1163" s="5">
        <f>TITRES_STAT!D1166</f>
        <v>5.484</v>
      </c>
      <c r="C1163" s="2">
        <f t="shared" si="141"/>
        <v>0</v>
      </c>
      <c r="D1163" s="2">
        <f t="shared" si="142"/>
        <v>5.5508000000000006</v>
      </c>
      <c r="E1163" s="2">
        <f t="shared" si="136"/>
        <v>5.5799000000000003</v>
      </c>
      <c r="F1163" s="2">
        <f t="shared" si="137"/>
        <v>5.5958999999999985</v>
      </c>
      <c r="G1163" s="2">
        <f t="shared" si="139"/>
        <v>5.6002999999999998</v>
      </c>
      <c r="H1163" s="2">
        <f t="shared" si="143"/>
        <v>5.7615100000000083</v>
      </c>
      <c r="I1163" s="2">
        <f t="array" ref="I1163">SUMPRODUCT(B1147:B1166, (ROW(B1147:B1166)-ROW(B1147)+1)) / (20*21/2)</f>
        <v>5.5235190476190477</v>
      </c>
      <c r="J1163" s="2">
        <f t="shared" si="138"/>
        <v>5.5789979368429528</v>
      </c>
      <c r="K1163" s="2">
        <f t="shared" si="140"/>
        <v>5.6120230090304943</v>
      </c>
    </row>
    <row r="1164" spans="1:11" ht="13.5" x14ac:dyDescent="0.25">
      <c r="A1164" s="3">
        <f>TITRES_STAT!B1167</f>
        <v>43706</v>
      </c>
      <c r="B1164" s="5">
        <f>TITRES_STAT!D1167</f>
        <v>5.3840000000000003</v>
      </c>
      <c r="C1164" s="2">
        <f t="shared" si="141"/>
        <v>-9.9999999999999645E-2</v>
      </c>
      <c r="D1164" s="2">
        <f t="shared" si="142"/>
        <v>5.4974000000000007</v>
      </c>
      <c r="E1164" s="2">
        <f t="shared" ref="E1164:E1227" si="144">AVERAGE(B1155:B1164)</f>
        <v>5.5637000000000008</v>
      </c>
      <c r="F1164" s="2">
        <f t="shared" si="137"/>
        <v>5.5849999999999982</v>
      </c>
      <c r="G1164" s="2">
        <f t="shared" si="139"/>
        <v>5.5968200000000001</v>
      </c>
      <c r="H1164" s="2">
        <f t="shared" si="143"/>
        <v>5.7603800000000085</v>
      </c>
      <c r="I1164" s="2">
        <f t="array" ref="I1164">SUMPRODUCT(B1148:B1167, (ROW(B1148:B1167)-ROW(B1148)+1)) / (20*21/2)</f>
        <v>5.5086714285714278</v>
      </c>
      <c r="J1164" s="2">
        <f t="shared" si="138"/>
        <v>5.5604267047626719</v>
      </c>
      <c r="K1164" s="2">
        <f t="shared" si="140"/>
        <v>5.6030809302449853</v>
      </c>
    </row>
    <row r="1165" spans="1:11" ht="13.5" x14ac:dyDescent="0.25">
      <c r="A1165" s="3">
        <f>TITRES_STAT!B1168</f>
        <v>43707</v>
      </c>
      <c r="B1165" s="5">
        <f>TITRES_STAT!D1168</f>
        <v>5.391</v>
      </c>
      <c r="C1165" s="2">
        <f t="shared" si="141"/>
        <v>6.9999999999996732E-3</v>
      </c>
      <c r="D1165" s="2">
        <f t="shared" si="142"/>
        <v>5.4453999999999994</v>
      </c>
      <c r="E1165" s="2">
        <f t="shared" si="144"/>
        <v>5.5481999999999996</v>
      </c>
      <c r="F1165" s="2">
        <f t="shared" si="137"/>
        <v>5.5744499999999988</v>
      </c>
      <c r="G1165" s="2">
        <f t="shared" si="139"/>
        <v>5.5934800000000005</v>
      </c>
      <c r="H1165" s="2">
        <f t="shared" si="143"/>
        <v>5.7592850000000082</v>
      </c>
      <c r="I1165" s="2">
        <f t="array" ref="I1165">SUMPRODUCT(B1149:B1168, (ROW(B1149:B1168)-ROW(B1149)+1)) / (20*21/2)</f>
        <v>5.5183523809523809</v>
      </c>
      <c r="J1165" s="2">
        <f t="shared" si="138"/>
        <v>5.5442908281186076</v>
      </c>
      <c r="K1165" s="2">
        <f t="shared" si="140"/>
        <v>5.5947640310196922</v>
      </c>
    </row>
    <row r="1166" spans="1:11" ht="13.5" x14ac:dyDescent="0.25">
      <c r="A1166" s="3">
        <f>TITRES_STAT!B1169</f>
        <v>43710</v>
      </c>
      <c r="B1166" s="5">
        <f>TITRES_STAT!D1169</f>
        <v>5.4029999999999996</v>
      </c>
      <c r="C1166" s="2">
        <f t="shared" si="141"/>
        <v>1.1999999999999567E-2</v>
      </c>
      <c r="D1166" s="2">
        <f t="shared" si="142"/>
        <v>5.4291999999999998</v>
      </c>
      <c r="E1166" s="2">
        <f t="shared" si="144"/>
        <v>5.5234000000000005</v>
      </c>
      <c r="F1166" s="2">
        <f t="shared" si="137"/>
        <v>5.5588999999999995</v>
      </c>
      <c r="G1166" s="2">
        <f t="shared" si="139"/>
        <v>5.5903800000000015</v>
      </c>
      <c r="H1166" s="2">
        <f t="shared" si="143"/>
        <v>5.7582500000000074</v>
      </c>
      <c r="I1166" s="2">
        <f t="array" ref="I1166">SUMPRODUCT(B1150:B1169, (ROW(B1150:B1169)-ROW(B1150)+1)) / (20*21/2)</f>
        <v>5.534933333333333</v>
      </c>
      <c r="J1166" s="2">
        <f t="shared" si="138"/>
        <v>5.5308345587739778</v>
      </c>
      <c r="K1166" s="2">
        <f t="shared" si="140"/>
        <v>5.5872438729404887</v>
      </c>
    </row>
    <row r="1167" spans="1:11" ht="13.5" x14ac:dyDescent="0.25">
      <c r="A1167" s="3">
        <f>TITRES_STAT!B1170</f>
        <v>43711</v>
      </c>
      <c r="B1167" s="5">
        <f>TITRES_STAT!D1170</f>
        <v>5.4029999999999996</v>
      </c>
      <c r="C1167" s="2">
        <f t="shared" si="141"/>
        <v>0</v>
      </c>
      <c r="D1167" s="2">
        <f t="shared" si="142"/>
        <v>5.4129999999999994</v>
      </c>
      <c r="E1167" s="2">
        <f t="shared" si="144"/>
        <v>5.4985999999999997</v>
      </c>
      <c r="F1167" s="2">
        <f t="shared" si="137"/>
        <v>5.5433499999999993</v>
      </c>
      <c r="G1167" s="2">
        <f t="shared" si="139"/>
        <v>5.5879000000000021</v>
      </c>
      <c r="H1167" s="2">
        <f t="shared" si="143"/>
        <v>5.7572150000000066</v>
      </c>
      <c r="I1167" s="2">
        <f t="array" ref="I1167">SUMPRODUCT(B1151:B1170, (ROW(B1151:B1170)-ROW(B1151)+1)) / (20*21/2)</f>
        <v>5.5507142857142853</v>
      </c>
      <c r="J1167" s="2">
        <f t="shared" si="138"/>
        <v>5.5186598388907413</v>
      </c>
      <c r="K1167" s="2">
        <f t="shared" si="140"/>
        <v>5.5800186230212541</v>
      </c>
    </row>
    <row r="1168" spans="1:11" ht="13.5" x14ac:dyDescent="0.25">
      <c r="A1168" s="3">
        <f>TITRES_STAT!B1171</f>
        <v>43712</v>
      </c>
      <c r="B1168" s="5">
        <f>TITRES_STAT!D1171</f>
        <v>5.6449999999999996</v>
      </c>
      <c r="C1168" s="2">
        <f t="shared" si="141"/>
        <v>0.24199999999999999</v>
      </c>
      <c r="D1168" s="2">
        <f t="shared" si="142"/>
        <v>5.4451999999999998</v>
      </c>
      <c r="E1168" s="2">
        <f t="shared" si="144"/>
        <v>5.4980000000000002</v>
      </c>
      <c r="F1168" s="2">
        <f t="shared" si="137"/>
        <v>5.5398999999999994</v>
      </c>
      <c r="G1168" s="2">
        <f t="shared" si="139"/>
        <v>5.5902600000000016</v>
      </c>
      <c r="H1168" s="2">
        <f t="shared" si="143"/>
        <v>5.7578550000000073</v>
      </c>
      <c r="I1168" s="2">
        <f t="array" ref="I1168">SUMPRODUCT(B1152:B1171, (ROW(B1152:B1171)-ROW(B1152)+1)) / (20*21/2)</f>
        <v>5.5640904761904766</v>
      </c>
      <c r="J1168" s="2">
        <f t="shared" si="138"/>
        <v>5.5306922351868613</v>
      </c>
      <c r="K1168" s="2">
        <f t="shared" si="140"/>
        <v>5.5825669123145385</v>
      </c>
    </row>
    <row r="1169" spans="1:11" ht="13.5" x14ac:dyDescent="0.25">
      <c r="A1169" s="3">
        <f>TITRES_STAT!B1172</f>
        <v>43713</v>
      </c>
      <c r="B1169" s="5">
        <f>TITRES_STAT!D1172</f>
        <v>5.7140000000000004</v>
      </c>
      <c r="C1169" s="2">
        <f t="shared" si="141"/>
        <v>6.9000000000000838E-2</v>
      </c>
      <c r="D1169" s="2">
        <f t="shared" si="142"/>
        <v>5.5111999999999997</v>
      </c>
      <c r="E1169" s="2">
        <f t="shared" si="144"/>
        <v>5.5042999999999989</v>
      </c>
      <c r="F1169" s="2">
        <f t="shared" si="137"/>
        <v>5.5482999999999993</v>
      </c>
      <c r="G1169" s="2">
        <f t="shared" si="139"/>
        <v>5.5911400000000011</v>
      </c>
      <c r="H1169" s="2">
        <f t="shared" si="143"/>
        <v>5.7588400000000073</v>
      </c>
      <c r="I1169" s="2">
        <f t="array" ref="I1169">SUMPRODUCT(B1153:B1172, (ROW(B1153:B1172)-ROW(B1153)+1)) / (20*21/2)</f>
        <v>5.5767571428571436</v>
      </c>
      <c r="J1169" s="2">
        <f t="shared" si="138"/>
        <v>5.5481501175500174</v>
      </c>
      <c r="K1169" s="2">
        <f t="shared" si="140"/>
        <v>5.5877211510473019</v>
      </c>
    </row>
    <row r="1170" spans="1:11" ht="13.5" x14ac:dyDescent="0.25">
      <c r="A1170" s="3">
        <f>TITRES_STAT!B1173</f>
        <v>43714</v>
      </c>
      <c r="B1170" s="5">
        <f>TITRES_STAT!D1173</f>
        <v>5.7140000000000004</v>
      </c>
      <c r="C1170" s="2">
        <f t="shared" si="141"/>
        <v>0</v>
      </c>
      <c r="D1170" s="2">
        <f t="shared" si="142"/>
        <v>5.5757999999999992</v>
      </c>
      <c r="E1170" s="2">
        <f t="shared" si="144"/>
        <v>5.5105999999999993</v>
      </c>
      <c r="F1170" s="2">
        <f t="shared" si="137"/>
        <v>5.5545499999999999</v>
      </c>
      <c r="G1170" s="2">
        <f t="shared" si="139"/>
        <v>5.5912800000000002</v>
      </c>
      <c r="H1170" s="2">
        <f t="shared" si="143"/>
        <v>5.7598250000000073</v>
      </c>
      <c r="I1170" s="2">
        <f t="array" ref="I1170">SUMPRODUCT(B1154:B1173, (ROW(B1154:B1173)-ROW(B1154)+1)) / (20*21/2)</f>
        <v>5.5887142857142864</v>
      </c>
      <c r="J1170" s="2">
        <f t="shared" si="138"/>
        <v>5.5639453444500155</v>
      </c>
      <c r="K1170" s="2">
        <f t="shared" si="140"/>
        <v>5.592673262770937</v>
      </c>
    </row>
    <row r="1171" spans="1:11" ht="13.5" x14ac:dyDescent="0.25">
      <c r="A1171" s="3">
        <f>TITRES_STAT!B1174</f>
        <v>43717</v>
      </c>
      <c r="B1171" s="5">
        <f>TITRES_STAT!D1174</f>
        <v>5.6950000000000003</v>
      </c>
      <c r="C1171" s="2">
        <f t="shared" si="141"/>
        <v>-1.9000000000000128E-2</v>
      </c>
      <c r="D1171" s="2">
        <f t="shared" si="142"/>
        <v>5.6341999999999999</v>
      </c>
      <c r="E1171" s="2">
        <f t="shared" si="144"/>
        <v>5.5316999999999998</v>
      </c>
      <c r="F1171" s="2">
        <f t="shared" si="137"/>
        <v>5.5620000000000003</v>
      </c>
      <c r="G1171" s="2">
        <f t="shared" si="139"/>
        <v>5.5933999999999999</v>
      </c>
      <c r="H1171" s="2">
        <f t="shared" si="143"/>
        <v>5.7607150000000074</v>
      </c>
      <c r="I1171" s="2">
        <f t="array" ref="I1171">SUMPRODUCT(B1155:B1174, (ROW(B1155:B1174)-ROW(B1155)+1)) / (20*21/2)</f>
        <v>5.5999619047619049</v>
      </c>
      <c r="J1171" s="2">
        <f t="shared" si="138"/>
        <v>5.5764267402166805</v>
      </c>
      <c r="K1171" s="2">
        <f t="shared" si="140"/>
        <v>5.5966860759956063</v>
      </c>
    </row>
    <row r="1172" spans="1:11" ht="13.5" x14ac:dyDescent="0.25">
      <c r="A1172" s="3">
        <f>TITRES_STAT!B1175</f>
        <v>43718</v>
      </c>
      <c r="B1172" s="5">
        <f>TITRES_STAT!D1175</f>
        <v>5.6950000000000003</v>
      </c>
      <c r="C1172" s="2">
        <f t="shared" si="141"/>
        <v>0</v>
      </c>
      <c r="D1172" s="2">
        <f t="shared" si="142"/>
        <v>5.6926000000000005</v>
      </c>
      <c r="E1172" s="2">
        <f t="shared" si="144"/>
        <v>5.5527999999999995</v>
      </c>
      <c r="F1172" s="2">
        <f t="shared" ref="F1172:F1235" si="145">AVERAGE(B1153:B1172)</f>
        <v>5.5694500000000007</v>
      </c>
      <c r="G1172" s="2">
        <f t="shared" si="139"/>
        <v>5.5955200000000005</v>
      </c>
      <c r="H1172" s="2">
        <f t="shared" si="143"/>
        <v>5.7607600000000074</v>
      </c>
      <c r="I1172" s="2">
        <f t="array" ref="I1172">SUMPRODUCT(B1156:B1175, (ROW(B1156:B1175)-ROW(B1156)+1)) / (20*21/2)</f>
        <v>5.6105</v>
      </c>
      <c r="J1172" s="2">
        <f t="shared" si="138"/>
        <v>5.5877194316246159</v>
      </c>
      <c r="K1172" s="2">
        <f t="shared" si="140"/>
        <v>5.600541523995779</v>
      </c>
    </row>
    <row r="1173" spans="1:11" ht="13.5" x14ac:dyDescent="0.25">
      <c r="A1173" s="3">
        <f>TITRES_STAT!B1176</f>
        <v>43719</v>
      </c>
      <c r="B1173" s="5">
        <f>TITRES_STAT!D1176</f>
        <v>5.6950000000000003</v>
      </c>
      <c r="C1173" s="2">
        <f t="shared" si="141"/>
        <v>0</v>
      </c>
      <c r="D1173" s="2">
        <f t="shared" si="142"/>
        <v>5.7026000000000003</v>
      </c>
      <c r="E1173" s="2">
        <f t="shared" si="144"/>
        <v>5.5739000000000001</v>
      </c>
      <c r="F1173" s="2">
        <f t="shared" si="145"/>
        <v>5.5768999999999993</v>
      </c>
      <c r="G1173" s="2">
        <f t="shared" si="139"/>
        <v>5.5952799999999998</v>
      </c>
      <c r="H1173" s="2">
        <f t="shared" si="143"/>
        <v>5.7601600000000079</v>
      </c>
      <c r="I1173" s="2">
        <f t="array" ref="I1173">SUMPRODUCT(B1157:B1176, (ROW(B1157:B1176)-ROW(B1157)+1)) / (20*21/2)</f>
        <v>5.6179476190476194</v>
      </c>
      <c r="J1173" s="2">
        <f t="shared" ref="J1173:J1236" si="146">$J$4*B1173+J1172*(1-$J$4)</f>
        <v>5.5979366286127474</v>
      </c>
      <c r="K1173" s="2">
        <f t="shared" si="140"/>
        <v>5.604245777956729</v>
      </c>
    </row>
    <row r="1174" spans="1:11" ht="13.5" x14ac:dyDescent="0.25">
      <c r="A1174" s="3">
        <f>TITRES_STAT!B1177</f>
        <v>43720</v>
      </c>
      <c r="B1174" s="5">
        <f>TITRES_STAT!D1177</f>
        <v>5.6950000000000003</v>
      </c>
      <c r="C1174" s="2">
        <f t="shared" si="141"/>
        <v>0</v>
      </c>
      <c r="D1174" s="2">
        <f t="shared" si="142"/>
        <v>5.6988000000000003</v>
      </c>
      <c r="E1174" s="2">
        <f t="shared" si="144"/>
        <v>5.6049999999999995</v>
      </c>
      <c r="F1174" s="2">
        <f t="shared" si="145"/>
        <v>5.5843499999999988</v>
      </c>
      <c r="G1174" s="2">
        <f t="shared" si="139"/>
        <v>5.59504</v>
      </c>
      <c r="H1174" s="2">
        <f t="shared" si="143"/>
        <v>5.7595600000000067</v>
      </c>
      <c r="I1174" s="2">
        <f t="array" ref="I1174">SUMPRODUCT(B1158:B1177, (ROW(B1158:B1177)-ROW(B1158)+1)) / (20*21/2)</f>
        <v>5.6253047619047623</v>
      </c>
      <c r="J1174" s="2">
        <f t="shared" si="146"/>
        <v>5.6071807592210572</v>
      </c>
      <c r="K1174" s="2">
        <f t="shared" si="140"/>
        <v>5.6078047670564652</v>
      </c>
    </row>
    <row r="1175" spans="1:11" ht="13.5" x14ac:dyDescent="0.25">
      <c r="A1175" s="3">
        <f>TITRES_STAT!B1178</f>
        <v>43721</v>
      </c>
      <c r="B1175" s="5">
        <f>TITRES_STAT!D1178</f>
        <v>5.6950000000000003</v>
      </c>
      <c r="C1175" s="2">
        <f t="shared" si="141"/>
        <v>0</v>
      </c>
      <c r="D1175" s="2">
        <f t="shared" si="142"/>
        <v>5.6950000000000003</v>
      </c>
      <c r="E1175" s="2">
        <f t="shared" si="144"/>
        <v>5.6353999999999997</v>
      </c>
      <c r="F1175" s="2">
        <f t="shared" si="145"/>
        <v>5.5917999999999974</v>
      </c>
      <c r="G1175" s="2">
        <f t="shared" si="139"/>
        <v>5.5971599999999988</v>
      </c>
      <c r="H1175" s="2">
        <f t="shared" si="143"/>
        <v>5.7589600000000063</v>
      </c>
      <c r="I1175" s="2">
        <f t="array" ref="I1175">SUMPRODUCT(B1159:B1178, (ROW(B1159:B1178)-ROW(B1159)+1)) / (20*21/2)</f>
        <v>5.6325714285714286</v>
      </c>
      <c r="J1175" s="2">
        <f t="shared" si="146"/>
        <v>5.6155444964380994</v>
      </c>
      <c r="K1175" s="2">
        <f t="shared" si="140"/>
        <v>5.6112241879562124</v>
      </c>
    </row>
    <row r="1176" spans="1:11" ht="13.5" x14ac:dyDescent="0.25">
      <c r="A1176" s="3">
        <f>TITRES_STAT!B1179</f>
        <v>43724</v>
      </c>
      <c r="B1176" s="5">
        <f>TITRES_STAT!D1179</f>
        <v>5.67</v>
      </c>
      <c r="C1176" s="2">
        <f t="shared" si="141"/>
        <v>-2.5000000000000355E-2</v>
      </c>
      <c r="D1176" s="2">
        <f t="shared" si="142"/>
        <v>5.69</v>
      </c>
      <c r="E1176" s="2">
        <f t="shared" si="144"/>
        <v>5.6621000000000006</v>
      </c>
      <c r="F1176" s="2">
        <f t="shared" si="145"/>
        <v>5.5927499999999988</v>
      </c>
      <c r="G1176" s="2">
        <f t="shared" si="139"/>
        <v>5.5964199999999993</v>
      </c>
      <c r="H1176" s="2">
        <f t="shared" si="143"/>
        <v>5.7587300000000061</v>
      </c>
      <c r="I1176" s="2">
        <f t="array" ref="I1176">SUMPRODUCT(B1160:B1179, (ROW(B1160:B1179)-ROW(B1160)+1)) / (20*21/2)</f>
        <v>5.6397476190476192</v>
      </c>
      <c r="J1176" s="2">
        <f t="shared" si="146"/>
        <v>5.6207307348725664</v>
      </c>
      <c r="K1176" s="2">
        <f t="shared" si="140"/>
        <v>5.6135291217618519</v>
      </c>
    </row>
    <row r="1177" spans="1:11" ht="13.5" x14ac:dyDescent="0.25">
      <c r="A1177" s="3">
        <f>TITRES_STAT!B1180</f>
        <v>43725</v>
      </c>
      <c r="B1177" s="5">
        <f>TITRES_STAT!D1180</f>
        <v>5.67</v>
      </c>
      <c r="C1177" s="2">
        <f t="shared" si="141"/>
        <v>0</v>
      </c>
      <c r="D1177" s="2">
        <f t="shared" si="142"/>
        <v>5.6850000000000005</v>
      </c>
      <c r="E1177" s="2">
        <f t="shared" si="144"/>
        <v>5.6888000000000005</v>
      </c>
      <c r="F1177" s="2">
        <f t="shared" si="145"/>
        <v>5.5936999999999983</v>
      </c>
      <c r="G1177" s="2">
        <f t="shared" si="139"/>
        <v>5.5956800000000007</v>
      </c>
      <c r="H1177" s="2">
        <f t="shared" si="143"/>
        <v>5.7586500000000065</v>
      </c>
      <c r="I1177" s="2">
        <f t="array" ref="I1177">SUMPRODUCT(B1161:B1180, (ROW(B1161:B1180)-ROW(B1161)+1)) / (20*21/2)</f>
        <v>5.6468333333333334</v>
      </c>
      <c r="J1177" s="2">
        <f t="shared" si="146"/>
        <v>5.625423045837084</v>
      </c>
      <c r="K1177" s="2">
        <f t="shared" si="140"/>
        <v>5.6157436660064857</v>
      </c>
    </row>
    <row r="1178" spans="1:11" ht="13.5" x14ac:dyDescent="0.25">
      <c r="A1178" s="3">
        <f>TITRES_STAT!B1181</f>
        <v>43726</v>
      </c>
      <c r="B1178" s="5">
        <f>TITRES_STAT!D1181</f>
        <v>5.67</v>
      </c>
      <c r="C1178" s="2">
        <f t="shared" si="141"/>
        <v>0</v>
      </c>
      <c r="D1178" s="2">
        <f t="shared" si="142"/>
        <v>5.6800000000000015</v>
      </c>
      <c r="E1178" s="2">
        <f t="shared" si="144"/>
        <v>5.6913</v>
      </c>
      <c r="F1178" s="2">
        <f t="shared" si="145"/>
        <v>5.5946499999999997</v>
      </c>
      <c r="G1178" s="2">
        <f t="shared" si="139"/>
        <v>5.5949400000000011</v>
      </c>
      <c r="H1178" s="2">
        <f t="shared" si="143"/>
        <v>5.7585700000000068</v>
      </c>
      <c r="I1178" s="2">
        <f t="array" ref="I1178">SUMPRODUCT(B1162:B1181, (ROW(B1162:B1181)-ROW(B1162)+1)) / (20*21/2)</f>
        <v>5.6538285714285719</v>
      </c>
      <c r="J1178" s="2">
        <f t="shared" si="146"/>
        <v>5.6296684700430761</v>
      </c>
      <c r="K1178" s="2">
        <f t="shared" si="140"/>
        <v>5.6178713653787806</v>
      </c>
    </row>
    <row r="1179" spans="1:11" ht="13.5" x14ac:dyDescent="0.25">
      <c r="A1179" s="3">
        <f>TITRES_STAT!B1182</f>
        <v>43727</v>
      </c>
      <c r="B1179" s="5">
        <f>TITRES_STAT!D1182</f>
        <v>5.67</v>
      </c>
      <c r="C1179" s="2">
        <f t="shared" si="141"/>
        <v>0</v>
      </c>
      <c r="D1179" s="2">
        <f t="shared" si="142"/>
        <v>5.6749999999999998</v>
      </c>
      <c r="E1179" s="2">
        <f t="shared" si="144"/>
        <v>5.6869000000000005</v>
      </c>
      <c r="F1179" s="2">
        <f t="shared" si="145"/>
        <v>5.5955999999999992</v>
      </c>
      <c r="G1179" s="2">
        <f t="shared" si="139"/>
        <v>5.5942000000000016</v>
      </c>
      <c r="H1179" s="2">
        <f t="shared" si="143"/>
        <v>5.7584900000000063</v>
      </c>
      <c r="I1179" s="2">
        <f t="array" ref="I1179">SUMPRODUCT(B1163:B1182, (ROW(B1163:B1182)-ROW(B1163)+1)) / (20*21/2)</f>
        <v>5.6599380952380951</v>
      </c>
      <c r="J1179" s="2">
        <f t="shared" si="146"/>
        <v>5.6335095681342118</v>
      </c>
      <c r="K1179" s="2">
        <f t="shared" si="140"/>
        <v>5.6199156255600053</v>
      </c>
    </row>
    <row r="1180" spans="1:11" ht="13.5" x14ac:dyDescent="0.25">
      <c r="A1180" s="3">
        <f>TITRES_STAT!B1183</f>
        <v>43728</v>
      </c>
      <c r="B1180" s="5">
        <f>TITRES_STAT!D1183</f>
        <v>5.67</v>
      </c>
      <c r="C1180" s="2">
        <f t="shared" si="141"/>
        <v>0</v>
      </c>
      <c r="D1180" s="2">
        <f t="shared" si="142"/>
        <v>5.67</v>
      </c>
      <c r="E1180" s="2">
        <f t="shared" si="144"/>
        <v>5.682500000000001</v>
      </c>
      <c r="F1180" s="2">
        <f t="shared" si="145"/>
        <v>5.5965499999999997</v>
      </c>
      <c r="G1180" s="2">
        <f t="shared" si="139"/>
        <v>5.5956800000000024</v>
      </c>
      <c r="H1180" s="2">
        <f t="shared" si="143"/>
        <v>5.7584100000000058</v>
      </c>
      <c r="I1180" s="2">
        <f t="array" ref="I1180">SUMPRODUCT(B1164:B1183, (ROW(B1164:B1183)-ROW(B1164)+1)) / (20*21/2)</f>
        <v>5.6651619047619057</v>
      </c>
      <c r="J1180" s="2">
        <f t="shared" si="146"/>
        <v>5.6369848473595248</v>
      </c>
      <c r="K1180" s="2">
        <f t="shared" si="140"/>
        <v>5.6218797186752996</v>
      </c>
    </row>
    <row r="1181" spans="1:11" ht="13.5" x14ac:dyDescent="0.25">
      <c r="A1181" s="3">
        <f>TITRES_STAT!B1184</f>
        <v>43731</v>
      </c>
      <c r="B1181" s="5">
        <f>TITRES_STAT!D1184</f>
        <v>5.67</v>
      </c>
      <c r="C1181" s="2">
        <f t="shared" si="141"/>
        <v>0</v>
      </c>
      <c r="D1181" s="2">
        <f t="shared" si="142"/>
        <v>5.67</v>
      </c>
      <c r="E1181" s="2">
        <f t="shared" si="144"/>
        <v>5.6800000000000015</v>
      </c>
      <c r="F1181" s="2">
        <f t="shared" si="145"/>
        <v>5.6058499999999993</v>
      </c>
      <c r="G1181" s="2">
        <f t="shared" si="139"/>
        <v>5.5971600000000024</v>
      </c>
      <c r="H1181" s="2">
        <f t="shared" si="143"/>
        <v>5.7584450000000063</v>
      </c>
      <c r="I1181" s="2">
        <f t="array" ref="I1181">SUMPRODUCT(B1165:B1184, (ROW(B1165:B1184)-ROW(B1165)+1)) / (20*21/2)</f>
        <v>5.6695000000000002</v>
      </c>
      <c r="J1181" s="2">
        <f t="shared" si="146"/>
        <v>5.6401291476109989</v>
      </c>
      <c r="K1181" s="2">
        <f t="shared" si="140"/>
        <v>5.6237667885311708</v>
      </c>
    </row>
    <row r="1182" spans="1:11" ht="13.5" x14ac:dyDescent="0.25">
      <c r="A1182" s="3">
        <f>TITRES_STAT!B1185</f>
        <v>43732</v>
      </c>
      <c r="B1182" s="5">
        <f>TITRES_STAT!D1185</f>
        <v>5.67</v>
      </c>
      <c r="C1182" s="2">
        <f t="shared" si="141"/>
        <v>0</v>
      </c>
      <c r="D1182" s="2">
        <f t="shared" si="142"/>
        <v>5.67</v>
      </c>
      <c r="E1182" s="2">
        <f t="shared" si="144"/>
        <v>5.6775000000000011</v>
      </c>
      <c r="F1182" s="2">
        <f t="shared" si="145"/>
        <v>5.6151500000000008</v>
      </c>
      <c r="G1182" s="2">
        <f t="shared" si="139"/>
        <v>5.5986400000000023</v>
      </c>
      <c r="H1182" s="2">
        <f t="shared" si="143"/>
        <v>5.7584800000000049</v>
      </c>
      <c r="I1182" s="2">
        <f t="array" ref="I1182">SUMPRODUCT(B1166:B1185, (ROW(B1166:B1185)-ROW(B1166)+1)) / (20*21/2)</f>
        <v>5.6724761904761909</v>
      </c>
      <c r="J1182" s="2">
        <f t="shared" si="146"/>
        <v>5.6429739906956655</v>
      </c>
      <c r="K1182" s="2">
        <f t="shared" si="140"/>
        <v>5.6255798556475956</v>
      </c>
    </row>
    <row r="1183" spans="1:11" ht="13.5" x14ac:dyDescent="0.25">
      <c r="A1183" s="3">
        <f>TITRES_STAT!B1186</f>
        <v>43733</v>
      </c>
      <c r="B1183" s="5">
        <f>TITRES_STAT!D1186</f>
        <v>5.67</v>
      </c>
      <c r="C1183" s="2">
        <f t="shared" si="141"/>
        <v>0</v>
      </c>
      <c r="D1183" s="2">
        <f t="shared" si="142"/>
        <v>5.67</v>
      </c>
      <c r="E1183" s="2">
        <f t="shared" si="144"/>
        <v>5.6750000000000016</v>
      </c>
      <c r="F1183" s="2">
        <f t="shared" si="145"/>
        <v>5.6244500000000004</v>
      </c>
      <c r="G1183" s="2">
        <f t="shared" si="139"/>
        <v>5.6002600000000022</v>
      </c>
      <c r="H1183" s="2">
        <f t="shared" si="143"/>
        <v>5.7584250000000052</v>
      </c>
      <c r="I1183" s="2">
        <f t="array" ref="I1183">SUMPRODUCT(B1167:B1186, (ROW(B1167:B1186)-ROW(B1167)+1)) / (20*21/2)</f>
        <v>5.6741238095238096</v>
      </c>
      <c r="J1183" s="2">
        <f t="shared" si="146"/>
        <v>5.6455478963436976</v>
      </c>
      <c r="K1183" s="2">
        <f t="shared" si="140"/>
        <v>5.6273218220927888</v>
      </c>
    </row>
    <row r="1184" spans="1:11" ht="13.5" x14ac:dyDescent="0.25">
      <c r="A1184" s="3">
        <f>TITRES_STAT!B1187</f>
        <v>43734</v>
      </c>
      <c r="B1184" s="5">
        <f>TITRES_STAT!D1187</f>
        <v>5.67</v>
      </c>
      <c r="C1184" s="2">
        <f t="shared" si="141"/>
        <v>0</v>
      </c>
      <c r="D1184" s="2">
        <f t="shared" si="142"/>
        <v>5.67</v>
      </c>
      <c r="E1184" s="2">
        <f t="shared" si="144"/>
        <v>5.6725000000000012</v>
      </c>
      <c r="F1184" s="2">
        <f t="shared" si="145"/>
        <v>5.6387499999999999</v>
      </c>
      <c r="G1184" s="2">
        <f t="shared" si="139"/>
        <v>5.6018800000000022</v>
      </c>
      <c r="H1184" s="2">
        <f t="shared" si="143"/>
        <v>5.7584600000000066</v>
      </c>
      <c r="I1184" s="2">
        <f t="array" ref="I1184">SUMPRODUCT(B1168:B1187, (ROW(B1168:B1187)-ROW(B1168)+1)) / (20*21/2)</f>
        <v>5.674500000000001</v>
      </c>
      <c r="J1184" s="2">
        <f t="shared" si="146"/>
        <v>5.6478766681204879</v>
      </c>
      <c r="K1184" s="2">
        <f t="shared" si="140"/>
        <v>5.6289954761283658</v>
      </c>
    </row>
    <row r="1185" spans="1:11" ht="13.5" x14ac:dyDescent="0.25">
      <c r="A1185" s="3">
        <f>TITRES_STAT!B1188</f>
        <v>43735</v>
      </c>
      <c r="B1185" s="5">
        <f>TITRES_STAT!D1188</f>
        <v>5.67</v>
      </c>
      <c r="C1185" s="2">
        <f t="shared" si="141"/>
        <v>0</v>
      </c>
      <c r="D1185" s="2">
        <f t="shared" si="142"/>
        <v>5.67</v>
      </c>
      <c r="E1185" s="2">
        <f t="shared" si="144"/>
        <v>5.6700000000000008</v>
      </c>
      <c r="F1185" s="2">
        <f t="shared" si="145"/>
        <v>5.6527000000000012</v>
      </c>
      <c r="G1185" s="2">
        <f t="shared" si="139"/>
        <v>5.6035000000000004</v>
      </c>
      <c r="H1185" s="2">
        <f t="shared" si="143"/>
        <v>5.7584950000000079</v>
      </c>
      <c r="I1185" s="2">
        <f t="array" ref="I1185">SUMPRODUCT(B1169:B1188, (ROW(B1169:B1188)-ROW(B1169)+1)) / (20*21/2)</f>
        <v>5.6736047619047625</v>
      </c>
      <c r="J1185" s="2">
        <f t="shared" si="146"/>
        <v>5.6499836521090128</v>
      </c>
      <c r="K1185" s="2">
        <f t="shared" si="140"/>
        <v>5.6306034966723519</v>
      </c>
    </row>
    <row r="1186" spans="1:11" ht="13.5" x14ac:dyDescent="0.25">
      <c r="A1186" s="3">
        <f>TITRES_STAT!B1189</f>
        <v>43738</v>
      </c>
      <c r="B1186" s="5">
        <f>TITRES_STAT!D1189</f>
        <v>5.67</v>
      </c>
      <c r="C1186" s="2">
        <f t="shared" si="141"/>
        <v>0</v>
      </c>
      <c r="D1186" s="2">
        <f t="shared" si="142"/>
        <v>5.67</v>
      </c>
      <c r="E1186" s="2">
        <f t="shared" si="144"/>
        <v>5.6700000000000008</v>
      </c>
      <c r="F1186" s="2">
        <f t="shared" si="145"/>
        <v>5.6660500000000003</v>
      </c>
      <c r="G1186" s="2">
        <f t="shared" si="139"/>
        <v>5.6051200000000003</v>
      </c>
      <c r="H1186" s="2">
        <f t="shared" si="143"/>
        <v>5.7592600000000083</v>
      </c>
      <c r="I1186" s="2">
        <f t="array" ref="I1186">SUMPRODUCT(B1170:B1189, (ROW(B1170:B1189)-ROW(B1170)+1)) / (20*21/2)</f>
        <v>5.6725904761904768</v>
      </c>
      <c r="J1186" s="2">
        <f t="shared" si="146"/>
        <v>5.6518899709557733</v>
      </c>
      <c r="K1186" s="2">
        <f t="shared" si="140"/>
        <v>5.6321484575871619</v>
      </c>
    </row>
    <row r="1187" spans="1:11" ht="13.5" x14ac:dyDescent="0.25">
      <c r="A1187" s="3">
        <f>TITRES_STAT!B1190</f>
        <v>43739</v>
      </c>
      <c r="B1187" s="5">
        <f>TITRES_STAT!D1190</f>
        <v>5.67</v>
      </c>
      <c r="C1187" s="2">
        <f t="shared" si="141"/>
        <v>0</v>
      </c>
      <c r="D1187" s="2">
        <f t="shared" si="142"/>
        <v>5.67</v>
      </c>
      <c r="E1187" s="2">
        <f t="shared" si="144"/>
        <v>5.6700000000000008</v>
      </c>
      <c r="F1187" s="2">
        <f t="shared" si="145"/>
        <v>5.6794000000000011</v>
      </c>
      <c r="G1187" s="2">
        <f t="shared" si="139"/>
        <v>5.6085999999999991</v>
      </c>
      <c r="H1187" s="2">
        <f t="shared" si="143"/>
        <v>5.7600250000000086</v>
      </c>
      <c r="I1187" s="2">
        <f t="array" ref="I1187">SUMPRODUCT(B1171:B1190, (ROW(B1171:B1190)-ROW(B1171)+1)) / (20*21/2)</f>
        <v>5.6475952380952377</v>
      </c>
      <c r="J1187" s="2">
        <f t="shared" si="146"/>
        <v>5.6536147356266522</v>
      </c>
      <c r="K1187" s="2">
        <f t="shared" si="140"/>
        <v>5.6336328317994306</v>
      </c>
    </row>
    <row r="1188" spans="1:11" ht="13.5" x14ac:dyDescent="0.25">
      <c r="A1188" s="3">
        <f>TITRES_STAT!B1191</f>
        <v>43740</v>
      </c>
      <c r="B1188" s="5">
        <f>TITRES_STAT!D1191</f>
        <v>5.67</v>
      </c>
      <c r="C1188" s="2">
        <f t="shared" si="141"/>
        <v>0</v>
      </c>
      <c r="D1188" s="2">
        <f t="shared" si="142"/>
        <v>5.67</v>
      </c>
      <c r="E1188" s="2">
        <f t="shared" si="144"/>
        <v>5.6700000000000008</v>
      </c>
      <c r="F1188" s="2">
        <f t="shared" si="145"/>
        <v>5.6806500000000009</v>
      </c>
      <c r="G1188" s="2">
        <f t="shared" si="139"/>
        <v>5.6120799999999997</v>
      </c>
      <c r="H1188" s="2">
        <f t="shared" si="143"/>
        <v>5.7607900000000072</v>
      </c>
      <c r="I1188" s="2">
        <f t="array" ref="I1188">SUMPRODUCT(B1172:B1191, (ROW(B1172:B1191)-ROW(B1172)+1)) / (20*21/2)</f>
        <v>5.6168761904761899</v>
      </c>
      <c r="J1188" s="2">
        <f t="shared" si="146"/>
        <v>5.6551752369955421</v>
      </c>
      <c r="K1188" s="2">
        <f t="shared" si="140"/>
        <v>5.6350589952582766</v>
      </c>
    </row>
    <row r="1189" spans="1:11" ht="13.5" x14ac:dyDescent="0.25">
      <c r="A1189" s="3">
        <f>TITRES_STAT!B1192</f>
        <v>43741</v>
      </c>
      <c r="B1189" s="5">
        <f>TITRES_STAT!D1192</f>
        <v>5.67</v>
      </c>
      <c r="C1189" s="2">
        <f t="shared" si="141"/>
        <v>0</v>
      </c>
      <c r="D1189" s="2">
        <f t="shared" si="142"/>
        <v>5.67</v>
      </c>
      <c r="E1189" s="2">
        <f t="shared" si="144"/>
        <v>5.6700000000000008</v>
      </c>
      <c r="F1189" s="2">
        <f t="shared" si="145"/>
        <v>5.6784500000000007</v>
      </c>
      <c r="G1189" s="2">
        <f t="shared" si="139"/>
        <v>5.6155599999999986</v>
      </c>
      <c r="H1189" s="2">
        <f t="shared" si="143"/>
        <v>5.7615550000000075</v>
      </c>
      <c r="I1189" s="2">
        <f t="array" ref="I1189">SUMPRODUCT(B1173:B1192, (ROW(B1173:B1192)-ROW(B1173)+1)) / (20*21/2)</f>
        <v>5.5878428571428564</v>
      </c>
      <c r="J1189" s="2">
        <f t="shared" si="146"/>
        <v>5.656587119186443</v>
      </c>
      <c r="K1189" s="2">
        <f t="shared" si="140"/>
        <v>5.6364292307383446</v>
      </c>
    </row>
    <row r="1190" spans="1:11" ht="13.5" x14ac:dyDescent="0.25">
      <c r="A1190" s="3">
        <f>TITRES_STAT!B1193</f>
        <v>43742</v>
      </c>
      <c r="B1190" s="5">
        <f>TITRES_STAT!D1193</f>
        <v>5.4160000000000004</v>
      </c>
      <c r="C1190" s="2">
        <f t="shared" si="141"/>
        <v>-0.25399999999999956</v>
      </c>
      <c r="D1190" s="2">
        <f t="shared" si="142"/>
        <v>5.6192000000000002</v>
      </c>
      <c r="E1190" s="2">
        <f t="shared" si="144"/>
        <v>5.6446000000000014</v>
      </c>
      <c r="F1190" s="2">
        <f t="shared" si="145"/>
        <v>5.6635500000000008</v>
      </c>
      <c r="G1190" s="2">
        <f t="shared" si="139"/>
        <v>5.613959999999997</v>
      </c>
      <c r="H1190" s="2">
        <f t="shared" si="143"/>
        <v>5.761050000000008</v>
      </c>
      <c r="I1190" s="2">
        <f t="array" ref="I1190">SUMPRODUCT(B1174:B1193, (ROW(B1174:B1193)-ROW(B1174)+1)) / (20*21/2)</f>
        <v>5.5604952380952382</v>
      </c>
      <c r="J1190" s="2">
        <f t="shared" si="146"/>
        <v>5.6336740602163058</v>
      </c>
      <c r="K1190" s="2">
        <f t="shared" si="140"/>
        <v>5.6277849471799781</v>
      </c>
    </row>
    <row r="1191" spans="1:11" ht="13.5" x14ac:dyDescent="0.25">
      <c r="A1191" s="3">
        <f>TITRES_STAT!B1194</f>
        <v>43745</v>
      </c>
      <c r="B1191" s="5">
        <f>TITRES_STAT!D1194</f>
        <v>5.3410000000000002</v>
      </c>
      <c r="C1191" s="2">
        <f t="shared" si="141"/>
        <v>-7.5000000000000178E-2</v>
      </c>
      <c r="D1191" s="2">
        <f t="shared" si="142"/>
        <v>5.5533999999999999</v>
      </c>
      <c r="E1191" s="2">
        <f t="shared" si="144"/>
        <v>5.6117000000000008</v>
      </c>
      <c r="F1191" s="2">
        <f t="shared" si="145"/>
        <v>5.6458500000000011</v>
      </c>
      <c r="G1191" s="2">
        <f t="shared" si="139"/>
        <v>5.6077599999999963</v>
      </c>
      <c r="H1191" s="2">
        <f t="shared" si="143"/>
        <v>5.7601700000000076</v>
      </c>
      <c r="I1191" s="2">
        <f t="array" ref="I1191">SUMPRODUCT(B1175:B1194, (ROW(B1175:B1194)-ROW(B1175)+1)) / (20*21/2)</f>
        <v>5.5348333333333324</v>
      </c>
      <c r="J1191" s="2">
        <f t="shared" si="146"/>
        <v>5.6058003401957048</v>
      </c>
      <c r="K1191" s="2">
        <f t="shared" si="140"/>
        <v>5.6165384786631165</v>
      </c>
    </row>
    <row r="1192" spans="1:11" ht="13.5" x14ac:dyDescent="0.25">
      <c r="A1192" s="3">
        <f>TITRES_STAT!B1195</f>
        <v>43746</v>
      </c>
      <c r="B1192" s="5">
        <f>TITRES_STAT!D1195</f>
        <v>5.3410000000000002</v>
      </c>
      <c r="C1192" s="2">
        <f t="shared" si="141"/>
        <v>0</v>
      </c>
      <c r="D1192" s="2">
        <f t="shared" si="142"/>
        <v>5.4876000000000005</v>
      </c>
      <c r="E1192" s="2">
        <f t="shared" si="144"/>
        <v>5.5788000000000011</v>
      </c>
      <c r="F1192" s="2">
        <f t="shared" si="145"/>
        <v>5.6281499999999998</v>
      </c>
      <c r="G1192" s="2">
        <f t="shared" si="139"/>
        <v>5.6025399999999959</v>
      </c>
      <c r="H1192" s="2">
        <f t="shared" si="143"/>
        <v>5.7585600000000063</v>
      </c>
      <c r="I1192" s="2">
        <f t="array" ref="I1192">SUMPRODUCT(B1176:B1195, (ROW(B1176:B1195)-ROW(B1176)+1)) / (20*21/2)</f>
        <v>5.5256190476190481</v>
      </c>
      <c r="J1192" s="2">
        <f t="shared" si="146"/>
        <v>5.5805812601770661</v>
      </c>
      <c r="K1192" s="2">
        <f t="shared" si="140"/>
        <v>5.6057330481273082</v>
      </c>
    </row>
    <row r="1193" spans="1:11" ht="13.5" x14ac:dyDescent="0.25">
      <c r="A1193" s="3">
        <f>TITRES_STAT!B1196</f>
        <v>43747</v>
      </c>
      <c r="B1193" s="5">
        <f>TITRES_STAT!D1196</f>
        <v>5.3410000000000002</v>
      </c>
      <c r="C1193" s="2">
        <f t="shared" si="141"/>
        <v>0</v>
      </c>
      <c r="D1193" s="2">
        <f t="shared" si="142"/>
        <v>5.4218000000000002</v>
      </c>
      <c r="E1193" s="2">
        <f t="shared" si="144"/>
        <v>5.5459000000000014</v>
      </c>
      <c r="F1193" s="2">
        <f t="shared" si="145"/>
        <v>5.6104500000000002</v>
      </c>
      <c r="G1193" s="2">
        <f t="shared" si="139"/>
        <v>5.5973199999999963</v>
      </c>
      <c r="H1193" s="2">
        <f t="shared" si="143"/>
        <v>5.756950000000006</v>
      </c>
      <c r="I1193" s="2">
        <f t="array" ref="I1193">SUMPRODUCT(B1177:B1196, (ROW(B1177:B1196)-ROW(B1177)+1)) / (20*21/2)</f>
        <v>5.532114285714286</v>
      </c>
      <c r="J1193" s="2">
        <f t="shared" si="146"/>
        <v>5.5577639973030601</v>
      </c>
      <c r="K1193" s="2">
        <f t="shared" si="140"/>
        <v>5.5953513599654539</v>
      </c>
    </row>
    <row r="1194" spans="1:11" ht="13.5" x14ac:dyDescent="0.25">
      <c r="A1194" s="3">
        <f>TITRES_STAT!B1197</f>
        <v>43748</v>
      </c>
      <c r="B1194" s="5">
        <f>TITRES_STAT!D1197</f>
        <v>5.3410000000000002</v>
      </c>
      <c r="C1194" s="2">
        <f t="shared" si="141"/>
        <v>0</v>
      </c>
      <c r="D1194" s="2">
        <f t="shared" si="142"/>
        <v>5.3560000000000008</v>
      </c>
      <c r="E1194" s="2">
        <f t="shared" si="144"/>
        <v>5.5130000000000008</v>
      </c>
      <c r="F1194" s="2">
        <f t="shared" si="145"/>
        <v>5.5927499999999997</v>
      </c>
      <c r="G1194" s="2">
        <f t="shared" si="139"/>
        <v>5.5920999999999959</v>
      </c>
      <c r="H1194" s="2">
        <f t="shared" si="143"/>
        <v>5.7553400000000066</v>
      </c>
      <c r="I1194" s="2">
        <f t="array" ref="I1194">SUMPRODUCT(B1178:B1197, (ROW(B1178:B1197)-ROW(B1178)+1)) / (20*21/2)</f>
        <v>5.5386999999999995</v>
      </c>
      <c r="J1194" s="2">
        <f t="shared" si="146"/>
        <v>5.5371198070837213</v>
      </c>
      <c r="K1194" s="2">
        <f t="shared" si="140"/>
        <v>5.5853767968295545</v>
      </c>
    </row>
    <row r="1195" spans="1:11" ht="13.5" x14ac:dyDescent="0.25">
      <c r="A1195" s="3">
        <f>TITRES_STAT!B1198</f>
        <v>43749</v>
      </c>
      <c r="B1195" s="5">
        <f>TITRES_STAT!D1198</f>
        <v>5.4960000000000004</v>
      </c>
      <c r="C1195" s="2">
        <f t="shared" si="141"/>
        <v>0.15500000000000025</v>
      </c>
      <c r="D1195" s="2">
        <f t="shared" si="142"/>
        <v>5.3719999999999999</v>
      </c>
      <c r="E1195" s="2">
        <f t="shared" si="144"/>
        <v>5.4956000000000005</v>
      </c>
      <c r="F1195" s="2">
        <f t="shared" si="145"/>
        <v>5.5827999999999989</v>
      </c>
      <c r="G1195" s="2">
        <f t="shared" si="139"/>
        <v>5.5899799999999962</v>
      </c>
      <c r="H1195" s="2">
        <f t="shared" si="143"/>
        <v>5.7545050000000071</v>
      </c>
      <c r="I1195" s="2">
        <f t="array" ref="I1195">SUMPRODUCT(B1179:B1198, (ROW(B1179:B1198)-ROW(B1179)+1)) / (20*21/2)</f>
        <v>5.5453761904761905</v>
      </c>
      <c r="J1195" s="2">
        <f t="shared" si="146"/>
        <v>5.5332036349805094</v>
      </c>
      <c r="K1195" s="2">
        <f t="shared" si="140"/>
        <v>5.5818718244048666</v>
      </c>
    </row>
    <row r="1196" spans="1:11" ht="13.5" x14ac:dyDescent="0.25">
      <c r="A1196" s="3">
        <f>TITRES_STAT!B1199</f>
        <v>43752</v>
      </c>
      <c r="B1196" s="5">
        <f>TITRES_STAT!D1199</f>
        <v>5.6509999999999998</v>
      </c>
      <c r="C1196" s="2">
        <f t="shared" si="141"/>
        <v>0.15499999999999936</v>
      </c>
      <c r="D1196" s="2">
        <f t="shared" si="142"/>
        <v>5.4339999999999993</v>
      </c>
      <c r="E1196" s="2">
        <f t="shared" si="144"/>
        <v>5.4936999999999996</v>
      </c>
      <c r="F1196" s="2">
        <f t="shared" si="145"/>
        <v>5.5818499999999984</v>
      </c>
      <c r="G1196" s="2">
        <f t="shared" si="139"/>
        <v>5.5887199999999959</v>
      </c>
      <c r="H1196" s="2">
        <f t="shared" si="143"/>
        <v>5.7536250000000075</v>
      </c>
      <c r="I1196" s="2">
        <f t="array" ref="I1196">SUMPRODUCT(B1180:B1199, (ROW(B1180:B1199)-ROW(B1180)+1)) / (20*21/2)</f>
        <v>5.5551904761904769</v>
      </c>
      <c r="J1196" s="2">
        <f t="shared" si="146"/>
        <v>5.5444223364109373</v>
      </c>
      <c r="K1196" s="2">
        <f t="shared" si="140"/>
        <v>5.584582733251735</v>
      </c>
    </row>
    <row r="1197" spans="1:11" ht="13.5" x14ac:dyDescent="0.25">
      <c r="A1197" s="3">
        <f>TITRES_STAT!B1200</f>
        <v>43754</v>
      </c>
      <c r="B1197" s="5">
        <f>TITRES_STAT!D1200</f>
        <v>5.6509999999999998</v>
      </c>
      <c r="C1197" s="2">
        <f t="shared" si="141"/>
        <v>0</v>
      </c>
      <c r="D1197" s="2">
        <f t="shared" si="142"/>
        <v>5.4960000000000004</v>
      </c>
      <c r="E1197" s="2">
        <f t="shared" si="144"/>
        <v>5.4918000000000005</v>
      </c>
      <c r="F1197" s="2">
        <f t="shared" si="145"/>
        <v>5.580899999999998</v>
      </c>
      <c r="G1197" s="2">
        <f t="shared" si="139"/>
        <v>5.5874599999999965</v>
      </c>
      <c r="H1197" s="2">
        <f t="shared" si="143"/>
        <v>5.7527450000000089</v>
      </c>
      <c r="I1197" s="2">
        <f t="array" ref="I1197">SUMPRODUCT(B1181:B1200, (ROW(B1181:B1200)-ROW(B1181)+1)) / (20*21/2)</f>
        <v>5.5649428571428574</v>
      </c>
      <c r="J1197" s="2">
        <f t="shared" si="146"/>
        <v>5.5545725900860869</v>
      </c>
      <c r="K1197" s="2">
        <f t="shared" si="140"/>
        <v>5.5871873319477459</v>
      </c>
    </row>
    <row r="1198" spans="1:11" ht="13.5" x14ac:dyDescent="0.25">
      <c r="A1198" s="3">
        <f>TITRES_STAT!B1201</f>
        <v>43755</v>
      </c>
      <c r="B1198" s="5">
        <f>TITRES_STAT!D1201</f>
        <v>5.6509999999999998</v>
      </c>
      <c r="C1198" s="2">
        <f t="shared" si="141"/>
        <v>0</v>
      </c>
      <c r="D1198" s="2">
        <f t="shared" si="142"/>
        <v>5.5579999999999998</v>
      </c>
      <c r="E1198" s="2">
        <f t="shared" si="144"/>
        <v>5.4899000000000004</v>
      </c>
      <c r="F1198" s="2">
        <f t="shared" si="145"/>
        <v>5.5799499999999984</v>
      </c>
      <c r="G1198" s="2">
        <f t="shared" si="139"/>
        <v>5.5861999999999963</v>
      </c>
      <c r="H1198" s="2">
        <f t="shared" si="143"/>
        <v>5.7518650000000093</v>
      </c>
      <c r="I1198" s="2">
        <f t="array" ref="I1198">SUMPRODUCT(B1182:B1201, (ROW(B1182:B1201)-ROW(B1182)+1)) / (20*21/2)</f>
        <v>5.5710142857142859</v>
      </c>
      <c r="J1198" s="2">
        <f t="shared" si="146"/>
        <v>5.5637561529350315</v>
      </c>
      <c r="K1198" s="2">
        <f t="shared" si="140"/>
        <v>5.5896897895184221</v>
      </c>
    </row>
    <row r="1199" spans="1:11" ht="13.5" x14ac:dyDescent="0.25">
      <c r="A1199" s="3">
        <f>TITRES_STAT!B1202</f>
        <v>43756</v>
      </c>
      <c r="B1199" s="5">
        <f>TITRES_STAT!D1202</f>
        <v>5.6829999999999998</v>
      </c>
      <c r="C1199" s="2">
        <f t="shared" si="141"/>
        <v>3.2000000000000028E-2</v>
      </c>
      <c r="D1199" s="2">
        <f t="shared" si="142"/>
        <v>5.6264000000000003</v>
      </c>
      <c r="E1199" s="2">
        <f t="shared" si="144"/>
        <v>5.4912000000000001</v>
      </c>
      <c r="F1199" s="2">
        <f t="shared" si="145"/>
        <v>5.5805999999999987</v>
      </c>
      <c r="G1199" s="2">
        <f t="shared" si="139"/>
        <v>5.5889399999999965</v>
      </c>
      <c r="H1199" s="2">
        <f t="shared" si="143"/>
        <v>5.7511450000000091</v>
      </c>
      <c r="I1199" s="2">
        <f t="array" ref="I1199">SUMPRODUCT(B1183:B1202, (ROW(B1183:B1202)-ROW(B1183)+1)) / (20*21/2)</f>
        <v>5.5772047619047624</v>
      </c>
      <c r="J1199" s="2">
        <f t="shared" si="146"/>
        <v>5.5751127097983622</v>
      </c>
      <c r="K1199" s="2">
        <f t="shared" si="140"/>
        <v>5.5933490134588766</v>
      </c>
    </row>
    <row r="1200" spans="1:11" ht="13.5" x14ac:dyDescent="0.25">
      <c r="A1200" s="3">
        <f>TITRES_STAT!B1203</f>
        <v>43759</v>
      </c>
      <c r="B1200" s="5">
        <f>TITRES_STAT!D1203</f>
        <v>5.6829999999999998</v>
      </c>
      <c r="C1200" s="2">
        <f t="shared" si="141"/>
        <v>0</v>
      </c>
      <c r="D1200" s="2">
        <f t="shared" si="142"/>
        <v>5.6638000000000002</v>
      </c>
      <c r="E1200" s="2">
        <f t="shared" si="144"/>
        <v>5.5178999999999991</v>
      </c>
      <c r="F1200" s="2">
        <f t="shared" si="145"/>
        <v>5.5812499999999989</v>
      </c>
      <c r="G1200" s="2">
        <f t="shared" si="139"/>
        <v>5.5908199999999963</v>
      </c>
      <c r="H1200" s="2">
        <f t="shared" si="143"/>
        <v>5.7503700000000082</v>
      </c>
      <c r="I1200" s="2">
        <f t="array" ref="I1200">SUMPRODUCT(B1184:B1203, (ROW(B1184:B1203)-ROW(B1184)+1)) / (20*21/2)</f>
        <v>5.5717047619047619</v>
      </c>
      <c r="J1200" s="2">
        <f t="shared" si="146"/>
        <v>5.5853876898175665</v>
      </c>
      <c r="K1200" s="2">
        <f t="shared" si="140"/>
        <v>5.5968647384212735</v>
      </c>
    </row>
    <row r="1201" spans="1:11" ht="13.5" x14ac:dyDescent="0.25">
      <c r="A1201" s="3">
        <f>TITRES_STAT!B1204</f>
        <v>43760</v>
      </c>
      <c r="B1201" s="5">
        <f>TITRES_STAT!D1204</f>
        <v>5.6449999999999996</v>
      </c>
      <c r="C1201" s="2">
        <f t="shared" si="141"/>
        <v>-3.8000000000000256E-2</v>
      </c>
      <c r="D1201" s="2">
        <f t="shared" si="142"/>
        <v>5.6625999999999994</v>
      </c>
      <c r="E1201" s="2">
        <f t="shared" si="144"/>
        <v>5.5482999999999993</v>
      </c>
      <c r="F1201" s="2">
        <f t="shared" si="145"/>
        <v>5.5799999999999992</v>
      </c>
      <c r="G1201" s="2">
        <f t="shared" si="139"/>
        <v>5.592799999999996</v>
      </c>
      <c r="H1201" s="2">
        <f t="shared" si="143"/>
        <v>5.7494050000000074</v>
      </c>
      <c r="I1201" s="2">
        <f t="array" ref="I1201">SUMPRODUCT(B1185:B1204, (ROW(B1185:B1204)-ROW(B1185)+1)) / (20*21/2)</f>
        <v>5.5787238095238099</v>
      </c>
      <c r="J1201" s="2">
        <f t="shared" si="146"/>
        <v>5.591065052692084</v>
      </c>
      <c r="K1201" s="2">
        <f t="shared" si="140"/>
        <v>5.5987523957380869</v>
      </c>
    </row>
    <row r="1202" spans="1:11" ht="13.5" x14ac:dyDescent="0.25">
      <c r="A1202" s="3">
        <f>TITRES_STAT!B1205</f>
        <v>43761</v>
      </c>
      <c r="B1202" s="5">
        <f>TITRES_STAT!D1205</f>
        <v>5.6449999999999996</v>
      </c>
      <c r="C1202" s="2">
        <f t="shared" si="141"/>
        <v>0</v>
      </c>
      <c r="D1202" s="2">
        <f t="shared" si="142"/>
        <v>5.6613999999999995</v>
      </c>
      <c r="E1202" s="2">
        <f t="shared" si="144"/>
        <v>5.5786999999999995</v>
      </c>
      <c r="F1202" s="2">
        <f t="shared" si="145"/>
        <v>5.5787499999999994</v>
      </c>
      <c r="G1202" s="2">
        <f t="shared" ref="G1202:G1265" si="147">AVERAGE(B1153:B1202)</f>
        <v>5.5947799999999965</v>
      </c>
      <c r="H1202" s="2">
        <f t="shared" si="143"/>
        <v>5.7484400000000058</v>
      </c>
      <c r="I1202" s="2">
        <f t="array" ref="I1202">SUMPRODUCT(B1186:B1205, (ROW(B1186:B1205)-ROW(B1186)+1)) / (20*21/2)</f>
        <v>5.5858619047619067</v>
      </c>
      <c r="J1202" s="2">
        <f t="shared" si="146"/>
        <v>5.5962017143404568</v>
      </c>
      <c r="K1202" s="2">
        <f t="shared" si="140"/>
        <v>5.60056602727777</v>
      </c>
    </row>
    <row r="1203" spans="1:11" ht="13.5" x14ac:dyDescent="0.25">
      <c r="A1203" s="3">
        <f>TITRES_STAT!B1206</f>
        <v>43762</v>
      </c>
      <c r="B1203" s="5">
        <f>TITRES_STAT!D1206</f>
        <v>5.5209999999999999</v>
      </c>
      <c r="C1203" s="2">
        <f t="shared" si="141"/>
        <v>-0.12399999999999967</v>
      </c>
      <c r="D1203" s="2">
        <f t="shared" si="142"/>
        <v>5.6353999999999997</v>
      </c>
      <c r="E1203" s="2">
        <f t="shared" si="144"/>
        <v>5.5967000000000002</v>
      </c>
      <c r="F1203" s="2">
        <f t="shared" si="145"/>
        <v>5.571299999999999</v>
      </c>
      <c r="G1203" s="2">
        <f t="shared" si="147"/>
        <v>5.5942799999999968</v>
      </c>
      <c r="H1203" s="2">
        <f t="shared" si="143"/>
        <v>5.7477300000000051</v>
      </c>
      <c r="I1203" s="2">
        <f t="array" ref="I1203">SUMPRODUCT(B1187:B1206, (ROW(B1187:B1206)-ROW(B1187)+1)) / (20*21/2)</f>
        <v>5.593119047619048</v>
      </c>
      <c r="J1203" s="2">
        <f t="shared" si="146"/>
        <v>5.5890396463080316</v>
      </c>
      <c r="K1203" s="2">
        <f t="shared" ref="K1203:K1266" si="148">$K$4*B1203+(1-$K$4)*K1202</f>
        <v>5.5974457909139357</v>
      </c>
    </row>
    <row r="1204" spans="1:11" ht="13.5" x14ac:dyDescent="0.25">
      <c r="A1204" s="3">
        <f>TITRES_STAT!B1207</f>
        <v>43763</v>
      </c>
      <c r="B1204" s="5">
        <f>TITRES_STAT!D1207</f>
        <v>5.6449999999999996</v>
      </c>
      <c r="C1204" s="2">
        <f t="shared" si="141"/>
        <v>0.12399999999999967</v>
      </c>
      <c r="D1204" s="2">
        <f t="shared" si="142"/>
        <v>5.6277999999999997</v>
      </c>
      <c r="E1204" s="2">
        <f t="shared" si="144"/>
        <v>5.6270999999999987</v>
      </c>
      <c r="F1204" s="2">
        <f t="shared" si="145"/>
        <v>5.5700499999999993</v>
      </c>
      <c r="G1204" s="2">
        <f t="shared" si="147"/>
        <v>5.5962599999999973</v>
      </c>
      <c r="H1204" s="2">
        <f t="shared" si="143"/>
        <v>5.7476700000000038</v>
      </c>
      <c r="I1204" s="2">
        <f t="array" ref="I1204">SUMPRODUCT(B1188:B1207, (ROW(B1188:B1207)-ROW(B1188)+1)) / (20*21/2)</f>
        <v>5.5999238095238093</v>
      </c>
      <c r="J1204" s="2">
        <f t="shared" si="146"/>
        <v>5.594369203802505</v>
      </c>
      <c r="K1204" s="2">
        <f t="shared" si="148"/>
        <v>5.599310661858488</v>
      </c>
    </row>
    <row r="1205" spans="1:11" ht="13.5" x14ac:dyDescent="0.25">
      <c r="A1205" s="3">
        <f>TITRES_STAT!B1208</f>
        <v>43766</v>
      </c>
      <c r="B1205" s="5">
        <f>TITRES_STAT!D1208</f>
        <v>5.6449999999999996</v>
      </c>
      <c r="C1205" s="2">
        <f t="shared" si="141"/>
        <v>0</v>
      </c>
      <c r="D1205" s="2">
        <f t="shared" si="142"/>
        <v>5.6201999999999996</v>
      </c>
      <c r="E1205" s="2">
        <f t="shared" si="144"/>
        <v>5.6419999999999986</v>
      </c>
      <c r="F1205" s="2">
        <f t="shared" si="145"/>
        <v>5.5687999999999978</v>
      </c>
      <c r="G1205" s="2">
        <f t="shared" si="147"/>
        <v>5.5982399999999961</v>
      </c>
      <c r="H1205" s="2">
        <f t="shared" si="143"/>
        <v>5.7475800000000028</v>
      </c>
      <c r="I1205" s="2">
        <f t="array" ref="I1205">SUMPRODUCT(B1189:B1208, (ROW(B1189:B1208)-ROW(B1189)+1)) / (20*21/2)</f>
        <v>5.6068761904761901</v>
      </c>
      <c r="J1205" s="2">
        <f t="shared" si="146"/>
        <v>5.5991911843927431</v>
      </c>
      <c r="K1205" s="2">
        <f t="shared" si="148"/>
        <v>5.6011024006091361</v>
      </c>
    </row>
    <row r="1206" spans="1:11" ht="13.5" x14ac:dyDescent="0.25">
      <c r="A1206" s="3">
        <f>TITRES_STAT!B1209</f>
        <v>43767</v>
      </c>
      <c r="B1206" s="5">
        <f>TITRES_STAT!D1209</f>
        <v>5.6449999999999996</v>
      </c>
      <c r="C1206" s="2">
        <f t="shared" si="141"/>
        <v>0</v>
      </c>
      <c r="D1206" s="2">
        <f t="shared" si="142"/>
        <v>5.6201999999999996</v>
      </c>
      <c r="E1206" s="2">
        <f t="shared" si="144"/>
        <v>5.6413999999999991</v>
      </c>
      <c r="F1206" s="2">
        <f t="shared" si="145"/>
        <v>5.5675499999999989</v>
      </c>
      <c r="G1206" s="2">
        <f t="shared" si="147"/>
        <v>5.598119999999998</v>
      </c>
      <c r="H1206" s="2">
        <f t="shared" si="143"/>
        <v>5.7466450000000018</v>
      </c>
      <c r="I1206" s="2">
        <f t="array" ref="I1206">SUMPRODUCT(B1190:B1209, (ROW(B1190:B1209)-ROW(B1190)+1)) / (20*21/2)</f>
        <v>5.6139761904761913</v>
      </c>
      <c r="J1206" s="2">
        <f t="shared" si="146"/>
        <v>5.6035539287362912</v>
      </c>
      <c r="K1206" s="2">
        <f t="shared" si="148"/>
        <v>5.6028238750950532</v>
      </c>
    </row>
    <row r="1207" spans="1:11" ht="13.5" x14ac:dyDescent="0.25">
      <c r="A1207" s="3">
        <f>TITRES_STAT!B1210</f>
        <v>43768</v>
      </c>
      <c r="B1207" s="5">
        <f>TITRES_STAT!D1210</f>
        <v>5.6390000000000002</v>
      </c>
      <c r="C1207" s="2">
        <f t="shared" si="141"/>
        <v>-5.9999999999993392E-3</v>
      </c>
      <c r="D1207" s="2">
        <f t="shared" si="142"/>
        <v>5.6189999999999998</v>
      </c>
      <c r="E1207" s="2">
        <f t="shared" si="144"/>
        <v>5.6401999999999992</v>
      </c>
      <c r="F1207" s="2">
        <f t="shared" si="145"/>
        <v>5.5659999999999989</v>
      </c>
      <c r="G1207" s="2">
        <f t="shared" si="147"/>
        <v>5.5978799999999982</v>
      </c>
      <c r="H1207" s="2">
        <f t="shared" si="143"/>
        <v>5.7457350000000007</v>
      </c>
      <c r="I1207" s="2">
        <f t="array" ref="I1207">SUMPRODUCT(B1191:B1210, (ROW(B1191:B1210)-ROW(B1191)+1)) / (20*21/2)</f>
        <v>5.6212238095238103</v>
      </c>
      <c r="J1207" s="2">
        <f t="shared" si="146"/>
        <v>5.6069297450471201</v>
      </c>
      <c r="K1207" s="2">
        <f t="shared" si="148"/>
        <v>5.604242546659953</v>
      </c>
    </row>
    <row r="1208" spans="1:11" ht="13.5" x14ac:dyDescent="0.25">
      <c r="A1208" s="3">
        <f>TITRES_STAT!B1211</f>
        <v>43769</v>
      </c>
      <c r="B1208" s="5">
        <f>TITRES_STAT!D1211</f>
        <v>5.6390000000000002</v>
      </c>
      <c r="C1208" s="2">
        <f t="shared" si="141"/>
        <v>0</v>
      </c>
      <c r="D1208" s="2">
        <f t="shared" si="142"/>
        <v>5.6425999999999998</v>
      </c>
      <c r="E1208" s="2">
        <f t="shared" si="144"/>
        <v>5.6390000000000002</v>
      </c>
      <c r="F1208" s="2">
        <f t="shared" si="145"/>
        <v>5.564449999999999</v>
      </c>
      <c r="G1208" s="2">
        <f t="shared" si="147"/>
        <v>5.5976399999999993</v>
      </c>
      <c r="H1208" s="2">
        <f t="shared" si="143"/>
        <v>5.7448249999999996</v>
      </c>
      <c r="I1208" s="2">
        <f t="array" ref="I1208">SUMPRODUCT(B1192:B1211, (ROW(B1192:B1211)-ROW(B1192)+1)) / (20*21/2)</f>
        <v>5.6274095238095239</v>
      </c>
      <c r="J1208" s="2">
        <f t="shared" si="146"/>
        <v>5.6099840550426325</v>
      </c>
      <c r="K1208" s="2">
        <f t="shared" si="148"/>
        <v>5.6056055840458372</v>
      </c>
    </row>
    <row r="1209" spans="1:11" ht="13.5" x14ac:dyDescent="0.25">
      <c r="A1209" s="3">
        <f>TITRES_STAT!B1212</f>
        <v>43770</v>
      </c>
      <c r="B1209" s="5">
        <f>TITRES_STAT!D1212</f>
        <v>5.6390000000000002</v>
      </c>
      <c r="C1209" s="2">
        <f t="shared" si="141"/>
        <v>0</v>
      </c>
      <c r="D1209" s="2">
        <f t="shared" si="142"/>
        <v>5.6413999999999991</v>
      </c>
      <c r="E1209" s="2">
        <f t="shared" si="144"/>
        <v>5.6346000000000007</v>
      </c>
      <c r="F1209" s="2">
        <f t="shared" si="145"/>
        <v>5.5628999999999982</v>
      </c>
      <c r="G1209" s="2">
        <f t="shared" si="147"/>
        <v>5.5973999999999986</v>
      </c>
      <c r="H1209" s="2">
        <f t="shared" si="143"/>
        <v>5.744704999999998</v>
      </c>
      <c r="I1209" s="2">
        <f t="array" ref="I1209">SUMPRODUCT(B1193:B1212, (ROW(B1193:B1212)-ROW(B1193)+1)) / (20*21/2)</f>
        <v>5.6316047619047627</v>
      </c>
      <c r="J1209" s="2">
        <f t="shared" si="146"/>
        <v>5.6127474783719054</v>
      </c>
      <c r="K1209" s="2">
        <f t="shared" si="148"/>
        <v>5.6069151689852159</v>
      </c>
    </row>
    <row r="1210" spans="1:11" ht="13.5" x14ac:dyDescent="0.25">
      <c r="A1210" s="3">
        <f>TITRES_STAT!B1213</f>
        <v>43773</v>
      </c>
      <c r="B1210" s="5">
        <f>TITRES_STAT!D1213</f>
        <v>5.6390000000000002</v>
      </c>
      <c r="C1210" s="2">
        <f t="shared" si="141"/>
        <v>0</v>
      </c>
      <c r="D1210" s="2">
        <f t="shared" si="142"/>
        <v>5.6401999999999992</v>
      </c>
      <c r="E1210" s="2">
        <f t="shared" si="144"/>
        <v>5.6302000000000003</v>
      </c>
      <c r="F1210" s="2">
        <f t="shared" si="145"/>
        <v>5.574049999999998</v>
      </c>
      <c r="G1210" s="2">
        <f t="shared" si="147"/>
        <v>5.5971600000000015</v>
      </c>
      <c r="H1210" s="2">
        <f t="shared" si="143"/>
        <v>5.7445849999999972</v>
      </c>
      <c r="I1210" s="2">
        <f t="array" ref="I1210">SUMPRODUCT(B1194:B1213, (ROW(B1194:B1213)-ROW(B1194)+1)) / (20*21/2)</f>
        <v>5.6344095238095244</v>
      </c>
      <c r="J1210" s="2">
        <f t="shared" si="146"/>
        <v>5.6152477185269616</v>
      </c>
      <c r="K1210" s="2">
        <f t="shared" si="148"/>
        <v>5.6081733976524619</v>
      </c>
    </row>
    <row r="1211" spans="1:11" ht="13.5" x14ac:dyDescent="0.25">
      <c r="A1211" s="3">
        <f>TITRES_STAT!B1214</f>
        <v>43774</v>
      </c>
      <c r="B1211" s="5">
        <f>TITRES_STAT!D1214</f>
        <v>5.6390000000000002</v>
      </c>
      <c r="C1211" s="2">
        <f t="shared" si="141"/>
        <v>0</v>
      </c>
      <c r="D1211" s="2">
        <f t="shared" si="142"/>
        <v>5.6390000000000002</v>
      </c>
      <c r="E1211" s="2">
        <f t="shared" si="144"/>
        <v>5.6296000000000017</v>
      </c>
      <c r="F1211" s="2">
        <f t="shared" si="145"/>
        <v>5.5889499999999979</v>
      </c>
      <c r="G1211" s="2">
        <f t="shared" si="147"/>
        <v>5.6002600000000005</v>
      </c>
      <c r="H1211" s="2">
        <f t="shared" si="143"/>
        <v>5.7444649999999955</v>
      </c>
      <c r="I1211" s="2">
        <f t="array" ref="I1211">SUMPRODUCT(B1195:B1214, (ROW(B1195:B1214)-ROW(B1195)+1)) / (20*21/2)</f>
        <v>5.6358238095238109</v>
      </c>
      <c r="J1211" s="2">
        <f t="shared" si="146"/>
        <v>5.617509840572013</v>
      </c>
      <c r="K1211" s="2">
        <f t="shared" si="148"/>
        <v>5.6093822840190324</v>
      </c>
    </row>
    <row r="1212" spans="1:11" ht="13.5" x14ac:dyDescent="0.25">
      <c r="A1212" s="3">
        <f>TITRES_STAT!B1215</f>
        <v>43775</v>
      </c>
      <c r="B1212" s="5">
        <f>TITRES_STAT!D1215</f>
        <v>5.633</v>
      </c>
      <c r="C1212" s="2">
        <f t="shared" si="141"/>
        <v>-6.0000000000002274E-3</v>
      </c>
      <c r="D1212" s="2">
        <f t="shared" si="142"/>
        <v>5.6378000000000004</v>
      </c>
      <c r="E1212" s="2">
        <f t="shared" si="144"/>
        <v>5.628400000000001</v>
      </c>
      <c r="F1212" s="2">
        <f t="shared" si="145"/>
        <v>5.6035499999999976</v>
      </c>
      <c r="G1212" s="2">
        <f t="shared" si="147"/>
        <v>5.6032400000000022</v>
      </c>
      <c r="H1212" s="2">
        <f t="shared" si="143"/>
        <v>5.7435249999999964</v>
      </c>
      <c r="I1212" s="2">
        <f t="array" ref="I1212">SUMPRODUCT(B1196:B1215, (ROW(B1196:B1215)-ROW(B1196)+1)) / (20*21/2)</f>
        <v>5.6358476190476203</v>
      </c>
      <c r="J1212" s="2">
        <f t="shared" si="146"/>
        <v>5.6189850938508696</v>
      </c>
      <c r="K1212" s="2">
        <f t="shared" si="148"/>
        <v>5.6103084689594631</v>
      </c>
    </row>
    <row r="1213" spans="1:11" ht="13.5" x14ac:dyDescent="0.25">
      <c r="A1213" s="3">
        <f>TITRES_STAT!B1216</f>
        <v>43776</v>
      </c>
      <c r="B1213" s="5">
        <f>TITRES_STAT!D1216</f>
        <v>5.633</v>
      </c>
      <c r="C1213" s="2">
        <f t="shared" si="141"/>
        <v>0</v>
      </c>
      <c r="D1213" s="2">
        <f t="shared" si="142"/>
        <v>5.6365999999999996</v>
      </c>
      <c r="E1213" s="2">
        <f t="shared" si="144"/>
        <v>5.6396000000000006</v>
      </c>
      <c r="F1213" s="2">
        <f t="shared" si="145"/>
        <v>5.6181499999999982</v>
      </c>
      <c r="G1213" s="2">
        <f t="shared" si="147"/>
        <v>5.6062200000000004</v>
      </c>
      <c r="H1213" s="2">
        <f t="shared" si="143"/>
        <v>5.7425849999999965</v>
      </c>
      <c r="I1213" s="2">
        <f t="array" ref="I1213">SUMPRODUCT(B1197:B1216, (ROW(B1197:B1216)-ROW(B1197)+1)) / (20*21/2)</f>
        <v>5.6328380952380961</v>
      </c>
      <c r="J1213" s="2">
        <f t="shared" si="146"/>
        <v>5.6203198468174538</v>
      </c>
      <c r="K1213" s="2">
        <f t="shared" si="148"/>
        <v>5.6111983329218376</v>
      </c>
    </row>
    <row r="1214" spans="1:11" ht="13.5" x14ac:dyDescent="0.25">
      <c r="A1214" s="3">
        <f>TITRES_STAT!B1217</f>
        <v>43777</v>
      </c>
      <c r="B1214" s="5">
        <f>TITRES_STAT!D1217</f>
        <v>5.633</v>
      </c>
      <c r="C1214" s="2">
        <f t="shared" si="141"/>
        <v>0</v>
      </c>
      <c r="D1214" s="2">
        <f t="shared" si="142"/>
        <v>5.6353999999999997</v>
      </c>
      <c r="E1214" s="2">
        <f t="shared" si="144"/>
        <v>5.6384000000000007</v>
      </c>
      <c r="F1214" s="2">
        <f t="shared" si="145"/>
        <v>5.632749999999997</v>
      </c>
      <c r="G1214" s="2">
        <f t="shared" si="147"/>
        <v>5.6112000000000011</v>
      </c>
      <c r="H1214" s="2">
        <f t="shared" si="143"/>
        <v>5.742404999999998</v>
      </c>
      <c r="I1214" s="2">
        <f t="array" ref="I1214">SUMPRODUCT(B1198:B1217, (ROW(B1198:B1217)-ROW(B1198)+1)) / (20*21/2)</f>
        <v>5.6223190476190474</v>
      </c>
      <c r="J1214" s="2">
        <f t="shared" si="146"/>
        <v>5.6215274804538868</v>
      </c>
      <c r="K1214" s="2">
        <f t="shared" si="148"/>
        <v>5.6120533002582365</v>
      </c>
    </row>
    <row r="1215" spans="1:11" ht="13.5" x14ac:dyDescent="0.25">
      <c r="A1215" s="3">
        <f>TITRES_STAT!B1218</f>
        <v>43780</v>
      </c>
      <c r="B1215" s="5">
        <f>TITRES_STAT!D1218</f>
        <v>5.633</v>
      </c>
      <c r="C1215" s="2">
        <f t="shared" si="141"/>
        <v>0</v>
      </c>
      <c r="D1215" s="2">
        <f t="shared" si="142"/>
        <v>5.6341999999999999</v>
      </c>
      <c r="E1215" s="2">
        <f t="shared" si="144"/>
        <v>5.6372000000000009</v>
      </c>
      <c r="F1215" s="2">
        <f t="shared" si="145"/>
        <v>5.6395999999999971</v>
      </c>
      <c r="G1215" s="2">
        <f t="shared" si="147"/>
        <v>5.6160400000000017</v>
      </c>
      <c r="H1215" s="2">
        <f t="shared" si="143"/>
        <v>5.7422249999999977</v>
      </c>
      <c r="I1215" s="2">
        <f t="array" ref="I1215">SUMPRODUCT(B1199:B1218, (ROW(B1199:B1218)-ROW(B1199)+1)) / (20*21/2)</f>
        <v>5.619533333333333</v>
      </c>
      <c r="J1215" s="2">
        <f t="shared" si="146"/>
        <v>5.622620101363041</v>
      </c>
      <c r="K1215" s="2">
        <f t="shared" si="148"/>
        <v>5.6128747394637966</v>
      </c>
    </row>
    <row r="1216" spans="1:11" ht="13.5" x14ac:dyDescent="0.25">
      <c r="A1216" s="3">
        <f>TITRES_STAT!B1219</f>
        <v>43781</v>
      </c>
      <c r="B1216" s="5">
        <f>TITRES_STAT!D1219</f>
        <v>5.6079999999999997</v>
      </c>
      <c r="C1216" s="2">
        <f t="shared" si="141"/>
        <v>-2.5000000000000355E-2</v>
      </c>
      <c r="D1216" s="2">
        <f t="shared" si="142"/>
        <v>5.6280000000000001</v>
      </c>
      <c r="E1216" s="2">
        <f t="shared" si="144"/>
        <v>5.6335000000000006</v>
      </c>
      <c r="F1216" s="2">
        <f t="shared" si="145"/>
        <v>5.6374499999999985</v>
      </c>
      <c r="G1216" s="2">
        <f t="shared" si="147"/>
        <v>5.6201400000000028</v>
      </c>
      <c r="H1216" s="2">
        <f t="shared" si="143"/>
        <v>5.7419499999999983</v>
      </c>
      <c r="I1216" s="2">
        <f t="array" ref="I1216">SUMPRODUCT(B1200:B1219, (ROW(B1200:B1219)-ROW(B1200)+1)) / (20*21/2)</f>
        <v>5.6169809523809526</v>
      </c>
      <c r="J1216" s="2">
        <f t="shared" si="146"/>
        <v>5.6212277107570374</v>
      </c>
      <c r="K1216" s="2">
        <f t="shared" si="148"/>
        <v>5.6126835732103144</v>
      </c>
    </row>
    <row r="1217" spans="1:11" ht="13.5" x14ac:dyDescent="0.25">
      <c r="A1217" s="3">
        <f>TITRES_STAT!B1220</f>
        <v>43782</v>
      </c>
      <c r="B1217" s="5">
        <f>TITRES_STAT!D1220</f>
        <v>5.5270000000000001</v>
      </c>
      <c r="C1217" s="2">
        <f t="shared" si="141"/>
        <v>-8.0999999999999517E-2</v>
      </c>
      <c r="D1217" s="2">
        <f t="shared" si="142"/>
        <v>5.6068000000000007</v>
      </c>
      <c r="E1217" s="2">
        <f t="shared" si="144"/>
        <v>5.622300000000001</v>
      </c>
      <c r="F1217" s="2">
        <f t="shared" si="145"/>
        <v>5.6312499999999988</v>
      </c>
      <c r="G1217" s="2">
        <f t="shared" si="147"/>
        <v>5.6226200000000031</v>
      </c>
      <c r="H1217" s="2">
        <f t="shared" si="143"/>
        <v>5.7412699999999983</v>
      </c>
      <c r="I1217" s="2">
        <f t="array" ref="I1217">SUMPRODUCT(B1201:B1220, (ROW(B1201:B1220)-ROW(B1201)+1)) / (20*21/2)</f>
        <v>5.614814285714286</v>
      </c>
      <c r="J1217" s="2">
        <f t="shared" si="146"/>
        <v>5.6122536430658911</v>
      </c>
      <c r="K1217" s="2">
        <f t="shared" si="148"/>
        <v>5.6093234330844197</v>
      </c>
    </row>
    <row r="1218" spans="1:11" ht="13.5" x14ac:dyDescent="0.25">
      <c r="A1218" s="3">
        <f>TITRES_STAT!B1221</f>
        <v>43783</v>
      </c>
      <c r="B1218" s="5">
        <f>TITRES_STAT!D1221</f>
        <v>5.6020000000000003</v>
      </c>
      <c r="C1218" s="2">
        <f t="shared" si="141"/>
        <v>7.5000000000000178E-2</v>
      </c>
      <c r="D1218" s="2">
        <f t="shared" si="142"/>
        <v>5.6006</v>
      </c>
      <c r="E1218" s="2">
        <f t="shared" si="144"/>
        <v>5.6186000000000007</v>
      </c>
      <c r="F1218" s="2">
        <f t="shared" si="145"/>
        <v>5.6288</v>
      </c>
      <c r="G1218" s="2">
        <f t="shared" si="147"/>
        <v>5.6217600000000028</v>
      </c>
      <c r="H1218" s="2">
        <f t="shared" si="143"/>
        <v>5.7409649999999992</v>
      </c>
      <c r="I1218" s="2">
        <f t="array" ref="I1218">SUMPRODUCT(B1202:B1221, (ROW(B1202:B1221)-ROW(B1202)+1)) / (20*21/2)</f>
        <v>5.613033333333334</v>
      </c>
      <c r="J1218" s="2">
        <f t="shared" si="146"/>
        <v>5.6112771056310446</v>
      </c>
      <c r="K1218" s="2">
        <f t="shared" si="148"/>
        <v>5.6090362396301288</v>
      </c>
    </row>
    <row r="1219" spans="1:11" ht="13.5" x14ac:dyDescent="0.25">
      <c r="A1219" s="3">
        <f>TITRES_STAT!B1222</f>
        <v>43784</v>
      </c>
      <c r="B1219" s="5">
        <f>TITRES_STAT!D1222</f>
        <v>5.6020000000000003</v>
      </c>
      <c r="C1219" s="2">
        <f t="shared" si="141"/>
        <v>0</v>
      </c>
      <c r="D1219" s="2">
        <f t="shared" si="142"/>
        <v>5.5944000000000003</v>
      </c>
      <c r="E1219" s="2">
        <f t="shared" si="144"/>
        <v>5.6149000000000004</v>
      </c>
      <c r="F1219" s="2">
        <f t="shared" si="145"/>
        <v>5.6247500000000006</v>
      </c>
      <c r="G1219" s="2">
        <f t="shared" si="147"/>
        <v>5.6195200000000023</v>
      </c>
      <c r="H1219" s="2">
        <f t="shared" si="143"/>
        <v>5.7406599999999992</v>
      </c>
      <c r="I1219" s="2">
        <f t="array" ref="I1219">SUMPRODUCT(B1203:B1222, (ROW(B1203:B1222)-ROW(B1203)+1)) / (20*21/2)</f>
        <v>5.6131714285714294</v>
      </c>
      <c r="J1219" s="2">
        <f t="shared" si="146"/>
        <v>5.6103935717614215</v>
      </c>
      <c r="K1219" s="2">
        <f t="shared" si="148"/>
        <v>5.608760308664241</v>
      </c>
    </row>
    <row r="1220" spans="1:11" ht="13.5" x14ac:dyDescent="0.25">
      <c r="A1220" s="3">
        <f>TITRES_STAT!B1223</f>
        <v>43787</v>
      </c>
      <c r="B1220" s="5">
        <f>TITRES_STAT!D1223</f>
        <v>5.6020000000000003</v>
      </c>
      <c r="C1220" s="2">
        <f t="shared" ref="C1220:C1283" si="149">B1220-B1219</f>
        <v>0</v>
      </c>
      <c r="D1220" s="2">
        <f t="shared" si="142"/>
        <v>5.5882000000000005</v>
      </c>
      <c r="E1220" s="2">
        <f t="shared" si="144"/>
        <v>5.6112000000000011</v>
      </c>
      <c r="F1220" s="2">
        <f t="shared" si="145"/>
        <v>5.6207000000000011</v>
      </c>
      <c r="G1220" s="2">
        <f t="shared" si="147"/>
        <v>5.6172800000000018</v>
      </c>
      <c r="H1220" s="2">
        <f t="shared" si="143"/>
        <v>5.7403549999999983</v>
      </c>
      <c r="I1220" s="2">
        <f t="array" ref="I1220">SUMPRODUCT(B1204:B1223, (ROW(B1204:B1223)-ROW(B1204)+1)) / (20*21/2)</f>
        <v>5.6134285714285719</v>
      </c>
      <c r="J1220" s="2">
        <f t="shared" si="146"/>
        <v>5.6095941839746191</v>
      </c>
      <c r="K1220" s="2">
        <f t="shared" si="148"/>
        <v>5.6084951985205453</v>
      </c>
    </row>
    <row r="1221" spans="1:11" ht="13.5" x14ac:dyDescent="0.25">
      <c r="A1221" s="3">
        <f>TITRES_STAT!B1224</f>
        <v>43788</v>
      </c>
      <c r="B1221" s="5">
        <f>TITRES_STAT!D1224</f>
        <v>5.6020000000000003</v>
      </c>
      <c r="C1221" s="2">
        <f t="shared" si="149"/>
        <v>0</v>
      </c>
      <c r="D1221" s="2">
        <f t="shared" si="142"/>
        <v>5.5870000000000006</v>
      </c>
      <c r="E1221" s="2">
        <f t="shared" si="144"/>
        <v>5.6075000000000017</v>
      </c>
      <c r="F1221" s="2">
        <f t="shared" si="145"/>
        <v>5.6185500000000008</v>
      </c>
      <c r="G1221" s="2">
        <f t="shared" si="147"/>
        <v>5.6154200000000012</v>
      </c>
      <c r="H1221" s="2">
        <f t="shared" si="143"/>
        <v>5.7400499999999992</v>
      </c>
      <c r="I1221" s="2">
        <f t="array" ref="I1221">SUMPRODUCT(B1205:B1224, (ROW(B1205:B1224)-ROW(B1205)+1)) / (20*21/2)</f>
        <v>5.6132142857142862</v>
      </c>
      <c r="J1221" s="2">
        <f t="shared" si="146"/>
        <v>5.6088709283579883</v>
      </c>
      <c r="K1221" s="2">
        <f t="shared" si="148"/>
        <v>5.6082404848530727</v>
      </c>
    </row>
    <row r="1222" spans="1:11" ht="13.5" x14ac:dyDescent="0.25">
      <c r="A1222" s="3">
        <f>TITRES_STAT!B1225</f>
        <v>43789</v>
      </c>
      <c r="B1222" s="5">
        <f>TITRES_STAT!D1225</f>
        <v>5.62</v>
      </c>
      <c r="C1222" s="2">
        <f t="shared" si="149"/>
        <v>1.7999999999999794E-2</v>
      </c>
      <c r="D1222" s="2">
        <f t="shared" ref="D1222:D1285" si="150">AVERAGE(B1218:B1222)</f>
        <v>5.6056000000000008</v>
      </c>
      <c r="E1222" s="2">
        <f t="shared" si="144"/>
        <v>5.6062000000000003</v>
      </c>
      <c r="F1222" s="2">
        <f t="shared" si="145"/>
        <v>5.617300000000002</v>
      </c>
      <c r="G1222" s="2">
        <f t="shared" si="147"/>
        <v>5.6139200000000002</v>
      </c>
      <c r="H1222" s="2">
        <f t="shared" si="143"/>
        <v>5.7398349999999985</v>
      </c>
      <c r="I1222" s="2">
        <f t="array" ref="I1222">SUMPRODUCT(B1206:B1225, (ROW(B1206:B1225)-ROW(B1206)+1)) / (20*21/2)</f>
        <v>5.6131190476190485</v>
      </c>
      <c r="J1222" s="2">
        <f t="shared" si="146"/>
        <v>5.6099308399429422</v>
      </c>
      <c r="K1222" s="2">
        <f t="shared" si="148"/>
        <v>5.608701642309815</v>
      </c>
    </row>
    <row r="1223" spans="1:11" ht="13.5" x14ac:dyDescent="0.25">
      <c r="A1223" s="3">
        <f>TITRES_STAT!B1226</f>
        <v>43790</v>
      </c>
      <c r="B1223" s="5">
        <f>TITRES_STAT!D1226</f>
        <v>5.62</v>
      </c>
      <c r="C1223" s="2">
        <f t="shared" si="149"/>
        <v>0</v>
      </c>
      <c r="D1223" s="2">
        <f t="shared" si="150"/>
        <v>5.6092000000000004</v>
      </c>
      <c r="E1223" s="2">
        <f t="shared" si="144"/>
        <v>5.6049000000000007</v>
      </c>
      <c r="F1223" s="2">
        <f t="shared" si="145"/>
        <v>5.622250000000002</v>
      </c>
      <c r="G1223" s="2">
        <f t="shared" si="147"/>
        <v>5.612420000000002</v>
      </c>
      <c r="H1223" s="2">
        <f t="shared" si="143"/>
        <v>5.7396199999999977</v>
      </c>
      <c r="I1223" s="2">
        <f t="array" ref="I1223">SUMPRODUCT(B1207:B1226, (ROW(B1207:B1226)-ROW(B1207)+1)) / (20*21/2)</f>
        <v>5.613142857142857</v>
      </c>
      <c r="J1223" s="2">
        <f t="shared" si="146"/>
        <v>5.6108898075674238</v>
      </c>
      <c r="K1223" s="2">
        <f t="shared" si="148"/>
        <v>5.6091447151604106</v>
      </c>
    </row>
    <row r="1224" spans="1:11" ht="13.5" x14ac:dyDescent="0.25">
      <c r="A1224" s="3">
        <f>TITRES_STAT!B1227</f>
        <v>43791</v>
      </c>
      <c r="B1224" s="5">
        <f>TITRES_STAT!D1227</f>
        <v>5.62</v>
      </c>
      <c r="C1224" s="2">
        <f t="shared" si="149"/>
        <v>0</v>
      </c>
      <c r="D1224" s="2">
        <f t="shared" si="150"/>
        <v>5.6128000000000009</v>
      </c>
      <c r="E1224" s="2">
        <f t="shared" si="144"/>
        <v>5.6035999999999992</v>
      </c>
      <c r="F1224" s="2">
        <f t="shared" si="145"/>
        <v>5.6210000000000022</v>
      </c>
      <c r="G1224" s="2">
        <f t="shared" si="147"/>
        <v>5.6109200000000019</v>
      </c>
      <c r="H1224" s="2">
        <f t="shared" si="143"/>
        <v>5.739404999999997</v>
      </c>
      <c r="I1224" s="2">
        <f t="array" ref="I1224">SUMPRODUCT(B1208:B1227, (ROW(B1208:B1227)-ROW(B1208)+1)) / (20*21/2)</f>
        <v>5.6103333333333323</v>
      </c>
      <c r="J1224" s="2">
        <f t="shared" si="146"/>
        <v>5.6117574449419552</v>
      </c>
      <c r="K1224" s="2">
        <f t="shared" si="148"/>
        <v>5.6095704126051009</v>
      </c>
    </row>
    <row r="1225" spans="1:11" ht="13.5" x14ac:dyDescent="0.25">
      <c r="A1225" s="3">
        <f>TITRES_STAT!B1228</f>
        <v>43794</v>
      </c>
      <c r="B1225" s="5">
        <f>TITRES_STAT!D1228</f>
        <v>5.62</v>
      </c>
      <c r="C1225" s="2">
        <f t="shared" si="149"/>
        <v>0</v>
      </c>
      <c r="D1225" s="2">
        <f t="shared" si="150"/>
        <v>5.6164000000000005</v>
      </c>
      <c r="E1225" s="2">
        <f t="shared" si="144"/>
        <v>5.6022999999999996</v>
      </c>
      <c r="F1225" s="2">
        <f t="shared" si="145"/>
        <v>5.6197500000000016</v>
      </c>
      <c r="G1225" s="2">
        <f t="shared" si="147"/>
        <v>5.6094200000000027</v>
      </c>
      <c r="H1225" s="2">
        <f t="shared" si="143"/>
        <v>5.7391899999999971</v>
      </c>
      <c r="I1225" s="2">
        <f t="array" ref="I1225">SUMPRODUCT(B1209:B1228, (ROW(B1209:B1228)-ROW(B1209)+1)) / (20*21/2)</f>
        <v>5.6077619047619045</v>
      </c>
      <c r="J1225" s="2">
        <f t="shared" si="146"/>
        <v>5.612542450185579</v>
      </c>
      <c r="K1225" s="2">
        <f t="shared" si="148"/>
        <v>5.6099794160323526</v>
      </c>
    </row>
    <row r="1226" spans="1:11" ht="13.5" x14ac:dyDescent="0.25">
      <c r="A1226" s="3">
        <f>TITRES_STAT!B1229</f>
        <v>43795</v>
      </c>
      <c r="B1226" s="5">
        <f>TITRES_STAT!D1229</f>
        <v>5.62</v>
      </c>
      <c r="C1226" s="2">
        <f t="shared" si="149"/>
        <v>0</v>
      </c>
      <c r="D1226" s="2">
        <f t="shared" si="150"/>
        <v>5.62</v>
      </c>
      <c r="E1226" s="2">
        <f t="shared" si="144"/>
        <v>5.6034999999999986</v>
      </c>
      <c r="F1226" s="2">
        <f t="shared" si="145"/>
        <v>5.6185000000000027</v>
      </c>
      <c r="G1226" s="2">
        <f t="shared" si="147"/>
        <v>5.6084200000000024</v>
      </c>
      <c r="H1226" s="2">
        <f t="shared" ref="H1226:H1289" si="151">AVERAGE(B1027:B1226)</f>
        <v>5.7389749999999973</v>
      </c>
      <c r="I1226" s="2">
        <f t="array" ref="I1226">SUMPRODUCT(B1210:B1229, (ROW(B1210:B1229)-ROW(B1210)+1)) / (20*21/2)</f>
        <v>5.605428571428571</v>
      </c>
      <c r="J1226" s="2">
        <f t="shared" si="146"/>
        <v>5.6132526930250481</v>
      </c>
      <c r="K1226" s="2">
        <f t="shared" si="148"/>
        <v>5.6103723801095153</v>
      </c>
    </row>
    <row r="1227" spans="1:11" ht="13.5" x14ac:dyDescent="0.25">
      <c r="A1227" s="3">
        <f>TITRES_STAT!B1230</f>
        <v>43796</v>
      </c>
      <c r="B1227" s="5">
        <f>TITRES_STAT!D1230</f>
        <v>5.5890000000000004</v>
      </c>
      <c r="C1227" s="2">
        <f t="shared" si="149"/>
        <v>-3.0999999999999694E-2</v>
      </c>
      <c r="D1227" s="2">
        <f t="shared" si="150"/>
        <v>5.6138000000000003</v>
      </c>
      <c r="E1227" s="2">
        <f t="shared" si="144"/>
        <v>5.6096999999999992</v>
      </c>
      <c r="F1227" s="2">
        <f t="shared" si="145"/>
        <v>5.6160000000000014</v>
      </c>
      <c r="G1227" s="2">
        <f t="shared" si="147"/>
        <v>5.6068000000000016</v>
      </c>
      <c r="H1227" s="2">
        <f t="shared" si="151"/>
        <v>5.7386049999999962</v>
      </c>
      <c r="I1227" s="2">
        <f t="array" ref="I1227">SUMPRODUCT(B1211:B1230, (ROW(B1211:B1230)-ROW(B1211)+1)) / (20*21/2)</f>
        <v>5.6033333333333326</v>
      </c>
      <c r="J1227" s="2">
        <f t="shared" si="146"/>
        <v>5.6109429127369479</v>
      </c>
      <c r="K1227" s="2">
        <f t="shared" si="148"/>
        <v>5.6095342475562013</v>
      </c>
    </row>
    <row r="1228" spans="1:11" ht="13.5" x14ac:dyDescent="0.25">
      <c r="A1228" s="3">
        <f>TITRES_STAT!B1231</f>
        <v>43797</v>
      </c>
      <c r="B1228" s="5">
        <f>TITRES_STAT!D1231</f>
        <v>5.5890000000000004</v>
      </c>
      <c r="C1228" s="2">
        <f t="shared" si="149"/>
        <v>0</v>
      </c>
      <c r="D1228" s="2">
        <f t="shared" si="150"/>
        <v>5.6075999999999997</v>
      </c>
      <c r="E1228" s="2">
        <f t="shared" ref="E1228:E1291" si="152">AVERAGE(B1219:B1228)</f>
        <v>5.6083999999999996</v>
      </c>
      <c r="F1228" s="2">
        <f t="shared" si="145"/>
        <v>5.6135000000000019</v>
      </c>
      <c r="G1228" s="2">
        <f t="shared" si="147"/>
        <v>5.6051800000000025</v>
      </c>
      <c r="H1228" s="2">
        <f t="shared" si="151"/>
        <v>5.738234999999996</v>
      </c>
      <c r="I1228" s="2">
        <f t="array" ref="I1228">SUMPRODUCT(B1212:B1231, (ROW(B1212:B1231)-ROW(B1212)+1)) / (20*21/2)</f>
        <v>5.6014761904761903</v>
      </c>
      <c r="J1228" s="2">
        <f t="shared" si="146"/>
        <v>5.6088531115239046</v>
      </c>
      <c r="K1228" s="2">
        <f t="shared" si="148"/>
        <v>5.608728982946154</v>
      </c>
    </row>
    <row r="1229" spans="1:11" ht="13.5" x14ac:dyDescent="0.25">
      <c r="A1229" s="3">
        <f>TITRES_STAT!B1232</f>
        <v>43798</v>
      </c>
      <c r="B1229" s="5">
        <f>TITRES_STAT!D1232</f>
        <v>5.5890000000000004</v>
      </c>
      <c r="C1229" s="2">
        <f t="shared" si="149"/>
        <v>0</v>
      </c>
      <c r="D1229" s="2">
        <f t="shared" si="150"/>
        <v>5.6013999999999999</v>
      </c>
      <c r="E1229" s="2">
        <f t="shared" si="152"/>
        <v>5.6071</v>
      </c>
      <c r="F1229" s="2">
        <f t="shared" si="145"/>
        <v>5.6110000000000015</v>
      </c>
      <c r="G1229" s="2">
        <f t="shared" si="147"/>
        <v>5.6035600000000008</v>
      </c>
      <c r="H1229" s="2">
        <f t="shared" si="151"/>
        <v>5.7378649999999958</v>
      </c>
      <c r="I1229" s="2">
        <f t="array" ref="I1229">SUMPRODUCT(B1213:B1232, (ROW(B1213:B1232)-ROW(B1213)+1)) / (20*21/2)</f>
        <v>5.5998571428571431</v>
      </c>
      <c r="J1229" s="2">
        <f t="shared" si="146"/>
        <v>5.6069623389978185</v>
      </c>
      <c r="K1229" s="2">
        <f t="shared" si="148"/>
        <v>5.6079552973404221</v>
      </c>
    </row>
    <row r="1230" spans="1:11" ht="13.5" x14ac:dyDescent="0.25">
      <c r="A1230" s="3">
        <f>TITRES_STAT!B1233</f>
        <v>43801</v>
      </c>
      <c r="B1230" s="5">
        <f>TITRES_STAT!D1233</f>
        <v>5.5890000000000004</v>
      </c>
      <c r="C1230" s="2">
        <f t="shared" si="149"/>
        <v>0</v>
      </c>
      <c r="D1230" s="2">
        <f t="shared" si="150"/>
        <v>5.5952000000000002</v>
      </c>
      <c r="E1230" s="2">
        <f t="shared" si="152"/>
        <v>5.6058000000000003</v>
      </c>
      <c r="F1230" s="2">
        <f t="shared" si="145"/>
        <v>5.6085000000000012</v>
      </c>
      <c r="G1230" s="2">
        <f t="shared" si="147"/>
        <v>5.6019400000000017</v>
      </c>
      <c r="H1230" s="2">
        <f t="shared" si="151"/>
        <v>5.7379599999999957</v>
      </c>
      <c r="I1230" s="2">
        <f t="array" ref="I1230">SUMPRODUCT(B1214:B1233, (ROW(B1214:B1233)-ROW(B1214)+1)) / (20*21/2)</f>
        <v>5.5984476190476187</v>
      </c>
      <c r="J1230" s="2">
        <f t="shared" si="146"/>
        <v>5.6052516400456449</v>
      </c>
      <c r="K1230" s="2">
        <f t="shared" si="148"/>
        <v>5.6072119523466801</v>
      </c>
    </row>
    <row r="1231" spans="1:11" ht="13.5" x14ac:dyDescent="0.25">
      <c r="A1231" s="3">
        <f>TITRES_STAT!B1234</f>
        <v>43802</v>
      </c>
      <c r="B1231" s="5">
        <f>TITRES_STAT!D1234</f>
        <v>5.5890000000000004</v>
      </c>
      <c r="C1231" s="2">
        <f t="shared" si="149"/>
        <v>0</v>
      </c>
      <c r="D1231" s="2">
        <f t="shared" si="150"/>
        <v>5.5890000000000004</v>
      </c>
      <c r="E1231" s="2">
        <f t="shared" si="152"/>
        <v>5.6044999999999998</v>
      </c>
      <c r="F1231" s="2">
        <f t="shared" si="145"/>
        <v>5.6060000000000008</v>
      </c>
      <c r="G1231" s="2">
        <f t="shared" si="147"/>
        <v>5.6003200000000026</v>
      </c>
      <c r="H1231" s="2">
        <f t="shared" si="151"/>
        <v>5.7381449999999958</v>
      </c>
      <c r="I1231" s="2">
        <f t="array" ref="I1231">SUMPRODUCT(B1215:B1234, (ROW(B1215:B1234)-ROW(B1215)+1)) / (20*21/2)</f>
        <v>5.5972476190476188</v>
      </c>
      <c r="J1231" s="2">
        <f t="shared" si="146"/>
        <v>5.6037038648032027</v>
      </c>
      <c r="K1231" s="2">
        <f t="shared" si="148"/>
        <v>5.6064977581370066</v>
      </c>
    </row>
    <row r="1232" spans="1:11" ht="13.5" x14ac:dyDescent="0.25">
      <c r="A1232" s="3">
        <f>TITRES_STAT!B1235</f>
        <v>43803</v>
      </c>
      <c r="B1232" s="5">
        <f>TITRES_STAT!D1235</f>
        <v>5.5890000000000004</v>
      </c>
      <c r="C1232" s="2">
        <f t="shared" si="149"/>
        <v>0</v>
      </c>
      <c r="D1232" s="2">
        <f t="shared" si="150"/>
        <v>5.5890000000000004</v>
      </c>
      <c r="E1232" s="2">
        <f t="shared" si="152"/>
        <v>5.6013999999999999</v>
      </c>
      <c r="F1232" s="2">
        <f t="shared" si="145"/>
        <v>5.6038000000000006</v>
      </c>
      <c r="G1232" s="2">
        <f t="shared" si="147"/>
        <v>5.5987000000000027</v>
      </c>
      <c r="H1232" s="2">
        <f t="shared" si="151"/>
        <v>5.7379199999999972</v>
      </c>
      <c r="I1232" s="2">
        <f t="array" ref="I1232">SUMPRODUCT(B1216:B1235, (ROW(B1216:B1235)-ROW(B1216)+1)) / (20*21/2)</f>
        <v>5.5844476190476184</v>
      </c>
      <c r="J1232" s="2">
        <f t="shared" si="146"/>
        <v>5.6023034967267069</v>
      </c>
      <c r="K1232" s="2">
        <f t="shared" si="148"/>
        <v>5.6058115715433985</v>
      </c>
    </row>
    <row r="1233" spans="1:11" ht="13.5" x14ac:dyDescent="0.25">
      <c r="A1233" s="3">
        <f>TITRES_STAT!B1236</f>
        <v>43804</v>
      </c>
      <c r="B1233" s="5">
        <f>TITRES_STAT!D1236</f>
        <v>5.5890000000000004</v>
      </c>
      <c r="C1233" s="2">
        <f t="shared" si="149"/>
        <v>0</v>
      </c>
      <c r="D1233" s="2">
        <f t="shared" si="150"/>
        <v>5.5890000000000004</v>
      </c>
      <c r="E1233" s="2">
        <f t="shared" si="152"/>
        <v>5.5982999999999992</v>
      </c>
      <c r="F1233" s="2">
        <f t="shared" si="145"/>
        <v>5.6015999999999995</v>
      </c>
      <c r="G1233" s="2">
        <f t="shared" si="147"/>
        <v>5.5970800000000018</v>
      </c>
      <c r="H1233" s="2">
        <f t="shared" si="151"/>
        <v>5.7376949999999969</v>
      </c>
      <c r="I1233" s="2">
        <f t="array" ref="I1233">SUMPRODUCT(B1217:B1236, (ROW(B1217:B1236)-ROW(B1217)+1)) / (20*21/2)</f>
        <v>5.5724476190476189</v>
      </c>
      <c r="J1233" s="2">
        <f t="shared" si="146"/>
        <v>5.6010364970384492</v>
      </c>
      <c r="K1233" s="2">
        <f t="shared" si="148"/>
        <v>5.6051522942279712</v>
      </c>
    </row>
    <row r="1234" spans="1:11" ht="13.5" x14ac:dyDescent="0.25">
      <c r="A1234" s="3">
        <f>TITRES_STAT!B1237</f>
        <v>43805</v>
      </c>
      <c r="B1234" s="5">
        <f>TITRES_STAT!D1237</f>
        <v>5.5890000000000004</v>
      </c>
      <c r="C1234" s="2">
        <f t="shared" si="149"/>
        <v>0</v>
      </c>
      <c r="D1234" s="2">
        <f t="shared" si="150"/>
        <v>5.5890000000000004</v>
      </c>
      <c r="E1234" s="2">
        <f t="shared" si="152"/>
        <v>5.5951999999999993</v>
      </c>
      <c r="F1234" s="2">
        <f t="shared" si="145"/>
        <v>5.5993999999999993</v>
      </c>
      <c r="G1234" s="2">
        <f t="shared" si="147"/>
        <v>5.5954600000000019</v>
      </c>
      <c r="H1234" s="2">
        <f t="shared" si="151"/>
        <v>5.7374699999999965</v>
      </c>
      <c r="I1234" s="2">
        <f t="array" ref="I1234">SUMPRODUCT(B1218:B1237, (ROW(B1218:B1237)-ROW(B1218)+1)) / (20*21/2)</f>
        <v>5.5611285714285712</v>
      </c>
      <c r="J1234" s="2">
        <f t="shared" si="146"/>
        <v>5.5998901639871681</v>
      </c>
      <c r="K1234" s="2">
        <f t="shared" si="148"/>
        <v>5.6045188709249132</v>
      </c>
    </row>
    <row r="1235" spans="1:11" ht="13.5" x14ac:dyDescent="0.25">
      <c r="A1235" s="3">
        <f>TITRES_STAT!B1238</f>
        <v>43808</v>
      </c>
      <c r="B1235" s="5">
        <f>TITRES_STAT!D1238</f>
        <v>5.4649999999999999</v>
      </c>
      <c r="C1235" s="2">
        <f t="shared" si="149"/>
        <v>-0.12400000000000055</v>
      </c>
      <c r="D1235" s="2">
        <f t="shared" si="150"/>
        <v>5.5642000000000005</v>
      </c>
      <c r="E1235" s="2">
        <f t="shared" si="152"/>
        <v>5.5796999999999999</v>
      </c>
      <c r="F1235" s="2">
        <f t="shared" si="145"/>
        <v>5.5909999999999993</v>
      </c>
      <c r="G1235" s="2">
        <f t="shared" si="147"/>
        <v>5.5913600000000008</v>
      </c>
      <c r="H1235" s="2">
        <f t="shared" si="151"/>
        <v>5.7366249999999956</v>
      </c>
      <c r="I1235" s="2">
        <f t="array" ref="I1235">SUMPRODUCT(B1219:B1238, (ROW(B1219:B1238)-ROW(B1219)+1)) / (20*21/2)</f>
        <v>5.5501047619047617</v>
      </c>
      <c r="J1235" s="2">
        <f t="shared" si="146"/>
        <v>5.5870434817026764</v>
      </c>
      <c r="K1235" s="2">
        <f t="shared" si="148"/>
        <v>5.5990475426533477</v>
      </c>
    </row>
    <row r="1236" spans="1:11" ht="13.5" x14ac:dyDescent="0.25">
      <c r="A1236" s="3">
        <f>TITRES_STAT!B1239</f>
        <v>43809</v>
      </c>
      <c r="B1236" s="5">
        <f>TITRES_STAT!D1239</f>
        <v>5.4649999999999999</v>
      </c>
      <c r="C1236" s="2">
        <f t="shared" si="149"/>
        <v>0</v>
      </c>
      <c r="D1236" s="2">
        <f t="shared" si="150"/>
        <v>5.5394000000000005</v>
      </c>
      <c r="E1236" s="2">
        <f t="shared" si="152"/>
        <v>5.5641999999999996</v>
      </c>
      <c r="F1236" s="2">
        <f t="shared" ref="F1236:F1299" si="153">AVERAGE(B1217:B1236)</f>
        <v>5.58385</v>
      </c>
      <c r="G1236" s="2">
        <f t="shared" si="147"/>
        <v>5.5872599999999997</v>
      </c>
      <c r="H1236" s="2">
        <f t="shared" si="151"/>
        <v>5.7357799999999948</v>
      </c>
      <c r="I1236" s="2">
        <f t="array" ref="I1236">SUMPRODUCT(B1220:B1239, (ROW(B1220:B1239)-ROW(B1220)+1)) / (20*21/2)</f>
        <v>5.5243999999999991</v>
      </c>
      <c r="J1236" s="2">
        <f t="shared" si="146"/>
        <v>5.5754202929690884</v>
      </c>
      <c r="K1236" s="2">
        <f t="shared" si="148"/>
        <v>5.5937907762747852</v>
      </c>
    </row>
    <row r="1237" spans="1:11" ht="13.5" x14ac:dyDescent="0.25">
      <c r="A1237" s="3">
        <f>TITRES_STAT!B1240</f>
        <v>43810</v>
      </c>
      <c r="B1237" s="5">
        <f>TITRES_STAT!D1240</f>
        <v>5.4649999999999999</v>
      </c>
      <c r="C1237" s="2">
        <f t="shared" si="149"/>
        <v>0</v>
      </c>
      <c r="D1237" s="2">
        <f t="shared" si="150"/>
        <v>5.5145999999999997</v>
      </c>
      <c r="E1237" s="2">
        <f t="shared" si="152"/>
        <v>5.5518000000000001</v>
      </c>
      <c r="F1237" s="2">
        <f t="shared" si="153"/>
        <v>5.5807500000000001</v>
      </c>
      <c r="G1237" s="2">
        <f t="shared" si="147"/>
        <v>5.5831599999999995</v>
      </c>
      <c r="H1237" s="2">
        <f t="shared" si="151"/>
        <v>5.7339149999999952</v>
      </c>
      <c r="I1237" s="2">
        <f t="array" ref="I1237">SUMPRODUCT(B1221:B1240, (ROW(B1221:B1240)-ROW(B1221)+1)) / (20*21/2)</f>
        <v>5.4977333333333327</v>
      </c>
      <c r="J1237" s="2">
        <f t="shared" ref="J1237:J1300" si="154">$J$4*B1237+J1236*(1-$J$4)</f>
        <v>5.5649040745910803</v>
      </c>
      <c r="K1237" s="2">
        <f t="shared" si="148"/>
        <v>5.5887401575973428</v>
      </c>
    </row>
    <row r="1238" spans="1:11" ht="13.5" x14ac:dyDescent="0.25">
      <c r="A1238" s="3">
        <f>TITRES_STAT!B1241</f>
        <v>43811</v>
      </c>
      <c r="B1238" s="5">
        <f>TITRES_STAT!D1241</f>
        <v>5.4649999999999999</v>
      </c>
      <c r="C1238" s="2">
        <f t="shared" si="149"/>
        <v>0</v>
      </c>
      <c r="D1238" s="2">
        <f t="shared" si="150"/>
        <v>5.4897999999999998</v>
      </c>
      <c r="E1238" s="2">
        <f t="shared" si="152"/>
        <v>5.5394000000000005</v>
      </c>
      <c r="F1238" s="2">
        <f t="shared" si="153"/>
        <v>5.5739000000000001</v>
      </c>
      <c r="G1238" s="2">
        <f t="shared" si="147"/>
        <v>5.5790599999999984</v>
      </c>
      <c r="H1238" s="2">
        <f t="shared" si="151"/>
        <v>5.7320499999999939</v>
      </c>
      <c r="I1238" s="2">
        <f t="array" ref="I1238">SUMPRODUCT(B1222:B1241, (ROW(B1222:B1241)-ROW(B1222)+1)) / (20*21/2)</f>
        <v>5.4661285714285714</v>
      </c>
      <c r="J1238" s="2">
        <f t="shared" si="154"/>
        <v>5.5553894008205011</v>
      </c>
      <c r="K1238" s="2">
        <f t="shared" si="148"/>
        <v>5.5838876023974464</v>
      </c>
    </row>
    <row r="1239" spans="1:11" ht="13.5" x14ac:dyDescent="0.25">
      <c r="A1239" s="3">
        <f>TITRES_STAT!B1242</f>
        <v>43812</v>
      </c>
      <c r="B1239" s="5">
        <f>TITRES_STAT!D1242</f>
        <v>5.3040000000000003</v>
      </c>
      <c r="C1239" s="2">
        <f t="shared" si="149"/>
        <v>-0.16099999999999959</v>
      </c>
      <c r="D1239" s="2">
        <f t="shared" si="150"/>
        <v>5.4328000000000003</v>
      </c>
      <c r="E1239" s="2">
        <f t="shared" si="152"/>
        <v>5.5109000000000012</v>
      </c>
      <c r="F1239" s="2">
        <f t="shared" si="153"/>
        <v>5.5590000000000002</v>
      </c>
      <c r="G1239" s="2">
        <f t="shared" si="147"/>
        <v>5.5717399999999975</v>
      </c>
      <c r="H1239" s="2">
        <f t="shared" si="151"/>
        <v>5.7288249999999952</v>
      </c>
      <c r="I1239" s="2">
        <f t="array" ref="I1239">SUMPRODUCT(B1223:B1242, (ROW(B1223:B1242)-ROW(B1223)+1)) / (20*21/2)</f>
        <v>5.4511476190476191</v>
      </c>
      <c r="J1239" s="2">
        <f t="shared" si="154"/>
        <v>5.5314475531233107</v>
      </c>
      <c r="K1239" s="2">
        <f t="shared" si="148"/>
        <v>5.5729116179897034</v>
      </c>
    </row>
    <row r="1240" spans="1:11" ht="13.5" x14ac:dyDescent="0.25">
      <c r="A1240" s="3">
        <f>TITRES_STAT!B1243</f>
        <v>43815</v>
      </c>
      <c r="B1240" s="5">
        <f>TITRES_STAT!D1243</f>
        <v>5.2789999999999999</v>
      </c>
      <c r="C1240" s="2">
        <f t="shared" si="149"/>
        <v>-2.5000000000000355E-2</v>
      </c>
      <c r="D1240" s="2">
        <f t="shared" si="150"/>
        <v>5.3956</v>
      </c>
      <c r="E1240" s="2">
        <f t="shared" si="152"/>
        <v>5.4799000000000007</v>
      </c>
      <c r="F1240" s="2">
        <f t="shared" si="153"/>
        <v>5.5428500000000005</v>
      </c>
      <c r="G1240" s="2">
        <f t="shared" si="147"/>
        <v>5.5689999999999973</v>
      </c>
      <c r="H1240" s="2">
        <f t="shared" si="151"/>
        <v>5.724279999999994</v>
      </c>
      <c r="I1240" s="2">
        <f t="array" ref="I1240">SUMPRODUCT(B1224:B1243, (ROW(B1224:B1243)-ROW(B1224)+1)) / (20*21/2)</f>
        <v>5.4373761904761899</v>
      </c>
      <c r="J1240" s="2">
        <f t="shared" si="154"/>
        <v>5.5074049290163289</v>
      </c>
      <c r="K1240" s="2">
        <f t="shared" si="148"/>
        <v>5.5613856721861863</v>
      </c>
    </row>
    <row r="1241" spans="1:11" ht="13.5" x14ac:dyDescent="0.25">
      <c r="A1241" s="3">
        <f>TITRES_STAT!B1244</f>
        <v>43816</v>
      </c>
      <c r="B1241" s="5">
        <f>TITRES_STAT!D1244</f>
        <v>5.2110000000000003</v>
      </c>
      <c r="C1241" s="2">
        <f t="shared" si="149"/>
        <v>-6.7999999999999616E-2</v>
      </c>
      <c r="D1241" s="2">
        <f t="shared" si="150"/>
        <v>5.3448000000000011</v>
      </c>
      <c r="E1241" s="2">
        <f t="shared" si="152"/>
        <v>5.4421000000000008</v>
      </c>
      <c r="F1241" s="2">
        <f t="shared" si="153"/>
        <v>5.5233000000000008</v>
      </c>
      <c r="G1241" s="2">
        <f t="shared" si="147"/>
        <v>5.5663999999999989</v>
      </c>
      <c r="H1241" s="2">
        <f t="shared" si="151"/>
        <v>5.7178449999999934</v>
      </c>
      <c r="I1241" s="2">
        <f t="array" ref="I1241">SUMPRODUCT(B1225:B1244, (ROW(B1225:B1244)-ROW(B1225)+1)) / (20*21/2)</f>
        <v>5.4248142857142847</v>
      </c>
      <c r="J1241" s="2">
        <f t="shared" si="154"/>
        <v>5.4791758881576316</v>
      </c>
      <c r="K1241" s="2">
        <f t="shared" si="148"/>
        <v>5.5476450575906497</v>
      </c>
    </row>
    <row r="1242" spans="1:11" ht="13.5" x14ac:dyDescent="0.25">
      <c r="A1242" s="3">
        <f>TITRES_STAT!B1245</f>
        <v>43817</v>
      </c>
      <c r="B1242" s="5">
        <f>TITRES_STAT!D1245</f>
        <v>5.3659999999999997</v>
      </c>
      <c r="C1242" s="2">
        <f t="shared" si="149"/>
        <v>0.15499999999999936</v>
      </c>
      <c r="D1242" s="2">
        <f t="shared" si="150"/>
        <v>5.3250000000000002</v>
      </c>
      <c r="E1242" s="2">
        <f t="shared" si="152"/>
        <v>5.4197999999999995</v>
      </c>
      <c r="F1242" s="2">
        <f t="shared" si="153"/>
        <v>5.5106000000000002</v>
      </c>
      <c r="G1242" s="2">
        <f t="shared" si="147"/>
        <v>5.5668999999999986</v>
      </c>
      <c r="H1242" s="2">
        <f t="shared" si="151"/>
        <v>5.7113949999999925</v>
      </c>
      <c r="I1242" s="2">
        <f t="array" ref="I1242">SUMPRODUCT(B1226:B1245, (ROW(B1226:B1245)-ROW(B1226)+1)) / (20*21/2)</f>
        <v>5.4228904761904753</v>
      </c>
      <c r="J1242" s="2">
        <f t="shared" si="154"/>
        <v>5.4683972321426193</v>
      </c>
      <c r="K1242" s="2">
        <f t="shared" si="148"/>
        <v>5.5405217219988598</v>
      </c>
    </row>
    <row r="1243" spans="1:11" ht="13.5" x14ac:dyDescent="0.25">
      <c r="A1243" s="3">
        <f>TITRES_STAT!B1246</f>
        <v>43818</v>
      </c>
      <c r="B1243" s="5">
        <f>TITRES_STAT!D1246</f>
        <v>5.3659999999999997</v>
      </c>
      <c r="C1243" s="2">
        <f t="shared" si="149"/>
        <v>0</v>
      </c>
      <c r="D1243" s="2">
        <f t="shared" si="150"/>
        <v>5.3052000000000001</v>
      </c>
      <c r="E1243" s="2">
        <f t="shared" si="152"/>
        <v>5.3974999999999991</v>
      </c>
      <c r="F1243" s="2">
        <f t="shared" si="153"/>
        <v>5.4978999999999996</v>
      </c>
      <c r="G1243" s="2">
        <f t="shared" si="147"/>
        <v>5.5673999999999992</v>
      </c>
      <c r="H1243" s="2">
        <f t="shared" si="151"/>
        <v>5.7049449999999924</v>
      </c>
      <c r="I1243" s="2">
        <f t="array" ref="I1243">SUMPRODUCT(B1227:B1246, (ROW(B1227:B1246)-ROW(B1227)+1)) / (20*21/2)</f>
        <v>5.4098952380952365</v>
      </c>
      <c r="J1243" s="2">
        <f t="shared" si="154"/>
        <v>5.4586451147957034</v>
      </c>
      <c r="K1243" s="2">
        <f t="shared" si="148"/>
        <v>5.5336777329008662</v>
      </c>
    </row>
    <row r="1244" spans="1:11" ht="13.5" x14ac:dyDescent="0.25">
      <c r="A1244" s="3">
        <f>TITRES_STAT!B1247</f>
        <v>43819</v>
      </c>
      <c r="B1244" s="5">
        <f>TITRES_STAT!D1247</f>
        <v>5.3659999999999997</v>
      </c>
      <c r="C1244" s="2">
        <f t="shared" si="149"/>
        <v>0</v>
      </c>
      <c r="D1244" s="2">
        <f t="shared" si="150"/>
        <v>5.3176000000000005</v>
      </c>
      <c r="E1244" s="2">
        <f t="shared" si="152"/>
        <v>5.3751999999999995</v>
      </c>
      <c r="F1244" s="2">
        <f t="shared" si="153"/>
        <v>5.4851999999999999</v>
      </c>
      <c r="G1244" s="2">
        <f t="shared" si="147"/>
        <v>5.5678999999999998</v>
      </c>
      <c r="H1244" s="2">
        <f t="shared" si="151"/>
        <v>5.6976199999999926</v>
      </c>
      <c r="I1244" s="2">
        <f t="array" ref="I1244">SUMPRODUCT(B1228:B1247, (ROW(B1228:B1247)-ROW(B1228)+1)) / (20*21/2)</f>
        <v>5.3982285714285707</v>
      </c>
      <c r="J1244" s="2">
        <f t="shared" si="154"/>
        <v>5.4498217705294456</v>
      </c>
      <c r="K1244" s="2">
        <f t="shared" si="148"/>
        <v>5.5271021355322052</v>
      </c>
    </row>
    <row r="1245" spans="1:11" ht="13.5" x14ac:dyDescent="0.25">
      <c r="A1245" s="3">
        <f>TITRES_STAT!B1248</f>
        <v>43822</v>
      </c>
      <c r="B1245" s="5">
        <f>TITRES_STAT!D1248</f>
        <v>5.4649999999999999</v>
      </c>
      <c r="C1245" s="2">
        <f t="shared" si="149"/>
        <v>9.9000000000000199E-2</v>
      </c>
      <c r="D1245" s="2">
        <f t="shared" si="150"/>
        <v>5.3547999999999991</v>
      </c>
      <c r="E1245" s="2">
        <f t="shared" si="152"/>
        <v>5.3751999999999995</v>
      </c>
      <c r="F1245" s="2">
        <f t="shared" si="153"/>
        <v>5.4774500000000002</v>
      </c>
      <c r="G1245" s="2">
        <f t="shared" si="147"/>
        <v>5.5672799999999985</v>
      </c>
      <c r="H1245" s="2">
        <f t="shared" si="151"/>
        <v>5.6916649999999933</v>
      </c>
      <c r="I1245" s="2">
        <f t="array" ref="I1245">SUMPRODUCT(B1229:B1248, (ROW(B1229:B1248)-ROW(B1229)+1)) / (20*21/2)</f>
        <v>5.3877428571428565</v>
      </c>
      <c r="J1245" s="2">
        <f t="shared" si="154"/>
        <v>5.4512673161933085</v>
      </c>
      <c r="K1245" s="2">
        <f t="shared" si="148"/>
        <v>5.5246667576681965</v>
      </c>
    </row>
    <row r="1246" spans="1:11" ht="13.5" x14ac:dyDescent="0.25">
      <c r="A1246" s="3">
        <f>TITRES_STAT!B1249</f>
        <v>43823</v>
      </c>
      <c r="B1246" s="5">
        <f>TITRES_STAT!D1249</f>
        <v>5.3410000000000002</v>
      </c>
      <c r="C1246" s="2">
        <f t="shared" si="149"/>
        <v>-0.12399999999999967</v>
      </c>
      <c r="D1246" s="2">
        <f t="shared" si="150"/>
        <v>5.3807999999999998</v>
      </c>
      <c r="E1246" s="2">
        <f t="shared" si="152"/>
        <v>5.3628000000000009</v>
      </c>
      <c r="F1246" s="2">
        <f t="shared" si="153"/>
        <v>5.4634999999999998</v>
      </c>
      <c r="G1246" s="2">
        <f t="shared" si="147"/>
        <v>5.5610799999999996</v>
      </c>
      <c r="H1246" s="2">
        <f t="shared" si="151"/>
        <v>5.6860549999999934</v>
      </c>
      <c r="I1246" s="2">
        <f t="array" ref="I1246">SUMPRODUCT(B1230:B1249, (ROW(B1230:B1249)-ROW(B1230)+1)) / (20*21/2)</f>
        <v>5.3784380952380966</v>
      </c>
      <c r="J1246" s="2">
        <f t="shared" si="154"/>
        <v>5.440765667032041</v>
      </c>
      <c r="K1246" s="2">
        <f t="shared" si="148"/>
        <v>5.5174641397204249</v>
      </c>
    </row>
    <row r="1247" spans="1:11" ht="13.5" x14ac:dyDescent="0.25">
      <c r="A1247" s="3">
        <f>TITRES_STAT!B1250</f>
        <v>43824</v>
      </c>
      <c r="B1247" s="5">
        <f>TITRES_STAT!D1250</f>
        <v>5.3410000000000002</v>
      </c>
      <c r="C1247" s="2">
        <f t="shared" si="149"/>
        <v>0</v>
      </c>
      <c r="D1247" s="2">
        <f t="shared" si="150"/>
        <v>5.3757999999999999</v>
      </c>
      <c r="E1247" s="2">
        <f t="shared" si="152"/>
        <v>5.3504000000000005</v>
      </c>
      <c r="F1247" s="2">
        <f t="shared" si="153"/>
        <v>5.4510999999999994</v>
      </c>
      <c r="G1247" s="2">
        <f t="shared" si="147"/>
        <v>5.5548799999999998</v>
      </c>
      <c r="H1247" s="2">
        <f t="shared" si="151"/>
        <v>5.6804749999999933</v>
      </c>
      <c r="I1247" s="2">
        <f t="array" ref="I1247">SUMPRODUCT(B1231:B1250, (ROW(B1231:B1250)-ROW(B1231)+1)) / (20*21/2)</f>
        <v>5.3590761904761912</v>
      </c>
      <c r="J1247" s="2">
        <f t="shared" si="154"/>
        <v>5.4312641749337516</v>
      </c>
      <c r="K1247" s="2">
        <f t="shared" si="148"/>
        <v>5.5105439773784477</v>
      </c>
    </row>
    <row r="1248" spans="1:11" ht="13.5" x14ac:dyDescent="0.25">
      <c r="A1248" s="3">
        <f>TITRES_STAT!B1251</f>
        <v>43825</v>
      </c>
      <c r="B1248" s="5">
        <f>TITRES_STAT!D1251</f>
        <v>5.3410000000000002</v>
      </c>
      <c r="C1248" s="2">
        <f t="shared" si="149"/>
        <v>0</v>
      </c>
      <c r="D1248" s="2">
        <f t="shared" si="150"/>
        <v>5.3708000000000009</v>
      </c>
      <c r="E1248" s="2">
        <f t="shared" si="152"/>
        <v>5.3380000000000001</v>
      </c>
      <c r="F1248" s="2">
        <f t="shared" si="153"/>
        <v>5.438699999999999</v>
      </c>
      <c r="G1248" s="2">
        <f t="shared" si="147"/>
        <v>5.5486800000000009</v>
      </c>
      <c r="H1248" s="2">
        <f t="shared" si="151"/>
        <v>5.6739299999999933</v>
      </c>
      <c r="I1248" s="2">
        <f t="array" ref="I1248">SUMPRODUCT(B1232:B1251, (ROW(B1232:B1251)-ROW(B1232)+1)) / (20*21/2)</f>
        <v>5.3420285714285711</v>
      </c>
      <c r="J1248" s="2">
        <f t="shared" si="154"/>
        <v>5.4226675868448231</v>
      </c>
      <c r="K1248" s="2">
        <f t="shared" si="148"/>
        <v>5.5038951939518421</v>
      </c>
    </row>
    <row r="1249" spans="1:11" ht="13.5" x14ac:dyDescent="0.25">
      <c r="A1249" s="3">
        <f>TITRES_STAT!B1252</f>
        <v>43826</v>
      </c>
      <c r="B1249" s="5">
        <f>TITRES_STAT!D1252</f>
        <v>5.3410000000000002</v>
      </c>
      <c r="C1249" s="2">
        <f t="shared" si="149"/>
        <v>0</v>
      </c>
      <c r="D1249" s="2">
        <f t="shared" si="150"/>
        <v>5.365800000000001</v>
      </c>
      <c r="E1249" s="2">
        <f t="shared" si="152"/>
        <v>5.3417000000000003</v>
      </c>
      <c r="F1249" s="2">
        <f t="shared" si="153"/>
        <v>5.4262999999999995</v>
      </c>
      <c r="G1249" s="2">
        <f t="shared" si="147"/>
        <v>5.5418400000000005</v>
      </c>
      <c r="H1249" s="2">
        <f t="shared" si="151"/>
        <v>5.6673849999999932</v>
      </c>
      <c r="I1249" s="2">
        <f t="array" ref="I1249">SUMPRODUCT(B1233:B1252, (ROW(B1233:B1252)-ROW(B1233)+1)) / (20*21/2)</f>
        <v>5.3261238095238097</v>
      </c>
      <c r="J1249" s="2">
        <f t="shared" si="154"/>
        <v>5.4148897214310301</v>
      </c>
      <c r="K1249" s="2">
        <f t="shared" si="148"/>
        <v>5.4975071471302019</v>
      </c>
    </row>
    <row r="1250" spans="1:11" ht="13.5" x14ac:dyDescent="0.25">
      <c r="A1250" s="3">
        <f>TITRES_STAT!B1253</f>
        <v>43829</v>
      </c>
      <c r="B1250" s="5">
        <f>TITRES_STAT!D1253</f>
        <v>5.2229999999999999</v>
      </c>
      <c r="C1250" s="2">
        <f t="shared" si="149"/>
        <v>-0.11800000000000033</v>
      </c>
      <c r="D1250" s="2">
        <f t="shared" si="150"/>
        <v>5.3174000000000001</v>
      </c>
      <c r="E1250" s="2">
        <f t="shared" si="152"/>
        <v>5.3361000000000001</v>
      </c>
      <c r="F1250" s="2">
        <f t="shared" si="153"/>
        <v>5.4079999999999995</v>
      </c>
      <c r="G1250" s="2">
        <f t="shared" si="147"/>
        <v>5.5326400000000016</v>
      </c>
      <c r="H1250" s="2">
        <f t="shared" si="151"/>
        <v>5.6610999999999931</v>
      </c>
      <c r="I1250" s="2">
        <f t="array" ref="I1250">SUMPRODUCT(B1234:B1253, (ROW(B1234:B1253)-ROW(B1234)+1)) / (20*21/2)</f>
        <v>5.3119619047619047</v>
      </c>
      <c r="J1250" s="2">
        <f t="shared" si="154"/>
        <v>5.3966145098661702</v>
      </c>
      <c r="K1250" s="2">
        <f t="shared" si="148"/>
        <v>5.486742160968233</v>
      </c>
    </row>
    <row r="1251" spans="1:11" ht="13.5" x14ac:dyDescent="0.25">
      <c r="A1251" s="3">
        <f>TITRES_STAT!B1254</f>
        <v>43830</v>
      </c>
      <c r="B1251" s="5">
        <f>TITRES_STAT!D1254</f>
        <v>5.2290000000000001</v>
      </c>
      <c r="C1251" s="2">
        <f t="shared" si="149"/>
        <v>6.0000000000002274E-3</v>
      </c>
      <c r="D1251" s="2">
        <f t="shared" si="150"/>
        <v>5.2949999999999999</v>
      </c>
      <c r="E1251" s="2">
        <f t="shared" si="152"/>
        <v>5.3378999999999994</v>
      </c>
      <c r="F1251" s="2">
        <f t="shared" si="153"/>
        <v>5.3899999999999988</v>
      </c>
      <c r="G1251" s="2">
        <f t="shared" si="147"/>
        <v>5.5243200000000003</v>
      </c>
      <c r="H1251" s="2">
        <f t="shared" si="151"/>
        <v>5.6548449999999946</v>
      </c>
      <c r="I1251" s="2">
        <f t="array" ref="I1251">SUMPRODUCT(B1235:B1254, (ROW(B1235:B1254)-ROW(B1235)+1)) / (20*21/2)</f>
        <v>5.2995428571428569</v>
      </c>
      <c r="J1251" s="2">
        <f t="shared" si="154"/>
        <v>5.3806512232122499</v>
      </c>
      <c r="K1251" s="2">
        <f t="shared" si="148"/>
        <v>5.4766346252439888</v>
      </c>
    </row>
    <row r="1252" spans="1:11" ht="13.5" x14ac:dyDescent="0.25">
      <c r="A1252" s="3">
        <f>TITRES_STAT!B1255</f>
        <v>43832</v>
      </c>
      <c r="B1252" s="5">
        <f>TITRES_STAT!D1255</f>
        <v>5.2229999999999999</v>
      </c>
      <c r="C1252" s="2">
        <f t="shared" si="149"/>
        <v>-6.0000000000002274E-3</v>
      </c>
      <c r="D1252" s="2">
        <f t="shared" si="150"/>
        <v>5.2713999999999999</v>
      </c>
      <c r="E1252" s="2">
        <f t="shared" si="152"/>
        <v>5.3235999999999999</v>
      </c>
      <c r="F1252" s="2">
        <f t="shared" si="153"/>
        <v>5.3716999999999988</v>
      </c>
      <c r="G1252" s="2">
        <f t="shared" si="147"/>
        <v>5.515880000000001</v>
      </c>
      <c r="H1252" s="2">
        <f t="shared" si="151"/>
        <v>5.6485599999999945</v>
      </c>
      <c r="I1252" s="2">
        <f t="array" ref="I1252">SUMPRODUCT(B1236:B1255, (ROW(B1236:B1255)-ROW(B1236)+1)) / (20*21/2)</f>
        <v>5.2888666666666673</v>
      </c>
      <c r="J1252" s="2">
        <f t="shared" si="154"/>
        <v>5.3656368210015595</v>
      </c>
      <c r="K1252" s="2">
        <f t="shared" si="148"/>
        <v>5.4666881693520679</v>
      </c>
    </row>
    <row r="1253" spans="1:11" ht="13.5" x14ac:dyDescent="0.25">
      <c r="A1253" s="3">
        <f>TITRES_STAT!B1256</f>
        <v>43833</v>
      </c>
      <c r="B1253" s="5">
        <f>TITRES_STAT!D1256</f>
        <v>5.2229999999999999</v>
      </c>
      <c r="C1253" s="2">
        <f t="shared" si="149"/>
        <v>0</v>
      </c>
      <c r="D1253" s="2">
        <f t="shared" si="150"/>
        <v>5.2477999999999998</v>
      </c>
      <c r="E1253" s="2">
        <f t="shared" si="152"/>
        <v>5.3092999999999995</v>
      </c>
      <c r="F1253" s="2">
        <f t="shared" si="153"/>
        <v>5.3533999999999988</v>
      </c>
      <c r="G1253" s="2">
        <f t="shared" si="147"/>
        <v>5.509920000000001</v>
      </c>
      <c r="H1253" s="2">
        <f t="shared" si="151"/>
        <v>5.6432349999999953</v>
      </c>
      <c r="I1253" s="2">
        <f t="array" ref="I1253">SUMPRODUCT(B1237:B1256, (ROW(B1237:B1256)-ROW(B1237)+1)) / (20*21/2)</f>
        <v>5.2817238095238084</v>
      </c>
      <c r="J1253" s="2">
        <f t="shared" si="154"/>
        <v>5.3520523618585534</v>
      </c>
      <c r="K1253" s="2">
        <f t="shared" si="148"/>
        <v>5.4571317705539473</v>
      </c>
    </row>
    <row r="1254" spans="1:11" ht="13.5" x14ac:dyDescent="0.25">
      <c r="A1254" s="3">
        <f>TITRES_STAT!B1257</f>
        <v>43836</v>
      </c>
      <c r="B1254" s="5">
        <f>TITRES_STAT!D1257</f>
        <v>5.2229999999999999</v>
      </c>
      <c r="C1254" s="2">
        <f t="shared" si="149"/>
        <v>0</v>
      </c>
      <c r="D1254" s="2">
        <f t="shared" si="150"/>
        <v>5.2241999999999997</v>
      </c>
      <c r="E1254" s="2">
        <f t="shared" si="152"/>
        <v>5.2949999999999999</v>
      </c>
      <c r="F1254" s="2">
        <f t="shared" si="153"/>
        <v>5.3350999999999988</v>
      </c>
      <c r="G1254" s="2">
        <f t="shared" si="147"/>
        <v>5.5014800000000026</v>
      </c>
      <c r="H1254" s="2">
        <f t="shared" si="151"/>
        <v>5.6379099999999962</v>
      </c>
      <c r="I1254" s="2">
        <f t="array" ref="I1254">SUMPRODUCT(B1238:B1257, (ROW(B1238:B1257)-ROW(B1238)+1)) / (20*21/2)</f>
        <v>5.2756142857142851</v>
      </c>
      <c r="J1254" s="2">
        <f t="shared" si="154"/>
        <v>5.3397616607291676</v>
      </c>
      <c r="K1254" s="2">
        <f t="shared" si="148"/>
        <v>5.4479501324930082</v>
      </c>
    </row>
    <row r="1255" spans="1:11" ht="13.5" x14ac:dyDescent="0.25">
      <c r="A1255" s="3">
        <f>TITRES_STAT!B1258</f>
        <v>43837</v>
      </c>
      <c r="B1255" s="5">
        <f>TITRES_STAT!D1258</f>
        <v>5.2229999999999999</v>
      </c>
      <c r="C1255" s="2">
        <f t="shared" si="149"/>
        <v>0</v>
      </c>
      <c r="D1255" s="2">
        <f t="shared" si="150"/>
        <v>5.2241999999999997</v>
      </c>
      <c r="E1255" s="2">
        <f t="shared" si="152"/>
        <v>5.2707999999999995</v>
      </c>
      <c r="F1255" s="2">
        <f t="shared" si="153"/>
        <v>5.3229999999999986</v>
      </c>
      <c r="G1255" s="2">
        <f t="shared" si="147"/>
        <v>5.4930400000000033</v>
      </c>
      <c r="H1255" s="2">
        <f t="shared" si="151"/>
        <v>5.6317099999999956</v>
      </c>
      <c r="I1255" s="2">
        <f t="array" ref="I1255">SUMPRODUCT(B1239:B1258, (ROW(B1239:B1258)-ROW(B1239)+1)) / (20*21/2)</f>
        <v>5.2681571428571434</v>
      </c>
      <c r="J1255" s="2">
        <f t="shared" si="154"/>
        <v>5.3286415025644853</v>
      </c>
      <c r="K1255" s="2">
        <f t="shared" si="148"/>
        <v>5.4391285586697524</v>
      </c>
    </row>
    <row r="1256" spans="1:11" ht="13.5" x14ac:dyDescent="0.25">
      <c r="A1256" s="3">
        <f>TITRES_STAT!B1259</f>
        <v>43838</v>
      </c>
      <c r="B1256" s="5">
        <f>TITRES_STAT!D1259</f>
        <v>5.2480000000000002</v>
      </c>
      <c r="C1256" s="2">
        <f t="shared" si="149"/>
        <v>2.5000000000000355E-2</v>
      </c>
      <c r="D1256" s="2">
        <f t="shared" si="150"/>
        <v>5.2279999999999998</v>
      </c>
      <c r="E1256" s="2">
        <f t="shared" si="152"/>
        <v>5.2614999999999998</v>
      </c>
      <c r="F1256" s="2">
        <f t="shared" si="153"/>
        <v>5.3121499999999999</v>
      </c>
      <c r="G1256" s="2">
        <f t="shared" si="147"/>
        <v>5.4851000000000036</v>
      </c>
      <c r="H1256" s="2">
        <f t="shared" si="151"/>
        <v>5.6265699999999974</v>
      </c>
      <c r="I1256" s="2">
        <f t="array" ref="I1256">SUMPRODUCT(B1240:B1259, (ROW(B1240:B1259)-ROW(B1240)+1)) / (20*21/2)</f>
        <v>5.2588999999999997</v>
      </c>
      <c r="J1256" s="2">
        <f t="shared" si="154"/>
        <v>5.320961359463106</v>
      </c>
      <c r="K1256" s="2">
        <f t="shared" si="148"/>
        <v>5.4316333210748597</v>
      </c>
    </row>
    <row r="1257" spans="1:11" ht="13.5" x14ac:dyDescent="0.25">
      <c r="A1257" s="3">
        <f>TITRES_STAT!B1260</f>
        <v>43839</v>
      </c>
      <c r="B1257" s="5">
        <f>TITRES_STAT!D1260</f>
        <v>5.2480000000000002</v>
      </c>
      <c r="C1257" s="2">
        <f t="shared" si="149"/>
        <v>0</v>
      </c>
      <c r="D1257" s="2">
        <f t="shared" si="150"/>
        <v>5.2330000000000005</v>
      </c>
      <c r="E1257" s="2">
        <f t="shared" si="152"/>
        <v>5.2521999999999993</v>
      </c>
      <c r="F1257" s="2">
        <f t="shared" si="153"/>
        <v>5.3013000000000003</v>
      </c>
      <c r="G1257" s="2">
        <f t="shared" si="147"/>
        <v>5.477280000000003</v>
      </c>
      <c r="H1257" s="2">
        <f t="shared" si="151"/>
        <v>5.6206699999999978</v>
      </c>
      <c r="I1257" s="2">
        <f t="array" ref="I1257">SUMPRODUCT(B1241:B1260, (ROW(B1241:B1260)-ROW(B1241)+1)) / (20*21/2)</f>
        <v>5.2466523809523808</v>
      </c>
      <c r="J1257" s="2">
        <f t="shared" si="154"/>
        <v>5.3140126585618574</v>
      </c>
      <c r="K1257" s="2">
        <f t="shared" si="148"/>
        <v>5.4244320143660412</v>
      </c>
    </row>
    <row r="1258" spans="1:11" ht="13.5" x14ac:dyDescent="0.25">
      <c r="A1258" s="3">
        <f>TITRES_STAT!B1261</f>
        <v>43840</v>
      </c>
      <c r="B1258" s="5">
        <f>TITRES_STAT!D1261</f>
        <v>5.2229999999999999</v>
      </c>
      <c r="C1258" s="2">
        <f t="shared" si="149"/>
        <v>-2.5000000000000355E-2</v>
      </c>
      <c r="D1258" s="2">
        <f t="shared" si="150"/>
        <v>5.2329999999999997</v>
      </c>
      <c r="E1258" s="2">
        <f t="shared" si="152"/>
        <v>5.2403999999999993</v>
      </c>
      <c r="F1258" s="2">
        <f t="shared" si="153"/>
        <v>5.2892000000000001</v>
      </c>
      <c r="G1258" s="2">
        <f t="shared" si="147"/>
        <v>5.4689600000000027</v>
      </c>
      <c r="H1258" s="2">
        <f t="shared" si="151"/>
        <v>5.6156099999999967</v>
      </c>
      <c r="I1258" s="2">
        <f t="array" ref="I1258">SUMPRODUCT(B1242:B1261, (ROW(B1242:B1261)-ROW(B1242)+1)) / (20*21/2)</f>
        <v>5.232614285714285</v>
      </c>
      <c r="J1258" s="2">
        <f t="shared" si="154"/>
        <v>5.3053447863178711</v>
      </c>
      <c r="K1258" s="2">
        <f t="shared" si="148"/>
        <v>5.4165327196850201</v>
      </c>
    </row>
    <row r="1259" spans="1:11" ht="13.5" x14ac:dyDescent="0.25">
      <c r="A1259" s="3">
        <f>TITRES_STAT!B1262</f>
        <v>43843</v>
      </c>
      <c r="B1259" s="5">
        <f>TITRES_STAT!D1262</f>
        <v>5.1920000000000002</v>
      </c>
      <c r="C1259" s="2">
        <f t="shared" si="149"/>
        <v>-3.0999999999999694E-2</v>
      </c>
      <c r="D1259" s="2">
        <f t="shared" si="150"/>
        <v>5.2267999999999999</v>
      </c>
      <c r="E1259" s="2">
        <f t="shared" si="152"/>
        <v>5.2254999999999994</v>
      </c>
      <c r="F1259" s="2">
        <f t="shared" si="153"/>
        <v>5.2835999999999999</v>
      </c>
      <c r="G1259" s="2">
        <f t="shared" si="147"/>
        <v>5.4600200000000028</v>
      </c>
      <c r="H1259" s="2">
        <f t="shared" si="151"/>
        <v>5.6112999999999964</v>
      </c>
      <c r="I1259" s="2">
        <f t="array" ref="I1259">SUMPRODUCT(B1243:B1262, (ROW(B1243:B1262)-ROW(B1243)+1)) / (20*21/2)</f>
        <v>5.2213428571428571</v>
      </c>
      <c r="J1259" s="2">
        <f t="shared" si="154"/>
        <v>5.2945500447637874</v>
      </c>
      <c r="K1259" s="2">
        <f t="shared" si="148"/>
        <v>5.4077275149914898</v>
      </c>
    </row>
    <row r="1260" spans="1:11" ht="13.5" x14ac:dyDescent="0.25">
      <c r="A1260" s="3">
        <f>TITRES_STAT!B1263</f>
        <v>43845</v>
      </c>
      <c r="B1260" s="5">
        <f>TITRES_STAT!D1263</f>
        <v>5.1550000000000002</v>
      </c>
      <c r="C1260" s="2">
        <f t="shared" si="149"/>
        <v>-3.6999999999999922E-2</v>
      </c>
      <c r="D1260" s="2">
        <f t="shared" si="150"/>
        <v>5.2132000000000005</v>
      </c>
      <c r="E1260" s="2">
        <f t="shared" si="152"/>
        <v>5.2187000000000001</v>
      </c>
      <c r="F1260" s="2">
        <f t="shared" si="153"/>
        <v>5.2774000000000001</v>
      </c>
      <c r="G1260" s="2">
        <f t="shared" si="147"/>
        <v>5.4503400000000024</v>
      </c>
      <c r="H1260" s="2">
        <f t="shared" si="151"/>
        <v>5.6058999999999957</v>
      </c>
      <c r="I1260" s="2">
        <f t="array" ref="I1260">SUMPRODUCT(B1244:B1263, (ROW(B1244:B1263)-ROW(B1244)+1)) / (20*21/2)</f>
        <v>5.2252666666666672</v>
      </c>
      <c r="J1260" s="2">
        <f t="shared" si="154"/>
        <v>5.2812595643100932</v>
      </c>
      <c r="K1260" s="2">
        <f t="shared" si="148"/>
        <v>5.3978166320506471</v>
      </c>
    </row>
    <row r="1261" spans="1:11" ht="13.5" x14ac:dyDescent="0.25">
      <c r="A1261" s="3">
        <f>TITRES_STAT!B1264</f>
        <v>43846</v>
      </c>
      <c r="B1261" s="5">
        <f>TITRES_STAT!D1264</f>
        <v>5.13</v>
      </c>
      <c r="C1261" s="2">
        <f t="shared" si="149"/>
        <v>-2.5000000000000355E-2</v>
      </c>
      <c r="D1261" s="2">
        <f t="shared" si="150"/>
        <v>5.1896000000000004</v>
      </c>
      <c r="E1261" s="2">
        <f t="shared" si="152"/>
        <v>5.208800000000001</v>
      </c>
      <c r="F1261" s="2">
        <f t="shared" si="153"/>
        <v>5.2733500000000006</v>
      </c>
      <c r="G1261" s="2">
        <f t="shared" si="147"/>
        <v>5.4401600000000023</v>
      </c>
      <c r="H1261" s="2">
        <f t="shared" si="151"/>
        <v>5.6012799999999974</v>
      </c>
      <c r="I1261" s="2">
        <f t="array" ref="I1261">SUMPRODUCT(B1245:B1264, (ROW(B1245:B1264)-ROW(B1245)+1)) / (20*21/2)</f>
        <v>5.228247619047619</v>
      </c>
      <c r="J1261" s="2">
        <f t="shared" si="154"/>
        <v>5.2668538915186556</v>
      </c>
      <c r="K1261" s="2">
        <f t="shared" si="148"/>
        <v>5.3873140190290529</v>
      </c>
    </row>
    <row r="1262" spans="1:11" ht="13.5" x14ac:dyDescent="0.25">
      <c r="A1262" s="3">
        <f>TITRES_STAT!B1265</f>
        <v>43847</v>
      </c>
      <c r="B1262" s="5">
        <f>TITRES_STAT!D1265</f>
        <v>5.1550000000000002</v>
      </c>
      <c r="C1262" s="2">
        <f t="shared" si="149"/>
        <v>2.5000000000000355E-2</v>
      </c>
      <c r="D1262" s="2">
        <f t="shared" si="150"/>
        <v>5.1710000000000003</v>
      </c>
      <c r="E1262" s="2">
        <f t="shared" si="152"/>
        <v>5.202</v>
      </c>
      <c r="F1262" s="2">
        <f t="shared" si="153"/>
        <v>5.2628000000000004</v>
      </c>
      <c r="G1262" s="2">
        <f t="shared" si="147"/>
        <v>5.430600000000001</v>
      </c>
      <c r="H1262" s="2">
        <f t="shared" si="151"/>
        <v>5.5975699999999957</v>
      </c>
      <c r="I1262" s="2">
        <f t="array" ref="I1262">SUMPRODUCT(B1246:B1265, (ROW(B1246:B1265)-ROW(B1246)+1)) / (20*21/2)</f>
        <v>5.2315857142857141</v>
      </c>
      <c r="J1262" s="2">
        <f t="shared" si="154"/>
        <v>5.2562011399454498</v>
      </c>
      <c r="K1262" s="2">
        <f t="shared" si="148"/>
        <v>5.3782036653416396</v>
      </c>
    </row>
    <row r="1263" spans="1:11" ht="13.5" x14ac:dyDescent="0.25">
      <c r="A1263" s="3">
        <f>TITRES_STAT!B1266</f>
        <v>43850</v>
      </c>
      <c r="B1263" s="5">
        <f>TITRES_STAT!D1266</f>
        <v>5.3040000000000003</v>
      </c>
      <c r="C1263" s="2">
        <f t="shared" si="149"/>
        <v>0.14900000000000002</v>
      </c>
      <c r="D1263" s="2">
        <f t="shared" si="150"/>
        <v>5.1871999999999998</v>
      </c>
      <c r="E1263" s="2">
        <f t="shared" si="152"/>
        <v>5.2101000000000006</v>
      </c>
      <c r="F1263" s="2">
        <f t="shared" si="153"/>
        <v>5.2596999999999996</v>
      </c>
      <c r="G1263" s="2">
        <f t="shared" si="147"/>
        <v>5.4240200000000014</v>
      </c>
      <c r="H1263" s="2">
        <f t="shared" si="151"/>
        <v>5.5946049999999969</v>
      </c>
      <c r="I1263" s="2">
        <f t="array" ref="I1263">SUMPRODUCT(B1247:B1266, (ROW(B1247:B1266)-ROW(B1247)+1)) / (20*21/2)</f>
        <v>5.2233714285714292</v>
      </c>
      <c r="J1263" s="2">
        <f t="shared" si="154"/>
        <v>5.2607534123315975</v>
      </c>
      <c r="K1263" s="2">
        <f t="shared" si="148"/>
        <v>5.3752937176811839</v>
      </c>
    </row>
    <row r="1264" spans="1:11" ht="13.5" x14ac:dyDescent="0.25">
      <c r="A1264" s="3">
        <f>TITRES_STAT!B1267</f>
        <v>43851</v>
      </c>
      <c r="B1264" s="5">
        <f>TITRES_STAT!D1267</f>
        <v>5.2910000000000004</v>
      </c>
      <c r="C1264" s="2">
        <f t="shared" si="149"/>
        <v>-1.2999999999999901E-2</v>
      </c>
      <c r="D1264" s="2">
        <f t="shared" si="150"/>
        <v>5.2069999999999999</v>
      </c>
      <c r="E1264" s="2">
        <f t="shared" si="152"/>
        <v>5.2169000000000008</v>
      </c>
      <c r="F1264" s="2">
        <f t="shared" si="153"/>
        <v>5.2559500000000003</v>
      </c>
      <c r="G1264" s="2">
        <f t="shared" si="147"/>
        <v>5.417180000000001</v>
      </c>
      <c r="H1264" s="2">
        <f t="shared" si="151"/>
        <v>5.5915499999999971</v>
      </c>
      <c r="I1264" s="2">
        <f t="array" ref="I1264">SUMPRODUCT(B1248:B1267, (ROW(B1248:B1267)-ROW(B1248)+1)) / (20*21/2)</f>
        <v>5.230204761904762</v>
      </c>
      <c r="J1264" s="2">
        <f t="shared" si="154"/>
        <v>5.2636340397285881</v>
      </c>
      <c r="K1264" s="2">
        <f t="shared" si="148"/>
        <v>5.3719880816936874</v>
      </c>
    </row>
    <row r="1265" spans="1:11" ht="13.5" x14ac:dyDescent="0.25">
      <c r="A1265" s="3">
        <f>TITRES_STAT!B1268</f>
        <v>43852</v>
      </c>
      <c r="B1265" s="5">
        <f>TITRES_STAT!D1268</f>
        <v>5.2910000000000004</v>
      </c>
      <c r="C1265" s="2">
        <f t="shared" si="149"/>
        <v>0</v>
      </c>
      <c r="D1265" s="2">
        <f t="shared" si="150"/>
        <v>5.2342000000000004</v>
      </c>
      <c r="E1265" s="2">
        <f t="shared" si="152"/>
        <v>5.2236999999999991</v>
      </c>
      <c r="F1265" s="2">
        <f t="shared" si="153"/>
        <v>5.2472499999999993</v>
      </c>
      <c r="G1265" s="2">
        <f t="shared" si="147"/>
        <v>5.4103400000000015</v>
      </c>
      <c r="H1265" s="2">
        <f t="shared" si="151"/>
        <v>5.5884949999999982</v>
      </c>
      <c r="I1265" s="2">
        <f t="array" ref="I1265">SUMPRODUCT(B1249:B1268, (ROW(B1249:B1268)-ROW(B1249)+1)) / (20*21/2)</f>
        <v>5.2371857142857143</v>
      </c>
      <c r="J1265" s="2">
        <f t="shared" si="154"/>
        <v>5.2662403216591986</v>
      </c>
      <c r="K1265" s="2">
        <f t="shared" si="148"/>
        <v>5.3688120784900137</v>
      </c>
    </row>
    <row r="1266" spans="1:11" ht="13.5" x14ac:dyDescent="0.25">
      <c r="A1266" s="3">
        <f>TITRES_STAT!B1269</f>
        <v>43853</v>
      </c>
      <c r="B1266" s="5">
        <f>TITRES_STAT!D1269</f>
        <v>5.1609999999999996</v>
      </c>
      <c r="C1266" s="2">
        <f t="shared" si="149"/>
        <v>-0.13000000000000078</v>
      </c>
      <c r="D1266" s="2">
        <f t="shared" si="150"/>
        <v>5.2403999999999993</v>
      </c>
      <c r="E1266" s="2">
        <f t="shared" si="152"/>
        <v>5.2150000000000007</v>
      </c>
      <c r="F1266" s="2">
        <f t="shared" si="153"/>
        <v>5.238249999999999</v>
      </c>
      <c r="G1266" s="2">
        <f t="shared" ref="G1266:G1329" si="155">AVERAGE(B1217:B1266)</f>
        <v>5.4014000000000024</v>
      </c>
      <c r="H1266" s="2">
        <f t="shared" si="151"/>
        <v>5.584789999999999</v>
      </c>
      <c r="I1266" s="2">
        <f t="array" ref="I1266">SUMPRODUCT(B1250:B1269, (ROW(B1250:B1269)-ROW(B1250)+1)) / (20*21/2)</f>
        <v>5.2590761904761898</v>
      </c>
      <c r="J1266" s="2">
        <f t="shared" si="154"/>
        <v>5.2562174338821324</v>
      </c>
      <c r="K1266" s="2">
        <f t="shared" si="148"/>
        <v>5.3606625852158949</v>
      </c>
    </row>
    <row r="1267" spans="1:11" ht="13.5" x14ac:dyDescent="0.25">
      <c r="A1267" s="3">
        <f>TITRES_STAT!B1270</f>
        <v>43854</v>
      </c>
      <c r="B1267" s="5">
        <f>TITRES_STAT!D1270</f>
        <v>5.31</v>
      </c>
      <c r="C1267" s="2">
        <f t="shared" si="149"/>
        <v>0.14900000000000002</v>
      </c>
      <c r="D1267" s="2">
        <f t="shared" si="150"/>
        <v>5.2713999999999999</v>
      </c>
      <c r="E1267" s="2">
        <f t="shared" si="152"/>
        <v>5.2212000000000005</v>
      </c>
      <c r="F1267" s="2">
        <f t="shared" si="153"/>
        <v>5.236699999999999</v>
      </c>
      <c r="G1267" s="2">
        <f t="shared" si="155"/>
        <v>5.3970600000000024</v>
      </c>
      <c r="H1267" s="2">
        <f t="shared" si="151"/>
        <v>5.5813600000000001</v>
      </c>
      <c r="I1267" s="2">
        <f t="array" ref="I1267">SUMPRODUCT(B1251:B1270, (ROW(B1251:B1270)-ROW(B1251)+1)) / (20*21/2)</f>
        <v>5.2803761904761908</v>
      </c>
      <c r="J1267" s="2">
        <f t="shared" si="154"/>
        <v>5.2613395830362144</v>
      </c>
      <c r="K1267" s="2">
        <f t="shared" ref="K1267:K1330" si="156">$K$4*B1267+(1-$K$4)*K1266</f>
        <v>5.358675817168213</v>
      </c>
    </row>
    <row r="1268" spans="1:11" ht="13.5" x14ac:dyDescent="0.25">
      <c r="A1268" s="3">
        <f>TITRES_STAT!B1271</f>
        <v>43857</v>
      </c>
      <c r="B1268" s="5">
        <f>TITRES_STAT!D1271</f>
        <v>5.31</v>
      </c>
      <c r="C1268" s="2">
        <f t="shared" si="149"/>
        <v>0</v>
      </c>
      <c r="D1268" s="2">
        <f t="shared" si="150"/>
        <v>5.2725999999999997</v>
      </c>
      <c r="E1268" s="2">
        <f t="shared" si="152"/>
        <v>5.2299000000000007</v>
      </c>
      <c r="F1268" s="2">
        <f t="shared" si="153"/>
        <v>5.2351499999999991</v>
      </c>
      <c r="G1268" s="2">
        <f t="shared" si="155"/>
        <v>5.3912200000000015</v>
      </c>
      <c r="H1268" s="2">
        <f t="shared" si="151"/>
        <v>5.5779299999999985</v>
      </c>
      <c r="I1268" s="2">
        <f t="array" ref="I1268">SUMPRODUCT(B1252:B1271, (ROW(B1252:B1271)-ROW(B1252)+1)) / (20*21/2)</f>
        <v>5.3005238095238099</v>
      </c>
      <c r="J1268" s="2">
        <f t="shared" si="154"/>
        <v>5.2659739084613362</v>
      </c>
      <c r="K1268" s="2">
        <f t="shared" si="156"/>
        <v>5.3567669615929887</v>
      </c>
    </row>
    <row r="1269" spans="1:11" ht="13.5" x14ac:dyDescent="0.25">
      <c r="A1269" s="3">
        <f>TITRES_STAT!B1272</f>
        <v>43858</v>
      </c>
      <c r="B1269" s="5">
        <f>TITRES_STAT!D1272</f>
        <v>5.4649999999999999</v>
      </c>
      <c r="C1269" s="2">
        <f t="shared" si="149"/>
        <v>0.15500000000000025</v>
      </c>
      <c r="D1269" s="2">
        <f t="shared" si="150"/>
        <v>5.3073999999999995</v>
      </c>
      <c r="E1269" s="2">
        <f t="shared" si="152"/>
        <v>5.2572000000000001</v>
      </c>
      <c r="F1269" s="2">
        <f t="shared" si="153"/>
        <v>5.2413499999999997</v>
      </c>
      <c r="G1269" s="2">
        <f t="shared" si="155"/>
        <v>5.3884800000000004</v>
      </c>
      <c r="H1269" s="2">
        <f t="shared" si="151"/>
        <v>5.5752749999999995</v>
      </c>
      <c r="I1269" s="2">
        <f t="array" ref="I1269">SUMPRODUCT(B1253:B1272, (ROW(B1253:B1272)-ROW(B1253)+1)) / (20*21/2)</f>
        <v>5.3077380952380953</v>
      </c>
      <c r="J1269" s="2">
        <f t="shared" si="154"/>
        <v>5.2849287743221618</v>
      </c>
      <c r="K1269" s="2">
        <f t="shared" si="156"/>
        <v>5.3610113944716948</v>
      </c>
    </row>
    <row r="1270" spans="1:11" ht="13.5" x14ac:dyDescent="0.25">
      <c r="A1270" s="3">
        <f>TITRES_STAT!B1273</f>
        <v>43859</v>
      </c>
      <c r="B1270" s="5">
        <f>TITRES_STAT!D1273</f>
        <v>5.4649999999999999</v>
      </c>
      <c r="C1270" s="2">
        <f t="shared" si="149"/>
        <v>0</v>
      </c>
      <c r="D1270" s="2">
        <f t="shared" si="150"/>
        <v>5.3422000000000001</v>
      </c>
      <c r="E1270" s="2">
        <f t="shared" si="152"/>
        <v>5.2882000000000007</v>
      </c>
      <c r="F1270" s="2">
        <f t="shared" si="153"/>
        <v>5.25345</v>
      </c>
      <c r="G1270" s="2">
        <f t="shared" si="155"/>
        <v>5.3857400000000011</v>
      </c>
      <c r="H1270" s="2">
        <f t="shared" si="151"/>
        <v>5.5734099999999991</v>
      </c>
      <c r="I1270" s="2">
        <f t="array" ref="I1270">SUMPRODUCT(B1254:B1273, (ROW(B1254:B1273)-ROW(B1254)+1)) / (20*21/2)</f>
        <v>5.3143904761904768</v>
      </c>
      <c r="J1270" s="2">
        <f t="shared" si="154"/>
        <v>5.3020784148629083</v>
      </c>
      <c r="K1270" s="2">
        <f t="shared" si="156"/>
        <v>5.3650893790022165</v>
      </c>
    </row>
    <row r="1271" spans="1:11" ht="13.5" x14ac:dyDescent="0.25">
      <c r="A1271" s="3">
        <f>TITRES_STAT!B1274</f>
        <v>43860</v>
      </c>
      <c r="B1271" s="5">
        <f>TITRES_STAT!D1274</f>
        <v>5.4649999999999999</v>
      </c>
      <c r="C1271" s="2">
        <f t="shared" si="149"/>
        <v>0</v>
      </c>
      <c r="D1271" s="2">
        <f t="shared" si="150"/>
        <v>5.4030000000000005</v>
      </c>
      <c r="E1271" s="2">
        <f t="shared" si="152"/>
        <v>5.3216999999999999</v>
      </c>
      <c r="F1271" s="2">
        <f t="shared" si="153"/>
        <v>5.2652500000000009</v>
      </c>
      <c r="G1271" s="2">
        <f t="shared" si="155"/>
        <v>5.3830000000000009</v>
      </c>
      <c r="H1271" s="2">
        <f t="shared" si="151"/>
        <v>5.5707549999999992</v>
      </c>
      <c r="I1271" s="2">
        <f t="array" ref="I1271">SUMPRODUCT(B1255:B1274, (ROW(B1255:B1274)-ROW(B1255)+1)) / (20*21/2)</f>
        <v>5.3175285714285714</v>
      </c>
      <c r="J1271" s="2">
        <f t="shared" si="154"/>
        <v>5.317594756304536</v>
      </c>
      <c r="K1271" s="2">
        <f t="shared" si="156"/>
        <v>5.3690074425707568</v>
      </c>
    </row>
    <row r="1272" spans="1:11" ht="13.5" x14ac:dyDescent="0.25">
      <c r="A1272" s="3">
        <f>TITRES_STAT!B1275</f>
        <v>43861</v>
      </c>
      <c r="B1272" s="5">
        <f>TITRES_STAT!D1275</f>
        <v>5.3410000000000002</v>
      </c>
      <c r="C1272" s="2">
        <f t="shared" si="149"/>
        <v>-0.12399999999999967</v>
      </c>
      <c r="D1272" s="2">
        <f t="shared" si="150"/>
        <v>5.4092000000000002</v>
      </c>
      <c r="E1272" s="2">
        <f t="shared" si="152"/>
        <v>5.3403</v>
      </c>
      <c r="F1272" s="2">
        <f t="shared" si="153"/>
        <v>5.2711500000000004</v>
      </c>
      <c r="G1272" s="2">
        <f t="shared" si="155"/>
        <v>5.3774200000000016</v>
      </c>
      <c r="H1272" s="2">
        <f t="shared" si="151"/>
        <v>5.5682399999999976</v>
      </c>
      <c r="I1272" s="2">
        <f t="array" ref="I1272">SUMPRODUCT(B1256:B1275, (ROW(B1256:B1275)-ROW(B1256)+1)) / (20*21/2)</f>
        <v>5.3202523809523816</v>
      </c>
      <c r="J1272" s="2">
        <f t="shared" si="154"/>
        <v>5.3198238271326757</v>
      </c>
      <c r="K1272" s="2">
        <f t="shared" si="156"/>
        <v>5.367909111489551</v>
      </c>
    </row>
    <row r="1273" spans="1:11" ht="13.5" x14ac:dyDescent="0.25">
      <c r="A1273" s="3">
        <f>TITRES_STAT!B1276</f>
        <v>43864</v>
      </c>
      <c r="B1273" s="5">
        <f>TITRES_STAT!D1276</f>
        <v>5.3410000000000002</v>
      </c>
      <c r="C1273" s="2">
        <f t="shared" si="149"/>
        <v>0</v>
      </c>
      <c r="D1273" s="2">
        <f t="shared" si="150"/>
        <v>5.4154</v>
      </c>
      <c r="E1273" s="2">
        <f t="shared" si="152"/>
        <v>5.3439999999999994</v>
      </c>
      <c r="F1273" s="2">
        <f t="shared" si="153"/>
        <v>5.2770500000000009</v>
      </c>
      <c r="G1273" s="2">
        <f t="shared" si="155"/>
        <v>5.3718400000000024</v>
      </c>
      <c r="H1273" s="2">
        <f t="shared" si="151"/>
        <v>5.5656649999999965</v>
      </c>
      <c r="I1273" s="2">
        <f t="array" ref="I1273">SUMPRODUCT(B1257:B1276, (ROW(B1257:B1276)-ROW(B1257)+1)) / (20*21/2)</f>
        <v>5.3196095238095245</v>
      </c>
      <c r="J1273" s="2">
        <f t="shared" si="154"/>
        <v>5.3218406055009924</v>
      </c>
      <c r="K1273" s="2">
        <f t="shared" si="156"/>
        <v>5.366853852215451</v>
      </c>
    </row>
    <row r="1274" spans="1:11" ht="13.5" x14ac:dyDescent="0.25">
      <c r="A1274" s="3">
        <f>TITRES_STAT!B1277</f>
        <v>43865</v>
      </c>
      <c r="B1274" s="5">
        <f>TITRES_STAT!D1277</f>
        <v>5.31</v>
      </c>
      <c r="C1274" s="2">
        <f t="shared" si="149"/>
        <v>-3.1000000000000583E-2</v>
      </c>
      <c r="D1274" s="2">
        <f t="shared" si="150"/>
        <v>5.3844000000000003</v>
      </c>
      <c r="E1274" s="2">
        <f t="shared" si="152"/>
        <v>5.3459000000000003</v>
      </c>
      <c r="F1274" s="2">
        <f t="shared" si="153"/>
        <v>5.2814000000000005</v>
      </c>
      <c r="G1274" s="2">
        <f t="shared" si="155"/>
        <v>5.3656400000000017</v>
      </c>
      <c r="H1274" s="2">
        <f t="shared" si="151"/>
        <v>5.5622349999999976</v>
      </c>
      <c r="I1274" s="2">
        <f t="array" ref="I1274">SUMPRODUCT(B1258:B1277, (ROW(B1258:B1277)-ROW(B1258)+1)) / (20*21/2)</f>
        <v>5.3129142857142853</v>
      </c>
      <c r="J1274" s="2">
        <f t="shared" si="154"/>
        <v>5.3207129287866115</v>
      </c>
      <c r="K1274" s="2">
        <f t="shared" si="156"/>
        <v>5.3646242893834728</v>
      </c>
    </row>
    <row r="1275" spans="1:11" ht="13.5" x14ac:dyDescent="0.25">
      <c r="A1275" s="3">
        <f>TITRES_STAT!B1278</f>
        <v>43866</v>
      </c>
      <c r="B1275" s="5">
        <f>TITRES_STAT!D1278</f>
        <v>5.31</v>
      </c>
      <c r="C1275" s="2">
        <f t="shared" si="149"/>
        <v>0</v>
      </c>
      <c r="D1275" s="2">
        <f t="shared" si="150"/>
        <v>5.3533999999999997</v>
      </c>
      <c r="E1275" s="2">
        <f t="shared" si="152"/>
        <v>5.3478000000000012</v>
      </c>
      <c r="F1275" s="2">
        <f t="shared" si="153"/>
        <v>5.2857500000000002</v>
      </c>
      <c r="G1275" s="2">
        <f t="shared" si="155"/>
        <v>5.359440000000002</v>
      </c>
      <c r="H1275" s="2">
        <f t="shared" si="151"/>
        <v>5.5595649999999956</v>
      </c>
      <c r="I1275" s="2">
        <f t="array" ref="I1275">SUMPRODUCT(B1259:B1278, (ROW(B1259:B1278)-ROW(B1259)+1)) / (20*21/2)</f>
        <v>5.2921761904761899</v>
      </c>
      <c r="J1275" s="2">
        <f t="shared" si="154"/>
        <v>5.3196926498545531</v>
      </c>
      <c r="K1275" s="2">
        <f t="shared" si="156"/>
        <v>5.3624821603880424</v>
      </c>
    </row>
    <row r="1276" spans="1:11" ht="13.5" x14ac:dyDescent="0.25">
      <c r="A1276" s="3">
        <f>TITRES_STAT!B1279</f>
        <v>43867</v>
      </c>
      <c r="B1276" s="5">
        <f>TITRES_STAT!D1279</f>
        <v>5.2789999999999999</v>
      </c>
      <c r="C1276" s="2">
        <f t="shared" si="149"/>
        <v>-3.0999999999999694E-2</v>
      </c>
      <c r="D1276" s="2">
        <f t="shared" si="150"/>
        <v>5.3162000000000003</v>
      </c>
      <c r="E1276" s="2">
        <f t="shared" si="152"/>
        <v>5.3596000000000004</v>
      </c>
      <c r="F1276" s="2">
        <f t="shared" si="153"/>
        <v>5.2873000000000001</v>
      </c>
      <c r="G1276" s="2">
        <f t="shared" si="155"/>
        <v>5.3526200000000017</v>
      </c>
      <c r="H1276" s="2">
        <f t="shared" si="151"/>
        <v>5.556009999999997</v>
      </c>
      <c r="I1276" s="2">
        <f t="array" ref="I1276">SUMPRODUCT(B1260:B1279, (ROW(B1260:B1279)-ROW(B1260)+1)) / (20*21/2)</f>
        <v>5.2721761904761903</v>
      </c>
      <c r="J1276" s="2">
        <f t="shared" si="154"/>
        <v>5.315817159392215</v>
      </c>
      <c r="K1276" s="2">
        <f t="shared" si="156"/>
        <v>5.3592083501767469</v>
      </c>
    </row>
    <row r="1277" spans="1:11" ht="13.5" x14ac:dyDescent="0.25">
      <c r="A1277" s="3">
        <f>TITRES_STAT!B1280</f>
        <v>43868</v>
      </c>
      <c r="B1277" s="5">
        <f>TITRES_STAT!D1280</f>
        <v>5.2169999999999996</v>
      </c>
      <c r="C1277" s="2">
        <f t="shared" si="149"/>
        <v>-6.2000000000000277E-2</v>
      </c>
      <c r="D1277" s="2">
        <f t="shared" si="150"/>
        <v>5.2913999999999994</v>
      </c>
      <c r="E1277" s="2">
        <f t="shared" si="152"/>
        <v>5.3502999999999998</v>
      </c>
      <c r="F1277" s="2">
        <f t="shared" si="153"/>
        <v>5.2857500000000002</v>
      </c>
      <c r="G1277" s="2">
        <f t="shared" si="155"/>
        <v>5.34518</v>
      </c>
      <c r="H1277" s="2">
        <f t="shared" si="151"/>
        <v>5.5528749999999967</v>
      </c>
      <c r="I1277" s="2">
        <f t="array" ref="I1277">SUMPRODUCT(B1261:B1280, (ROW(B1261:B1280)-ROW(B1261)+1)) / (20*21/2)</f>
        <v>5.2527666666666661</v>
      </c>
      <c r="J1277" s="2">
        <f t="shared" si="154"/>
        <v>5.3064060013548611</v>
      </c>
      <c r="K1277" s="2">
        <f t="shared" si="156"/>
        <v>5.3536315521305999</v>
      </c>
    </row>
    <row r="1278" spans="1:11" ht="13.5" x14ac:dyDescent="0.25">
      <c r="A1278" s="3">
        <f>TITRES_STAT!B1281</f>
        <v>43871</v>
      </c>
      <c r="B1278" s="5">
        <f>TITRES_STAT!D1281</f>
        <v>5.0679999999999996</v>
      </c>
      <c r="C1278" s="2">
        <f t="shared" si="149"/>
        <v>-0.14900000000000002</v>
      </c>
      <c r="D1278" s="2">
        <f t="shared" si="150"/>
        <v>5.2367999999999997</v>
      </c>
      <c r="E1278" s="2">
        <f t="shared" si="152"/>
        <v>5.3260999999999994</v>
      </c>
      <c r="F1278" s="2">
        <f t="shared" si="153"/>
        <v>5.2780000000000005</v>
      </c>
      <c r="G1278" s="2">
        <f t="shared" si="155"/>
        <v>5.3347600000000011</v>
      </c>
      <c r="H1278" s="2">
        <f t="shared" si="151"/>
        <v>5.5489949999999961</v>
      </c>
      <c r="I1278" s="2">
        <f t="array" ref="I1278">SUMPRODUCT(B1262:B1281, (ROW(B1262:B1281)-ROW(B1262)+1)) / (20*21/2)</f>
        <v>5.2337714285714281</v>
      </c>
      <c r="J1278" s="2">
        <f t="shared" si="154"/>
        <v>5.2837006678924938</v>
      </c>
      <c r="K1278" s="2">
        <f t="shared" si="156"/>
        <v>5.3424303147921455</v>
      </c>
    </row>
    <row r="1279" spans="1:11" ht="13.5" x14ac:dyDescent="0.25">
      <c r="A1279" s="3">
        <f>TITRES_STAT!B1282</f>
        <v>43872</v>
      </c>
      <c r="B1279" s="5">
        <f>TITRES_STAT!D1282</f>
        <v>5.0679999999999996</v>
      </c>
      <c r="C1279" s="2">
        <f t="shared" si="149"/>
        <v>0</v>
      </c>
      <c r="D1279" s="2">
        <f t="shared" si="150"/>
        <v>5.1883999999999988</v>
      </c>
      <c r="E1279" s="2">
        <f t="shared" si="152"/>
        <v>5.2863999999999987</v>
      </c>
      <c r="F1279" s="2">
        <f t="shared" si="153"/>
        <v>5.2717999999999998</v>
      </c>
      <c r="G1279" s="2">
        <f t="shared" si="155"/>
        <v>5.3243399999999994</v>
      </c>
      <c r="H1279" s="2">
        <f t="shared" si="151"/>
        <v>5.5451149999999947</v>
      </c>
      <c r="I1279" s="2">
        <f t="array" ref="I1279">SUMPRODUCT(B1263:B1282, (ROW(B1263:B1282)-ROW(B1263)+1)) / (20*21/2)</f>
        <v>5.2150714285714281</v>
      </c>
      <c r="J1279" s="2">
        <f t="shared" si="154"/>
        <v>5.263157747140828</v>
      </c>
      <c r="K1279" s="2">
        <f t="shared" si="156"/>
        <v>5.3316683416630415</v>
      </c>
    </row>
    <row r="1280" spans="1:11" ht="13.5" x14ac:dyDescent="0.25">
      <c r="A1280" s="3">
        <f>TITRES_STAT!B1283</f>
        <v>43873</v>
      </c>
      <c r="B1280" s="5">
        <f>TITRES_STAT!D1283</f>
        <v>5.0679999999999996</v>
      </c>
      <c r="C1280" s="2">
        <f t="shared" si="149"/>
        <v>0</v>
      </c>
      <c r="D1280" s="2">
        <f t="shared" si="150"/>
        <v>5.1399999999999988</v>
      </c>
      <c r="E1280" s="2">
        <f t="shared" si="152"/>
        <v>5.2466999999999988</v>
      </c>
      <c r="F1280" s="2">
        <f t="shared" si="153"/>
        <v>5.2674500000000002</v>
      </c>
      <c r="G1280" s="2">
        <f t="shared" si="155"/>
        <v>5.3139200000000004</v>
      </c>
      <c r="H1280" s="2">
        <f t="shared" si="151"/>
        <v>5.5412349999999959</v>
      </c>
      <c r="I1280" s="2">
        <f t="array" ref="I1280">SUMPRODUCT(B1264:B1283, (ROW(B1264:B1283)-ROW(B1264)+1)) / (20*21/2)</f>
        <v>5.210404761904762</v>
      </c>
      <c r="J1280" s="2">
        <f t="shared" si="154"/>
        <v>5.2445712950321779</v>
      </c>
      <c r="K1280" s="2">
        <f t="shared" si="156"/>
        <v>5.321328406695863</v>
      </c>
    </row>
    <row r="1281" spans="1:11" ht="13.5" x14ac:dyDescent="0.25">
      <c r="A1281" s="3">
        <f>TITRES_STAT!B1284</f>
        <v>43874</v>
      </c>
      <c r="B1281" s="5">
        <f>TITRES_STAT!D1284</f>
        <v>5.0679999999999996</v>
      </c>
      <c r="C1281" s="2">
        <f t="shared" si="149"/>
        <v>0</v>
      </c>
      <c r="D1281" s="2">
        <f t="shared" si="150"/>
        <v>5.0977999999999994</v>
      </c>
      <c r="E1281" s="2">
        <f t="shared" si="152"/>
        <v>5.206999999999999</v>
      </c>
      <c r="F1281" s="2">
        <f t="shared" si="153"/>
        <v>5.2643499999999994</v>
      </c>
      <c r="G1281" s="2">
        <f t="shared" si="155"/>
        <v>5.3035000000000005</v>
      </c>
      <c r="H1281" s="2">
        <f t="shared" si="151"/>
        <v>5.5374149999999949</v>
      </c>
      <c r="I1281" s="2">
        <f t="array" ref="I1281">SUMPRODUCT(B1265:B1284, (ROW(B1265:B1284)-ROW(B1265)+1)) / (20*21/2)</f>
        <v>5.2061809523809517</v>
      </c>
      <c r="J1281" s="2">
        <f t="shared" si="154"/>
        <v>5.22775498121959</v>
      </c>
      <c r="K1281" s="2">
        <f t="shared" si="156"/>
        <v>5.311393959374457</v>
      </c>
    </row>
    <row r="1282" spans="1:11" ht="13.5" x14ac:dyDescent="0.25">
      <c r="A1282" s="3">
        <f>TITRES_STAT!B1285</f>
        <v>43875</v>
      </c>
      <c r="B1282" s="5">
        <f>TITRES_STAT!D1285</f>
        <v>5.0679999999999996</v>
      </c>
      <c r="C1282" s="2">
        <f t="shared" si="149"/>
        <v>0</v>
      </c>
      <c r="D1282" s="2">
        <f t="shared" si="150"/>
        <v>5.0679999999999996</v>
      </c>
      <c r="E1282" s="2">
        <f t="shared" si="152"/>
        <v>5.1796999999999986</v>
      </c>
      <c r="F1282" s="2">
        <f t="shared" si="153"/>
        <v>5.26</v>
      </c>
      <c r="G1282" s="2">
        <f t="shared" si="155"/>
        <v>5.2930800000000007</v>
      </c>
      <c r="H1282" s="2">
        <f t="shared" si="151"/>
        <v>5.5341849999999946</v>
      </c>
      <c r="I1282" s="2">
        <f t="array" ref="I1282">SUMPRODUCT(B1266:B1285, (ROW(B1266:B1285)-ROW(B1266)+1)) / (20*21/2)</f>
        <v>5.214719047619047</v>
      </c>
      <c r="J1282" s="2">
        <f t="shared" si="154"/>
        <v>5.2125402211034384</v>
      </c>
      <c r="K1282" s="2">
        <f t="shared" si="156"/>
        <v>5.3018490982225179</v>
      </c>
    </row>
    <row r="1283" spans="1:11" ht="13.5" x14ac:dyDescent="0.25">
      <c r="A1283" s="3">
        <f>TITRES_STAT!B1286</f>
        <v>43878</v>
      </c>
      <c r="B1283" s="5">
        <f>TITRES_STAT!D1286</f>
        <v>5.2110000000000003</v>
      </c>
      <c r="C1283" s="2">
        <f t="shared" si="149"/>
        <v>0.14300000000000068</v>
      </c>
      <c r="D1283" s="2">
        <f t="shared" si="150"/>
        <v>5.0965999999999996</v>
      </c>
      <c r="E1283" s="2">
        <f t="shared" si="152"/>
        <v>5.1666999999999987</v>
      </c>
      <c r="F1283" s="2">
        <f t="shared" si="153"/>
        <v>5.2553499999999991</v>
      </c>
      <c r="G1283" s="2">
        <f t="shared" si="155"/>
        <v>5.2855200000000018</v>
      </c>
      <c r="H1283" s="2">
        <f t="shared" si="151"/>
        <v>5.5308349999999953</v>
      </c>
      <c r="I1283" s="2">
        <f t="array" ref="I1283">SUMPRODUCT(B1267:B1286, (ROW(B1267:B1286)-ROW(B1267)+1)) / (20*21/2)</f>
        <v>5.2377809523809526</v>
      </c>
      <c r="J1283" s="2">
        <f t="shared" si="154"/>
        <v>5.2123935333793012</v>
      </c>
      <c r="K1283" s="2">
        <f t="shared" si="156"/>
        <v>5.2982863884883011</v>
      </c>
    </row>
    <row r="1284" spans="1:11" ht="13.5" x14ac:dyDescent="0.25">
      <c r="A1284" s="3">
        <f>TITRES_STAT!B1287</f>
        <v>43879</v>
      </c>
      <c r="B1284" s="5">
        <f>TITRES_STAT!D1287</f>
        <v>5.2110000000000003</v>
      </c>
      <c r="C1284" s="2">
        <f t="shared" ref="C1284:C1347" si="157">B1284-B1283</f>
        <v>0</v>
      </c>
      <c r="D1284" s="2">
        <f t="shared" si="150"/>
        <v>5.1251999999999995</v>
      </c>
      <c r="E1284" s="2">
        <f t="shared" si="152"/>
        <v>5.1567999999999987</v>
      </c>
      <c r="F1284" s="2">
        <f t="shared" si="153"/>
        <v>5.2513499999999995</v>
      </c>
      <c r="G1284" s="2">
        <f t="shared" si="155"/>
        <v>5.277960000000002</v>
      </c>
      <c r="H1284" s="2">
        <f t="shared" si="151"/>
        <v>5.5274849999999951</v>
      </c>
      <c r="I1284" s="2">
        <f t="array" ref="I1284">SUMPRODUCT(B1268:B1287, (ROW(B1268:B1287)-ROW(B1268)+1)) / (20*21/2)</f>
        <v>5.2444857142857133</v>
      </c>
      <c r="J1284" s="2">
        <f t="shared" si="154"/>
        <v>5.2122608159146058</v>
      </c>
      <c r="K1284" s="2">
        <f t="shared" si="156"/>
        <v>5.2948633928613082</v>
      </c>
    </row>
    <row r="1285" spans="1:11" ht="13.5" x14ac:dyDescent="0.25">
      <c r="A1285" s="3">
        <f>TITRES_STAT!B1288</f>
        <v>43880</v>
      </c>
      <c r="B1285" s="5">
        <f>TITRES_STAT!D1288</f>
        <v>5.3410000000000002</v>
      </c>
      <c r="C1285" s="2">
        <f t="shared" si="157"/>
        <v>0.12999999999999989</v>
      </c>
      <c r="D1285" s="2">
        <f t="shared" si="150"/>
        <v>5.1798000000000002</v>
      </c>
      <c r="E1285" s="2">
        <f t="shared" si="152"/>
        <v>5.1598999999999986</v>
      </c>
      <c r="F1285" s="2">
        <f t="shared" si="153"/>
        <v>5.253849999999999</v>
      </c>
      <c r="G1285" s="2">
        <f t="shared" si="155"/>
        <v>5.2754800000000026</v>
      </c>
      <c r="H1285" s="2">
        <f t="shared" si="151"/>
        <v>5.5253099999999948</v>
      </c>
      <c r="I1285" s="2">
        <f t="array" ref="I1285">SUMPRODUCT(B1269:B1288, (ROW(B1269:B1288)-ROW(B1269)+1)) / (20*21/2)</f>
        <v>5.2510428571428571</v>
      </c>
      <c r="J1285" s="2">
        <f t="shared" si="154"/>
        <v>5.2245216905894054</v>
      </c>
      <c r="K1285" s="2">
        <f t="shared" si="156"/>
        <v>5.2966726715726296</v>
      </c>
    </row>
    <row r="1286" spans="1:11" ht="13.5" x14ac:dyDescent="0.25">
      <c r="A1286" s="3">
        <f>TITRES_STAT!B1289</f>
        <v>43881</v>
      </c>
      <c r="B1286" s="5">
        <f>TITRES_STAT!D1289</f>
        <v>5.4960000000000004</v>
      </c>
      <c r="C1286" s="2">
        <f t="shared" si="157"/>
        <v>0.15500000000000025</v>
      </c>
      <c r="D1286" s="2">
        <f t="shared" ref="D1286:D1349" si="158">AVERAGE(B1282:B1286)</f>
        <v>5.2653999999999996</v>
      </c>
      <c r="E1286" s="2">
        <f t="shared" si="152"/>
        <v>5.1815999999999995</v>
      </c>
      <c r="F1286" s="2">
        <f t="shared" si="153"/>
        <v>5.2705999999999991</v>
      </c>
      <c r="G1286" s="2">
        <f t="shared" si="155"/>
        <v>5.2761000000000022</v>
      </c>
      <c r="H1286" s="2">
        <f t="shared" si="151"/>
        <v>5.5239099999999963</v>
      </c>
      <c r="I1286" s="2">
        <f t="array" ref="I1286">SUMPRODUCT(B1270:B1289, (ROW(B1270:B1289)-ROW(B1270)+1)) / (20*21/2)</f>
        <v>5.2716428571428571</v>
      </c>
      <c r="J1286" s="2">
        <f t="shared" si="154"/>
        <v>5.2503767676761282</v>
      </c>
      <c r="K1286" s="2">
        <f t="shared" si="156"/>
        <v>5.3044894295501734</v>
      </c>
    </row>
    <row r="1287" spans="1:11" ht="13.5" x14ac:dyDescent="0.25">
      <c r="A1287" s="3">
        <f>TITRES_STAT!B1290</f>
        <v>43882</v>
      </c>
      <c r="B1287" s="5">
        <f>TITRES_STAT!D1290</f>
        <v>5.3410000000000002</v>
      </c>
      <c r="C1287" s="2">
        <f t="shared" si="157"/>
        <v>-0.15500000000000025</v>
      </c>
      <c r="D1287" s="2">
        <f t="shared" si="158"/>
        <v>5.32</v>
      </c>
      <c r="E1287" s="2">
        <f t="shared" si="152"/>
        <v>5.194</v>
      </c>
      <c r="F1287" s="2">
        <f t="shared" si="153"/>
        <v>5.2721499999999981</v>
      </c>
      <c r="G1287" s="2">
        <f t="shared" si="155"/>
        <v>5.2736200000000029</v>
      </c>
      <c r="H1287" s="2">
        <f t="shared" si="151"/>
        <v>5.5220449999999959</v>
      </c>
      <c r="I1287" s="2">
        <f t="array" ref="I1287">SUMPRODUCT(B1271:B1290, (ROW(B1271:B1290)-ROW(B1271)+1)) / (20*21/2)</f>
        <v>5.2921238095238099</v>
      </c>
      <c r="J1287" s="2">
        <f t="shared" si="154"/>
        <v>5.259007551706973</v>
      </c>
      <c r="K1287" s="2">
        <f t="shared" si="156"/>
        <v>5.3059212166266381</v>
      </c>
    </row>
    <row r="1288" spans="1:11" ht="13.5" x14ac:dyDescent="0.25">
      <c r="A1288" s="3">
        <f>TITRES_STAT!B1291</f>
        <v>43885</v>
      </c>
      <c r="B1288" s="5">
        <f>TITRES_STAT!D1291</f>
        <v>5.3410000000000002</v>
      </c>
      <c r="C1288" s="2">
        <f t="shared" si="157"/>
        <v>0</v>
      </c>
      <c r="D1288" s="2">
        <f t="shared" si="158"/>
        <v>5.346000000000001</v>
      </c>
      <c r="E1288" s="2">
        <f t="shared" si="152"/>
        <v>5.2213000000000003</v>
      </c>
      <c r="F1288" s="2">
        <f t="shared" si="153"/>
        <v>5.2736999999999981</v>
      </c>
      <c r="G1288" s="2">
        <f t="shared" si="155"/>
        <v>5.2711400000000026</v>
      </c>
      <c r="H1288" s="2">
        <f t="shared" si="151"/>
        <v>5.5208049999999966</v>
      </c>
      <c r="I1288" s="2">
        <f t="array" ref="I1288">SUMPRODUCT(B1272:B1291, (ROW(B1272:B1291)-ROW(B1272)+1)) / (20*21/2)</f>
        <v>5.3124857142857147</v>
      </c>
      <c r="J1288" s="2">
        <f t="shared" si="154"/>
        <v>5.2668163563063093</v>
      </c>
      <c r="K1288" s="2">
        <f t="shared" si="156"/>
        <v>5.3072968551902999</v>
      </c>
    </row>
    <row r="1289" spans="1:11" ht="13.5" x14ac:dyDescent="0.25">
      <c r="A1289" s="3">
        <f>TITRES_STAT!B1292</f>
        <v>43886</v>
      </c>
      <c r="B1289" s="5">
        <f>TITRES_STAT!D1292</f>
        <v>5.49</v>
      </c>
      <c r="C1289" s="2">
        <f t="shared" si="157"/>
        <v>0.14900000000000002</v>
      </c>
      <c r="D1289" s="2">
        <f t="shared" si="158"/>
        <v>5.4017999999999997</v>
      </c>
      <c r="E1289" s="2">
        <f t="shared" si="152"/>
        <v>5.2635000000000005</v>
      </c>
      <c r="F1289" s="2">
        <f t="shared" si="153"/>
        <v>5.2749499999999978</v>
      </c>
      <c r="G1289" s="2">
        <f t="shared" si="155"/>
        <v>5.274860000000003</v>
      </c>
      <c r="H1289" s="2">
        <f t="shared" si="151"/>
        <v>5.5196849999999973</v>
      </c>
      <c r="I1289" s="2">
        <f t="array" ref="I1289">SUMPRODUCT(B1273:B1292, (ROW(B1273:B1292)-ROW(B1273)+1)) / (20*21/2)</f>
        <v>5.3327285714285715</v>
      </c>
      <c r="J1289" s="2">
        <f t="shared" si="154"/>
        <v>5.2880719414199948</v>
      </c>
      <c r="K1289" s="2">
        <f t="shared" si="156"/>
        <v>5.3144616843985233</v>
      </c>
    </row>
    <row r="1290" spans="1:11" ht="13.5" x14ac:dyDescent="0.25">
      <c r="A1290" s="3">
        <f>TITRES_STAT!B1293</f>
        <v>43887</v>
      </c>
      <c r="B1290" s="5">
        <f>TITRES_STAT!D1293</f>
        <v>5.49</v>
      </c>
      <c r="C1290" s="2">
        <f t="shared" si="157"/>
        <v>0</v>
      </c>
      <c r="D1290" s="2">
        <f t="shared" si="158"/>
        <v>5.4316000000000004</v>
      </c>
      <c r="E1290" s="2">
        <f t="shared" si="152"/>
        <v>5.3057000000000007</v>
      </c>
      <c r="F1290" s="2">
        <f t="shared" si="153"/>
        <v>5.2761999999999976</v>
      </c>
      <c r="G1290" s="2">
        <f t="shared" si="155"/>
        <v>5.279080000000004</v>
      </c>
      <c r="H1290" s="2">
        <f t="shared" ref="H1290:H1353" si="159">AVERAGE(B1091:B1290)</f>
        <v>5.5185649999999988</v>
      </c>
      <c r="I1290" s="2">
        <f t="array" ref="I1290">SUMPRODUCT(B1274:B1293, (ROW(B1274:B1293)-ROW(B1274)+1)) / (20*21/2)</f>
        <v>5.3522619047619058</v>
      </c>
      <c r="J1290" s="2">
        <f t="shared" si="154"/>
        <v>5.3073031850942813</v>
      </c>
      <c r="K1290" s="2">
        <f t="shared" si="156"/>
        <v>5.3213455399123069</v>
      </c>
    </row>
    <row r="1291" spans="1:11" ht="13.5" x14ac:dyDescent="0.25">
      <c r="A1291" s="3">
        <f>TITRES_STAT!B1294</f>
        <v>43888</v>
      </c>
      <c r="B1291" s="5">
        <f>TITRES_STAT!D1294</f>
        <v>5.49</v>
      </c>
      <c r="C1291" s="2">
        <f t="shared" si="157"/>
        <v>0</v>
      </c>
      <c r="D1291" s="2">
        <f t="shared" si="158"/>
        <v>5.4304000000000006</v>
      </c>
      <c r="E1291" s="2">
        <f t="shared" si="152"/>
        <v>5.347900000000001</v>
      </c>
      <c r="F1291" s="2">
        <f t="shared" si="153"/>
        <v>5.2774499999999973</v>
      </c>
      <c r="G1291" s="2">
        <f t="shared" si="155"/>
        <v>5.2846600000000032</v>
      </c>
      <c r="H1291" s="2">
        <f t="shared" si="159"/>
        <v>5.5174449999999986</v>
      </c>
      <c r="I1291" s="2">
        <f t="array" ref="I1291">SUMPRODUCT(B1275:B1294, (ROW(B1275:B1294)-ROW(B1275)+1)) / (20*21/2)</f>
        <v>5.3710857142857149</v>
      </c>
      <c r="J1291" s="2">
        <f t="shared" si="154"/>
        <v>5.3247028817519695</v>
      </c>
      <c r="K1291" s="2">
        <f t="shared" si="156"/>
        <v>5.327959440307902</v>
      </c>
    </row>
    <row r="1292" spans="1:11" ht="13.5" x14ac:dyDescent="0.25">
      <c r="A1292" s="3">
        <f>TITRES_STAT!B1295</f>
        <v>43889</v>
      </c>
      <c r="B1292" s="5">
        <f>TITRES_STAT!D1295</f>
        <v>5.49</v>
      </c>
      <c r="C1292" s="2">
        <f t="shared" si="157"/>
        <v>0</v>
      </c>
      <c r="D1292" s="2">
        <f t="shared" si="158"/>
        <v>5.4602000000000004</v>
      </c>
      <c r="E1292" s="2">
        <f t="shared" ref="E1292:E1355" si="160">AVERAGE(B1283:B1292)</f>
        <v>5.3901000000000012</v>
      </c>
      <c r="F1292" s="2">
        <f t="shared" si="153"/>
        <v>5.2848999999999977</v>
      </c>
      <c r="G1292" s="2">
        <f t="shared" si="155"/>
        <v>5.2871400000000044</v>
      </c>
      <c r="H1292" s="2">
        <f t="shared" si="159"/>
        <v>5.5169499999999978</v>
      </c>
      <c r="I1292" s="2">
        <f t="array" ref="I1292">SUMPRODUCT(B1276:B1295, (ROW(B1276:B1295)-ROW(B1276)+1)) / (20*21/2)</f>
        <v>5.3890523809523811</v>
      </c>
      <c r="J1292" s="2">
        <f t="shared" si="154"/>
        <v>5.3404454644422588</v>
      </c>
      <c r="K1292" s="2">
        <f t="shared" si="156"/>
        <v>5.3343139720605333</v>
      </c>
    </row>
    <row r="1293" spans="1:11" ht="13.5" x14ac:dyDescent="0.25">
      <c r="A1293" s="3">
        <f>TITRES_STAT!B1296</f>
        <v>43892</v>
      </c>
      <c r="B1293" s="5">
        <f>TITRES_STAT!D1296</f>
        <v>5.49</v>
      </c>
      <c r="C1293" s="2">
        <f t="shared" si="157"/>
        <v>0</v>
      </c>
      <c r="D1293" s="2">
        <f t="shared" si="158"/>
        <v>5.49</v>
      </c>
      <c r="E1293" s="2">
        <f t="shared" si="160"/>
        <v>5.418000000000001</v>
      </c>
      <c r="F1293" s="2">
        <f t="shared" si="153"/>
        <v>5.2923499999999972</v>
      </c>
      <c r="G1293" s="2">
        <f t="shared" si="155"/>
        <v>5.2896200000000029</v>
      </c>
      <c r="H1293" s="2">
        <f t="shared" si="159"/>
        <v>5.5167349999999988</v>
      </c>
      <c r="I1293" s="2">
        <f t="array" ref="I1293">SUMPRODUCT(B1277:B1296, (ROW(B1277:B1296)-ROW(B1277)+1)) / (20*21/2)</f>
        <v>5.390828571428572</v>
      </c>
      <c r="J1293" s="2">
        <f t="shared" si="154"/>
        <v>5.3546887535429963</v>
      </c>
      <c r="K1293" s="2">
        <f t="shared" si="156"/>
        <v>5.3404193064895313</v>
      </c>
    </row>
    <row r="1294" spans="1:11" ht="13.5" x14ac:dyDescent="0.25">
      <c r="A1294" s="3">
        <f>TITRES_STAT!B1297</f>
        <v>43893</v>
      </c>
      <c r="B1294" s="5">
        <f>TITRES_STAT!D1297</f>
        <v>5.49</v>
      </c>
      <c r="C1294" s="2">
        <f t="shared" si="157"/>
        <v>0</v>
      </c>
      <c r="D1294" s="2">
        <f t="shared" si="158"/>
        <v>5.49</v>
      </c>
      <c r="E1294" s="2">
        <f t="shared" si="160"/>
        <v>5.4459000000000009</v>
      </c>
      <c r="F1294" s="2">
        <f t="shared" si="153"/>
        <v>5.3013499999999976</v>
      </c>
      <c r="G1294" s="2">
        <f t="shared" si="155"/>
        <v>5.292100000000004</v>
      </c>
      <c r="H1294" s="2">
        <f t="shared" si="159"/>
        <v>5.516519999999999</v>
      </c>
      <c r="I1294" s="2">
        <f t="array" ref="I1294">SUMPRODUCT(B1278:B1297, (ROW(B1278:B1297)-ROW(B1278)+1)) / (20*21/2)</f>
        <v>5.3923666666666676</v>
      </c>
      <c r="J1294" s="2">
        <f t="shared" si="154"/>
        <v>5.3675755389198541</v>
      </c>
      <c r="K1294" s="2">
        <f t="shared" si="156"/>
        <v>5.3462852160389609</v>
      </c>
    </row>
    <row r="1295" spans="1:11" ht="13.5" x14ac:dyDescent="0.25">
      <c r="A1295" s="3">
        <f>TITRES_STAT!B1298</f>
        <v>43894</v>
      </c>
      <c r="B1295" s="5">
        <f>TITRES_STAT!D1298</f>
        <v>5.49</v>
      </c>
      <c r="C1295" s="2">
        <f t="shared" si="157"/>
        <v>0</v>
      </c>
      <c r="D1295" s="2">
        <f t="shared" si="158"/>
        <v>5.49</v>
      </c>
      <c r="E1295" s="2">
        <f t="shared" si="160"/>
        <v>5.4608000000000008</v>
      </c>
      <c r="F1295" s="2">
        <f t="shared" si="153"/>
        <v>5.3103499999999979</v>
      </c>
      <c r="G1295" s="2">
        <f t="shared" si="155"/>
        <v>5.2926000000000046</v>
      </c>
      <c r="H1295" s="2">
        <f t="shared" si="159"/>
        <v>5.5155549999999991</v>
      </c>
      <c r="I1295" s="2">
        <f t="array" ref="I1295">SUMPRODUCT(B1279:B1298, (ROW(B1279:B1298)-ROW(B1279)+1)) / (20*21/2)</f>
        <v>5.4081333333333346</v>
      </c>
      <c r="J1295" s="2">
        <f t="shared" si="154"/>
        <v>5.3792350114036775</v>
      </c>
      <c r="K1295" s="2">
        <f t="shared" si="156"/>
        <v>5.3519210899197853</v>
      </c>
    </row>
    <row r="1296" spans="1:11" ht="13.5" x14ac:dyDescent="0.25">
      <c r="A1296" s="3">
        <f>TITRES_STAT!B1299</f>
        <v>43895</v>
      </c>
      <c r="B1296" s="5">
        <f>TITRES_STAT!D1299</f>
        <v>5.3289999999999997</v>
      </c>
      <c r="C1296" s="2">
        <f t="shared" si="157"/>
        <v>-0.16100000000000048</v>
      </c>
      <c r="D1296" s="2">
        <f t="shared" si="158"/>
        <v>5.4578000000000007</v>
      </c>
      <c r="E1296" s="2">
        <f t="shared" si="160"/>
        <v>5.4441000000000006</v>
      </c>
      <c r="F1296" s="2">
        <f t="shared" si="153"/>
        <v>5.3128499999999983</v>
      </c>
      <c r="G1296" s="2">
        <f t="shared" si="155"/>
        <v>5.2923600000000048</v>
      </c>
      <c r="H1296" s="2">
        <f t="shared" si="159"/>
        <v>5.5139750000000003</v>
      </c>
      <c r="I1296" s="2">
        <f t="array" ref="I1296">SUMPRODUCT(B1280:B1299, (ROW(B1280:B1299)-ROW(B1280)+1)) / (20*21/2)</f>
        <v>5.4219190476190482</v>
      </c>
      <c r="J1296" s="2">
        <f t="shared" si="154"/>
        <v>5.374450724603328</v>
      </c>
      <c r="K1296" s="2">
        <f t="shared" si="156"/>
        <v>5.3510222236484219</v>
      </c>
    </row>
    <row r="1297" spans="1:11" ht="13.5" x14ac:dyDescent="0.25">
      <c r="A1297" s="3">
        <f>TITRES_STAT!B1300</f>
        <v>43896</v>
      </c>
      <c r="B1297" s="5">
        <f>TITRES_STAT!D1300</f>
        <v>5.3289999999999997</v>
      </c>
      <c r="C1297" s="2">
        <f t="shared" si="157"/>
        <v>0</v>
      </c>
      <c r="D1297" s="2">
        <f t="shared" si="158"/>
        <v>5.4256000000000002</v>
      </c>
      <c r="E1297" s="2">
        <f t="shared" si="160"/>
        <v>5.4429000000000007</v>
      </c>
      <c r="F1297" s="2">
        <f t="shared" si="153"/>
        <v>5.3184499999999977</v>
      </c>
      <c r="G1297" s="2">
        <f t="shared" si="155"/>
        <v>5.2921200000000042</v>
      </c>
      <c r="H1297" s="2">
        <f t="shared" si="159"/>
        <v>5.5125199999999994</v>
      </c>
      <c r="I1297" s="2">
        <f t="array" ref="I1297">SUMPRODUCT(B1281:B1300, (ROW(B1281:B1300)-ROW(B1281)+1)) / (20*21/2)</f>
        <v>5.4337238095238103</v>
      </c>
      <c r="J1297" s="2">
        <f t="shared" si="154"/>
        <v>5.3701220841649162</v>
      </c>
      <c r="K1297" s="2">
        <f t="shared" si="156"/>
        <v>5.3501586070347589</v>
      </c>
    </row>
    <row r="1298" spans="1:11" ht="13.5" x14ac:dyDescent="0.25">
      <c r="A1298" s="3">
        <f>TITRES_STAT!B1301</f>
        <v>43899</v>
      </c>
      <c r="B1298" s="5">
        <f>TITRES_STAT!D1301</f>
        <v>5.484</v>
      </c>
      <c r="C1298" s="2">
        <f t="shared" si="157"/>
        <v>0.15500000000000025</v>
      </c>
      <c r="D1298" s="2">
        <f t="shared" si="158"/>
        <v>5.4244000000000003</v>
      </c>
      <c r="E1298" s="2">
        <f t="shared" si="160"/>
        <v>5.4572000000000012</v>
      </c>
      <c r="F1298" s="2">
        <f t="shared" si="153"/>
        <v>5.3392499999999981</v>
      </c>
      <c r="G1298" s="2">
        <f t="shared" si="155"/>
        <v>5.2949800000000042</v>
      </c>
      <c r="H1298" s="2">
        <f t="shared" si="159"/>
        <v>5.5118399999999994</v>
      </c>
      <c r="I1298" s="2">
        <f t="array" ref="I1298">SUMPRODUCT(B1282:B1301, (ROW(B1282:B1301)-ROW(B1282)+1)) / (20*21/2)</f>
        <v>5.4435476190476191</v>
      </c>
      <c r="J1298" s="2">
        <f t="shared" si="154"/>
        <v>5.3809675999587334</v>
      </c>
      <c r="K1298" s="2">
        <f t="shared" si="156"/>
        <v>5.3554072891118274</v>
      </c>
    </row>
    <row r="1299" spans="1:11" ht="13.5" x14ac:dyDescent="0.25">
      <c r="A1299" s="3">
        <f>TITRES_STAT!B1302</f>
        <v>43900</v>
      </c>
      <c r="B1299" s="5">
        <f>TITRES_STAT!D1302</f>
        <v>5.484</v>
      </c>
      <c r="C1299" s="2">
        <f t="shared" si="157"/>
        <v>0</v>
      </c>
      <c r="D1299" s="2">
        <f t="shared" si="158"/>
        <v>5.4231999999999996</v>
      </c>
      <c r="E1299" s="2">
        <f t="shared" si="160"/>
        <v>5.4566000000000008</v>
      </c>
      <c r="F1299" s="2">
        <f t="shared" si="153"/>
        <v>5.3600499999999984</v>
      </c>
      <c r="G1299" s="2">
        <f t="shared" si="155"/>
        <v>5.2978400000000034</v>
      </c>
      <c r="H1299" s="2">
        <f t="shared" si="159"/>
        <v>5.5119949999999998</v>
      </c>
      <c r="I1299" s="2">
        <f t="array" ref="I1299">SUMPRODUCT(B1283:B1302, (ROW(B1283:B1302)-ROW(B1283)+1)) / (20*21/2)</f>
        <v>5.4513904761904755</v>
      </c>
      <c r="J1299" s="2">
        <f t="shared" si="154"/>
        <v>5.390780209486473</v>
      </c>
      <c r="K1299" s="2">
        <f t="shared" si="156"/>
        <v>5.3604501405192071</v>
      </c>
    </row>
    <row r="1300" spans="1:11" ht="13.5" x14ac:dyDescent="0.25">
      <c r="A1300" s="3">
        <f>TITRES_STAT!B1303</f>
        <v>43901</v>
      </c>
      <c r="B1300" s="5">
        <f>TITRES_STAT!D1303</f>
        <v>5.484</v>
      </c>
      <c r="C1300" s="2">
        <f t="shared" si="157"/>
        <v>0</v>
      </c>
      <c r="D1300" s="2">
        <f t="shared" si="158"/>
        <v>5.4219999999999997</v>
      </c>
      <c r="E1300" s="2">
        <f t="shared" si="160"/>
        <v>5.4560000000000013</v>
      </c>
      <c r="F1300" s="2">
        <f t="shared" ref="F1300:F1363" si="161">AVERAGE(B1281:B1300)</f>
        <v>5.3808499999999979</v>
      </c>
      <c r="G1300" s="2">
        <f t="shared" si="155"/>
        <v>5.3030600000000039</v>
      </c>
      <c r="H1300" s="2">
        <f t="shared" si="159"/>
        <v>5.5113449999999986</v>
      </c>
      <c r="I1300" s="2">
        <f t="array" ref="I1300">SUMPRODUCT(B1284:B1303, (ROW(B1284:B1303)-ROW(B1284)+1)) / (20*21/2)</f>
        <v>5.4572523809523803</v>
      </c>
      <c r="J1300" s="2">
        <f t="shared" si="154"/>
        <v>5.3996582847734755</v>
      </c>
      <c r="K1300" s="2">
        <f t="shared" si="156"/>
        <v>5.365295233047866</v>
      </c>
    </row>
    <row r="1301" spans="1:11" ht="13.5" x14ac:dyDescent="0.25">
      <c r="A1301" s="3">
        <f>TITRES_STAT!B1304</f>
        <v>43902</v>
      </c>
      <c r="B1301" s="5">
        <f>TITRES_STAT!D1304</f>
        <v>5.484</v>
      </c>
      <c r="C1301" s="2">
        <f t="shared" si="157"/>
        <v>0</v>
      </c>
      <c r="D1301" s="2">
        <f t="shared" si="158"/>
        <v>5.4530000000000003</v>
      </c>
      <c r="E1301" s="2">
        <f t="shared" si="160"/>
        <v>5.4554000000000009</v>
      </c>
      <c r="F1301" s="2">
        <f t="shared" si="161"/>
        <v>5.4016499999999983</v>
      </c>
      <c r="G1301" s="2">
        <f t="shared" si="155"/>
        <v>5.3081600000000044</v>
      </c>
      <c r="H1301" s="2">
        <f t="shared" si="159"/>
        <v>5.5101949999999986</v>
      </c>
      <c r="I1301" s="2">
        <f t="array" ref="I1301">SUMPRODUCT(B1285:B1304, (ROW(B1285:B1304)-ROW(B1285)+1)) / (20*21/2)</f>
        <v>5.4618142857142855</v>
      </c>
      <c r="J1301" s="2">
        <f t="shared" ref="J1301:J1364" si="162">$J$4*B1301+J1300*(1-$J$4)</f>
        <v>5.4076908290807637</v>
      </c>
      <c r="K1301" s="2">
        <f t="shared" si="156"/>
        <v>5.3699503219479503</v>
      </c>
    </row>
    <row r="1302" spans="1:11" ht="13.5" x14ac:dyDescent="0.25">
      <c r="A1302" s="3">
        <f>TITRES_STAT!B1305</f>
        <v>43903</v>
      </c>
      <c r="B1302" s="5">
        <f>TITRES_STAT!D1305</f>
        <v>5.484</v>
      </c>
      <c r="C1302" s="2">
        <f t="shared" si="157"/>
        <v>0</v>
      </c>
      <c r="D1302" s="2">
        <f t="shared" si="158"/>
        <v>5.484</v>
      </c>
      <c r="E1302" s="2">
        <f t="shared" si="160"/>
        <v>5.4548000000000005</v>
      </c>
      <c r="F1302" s="2">
        <f t="shared" si="161"/>
        <v>5.4224499999999987</v>
      </c>
      <c r="G1302" s="2">
        <f t="shared" si="155"/>
        <v>5.313380000000004</v>
      </c>
      <c r="H1302" s="2">
        <f t="shared" si="159"/>
        <v>5.5090449999999986</v>
      </c>
      <c r="I1302" s="2">
        <f t="array" ref="I1302">SUMPRODUCT(B1286:B1305, (ROW(B1286:B1305)-ROW(B1286)+1)) / (20*21/2)</f>
        <v>5.4650761904761902</v>
      </c>
      <c r="J1302" s="2">
        <f t="shared" si="162"/>
        <v>5.4149583691683096</v>
      </c>
      <c r="K1302" s="2">
        <f t="shared" si="156"/>
        <v>5.3744228583421485</v>
      </c>
    </row>
    <row r="1303" spans="1:11" ht="13.5" x14ac:dyDescent="0.25">
      <c r="A1303" s="3">
        <f>TITRES_STAT!B1306</f>
        <v>43906</v>
      </c>
      <c r="B1303" s="5">
        <f>TITRES_STAT!D1306</f>
        <v>5.484</v>
      </c>
      <c r="C1303" s="2">
        <f t="shared" si="157"/>
        <v>0</v>
      </c>
      <c r="D1303" s="2">
        <f t="shared" si="158"/>
        <v>5.484</v>
      </c>
      <c r="E1303" s="2">
        <f t="shared" si="160"/>
        <v>5.454200000000001</v>
      </c>
      <c r="F1303" s="2">
        <f t="shared" si="161"/>
        <v>5.4360999999999979</v>
      </c>
      <c r="G1303" s="2">
        <f t="shared" si="155"/>
        <v>5.3186000000000044</v>
      </c>
      <c r="H1303" s="2">
        <f t="shared" si="159"/>
        <v>5.5079299999999991</v>
      </c>
      <c r="I1303" s="2">
        <f t="array" ref="I1303">SUMPRODUCT(B1287:B1306, (ROW(B1287:B1306)-ROW(B1287)+1)) / (20*21/2)</f>
        <v>5.4676571428571421</v>
      </c>
      <c r="J1303" s="2">
        <f t="shared" si="162"/>
        <v>5.421533762580852</v>
      </c>
      <c r="K1303" s="2">
        <f t="shared" si="156"/>
        <v>5.3787200011522609</v>
      </c>
    </row>
    <row r="1304" spans="1:11" ht="13.5" x14ac:dyDescent="0.25">
      <c r="A1304" s="3">
        <f>TITRES_STAT!B1307</f>
        <v>43907</v>
      </c>
      <c r="B1304" s="5">
        <f>TITRES_STAT!D1307</f>
        <v>5.484</v>
      </c>
      <c r="C1304" s="2">
        <f t="shared" si="157"/>
        <v>0</v>
      </c>
      <c r="D1304" s="2">
        <f t="shared" si="158"/>
        <v>5.484</v>
      </c>
      <c r="E1304" s="2">
        <f t="shared" si="160"/>
        <v>5.4536000000000007</v>
      </c>
      <c r="F1304" s="2">
        <f t="shared" si="161"/>
        <v>5.4497499999999981</v>
      </c>
      <c r="G1304" s="2">
        <f t="shared" si="155"/>
        <v>5.323820000000004</v>
      </c>
      <c r="H1304" s="2">
        <f t="shared" si="159"/>
        <v>5.5068149999999996</v>
      </c>
      <c r="I1304" s="2">
        <f t="array" ref="I1304">SUMPRODUCT(B1288:B1307, (ROW(B1288:B1307)-ROW(B1288)+1)) / (20*21/2)</f>
        <v>5.4702952380952379</v>
      </c>
      <c r="J1304" s="2">
        <f t="shared" si="162"/>
        <v>5.4274829280493426</v>
      </c>
      <c r="K1304" s="2">
        <f t="shared" si="156"/>
        <v>5.3828486285580546</v>
      </c>
    </row>
    <row r="1305" spans="1:11" ht="13.5" x14ac:dyDescent="0.25">
      <c r="A1305" s="3">
        <f>TITRES_STAT!B1308</f>
        <v>43908</v>
      </c>
      <c r="B1305" s="5">
        <f>TITRES_STAT!D1308</f>
        <v>5.484</v>
      </c>
      <c r="C1305" s="2">
        <f t="shared" si="157"/>
        <v>0</v>
      </c>
      <c r="D1305" s="2">
        <f t="shared" si="158"/>
        <v>5.484</v>
      </c>
      <c r="E1305" s="2">
        <f t="shared" si="160"/>
        <v>5.4530000000000012</v>
      </c>
      <c r="F1305" s="2">
        <f t="shared" si="161"/>
        <v>5.4568999999999983</v>
      </c>
      <c r="G1305" s="2">
        <f t="shared" si="155"/>
        <v>5.3290400000000036</v>
      </c>
      <c r="H1305" s="2">
        <f t="shared" si="159"/>
        <v>5.5062249999999979</v>
      </c>
      <c r="I1305" s="2">
        <f t="array" ref="I1305">SUMPRODUCT(B1289:B1308, (ROW(B1289:B1308)-ROW(B1289)+1)) / (20*21/2)</f>
        <v>5.4728238095238089</v>
      </c>
      <c r="J1305" s="2">
        <f t="shared" si="162"/>
        <v>5.4328655063303577</v>
      </c>
      <c r="K1305" s="2">
        <f t="shared" si="156"/>
        <v>5.3868153490067581</v>
      </c>
    </row>
    <row r="1306" spans="1:11" ht="13.5" x14ac:dyDescent="0.25">
      <c r="A1306" s="3">
        <f>TITRES_STAT!B1309</f>
        <v>43909</v>
      </c>
      <c r="B1306" s="5">
        <f>TITRES_STAT!D1309</f>
        <v>5.484</v>
      </c>
      <c r="C1306" s="2">
        <f t="shared" si="157"/>
        <v>0</v>
      </c>
      <c r="D1306" s="2">
        <f t="shared" si="158"/>
        <v>5.484</v>
      </c>
      <c r="E1306" s="2">
        <f t="shared" si="160"/>
        <v>5.4685000000000006</v>
      </c>
      <c r="F1306" s="2">
        <f t="shared" si="161"/>
        <v>5.4562999999999979</v>
      </c>
      <c r="G1306" s="2">
        <f t="shared" si="155"/>
        <v>5.3337600000000043</v>
      </c>
      <c r="H1306" s="2">
        <f t="shared" si="159"/>
        <v>5.5056349999999989</v>
      </c>
      <c r="I1306" s="2">
        <f t="array" ref="I1306">SUMPRODUCT(B1290:B1309, (ROW(B1290:B1309)-ROW(B1290)+1)) / (20*21/2)</f>
        <v>5.4746428571428574</v>
      </c>
      <c r="J1306" s="2">
        <f t="shared" si="162"/>
        <v>5.4377354581084187</v>
      </c>
      <c r="K1306" s="2">
        <f t="shared" si="156"/>
        <v>5.3906265117908072</v>
      </c>
    </row>
    <row r="1307" spans="1:11" ht="13.5" x14ac:dyDescent="0.25">
      <c r="A1307" s="3">
        <f>TITRES_STAT!B1310</f>
        <v>43913</v>
      </c>
      <c r="B1307" s="5">
        <f>TITRES_STAT!D1310</f>
        <v>5.484</v>
      </c>
      <c r="C1307" s="2">
        <f t="shared" si="157"/>
        <v>0</v>
      </c>
      <c r="D1307" s="2">
        <f t="shared" si="158"/>
        <v>5.484</v>
      </c>
      <c r="E1307" s="2">
        <f t="shared" si="160"/>
        <v>5.4840000000000009</v>
      </c>
      <c r="F1307" s="2">
        <f t="shared" si="161"/>
        <v>5.4634499999999981</v>
      </c>
      <c r="G1307" s="2">
        <f t="shared" si="155"/>
        <v>5.3384800000000041</v>
      </c>
      <c r="H1307" s="2">
        <f t="shared" si="159"/>
        <v>5.5050449999999982</v>
      </c>
      <c r="I1307" s="2">
        <f t="array" ref="I1307">SUMPRODUCT(B1291:B1310, (ROW(B1291:B1310)-ROW(B1291)+1)) / (20*21/2)</f>
        <v>5.4764619047619041</v>
      </c>
      <c r="J1307" s="2">
        <f t="shared" si="162"/>
        <v>5.4421416049552356</v>
      </c>
      <c r="K1307" s="2">
        <f t="shared" si="156"/>
        <v>5.394288217210776</v>
      </c>
    </row>
    <row r="1308" spans="1:11" ht="13.5" x14ac:dyDescent="0.25">
      <c r="A1308" s="3">
        <f>TITRES_STAT!B1311</f>
        <v>43914</v>
      </c>
      <c r="B1308" s="5">
        <f>TITRES_STAT!D1311</f>
        <v>5.49</v>
      </c>
      <c r="C1308" s="2">
        <f t="shared" si="157"/>
        <v>6.0000000000002274E-3</v>
      </c>
      <c r="D1308" s="2">
        <f t="shared" si="158"/>
        <v>5.4852000000000007</v>
      </c>
      <c r="E1308" s="2">
        <f t="shared" si="160"/>
        <v>5.4846000000000013</v>
      </c>
      <c r="F1308" s="2">
        <f t="shared" si="161"/>
        <v>5.4708999999999985</v>
      </c>
      <c r="G1308" s="2">
        <f t="shared" si="155"/>
        <v>5.3438200000000045</v>
      </c>
      <c r="H1308" s="2">
        <f t="shared" si="159"/>
        <v>5.504484999999999</v>
      </c>
      <c r="I1308" s="2">
        <f t="array" ref="I1308">SUMPRODUCT(B1292:B1311, (ROW(B1292:B1311)-ROW(B1292)+1)) / (20*21/2)</f>
        <v>5.4782809523809526</v>
      </c>
      <c r="J1308" s="2">
        <f t="shared" si="162"/>
        <v>5.4466995473404518</v>
      </c>
      <c r="K1308" s="2">
        <f t="shared" si="156"/>
        <v>5.3980416204574118</v>
      </c>
    </row>
    <row r="1309" spans="1:11" ht="13.5" x14ac:dyDescent="0.25">
      <c r="A1309" s="3">
        <f>TITRES_STAT!B1312</f>
        <v>43915</v>
      </c>
      <c r="B1309" s="5">
        <f>TITRES_STAT!D1312</f>
        <v>5.49</v>
      </c>
      <c r="C1309" s="2">
        <f t="shared" si="157"/>
        <v>0</v>
      </c>
      <c r="D1309" s="2">
        <f t="shared" si="158"/>
        <v>5.4864000000000006</v>
      </c>
      <c r="E1309" s="2">
        <f t="shared" si="160"/>
        <v>5.4852000000000007</v>
      </c>
      <c r="F1309" s="2">
        <f t="shared" si="161"/>
        <v>5.4708999999999985</v>
      </c>
      <c r="G1309" s="2">
        <f t="shared" si="155"/>
        <v>5.3497800000000044</v>
      </c>
      <c r="H1309" s="2">
        <f t="shared" si="159"/>
        <v>5.503924999999998</v>
      </c>
      <c r="I1309" s="2">
        <f t="array" ref="I1309">SUMPRODUCT(B1293:B1312, (ROW(B1293:B1312)-ROW(B1293)+1)) / (20*21/2)</f>
        <v>5.4800999999999993</v>
      </c>
      <c r="J1309" s="2">
        <f t="shared" si="162"/>
        <v>5.4508233999746949</v>
      </c>
      <c r="K1309" s="2">
        <f t="shared" si="156"/>
        <v>5.4016478314198659</v>
      </c>
    </row>
    <row r="1310" spans="1:11" ht="13.5" x14ac:dyDescent="0.25">
      <c r="A1310" s="3">
        <f>TITRES_STAT!B1313</f>
        <v>43916</v>
      </c>
      <c r="B1310" s="5">
        <f>TITRES_STAT!D1313</f>
        <v>5.49</v>
      </c>
      <c r="C1310" s="2">
        <f t="shared" si="157"/>
        <v>0</v>
      </c>
      <c r="D1310" s="2">
        <f t="shared" si="158"/>
        <v>5.4876000000000005</v>
      </c>
      <c r="E1310" s="2">
        <f t="shared" si="160"/>
        <v>5.4858000000000011</v>
      </c>
      <c r="F1310" s="2">
        <f t="shared" si="161"/>
        <v>5.4708999999999985</v>
      </c>
      <c r="G1310" s="2">
        <f t="shared" si="155"/>
        <v>5.3564800000000039</v>
      </c>
      <c r="H1310" s="2">
        <f t="shared" si="159"/>
        <v>5.5033649999999987</v>
      </c>
      <c r="I1310" s="2">
        <f t="array" ref="I1310">SUMPRODUCT(B1294:B1313, (ROW(B1294:B1313)-ROW(B1294)+1)) / (20*21/2)</f>
        <v>5.4819190476190478</v>
      </c>
      <c r="J1310" s="2">
        <f t="shared" si="162"/>
        <v>5.4545545047390096</v>
      </c>
      <c r="K1310" s="2">
        <f t="shared" si="156"/>
        <v>5.4051126223445767</v>
      </c>
    </row>
    <row r="1311" spans="1:11" ht="13.5" x14ac:dyDescent="0.25">
      <c r="A1311" s="3">
        <f>TITRES_STAT!B1314</f>
        <v>43917</v>
      </c>
      <c r="B1311" s="5">
        <f>TITRES_STAT!D1314</f>
        <v>5.49</v>
      </c>
      <c r="C1311" s="2">
        <f t="shared" si="157"/>
        <v>0</v>
      </c>
      <c r="D1311" s="2">
        <f t="shared" si="158"/>
        <v>5.4888000000000003</v>
      </c>
      <c r="E1311" s="2">
        <f t="shared" si="160"/>
        <v>5.4864000000000015</v>
      </c>
      <c r="F1311" s="2">
        <f t="shared" si="161"/>
        <v>5.4708999999999985</v>
      </c>
      <c r="G1311" s="2">
        <f t="shared" si="155"/>
        <v>5.363680000000004</v>
      </c>
      <c r="H1311" s="2">
        <f t="shared" si="159"/>
        <v>5.5028049999999986</v>
      </c>
      <c r="I1311" s="2">
        <f t="array" ref="I1311">SUMPRODUCT(B1295:B1314, (ROW(B1295:B1314)-ROW(B1295)+1)) / (20*21/2)</f>
        <v>5.4837380952380954</v>
      </c>
      <c r="J1311" s="2">
        <f t="shared" si="162"/>
        <v>5.4579302661924372</v>
      </c>
      <c r="K1311" s="2">
        <f t="shared" si="156"/>
        <v>5.4084415391153771</v>
      </c>
    </row>
    <row r="1312" spans="1:11" ht="13.5" x14ac:dyDescent="0.25">
      <c r="A1312" s="3">
        <f>TITRES_STAT!B1315</f>
        <v>43920</v>
      </c>
      <c r="B1312" s="5">
        <f>TITRES_STAT!D1315</f>
        <v>5.49</v>
      </c>
      <c r="C1312" s="2">
        <f t="shared" si="157"/>
        <v>0</v>
      </c>
      <c r="D1312" s="2">
        <f t="shared" si="158"/>
        <v>5.49</v>
      </c>
      <c r="E1312" s="2">
        <f t="shared" si="160"/>
        <v>5.487000000000001</v>
      </c>
      <c r="F1312" s="2">
        <f t="shared" si="161"/>
        <v>5.4708999999999985</v>
      </c>
      <c r="G1312" s="2">
        <f t="shared" si="155"/>
        <v>5.3703800000000035</v>
      </c>
      <c r="H1312" s="2">
        <f t="shared" si="159"/>
        <v>5.5022450000000003</v>
      </c>
      <c r="I1312" s="2">
        <f t="array" ref="I1312">SUMPRODUCT(B1296:B1315, (ROW(B1296:B1315)-ROW(B1296)+1)) / (20*21/2)</f>
        <v>5.485557142857143</v>
      </c>
      <c r="J1312" s="2">
        <f t="shared" si="162"/>
        <v>5.4609845265550625</v>
      </c>
      <c r="K1312" s="2">
        <f t="shared" si="156"/>
        <v>5.41163991013046</v>
      </c>
    </row>
    <row r="1313" spans="1:11" ht="13.5" x14ac:dyDescent="0.25">
      <c r="A1313" s="3">
        <f>TITRES_STAT!B1316</f>
        <v>43921</v>
      </c>
      <c r="B1313" s="5">
        <f>TITRES_STAT!D1316</f>
        <v>5.49</v>
      </c>
      <c r="C1313" s="2">
        <f t="shared" si="157"/>
        <v>0</v>
      </c>
      <c r="D1313" s="2">
        <f t="shared" si="158"/>
        <v>5.49</v>
      </c>
      <c r="E1313" s="2">
        <f t="shared" si="160"/>
        <v>5.4876000000000014</v>
      </c>
      <c r="F1313" s="2">
        <f t="shared" si="161"/>
        <v>5.4708999999999985</v>
      </c>
      <c r="G1313" s="2">
        <f t="shared" si="155"/>
        <v>5.374100000000003</v>
      </c>
      <c r="H1313" s="2">
        <f t="shared" si="159"/>
        <v>5.5011600000000014</v>
      </c>
      <c r="I1313" s="2">
        <f t="array" ref="I1313">SUMPRODUCT(B1297:B1316, (ROW(B1297:B1316)-ROW(B1297)+1)) / (20*21/2)</f>
        <v>5.4873761904761915</v>
      </c>
      <c r="J1313" s="2">
        <f t="shared" si="162"/>
        <v>5.4637479049783906</v>
      </c>
      <c r="K1313" s="2">
        <f t="shared" si="156"/>
        <v>5.414712854831226</v>
      </c>
    </row>
    <row r="1314" spans="1:11" ht="13.5" x14ac:dyDescent="0.25">
      <c r="A1314" s="3">
        <f>TITRES_STAT!B1317</f>
        <v>43922</v>
      </c>
      <c r="B1314" s="5">
        <f>TITRES_STAT!D1317</f>
        <v>5.49</v>
      </c>
      <c r="C1314" s="2">
        <f t="shared" si="157"/>
        <v>0</v>
      </c>
      <c r="D1314" s="2">
        <f t="shared" si="158"/>
        <v>5.49</v>
      </c>
      <c r="E1314" s="2">
        <f t="shared" si="160"/>
        <v>5.4882000000000009</v>
      </c>
      <c r="F1314" s="2">
        <f t="shared" si="161"/>
        <v>5.4708999999999985</v>
      </c>
      <c r="G1314" s="2">
        <f t="shared" si="155"/>
        <v>5.3780800000000033</v>
      </c>
      <c r="H1314" s="2">
        <f t="shared" si="159"/>
        <v>5.5008200000000009</v>
      </c>
      <c r="I1314" s="2">
        <f t="array" ref="I1314">SUMPRODUCT(B1298:B1317, (ROW(B1298:B1317)-ROW(B1298)+1)) / (20*21/2)</f>
        <v>5.4730952380952385</v>
      </c>
      <c r="J1314" s="2">
        <f t="shared" si="162"/>
        <v>5.4662481045042588</v>
      </c>
      <c r="K1314" s="2">
        <f t="shared" si="156"/>
        <v>5.4176652918966681</v>
      </c>
    </row>
    <row r="1315" spans="1:11" ht="13.5" x14ac:dyDescent="0.25">
      <c r="A1315" s="3">
        <f>TITRES_STAT!B1318</f>
        <v>43923</v>
      </c>
      <c r="B1315" s="5">
        <f>TITRES_STAT!D1318</f>
        <v>5.49</v>
      </c>
      <c r="C1315" s="2">
        <f t="shared" si="157"/>
        <v>0</v>
      </c>
      <c r="D1315" s="2">
        <f t="shared" si="158"/>
        <v>5.49</v>
      </c>
      <c r="E1315" s="2">
        <f t="shared" si="160"/>
        <v>5.4888000000000012</v>
      </c>
      <c r="F1315" s="2">
        <f t="shared" si="161"/>
        <v>5.4708999999999985</v>
      </c>
      <c r="G1315" s="2">
        <f t="shared" si="155"/>
        <v>5.3820600000000036</v>
      </c>
      <c r="H1315" s="2">
        <f t="shared" si="159"/>
        <v>5.5004800000000014</v>
      </c>
      <c r="I1315" s="2">
        <f t="array" ref="I1315">SUMPRODUCT(B1299:B1318, (ROW(B1299:B1318)-ROW(B1299)+1)) / (20*21/2)</f>
        <v>5.4588142857142863</v>
      </c>
      <c r="J1315" s="2">
        <f t="shared" si="162"/>
        <v>5.4685101897895674</v>
      </c>
      <c r="K1315" s="2">
        <f t="shared" si="156"/>
        <v>5.4205019471164064</v>
      </c>
    </row>
    <row r="1316" spans="1:11" ht="13.5" x14ac:dyDescent="0.25">
      <c r="A1316" s="3">
        <f>TITRES_STAT!B1319</f>
        <v>43924</v>
      </c>
      <c r="B1316" s="5">
        <f>TITRES_STAT!D1319</f>
        <v>5.49</v>
      </c>
      <c r="C1316" s="2">
        <f t="shared" si="157"/>
        <v>0</v>
      </c>
      <c r="D1316" s="2">
        <f t="shared" si="158"/>
        <v>5.49</v>
      </c>
      <c r="E1316" s="2">
        <f t="shared" si="160"/>
        <v>5.4894000000000016</v>
      </c>
      <c r="F1316" s="2">
        <f t="shared" si="161"/>
        <v>5.4789499999999984</v>
      </c>
      <c r="G1316" s="2">
        <f t="shared" si="155"/>
        <v>5.3886400000000041</v>
      </c>
      <c r="H1316" s="2">
        <f t="shared" si="159"/>
        <v>5.5001400000000027</v>
      </c>
      <c r="I1316" s="2">
        <f t="array" ref="I1316">SUMPRODUCT(B1300:B1319, (ROW(B1300:B1319)-ROW(B1300)+1)) / (20*21/2)</f>
        <v>5.445271428571429</v>
      </c>
      <c r="J1316" s="2">
        <f t="shared" si="162"/>
        <v>5.4705568383810377</v>
      </c>
      <c r="K1316" s="2">
        <f t="shared" si="156"/>
        <v>5.4232273609549786</v>
      </c>
    </row>
    <row r="1317" spans="1:11" ht="13.5" x14ac:dyDescent="0.25">
      <c r="A1317" s="3">
        <f>TITRES_STAT!B1320</f>
        <v>43927</v>
      </c>
      <c r="B1317" s="5">
        <f>TITRES_STAT!D1320</f>
        <v>5.3289999999999997</v>
      </c>
      <c r="C1317" s="2">
        <f t="shared" si="157"/>
        <v>-0.16100000000000048</v>
      </c>
      <c r="D1317" s="2">
        <f t="shared" si="158"/>
        <v>5.4578000000000007</v>
      </c>
      <c r="E1317" s="2">
        <f t="shared" si="160"/>
        <v>5.4739000000000013</v>
      </c>
      <c r="F1317" s="2">
        <f t="shared" si="161"/>
        <v>5.4789499999999984</v>
      </c>
      <c r="G1317" s="2">
        <f t="shared" si="155"/>
        <v>5.389020000000003</v>
      </c>
      <c r="H1317" s="2">
        <f t="shared" si="159"/>
        <v>5.4991500000000029</v>
      </c>
      <c r="I1317" s="2">
        <f t="array" ref="I1317">SUMPRODUCT(B1301:B1320, (ROW(B1301:B1320)-ROW(B1301)+1)) / (20*21/2)</f>
        <v>5.41827619047619</v>
      </c>
      <c r="J1317" s="2">
        <f t="shared" si="162"/>
        <v>5.4570752347257008</v>
      </c>
      <c r="K1317" s="2">
        <f t="shared" si="156"/>
        <v>5.4195321703292931</v>
      </c>
    </row>
    <row r="1318" spans="1:11" ht="13.5" x14ac:dyDescent="0.25">
      <c r="A1318" s="3">
        <f>TITRES_STAT!B1321</f>
        <v>43928</v>
      </c>
      <c r="B1318" s="5">
        <f>TITRES_STAT!D1321</f>
        <v>5.3289999999999997</v>
      </c>
      <c r="C1318" s="2">
        <f t="shared" si="157"/>
        <v>0</v>
      </c>
      <c r="D1318" s="2">
        <f t="shared" si="158"/>
        <v>5.4256000000000002</v>
      </c>
      <c r="E1318" s="2">
        <f t="shared" si="160"/>
        <v>5.4578000000000007</v>
      </c>
      <c r="F1318" s="2">
        <f t="shared" si="161"/>
        <v>5.4711999999999978</v>
      </c>
      <c r="G1318" s="2">
        <f t="shared" si="155"/>
        <v>5.3894000000000029</v>
      </c>
      <c r="H1318" s="2">
        <f t="shared" si="159"/>
        <v>5.4981600000000022</v>
      </c>
      <c r="I1318" s="2">
        <f t="array" ref="I1318">SUMPRODUCT(B1302:B1321, (ROW(B1302:B1321)-ROW(B1302)+1)) / (20*21/2)</f>
        <v>5.3784428571428569</v>
      </c>
      <c r="J1318" s="2">
        <f t="shared" si="162"/>
        <v>5.4448775933232536</v>
      </c>
      <c r="K1318" s="2">
        <f t="shared" si="156"/>
        <v>5.4159818891399096</v>
      </c>
    </row>
    <row r="1319" spans="1:11" ht="13.5" x14ac:dyDescent="0.25">
      <c r="A1319" s="3">
        <f>TITRES_STAT!B1322</f>
        <v>43929</v>
      </c>
      <c r="B1319" s="5">
        <f>TITRES_STAT!D1322</f>
        <v>5.3289999999999997</v>
      </c>
      <c r="C1319" s="2">
        <f t="shared" si="157"/>
        <v>0</v>
      </c>
      <c r="D1319" s="2">
        <f t="shared" si="158"/>
        <v>5.3934000000000006</v>
      </c>
      <c r="E1319" s="2">
        <f t="shared" si="160"/>
        <v>5.4417000000000009</v>
      </c>
      <c r="F1319" s="2">
        <f t="shared" si="161"/>
        <v>5.4634499999999981</v>
      </c>
      <c r="G1319" s="2">
        <f t="shared" si="155"/>
        <v>5.3866800000000019</v>
      </c>
      <c r="H1319" s="2">
        <f t="shared" si="159"/>
        <v>5.4964550000000028</v>
      </c>
      <c r="I1319" s="2">
        <f t="array" ref="I1319">SUMPRODUCT(B1303:B1322, (ROW(B1303:B1322)-ROW(B1303)+1)) / (20*21/2)</f>
        <v>5.3407714285714292</v>
      </c>
      <c r="J1319" s="2">
        <f t="shared" si="162"/>
        <v>5.4338416320543725</v>
      </c>
      <c r="K1319" s="2">
        <f t="shared" si="156"/>
        <v>5.4125708346638355</v>
      </c>
    </row>
    <row r="1320" spans="1:11" ht="13.5" x14ac:dyDescent="0.25">
      <c r="A1320" s="3">
        <f>TITRES_STAT!B1323</f>
        <v>43934</v>
      </c>
      <c r="B1320" s="5">
        <f>TITRES_STAT!D1323</f>
        <v>5.18</v>
      </c>
      <c r="C1320" s="2">
        <f t="shared" si="157"/>
        <v>-0.14900000000000002</v>
      </c>
      <c r="D1320" s="2">
        <f t="shared" si="158"/>
        <v>5.3314000000000004</v>
      </c>
      <c r="E1320" s="2">
        <f t="shared" si="160"/>
        <v>5.4107000000000003</v>
      </c>
      <c r="F1320" s="2">
        <f t="shared" si="161"/>
        <v>5.4482499999999989</v>
      </c>
      <c r="G1320" s="2">
        <f t="shared" si="155"/>
        <v>5.3809800000000028</v>
      </c>
      <c r="H1320" s="2">
        <f t="shared" si="159"/>
        <v>5.4938200000000039</v>
      </c>
      <c r="I1320" s="2">
        <f t="array" ref="I1320">SUMPRODUCT(B1304:B1323, (ROW(B1304:B1323)-ROW(B1304)+1)) / (20*21/2)</f>
        <v>5.3052619047619052</v>
      </c>
      <c r="J1320" s="2">
        <f t="shared" si="162"/>
        <v>5.4096662385253849</v>
      </c>
      <c r="K1320" s="2">
        <f t="shared" si="156"/>
        <v>5.4034504097750578</v>
      </c>
    </row>
    <row r="1321" spans="1:11" ht="13.5" x14ac:dyDescent="0.25">
      <c r="A1321" s="3">
        <f>TITRES_STAT!B1324</f>
        <v>43935</v>
      </c>
      <c r="B1321" s="5">
        <f>TITRES_STAT!D1324</f>
        <v>5.03</v>
      </c>
      <c r="C1321" s="2">
        <f t="shared" si="157"/>
        <v>-0.14999999999999947</v>
      </c>
      <c r="D1321" s="2">
        <f t="shared" si="158"/>
        <v>5.2393999999999998</v>
      </c>
      <c r="E1321" s="2">
        <f t="shared" si="160"/>
        <v>5.3647000000000009</v>
      </c>
      <c r="F1321" s="2">
        <f t="shared" si="161"/>
        <v>5.4255499999999985</v>
      </c>
      <c r="G1321" s="2">
        <f t="shared" si="155"/>
        <v>5.3722800000000017</v>
      </c>
      <c r="H1321" s="2">
        <f t="shared" si="159"/>
        <v>5.4910250000000032</v>
      </c>
      <c r="I1321" s="2">
        <f t="array" ref="I1321">SUMPRODUCT(B1305:B1324, (ROW(B1305:B1324)-ROW(B1305)+1)) / (20*21/2)</f>
        <v>5.2719142857142849</v>
      </c>
      <c r="J1321" s="2">
        <f t="shared" si="162"/>
        <v>5.3735075491420146</v>
      </c>
      <c r="K1321" s="2">
        <f t="shared" si="156"/>
        <v>5.3888052956662325</v>
      </c>
    </row>
    <row r="1322" spans="1:11" ht="13.5" x14ac:dyDescent="0.25">
      <c r="A1322" s="3">
        <f>TITRES_STAT!B1325</f>
        <v>43936</v>
      </c>
      <c r="B1322" s="5">
        <f>TITRES_STAT!D1325</f>
        <v>5.03</v>
      </c>
      <c r="C1322" s="2">
        <f t="shared" si="157"/>
        <v>0</v>
      </c>
      <c r="D1322" s="2">
        <f t="shared" si="158"/>
        <v>5.1795999999999998</v>
      </c>
      <c r="E1322" s="2">
        <f t="shared" si="160"/>
        <v>5.3187000000000006</v>
      </c>
      <c r="F1322" s="2">
        <f t="shared" si="161"/>
        <v>5.402849999999999</v>
      </c>
      <c r="G1322" s="2">
        <f t="shared" si="155"/>
        <v>5.3660600000000009</v>
      </c>
      <c r="H1322" s="2">
        <f t="shared" si="159"/>
        <v>5.4882300000000033</v>
      </c>
      <c r="I1322" s="2">
        <f t="array" ref="I1322">SUMPRODUCT(B1306:B1325, (ROW(B1306:B1325)-ROW(B1306)+1)) / (20*21/2)</f>
        <v>5.2467285714285721</v>
      </c>
      <c r="J1322" s="2">
        <f t="shared" si="162"/>
        <v>5.3407925444618227</v>
      </c>
      <c r="K1322" s="2">
        <f t="shared" si="156"/>
        <v>5.3747344997577526</v>
      </c>
    </row>
    <row r="1323" spans="1:11" ht="13.5" x14ac:dyDescent="0.25">
      <c r="A1323" s="3">
        <f>TITRES_STAT!B1326</f>
        <v>43937</v>
      </c>
      <c r="B1323" s="5">
        <f>TITRES_STAT!D1326</f>
        <v>5.03</v>
      </c>
      <c r="C1323" s="2">
        <f t="shared" si="157"/>
        <v>0</v>
      </c>
      <c r="D1323" s="2">
        <f t="shared" si="158"/>
        <v>5.1198000000000006</v>
      </c>
      <c r="E1323" s="2">
        <f t="shared" si="160"/>
        <v>5.2727000000000004</v>
      </c>
      <c r="F1323" s="2">
        <f t="shared" si="161"/>
        <v>5.3801499999999987</v>
      </c>
      <c r="G1323" s="2">
        <f t="shared" si="155"/>
        <v>5.3598400000000019</v>
      </c>
      <c r="H1323" s="2">
        <f t="shared" si="159"/>
        <v>5.4848450000000026</v>
      </c>
      <c r="I1323" s="2">
        <f t="array" ref="I1323">SUMPRODUCT(B1307:B1326, (ROW(B1307:B1326)-ROW(B1307)+1)) / (20*21/2)</f>
        <v>5.2092142857142854</v>
      </c>
      <c r="J1323" s="2">
        <f t="shared" si="162"/>
        <v>5.3111932545130776</v>
      </c>
      <c r="K1323" s="2">
        <f t="shared" si="156"/>
        <v>5.361215499767253</v>
      </c>
    </row>
    <row r="1324" spans="1:11" ht="13.5" x14ac:dyDescent="0.25">
      <c r="A1324" s="3">
        <f>TITRES_STAT!B1327</f>
        <v>43938</v>
      </c>
      <c r="B1324" s="5">
        <f>TITRES_STAT!D1327</f>
        <v>5.03</v>
      </c>
      <c r="C1324" s="2">
        <f t="shared" si="157"/>
        <v>0</v>
      </c>
      <c r="D1324" s="2">
        <f t="shared" si="158"/>
        <v>5.0600000000000005</v>
      </c>
      <c r="E1324" s="2">
        <f t="shared" si="160"/>
        <v>5.226700000000001</v>
      </c>
      <c r="F1324" s="2">
        <f t="shared" si="161"/>
        <v>5.35745</v>
      </c>
      <c r="G1324" s="2">
        <f t="shared" si="155"/>
        <v>5.3542400000000008</v>
      </c>
      <c r="H1324" s="2">
        <f t="shared" si="159"/>
        <v>5.4814600000000029</v>
      </c>
      <c r="I1324" s="2">
        <f t="array" ref="I1324">SUMPRODUCT(B1308:B1327, (ROW(B1308:B1327)-ROW(B1308)+1)) / (20*21/2)</f>
        <v>5.1742714285714282</v>
      </c>
      <c r="J1324" s="2">
        <f t="shared" si="162"/>
        <v>5.2844129445594508</v>
      </c>
      <c r="K1324" s="2">
        <f t="shared" si="156"/>
        <v>5.3482266566391257</v>
      </c>
    </row>
    <row r="1325" spans="1:11" ht="13.5" x14ac:dyDescent="0.25">
      <c r="A1325" s="3">
        <f>TITRES_STAT!B1328</f>
        <v>43941</v>
      </c>
      <c r="B1325" s="5">
        <f>TITRES_STAT!D1328</f>
        <v>5.093</v>
      </c>
      <c r="C1325" s="2">
        <f t="shared" si="157"/>
        <v>6.2999999999999723E-2</v>
      </c>
      <c r="D1325" s="2">
        <f t="shared" si="158"/>
        <v>5.0426000000000002</v>
      </c>
      <c r="E1325" s="2">
        <f t="shared" si="160"/>
        <v>5.1870000000000003</v>
      </c>
      <c r="F1325" s="2">
        <f t="shared" si="161"/>
        <v>5.3378999999999994</v>
      </c>
      <c r="G1325" s="2">
        <f t="shared" si="155"/>
        <v>5.3499000000000017</v>
      </c>
      <c r="H1325" s="2">
        <f t="shared" si="159"/>
        <v>5.4789800000000026</v>
      </c>
      <c r="I1325" s="2">
        <f t="array" ref="I1325">SUMPRODUCT(B1309:B1328, (ROW(B1309:B1328)-ROW(B1309)+1)) / (20*21/2)</f>
        <v>5.1418999999999997</v>
      </c>
      <c r="J1325" s="2">
        <f t="shared" si="162"/>
        <v>5.266183140315694</v>
      </c>
      <c r="K1325" s="2">
        <f t="shared" si="156"/>
        <v>5.3382177681434735</v>
      </c>
    </row>
    <row r="1326" spans="1:11" ht="13.5" x14ac:dyDescent="0.25">
      <c r="A1326" s="3">
        <f>TITRES_STAT!B1329</f>
        <v>43942</v>
      </c>
      <c r="B1326" s="5">
        <f>TITRES_STAT!D1329</f>
        <v>4.944</v>
      </c>
      <c r="C1326" s="2">
        <f t="shared" si="157"/>
        <v>-0.14900000000000002</v>
      </c>
      <c r="D1326" s="2">
        <f t="shared" si="158"/>
        <v>5.0253999999999994</v>
      </c>
      <c r="E1326" s="2">
        <f t="shared" si="160"/>
        <v>5.1323999999999996</v>
      </c>
      <c r="F1326" s="2">
        <f t="shared" si="161"/>
        <v>5.3109000000000011</v>
      </c>
      <c r="G1326" s="2">
        <f t="shared" si="155"/>
        <v>5.3432000000000031</v>
      </c>
      <c r="H1326" s="2">
        <f t="shared" si="159"/>
        <v>5.4751650000000032</v>
      </c>
      <c r="I1326" s="2">
        <f t="array" ref="I1326">SUMPRODUCT(B1310:B1329, (ROW(B1310:B1329)-ROW(B1310)+1)) / (20*21/2)</f>
        <v>5.0985095238095246</v>
      </c>
      <c r="J1326" s="2">
        <f t="shared" si="162"/>
        <v>5.2354990317141992</v>
      </c>
      <c r="K1326" s="2">
        <f t="shared" si="156"/>
        <v>5.3227582478241215</v>
      </c>
    </row>
    <row r="1327" spans="1:11" ht="13.5" x14ac:dyDescent="0.25">
      <c r="A1327" s="3">
        <f>TITRES_STAT!B1330</f>
        <v>43943</v>
      </c>
      <c r="B1327" s="5">
        <f>TITRES_STAT!D1330</f>
        <v>4.944</v>
      </c>
      <c r="C1327" s="2">
        <f t="shared" si="157"/>
        <v>0</v>
      </c>
      <c r="D1327" s="2">
        <f t="shared" si="158"/>
        <v>5.0082000000000004</v>
      </c>
      <c r="E1327" s="2">
        <f t="shared" si="160"/>
        <v>5.0939000000000005</v>
      </c>
      <c r="F1327" s="2">
        <f t="shared" si="161"/>
        <v>5.2839000000000009</v>
      </c>
      <c r="G1327" s="2">
        <f t="shared" si="155"/>
        <v>5.3377400000000037</v>
      </c>
      <c r="H1327" s="2">
        <f t="shared" si="159"/>
        <v>5.4713500000000019</v>
      </c>
      <c r="I1327" s="2">
        <f t="array" ref="I1327">SUMPRODUCT(B1311:B1330, (ROW(B1311:B1330)-ROW(B1311)+1)) / (20*21/2)</f>
        <v>5.0447809523809521</v>
      </c>
      <c r="J1327" s="2">
        <f t="shared" si="162"/>
        <v>5.2077372191699896</v>
      </c>
      <c r="K1327" s="2">
        <f t="shared" si="156"/>
        <v>5.3079049832035672</v>
      </c>
    </row>
    <row r="1328" spans="1:11" ht="13.5" x14ac:dyDescent="0.25">
      <c r="A1328" s="3">
        <f>TITRES_STAT!B1331</f>
        <v>43944</v>
      </c>
      <c r="B1328" s="5">
        <f>TITRES_STAT!D1331</f>
        <v>4.944</v>
      </c>
      <c r="C1328" s="2">
        <f t="shared" si="157"/>
        <v>0</v>
      </c>
      <c r="D1328" s="2">
        <f t="shared" si="158"/>
        <v>4.9909999999999997</v>
      </c>
      <c r="E1328" s="2">
        <f t="shared" si="160"/>
        <v>5.0554000000000014</v>
      </c>
      <c r="F1328" s="2">
        <f t="shared" si="161"/>
        <v>5.2566000000000015</v>
      </c>
      <c r="G1328" s="2">
        <f t="shared" si="155"/>
        <v>5.3352600000000026</v>
      </c>
      <c r="H1328" s="2">
        <f t="shared" si="159"/>
        <v>5.4675350000000025</v>
      </c>
      <c r="I1328" s="2">
        <f t="array" ref="I1328">SUMPRODUCT(B1312:B1331, (ROW(B1312:B1331)-ROW(B1312)+1)) / (20*21/2)</f>
        <v>4.9891095238095238</v>
      </c>
      <c r="J1328" s="2">
        <f t="shared" si="162"/>
        <v>5.1826193887728476</v>
      </c>
      <c r="K1328" s="2">
        <f t="shared" si="156"/>
        <v>5.2936341995485252</v>
      </c>
    </row>
    <row r="1329" spans="1:11" ht="13.5" x14ac:dyDescent="0.25">
      <c r="A1329" s="3">
        <f>TITRES_STAT!B1332</f>
        <v>43945</v>
      </c>
      <c r="B1329" s="5">
        <f>TITRES_STAT!D1332</f>
        <v>4.8010000000000002</v>
      </c>
      <c r="C1329" s="2">
        <f t="shared" si="157"/>
        <v>-0.14299999999999979</v>
      </c>
      <c r="D1329" s="2">
        <f t="shared" si="158"/>
        <v>4.9451999999999998</v>
      </c>
      <c r="E1329" s="2">
        <f t="shared" si="160"/>
        <v>5.002600000000001</v>
      </c>
      <c r="F1329" s="2">
        <f t="shared" si="161"/>
        <v>5.222150000000001</v>
      </c>
      <c r="G1329" s="2">
        <f t="shared" si="155"/>
        <v>5.3299200000000022</v>
      </c>
      <c r="H1329" s="2">
        <f t="shared" si="159"/>
        <v>5.4630050000000017</v>
      </c>
      <c r="I1329" s="2">
        <f t="array" ref="I1329">SUMPRODUCT(B1313:B1332, (ROW(B1313:B1332)-ROW(B1313)+1)) / (20*21/2)</f>
        <v>4.9288380952380955</v>
      </c>
      <c r="J1329" s="2">
        <f t="shared" si="162"/>
        <v>5.1462746850801953</v>
      </c>
      <c r="K1329" s="2">
        <f t="shared" si="156"/>
        <v>5.2743152113309364</v>
      </c>
    </row>
    <row r="1330" spans="1:11" ht="13.5" x14ac:dyDescent="0.25">
      <c r="A1330" s="3">
        <f>TITRES_STAT!B1333</f>
        <v>43948</v>
      </c>
      <c r="B1330" s="5">
        <f>TITRES_STAT!D1333</f>
        <v>4.6580000000000004</v>
      </c>
      <c r="C1330" s="2">
        <f t="shared" si="157"/>
        <v>-0.14299999999999979</v>
      </c>
      <c r="D1330" s="2">
        <f t="shared" si="158"/>
        <v>4.858200000000001</v>
      </c>
      <c r="E1330" s="2">
        <f t="shared" si="160"/>
        <v>4.9504000000000001</v>
      </c>
      <c r="F1330" s="2">
        <f t="shared" si="161"/>
        <v>5.1805500000000011</v>
      </c>
      <c r="G1330" s="2">
        <f t="shared" ref="G1330:G1393" si="163">AVERAGE(B1281:B1330)</f>
        <v>5.3217200000000018</v>
      </c>
      <c r="H1330" s="2">
        <f t="shared" si="159"/>
        <v>5.4583150000000025</v>
      </c>
      <c r="I1330" s="2">
        <f t="array" ref="I1330">SUMPRODUCT(B1314:B1333, (ROW(B1314:B1333)-ROW(B1314)+1)) / (20*21/2)</f>
        <v>4.8744095238095237</v>
      </c>
      <c r="J1330" s="2">
        <f t="shared" si="162"/>
        <v>5.0997723341201766</v>
      </c>
      <c r="K1330" s="2">
        <f t="shared" si="156"/>
        <v>5.2501459873571745</v>
      </c>
    </row>
    <row r="1331" spans="1:11" ht="13.5" x14ac:dyDescent="0.25">
      <c r="A1331" s="3">
        <f>TITRES_STAT!B1334</f>
        <v>43949</v>
      </c>
      <c r="B1331" s="5">
        <f>TITRES_STAT!D1334</f>
        <v>4.5960000000000001</v>
      </c>
      <c r="C1331" s="2">
        <f t="shared" si="157"/>
        <v>-6.2000000000000277E-2</v>
      </c>
      <c r="D1331" s="2">
        <f t="shared" si="158"/>
        <v>4.7886000000000006</v>
      </c>
      <c r="E1331" s="2">
        <f t="shared" si="160"/>
        <v>4.9070000000000009</v>
      </c>
      <c r="F1331" s="2">
        <f t="shared" si="161"/>
        <v>5.1358500000000014</v>
      </c>
      <c r="G1331" s="2">
        <f t="shared" si="163"/>
        <v>5.3122800000000003</v>
      </c>
      <c r="H1331" s="2">
        <f t="shared" si="159"/>
        <v>5.4533150000000026</v>
      </c>
      <c r="I1331" s="2">
        <f t="array" ref="I1331">SUMPRODUCT(B1315:B1334, (ROW(B1315:B1334)-ROW(B1315)+1)) / (20*21/2)</f>
        <v>4.8370047619047609</v>
      </c>
      <c r="J1331" s="2">
        <f t="shared" si="162"/>
        <v>5.051794016584922</v>
      </c>
      <c r="K1331" s="2">
        <f t="shared" ref="K1331:K1394" si="164">$K$4*B1331+(1-$K$4)*K1330</f>
        <v>5.2244932035392466</v>
      </c>
    </row>
    <row r="1332" spans="1:11" ht="13.5" x14ac:dyDescent="0.25">
      <c r="A1332" s="3">
        <f>TITRES_STAT!B1335</f>
        <v>43950</v>
      </c>
      <c r="B1332" s="5">
        <f>TITRES_STAT!D1335</f>
        <v>4.5030000000000001</v>
      </c>
      <c r="C1332" s="2">
        <f t="shared" si="157"/>
        <v>-9.2999999999999972E-2</v>
      </c>
      <c r="D1332" s="2">
        <f t="shared" si="158"/>
        <v>4.7004000000000001</v>
      </c>
      <c r="E1332" s="2">
        <f t="shared" si="160"/>
        <v>4.8543000000000003</v>
      </c>
      <c r="F1332" s="2">
        <f t="shared" si="161"/>
        <v>5.0865000000000009</v>
      </c>
      <c r="G1332" s="2">
        <f t="shared" si="163"/>
        <v>5.3009799999999991</v>
      </c>
      <c r="H1332" s="2">
        <f t="shared" si="159"/>
        <v>5.4478500000000016</v>
      </c>
      <c r="I1332" s="2">
        <f t="array" ref="I1332">SUMPRODUCT(B1316:B1335, (ROW(B1316:B1335)-ROW(B1316)+1)) / (20*21/2)</f>
        <v>4.8113380952380957</v>
      </c>
      <c r="J1332" s="2">
        <f t="shared" si="162"/>
        <v>4.9995279197673108</v>
      </c>
      <c r="K1332" s="2">
        <f t="shared" si="164"/>
        <v>5.1961993524200603</v>
      </c>
    </row>
    <row r="1333" spans="1:11" ht="13.5" x14ac:dyDescent="0.25">
      <c r="A1333" s="3">
        <f>TITRES_STAT!B1336</f>
        <v>43951</v>
      </c>
      <c r="B1333" s="5">
        <f>TITRES_STAT!D1336</f>
        <v>4.5149999999999997</v>
      </c>
      <c r="C1333" s="2">
        <f t="shared" si="157"/>
        <v>1.1999999999999567E-2</v>
      </c>
      <c r="D1333" s="2">
        <f t="shared" si="158"/>
        <v>4.6146000000000003</v>
      </c>
      <c r="E1333" s="2">
        <f t="shared" si="160"/>
        <v>4.8028000000000004</v>
      </c>
      <c r="F1333" s="2">
        <f t="shared" si="161"/>
        <v>5.0377500000000008</v>
      </c>
      <c r="G1333" s="2">
        <f t="shared" si="163"/>
        <v>5.2870600000000003</v>
      </c>
      <c r="H1333" s="2">
        <f t="shared" si="159"/>
        <v>5.4424800000000015</v>
      </c>
      <c r="I1333" s="2">
        <f t="array" ref="I1333">SUMPRODUCT(B1317:B1336, (ROW(B1317:B1336)-ROW(B1317)+1)) / (20*21/2)</f>
        <v>4.789309523809524</v>
      </c>
      <c r="J1333" s="2">
        <f t="shared" si="162"/>
        <v>4.9533824035989955</v>
      </c>
      <c r="K1333" s="2">
        <f t="shared" si="164"/>
        <v>5.1694856523251556</v>
      </c>
    </row>
    <row r="1334" spans="1:11" ht="13.5" x14ac:dyDescent="0.25">
      <c r="A1334" s="3">
        <f>TITRES_STAT!B1337</f>
        <v>43955</v>
      </c>
      <c r="B1334" s="5">
        <f>TITRES_STAT!D1337</f>
        <v>4.6449999999999996</v>
      </c>
      <c r="C1334" s="2">
        <f t="shared" si="157"/>
        <v>0.12999999999999989</v>
      </c>
      <c r="D1334" s="2">
        <f t="shared" si="158"/>
        <v>4.5834000000000001</v>
      </c>
      <c r="E1334" s="2">
        <f t="shared" si="160"/>
        <v>4.7643000000000004</v>
      </c>
      <c r="F1334" s="2">
        <f t="shared" si="161"/>
        <v>4.9955000000000016</v>
      </c>
      <c r="G1334" s="2">
        <f t="shared" si="163"/>
        <v>5.2757399999999999</v>
      </c>
      <c r="H1334" s="2">
        <f t="shared" si="159"/>
        <v>5.4377600000000008</v>
      </c>
      <c r="I1334" s="2">
        <f t="array" ref="I1334">SUMPRODUCT(B1318:B1337, (ROW(B1318:B1337)-ROW(B1318)+1)) / (20*21/2)</f>
        <v>4.7703476190476186</v>
      </c>
      <c r="J1334" s="2">
        <f t="shared" si="162"/>
        <v>4.9240126508752819</v>
      </c>
      <c r="K1334" s="2">
        <f t="shared" si="164"/>
        <v>5.148917587528091</v>
      </c>
    </row>
    <row r="1335" spans="1:11" ht="13.5" x14ac:dyDescent="0.25">
      <c r="A1335" s="3">
        <f>TITRES_STAT!B1338</f>
        <v>43956</v>
      </c>
      <c r="B1335" s="5">
        <f>TITRES_STAT!D1338</f>
        <v>4.726</v>
      </c>
      <c r="C1335" s="2">
        <f t="shared" si="157"/>
        <v>8.1000000000000405E-2</v>
      </c>
      <c r="D1335" s="2">
        <f t="shared" si="158"/>
        <v>4.5969999999999995</v>
      </c>
      <c r="E1335" s="2">
        <f t="shared" si="160"/>
        <v>4.7275999999999998</v>
      </c>
      <c r="F1335" s="2">
        <f t="shared" si="161"/>
        <v>4.9573000000000009</v>
      </c>
      <c r="G1335" s="2">
        <f t="shared" si="163"/>
        <v>5.2634399999999992</v>
      </c>
      <c r="H1335" s="2">
        <f t="shared" si="159"/>
        <v>5.4334450000000016</v>
      </c>
      <c r="I1335" s="2">
        <f t="array" ref="I1335">SUMPRODUCT(B1319:B1338, (ROW(B1319:B1338)-ROW(B1319)+1)) / (20*21/2)</f>
        <v>4.7542857142857144</v>
      </c>
      <c r="J1335" s="2">
        <f t="shared" si="162"/>
        <v>4.9051543031728739</v>
      </c>
      <c r="K1335" s="2">
        <f t="shared" si="164"/>
        <v>5.1323325840956171</v>
      </c>
    </row>
    <row r="1336" spans="1:11" ht="13.5" x14ac:dyDescent="0.25">
      <c r="A1336" s="3">
        <f>TITRES_STAT!B1339</f>
        <v>43957</v>
      </c>
      <c r="B1336" s="5">
        <f>TITRES_STAT!D1339</f>
        <v>4.726</v>
      </c>
      <c r="C1336" s="2">
        <f t="shared" si="157"/>
        <v>0</v>
      </c>
      <c r="D1336" s="2">
        <f t="shared" si="158"/>
        <v>4.6229999999999993</v>
      </c>
      <c r="E1336" s="2">
        <f t="shared" si="160"/>
        <v>4.7057999999999991</v>
      </c>
      <c r="F1336" s="2">
        <f t="shared" si="161"/>
        <v>4.9191000000000003</v>
      </c>
      <c r="G1336" s="2">
        <f t="shared" si="163"/>
        <v>5.2480399999999996</v>
      </c>
      <c r="H1336" s="2">
        <f t="shared" si="159"/>
        <v>5.4291300000000016</v>
      </c>
      <c r="I1336" s="2">
        <f t="array" ref="I1336">SUMPRODUCT(B1320:B1339, (ROW(B1320:B1339)-ROW(B1320)+1)) / (20*21/2)</f>
        <v>4.7320761904761897</v>
      </c>
      <c r="J1336" s="2">
        <f t="shared" si="162"/>
        <v>4.8880919885849812</v>
      </c>
      <c r="K1336" s="2">
        <f t="shared" si="164"/>
        <v>5.116397972954613</v>
      </c>
    </row>
    <row r="1337" spans="1:11" ht="13.5" x14ac:dyDescent="0.25">
      <c r="A1337" s="3">
        <f>TITRES_STAT!B1340</f>
        <v>43958</v>
      </c>
      <c r="B1337" s="5">
        <f>TITRES_STAT!D1340</f>
        <v>4.72</v>
      </c>
      <c r="C1337" s="2">
        <f t="shared" si="157"/>
        <v>-6.0000000000002274E-3</v>
      </c>
      <c r="D1337" s="2">
        <f t="shared" si="158"/>
        <v>4.6663999999999994</v>
      </c>
      <c r="E1337" s="2">
        <f t="shared" si="160"/>
        <v>4.6834000000000007</v>
      </c>
      <c r="F1337" s="2">
        <f t="shared" si="161"/>
        <v>4.8886500000000002</v>
      </c>
      <c r="G1337" s="2">
        <f t="shared" si="163"/>
        <v>5.2356199999999999</v>
      </c>
      <c r="H1337" s="2">
        <f t="shared" si="159"/>
        <v>5.4252500000000001</v>
      </c>
      <c r="I1337" s="2">
        <f t="array" ref="I1337">SUMPRODUCT(B1321:B1340, (ROW(B1321:B1340)-ROW(B1321)+1)) / (20*21/2)</f>
        <v>4.7010285714285711</v>
      </c>
      <c r="J1337" s="2">
        <f t="shared" si="162"/>
        <v>4.872083227767364</v>
      </c>
      <c r="K1337" s="2">
        <f t="shared" si="164"/>
        <v>5.1008529544073742</v>
      </c>
    </row>
    <row r="1338" spans="1:11" ht="13.5" x14ac:dyDescent="0.25">
      <c r="A1338" s="3">
        <f>TITRES_STAT!B1341</f>
        <v>43959</v>
      </c>
      <c r="B1338" s="5">
        <f>TITRES_STAT!D1341</f>
        <v>4.72</v>
      </c>
      <c r="C1338" s="2">
        <f t="shared" si="157"/>
        <v>0</v>
      </c>
      <c r="D1338" s="2">
        <f t="shared" si="158"/>
        <v>4.7073999999999989</v>
      </c>
      <c r="E1338" s="2">
        <f t="shared" si="160"/>
        <v>4.6609999999999996</v>
      </c>
      <c r="F1338" s="2">
        <f t="shared" si="161"/>
        <v>4.858200000000001</v>
      </c>
      <c r="G1338" s="2">
        <f t="shared" si="163"/>
        <v>5.2231999999999994</v>
      </c>
      <c r="H1338" s="2">
        <f t="shared" si="159"/>
        <v>5.4213700000000005</v>
      </c>
      <c r="I1338" s="2">
        <f t="array" ref="I1338">SUMPRODUCT(B1322:B1341, (ROW(B1322:B1341)-ROW(B1322)+1)) / (20*21/2)</f>
        <v>4.6629476190476185</v>
      </c>
      <c r="J1338" s="2">
        <f t="shared" si="162"/>
        <v>4.857599110837139</v>
      </c>
      <c r="K1338" s="2">
        <f t="shared" si="164"/>
        <v>5.0859175444306146</v>
      </c>
    </row>
    <row r="1339" spans="1:11" ht="13.5" x14ac:dyDescent="0.25">
      <c r="A1339" s="3">
        <f>TITRES_STAT!B1342</f>
        <v>43962</v>
      </c>
      <c r="B1339" s="5">
        <f>TITRES_STAT!D1342</f>
        <v>4.625</v>
      </c>
      <c r="C1339" s="2">
        <f t="shared" si="157"/>
        <v>-9.4999999999999751E-2</v>
      </c>
      <c r="D1339" s="2">
        <f t="shared" si="158"/>
        <v>4.7034000000000002</v>
      </c>
      <c r="E1339" s="2">
        <f t="shared" si="160"/>
        <v>4.6433999999999997</v>
      </c>
      <c r="F1339" s="2">
        <f t="shared" si="161"/>
        <v>4.8230000000000004</v>
      </c>
      <c r="G1339" s="2">
        <f t="shared" si="163"/>
        <v>5.2058999999999989</v>
      </c>
      <c r="H1339" s="2">
        <f t="shared" si="159"/>
        <v>5.4170149999999992</v>
      </c>
      <c r="I1339" s="2">
        <f t="array" ref="I1339">SUMPRODUCT(B1323:B1342, (ROW(B1323:B1342)-ROW(B1323)+1)) / (20*21/2)</f>
        <v>4.6342999999999996</v>
      </c>
      <c r="J1339" s="2">
        <f t="shared" si="162"/>
        <v>4.8354468145669358</v>
      </c>
      <c r="K1339" s="2">
        <f t="shared" si="164"/>
        <v>5.0678423466098064</v>
      </c>
    </row>
    <row r="1340" spans="1:11" ht="13.5" x14ac:dyDescent="0.25">
      <c r="A1340" s="3">
        <f>TITRES_STAT!B1343</f>
        <v>43963</v>
      </c>
      <c r="B1340" s="5">
        <f>TITRES_STAT!D1343</f>
        <v>4.4969999999999999</v>
      </c>
      <c r="C1340" s="2">
        <f t="shared" si="157"/>
        <v>-0.12800000000000011</v>
      </c>
      <c r="D1340" s="2">
        <f t="shared" si="158"/>
        <v>4.6576000000000004</v>
      </c>
      <c r="E1340" s="2">
        <f t="shared" si="160"/>
        <v>4.6273</v>
      </c>
      <c r="F1340" s="2">
        <f t="shared" si="161"/>
        <v>4.7888500000000001</v>
      </c>
      <c r="G1340" s="2">
        <f t="shared" si="163"/>
        <v>5.1860399999999984</v>
      </c>
      <c r="H1340" s="2">
        <f t="shared" si="159"/>
        <v>5.4120199999999992</v>
      </c>
      <c r="I1340" s="2">
        <f t="array" ref="I1340">SUMPRODUCT(B1324:B1343, (ROW(B1324:B1343)-ROW(B1324)+1)) / (20*21/2)</f>
        <v>4.6083857142857134</v>
      </c>
      <c r="J1340" s="2">
        <f t="shared" si="162"/>
        <v>4.8032137846081797</v>
      </c>
      <c r="K1340" s="2">
        <f t="shared" si="164"/>
        <v>5.0454563722329517</v>
      </c>
    </row>
    <row r="1341" spans="1:11" ht="13.5" x14ac:dyDescent="0.25">
      <c r="A1341" s="3">
        <f>TITRES_STAT!B1344</f>
        <v>43964</v>
      </c>
      <c r="B1341" s="5">
        <f>TITRES_STAT!D1344</f>
        <v>4.3890000000000002</v>
      </c>
      <c r="C1341" s="2">
        <f t="shared" si="157"/>
        <v>-0.10799999999999965</v>
      </c>
      <c r="D1341" s="2">
        <f t="shared" si="158"/>
        <v>4.5901999999999994</v>
      </c>
      <c r="E1341" s="2">
        <f t="shared" si="160"/>
        <v>4.6066000000000003</v>
      </c>
      <c r="F1341" s="2">
        <f t="shared" si="161"/>
        <v>4.7568000000000001</v>
      </c>
      <c r="G1341" s="2">
        <f t="shared" si="163"/>
        <v>5.1640199999999981</v>
      </c>
      <c r="H1341" s="2">
        <f t="shared" si="159"/>
        <v>5.4057099999999982</v>
      </c>
      <c r="I1341" s="2">
        <f t="array" ref="I1341">SUMPRODUCT(B1325:B1344, (ROW(B1325:B1344)-ROW(B1325)+1)) / (20*21/2)</f>
        <v>4.5730142857142857</v>
      </c>
      <c r="J1341" s="2">
        <f t="shared" si="162"/>
        <v>4.7637648527407341</v>
      </c>
      <c r="K1341" s="2">
        <f t="shared" si="164"/>
        <v>5.0197129850865618</v>
      </c>
    </row>
    <row r="1342" spans="1:11" ht="13.5" x14ac:dyDescent="0.25">
      <c r="A1342" s="3">
        <f>TITRES_STAT!B1345</f>
        <v>43965</v>
      </c>
      <c r="B1342" s="5">
        <f>TITRES_STAT!D1345</f>
        <v>4.4560000000000004</v>
      </c>
      <c r="C1342" s="2">
        <f t="shared" si="157"/>
        <v>6.7000000000000171E-2</v>
      </c>
      <c r="D1342" s="2">
        <f t="shared" si="158"/>
        <v>4.5373999999999999</v>
      </c>
      <c r="E1342" s="2">
        <f t="shared" si="160"/>
        <v>4.6018999999999997</v>
      </c>
      <c r="F1342" s="2">
        <f t="shared" si="161"/>
        <v>4.7280999999999995</v>
      </c>
      <c r="G1342" s="2">
        <f t="shared" si="163"/>
        <v>5.1433399999999985</v>
      </c>
      <c r="H1342" s="2">
        <f t="shared" si="159"/>
        <v>5.3999799999999984</v>
      </c>
      <c r="I1342" s="2">
        <f t="array" ref="I1342">SUMPRODUCT(B1326:B1345, (ROW(B1326:B1345)-ROW(B1326)+1)) / (20*21/2)</f>
        <v>4.5409857142857142</v>
      </c>
      <c r="J1342" s="2">
        <f t="shared" si="162"/>
        <v>4.7344539143844733</v>
      </c>
      <c r="K1342" s="2">
        <f t="shared" si="164"/>
        <v>4.99760659351454</v>
      </c>
    </row>
    <row r="1343" spans="1:11" ht="13.5" x14ac:dyDescent="0.25">
      <c r="A1343" s="3">
        <f>TITRES_STAT!B1346</f>
        <v>43966</v>
      </c>
      <c r="B1343" s="5">
        <f>TITRES_STAT!D1346</f>
        <v>4.4560000000000004</v>
      </c>
      <c r="C1343" s="2">
        <f t="shared" si="157"/>
        <v>0</v>
      </c>
      <c r="D1343" s="2">
        <f t="shared" si="158"/>
        <v>4.4845999999999995</v>
      </c>
      <c r="E1343" s="2">
        <f t="shared" si="160"/>
        <v>4.5960000000000001</v>
      </c>
      <c r="F1343" s="2">
        <f t="shared" si="161"/>
        <v>4.6993999999999998</v>
      </c>
      <c r="G1343" s="2">
        <f t="shared" si="163"/>
        <v>5.1226599999999971</v>
      </c>
      <c r="H1343" s="2">
        <f t="shared" si="159"/>
        <v>5.3942499999999969</v>
      </c>
      <c r="I1343" s="2">
        <f t="array" ref="I1343">SUMPRODUCT(B1327:B1346, (ROW(B1327:B1346)-ROW(B1327)+1)) / (20*21/2)</f>
        <v>4.5125999999999999</v>
      </c>
      <c r="J1343" s="2">
        <f t="shared" si="162"/>
        <v>4.7079344939669046</v>
      </c>
      <c r="K1343" s="2">
        <f t="shared" si="164"/>
        <v>4.9763671192590682</v>
      </c>
    </row>
    <row r="1344" spans="1:11" ht="13.5" x14ac:dyDescent="0.25">
      <c r="A1344" s="3">
        <f>TITRES_STAT!B1347</f>
        <v>43969</v>
      </c>
      <c r="B1344" s="5">
        <f>TITRES_STAT!D1347</f>
        <v>4.3280000000000003</v>
      </c>
      <c r="C1344" s="2">
        <f t="shared" si="157"/>
        <v>-0.12800000000000011</v>
      </c>
      <c r="D1344" s="2">
        <f t="shared" si="158"/>
        <v>4.4251999999999994</v>
      </c>
      <c r="E1344" s="2">
        <f t="shared" si="160"/>
        <v>4.5643000000000011</v>
      </c>
      <c r="F1344" s="2">
        <f t="shared" si="161"/>
        <v>4.6642999999999999</v>
      </c>
      <c r="G1344" s="2">
        <f t="shared" si="163"/>
        <v>5.0994199999999976</v>
      </c>
      <c r="H1344" s="2">
        <f t="shared" si="159"/>
        <v>5.3878799999999964</v>
      </c>
      <c r="I1344" s="2">
        <f t="array" ref="I1344">SUMPRODUCT(B1328:B1347, (ROW(B1328:B1347)-ROW(B1328)+1)) / (20*21/2)</f>
        <v>4.4871476190476196</v>
      </c>
      <c r="J1344" s="2">
        <f t="shared" si="162"/>
        <v>4.6717502564462468</v>
      </c>
      <c r="K1344" s="2">
        <f t="shared" si="164"/>
        <v>4.9509409577194967</v>
      </c>
    </row>
    <row r="1345" spans="1:11" ht="13.5" x14ac:dyDescent="0.25">
      <c r="A1345" s="3">
        <f>TITRES_STAT!B1348</f>
        <v>43970</v>
      </c>
      <c r="B1345" s="5">
        <f>TITRES_STAT!D1348</f>
        <v>4.3280000000000003</v>
      </c>
      <c r="C1345" s="2">
        <f t="shared" si="157"/>
        <v>0</v>
      </c>
      <c r="D1345" s="2">
        <f t="shared" si="158"/>
        <v>4.3914</v>
      </c>
      <c r="E1345" s="2">
        <f t="shared" si="160"/>
        <v>4.5245000000000015</v>
      </c>
      <c r="F1345" s="2">
        <f t="shared" si="161"/>
        <v>4.6260500000000002</v>
      </c>
      <c r="G1345" s="2">
        <f t="shared" si="163"/>
        <v>5.0761799999999972</v>
      </c>
      <c r="H1345" s="2">
        <f t="shared" si="159"/>
        <v>5.3815099999999969</v>
      </c>
      <c r="I1345" s="2">
        <f t="array" ref="I1345">SUMPRODUCT(B1329:B1348, (ROW(B1329:B1348)-ROW(B1329)+1)) / (20*21/2)</f>
        <v>4.4646285714285723</v>
      </c>
      <c r="J1345" s="2">
        <f t="shared" si="162"/>
        <v>4.6390121367846993</v>
      </c>
      <c r="K1345" s="2">
        <f t="shared" si="164"/>
        <v>4.9265119005540257</v>
      </c>
    </row>
    <row r="1346" spans="1:11" ht="13.5" x14ac:dyDescent="0.25">
      <c r="A1346" s="3">
        <f>TITRES_STAT!B1349</f>
        <v>43971</v>
      </c>
      <c r="B1346" s="5">
        <f>TITRES_STAT!D1349</f>
        <v>4.3280000000000003</v>
      </c>
      <c r="C1346" s="2">
        <f t="shared" si="157"/>
        <v>0</v>
      </c>
      <c r="D1346" s="2">
        <f t="shared" si="158"/>
        <v>4.3792</v>
      </c>
      <c r="E1346" s="2">
        <f t="shared" si="160"/>
        <v>4.4847000000000001</v>
      </c>
      <c r="F1346" s="2">
        <f t="shared" si="161"/>
        <v>4.5952500000000001</v>
      </c>
      <c r="G1346" s="2">
        <f t="shared" si="163"/>
        <v>5.0561599999999967</v>
      </c>
      <c r="H1346" s="2">
        <f t="shared" si="159"/>
        <v>5.3745799999999964</v>
      </c>
      <c r="I1346" s="2">
        <f t="array" ref="I1346">SUMPRODUCT(B1330:B1349, (ROW(B1330:B1349)-ROW(B1330)+1)) / (20*21/2)</f>
        <v>4.4450428571428571</v>
      </c>
      <c r="J1346" s="2">
        <f t="shared" si="162"/>
        <v>4.6093919332813948</v>
      </c>
      <c r="K1346" s="2">
        <f t="shared" si="164"/>
        <v>4.903040845630338</v>
      </c>
    </row>
    <row r="1347" spans="1:11" ht="13.5" x14ac:dyDescent="0.25">
      <c r="A1347" s="3">
        <f>TITRES_STAT!B1350</f>
        <v>43972</v>
      </c>
      <c r="B1347" s="5">
        <f>TITRES_STAT!D1350</f>
        <v>4.3280000000000003</v>
      </c>
      <c r="C1347" s="2">
        <f t="shared" si="157"/>
        <v>0</v>
      </c>
      <c r="D1347" s="2">
        <f t="shared" si="158"/>
        <v>4.3536000000000001</v>
      </c>
      <c r="E1347" s="2">
        <f t="shared" si="160"/>
        <v>4.4455000000000009</v>
      </c>
      <c r="F1347" s="2">
        <f t="shared" si="161"/>
        <v>4.5644500000000008</v>
      </c>
      <c r="G1347" s="2">
        <f t="shared" si="163"/>
        <v>5.036139999999997</v>
      </c>
      <c r="H1347" s="2">
        <f t="shared" si="159"/>
        <v>5.3676499999999949</v>
      </c>
      <c r="I1347" s="2">
        <f t="array" ref="I1347">SUMPRODUCT(B1331:B1350, (ROW(B1331:B1350)-ROW(B1331)+1)) / (20*21/2)</f>
        <v>4.4277095238095239</v>
      </c>
      <c r="J1347" s="2">
        <f t="shared" si="162"/>
        <v>4.5825927015403094</v>
      </c>
      <c r="K1347" s="2">
        <f t="shared" si="164"/>
        <v>4.8804902242330694</v>
      </c>
    </row>
    <row r="1348" spans="1:11" ht="13.5" x14ac:dyDescent="0.25">
      <c r="A1348" s="3">
        <f>TITRES_STAT!B1351</f>
        <v>43973</v>
      </c>
      <c r="B1348" s="5">
        <f>TITRES_STAT!D1351</f>
        <v>4.3280000000000003</v>
      </c>
      <c r="C1348" s="2">
        <f t="shared" ref="C1348:C1411" si="165">B1348-B1347</f>
        <v>0</v>
      </c>
      <c r="D1348" s="2">
        <f t="shared" si="158"/>
        <v>4.3280000000000003</v>
      </c>
      <c r="E1348" s="2">
        <f t="shared" si="160"/>
        <v>4.4062999999999999</v>
      </c>
      <c r="F1348" s="2">
        <f t="shared" si="161"/>
        <v>4.5336500000000006</v>
      </c>
      <c r="G1348" s="2">
        <f t="shared" si="163"/>
        <v>5.0130199999999974</v>
      </c>
      <c r="H1348" s="2">
        <f t="shared" si="159"/>
        <v>5.3607199999999944</v>
      </c>
      <c r="I1348" s="2">
        <f t="array" ref="I1348">SUMPRODUCT(B1332:B1351, (ROW(B1332:B1351)-ROW(B1332)+1)) / (20*21/2)</f>
        <v>4.411947619047619</v>
      </c>
      <c r="J1348" s="2">
        <f t="shared" si="162"/>
        <v>4.5583457775840897</v>
      </c>
      <c r="K1348" s="2">
        <f t="shared" si="164"/>
        <v>4.8588239409298115</v>
      </c>
    </row>
    <row r="1349" spans="1:11" ht="13.5" x14ac:dyDescent="0.25">
      <c r="A1349" s="3">
        <f>TITRES_STAT!B1352</f>
        <v>43977</v>
      </c>
      <c r="B1349" s="5">
        <f>TITRES_STAT!D1352</f>
        <v>4.3280000000000003</v>
      </c>
      <c r="C1349" s="2">
        <f t="shared" si="165"/>
        <v>0</v>
      </c>
      <c r="D1349" s="2">
        <f t="shared" si="158"/>
        <v>4.3280000000000003</v>
      </c>
      <c r="E1349" s="2">
        <f t="shared" si="160"/>
        <v>4.3766000000000007</v>
      </c>
      <c r="F1349" s="2">
        <f t="shared" si="161"/>
        <v>4.5100000000000007</v>
      </c>
      <c r="G1349" s="2">
        <f t="shared" si="163"/>
        <v>4.9898999999999978</v>
      </c>
      <c r="H1349" s="2">
        <f t="shared" si="159"/>
        <v>5.3546299999999949</v>
      </c>
      <c r="I1349" s="2">
        <f t="array" ref="I1349">SUMPRODUCT(B1333:B1352, (ROW(B1333:B1352)-ROW(B1333)+1)) / (20*21/2)</f>
        <v>4.3974619047619052</v>
      </c>
      <c r="J1349" s="2">
        <f t="shared" si="162"/>
        <v>4.5364080844808434</v>
      </c>
      <c r="K1349" s="2">
        <f t="shared" si="164"/>
        <v>4.8380073157953092</v>
      </c>
    </row>
    <row r="1350" spans="1:11" ht="13.5" x14ac:dyDescent="0.25">
      <c r="A1350" s="3">
        <f>TITRES_STAT!B1353</f>
        <v>43978</v>
      </c>
      <c r="B1350" s="5">
        <f>TITRES_STAT!D1353</f>
        <v>4.3280000000000003</v>
      </c>
      <c r="C1350" s="2">
        <f t="shared" si="165"/>
        <v>0</v>
      </c>
      <c r="D1350" s="2">
        <f t="shared" ref="D1350:D1413" si="166">AVERAGE(B1346:B1350)</f>
        <v>4.3280000000000003</v>
      </c>
      <c r="E1350" s="2">
        <f t="shared" si="160"/>
        <v>4.359700000000001</v>
      </c>
      <c r="F1350" s="2">
        <f t="shared" si="161"/>
        <v>4.4935000000000009</v>
      </c>
      <c r="G1350" s="2">
        <f t="shared" si="163"/>
        <v>4.9667799999999982</v>
      </c>
      <c r="H1350" s="2">
        <f t="shared" si="159"/>
        <v>5.3483249999999938</v>
      </c>
      <c r="I1350" s="2">
        <f t="array" ref="I1350">SUMPRODUCT(B1334:B1353, (ROW(B1334:B1353)-ROW(B1334)+1)) / (20*21/2)</f>
        <v>4.3959999999999999</v>
      </c>
      <c r="J1350" s="2">
        <f t="shared" si="162"/>
        <v>4.5165596954826679</v>
      </c>
      <c r="K1350" s="2">
        <f t="shared" si="164"/>
        <v>4.8180070289013752</v>
      </c>
    </row>
    <row r="1351" spans="1:11" ht="13.5" x14ac:dyDescent="0.25">
      <c r="A1351" s="3">
        <f>TITRES_STAT!B1354</f>
        <v>43979</v>
      </c>
      <c r="B1351" s="5">
        <f>TITRES_STAT!D1354</f>
        <v>4.3280000000000003</v>
      </c>
      <c r="C1351" s="2">
        <f t="shared" si="165"/>
        <v>0</v>
      </c>
      <c r="D1351" s="2">
        <f t="shared" si="166"/>
        <v>4.3280000000000003</v>
      </c>
      <c r="E1351" s="2">
        <f t="shared" si="160"/>
        <v>4.353600000000001</v>
      </c>
      <c r="F1351" s="2">
        <f t="shared" si="161"/>
        <v>4.480100000000002</v>
      </c>
      <c r="G1351" s="2">
        <f t="shared" si="163"/>
        <v>4.9436599999999977</v>
      </c>
      <c r="H1351" s="2">
        <f t="shared" si="159"/>
        <v>5.3422349999999934</v>
      </c>
      <c r="I1351" s="2">
        <f t="array" ref="I1351">SUMPRODUCT(B1335:B1354, (ROW(B1335:B1354)-ROW(B1335)+1)) / (20*21/2)</f>
        <v>4.3948190476190474</v>
      </c>
      <c r="J1351" s="2">
        <f t="shared" si="162"/>
        <v>4.498601629246223</v>
      </c>
      <c r="K1351" s="2">
        <f t="shared" si="164"/>
        <v>4.7987910669836742</v>
      </c>
    </row>
    <row r="1352" spans="1:11" ht="13.5" x14ac:dyDescent="0.25">
      <c r="A1352" s="3">
        <f>TITRES_STAT!B1355</f>
        <v>43980</v>
      </c>
      <c r="B1352" s="5">
        <f>TITRES_STAT!D1355</f>
        <v>4.3280000000000003</v>
      </c>
      <c r="C1352" s="2">
        <f t="shared" si="165"/>
        <v>0</v>
      </c>
      <c r="D1352" s="2">
        <f t="shared" si="166"/>
        <v>4.3280000000000003</v>
      </c>
      <c r="E1352" s="2">
        <f t="shared" si="160"/>
        <v>4.3408000000000007</v>
      </c>
      <c r="F1352" s="2">
        <f t="shared" si="161"/>
        <v>4.471350000000001</v>
      </c>
      <c r="G1352" s="2">
        <f t="shared" si="163"/>
        <v>4.920539999999999</v>
      </c>
      <c r="H1352" s="2">
        <f t="shared" si="159"/>
        <v>5.3361449999999957</v>
      </c>
      <c r="I1352" s="2">
        <f t="array" ref="I1352">SUMPRODUCT(B1336:B1355, (ROW(B1336:B1355)-ROW(B1336)+1)) / (20*21/2)</f>
        <v>4.3945380952380955</v>
      </c>
      <c r="J1352" s="2">
        <f t="shared" si="162"/>
        <v>4.4823538550322972</v>
      </c>
      <c r="K1352" s="2">
        <f t="shared" si="164"/>
        <v>4.7803286722000005</v>
      </c>
    </row>
    <row r="1353" spans="1:11" ht="13.5" x14ac:dyDescent="0.25">
      <c r="A1353" s="3">
        <f>TITRES_STAT!B1356</f>
        <v>43983</v>
      </c>
      <c r="B1353" s="5">
        <f>TITRES_STAT!D1356</f>
        <v>4.4560000000000004</v>
      </c>
      <c r="C1353" s="2">
        <f t="shared" si="165"/>
        <v>0.12800000000000011</v>
      </c>
      <c r="D1353" s="2">
        <f t="shared" si="166"/>
        <v>4.3536000000000001</v>
      </c>
      <c r="E1353" s="2">
        <f t="shared" si="160"/>
        <v>4.3408000000000007</v>
      </c>
      <c r="F1353" s="2">
        <f t="shared" si="161"/>
        <v>4.4684000000000008</v>
      </c>
      <c r="G1353" s="2">
        <f t="shared" si="163"/>
        <v>4.8999799999999993</v>
      </c>
      <c r="H1353" s="2">
        <f t="shared" si="159"/>
        <v>5.3306949999999951</v>
      </c>
      <c r="I1353" s="2">
        <f t="array" ref="I1353">SUMPRODUCT(B1337:B1356, (ROW(B1337:B1356)-ROW(B1337)+1)) / (20*21/2)</f>
        <v>4.3955428571428579</v>
      </c>
      <c r="J1353" s="2">
        <f t="shared" si="162"/>
        <v>4.4798439640768404</v>
      </c>
      <c r="K1353" s="2">
        <f t="shared" si="164"/>
        <v>4.767609900741177</v>
      </c>
    </row>
    <row r="1354" spans="1:11" ht="13.5" x14ac:dyDescent="0.25">
      <c r="A1354" s="3">
        <f>TITRES_STAT!B1357</f>
        <v>43984</v>
      </c>
      <c r="B1354" s="5">
        <f>TITRES_STAT!D1357</f>
        <v>4.4560000000000004</v>
      </c>
      <c r="C1354" s="2">
        <f t="shared" si="165"/>
        <v>0</v>
      </c>
      <c r="D1354" s="2">
        <f t="shared" si="166"/>
        <v>4.3792</v>
      </c>
      <c r="E1354" s="2">
        <f t="shared" si="160"/>
        <v>4.353600000000001</v>
      </c>
      <c r="F1354" s="2">
        <f t="shared" si="161"/>
        <v>4.4589500000000015</v>
      </c>
      <c r="G1354" s="2">
        <f t="shared" si="163"/>
        <v>4.8794199999999996</v>
      </c>
      <c r="H1354" s="2">
        <f t="shared" ref="H1354:H1417" si="167">AVERAGE(B1155:B1354)</f>
        <v>5.3252449999999945</v>
      </c>
      <c r="I1354" s="2">
        <f t="array" ref="I1354">SUMPRODUCT(B1338:B1357, (ROW(B1338:B1357)-ROW(B1338)+1)) / (20*21/2)</f>
        <v>4.3978333333333337</v>
      </c>
      <c r="J1354" s="2">
        <f t="shared" si="162"/>
        <v>4.4775731103552365</v>
      </c>
      <c r="K1354" s="2">
        <f t="shared" si="164"/>
        <v>4.7553899046336801</v>
      </c>
    </row>
    <row r="1355" spans="1:11" ht="13.5" x14ac:dyDescent="0.25">
      <c r="A1355" s="3">
        <f>TITRES_STAT!B1358</f>
        <v>43985</v>
      </c>
      <c r="B1355" s="5">
        <f>TITRES_STAT!D1358</f>
        <v>4.4560000000000004</v>
      </c>
      <c r="C1355" s="2">
        <f t="shared" si="165"/>
        <v>0</v>
      </c>
      <c r="D1355" s="2">
        <f t="shared" si="166"/>
        <v>4.4047999999999998</v>
      </c>
      <c r="E1355" s="2">
        <f t="shared" si="160"/>
        <v>4.3664000000000005</v>
      </c>
      <c r="F1355" s="2">
        <f t="shared" si="161"/>
        <v>4.4454500000000019</v>
      </c>
      <c r="G1355" s="2">
        <f t="shared" si="163"/>
        <v>4.85886</v>
      </c>
      <c r="H1355" s="2">
        <f t="shared" si="167"/>
        <v>5.3197949999999938</v>
      </c>
      <c r="I1355" s="2">
        <f t="array" ref="I1355">SUMPRODUCT(B1339:B1358, (ROW(B1339:B1358)-ROW(B1339)+1)) / (20*21/2)</f>
        <v>4.4013809523809533</v>
      </c>
      <c r="J1355" s="2">
        <f t="shared" si="162"/>
        <v>4.4755185284166421</v>
      </c>
      <c r="K1355" s="2">
        <f t="shared" si="164"/>
        <v>4.74364912405981</v>
      </c>
    </row>
    <row r="1356" spans="1:11" ht="13.5" x14ac:dyDescent="0.25">
      <c r="A1356" s="3">
        <f>TITRES_STAT!B1359</f>
        <v>43986</v>
      </c>
      <c r="B1356" s="5">
        <f>TITRES_STAT!D1359</f>
        <v>4.4560000000000004</v>
      </c>
      <c r="C1356" s="2">
        <f t="shared" si="165"/>
        <v>0</v>
      </c>
      <c r="D1356" s="2">
        <f t="shared" si="166"/>
        <v>4.4304000000000006</v>
      </c>
      <c r="E1356" s="2">
        <f t="shared" ref="E1356:E1419" si="168">AVERAGE(B1347:B1356)</f>
        <v>4.3792000000000009</v>
      </c>
      <c r="F1356" s="2">
        <f t="shared" si="161"/>
        <v>4.4319500000000014</v>
      </c>
      <c r="G1356" s="2">
        <f t="shared" si="163"/>
        <v>4.8383000000000003</v>
      </c>
      <c r="H1356" s="2">
        <f t="shared" si="167"/>
        <v>5.3138199999999935</v>
      </c>
      <c r="I1356" s="2">
        <f t="array" ref="I1356">SUMPRODUCT(B1340:B1359, (ROW(B1340:B1359)-ROW(B1340)+1)) / (20*21/2)</f>
        <v>4.4061857142857157</v>
      </c>
      <c r="J1356" s="2">
        <f t="shared" si="162"/>
        <v>4.4736596209483901</v>
      </c>
      <c r="K1356" s="2">
        <f t="shared" si="164"/>
        <v>4.7323687662535425</v>
      </c>
    </row>
    <row r="1357" spans="1:11" ht="13.5" x14ac:dyDescent="0.25">
      <c r="A1357" s="3">
        <f>TITRES_STAT!B1360</f>
        <v>43987</v>
      </c>
      <c r="B1357" s="5">
        <f>TITRES_STAT!D1360</f>
        <v>4.4560000000000004</v>
      </c>
      <c r="C1357" s="2">
        <f t="shared" si="165"/>
        <v>0</v>
      </c>
      <c r="D1357" s="2">
        <f t="shared" si="166"/>
        <v>4.4560000000000004</v>
      </c>
      <c r="E1357" s="2">
        <f t="shared" si="168"/>
        <v>4.3920000000000012</v>
      </c>
      <c r="F1357" s="2">
        <f t="shared" si="161"/>
        <v>4.4187500000000011</v>
      </c>
      <c r="G1357" s="2">
        <f t="shared" si="163"/>
        <v>4.8177399999999988</v>
      </c>
      <c r="H1357" s="2">
        <f t="shared" si="167"/>
        <v>5.3078449999999942</v>
      </c>
      <c r="I1357" s="2">
        <f t="array" ref="I1357">SUMPRODUCT(B1341:B1360, (ROW(B1341:B1360)-ROW(B1341)+1)) / (20*21/2)</f>
        <v>4.4054142857142864</v>
      </c>
      <c r="J1357" s="2">
        <f t="shared" si="162"/>
        <v>4.4719777522866382</v>
      </c>
      <c r="K1357" s="2">
        <f t="shared" si="164"/>
        <v>4.7215307754200699</v>
      </c>
    </row>
    <row r="1358" spans="1:11" ht="13.5" x14ac:dyDescent="0.25">
      <c r="A1358" s="3">
        <f>TITRES_STAT!B1361</f>
        <v>43990</v>
      </c>
      <c r="B1358" s="5">
        <f>TITRES_STAT!D1361</f>
        <v>4.4560000000000004</v>
      </c>
      <c r="C1358" s="2">
        <f t="shared" si="165"/>
        <v>0</v>
      </c>
      <c r="D1358" s="2">
        <f t="shared" si="166"/>
        <v>4.4560000000000004</v>
      </c>
      <c r="E1358" s="2">
        <f t="shared" si="168"/>
        <v>4.4048000000000007</v>
      </c>
      <c r="F1358" s="2">
        <f t="shared" si="161"/>
        <v>4.4055500000000016</v>
      </c>
      <c r="G1358" s="2">
        <f t="shared" si="163"/>
        <v>4.7970599999999992</v>
      </c>
      <c r="H1358" s="2">
        <f t="shared" si="167"/>
        <v>5.301869999999993</v>
      </c>
      <c r="I1358" s="2">
        <f t="array" ref="I1358">SUMPRODUCT(B1342:B1361, (ROW(B1342:B1361)-ROW(B1342)+1)) / (20*21/2)</f>
        <v>4.4115380952380958</v>
      </c>
      <c r="J1358" s="2">
        <f t="shared" si="162"/>
        <v>4.4704560615926727</v>
      </c>
      <c r="K1358" s="2">
        <f t="shared" si="164"/>
        <v>4.711117803834969</v>
      </c>
    </row>
    <row r="1359" spans="1:11" ht="13.5" x14ac:dyDescent="0.25">
      <c r="A1359" s="3">
        <f>TITRES_STAT!B1362</f>
        <v>43991</v>
      </c>
      <c r="B1359" s="5">
        <f>TITRES_STAT!D1362</f>
        <v>4.4560000000000004</v>
      </c>
      <c r="C1359" s="2">
        <f t="shared" si="165"/>
        <v>0</v>
      </c>
      <c r="D1359" s="2">
        <f t="shared" si="166"/>
        <v>4.4560000000000004</v>
      </c>
      <c r="E1359" s="2">
        <f t="shared" si="168"/>
        <v>4.4176000000000011</v>
      </c>
      <c r="F1359" s="2">
        <f t="shared" si="161"/>
        <v>4.3971000000000018</v>
      </c>
      <c r="G1359" s="2">
        <f t="shared" si="163"/>
        <v>4.7763799999999996</v>
      </c>
      <c r="H1359" s="2">
        <f t="shared" si="167"/>
        <v>5.2958949999999927</v>
      </c>
      <c r="I1359" s="2">
        <f t="array" ref="I1359">SUMPRODUCT(B1343:B1362, (ROW(B1343:B1362)-ROW(B1343)+1)) / (20*21/2)</f>
        <v>4.4173428571428577</v>
      </c>
      <c r="J1359" s="2">
        <f t="shared" si="162"/>
        <v>4.4690792938219417</v>
      </c>
      <c r="K1359" s="2">
        <f t="shared" si="164"/>
        <v>4.7011131840767346</v>
      </c>
    </row>
    <row r="1360" spans="1:11" ht="13.5" x14ac:dyDescent="0.25">
      <c r="A1360" s="3">
        <f>TITRES_STAT!B1363</f>
        <v>43992</v>
      </c>
      <c r="B1360" s="5">
        <f>TITRES_STAT!D1363</f>
        <v>4.3890000000000002</v>
      </c>
      <c r="C1360" s="2">
        <f t="shared" si="165"/>
        <v>-6.7000000000000171E-2</v>
      </c>
      <c r="D1360" s="2">
        <f t="shared" si="166"/>
        <v>4.4426000000000005</v>
      </c>
      <c r="E1360" s="2">
        <f t="shared" si="168"/>
        <v>4.4237000000000011</v>
      </c>
      <c r="F1360" s="2">
        <f t="shared" si="161"/>
        <v>4.3917000000000019</v>
      </c>
      <c r="G1360" s="2">
        <f t="shared" si="163"/>
        <v>4.7543599999999993</v>
      </c>
      <c r="H1360" s="2">
        <f t="shared" si="167"/>
        <v>5.2895849999999927</v>
      </c>
      <c r="I1360" s="2">
        <f t="array" ref="I1360">SUMPRODUCT(B1344:B1363, (ROW(B1344:B1363)-ROW(B1344)+1)) / (20*21/2)</f>
        <v>4.4231476190476195</v>
      </c>
      <c r="J1360" s="2">
        <f t="shared" si="162"/>
        <v>4.4614526944103288</v>
      </c>
      <c r="K1360" s="2">
        <f t="shared" si="164"/>
        <v>4.6888734513678427</v>
      </c>
    </row>
    <row r="1361" spans="1:11" ht="13.5" x14ac:dyDescent="0.25">
      <c r="A1361" s="3">
        <f>TITRES_STAT!B1364</f>
        <v>43993</v>
      </c>
      <c r="B1361" s="5">
        <f>TITRES_STAT!D1364</f>
        <v>4.4560000000000004</v>
      </c>
      <c r="C1361" s="2">
        <f t="shared" si="165"/>
        <v>6.7000000000000171E-2</v>
      </c>
      <c r="D1361" s="2">
        <f t="shared" si="166"/>
        <v>4.4426000000000005</v>
      </c>
      <c r="E1361" s="2">
        <f t="shared" si="168"/>
        <v>4.4365000000000006</v>
      </c>
      <c r="F1361" s="2">
        <f t="shared" si="161"/>
        <v>4.3950500000000012</v>
      </c>
      <c r="G1361" s="2">
        <f t="shared" si="163"/>
        <v>4.7336799999999988</v>
      </c>
      <c r="H1361" s="2">
        <f t="shared" si="167"/>
        <v>5.2844449999999936</v>
      </c>
      <c r="I1361" s="2">
        <f t="array" ref="I1361">SUMPRODUCT(B1345:B1364, (ROW(B1345:B1364)-ROW(B1345)+1)) / (20*21/2)</f>
        <v>4.4219047619047629</v>
      </c>
      <c r="J1361" s="2">
        <f t="shared" si="162"/>
        <v>4.4609333901807737</v>
      </c>
      <c r="K1361" s="2">
        <f t="shared" si="164"/>
        <v>4.6797411591573388</v>
      </c>
    </row>
    <row r="1362" spans="1:11" ht="13.5" x14ac:dyDescent="0.25">
      <c r="A1362" s="3">
        <f>TITRES_STAT!B1365</f>
        <v>43994</v>
      </c>
      <c r="B1362" s="5">
        <f>TITRES_STAT!D1365</f>
        <v>4.4560000000000004</v>
      </c>
      <c r="C1362" s="2">
        <f t="shared" si="165"/>
        <v>0</v>
      </c>
      <c r="D1362" s="2">
        <f t="shared" si="166"/>
        <v>4.4426000000000005</v>
      </c>
      <c r="E1362" s="2">
        <f t="shared" si="168"/>
        <v>4.4493000000000009</v>
      </c>
      <c r="F1362" s="2">
        <f t="shared" si="161"/>
        <v>4.3950500000000012</v>
      </c>
      <c r="G1362" s="2">
        <f t="shared" si="163"/>
        <v>4.7129999999999983</v>
      </c>
      <c r="H1362" s="2">
        <f t="shared" si="167"/>
        <v>5.2793049999999937</v>
      </c>
      <c r="I1362" s="2">
        <f t="array" ref="I1362">SUMPRODUCT(B1346:B1365, (ROW(B1346:B1365)-ROW(B1346)+1)) / (20*21/2)</f>
        <v>4.4274523809523814</v>
      </c>
      <c r="J1362" s="2">
        <f t="shared" si="162"/>
        <v>4.46046354349689</v>
      </c>
      <c r="K1362" s="2">
        <f t="shared" si="164"/>
        <v>4.6709669960531297</v>
      </c>
    </row>
    <row r="1363" spans="1:11" ht="13.5" x14ac:dyDescent="0.25">
      <c r="A1363" s="3">
        <f>TITRES_STAT!B1366</f>
        <v>43997</v>
      </c>
      <c r="B1363" s="5">
        <f>TITRES_STAT!D1366</f>
        <v>4.4560000000000004</v>
      </c>
      <c r="C1363" s="2">
        <f t="shared" si="165"/>
        <v>0</v>
      </c>
      <c r="D1363" s="2">
        <f t="shared" si="166"/>
        <v>4.4426000000000005</v>
      </c>
      <c r="E1363" s="2">
        <f t="shared" si="168"/>
        <v>4.4493000000000009</v>
      </c>
      <c r="F1363" s="2">
        <f t="shared" si="161"/>
        <v>4.3950500000000012</v>
      </c>
      <c r="G1363" s="2">
        <f t="shared" si="163"/>
        <v>4.6923199999999987</v>
      </c>
      <c r="H1363" s="2">
        <f t="shared" si="167"/>
        <v>5.2741649999999947</v>
      </c>
      <c r="I1363" s="2">
        <f t="array" ref="I1363">SUMPRODUCT(B1347:B1366, (ROW(B1347:B1366)-ROW(B1347)+1)) / (20*21/2)</f>
        <v>4.4323904761904762</v>
      </c>
      <c r="J1363" s="2">
        <f t="shared" si="162"/>
        <v>4.4600384441162335</v>
      </c>
      <c r="K1363" s="2">
        <f t="shared" si="164"/>
        <v>4.6625369177765368</v>
      </c>
    </row>
    <row r="1364" spans="1:11" ht="13.5" x14ac:dyDescent="0.25">
      <c r="A1364" s="3">
        <f>TITRES_STAT!B1367</f>
        <v>43998</v>
      </c>
      <c r="B1364" s="5">
        <f>TITRES_STAT!D1367</f>
        <v>4.3819999999999997</v>
      </c>
      <c r="C1364" s="2">
        <f t="shared" si="165"/>
        <v>-7.4000000000000732E-2</v>
      </c>
      <c r="D1364" s="2">
        <f t="shared" si="166"/>
        <v>4.4278000000000004</v>
      </c>
      <c r="E1364" s="2">
        <f t="shared" si="168"/>
        <v>4.4419000000000004</v>
      </c>
      <c r="F1364" s="2">
        <f t="shared" ref="F1364:F1427" si="169">AVERAGE(B1345:B1364)</f>
        <v>4.3977500000000012</v>
      </c>
      <c r="G1364" s="2">
        <f t="shared" si="163"/>
        <v>4.6701599999999983</v>
      </c>
      <c r="H1364" s="2">
        <f t="shared" si="167"/>
        <v>5.2691549999999951</v>
      </c>
      <c r="I1364" s="2">
        <f t="array" ref="I1364">SUMPRODUCT(B1348:B1367, (ROW(B1348:B1367)-ROW(B1348)+1)) / (20*21/2)</f>
        <v>4.4373857142857149</v>
      </c>
      <c r="J1364" s="2">
        <f t="shared" si="162"/>
        <v>4.4526062113432587</v>
      </c>
      <c r="K1364" s="2">
        <f t="shared" si="164"/>
        <v>4.651535470020594</v>
      </c>
    </row>
    <row r="1365" spans="1:11" ht="13.5" x14ac:dyDescent="0.25">
      <c r="A1365" s="3">
        <f>TITRES_STAT!B1368</f>
        <v>43999</v>
      </c>
      <c r="B1365" s="5">
        <f>TITRES_STAT!D1368</f>
        <v>4.4560000000000004</v>
      </c>
      <c r="C1365" s="2">
        <f t="shared" si="165"/>
        <v>7.4000000000000732E-2</v>
      </c>
      <c r="D1365" s="2">
        <f t="shared" si="166"/>
        <v>4.4412000000000003</v>
      </c>
      <c r="E1365" s="2">
        <f t="shared" si="168"/>
        <v>4.4419000000000004</v>
      </c>
      <c r="F1365" s="2">
        <f t="shared" si="169"/>
        <v>4.4041500000000022</v>
      </c>
      <c r="G1365" s="2">
        <f t="shared" si="163"/>
        <v>4.6494799999999978</v>
      </c>
      <c r="H1365" s="2">
        <f t="shared" si="167"/>
        <v>5.2644799999999954</v>
      </c>
      <c r="I1365" s="2">
        <f t="array" ref="I1365">SUMPRODUCT(B1349:B1368, (ROW(B1349:B1368)-ROW(B1349)+1)) / (20*21/2)</f>
        <v>4.4482142857142861</v>
      </c>
      <c r="J1365" s="2">
        <f t="shared" ref="J1365:J1428" si="170">$J$4*B1365+J1364*(1-$J$4)</f>
        <v>4.4529294293105668</v>
      </c>
      <c r="K1365" s="2">
        <f t="shared" si="164"/>
        <v>4.6438674123727273</v>
      </c>
    </row>
    <row r="1366" spans="1:11" ht="13.5" x14ac:dyDescent="0.25">
      <c r="A1366" s="3">
        <f>TITRES_STAT!B1369</f>
        <v>44000</v>
      </c>
      <c r="B1366" s="5">
        <f>TITRES_STAT!D1369</f>
        <v>4.4560000000000004</v>
      </c>
      <c r="C1366" s="2">
        <f t="shared" si="165"/>
        <v>0</v>
      </c>
      <c r="D1366" s="2">
        <f t="shared" si="166"/>
        <v>4.4412000000000003</v>
      </c>
      <c r="E1366" s="2">
        <f t="shared" si="168"/>
        <v>4.4419000000000004</v>
      </c>
      <c r="F1366" s="2">
        <f t="shared" si="169"/>
        <v>4.4105500000000024</v>
      </c>
      <c r="G1366" s="2">
        <f t="shared" si="163"/>
        <v>4.6287999999999982</v>
      </c>
      <c r="H1366" s="2">
        <f t="shared" si="167"/>
        <v>5.2597449999999961</v>
      </c>
      <c r="I1366" s="2">
        <f t="array" ref="I1366">SUMPRODUCT(B1350:B1369, (ROW(B1350:B1369)-ROW(B1350)+1)) / (20*21/2)</f>
        <v>4.4580761904761914</v>
      </c>
      <c r="J1366" s="2">
        <f t="shared" si="170"/>
        <v>4.4532218646143225</v>
      </c>
      <c r="K1366" s="2">
        <f t="shared" si="164"/>
        <v>4.6365000628679143</v>
      </c>
    </row>
    <row r="1367" spans="1:11" ht="13.5" x14ac:dyDescent="0.25">
      <c r="A1367" s="3">
        <f>TITRES_STAT!B1370</f>
        <v>44001</v>
      </c>
      <c r="B1367" s="5">
        <f>TITRES_STAT!D1370</f>
        <v>4.4630000000000001</v>
      </c>
      <c r="C1367" s="2">
        <f t="shared" si="165"/>
        <v>6.9999999999996732E-3</v>
      </c>
      <c r="D1367" s="2">
        <f t="shared" si="166"/>
        <v>4.4426000000000005</v>
      </c>
      <c r="E1367" s="2">
        <f t="shared" si="168"/>
        <v>4.4426000000000005</v>
      </c>
      <c r="F1367" s="2">
        <f t="shared" si="169"/>
        <v>4.4173000000000018</v>
      </c>
      <c r="G1367" s="2">
        <f t="shared" si="163"/>
        <v>4.6114799999999976</v>
      </c>
      <c r="H1367" s="2">
        <f t="shared" si="167"/>
        <v>5.2550449999999964</v>
      </c>
      <c r="I1367" s="2">
        <f t="array" ref="I1367">SUMPRODUCT(B1351:B1370, (ROW(B1351:B1370)-ROW(B1351)+1)) / (20*21/2)</f>
        <v>4.4682095238095236</v>
      </c>
      <c r="J1367" s="2">
        <f t="shared" si="170"/>
        <v>4.4541531156034342</v>
      </c>
      <c r="K1367" s="2">
        <f t="shared" si="164"/>
        <v>4.6296961388338786</v>
      </c>
    </row>
    <row r="1368" spans="1:11" ht="13.5" x14ac:dyDescent="0.25">
      <c r="A1368" s="3">
        <f>TITRES_STAT!B1371</f>
        <v>44004</v>
      </c>
      <c r="B1368" s="5">
        <f>TITRES_STAT!D1371</f>
        <v>4.5309999999999997</v>
      </c>
      <c r="C1368" s="2">
        <f t="shared" si="165"/>
        <v>6.7999999999999616E-2</v>
      </c>
      <c r="D1368" s="2">
        <f t="shared" si="166"/>
        <v>4.4576000000000002</v>
      </c>
      <c r="E1368" s="2">
        <f t="shared" si="168"/>
        <v>4.4500999999999999</v>
      </c>
      <c r="F1368" s="2">
        <f t="shared" si="169"/>
        <v>4.4274500000000021</v>
      </c>
      <c r="G1368" s="2">
        <f t="shared" si="163"/>
        <v>4.5955199999999987</v>
      </c>
      <c r="H1368" s="2">
        <f t="shared" si="167"/>
        <v>5.2494749999999977</v>
      </c>
      <c r="I1368" s="2">
        <f t="array" ref="I1368">SUMPRODUCT(B1352:B1371, (ROW(B1352:B1371)-ROW(B1352)+1)) / (20*21/2)</f>
        <v>4.4792190476190479</v>
      </c>
      <c r="J1368" s="2">
        <f t="shared" si="170"/>
        <v>4.4614718664983446</v>
      </c>
      <c r="K1368" s="2">
        <f t="shared" si="164"/>
        <v>4.625825702016864</v>
      </c>
    </row>
    <row r="1369" spans="1:11" ht="13.5" x14ac:dyDescent="0.25">
      <c r="A1369" s="3">
        <f>TITRES_STAT!B1372</f>
        <v>44005</v>
      </c>
      <c r="B1369" s="5">
        <f>TITRES_STAT!D1372</f>
        <v>4.5309999999999997</v>
      </c>
      <c r="C1369" s="2">
        <f t="shared" si="165"/>
        <v>0</v>
      </c>
      <c r="D1369" s="2">
        <f t="shared" si="166"/>
        <v>4.4873999999999992</v>
      </c>
      <c r="E1369" s="2">
        <f t="shared" si="168"/>
        <v>4.4576000000000002</v>
      </c>
      <c r="F1369" s="2">
        <f t="shared" si="169"/>
        <v>4.4376000000000015</v>
      </c>
      <c r="G1369" s="2">
        <f t="shared" si="163"/>
        <v>4.5795599999999981</v>
      </c>
      <c r="H1369" s="2">
        <f t="shared" si="167"/>
        <v>5.2435599999999978</v>
      </c>
      <c r="I1369" s="2">
        <f t="array" ref="I1369">SUMPRODUCT(B1353:B1372, (ROW(B1353:B1372)-ROW(B1353)+1)) / (20*21/2)</f>
        <v>4.5045333333333337</v>
      </c>
      <c r="J1369" s="2">
        <f t="shared" si="170"/>
        <v>4.4680935934985015</v>
      </c>
      <c r="K1369" s="2">
        <f t="shared" si="164"/>
        <v>4.6221070470358105</v>
      </c>
    </row>
    <row r="1370" spans="1:11" ht="13.5" x14ac:dyDescent="0.25">
      <c r="A1370" s="3">
        <f>TITRES_STAT!B1373</f>
        <v>44006</v>
      </c>
      <c r="B1370" s="5">
        <f>TITRES_STAT!D1373</f>
        <v>4.5439999999999996</v>
      </c>
      <c r="C1370" s="2">
        <f t="shared" si="165"/>
        <v>1.2999999999999901E-2</v>
      </c>
      <c r="D1370" s="2">
        <f t="shared" si="166"/>
        <v>4.5049999999999999</v>
      </c>
      <c r="E1370" s="2">
        <f t="shared" si="168"/>
        <v>4.4730999999999996</v>
      </c>
      <c r="F1370" s="2">
        <f t="shared" si="169"/>
        <v>4.4484000000000012</v>
      </c>
      <c r="G1370" s="2">
        <f t="shared" si="163"/>
        <v>4.5668399999999982</v>
      </c>
      <c r="H1370" s="2">
        <f t="shared" si="167"/>
        <v>5.2377099999999981</v>
      </c>
      <c r="I1370" s="2">
        <f t="array" ref="I1370">SUMPRODUCT(B1354:B1373, (ROW(B1354:B1373)-ROW(B1354)+1)) / (20*21/2)</f>
        <v>4.5279523809523807</v>
      </c>
      <c r="J1370" s="2">
        <f t="shared" si="170"/>
        <v>4.4753227750700724</v>
      </c>
      <c r="K1370" s="2">
        <f t="shared" si="164"/>
        <v>4.6190440255834257</v>
      </c>
    </row>
    <row r="1371" spans="1:11" ht="13.5" x14ac:dyDescent="0.25">
      <c r="A1371" s="3">
        <f>TITRES_STAT!B1374</f>
        <v>44007</v>
      </c>
      <c r="B1371" s="5">
        <f>TITRES_STAT!D1374</f>
        <v>4.5640000000000001</v>
      </c>
      <c r="C1371" s="2">
        <f t="shared" si="165"/>
        <v>2.0000000000000462E-2</v>
      </c>
      <c r="D1371" s="2">
        <f t="shared" si="166"/>
        <v>4.5266000000000002</v>
      </c>
      <c r="E1371" s="2">
        <f t="shared" si="168"/>
        <v>4.4839000000000002</v>
      </c>
      <c r="F1371" s="2">
        <f t="shared" si="169"/>
        <v>4.4602000000000004</v>
      </c>
      <c r="G1371" s="2">
        <f t="shared" si="163"/>
        <v>4.5575199999999985</v>
      </c>
      <c r="H1371" s="2">
        <f t="shared" si="167"/>
        <v>5.232054999999999</v>
      </c>
      <c r="I1371" s="2">
        <f t="array" ref="I1371">SUMPRODUCT(B1355:B1374, (ROW(B1355:B1374)-ROW(B1355)+1)) / (20*21/2)</f>
        <v>4.5500857142857143</v>
      </c>
      <c r="J1371" s="2">
        <f t="shared" si="170"/>
        <v>4.4837682250633986</v>
      </c>
      <c r="K1371" s="2">
        <f t="shared" si="164"/>
        <v>4.6168854363448597</v>
      </c>
    </row>
    <row r="1372" spans="1:11" ht="13.5" x14ac:dyDescent="0.25">
      <c r="A1372" s="3">
        <f>TITRES_STAT!B1375</f>
        <v>44008</v>
      </c>
      <c r="B1372" s="5">
        <f>TITRES_STAT!D1375</f>
        <v>4.726</v>
      </c>
      <c r="C1372" s="2">
        <f t="shared" si="165"/>
        <v>0.16199999999999992</v>
      </c>
      <c r="D1372" s="2">
        <f t="shared" si="166"/>
        <v>4.5791999999999993</v>
      </c>
      <c r="E1372" s="2">
        <f t="shared" si="168"/>
        <v>4.5108999999999995</v>
      </c>
      <c r="F1372" s="2">
        <f t="shared" si="169"/>
        <v>4.480100000000002</v>
      </c>
      <c r="G1372" s="2">
        <f t="shared" si="163"/>
        <v>4.5514399999999986</v>
      </c>
      <c r="H1372" s="2">
        <f t="shared" si="167"/>
        <v>5.2272099999999986</v>
      </c>
      <c r="I1372" s="2">
        <f t="array" ref="I1372">SUMPRODUCT(B1356:B1375, (ROW(B1356:B1375)-ROW(B1356)+1)) / (20*21/2)</f>
        <v>4.5703619047619046</v>
      </c>
      <c r="J1372" s="2">
        <f t="shared" si="170"/>
        <v>4.5068379179145035</v>
      </c>
      <c r="K1372" s="2">
        <f t="shared" si="164"/>
        <v>4.6211644388411397</v>
      </c>
    </row>
    <row r="1373" spans="1:11" ht="13.5" x14ac:dyDescent="0.25">
      <c r="A1373" s="3">
        <f>TITRES_STAT!B1376</f>
        <v>44011</v>
      </c>
      <c r="B1373" s="5">
        <f>TITRES_STAT!D1376</f>
        <v>4.726</v>
      </c>
      <c r="C1373" s="2">
        <f t="shared" si="165"/>
        <v>0</v>
      </c>
      <c r="D1373" s="2">
        <f t="shared" si="166"/>
        <v>4.6181999999999999</v>
      </c>
      <c r="E1373" s="2">
        <f t="shared" si="168"/>
        <v>4.5378999999999996</v>
      </c>
      <c r="F1373" s="2">
        <f t="shared" si="169"/>
        <v>4.4936000000000007</v>
      </c>
      <c r="G1373" s="2">
        <f t="shared" si="163"/>
        <v>4.5453599999999987</v>
      </c>
      <c r="H1373" s="2">
        <f t="shared" si="167"/>
        <v>5.2223650000000008</v>
      </c>
      <c r="I1373" s="2">
        <f t="array" ref="I1373">SUMPRODUCT(B1357:B1376, (ROW(B1357:B1376)-ROW(B1357)+1)) / (20*21/2)</f>
        <v>4.589952380952381</v>
      </c>
      <c r="J1373" s="2">
        <f t="shared" si="170"/>
        <v>4.5277104971607409</v>
      </c>
      <c r="K1373" s="2">
        <f t="shared" si="164"/>
        <v>4.6252756373179578</v>
      </c>
    </row>
    <row r="1374" spans="1:11" ht="13.5" x14ac:dyDescent="0.25">
      <c r="A1374" s="3">
        <f>TITRES_STAT!B1377</f>
        <v>44012</v>
      </c>
      <c r="B1374" s="5">
        <f>TITRES_STAT!D1377</f>
        <v>4.726</v>
      </c>
      <c r="C1374" s="2">
        <f t="shared" si="165"/>
        <v>0</v>
      </c>
      <c r="D1374" s="2">
        <f t="shared" si="166"/>
        <v>4.6571999999999996</v>
      </c>
      <c r="E1374" s="2">
        <f t="shared" si="168"/>
        <v>4.5723000000000003</v>
      </c>
      <c r="F1374" s="2">
        <f t="shared" si="169"/>
        <v>4.5070999999999994</v>
      </c>
      <c r="G1374" s="2">
        <f t="shared" si="163"/>
        <v>4.539279999999998</v>
      </c>
      <c r="H1374" s="2">
        <f t="shared" si="167"/>
        <v>5.2175200000000004</v>
      </c>
      <c r="I1374" s="2">
        <f t="array" ref="I1374">SUMPRODUCT(B1358:B1377, (ROW(B1358:B1377)-ROW(B1358)+1)) / (20*21/2)</f>
        <v>4.6205428571428575</v>
      </c>
      <c r="J1374" s="2">
        <f t="shared" si="170"/>
        <v>4.5465952117168609</v>
      </c>
      <c r="K1374" s="2">
        <f t="shared" si="164"/>
        <v>4.6292256123250972</v>
      </c>
    </row>
    <row r="1375" spans="1:11" ht="13.5" x14ac:dyDescent="0.25">
      <c r="A1375" s="3">
        <f>TITRES_STAT!B1378</f>
        <v>44013</v>
      </c>
      <c r="B1375" s="5">
        <f>TITRES_STAT!D1378</f>
        <v>4.72</v>
      </c>
      <c r="C1375" s="2">
        <f t="shared" si="165"/>
        <v>-6.0000000000002274E-3</v>
      </c>
      <c r="D1375" s="2">
        <f t="shared" si="166"/>
        <v>4.6923999999999992</v>
      </c>
      <c r="E1375" s="2">
        <f t="shared" si="168"/>
        <v>4.5986999999999991</v>
      </c>
      <c r="F1375" s="2">
        <f t="shared" si="169"/>
        <v>4.5203000000000007</v>
      </c>
      <c r="G1375" s="2">
        <f t="shared" si="163"/>
        <v>4.5318199999999988</v>
      </c>
      <c r="H1375" s="2">
        <f t="shared" si="167"/>
        <v>5.2126450000000002</v>
      </c>
      <c r="I1375" s="2">
        <f t="array" ref="I1375">SUMPRODUCT(B1359:B1378, (ROW(B1359:B1378)-ROW(B1359)+1)) / (20*21/2)</f>
        <v>4.649804761904762</v>
      </c>
      <c r="J1375" s="2">
        <f t="shared" si="170"/>
        <v>4.5631099534581123</v>
      </c>
      <c r="K1375" s="2">
        <f t="shared" si="164"/>
        <v>4.6327853922339175</v>
      </c>
    </row>
    <row r="1376" spans="1:11" ht="13.5" x14ac:dyDescent="0.25">
      <c r="A1376" s="3">
        <f>TITRES_STAT!B1379</f>
        <v>44014</v>
      </c>
      <c r="B1376" s="5">
        <f>TITRES_STAT!D1379</f>
        <v>4.726</v>
      </c>
      <c r="C1376" s="2">
        <f t="shared" si="165"/>
        <v>6.0000000000002274E-3</v>
      </c>
      <c r="D1376" s="2">
        <f t="shared" si="166"/>
        <v>4.7248000000000001</v>
      </c>
      <c r="E1376" s="2">
        <f t="shared" si="168"/>
        <v>4.6257000000000001</v>
      </c>
      <c r="F1376" s="2">
        <f t="shared" si="169"/>
        <v>4.5337999999999994</v>
      </c>
      <c r="G1376" s="2">
        <f t="shared" si="163"/>
        <v>4.5274599999999987</v>
      </c>
      <c r="H1376" s="2">
        <f t="shared" si="167"/>
        <v>5.2079249999999995</v>
      </c>
      <c r="I1376" s="2">
        <f t="array" ref="I1376">SUMPRODUCT(B1360:B1379, (ROW(B1360:B1379)-ROW(B1360)+1)) / (20*21/2)</f>
        <v>4.6900904761904751</v>
      </c>
      <c r="J1376" s="2">
        <f t="shared" si="170"/>
        <v>4.5786232912240061</v>
      </c>
      <c r="K1376" s="2">
        <f t="shared" si="164"/>
        <v>4.6364408670482735</v>
      </c>
    </row>
    <row r="1377" spans="1:11" ht="13.5" x14ac:dyDescent="0.25">
      <c r="A1377" s="3">
        <f>TITRES_STAT!B1380</f>
        <v>44015</v>
      </c>
      <c r="B1377" s="5">
        <f>TITRES_STAT!D1380</f>
        <v>4.8550000000000004</v>
      </c>
      <c r="C1377" s="2">
        <f t="shared" si="165"/>
        <v>0.12900000000000045</v>
      </c>
      <c r="D1377" s="2">
        <f t="shared" si="166"/>
        <v>4.7506000000000004</v>
      </c>
      <c r="E1377" s="2">
        <f t="shared" si="168"/>
        <v>4.6649000000000003</v>
      </c>
      <c r="F1377" s="2">
        <f t="shared" si="169"/>
        <v>4.55375</v>
      </c>
      <c r="G1377" s="2">
        <f t="shared" si="163"/>
        <v>4.5256799999999995</v>
      </c>
      <c r="H1377" s="2">
        <f t="shared" si="167"/>
        <v>5.2038499999999992</v>
      </c>
      <c r="I1377" s="2">
        <f t="array" ref="I1377">SUMPRODUCT(B1361:B1380, (ROW(B1361:B1380)-ROW(B1361)+1)) / (20*21/2)</f>
        <v>4.7418952380952373</v>
      </c>
      <c r="J1377" s="2">
        <f t="shared" si="170"/>
        <v>4.6049448825360058</v>
      </c>
      <c r="K1377" s="2">
        <f t="shared" si="164"/>
        <v>4.6450118134385372</v>
      </c>
    </row>
    <row r="1378" spans="1:11" ht="13.5" x14ac:dyDescent="0.25">
      <c r="A1378" s="3">
        <f>TITRES_STAT!B1381</f>
        <v>44018</v>
      </c>
      <c r="B1378" s="5">
        <f>TITRES_STAT!D1381</f>
        <v>4.8609999999999998</v>
      </c>
      <c r="C1378" s="2">
        <f t="shared" si="165"/>
        <v>5.9999999999993392E-3</v>
      </c>
      <c r="D1378" s="2">
        <f t="shared" si="166"/>
        <v>4.7776000000000005</v>
      </c>
      <c r="E1378" s="2">
        <f t="shared" si="168"/>
        <v>4.6978999999999989</v>
      </c>
      <c r="F1378" s="2">
        <f t="shared" si="169"/>
        <v>4.5739999999999998</v>
      </c>
      <c r="G1378" s="2">
        <f t="shared" si="163"/>
        <v>4.5240199999999993</v>
      </c>
      <c r="H1378" s="2">
        <f t="shared" si="167"/>
        <v>5.1998049999999987</v>
      </c>
      <c r="I1378" s="2">
        <f t="array" ref="I1378">SUMPRODUCT(B1362:B1381, (ROW(B1362:B1381)-ROW(B1362)+1)) / (20*21/2)</f>
        <v>4.7900999999999998</v>
      </c>
      <c r="J1378" s="2">
        <f t="shared" si="170"/>
        <v>4.6293310841992437</v>
      </c>
      <c r="K1378" s="2">
        <f t="shared" si="164"/>
        <v>4.6534819384017316</v>
      </c>
    </row>
    <row r="1379" spans="1:11" ht="13.5" x14ac:dyDescent="0.25">
      <c r="A1379" s="3">
        <f>TITRES_STAT!B1382</f>
        <v>44019</v>
      </c>
      <c r="B1379" s="5">
        <f>TITRES_STAT!D1382</f>
        <v>4.9969999999999999</v>
      </c>
      <c r="C1379" s="2">
        <f t="shared" si="165"/>
        <v>0.13600000000000012</v>
      </c>
      <c r="D1379" s="2">
        <f t="shared" si="166"/>
        <v>4.8317999999999994</v>
      </c>
      <c r="E1379" s="2">
        <f t="shared" si="168"/>
        <v>4.7445000000000004</v>
      </c>
      <c r="F1379" s="2">
        <f t="shared" si="169"/>
        <v>4.6010499999999999</v>
      </c>
      <c r="G1379" s="2">
        <f t="shared" si="163"/>
        <v>4.5279400000000001</v>
      </c>
      <c r="H1379" s="2">
        <f t="shared" si="167"/>
        <v>5.1964399999999991</v>
      </c>
      <c r="I1379" s="2">
        <f t="array" ref="I1379">SUMPRODUCT(B1363:B1382, (ROW(B1363:B1382)-ROW(B1363)+1)) / (20*21/2)</f>
        <v>4.8350238095238094</v>
      </c>
      <c r="J1379" s="2">
        <f t="shared" si="170"/>
        <v>4.6643471714183633</v>
      </c>
      <c r="K1379" s="2">
        <f t="shared" si="164"/>
        <v>4.6669532349349971</v>
      </c>
    </row>
    <row r="1380" spans="1:11" ht="13.5" x14ac:dyDescent="0.25">
      <c r="A1380" s="3">
        <f>TITRES_STAT!B1383</f>
        <v>44020</v>
      </c>
      <c r="B1380" s="5">
        <f>TITRES_STAT!D1383</f>
        <v>5.1449999999999996</v>
      </c>
      <c r="C1380" s="2">
        <f t="shared" si="165"/>
        <v>0.14799999999999969</v>
      </c>
      <c r="D1380" s="2">
        <f t="shared" si="166"/>
        <v>4.9168000000000003</v>
      </c>
      <c r="E1380" s="2">
        <f t="shared" si="168"/>
        <v>4.8045999999999989</v>
      </c>
      <c r="F1380" s="2">
        <f t="shared" si="169"/>
        <v>4.6388499999999997</v>
      </c>
      <c r="G1380" s="2">
        <f t="shared" si="163"/>
        <v>4.5376799999999999</v>
      </c>
      <c r="H1380" s="2">
        <f t="shared" si="167"/>
        <v>5.1938149999999981</v>
      </c>
      <c r="I1380" s="2">
        <f t="array" ref="I1380">SUMPRODUCT(B1364:B1383, (ROW(B1364:B1383)-ROW(B1364)+1)) / (20*21/2)</f>
        <v>4.8657142857142857</v>
      </c>
      <c r="J1380" s="2">
        <f t="shared" si="170"/>
        <v>4.710123631283281</v>
      </c>
      <c r="K1380" s="2">
        <f t="shared" si="164"/>
        <v>4.6857001668983314</v>
      </c>
    </row>
    <row r="1381" spans="1:11" ht="13.5" x14ac:dyDescent="0.25">
      <c r="A1381" s="3">
        <f>TITRES_STAT!B1384</f>
        <v>44021</v>
      </c>
      <c r="B1381" s="5">
        <f>TITRES_STAT!D1384</f>
        <v>5.1449999999999996</v>
      </c>
      <c r="C1381" s="2">
        <f t="shared" si="165"/>
        <v>0</v>
      </c>
      <c r="D1381" s="2">
        <f t="shared" si="166"/>
        <v>5.0006000000000004</v>
      </c>
      <c r="E1381" s="2">
        <f t="shared" si="168"/>
        <v>4.8626999999999994</v>
      </c>
      <c r="F1381" s="2">
        <f t="shared" si="169"/>
        <v>4.6732999999999993</v>
      </c>
      <c r="G1381" s="2">
        <f t="shared" si="163"/>
        <v>4.5486599999999999</v>
      </c>
      <c r="H1381" s="2">
        <f t="shared" si="167"/>
        <v>5.191189999999998</v>
      </c>
      <c r="I1381" s="2">
        <f t="array" ref="I1381">SUMPRODUCT(B1365:B1384, (ROW(B1365:B1384)-ROW(B1365)+1)) / (20*21/2)</f>
        <v>4.8905285714285709</v>
      </c>
      <c r="J1381" s="2">
        <f t="shared" si="170"/>
        <v>4.7515404283039215</v>
      </c>
      <c r="K1381" s="2">
        <f t="shared" si="164"/>
        <v>4.7037119250591815</v>
      </c>
    </row>
    <row r="1382" spans="1:11" ht="13.5" x14ac:dyDescent="0.25">
      <c r="A1382" s="3">
        <f>TITRES_STAT!B1385</f>
        <v>44022</v>
      </c>
      <c r="B1382" s="5">
        <f>TITRES_STAT!D1385</f>
        <v>5.1449999999999996</v>
      </c>
      <c r="C1382" s="2">
        <f t="shared" si="165"/>
        <v>0</v>
      </c>
      <c r="D1382" s="2">
        <f t="shared" si="166"/>
        <v>5.0586000000000002</v>
      </c>
      <c r="E1382" s="2">
        <f t="shared" si="168"/>
        <v>4.9045999999999994</v>
      </c>
      <c r="F1382" s="2">
        <f t="shared" si="169"/>
        <v>4.707749999999999</v>
      </c>
      <c r="G1382" s="2">
        <f t="shared" si="163"/>
        <v>4.5615000000000006</v>
      </c>
      <c r="H1382" s="2">
        <f t="shared" si="167"/>
        <v>5.1885649999999988</v>
      </c>
      <c r="I1382" s="2">
        <f t="array" ref="I1382">SUMPRODUCT(B1366:B1385, (ROW(B1366:B1385)-ROW(B1366)+1)) / (20*21/2)</f>
        <v>4.9124142857142843</v>
      </c>
      <c r="J1382" s="2">
        <f t="shared" si="170"/>
        <v>4.7890127684654527</v>
      </c>
      <c r="K1382" s="2">
        <f t="shared" si="164"/>
        <v>4.7210173397627431</v>
      </c>
    </row>
    <row r="1383" spans="1:11" ht="13.5" x14ac:dyDescent="0.25">
      <c r="A1383" s="3">
        <f>TITRES_STAT!B1386</f>
        <v>44025</v>
      </c>
      <c r="B1383" s="5">
        <f>TITRES_STAT!D1386</f>
        <v>5.03</v>
      </c>
      <c r="C1383" s="2">
        <f t="shared" si="165"/>
        <v>-0.11499999999999932</v>
      </c>
      <c r="D1383" s="2">
        <f t="shared" si="166"/>
        <v>5.0923999999999996</v>
      </c>
      <c r="E1383" s="2">
        <f t="shared" si="168"/>
        <v>4.9349999999999996</v>
      </c>
      <c r="F1383" s="2">
        <f t="shared" si="169"/>
        <v>4.7364499999999996</v>
      </c>
      <c r="G1383" s="2">
        <f t="shared" si="163"/>
        <v>4.5718000000000005</v>
      </c>
      <c r="H1383" s="2">
        <f t="shared" si="167"/>
        <v>5.1853649999999982</v>
      </c>
      <c r="I1383" s="2">
        <f t="array" ref="I1383">SUMPRODUCT(B1367:B1386, (ROW(B1367:B1386)-ROW(B1367)+1)) / (20*21/2)</f>
        <v>4.9181999999999997</v>
      </c>
      <c r="J1383" s="2">
        <f t="shared" si="170"/>
        <v>4.8119639333735051</v>
      </c>
      <c r="K1383" s="2">
        <f t="shared" si="164"/>
        <v>4.7331343068308707</v>
      </c>
    </row>
    <row r="1384" spans="1:11" ht="13.5" x14ac:dyDescent="0.25">
      <c r="A1384" s="3">
        <f>TITRES_STAT!B1387</f>
        <v>44026</v>
      </c>
      <c r="B1384" s="5">
        <f>TITRES_STAT!D1387</f>
        <v>4.9969999999999999</v>
      </c>
      <c r="C1384" s="2">
        <f t="shared" si="165"/>
        <v>-3.3000000000000362E-2</v>
      </c>
      <c r="D1384" s="2">
        <f t="shared" si="166"/>
        <v>5.0923999999999996</v>
      </c>
      <c r="E1384" s="2">
        <f t="shared" si="168"/>
        <v>4.9620999999999995</v>
      </c>
      <c r="F1384" s="2">
        <f t="shared" si="169"/>
        <v>4.7671999999999999</v>
      </c>
      <c r="G1384" s="2">
        <f t="shared" si="163"/>
        <v>4.5788400000000014</v>
      </c>
      <c r="H1384" s="2">
        <f t="shared" si="167"/>
        <v>5.1819999999999986</v>
      </c>
      <c r="I1384" s="2">
        <f t="array" ref="I1384">SUMPRODUCT(B1368:B1387, (ROW(B1368:B1387)-ROW(B1368)+1)) / (20*21/2)</f>
        <v>4.9356095238095232</v>
      </c>
      <c r="J1384" s="2">
        <f t="shared" si="170"/>
        <v>4.829586415909362</v>
      </c>
      <c r="K1384" s="2">
        <f t="shared" si="164"/>
        <v>4.7434819810727973</v>
      </c>
    </row>
    <row r="1385" spans="1:11" ht="13.5" x14ac:dyDescent="0.25">
      <c r="A1385" s="3">
        <f>TITRES_STAT!B1388</f>
        <v>44027</v>
      </c>
      <c r="B1385" s="5">
        <f>TITRES_STAT!D1388</f>
        <v>4.9969999999999999</v>
      </c>
      <c r="C1385" s="2">
        <f t="shared" si="165"/>
        <v>0</v>
      </c>
      <c r="D1385" s="2">
        <f t="shared" si="166"/>
        <v>5.0628000000000002</v>
      </c>
      <c r="E1385" s="2">
        <f t="shared" si="168"/>
        <v>4.9897999999999998</v>
      </c>
      <c r="F1385" s="2">
        <f t="shared" si="169"/>
        <v>4.794249999999999</v>
      </c>
      <c r="G1385" s="2">
        <f t="shared" si="163"/>
        <v>4.5842600000000013</v>
      </c>
      <c r="H1385" s="2">
        <f t="shared" si="167"/>
        <v>5.1786349999999981</v>
      </c>
      <c r="I1385" s="2">
        <f t="array" ref="I1385">SUMPRODUCT(B1369:B1388, (ROW(B1369:B1388)-ROW(B1369)+1)) / (20*21/2)</f>
        <v>4.9504761904761905</v>
      </c>
      <c r="J1385" s="2">
        <f t="shared" si="170"/>
        <v>4.8455305667751372</v>
      </c>
      <c r="K1385" s="2">
        <f t="shared" si="164"/>
        <v>4.7534238641679813</v>
      </c>
    </row>
    <row r="1386" spans="1:11" ht="13.5" x14ac:dyDescent="0.25">
      <c r="A1386" s="3">
        <f>TITRES_STAT!B1389</f>
        <v>44028</v>
      </c>
      <c r="B1386" s="5">
        <f>TITRES_STAT!D1389</f>
        <v>4.8550000000000004</v>
      </c>
      <c r="C1386" s="2">
        <f t="shared" si="165"/>
        <v>-0.14199999999999946</v>
      </c>
      <c r="D1386" s="2">
        <f t="shared" si="166"/>
        <v>5.0048000000000004</v>
      </c>
      <c r="E1386" s="2">
        <f t="shared" si="168"/>
        <v>5.0026999999999999</v>
      </c>
      <c r="F1386" s="2">
        <f t="shared" si="169"/>
        <v>4.8141999999999996</v>
      </c>
      <c r="G1386" s="2">
        <f t="shared" si="163"/>
        <v>4.5868400000000014</v>
      </c>
      <c r="H1386" s="2">
        <f t="shared" si="167"/>
        <v>5.1745599999999978</v>
      </c>
      <c r="I1386" s="2">
        <f t="array" ref="I1386">SUMPRODUCT(B1370:B1389, (ROW(B1370:B1389)-ROW(B1370)+1)) / (20*21/2)</f>
        <v>4.9631238095238102</v>
      </c>
      <c r="J1386" s="2">
        <f t="shared" si="170"/>
        <v>4.8464324175584572</v>
      </c>
      <c r="K1386" s="2">
        <f t="shared" si="164"/>
        <v>4.7574072420437465</v>
      </c>
    </row>
    <row r="1387" spans="1:11" ht="13.5" x14ac:dyDescent="0.25">
      <c r="A1387" s="3">
        <f>TITRES_STAT!B1390</f>
        <v>44029</v>
      </c>
      <c r="B1387" s="5">
        <f>TITRES_STAT!D1390</f>
        <v>4.9969999999999999</v>
      </c>
      <c r="C1387" s="2">
        <f t="shared" si="165"/>
        <v>0.14199999999999946</v>
      </c>
      <c r="D1387" s="2">
        <f t="shared" si="166"/>
        <v>4.9752000000000001</v>
      </c>
      <c r="E1387" s="2">
        <f t="shared" si="168"/>
        <v>5.0168999999999997</v>
      </c>
      <c r="F1387" s="2">
        <f t="shared" si="169"/>
        <v>4.8408999999999995</v>
      </c>
      <c r="G1387" s="2">
        <f t="shared" si="163"/>
        <v>4.5923800000000021</v>
      </c>
      <c r="H1387" s="2">
        <f t="shared" si="167"/>
        <v>5.1711949999999982</v>
      </c>
      <c r="I1387" s="2">
        <f t="array" ref="I1387">SUMPRODUCT(B1371:B1390, (ROW(B1371:B1390)-ROW(B1371)+1)) / (20*21/2)</f>
        <v>4.9605999999999995</v>
      </c>
      <c r="J1387" s="2">
        <f t="shared" si="170"/>
        <v>4.8607721873147947</v>
      </c>
      <c r="K1387" s="2">
        <f t="shared" si="164"/>
        <v>4.7668030364734033</v>
      </c>
    </row>
    <row r="1388" spans="1:11" ht="13.5" x14ac:dyDescent="0.25">
      <c r="A1388" s="3">
        <f>TITRES_STAT!B1391</f>
        <v>44032</v>
      </c>
      <c r="B1388" s="5">
        <f>TITRES_STAT!D1391</f>
        <v>4.9969999999999999</v>
      </c>
      <c r="C1388" s="2">
        <f t="shared" si="165"/>
        <v>0</v>
      </c>
      <c r="D1388" s="2">
        <f t="shared" si="166"/>
        <v>4.9686000000000003</v>
      </c>
      <c r="E1388" s="2">
        <f t="shared" si="168"/>
        <v>5.0305000000000009</v>
      </c>
      <c r="F1388" s="2">
        <f t="shared" si="169"/>
        <v>4.8641999999999994</v>
      </c>
      <c r="G1388" s="2">
        <f t="shared" si="163"/>
        <v>4.5979200000000011</v>
      </c>
      <c r="H1388" s="2">
        <f t="shared" si="167"/>
        <v>5.1678299999999968</v>
      </c>
      <c r="I1388" s="2">
        <f t="array" ref="I1388">SUMPRODUCT(B1372:B1391, (ROW(B1372:B1391)-ROW(B1372)+1)) / (20*21/2)</f>
        <v>4.9565666666666672</v>
      </c>
      <c r="J1388" s="2">
        <f t="shared" si="170"/>
        <v>4.873746264713386</v>
      </c>
      <c r="K1388" s="2">
        <f t="shared" si="164"/>
        <v>4.7758303683764076</v>
      </c>
    </row>
    <row r="1389" spans="1:11" ht="13.5" x14ac:dyDescent="0.25">
      <c r="A1389" s="3">
        <f>TITRES_STAT!B1392</f>
        <v>44033</v>
      </c>
      <c r="B1389" s="5">
        <f>TITRES_STAT!D1392</f>
        <v>4.9969999999999999</v>
      </c>
      <c r="C1389" s="2">
        <f t="shared" si="165"/>
        <v>0</v>
      </c>
      <c r="D1389" s="2">
        <f t="shared" si="166"/>
        <v>4.9686000000000003</v>
      </c>
      <c r="E1389" s="2">
        <f t="shared" si="168"/>
        <v>5.0305</v>
      </c>
      <c r="F1389" s="2">
        <f t="shared" si="169"/>
        <v>4.8875000000000002</v>
      </c>
      <c r="G1389" s="2">
        <f t="shared" si="163"/>
        <v>4.6053600000000019</v>
      </c>
      <c r="H1389" s="2">
        <f t="shared" si="167"/>
        <v>5.1644649999999963</v>
      </c>
      <c r="I1389" s="2">
        <f t="array" ref="I1389">SUMPRODUCT(B1373:B1392, (ROW(B1373:B1392)-ROW(B1373)+1)) / (20*21/2)</f>
        <v>4.9511190476190468</v>
      </c>
      <c r="J1389" s="2">
        <f t="shared" si="170"/>
        <v>4.8854847156930639</v>
      </c>
      <c r="K1389" s="2">
        <f t="shared" si="164"/>
        <v>4.7845036872636078</v>
      </c>
    </row>
    <row r="1390" spans="1:11" ht="13.5" x14ac:dyDescent="0.25">
      <c r="A1390" s="3">
        <f>TITRES_STAT!B1393</f>
        <v>44034</v>
      </c>
      <c r="B1390" s="5">
        <f>TITRES_STAT!D1393</f>
        <v>4.8609999999999998</v>
      </c>
      <c r="C1390" s="2">
        <f t="shared" si="165"/>
        <v>-0.13600000000000012</v>
      </c>
      <c r="D1390" s="2">
        <f t="shared" si="166"/>
        <v>4.9413999999999998</v>
      </c>
      <c r="E1390" s="2">
        <f t="shared" si="168"/>
        <v>5.0020999999999995</v>
      </c>
      <c r="F1390" s="2">
        <f t="shared" si="169"/>
        <v>4.9033499999999997</v>
      </c>
      <c r="G1390" s="2">
        <f t="shared" si="163"/>
        <v>4.6126400000000016</v>
      </c>
      <c r="H1390" s="2">
        <f t="shared" si="167"/>
        <v>5.1616899999999966</v>
      </c>
      <c r="I1390" s="2">
        <f t="array" ref="I1390">SUMPRODUCT(B1374:B1393, (ROW(B1374:B1393)-ROW(B1374)+1)) / (20*21/2)</f>
        <v>4.9450285714285718</v>
      </c>
      <c r="J1390" s="2">
        <f t="shared" si="170"/>
        <v>4.8831528380080105</v>
      </c>
      <c r="K1390" s="2">
        <f t="shared" si="164"/>
        <v>4.7875035426650348</v>
      </c>
    </row>
    <row r="1391" spans="1:11" ht="13.5" x14ac:dyDescent="0.25">
      <c r="A1391" s="3">
        <f>TITRES_STAT!B1394</f>
        <v>44035</v>
      </c>
      <c r="B1391" s="5">
        <f>TITRES_STAT!D1394</f>
        <v>4.8609999999999998</v>
      </c>
      <c r="C1391" s="2">
        <f t="shared" si="165"/>
        <v>0</v>
      </c>
      <c r="D1391" s="2">
        <f t="shared" si="166"/>
        <v>4.9426000000000005</v>
      </c>
      <c r="E1391" s="2">
        <f t="shared" si="168"/>
        <v>4.9736999999999991</v>
      </c>
      <c r="F1391" s="2">
        <f t="shared" si="169"/>
        <v>4.9182000000000006</v>
      </c>
      <c r="G1391" s="2">
        <f t="shared" si="163"/>
        <v>4.6220800000000004</v>
      </c>
      <c r="H1391" s="2">
        <f t="shared" si="167"/>
        <v>5.1592899999999977</v>
      </c>
      <c r="I1391" s="2">
        <f t="array" ref="I1391">SUMPRODUCT(B1375:B1394, (ROW(B1375:B1394)-ROW(B1375)+1)) / (20*21/2)</f>
        <v>4.9382952380952378</v>
      </c>
      <c r="J1391" s="2">
        <f t="shared" si="170"/>
        <v>4.88104304391201</v>
      </c>
      <c r="K1391" s="2">
        <f t="shared" si="164"/>
        <v>4.7903857566781705</v>
      </c>
    </row>
    <row r="1392" spans="1:11" ht="13.5" x14ac:dyDescent="0.25">
      <c r="A1392" s="3">
        <f>TITRES_STAT!B1395</f>
        <v>44036</v>
      </c>
      <c r="B1392" s="5">
        <f>TITRES_STAT!D1395</f>
        <v>4.8609999999999998</v>
      </c>
      <c r="C1392" s="2">
        <f t="shared" si="165"/>
        <v>0</v>
      </c>
      <c r="D1392" s="2">
        <f t="shared" si="166"/>
        <v>4.9154</v>
      </c>
      <c r="E1392" s="2">
        <f t="shared" si="168"/>
        <v>4.9452999999999996</v>
      </c>
      <c r="F1392" s="2">
        <f t="shared" si="169"/>
        <v>4.9249500000000008</v>
      </c>
      <c r="G1392" s="2">
        <f t="shared" si="163"/>
        <v>4.6301800000000011</v>
      </c>
      <c r="H1392" s="2">
        <f t="shared" si="167"/>
        <v>5.1568899999999971</v>
      </c>
      <c r="I1392" s="2">
        <f t="array" ref="I1392">SUMPRODUCT(B1376:B1395, (ROW(B1376:B1395)-ROW(B1376)+1)) / (20*21/2)</f>
        <v>4.9180619047619052</v>
      </c>
      <c r="J1392" s="2">
        <f t="shared" si="170"/>
        <v>4.8791341825870571</v>
      </c>
      <c r="K1392" s="2">
        <f t="shared" si="164"/>
        <v>4.7931549426907907</v>
      </c>
    </row>
    <row r="1393" spans="1:11" ht="13.5" x14ac:dyDescent="0.25">
      <c r="A1393" s="3">
        <f>TITRES_STAT!B1396</f>
        <v>44039</v>
      </c>
      <c r="B1393" s="5">
        <f>TITRES_STAT!D1396</f>
        <v>4.8609999999999998</v>
      </c>
      <c r="C1393" s="2">
        <f t="shared" si="165"/>
        <v>0</v>
      </c>
      <c r="D1393" s="2">
        <f t="shared" si="166"/>
        <v>4.8882000000000003</v>
      </c>
      <c r="E1393" s="2">
        <f t="shared" si="168"/>
        <v>4.928399999999999</v>
      </c>
      <c r="F1393" s="2">
        <f t="shared" si="169"/>
        <v>4.9317000000000011</v>
      </c>
      <c r="G1393" s="2">
        <f t="shared" si="163"/>
        <v>4.6382800000000008</v>
      </c>
      <c r="H1393" s="2">
        <f t="shared" si="167"/>
        <v>5.1544899999999974</v>
      </c>
      <c r="I1393" s="2">
        <f t="array" ref="I1393">SUMPRODUCT(B1377:B1396, (ROW(B1377:B1396)-ROW(B1377)+1)) / (20*21/2)</f>
        <v>4.8978000000000002</v>
      </c>
      <c r="J1393" s="2">
        <f t="shared" si="170"/>
        <v>4.8774071175787661</v>
      </c>
      <c r="K1393" s="2">
        <f t="shared" si="164"/>
        <v>4.7958155331735046</v>
      </c>
    </row>
    <row r="1394" spans="1:11" ht="13.5" x14ac:dyDescent="0.25">
      <c r="A1394" s="3">
        <f>TITRES_STAT!B1397</f>
        <v>44040</v>
      </c>
      <c r="B1394" s="5">
        <f>TITRES_STAT!D1397</f>
        <v>4.8609999999999998</v>
      </c>
      <c r="C1394" s="2">
        <f t="shared" si="165"/>
        <v>0</v>
      </c>
      <c r="D1394" s="2">
        <f t="shared" si="166"/>
        <v>4.8609999999999998</v>
      </c>
      <c r="E1394" s="2">
        <f t="shared" si="168"/>
        <v>4.9147999999999987</v>
      </c>
      <c r="F1394" s="2">
        <f t="shared" si="169"/>
        <v>4.9384500000000013</v>
      </c>
      <c r="G1394" s="2">
        <f t="shared" ref="G1394:G1457" si="171">AVERAGE(B1345:B1394)</f>
        <v>4.6489399999999996</v>
      </c>
      <c r="H1394" s="2">
        <f t="shared" si="167"/>
        <v>5.1520899999999976</v>
      </c>
      <c r="I1394" s="2">
        <f t="array" ref="I1394">SUMPRODUCT(B1378:B1397, (ROW(B1378:B1397)-ROW(B1378)+1)) / (20*21/2)</f>
        <v>4.8775380952380951</v>
      </c>
      <c r="J1394" s="2">
        <f t="shared" si="170"/>
        <v>4.8758445349522175</v>
      </c>
      <c r="K1394" s="2">
        <f t="shared" si="164"/>
        <v>4.7983717867745437</v>
      </c>
    </row>
    <row r="1395" spans="1:11" ht="13.5" x14ac:dyDescent="0.25">
      <c r="A1395" s="3">
        <f>TITRES_STAT!B1398</f>
        <v>44041</v>
      </c>
      <c r="B1395" s="5">
        <f>TITRES_STAT!D1398</f>
        <v>4.726</v>
      </c>
      <c r="C1395" s="2">
        <f t="shared" si="165"/>
        <v>-0.13499999999999979</v>
      </c>
      <c r="D1395" s="2">
        <f t="shared" si="166"/>
        <v>4.8339999999999996</v>
      </c>
      <c r="E1395" s="2">
        <f t="shared" si="168"/>
        <v>4.8876999999999997</v>
      </c>
      <c r="F1395" s="2">
        <f t="shared" si="169"/>
        <v>4.9387500000000006</v>
      </c>
      <c r="G1395" s="2">
        <f t="shared" si="171"/>
        <v>4.6569000000000003</v>
      </c>
      <c r="H1395" s="2">
        <f t="shared" si="167"/>
        <v>5.1482399999999977</v>
      </c>
      <c r="I1395" s="2">
        <f t="array" ref="I1395">SUMPRODUCT(B1379:B1398, (ROW(B1379:B1398)-ROW(B1379)+1)) / (20*21/2)</f>
        <v>4.8714142857142848</v>
      </c>
      <c r="J1395" s="2">
        <f t="shared" si="170"/>
        <v>4.8615736268615297</v>
      </c>
      <c r="K1395" s="2">
        <f t="shared" ref="K1395:K1458" si="172">$K$4*B1395+(1-$K$4)*K1394</f>
        <v>4.7955336774892672</v>
      </c>
    </row>
    <row r="1396" spans="1:11" ht="13.5" x14ac:dyDescent="0.25">
      <c r="A1396" s="3">
        <f>TITRES_STAT!B1399</f>
        <v>44042</v>
      </c>
      <c r="B1396" s="5">
        <f>TITRES_STAT!D1399</f>
        <v>4.726</v>
      </c>
      <c r="C1396" s="2">
        <f t="shared" si="165"/>
        <v>0</v>
      </c>
      <c r="D1396" s="2">
        <f t="shared" si="166"/>
        <v>4.8069999999999995</v>
      </c>
      <c r="E1396" s="2">
        <f t="shared" si="168"/>
        <v>4.8747999999999996</v>
      </c>
      <c r="F1396" s="2">
        <f t="shared" si="169"/>
        <v>4.9387500000000006</v>
      </c>
      <c r="G1396" s="2">
        <f t="shared" si="171"/>
        <v>4.6648600000000009</v>
      </c>
      <c r="H1396" s="2">
        <f t="shared" si="167"/>
        <v>5.1436149999999961</v>
      </c>
      <c r="I1396" s="2">
        <f t="array" ref="I1396">SUMPRODUCT(B1380:B1399, (ROW(B1380:B1399)-ROW(B1380)+1)) / (20*21/2)</f>
        <v>4.8645904761904752</v>
      </c>
      <c r="J1396" s="2">
        <f t="shared" si="170"/>
        <v>4.8486618528747174</v>
      </c>
      <c r="K1396" s="2">
        <f t="shared" si="172"/>
        <v>4.7928068666073349</v>
      </c>
    </row>
    <row r="1397" spans="1:11" ht="13.5" x14ac:dyDescent="0.25">
      <c r="A1397" s="3">
        <f>TITRES_STAT!B1400</f>
        <v>44046</v>
      </c>
      <c r="B1397" s="5">
        <f>TITRES_STAT!D1400</f>
        <v>4.726</v>
      </c>
      <c r="C1397" s="2">
        <f t="shared" si="165"/>
        <v>0</v>
      </c>
      <c r="D1397" s="2">
        <f t="shared" si="166"/>
        <v>4.7799999999999994</v>
      </c>
      <c r="E1397" s="2">
        <f t="shared" si="168"/>
        <v>4.8476999999999997</v>
      </c>
      <c r="F1397" s="2">
        <f t="shared" si="169"/>
        <v>4.9323000000000006</v>
      </c>
      <c r="G1397" s="2">
        <f t="shared" si="171"/>
        <v>4.6728200000000006</v>
      </c>
      <c r="H1397" s="2">
        <f t="shared" si="167"/>
        <v>5.1389899999999962</v>
      </c>
      <c r="I1397" s="2">
        <f t="array" ref="I1397">SUMPRODUCT(B1381:B1400, (ROW(B1381:B1400)-ROW(B1381)+1)) / (20*21/2)</f>
        <v>4.859747619047619</v>
      </c>
      <c r="J1397" s="2">
        <f t="shared" si="170"/>
        <v>4.8369797716485534</v>
      </c>
      <c r="K1397" s="2">
        <f t="shared" si="172"/>
        <v>4.7901869894854787</v>
      </c>
    </row>
    <row r="1398" spans="1:11" ht="13.5" x14ac:dyDescent="0.25">
      <c r="A1398" s="3">
        <f>TITRES_STAT!B1401</f>
        <v>44047</v>
      </c>
      <c r="B1398" s="5">
        <f>TITRES_STAT!D1401</f>
        <v>4.8680000000000003</v>
      </c>
      <c r="C1398" s="2">
        <f t="shared" si="165"/>
        <v>0.14200000000000035</v>
      </c>
      <c r="D1398" s="2">
        <f t="shared" si="166"/>
        <v>4.7813999999999997</v>
      </c>
      <c r="E1398" s="2">
        <f t="shared" si="168"/>
        <v>4.8348000000000004</v>
      </c>
      <c r="F1398" s="2">
        <f t="shared" si="169"/>
        <v>4.9326500000000006</v>
      </c>
      <c r="G1398" s="2">
        <f t="shared" si="171"/>
        <v>4.6836200000000012</v>
      </c>
      <c r="H1398" s="2">
        <f t="shared" si="167"/>
        <v>5.1350749999999969</v>
      </c>
      <c r="I1398" s="2">
        <f t="array" ref="I1398">SUMPRODUCT(B1382:B1401, (ROW(B1382:B1401)-ROW(B1382)+1)) / (20*21/2)</f>
        <v>4.8806666666666665</v>
      </c>
      <c r="J1398" s="2">
        <f t="shared" si="170"/>
        <v>4.8399340791105958</v>
      </c>
      <c r="K1398" s="2">
        <f t="shared" si="172"/>
        <v>4.7932384800938914</v>
      </c>
    </row>
    <row r="1399" spans="1:11" ht="13.5" x14ac:dyDescent="0.25">
      <c r="A1399" s="3">
        <f>TITRES_STAT!B1402</f>
        <v>44048</v>
      </c>
      <c r="B1399" s="5">
        <f>TITRES_STAT!D1402</f>
        <v>4.8609999999999998</v>
      </c>
      <c r="C1399" s="2">
        <f t="shared" si="165"/>
        <v>-7.0000000000005613E-3</v>
      </c>
      <c r="D1399" s="2">
        <f t="shared" si="166"/>
        <v>4.7813999999999997</v>
      </c>
      <c r="E1399" s="2">
        <f t="shared" si="168"/>
        <v>4.8211999999999993</v>
      </c>
      <c r="F1399" s="2">
        <f t="shared" si="169"/>
        <v>4.9258499999999996</v>
      </c>
      <c r="G1399" s="2">
        <f t="shared" si="171"/>
        <v>4.6942800000000009</v>
      </c>
      <c r="H1399" s="2">
        <f t="shared" si="167"/>
        <v>5.130964999999998</v>
      </c>
      <c r="I1399" s="2">
        <f t="array" ref="I1399">SUMPRODUCT(B1383:B1402, (ROW(B1383:B1402)-ROW(B1383)+1)) / (20*21/2)</f>
        <v>4.915742857142857</v>
      </c>
      <c r="J1399" s="2">
        <f t="shared" si="170"/>
        <v>4.8419403572905395</v>
      </c>
      <c r="K1399" s="2">
        <f t="shared" si="172"/>
        <v>4.7958957946000131</v>
      </c>
    </row>
    <row r="1400" spans="1:11" ht="13.5" x14ac:dyDescent="0.25">
      <c r="A1400" s="3">
        <f>TITRES_STAT!B1403</f>
        <v>44049</v>
      </c>
      <c r="B1400" s="5">
        <f>TITRES_STAT!D1403</f>
        <v>4.875</v>
      </c>
      <c r="C1400" s="2">
        <f t="shared" si="165"/>
        <v>1.4000000000000234E-2</v>
      </c>
      <c r="D1400" s="2">
        <f t="shared" si="166"/>
        <v>4.8112000000000004</v>
      </c>
      <c r="E1400" s="2">
        <f t="shared" si="168"/>
        <v>4.8225999999999996</v>
      </c>
      <c r="F1400" s="2">
        <f t="shared" si="169"/>
        <v>4.9123499999999991</v>
      </c>
      <c r="G1400" s="2">
        <f t="shared" si="171"/>
        <v>4.7052200000000006</v>
      </c>
      <c r="H1400" s="2">
        <f t="shared" si="167"/>
        <v>5.1269249999999964</v>
      </c>
      <c r="I1400" s="2">
        <f t="array" ref="I1400">SUMPRODUCT(B1384:B1403, (ROW(B1384:B1403)-ROW(B1384)+1)) / (20*21/2)</f>
        <v>4.9508428571428569</v>
      </c>
      <c r="J1400" s="2">
        <f t="shared" si="170"/>
        <v>4.8450888946914406</v>
      </c>
      <c r="K1400" s="2">
        <f t="shared" si="172"/>
        <v>4.7989979203019741</v>
      </c>
    </row>
    <row r="1401" spans="1:11" ht="13.5" x14ac:dyDescent="0.25">
      <c r="A1401" s="3">
        <f>TITRES_STAT!B1404</f>
        <v>44050</v>
      </c>
      <c r="B1401" s="5">
        <f>TITRES_STAT!D1404</f>
        <v>5.1319999999999997</v>
      </c>
      <c r="C1401" s="2">
        <f t="shared" si="165"/>
        <v>0.25699999999999967</v>
      </c>
      <c r="D1401" s="2">
        <f t="shared" si="166"/>
        <v>4.8924000000000003</v>
      </c>
      <c r="E1401" s="2">
        <f t="shared" si="168"/>
        <v>4.8496999999999995</v>
      </c>
      <c r="F1401" s="2">
        <f t="shared" si="169"/>
        <v>4.9116999999999997</v>
      </c>
      <c r="G1401" s="2">
        <f t="shared" si="171"/>
        <v>4.7213000000000003</v>
      </c>
      <c r="H1401" s="2">
        <f t="shared" si="167"/>
        <v>5.1243599999999967</v>
      </c>
      <c r="I1401" s="2">
        <f t="array" ref="I1401">SUMPRODUCT(B1385:B1404, (ROW(B1385:B1404)-ROW(B1385)+1)) / (20*21/2)</f>
        <v>4.9853857142857141</v>
      </c>
      <c r="J1401" s="2">
        <f t="shared" si="170"/>
        <v>4.872413761863684</v>
      </c>
      <c r="K1401" s="2">
        <f t="shared" si="172"/>
        <v>4.8120568253881713</v>
      </c>
    </row>
    <row r="1402" spans="1:11" ht="13.5" x14ac:dyDescent="0.25">
      <c r="A1402" s="3">
        <f>TITRES_STAT!B1405</f>
        <v>44053</v>
      </c>
      <c r="B1402" s="5">
        <f>TITRES_STAT!D1405</f>
        <v>5.28</v>
      </c>
      <c r="C1402" s="2">
        <f t="shared" si="165"/>
        <v>0.14800000000000058</v>
      </c>
      <c r="D1402" s="2">
        <f t="shared" si="166"/>
        <v>5.0031999999999996</v>
      </c>
      <c r="E1402" s="2">
        <f t="shared" si="168"/>
        <v>4.8915999999999995</v>
      </c>
      <c r="F1402" s="2">
        <f t="shared" si="169"/>
        <v>4.91845</v>
      </c>
      <c r="G1402" s="2">
        <f t="shared" si="171"/>
        <v>4.7403400000000007</v>
      </c>
      <c r="H1402" s="2">
        <f t="shared" si="167"/>
        <v>5.1225349999999965</v>
      </c>
      <c r="I1402" s="2">
        <f t="array" ref="I1402">SUMPRODUCT(B1386:B1405, (ROW(B1386:B1405)-ROW(B1386)+1)) / (20*21/2)</f>
        <v>5.0223238095238099</v>
      </c>
      <c r="J1402" s="2">
        <f t="shared" si="170"/>
        <v>4.9112314988290473</v>
      </c>
      <c r="K1402" s="2">
        <f t="shared" si="172"/>
        <v>4.8304075381180471</v>
      </c>
    </row>
    <row r="1403" spans="1:11" ht="13.5" x14ac:dyDescent="0.25">
      <c r="A1403" s="3">
        <f>TITRES_STAT!B1406</f>
        <v>44054</v>
      </c>
      <c r="B1403" s="5">
        <f>TITRES_STAT!D1406</f>
        <v>5.2869999999999999</v>
      </c>
      <c r="C1403" s="2">
        <f t="shared" si="165"/>
        <v>6.9999999999996732E-3</v>
      </c>
      <c r="D1403" s="2">
        <f t="shared" si="166"/>
        <v>5.0869999999999997</v>
      </c>
      <c r="E1403" s="2">
        <f t="shared" si="168"/>
        <v>4.9341999999999997</v>
      </c>
      <c r="F1403" s="2">
        <f t="shared" si="169"/>
        <v>4.9313000000000002</v>
      </c>
      <c r="G1403" s="2">
        <f t="shared" si="171"/>
        <v>4.7569600000000003</v>
      </c>
      <c r="H1403" s="2">
        <f t="shared" si="167"/>
        <v>5.1213649999999973</v>
      </c>
      <c r="I1403" s="2">
        <f t="array" ref="I1403">SUMPRODUCT(B1387:B1406, (ROW(B1387:B1406)-ROW(B1387)+1)) / (20*21/2)</f>
        <v>5.0576571428571429</v>
      </c>
      <c r="J1403" s="2">
        <f t="shared" si="170"/>
        <v>4.9470189751310425</v>
      </c>
      <c r="K1403" s="2">
        <f t="shared" si="172"/>
        <v>4.8483131248585165</v>
      </c>
    </row>
    <row r="1404" spans="1:11" ht="13.5" x14ac:dyDescent="0.25">
      <c r="A1404" s="3">
        <f>TITRES_STAT!B1407</f>
        <v>44055</v>
      </c>
      <c r="B1404" s="5">
        <f>TITRES_STAT!D1407</f>
        <v>5.2939999999999996</v>
      </c>
      <c r="C1404" s="2">
        <f t="shared" si="165"/>
        <v>6.9999999999996732E-3</v>
      </c>
      <c r="D1404" s="2">
        <f t="shared" si="166"/>
        <v>5.1735999999999995</v>
      </c>
      <c r="E1404" s="2">
        <f t="shared" si="168"/>
        <v>4.9775</v>
      </c>
      <c r="F1404" s="2">
        <f t="shared" si="169"/>
        <v>4.9461500000000003</v>
      </c>
      <c r="G1404" s="2">
        <f t="shared" si="171"/>
        <v>4.7737199999999991</v>
      </c>
      <c r="H1404" s="2">
        <f t="shared" si="167"/>
        <v>5.1196099999999971</v>
      </c>
      <c r="I1404" s="2">
        <f t="array" ref="I1404">SUMPRODUCT(B1388:B1407, (ROW(B1388:B1407)-ROW(B1388)+1)) / (20*21/2)</f>
        <v>5.0771857142857133</v>
      </c>
      <c r="J1404" s="2">
        <f t="shared" si="170"/>
        <v>4.9800647870233234</v>
      </c>
      <c r="K1404" s="2">
        <f t="shared" si="172"/>
        <v>4.8657910415307315</v>
      </c>
    </row>
    <row r="1405" spans="1:11" ht="13.5" x14ac:dyDescent="0.25">
      <c r="A1405" s="3">
        <f>TITRES_STAT!B1408</f>
        <v>44057</v>
      </c>
      <c r="B1405" s="5">
        <f>TITRES_STAT!D1408</f>
        <v>5.3339999999999996</v>
      </c>
      <c r="C1405" s="2">
        <f t="shared" si="165"/>
        <v>4.0000000000000036E-2</v>
      </c>
      <c r="D1405" s="2">
        <f t="shared" si="166"/>
        <v>5.2653999999999996</v>
      </c>
      <c r="E1405" s="2">
        <f t="shared" si="168"/>
        <v>5.0382999999999996</v>
      </c>
      <c r="F1405" s="2">
        <f t="shared" si="169"/>
        <v>4.9630000000000001</v>
      </c>
      <c r="G1405" s="2">
        <f t="shared" si="171"/>
        <v>4.7912799999999995</v>
      </c>
      <c r="H1405" s="2">
        <f t="shared" si="167"/>
        <v>5.1180549999999965</v>
      </c>
      <c r="I1405" s="2">
        <f t="array" ref="I1405">SUMPRODUCT(B1389:B1408, (ROW(B1389:B1408)-ROW(B1389)+1)) / (20*21/2)</f>
        <v>5.0894047619047624</v>
      </c>
      <c r="J1405" s="2">
        <f t="shared" si="170"/>
        <v>5.013772902544912</v>
      </c>
      <c r="K1405" s="2">
        <f t="shared" si="172"/>
        <v>4.8841521771569774</v>
      </c>
    </row>
    <row r="1406" spans="1:11" ht="13.5" x14ac:dyDescent="0.25">
      <c r="A1406" s="3">
        <f>TITRES_STAT!B1409</f>
        <v>44060</v>
      </c>
      <c r="B1406" s="5">
        <f>TITRES_STAT!D1409</f>
        <v>5.3339999999999996</v>
      </c>
      <c r="C1406" s="2">
        <f t="shared" si="165"/>
        <v>0</v>
      </c>
      <c r="D1406" s="2">
        <f t="shared" si="166"/>
        <v>5.3057999999999996</v>
      </c>
      <c r="E1406" s="2">
        <f t="shared" si="168"/>
        <v>5.0991</v>
      </c>
      <c r="F1406" s="2">
        <f t="shared" si="169"/>
        <v>4.9869500000000011</v>
      </c>
      <c r="G1406" s="2">
        <f t="shared" si="171"/>
        <v>4.80884</v>
      </c>
      <c r="H1406" s="2">
        <f t="shared" si="167"/>
        <v>5.1164999999999967</v>
      </c>
      <c r="I1406" s="2">
        <f t="array" ref="I1406">SUMPRODUCT(B1390:B1409, (ROW(B1390:B1409)-ROW(B1390)+1)) / (20*21/2)</f>
        <v>5.0868238095238096</v>
      </c>
      <c r="J1406" s="2">
        <f t="shared" si="170"/>
        <v>5.0442707213501583</v>
      </c>
      <c r="K1406" s="2">
        <f t="shared" si="172"/>
        <v>4.901793268248861</v>
      </c>
    </row>
    <row r="1407" spans="1:11" ht="13.5" x14ac:dyDescent="0.25">
      <c r="A1407" s="3">
        <f>TITRES_STAT!B1410</f>
        <v>44061</v>
      </c>
      <c r="B1407" s="5">
        <f>TITRES_STAT!D1410</f>
        <v>5.1920000000000002</v>
      </c>
      <c r="C1407" s="2">
        <f t="shared" si="165"/>
        <v>-0.14199999999999946</v>
      </c>
      <c r="D1407" s="2">
        <f t="shared" si="166"/>
        <v>5.2881999999999998</v>
      </c>
      <c r="E1407" s="2">
        <f t="shared" si="168"/>
        <v>5.1456999999999997</v>
      </c>
      <c r="F1407" s="2">
        <f t="shared" si="169"/>
        <v>4.9966999999999997</v>
      </c>
      <c r="G1407" s="2">
        <f t="shared" si="171"/>
        <v>4.8235599999999996</v>
      </c>
      <c r="H1407" s="2">
        <f t="shared" si="167"/>
        <v>5.1142649999999961</v>
      </c>
      <c r="I1407" s="2">
        <f t="array" ref="I1407">SUMPRODUCT(B1391:B1410, (ROW(B1391:B1410)-ROW(B1391)+1)) / (20*21/2)</f>
        <v>5.0869142857142853</v>
      </c>
      <c r="J1407" s="2">
        <f t="shared" si="170"/>
        <v>5.0583401764596667</v>
      </c>
      <c r="K1407" s="2">
        <f t="shared" si="172"/>
        <v>4.9131739243959647</v>
      </c>
    </row>
    <row r="1408" spans="1:11" ht="13.5" x14ac:dyDescent="0.25">
      <c r="A1408" s="3">
        <f>TITRES_STAT!B1411</f>
        <v>44062</v>
      </c>
      <c r="B1408" s="5">
        <f>TITRES_STAT!D1411</f>
        <v>5.125</v>
      </c>
      <c r="C1408" s="2">
        <f t="shared" si="165"/>
        <v>-6.7000000000000171E-2</v>
      </c>
      <c r="D1408" s="2">
        <f t="shared" si="166"/>
        <v>5.2557999999999998</v>
      </c>
      <c r="E1408" s="2">
        <f t="shared" si="168"/>
        <v>5.1714000000000002</v>
      </c>
      <c r="F1408" s="2">
        <f t="shared" si="169"/>
        <v>5.0031000000000008</v>
      </c>
      <c r="G1408" s="2">
        <f t="shared" si="171"/>
        <v>4.8369400000000002</v>
      </c>
      <c r="H1408" s="2">
        <f t="shared" si="167"/>
        <v>5.1116949999999957</v>
      </c>
      <c r="I1408" s="2">
        <f t="array" ref="I1408">SUMPRODUCT(B1392:B1411, (ROW(B1392:B1411)-ROW(B1392)+1)) / (20*21/2)</f>
        <v>5.0863285714285711</v>
      </c>
      <c r="J1408" s="2">
        <f t="shared" si="170"/>
        <v>5.0646887310825557</v>
      </c>
      <c r="K1408" s="2">
        <f t="shared" si="172"/>
        <v>4.921480829321613</v>
      </c>
    </row>
    <row r="1409" spans="1:11" ht="13.5" x14ac:dyDescent="0.25">
      <c r="A1409" s="3">
        <f>TITRES_STAT!B1412</f>
        <v>44064</v>
      </c>
      <c r="B1409" s="5">
        <f>TITRES_STAT!D1412</f>
        <v>4.976</v>
      </c>
      <c r="C1409" s="2">
        <f t="shared" si="165"/>
        <v>-0.14900000000000002</v>
      </c>
      <c r="D1409" s="2">
        <f t="shared" si="166"/>
        <v>5.1921999999999997</v>
      </c>
      <c r="E1409" s="2">
        <f t="shared" si="168"/>
        <v>5.1829000000000001</v>
      </c>
      <c r="F1409" s="2">
        <f t="shared" si="169"/>
        <v>5.0020499999999997</v>
      </c>
      <c r="G1409" s="2">
        <f t="shared" si="171"/>
        <v>4.84734</v>
      </c>
      <c r="H1409" s="2">
        <f t="shared" si="167"/>
        <v>5.108379999999995</v>
      </c>
      <c r="I1409" s="2">
        <f t="array" ref="I1409">SUMPRODUCT(B1393:B1412, (ROW(B1393:B1412)-ROW(B1393)+1)) / (20*21/2)</f>
        <v>5.0992571428571427</v>
      </c>
      <c r="J1409" s="2">
        <f t="shared" si="170"/>
        <v>5.0562421852651696</v>
      </c>
      <c r="K1409" s="2">
        <f t="shared" si="172"/>
        <v>4.9236188360148834</v>
      </c>
    </row>
    <row r="1410" spans="1:11" ht="13.5" x14ac:dyDescent="0.25">
      <c r="A1410" s="3">
        <f>TITRES_STAT!B1413</f>
        <v>44067</v>
      </c>
      <c r="B1410" s="5">
        <f>TITRES_STAT!D1413</f>
        <v>5.0030000000000001</v>
      </c>
      <c r="C1410" s="2">
        <f t="shared" si="165"/>
        <v>2.7000000000000135E-2</v>
      </c>
      <c r="D1410" s="2">
        <f t="shared" si="166"/>
        <v>5.1259999999999994</v>
      </c>
      <c r="E1410" s="2">
        <f t="shared" si="168"/>
        <v>5.1956999999999995</v>
      </c>
      <c r="F1410" s="2">
        <f t="shared" si="169"/>
        <v>5.00915</v>
      </c>
      <c r="G1410" s="2">
        <f t="shared" si="171"/>
        <v>4.8596199999999996</v>
      </c>
      <c r="H1410" s="2">
        <f t="shared" si="167"/>
        <v>5.1051999999999955</v>
      </c>
      <c r="I1410" s="2">
        <f t="array" ref="I1410">SUMPRODUCT(B1394:B1413, (ROW(B1394:B1413)-ROW(B1394)+1)) / (20*21/2)</f>
        <v>5.1108000000000002</v>
      </c>
      <c r="J1410" s="2">
        <f t="shared" si="170"/>
        <v>5.0511715009542009</v>
      </c>
      <c r="K1410" s="2">
        <f t="shared" si="172"/>
        <v>4.9267318228378301</v>
      </c>
    </row>
    <row r="1411" spans="1:11" ht="13.5" x14ac:dyDescent="0.25">
      <c r="A1411" s="3">
        <f>TITRES_STAT!B1414</f>
        <v>44068</v>
      </c>
      <c r="B1411" s="5">
        <f>TITRES_STAT!D1414</f>
        <v>5.0030000000000001</v>
      </c>
      <c r="C1411" s="2">
        <f t="shared" si="165"/>
        <v>0</v>
      </c>
      <c r="D1411" s="2">
        <f t="shared" si="166"/>
        <v>5.0598000000000001</v>
      </c>
      <c r="E1411" s="2">
        <f t="shared" si="168"/>
        <v>5.1828000000000003</v>
      </c>
      <c r="F1411" s="2">
        <f t="shared" si="169"/>
        <v>5.0162499999999994</v>
      </c>
      <c r="G1411" s="2">
        <f t="shared" si="171"/>
        <v>4.8705599999999993</v>
      </c>
      <c r="H1411" s="2">
        <f t="shared" si="167"/>
        <v>5.1020199999999951</v>
      </c>
      <c r="I1411" s="2">
        <f t="array" ref="I1411">SUMPRODUCT(B1395:B1414, (ROW(B1395:B1414)-ROW(B1395)+1)) / (20*21/2)</f>
        <v>5.1254333333333335</v>
      </c>
      <c r="J1411" s="2">
        <f t="shared" si="170"/>
        <v>5.0465837389585628</v>
      </c>
      <c r="K1411" s="2">
        <f t="shared" si="172"/>
        <v>4.9297227317461498</v>
      </c>
    </row>
    <row r="1412" spans="1:11" ht="13.5" x14ac:dyDescent="0.25">
      <c r="A1412" s="3">
        <f>TITRES_STAT!B1415</f>
        <v>44069</v>
      </c>
      <c r="B1412" s="5">
        <f>TITRES_STAT!D1415</f>
        <v>5.1520000000000001</v>
      </c>
      <c r="C1412" s="2">
        <f t="shared" ref="C1412:C1475" si="173">B1412-B1411</f>
        <v>0.14900000000000002</v>
      </c>
      <c r="D1412" s="2">
        <f t="shared" si="166"/>
        <v>5.0518000000000001</v>
      </c>
      <c r="E1412" s="2">
        <f t="shared" si="168"/>
        <v>5.17</v>
      </c>
      <c r="F1412" s="2">
        <f t="shared" si="169"/>
        <v>5.0308000000000002</v>
      </c>
      <c r="G1412" s="2">
        <f t="shared" si="171"/>
        <v>4.884479999999999</v>
      </c>
      <c r="H1412" s="2">
        <f t="shared" si="167"/>
        <v>5.0996149999999947</v>
      </c>
      <c r="I1412" s="2">
        <f t="array" ref="I1412">SUMPRODUCT(B1396:B1415, (ROW(B1396:B1415)-ROW(B1396)+1)) / (20*21/2)</f>
        <v>5.1513142857142853</v>
      </c>
      <c r="J1412" s="2">
        <f t="shared" si="170"/>
        <v>5.0566233828672713</v>
      </c>
      <c r="K1412" s="2">
        <f t="shared" si="172"/>
        <v>4.9384394873639481</v>
      </c>
    </row>
    <row r="1413" spans="1:11" ht="13.5" x14ac:dyDescent="0.25">
      <c r="A1413" s="3">
        <f>TITRES_STAT!B1416</f>
        <v>44070</v>
      </c>
      <c r="B1413" s="5">
        <f>TITRES_STAT!D1416</f>
        <v>5.1520000000000001</v>
      </c>
      <c r="C1413" s="2">
        <f t="shared" si="173"/>
        <v>0</v>
      </c>
      <c r="D1413" s="2">
        <f t="shared" si="166"/>
        <v>5.0571999999999999</v>
      </c>
      <c r="E1413" s="2">
        <f t="shared" si="168"/>
        <v>5.1564999999999994</v>
      </c>
      <c r="F1413" s="2">
        <f t="shared" si="169"/>
        <v>5.0453500000000009</v>
      </c>
      <c r="G1413" s="2">
        <f t="shared" si="171"/>
        <v>4.8983999999999979</v>
      </c>
      <c r="H1413" s="2">
        <f t="shared" si="167"/>
        <v>5.0972099999999951</v>
      </c>
      <c r="I1413" s="2">
        <f t="array" ref="I1413">SUMPRODUCT(B1397:B1416, (ROW(B1397:B1416)-ROW(B1397)+1)) / (20*21/2)</f>
        <v>5.1742999999999988</v>
      </c>
      <c r="J1413" s="2">
        <f t="shared" si="170"/>
        <v>5.0657068702132459</v>
      </c>
      <c r="K1413" s="2">
        <f t="shared" si="172"/>
        <v>4.9468144094281072</v>
      </c>
    </row>
    <row r="1414" spans="1:11" ht="13.5" x14ac:dyDescent="0.25">
      <c r="A1414" s="3">
        <f>TITRES_STAT!B1417</f>
        <v>44071</v>
      </c>
      <c r="B1414" s="5">
        <f>TITRES_STAT!D1417</f>
        <v>5.1989999999999998</v>
      </c>
      <c r="C1414" s="2">
        <f t="shared" si="173"/>
        <v>4.6999999999999709E-2</v>
      </c>
      <c r="D1414" s="2">
        <f t="shared" ref="D1414:D1477" si="174">AVERAGE(B1410:B1414)</f>
        <v>5.1017999999999999</v>
      </c>
      <c r="E1414" s="2">
        <f t="shared" si="168"/>
        <v>5.1470000000000002</v>
      </c>
      <c r="F1414" s="2">
        <f t="shared" si="169"/>
        <v>5.0622499999999997</v>
      </c>
      <c r="G1414" s="2">
        <f t="shared" si="171"/>
        <v>4.9147399999999992</v>
      </c>
      <c r="H1414" s="2">
        <f t="shared" si="167"/>
        <v>5.0950399999999947</v>
      </c>
      <c r="I1414" s="2">
        <f t="array" ref="I1414">SUMPRODUCT(B1398:B1417, (ROW(B1398:B1417)-ROW(B1398)+1)) / (20*21/2)</f>
        <v>5.1880095238095238</v>
      </c>
      <c r="J1414" s="2">
        <f t="shared" si="170"/>
        <v>5.07840145400246</v>
      </c>
      <c r="K1414" s="2">
        <f t="shared" si="172"/>
        <v>4.9567040404309273</v>
      </c>
    </row>
    <row r="1415" spans="1:11" ht="13.5" x14ac:dyDescent="0.25">
      <c r="A1415" s="3">
        <f>TITRES_STAT!B1418</f>
        <v>44074</v>
      </c>
      <c r="B1415" s="5">
        <f>TITRES_STAT!D1418</f>
        <v>5.3339999999999996</v>
      </c>
      <c r="C1415" s="2">
        <f t="shared" si="173"/>
        <v>0.13499999999999979</v>
      </c>
      <c r="D1415" s="2">
        <f t="shared" si="174"/>
        <v>5.1680000000000001</v>
      </c>
      <c r="E1415" s="2">
        <f t="shared" si="168"/>
        <v>5.1470000000000002</v>
      </c>
      <c r="F1415" s="2">
        <f t="shared" si="169"/>
        <v>5.0926499999999999</v>
      </c>
      <c r="G1415" s="2">
        <f t="shared" si="171"/>
        <v>4.9322999999999988</v>
      </c>
      <c r="H1415" s="2">
        <f t="shared" si="167"/>
        <v>5.0935449999999944</v>
      </c>
      <c r="I1415" s="2">
        <f t="array" ref="I1415">SUMPRODUCT(B1399:B1418, (ROW(B1399:B1418)-ROW(B1399)+1)) / (20*21/2)</f>
        <v>5.1991428571428564</v>
      </c>
      <c r="J1415" s="2">
        <f t="shared" si="170"/>
        <v>5.102744172668892</v>
      </c>
      <c r="K1415" s="2">
        <f t="shared" si="172"/>
        <v>4.971499960414028</v>
      </c>
    </row>
    <row r="1416" spans="1:11" ht="13.5" x14ac:dyDescent="0.25">
      <c r="A1416" s="3">
        <f>TITRES_STAT!B1419</f>
        <v>44075</v>
      </c>
      <c r="B1416" s="5">
        <f>TITRES_STAT!D1419</f>
        <v>5.3339999999999996</v>
      </c>
      <c r="C1416" s="2">
        <f t="shared" si="173"/>
        <v>0</v>
      </c>
      <c r="D1416" s="2">
        <f t="shared" si="174"/>
        <v>5.2341999999999995</v>
      </c>
      <c r="E1416" s="2">
        <f t="shared" si="168"/>
        <v>5.1470000000000002</v>
      </c>
      <c r="F1416" s="2">
        <f t="shared" si="169"/>
        <v>5.123050000000001</v>
      </c>
      <c r="G1416" s="2">
        <f t="shared" si="171"/>
        <v>4.9498600000000001</v>
      </c>
      <c r="H1416" s="2">
        <f t="shared" si="167"/>
        <v>5.0921749999999948</v>
      </c>
      <c r="I1416" s="2">
        <f t="array" ref="I1416">SUMPRODUCT(B1400:B1419, (ROW(B1400:B1419)-ROW(B1400)+1)) / (20*21/2)</f>
        <v>5.2147571428571435</v>
      </c>
      <c r="J1416" s="2">
        <f t="shared" si="170"/>
        <v>5.1247685371766165</v>
      </c>
      <c r="K1416" s="2">
        <f t="shared" si="172"/>
        <v>4.9857156482409293</v>
      </c>
    </row>
    <row r="1417" spans="1:11" ht="13.5" x14ac:dyDescent="0.25">
      <c r="A1417" s="3">
        <f>TITRES_STAT!B1420</f>
        <v>44076</v>
      </c>
      <c r="B1417" s="5">
        <f>TITRES_STAT!D1420</f>
        <v>5.2670000000000003</v>
      </c>
      <c r="C1417" s="2">
        <f t="shared" si="173"/>
        <v>-6.6999999999999282E-2</v>
      </c>
      <c r="D1417" s="2">
        <f t="shared" si="174"/>
        <v>5.2571999999999992</v>
      </c>
      <c r="E1417" s="2">
        <f t="shared" si="168"/>
        <v>5.1545000000000005</v>
      </c>
      <c r="F1417" s="2">
        <f t="shared" si="169"/>
        <v>5.1501000000000001</v>
      </c>
      <c r="G1417" s="2">
        <f t="shared" si="171"/>
        <v>4.9659400000000007</v>
      </c>
      <c r="H1417" s="2">
        <f t="shared" si="167"/>
        <v>5.0908749999999943</v>
      </c>
      <c r="I1417" s="2">
        <f t="array" ref="I1417">SUMPRODUCT(B1401:B1420, (ROW(B1401:B1420)-ROW(B1401)+1)) / (20*21/2)</f>
        <v>5.2345952380952383</v>
      </c>
      <c r="J1417" s="2">
        <f t="shared" si="170"/>
        <v>5.1383143907788433</v>
      </c>
      <c r="K1417" s="2">
        <f t="shared" si="172"/>
        <v>4.9967464071334424</v>
      </c>
    </row>
    <row r="1418" spans="1:11" ht="13.5" x14ac:dyDescent="0.25">
      <c r="A1418" s="3">
        <f>TITRES_STAT!B1421</f>
        <v>44077</v>
      </c>
      <c r="B1418" s="5">
        <f>TITRES_STAT!D1421</f>
        <v>5.2670000000000003</v>
      </c>
      <c r="C1418" s="2">
        <f t="shared" si="173"/>
        <v>0</v>
      </c>
      <c r="D1418" s="2">
        <f t="shared" si="174"/>
        <v>5.2801999999999998</v>
      </c>
      <c r="E1418" s="2">
        <f t="shared" si="168"/>
        <v>5.1687000000000012</v>
      </c>
      <c r="F1418" s="2">
        <f t="shared" si="169"/>
        <v>5.1700499999999998</v>
      </c>
      <c r="G1418" s="2">
        <f t="shared" si="171"/>
        <v>4.9806600000000003</v>
      </c>
      <c r="H1418" s="2">
        <f t="shared" ref="H1418:H1481" si="175">AVERAGE(B1219:B1418)</f>
        <v>5.0891999999999946</v>
      </c>
      <c r="I1418" s="2">
        <f t="array" ref="I1418">SUMPRODUCT(B1402:B1421, (ROW(B1402:B1421)-ROW(B1402)+1)) / (20*21/2)</f>
        <v>5.2454476190476198</v>
      </c>
      <c r="J1418" s="2">
        <f t="shared" si="170"/>
        <v>5.1505701630856198</v>
      </c>
      <c r="K1418" s="2">
        <f t="shared" si="172"/>
        <v>5.0073445872458571</v>
      </c>
    </row>
    <row r="1419" spans="1:11" ht="13.5" x14ac:dyDescent="0.25">
      <c r="A1419" s="3">
        <f>TITRES_STAT!B1422</f>
        <v>44078</v>
      </c>
      <c r="B1419" s="5">
        <f>TITRES_STAT!D1422</f>
        <v>5.3339999999999996</v>
      </c>
      <c r="C1419" s="2">
        <f t="shared" si="173"/>
        <v>6.6999999999999282E-2</v>
      </c>
      <c r="D1419" s="2">
        <f t="shared" si="174"/>
        <v>5.3071999999999999</v>
      </c>
      <c r="E1419" s="2">
        <f t="shared" si="168"/>
        <v>5.2045000000000003</v>
      </c>
      <c r="F1419" s="2">
        <f t="shared" si="169"/>
        <v>5.1936999999999998</v>
      </c>
      <c r="G1419" s="2">
        <f t="shared" si="171"/>
        <v>4.9967199999999998</v>
      </c>
      <c r="H1419" s="2">
        <f t="shared" si="175"/>
        <v>5.0878599999999947</v>
      </c>
      <c r="I1419" s="2">
        <f t="array" ref="I1419">SUMPRODUCT(B1403:B1422, (ROW(B1403:B1422)-ROW(B1403)+1)) / (20*21/2)</f>
        <v>5.2618142857142853</v>
      </c>
      <c r="J1419" s="2">
        <f t="shared" si="170"/>
        <v>5.1680396713631795</v>
      </c>
      <c r="K1419" s="2">
        <f t="shared" si="172"/>
        <v>5.0201546034322941</v>
      </c>
    </row>
    <row r="1420" spans="1:11" ht="13.5" x14ac:dyDescent="0.25">
      <c r="A1420" s="3">
        <f>TITRES_STAT!B1423</f>
        <v>44081</v>
      </c>
      <c r="B1420" s="5">
        <f>TITRES_STAT!D1423</f>
        <v>5.4020000000000001</v>
      </c>
      <c r="C1420" s="2">
        <f t="shared" si="173"/>
        <v>6.8000000000000504E-2</v>
      </c>
      <c r="D1420" s="2">
        <f t="shared" si="174"/>
        <v>5.3208000000000002</v>
      </c>
      <c r="E1420" s="2">
        <f t="shared" ref="E1420:E1483" si="176">AVERAGE(B1411:B1420)</f>
        <v>5.2444000000000006</v>
      </c>
      <c r="F1420" s="2">
        <f t="shared" si="169"/>
        <v>5.2200499999999996</v>
      </c>
      <c r="G1420" s="2">
        <f t="shared" si="171"/>
        <v>5.0138800000000003</v>
      </c>
      <c r="H1420" s="2">
        <f t="shared" si="175"/>
        <v>5.0868599999999944</v>
      </c>
      <c r="I1420" s="2">
        <f t="array" ref="I1420">SUMPRODUCT(B1404:B1423, (ROW(B1404:B1423)-ROW(B1404)+1)) / (20*21/2)</f>
        <v>5.2776000000000005</v>
      </c>
      <c r="J1420" s="2">
        <f t="shared" si="170"/>
        <v>5.1903216074238294</v>
      </c>
      <c r="K1420" s="2">
        <f t="shared" si="172"/>
        <v>5.0351289327094593</v>
      </c>
    </row>
    <row r="1421" spans="1:11" ht="13.5" x14ac:dyDescent="0.25">
      <c r="A1421" s="3">
        <f>TITRES_STAT!B1424</f>
        <v>44082</v>
      </c>
      <c r="B1421" s="5">
        <f>TITRES_STAT!D1424</f>
        <v>5.3339999999999996</v>
      </c>
      <c r="C1421" s="2">
        <f t="shared" si="173"/>
        <v>-6.8000000000000504E-2</v>
      </c>
      <c r="D1421" s="2">
        <f t="shared" si="174"/>
        <v>5.3208000000000002</v>
      </c>
      <c r="E1421" s="2">
        <f t="shared" si="176"/>
        <v>5.2775000000000007</v>
      </c>
      <c r="F1421" s="2">
        <f t="shared" si="169"/>
        <v>5.2301500000000001</v>
      </c>
      <c r="G1421" s="2">
        <f t="shared" si="171"/>
        <v>5.02928</v>
      </c>
      <c r="H1421" s="2">
        <f t="shared" si="175"/>
        <v>5.0855199999999954</v>
      </c>
      <c r="I1421" s="2">
        <f t="array" ref="I1421">SUMPRODUCT(B1405:B1424, (ROW(B1405:B1424)-ROW(B1405)+1)) / (20*21/2)</f>
        <v>5.2928380952380953</v>
      </c>
      <c r="J1421" s="2">
        <f t="shared" si="170"/>
        <v>5.2040052638596555</v>
      </c>
      <c r="K1421" s="2">
        <f t="shared" si="172"/>
        <v>5.0468493667208536</v>
      </c>
    </row>
    <row r="1422" spans="1:11" ht="13.5" x14ac:dyDescent="0.25">
      <c r="A1422" s="3">
        <f>TITRES_STAT!B1425</f>
        <v>44083</v>
      </c>
      <c r="B1422" s="5">
        <f>TITRES_STAT!D1425</f>
        <v>5.4020000000000001</v>
      </c>
      <c r="C1422" s="2">
        <f t="shared" si="173"/>
        <v>6.8000000000000504E-2</v>
      </c>
      <c r="D1422" s="2">
        <f t="shared" si="174"/>
        <v>5.3478000000000003</v>
      </c>
      <c r="E1422" s="2">
        <f t="shared" si="176"/>
        <v>5.3025000000000002</v>
      </c>
      <c r="F1422" s="2">
        <f t="shared" si="169"/>
        <v>5.2362500000000001</v>
      </c>
      <c r="G1422" s="2">
        <f t="shared" si="171"/>
        <v>5.0427999999999997</v>
      </c>
      <c r="H1422" s="2">
        <f t="shared" si="175"/>
        <v>5.0844299999999958</v>
      </c>
      <c r="I1422" s="2">
        <f t="array" ref="I1422">SUMPRODUCT(B1406:B1425, (ROW(B1406:B1425)-ROW(B1406)+1)) / (20*21/2)</f>
        <v>5.3075619047619043</v>
      </c>
      <c r="J1422" s="2">
        <f t="shared" si="170"/>
        <v>5.2228619053968313</v>
      </c>
      <c r="K1422" s="2">
        <f t="shared" si="172"/>
        <v>5.0607768425357218</v>
      </c>
    </row>
    <row r="1423" spans="1:11" ht="13.5" x14ac:dyDescent="0.25">
      <c r="A1423" s="3">
        <f>TITRES_STAT!B1426</f>
        <v>44084</v>
      </c>
      <c r="B1423" s="5">
        <f>TITRES_STAT!D1426</f>
        <v>5.4020000000000001</v>
      </c>
      <c r="C1423" s="2">
        <f t="shared" si="173"/>
        <v>0</v>
      </c>
      <c r="D1423" s="2">
        <f t="shared" si="174"/>
        <v>5.3748000000000005</v>
      </c>
      <c r="E1423" s="2">
        <f t="shared" si="176"/>
        <v>5.3275000000000006</v>
      </c>
      <c r="F1423" s="2">
        <f t="shared" si="169"/>
        <v>5.242</v>
      </c>
      <c r="G1423" s="2">
        <f t="shared" si="171"/>
        <v>5.0563199999999995</v>
      </c>
      <c r="H1423" s="2">
        <f t="shared" si="175"/>
        <v>5.0833399999999962</v>
      </c>
      <c r="I1423" s="2">
        <f t="array" ref="I1423">SUMPRODUCT(B1407:B1426, (ROW(B1407:B1426)-ROW(B1407)+1)) / (20*21/2)</f>
        <v>5.3219619047619053</v>
      </c>
      <c r="J1423" s="2">
        <f t="shared" si="170"/>
        <v>5.2399226763114193</v>
      </c>
      <c r="K1423" s="2">
        <f t="shared" si="172"/>
        <v>5.0741581428284386</v>
      </c>
    </row>
    <row r="1424" spans="1:11" ht="13.5" x14ac:dyDescent="0.25">
      <c r="A1424" s="3">
        <f>TITRES_STAT!B1427</f>
        <v>44085</v>
      </c>
      <c r="B1424" s="5">
        <f>TITRES_STAT!D1427</f>
        <v>5.4020000000000001</v>
      </c>
      <c r="C1424" s="2">
        <f t="shared" si="173"/>
        <v>0</v>
      </c>
      <c r="D1424" s="2">
        <f t="shared" si="174"/>
        <v>5.3884000000000007</v>
      </c>
      <c r="E1424" s="2">
        <f t="shared" si="176"/>
        <v>5.3478000000000003</v>
      </c>
      <c r="F1424" s="2">
        <f t="shared" si="169"/>
        <v>5.2474000000000007</v>
      </c>
      <c r="G1424" s="2">
        <f t="shared" si="171"/>
        <v>5.0698399999999992</v>
      </c>
      <c r="H1424" s="2">
        <f t="shared" si="175"/>
        <v>5.0822499999999966</v>
      </c>
      <c r="I1424" s="2">
        <f t="array" ref="I1424">SUMPRODUCT(B1408:B1427, (ROW(B1408:B1427)-ROW(B1408)+1)) / (20*21/2)</f>
        <v>5.336038095238095</v>
      </c>
      <c r="J1424" s="2">
        <f t="shared" si="170"/>
        <v>5.2553586119008084</v>
      </c>
      <c r="K1424" s="2">
        <f t="shared" si="172"/>
        <v>5.0870146862469312</v>
      </c>
    </row>
    <row r="1425" spans="1:11" ht="13.5" x14ac:dyDescent="0.25">
      <c r="A1425" s="3">
        <f>TITRES_STAT!B1428</f>
        <v>44088</v>
      </c>
      <c r="B1425" s="5">
        <f>TITRES_STAT!D1428</f>
        <v>5.4020000000000001</v>
      </c>
      <c r="C1425" s="2">
        <f t="shared" si="173"/>
        <v>0</v>
      </c>
      <c r="D1425" s="2">
        <f t="shared" si="174"/>
        <v>5.3884000000000007</v>
      </c>
      <c r="E1425" s="2">
        <f t="shared" si="176"/>
        <v>5.3545999999999996</v>
      </c>
      <c r="F1425" s="2">
        <f t="shared" si="169"/>
        <v>5.2508000000000008</v>
      </c>
      <c r="G1425" s="2">
        <f t="shared" si="171"/>
        <v>5.0834799999999998</v>
      </c>
      <c r="H1425" s="2">
        <f t="shared" si="175"/>
        <v>5.081159999999997</v>
      </c>
      <c r="I1425" s="2">
        <f t="array" ref="I1425">SUMPRODUCT(B1409:B1428, (ROW(B1409:B1428)-ROW(B1409)+1)) / (20*21/2)</f>
        <v>5.3645428571428573</v>
      </c>
      <c r="J1425" s="2">
        <f t="shared" si="170"/>
        <v>5.2693244583864463</v>
      </c>
      <c r="K1425" s="2">
        <f t="shared" si="172"/>
        <v>5.0993670514921492</v>
      </c>
    </row>
    <row r="1426" spans="1:11" ht="13.5" x14ac:dyDescent="0.25">
      <c r="A1426" s="3">
        <f>TITRES_STAT!B1429</f>
        <v>44089</v>
      </c>
      <c r="B1426" s="5">
        <f>TITRES_STAT!D1429</f>
        <v>5.4020000000000001</v>
      </c>
      <c r="C1426" s="2">
        <f t="shared" si="173"/>
        <v>0</v>
      </c>
      <c r="D1426" s="2">
        <f t="shared" si="174"/>
        <v>5.4020000000000001</v>
      </c>
      <c r="E1426" s="2">
        <f t="shared" si="176"/>
        <v>5.3614000000000006</v>
      </c>
      <c r="F1426" s="2">
        <f t="shared" si="169"/>
        <v>5.2542000000000009</v>
      </c>
      <c r="G1426" s="2">
        <f t="shared" si="171"/>
        <v>5.0969999999999995</v>
      </c>
      <c r="H1426" s="2">
        <f t="shared" si="175"/>
        <v>5.0800699999999974</v>
      </c>
      <c r="I1426" s="2">
        <f t="array" ref="I1426">SUMPRODUCT(B1410:B1429, (ROW(B1410:B1429)-ROW(B1410)+1)) / (20*21/2)</f>
        <v>5.3909571428571423</v>
      </c>
      <c r="J1426" s="2">
        <f t="shared" si="170"/>
        <v>5.2819602242544041</v>
      </c>
      <c r="K1426" s="2">
        <f t="shared" si="172"/>
        <v>5.1112350102571629</v>
      </c>
    </row>
    <row r="1427" spans="1:11" ht="13.5" x14ac:dyDescent="0.25">
      <c r="A1427" s="3">
        <f>TITRES_STAT!B1430</f>
        <v>44090</v>
      </c>
      <c r="B1427" s="5">
        <f>TITRES_STAT!D1430</f>
        <v>5.4020000000000001</v>
      </c>
      <c r="C1427" s="2">
        <f t="shared" si="173"/>
        <v>0</v>
      </c>
      <c r="D1427" s="2">
        <f t="shared" si="174"/>
        <v>5.4020000000000001</v>
      </c>
      <c r="E1427" s="2">
        <f t="shared" si="176"/>
        <v>5.3749000000000002</v>
      </c>
      <c r="F1427" s="2">
        <f t="shared" si="169"/>
        <v>5.2647000000000013</v>
      </c>
      <c r="G1427" s="2">
        <f t="shared" si="171"/>
        <v>5.1079399999999984</v>
      </c>
      <c r="H1427" s="2">
        <f t="shared" si="175"/>
        <v>5.0791349999999973</v>
      </c>
      <c r="I1427" s="2">
        <f t="array" ref="I1427">SUMPRODUCT(B1411:B1430, (ROW(B1411:B1430)-ROW(B1411)+1)) / (20*21/2)</f>
        <v>5.4145714285714295</v>
      </c>
      <c r="J1427" s="2">
        <f t="shared" si="170"/>
        <v>5.2933925838492231</v>
      </c>
      <c r="K1427" s="2">
        <f t="shared" si="172"/>
        <v>5.122637558874529</v>
      </c>
    </row>
    <row r="1428" spans="1:11" ht="13.5" x14ac:dyDescent="0.25">
      <c r="A1428" s="3">
        <f>TITRES_STAT!B1431</f>
        <v>44091</v>
      </c>
      <c r="B1428" s="5">
        <f>TITRES_STAT!D1431</f>
        <v>5.5640000000000001</v>
      </c>
      <c r="C1428" s="2">
        <f t="shared" si="173"/>
        <v>0.16199999999999992</v>
      </c>
      <c r="D1428" s="2">
        <f t="shared" si="174"/>
        <v>5.4344000000000001</v>
      </c>
      <c r="E1428" s="2">
        <f t="shared" si="176"/>
        <v>5.4046000000000003</v>
      </c>
      <c r="F1428" s="2">
        <f t="shared" ref="F1428:F1491" si="177">AVERAGE(B1409:B1428)</f>
        <v>5.2866500000000016</v>
      </c>
      <c r="G1428" s="2">
        <f t="shared" si="171"/>
        <v>5.121999999999999</v>
      </c>
      <c r="H1428" s="2">
        <f t="shared" si="175"/>
        <v>5.0790099999999976</v>
      </c>
      <c r="I1428" s="2">
        <f t="array" ref="I1428">SUMPRODUCT(B1412:B1431, (ROW(B1412:B1431)-ROW(B1412)+1)) / (20*21/2)</f>
        <v>5.4355142857142846</v>
      </c>
      <c r="J1428" s="2">
        <f t="shared" si="170"/>
        <v>5.3191647187207254</v>
      </c>
      <c r="K1428" s="2">
        <f t="shared" si="172"/>
        <v>5.1399458898990575</v>
      </c>
    </row>
    <row r="1429" spans="1:11" ht="13.5" x14ac:dyDescent="0.25">
      <c r="A1429" s="3">
        <f>TITRES_STAT!B1432</f>
        <v>44092</v>
      </c>
      <c r="B1429" s="5">
        <f>TITRES_STAT!D1432</f>
        <v>5.5640000000000001</v>
      </c>
      <c r="C1429" s="2">
        <f t="shared" si="173"/>
        <v>0</v>
      </c>
      <c r="D1429" s="2">
        <f t="shared" si="174"/>
        <v>5.4668000000000001</v>
      </c>
      <c r="E1429" s="2">
        <f t="shared" si="176"/>
        <v>5.4276</v>
      </c>
      <c r="F1429" s="2">
        <f t="shared" si="177"/>
        <v>5.3160499999999997</v>
      </c>
      <c r="G1429" s="2">
        <f t="shared" si="171"/>
        <v>5.1333399999999969</v>
      </c>
      <c r="H1429" s="2">
        <f t="shared" si="175"/>
        <v>5.078884999999997</v>
      </c>
      <c r="I1429" s="2">
        <f t="array" ref="I1429">SUMPRODUCT(B1413:B1432, (ROW(B1413:B1432)-ROW(B1413)+1)) / (20*21/2)</f>
        <v>5.4537857142857149</v>
      </c>
      <c r="J1429" s="2">
        <f t="shared" ref="J1429:J1492" si="178">$J$4*B1429+J1428*(1-$J$4)</f>
        <v>5.3424823645568464</v>
      </c>
      <c r="K1429" s="2">
        <f t="shared" si="172"/>
        <v>5.1565754628441924</v>
      </c>
    </row>
    <row r="1430" spans="1:11" ht="13.5" x14ac:dyDescent="0.25">
      <c r="A1430" s="3">
        <f>TITRES_STAT!B1433</f>
        <v>44095</v>
      </c>
      <c r="B1430" s="5">
        <f>TITRES_STAT!D1433</f>
        <v>5.5640000000000001</v>
      </c>
      <c r="C1430" s="2">
        <f t="shared" si="173"/>
        <v>0</v>
      </c>
      <c r="D1430" s="2">
        <f t="shared" si="174"/>
        <v>5.4992000000000001</v>
      </c>
      <c r="E1430" s="2">
        <f t="shared" si="176"/>
        <v>5.4438000000000004</v>
      </c>
      <c r="F1430" s="2">
        <f t="shared" si="177"/>
        <v>5.3441000000000001</v>
      </c>
      <c r="G1430" s="2">
        <f t="shared" si="171"/>
        <v>5.1417199999999976</v>
      </c>
      <c r="H1430" s="2">
        <f t="shared" si="175"/>
        <v>5.0787599999999973</v>
      </c>
      <c r="I1430" s="2">
        <f t="array" ref="I1430">SUMPRODUCT(B1414:B1433, (ROW(B1414:B1433)-ROW(B1414)+1)) / (20*21/2)</f>
        <v>5.4700952380952383</v>
      </c>
      <c r="J1430" s="2">
        <f t="shared" si="178"/>
        <v>5.3635792822180992</v>
      </c>
      <c r="K1430" s="2">
        <f t="shared" si="172"/>
        <v>5.1725528956738316</v>
      </c>
    </row>
    <row r="1431" spans="1:11" ht="13.5" x14ac:dyDescent="0.25">
      <c r="A1431" s="3">
        <f>TITRES_STAT!B1434</f>
        <v>44096</v>
      </c>
      <c r="B1431" s="5">
        <f>TITRES_STAT!D1434</f>
        <v>5.5640000000000001</v>
      </c>
      <c r="C1431" s="2">
        <f t="shared" si="173"/>
        <v>0</v>
      </c>
      <c r="D1431" s="2">
        <f t="shared" si="174"/>
        <v>5.5316000000000001</v>
      </c>
      <c r="E1431" s="2">
        <f t="shared" si="176"/>
        <v>5.4668000000000001</v>
      </c>
      <c r="F1431" s="2">
        <f t="shared" si="177"/>
        <v>5.3721499999999995</v>
      </c>
      <c r="G1431" s="2">
        <f t="shared" si="171"/>
        <v>5.1500999999999975</v>
      </c>
      <c r="H1431" s="2">
        <f t="shared" si="175"/>
        <v>5.0786349999999976</v>
      </c>
      <c r="I1431" s="2">
        <f t="array" ref="I1431">SUMPRODUCT(B1415:B1434, (ROW(B1415:B1434)-ROW(B1415)+1)) / (20*21/2)</f>
        <v>5.4844428571428567</v>
      </c>
      <c r="J1431" s="2">
        <f t="shared" si="178"/>
        <v>5.3826669696258991</v>
      </c>
      <c r="K1431" s="2">
        <f t="shared" si="172"/>
        <v>5.1879037625101523</v>
      </c>
    </row>
    <row r="1432" spans="1:11" ht="13.5" x14ac:dyDescent="0.25">
      <c r="A1432" s="3">
        <f>TITRES_STAT!B1435</f>
        <v>44097</v>
      </c>
      <c r="B1432" s="5">
        <f>TITRES_STAT!D1435</f>
        <v>5.5640000000000001</v>
      </c>
      <c r="C1432" s="2">
        <f t="shared" si="173"/>
        <v>0</v>
      </c>
      <c r="D1432" s="2">
        <f t="shared" si="174"/>
        <v>5.5640000000000001</v>
      </c>
      <c r="E1432" s="2">
        <f t="shared" si="176"/>
        <v>5.4829999999999997</v>
      </c>
      <c r="F1432" s="2">
        <f t="shared" si="177"/>
        <v>5.3927499999999995</v>
      </c>
      <c r="G1432" s="2">
        <f t="shared" si="171"/>
        <v>5.1584799999999973</v>
      </c>
      <c r="H1432" s="2">
        <f t="shared" si="175"/>
        <v>5.0785099999999979</v>
      </c>
      <c r="I1432" s="2">
        <f t="array" ref="I1432">SUMPRODUCT(B1416:B1435, (ROW(B1416:B1435)-ROW(B1416)+1)) / (20*21/2)</f>
        <v>5.4970523809523817</v>
      </c>
      <c r="J1432" s="2">
        <f t="shared" si="178"/>
        <v>5.39993678204248</v>
      </c>
      <c r="K1432" s="2">
        <f t="shared" si="172"/>
        <v>5.2026526345685777</v>
      </c>
    </row>
    <row r="1433" spans="1:11" ht="13.5" x14ac:dyDescent="0.25">
      <c r="A1433" s="3">
        <f>TITRES_STAT!B1436</f>
        <v>44098</v>
      </c>
      <c r="B1433" s="5">
        <f>TITRES_STAT!D1436</f>
        <v>5.5640000000000001</v>
      </c>
      <c r="C1433" s="2">
        <f t="shared" si="173"/>
        <v>0</v>
      </c>
      <c r="D1433" s="2">
        <f t="shared" si="174"/>
        <v>5.5640000000000001</v>
      </c>
      <c r="E1433" s="2">
        <f t="shared" si="176"/>
        <v>5.4992000000000001</v>
      </c>
      <c r="F1433" s="2">
        <f t="shared" si="177"/>
        <v>5.4133499999999986</v>
      </c>
      <c r="G1433" s="2">
        <f t="shared" si="171"/>
        <v>5.1691599999999971</v>
      </c>
      <c r="H1433" s="2">
        <f t="shared" si="175"/>
        <v>5.0783849999999973</v>
      </c>
      <c r="I1433" s="2">
        <f t="array" ref="I1433">SUMPRODUCT(B1417:B1436, (ROW(B1417:B1436)-ROW(B1417)+1)) / (20*21/2)</f>
        <v>5.5085666666666668</v>
      </c>
      <c r="J1433" s="2">
        <f t="shared" si="178"/>
        <v>5.4155618504193868</v>
      </c>
      <c r="K1433" s="2">
        <f t="shared" si="172"/>
        <v>5.216823119487457</v>
      </c>
    </row>
    <row r="1434" spans="1:11" ht="13.5" x14ac:dyDescent="0.25">
      <c r="A1434" s="3">
        <f>TITRES_STAT!B1437</f>
        <v>44099</v>
      </c>
      <c r="B1434" s="5">
        <f>TITRES_STAT!D1437</f>
        <v>5.5640000000000001</v>
      </c>
      <c r="C1434" s="2">
        <f t="shared" si="173"/>
        <v>0</v>
      </c>
      <c r="D1434" s="2">
        <f t="shared" si="174"/>
        <v>5.5640000000000001</v>
      </c>
      <c r="E1434" s="2">
        <f t="shared" si="176"/>
        <v>5.5153999999999996</v>
      </c>
      <c r="F1434" s="2">
        <f t="shared" si="177"/>
        <v>5.4315999999999978</v>
      </c>
      <c r="G1434" s="2">
        <f t="shared" si="171"/>
        <v>5.1804999999999977</v>
      </c>
      <c r="H1434" s="2">
        <f t="shared" si="175"/>
        <v>5.0782599999999976</v>
      </c>
      <c r="I1434" s="2">
        <f t="array" ref="I1434">SUMPRODUCT(B1418:B1437, (ROW(B1418:B1437)-ROW(B1418)+1)) / (20*21/2)</f>
        <v>5.5344142857142851</v>
      </c>
      <c r="J1434" s="2">
        <f t="shared" si="178"/>
        <v>5.4296988170461118</v>
      </c>
      <c r="K1434" s="2">
        <f t="shared" si="172"/>
        <v>5.2304378991154001</v>
      </c>
    </row>
    <row r="1435" spans="1:11" ht="13.5" x14ac:dyDescent="0.25">
      <c r="A1435" s="3">
        <f>TITRES_STAT!B1438</f>
        <v>44102</v>
      </c>
      <c r="B1435" s="5">
        <f>TITRES_STAT!D1438</f>
        <v>5.5640000000000001</v>
      </c>
      <c r="C1435" s="2">
        <f t="shared" si="173"/>
        <v>0</v>
      </c>
      <c r="D1435" s="2">
        <f t="shared" si="174"/>
        <v>5.5640000000000001</v>
      </c>
      <c r="E1435" s="2">
        <f t="shared" si="176"/>
        <v>5.5316000000000001</v>
      </c>
      <c r="F1435" s="2">
        <f t="shared" si="177"/>
        <v>5.4430999999999967</v>
      </c>
      <c r="G1435" s="2">
        <f t="shared" si="171"/>
        <v>5.1918399999999973</v>
      </c>
      <c r="H1435" s="2">
        <f t="shared" si="175"/>
        <v>5.0787549999999975</v>
      </c>
      <c r="I1435" s="2">
        <f t="array" ref="I1435">SUMPRODUCT(B1419:B1438, (ROW(B1419:B1438)-ROW(B1419)+1)) / (20*21/2)</f>
        <v>5.5580761904761911</v>
      </c>
      <c r="J1435" s="2">
        <f t="shared" si="178"/>
        <v>5.4424894058988631</v>
      </c>
      <c r="K1435" s="2">
        <f t="shared" si="172"/>
        <v>5.2435187658167566</v>
      </c>
    </row>
    <row r="1436" spans="1:11" ht="13.5" x14ac:dyDescent="0.25">
      <c r="A1436" s="3">
        <f>TITRES_STAT!B1439</f>
        <v>44103</v>
      </c>
      <c r="B1436" s="5">
        <f>TITRES_STAT!D1439</f>
        <v>5.5640000000000001</v>
      </c>
      <c r="C1436" s="2">
        <f t="shared" si="173"/>
        <v>0</v>
      </c>
      <c r="D1436" s="2">
        <f t="shared" si="174"/>
        <v>5.5640000000000001</v>
      </c>
      <c r="E1436" s="2">
        <f t="shared" si="176"/>
        <v>5.5478000000000005</v>
      </c>
      <c r="F1436" s="2">
        <f t="shared" si="177"/>
        <v>5.4545999999999975</v>
      </c>
      <c r="G1436" s="2">
        <f t="shared" si="171"/>
        <v>5.2060199999999979</v>
      </c>
      <c r="H1436" s="2">
        <f t="shared" si="175"/>
        <v>5.0792499999999974</v>
      </c>
      <c r="I1436" s="2">
        <f t="array" ref="I1436">SUMPRODUCT(B1420:B1439, (ROW(B1420:B1439)-ROW(B1420)+1)) / (20*21/2)</f>
        <v>5.5795523809523804</v>
      </c>
      <c r="J1436" s="2">
        <f t="shared" si="178"/>
        <v>5.4540618434323047</v>
      </c>
      <c r="K1436" s="2">
        <f t="shared" si="172"/>
        <v>5.2560866573533547</v>
      </c>
    </row>
    <row r="1437" spans="1:11" ht="13.5" x14ac:dyDescent="0.25">
      <c r="A1437" s="3">
        <f>TITRES_STAT!B1440</f>
        <v>44104</v>
      </c>
      <c r="B1437" s="5">
        <f>TITRES_STAT!D1440</f>
        <v>5.726</v>
      </c>
      <c r="C1437" s="2">
        <f t="shared" si="173"/>
        <v>0.16199999999999992</v>
      </c>
      <c r="D1437" s="2">
        <f t="shared" si="174"/>
        <v>5.5964</v>
      </c>
      <c r="E1437" s="2">
        <f t="shared" si="176"/>
        <v>5.5801999999999996</v>
      </c>
      <c r="F1437" s="2">
        <f t="shared" si="177"/>
        <v>5.4775499999999981</v>
      </c>
      <c r="G1437" s="2">
        <f t="shared" si="171"/>
        <v>5.2205999999999975</v>
      </c>
      <c r="H1437" s="2">
        <f t="shared" si="175"/>
        <v>5.0805549999999968</v>
      </c>
      <c r="I1437" s="2">
        <f t="array" ref="I1437">SUMPRODUCT(B1421:B1440, (ROW(B1421:B1440)-ROW(B1421)+1)) / (20*21/2)</f>
        <v>5.599161904761905</v>
      </c>
      <c r="J1437" s="2">
        <f t="shared" si="178"/>
        <v>5.4799607154863716</v>
      </c>
      <c r="K1437" s="2">
        <f t="shared" si="172"/>
        <v>5.2745146315747915</v>
      </c>
    </row>
    <row r="1438" spans="1:11" ht="13.5" x14ac:dyDescent="0.25">
      <c r="A1438" s="3">
        <f>TITRES_STAT!B1441</f>
        <v>44105</v>
      </c>
      <c r="B1438" s="5">
        <f>TITRES_STAT!D1441</f>
        <v>5.726</v>
      </c>
      <c r="C1438" s="2">
        <f t="shared" si="173"/>
        <v>0</v>
      </c>
      <c r="D1438" s="2">
        <f t="shared" si="174"/>
        <v>5.6288</v>
      </c>
      <c r="E1438" s="2">
        <f t="shared" si="176"/>
        <v>5.5964</v>
      </c>
      <c r="F1438" s="2">
        <f t="shared" si="177"/>
        <v>5.5004999999999979</v>
      </c>
      <c r="G1438" s="2">
        <f t="shared" si="171"/>
        <v>5.2351799999999979</v>
      </c>
      <c r="H1438" s="2">
        <f t="shared" si="175"/>
        <v>5.0818599999999972</v>
      </c>
      <c r="I1438" s="2">
        <f t="array" ref="I1438">SUMPRODUCT(B1422:B1441, (ROW(B1422:B1441)-ROW(B1422)+1)) / (20*21/2)</f>
        <v>5.617228571428571</v>
      </c>
      <c r="J1438" s="2">
        <f t="shared" si="178"/>
        <v>5.5033930282971939</v>
      </c>
      <c r="K1438" s="2">
        <f t="shared" si="172"/>
        <v>5.2922199401404857</v>
      </c>
    </row>
    <row r="1439" spans="1:11" ht="13.5" x14ac:dyDescent="0.25">
      <c r="A1439" s="3">
        <f>TITRES_STAT!B1442</f>
        <v>44106</v>
      </c>
      <c r="B1439" s="5">
        <f>TITRES_STAT!D1442</f>
        <v>5.726</v>
      </c>
      <c r="C1439" s="2">
        <f t="shared" si="173"/>
        <v>0</v>
      </c>
      <c r="D1439" s="2">
        <f t="shared" si="174"/>
        <v>5.6611999999999991</v>
      </c>
      <c r="E1439" s="2">
        <f t="shared" si="176"/>
        <v>5.6125999999999996</v>
      </c>
      <c r="F1439" s="2">
        <f t="shared" si="177"/>
        <v>5.5200999999999976</v>
      </c>
      <c r="G1439" s="2">
        <f t="shared" si="171"/>
        <v>5.2497599999999967</v>
      </c>
      <c r="H1439" s="2">
        <f t="shared" si="175"/>
        <v>5.0839699999999972</v>
      </c>
      <c r="I1439" s="2">
        <f t="array" ref="I1439">SUMPRODUCT(B1423:B1442, (ROW(B1423:B1442)-ROW(B1423)+1)) / (20*21/2)</f>
        <v>5.6334285714285715</v>
      </c>
      <c r="J1439" s="2">
        <f t="shared" si="178"/>
        <v>5.5245936922688905</v>
      </c>
      <c r="K1439" s="2">
        <f t="shared" si="172"/>
        <v>5.3092309228800749</v>
      </c>
    </row>
    <row r="1440" spans="1:11" ht="13.5" x14ac:dyDescent="0.25">
      <c r="A1440" s="3">
        <f>TITRES_STAT!B1443</f>
        <v>44109</v>
      </c>
      <c r="B1440" s="5">
        <f>TITRES_STAT!D1443</f>
        <v>5.726</v>
      </c>
      <c r="C1440" s="2">
        <f t="shared" si="173"/>
        <v>0</v>
      </c>
      <c r="D1440" s="2">
        <f t="shared" si="174"/>
        <v>5.6935999999999991</v>
      </c>
      <c r="E1440" s="2">
        <f t="shared" si="176"/>
        <v>5.6288</v>
      </c>
      <c r="F1440" s="2">
        <f t="shared" si="177"/>
        <v>5.5362999999999989</v>
      </c>
      <c r="G1440" s="2">
        <f t="shared" si="171"/>
        <v>5.2670599999999972</v>
      </c>
      <c r="H1440" s="2">
        <f t="shared" si="175"/>
        <v>5.086204999999997</v>
      </c>
      <c r="I1440" s="2">
        <f t="array" ref="I1440">SUMPRODUCT(B1424:B1443, (ROW(B1424:B1443)-ROW(B1424)+1)) / (20*21/2)</f>
        <v>5.6460857142857135</v>
      </c>
      <c r="J1440" s="2">
        <f t="shared" si="178"/>
        <v>5.5437752453861391</v>
      </c>
      <c r="K1440" s="2">
        <f t="shared" si="172"/>
        <v>5.3255748082573273</v>
      </c>
    </row>
    <row r="1441" spans="1:11" ht="13.5" x14ac:dyDescent="0.25">
      <c r="A1441" s="3">
        <f>TITRES_STAT!B1444</f>
        <v>44110</v>
      </c>
      <c r="B1441" s="5">
        <f>TITRES_STAT!D1444</f>
        <v>5.726</v>
      </c>
      <c r="C1441" s="2">
        <f t="shared" si="173"/>
        <v>0</v>
      </c>
      <c r="D1441" s="2">
        <f t="shared" si="174"/>
        <v>5.726</v>
      </c>
      <c r="E1441" s="2">
        <f t="shared" si="176"/>
        <v>5.6449999999999996</v>
      </c>
      <c r="F1441" s="2">
        <f t="shared" si="177"/>
        <v>5.5558999999999985</v>
      </c>
      <c r="G1441" s="2">
        <f t="shared" si="171"/>
        <v>5.2843599999999968</v>
      </c>
      <c r="H1441" s="2">
        <f t="shared" si="175"/>
        <v>5.0887799999999972</v>
      </c>
      <c r="I1441" s="2">
        <f t="array" ref="I1441">SUMPRODUCT(B1425:B1444, (ROW(B1425:B1444)-ROW(B1425)+1)) / (20*21/2)</f>
        <v>5.6572999999999993</v>
      </c>
      <c r="J1441" s="2">
        <f t="shared" si="178"/>
        <v>5.5611299839207931</v>
      </c>
      <c r="K1441" s="2">
        <f t="shared" si="172"/>
        <v>5.3412777569531187</v>
      </c>
    </row>
    <row r="1442" spans="1:11" ht="13.5" x14ac:dyDescent="0.25">
      <c r="A1442" s="3">
        <f>TITRES_STAT!B1445</f>
        <v>44111</v>
      </c>
      <c r="B1442" s="5">
        <f>TITRES_STAT!D1445</f>
        <v>5.726</v>
      </c>
      <c r="C1442" s="2">
        <f t="shared" si="173"/>
        <v>0</v>
      </c>
      <c r="D1442" s="2">
        <f t="shared" si="174"/>
        <v>5.726</v>
      </c>
      <c r="E1442" s="2">
        <f t="shared" si="176"/>
        <v>5.6611999999999991</v>
      </c>
      <c r="F1442" s="2">
        <f t="shared" si="177"/>
        <v>5.5720999999999989</v>
      </c>
      <c r="G1442" s="2">
        <f t="shared" si="171"/>
        <v>5.3016599999999974</v>
      </c>
      <c r="H1442" s="2">
        <f t="shared" si="175"/>
        <v>5.0905799999999974</v>
      </c>
      <c r="I1442" s="2">
        <f t="array" ref="I1442">SUMPRODUCT(B1426:B1445, (ROW(B1426:B1445)-ROW(B1426)+1)) / (20*21/2)</f>
        <v>5.6670714285714281</v>
      </c>
      <c r="J1442" s="2">
        <f t="shared" si="178"/>
        <v>5.5768318902140512</v>
      </c>
      <c r="K1442" s="2">
        <f t="shared" si="172"/>
        <v>5.3563649037392711</v>
      </c>
    </row>
    <row r="1443" spans="1:11" ht="13.5" x14ac:dyDescent="0.25">
      <c r="A1443" s="3">
        <f>TITRES_STAT!B1446</f>
        <v>44112</v>
      </c>
      <c r="B1443" s="5">
        <f>TITRES_STAT!D1446</f>
        <v>5.7050000000000001</v>
      </c>
      <c r="C1443" s="2">
        <f t="shared" si="173"/>
        <v>-2.0999999999999908E-2</v>
      </c>
      <c r="D1443" s="2">
        <f t="shared" si="174"/>
        <v>5.7218</v>
      </c>
      <c r="E1443" s="2">
        <f t="shared" si="176"/>
        <v>5.6752999999999991</v>
      </c>
      <c r="F1443" s="2">
        <f t="shared" si="177"/>
        <v>5.5872499999999992</v>
      </c>
      <c r="G1443" s="2">
        <f t="shared" si="171"/>
        <v>5.3185399999999969</v>
      </c>
      <c r="H1443" s="2">
        <f t="shared" si="175"/>
        <v>5.0922749999999972</v>
      </c>
      <c r="I1443" s="2">
        <f t="array" ref="I1443">SUMPRODUCT(B1427:B1446, (ROW(B1427:B1446)-ROW(B1427)+1)) / (20*21/2)</f>
        <v>5.6753999999999989</v>
      </c>
      <c r="J1443" s="2">
        <f t="shared" si="178"/>
        <v>5.5890383768603318</v>
      </c>
      <c r="K1443" s="2">
        <f t="shared" si="172"/>
        <v>5.3700368682985156</v>
      </c>
    </row>
    <row r="1444" spans="1:11" ht="13.5" x14ac:dyDescent="0.25">
      <c r="A1444" s="3">
        <f>TITRES_STAT!B1447</f>
        <v>44113</v>
      </c>
      <c r="B1444" s="5">
        <f>TITRES_STAT!D1447</f>
        <v>5.7050000000000001</v>
      </c>
      <c r="C1444" s="2">
        <f t="shared" si="173"/>
        <v>0</v>
      </c>
      <c r="D1444" s="2">
        <f t="shared" si="174"/>
        <v>5.7176</v>
      </c>
      <c r="E1444" s="2">
        <f t="shared" si="176"/>
        <v>5.6893999999999991</v>
      </c>
      <c r="F1444" s="2">
        <f t="shared" si="177"/>
        <v>5.6023999999999994</v>
      </c>
      <c r="G1444" s="2">
        <f t="shared" si="171"/>
        <v>5.3354199999999965</v>
      </c>
      <c r="H1444" s="2">
        <f t="shared" si="175"/>
        <v>5.0939699999999979</v>
      </c>
      <c r="I1444" s="2">
        <f t="array" ref="I1444">SUMPRODUCT(B1428:B1447, (ROW(B1428:B1447)-ROW(B1428)+1)) / (20*21/2)</f>
        <v>5.6822857142857135</v>
      </c>
      <c r="J1444" s="2">
        <f t="shared" si="178"/>
        <v>5.6000823409688714</v>
      </c>
      <c r="K1444" s="2">
        <f t="shared" si="172"/>
        <v>5.3831726773848487</v>
      </c>
    </row>
    <row r="1445" spans="1:11" ht="13.5" x14ac:dyDescent="0.25">
      <c r="A1445" s="3">
        <f>TITRES_STAT!B1448</f>
        <v>44116</v>
      </c>
      <c r="B1445" s="5">
        <f>TITRES_STAT!D1448</f>
        <v>5.7050000000000001</v>
      </c>
      <c r="C1445" s="2">
        <f t="shared" si="173"/>
        <v>0</v>
      </c>
      <c r="D1445" s="2">
        <f t="shared" si="174"/>
        <v>5.7134</v>
      </c>
      <c r="E1445" s="2">
        <f t="shared" si="176"/>
        <v>5.7034999999999991</v>
      </c>
      <c r="F1445" s="2">
        <f t="shared" si="177"/>
        <v>5.6175499999999996</v>
      </c>
      <c r="G1445" s="2">
        <f t="shared" si="171"/>
        <v>5.3549999999999969</v>
      </c>
      <c r="H1445" s="2">
        <f t="shared" si="175"/>
        <v>5.0951699999999986</v>
      </c>
      <c r="I1445" s="2">
        <f t="array" ref="I1445">SUMPRODUCT(B1429:B1448, (ROW(B1429:B1448)-ROW(B1429)+1)) / (20*21/2)</f>
        <v>5.687728571428571</v>
      </c>
      <c r="J1445" s="2">
        <f t="shared" si="178"/>
        <v>5.6100744989718354</v>
      </c>
      <c r="K1445" s="2">
        <f t="shared" si="172"/>
        <v>5.3957933567030905</v>
      </c>
    </row>
    <row r="1446" spans="1:11" ht="13.5" x14ac:dyDescent="0.25">
      <c r="A1446" s="3">
        <f>TITRES_STAT!B1449</f>
        <v>44117</v>
      </c>
      <c r="B1446" s="5">
        <f>TITRES_STAT!D1449</f>
        <v>5.7050000000000001</v>
      </c>
      <c r="C1446" s="2">
        <f t="shared" si="173"/>
        <v>0</v>
      </c>
      <c r="D1446" s="2">
        <f t="shared" si="174"/>
        <v>5.7092000000000001</v>
      </c>
      <c r="E1446" s="2">
        <f t="shared" si="176"/>
        <v>5.7175999999999991</v>
      </c>
      <c r="F1446" s="2">
        <f t="shared" si="177"/>
        <v>5.6326999999999998</v>
      </c>
      <c r="G1446" s="2">
        <f t="shared" si="171"/>
        <v>5.3745799999999964</v>
      </c>
      <c r="H1446" s="2">
        <f t="shared" si="175"/>
        <v>5.0969899999999981</v>
      </c>
      <c r="I1446" s="2">
        <f t="array" ref="I1446">SUMPRODUCT(B1430:B1449, (ROW(B1430:B1449)-ROW(B1430)+1)) / (20*21/2)</f>
        <v>5.6924999999999999</v>
      </c>
      <c r="J1446" s="2">
        <f t="shared" si="178"/>
        <v>5.6191150228792797</v>
      </c>
      <c r="K1446" s="2">
        <f t="shared" si="172"/>
        <v>5.4079191074206161</v>
      </c>
    </row>
    <row r="1447" spans="1:11" ht="13.5" x14ac:dyDescent="0.25">
      <c r="A1447" s="3">
        <f>TITRES_STAT!B1450</f>
        <v>44118</v>
      </c>
      <c r="B1447" s="5">
        <f>TITRES_STAT!D1450</f>
        <v>5.7050000000000001</v>
      </c>
      <c r="C1447" s="2">
        <f t="shared" si="173"/>
        <v>0</v>
      </c>
      <c r="D1447" s="2">
        <f t="shared" si="174"/>
        <v>5.7050000000000001</v>
      </c>
      <c r="E1447" s="2">
        <f t="shared" si="176"/>
        <v>5.7154999999999996</v>
      </c>
      <c r="F1447" s="2">
        <f t="shared" si="177"/>
        <v>5.64785</v>
      </c>
      <c r="G1447" s="2">
        <f t="shared" si="171"/>
        <v>5.3941599999999967</v>
      </c>
      <c r="H1447" s="2">
        <f t="shared" si="175"/>
        <v>5.0988099999999985</v>
      </c>
      <c r="I1447" s="2">
        <f t="array" ref="I1447">SUMPRODUCT(B1431:B1450, (ROW(B1431:B1450)-ROW(B1431)+1)) / (20*21/2)</f>
        <v>5.6965999999999992</v>
      </c>
      <c r="J1447" s="2">
        <f t="shared" si="178"/>
        <v>5.6272945445098239</v>
      </c>
      <c r="K1447" s="2">
        <f t="shared" si="172"/>
        <v>5.4195693385021606</v>
      </c>
    </row>
    <row r="1448" spans="1:11" ht="13.5" x14ac:dyDescent="0.25">
      <c r="A1448" s="3">
        <f>TITRES_STAT!B1451</f>
        <v>44120</v>
      </c>
      <c r="B1448" s="5">
        <f>TITRES_STAT!D1451</f>
        <v>5.7050000000000001</v>
      </c>
      <c r="C1448" s="2">
        <f t="shared" si="173"/>
        <v>0</v>
      </c>
      <c r="D1448" s="2">
        <f t="shared" si="174"/>
        <v>5.7050000000000001</v>
      </c>
      <c r="E1448" s="2">
        <f t="shared" si="176"/>
        <v>5.7133999999999991</v>
      </c>
      <c r="F1448" s="2">
        <f t="shared" si="177"/>
        <v>5.6548999999999996</v>
      </c>
      <c r="G1448" s="2">
        <f t="shared" si="171"/>
        <v>5.410899999999998</v>
      </c>
      <c r="H1448" s="2">
        <f t="shared" si="175"/>
        <v>5.1006299999999989</v>
      </c>
      <c r="I1448" s="2">
        <f t="array" ref="I1448">SUMPRODUCT(B1432:B1451, (ROW(B1432:B1451)-ROW(B1432)+1)) / (20*21/2)</f>
        <v>5.7000285714285708</v>
      </c>
      <c r="J1448" s="2">
        <f t="shared" si="178"/>
        <v>5.6346950640803168</v>
      </c>
      <c r="K1448" s="2">
        <f t="shared" si="172"/>
        <v>5.4307626977765855</v>
      </c>
    </row>
    <row r="1449" spans="1:11" ht="13.5" x14ac:dyDescent="0.25">
      <c r="A1449" s="3">
        <f>TITRES_STAT!B1452</f>
        <v>44123</v>
      </c>
      <c r="B1449" s="5">
        <f>TITRES_STAT!D1452</f>
        <v>5.7050000000000001</v>
      </c>
      <c r="C1449" s="2">
        <f t="shared" si="173"/>
        <v>0</v>
      </c>
      <c r="D1449" s="2">
        <f t="shared" si="174"/>
        <v>5.7050000000000001</v>
      </c>
      <c r="E1449" s="2">
        <f t="shared" si="176"/>
        <v>5.7112999999999996</v>
      </c>
      <c r="F1449" s="2">
        <f t="shared" si="177"/>
        <v>5.6619499999999992</v>
      </c>
      <c r="G1449" s="2">
        <f t="shared" si="171"/>
        <v>5.4277799999999976</v>
      </c>
      <c r="H1449" s="2">
        <f t="shared" si="175"/>
        <v>5.1024499999999993</v>
      </c>
      <c r="I1449" s="2">
        <f t="array" ref="I1449">SUMPRODUCT(B1433:B1452, (ROW(B1433:B1452)-ROW(B1433)+1)) / (20*21/2)</f>
        <v>5.7027857142857137</v>
      </c>
      <c r="J1449" s="2">
        <f t="shared" si="178"/>
        <v>5.6413907722631436</v>
      </c>
      <c r="K1449" s="2">
        <f t="shared" si="172"/>
        <v>5.4415171017853465</v>
      </c>
    </row>
    <row r="1450" spans="1:11" ht="13.5" x14ac:dyDescent="0.25">
      <c r="A1450" s="3">
        <f>TITRES_STAT!B1453</f>
        <v>44124</v>
      </c>
      <c r="B1450" s="5">
        <f>TITRES_STAT!D1453</f>
        <v>5.7050000000000001</v>
      </c>
      <c r="C1450" s="2">
        <f t="shared" si="173"/>
        <v>0</v>
      </c>
      <c r="D1450" s="2">
        <f t="shared" si="174"/>
        <v>5.7050000000000001</v>
      </c>
      <c r="E1450" s="2">
        <f t="shared" si="176"/>
        <v>5.7091999999999992</v>
      </c>
      <c r="F1450" s="2">
        <f t="shared" si="177"/>
        <v>5.6689999999999987</v>
      </c>
      <c r="G1450" s="2">
        <f t="shared" si="171"/>
        <v>5.4443799999999989</v>
      </c>
      <c r="H1450" s="2">
        <f t="shared" si="175"/>
        <v>5.1048599999999995</v>
      </c>
      <c r="I1450" s="2">
        <f t="array" ref="I1450">SUMPRODUCT(B1434:B1453, (ROW(B1434:B1453)-ROW(B1434)+1)) / (20*21/2)</f>
        <v>5.7048714285714279</v>
      </c>
      <c r="J1450" s="2">
        <f t="shared" si="178"/>
        <v>5.6474487939523677</v>
      </c>
      <c r="K1450" s="2">
        <f t="shared" si="172"/>
        <v>5.4518497644604311</v>
      </c>
    </row>
    <row r="1451" spans="1:11" ht="13.5" x14ac:dyDescent="0.25">
      <c r="A1451" s="3">
        <f>TITRES_STAT!B1454</f>
        <v>44125</v>
      </c>
      <c r="B1451" s="5">
        <f>TITRES_STAT!D1454</f>
        <v>5.7050000000000001</v>
      </c>
      <c r="C1451" s="2">
        <f t="shared" si="173"/>
        <v>0</v>
      </c>
      <c r="D1451" s="2">
        <f t="shared" si="174"/>
        <v>5.7050000000000001</v>
      </c>
      <c r="E1451" s="2">
        <f t="shared" si="176"/>
        <v>5.7070999999999987</v>
      </c>
      <c r="F1451" s="2">
        <f t="shared" si="177"/>
        <v>5.6760499999999992</v>
      </c>
      <c r="G1451" s="2">
        <f t="shared" si="171"/>
        <v>5.4558399999999994</v>
      </c>
      <c r="H1451" s="2">
        <f t="shared" si="175"/>
        <v>5.10724</v>
      </c>
      <c r="I1451" s="2">
        <f t="array" ref="I1451">SUMPRODUCT(B1435:B1454, (ROW(B1435:B1454)-ROW(B1435)+1)) / (20*21/2)</f>
        <v>5.6902857142857144</v>
      </c>
      <c r="J1451" s="2">
        <f t="shared" si="178"/>
        <v>5.6529298611949992</v>
      </c>
      <c r="K1451" s="2">
        <f t="shared" si="172"/>
        <v>5.461777224677669</v>
      </c>
    </row>
    <row r="1452" spans="1:11" ht="13.5" x14ac:dyDescent="0.25">
      <c r="A1452" s="3">
        <f>TITRES_STAT!B1455</f>
        <v>44126</v>
      </c>
      <c r="B1452" s="5">
        <f>TITRES_STAT!D1455</f>
        <v>5.7050000000000001</v>
      </c>
      <c r="C1452" s="2">
        <f t="shared" si="173"/>
        <v>0</v>
      </c>
      <c r="D1452" s="2">
        <f t="shared" si="174"/>
        <v>5.7050000000000001</v>
      </c>
      <c r="E1452" s="2">
        <f t="shared" si="176"/>
        <v>5.7049999999999992</v>
      </c>
      <c r="F1452" s="2">
        <f t="shared" si="177"/>
        <v>5.6830999999999987</v>
      </c>
      <c r="G1452" s="2">
        <f t="shared" si="171"/>
        <v>5.46434</v>
      </c>
      <c r="H1452" s="2">
        <f t="shared" si="175"/>
        <v>5.1096499999999994</v>
      </c>
      <c r="I1452" s="2">
        <f t="array" ref="I1452">SUMPRODUCT(B1436:B1455, (ROW(B1436:B1455)-ROW(B1436)+1)) / (20*21/2)</f>
        <v>5.6758285714285712</v>
      </c>
      <c r="J1452" s="2">
        <f t="shared" si="178"/>
        <v>5.6578889220335702</v>
      </c>
      <c r="K1452" s="2">
        <f t="shared" si="172"/>
        <v>5.4713153727295252</v>
      </c>
    </row>
    <row r="1453" spans="1:11" ht="13.5" x14ac:dyDescent="0.25">
      <c r="A1453" s="3">
        <f>TITRES_STAT!B1456</f>
        <v>44127</v>
      </c>
      <c r="B1453" s="5">
        <f>TITRES_STAT!D1456</f>
        <v>5.7050000000000001</v>
      </c>
      <c r="C1453" s="2">
        <f t="shared" si="173"/>
        <v>0</v>
      </c>
      <c r="D1453" s="2">
        <f t="shared" si="174"/>
        <v>5.7050000000000001</v>
      </c>
      <c r="E1453" s="2">
        <f t="shared" si="176"/>
        <v>5.7049999999999992</v>
      </c>
      <c r="F1453" s="2">
        <f t="shared" si="177"/>
        <v>5.6901499999999992</v>
      </c>
      <c r="G1453" s="2">
        <f t="shared" si="171"/>
        <v>5.4726999999999997</v>
      </c>
      <c r="H1453" s="2">
        <f t="shared" si="175"/>
        <v>5.1120600000000005</v>
      </c>
      <c r="I1453" s="2">
        <f t="array" ref="I1453">SUMPRODUCT(B1437:B1456, (ROW(B1437:B1456)-ROW(B1437)+1)) / (20*21/2)</f>
        <v>5.6486428571428569</v>
      </c>
      <c r="J1453" s="2">
        <f t="shared" si="178"/>
        <v>5.6623756913637058</v>
      </c>
      <c r="K1453" s="2">
        <f t="shared" si="172"/>
        <v>5.4804794757597399</v>
      </c>
    </row>
    <row r="1454" spans="1:11" ht="13.5" x14ac:dyDescent="0.25">
      <c r="A1454" s="3">
        <f>TITRES_STAT!B1457</f>
        <v>44130</v>
      </c>
      <c r="B1454" s="5">
        <f>TITRES_STAT!D1457</f>
        <v>5.5369999999999999</v>
      </c>
      <c r="C1454" s="2">
        <f t="shared" si="173"/>
        <v>-0.16800000000000015</v>
      </c>
      <c r="D1454" s="2">
        <f t="shared" si="174"/>
        <v>5.6714000000000002</v>
      </c>
      <c r="E1454" s="2">
        <f t="shared" si="176"/>
        <v>5.6881999999999993</v>
      </c>
      <c r="F1454" s="2">
        <f t="shared" si="177"/>
        <v>5.6887999999999987</v>
      </c>
      <c r="G1454" s="2">
        <f t="shared" si="171"/>
        <v>5.4775599999999995</v>
      </c>
      <c r="H1454" s="2">
        <f t="shared" si="175"/>
        <v>5.1136299999999997</v>
      </c>
      <c r="I1454" s="2">
        <f t="array" ref="I1454">SUMPRODUCT(B1438:B1457, (ROW(B1438:B1457)-ROW(B1438)+1)) / (20*21/2)</f>
        <v>5.6222285714285709</v>
      </c>
      <c r="J1454" s="2">
        <f t="shared" si="178"/>
        <v>5.6504351493290672</v>
      </c>
      <c r="K1454" s="2">
        <f t="shared" si="172"/>
        <v>5.4826959669064168</v>
      </c>
    </row>
    <row r="1455" spans="1:11" ht="13.5" x14ac:dyDescent="0.25">
      <c r="A1455" s="3">
        <f>TITRES_STAT!B1458</f>
        <v>44131</v>
      </c>
      <c r="B1455" s="5">
        <f>TITRES_STAT!D1458</f>
        <v>5.5369999999999999</v>
      </c>
      <c r="C1455" s="2">
        <f t="shared" si="173"/>
        <v>0</v>
      </c>
      <c r="D1455" s="2">
        <f t="shared" si="174"/>
        <v>5.6378000000000004</v>
      </c>
      <c r="E1455" s="2">
        <f t="shared" si="176"/>
        <v>5.6713999999999993</v>
      </c>
      <c r="F1455" s="2">
        <f t="shared" si="177"/>
        <v>5.6874500000000001</v>
      </c>
      <c r="G1455" s="2">
        <f t="shared" si="171"/>
        <v>5.4816200000000004</v>
      </c>
      <c r="H1455" s="2">
        <f t="shared" si="175"/>
        <v>5.1152000000000006</v>
      </c>
      <c r="I1455" s="2">
        <f t="array" ref="I1455">SUMPRODUCT(B1439:B1458, (ROW(B1439:B1458)-ROW(B1439)+1)) / (20*21/2)</f>
        <v>5.5844999999999994</v>
      </c>
      <c r="J1455" s="2">
        <f t="shared" si="178"/>
        <v>5.639631801773918</v>
      </c>
      <c r="K1455" s="2">
        <f t="shared" si="172"/>
        <v>5.4848255368316554</v>
      </c>
    </row>
    <row r="1456" spans="1:11" ht="13.5" x14ac:dyDescent="0.25">
      <c r="A1456" s="3">
        <f>TITRES_STAT!B1459</f>
        <v>44132</v>
      </c>
      <c r="B1456" s="5">
        <f>TITRES_STAT!D1459</f>
        <v>5.4020000000000001</v>
      </c>
      <c r="C1456" s="2">
        <f t="shared" si="173"/>
        <v>-0.13499999999999979</v>
      </c>
      <c r="D1456" s="2">
        <f t="shared" si="174"/>
        <v>5.5771999999999995</v>
      </c>
      <c r="E1456" s="2">
        <f t="shared" si="176"/>
        <v>5.6410999999999998</v>
      </c>
      <c r="F1456" s="2">
        <f t="shared" si="177"/>
        <v>5.6793500000000003</v>
      </c>
      <c r="G1456" s="2">
        <f t="shared" si="171"/>
        <v>5.4829800000000004</v>
      </c>
      <c r="H1456" s="2">
        <f t="shared" si="175"/>
        <v>5.1159700000000008</v>
      </c>
      <c r="I1456" s="2">
        <f t="array" ref="I1456">SUMPRODUCT(B1440:B1459, (ROW(B1440:B1459)-ROW(B1440)+1)) / (20*21/2)</f>
        <v>5.5489571428571418</v>
      </c>
      <c r="J1456" s="2">
        <f t="shared" si="178"/>
        <v>5.6170002016049736</v>
      </c>
      <c r="K1456" s="2">
        <f t="shared" si="172"/>
        <v>5.4815774765637473</v>
      </c>
    </row>
    <row r="1457" spans="1:11" ht="13.5" x14ac:dyDescent="0.25">
      <c r="A1457" s="3">
        <f>TITRES_STAT!B1460</f>
        <v>44134</v>
      </c>
      <c r="B1457" s="5">
        <f>TITRES_STAT!D1460</f>
        <v>5.4020000000000001</v>
      </c>
      <c r="C1457" s="2">
        <f t="shared" si="173"/>
        <v>0</v>
      </c>
      <c r="D1457" s="2">
        <f t="shared" si="174"/>
        <v>5.5166000000000004</v>
      </c>
      <c r="E1457" s="2">
        <f t="shared" si="176"/>
        <v>5.6107999999999993</v>
      </c>
      <c r="F1457" s="2">
        <f t="shared" si="177"/>
        <v>5.6631499999999999</v>
      </c>
      <c r="G1457" s="2">
        <f t="shared" si="171"/>
        <v>5.4871800000000004</v>
      </c>
      <c r="H1457" s="2">
        <f t="shared" si="175"/>
        <v>5.116740000000001</v>
      </c>
      <c r="I1457" s="2">
        <f t="array" ref="I1457">SUMPRODUCT(B1441:B1460, (ROW(B1441:B1460)-ROW(B1441)+1)) / (20*21/2)</f>
        <v>5.5156000000000001</v>
      </c>
      <c r="J1457" s="2">
        <f t="shared" si="178"/>
        <v>5.5965239919283096</v>
      </c>
      <c r="K1457" s="2">
        <f t="shared" si="172"/>
        <v>5.4784567912083064</v>
      </c>
    </row>
    <row r="1458" spans="1:11" ht="13.5" x14ac:dyDescent="0.25">
      <c r="A1458" s="3">
        <f>TITRES_STAT!B1461</f>
        <v>44137</v>
      </c>
      <c r="B1458" s="5">
        <f>TITRES_STAT!D1461</f>
        <v>5.2670000000000003</v>
      </c>
      <c r="C1458" s="2">
        <f t="shared" si="173"/>
        <v>-0.13499999999999979</v>
      </c>
      <c r="D1458" s="2">
        <f t="shared" si="174"/>
        <v>5.4290000000000003</v>
      </c>
      <c r="E1458" s="2">
        <f t="shared" si="176"/>
        <v>5.5670000000000002</v>
      </c>
      <c r="F1458" s="2">
        <f t="shared" si="177"/>
        <v>5.6402000000000001</v>
      </c>
      <c r="G1458" s="2">
        <f t="shared" ref="G1458:G1521" si="179">AVERAGE(B1409:B1458)</f>
        <v>5.4900200000000021</v>
      </c>
      <c r="H1458" s="2">
        <f t="shared" si="175"/>
        <v>5.1169600000000015</v>
      </c>
      <c r="I1458" s="2">
        <f t="array" ref="I1458">SUMPRODUCT(B1442:B1461, (ROW(B1442:B1461)-ROW(B1442)+1)) / (20*21/2)</f>
        <v>5.4844285714285714</v>
      </c>
      <c r="J1458" s="2">
        <f t="shared" si="178"/>
        <v>5.5651407546018046</v>
      </c>
      <c r="K1458" s="2">
        <f t="shared" si="172"/>
        <v>5.4701643680236671</v>
      </c>
    </row>
    <row r="1459" spans="1:11" ht="13.5" x14ac:dyDescent="0.25">
      <c r="A1459" s="3">
        <f>TITRES_STAT!B1462</f>
        <v>44138</v>
      </c>
      <c r="B1459" s="5">
        <f>TITRES_STAT!D1462</f>
        <v>5.2670000000000003</v>
      </c>
      <c r="C1459" s="2">
        <f t="shared" si="173"/>
        <v>0</v>
      </c>
      <c r="D1459" s="2">
        <f t="shared" si="174"/>
        <v>5.375</v>
      </c>
      <c r="E1459" s="2">
        <f t="shared" si="176"/>
        <v>5.523200000000001</v>
      </c>
      <c r="F1459" s="2">
        <f t="shared" si="177"/>
        <v>5.6172500000000003</v>
      </c>
      <c r="G1459" s="2">
        <f t="shared" si="179"/>
        <v>5.4958400000000021</v>
      </c>
      <c r="H1459" s="2">
        <f t="shared" si="175"/>
        <v>5.1173350000000015</v>
      </c>
      <c r="I1459" s="2">
        <f t="array" ref="I1459">SUMPRODUCT(B1443:B1462, (ROW(B1443:B1462)-ROW(B1443)+1)) / (20*21/2)</f>
        <v>5.4489666666666672</v>
      </c>
      <c r="J1459" s="2">
        <f t="shared" si="178"/>
        <v>5.5367463970206803</v>
      </c>
      <c r="K1459" s="2">
        <f t="shared" ref="K1459:K1522" si="180">$K$4*B1459+(1-$K$4)*K1458</f>
        <v>5.4621971379050924</v>
      </c>
    </row>
    <row r="1460" spans="1:11" ht="13.5" x14ac:dyDescent="0.25">
      <c r="A1460" s="3">
        <f>TITRES_STAT!B1463</f>
        <v>44139</v>
      </c>
      <c r="B1460" s="5">
        <f>TITRES_STAT!D1463</f>
        <v>5.2670000000000003</v>
      </c>
      <c r="C1460" s="2">
        <f t="shared" si="173"/>
        <v>0</v>
      </c>
      <c r="D1460" s="2">
        <f t="shared" si="174"/>
        <v>5.3209999999999997</v>
      </c>
      <c r="E1460" s="2">
        <f t="shared" si="176"/>
        <v>5.4794000000000009</v>
      </c>
      <c r="F1460" s="2">
        <f t="shared" si="177"/>
        <v>5.5942999999999996</v>
      </c>
      <c r="G1460" s="2">
        <f t="shared" si="179"/>
        <v>5.501120000000002</v>
      </c>
      <c r="H1460" s="2">
        <f t="shared" si="175"/>
        <v>5.1178950000000016</v>
      </c>
      <c r="I1460" s="2">
        <f t="array" ref="I1460">SUMPRODUCT(B1444:B1463, (ROW(B1444:B1463)-ROW(B1444)+1)) / (20*21/2)</f>
        <v>5.4307761904761902</v>
      </c>
      <c r="J1460" s="2">
        <f t="shared" si="178"/>
        <v>5.5110562639710921</v>
      </c>
      <c r="K1460" s="2">
        <f t="shared" si="180"/>
        <v>5.454542348183324</v>
      </c>
    </row>
    <row r="1461" spans="1:11" ht="13.5" x14ac:dyDescent="0.25">
      <c r="A1461" s="3">
        <f>TITRES_STAT!B1464</f>
        <v>44140</v>
      </c>
      <c r="B1461" s="5">
        <f>TITRES_STAT!D1464</f>
        <v>5.2670000000000003</v>
      </c>
      <c r="C1461" s="2">
        <f t="shared" si="173"/>
        <v>0</v>
      </c>
      <c r="D1461" s="2">
        <f t="shared" si="174"/>
        <v>5.2939999999999996</v>
      </c>
      <c r="E1461" s="2">
        <f t="shared" si="176"/>
        <v>5.4356000000000009</v>
      </c>
      <c r="F1461" s="2">
        <f t="shared" si="177"/>
        <v>5.5713499999999998</v>
      </c>
      <c r="G1461" s="2">
        <f t="shared" si="179"/>
        <v>5.5064000000000011</v>
      </c>
      <c r="H1461" s="2">
        <f t="shared" si="175"/>
        <v>5.1185800000000015</v>
      </c>
      <c r="I1461" s="2">
        <f t="array" ref="I1461">SUMPRODUCT(B1445:B1464, (ROW(B1445:B1464)-ROW(B1445)+1)) / (20*21/2)</f>
        <v>5.4188285714285715</v>
      </c>
      <c r="J1461" s="2">
        <f t="shared" si="178"/>
        <v>5.4878128102595589</v>
      </c>
      <c r="K1461" s="2">
        <f t="shared" si="180"/>
        <v>5.4471877462937819</v>
      </c>
    </row>
    <row r="1462" spans="1:11" ht="13.5" x14ac:dyDescent="0.25">
      <c r="A1462" s="3">
        <f>TITRES_STAT!B1465</f>
        <v>44141</v>
      </c>
      <c r="B1462" s="5">
        <f>TITRES_STAT!D1465</f>
        <v>5.1989999999999998</v>
      </c>
      <c r="C1462" s="2">
        <f t="shared" si="173"/>
        <v>-6.8000000000000504E-2</v>
      </c>
      <c r="D1462" s="2">
        <f t="shared" si="174"/>
        <v>5.253400000000001</v>
      </c>
      <c r="E1462" s="2">
        <f t="shared" si="176"/>
        <v>5.3850000000000007</v>
      </c>
      <c r="F1462" s="2">
        <f t="shared" si="177"/>
        <v>5.544999999999999</v>
      </c>
      <c r="G1462" s="2">
        <f t="shared" si="179"/>
        <v>5.5073400000000019</v>
      </c>
      <c r="H1462" s="2">
        <f t="shared" si="175"/>
        <v>5.118800000000002</v>
      </c>
      <c r="I1462" s="2">
        <f t="array" ref="I1462">SUMPRODUCT(B1446:B1465, (ROW(B1446:B1465)-ROW(B1446)+1)) / (20*21/2)</f>
        <v>5.40832380952381</v>
      </c>
      <c r="J1462" s="2">
        <f t="shared" si="178"/>
        <v>5.4603068283300775</v>
      </c>
      <c r="K1462" s="2">
        <f t="shared" si="180"/>
        <v>5.4374548934979474</v>
      </c>
    </row>
    <row r="1463" spans="1:11" ht="13.5" x14ac:dyDescent="0.25">
      <c r="A1463" s="3">
        <f>TITRES_STAT!B1466</f>
        <v>44144</v>
      </c>
      <c r="B1463" s="5">
        <f>TITRES_STAT!D1466</f>
        <v>5.3540000000000001</v>
      </c>
      <c r="C1463" s="2">
        <f t="shared" si="173"/>
        <v>0.15500000000000025</v>
      </c>
      <c r="D1463" s="2">
        <f t="shared" si="174"/>
        <v>5.2707999999999995</v>
      </c>
      <c r="E1463" s="2">
        <f t="shared" si="176"/>
        <v>5.3498999999999999</v>
      </c>
      <c r="F1463" s="2">
        <f t="shared" si="177"/>
        <v>5.5274499999999991</v>
      </c>
      <c r="G1463" s="2">
        <f t="shared" si="179"/>
        <v>5.5113800000000017</v>
      </c>
      <c r="H1463" s="2">
        <f t="shared" si="175"/>
        <v>5.1190500000000023</v>
      </c>
      <c r="I1463" s="2">
        <f t="array" ref="I1463">SUMPRODUCT(B1447:B1466, (ROW(B1447:B1466)-ROW(B1447)+1)) / (20*21/2)</f>
        <v>5.3992619047619046</v>
      </c>
      <c r="J1463" s="2">
        <f t="shared" si="178"/>
        <v>5.4501823684891182</v>
      </c>
      <c r="K1463" s="2">
        <f t="shared" si="180"/>
        <v>5.4341821525764598</v>
      </c>
    </row>
    <row r="1464" spans="1:11" ht="13.5" x14ac:dyDescent="0.25">
      <c r="A1464" s="3">
        <f>TITRES_STAT!B1467</f>
        <v>44145</v>
      </c>
      <c r="B1464" s="5">
        <f>TITRES_STAT!D1467</f>
        <v>5.4020000000000001</v>
      </c>
      <c r="C1464" s="2">
        <f t="shared" si="173"/>
        <v>4.8000000000000043E-2</v>
      </c>
      <c r="D1464" s="2">
        <f t="shared" si="174"/>
        <v>5.2978000000000005</v>
      </c>
      <c r="E1464" s="2">
        <f t="shared" si="176"/>
        <v>5.3364000000000003</v>
      </c>
      <c r="F1464" s="2">
        <f t="shared" si="177"/>
        <v>5.512299999999998</v>
      </c>
      <c r="G1464" s="2">
        <f t="shared" si="179"/>
        <v>5.5154400000000008</v>
      </c>
      <c r="H1464" s="2">
        <f t="shared" si="175"/>
        <v>5.1196050000000026</v>
      </c>
      <c r="I1464" s="2">
        <f t="array" ref="I1464">SUMPRODUCT(B1448:B1467, (ROW(B1448:B1467)-ROW(B1448)+1)) / (20*21/2)</f>
        <v>5.3916428571428563</v>
      </c>
      <c r="J1464" s="2">
        <f t="shared" si="178"/>
        <v>5.4455935714901544</v>
      </c>
      <c r="K1464" s="2">
        <f t="shared" si="180"/>
        <v>5.4329201073773827</v>
      </c>
    </row>
    <row r="1465" spans="1:11" ht="13.5" x14ac:dyDescent="0.25">
      <c r="A1465" s="3">
        <f>TITRES_STAT!B1468</f>
        <v>44146</v>
      </c>
      <c r="B1465" s="5">
        <f>TITRES_STAT!D1468</f>
        <v>5.4020000000000001</v>
      </c>
      <c r="C1465" s="2">
        <f t="shared" si="173"/>
        <v>0</v>
      </c>
      <c r="D1465" s="2">
        <f t="shared" si="174"/>
        <v>5.3248000000000006</v>
      </c>
      <c r="E1465" s="2">
        <f t="shared" si="176"/>
        <v>5.3228999999999997</v>
      </c>
      <c r="F1465" s="2">
        <f t="shared" si="177"/>
        <v>5.4971499999999986</v>
      </c>
      <c r="G1465" s="2">
        <f t="shared" si="179"/>
        <v>5.5167999999999999</v>
      </c>
      <c r="H1465" s="2">
        <f t="shared" si="175"/>
        <v>5.1201600000000029</v>
      </c>
      <c r="I1465" s="2">
        <f t="array" ref="I1465">SUMPRODUCT(B1449:B1468, (ROW(B1449:B1468)-ROW(B1449)+1)) / (20*21/2)</f>
        <v>5.3854666666666668</v>
      </c>
      <c r="J1465" s="2">
        <f t="shared" si="178"/>
        <v>5.4414418027768061</v>
      </c>
      <c r="K1465" s="2">
        <f t="shared" si="180"/>
        <v>5.4317075541468967</v>
      </c>
    </row>
    <row r="1466" spans="1:11" ht="13.5" x14ac:dyDescent="0.25">
      <c r="A1466" s="3">
        <f>TITRES_STAT!B1469</f>
        <v>44147</v>
      </c>
      <c r="B1466" s="5">
        <f>TITRES_STAT!D1469</f>
        <v>5.4020000000000001</v>
      </c>
      <c r="C1466" s="2">
        <f t="shared" si="173"/>
        <v>0</v>
      </c>
      <c r="D1466" s="2">
        <f t="shared" si="174"/>
        <v>5.3518000000000008</v>
      </c>
      <c r="E1466" s="2">
        <f t="shared" si="176"/>
        <v>5.3228999999999997</v>
      </c>
      <c r="F1466" s="2">
        <f t="shared" si="177"/>
        <v>5.4819999999999993</v>
      </c>
      <c r="G1466" s="2">
        <f t="shared" si="179"/>
        <v>5.51816</v>
      </c>
      <c r="H1466" s="2">
        <f t="shared" si="175"/>
        <v>5.1213650000000026</v>
      </c>
      <c r="I1466" s="2">
        <f t="array" ref="I1466">SUMPRODUCT(B1450:B1469, (ROW(B1450:B1469)-ROW(B1450)+1)) / (20*21/2)</f>
        <v>5.3807333333333327</v>
      </c>
      <c r="J1466" s="2">
        <f t="shared" si="178"/>
        <v>5.437685440607587</v>
      </c>
      <c r="K1466" s="2">
        <f t="shared" si="180"/>
        <v>5.4305425520234891</v>
      </c>
    </row>
    <row r="1467" spans="1:11" ht="13.5" x14ac:dyDescent="0.25">
      <c r="A1467" s="3">
        <f>TITRES_STAT!B1470</f>
        <v>44148</v>
      </c>
      <c r="B1467" s="5">
        <f>TITRES_STAT!D1470</f>
        <v>5.4020000000000001</v>
      </c>
      <c r="C1467" s="2">
        <f t="shared" si="173"/>
        <v>0</v>
      </c>
      <c r="D1467" s="2">
        <f t="shared" si="174"/>
        <v>5.3924000000000003</v>
      </c>
      <c r="E1467" s="2">
        <f t="shared" si="176"/>
        <v>5.3229000000000006</v>
      </c>
      <c r="F1467" s="2">
        <f t="shared" si="177"/>
        <v>5.4668499999999991</v>
      </c>
      <c r="G1467" s="2">
        <f t="shared" si="179"/>
        <v>5.5208600000000017</v>
      </c>
      <c r="H1467" s="2">
        <f t="shared" si="175"/>
        <v>5.1218250000000038</v>
      </c>
      <c r="I1467" s="2">
        <f t="array" ref="I1467">SUMPRODUCT(B1451:B1470, (ROW(B1451:B1470)-ROW(B1451)+1)) / (20*21/2)</f>
        <v>5.3774428571428565</v>
      </c>
      <c r="J1467" s="2">
        <f t="shared" si="178"/>
        <v>5.434286827216388</v>
      </c>
      <c r="K1467" s="2">
        <f t="shared" si="180"/>
        <v>5.4294232362578621</v>
      </c>
    </row>
    <row r="1468" spans="1:11" ht="13.5" x14ac:dyDescent="0.25">
      <c r="A1468" s="3">
        <f>TITRES_STAT!B1471</f>
        <v>44151</v>
      </c>
      <c r="B1468" s="5">
        <f>TITRES_STAT!D1471</f>
        <v>5.4020000000000001</v>
      </c>
      <c r="C1468" s="2">
        <f t="shared" si="173"/>
        <v>0</v>
      </c>
      <c r="D1468" s="2">
        <f t="shared" si="174"/>
        <v>5.4020000000000001</v>
      </c>
      <c r="E1468" s="2">
        <f t="shared" si="176"/>
        <v>5.3364000000000003</v>
      </c>
      <c r="F1468" s="2">
        <f t="shared" si="177"/>
        <v>5.4517000000000007</v>
      </c>
      <c r="G1468" s="2">
        <f t="shared" si="179"/>
        <v>5.5235600000000007</v>
      </c>
      <c r="H1468" s="2">
        <f t="shared" si="175"/>
        <v>5.1222850000000042</v>
      </c>
      <c r="I1468" s="2">
        <f t="array" ref="I1468">SUMPRODUCT(B1452:B1471, (ROW(B1452:B1471)-ROW(B1452)+1)) / (20*21/2)</f>
        <v>5.3742619047619051</v>
      </c>
      <c r="J1468" s="2">
        <f t="shared" si="178"/>
        <v>5.4312118912910181</v>
      </c>
      <c r="K1468" s="2">
        <f t="shared" si="180"/>
        <v>5.4283478152281415</v>
      </c>
    </row>
    <row r="1469" spans="1:11" ht="13.5" x14ac:dyDescent="0.25">
      <c r="A1469" s="3">
        <f>TITRES_STAT!B1472</f>
        <v>44152</v>
      </c>
      <c r="B1469" s="5">
        <f>TITRES_STAT!D1472</f>
        <v>5.4020000000000001</v>
      </c>
      <c r="C1469" s="2">
        <f t="shared" si="173"/>
        <v>0</v>
      </c>
      <c r="D1469" s="2">
        <f t="shared" si="174"/>
        <v>5.4020000000000001</v>
      </c>
      <c r="E1469" s="2">
        <f t="shared" si="176"/>
        <v>5.3498999999999999</v>
      </c>
      <c r="F1469" s="2">
        <f t="shared" si="177"/>
        <v>5.4365500000000004</v>
      </c>
      <c r="G1469" s="2">
        <f t="shared" si="179"/>
        <v>5.5249200000000007</v>
      </c>
      <c r="H1469" s="2">
        <f t="shared" si="175"/>
        <v>5.1219700000000037</v>
      </c>
      <c r="I1469" s="2">
        <f t="array" ref="I1469">SUMPRODUCT(B1453:B1472, (ROW(B1453:B1472)-ROW(B1453)+1)) / (20*21/2)</f>
        <v>5.3725904761904761</v>
      </c>
      <c r="J1469" s="2">
        <f t="shared" si="178"/>
        <v>5.4284298064061591</v>
      </c>
      <c r="K1469" s="2">
        <f t="shared" si="180"/>
        <v>5.4273145675721359</v>
      </c>
    </row>
    <row r="1470" spans="1:11" ht="13.5" x14ac:dyDescent="0.25">
      <c r="A1470" s="3">
        <f>TITRES_STAT!B1473</f>
        <v>44153</v>
      </c>
      <c r="B1470" s="5">
        <f>TITRES_STAT!D1473</f>
        <v>5.4020000000000001</v>
      </c>
      <c r="C1470" s="2">
        <f t="shared" si="173"/>
        <v>0</v>
      </c>
      <c r="D1470" s="2">
        <f t="shared" si="174"/>
        <v>5.4020000000000001</v>
      </c>
      <c r="E1470" s="2">
        <f t="shared" si="176"/>
        <v>5.3634000000000004</v>
      </c>
      <c r="F1470" s="2">
        <f t="shared" si="177"/>
        <v>5.4214000000000011</v>
      </c>
      <c r="G1470" s="2">
        <f t="shared" si="179"/>
        <v>5.5249199999999998</v>
      </c>
      <c r="H1470" s="2">
        <f t="shared" si="175"/>
        <v>5.1216550000000041</v>
      </c>
      <c r="I1470" s="2">
        <f t="array" ref="I1470">SUMPRODUCT(B1454:B1473, (ROW(B1454:B1473)-ROW(B1454)+1)) / (20*21/2)</f>
        <v>5.361476190476191</v>
      </c>
      <c r="J1470" s="2">
        <f t="shared" si="178"/>
        <v>5.4259126819865253</v>
      </c>
      <c r="K1470" s="2">
        <f t="shared" si="180"/>
        <v>5.4263218394320516</v>
      </c>
    </row>
    <row r="1471" spans="1:11" ht="13.5" x14ac:dyDescent="0.25">
      <c r="A1471" s="3">
        <f>TITRES_STAT!B1474</f>
        <v>44154</v>
      </c>
      <c r="B1471" s="5">
        <f>TITRES_STAT!D1474</f>
        <v>5.3879999999999999</v>
      </c>
      <c r="C1471" s="2">
        <f t="shared" si="173"/>
        <v>-1.4000000000000234E-2</v>
      </c>
      <c r="D1471" s="2">
        <f t="shared" si="174"/>
        <v>5.3992000000000004</v>
      </c>
      <c r="E1471" s="2">
        <f t="shared" si="176"/>
        <v>5.3755000000000006</v>
      </c>
      <c r="F1471" s="2">
        <f t="shared" si="177"/>
        <v>5.4055500000000007</v>
      </c>
      <c r="G1471" s="2">
        <f t="shared" si="179"/>
        <v>5.5259999999999989</v>
      </c>
      <c r="H1471" s="2">
        <f t="shared" si="175"/>
        <v>5.1212700000000044</v>
      </c>
      <c r="I1471" s="2">
        <f t="array" ref="I1471">SUMPRODUCT(B1455:B1474, (ROW(B1455:B1474)-ROW(B1455)+1)) / (20*21/2)</f>
        <v>5.3530857142857151</v>
      </c>
      <c r="J1471" s="2">
        <f t="shared" si="178"/>
        <v>5.4223019503687615</v>
      </c>
      <c r="K1471" s="2">
        <f t="shared" si="180"/>
        <v>5.4248190221994221</v>
      </c>
    </row>
    <row r="1472" spans="1:11" ht="13.5" x14ac:dyDescent="0.25">
      <c r="A1472" s="3">
        <f>TITRES_STAT!B1475</f>
        <v>44155</v>
      </c>
      <c r="B1472" s="5">
        <f>TITRES_STAT!D1475</f>
        <v>5.3879999999999999</v>
      </c>
      <c r="C1472" s="2">
        <f t="shared" si="173"/>
        <v>0</v>
      </c>
      <c r="D1472" s="2">
        <f t="shared" si="174"/>
        <v>5.3963999999999999</v>
      </c>
      <c r="E1472" s="2">
        <f t="shared" si="176"/>
        <v>5.3944000000000001</v>
      </c>
      <c r="F1472" s="2">
        <f t="shared" si="177"/>
        <v>5.3897000000000013</v>
      </c>
      <c r="G1472" s="2">
        <f t="shared" si="179"/>
        <v>5.5257199999999989</v>
      </c>
      <c r="H1472" s="2">
        <f t="shared" si="175"/>
        <v>5.1215050000000044</v>
      </c>
      <c r="I1472" s="2">
        <f t="array" ref="I1472">SUMPRODUCT(B1456:B1475, (ROW(B1456:B1475)-ROW(B1456)+1)) / (20*21/2)</f>
        <v>5.3446809523809522</v>
      </c>
      <c r="J1472" s="2">
        <f t="shared" si="178"/>
        <v>5.4190350979526896</v>
      </c>
      <c r="K1472" s="2">
        <f t="shared" si="180"/>
        <v>5.4233751389759153</v>
      </c>
    </row>
    <row r="1473" spans="1:11" ht="13.5" x14ac:dyDescent="0.25">
      <c r="A1473" s="3">
        <f>TITRES_STAT!B1476</f>
        <v>44158</v>
      </c>
      <c r="B1473" s="5">
        <f>TITRES_STAT!D1476</f>
        <v>5.2729999999999997</v>
      </c>
      <c r="C1473" s="2">
        <f t="shared" si="173"/>
        <v>-0.11500000000000021</v>
      </c>
      <c r="D1473" s="2">
        <f t="shared" si="174"/>
        <v>5.3705999999999996</v>
      </c>
      <c r="E1473" s="2">
        <f t="shared" si="176"/>
        <v>5.3863000000000003</v>
      </c>
      <c r="F1473" s="2">
        <f t="shared" si="177"/>
        <v>5.3681000000000001</v>
      </c>
      <c r="G1473" s="2">
        <f t="shared" si="179"/>
        <v>5.5231399999999997</v>
      </c>
      <c r="H1473" s="2">
        <f t="shared" si="175"/>
        <v>5.121165000000004</v>
      </c>
      <c r="I1473" s="2">
        <f t="array" ref="I1473">SUMPRODUCT(B1457:B1476, (ROW(B1457:B1476)-ROW(B1457)+1)) / (20*21/2)</f>
        <v>5.3375619047619045</v>
      </c>
      <c r="J1473" s="2">
        <f t="shared" si="178"/>
        <v>5.4051269933857666</v>
      </c>
      <c r="K1473" s="2">
        <f t="shared" si="180"/>
        <v>5.4174780747023501</v>
      </c>
    </row>
    <row r="1474" spans="1:11" ht="13.5" x14ac:dyDescent="0.25">
      <c r="A1474" s="3">
        <f>TITRES_STAT!B1477</f>
        <v>44159</v>
      </c>
      <c r="B1474" s="5">
        <f>TITRES_STAT!D1477</f>
        <v>5.28</v>
      </c>
      <c r="C1474" s="2">
        <f t="shared" si="173"/>
        <v>7.0000000000005613E-3</v>
      </c>
      <c r="D1474" s="2">
        <f t="shared" si="174"/>
        <v>5.3461999999999996</v>
      </c>
      <c r="E1474" s="2">
        <f t="shared" si="176"/>
        <v>5.3741000000000003</v>
      </c>
      <c r="F1474" s="2">
        <f t="shared" si="177"/>
        <v>5.3552500000000007</v>
      </c>
      <c r="G1474" s="2">
        <f t="shared" si="179"/>
        <v>5.5206999999999979</v>
      </c>
      <c r="H1474" s="2">
        <f t="shared" si="175"/>
        <v>5.1210150000000052</v>
      </c>
      <c r="I1474" s="2">
        <f t="array" ref="I1474">SUMPRODUCT(B1458:B1477, (ROW(B1458:B1477)-ROW(B1458)+1)) / (20*21/2)</f>
        <v>5.331085714285714</v>
      </c>
      <c r="J1474" s="2">
        <f t="shared" si="178"/>
        <v>5.3932101368728365</v>
      </c>
      <c r="K1474" s="2">
        <f t="shared" si="180"/>
        <v>5.4120867776551993</v>
      </c>
    </row>
    <row r="1475" spans="1:11" ht="13.5" x14ac:dyDescent="0.25">
      <c r="A1475" s="3">
        <f>TITRES_STAT!B1478</f>
        <v>44160</v>
      </c>
      <c r="B1475" s="5">
        <f>TITRES_STAT!D1478</f>
        <v>5.2670000000000003</v>
      </c>
      <c r="C1475" s="2">
        <f t="shared" si="173"/>
        <v>-1.2999999999999901E-2</v>
      </c>
      <c r="D1475" s="2">
        <f t="shared" si="174"/>
        <v>5.3192000000000004</v>
      </c>
      <c r="E1475" s="2">
        <f t="shared" si="176"/>
        <v>5.3605999999999998</v>
      </c>
      <c r="F1475" s="2">
        <f t="shared" si="177"/>
        <v>5.3417500000000002</v>
      </c>
      <c r="G1475" s="2">
        <f t="shared" si="179"/>
        <v>5.5179999999999998</v>
      </c>
      <c r="H1475" s="2">
        <f t="shared" si="175"/>
        <v>5.1208000000000053</v>
      </c>
      <c r="I1475" s="2">
        <f t="array" ref="I1475">SUMPRODUCT(B1459:B1478, (ROW(B1459:B1478)-ROW(B1459)+1)) / (20*21/2)</f>
        <v>5.3381095238095249</v>
      </c>
      <c r="J1475" s="2">
        <f t="shared" si="178"/>
        <v>5.3811901238373281</v>
      </c>
      <c r="K1475" s="2">
        <f t="shared" si="180"/>
        <v>5.4063971001000937</v>
      </c>
    </row>
    <row r="1476" spans="1:11" ht="13.5" x14ac:dyDescent="0.25">
      <c r="A1476" s="3">
        <f>TITRES_STAT!B1479</f>
        <v>44161</v>
      </c>
      <c r="B1476" s="5">
        <f>TITRES_STAT!D1479</f>
        <v>5.2670000000000003</v>
      </c>
      <c r="C1476" s="2">
        <f t="shared" ref="C1476:C1539" si="181">B1476-B1475</f>
        <v>0</v>
      </c>
      <c r="D1476" s="2">
        <f t="shared" si="174"/>
        <v>5.2949999999999999</v>
      </c>
      <c r="E1476" s="2">
        <f t="shared" si="176"/>
        <v>5.3471000000000002</v>
      </c>
      <c r="F1476" s="2">
        <f t="shared" si="177"/>
        <v>5.335</v>
      </c>
      <c r="G1476" s="2">
        <f t="shared" si="179"/>
        <v>5.515299999999999</v>
      </c>
      <c r="H1476" s="2">
        <f t="shared" si="175"/>
        <v>5.120740000000005</v>
      </c>
      <c r="I1476" s="2">
        <f t="array" ref="I1476">SUMPRODUCT(B1460:B1479, (ROW(B1460:B1479)-ROW(B1460)+1)) / (20*21/2)</f>
        <v>5.3316333333333334</v>
      </c>
      <c r="J1476" s="2">
        <f t="shared" si="178"/>
        <v>5.3703148739480593</v>
      </c>
      <c r="K1476" s="2">
        <f t="shared" si="180"/>
        <v>5.4009305471549922</v>
      </c>
    </row>
    <row r="1477" spans="1:11" ht="13.5" x14ac:dyDescent="0.25">
      <c r="A1477" s="3">
        <f>TITRES_STAT!B1480</f>
        <v>44162</v>
      </c>
      <c r="B1477" s="5">
        <f>TITRES_STAT!D1480</f>
        <v>5.2670000000000003</v>
      </c>
      <c r="C1477" s="2">
        <f t="shared" si="181"/>
        <v>0</v>
      </c>
      <c r="D1477" s="2">
        <f t="shared" si="174"/>
        <v>5.2707999999999995</v>
      </c>
      <c r="E1477" s="2">
        <f t="shared" si="176"/>
        <v>5.3336000000000006</v>
      </c>
      <c r="F1477" s="2">
        <f t="shared" si="177"/>
        <v>5.3282499999999997</v>
      </c>
      <c r="G1477" s="2">
        <f t="shared" si="179"/>
        <v>5.5125999999999991</v>
      </c>
      <c r="H1477" s="2">
        <f t="shared" si="175"/>
        <v>5.1209900000000061</v>
      </c>
      <c r="I1477" s="2">
        <f t="array" ref="I1477">SUMPRODUCT(B1461:B1480, (ROW(B1461:B1480)-ROW(B1461)+1)) / (20*21/2)</f>
        <v>5.325157142857142</v>
      </c>
      <c r="J1477" s="2">
        <f t="shared" si="178"/>
        <v>5.3604753621434824</v>
      </c>
      <c r="K1477" s="2">
        <f t="shared" si="180"/>
        <v>5.3956783688351893</v>
      </c>
    </row>
    <row r="1478" spans="1:11" ht="13.5" x14ac:dyDescent="0.25">
      <c r="A1478" s="3">
        <f>TITRES_STAT!B1481</f>
        <v>44165</v>
      </c>
      <c r="B1478" s="5">
        <f>TITRES_STAT!D1481</f>
        <v>5.4020000000000001</v>
      </c>
      <c r="C1478" s="2">
        <f t="shared" si="181"/>
        <v>0.13499999999999979</v>
      </c>
      <c r="D1478" s="2">
        <f t="shared" ref="D1478:D1541" si="182">AVERAGE(B1474:B1478)</f>
        <v>5.2965999999999998</v>
      </c>
      <c r="E1478" s="2">
        <f t="shared" si="176"/>
        <v>5.3336000000000006</v>
      </c>
      <c r="F1478" s="2">
        <f t="shared" si="177"/>
        <v>5.335</v>
      </c>
      <c r="G1478" s="2">
        <f t="shared" si="179"/>
        <v>5.5093599999999983</v>
      </c>
      <c r="H1478" s="2">
        <f t="shared" si="175"/>
        <v>5.1226600000000069</v>
      </c>
      <c r="I1478" s="2">
        <f t="array" ref="I1478">SUMPRODUCT(B1462:B1481, (ROW(B1462:B1481)-ROW(B1462)+1)) / (20*21/2)</f>
        <v>5.3166809523809517</v>
      </c>
      <c r="J1478" s="2">
        <f t="shared" si="178"/>
        <v>5.3644300895583887</v>
      </c>
      <c r="K1478" s="2">
        <f t="shared" si="180"/>
        <v>5.3959262759396918</v>
      </c>
    </row>
    <row r="1479" spans="1:11" ht="13.5" x14ac:dyDescent="0.25">
      <c r="A1479" s="3">
        <f>TITRES_STAT!B1482</f>
        <v>44166</v>
      </c>
      <c r="B1479" s="5">
        <f>TITRES_STAT!D1482</f>
        <v>5.2670000000000003</v>
      </c>
      <c r="C1479" s="2">
        <f t="shared" si="181"/>
        <v>-0.13499999999999979</v>
      </c>
      <c r="D1479" s="2">
        <f t="shared" si="182"/>
        <v>5.2940000000000005</v>
      </c>
      <c r="E1479" s="2">
        <f t="shared" si="176"/>
        <v>5.3201000000000009</v>
      </c>
      <c r="F1479" s="2">
        <f t="shared" si="177"/>
        <v>5.3349999999999991</v>
      </c>
      <c r="G1479" s="2">
        <f t="shared" si="179"/>
        <v>5.5034199999999975</v>
      </c>
      <c r="H1479" s="2">
        <f t="shared" si="175"/>
        <v>5.1236550000000056</v>
      </c>
      <c r="I1479" s="2">
        <f t="array" ref="I1479">SUMPRODUCT(B1463:B1482, (ROW(B1463:B1482)-ROW(B1463)+1)) / (20*21/2)</f>
        <v>5.3231619047619052</v>
      </c>
      <c r="J1479" s="2">
        <f t="shared" si="178"/>
        <v>5.355151033409971</v>
      </c>
      <c r="K1479" s="2">
        <f t="shared" si="180"/>
        <v>5.3908703435499001</v>
      </c>
    </row>
    <row r="1480" spans="1:11" ht="13.5" x14ac:dyDescent="0.25">
      <c r="A1480" s="3">
        <f>TITRES_STAT!B1483</f>
        <v>44167</v>
      </c>
      <c r="B1480" s="5">
        <f>TITRES_STAT!D1483</f>
        <v>5.2670000000000003</v>
      </c>
      <c r="C1480" s="2">
        <f t="shared" si="181"/>
        <v>0</v>
      </c>
      <c r="D1480" s="2">
        <f t="shared" si="182"/>
        <v>5.2939999999999996</v>
      </c>
      <c r="E1480" s="2">
        <f t="shared" si="176"/>
        <v>5.3066000000000013</v>
      </c>
      <c r="F1480" s="2">
        <f t="shared" si="177"/>
        <v>5.3349999999999991</v>
      </c>
      <c r="G1480" s="2">
        <f t="shared" si="179"/>
        <v>5.4974799999999968</v>
      </c>
      <c r="H1480" s="2">
        <f t="shared" si="175"/>
        <v>5.1246500000000061</v>
      </c>
      <c r="I1480" s="2">
        <f t="array" ref="I1480">SUMPRODUCT(B1464:B1483, (ROW(B1464:B1483)-ROW(B1464)+1)) / (20*21/2)</f>
        <v>5.3132476190476199</v>
      </c>
      <c r="J1480" s="2">
        <f t="shared" si="178"/>
        <v>5.3467556968947356</v>
      </c>
      <c r="K1480" s="2">
        <f t="shared" si="180"/>
        <v>5.3860126830185315</v>
      </c>
    </row>
    <row r="1481" spans="1:11" ht="13.5" x14ac:dyDescent="0.25">
      <c r="A1481" s="3">
        <f>TITRES_STAT!B1484</f>
        <v>44168</v>
      </c>
      <c r="B1481" s="5">
        <f>TITRES_STAT!D1484</f>
        <v>5.2460000000000004</v>
      </c>
      <c r="C1481" s="2">
        <f t="shared" si="181"/>
        <v>-2.0999999999999908E-2</v>
      </c>
      <c r="D1481" s="2">
        <f t="shared" si="182"/>
        <v>5.2897999999999996</v>
      </c>
      <c r="E1481" s="2">
        <f t="shared" si="176"/>
        <v>5.2924000000000007</v>
      </c>
      <c r="F1481" s="2">
        <f t="shared" si="177"/>
        <v>5.3339499999999989</v>
      </c>
      <c r="G1481" s="2">
        <f t="shared" si="179"/>
        <v>5.4911199999999978</v>
      </c>
      <c r="H1481" s="2">
        <f t="shared" si="175"/>
        <v>5.1255400000000062</v>
      </c>
      <c r="I1481" s="2">
        <f t="array" ref="I1481">SUMPRODUCT(B1465:B1484, (ROW(B1465:B1484)-ROW(B1465)+1)) / (20*21/2)</f>
        <v>5.3038761904761911</v>
      </c>
      <c r="J1481" s="2">
        <f t="shared" si="178"/>
        <v>5.337159916238094</v>
      </c>
      <c r="K1481" s="2">
        <f t="shared" si="180"/>
        <v>5.3805219895668248</v>
      </c>
    </row>
    <row r="1482" spans="1:11" ht="13.5" x14ac:dyDescent="0.25">
      <c r="A1482" s="3">
        <f>TITRES_STAT!B1485</f>
        <v>44169</v>
      </c>
      <c r="B1482" s="5">
        <f>TITRES_STAT!D1485</f>
        <v>5.4020000000000001</v>
      </c>
      <c r="C1482" s="2">
        <f t="shared" si="181"/>
        <v>0.15599999999999969</v>
      </c>
      <c r="D1482" s="2">
        <f t="shared" si="182"/>
        <v>5.3168000000000006</v>
      </c>
      <c r="E1482" s="2">
        <f t="shared" si="176"/>
        <v>5.2938000000000009</v>
      </c>
      <c r="F1482" s="2">
        <f t="shared" si="177"/>
        <v>5.3440999999999992</v>
      </c>
      <c r="G1482" s="2">
        <f t="shared" si="179"/>
        <v>5.487879999999997</v>
      </c>
      <c r="H1482" s="2">
        <f t="shared" ref="H1482:H1545" si="183">AVERAGE(B1283:B1482)</f>
        <v>5.127210000000006</v>
      </c>
      <c r="I1482" s="2">
        <f t="array" ref="I1482">SUMPRODUCT(B1466:B1485, (ROW(B1466:B1485)-ROW(B1466)+1)) / (20*21/2)</f>
        <v>5.2952761904761916</v>
      </c>
      <c r="J1482" s="2">
        <f t="shared" si="178"/>
        <v>5.3433351623106562</v>
      </c>
      <c r="K1482" s="2">
        <f t="shared" si="180"/>
        <v>5.3813642644857724</v>
      </c>
    </row>
    <row r="1483" spans="1:11" ht="13.5" x14ac:dyDescent="0.25">
      <c r="A1483" s="3">
        <f>TITRES_STAT!B1486</f>
        <v>44172</v>
      </c>
      <c r="B1483" s="5">
        <f>TITRES_STAT!D1486</f>
        <v>5.24</v>
      </c>
      <c r="C1483" s="2">
        <f t="shared" si="181"/>
        <v>-0.16199999999999992</v>
      </c>
      <c r="D1483" s="2">
        <f t="shared" si="182"/>
        <v>5.2844000000000007</v>
      </c>
      <c r="E1483" s="2">
        <f t="shared" si="176"/>
        <v>5.2905000000000006</v>
      </c>
      <c r="F1483" s="2">
        <f t="shared" si="177"/>
        <v>5.3383999999999983</v>
      </c>
      <c r="G1483" s="2">
        <f t="shared" si="179"/>
        <v>5.4813999999999972</v>
      </c>
      <c r="H1483" s="2">
        <f t="shared" si="183"/>
        <v>5.1273550000000068</v>
      </c>
      <c r="I1483" s="2">
        <f t="array" ref="I1483">SUMPRODUCT(B1467:B1486, (ROW(B1467:B1486)-ROW(B1467)+1)) / (20*21/2)</f>
        <v>5.2874476190476205</v>
      </c>
      <c r="J1483" s="2">
        <f t="shared" si="178"/>
        <v>5.33349371828107</v>
      </c>
      <c r="K1483" s="2">
        <f t="shared" si="180"/>
        <v>5.3758205678392716</v>
      </c>
    </row>
    <row r="1484" spans="1:11" ht="13.5" x14ac:dyDescent="0.25">
      <c r="A1484" s="3">
        <f>TITRES_STAT!B1487</f>
        <v>44173</v>
      </c>
      <c r="B1484" s="5">
        <f>TITRES_STAT!D1487</f>
        <v>5.24</v>
      </c>
      <c r="C1484" s="2">
        <f t="shared" si="181"/>
        <v>0</v>
      </c>
      <c r="D1484" s="2">
        <f t="shared" si="182"/>
        <v>5.2790000000000008</v>
      </c>
      <c r="E1484" s="2">
        <f t="shared" ref="E1484:E1547" si="184">AVERAGE(B1475:B1484)</f>
        <v>5.2865000000000011</v>
      </c>
      <c r="F1484" s="2">
        <f t="shared" si="177"/>
        <v>5.3302999999999994</v>
      </c>
      <c r="G1484" s="2">
        <f t="shared" si="179"/>
        <v>5.4749199999999973</v>
      </c>
      <c r="H1484" s="2">
        <f t="shared" si="183"/>
        <v>5.1275000000000066</v>
      </c>
      <c r="I1484" s="2">
        <f t="array" ref="I1484">SUMPRODUCT(B1468:B1487, (ROW(B1468:B1487)-ROW(B1468)+1)) / (20*21/2)</f>
        <v>5.2764857142857151</v>
      </c>
      <c r="J1484" s="2">
        <f t="shared" si="178"/>
        <v>5.3245895546352546</v>
      </c>
      <c r="K1484" s="2">
        <f t="shared" si="180"/>
        <v>5.3704942710612604</v>
      </c>
    </row>
    <row r="1485" spans="1:11" ht="13.5" x14ac:dyDescent="0.25">
      <c r="A1485" s="3">
        <f>TITRES_STAT!B1488</f>
        <v>44174</v>
      </c>
      <c r="B1485" s="5">
        <f>TITRES_STAT!D1488</f>
        <v>5.24</v>
      </c>
      <c r="C1485" s="2">
        <f t="shared" si="181"/>
        <v>0</v>
      </c>
      <c r="D1485" s="2">
        <f t="shared" si="182"/>
        <v>5.2736000000000001</v>
      </c>
      <c r="E1485" s="2">
        <f t="shared" si="184"/>
        <v>5.2838000000000012</v>
      </c>
      <c r="F1485" s="2">
        <f t="shared" si="177"/>
        <v>5.3221999999999987</v>
      </c>
      <c r="G1485" s="2">
        <f t="shared" si="179"/>
        <v>5.4684399999999984</v>
      </c>
      <c r="H1485" s="2">
        <f t="shared" si="183"/>
        <v>5.1269950000000071</v>
      </c>
      <c r="I1485" s="2">
        <f t="array" ref="I1485">SUMPRODUCT(B1469:B1488, (ROW(B1469:B1488)-ROW(B1469)+1)) / (20*21/2)</f>
        <v>5.253633333333334</v>
      </c>
      <c r="J1485" s="2">
        <f t="shared" si="178"/>
        <v>5.3165334065747549</v>
      </c>
      <c r="K1485" s="2">
        <f t="shared" si="180"/>
        <v>5.3653768486667008</v>
      </c>
    </row>
    <row r="1486" spans="1:11" ht="13.5" x14ac:dyDescent="0.25">
      <c r="A1486" s="3">
        <f>TITRES_STAT!B1489</f>
        <v>44175</v>
      </c>
      <c r="B1486" s="5">
        <f>TITRES_STAT!D1489</f>
        <v>5.24</v>
      </c>
      <c r="C1486" s="2">
        <f t="shared" si="181"/>
        <v>0</v>
      </c>
      <c r="D1486" s="2">
        <f t="shared" si="182"/>
        <v>5.2724000000000002</v>
      </c>
      <c r="E1486" s="2">
        <f t="shared" si="184"/>
        <v>5.2811000000000003</v>
      </c>
      <c r="F1486" s="2">
        <f t="shared" si="177"/>
        <v>5.314099999999998</v>
      </c>
      <c r="G1486" s="2">
        <f t="shared" si="179"/>
        <v>5.4619599999999977</v>
      </c>
      <c r="H1486" s="2">
        <f t="shared" si="183"/>
        <v>5.1257150000000085</v>
      </c>
      <c r="I1486" s="2">
        <f t="array" ref="I1486">SUMPRODUCT(B1470:B1489, (ROW(B1470:B1489)-ROW(B1470)+1)) / (20*21/2)</f>
        <v>5.2182000000000004</v>
      </c>
      <c r="J1486" s="2">
        <f t="shared" si="178"/>
        <v>5.3092445107104931</v>
      </c>
      <c r="K1486" s="2">
        <f t="shared" si="180"/>
        <v>5.3604601095033004</v>
      </c>
    </row>
    <row r="1487" spans="1:11" ht="13.5" x14ac:dyDescent="0.25">
      <c r="A1487" s="3">
        <f>TITRES_STAT!B1490</f>
        <v>44176</v>
      </c>
      <c r="B1487" s="5">
        <f>TITRES_STAT!D1490</f>
        <v>5.1989999999999998</v>
      </c>
      <c r="C1487" s="2">
        <f t="shared" si="181"/>
        <v>-4.1000000000000369E-2</v>
      </c>
      <c r="D1487" s="2">
        <f t="shared" si="182"/>
        <v>5.2317999999999998</v>
      </c>
      <c r="E1487" s="2">
        <f t="shared" si="184"/>
        <v>5.2743000000000011</v>
      </c>
      <c r="F1487" s="2">
        <f t="shared" si="177"/>
        <v>5.3039499999999986</v>
      </c>
      <c r="G1487" s="2">
        <f t="shared" si="179"/>
        <v>5.4514199999999979</v>
      </c>
      <c r="H1487" s="2">
        <f t="shared" si="183"/>
        <v>5.1250050000000078</v>
      </c>
      <c r="I1487" s="2">
        <f t="array" ref="I1487">SUMPRODUCT(B1471:B1490, (ROW(B1471:B1490)-ROW(B1471)+1)) / (20*21/2)</f>
        <v>5.1986095238095249</v>
      </c>
      <c r="J1487" s="2">
        <f t="shared" si="178"/>
        <v>5.2987450334999693</v>
      </c>
      <c r="K1487" s="2">
        <f t="shared" si="180"/>
        <v>5.3541283405031717</v>
      </c>
    </row>
    <row r="1488" spans="1:11" ht="13.5" x14ac:dyDescent="0.25">
      <c r="A1488" s="3">
        <f>TITRES_STAT!B1491</f>
        <v>44179</v>
      </c>
      <c r="B1488" s="5">
        <f>TITRES_STAT!D1491</f>
        <v>5.0640000000000001</v>
      </c>
      <c r="C1488" s="2">
        <f t="shared" si="181"/>
        <v>-0.13499999999999979</v>
      </c>
      <c r="D1488" s="2">
        <f t="shared" si="182"/>
        <v>5.1966000000000001</v>
      </c>
      <c r="E1488" s="2">
        <f t="shared" si="184"/>
        <v>5.2405000000000008</v>
      </c>
      <c r="F1488" s="2">
        <f t="shared" si="177"/>
        <v>5.2870499999999989</v>
      </c>
      <c r="G1488" s="2">
        <f t="shared" si="179"/>
        <v>5.4381799999999991</v>
      </c>
      <c r="H1488" s="2">
        <f t="shared" si="183"/>
        <v>5.1236200000000078</v>
      </c>
      <c r="I1488" s="2">
        <f t="array" ref="I1488">SUMPRODUCT(B1472:B1491, (ROW(B1472:B1491)-ROW(B1472)+1)) / (20*21/2)</f>
        <v>5.1806619047619051</v>
      </c>
      <c r="J1488" s="2">
        <f t="shared" si="178"/>
        <v>5.2763883636428295</v>
      </c>
      <c r="K1488" s="2">
        <f t="shared" si="180"/>
        <v>5.342750758522655</v>
      </c>
    </row>
    <row r="1489" spans="1:11" ht="13.5" x14ac:dyDescent="0.25">
      <c r="A1489" s="3">
        <f>TITRES_STAT!B1492</f>
        <v>44180</v>
      </c>
      <c r="B1489" s="5">
        <f>TITRES_STAT!D1492</f>
        <v>4.915</v>
      </c>
      <c r="C1489" s="2">
        <f t="shared" si="181"/>
        <v>-0.14900000000000002</v>
      </c>
      <c r="D1489" s="2">
        <f t="shared" si="182"/>
        <v>5.1316000000000006</v>
      </c>
      <c r="E1489" s="2">
        <f t="shared" si="184"/>
        <v>5.2053000000000003</v>
      </c>
      <c r="F1489" s="2">
        <f t="shared" si="177"/>
        <v>5.2627000000000006</v>
      </c>
      <c r="G1489" s="2">
        <f t="shared" si="179"/>
        <v>5.4219599999999994</v>
      </c>
      <c r="H1489" s="2">
        <f t="shared" si="183"/>
        <v>5.1207450000000074</v>
      </c>
      <c r="I1489" s="2">
        <f t="array" ref="I1489">SUMPRODUCT(B1473:B1492, (ROW(B1473:B1492)-ROW(B1473)+1)) / (20*21/2)</f>
        <v>5.1778142857142848</v>
      </c>
      <c r="J1489" s="2">
        <f t="shared" si="178"/>
        <v>5.2419704242482741</v>
      </c>
      <c r="K1489" s="2">
        <f t="shared" si="180"/>
        <v>5.3259762189727464</v>
      </c>
    </row>
    <row r="1490" spans="1:11" ht="13.5" x14ac:dyDescent="0.25">
      <c r="A1490" s="3">
        <f>TITRES_STAT!B1493</f>
        <v>44181</v>
      </c>
      <c r="B1490" s="5">
        <f>TITRES_STAT!D1493</f>
        <v>5.0570000000000004</v>
      </c>
      <c r="C1490" s="2">
        <f t="shared" si="181"/>
        <v>0.14200000000000035</v>
      </c>
      <c r="D1490" s="2">
        <f t="shared" si="182"/>
        <v>5.0950000000000006</v>
      </c>
      <c r="E1490" s="2">
        <f t="shared" si="184"/>
        <v>5.1843000000000004</v>
      </c>
      <c r="F1490" s="2">
        <f t="shared" si="177"/>
        <v>5.2454499999999999</v>
      </c>
      <c r="G1490" s="2">
        <f t="shared" si="179"/>
        <v>5.4085799999999997</v>
      </c>
      <c r="H1490" s="2">
        <f t="shared" si="183"/>
        <v>5.1185800000000068</v>
      </c>
      <c r="I1490" s="2">
        <f t="array" ref="I1490">SUMPRODUCT(B1474:B1493, (ROW(B1474:B1493)-ROW(B1474)+1)) / (20*21/2)</f>
        <v>5.1611047619047614</v>
      </c>
      <c r="J1490" s="2">
        <f t="shared" si="178"/>
        <v>5.2243541933674864</v>
      </c>
      <c r="K1490" s="2">
        <f t="shared" si="180"/>
        <v>5.3154281319542083</v>
      </c>
    </row>
    <row r="1491" spans="1:11" ht="13.5" x14ac:dyDescent="0.25">
      <c r="A1491" s="3">
        <f>TITRES_STAT!B1494</f>
        <v>44182</v>
      </c>
      <c r="B1491" s="5">
        <f>TITRES_STAT!D1494</f>
        <v>5.0570000000000004</v>
      </c>
      <c r="C1491" s="2">
        <f t="shared" si="181"/>
        <v>0</v>
      </c>
      <c r="D1491" s="2">
        <f t="shared" si="182"/>
        <v>5.0584000000000007</v>
      </c>
      <c r="E1491" s="2">
        <f t="shared" si="184"/>
        <v>5.1654</v>
      </c>
      <c r="F1491" s="2">
        <f t="shared" si="177"/>
        <v>5.2289000000000012</v>
      </c>
      <c r="G1491" s="2">
        <f t="shared" si="179"/>
        <v>5.3952</v>
      </c>
      <c r="H1491" s="2">
        <f t="shared" si="183"/>
        <v>5.116415000000007</v>
      </c>
      <c r="I1491" s="2">
        <f t="array" ref="I1491">SUMPRODUCT(B1475:B1494, (ROW(B1475:B1494)-ROW(B1475)+1)) / (20*21/2)</f>
        <v>5.1467238095238104</v>
      </c>
      <c r="J1491" s="2">
        <f t="shared" si="178"/>
        <v>5.2084156987610593</v>
      </c>
      <c r="K1491" s="2">
        <f t="shared" si="180"/>
        <v>5.3052936954069843</v>
      </c>
    </row>
    <row r="1492" spans="1:11" ht="13.5" x14ac:dyDescent="0.25">
      <c r="A1492" s="3">
        <f>TITRES_STAT!B1495</f>
        <v>44183</v>
      </c>
      <c r="B1492" s="5">
        <f>TITRES_STAT!D1495</f>
        <v>5.1989999999999998</v>
      </c>
      <c r="C1492" s="2">
        <f t="shared" si="181"/>
        <v>0.14199999999999946</v>
      </c>
      <c r="D1492" s="2">
        <f t="shared" si="182"/>
        <v>5.0584000000000007</v>
      </c>
      <c r="E1492" s="2">
        <f t="shared" si="184"/>
        <v>5.1451000000000002</v>
      </c>
      <c r="F1492" s="2">
        <f t="shared" ref="F1492:F1555" si="185">AVERAGE(B1473:B1492)</f>
        <v>5.2194500000000001</v>
      </c>
      <c r="G1492" s="2">
        <f t="shared" si="179"/>
        <v>5.3846599999999993</v>
      </c>
      <c r="H1492" s="2">
        <f t="shared" si="183"/>
        <v>5.1149600000000071</v>
      </c>
      <c r="I1492" s="2">
        <f t="array" ref="I1492">SUMPRODUCT(B1476:B1495, (ROW(B1476:B1495)-ROW(B1476)+1)) / (20*21/2)</f>
        <v>5.1405476190476183</v>
      </c>
      <c r="J1492" s="2">
        <f t="shared" si="178"/>
        <v>5.2075189655457201</v>
      </c>
      <c r="K1492" s="2">
        <f t="shared" si="180"/>
        <v>5.3011253151949465</v>
      </c>
    </row>
    <row r="1493" spans="1:11" ht="13.5" x14ac:dyDescent="0.25">
      <c r="A1493" s="3">
        <f>TITRES_STAT!B1496</f>
        <v>44186</v>
      </c>
      <c r="B1493" s="5">
        <f>TITRES_STAT!D1496</f>
        <v>5.0439999999999996</v>
      </c>
      <c r="C1493" s="2">
        <f t="shared" si="181"/>
        <v>-0.15500000000000025</v>
      </c>
      <c r="D1493" s="2">
        <f t="shared" si="182"/>
        <v>5.0544000000000002</v>
      </c>
      <c r="E1493" s="2">
        <f t="shared" si="184"/>
        <v>5.1254999999999997</v>
      </c>
      <c r="F1493" s="2">
        <f t="shared" si="185"/>
        <v>5.2080000000000002</v>
      </c>
      <c r="G1493" s="2">
        <f t="shared" si="179"/>
        <v>5.3714399999999989</v>
      </c>
      <c r="H1493" s="2">
        <f t="shared" si="183"/>
        <v>5.1127300000000062</v>
      </c>
      <c r="I1493" s="2">
        <f t="array" ref="I1493">SUMPRODUCT(B1477:B1496, (ROW(B1477:B1496)-ROW(B1477)+1)) / (20*21/2)</f>
        <v>5.135014285714286</v>
      </c>
      <c r="J1493" s="2">
        <f t="shared" ref="J1493:J1556" si="186">$J$4*B1493+J1492*(1-$J$4)</f>
        <v>5.1919457307318417</v>
      </c>
      <c r="K1493" s="2">
        <f t="shared" si="180"/>
        <v>5.2910419695010269</v>
      </c>
    </row>
    <row r="1494" spans="1:11" ht="13.5" x14ac:dyDescent="0.25">
      <c r="A1494" s="3">
        <f>TITRES_STAT!B1497</f>
        <v>44187</v>
      </c>
      <c r="B1494" s="5">
        <f>TITRES_STAT!D1497</f>
        <v>5.0570000000000004</v>
      </c>
      <c r="C1494" s="2">
        <f t="shared" si="181"/>
        <v>1.3000000000000789E-2</v>
      </c>
      <c r="D1494" s="2">
        <f t="shared" si="182"/>
        <v>5.0828000000000007</v>
      </c>
      <c r="E1494" s="2">
        <f t="shared" si="184"/>
        <v>5.1072000000000006</v>
      </c>
      <c r="F1494" s="2">
        <f t="shared" si="185"/>
        <v>5.1968500000000004</v>
      </c>
      <c r="G1494" s="2">
        <f t="shared" si="179"/>
        <v>5.3584799999999984</v>
      </c>
      <c r="H1494" s="2">
        <f t="shared" si="183"/>
        <v>5.1105650000000056</v>
      </c>
      <c r="I1494" s="2">
        <f t="array" ref="I1494">SUMPRODUCT(B1478:B1497, (ROW(B1478:B1497)-ROW(B1478)+1)) / (20*21/2)</f>
        <v>5.13012380952381</v>
      </c>
      <c r="J1494" s="2">
        <f t="shared" si="186"/>
        <v>5.1790937563764281</v>
      </c>
      <c r="K1494" s="2">
        <f t="shared" si="180"/>
        <v>5.2818638530500071</v>
      </c>
    </row>
    <row r="1495" spans="1:11" ht="13.5" x14ac:dyDescent="0.25">
      <c r="A1495" s="3">
        <f>TITRES_STAT!B1498</f>
        <v>44188</v>
      </c>
      <c r="B1495" s="5">
        <f>TITRES_STAT!D1498</f>
        <v>5.1319999999999997</v>
      </c>
      <c r="C1495" s="2">
        <f t="shared" si="181"/>
        <v>7.4999999999999289E-2</v>
      </c>
      <c r="D1495" s="2">
        <f t="shared" si="182"/>
        <v>5.0977999999999994</v>
      </c>
      <c r="E1495" s="2">
        <f t="shared" si="184"/>
        <v>5.0964</v>
      </c>
      <c r="F1495" s="2">
        <f t="shared" si="185"/>
        <v>5.190100000000001</v>
      </c>
      <c r="G1495" s="2">
        <f t="shared" si="179"/>
        <v>5.3470199999999988</v>
      </c>
      <c r="H1495" s="2">
        <f t="shared" si="183"/>
        <v>5.1087750000000058</v>
      </c>
      <c r="I1495" s="2">
        <f t="array" ref="I1495">SUMPRODUCT(B1479:B1498, (ROW(B1479:B1498)-ROW(B1479)+1)) / (20*21/2)</f>
        <v>5.1258761904761911</v>
      </c>
      <c r="J1495" s="2">
        <f t="shared" si="186"/>
        <v>5.1746086367215298</v>
      </c>
      <c r="K1495" s="2">
        <f t="shared" si="180"/>
        <v>5.2759868392049087</v>
      </c>
    </row>
    <row r="1496" spans="1:11" ht="13.5" x14ac:dyDescent="0.25">
      <c r="A1496" s="3">
        <f>TITRES_STAT!B1499</f>
        <v>44189</v>
      </c>
      <c r="B1496" s="5">
        <f>TITRES_STAT!D1499</f>
        <v>5.1319999999999997</v>
      </c>
      <c r="C1496" s="2">
        <f t="shared" si="181"/>
        <v>0</v>
      </c>
      <c r="D1496" s="2">
        <f t="shared" si="182"/>
        <v>5.1128</v>
      </c>
      <c r="E1496" s="2">
        <f t="shared" si="184"/>
        <v>5.0855999999999995</v>
      </c>
      <c r="F1496" s="2">
        <f t="shared" si="185"/>
        <v>5.1833500000000008</v>
      </c>
      <c r="G1496" s="2">
        <f t="shared" si="179"/>
        <v>5.3355600000000001</v>
      </c>
      <c r="H1496" s="2">
        <f t="shared" si="183"/>
        <v>5.1077900000000058</v>
      </c>
      <c r="I1496" s="2">
        <f t="array" ref="I1496">SUMPRODUCT(B1480:B1499, (ROW(B1480:B1499)-ROW(B1480)+1)) / (20*21/2)</f>
        <v>5.1100571428571433</v>
      </c>
      <c r="J1496" s="2">
        <f t="shared" si="186"/>
        <v>5.1705506713194795</v>
      </c>
      <c r="K1496" s="2">
        <f t="shared" si="180"/>
        <v>5.2703402964909909</v>
      </c>
    </row>
    <row r="1497" spans="1:11" ht="13.5" x14ac:dyDescent="0.25">
      <c r="A1497" s="3">
        <f>TITRES_STAT!B1500</f>
        <v>44190</v>
      </c>
      <c r="B1497" s="5">
        <f>TITRES_STAT!D1500</f>
        <v>5.1319999999999997</v>
      </c>
      <c r="C1497" s="2">
        <f t="shared" si="181"/>
        <v>0</v>
      </c>
      <c r="D1497" s="2">
        <f t="shared" si="182"/>
        <v>5.0994000000000002</v>
      </c>
      <c r="E1497" s="2">
        <f t="shared" si="184"/>
        <v>5.0788999999999991</v>
      </c>
      <c r="F1497" s="2">
        <f t="shared" si="185"/>
        <v>5.1766000000000014</v>
      </c>
      <c r="G1497" s="2">
        <f t="shared" si="179"/>
        <v>5.3240999999999996</v>
      </c>
      <c r="H1497" s="2">
        <f t="shared" si="183"/>
        <v>5.1068050000000058</v>
      </c>
      <c r="I1497" s="2">
        <f t="array" ref="I1497">SUMPRODUCT(B1481:B1500, (ROW(B1481:B1500)-ROW(B1481)+1)) / (20*21/2)</f>
        <v>5.1102857142857134</v>
      </c>
      <c r="J1497" s="2">
        <f t="shared" si="186"/>
        <v>5.1668791788128621</v>
      </c>
      <c r="K1497" s="2">
        <f t="shared" si="180"/>
        <v>5.2649151868246769</v>
      </c>
    </row>
    <row r="1498" spans="1:11" ht="13.5" x14ac:dyDescent="0.25">
      <c r="A1498" s="3">
        <f>TITRES_STAT!B1501</f>
        <v>44193</v>
      </c>
      <c r="B1498" s="5">
        <f>TITRES_STAT!D1501</f>
        <v>5.1319999999999997</v>
      </c>
      <c r="C1498" s="2">
        <f t="shared" si="181"/>
        <v>0</v>
      </c>
      <c r="D1498" s="2">
        <f t="shared" si="182"/>
        <v>5.117</v>
      </c>
      <c r="E1498" s="2">
        <f t="shared" si="184"/>
        <v>5.0856999999999992</v>
      </c>
      <c r="F1498" s="2">
        <f t="shared" si="185"/>
        <v>5.1631000000000018</v>
      </c>
      <c r="G1498" s="2">
        <f t="shared" si="179"/>
        <v>5.31264</v>
      </c>
      <c r="H1498" s="2">
        <f t="shared" si="183"/>
        <v>5.1050450000000058</v>
      </c>
      <c r="I1498" s="2">
        <f t="array" ref="I1498">SUMPRODUCT(B1482:B1501, (ROW(B1482:B1501)-ROW(B1482)+1)) / (20*21/2)</f>
        <v>5.1110619047619048</v>
      </c>
      <c r="J1498" s="2">
        <f t="shared" si="186"/>
        <v>5.1635573522592564</v>
      </c>
      <c r="K1498" s="2">
        <f t="shared" si="180"/>
        <v>5.2597028265570422</v>
      </c>
    </row>
    <row r="1499" spans="1:11" ht="13.5" x14ac:dyDescent="0.25">
      <c r="A1499" s="3">
        <f>TITRES_STAT!B1502</f>
        <v>44194</v>
      </c>
      <c r="B1499" s="5">
        <f>TITRES_STAT!D1502</f>
        <v>4.9969999999999999</v>
      </c>
      <c r="C1499" s="2">
        <f t="shared" si="181"/>
        <v>-0.13499999999999979</v>
      </c>
      <c r="D1499" s="2">
        <f t="shared" si="182"/>
        <v>5.1049999999999995</v>
      </c>
      <c r="E1499" s="2">
        <f t="shared" si="184"/>
        <v>5.0938999999999997</v>
      </c>
      <c r="F1499" s="2">
        <f t="shared" si="185"/>
        <v>5.1496000000000013</v>
      </c>
      <c r="G1499" s="2">
        <f t="shared" si="179"/>
        <v>5.2984800000000005</v>
      </c>
      <c r="H1499" s="2">
        <f t="shared" si="183"/>
        <v>5.1026100000000056</v>
      </c>
      <c r="I1499" s="2">
        <f t="array" ref="I1499">SUMPRODUCT(B1483:B1502, (ROW(B1483:B1502)-ROW(B1483)+1)) / (20*21/2)</f>
        <v>5.1122857142857141</v>
      </c>
      <c r="J1499" s="2">
        <f t="shared" si="186"/>
        <v>5.147694747282185</v>
      </c>
      <c r="K1499" s="2">
        <f t="shared" si="180"/>
        <v>5.249400754927354</v>
      </c>
    </row>
    <row r="1500" spans="1:11" ht="13.5" x14ac:dyDescent="0.25">
      <c r="A1500" s="3">
        <f>TITRES_STAT!B1503</f>
        <v>44195</v>
      </c>
      <c r="B1500" s="5">
        <f>TITRES_STAT!D1503</f>
        <v>5.1520000000000001</v>
      </c>
      <c r="C1500" s="2">
        <f t="shared" si="181"/>
        <v>0.15500000000000025</v>
      </c>
      <c r="D1500" s="2">
        <f t="shared" si="182"/>
        <v>5.109</v>
      </c>
      <c r="E1500" s="2">
        <f t="shared" si="184"/>
        <v>5.1033999999999988</v>
      </c>
      <c r="F1500" s="2">
        <f t="shared" si="185"/>
        <v>5.1438500000000014</v>
      </c>
      <c r="G1500" s="2">
        <f t="shared" si="179"/>
        <v>5.2874200000000009</v>
      </c>
      <c r="H1500" s="2">
        <f t="shared" si="183"/>
        <v>5.1009500000000063</v>
      </c>
      <c r="I1500" s="2">
        <f t="array" ref="I1500">SUMPRODUCT(B1484:B1503, (ROW(B1484:B1503)-ROW(B1484)+1)) / (20*21/2)</f>
        <v>5.1147</v>
      </c>
      <c r="J1500" s="2">
        <f t="shared" si="186"/>
        <v>5.1481047713505488</v>
      </c>
      <c r="K1500" s="2">
        <f t="shared" si="180"/>
        <v>5.2455811174792224</v>
      </c>
    </row>
    <row r="1501" spans="1:11" ht="13.5" x14ac:dyDescent="0.25">
      <c r="A1501" s="3">
        <f>TITRES_STAT!B1504</f>
        <v>44196</v>
      </c>
      <c r="B1501" s="5">
        <f>TITRES_STAT!D1504</f>
        <v>5.1520000000000001</v>
      </c>
      <c r="C1501" s="2">
        <f t="shared" si="181"/>
        <v>0</v>
      </c>
      <c r="D1501" s="2">
        <f t="shared" si="182"/>
        <v>5.1130000000000004</v>
      </c>
      <c r="E1501" s="2">
        <f t="shared" si="184"/>
        <v>5.1128999999999998</v>
      </c>
      <c r="F1501" s="2">
        <f t="shared" si="185"/>
        <v>5.1391500000000008</v>
      </c>
      <c r="G1501" s="2">
        <f t="shared" si="179"/>
        <v>5.2763599999999995</v>
      </c>
      <c r="H1501" s="2">
        <f t="shared" si="183"/>
        <v>5.099290000000007</v>
      </c>
      <c r="I1501" s="2">
        <f t="array" ref="I1501">SUMPRODUCT(B1485:B1504, (ROW(B1485:B1504)-ROW(B1485)+1)) / (20*21/2)</f>
        <v>5.1464857142857152</v>
      </c>
      <c r="J1501" s="2">
        <f t="shared" si="186"/>
        <v>5.14847574550764</v>
      </c>
      <c r="K1501" s="2">
        <f t="shared" si="180"/>
        <v>5.2419112697349393</v>
      </c>
    </row>
    <row r="1502" spans="1:11" ht="13.5" x14ac:dyDescent="0.25">
      <c r="A1502" s="3">
        <f>TITRES_STAT!B1505</f>
        <v>44200</v>
      </c>
      <c r="B1502" s="5">
        <f>TITRES_STAT!D1505</f>
        <v>5.1520000000000001</v>
      </c>
      <c r="C1502" s="2">
        <f t="shared" si="181"/>
        <v>0</v>
      </c>
      <c r="D1502" s="2">
        <f t="shared" si="182"/>
        <v>5.117</v>
      </c>
      <c r="E1502" s="2">
        <f t="shared" si="184"/>
        <v>5.1082000000000001</v>
      </c>
      <c r="F1502" s="2">
        <f t="shared" si="185"/>
        <v>5.1266500000000006</v>
      </c>
      <c r="G1502" s="2">
        <f t="shared" si="179"/>
        <v>5.2652999999999999</v>
      </c>
      <c r="H1502" s="2">
        <f t="shared" si="183"/>
        <v>5.0976300000000068</v>
      </c>
      <c r="I1502" s="2">
        <f t="array" ref="I1502">SUMPRODUCT(B1486:B1505, (ROW(B1486:B1505)-ROW(B1486)+1)) / (20*21/2)</f>
        <v>5.1842904761904762</v>
      </c>
      <c r="J1502" s="2">
        <f t="shared" si="186"/>
        <v>5.1488113887926268</v>
      </c>
      <c r="K1502" s="2">
        <f t="shared" si="180"/>
        <v>5.238385337588471</v>
      </c>
    </row>
    <row r="1503" spans="1:11" ht="13.5" x14ac:dyDescent="0.25">
      <c r="A1503" s="3">
        <f>TITRES_STAT!B1506</f>
        <v>44201</v>
      </c>
      <c r="B1503" s="5">
        <f>TITRES_STAT!D1506</f>
        <v>5.1520000000000001</v>
      </c>
      <c r="C1503" s="2">
        <f t="shared" si="181"/>
        <v>0</v>
      </c>
      <c r="D1503" s="2">
        <f t="shared" si="182"/>
        <v>5.1210000000000004</v>
      </c>
      <c r="E1503" s="2">
        <f t="shared" si="184"/>
        <v>5.1190000000000007</v>
      </c>
      <c r="F1503" s="2">
        <f t="shared" si="185"/>
        <v>5.1222500000000002</v>
      </c>
      <c r="G1503" s="2">
        <f t="shared" si="179"/>
        <v>5.2542399999999994</v>
      </c>
      <c r="H1503" s="2">
        <f t="shared" si="183"/>
        <v>5.0959700000000074</v>
      </c>
      <c r="I1503" s="2">
        <f t="array" ref="I1503">SUMPRODUCT(B1487:B1506, (ROW(B1487:B1506)-ROW(B1487)+1)) / (20*21/2)</f>
        <v>5.2207142857142852</v>
      </c>
      <c r="J1503" s="2">
        <f t="shared" si="186"/>
        <v>5.1491150660504719</v>
      </c>
      <c r="K1503" s="2">
        <f t="shared" si="180"/>
        <v>5.2349976772908837</v>
      </c>
    </row>
    <row r="1504" spans="1:11" ht="13.5" x14ac:dyDescent="0.25">
      <c r="A1504" s="3">
        <f>TITRES_STAT!B1507</f>
        <v>44202</v>
      </c>
      <c r="B1504" s="5">
        <f>TITRES_STAT!D1507</f>
        <v>5.4560000000000004</v>
      </c>
      <c r="C1504" s="2">
        <f t="shared" si="181"/>
        <v>0.30400000000000027</v>
      </c>
      <c r="D1504" s="2">
        <f t="shared" si="182"/>
        <v>5.2127999999999997</v>
      </c>
      <c r="E1504" s="2">
        <f t="shared" si="184"/>
        <v>5.1589000000000009</v>
      </c>
      <c r="F1504" s="2">
        <f t="shared" si="185"/>
        <v>5.1330500000000008</v>
      </c>
      <c r="G1504" s="2">
        <f t="shared" si="179"/>
        <v>5.2526199999999994</v>
      </c>
      <c r="H1504" s="2">
        <f t="shared" si="183"/>
        <v>5.0958300000000074</v>
      </c>
      <c r="I1504" s="2">
        <f t="array" ref="I1504">SUMPRODUCT(B1488:B1507, (ROW(B1488:B1507)-ROW(B1488)+1)) / (20*21/2)</f>
        <v>5.255757142857143</v>
      </c>
      <c r="J1504" s="2">
        <f t="shared" si="186"/>
        <v>5.1783422026170935</v>
      </c>
      <c r="K1504" s="2">
        <f t="shared" si="180"/>
        <v>5.2436644350441819</v>
      </c>
    </row>
    <row r="1505" spans="1:11" ht="13.5" x14ac:dyDescent="0.25">
      <c r="A1505" s="3">
        <f>TITRES_STAT!B1508</f>
        <v>44203</v>
      </c>
      <c r="B1505" s="5">
        <f>TITRES_STAT!D1508</f>
        <v>5.53</v>
      </c>
      <c r="C1505" s="2">
        <f t="shared" si="181"/>
        <v>7.3999999999999844E-2</v>
      </c>
      <c r="D1505" s="2">
        <f t="shared" si="182"/>
        <v>5.2884000000000002</v>
      </c>
      <c r="E1505" s="2">
        <f t="shared" si="184"/>
        <v>5.1987000000000005</v>
      </c>
      <c r="F1505" s="2">
        <f t="shared" si="185"/>
        <v>5.1475500000000007</v>
      </c>
      <c r="G1505" s="2">
        <f t="shared" si="179"/>
        <v>5.2524799999999994</v>
      </c>
      <c r="H1505" s="2">
        <f t="shared" si="183"/>
        <v>5.0960600000000067</v>
      </c>
      <c r="I1505" s="2">
        <f t="array" ref="I1505">SUMPRODUCT(B1489:B1508, (ROW(B1489:B1508)-ROW(B1489)+1)) / (20*21/2)</f>
        <v>5.2892238095238095</v>
      </c>
      <c r="J1505" s="2">
        <f t="shared" si="186"/>
        <v>5.2118334214154656</v>
      </c>
      <c r="K1505" s="2">
        <f t="shared" si="180"/>
        <v>5.2548932807287239</v>
      </c>
    </row>
    <row r="1506" spans="1:11" ht="13.5" x14ac:dyDescent="0.25">
      <c r="A1506" s="3">
        <f>TITRES_STAT!B1509</f>
        <v>44204</v>
      </c>
      <c r="B1506" s="5">
        <f>TITRES_STAT!D1509</f>
        <v>5.53</v>
      </c>
      <c r="C1506" s="2">
        <f t="shared" si="181"/>
        <v>0</v>
      </c>
      <c r="D1506" s="2">
        <f t="shared" si="182"/>
        <v>5.3640000000000008</v>
      </c>
      <c r="E1506" s="2">
        <f t="shared" si="184"/>
        <v>5.2385000000000002</v>
      </c>
      <c r="F1506" s="2">
        <f t="shared" si="185"/>
        <v>5.1620499999999998</v>
      </c>
      <c r="G1506" s="2">
        <f t="shared" si="179"/>
        <v>5.2550399999999993</v>
      </c>
      <c r="H1506" s="2">
        <f t="shared" si="183"/>
        <v>5.096290000000006</v>
      </c>
      <c r="I1506" s="2">
        <f t="array" ref="I1506">SUMPRODUCT(B1490:B1509, (ROW(B1490:B1509)-ROW(B1490)+1)) / (20*21/2)</f>
        <v>5.3204714285714285</v>
      </c>
      <c r="J1506" s="2">
        <f t="shared" si="186"/>
        <v>5.2421350003282781</v>
      </c>
      <c r="K1506" s="2">
        <f t="shared" si="180"/>
        <v>5.2656817795236757</v>
      </c>
    </row>
    <row r="1507" spans="1:11" ht="13.5" x14ac:dyDescent="0.25">
      <c r="A1507" s="3">
        <f>TITRES_STAT!B1510</f>
        <v>44207</v>
      </c>
      <c r="B1507" s="5">
        <f>TITRES_STAT!D1510</f>
        <v>5.53</v>
      </c>
      <c r="C1507" s="2">
        <f t="shared" si="181"/>
        <v>0</v>
      </c>
      <c r="D1507" s="2">
        <f t="shared" si="182"/>
        <v>5.4396000000000004</v>
      </c>
      <c r="E1507" s="2">
        <f t="shared" si="184"/>
        <v>5.2783000000000007</v>
      </c>
      <c r="F1507" s="2">
        <f t="shared" si="185"/>
        <v>5.1786000000000003</v>
      </c>
      <c r="G1507" s="2">
        <f t="shared" si="179"/>
        <v>5.2575999999999974</v>
      </c>
      <c r="H1507" s="2">
        <f t="shared" si="183"/>
        <v>5.0965200000000053</v>
      </c>
      <c r="I1507" s="2">
        <f t="array" ref="I1507">SUMPRODUCT(B1491:B1510, (ROW(B1491:B1510)-ROW(B1491)+1)) / (20*21/2)</f>
        <v>5.3487904761904765</v>
      </c>
      <c r="J1507" s="2">
        <f t="shared" si="186"/>
        <v>5.2695507145827278</v>
      </c>
      <c r="K1507" s="2">
        <f t="shared" si="180"/>
        <v>5.2760471999345118</v>
      </c>
    </row>
    <row r="1508" spans="1:11" ht="13.5" x14ac:dyDescent="0.25">
      <c r="A1508" s="3">
        <f>TITRES_STAT!B1511</f>
        <v>44208</v>
      </c>
      <c r="B1508" s="5">
        <f>TITRES_STAT!D1511</f>
        <v>5.53</v>
      </c>
      <c r="C1508" s="2">
        <f t="shared" si="181"/>
        <v>0</v>
      </c>
      <c r="D1508" s="2">
        <f t="shared" si="182"/>
        <v>5.515200000000001</v>
      </c>
      <c r="E1508" s="2">
        <f t="shared" si="184"/>
        <v>5.3181000000000003</v>
      </c>
      <c r="F1508" s="2">
        <f t="shared" si="185"/>
        <v>5.2019000000000002</v>
      </c>
      <c r="G1508" s="2">
        <f t="shared" si="179"/>
        <v>5.2628599999999981</v>
      </c>
      <c r="H1508" s="2">
        <f t="shared" si="183"/>
        <v>5.0967200000000057</v>
      </c>
      <c r="I1508" s="2">
        <f t="array" ref="I1508">SUMPRODUCT(B1492:B1511, (ROW(B1492:B1511)-ROW(B1492)+1)) / (20*21/2)</f>
        <v>5.3748571428571426</v>
      </c>
      <c r="J1508" s="2">
        <f t="shared" si="186"/>
        <v>5.2943554084319917</v>
      </c>
      <c r="K1508" s="2">
        <f t="shared" si="180"/>
        <v>5.2860061332704138</v>
      </c>
    </row>
    <row r="1509" spans="1:11" ht="13.5" x14ac:dyDescent="0.25">
      <c r="A1509" s="3">
        <f>TITRES_STAT!B1512</f>
        <v>44209</v>
      </c>
      <c r="B1509" s="5">
        <f>TITRES_STAT!D1512</f>
        <v>5.53</v>
      </c>
      <c r="C1509" s="2">
        <f t="shared" si="181"/>
        <v>0</v>
      </c>
      <c r="D1509" s="2">
        <f t="shared" si="182"/>
        <v>5.53</v>
      </c>
      <c r="E1509" s="2">
        <f t="shared" si="184"/>
        <v>5.3714000000000004</v>
      </c>
      <c r="F1509" s="2">
        <f t="shared" si="185"/>
        <v>5.2326500000000005</v>
      </c>
      <c r="G1509" s="2">
        <f t="shared" si="179"/>
        <v>5.2681199999999979</v>
      </c>
      <c r="H1509" s="2">
        <f t="shared" si="183"/>
        <v>5.0969200000000052</v>
      </c>
      <c r="I1509" s="2">
        <f t="array" ref="I1509">SUMPRODUCT(B1493:B1512, (ROW(B1493:B1512)-ROW(B1493)+1)) / (20*21/2)</f>
        <v>5.3986714285714283</v>
      </c>
      <c r="J1509" s="2">
        <f t="shared" si="186"/>
        <v>5.3167977504860877</v>
      </c>
      <c r="K1509" s="2">
        <f t="shared" si="180"/>
        <v>5.2955745202009856</v>
      </c>
    </row>
    <row r="1510" spans="1:11" ht="13.5" x14ac:dyDescent="0.25">
      <c r="A1510" s="3">
        <f>TITRES_STAT!B1513</f>
        <v>44211</v>
      </c>
      <c r="B1510" s="5">
        <f>TITRES_STAT!D1513</f>
        <v>5.53</v>
      </c>
      <c r="C1510" s="2">
        <f t="shared" si="181"/>
        <v>0</v>
      </c>
      <c r="D1510" s="2">
        <f t="shared" si="182"/>
        <v>5.53</v>
      </c>
      <c r="E1510" s="2">
        <f t="shared" si="184"/>
        <v>5.4092000000000002</v>
      </c>
      <c r="F1510" s="2">
        <f t="shared" si="185"/>
        <v>5.2563000000000004</v>
      </c>
      <c r="G1510" s="2">
        <f t="shared" si="179"/>
        <v>5.2733799999999986</v>
      </c>
      <c r="H1510" s="2">
        <f t="shared" si="183"/>
        <v>5.0971200000000048</v>
      </c>
      <c r="I1510" s="2">
        <f t="array" ref="I1510">SUMPRODUCT(B1494:B1513, (ROW(B1494:B1513)-ROW(B1494)+1)) / (20*21/2)</f>
        <v>5.4209095238095228</v>
      </c>
      <c r="J1510" s="2">
        <f t="shared" si="186"/>
        <v>5.3371027266302695</v>
      </c>
      <c r="K1510" s="2">
        <f t="shared" si="180"/>
        <v>5.3047676762715357</v>
      </c>
    </row>
    <row r="1511" spans="1:11" ht="13.5" x14ac:dyDescent="0.25">
      <c r="A1511" s="3">
        <f>TITRES_STAT!B1514</f>
        <v>44214</v>
      </c>
      <c r="B1511" s="5">
        <f>TITRES_STAT!D1514</f>
        <v>5.53</v>
      </c>
      <c r="C1511" s="2">
        <f t="shared" si="181"/>
        <v>0</v>
      </c>
      <c r="D1511" s="2">
        <f t="shared" si="182"/>
        <v>5.53</v>
      </c>
      <c r="E1511" s="2">
        <f t="shared" si="184"/>
        <v>5.447000000000001</v>
      </c>
      <c r="F1511" s="2">
        <f t="shared" si="185"/>
        <v>5.2799500000000004</v>
      </c>
      <c r="G1511" s="2">
        <f t="shared" si="179"/>
        <v>5.2786399999999967</v>
      </c>
      <c r="H1511" s="2">
        <f t="shared" si="183"/>
        <v>5.0973200000000052</v>
      </c>
      <c r="I1511" s="2">
        <f t="array" ref="I1511">SUMPRODUCT(B1495:B1514, (ROW(B1495:B1514)-ROW(B1495)+1)) / (20*21/2)</f>
        <v>5.4459761904761903</v>
      </c>
      <c r="J1511" s="2">
        <f t="shared" si="186"/>
        <v>5.3554738955226249</v>
      </c>
      <c r="K1511" s="2">
        <f t="shared" si="180"/>
        <v>5.3136003164177499</v>
      </c>
    </row>
    <row r="1512" spans="1:11" ht="13.5" x14ac:dyDescent="0.25">
      <c r="A1512" s="3">
        <f>TITRES_STAT!B1515</f>
        <v>44215</v>
      </c>
      <c r="B1512" s="5">
        <f>TITRES_STAT!D1515</f>
        <v>5.53</v>
      </c>
      <c r="C1512" s="2">
        <f t="shared" si="181"/>
        <v>0</v>
      </c>
      <c r="D1512" s="2">
        <f t="shared" si="182"/>
        <v>5.53</v>
      </c>
      <c r="E1512" s="2">
        <f t="shared" si="184"/>
        <v>5.4848000000000008</v>
      </c>
      <c r="F1512" s="2">
        <f t="shared" si="185"/>
        <v>5.2965</v>
      </c>
      <c r="G1512" s="2">
        <f t="shared" si="179"/>
        <v>5.2852599999999974</v>
      </c>
      <c r="H1512" s="2">
        <f t="shared" si="183"/>
        <v>5.0975200000000038</v>
      </c>
      <c r="I1512" s="2">
        <f t="array" ref="I1512">SUMPRODUCT(B1496:B1515, (ROW(B1496:B1515)-ROW(B1496)+1)) / (20*21/2)</f>
        <v>5.4685333333333332</v>
      </c>
      <c r="J1512" s="2">
        <f t="shared" si="186"/>
        <v>5.3720954292823748</v>
      </c>
      <c r="K1512" s="2">
        <f t="shared" si="180"/>
        <v>5.3220865785190146</v>
      </c>
    </row>
    <row r="1513" spans="1:11" ht="13.5" x14ac:dyDescent="0.25">
      <c r="A1513" s="3">
        <f>TITRES_STAT!B1516</f>
        <v>44216</v>
      </c>
      <c r="B1513" s="5">
        <f>TITRES_STAT!D1516</f>
        <v>5.53</v>
      </c>
      <c r="C1513" s="2">
        <f t="shared" si="181"/>
        <v>0</v>
      </c>
      <c r="D1513" s="2">
        <f t="shared" si="182"/>
        <v>5.53</v>
      </c>
      <c r="E1513" s="2">
        <f t="shared" si="184"/>
        <v>5.5226000000000006</v>
      </c>
      <c r="F1513" s="2">
        <f t="shared" si="185"/>
        <v>5.3208000000000002</v>
      </c>
      <c r="G1513" s="2">
        <f t="shared" si="179"/>
        <v>5.2887799999999974</v>
      </c>
      <c r="H1513" s="2">
        <f t="shared" si="183"/>
        <v>5.0977200000000042</v>
      </c>
      <c r="I1513" s="2">
        <f t="array" ref="I1513">SUMPRODUCT(B1497:B1516, (ROW(B1497:B1516)-ROW(B1497)+1)) / (20*21/2)</f>
        <v>5.4889380952380957</v>
      </c>
      <c r="J1513" s="2">
        <f t="shared" si="186"/>
        <v>5.3871339598269099</v>
      </c>
      <c r="K1513" s="2">
        <f t="shared" si="180"/>
        <v>5.3302400460280728</v>
      </c>
    </row>
    <row r="1514" spans="1:11" ht="13.5" x14ac:dyDescent="0.25">
      <c r="A1514" s="3">
        <f>TITRES_STAT!B1517</f>
        <v>44217</v>
      </c>
      <c r="B1514" s="5">
        <f>TITRES_STAT!D1517</f>
        <v>5.5839999999999996</v>
      </c>
      <c r="C1514" s="2">
        <f t="shared" si="181"/>
        <v>5.3999999999999382E-2</v>
      </c>
      <c r="D1514" s="2">
        <f t="shared" si="182"/>
        <v>5.5407999999999999</v>
      </c>
      <c r="E1514" s="2">
        <f t="shared" si="184"/>
        <v>5.5354000000000001</v>
      </c>
      <c r="F1514" s="2">
        <f t="shared" si="185"/>
        <v>5.347150000000001</v>
      </c>
      <c r="G1514" s="2">
        <f t="shared" si="179"/>
        <v>5.2924199999999981</v>
      </c>
      <c r="H1514" s="2">
        <f t="shared" si="183"/>
        <v>5.0981900000000042</v>
      </c>
      <c r="I1514" s="2">
        <f t="array" ref="I1514">SUMPRODUCT(B1498:B1517, (ROW(B1498:B1517)-ROW(B1498)+1)) / (20*21/2)</f>
        <v>5.4763333333333346</v>
      </c>
      <c r="J1514" s="2">
        <f t="shared" si="186"/>
        <v>5.4058831065100614</v>
      </c>
      <c r="K1514" s="2">
        <f t="shared" si="180"/>
        <v>5.3401914167720701</v>
      </c>
    </row>
    <row r="1515" spans="1:11" ht="13.5" x14ac:dyDescent="0.25">
      <c r="A1515" s="3">
        <f>TITRES_STAT!B1518</f>
        <v>44218</v>
      </c>
      <c r="B1515" s="5">
        <f>TITRES_STAT!D1518</f>
        <v>5.5839999999999996</v>
      </c>
      <c r="C1515" s="2">
        <f t="shared" si="181"/>
        <v>0</v>
      </c>
      <c r="D1515" s="2">
        <f t="shared" si="182"/>
        <v>5.5515999999999996</v>
      </c>
      <c r="E1515" s="2">
        <f t="shared" si="184"/>
        <v>5.5407999999999999</v>
      </c>
      <c r="F1515" s="2">
        <f t="shared" si="185"/>
        <v>5.3697500000000016</v>
      </c>
      <c r="G1515" s="2">
        <f t="shared" si="179"/>
        <v>5.2960599999999989</v>
      </c>
      <c r="H1515" s="2">
        <f t="shared" si="183"/>
        <v>5.0986600000000042</v>
      </c>
      <c r="I1515" s="2">
        <f t="array" ref="I1515">SUMPRODUCT(B1499:B1518, (ROW(B1499:B1518)-ROW(B1499)+1)) / (20*21/2)</f>
        <v>5.4766428571428571</v>
      </c>
      <c r="J1515" s="2">
        <f t="shared" si="186"/>
        <v>5.4228466201757701</v>
      </c>
      <c r="K1515" s="2">
        <f t="shared" si="180"/>
        <v>5.3497525376829698</v>
      </c>
    </row>
    <row r="1516" spans="1:11" ht="13.5" x14ac:dyDescent="0.25">
      <c r="A1516" s="3">
        <f>TITRES_STAT!B1519</f>
        <v>44221</v>
      </c>
      <c r="B1516" s="5">
        <f>TITRES_STAT!D1519</f>
        <v>5.5839999999999996</v>
      </c>
      <c r="C1516" s="2">
        <f t="shared" si="181"/>
        <v>0</v>
      </c>
      <c r="D1516" s="2">
        <f t="shared" si="182"/>
        <v>5.5623999999999993</v>
      </c>
      <c r="E1516" s="2">
        <f t="shared" si="184"/>
        <v>5.5462000000000007</v>
      </c>
      <c r="F1516" s="2">
        <f t="shared" si="185"/>
        <v>5.3923500000000013</v>
      </c>
      <c r="G1516" s="2">
        <f t="shared" si="179"/>
        <v>5.2996999999999987</v>
      </c>
      <c r="H1516" s="2">
        <f t="shared" si="183"/>
        <v>5.0991300000000033</v>
      </c>
      <c r="I1516" s="2">
        <f t="array" ref="I1516">SUMPRODUCT(B1500:B1519, (ROW(B1500:B1519)-ROW(B1500)+1)) / (20*21/2)</f>
        <v>5.4878571428571421</v>
      </c>
      <c r="J1516" s="2">
        <f t="shared" si="186"/>
        <v>5.4381945611114109</v>
      </c>
      <c r="K1516" s="2">
        <f t="shared" si="180"/>
        <v>5.358938712675795</v>
      </c>
    </row>
    <row r="1517" spans="1:11" ht="13.5" x14ac:dyDescent="0.25">
      <c r="A1517" s="3">
        <f>TITRES_STAT!B1520</f>
        <v>44222</v>
      </c>
      <c r="B1517" s="5">
        <f>TITRES_STAT!D1520</f>
        <v>5.26</v>
      </c>
      <c r="C1517" s="2">
        <f t="shared" si="181"/>
        <v>-0.32399999999999984</v>
      </c>
      <c r="D1517" s="2">
        <f t="shared" si="182"/>
        <v>5.5084</v>
      </c>
      <c r="E1517" s="2">
        <f t="shared" si="184"/>
        <v>5.5191999999999997</v>
      </c>
      <c r="F1517" s="2">
        <f t="shared" si="185"/>
        <v>5.3987500000000015</v>
      </c>
      <c r="G1517" s="2">
        <f t="shared" si="179"/>
        <v>5.2968599999999988</v>
      </c>
      <c r="H1517" s="2">
        <f t="shared" si="183"/>
        <v>5.098785000000003</v>
      </c>
      <c r="I1517" s="2">
        <f t="array" ref="I1517">SUMPRODUCT(B1501:B1520, (ROW(B1501:B1520)-ROW(B1501)+1)) / (20*21/2)</f>
        <v>5.4965333333333319</v>
      </c>
      <c r="J1517" s="2">
        <f t="shared" si="186"/>
        <v>5.4212236505293712</v>
      </c>
      <c r="K1517" s="2">
        <f t="shared" si="180"/>
        <v>5.3550587631590973</v>
      </c>
    </row>
    <row r="1518" spans="1:11" ht="13.5" x14ac:dyDescent="0.25">
      <c r="A1518" s="3">
        <f>TITRES_STAT!B1521</f>
        <v>44223</v>
      </c>
      <c r="B1518" s="5">
        <f>TITRES_STAT!D1521</f>
        <v>5.4020000000000001</v>
      </c>
      <c r="C1518" s="2">
        <f t="shared" si="181"/>
        <v>0.14200000000000035</v>
      </c>
      <c r="D1518" s="2">
        <f t="shared" si="182"/>
        <v>5.4828000000000001</v>
      </c>
      <c r="E1518" s="2">
        <f t="shared" si="184"/>
        <v>5.5064000000000002</v>
      </c>
      <c r="F1518" s="2">
        <f t="shared" si="185"/>
        <v>5.4122500000000011</v>
      </c>
      <c r="G1518" s="2">
        <f t="shared" si="179"/>
        <v>5.2968599999999988</v>
      </c>
      <c r="H1518" s="2">
        <f t="shared" si="183"/>
        <v>5.0991500000000034</v>
      </c>
      <c r="I1518" s="2">
        <f t="array" ref="I1518">SUMPRODUCT(B1502:B1521, (ROW(B1502:B1521)-ROW(B1502)+1)) / (20*21/2)</f>
        <v>5.4912190476190466</v>
      </c>
      <c r="J1518" s="2">
        <f t="shared" si="186"/>
        <v>5.4193928266694309</v>
      </c>
      <c r="K1518" s="2">
        <f t="shared" si="180"/>
        <v>5.3568995959763877</v>
      </c>
    </row>
    <row r="1519" spans="1:11" ht="13.5" x14ac:dyDescent="0.25">
      <c r="A1519" s="3">
        <f>TITRES_STAT!B1522</f>
        <v>44224</v>
      </c>
      <c r="B1519" s="5">
        <f>TITRES_STAT!D1522</f>
        <v>5.53</v>
      </c>
      <c r="C1519" s="2">
        <f t="shared" si="181"/>
        <v>0.12800000000000011</v>
      </c>
      <c r="D1519" s="2">
        <f t="shared" si="182"/>
        <v>5.4719999999999995</v>
      </c>
      <c r="E1519" s="2">
        <f t="shared" si="184"/>
        <v>5.5064000000000002</v>
      </c>
      <c r="F1519" s="2">
        <f t="shared" si="185"/>
        <v>5.4389000000000012</v>
      </c>
      <c r="G1519" s="2">
        <f t="shared" si="179"/>
        <v>5.2994199999999987</v>
      </c>
      <c r="H1519" s="2">
        <f t="shared" si="183"/>
        <v>5.1001550000000018</v>
      </c>
      <c r="I1519" s="2">
        <f t="array" ref="I1519">SUMPRODUCT(B1503:B1522, (ROW(B1503:B1522)-ROW(B1503)+1)) / (20*21/2)</f>
        <v>5.4847142857142854</v>
      </c>
      <c r="J1519" s="2">
        <f t="shared" si="186"/>
        <v>5.4299268431771042</v>
      </c>
      <c r="K1519" s="2">
        <f t="shared" si="180"/>
        <v>5.3636878471145684</v>
      </c>
    </row>
    <row r="1520" spans="1:11" ht="13.5" x14ac:dyDescent="0.25">
      <c r="A1520" s="3">
        <f>TITRES_STAT!B1523</f>
        <v>44225</v>
      </c>
      <c r="B1520" s="5">
        <f>TITRES_STAT!D1523</f>
        <v>5.53</v>
      </c>
      <c r="C1520" s="2">
        <f t="shared" si="181"/>
        <v>0</v>
      </c>
      <c r="D1520" s="2">
        <f t="shared" si="182"/>
        <v>5.4611999999999998</v>
      </c>
      <c r="E1520" s="2">
        <f t="shared" si="184"/>
        <v>5.5064000000000002</v>
      </c>
      <c r="F1520" s="2">
        <f t="shared" si="185"/>
        <v>5.4578000000000007</v>
      </c>
      <c r="G1520" s="2">
        <f t="shared" si="179"/>
        <v>5.3019799999999977</v>
      </c>
      <c r="H1520" s="2">
        <f t="shared" si="183"/>
        <v>5.1019050000000012</v>
      </c>
      <c r="I1520" s="2">
        <f t="array" ref="I1520">SUMPRODUCT(B1504:B1523, (ROW(B1504:B1523)-ROW(B1504)+1)) / (20*21/2)</f>
        <v>5.4834000000000005</v>
      </c>
      <c r="J1520" s="2">
        <f t="shared" si="186"/>
        <v>5.4394576200173796</v>
      </c>
      <c r="K1520" s="2">
        <f t="shared" si="180"/>
        <v>5.3702098923257617</v>
      </c>
    </row>
    <row r="1521" spans="1:11" ht="13.5" x14ac:dyDescent="0.25">
      <c r="A1521" s="3">
        <f>TITRES_STAT!B1524</f>
        <v>44228</v>
      </c>
      <c r="B1521" s="5">
        <f>TITRES_STAT!D1524</f>
        <v>5.4020000000000001</v>
      </c>
      <c r="C1521" s="2">
        <f t="shared" si="181"/>
        <v>-0.12800000000000011</v>
      </c>
      <c r="D1521" s="2">
        <f t="shared" si="182"/>
        <v>5.4248000000000003</v>
      </c>
      <c r="E1521" s="2">
        <f t="shared" si="184"/>
        <v>5.4935999999999998</v>
      </c>
      <c r="F1521" s="2">
        <f t="shared" si="185"/>
        <v>5.4703000000000008</v>
      </c>
      <c r="G1521" s="2">
        <f t="shared" si="179"/>
        <v>5.3022599999999986</v>
      </c>
      <c r="H1521" s="2">
        <f t="shared" si="183"/>
        <v>5.1037650000000019</v>
      </c>
      <c r="I1521" s="2">
        <f t="array" ref="I1521">SUMPRODUCT(B1505:B1524, (ROW(B1505:B1524)-ROW(B1505)+1)) / (20*21/2)</f>
        <v>5.4805761904761905</v>
      </c>
      <c r="J1521" s="2">
        <f t="shared" si="186"/>
        <v>5.435890227634772</v>
      </c>
      <c r="K1521" s="2">
        <f t="shared" si="180"/>
        <v>5.3714565632149478</v>
      </c>
    </row>
    <row r="1522" spans="1:11" ht="13.5" x14ac:dyDescent="0.25">
      <c r="A1522" s="3">
        <f>TITRES_STAT!B1525</f>
        <v>44229</v>
      </c>
      <c r="B1522" s="5">
        <f>TITRES_STAT!D1525</f>
        <v>5.4020000000000001</v>
      </c>
      <c r="C1522" s="2">
        <f t="shared" si="181"/>
        <v>0</v>
      </c>
      <c r="D1522" s="2">
        <f t="shared" si="182"/>
        <v>5.4532000000000007</v>
      </c>
      <c r="E1522" s="2">
        <f t="shared" si="184"/>
        <v>5.4808000000000003</v>
      </c>
      <c r="F1522" s="2">
        <f t="shared" si="185"/>
        <v>5.482800000000001</v>
      </c>
      <c r="G1522" s="2">
        <f t="shared" ref="G1522:G1585" si="187">AVERAGE(B1473:B1522)</f>
        <v>5.3025399999999987</v>
      </c>
      <c r="H1522" s="2">
        <f t="shared" si="183"/>
        <v>5.1056250000000025</v>
      </c>
      <c r="I1522" s="2">
        <f t="array" ref="I1522">SUMPRODUCT(B1506:B1525, (ROW(B1506:B1525)-ROW(B1506)+1)) / (20*21/2)</f>
        <v>5.4776904761904772</v>
      </c>
      <c r="J1522" s="2">
        <f t="shared" si="186"/>
        <v>5.432662586907651</v>
      </c>
      <c r="K1522" s="2">
        <f t="shared" si="180"/>
        <v>5.3726543450496553</v>
      </c>
    </row>
    <row r="1523" spans="1:11" ht="13.5" x14ac:dyDescent="0.25">
      <c r="A1523" s="3">
        <f>TITRES_STAT!B1526</f>
        <v>44230</v>
      </c>
      <c r="B1523" s="5">
        <f>TITRES_STAT!D1526</f>
        <v>5.4690000000000003</v>
      </c>
      <c r="C1523" s="2">
        <f t="shared" si="181"/>
        <v>6.7000000000000171E-2</v>
      </c>
      <c r="D1523" s="2">
        <f t="shared" si="182"/>
        <v>5.4666000000000006</v>
      </c>
      <c r="E1523" s="2">
        <f t="shared" si="184"/>
        <v>5.4747000000000003</v>
      </c>
      <c r="F1523" s="2">
        <f t="shared" si="185"/>
        <v>5.4986500000000005</v>
      </c>
      <c r="G1523" s="2">
        <f t="shared" si="187"/>
        <v>5.3064599999999986</v>
      </c>
      <c r="H1523" s="2">
        <f t="shared" si="183"/>
        <v>5.1078200000000029</v>
      </c>
      <c r="I1523" s="2">
        <f t="array" ref="I1523">SUMPRODUCT(B1507:B1526, (ROW(B1507:B1526)-ROW(B1507)+1)) / (20*21/2)</f>
        <v>5.4750952380952382</v>
      </c>
      <c r="J1523" s="2">
        <f t="shared" si="186"/>
        <v>5.4361232929164469</v>
      </c>
      <c r="K1523" s="2">
        <f t="shared" ref="K1523:K1586" si="188">$K$4*B1523+(1-$K$4)*K1522</f>
        <v>5.3764326060281</v>
      </c>
    </row>
    <row r="1524" spans="1:11" ht="13.5" x14ac:dyDescent="0.25">
      <c r="A1524" s="3">
        <f>TITRES_STAT!B1527</f>
        <v>44231</v>
      </c>
      <c r="B1524" s="5">
        <f>TITRES_STAT!D1527</f>
        <v>5.4690000000000003</v>
      </c>
      <c r="C1524" s="2">
        <f t="shared" si="181"/>
        <v>0</v>
      </c>
      <c r="D1524" s="2">
        <f t="shared" si="182"/>
        <v>5.4544000000000006</v>
      </c>
      <c r="E1524" s="2">
        <f t="shared" si="184"/>
        <v>5.4632000000000005</v>
      </c>
      <c r="F1524" s="2">
        <f t="shared" si="185"/>
        <v>5.4992999999999999</v>
      </c>
      <c r="G1524" s="2">
        <f t="shared" si="187"/>
        <v>5.3102399999999985</v>
      </c>
      <c r="H1524" s="2">
        <f t="shared" si="183"/>
        <v>5.1100150000000033</v>
      </c>
      <c r="I1524" s="2">
        <f t="array" ref="I1524">SUMPRODUCT(B1508:B1527, (ROW(B1508:B1527)-ROW(B1508)+1)) / (20*21/2)</f>
        <v>5.4727904761904762</v>
      </c>
      <c r="J1524" s="2">
        <f t="shared" si="186"/>
        <v>5.4392544078767848</v>
      </c>
      <c r="K1524" s="2">
        <f t="shared" si="188"/>
        <v>5.3800626999093506</v>
      </c>
    </row>
    <row r="1525" spans="1:11" ht="13.5" x14ac:dyDescent="0.25">
      <c r="A1525" s="3">
        <f>TITRES_STAT!B1528</f>
        <v>44232</v>
      </c>
      <c r="B1525" s="5">
        <f>TITRES_STAT!D1528</f>
        <v>5.4690000000000003</v>
      </c>
      <c r="C1525" s="2">
        <f t="shared" si="181"/>
        <v>0</v>
      </c>
      <c r="D1525" s="2">
        <f t="shared" si="182"/>
        <v>5.4422000000000006</v>
      </c>
      <c r="E1525" s="2">
        <f t="shared" si="184"/>
        <v>5.4517000000000007</v>
      </c>
      <c r="F1525" s="2">
        <f t="shared" si="185"/>
        <v>5.4962499999999999</v>
      </c>
      <c r="G1525" s="2">
        <f t="shared" si="187"/>
        <v>5.3142799999999992</v>
      </c>
      <c r="H1525" s="2">
        <f t="shared" si="183"/>
        <v>5.1118950000000041</v>
      </c>
      <c r="I1525" s="2">
        <f t="array" ref="I1525">SUMPRODUCT(B1509:B1528, (ROW(B1509:B1528)-ROW(B1509)+1)) / (20*21/2)</f>
        <v>5.4765857142857133</v>
      </c>
      <c r="J1525" s="2">
        <f t="shared" si="186"/>
        <v>5.4420873214123286</v>
      </c>
      <c r="K1525" s="2">
        <f t="shared" si="188"/>
        <v>5.3835504371678073</v>
      </c>
    </row>
    <row r="1526" spans="1:11" ht="13.5" x14ac:dyDescent="0.25">
      <c r="A1526" s="3">
        <f>TITRES_STAT!B1529</f>
        <v>44235</v>
      </c>
      <c r="B1526" s="5">
        <f>TITRES_STAT!D1529</f>
        <v>5.4690000000000003</v>
      </c>
      <c r="C1526" s="2">
        <f t="shared" si="181"/>
        <v>0</v>
      </c>
      <c r="D1526" s="2">
        <f t="shared" si="182"/>
        <v>5.4556000000000004</v>
      </c>
      <c r="E1526" s="2">
        <f t="shared" si="184"/>
        <v>5.4402000000000008</v>
      </c>
      <c r="F1526" s="2">
        <f t="shared" si="185"/>
        <v>5.493199999999999</v>
      </c>
      <c r="G1526" s="2">
        <f t="shared" si="187"/>
        <v>5.318319999999999</v>
      </c>
      <c r="H1526" s="2">
        <f t="shared" si="183"/>
        <v>5.1145200000000042</v>
      </c>
      <c r="I1526" s="2">
        <f t="array" ref="I1526">SUMPRODUCT(B1510:B1529, (ROW(B1510:B1529)-ROW(B1510)+1)) / (20*21/2)</f>
        <v>5.4803809523809521</v>
      </c>
      <c r="J1526" s="2">
        <f t="shared" si="186"/>
        <v>5.444650433658774</v>
      </c>
      <c r="K1526" s="2">
        <f t="shared" si="188"/>
        <v>5.3869014004161286</v>
      </c>
    </row>
    <row r="1527" spans="1:11" ht="13.5" x14ac:dyDescent="0.25">
      <c r="A1527" s="3">
        <f>TITRES_STAT!B1530</f>
        <v>44236</v>
      </c>
      <c r="B1527" s="5">
        <f>TITRES_STAT!D1530</f>
        <v>5.4690000000000003</v>
      </c>
      <c r="C1527" s="2">
        <f t="shared" si="181"/>
        <v>0</v>
      </c>
      <c r="D1527" s="2">
        <f t="shared" si="182"/>
        <v>5.4690000000000003</v>
      </c>
      <c r="E1527" s="2">
        <f t="shared" si="184"/>
        <v>5.4611000000000001</v>
      </c>
      <c r="F1527" s="2">
        <f t="shared" si="185"/>
        <v>5.4901499999999981</v>
      </c>
      <c r="G1527" s="2">
        <f t="shared" si="187"/>
        <v>5.3223599999999989</v>
      </c>
      <c r="H1527" s="2">
        <f t="shared" si="183"/>
        <v>5.1171450000000052</v>
      </c>
      <c r="I1527" s="2">
        <f t="array" ref="I1527">SUMPRODUCT(B1511:B1530, (ROW(B1511:B1530)-ROW(B1511)+1)) / (20*21/2)</f>
        <v>5.4841761904761901</v>
      </c>
      <c r="J1527" s="2">
        <f t="shared" si="186"/>
        <v>5.4469694399769857</v>
      </c>
      <c r="K1527" s="2">
        <f t="shared" si="188"/>
        <v>5.3901209533409862</v>
      </c>
    </row>
    <row r="1528" spans="1:11" ht="13.5" x14ac:dyDescent="0.25">
      <c r="A1528" s="3">
        <f>TITRES_STAT!B1531</f>
        <v>44237</v>
      </c>
      <c r="B1528" s="5">
        <f>TITRES_STAT!D1531</f>
        <v>5.53</v>
      </c>
      <c r="C1528" s="2">
        <f t="shared" si="181"/>
        <v>6.0999999999999943E-2</v>
      </c>
      <c r="D1528" s="2">
        <f t="shared" si="182"/>
        <v>5.4812000000000003</v>
      </c>
      <c r="E1528" s="2">
        <f t="shared" si="184"/>
        <v>5.4739000000000004</v>
      </c>
      <c r="F1528" s="2">
        <f t="shared" si="185"/>
        <v>5.4901499999999981</v>
      </c>
      <c r="G1528" s="2">
        <f t="shared" si="187"/>
        <v>5.3249199999999988</v>
      </c>
      <c r="H1528" s="2">
        <f t="shared" si="183"/>
        <v>5.1200750000000061</v>
      </c>
      <c r="I1528" s="2">
        <f t="array" ref="I1528">SUMPRODUCT(B1512:B1531, (ROW(B1512:B1531)-ROW(B1512)+1)) / (20*21/2)</f>
        <v>5.4924476190476188</v>
      </c>
      <c r="J1528" s="2">
        <f t="shared" si="186"/>
        <v>5.4548771123601298</v>
      </c>
      <c r="K1528" s="2">
        <f t="shared" si="188"/>
        <v>5.3956064061511437</v>
      </c>
    </row>
    <row r="1529" spans="1:11" ht="13.5" x14ac:dyDescent="0.25">
      <c r="A1529" s="3">
        <f>TITRES_STAT!B1532</f>
        <v>44238</v>
      </c>
      <c r="B1529" s="5">
        <f>TITRES_STAT!D1532</f>
        <v>5.53</v>
      </c>
      <c r="C1529" s="2">
        <f t="shared" si="181"/>
        <v>0</v>
      </c>
      <c r="D1529" s="2">
        <f t="shared" si="182"/>
        <v>5.4934000000000003</v>
      </c>
      <c r="E1529" s="2">
        <f t="shared" si="184"/>
        <v>5.4739000000000004</v>
      </c>
      <c r="F1529" s="2">
        <f t="shared" si="185"/>
        <v>5.4901499999999981</v>
      </c>
      <c r="G1529" s="2">
        <f t="shared" si="187"/>
        <v>5.3301799999999995</v>
      </c>
      <c r="H1529" s="2">
        <f t="shared" si="183"/>
        <v>5.1237200000000067</v>
      </c>
      <c r="I1529" s="2">
        <f t="array" ref="I1529">SUMPRODUCT(B1513:B1532, (ROW(B1513:B1532)-ROW(B1513)+1)) / (20*21/2)</f>
        <v>5.5095428571428577</v>
      </c>
      <c r="J1529" s="2">
        <f t="shared" si="186"/>
        <v>5.4620316730877363</v>
      </c>
      <c r="K1529" s="2">
        <f t="shared" si="188"/>
        <v>5.4008767431648241</v>
      </c>
    </row>
    <row r="1530" spans="1:11" ht="13.5" x14ac:dyDescent="0.25">
      <c r="A1530" s="3">
        <f>TITRES_STAT!B1533</f>
        <v>44239</v>
      </c>
      <c r="B1530" s="5">
        <f>TITRES_STAT!D1533</f>
        <v>5.53</v>
      </c>
      <c r="C1530" s="2">
        <f t="shared" si="181"/>
        <v>0</v>
      </c>
      <c r="D1530" s="2">
        <f t="shared" si="182"/>
        <v>5.5056000000000003</v>
      </c>
      <c r="E1530" s="2">
        <f t="shared" si="184"/>
        <v>5.4739000000000004</v>
      </c>
      <c r="F1530" s="2">
        <f t="shared" si="185"/>
        <v>5.4901499999999981</v>
      </c>
      <c r="G1530" s="2">
        <f t="shared" si="187"/>
        <v>5.3354399999999984</v>
      </c>
      <c r="H1530" s="2">
        <f t="shared" si="183"/>
        <v>5.1280800000000069</v>
      </c>
      <c r="I1530" s="2">
        <f t="array" ref="I1530">SUMPRODUCT(B1514:B1533, (ROW(B1514:B1533)-ROW(B1514)+1)) / (20*21/2)</f>
        <v>5.5316761904761904</v>
      </c>
      <c r="J1530" s="2">
        <f t="shared" si="186"/>
        <v>5.4685048470793802</v>
      </c>
      <c r="K1530" s="2">
        <f t="shared" si="188"/>
        <v>5.4059404002956155</v>
      </c>
    </row>
    <row r="1531" spans="1:11" ht="13.5" x14ac:dyDescent="0.25">
      <c r="A1531" s="3">
        <f>TITRES_STAT!B1534</f>
        <v>44242</v>
      </c>
      <c r="B1531" s="5">
        <f>TITRES_STAT!D1534</f>
        <v>5.577</v>
      </c>
      <c r="C1531" s="2">
        <f t="shared" si="181"/>
        <v>4.6999999999999709E-2</v>
      </c>
      <c r="D1531" s="2">
        <f t="shared" si="182"/>
        <v>5.5272000000000006</v>
      </c>
      <c r="E1531" s="2">
        <f t="shared" si="184"/>
        <v>5.4914000000000005</v>
      </c>
      <c r="F1531" s="2">
        <f t="shared" si="185"/>
        <v>5.4924999999999988</v>
      </c>
      <c r="G1531" s="2">
        <f t="shared" si="187"/>
        <v>5.3420599999999991</v>
      </c>
      <c r="H1531" s="2">
        <f t="shared" si="183"/>
        <v>5.1329850000000059</v>
      </c>
      <c r="I1531" s="2">
        <f t="array" ref="I1531">SUMPRODUCT(B1515:B1534, (ROW(B1515:B1534)-ROW(B1515)+1)) / (20*21/2)</f>
        <v>5.5657999999999985</v>
      </c>
      <c r="J1531" s="2">
        <f t="shared" si="186"/>
        <v>5.4788377187861057</v>
      </c>
      <c r="K1531" s="2">
        <f t="shared" si="188"/>
        <v>5.4126486198918657</v>
      </c>
    </row>
    <row r="1532" spans="1:11" ht="13.5" x14ac:dyDescent="0.25">
      <c r="A1532" s="3">
        <f>TITRES_STAT!B1535</f>
        <v>44243</v>
      </c>
      <c r="B1532" s="5">
        <f>TITRES_STAT!D1535</f>
        <v>5.6719999999999997</v>
      </c>
      <c r="C1532" s="2">
        <f t="shared" si="181"/>
        <v>9.4999999999999751E-2</v>
      </c>
      <c r="D1532" s="2">
        <f t="shared" si="182"/>
        <v>5.5678000000000001</v>
      </c>
      <c r="E1532" s="2">
        <f t="shared" si="184"/>
        <v>5.5183999999999997</v>
      </c>
      <c r="F1532" s="2">
        <f t="shared" si="185"/>
        <v>5.4995999999999992</v>
      </c>
      <c r="G1532" s="2">
        <f t="shared" si="187"/>
        <v>5.3474599999999999</v>
      </c>
      <c r="H1532" s="2">
        <f t="shared" si="183"/>
        <v>5.1388300000000058</v>
      </c>
      <c r="I1532" s="2">
        <f t="array" ref="I1532">SUMPRODUCT(B1516:B1535, (ROW(B1516:B1535)-ROW(B1516)+1)) / (20*21/2)</f>
        <v>5.604285714285715</v>
      </c>
      <c r="J1532" s="2">
        <f t="shared" si="186"/>
        <v>5.4972341265207625</v>
      </c>
      <c r="K1532" s="2">
        <f t="shared" si="188"/>
        <v>5.4228192622490479</v>
      </c>
    </row>
    <row r="1533" spans="1:11" ht="13.5" x14ac:dyDescent="0.25">
      <c r="A1533" s="3">
        <f>TITRES_STAT!B1536</f>
        <v>44244</v>
      </c>
      <c r="B1533" s="5">
        <f>TITRES_STAT!D1536</f>
        <v>5.7320000000000002</v>
      </c>
      <c r="C1533" s="2">
        <f t="shared" si="181"/>
        <v>6.0000000000000497E-2</v>
      </c>
      <c r="D1533" s="2">
        <f t="shared" si="182"/>
        <v>5.6082000000000001</v>
      </c>
      <c r="E1533" s="2">
        <f t="shared" si="184"/>
        <v>5.5446999999999997</v>
      </c>
      <c r="F1533" s="2">
        <f t="shared" si="185"/>
        <v>5.5096999999999996</v>
      </c>
      <c r="G1533" s="2">
        <f t="shared" si="187"/>
        <v>5.3573000000000004</v>
      </c>
      <c r="H1533" s="2">
        <f t="shared" si="183"/>
        <v>5.1449150000000063</v>
      </c>
      <c r="I1533" s="2">
        <f t="array" ref="I1533">SUMPRODUCT(B1517:B1536, (ROW(B1517:B1536)-ROW(B1517)+1)) / (20*21/2)</f>
        <v>5.6334190476190473</v>
      </c>
      <c r="J1533" s="2">
        <f t="shared" si="186"/>
        <v>5.5195927811378329</v>
      </c>
      <c r="K1533" s="2">
        <f t="shared" si="188"/>
        <v>5.4349439970628115</v>
      </c>
    </row>
    <row r="1534" spans="1:11" ht="13.5" x14ac:dyDescent="0.25">
      <c r="A1534" s="3">
        <f>TITRES_STAT!B1537</f>
        <v>44245</v>
      </c>
      <c r="B1534" s="5">
        <f>TITRES_STAT!D1537</f>
        <v>5.8680000000000003</v>
      </c>
      <c r="C1534" s="2">
        <f t="shared" si="181"/>
        <v>0.13600000000000012</v>
      </c>
      <c r="D1534" s="2">
        <f t="shared" si="182"/>
        <v>5.6757999999999997</v>
      </c>
      <c r="E1534" s="2">
        <f t="shared" si="184"/>
        <v>5.5846</v>
      </c>
      <c r="F1534" s="2">
        <f t="shared" si="185"/>
        <v>5.5238999999999994</v>
      </c>
      <c r="G1534" s="2">
        <f t="shared" si="187"/>
        <v>5.3698600000000001</v>
      </c>
      <c r="H1534" s="2">
        <f t="shared" si="183"/>
        <v>5.1510300000000067</v>
      </c>
      <c r="I1534" s="2">
        <f t="array" ref="I1534">SUMPRODUCT(B1518:B1537, (ROW(B1518:B1537)-ROW(B1518)+1)) / (20*21/2)</f>
        <v>5.6690142857142858</v>
      </c>
      <c r="J1534" s="2">
        <f t="shared" si="186"/>
        <v>5.5527744210294676</v>
      </c>
      <c r="K1534" s="2">
        <f t="shared" si="188"/>
        <v>5.4519265854132897</v>
      </c>
    </row>
    <row r="1535" spans="1:11" ht="13.5" x14ac:dyDescent="0.25">
      <c r="A1535" s="3">
        <f>TITRES_STAT!B1538</f>
        <v>44246</v>
      </c>
      <c r="B1535" s="5">
        <f>TITRES_STAT!D1538</f>
        <v>5.9279999999999999</v>
      </c>
      <c r="C1535" s="2">
        <f t="shared" si="181"/>
        <v>5.9999999999999609E-2</v>
      </c>
      <c r="D1535" s="2">
        <f t="shared" si="182"/>
        <v>5.7553999999999998</v>
      </c>
      <c r="E1535" s="2">
        <f t="shared" si="184"/>
        <v>5.6304999999999996</v>
      </c>
      <c r="F1535" s="2">
        <f t="shared" si="185"/>
        <v>5.5410999999999992</v>
      </c>
      <c r="G1535" s="2">
        <f t="shared" si="187"/>
        <v>5.3836199999999987</v>
      </c>
      <c r="H1535" s="2">
        <f t="shared" si="183"/>
        <v>5.1570400000000065</v>
      </c>
      <c r="I1535" s="2">
        <f t="array" ref="I1535">SUMPRODUCT(B1519:B1538, (ROW(B1519:B1538)-ROW(B1519)+1)) / (20*21/2)</f>
        <v>5.7014285714285711</v>
      </c>
      <c r="J1535" s="2">
        <f t="shared" si="186"/>
        <v>5.5885101904552332</v>
      </c>
      <c r="K1535" s="2">
        <f t="shared" si="188"/>
        <v>5.4705961310833571</v>
      </c>
    </row>
    <row r="1536" spans="1:11" ht="13.5" x14ac:dyDescent="0.25">
      <c r="A1536" s="3">
        <f>TITRES_STAT!B1539</f>
        <v>44249</v>
      </c>
      <c r="B1536" s="5">
        <f>TITRES_STAT!D1539</f>
        <v>5.8470000000000004</v>
      </c>
      <c r="C1536" s="2">
        <f t="shared" si="181"/>
        <v>-8.0999999999999517E-2</v>
      </c>
      <c r="D1536" s="2">
        <f t="shared" si="182"/>
        <v>5.8094000000000001</v>
      </c>
      <c r="E1536" s="2">
        <f t="shared" si="184"/>
        <v>5.6683000000000003</v>
      </c>
      <c r="F1536" s="2">
        <f t="shared" si="185"/>
        <v>5.5542499999999997</v>
      </c>
      <c r="G1536" s="2">
        <f t="shared" si="187"/>
        <v>5.3957599999999983</v>
      </c>
      <c r="H1536" s="2">
        <f t="shared" si="183"/>
        <v>5.1626450000000066</v>
      </c>
      <c r="I1536" s="2">
        <f t="array" ref="I1536">SUMPRODUCT(B1520:B1539, (ROW(B1520:B1539)-ROW(B1520)+1)) / (20*21/2)</f>
        <v>5.7313380952380948</v>
      </c>
      <c r="J1536" s="2">
        <f t="shared" si="186"/>
        <v>5.6131282675547354</v>
      </c>
      <c r="K1536" s="2">
        <f t="shared" si="188"/>
        <v>5.4853570671193035</v>
      </c>
    </row>
    <row r="1537" spans="1:11" ht="13.5" x14ac:dyDescent="0.25">
      <c r="A1537" s="3">
        <f>TITRES_STAT!B1540</f>
        <v>44250</v>
      </c>
      <c r="B1537" s="5">
        <f>TITRES_STAT!D1540</f>
        <v>5.9279999999999999</v>
      </c>
      <c r="C1537" s="2">
        <f t="shared" si="181"/>
        <v>8.0999999999999517E-2</v>
      </c>
      <c r="D1537" s="2">
        <f t="shared" si="182"/>
        <v>5.8606000000000007</v>
      </c>
      <c r="E1537" s="2">
        <f t="shared" si="184"/>
        <v>5.7141999999999999</v>
      </c>
      <c r="F1537" s="2">
        <f t="shared" si="185"/>
        <v>5.5876499999999991</v>
      </c>
      <c r="G1537" s="2">
        <f t="shared" si="187"/>
        <v>5.4103399999999988</v>
      </c>
      <c r="H1537" s="2">
        <f t="shared" si="183"/>
        <v>5.1686850000000071</v>
      </c>
      <c r="I1537" s="2">
        <f t="array" ref="I1537">SUMPRODUCT(B1521:B1540, (ROW(B1521:B1540)-ROW(B1521)+1)) / (20*21/2)</f>
        <v>5.7593523809523797</v>
      </c>
      <c r="J1537" s="2">
        <f t="shared" si="186"/>
        <v>5.6431160515971417</v>
      </c>
      <c r="K1537" s="2">
        <f t="shared" si="188"/>
        <v>5.5027156135067825</v>
      </c>
    </row>
    <row r="1538" spans="1:11" ht="13.5" x14ac:dyDescent="0.25">
      <c r="A1538" s="3">
        <f>TITRES_STAT!B1541</f>
        <v>44251</v>
      </c>
      <c r="B1538" s="5">
        <f>TITRES_STAT!D1541</f>
        <v>5.9279999999999999</v>
      </c>
      <c r="C1538" s="2">
        <f t="shared" si="181"/>
        <v>0</v>
      </c>
      <c r="D1538" s="2">
        <f t="shared" si="182"/>
        <v>5.8998000000000008</v>
      </c>
      <c r="E1538" s="2">
        <f t="shared" si="184"/>
        <v>5.7539999999999996</v>
      </c>
      <c r="F1538" s="2">
        <f t="shared" si="185"/>
        <v>5.6139499999999991</v>
      </c>
      <c r="G1538" s="2">
        <f t="shared" si="187"/>
        <v>5.4276199999999983</v>
      </c>
      <c r="H1538" s="2">
        <f t="shared" si="183"/>
        <v>5.1747250000000076</v>
      </c>
      <c r="I1538" s="2">
        <f t="array" ref="I1538">SUMPRODUCT(B1522:B1541, (ROW(B1522:B1541)-ROW(B1522)+1)) / (20*21/2)</f>
        <v>5.7732809523809516</v>
      </c>
      <c r="J1538" s="2">
        <f t="shared" si="186"/>
        <v>5.6702478562069381</v>
      </c>
      <c r="K1538" s="2">
        <f t="shared" si="188"/>
        <v>5.5193934325849483</v>
      </c>
    </row>
    <row r="1539" spans="1:11" ht="13.5" x14ac:dyDescent="0.25">
      <c r="A1539" s="3">
        <f>TITRES_STAT!B1542</f>
        <v>44252</v>
      </c>
      <c r="B1539" s="5">
        <f>TITRES_STAT!D1542</f>
        <v>5.9279999999999999</v>
      </c>
      <c r="C1539" s="2">
        <f t="shared" si="181"/>
        <v>0</v>
      </c>
      <c r="D1539" s="2">
        <f t="shared" si="182"/>
        <v>5.9118000000000004</v>
      </c>
      <c r="E1539" s="2">
        <f t="shared" si="184"/>
        <v>5.7937999999999992</v>
      </c>
      <c r="F1539" s="2">
        <f t="shared" si="185"/>
        <v>5.6338499999999989</v>
      </c>
      <c r="G1539" s="2">
        <f t="shared" si="187"/>
        <v>5.4478799999999987</v>
      </c>
      <c r="H1539" s="2">
        <f t="shared" si="183"/>
        <v>5.181240000000007</v>
      </c>
      <c r="I1539" s="2">
        <f t="array" ref="I1539">SUMPRODUCT(B1523:B1542, (ROW(B1523:B1542)-ROW(B1523)+1)) / (20*21/2)</f>
        <v>5.7853142857142856</v>
      </c>
      <c r="J1539" s="2">
        <f t="shared" si="186"/>
        <v>5.6947956794253241</v>
      </c>
      <c r="K1539" s="2">
        <f t="shared" si="188"/>
        <v>5.5354172195424018</v>
      </c>
    </row>
    <row r="1540" spans="1:11" ht="13.5" x14ac:dyDescent="0.25">
      <c r="A1540" s="3">
        <f>TITRES_STAT!B1543</f>
        <v>44253</v>
      </c>
      <c r="B1540" s="5">
        <f>TITRES_STAT!D1543</f>
        <v>5.9279999999999999</v>
      </c>
      <c r="C1540" s="2">
        <f t="shared" ref="C1540:C1603" si="189">B1540-B1539</f>
        <v>0</v>
      </c>
      <c r="D1540" s="2">
        <f t="shared" si="182"/>
        <v>5.9118000000000004</v>
      </c>
      <c r="E1540" s="2">
        <f t="shared" si="184"/>
        <v>5.8335999999999988</v>
      </c>
      <c r="F1540" s="2">
        <f t="shared" si="185"/>
        <v>5.6537499999999987</v>
      </c>
      <c r="G1540" s="2">
        <f t="shared" si="187"/>
        <v>5.4652999999999983</v>
      </c>
      <c r="H1540" s="2">
        <f t="shared" si="183"/>
        <v>5.188395000000007</v>
      </c>
      <c r="I1540" s="2">
        <f t="array" ref="I1540">SUMPRODUCT(B1524:B1543, (ROW(B1524:B1543)-ROW(B1524)+1)) / (20*21/2)</f>
        <v>5.7954523809523799</v>
      </c>
      <c r="J1540" s="2">
        <f t="shared" si="186"/>
        <v>5.7170056147181505</v>
      </c>
      <c r="K1540" s="2">
        <f t="shared" si="188"/>
        <v>5.5508126226976024</v>
      </c>
    </row>
    <row r="1541" spans="1:11" ht="13.5" x14ac:dyDescent="0.25">
      <c r="A1541" s="3">
        <f>TITRES_STAT!B1544</f>
        <v>44256</v>
      </c>
      <c r="B1541" s="5">
        <f>TITRES_STAT!D1544</f>
        <v>5.8</v>
      </c>
      <c r="C1541" s="2">
        <f t="shared" si="189"/>
        <v>-0.12800000000000011</v>
      </c>
      <c r="D1541" s="2">
        <f t="shared" si="182"/>
        <v>5.9024000000000001</v>
      </c>
      <c r="E1541" s="2">
        <f t="shared" si="184"/>
        <v>5.8558999999999992</v>
      </c>
      <c r="F1541" s="2">
        <f t="shared" si="185"/>
        <v>5.6736499999999985</v>
      </c>
      <c r="G1541" s="2">
        <f t="shared" si="187"/>
        <v>5.4801599999999988</v>
      </c>
      <c r="H1541" s="2">
        <f t="shared" si="183"/>
        <v>5.1954500000000063</v>
      </c>
      <c r="I1541" s="2">
        <f t="array" ref="I1541">SUMPRODUCT(B1525:B1544, (ROW(B1525:B1544)-ROW(B1525)+1)) / (20*21/2)</f>
        <v>5.8040142857142847</v>
      </c>
      <c r="J1541" s="2">
        <f t="shared" si="186"/>
        <v>5.7249098418878503</v>
      </c>
      <c r="K1541" s="2">
        <f t="shared" si="188"/>
        <v>5.5605846767094613</v>
      </c>
    </row>
    <row r="1542" spans="1:11" ht="13.5" x14ac:dyDescent="0.25">
      <c r="A1542" s="3">
        <f>TITRES_STAT!B1545</f>
        <v>44257</v>
      </c>
      <c r="B1542" s="5">
        <f>TITRES_STAT!D1545</f>
        <v>5.8</v>
      </c>
      <c r="C1542" s="2">
        <f t="shared" si="189"/>
        <v>0</v>
      </c>
      <c r="D1542" s="2">
        <f t="shared" ref="D1542:D1605" si="190">AVERAGE(B1538:B1542)</f>
        <v>5.8768000000000002</v>
      </c>
      <c r="E1542" s="2">
        <f t="shared" si="184"/>
        <v>5.8686999999999987</v>
      </c>
      <c r="F1542" s="2">
        <f t="shared" si="185"/>
        <v>5.6935499999999983</v>
      </c>
      <c r="G1542" s="2">
        <f t="shared" si="187"/>
        <v>5.4921799999999994</v>
      </c>
      <c r="H1542" s="2">
        <f t="shared" si="183"/>
        <v>5.202170000000006</v>
      </c>
      <c r="I1542" s="2">
        <f t="array" ref="I1542">SUMPRODUCT(B1526:B1545, (ROW(B1526:B1545)-ROW(B1526)+1)) / (20*21/2)</f>
        <v>5.8109999999999999</v>
      </c>
      <c r="J1542" s="2">
        <f t="shared" si="186"/>
        <v>5.7320612855175783</v>
      </c>
      <c r="K1542" s="2">
        <f t="shared" si="188"/>
        <v>5.5699735129169339</v>
      </c>
    </row>
    <row r="1543" spans="1:11" ht="13.5" x14ac:dyDescent="0.25">
      <c r="A1543" s="3">
        <f>TITRES_STAT!B1546</f>
        <v>44258</v>
      </c>
      <c r="B1543" s="5">
        <f>TITRES_STAT!D1546</f>
        <v>5.8</v>
      </c>
      <c r="C1543" s="2">
        <f t="shared" si="189"/>
        <v>0</v>
      </c>
      <c r="D1543" s="2">
        <f t="shared" si="190"/>
        <v>5.8512000000000004</v>
      </c>
      <c r="E1543" s="2">
        <f t="shared" si="184"/>
        <v>5.8754999999999988</v>
      </c>
      <c r="F1543" s="2">
        <f t="shared" si="185"/>
        <v>5.7100999999999988</v>
      </c>
      <c r="G1543" s="2">
        <f t="shared" si="187"/>
        <v>5.5072999999999999</v>
      </c>
      <c r="H1543" s="2">
        <f t="shared" si="183"/>
        <v>5.2088900000000047</v>
      </c>
      <c r="I1543" s="2">
        <f t="array" ref="I1543">SUMPRODUCT(B1527:B1546, (ROW(B1527:B1546)-ROW(B1527)+1)) / (20*21/2)</f>
        <v>5.816409523809523</v>
      </c>
      <c r="J1543" s="2">
        <f t="shared" si="186"/>
        <v>5.7385316392778085</v>
      </c>
      <c r="K1543" s="2">
        <f t="shared" si="188"/>
        <v>5.578994159469211</v>
      </c>
    </row>
    <row r="1544" spans="1:11" ht="13.5" x14ac:dyDescent="0.25">
      <c r="A1544" s="3">
        <f>TITRES_STAT!B1547</f>
        <v>44259</v>
      </c>
      <c r="B1544" s="5">
        <f>TITRES_STAT!D1547</f>
        <v>5.8</v>
      </c>
      <c r="C1544" s="2">
        <f t="shared" si="189"/>
        <v>0</v>
      </c>
      <c r="D1544" s="2">
        <f t="shared" si="190"/>
        <v>5.8255999999999997</v>
      </c>
      <c r="E1544" s="2">
        <f t="shared" si="184"/>
        <v>5.8686999999999987</v>
      </c>
      <c r="F1544" s="2">
        <f t="shared" si="185"/>
        <v>5.7266499999999985</v>
      </c>
      <c r="G1544" s="2">
        <f t="shared" si="187"/>
        <v>5.5221600000000004</v>
      </c>
      <c r="H1544" s="2">
        <f t="shared" si="183"/>
        <v>5.2162500000000049</v>
      </c>
      <c r="I1544" s="2">
        <f t="array" ref="I1544">SUMPRODUCT(B1528:B1547, (ROW(B1528:B1547)-ROW(B1528)+1)) / (20*21/2)</f>
        <v>5.8202428571428566</v>
      </c>
      <c r="J1544" s="2">
        <f t="shared" si="186"/>
        <v>5.7443857688703979</v>
      </c>
      <c r="K1544" s="2">
        <f t="shared" si="188"/>
        <v>5.5876610551763006</v>
      </c>
    </row>
    <row r="1545" spans="1:11" ht="13.5" x14ac:dyDescent="0.25">
      <c r="A1545" s="3">
        <f>TITRES_STAT!B1548</f>
        <v>44260</v>
      </c>
      <c r="B1545" s="5">
        <f>TITRES_STAT!D1548</f>
        <v>5.8</v>
      </c>
      <c r="C1545" s="2">
        <f t="shared" si="189"/>
        <v>0</v>
      </c>
      <c r="D1545" s="2">
        <f t="shared" si="190"/>
        <v>5.8</v>
      </c>
      <c r="E1545" s="2">
        <f t="shared" si="184"/>
        <v>5.8558999999999992</v>
      </c>
      <c r="F1545" s="2">
        <f t="shared" si="185"/>
        <v>5.743199999999999</v>
      </c>
      <c r="G1545" s="2">
        <f t="shared" si="187"/>
        <v>5.53552</v>
      </c>
      <c r="H1545" s="2">
        <f t="shared" si="183"/>
        <v>5.2236100000000043</v>
      </c>
      <c r="I1545" s="2">
        <f t="array" ref="I1545">SUMPRODUCT(B1529:B1548, (ROW(B1529:B1548)-ROW(B1529)+1)) / (20*21/2)</f>
        <v>5.8224999999999998</v>
      </c>
      <c r="J1545" s="2">
        <f t="shared" si="186"/>
        <v>5.7496823623113125</v>
      </c>
      <c r="K1545" s="2">
        <f t="shared" si="188"/>
        <v>5.5959880726203677</v>
      </c>
    </row>
    <row r="1546" spans="1:11" ht="13.5" x14ac:dyDescent="0.25">
      <c r="A1546" s="3">
        <f>TITRES_STAT!B1549</f>
        <v>44263</v>
      </c>
      <c r="B1546" s="5">
        <f>TITRES_STAT!D1549</f>
        <v>5.8</v>
      </c>
      <c r="C1546" s="2">
        <f t="shared" si="189"/>
        <v>0</v>
      </c>
      <c r="D1546" s="2">
        <f t="shared" si="190"/>
        <v>5.8</v>
      </c>
      <c r="E1546" s="2">
        <f t="shared" si="184"/>
        <v>5.8511999999999986</v>
      </c>
      <c r="F1546" s="2">
        <f t="shared" si="185"/>
        <v>5.7597499999999986</v>
      </c>
      <c r="G1546" s="2">
        <f t="shared" si="187"/>
        <v>5.5488800000000005</v>
      </c>
      <c r="H1546" s="2">
        <f t="shared" ref="H1546:H1609" si="191">AVERAGE(B1347:B1546)</f>
        <v>5.2309700000000028</v>
      </c>
      <c r="I1546" s="2">
        <f t="array" ref="I1546">SUMPRODUCT(B1530:B1549, (ROW(B1530:B1549)-ROW(B1530)+1)) / (20*21/2)</f>
        <v>5.8234714285714277</v>
      </c>
      <c r="J1546" s="2">
        <f t="shared" si="186"/>
        <v>5.7544745182816639</v>
      </c>
      <c r="K1546" s="2">
        <f t="shared" si="188"/>
        <v>5.6039885403607457</v>
      </c>
    </row>
    <row r="1547" spans="1:11" ht="13.5" x14ac:dyDescent="0.25">
      <c r="A1547" s="3">
        <f>TITRES_STAT!B1550</f>
        <v>44264</v>
      </c>
      <c r="B1547" s="5">
        <f>TITRES_STAT!D1550</f>
        <v>5.8</v>
      </c>
      <c r="C1547" s="2">
        <f t="shared" si="189"/>
        <v>0</v>
      </c>
      <c r="D1547" s="2">
        <f t="shared" si="190"/>
        <v>5.8</v>
      </c>
      <c r="E1547" s="2">
        <f t="shared" si="184"/>
        <v>5.8383999999999983</v>
      </c>
      <c r="F1547" s="2">
        <f t="shared" si="185"/>
        <v>5.7762999999999991</v>
      </c>
      <c r="G1547" s="2">
        <f t="shared" si="187"/>
        <v>5.5622400000000001</v>
      </c>
      <c r="H1547" s="2">
        <f t="shared" si="191"/>
        <v>5.238330000000003</v>
      </c>
      <c r="I1547" s="2">
        <f t="array" ref="I1547">SUMPRODUCT(B1531:B1550, (ROW(B1531:B1550)-ROW(B1531)+1)) / (20*21/2)</f>
        <v>5.8224904761904757</v>
      </c>
      <c r="J1547" s="2">
        <f t="shared" si="186"/>
        <v>5.7588102784453152</v>
      </c>
      <c r="K1547" s="2">
        <f t="shared" si="188"/>
        <v>5.6116752642681673</v>
      </c>
    </row>
    <row r="1548" spans="1:11" ht="13.5" x14ac:dyDescent="0.25">
      <c r="A1548" s="3">
        <f>TITRES_STAT!B1551</f>
        <v>44265</v>
      </c>
      <c r="B1548" s="5">
        <f>TITRES_STAT!D1551</f>
        <v>5.8</v>
      </c>
      <c r="C1548" s="2">
        <f t="shared" si="189"/>
        <v>0</v>
      </c>
      <c r="D1548" s="2">
        <f t="shared" si="190"/>
        <v>5.8</v>
      </c>
      <c r="E1548" s="2">
        <f t="shared" ref="E1548:E1611" si="192">AVERAGE(B1539:B1548)</f>
        <v>5.8255999999999988</v>
      </c>
      <c r="F1548" s="2">
        <f t="shared" si="185"/>
        <v>5.7897999999999978</v>
      </c>
      <c r="G1548" s="2">
        <f t="shared" si="187"/>
        <v>5.5756000000000006</v>
      </c>
      <c r="H1548" s="2">
        <f t="shared" si="191"/>
        <v>5.2456900000000033</v>
      </c>
      <c r="I1548" s="2">
        <f t="array" ref="I1548">SUMPRODUCT(B1532:B1551, (ROW(B1532:B1551)-ROW(B1532)+1)) / (20*21/2)</f>
        <v>5.8202571428571428</v>
      </c>
      <c r="J1548" s="2">
        <f t="shared" si="186"/>
        <v>5.762733109069571</v>
      </c>
      <c r="K1548" s="2">
        <f t="shared" si="188"/>
        <v>5.6190605480223574</v>
      </c>
    </row>
    <row r="1549" spans="1:11" ht="13.5" x14ac:dyDescent="0.25">
      <c r="A1549" s="3">
        <f>TITRES_STAT!B1552</f>
        <v>44266</v>
      </c>
      <c r="B1549" s="5">
        <f>TITRES_STAT!D1552</f>
        <v>5.8</v>
      </c>
      <c r="C1549" s="2">
        <f t="shared" si="189"/>
        <v>0</v>
      </c>
      <c r="D1549" s="2">
        <f t="shared" si="190"/>
        <v>5.8</v>
      </c>
      <c r="E1549" s="2">
        <f t="shared" si="192"/>
        <v>5.8127999999999984</v>
      </c>
      <c r="F1549" s="2">
        <f t="shared" si="185"/>
        <v>5.8032999999999983</v>
      </c>
      <c r="G1549" s="2">
        <f t="shared" si="187"/>
        <v>5.5916600000000019</v>
      </c>
      <c r="H1549" s="2">
        <f t="shared" si="191"/>
        <v>5.2530500000000027</v>
      </c>
      <c r="I1549" s="2">
        <f t="array" ref="I1549">SUMPRODUCT(B1533:B1552, (ROW(B1533:B1552)-ROW(B1533)+1)) / (20*21/2)</f>
        <v>5.8176619047619047</v>
      </c>
      <c r="J1549" s="2">
        <f t="shared" si="186"/>
        <v>5.7662823367772305</v>
      </c>
      <c r="K1549" s="2">
        <f t="shared" si="188"/>
        <v>5.6261562128057943</v>
      </c>
    </row>
    <row r="1550" spans="1:11" ht="13.5" x14ac:dyDescent="0.25">
      <c r="A1550" s="3">
        <f>TITRES_STAT!B1553</f>
        <v>44267</v>
      </c>
      <c r="B1550" s="5">
        <f>TITRES_STAT!D1553</f>
        <v>5.7930000000000001</v>
      </c>
      <c r="C1550" s="2">
        <f t="shared" si="189"/>
        <v>-6.9999999999996732E-3</v>
      </c>
      <c r="D1550" s="2">
        <f t="shared" si="190"/>
        <v>5.7985999999999995</v>
      </c>
      <c r="E1550" s="2">
        <f t="shared" si="192"/>
        <v>5.7992999999999988</v>
      </c>
      <c r="F1550" s="2">
        <f t="shared" si="185"/>
        <v>5.8164499999999979</v>
      </c>
      <c r="G1550" s="2">
        <f t="shared" si="187"/>
        <v>5.6044800000000023</v>
      </c>
      <c r="H1550" s="2">
        <f t="shared" si="191"/>
        <v>5.2603750000000016</v>
      </c>
      <c r="I1550" s="2">
        <f t="array" ref="I1550">SUMPRODUCT(B1534:B1553, (ROW(B1534:B1553)-ROW(B1534)+1)) / (20*21/2)</f>
        <v>5.814457142857143</v>
      </c>
      <c r="J1550" s="2">
        <f t="shared" si="186"/>
        <v>5.7688268761317802</v>
      </c>
      <c r="K1550" s="2">
        <f t="shared" si="188"/>
        <v>5.6326991064212528</v>
      </c>
    </row>
    <row r="1551" spans="1:11" ht="13.5" x14ac:dyDescent="0.25">
      <c r="A1551" s="3">
        <f>TITRES_STAT!B1554</f>
        <v>44270</v>
      </c>
      <c r="B1551" s="5">
        <f>TITRES_STAT!D1554</f>
        <v>5.7930000000000001</v>
      </c>
      <c r="C1551" s="2">
        <f t="shared" si="189"/>
        <v>0</v>
      </c>
      <c r="D1551" s="2">
        <f t="shared" si="190"/>
        <v>5.7971999999999992</v>
      </c>
      <c r="E1551" s="2">
        <f t="shared" si="192"/>
        <v>5.7985999999999986</v>
      </c>
      <c r="F1551" s="2">
        <f t="shared" si="185"/>
        <v>5.8272499999999994</v>
      </c>
      <c r="G1551" s="2">
        <f t="shared" si="187"/>
        <v>5.6173000000000011</v>
      </c>
      <c r="H1551" s="2">
        <f t="shared" si="191"/>
        <v>5.2677000000000014</v>
      </c>
      <c r="I1551" s="2">
        <f t="array" ref="I1551">SUMPRODUCT(B1535:B1554, (ROW(B1535:B1554)-ROW(B1535)+1)) / (20*21/2)</f>
        <v>5.8109285714285717</v>
      </c>
      <c r="J1551" s="2">
        <f t="shared" si="186"/>
        <v>5.771129078404944</v>
      </c>
      <c r="K1551" s="2">
        <f t="shared" si="188"/>
        <v>5.6389854159733606</v>
      </c>
    </row>
    <row r="1552" spans="1:11" ht="13.5" x14ac:dyDescent="0.25">
      <c r="A1552" s="3">
        <f>TITRES_STAT!B1555</f>
        <v>44271</v>
      </c>
      <c r="B1552" s="5">
        <f>TITRES_STAT!D1555</f>
        <v>5.8</v>
      </c>
      <c r="C1552" s="2">
        <f t="shared" si="189"/>
        <v>6.9999999999996732E-3</v>
      </c>
      <c r="D1552" s="2">
        <f t="shared" si="190"/>
        <v>5.7972000000000001</v>
      </c>
      <c r="E1552" s="2">
        <f t="shared" si="192"/>
        <v>5.7985999999999986</v>
      </c>
      <c r="F1552" s="2">
        <f t="shared" si="185"/>
        <v>5.8336499999999996</v>
      </c>
      <c r="G1552" s="2">
        <f t="shared" si="187"/>
        <v>5.6302600000000016</v>
      </c>
      <c r="H1552" s="2">
        <f t="shared" si="191"/>
        <v>5.2750600000000007</v>
      </c>
      <c r="I1552" s="2">
        <f t="array" ref="I1552">SUMPRODUCT(B1536:B1555, (ROW(B1536:B1555)-ROW(B1536)+1)) / (20*21/2)</f>
        <v>5.801914285714286</v>
      </c>
      <c r="J1552" s="2">
        <f t="shared" si="186"/>
        <v>5.7738786899854251</v>
      </c>
      <c r="K1552" s="2">
        <f t="shared" si="188"/>
        <v>5.6452997133861702</v>
      </c>
    </row>
    <row r="1553" spans="1:11" ht="13.5" x14ac:dyDescent="0.25">
      <c r="A1553" s="3">
        <f>TITRES_STAT!B1556</f>
        <v>44272</v>
      </c>
      <c r="B1553" s="5">
        <f>TITRES_STAT!D1556</f>
        <v>5.8</v>
      </c>
      <c r="C1553" s="2">
        <f t="shared" si="189"/>
        <v>0</v>
      </c>
      <c r="D1553" s="2">
        <f t="shared" si="190"/>
        <v>5.7972000000000001</v>
      </c>
      <c r="E1553" s="2">
        <f t="shared" si="192"/>
        <v>5.7985999999999986</v>
      </c>
      <c r="F1553" s="2">
        <f t="shared" si="185"/>
        <v>5.8370499999999996</v>
      </c>
      <c r="G1553" s="2">
        <f t="shared" si="187"/>
        <v>5.6432200000000021</v>
      </c>
      <c r="H1553" s="2">
        <f t="shared" si="191"/>
        <v>5.2817800000000004</v>
      </c>
      <c r="I1553" s="2">
        <f t="array" ref="I1553">SUMPRODUCT(B1537:B1556, (ROW(B1537:B1556)-ROW(B1537)+1)) / (20*21/2)</f>
        <v>5.7937999999999992</v>
      </c>
      <c r="J1553" s="2">
        <f t="shared" si="186"/>
        <v>5.776366433796337</v>
      </c>
      <c r="K1553" s="2">
        <f t="shared" si="188"/>
        <v>5.6513663912925951</v>
      </c>
    </row>
    <row r="1554" spans="1:11" ht="13.5" x14ac:dyDescent="0.25">
      <c r="A1554" s="3">
        <f>TITRES_STAT!B1557</f>
        <v>44273</v>
      </c>
      <c r="B1554" s="5">
        <f>TITRES_STAT!D1557</f>
        <v>5.8</v>
      </c>
      <c r="C1554" s="2">
        <f t="shared" si="189"/>
        <v>0</v>
      </c>
      <c r="D1554" s="2">
        <f t="shared" si="190"/>
        <v>5.7972000000000001</v>
      </c>
      <c r="E1554" s="2">
        <f t="shared" si="192"/>
        <v>5.7985999999999986</v>
      </c>
      <c r="F1554" s="2">
        <f t="shared" si="185"/>
        <v>5.8336499999999996</v>
      </c>
      <c r="G1554" s="2">
        <f t="shared" si="187"/>
        <v>5.6501000000000019</v>
      </c>
      <c r="H1554" s="2">
        <f t="shared" si="191"/>
        <v>5.2884999999999991</v>
      </c>
      <c r="I1554" s="2">
        <f t="array" ref="I1554">SUMPRODUCT(B1538:B1557, (ROW(B1538:B1557)-ROW(B1538)+1)) / (20*21/2)</f>
        <v>5.7752476190476187</v>
      </c>
      <c r="J1554" s="2">
        <f t="shared" si="186"/>
        <v>5.778617249625257</v>
      </c>
      <c r="K1554" s="2">
        <f t="shared" si="188"/>
        <v>5.6571951602615131</v>
      </c>
    </row>
    <row r="1555" spans="1:11" ht="13.5" x14ac:dyDescent="0.25">
      <c r="A1555" s="3">
        <f>TITRES_STAT!B1558</f>
        <v>44274</v>
      </c>
      <c r="B1555" s="5">
        <f>TITRES_STAT!D1558</f>
        <v>5.7389999999999999</v>
      </c>
      <c r="C1555" s="2">
        <f t="shared" si="189"/>
        <v>-6.0999999999999943E-2</v>
      </c>
      <c r="D1555" s="2">
        <f t="shared" si="190"/>
        <v>5.7864000000000004</v>
      </c>
      <c r="E1555" s="2">
        <f t="shared" si="192"/>
        <v>5.7924999999999986</v>
      </c>
      <c r="F1555" s="2">
        <f t="shared" si="185"/>
        <v>5.8241999999999994</v>
      </c>
      <c r="G1555" s="2">
        <f t="shared" si="187"/>
        <v>5.6542800000000009</v>
      </c>
      <c r="H1555" s="2">
        <f t="shared" si="191"/>
        <v>5.2949149999999996</v>
      </c>
      <c r="I1555" s="2">
        <f t="array" ref="I1555">SUMPRODUCT(B1539:B1558, (ROW(B1539:B1558)-ROW(B1539)+1)) / (20*21/2)</f>
        <v>5.7581428571428575</v>
      </c>
      <c r="J1555" s="2">
        <f t="shared" si="186"/>
        <v>5.7748441782323754</v>
      </c>
      <c r="K1555" s="2">
        <f t="shared" si="188"/>
        <v>5.6604031931924341</v>
      </c>
    </row>
    <row r="1556" spans="1:11" ht="13.5" x14ac:dyDescent="0.25">
      <c r="A1556" s="3">
        <f>TITRES_STAT!B1559</f>
        <v>44277</v>
      </c>
      <c r="B1556" s="5">
        <f>TITRES_STAT!D1559</f>
        <v>5.7389999999999999</v>
      </c>
      <c r="C1556" s="2">
        <f t="shared" si="189"/>
        <v>0</v>
      </c>
      <c r="D1556" s="2">
        <f t="shared" si="190"/>
        <v>5.7755999999999998</v>
      </c>
      <c r="E1556" s="2">
        <f t="shared" si="192"/>
        <v>5.7863999999999987</v>
      </c>
      <c r="F1556" s="2">
        <f t="shared" ref="F1556:F1619" si="193">AVERAGE(B1537:B1556)</f>
        <v>5.8187999999999995</v>
      </c>
      <c r="G1556" s="2">
        <f t="shared" si="187"/>
        <v>5.6584600000000016</v>
      </c>
      <c r="H1556" s="2">
        <f t="shared" si="191"/>
        <v>5.3013299999999992</v>
      </c>
      <c r="I1556" s="2">
        <f t="array" ref="I1556">SUMPRODUCT(B1540:B1559, (ROW(B1540:B1559)-ROW(B1540)+1)) / (20*21/2)</f>
        <v>5.7270571428571433</v>
      </c>
      <c r="J1556" s="2">
        <f t="shared" si="186"/>
        <v>5.7714304469721487</v>
      </c>
      <c r="K1556" s="2">
        <f t="shared" si="188"/>
        <v>5.6634854209103782</v>
      </c>
    </row>
    <row r="1557" spans="1:11" ht="13.5" x14ac:dyDescent="0.25">
      <c r="A1557" s="3">
        <f>TITRES_STAT!B1560</f>
        <v>44278</v>
      </c>
      <c r="B1557" s="5">
        <f>TITRES_STAT!D1560</f>
        <v>5.6239999999999997</v>
      </c>
      <c r="C1557" s="2">
        <f t="shared" si="189"/>
        <v>-0.11500000000000021</v>
      </c>
      <c r="D1557" s="2">
        <f t="shared" si="190"/>
        <v>5.7403999999999993</v>
      </c>
      <c r="E1557" s="2">
        <f t="shared" si="192"/>
        <v>5.7687999999999997</v>
      </c>
      <c r="F1557" s="2">
        <f t="shared" si="193"/>
        <v>5.8035999999999994</v>
      </c>
      <c r="G1557" s="2">
        <f t="shared" si="187"/>
        <v>5.6603400000000015</v>
      </c>
      <c r="H1557" s="2">
        <f t="shared" si="191"/>
        <v>5.3071700000000002</v>
      </c>
      <c r="I1557" s="2">
        <f t="array" ref="I1557">SUMPRODUCT(B1541:B1560, (ROW(B1541:B1560)-ROW(B1541)+1)) / (20*21/2)</f>
        <v>5.6988571428571424</v>
      </c>
      <c r="J1557" s="2">
        <f t="shared" ref="J1557:J1620" si="194">$J$4*B1557+J1556*(1-$J$4)</f>
        <v>5.7573894520224203</v>
      </c>
      <c r="K1557" s="2">
        <f t="shared" si="188"/>
        <v>5.6619369730315405</v>
      </c>
    </row>
    <row r="1558" spans="1:11" ht="13.5" x14ac:dyDescent="0.25">
      <c r="A1558" s="3">
        <f>TITRES_STAT!B1561</f>
        <v>44279</v>
      </c>
      <c r="B1558" s="5">
        <f>TITRES_STAT!D1561</f>
        <v>5.6239999999999997</v>
      </c>
      <c r="C1558" s="2">
        <f t="shared" si="189"/>
        <v>0</v>
      </c>
      <c r="D1558" s="2">
        <f t="shared" si="190"/>
        <v>5.7051999999999996</v>
      </c>
      <c r="E1558" s="2">
        <f t="shared" si="192"/>
        <v>5.7511999999999999</v>
      </c>
      <c r="F1558" s="2">
        <f t="shared" si="193"/>
        <v>5.7883999999999993</v>
      </c>
      <c r="G1558" s="2">
        <f t="shared" si="187"/>
        <v>5.6622200000000023</v>
      </c>
      <c r="H1558" s="2">
        <f t="shared" si="191"/>
        <v>5.3130100000000002</v>
      </c>
      <c r="I1558" s="2">
        <f t="array" ref="I1558">SUMPRODUCT(B1542:B1561, (ROW(B1542:B1561)-ROW(B1542)+1)) / (20*21/2)</f>
        <v>5.6741761904761914</v>
      </c>
      <c r="J1558" s="2">
        <f t="shared" si="194"/>
        <v>5.744685694686952</v>
      </c>
      <c r="K1558" s="2">
        <f t="shared" si="188"/>
        <v>5.6604492485989315</v>
      </c>
    </row>
    <row r="1559" spans="1:11" ht="13.5" x14ac:dyDescent="0.25">
      <c r="A1559" s="3">
        <f>TITRES_STAT!B1562</f>
        <v>44280</v>
      </c>
      <c r="B1559" s="5">
        <f>TITRES_STAT!D1562</f>
        <v>5.4619999999999997</v>
      </c>
      <c r="C1559" s="2">
        <f t="shared" si="189"/>
        <v>-0.16199999999999992</v>
      </c>
      <c r="D1559" s="2">
        <f t="shared" si="190"/>
        <v>5.6375999999999999</v>
      </c>
      <c r="E1559" s="2">
        <f t="shared" si="192"/>
        <v>5.7174000000000005</v>
      </c>
      <c r="F1559" s="2">
        <f t="shared" si="193"/>
        <v>5.7650999999999986</v>
      </c>
      <c r="G1559" s="2">
        <f t="shared" si="187"/>
        <v>5.6608600000000022</v>
      </c>
      <c r="H1559" s="2">
        <f t="shared" si="191"/>
        <v>5.3180399999999999</v>
      </c>
      <c r="I1559" s="2">
        <f t="array" ref="I1559">SUMPRODUCT(B1543:B1562, (ROW(B1543:B1562)-ROW(B1543)+1)) / (20*21/2)</f>
        <v>5.6510047619047619</v>
      </c>
      <c r="J1559" s="2">
        <f t="shared" si="194"/>
        <v>5.7177632475739086</v>
      </c>
      <c r="K1559" s="2">
        <f t="shared" si="188"/>
        <v>5.6526669251244641</v>
      </c>
    </row>
    <row r="1560" spans="1:11" ht="13.5" x14ac:dyDescent="0.25">
      <c r="A1560" s="3">
        <f>TITRES_STAT!B1563</f>
        <v>44281</v>
      </c>
      <c r="B1560" s="5">
        <f>TITRES_STAT!D1563</f>
        <v>5.4690000000000003</v>
      </c>
      <c r="C1560" s="2">
        <f t="shared" si="189"/>
        <v>7.0000000000005613E-3</v>
      </c>
      <c r="D1560" s="2">
        <f t="shared" si="190"/>
        <v>5.5835999999999997</v>
      </c>
      <c r="E1560" s="2">
        <f t="shared" si="192"/>
        <v>5.6850000000000005</v>
      </c>
      <c r="F1560" s="2">
        <f t="shared" si="193"/>
        <v>5.7421499999999988</v>
      </c>
      <c r="G1560" s="2">
        <f t="shared" si="187"/>
        <v>5.6596400000000031</v>
      </c>
      <c r="H1560" s="2">
        <f t="shared" si="191"/>
        <v>5.3234400000000006</v>
      </c>
      <c r="I1560" s="2">
        <f t="array" ref="I1560">SUMPRODUCT(B1544:B1563, (ROW(B1544:B1563)-ROW(B1544)+1)) / (20*21/2)</f>
        <v>5.6537238095238083</v>
      </c>
      <c r="J1560" s="2">
        <f t="shared" si="194"/>
        <v>5.6940715097097261</v>
      </c>
      <c r="K1560" s="2">
        <f t="shared" si="188"/>
        <v>5.6454643006097793</v>
      </c>
    </row>
    <row r="1561" spans="1:11" ht="13.5" x14ac:dyDescent="0.25">
      <c r="A1561" s="3">
        <f>TITRES_STAT!B1564</f>
        <v>44284</v>
      </c>
      <c r="B1561" s="5">
        <f>TITRES_STAT!D1564</f>
        <v>5.4829999999999997</v>
      </c>
      <c r="C1561" s="2">
        <f t="shared" si="189"/>
        <v>1.3999999999999346E-2</v>
      </c>
      <c r="D1561" s="2">
        <f t="shared" si="190"/>
        <v>5.5324000000000009</v>
      </c>
      <c r="E1561" s="2">
        <f t="shared" si="192"/>
        <v>5.6540000000000008</v>
      </c>
      <c r="F1561" s="2">
        <f t="shared" si="193"/>
        <v>5.7262999999999993</v>
      </c>
      <c r="G1561" s="2">
        <f t="shared" si="187"/>
        <v>5.6587000000000032</v>
      </c>
      <c r="H1561" s="2">
        <f t="shared" si="191"/>
        <v>5.3285749999999998</v>
      </c>
      <c r="I1561" s="2">
        <f t="array" ref="I1561">SUMPRODUCT(B1545:B1564, (ROW(B1545:B1564)-ROW(B1545)+1)) / (20*21/2)</f>
        <v>5.6567333333333334</v>
      </c>
      <c r="J1561" s="2">
        <f t="shared" si="194"/>
        <v>5.6739694611659424</v>
      </c>
      <c r="K1561" s="2">
        <f t="shared" si="188"/>
        <v>5.639093151566259</v>
      </c>
    </row>
    <row r="1562" spans="1:11" ht="13.5" x14ac:dyDescent="0.25">
      <c r="A1562" s="3">
        <f>TITRES_STAT!B1565</f>
        <v>44285</v>
      </c>
      <c r="B1562" s="5">
        <f>TITRES_STAT!D1565</f>
        <v>5.4829999999999997</v>
      </c>
      <c r="C1562" s="2">
        <f t="shared" si="189"/>
        <v>0</v>
      </c>
      <c r="D1562" s="2">
        <f t="shared" si="190"/>
        <v>5.5042</v>
      </c>
      <c r="E1562" s="2">
        <f t="shared" si="192"/>
        <v>5.6222999999999992</v>
      </c>
      <c r="F1562" s="2">
        <f t="shared" si="193"/>
        <v>5.7104499999999998</v>
      </c>
      <c r="G1562" s="2">
        <f t="shared" si="187"/>
        <v>5.6577600000000032</v>
      </c>
      <c r="H1562" s="2">
        <f t="shared" si="191"/>
        <v>5.3337099999999991</v>
      </c>
      <c r="I1562" s="2">
        <f t="array" ref="I1562">SUMPRODUCT(B1546:B1565, (ROW(B1546:B1565)-ROW(B1546)+1)) / (20*21/2)</f>
        <v>5.643938095238096</v>
      </c>
      <c r="J1562" s="2">
        <f t="shared" si="194"/>
        <v>5.6557818934358526</v>
      </c>
      <c r="K1562" s="2">
        <f t="shared" si="188"/>
        <v>5.6329718515048377</v>
      </c>
    </row>
    <row r="1563" spans="1:11" ht="13.5" x14ac:dyDescent="0.25">
      <c r="A1563" s="3">
        <f>TITRES_STAT!B1566</f>
        <v>44286</v>
      </c>
      <c r="B1563" s="5">
        <f>TITRES_STAT!D1566</f>
        <v>5.7389999999999999</v>
      </c>
      <c r="C1563" s="2">
        <f t="shared" si="189"/>
        <v>0.25600000000000023</v>
      </c>
      <c r="D1563" s="2">
        <f t="shared" si="190"/>
        <v>5.5272000000000006</v>
      </c>
      <c r="E1563" s="2">
        <f t="shared" si="192"/>
        <v>5.6161999999999992</v>
      </c>
      <c r="F1563" s="2">
        <f t="shared" si="193"/>
        <v>5.7073999999999998</v>
      </c>
      <c r="G1563" s="2">
        <f t="shared" si="187"/>
        <v>5.6619400000000022</v>
      </c>
      <c r="H1563" s="2">
        <f t="shared" si="191"/>
        <v>5.3401249999999978</v>
      </c>
      <c r="I1563" s="2">
        <f t="array" ref="I1563">SUMPRODUCT(B1547:B1566, (ROW(B1547:B1566)-ROW(B1547)+1)) / (20*21/2)</f>
        <v>5.6322380952380948</v>
      </c>
      <c r="J1563" s="2">
        <f t="shared" si="194"/>
        <v>5.6637074273943426</v>
      </c>
      <c r="K1563" s="2">
        <f t="shared" si="188"/>
        <v>5.6371298181124914</v>
      </c>
    </row>
    <row r="1564" spans="1:11" ht="13.5" x14ac:dyDescent="0.25">
      <c r="A1564" s="3">
        <f>TITRES_STAT!B1567</f>
        <v>44287</v>
      </c>
      <c r="B1564" s="5">
        <f>TITRES_STAT!D1567</f>
        <v>5.7389999999999999</v>
      </c>
      <c r="C1564" s="2">
        <f t="shared" si="189"/>
        <v>0</v>
      </c>
      <c r="D1564" s="2">
        <f t="shared" si="190"/>
        <v>5.5826000000000002</v>
      </c>
      <c r="E1564" s="2">
        <f t="shared" si="192"/>
        <v>5.6100999999999983</v>
      </c>
      <c r="F1564" s="2">
        <f t="shared" si="193"/>
        <v>5.7043499999999998</v>
      </c>
      <c r="G1564" s="2">
        <f t="shared" si="187"/>
        <v>5.6650400000000012</v>
      </c>
      <c r="H1564" s="2">
        <f t="shared" si="191"/>
        <v>5.3469099999999994</v>
      </c>
      <c r="I1564" s="2">
        <f t="array" ref="I1564">SUMPRODUCT(B1548:B1567, (ROW(B1548:B1567)-ROW(B1548)+1)) / (20*21/2)</f>
        <v>5.612680952380952</v>
      </c>
      <c r="J1564" s="2">
        <f t="shared" si="194"/>
        <v>5.6708781485948814</v>
      </c>
      <c r="K1564" s="2">
        <f t="shared" si="188"/>
        <v>5.6411247272061189</v>
      </c>
    </row>
    <row r="1565" spans="1:11" ht="13.5" x14ac:dyDescent="0.25">
      <c r="A1565" s="3">
        <f>TITRES_STAT!B1568</f>
        <v>44288</v>
      </c>
      <c r="B1565" s="5">
        <f>TITRES_STAT!D1568</f>
        <v>5.57</v>
      </c>
      <c r="C1565" s="2">
        <f t="shared" si="189"/>
        <v>-0.16899999999999959</v>
      </c>
      <c r="D1565" s="2">
        <f t="shared" si="190"/>
        <v>5.6028000000000002</v>
      </c>
      <c r="E1565" s="2">
        <f t="shared" si="192"/>
        <v>5.5931999999999986</v>
      </c>
      <c r="F1565" s="2">
        <f t="shared" si="193"/>
        <v>5.69285</v>
      </c>
      <c r="G1565" s="2">
        <f t="shared" si="187"/>
        <v>5.6647600000000011</v>
      </c>
      <c r="H1565" s="2">
        <f t="shared" si="191"/>
        <v>5.3524799999999981</v>
      </c>
      <c r="I1565" s="2">
        <f t="array" ref="I1565">SUMPRODUCT(B1549:B1568, (ROW(B1549:B1568)-ROW(B1549)+1)) / (20*21/2)</f>
        <v>5.5946666666666669</v>
      </c>
      <c r="J1565" s="2">
        <f t="shared" si="194"/>
        <v>5.6612707058715594</v>
      </c>
      <c r="K1565" s="2">
        <f t="shared" si="188"/>
        <v>5.6383355222176439</v>
      </c>
    </row>
    <row r="1566" spans="1:11" ht="13.5" x14ac:dyDescent="0.25">
      <c r="A1566" s="3">
        <f>TITRES_STAT!B1569</f>
        <v>44291</v>
      </c>
      <c r="B1566" s="5">
        <f>TITRES_STAT!D1569</f>
        <v>5.57</v>
      </c>
      <c r="C1566" s="2">
        <f t="shared" si="189"/>
        <v>0</v>
      </c>
      <c r="D1566" s="2">
        <f t="shared" si="190"/>
        <v>5.6201999999999996</v>
      </c>
      <c r="E1566" s="2">
        <f t="shared" si="192"/>
        <v>5.5762999999999998</v>
      </c>
      <c r="F1566" s="2">
        <f t="shared" si="193"/>
        <v>5.6813499999999992</v>
      </c>
      <c r="G1566" s="2">
        <f t="shared" si="187"/>
        <v>5.6644800000000011</v>
      </c>
      <c r="H1566" s="2">
        <f t="shared" si="191"/>
        <v>5.3580499999999986</v>
      </c>
      <c r="I1566" s="2">
        <f t="array" ref="I1566">SUMPRODUCT(B1550:B1569, (ROW(B1550:B1569)-ROW(B1550)+1)) / (20*21/2)</f>
        <v>5.5929571428571441</v>
      </c>
      <c r="J1566" s="2">
        <f t="shared" si="194"/>
        <v>5.6525782576933157</v>
      </c>
      <c r="K1566" s="2">
        <f t="shared" si="188"/>
        <v>5.6356556978169525</v>
      </c>
    </row>
    <row r="1567" spans="1:11" ht="13.5" x14ac:dyDescent="0.25">
      <c r="A1567" s="3">
        <f>TITRES_STAT!B1570</f>
        <v>44292</v>
      </c>
      <c r="B1567" s="5">
        <f>TITRES_STAT!D1570</f>
        <v>5.476</v>
      </c>
      <c r="C1567" s="2">
        <f t="shared" si="189"/>
        <v>-9.4000000000000306E-2</v>
      </c>
      <c r="D1567" s="2">
        <f t="shared" si="190"/>
        <v>5.6188000000000002</v>
      </c>
      <c r="E1567" s="2">
        <f t="shared" si="192"/>
        <v>5.5614999999999997</v>
      </c>
      <c r="F1567" s="2">
        <f t="shared" si="193"/>
        <v>5.6651499999999997</v>
      </c>
      <c r="G1567" s="2">
        <f t="shared" si="187"/>
        <v>5.6688000000000009</v>
      </c>
      <c r="H1567" s="2">
        <f t="shared" si="191"/>
        <v>5.3631149999999987</v>
      </c>
      <c r="I1567" s="2">
        <f t="array" ref="I1567">SUMPRODUCT(B1551:B1570, (ROW(B1551:B1570)-ROW(B1551)+1)) / (20*21/2)</f>
        <v>5.6088142857142866</v>
      </c>
      <c r="J1567" s="2">
        <f t="shared" si="194"/>
        <v>5.6357612807701436</v>
      </c>
      <c r="K1567" s="2">
        <f t="shared" si="188"/>
        <v>5.6293946900594252</v>
      </c>
    </row>
    <row r="1568" spans="1:11" ht="13.5" x14ac:dyDescent="0.25">
      <c r="A1568" s="3">
        <f>TITRES_STAT!B1571</f>
        <v>44293</v>
      </c>
      <c r="B1568" s="5">
        <f>TITRES_STAT!D1571</f>
        <v>5.476</v>
      </c>
      <c r="C1568" s="2">
        <f t="shared" si="189"/>
        <v>0</v>
      </c>
      <c r="D1568" s="2">
        <f t="shared" si="190"/>
        <v>5.5662000000000003</v>
      </c>
      <c r="E1568" s="2">
        <f t="shared" si="192"/>
        <v>5.5466999999999995</v>
      </c>
      <c r="F1568" s="2">
        <f t="shared" si="193"/>
        <v>5.648950000000001</v>
      </c>
      <c r="G1568" s="2">
        <f t="shared" si="187"/>
        <v>5.6702800000000018</v>
      </c>
      <c r="H1568" s="2">
        <f t="shared" si="191"/>
        <v>5.3678399999999984</v>
      </c>
      <c r="I1568" s="2">
        <f t="array" ref="I1568">SUMPRODUCT(B1552:B1571, (ROW(B1552:B1571)-ROW(B1552)+1)) / (20*21/2)</f>
        <v>5.624604761904763</v>
      </c>
      <c r="J1568" s="2">
        <f t="shared" si="194"/>
        <v>5.6205459206967969</v>
      </c>
      <c r="K1568" s="2">
        <f t="shared" si="188"/>
        <v>5.6233792120178787</v>
      </c>
    </row>
    <row r="1569" spans="1:11" ht="13.5" x14ac:dyDescent="0.25">
      <c r="A1569" s="3">
        <f>TITRES_STAT!B1572</f>
        <v>44294</v>
      </c>
      <c r="B1569" s="5">
        <f>TITRES_STAT!D1572</f>
        <v>5.6310000000000002</v>
      </c>
      <c r="C1569" s="2">
        <f t="shared" si="189"/>
        <v>0.15500000000000025</v>
      </c>
      <c r="D1569" s="2">
        <f t="shared" si="190"/>
        <v>5.5446</v>
      </c>
      <c r="E1569" s="2">
        <f t="shared" si="192"/>
        <v>5.5636000000000001</v>
      </c>
      <c r="F1569" s="2">
        <f t="shared" si="193"/>
        <v>5.6405000000000003</v>
      </c>
      <c r="G1569" s="2">
        <f t="shared" si="187"/>
        <v>5.6723000000000026</v>
      </c>
      <c r="H1569" s="2">
        <f t="shared" si="191"/>
        <v>5.373339999999998</v>
      </c>
      <c r="I1569" s="2">
        <f t="array" ref="I1569">SUMPRODUCT(B1553:B1572, (ROW(B1553:B1572)-ROW(B1553)+1)) / (20*21/2)</f>
        <v>5.6403285714285714</v>
      </c>
      <c r="J1569" s="2">
        <f t="shared" si="194"/>
        <v>5.6215415472971024</v>
      </c>
      <c r="K1569" s="2">
        <f t="shared" si="188"/>
        <v>5.6236780664485497</v>
      </c>
    </row>
    <row r="1570" spans="1:11" ht="13.5" x14ac:dyDescent="0.25">
      <c r="A1570" s="3">
        <f>TITRES_STAT!B1573</f>
        <v>44298</v>
      </c>
      <c r="B1570" s="5">
        <f>TITRES_STAT!D1573</f>
        <v>5.8070000000000004</v>
      </c>
      <c r="C1570" s="2">
        <f t="shared" si="189"/>
        <v>0.17600000000000016</v>
      </c>
      <c r="D1570" s="2">
        <f t="shared" si="190"/>
        <v>5.5920000000000005</v>
      </c>
      <c r="E1570" s="2">
        <f t="shared" si="192"/>
        <v>5.5974000000000004</v>
      </c>
      <c r="F1570" s="2">
        <f t="shared" si="193"/>
        <v>5.6411999999999995</v>
      </c>
      <c r="G1570" s="2">
        <f t="shared" si="187"/>
        <v>5.6778400000000007</v>
      </c>
      <c r="H1570" s="2">
        <f t="shared" si="191"/>
        <v>5.3796549999999987</v>
      </c>
      <c r="I1570" s="2">
        <f t="array" ref="I1570">SUMPRODUCT(B1554:B1573, (ROW(B1554:B1573)-ROW(B1554)+1)) / (20*21/2)</f>
        <v>5.6394476190476199</v>
      </c>
      <c r="J1570" s="2">
        <f t="shared" si="194"/>
        <v>5.6392042570783305</v>
      </c>
      <c r="K1570" s="2">
        <f t="shared" si="188"/>
        <v>5.6308671618819401</v>
      </c>
    </row>
    <row r="1571" spans="1:11" ht="13.5" x14ac:dyDescent="0.25">
      <c r="A1571" s="3">
        <f>TITRES_STAT!B1574</f>
        <v>44299</v>
      </c>
      <c r="B1571" s="5">
        <f>TITRES_STAT!D1574</f>
        <v>5.8070000000000004</v>
      </c>
      <c r="C1571" s="2">
        <f t="shared" si="189"/>
        <v>0</v>
      </c>
      <c r="D1571" s="2">
        <f t="shared" si="190"/>
        <v>5.6394000000000002</v>
      </c>
      <c r="E1571" s="2">
        <f t="shared" si="192"/>
        <v>5.6298000000000004</v>
      </c>
      <c r="F1571" s="2">
        <f t="shared" si="193"/>
        <v>5.6418999999999997</v>
      </c>
      <c r="G1571" s="2">
        <f t="shared" si="187"/>
        <v>5.6859400000000031</v>
      </c>
      <c r="H1571" s="2">
        <f t="shared" si="191"/>
        <v>5.3858699999999988</v>
      </c>
      <c r="I1571" s="2">
        <f t="array" ref="I1571">SUMPRODUCT(B1555:B1574, (ROW(B1555:B1574)-ROW(B1555)+1)) / (20*21/2)</f>
        <v>5.6386000000000012</v>
      </c>
      <c r="J1571" s="2">
        <f t="shared" si="194"/>
        <v>5.6551848040232509</v>
      </c>
      <c r="K1571" s="2">
        <f t="shared" si="188"/>
        <v>5.6377743320042173</v>
      </c>
    </row>
    <row r="1572" spans="1:11" ht="13.5" x14ac:dyDescent="0.25">
      <c r="A1572" s="3">
        <f>TITRES_STAT!B1575</f>
        <v>44300</v>
      </c>
      <c r="B1572" s="5">
        <f>TITRES_STAT!D1575</f>
        <v>5.8070000000000004</v>
      </c>
      <c r="C1572" s="2">
        <f t="shared" si="189"/>
        <v>0</v>
      </c>
      <c r="D1572" s="2">
        <f t="shared" si="190"/>
        <v>5.7056000000000013</v>
      </c>
      <c r="E1572" s="2">
        <f t="shared" si="192"/>
        <v>5.6622000000000003</v>
      </c>
      <c r="F1572" s="2">
        <f t="shared" si="193"/>
        <v>5.6422499999999989</v>
      </c>
      <c r="G1572" s="2">
        <f t="shared" si="187"/>
        <v>5.694040000000002</v>
      </c>
      <c r="H1572" s="2">
        <f t="shared" si="191"/>
        <v>5.3912749999999985</v>
      </c>
      <c r="I1572" s="2">
        <f t="array" ref="I1572">SUMPRODUCT(B1556:B1575, (ROW(B1556:B1575)-ROW(B1556)+1)) / (20*21/2)</f>
        <v>5.6544904761904764</v>
      </c>
      <c r="J1572" s="2">
        <f t="shared" si="194"/>
        <v>5.6696433941162745</v>
      </c>
      <c r="K1572" s="2">
        <f t="shared" si="188"/>
        <v>5.6444106327099348</v>
      </c>
    </row>
    <row r="1573" spans="1:11" ht="13.5" x14ac:dyDescent="0.25">
      <c r="A1573" s="3">
        <f>TITRES_STAT!B1576</f>
        <v>44301</v>
      </c>
      <c r="B1573" s="5">
        <f>TITRES_STAT!D1576</f>
        <v>5.633</v>
      </c>
      <c r="C1573" s="2">
        <f t="shared" si="189"/>
        <v>-0.17400000000000038</v>
      </c>
      <c r="D1573" s="2">
        <f t="shared" si="190"/>
        <v>5.7370000000000001</v>
      </c>
      <c r="E1573" s="2">
        <f t="shared" si="192"/>
        <v>5.6516000000000011</v>
      </c>
      <c r="F1573" s="2">
        <f t="shared" si="193"/>
        <v>5.6338999999999997</v>
      </c>
      <c r="G1573" s="2">
        <f t="shared" si="187"/>
        <v>5.6973200000000013</v>
      </c>
      <c r="H1573" s="2">
        <f t="shared" si="191"/>
        <v>5.3958099999999982</v>
      </c>
      <c r="I1573" s="2">
        <f t="array" ref="I1573">SUMPRODUCT(B1557:B1576, (ROW(B1557:B1576)-ROW(B1557)+1)) / (20*21/2)</f>
        <v>5.6847000000000012</v>
      </c>
      <c r="J1573" s="2">
        <f t="shared" si="194"/>
        <v>5.6661535470575819</v>
      </c>
      <c r="K1573" s="2">
        <f t="shared" si="188"/>
        <v>5.6439631569173887</v>
      </c>
    </row>
    <row r="1574" spans="1:11" ht="13.5" x14ac:dyDescent="0.25">
      <c r="A1574" s="3">
        <f>TITRES_STAT!B1577</f>
        <v>44302</v>
      </c>
      <c r="B1574" s="5">
        <f>TITRES_STAT!D1577</f>
        <v>5.625</v>
      </c>
      <c r="C1574" s="2">
        <f t="shared" si="189"/>
        <v>-8.0000000000000071E-3</v>
      </c>
      <c r="D1574" s="2">
        <f t="shared" si="190"/>
        <v>5.7357999999999993</v>
      </c>
      <c r="E1574" s="2">
        <f t="shared" si="192"/>
        <v>5.640200000000001</v>
      </c>
      <c r="F1574" s="2">
        <f t="shared" si="193"/>
        <v>5.6251499999999997</v>
      </c>
      <c r="G1574" s="2">
        <f t="shared" si="187"/>
        <v>5.7004400000000013</v>
      </c>
      <c r="H1574" s="2">
        <f t="shared" si="191"/>
        <v>5.4003049999999986</v>
      </c>
      <c r="I1574" s="2">
        <f t="array" ref="I1574">SUMPRODUCT(B1558:B1577, (ROW(B1558:B1577)-ROW(B1558)+1)) / (20*21/2)</f>
        <v>5.714595238095237</v>
      </c>
      <c r="J1574" s="2">
        <f t="shared" si="194"/>
        <v>5.6622341616235268</v>
      </c>
      <c r="K1574" s="2">
        <f t="shared" si="188"/>
        <v>5.643219503704942</v>
      </c>
    </row>
    <row r="1575" spans="1:11" ht="13.5" x14ac:dyDescent="0.25">
      <c r="A1575" s="3">
        <f>TITRES_STAT!B1578</f>
        <v>44305</v>
      </c>
      <c r="B1575" s="5">
        <f>TITRES_STAT!D1578</f>
        <v>5.7919999999999998</v>
      </c>
      <c r="C1575" s="2">
        <f t="shared" si="189"/>
        <v>0.16699999999999982</v>
      </c>
      <c r="D1575" s="2">
        <f t="shared" si="190"/>
        <v>5.7328000000000001</v>
      </c>
      <c r="E1575" s="2">
        <f t="shared" si="192"/>
        <v>5.6624000000000008</v>
      </c>
      <c r="F1575" s="2">
        <f t="shared" si="193"/>
        <v>5.6277999999999997</v>
      </c>
      <c r="G1575" s="2">
        <f t="shared" si="187"/>
        <v>5.706900000000001</v>
      </c>
      <c r="H1575" s="2">
        <f t="shared" si="191"/>
        <v>5.4056649999999982</v>
      </c>
      <c r="I1575" s="2">
        <f t="array" ref="I1575">SUMPRODUCT(B1559:B1578, (ROW(B1559:B1578)-ROW(B1559)+1)) / (20*21/2)</f>
        <v>5.7594999999999992</v>
      </c>
      <c r="J1575" s="2">
        <f t="shared" si="194"/>
        <v>5.674592812897477</v>
      </c>
      <c r="K1575" s="2">
        <f t="shared" si="188"/>
        <v>5.6490540329714154</v>
      </c>
    </row>
    <row r="1576" spans="1:11" ht="13.5" x14ac:dyDescent="0.25">
      <c r="A1576" s="3">
        <f>TITRES_STAT!B1579</f>
        <v>44306</v>
      </c>
      <c r="B1576" s="5">
        <f>TITRES_STAT!D1579</f>
        <v>5.9450000000000003</v>
      </c>
      <c r="C1576" s="2">
        <f t="shared" si="189"/>
        <v>0.15300000000000047</v>
      </c>
      <c r="D1576" s="2">
        <f t="shared" si="190"/>
        <v>5.7603999999999997</v>
      </c>
      <c r="E1576" s="2">
        <f t="shared" si="192"/>
        <v>5.6999000000000013</v>
      </c>
      <c r="F1576" s="2">
        <f t="shared" si="193"/>
        <v>5.6380999999999997</v>
      </c>
      <c r="G1576" s="2">
        <f t="shared" si="187"/>
        <v>5.7164199999999994</v>
      </c>
      <c r="H1576" s="2">
        <f t="shared" si="191"/>
        <v>5.4117599999999983</v>
      </c>
      <c r="I1576" s="2">
        <f t="array" ref="I1576">SUMPRODUCT(B1560:B1579, (ROW(B1560:B1579)-ROW(B1560)+1)) / (20*21/2)</f>
        <v>5.8193476190476199</v>
      </c>
      <c r="J1576" s="2">
        <f t="shared" si="194"/>
        <v>5.7003458783358125</v>
      </c>
      <c r="K1576" s="2">
        <f t="shared" si="188"/>
        <v>5.6606597571686148</v>
      </c>
    </row>
    <row r="1577" spans="1:11" ht="13.5" x14ac:dyDescent="0.25">
      <c r="A1577" s="3">
        <f>TITRES_STAT!B1580</f>
        <v>44307</v>
      </c>
      <c r="B1577" s="5">
        <f>TITRES_STAT!D1580</f>
        <v>5.952</v>
      </c>
      <c r="C1577" s="2">
        <f t="shared" si="189"/>
        <v>6.9999999999996732E-3</v>
      </c>
      <c r="D1577" s="2">
        <f t="shared" si="190"/>
        <v>5.7893999999999988</v>
      </c>
      <c r="E1577" s="2">
        <f t="shared" si="192"/>
        <v>5.7475000000000005</v>
      </c>
      <c r="F1577" s="2">
        <f t="shared" si="193"/>
        <v>5.6545000000000005</v>
      </c>
      <c r="G1577" s="2">
        <f t="shared" si="187"/>
        <v>5.7260799999999987</v>
      </c>
      <c r="H1577" s="2">
        <f t="shared" si="191"/>
        <v>5.4172449999999976</v>
      </c>
      <c r="I1577" s="2">
        <f t="array" ref="I1577">SUMPRODUCT(B1561:B1580, (ROW(B1561:B1580)-ROW(B1561)+1)) / (20*21/2)</f>
        <v>5.8571666666666671</v>
      </c>
      <c r="J1577" s="2">
        <f t="shared" si="194"/>
        <v>5.7243129375419253</v>
      </c>
      <c r="K1577" s="2">
        <f t="shared" si="188"/>
        <v>5.6720848647306301</v>
      </c>
    </row>
    <row r="1578" spans="1:11" ht="13.5" x14ac:dyDescent="0.25">
      <c r="A1578" s="3">
        <f>TITRES_STAT!B1581</f>
        <v>44308</v>
      </c>
      <c r="B1578" s="5">
        <f>TITRES_STAT!D1581</f>
        <v>6.1260000000000003</v>
      </c>
      <c r="C1578" s="2">
        <f t="shared" si="189"/>
        <v>0.17400000000000038</v>
      </c>
      <c r="D1578" s="2">
        <f t="shared" si="190"/>
        <v>5.8879999999999999</v>
      </c>
      <c r="E1578" s="2">
        <f t="shared" si="192"/>
        <v>5.8125</v>
      </c>
      <c r="F1578" s="2">
        <f t="shared" si="193"/>
        <v>5.6796000000000006</v>
      </c>
      <c r="G1578" s="2">
        <f t="shared" si="187"/>
        <v>5.7379999999999969</v>
      </c>
      <c r="H1578" s="2">
        <f t="shared" si="191"/>
        <v>5.4235699999999971</v>
      </c>
      <c r="I1578" s="2">
        <f t="array" ref="I1578">SUMPRODUCT(B1562:B1581, (ROW(B1562:B1581)-ROW(B1562)+1)) / (20*21/2)</f>
        <v>5.8753190476190484</v>
      </c>
      <c r="J1578" s="2">
        <f t="shared" si="194"/>
        <v>5.7625688482522186</v>
      </c>
      <c r="K1578" s="2">
        <f t="shared" si="188"/>
        <v>5.6898854582706058</v>
      </c>
    </row>
    <row r="1579" spans="1:11" ht="13.5" x14ac:dyDescent="0.25">
      <c r="A1579" s="3">
        <f>TITRES_STAT!B1582</f>
        <v>44309</v>
      </c>
      <c r="B1579" s="5">
        <f>TITRES_STAT!D1582</f>
        <v>6.3079999999999998</v>
      </c>
      <c r="C1579" s="2">
        <f t="shared" si="189"/>
        <v>0.1819999999999995</v>
      </c>
      <c r="D1579" s="2">
        <f t="shared" si="190"/>
        <v>6.0246000000000004</v>
      </c>
      <c r="E1579" s="2">
        <f t="shared" si="192"/>
        <v>5.8801999999999994</v>
      </c>
      <c r="F1579" s="2">
        <f t="shared" si="193"/>
        <v>5.7218999999999998</v>
      </c>
      <c r="G1579" s="2">
        <f t="shared" si="187"/>
        <v>5.7535599999999976</v>
      </c>
      <c r="H1579" s="2">
        <f t="shared" si="191"/>
        <v>5.4301249999999959</v>
      </c>
      <c r="I1579" s="2">
        <f t="array" ref="I1579">SUMPRODUCT(B1563:B1582, (ROW(B1563:B1582)-ROW(B1563)+1)) / (20*21/2)</f>
        <v>5.8760333333333339</v>
      </c>
      <c r="J1579" s="2">
        <f t="shared" si="194"/>
        <v>5.8145146722281975</v>
      </c>
      <c r="K1579" s="2">
        <f t="shared" si="188"/>
        <v>5.7141252442207779</v>
      </c>
    </row>
    <row r="1580" spans="1:11" ht="13.5" x14ac:dyDescent="0.25">
      <c r="A1580" s="3">
        <f>TITRES_STAT!B1583</f>
        <v>44312</v>
      </c>
      <c r="B1580" s="5">
        <f>TITRES_STAT!D1583</f>
        <v>6.1189999999999998</v>
      </c>
      <c r="C1580" s="2">
        <f t="shared" si="189"/>
        <v>-0.18900000000000006</v>
      </c>
      <c r="D1580" s="2">
        <f t="shared" si="190"/>
        <v>6.09</v>
      </c>
      <c r="E1580" s="2">
        <f t="shared" si="192"/>
        <v>5.9113999999999995</v>
      </c>
      <c r="F1580" s="2">
        <f t="shared" si="193"/>
        <v>5.7543999999999995</v>
      </c>
      <c r="G1580" s="2">
        <f t="shared" si="187"/>
        <v>5.7653399999999984</v>
      </c>
      <c r="H1580" s="2">
        <f t="shared" si="191"/>
        <v>5.4349949999999945</v>
      </c>
      <c r="I1580" s="2">
        <f t="array" ref="I1580">SUMPRODUCT(B1564:B1583, (ROW(B1564:B1583)-ROW(B1564)+1)) / (20*21/2)</f>
        <v>5.8912142857142857</v>
      </c>
      <c r="J1580" s="2">
        <f t="shared" si="194"/>
        <v>5.8435132748731311</v>
      </c>
      <c r="K1580" s="2">
        <f t="shared" si="188"/>
        <v>5.7300026856238855</v>
      </c>
    </row>
    <row r="1581" spans="1:11" ht="13.5" x14ac:dyDescent="0.25">
      <c r="A1581" s="3">
        <f>TITRES_STAT!B1584</f>
        <v>44313</v>
      </c>
      <c r="B1581" s="5">
        <f>TITRES_STAT!D1584</f>
        <v>5.9450000000000003</v>
      </c>
      <c r="C1581" s="2">
        <f t="shared" si="189"/>
        <v>-0.17399999999999949</v>
      </c>
      <c r="D1581" s="2">
        <f t="shared" si="190"/>
        <v>6.09</v>
      </c>
      <c r="E1581" s="2">
        <f t="shared" si="192"/>
        <v>5.9251999999999994</v>
      </c>
      <c r="F1581" s="2">
        <f t="shared" si="193"/>
        <v>5.777499999999999</v>
      </c>
      <c r="G1581" s="2">
        <f t="shared" si="187"/>
        <v>5.7726999999999986</v>
      </c>
      <c r="H1581" s="2">
        <f t="shared" si="191"/>
        <v>5.438994999999994</v>
      </c>
      <c r="I1581" s="2">
        <f t="array" ref="I1581">SUMPRODUCT(B1565:B1584, (ROW(B1565:B1584)-ROW(B1565)+1)) / (20*21/2)</f>
        <v>5.9053809523809528</v>
      </c>
      <c r="J1581" s="2">
        <f t="shared" si="194"/>
        <v>5.8531786772661665</v>
      </c>
      <c r="K1581" s="2">
        <f t="shared" si="188"/>
        <v>5.7384339528543213</v>
      </c>
    </row>
    <row r="1582" spans="1:11" ht="13.5" x14ac:dyDescent="0.25">
      <c r="A1582" s="3">
        <f>TITRES_STAT!B1585</f>
        <v>44314</v>
      </c>
      <c r="B1582" s="5">
        <f>TITRES_STAT!D1585</f>
        <v>5.7850000000000001</v>
      </c>
      <c r="C1582" s="2">
        <f t="shared" si="189"/>
        <v>-0.16000000000000014</v>
      </c>
      <c r="D1582" s="2">
        <f t="shared" si="190"/>
        <v>6.0566000000000004</v>
      </c>
      <c r="E1582" s="2">
        <f t="shared" si="192"/>
        <v>5.9229999999999992</v>
      </c>
      <c r="F1582" s="2">
        <f t="shared" si="193"/>
        <v>5.7926000000000002</v>
      </c>
      <c r="G1582" s="2">
        <f t="shared" si="187"/>
        <v>5.7749599999999983</v>
      </c>
      <c r="H1582" s="2">
        <f t="shared" si="191"/>
        <v>5.4421949999999937</v>
      </c>
      <c r="I1582" s="2">
        <f t="array" ref="I1582">SUMPRODUCT(B1566:B1585, (ROW(B1566:B1585)-ROW(B1566)+1)) / (20*21/2)</f>
        <v>5.9316761904761908</v>
      </c>
      <c r="J1582" s="2">
        <f t="shared" si="194"/>
        <v>5.8466854699074844</v>
      </c>
      <c r="K1582" s="2">
        <f t="shared" si="188"/>
        <v>5.7402600723502299</v>
      </c>
    </row>
    <row r="1583" spans="1:11" ht="13.5" x14ac:dyDescent="0.25">
      <c r="A1583" s="3">
        <f>TITRES_STAT!B1586</f>
        <v>44315</v>
      </c>
      <c r="B1583" s="5">
        <f>TITRES_STAT!D1586</f>
        <v>5.952</v>
      </c>
      <c r="C1583" s="2">
        <f t="shared" si="189"/>
        <v>0.16699999999999982</v>
      </c>
      <c r="D1583" s="2">
        <f t="shared" si="190"/>
        <v>6.0218000000000007</v>
      </c>
      <c r="E1583" s="2">
        <f t="shared" si="192"/>
        <v>5.9549000000000003</v>
      </c>
      <c r="F1583" s="2">
        <f t="shared" si="193"/>
        <v>5.8032500000000002</v>
      </c>
      <c r="G1583" s="2">
        <f t="shared" si="187"/>
        <v>5.7793599999999996</v>
      </c>
      <c r="H1583" s="2">
        <f t="shared" si="191"/>
        <v>5.4468049999999941</v>
      </c>
      <c r="I1583" s="2">
        <f t="array" ref="I1583">SUMPRODUCT(B1567:B1586, (ROW(B1567:B1586)-ROW(B1567)+1)) / (20*21/2)</f>
        <v>5.9554952380952368</v>
      </c>
      <c r="J1583" s="2">
        <f t="shared" si="194"/>
        <v>5.8567154251543903</v>
      </c>
      <c r="K1583" s="2">
        <f t="shared" si="188"/>
        <v>5.7485635989247301</v>
      </c>
    </row>
    <row r="1584" spans="1:11" ht="13.5" x14ac:dyDescent="0.25">
      <c r="A1584" s="3">
        <f>TITRES_STAT!B1587</f>
        <v>44316</v>
      </c>
      <c r="B1584" s="5">
        <f>TITRES_STAT!D1587</f>
        <v>5.952</v>
      </c>
      <c r="C1584" s="2">
        <f t="shared" si="189"/>
        <v>0</v>
      </c>
      <c r="D1584" s="2">
        <f t="shared" si="190"/>
        <v>5.9505999999999997</v>
      </c>
      <c r="E1584" s="2">
        <f t="shared" si="192"/>
        <v>5.9876000000000005</v>
      </c>
      <c r="F1584" s="2">
        <f t="shared" si="193"/>
        <v>5.8138999999999994</v>
      </c>
      <c r="G1584" s="2">
        <f t="shared" si="187"/>
        <v>5.7810399999999982</v>
      </c>
      <c r="H1584" s="2">
        <f t="shared" si="191"/>
        <v>5.4515799999999937</v>
      </c>
      <c r="I1584" s="2">
        <f t="array" ref="I1584">SUMPRODUCT(B1568:B1587, (ROW(B1568:B1587)-ROW(B1568)+1)) / (20*21/2)</f>
        <v>5.9768380952380955</v>
      </c>
      <c r="J1584" s="2">
        <f t="shared" si="194"/>
        <v>5.8657901465682576</v>
      </c>
      <c r="K1584" s="2">
        <f t="shared" si="188"/>
        <v>5.7565414970061131</v>
      </c>
    </row>
    <row r="1585" spans="1:11" ht="13.5" x14ac:dyDescent="0.25">
      <c r="A1585" s="3">
        <f>TITRES_STAT!B1588</f>
        <v>44319</v>
      </c>
      <c r="B1585" s="5">
        <f>TITRES_STAT!D1588</f>
        <v>6.09</v>
      </c>
      <c r="C1585" s="2">
        <f t="shared" si="189"/>
        <v>0.1379999999999999</v>
      </c>
      <c r="D1585" s="2">
        <f t="shared" si="190"/>
        <v>5.9447999999999999</v>
      </c>
      <c r="E1585" s="2">
        <f t="shared" si="192"/>
        <v>6.0173999999999994</v>
      </c>
      <c r="F1585" s="2">
        <f t="shared" si="193"/>
        <v>5.8399000000000001</v>
      </c>
      <c r="G1585" s="2">
        <f t="shared" si="187"/>
        <v>5.784279999999999</v>
      </c>
      <c r="H1585" s="2">
        <f t="shared" si="191"/>
        <v>5.4570449999999928</v>
      </c>
      <c r="I1585" s="2">
        <f t="array" ref="I1585">SUMPRODUCT(B1569:B1588, (ROW(B1569:B1588)-ROW(B1569)+1)) / (20*21/2)</f>
        <v>5.9779238095238094</v>
      </c>
      <c r="J1585" s="2">
        <f t="shared" si="194"/>
        <v>5.8871434659427093</v>
      </c>
      <c r="K1585" s="2">
        <f t="shared" si="188"/>
        <v>5.7696183010450897</v>
      </c>
    </row>
    <row r="1586" spans="1:11" ht="13.5" x14ac:dyDescent="0.25">
      <c r="A1586" s="3">
        <f>TITRES_STAT!B1589</f>
        <v>44320</v>
      </c>
      <c r="B1586" s="5">
        <f>TITRES_STAT!D1589</f>
        <v>6.09</v>
      </c>
      <c r="C1586" s="2">
        <f t="shared" si="189"/>
        <v>0</v>
      </c>
      <c r="D1586" s="2">
        <f t="shared" si="190"/>
        <v>5.9737999999999998</v>
      </c>
      <c r="E1586" s="2">
        <f t="shared" si="192"/>
        <v>6.0319000000000003</v>
      </c>
      <c r="F1586" s="2">
        <f t="shared" si="193"/>
        <v>5.8659000000000008</v>
      </c>
      <c r="G1586" s="2">
        <f t="shared" ref="G1586:G1649" si="195">AVERAGE(B1537:B1586)</f>
        <v>5.7891399999999988</v>
      </c>
      <c r="H1586" s="2">
        <f t="shared" si="191"/>
        <v>5.4632199999999917</v>
      </c>
      <c r="I1586" s="2">
        <f t="array" ref="I1586">SUMPRODUCT(B1570:B1589, (ROW(B1570:B1589)-ROW(B1570)+1)) / (20*21/2)</f>
        <v>5.9915238095238097</v>
      </c>
      <c r="J1586" s="2">
        <f t="shared" si="194"/>
        <v>5.9064631358529276</v>
      </c>
      <c r="K1586" s="2">
        <f t="shared" si="188"/>
        <v>5.7821822892394001</v>
      </c>
    </row>
    <row r="1587" spans="1:11" ht="13.5" x14ac:dyDescent="0.25">
      <c r="A1587" s="3">
        <f>TITRES_STAT!B1590</f>
        <v>44321</v>
      </c>
      <c r="B1587" s="5">
        <f>TITRES_STAT!D1590</f>
        <v>6.09</v>
      </c>
      <c r="C1587" s="2">
        <f t="shared" si="189"/>
        <v>0</v>
      </c>
      <c r="D1587" s="2">
        <f t="shared" si="190"/>
        <v>6.0347999999999997</v>
      </c>
      <c r="E1587" s="2">
        <f t="shared" si="192"/>
        <v>6.045700000000001</v>
      </c>
      <c r="F1587" s="2">
        <f t="shared" si="193"/>
        <v>5.8966000000000012</v>
      </c>
      <c r="G1587" s="2">
        <f t="shared" si="195"/>
        <v>5.792379999999997</v>
      </c>
      <c r="H1587" s="2">
        <f t="shared" si="191"/>
        <v>5.4686849999999927</v>
      </c>
      <c r="I1587" s="2">
        <f t="array" ref="I1587">SUMPRODUCT(B1571:B1590, (ROW(B1571:B1590)-ROW(B1571)+1)) / (20*21/2)</f>
        <v>5.9865047619047616</v>
      </c>
      <c r="J1587" s="2">
        <f t="shared" si="194"/>
        <v>5.9239428372002676</v>
      </c>
      <c r="K1587" s="2">
        <f t="shared" ref="K1587:K1650" si="196">$K$4*B1587+(1-$K$4)*K1586</f>
        <v>5.794253572014326</v>
      </c>
    </row>
    <row r="1588" spans="1:11" ht="13.5" x14ac:dyDescent="0.25">
      <c r="A1588" s="3">
        <f>TITRES_STAT!B1591</f>
        <v>44322</v>
      </c>
      <c r="B1588" s="5">
        <f>TITRES_STAT!D1591</f>
        <v>5.9080000000000004</v>
      </c>
      <c r="C1588" s="2">
        <f t="shared" si="189"/>
        <v>-0.1819999999999995</v>
      </c>
      <c r="D1588" s="2">
        <f t="shared" si="190"/>
        <v>6.0259999999999998</v>
      </c>
      <c r="E1588" s="2">
        <f t="shared" si="192"/>
        <v>6.0239000000000003</v>
      </c>
      <c r="F1588" s="2">
        <f t="shared" si="193"/>
        <v>5.9181999999999997</v>
      </c>
      <c r="G1588" s="2">
        <f t="shared" si="195"/>
        <v>5.7919799999999979</v>
      </c>
      <c r="H1588" s="2">
        <f t="shared" si="191"/>
        <v>5.4732399999999926</v>
      </c>
      <c r="I1588" s="2">
        <f t="array" ref="I1588">SUMPRODUCT(B1572:B1591, (ROW(B1572:B1591)-ROW(B1572)+1)) / (20*21/2)</f>
        <v>5.997009523809524</v>
      </c>
      <c r="J1588" s="2">
        <f t="shared" si="194"/>
        <v>5.9224244717526231</v>
      </c>
      <c r="K1588" s="2">
        <f t="shared" si="196"/>
        <v>5.798714216249059</v>
      </c>
    </row>
    <row r="1589" spans="1:11" ht="13.5" x14ac:dyDescent="0.25">
      <c r="A1589" s="3">
        <f>TITRES_STAT!B1592</f>
        <v>44323</v>
      </c>
      <c r="B1589" s="5">
        <f>TITRES_STAT!D1592</f>
        <v>6.0609999999999999</v>
      </c>
      <c r="C1589" s="2">
        <f t="shared" si="189"/>
        <v>0.15299999999999958</v>
      </c>
      <c r="D1589" s="2">
        <f t="shared" si="190"/>
        <v>6.0478000000000005</v>
      </c>
      <c r="E1589" s="2">
        <f t="shared" si="192"/>
        <v>5.999200000000001</v>
      </c>
      <c r="F1589" s="2">
        <f t="shared" si="193"/>
        <v>5.9396999999999993</v>
      </c>
      <c r="G1589" s="2">
        <f t="shared" si="195"/>
        <v>5.7946399999999976</v>
      </c>
      <c r="H1589" s="2">
        <f t="shared" si="191"/>
        <v>5.4785599999999919</v>
      </c>
      <c r="I1589" s="2">
        <f t="array" ref="I1589">SUMPRODUCT(B1573:B1592, (ROW(B1573:B1592)-ROW(B1573)+1)) / (20*21/2)</f>
        <v>6.0070047619047617</v>
      </c>
      <c r="J1589" s="2">
        <f t="shared" si="194"/>
        <v>5.9356221411095165</v>
      </c>
      <c r="K1589" s="2">
        <f t="shared" si="196"/>
        <v>5.8089999332589004</v>
      </c>
    </row>
    <row r="1590" spans="1:11" ht="13.5" x14ac:dyDescent="0.25">
      <c r="A1590" s="3">
        <f>TITRES_STAT!B1593</f>
        <v>44326</v>
      </c>
      <c r="B1590" s="5">
        <f>TITRES_STAT!D1593</f>
        <v>5.8869999999999996</v>
      </c>
      <c r="C1590" s="2">
        <f t="shared" si="189"/>
        <v>-0.17400000000000038</v>
      </c>
      <c r="D1590" s="2">
        <f t="shared" si="190"/>
        <v>6.0072000000000001</v>
      </c>
      <c r="E1590" s="2">
        <f t="shared" si="192"/>
        <v>5.976</v>
      </c>
      <c r="F1590" s="2">
        <f t="shared" si="193"/>
        <v>5.9436999999999998</v>
      </c>
      <c r="G1590" s="2">
        <f t="shared" si="195"/>
        <v>5.7938199999999975</v>
      </c>
      <c r="H1590" s="2">
        <f t="shared" si="191"/>
        <v>5.4836899999999913</v>
      </c>
      <c r="I1590" s="2">
        <f t="array" ref="I1590">SUMPRODUCT(B1574:B1593, (ROW(B1574:B1593)-ROW(B1574)+1)) / (20*21/2)</f>
        <v>5.9992190476190475</v>
      </c>
      <c r="J1590" s="2">
        <f t="shared" si="194"/>
        <v>5.930991461003849</v>
      </c>
      <c r="K1590" s="2">
        <f t="shared" si="196"/>
        <v>5.8120587594056108</v>
      </c>
    </row>
    <row r="1591" spans="1:11" ht="13.5" x14ac:dyDescent="0.25">
      <c r="A1591" s="3">
        <f>TITRES_STAT!B1594</f>
        <v>44327</v>
      </c>
      <c r="B1591" s="5">
        <f>TITRES_STAT!D1594</f>
        <v>6.0540000000000003</v>
      </c>
      <c r="C1591" s="2">
        <f t="shared" si="189"/>
        <v>0.1670000000000007</v>
      </c>
      <c r="D1591" s="2">
        <f t="shared" si="190"/>
        <v>6</v>
      </c>
      <c r="E1591" s="2">
        <f t="shared" si="192"/>
        <v>5.9869000000000003</v>
      </c>
      <c r="F1591" s="2">
        <f t="shared" si="193"/>
        <v>5.9560500000000003</v>
      </c>
      <c r="G1591" s="2">
        <f t="shared" si="195"/>
        <v>5.7988999999999979</v>
      </c>
      <c r="H1591" s="2">
        <f t="shared" si="191"/>
        <v>5.489654999999992</v>
      </c>
      <c r="I1591" s="2">
        <f t="array" ref="I1591">SUMPRODUCT(B1575:B1594, (ROW(B1575:B1594)-ROW(B1575)+1)) / (20*21/2)</f>
        <v>5.9763190476190475</v>
      </c>
      <c r="J1591" s="2">
        <f t="shared" si="194"/>
        <v>5.9427065599558633</v>
      </c>
      <c r="K1591" s="2">
        <f t="shared" si="196"/>
        <v>5.8215466511936267</v>
      </c>
    </row>
    <row r="1592" spans="1:11" ht="13.5" x14ac:dyDescent="0.25">
      <c r="A1592" s="3">
        <f>TITRES_STAT!B1595</f>
        <v>44333</v>
      </c>
      <c r="B1592" s="5">
        <f>TITRES_STAT!D1595</f>
        <v>6.0609999999999999</v>
      </c>
      <c r="C1592" s="2">
        <f t="shared" si="189"/>
        <v>6.9999999999996732E-3</v>
      </c>
      <c r="D1592" s="2">
        <f t="shared" si="190"/>
        <v>5.9942000000000011</v>
      </c>
      <c r="E1592" s="2">
        <f t="shared" si="192"/>
        <v>6.0145</v>
      </c>
      <c r="F1592" s="2">
        <f t="shared" si="193"/>
        <v>5.96875</v>
      </c>
      <c r="G1592" s="2">
        <f t="shared" si="195"/>
        <v>5.8041199999999984</v>
      </c>
      <c r="H1592" s="2">
        <f t="shared" si="191"/>
        <v>5.4956549999999922</v>
      </c>
      <c r="I1592" s="2">
        <f t="array" ref="I1592">SUMPRODUCT(B1576:B1595, (ROW(B1576:B1595)-ROW(B1576)+1)) / (20*21/2)</f>
        <v>5.9528666666666661</v>
      </c>
      <c r="J1592" s="2">
        <f t="shared" si="194"/>
        <v>5.9539726018648285</v>
      </c>
      <c r="K1592" s="2">
        <f t="shared" si="196"/>
        <v>5.8309369785977987</v>
      </c>
    </row>
    <row r="1593" spans="1:11" ht="13.5" x14ac:dyDescent="0.25">
      <c r="A1593" s="3">
        <f>TITRES_STAT!B1596</f>
        <v>44334</v>
      </c>
      <c r="B1593" s="5">
        <f>TITRES_STAT!D1596</f>
        <v>5.8869999999999996</v>
      </c>
      <c r="C1593" s="2">
        <f t="shared" si="189"/>
        <v>-0.17400000000000038</v>
      </c>
      <c r="D1593" s="2">
        <f t="shared" si="190"/>
        <v>5.99</v>
      </c>
      <c r="E1593" s="2">
        <f t="shared" si="192"/>
        <v>6.0080000000000009</v>
      </c>
      <c r="F1593" s="2">
        <f t="shared" si="193"/>
        <v>5.9814500000000006</v>
      </c>
      <c r="G1593" s="2">
        <f t="shared" si="195"/>
        <v>5.8058599999999982</v>
      </c>
      <c r="H1593" s="2">
        <f t="shared" si="191"/>
        <v>5.5007849999999925</v>
      </c>
      <c r="I1593" s="2">
        <f t="array" ref="I1593">SUMPRODUCT(B1577:B1596, (ROW(B1577:B1596)-ROW(B1577)+1)) / (20*21/2)</f>
        <v>5.9324190476190486</v>
      </c>
      <c r="J1593" s="2">
        <f t="shared" si="194"/>
        <v>5.9475942588300832</v>
      </c>
      <c r="K1593" s="2">
        <f t="shared" si="196"/>
        <v>5.833135528456709</v>
      </c>
    </row>
    <row r="1594" spans="1:11" ht="13.5" x14ac:dyDescent="0.25">
      <c r="A1594" s="3">
        <f>TITRES_STAT!B1597</f>
        <v>44335</v>
      </c>
      <c r="B1594" s="5">
        <f>TITRES_STAT!D1597</f>
        <v>5.7409999999999997</v>
      </c>
      <c r="C1594" s="2">
        <f t="shared" si="189"/>
        <v>-0.14599999999999991</v>
      </c>
      <c r="D1594" s="2">
        <f t="shared" si="190"/>
        <v>5.9260000000000002</v>
      </c>
      <c r="E1594" s="2">
        <f t="shared" si="192"/>
        <v>5.9869000000000003</v>
      </c>
      <c r="F1594" s="2">
        <f t="shared" si="193"/>
        <v>5.9872500000000013</v>
      </c>
      <c r="G1594" s="2">
        <f t="shared" si="195"/>
        <v>5.8046799999999976</v>
      </c>
      <c r="H1594" s="2">
        <f t="shared" si="191"/>
        <v>5.5051849999999938</v>
      </c>
      <c r="I1594" s="2">
        <f t="array" ref="I1594">SUMPRODUCT(B1578:B1597, (ROW(B1578:B1597)-ROW(B1578)+1)) / (20*21/2)</f>
        <v>5.9121380952380944</v>
      </c>
      <c r="J1594" s="2">
        <f t="shared" si="194"/>
        <v>5.92791861513198</v>
      </c>
      <c r="K1594" s="2">
        <f t="shared" si="196"/>
        <v>5.8295223704780152</v>
      </c>
    </row>
    <row r="1595" spans="1:11" ht="13.5" x14ac:dyDescent="0.25">
      <c r="A1595" s="3">
        <f>TITRES_STAT!B1598</f>
        <v>44336</v>
      </c>
      <c r="B1595" s="5">
        <f>TITRES_STAT!D1598</f>
        <v>5.7409999999999997</v>
      </c>
      <c r="C1595" s="2">
        <f t="shared" si="189"/>
        <v>0</v>
      </c>
      <c r="D1595" s="2">
        <f t="shared" si="190"/>
        <v>5.8967999999999998</v>
      </c>
      <c r="E1595" s="2">
        <f t="shared" si="192"/>
        <v>5.952</v>
      </c>
      <c r="F1595" s="2">
        <f t="shared" si="193"/>
        <v>5.984700000000001</v>
      </c>
      <c r="G1595" s="2">
        <f t="shared" si="195"/>
        <v>5.803499999999997</v>
      </c>
      <c r="H1595" s="2">
        <f t="shared" si="191"/>
        <v>5.5102599999999926</v>
      </c>
      <c r="I1595" s="2">
        <f t="array" ref="I1595">SUMPRODUCT(B1579:B1598, (ROW(B1579:B1598)-ROW(B1579)+1)) / (20*21/2)</f>
        <v>5.9169476190476189</v>
      </c>
      <c r="J1595" s="2">
        <f t="shared" si="194"/>
        <v>5.9101168422622674</v>
      </c>
      <c r="K1595" s="2">
        <f t="shared" si="196"/>
        <v>5.8260509049690743</v>
      </c>
    </row>
    <row r="1596" spans="1:11" ht="13.5" x14ac:dyDescent="0.25">
      <c r="A1596" s="3">
        <f>TITRES_STAT!B1599</f>
        <v>44337</v>
      </c>
      <c r="B1596" s="5">
        <f>TITRES_STAT!D1599</f>
        <v>5.77</v>
      </c>
      <c r="C1596" s="2">
        <f t="shared" si="189"/>
        <v>2.8999999999999915E-2</v>
      </c>
      <c r="D1596" s="2">
        <f t="shared" si="190"/>
        <v>5.84</v>
      </c>
      <c r="E1596" s="2">
        <f t="shared" si="192"/>
        <v>5.92</v>
      </c>
      <c r="F1596" s="2">
        <f t="shared" si="193"/>
        <v>5.975950000000001</v>
      </c>
      <c r="G1596" s="2">
        <f t="shared" si="195"/>
        <v>5.8028999999999975</v>
      </c>
      <c r="H1596" s="2">
        <f t="shared" si="191"/>
        <v>5.5154799999999931</v>
      </c>
      <c r="I1596" s="2">
        <f t="array" ref="I1596">SUMPRODUCT(B1580:B1599, (ROW(B1580:B1599)-ROW(B1580)+1)) / (20*21/2)</f>
        <v>5.9222761904761914</v>
      </c>
      <c r="J1596" s="2">
        <f t="shared" si="194"/>
        <v>5.8967723810944328</v>
      </c>
      <c r="K1596" s="2">
        <f t="shared" si="196"/>
        <v>5.8238528302644053</v>
      </c>
    </row>
    <row r="1597" spans="1:11" ht="13.5" x14ac:dyDescent="0.25">
      <c r="A1597" s="3">
        <f>TITRES_STAT!B1600</f>
        <v>44340</v>
      </c>
      <c r="B1597" s="5">
        <f>TITRES_STAT!D1600</f>
        <v>5.7629999999999999</v>
      </c>
      <c r="C1597" s="2">
        <f t="shared" si="189"/>
        <v>-6.9999999999996732E-3</v>
      </c>
      <c r="D1597" s="2">
        <f t="shared" si="190"/>
        <v>5.7804000000000002</v>
      </c>
      <c r="E1597" s="2">
        <f t="shared" si="192"/>
        <v>5.8872999999999998</v>
      </c>
      <c r="F1597" s="2">
        <f t="shared" si="193"/>
        <v>5.9665000000000017</v>
      </c>
      <c r="G1597" s="2">
        <f t="shared" si="195"/>
        <v>5.802159999999998</v>
      </c>
      <c r="H1597" s="2">
        <f t="shared" si="191"/>
        <v>5.5206649999999931</v>
      </c>
      <c r="I1597" s="2">
        <f t="array" ref="I1597">SUMPRODUCT(B1581:B1600, (ROW(B1581:B1600)-ROW(B1581)+1)) / (20*21/2)</f>
        <v>5.9352761904761913</v>
      </c>
      <c r="J1597" s="2">
        <f t="shared" si="194"/>
        <v>5.8840321543235348</v>
      </c>
      <c r="K1597" s="2">
        <f t="shared" si="196"/>
        <v>5.8214664447638409</v>
      </c>
    </row>
    <row r="1598" spans="1:11" ht="13.5" x14ac:dyDescent="0.25">
      <c r="A1598" s="3">
        <f>TITRES_STAT!B1601</f>
        <v>44341</v>
      </c>
      <c r="B1598" s="5">
        <f>TITRES_STAT!D1601</f>
        <v>6.0170000000000003</v>
      </c>
      <c r="C1598" s="2">
        <f t="shared" si="189"/>
        <v>0.25400000000000045</v>
      </c>
      <c r="D1598" s="2">
        <f t="shared" si="190"/>
        <v>5.8064</v>
      </c>
      <c r="E1598" s="2">
        <f t="shared" si="192"/>
        <v>5.8982000000000001</v>
      </c>
      <c r="F1598" s="2">
        <f t="shared" si="193"/>
        <v>5.9610500000000011</v>
      </c>
      <c r="G1598" s="2">
        <f t="shared" si="195"/>
        <v>5.8064999999999989</v>
      </c>
      <c r="H1598" s="2">
        <f t="shared" si="191"/>
        <v>5.526409999999994</v>
      </c>
      <c r="I1598" s="2">
        <f t="array" ref="I1598">SUMPRODUCT(B1582:B1601, (ROW(B1582:B1601)-ROW(B1582)+1)) / (20*21/2)</f>
        <v>5.9497809523809533</v>
      </c>
      <c r="J1598" s="2">
        <f t="shared" si="194"/>
        <v>5.8966957586736743</v>
      </c>
      <c r="K1598" s="2">
        <f t="shared" si="196"/>
        <v>5.8291344273221215</v>
      </c>
    </row>
    <row r="1599" spans="1:11" ht="13.5" x14ac:dyDescent="0.25">
      <c r="A1599" s="3">
        <f>TITRES_STAT!B1602</f>
        <v>44342</v>
      </c>
      <c r="B1599" s="5">
        <f>TITRES_STAT!D1602</f>
        <v>6.0170000000000003</v>
      </c>
      <c r="C1599" s="2">
        <f t="shared" si="189"/>
        <v>0</v>
      </c>
      <c r="D1599" s="2">
        <f t="shared" si="190"/>
        <v>5.8616000000000001</v>
      </c>
      <c r="E1599" s="2">
        <f t="shared" si="192"/>
        <v>5.8937999999999997</v>
      </c>
      <c r="F1599" s="2">
        <f t="shared" si="193"/>
        <v>5.9464999999999995</v>
      </c>
      <c r="G1599" s="2">
        <f t="shared" si="195"/>
        <v>5.810839999999998</v>
      </c>
      <c r="H1599" s="2">
        <f t="shared" si="191"/>
        <v>5.5321899999999946</v>
      </c>
      <c r="I1599" s="2">
        <f t="array" ref="I1599">SUMPRODUCT(B1583:B1602, (ROW(B1583:B1602)-ROW(B1583)+1)) / (20*21/2)</f>
        <v>5.9635619047619057</v>
      </c>
      <c r="J1599" s="2">
        <f t="shared" si="194"/>
        <v>5.9081533054666577</v>
      </c>
      <c r="K1599" s="2">
        <f t="shared" si="196"/>
        <v>5.8365017046820382</v>
      </c>
    </row>
    <row r="1600" spans="1:11" ht="13.5" x14ac:dyDescent="0.25">
      <c r="A1600" s="3">
        <f>TITRES_STAT!B1603</f>
        <v>44343</v>
      </c>
      <c r="B1600" s="5">
        <f>TITRES_STAT!D1603</f>
        <v>6.0830000000000002</v>
      </c>
      <c r="C1600" s="2">
        <f t="shared" si="189"/>
        <v>6.5999999999999837E-2</v>
      </c>
      <c r="D1600" s="2">
        <f t="shared" si="190"/>
        <v>5.93</v>
      </c>
      <c r="E1600" s="2">
        <f t="shared" si="192"/>
        <v>5.9134000000000002</v>
      </c>
      <c r="F1600" s="2">
        <f t="shared" si="193"/>
        <v>5.9446999999999992</v>
      </c>
      <c r="G1600" s="2">
        <f t="shared" si="195"/>
        <v>5.8166399999999987</v>
      </c>
      <c r="H1600" s="2">
        <f t="shared" si="191"/>
        <v>5.5382299999999951</v>
      </c>
      <c r="I1600" s="2">
        <f t="array" ref="I1600">SUMPRODUCT(B1584:B1603, (ROW(B1584:B1603)-ROW(B1584)+1)) / (20*21/2)</f>
        <v>5.9758571428571434</v>
      </c>
      <c r="J1600" s="2">
        <f t="shared" si="194"/>
        <v>5.9248053716126909</v>
      </c>
      <c r="K1600" s="2">
        <f t="shared" si="196"/>
        <v>5.8461683044984287</v>
      </c>
    </row>
    <row r="1601" spans="1:11" ht="13.5" x14ac:dyDescent="0.25">
      <c r="A1601" s="3">
        <f>TITRES_STAT!B1604</f>
        <v>44344</v>
      </c>
      <c r="B1601" s="5">
        <f>TITRES_STAT!D1604</f>
        <v>6.0970000000000004</v>
      </c>
      <c r="C1601" s="2">
        <f t="shared" si="189"/>
        <v>1.4000000000000234E-2</v>
      </c>
      <c r="D1601" s="2">
        <f t="shared" si="190"/>
        <v>5.995400000000001</v>
      </c>
      <c r="E1601" s="2">
        <f t="shared" si="192"/>
        <v>5.9177000000000008</v>
      </c>
      <c r="F1601" s="2">
        <f t="shared" si="193"/>
        <v>5.9522999999999993</v>
      </c>
      <c r="G1601" s="2">
        <f t="shared" si="195"/>
        <v>5.8227199999999986</v>
      </c>
      <c r="H1601" s="2">
        <f t="shared" si="191"/>
        <v>5.5430549999999972</v>
      </c>
      <c r="I1601" s="2">
        <f t="array" ref="I1601">SUMPRODUCT(B1585:B1604, (ROW(B1585:B1604)-ROW(B1585)+1)) / (20*21/2)</f>
        <v>5.9639380952380945</v>
      </c>
      <c r="J1601" s="2">
        <f t="shared" si="194"/>
        <v>5.9412048600305303</v>
      </c>
      <c r="K1601" s="2">
        <f t="shared" si="196"/>
        <v>5.8560048415769215</v>
      </c>
    </row>
    <row r="1602" spans="1:11" ht="13.5" x14ac:dyDescent="0.25">
      <c r="A1602" s="3">
        <f>TITRES_STAT!B1605</f>
        <v>44347</v>
      </c>
      <c r="B1602" s="5">
        <f>TITRES_STAT!D1605</f>
        <v>6.0970000000000004</v>
      </c>
      <c r="C1602" s="2">
        <f t="shared" si="189"/>
        <v>0</v>
      </c>
      <c r="D1602" s="2">
        <f t="shared" si="190"/>
        <v>6.0622000000000007</v>
      </c>
      <c r="E1602" s="2">
        <f t="shared" si="192"/>
        <v>5.9213000000000005</v>
      </c>
      <c r="F1602" s="2">
        <f t="shared" si="193"/>
        <v>5.9678999999999984</v>
      </c>
      <c r="G1602" s="2">
        <f t="shared" si="195"/>
        <v>5.8286599999999984</v>
      </c>
      <c r="H1602" s="2">
        <f t="shared" si="191"/>
        <v>5.5471399999999971</v>
      </c>
      <c r="I1602" s="2">
        <f t="array" ref="I1602">SUMPRODUCT(B1586:B1605, (ROW(B1586:B1605)-ROW(B1586)+1)) / (20*21/2)</f>
        <v>5.9525047619047635</v>
      </c>
      <c r="J1602" s="2">
        <f t="shared" si="194"/>
        <v>5.9560424924085753</v>
      </c>
      <c r="K1602" s="2">
        <f t="shared" si="196"/>
        <v>5.8654556321033171</v>
      </c>
    </row>
    <row r="1603" spans="1:11" ht="13.5" x14ac:dyDescent="0.25">
      <c r="A1603" s="3">
        <f>TITRES_STAT!B1606</f>
        <v>44348</v>
      </c>
      <c r="B1603" s="5">
        <f>TITRES_STAT!D1606</f>
        <v>6.0970000000000004</v>
      </c>
      <c r="C1603" s="2">
        <f t="shared" si="189"/>
        <v>0</v>
      </c>
      <c r="D1603" s="2">
        <f t="shared" si="190"/>
        <v>6.0782000000000007</v>
      </c>
      <c r="E1603" s="2">
        <f t="shared" si="192"/>
        <v>5.9423000000000004</v>
      </c>
      <c r="F1603" s="2">
        <f t="shared" si="193"/>
        <v>5.9751499999999984</v>
      </c>
      <c r="G1603" s="2">
        <f t="shared" si="195"/>
        <v>5.8345999999999991</v>
      </c>
      <c r="H1603" s="2">
        <f t="shared" si="191"/>
        <v>5.5511899999999983</v>
      </c>
      <c r="I1603" s="2">
        <f t="array" ref="I1603">SUMPRODUCT(B1587:B1606, (ROW(B1587:B1606)-ROW(B1587)+1)) / (20*21/2)</f>
        <v>5.9422142857142859</v>
      </c>
      <c r="J1603" s="2">
        <f t="shared" si="194"/>
        <v>5.9694670169410919</v>
      </c>
      <c r="K1603" s="2">
        <f t="shared" si="196"/>
        <v>5.8745358033933828</v>
      </c>
    </row>
    <row r="1604" spans="1:11" ht="13.5" x14ac:dyDescent="0.25">
      <c r="A1604" s="3">
        <f>TITRES_STAT!B1607</f>
        <v>44349</v>
      </c>
      <c r="B1604" s="5">
        <f>TITRES_STAT!D1607</f>
        <v>5.85</v>
      </c>
      <c r="C1604" s="2">
        <f t="shared" ref="C1604:C1667" si="197">B1604-B1603</f>
        <v>-0.24700000000000077</v>
      </c>
      <c r="D1604" s="2">
        <f t="shared" si="190"/>
        <v>6.0448000000000004</v>
      </c>
      <c r="E1604" s="2">
        <f t="shared" si="192"/>
        <v>5.9532000000000007</v>
      </c>
      <c r="F1604" s="2">
        <f t="shared" si="193"/>
        <v>5.9700499999999987</v>
      </c>
      <c r="G1604" s="2">
        <f t="shared" si="195"/>
        <v>5.8355999999999995</v>
      </c>
      <c r="H1604" s="2">
        <f t="shared" si="191"/>
        <v>5.5539699999999979</v>
      </c>
      <c r="I1604" s="2">
        <f t="array" ref="I1604">SUMPRODUCT(B1588:B1607, (ROW(B1588:B1607)-ROW(B1588)+1)) / (20*21/2)</f>
        <v>5.9358285714285719</v>
      </c>
      <c r="J1604" s="2">
        <f t="shared" si="194"/>
        <v>5.9580892058038453</v>
      </c>
      <c r="K1604" s="2">
        <f t="shared" si="196"/>
        <v>5.8735736150250153</v>
      </c>
    </row>
    <row r="1605" spans="1:11" ht="13.5" x14ac:dyDescent="0.25">
      <c r="A1605" s="3">
        <f>TITRES_STAT!B1608</f>
        <v>44350</v>
      </c>
      <c r="B1605" s="5">
        <f>TITRES_STAT!D1608</f>
        <v>5.85</v>
      </c>
      <c r="C1605" s="2">
        <f t="shared" si="197"/>
        <v>0</v>
      </c>
      <c r="D1605" s="2">
        <f t="shared" si="190"/>
        <v>5.9981999999999998</v>
      </c>
      <c r="E1605" s="2">
        <f t="shared" si="192"/>
        <v>5.9641000000000002</v>
      </c>
      <c r="F1605" s="2">
        <f t="shared" si="193"/>
        <v>5.9580499999999983</v>
      </c>
      <c r="G1605" s="2">
        <f t="shared" si="195"/>
        <v>5.8378200000000007</v>
      </c>
      <c r="H1605" s="2">
        <f t="shared" si="191"/>
        <v>5.5565499999999979</v>
      </c>
      <c r="I1605" s="2">
        <f t="array" ref="I1605">SUMPRODUCT(B1589:B1608, (ROW(B1589:B1608)-ROW(B1589)+1)) / (20*21/2)</f>
        <v>5.9304476190476194</v>
      </c>
      <c r="J1605" s="2">
        <f t="shared" si="194"/>
        <v>5.9477949957272882</v>
      </c>
      <c r="K1605" s="2">
        <f t="shared" si="196"/>
        <v>5.8726491595338386</v>
      </c>
    </row>
    <row r="1606" spans="1:11" ht="13.5" x14ac:dyDescent="0.25">
      <c r="A1606" s="3">
        <f>TITRES_STAT!B1609</f>
        <v>44351</v>
      </c>
      <c r="B1606" s="5">
        <f>TITRES_STAT!D1609</f>
        <v>5.85</v>
      </c>
      <c r="C1606" s="2">
        <f t="shared" si="197"/>
        <v>0</v>
      </c>
      <c r="D1606" s="2">
        <f t="shared" ref="D1606:D1669" si="198">AVERAGE(B1602:B1606)</f>
        <v>5.9488000000000003</v>
      </c>
      <c r="E1606" s="2">
        <f t="shared" si="192"/>
        <v>5.9721000000000011</v>
      </c>
      <c r="F1606" s="2">
        <f t="shared" si="193"/>
        <v>5.9460499999999978</v>
      </c>
      <c r="G1606" s="2">
        <f t="shared" si="195"/>
        <v>5.8400400000000001</v>
      </c>
      <c r="H1606" s="2">
        <f t="shared" si="191"/>
        <v>5.559129999999997</v>
      </c>
      <c r="I1606" s="2">
        <f t="array" ref="I1606">SUMPRODUCT(B1590:B1609, (ROW(B1590:B1609)-ROW(B1590)+1)) / (20*21/2)</f>
        <v>5.9252047619047614</v>
      </c>
      <c r="J1606" s="2">
        <f t="shared" si="194"/>
        <v>5.938481186610403</v>
      </c>
      <c r="K1606" s="2">
        <f t="shared" si="196"/>
        <v>5.8717609571991787</v>
      </c>
    </row>
    <row r="1607" spans="1:11" ht="13.5" x14ac:dyDescent="0.25">
      <c r="A1607" s="3">
        <f>TITRES_STAT!B1610</f>
        <v>44354</v>
      </c>
      <c r="B1607" s="5">
        <f>TITRES_STAT!D1610</f>
        <v>5.8789999999999996</v>
      </c>
      <c r="C1607" s="2">
        <f t="shared" si="197"/>
        <v>2.8999999999999915E-2</v>
      </c>
      <c r="D1607" s="2">
        <f t="shared" si="198"/>
        <v>5.9051999999999989</v>
      </c>
      <c r="E1607" s="2">
        <f t="shared" si="192"/>
        <v>5.9837000000000007</v>
      </c>
      <c r="F1607" s="2">
        <f t="shared" si="193"/>
        <v>5.9354999999999984</v>
      </c>
      <c r="G1607" s="2">
        <f t="shared" si="195"/>
        <v>5.8451400000000016</v>
      </c>
      <c r="H1607" s="2">
        <f t="shared" si="191"/>
        <v>5.5625649999999975</v>
      </c>
      <c r="I1607" s="2">
        <f t="array" ref="I1607">SUMPRODUCT(B1591:B1610, (ROW(B1591:B1610)-ROW(B1591)+1)) / (20*21/2)</f>
        <v>5.9208285714285704</v>
      </c>
      <c r="J1607" s="2">
        <f t="shared" si="194"/>
        <v>5.9328163116951265</v>
      </c>
      <c r="K1607" s="2">
        <f t="shared" si="196"/>
        <v>5.8720448412305837</v>
      </c>
    </row>
    <row r="1608" spans="1:11" ht="13.5" x14ac:dyDescent="0.25">
      <c r="A1608" s="3">
        <f>TITRES_STAT!B1611</f>
        <v>44355</v>
      </c>
      <c r="B1608" s="5">
        <f>TITRES_STAT!D1611</f>
        <v>5.8789999999999996</v>
      </c>
      <c r="C1608" s="2">
        <f t="shared" si="197"/>
        <v>0</v>
      </c>
      <c r="D1608" s="2">
        <f t="shared" si="198"/>
        <v>5.8615999999999984</v>
      </c>
      <c r="E1608" s="2">
        <f t="shared" si="192"/>
        <v>5.9699000000000009</v>
      </c>
      <c r="F1608" s="2">
        <f t="shared" si="193"/>
        <v>5.9340499999999983</v>
      </c>
      <c r="G1608" s="2">
        <f t="shared" si="195"/>
        <v>5.8502400000000012</v>
      </c>
      <c r="H1608" s="2">
        <f t="shared" si="191"/>
        <v>5.5663349999999969</v>
      </c>
      <c r="I1608" s="2">
        <f t="array" ref="I1608">SUMPRODUCT(B1592:B1611, (ROW(B1592:B1611)-ROW(B1592)+1)) / (20*21/2)</f>
        <v>5.9234428571428559</v>
      </c>
      <c r="J1608" s="2">
        <f t="shared" si="194"/>
        <v>5.9276909486765428</v>
      </c>
      <c r="K1608" s="2">
        <f t="shared" si="196"/>
        <v>5.8723175925548752</v>
      </c>
    </row>
    <row r="1609" spans="1:11" ht="13.5" x14ac:dyDescent="0.25">
      <c r="A1609" s="3">
        <f>TITRES_STAT!B1612</f>
        <v>44356</v>
      </c>
      <c r="B1609" s="5">
        <f>TITRES_STAT!D1612</f>
        <v>5.8789999999999996</v>
      </c>
      <c r="C1609" s="2">
        <f t="shared" si="197"/>
        <v>0</v>
      </c>
      <c r="D1609" s="2">
        <f t="shared" si="198"/>
        <v>5.8673999999999991</v>
      </c>
      <c r="E1609" s="2">
        <f t="shared" si="192"/>
        <v>5.9561000000000002</v>
      </c>
      <c r="F1609" s="2">
        <f t="shared" si="193"/>
        <v>5.9249499999999991</v>
      </c>
      <c r="G1609" s="2">
        <f t="shared" si="195"/>
        <v>5.8585800000000026</v>
      </c>
      <c r="H1609" s="2">
        <f t="shared" si="191"/>
        <v>5.5708499999999956</v>
      </c>
      <c r="I1609" s="2">
        <f t="array" ref="I1609">SUMPRODUCT(B1593:B1612, (ROW(B1593:B1612)-ROW(B1593)+1)) / (20*21/2)</f>
        <v>5.9231142857142851</v>
      </c>
      <c r="J1609" s="2">
        <f t="shared" si="194"/>
        <v>5.9230537154692531</v>
      </c>
      <c r="K1609" s="2">
        <f t="shared" si="196"/>
        <v>5.8725796477488021</v>
      </c>
    </row>
    <row r="1610" spans="1:11" ht="13.5" x14ac:dyDescent="0.25">
      <c r="A1610" s="3">
        <f>TITRES_STAT!B1613</f>
        <v>44357</v>
      </c>
      <c r="B1610" s="5">
        <f>TITRES_STAT!D1613</f>
        <v>5.8789999999999996</v>
      </c>
      <c r="C1610" s="2">
        <f t="shared" si="197"/>
        <v>0</v>
      </c>
      <c r="D1610" s="2">
        <f t="shared" si="198"/>
        <v>5.8731999999999989</v>
      </c>
      <c r="E1610" s="2">
        <f t="shared" si="192"/>
        <v>5.9356999999999989</v>
      </c>
      <c r="F1610" s="2">
        <f t="shared" si="193"/>
        <v>5.9245499999999991</v>
      </c>
      <c r="G1610" s="2">
        <f t="shared" si="195"/>
        <v>5.866780000000003</v>
      </c>
      <c r="H1610" s="2">
        <f t="shared" ref="H1610:H1673" si="199">AVERAGE(B1411:B1610)</f>
        <v>5.5752299999999959</v>
      </c>
      <c r="I1610" s="2">
        <f t="array" ref="I1610">SUMPRODUCT(B1594:B1613, (ROW(B1594:B1613)-ROW(B1594)+1)) / (20*21/2)</f>
        <v>5.9234761904761895</v>
      </c>
      <c r="J1610" s="2">
        <f t="shared" si="194"/>
        <v>5.9188581235198008</v>
      </c>
      <c r="K1610" s="2">
        <f t="shared" si="196"/>
        <v>5.8728314262684576</v>
      </c>
    </row>
    <row r="1611" spans="1:11" ht="13.5" x14ac:dyDescent="0.25">
      <c r="A1611" s="3">
        <f>TITRES_STAT!B1614</f>
        <v>44358</v>
      </c>
      <c r="B1611" s="5">
        <f>TITRES_STAT!D1614</f>
        <v>5.952</v>
      </c>
      <c r="C1611" s="2">
        <f t="shared" si="197"/>
        <v>7.3000000000000398E-2</v>
      </c>
      <c r="D1611" s="2">
        <f t="shared" si="198"/>
        <v>5.8935999999999993</v>
      </c>
      <c r="E1611" s="2">
        <f t="shared" si="192"/>
        <v>5.9211999999999989</v>
      </c>
      <c r="F1611" s="2">
        <f t="shared" si="193"/>
        <v>5.9194499999999994</v>
      </c>
      <c r="G1611" s="2">
        <f t="shared" si="195"/>
        <v>5.8761600000000023</v>
      </c>
      <c r="H1611" s="2">
        <f t="shared" si="199"/>
        <v>5.5799749999999957</v>
      </c>
      <c r="I1611" s="2">
        <f t="array" ref="I1611">SUMPRODUCT(B1595:B1614, (ROW(B1595:B1614)-ROW(B1595)+1)) / (20*21/2)</f>
        <v>5.9070333333333327</v>
      </c>
      <c r="J1611" s="2">
        <f t="shared" si="194"/>
        <v>5.9220144927083913</v>
      </c>
      <c r="K1611" s="2">
        <f t="shared" si="196"/>
        <v>5.8759360762187143</v>
      </c>
    </row>
    <row r="1612" spans="1:11" ht="13.5" x14ac:dyDescent="0.25">
      <c r="A1612" s="3">
        <f>TITRES_STAT!B1615</f>
        <v>44361</v>
      </c>
      <c r="B1612" s="5">
        <f>TITRES_STAT!D1615</f>
        <v>5.9160000000000004</v>
      </c>
      <c r="C1612" s="2">
        <f t="shared" si="197"/>
        <v>-3.5999999999999588E-2</v>
      </c>
      <c r="D1612" s="2">
        <f t="shared" si="198"/>
        <v>5.9009999999999998</v>
      </c>
      <c r="E1612" s="2">
        <f t="shared" ref="E1612:E1675" si="200">AVERAGE(B1603:B1612)</f>
        <v>5.9030999999999993</v>
      </c>
      <c r="F1612" s="2">
        <f t="shared" si="193"/>
        <v>5.9122000000000003</v>
      </c>
      <c r="G1612" s="2">
        <f t="shared" si="195"/>
        <v>5.8848200000000022</v>
      </c>
      <c r="H1612" s="2">
        <f t="shared" si="199"/>
        <v>5.5837949999999958</v>
      </c>
      <c r="I1612" s="2">
        <f t="array" ref="I1612">SUMPRODUCT(B1596:B1615, (ROW(B1596:B1615)-ROW(B1596)+1)) / (20*21/2)</f>
        <v>5.8885904761904762</v>
      </c>
      <c r="J1612" s="2">
        <f t="shared" si="194"/>
        <v>5.9214416838790207</v>
      </c>
      <c r="K1612" s="2">
        <f t="shared" si="196"/>
        <v>5.8775072104846471</v>
      </c>
    </row>
    <row r="1613" spans="1:11" ht="13.5" x14ac:dyDescent="0.25">
      <c r="A1613" s="3">
        <f>TITRES_STAT!B1616</f>
        <v>44362</v>
      </c>
      <c r="B1613" s="5">
        <f>TITRES_STAT!D1616</f>
        <v>5.9160000000000004</v>
      </c>
      <c r="C1613" s="2">
        <f t="shared" si="197"/>
        <v>0</v>
      </c>
      <c r="D1613" s="2">
        <f t="shared" si="198"/>
        <v>5.9084000000000003</v>
      </c>
      <c r="E1613" s="2">
        <f t="shared" si="200"/>
        <v>5.884999999999998</v>
      </c>
      <c r="F1613" s="2">
        <f t="shared" si="193"/>
        <v>5.9136499999999996</v>
      </c>
      <c r="G1613" s="2">
        <f t="shared" si="195"/>
        <v>5.8883600000000014</v>
      </c>
      <c r="H1613" s="2">
        <f t="shared" si="199"/>
        <v>5.5876149999999951</v>
      </c>
      <c r="I1613" s="2">
        <f t="array" ref="I1613">SUMPRODUCT(B1597:B1616, (ROW(B1597:B1616)-ROW(B1597)+1)) / (20*21/2)</f>
        <v>5.8702476190476185</v>
      </c>
      <c r="J1613" s="2">
        <f t="shared" si="194"/>
        <v>5.9209234282714949</v>
      </c>
      <c r="K1613" s="2">
        <f t="shared" si="196"/>
        <v>5.8790167316421122</v>
      </c>
    </row>
    <row r="1614" spans="1:11" ht="13.5" x14ac:dyDescent="0.25">
      <c r="A1614" s="3">
        <f>TITRES_STAT!B1617</f>
        <v>44363</v>
      </c>
      <c r="B1614" s="5">
        <f>TITRES_STAT!D1617</f>
        <v>5.7409999999999997</v>
      </c>
      <c r="C1614" s="2">
        <f t="shared" si="197"/>
        <v>-0.17500000000000071</v>
      </c>
      <c r="D1614" s="2">
        <f t="shared" si="198"/>
        <v>5.8807999999999998</v>
      </c>
      <c r="E1614" s="2">
        <f t="shared" si="200"/>
        <v>5.8740999999999985</v>
      </c>
      <c r="F1614" s="2">
        <f t="shared" si="193"/>
        <v>5.9136500000000005</v>
      </c>
      <c r="G1614" s="2">
        <f t="shared" si="195"/>
        <v>5.8884000000000007</v>
      </c>
      <c r="H1614" s="2">
        <f t="shared" si="199"/>
        <v>5.5903249999999947</v>
      </c>
      <c r="I1614" s="2">
        <f t="array" ref="I1614">SUMPRODUCT(B1598:B1617, (ROW(B1598:B1617)-ROW(B1598)+1)) / (20*21/2)</f>
        <v>5.847952380952381</v>
      </c>
      <c r="J1614" s="2">
        <f t="shared" si="194"/>
        <v>5.9037878636742098</v>
      </c>
      <c r="K1614" s="2">
        <f t="shared" si="196"/>
        <v>5.873604310793402</v>
      </c>
    </row>
    <row r="1615" spans="1:11" ht="13.5" x14ac:dyDescent="0.25">
      <c r="A1615" s="3">
        <f>TITRES_STAT!B1618</f>
        <v>44364</v>
      </c>
      <c r="B1615" s="5">
        <f>TITRES_STAT!D1618</f>
        <v>5.72</v>
      </c>
      <c r="C1615" s="2">
        <f t="shared" si="197"/>
        <v>-2.0999999999999908E-2</v>
      </c>
      <c r="D1615" s="2">
        <f t="shared" si="198"/>
        <v>5.8489999999999993</v>
      </c>
      <c r="E1615" s="2">
        <f t="shared" si="200"/>
        <v>5.8610999999999986</v>
      </c>
      <c r="F1615" s="2">
        <f t="shared" si="193"/>
        <v>5.9126000000000003</v>
      </c>
      <c r="G1615" s="2">
        <f t="shared" si="195"/>
        <v>5.8914</v>
      </c>
      <c r="H1615" s="2">
        <f t="shared" si="199"/>
        <v>5.5922549999999944</v>
      </c>
      <c r="I1615" s="2">
        <f t="array" ref="I1615">SUMPRODUCT(B1599:B1618, (ROW(B1599:B1618)-ROW(B1599)+1)) / (20*21/2)</f>
        <v>5.8434047619047629</v>
      </c>
      <c r="J1615" s="2">
        <f t="shared" si="194"/>
        <v>5.8862842576099998</v>
      </c>
      <c r="K1615" s="2">
        <f t="shared" si="196"/>
        <v>5.867580612330916</v>
      </c>
    </row>
    <row r="1616" spans="1:11" ht="13.5" x14ac:dyDescent="0.25">
      <c r="A1616" s="3">
        <f>TITRES_STAT!B1619</f>
        <v>44365</v>
      </c>
      <c r="B1616" s="5">
        <f>TITRES_STAT!D1619</f>
        <v>5.72</v>
      </c>
      <c r="C1616" s="2">
        <f t="shared" si="197"/>
        <v>0</v>
      </c>
      <c r="D1616" s="2">
        <f t="shared" si="198"/>
        <v>5.8026</v>
      </c>
      <c r="E1616" s="2">
        <f t="shared" si="200"/>
        <v>5.8480999999999996</v>
      </c>
      <c r="F1616" s="2">
        <f t="shared" si="193"/>
        <v>5.9101000000000008</v>
      </c>
      <c r="G1616" s="2">
        <f t="shared" si="195"/>
        <v>5.894400000000001</v>
      </c>
      <c r="H1616" s="2">
        <f t="shared" si="199"/>
        <v>5.5941849999999951</v>
      </c>
      <c r="I1616" s="2">
        <f t="array" ref="I1616">SUMPRODUCT(B1600:B1619, (ROW(B1600:B1619)-ROW(B1600)+1)) / (20*21/2)</f>
        <v>5.839614285714287</v>
      </c>
      <c r="J1616" s="2">
        <f t="shared" si="194"/>
        <v>5.8704476616471428</v>
      </c>
      <c r="K1616" s="2">
        <f t="shared" si="196"/>
        <v>5.8617931373375471</v>
      </c>
    </row>
    <row r="1617" spans="1:11" ht="13.5" x14ac:dyDescent="0.25">
      <c r="A1617" s="3">
        <f>TITRES_STAT!B1620</f>
        <v>44368</v>
      </c>
      <c r="B1617" s="5">
        <f>TITRES_STAT!D1620</f>
        <v>5.6760000000000002</v>
      </c>
      <c r="C1617" s="2">
        <f t="shared" si="197"/>
        <v>-4.3999999999999595E-2</v>
      </c>
      <c r="D1617" s="2">
        <f t="shared" si="198"/>
        <v>5.754599999999999</v>
      </c>
      <c r="E1617" s="2">
        <f t="shared" si="200"/>
        <v>5.8277999999999999</v>
      </c>
      <c r="F1617" s="2">
        <f t="shared" si="193"/>
        <v>5.9057500000000003</v>
      </c>
      <c r="G1617" s="2">
        <f t="shared" si="195"/>
        <v>5.8984000000000005</v>
      </c>
      <c r="H1617" s="2">
        <f t="shared" si="199"/>
        <v>5.5962299999999949</v>
      </c>
      <c r="I1617" s="2">
        <f t="array" ref="I1617">SUMPRODUCT(B1601:B1620, (ROW(B1601:B1620)-ROW(B1601)+1)) / (20*21/2)</f>
        <v>5.8365809523809515</v>
      </c>
      <c r="J1617" s="2">
        <f t="shared" si="194"/>
        <v>5.8519288367283675</v>
      </c>
      <c r="K1617" s="2">
        <f t="shared" si="196"/>
        <v>5.8545071319517614</v>
      </c>
    </row>
    <row r="1618" spans="1:11" ht="13.5" x14ac:dyDescent="0.25">
      <c r="A1618" s="3">
        <f>TITRES_STAT!B1621</f>
        <v>44369</v>
      </c>
      <c r="B1618" s="5">
        <f>TITRES_STAT!D1621</f>
        <v>5.8579999999999997</v>
      </c>
      <c r="C1618" s="2">
        <f t="shared" si="197"/>
        <v>0.1819999999999995</v>
      </c>
      <c r="D1618" s="2">
        <f t="shared" si="198"/>
        <v>5.7430000000000003</v>
      </c>
      <c r="E1618" s="2">
        <f t="shared" si="200"/>
        <v>5.8256999999999994</v>
      </c>
      <c r="F1618" s="2">
        <f t="shared" si="193"/>
        <v>5.8978000000000002</v>
      </c>
      <c r="G1618" s="2">
        <f t="shared" si="195"/>
        <v>5.9060400000000008</v>
      </c>
      <c r="H1618" s="2">
        <f t="shared" si="199"/>
        <v>5.599184999999995</v>
      </c>
      <c r="I1618" s="2">
        <f t="array" ref="I1618">SUMPRODUCT(B1602:B1621, (ROW(B1602:B1621)-ROW(B1602)+1)) / (20*21/2)</f>
        <v>5.8346190476190474</v>
      </c>
      <c r="J1618" s="2">
        <f t="shared" si="194"/>
        <v>5.8525070427542376</v>
      </c>
      <c r="K1618" s="2">
        <f t="shared" si="196"/>
        <v>5.8546441071693396</v>
      </c>
    </row>
    <row r="1619" spans="1:11" ht="13.5" x14ac:dyDescent="0.25">
      <c r="A1619" s="3">
        <f>TITRES_STAT!B1622</f>
        <v>44370</v>
      </c>
      <c r="B1619" s="5">
        <f>TITRES_STAT!D1622</f>
        <v>5.8579999999999997</v>
      </c>
      <c r="C1619" s="2">
        <f t="shared" si="197"/>
        <v>0</v>
      </c>
      <c r="D1619" s="2">
        <f t="shared" si="198"/>
        <v>5.7664</v>
      </c>
      <c r="E1619" s="2">
        <f t="shared" si="200"/>
        <v>5.8235999999999999</v>
      </c>
      <c r="F1619" s="2">
        <f t="shared" si="193"/>
        <v>5.88985</v>
      </c>
      <c r="G1619" s="2">
        <f t="shared" si="195"/>
        <v>5.9105799999999995</v>
      </c>
      <c r="H1619" s="2">
        <f t="shared" si="199"/>
        <v>5.6018049999999953</v>
      </c>
      <c r="I1619" s="2">
        <f t="array" ref="I1619">SUMPRODUCT(B1603:B1622, (ROW(B1603:B1622)-ROW(B1603)+1)) / (20*21/2)</f>
        <v>5.833795238095238</v>
      </c>
      <c r="J1619" s="2">
        <f t="shared" si="194"/>
        <v>5.8530301815395482</v>
      </c>
      <c r="K1619" s="2">
        <f t="shared" si="196"/>
        <v>5.8547757108097578</v>
      </c>
    </row>
    <row r="1620" spans="1:11" ht="13.5" x14ac:dyDescent="0.25">
      <c r="A1620" s="3">
        <f>TITRES_STAT!B1623</f>
        <v>44371</v>
      </c>
      <c r="B1620" s="5">
        <f>TITRES_STAT!D1623</f>
        <v>5.8579999999999997</v>
      </c>
      <c r="C1620" s="2">
        <f t="shared" si="197"/>
        <v>0</v>
      </c>
      <c r="D1620" s="2">
        <f t="shared" si="198"/>
        <v>5.7940000000000005</v>
      </c>
      <c r="E1620" s="2">
        <f t="shared" si="200"/>
        <v>5.8214999999999986</v>
      </c>
      <c r="F1620" s="2">
        <f t="shared" ref="F1620:F1683" si="201">AVERAGE(B1601:B1620)</f>
        <v>5.8786000000000005</v>
      </c>
      <c r="G1620" s="2">
        <f t="shared" si="195"/>
        <v>5.9116000000000009</v>
      </c>
      <c r="H1620" s="2">
        <f t="shared" si="199"/>
        <v>5.6040849999999942</v>
      </c>
      <c r="I1620" s="2">
        <f t="array" ref="I1620">SUMPRODUCT(B1604:B1623, (ROW(B1604:B1623)-ROW(B1604)+1)) / (20*21/2)</f>
        <v>5.8341095238095235</v>
      </c>
      <c r="J1620" s="2">
        <f t="shared" si="194"/>
        <v>5.853503497583401</v>
      </c>
      <c r="K1620" s="2">
        <f t="shared" si="196"/>
        <v>5.8549021535231009</v>
      </c>
    </row>
    <row r="1621" spans="1:11" ht="13.5" x14ac:dyDescent="0.25">
      <c r="A1621" s="3">
        <f>TITRES_STAT!B1624</f>
        <v>44372</v>
      </c>
      <c r="B1621" s="5">
        <f>TITRES_STAT!D1624</f>
        <v>5.8579999999999997</v>
      </c>
      <c r="C1621" s="2">
        <f t="shared" si="197"/>
        <v>0</v>
      </c>
      <c r="D1621" s="2">
        <f t="shared" si="198"/>
        <v>5.8216000000000001</v>
      </c>
      <c r="E1621" s="2">
        <f t="shared" si="200"/>
        <v>5.8120999999999992</v>
      </c>
      <c r="F1621" s="2">
        <f t="shared" si="201"/>
        <v>5.8666499999999999</v>
      </c>
      <c r="G1621" s="2">
        <f t="shared" si="195"/>
        <v>5.9126200000000004</v>
      </c>
      <c r="H1621" s="2">
        <f t="shared" si="199"/>
        <v>5.6067049999999945</v>
      </c>
      <c r="I1621" s="2">
        <f t="array" ref="I1621">SUMPRODUCT(B1605:B1624, (ROW(B1605:B1624)-ROW(B1605)+1)) / (20*21/2)</f>
        <v>5.8375619047619036</v>
      </c>
      <c r="J1621" s="2">
        <f t="shared" ref="J1621:J1684" si="202">$J$4*B1621+J1620*(1-$J$4)</f>
        <v>5.8539317359087919</v>
      </c>
      <c r="K1621" s="2">
        <f t="shared" si="196"/>
        <v>5.8550236376986655</v>
      </c>
    </row>
    <row r="1622" spans="1:11" ht="13.5" x14ac:dyDescent="0.25">
      <c r="A1622" s="3">
        <f>TITRES_STAT!B1625</f>
        <v>44375</v>
      </c>
      <c r="B1622" s="5">
        <f>TITRES_STAT!D1625</f>
        <v>5.8579999999999997</v>
      </c>
      <c r="C1622" s="2">
        <f t="shared" si="197"/>
        <v>0</v>
      </c>
      <c r="D1622" s="2">
        <f t="shared" si="198"/>
        <v>5.8579999999999997</v>
      </c>
      <c r="E1622" s="2">
        <f t="shared" si="200"/>
        <v>5.8062999999999985</v>
      </c>
      <c r="F1622" s="2">
        <f t="shared" si="201"/>
        <v>5.8547000000000002</v>
      </c>
      <c r="G1622" s="2">
        <f t="shared" si="195"/>
        <v>5.9136399999999991</v>
      </c>
      <c r="H1622" s="2">
        <f t="shared" si="199"/>
        <v>5.6089849999999952</v>
      </c>
      <c r="I1622" s="2">
        <f t="array" ref="I1622">SUMPRODUCT(B1606:B1625, (ROW(B1606:B1625)-ROW(B1606)+1)) / (20*21/2)</f>
        <v>5.8408761904761901</v>
      </c>
      <c r="J1622" s="2">
        <f t="shared" si="202"/>
        <v>5.8543191896317648</v>
      </c>
      <c r="K1622" s="2">
        <f t="shared" si="196"/>
        <v>5.8551403577889145</v>
      </c>
    </row>
    <row r="1623" spans="1:11" ht="13.5" x14ac:dyDescent="0.25">
      <c r="A1623" s="3">
        <f>TITRES_STAT!B1626</f>
        <v>44376</v>
      </c>
      <c r="B1623" s="5">
        <f>TITRES_STAT!D1626</f>
        <v>5.8579999999999997</v>
      </c>
      <c r="C1623" s="2">
        <f t="shared" si="197"/>
        <v>0</v>
      </c>
      <c r="D1623" s="2">
        <f t="shared" si="198"/>
        <v>5.8579999999999997</v>
      </c>
      <c r="E1623" s="2">
        <f t="shared" si="200"/>
        <v>5.8004999999999987</v>
      </c>
      <c r="F1623" s="2">
        <f t="shared" si="201"/>
        <v>5.8427500000000006</v>
      </c>
      <c r="G1623" s="2">
        <f t="shared" si="195"/>
        <v>5.9181399999999993</v>
      </c>
      <c r="H1623" s="2">
        <f t="shared" si="199"/>
        <v>5.611264999999996</v>
      </c>
      <c r="I1623" s="2">
        <f t="array" ref="I1623">SUMPRODUCT(B1607:B1626, (ROW(B1607:B1626)-ROW(B1607)+1)) / (20*21/2)</f>
        <v>5.8440523809523794</v>
      </c>
      <c r="J1623" s="2">
        <f t="shared" si="202"/>
        <v>5.8546697430001684</v>
      </c>
      <c r="K1623" s="2">
        <f t="shared" si="196"/>
        <v>5.8552525006207219</v>
      </c>
    </row>
    <row r="1624" spans="1:11" ht="13.5" x14ac:dyDescent="0.25">
      <c r="A1624" s="3">
        <f>TITRES_STAT!B1627</f>
        <v>44377</v>
      </c>
      <c r="B1624" s="5">
        <f>TITRES_STAT!D1627</f>
        <v>5.8789999999999996</v>
      </c>
      <c r="C1624" s="2">
        <f t="shared" si="197"/>
        <v>2.0999999999999908E-2</v>
      </c>
      <c r="D1624" s="2">
        <f t="shared" si="198"/>
        <v>5.8621999999999996</v>
      </c>
      <c r="E1624" s="2">
        <f t="shared" si="200"/>
        <v>5.8142999999999985</v>
      </c>
      <c r="F1624" s="2">
        <f t="shared" si="201"/>
        <v>5.8442000000000007</v>
      </c>
      <c r="G1624" s="2">
        <f t="shared" si="195"/>
        <v>5.9232199999999997</v>
      </c>
      <c r="H1624" s="2">
        <f t="shared" si="199"/>
        <v>5.6136499999999954</v>
      </c>
      <c r="I1624" s="2">
        <f t="array" ref="I1624">SUMPRODUCT(B1608:B1627, (ROW(B1608:B1627)-ROW(B1608)+1)) / (20*21/2)</f>
        <v>5.8470904761904743</v>
      </c>
      <c r="J1624" s="2">
        <f t="shared" si="202"/>
        <v>5.856986910333486</v>
      </c>
      <c r="K1624" s="2">
        <f t="shared" si="196"/>
        <v>5.8561837751061843</v>
      </c>
    </row>
    <row r="1625" spans="1:11" ht="13.5" x14ac:dyDescent="0.25">
      <c r="A1625" s="3">
        <f>TITRES_STAT!B1628</f>
        <v>44378</v>
      </c>
      <c r="B1625" s="5">
        <f>TITRES_STAT!D1628</f>
        <v>5.8789999999999996</v>
      </c>
      <c r="C1625" s="2">
        <f t="shared" si="197"/>
        <v>0</v>
      </c>
      <c r="D1625" s="2">
        <f t="shared" si="198"/>
        <v>5.8663999999999987</v>
      </c>
      <c r="E1625" s="2">
        <f t="shared" si="200"/>
        <v>5.8301999999999996</v>
      </c>
      <c r="F1625" s="2">
        <f t="shared" si="201"/>
        <v>5.8456500000000009</v>
      </c>
      <c r="G1625" s="2">
        <f t="shared" si="195"/>
        <v>5.9249599999999996</v>
      </c>
      <c r="H1625" s="2">
        <f t="shared" si="199"/>
        <v>5.6160349999999957</v>
      </c>
      <c r="I1625" s="2">
        <f t="array" ref="I1625">SUMPRODUCT(B1609:B1628, (ROW(B1609:B1628)-ROW(B1609)+1)) / (20*21/2)</f>
        <v>5.8501285714285709</v>
      </c>
      <c r="J1625" s="2">
        <f t="shared" si="202"/>
        <v>5.8590833950636299</v>
      </c>
      <c r="K1625" s="2">
        <f t="shared" si="196"/>
        <v>5.8570785290235889</v>
      </c>
    </row>
    <row r="1626" spans="1:11" ht="13.5" x14ac:dyDescent="0.25">
      <c r="A1626" s="3">
        <f>TITRES_STAT!B1629</f>
        <v>44379</v>
      </c>
      <c r="B1626" s="5">
        <f>TITRES_STAT!D1629</f>
        <v>5.8789999999999996</v>
      </c>
      <c r="C1626" s="2">
        <f t="shared" si="197"/>
        <v>0</v>
      </c>
      <c r="D1626" s="2">
        <f t="shared" si="198"/>
        <v>5.8705999999999987</v>
      </c>
      <c r="E1626" s="2">
        <f t="shared" si="200"/>
        <v>5.846099999999999</v>
      </c>
      <c r="F1626" s="2">
        <f t="shared" si="201"/>
        <v>5.847100000000002</v>
      </c>
      <c r="G1626" s="2">
        <f t="shared" si="195"/>
        <v>5.9236400000000016</v>
      </c>
      <c r="H1626" s="2">
        <f t="shared" si="199"/>
        <v>5.6184199999999951</v>
      </c>
      <c r="I1626" s="2">
        <f t="array" ref="I1626">SUMPRODUCT(B1610:B1629, (ROW(B1610:B1629)-ROW(B1610)+1)) / (20*21/2)</f>
        <v>5.8531666666666657</v>
      </c>
      <c r="J1626" s="2">
        <f t="shared" si="202"/>
        <v>5.8609802145813799</v>
      </c>
      <c r="K1626" s="2">
        <f t="shared" si="196"/>
        <v>5.8579381945520757</v>
      </c>
    </row>
    <row r="1627" spans="1:11" ht="13.5" x14ac:dyDescent="0.25">
      <c r="A1627" s="3">
        <f>TITRES_STAT!B1630</f>
        <v>44382</v>
      </c>
      <c r="B1627" s="5">
        <f>TITRES_STAT!D1630</f>
        <v>5.8789999999999996</v>
      </c>
      <c r="C1627" s="2">
        <f t="shared" si="197"/>
        <v>0</v>
      </c>
      <c r="D1627" s="2">
        <f t="shared" si="198"/>
        <v>5.8747999999999987</v>
      </c>
      <c r="E1627" s="2">
        <f t="shared" si="200"/>
        <v>5.8663999999999987</v>
      </c>
      <c r="F1627" s="2">
        <f t="shared" si="201"/>
        <v>5.847100000000002</v>
      </c>
      <c r="G1627" s="2">
        <f t="shared" si="195"/>
        <v>5.9221800000000018</v>
      </c>
      <c r="H1627" s="2">
        <f t="shared" si="199"/>
        <v>5.6208049999999945</v>
      </c>
      <c r="I1627" s="2">
        <f t="array" ref="I1627">SUMPRODUCT(B1611:B1630, (ROW(B1611:B1630)-ROW(B1611)+1)) / (20*21/2)</f>
        <v>5.8562047619047615</v>
      </c>
      <c r="J1627" s="2">
        <f t="shared" si="202"/>
        <v>5.8626963846212483</v>
      </c>
      <c r="K1627" s="2">
        <f t="shared" si="196"/>
        <v>5.8587641477068964</v>
      </c>
    </row>
    <row r="1628" spans="1:11" ht="13.5" x14ac:dyDescent="0.25">
      <c r="A1628" s="3">
        <f>TITRES_STAT!B1631</f>
        <v>44383</v>
      </c>
      <c r="B1628" s="5">
        <f>TITRES_STAT!D1631</f>
        <v>5.8789999999999996</v>
      </c>
      <c r="C1628" s="2">
        <f t="shared" si="197"/>
        <v>0</v>
      </c>
      <c r="D1628" s="2">
        <f t="shared" si="198"/>
        <v>5.8789999999999996</v>
      </c>
      <c r="E1628" s="2">
        <f t="shared" si="200"/>
        <v>5.8684999999999992</v>
      </c>
      <c r="F1628" s="2">
        <f t="shared" si="201"/>
        <v>5.847100000000002</v>
      </c>
      <c r="G1628" s="2">
        <f t="shared" si="195"/>
        <v>5.9172400000000014</v>
      </c>
      <c r="H1628" s="2">
        <f t="shared" si="199"/>
        <v>5.6223799999999953</v>
      </c>
      <c r="I1628" s="2">
        <f t="array" ref="I1628">SUMPRODUCT(B1612:B1631, (ROW(B1612:B1631)-ROW(B1612)+1)) / (20*21/2)</f>
        <v>5.8585761904761897</v>
      </c>
      <c r="J1628" s="2">
        <f t="shared" si="202"/>
        <v>5.8642491098954155</v>
      </c>
      <c r="K1628" s="2">
        <f t="shared" si="196"/>
        <v>5.8595577105419201</v>
      </c>
    </row>
    <row r="1629" spans="1:11" ht="13.5" x14ac:dyDescent="0.25">
      <c r="A1629" s="3">
        <f>TITRES_STAT!B1632</f>
        <v>44384</v>
      </c>
      <c r="B1629" s="5">
        <f>TITRES_STAT!D1632</f>
        <v>5.8789999999999996</v>
      </c>
      <c r="C1629" s="2">
        <f t="shared" si="197"/>
        <v>0</v>
      </c>
      <c r="D1629" s="2">
        <f t="shared" si="198"/>
        <v>5.8789999999999996</v>
      </c>
      <c r="E1629" s="2">
        <f t="shared" si="200"/>
        <v>5.8705999999999987</v>
      </c>
      <c r="F1629" s="2">
        <f t="shared" si="201"/>
        <v>5.847100000000002</v>
      </c>
      <c r="G1629" s="2">
        <f t="shared" si="195"/>
        <v>5.9086600000000011</v>
      </c>
      <c r="H1629" s="2">
        <f t="shared" si="199"/>
        <v>5.6239549999999943</v>
      </c>
      <c r="I1629" s="2">
        <f t="array" ref="I1629">SUMPRODUCT(B1613:B1632, (ROW(B1613:B1632)-ROW(B1613)+1)) / (20*21/2)</f>
        <v>5.860661904761904</v>
      </c>
      <c r="J1629" s="2">
        <f t="shared" si="202"/>
        <v>5.8656539565720429</v>
      </c>
      <c r="K1629" s="2">
        <f t="shared" si="196"/>
        <v>5.8603201532657669</v>
      </c>
    </row>
    <row r="1630" spans="1:11" ht="13.5" x14ac:dyDescent="0.25">
      <c r="A1630" s="3">
        <f>TITRES_STAT!B1633</f>
        <v>44385</v>
      </c>
      <c r="B1630" s="5">
        <f>TITRES_STAT!D1633</f>
        <v>5.8789999999999996</v>
      </c>
      <c r="C1630" s="2">
        <f t="shared" si="197"/>
        <v>0</v>
      </c>
      <c r="D1630" s="2">
        <f t="shared" si="198"/>
        <v>5.8789999999999996</v>
      </c>
      <c r="E1630" s="2">
        <f t="shared" si="200"/>
        <v>5.8726999999999983</v>
      </c>
      <c r="F1630" s="2">
        <f t="shared" si="201"/>
        <v>5.847100000000002</v>
      </c>
      <c r="G1630" s="2">
        <f t="shared" si="195"/>
        <v>5.9038600000000017</v>
      </c>
      <c r="H1630" s="2">
        <f t="shared" si="199"/>
        <v>5.6255299999999933</v>
      </c>
      <c r="I1630" s="2">
        <f t="array" ref="I1630">SUMPRODUCT(B1614:B1633, (ROW(B1614:B1633)-ROW(B1614)+1)) / (20*21/2)</f>
        <v>5.8629904761904754</v>
      </c>
      <c r="J1630" s="2">
        <f t="shared" si="202"/>
        <v>5.8669250083270867</v>
      </c>
      <c r="K1630" s="2">
        <f t="shared" si="196"/>
        <v>5.8610526962749532</v>
      </c>
    </row>
    <row r="1631" spans="1:11" ht="13.5" x14ac:dyDescent="0.25">
      <c r="A1631" s="3">
        <f>TITRES_STAT!B1634</f>
        <v>44386</v>
      </c>
      <c r="B1631" s="5">
        <f>TITRES_STAT!D1634</f>
        <v>5.8719999999999999</v>
      </c>
      <c r="C1631" s="2">
        <f t="shared" si="197"/>
        <v>-6.9999999999996732E-3</v>
      </c>
      <c r="D1631" s="2">
        <f t="shared" si="198"/>
        <v>5.8775999999999993</v>
      </c>
      <c r="E1631" s="2">
        <f t="shared" si="200"/>
        <v>5.8740999999999985</v>
      </c>
      <c r="F1631" s="2">
        <f t="shared" si="201"/>
        <v>5.8431000000000015</v>
      </c>
      <c r="G1631" s="2">
        <f t="shared" si="195"/>
        <v>5.9024000000000001</v>
      </c>
      <c r="H1631" s="2">
        <f t="shared" si="199"/>
        <v>5.6270699999999945</v>
      </c>
      <c r="I1631" s="2">
        <f t="array" ref="I1631">SUMPRODUCT(B1615:B1634, (ROW(B1615:B1634)-ROW(B1615)+1)) / (20*21/2)</f>
        <v>5.8530857142857142</v>
      </c>
      <c r="J1631" s="2">
        <f t="shared" si="202"/>
        <v>5.8674083408673647</v>
      </c>
      <c r="K1631" s="2">
        <f t="shared" si="196"/>
        <v>5.8614820023033865</v>
      </c>
    </row>
    <row r="1632" spans="1:11" ht="13.5" x14ac:dyDescent="0.25">
      <c r="A1632" s="3">
        <f>TITRES_STAT!B1635</f>
        <v>44389</v>
      </c>
      <c r="B1632" s="5">
        <f>TITRES_STAT!D1635</f>
        <v>5.8650000000000002</v>
      </c>
      <c r="C1632" s="2">
        <f t="shared" si="197"/>
        <v>-6.9999999999996732E-3</v>
      </c>
      <c r="D1632" s="2">
        <f t="shared" si="198"/>
        <v>5.8748000000000005</v>
      </c>
      <c r="E1632" s="2">
        <f t="shared" si="200"/>
        <v>5.8747999999999987</v>
      </c>
      <c r="F1632" s="2">
        <f t="shared" si="201"/>
        <v>5.8405500000000004</v>
      </c>
      <c r="G1632" s="2">
        <f t="shared" si="195"/>
        <v>5.9040000000000008</v>
      </c>
      <c r="H1632" s="2">
        <f t="shared" si="199"/>
        <v>5.6285749999999943</v>
      </c>
      <c r="I1632" s="2">
        <f t="array" ref="I1632">SUMPRODUCT(B1616:B1635, (ROW(B1616:B1635)-ROW(B1616)+1)) / (20*21/2)</f>
        <v>5.8508333333333331</v>
      </c>
      <c r="J1632" s="2">
        <f t="shared" si="202"/>
        <v>5.8671789750704733</v>
      </c>
      <c r="K1632" s="2">
        <f t="shared" si="196"/>
        <v>5.8616199629973718</v>
      </c>
    </row>
    <row r="1633" spans="1:11" ht="13.5" x14ac:dyDescent="0.25">
      <c r="A1633" s="3">
        <f>TITRES_STAT!B1636</f>
        <v>44390</v>
      </c>
      <c r="B1633" s="5">
        <f>TITRES_STAT!D1636</f>
        <v>5.8650000000000002</v>
      </c>
      <c r="C1633" s="2">
        <f t="shared" si="197"/>
        <v>0</v>
      </c>
      <c r="D1633" s="2">
        <f t="shared" si="198"/>
        <v>5.8719999999999999</v>
      </c>
      <c r="E1633" s="2">
        <f t="shared" si="200"/>
        <v>5.8754999999999997</v>
      </c>
      <c r="F1633" s="2">
        <f t="shared" si="201"/>
        <v>5.8380000000000001</v>
      </c>
      <c r="G1633" s="2">
        <f t="shared" si="195"/>
        <v>5.9022600000000001</v>
      </c>
      <c r="H1633" s="2">
        <f t="shared" si="199"/>
        <v>5.6300799999999933</v>
      </c>
      <c r="I1633" s="2">
        <f t="array" ref="I1633">SUMPRODUCT(B1617:B1636, (ROW(B1617:B1636)-ROW(B1617)+1)) / (20*21/2)</f>
        <v>5.8481333333333332</v>
      </c>
      <c r="J1633" s="2">
        <f t="shared" si="202"/>
        <v>5.8669714536351902</v>
      </c>
      <c r="K1633" s="2">
        <f t="shared" si="196"/>
        <v>5.8617525134680637</v>
      </c>
    </row>
    <row r="1634" spans="1:11" ht="13.5" x14ac:dyDescent="0.25">
      <c r="A1634" s="3">
        <f>TITRES_STAT!B1637</f>
        <v>44391</v>
      </c>
      <c r="B1634" s="5">
        <f>TITRES_STAT!D1637</f>
        <v>5.734</v>
      </c>
      <c r="C1634" s="2">
        <f t="shared" si="197"/>
        <v>-0.13100000000000023</v>
      </c>
      <c r="D1634" s="2">
        <f t="shared" si="198"/>
        <v>5.8430000000000009</v>
      </c>
      <c r="E1634" s="2">
        <f t="shared" si="200"/>
        <v>5.8609999999999998</v>
      </c>
      <c r="F1634" s="2">
        <f t="shared" si="201"/>
        <v>5.83765</v>
      </c>
      <c r="G1634" s="2">
        <f t="shared" si="195"/>
        <v>5.8978999999999999</v>
      </c>
      <c r="H1634" s="2">
        <f t="shared" si="199"/>
        <v>5.630929999999994</v>
      </c>
      <c r="I1634" s="2">
        <f t="array" ref="I1634">SUMPRODUCT(B1618:B1637, (ROW(B1618:B1637)-ROW(B1618)+1)) / (20*21/2)</f>
        <v>5.8449857142857136</v>
      </c>
      <c r="J1634" s="2">
        <f t="shared" si="202"/>
        <v>5.8543075056699339</v>
      </c>
      <c r="K1634" s="2">
        <f t="shared" si="196"/>
        <v>5.8567426109791203</v>
      </c>
    </row>
    <row r="1635" spans="1:11" ht="13.5" x14ac:dyDescent="0.25">
      <c r="A1635" s="3">
        <f>TITRES_STAT!B1638</f>
        <v>44392</v>
      </c>
      <c r="B1635" s="5">
        <f>TITRES_STAT!D1638</f>
        <v>5.8140000000000001</v>
      </c>
      <c r="C1635" s="2">
        <f t="shared" si="197"/>
        <v>8.0000000000000071E-2</v>
      </c>
      <c r="D1635" s="2">
        <f t="shared" si="198"/>
        <v>5.83</v>
      </c>
      <c r="E1635" s="2">
        <f t="shared" si="200"/>
        <v>5.8544999999999998</v>
      </c>
      <c r="F1635" s="2">
        <f t="shared" si="201"/>
        <v>5.8423500000000006</v>
      </c>
      <c r="G1635" s="2">
        <f t="shared" si="195"/>
        <v>5.8923799999999984</v>
      </c>
      <c r="H1635" s="2">
        <f t="shared" si="199"/>
        <v>5.6321799999999946</v>
      </c>
      <c r="I1635" s="2">
        <f t="array" ref="I1635">SUMPRODUCT(B1619:B1638, (ROW(B1619:B1638)-ROW(B1619)+1)) / (20*21/2)</f>
        <v>5.8467047619047623</v>
      </c>
      <c r="J1635" s="2">
        <f t="shared" si="202"/>
        <v>5.8504686956061303</v>
      </c>
      <c r="K1635" s="2">
        <f t="shared" si="196"/>
        <v>5.8550664301564099</v>
      </c>
    </row>
    <row r="1636" spans="1:11" ht="13.5" x14ac:dyDescent="0.25">
      <c r="A1636" s="3">
        <f>TITRES_STAT!B1639</f>
        <v>44393</v>
      </c>
      <c r="B1636" s="5">
        <f>TITRES_STAT!D1639</f>
        <v>5.8140000000000001</v>
      </c>
      <c r="C1636" s="2">
        <f t="shared" si="197"/>
        <v>0</v>
      </c>
      <c r="D1636" s="2">
        <f t="shared" si="198"/>
        <v>5.8183999999999996</v>
      </c>
      <c r="E1636" s="2">
        <f t="shared" si="200"/>
        <v>5.8480000000000008</v>
      </c>
      <c r="F1636" s="2">
        <f t="shared" si="201"/>
        <v>5.8470499999999985</v>
      </c>
      <c r="G1636" s="2">
        <f t="shared" si="195"/>
        <v>5.8868599999999995</v>
      </c>
      <c r="H1636" s="2">
        <f t="shared" si="199"/>
        <v>5.6334299999999953</v>
      </c>
      <c r="I1636" s="2">
        <f t="array" ref="I1636">SUMPRODUCT(B1620:B1639, (ROW(B1620:B1639)-ROW(B1620)+1)) / (20*21/2)</f>
        <v>5.848357142857143</v>
      </c>
      <c r="J1636" s="2">
        <f t="shared" si="202"/>
        <v>5.8469954865007843</v>
      </c>
      <c r="K1636" s="2">
        <f t="shared" si="196"/>
        <v>5.8534559819149816</v>
      </c>
    </row>
    <row r="1637" spans="1:11" ht="13.5" x14ac:dyDescent="0.25">
      <c r="A1637" s="3">
        <f>TITRES_STAT!B1640</f>
        <v>44396</v>
      </c>
      <c r="B1637" s="5">
        <f>TITRES_STAT!D1640</f>
        <v>5.8140000000000001</v>
      </c>
      <c r="C1637" s="2">
        <f t="shared" si="197"/>
        <v>0</v>
      </c>
      <c r="D1637" s="2">
        <f t="shared" si="198"/>
        <v>5.8082000000000003</v>
      </c>
      <c r="E1637" s="2">
        <f t="shared" si="200"/>
        <v>5.8415000000000008</v>
      </c>
      <c r="F1637" s="2">
        <f t="shared" si="201"/>
        <v>5.8539499999999993</v>
      </c>
      <c r="G1637" s="2">
        <f t="shared" si="195"/>
        <v>5.8813399999999989</v>
      </c>
      <c r="H1637" s="2">
        <f t="shared" si="199"/>
        <v>5.6338699999999946</v>
      </c>
      <c r="I1637" s="2">
        <f t="array" ref="I1637">SUMPRODUCT(B1621:B1640, (ROW(B1621:B1640)-ROW(B1621)+1)) / (20*21/2)</f>
        <v>5.8499428571428576</v>
      </c>
      <c r="J1637" s="2">
        <f t="shared" si="202"/>
        <v>5.8438530592149949</v>
      </c>
      <c r="K1637" s="2">
        <f t="shared" si="196"/>
        <v>5.8519086885065512</v>
      </c>
    </row>
    <row r="1638" spans="1:11" ht="13.5" x14ac:dyDescent="0.25">
      <c r="A1638" s="3">
        <f>TITRES_STAT!B1641</f>
        <v>44399</v>
      </c>
      <c r="B1638" s="5">
        <f>TITRES_STAT!D1641</f>
        <v>5.8719999999999999</v>
      </c>
      <c r="C1638" s="2">
        <f t="shared" si="197"/>
        <v>5.7999999999999829E-2</v>
      </c>
      <c r="D1638" s="2">
        <f t="shared" si="198"/>
        <v>5.8096000000000005</v>
      </c>
      <c r="E1638" s="2">
        <f t="shared" si="200"/>
        <v>5.8407999999999998</v>
      </c>
      <c r="F1638" s="2">
        <f t="shared" si="201"/>
        <v>5.8546499999999986</v>
      </c>
      <c r="G1638" s="2">
        <f t="shared" si="195"/>
        <v>5.8806199999999986</v>
      </c>
      <c r="H1638" s="2">
        <f t="shared" si="199"/>
        <v>5.6345999999999954</v>
      </c>
      <c r="I1638" s="2">
        <f t="array" ref="I1638">SUMPRODUCT(B1622:B1641, (ROW(B1622:B1641)-ROW(B1622)+1)) / (20*21/2)</f>
        <v>5.851461904761905</v>
      </c>
      <c r="J1638" s="2">
        <f t="shared" si="202"/>
        <v>5.8465337202421379</v>
      </c>
      <c r="K1638" s="2">
        <f t="shared" si="196"/>
        <v>5.8526965830749216</v>
      </c>
    </row>
    <row r="1639" spans="1:11" ht="13.5" x14ac:dyDescent="0.25">
      <c r="A1639" s="3">
        <f>TITRES_STAT!B1642</f>
        <v>44400</v>
      </c>
      <c r="B1639" s="5">
        <f>TITRES_STAT!D1642</f>
        <v>5.8719999999999999</v>
      </c>
      <c r="C1639" s="2">
        <f t="shared" si="197"/>
        <v>0</v>
      </c>
      <c r="D1639" s="2">
        <f t="shared" si="198"/>
        <v>5.8372000000000002</v>
      </c>
      <c r="E1639" s="2">
        <f t="shared" si="200"/>
        <v>5.8401000000000005</v>
      </c>
      <c r="F1639" s="2">
        <f t="shared" si="201"/>
        <v>5.8553499999999987</v>
      </c>
      <c r="G1639" s="2">
        <f t="shared" si="195"/>
        <v>5.8768399999999996</v>
      </c>
      <c r="H1639" s="2">
        <f t="shared" si="199"/>
        <v>5.6353299999999971</v>
      </c>
      <c r="I1639" s="2">
        <f t="array" ref="I1639">SUMPRODUCT(B1623:B1642, (ROW(B1623:B1642)-ROW(B1623)+1)) / (20*21/2)</f>
        <v>5.8529142857142862</v>
      </c>
      <c r="J1639" s="2">
        <f t="shared" si="202"/>
        <v>5.8489590802190774</v>
      </c>
      <c r="K1639" s="2">
        <f t="shared" si="196"/>
        <v>5.8534535798170815</v>
      </c>
    </row>
    <row r="1640" spans="1:11" ht="13.5" x14ac:dyDescent="0.25">
      <c r="A1640" s="3">
        <f>TITRES_STAT!B1643</f>
        <v>44403</v>
      </c>
      <c r="B1640" s="5">
        <f>TITRES_STAT!D1643</f>
        <v>5.8719999999999999</v>
      </c>
      <c r="C1640" s="2">
        <f t="shared" si="197"/>
        <v>0</v>
      </c>
      <c r="D1640" s="2">
        <f t="shared" si="198"/>
        <v>5.8487999999999998</v>
      </c>
      <c r="E1640" s="2">
        <f t="shared" si="200"/>
        <v>5.8393999999999995</v>
      </c>
      <c r="F1640" s="2">
        <f t="shared" si="201"/>
        <v>5.856049999999998</v>
      </c>
      <c r="G1640" s="2">
        <f t="shared" si="195"/>
        <v>5.8765400000000003</v>
      </c>
      <c r="H1640" s="2">
        <f t="shared" si="199"/>
        <v>5.636059999999997</v>
      </c>
      <c r="I1640" s="2">
        <f t="array" ref="I1640">SUMPRODUCT(B1624:B1643, (ROW(B1624:B1643)-ROW(B1624)+1)) / (20*21/2)</f>
        <v>5.8543000000000003</v>
      </c>
      <c r="J1640" s="2">
        <f t="shared" si="202"/>
        <v>5.8511534535315466</v>
      </c>
      <c r="K1640" s="2">
        <f t="shared" si="196"/>
        <v>5.8541808904124899</v>
      </c>
    </row>
    <row r="1641" spans="1:11" ht="13.5" x14ac:dyDescent="0.25">
      <c r="A1641" s="3">
        <f>TITRES_STAT!B1644</f>
        <v>44404</v>
      </c>
      <c r="B1641" s="5">
        <f>TITRES_STAT!D1644</f>
        <v>5.8719999999999999</v>
      </c>
      <c r="C1641" s="2">
        <f t="shared" si="197"/>
        <v>0</v>
      </c>
      <c r="D1641" s="2">
        <f t="shared" si="198"/>
        <v>5.8604000000000003</v>
      </c>
      <c r="E1641" s="2">
        <f t="shared" si="200"/>
        <v>5.8393999999999995</v>
      </c>
      <c r="F1641" s="2">
        <f t="shared" si="201"/>
        <v>5.8567499999999981</v>
      </c>
      <c r="G1641" s="2">
        <f t="shared" si="195"/>
        <v>5.8729000000000005</v>
      </c>
      <c r="H1641" s="2">
        <f t="shared" si="199"/>
        <v>5.6367899999999977</v>
      </c>
      <c r="I1641" s="2">
        <f t="array" ref="I1641">SUMPRODUCT(B1625:B1644, (ROW(B1625:B1644)-ROW(B1625)+1)) / (20*21/2)</f>
        <v>5.8556190476190482</v>
      </c>
      <c r="J1641" s="2">
        <f t="shared" si="202"/>
        <v>5.8531388389094943</v>
      </c>
      <c r="K1641" s="2">
        <f t="shared" si="196"/>
        <v>5.8548796790237647</v>
      </c>
    </row>
    <row r="1642" spans="1:11" ht="13.5" x14ac:dyDescent="0.25">
      <c r="A1642" s="3">
        <f>TITRES_STAT!B1645</f>
        <v>44405</v>
      </c>
      <c r="B1642" s="5">
        <f>TITRES_STAT!D1645</f>
        <v>5.8719999999999999</v>
      </c>
      <c r="C1642" s="2">
        <f t="shared" si="197"/>
        <v>0</v>
      </c>
      <c r="D1642" s="2">
        <f t="shared" si="198"/>
        <v>5.8719999999999999</v>
      </c>
      <c r="E1642" s="2">
        <f t="shared" si="200"/>
        <v>5.8400999999999996</v>
      </c>
      <c r="F1642" s="2">
        <f t="shared" si="201"/>
        <v>5.8574499999999983</v>
      </c>
      <c r="G1642" s="2">
        <f t="shared" si="195"/>
        <v>5.8691200000000014</v>
      </c>
      <c r="H1642" s="2">
        <f t="shared" si="199"/>
        <v>5.6375199999999976</v>
      </c>
      <c r="I1642" s="2">
        <f t="array" ref="I1642">SUMPRODUCT(B1626:B1645, (ROW(B1626:B1645)-ROW(B1626)+1)) / (20*21/2)</f>
        <v>5.8576380952380953</v>
      </c>
      <c r="J1642" s="2">
        <f t="shared" si="202"/>
        <v>5.8549351399657334</v>
      </c>
      <c r="K1642" s="2">
        <f t="shared" si="196"/>
        <v>5.8555510641600881</v>
      </c>
    </row>
    <row r="1643" spans="1:11" ht="13.5" x14ac:dyDescent="0.25">
      <c r="A1643" s="3">
        <f>TITRES_STAT!B1646</f>
        <v>44406</v>
      </c>
      <c r="B1643" s="5">
        <f>TITRES_STAT!D1646</f>
        <v>5.8719999999999999</v>
      </c>
      <c r="C1643" s="2">
        <f t="shared" si="197"/>
        <v>0</v>
      </c>
      <c r="D1643" s="2">
        <f t="shared" si="198"/>
        <v>5.8719999999999999</v>
      </c>
      <c r="E1643" s="2">
        <f t="shared" si="200"/>
        <v>5.8407999999999998</v>
      </c>
      <c r="F1643" s="2">
        <f t="shared" si="201"/>
        <v>5.8581499999999993</v>
      </c>
      <c r="G1643" s="2">
        <f t="shared" si="195"/>
        <v>5.8688200000000004</v>
      </c>
      <c r="H1643" s="2">
        <f t="shared" si="199"/>
        <v>5.6383549999999989</v>
      </c>
      <c r="I1643" s="2">
        <f t="array" ref="I1643">SUMPRODUCT(B1627:B1646, (ROW(B1627:B1646)-ROW(B1627)+1)) / (20*21/2)</f>
        <v>5.8596571428571416</v>
      </c>
      <c r="J1643" s="2">
        <f t="shared" si="202"/>
        <v>5.8565603647309015</v>
      </c>
      <c r="K1643" s="2">
        <f t="shared" si="196"/>
        <v>5.8561961204675352</v>
      </c>
    </row>
    <row r="1644" spans="1:11" ht="13.5" x14ac:dyDescent="0.25">
      <c r="A1644" s="3">
        <f>TITRES_STAT!B1647</f>
        <v>44407</v>
      </c>
      <c r="B1644" s="5">
        <f>TITRES_STAT!D1647</f>
        <v>5.8719999999999999</v>
      </c>
      <c r="C1644" s="2">
        <f t="shared" si="197"/>
        <v>0</v>
      </c>
      <c r="D1644" s="2">
        <f t="shared" si="198"/>
        <v>5.8719999999999999</v>
      </c>
      <c r="E1644" s="2">
        <f t="shared" si="200"/>
        <v>5.8545999999999996</v>
      </c>
      <c r="F1644" s="2">
        <f t="shared" si="201"/>
        <v>5.8577999999999992</v>
      </c>
      <c r="G1644" s="2">
        <f t="shared" si="195"/>
        <v>5.8714400000000015</v>
      </c>
      <c r="H1644" s="2">
        <f t="shared" si="199"/>
        <v>5.6391900000000001</v>
      </c>
      <c r="I1644" s="2">
        <f t="array" ref="I1644">SUMPRODUCT(B1628:B1647, (ROW(B1628:B1647)-ROW(B1628)+1)) / (20*21/2)</f>
        <v>5.8616761904761896</v>
      </c>
      <c r="J1644" s="2">
        <f t="shared" si="202"/>
        <v>5.8580308061851012</v>
      </c>
      <c r="K1644" s="2">
        <f t="shared" si="196"/>
        <v>5.8568158804492008</v>
      </c>
    </row>
    <row r="1645" spans="1:11" ht="13.5" x14ac:dyDescent="0.25">
      <c r="A1645" s="3">
        <f>TITRES_STAT!B1648</f>
        <v>44410</v>
      </c>
      <c r="B1645" s="5">
        <f>TITRES_STAT!D1648</f>
        <v>5.8789999999999996</v>
      </c>
      <c r="C1645" s="2">
        <f t="shared" si="197"/>
        <v>6.9999999999996732E-3</v>
      </c>
      <c r="D1645" s="2">
        <f t="shared" si="198"/>
        <v>5.8733999999999993</v>
      </c>
      <c r="E1645" s="2">
        <f t="shared" si="200"/>
        <v>5.8610999999999995</v>
      </c>
      <c r="F1645" s="2">
        <f t="shared" si="201"/>
        <v>5.8578000000000001</v>
      </c>
      <c r="G1645" s="2">
        <f t="shared" si="195"/>
        <v>5.8742000000000019</v>
      </c>
      <c r="H1645" s="2">
        <f t="shared" si="199"/>
        <v>5.6400600000000001</v>
      </c>
      <c r="I1645" s="2">
        <f t="array" ref="I1645">SUMPRODUCT(B1629:B1648, (ROW(B1629:B1648)-ROW(B1629)+1)) / (20*21/2)</f>
        <v>5.8672190476190469</v>
      </c>
      <c r="J1645" s="2">
        <f t="shared" si="202"/>
        <v>5.8600278722627106</v>
      </c>
      <c r="K1645" s="2">
        <f t="shared" si="196"/>
        <v>5.8576858459217815</v>
      </c>
    </row>
    <row r="1646" spans="1:11" ht="13.5" x14ac:dyDescent="0.25">
      <c r="A1646" s="3">
        <f>TITRES_STAT!B1649</f>
        <v>44411</v>
      </c>
      <c r="B1646" s="5">
        <f>TITRES_STAT!D1649</f>
        <v>5.8789999999999996</v>
      </c>
      <c r="C1646" s="2">
        <f t="shared" si="197"/>
        <v>0</v>
      </c>
      <c r="D1646" s="2">
        <f t="shared" si="198"/>
        <v>5.8747999999999987</v>
      </c>
      <c r="E1646" s="2">
        <f t="shared" si="200"/>
        <v>5.8675999999999995</v>
      </c>
      <c r="F1646" s="2">
        <f t="shared" si="201"/>
        <v>5.857800000000001</v>
      </c>
      <c r="G1646" s="2">
        <f t="shared" si="195"/>
        <v>5.8763800000000028</v>
      </c>
      <c r="H1646" s="2">
        <f t="shared" si="199"/>
        <v>5.64093</v>
      </c>
      <c r="I1646" s="2">
        <f t="array" ref="I1646">SUMPRODUCT(B1630:B1649, (ROW(B1630:B1649)-ROW(B1630)+1)) / (20*21/2)</f>
        <v>5.8725857142857141</v>
      </c>
      <c r="J1646" s="2">
        <f t="shared" si="202"/>
        <v>5.8618347415710241</v>
      </c>
      <c r="K1646" s="2">
        <f t="shared" si="196"/>
        <v>5.8585216951013201</v>
      </c>
    </row>
    <row r="1647" spans="1:11" ht="13.5" x14ac:dyDescent="0.25">
      <c r="A1647" s="3">
        <f>TITRES_STAT!B1650</f>
        <v>44412</v>
      </c>
      <c r="B1647" s="5">
        <f>TITRES_STAT!D1650</f>
        <v>5.8789999999999996</v>
      </c>
      <c r="C1647" s="2">
        <f t="shared" si="197"/>
        <v>0</v>
      </c>
      <c r="D1647" s="2">
        <f t="shared" si="198"/>
        <v>5.876199999999999</v>
      </c>
      <c r="E1647" s="2">
        <f t="shared" si="200"/>
        <v>5.8740999999999994</v>
      </c>
      <c r="F1647" s="2">
        <f t="shared" si="201"/>
        <v>5.857800000000001</v>
      </c>
      <c r="G1647" s="2">
        <f t="shared" si="195"/>
        <v>5.878700000000002</v>
      </c>
      <c r="H1647" s="2">
        <f t="shared" si="199"/>
        <v>5.6418000000000008</v>
      </c>
      <c r="I1647" s="2">
        <f t="array" ref="I1647">SUMPRODUCT(B1631:B1650, (ROW(B1631:B1650)-ROW(B1631)+1)) / (20*21/2)</f>
        <v>5.8777761904761885</v>
      </c>
      <c r="J1647" s="2">
        <f t="shared" si="202"/>
        <v>5.8634695280880695</v>
      </c>
      <c r="K1647" s="2">
        <f t="shared" si="196"/>
        <v>5.8593247658816612</v>
      </c>
    </row>
    <row r="1648" spans="1:11" ht="13.5" x14ac:dyDescent="0.25">
      <c r="A1648" s="3">
        <f>TITRES_STAT!B1651</f>
        <v>44413</v>
      </c>
      <c r="B1648" s="5">
        <f>TITRES_STAT!D1651</f>
        <v>5.9160000000000004</v>
      </c>
      <c r="C1648" s="2">
        <f t="shared" si="197"/>
        <v>3.700000000000081E-2</v>
      </c>
      <c r="D1648" s="2">
        <f t="shared" si="198"/>
        <v>5.8849999999999998</v>
      </c>
      <c r="E1648" s="2">
        <f t="shared" si="200"/>
        <v>5.8784999999999998</v>
      </c>
      <c r="F1648" s="2">
        <f t="shared" si="201"/>
        <v>5.8596500000000002</v>
      </c>
      <c r="G1648" s="2">
        <f t="shared" si="195"/>
        <v>5.8766800000000021</v>
      </c>
      <c r="H1648" s="2">
        <f t="shared" si="199"/>
        <v>5.6428550000000008</v>
      </c>
      <c r="I1648" s="2">
        <f t="array" ref="I1648">SUMPRODUCT(B1632:B1651, (ROW(B1632:B1651)-ROW(B1632)+1)) / (20*21/2)</f>
        <v>5.8827904761904746</v>
      </c>
      <c r="J1648" s="2">
        <f t="shared" si="202"/>
        <v>5.8684724301749203</v>
      </c>
      <c r="K1648" s="2">
        <f t="shared" si="196"/>
        <v>5.8615473240823803</v>
      </c>
    </row>
    <row r="1649" spans="1:11" ht="13.5" x14ac:dyDescent="0.25">
      <c r="A1649" s="3">
        <f>TITRES_STAT!B1652</f>
        <v>44414</v>
      </c>
      <c r="B1649" s="5">
        <f>TITRES_STAT!D1652</f>
        <v>5.9160000000000004</v>
      </c>
      <c r="C1649" s="2">
        <f t="shared" si="197"/>
        <v>0</v>
      </c>
      <c r="D1649" s="2">
        <f t="shared" si="198"/>
        <v>5.8938000000000006</v>
      </c>
      <c r="E1649" s="2">
        <f t="shared" si="200"/>
        <v>5.8828999999999994</v>
      </c>
      <c r="F1649" s="2">
        <f t="shared" si="201"/>
        <v>5.8615000000000004</v>
      </c>
      <c r="G1649" s="2">
        <f t="shared" si="195"/>
        <v>5.8746600000000022</v>
      </c>
      <c r="H1649" s="2">
        <f t="shared" si="199"/>
        <v>5.64391</v>
      </c>
      <c r="I1649" s="2">
        <f t="array" ref="I1649">SUMPRODUCT(B1633:B1652, (ROW(B1633:B1652)-ROW(B1633)+1)) / (20*21/2)</f>
        <v>5.8730238095238088</v>
      </c>
      <c r="J1649" s="2">
        <f t="shared" si="202"/>
        <v>5.8729988653963563</v>
      </c>
      <c r="K1649" s="2">
        <f t="shared" si="196"/>
        <v>5.8636827231379733</v>
      </c>
    </row>
    <row r="1650" spans="1:11" ht="13.5" x14ac:dyDescent="0.25">
      <c r="A1650" s="3">
        <f>TITRES_STAT!B1653</f>
        <v>44417</v>
      </c>
      <c r="B1650" s="5">
        <f>TITRES_STAT!D1653</f>
        <v>5.9160000000000004</v>
      </c>
      <c r="C1650" s="2">
        <f t="shared" si="197"/>
        <v>0</v>
      </c>
      <c r="D1650" s="2">
        <f t="shared" si="198"/>
        <v>5.9012000000000002</v>
      </c>
      <c r="E1650" s="2">
        <f t="shared" si="200"/>
        <v>5.8872999999999989</v>
      </c>
      <c r="F1650" s="2">
        <f t="shared" si="201"/>
        <v>5.8633499999999996</v>
      </c>
      <c r="G1650" s="2">
        <f t="shared" ref="G1650:G1713" si="203">AVERAGE(B1601:B1650)</f>
        <v>5.8713200000000016</v>
      </c>
      <c r="H1650" s="2">
        <f t="shared" si="199"/>
        <v>5.644965</v>
      </c>
      <c r="I1650" s="2">
        <f t="array" ref="I1650">SUMPRODUCT(B1634:B1653, (ROW(B1634:B1653)-ROW(B1634)+1)) / (20*21/2)</f>
        <v>5.8783142857142856</v>
      </c>
      <c r="J1650" s="2">
        <f t="shared" si="202"/>
        <v>5.8770942115490836</v>
      </c>
      <c r="K1650" s="2">
        <f t="shared" si="196"/>
        <v>5.865734381054132</v>
      </c>
    </row>
    <row r="1651" spans="1:11" ht="13.5" x14ac:dyDescent="0.25">
      <c r="A1651" s="3">
        <f>TITRES_STAT!B1654</f>
        <v>44419</v>
      </c>
      <c r="B1651" s="5">
        <f>TITRES_STAT!D1654</f>
        <v>5.9160000000000004</v>
      </c>
      <c r="C1651" s="2">
        <f t="shared" si="197"/>
        <v>0</v>
      </c>
      <c r="D1651" s="2">
        <f t="shared" si="198"/>
        <v>5.9085999999999999</v>
      </c>
      <c r="E1651" s="2">
        <f t="shared" si="200"/>
        <v>5.8916999999999984</v>
      </c>
      <c r="F1651" s="2">
        <f t="shared" si="201"/>
        <v>5.8655499999999998</v>
      </c>
      <c r="G1651" s="2">
        <f t="shared" si="203"/>
        <v>5.8677000000000019</v>
      </c>
      <c r="H1651" s="2">
        <f t="shared" si="199"/>
        <v>5.64602</v>
      </c>
      <c r="I1651" s="2">
        <f t="array" ref="I1651">SUMPRODUCT(B1635:B1654, (ROW(B1635:B1654)-ROW(B1635)+1)) / (20*21/2)</f>
        <v>5.8833619047619043</v>
      </c>
      <c r="J1651" s="2">
        <f t="shared" si="202"/>
        <v>5.8807995247348845</v>
      </c>
      <c r="K1651" s="2">
        <f t="shared" ref="K1651:K1714" si="204">$K$4*B1651+(1-$K$4)*K1650</f>
        <v>5.8677055817971073</v>
      </c>
    </row>
    <row r="1652" spans="1:11" ht="13.5" x14ac:dyDescent="0.25">
      <c r="A1652" s="3">
        <f>TITRES_STAT!B1655</f>
        <v>44420</v>
      </c>
      <c r="B1652" s="5">
        <f>TITRES_STAT!D1655</f>
        <v>5.7629999999999999</v>
      </c>
      <c r="C1652" s="2">
        <f t="shared" si="197"/>
        <v>-0.15300000000000047</v>
      </c>
      <c r="D1652" s="2">
        <f t="shared" si="198"/>
        <v>5.8853999999999997</v>
      </c>
      <c r="E1652" s="2">
        <f t="shared" si="200"/>
        <v>5.8807999999999989</v>
      </c>
      <c r="F1652" s="2">
        <f t="shared" si="201"/>
        <v>5.8604500000000002</v>
      </c>
      <c r="G1652" s="2">
        <f t="shared" si="203"/>
        <v>5.8610200000000008</v>
      </c>
      <c r="H1652" s="2">
        <f t="shared" si="199"/>
        <v>5.6463099999999997</v>
      </c>
      <c r="I1652" s="2">
        <f t="array" ref="I1652">SUMPRODUCT(B1636:B1655, (ROW(B1636:B1655)-ROW(B1636)+1)) / (20*21/2)</f>
        <v>5.887542857142857</v>
      </c>
      <c r="J1652" s="2">
        <f t="shared" si="202"/>
        <v>5.8695805223791817</v>
      </c>
      <c r="K1652" s="2">
        <f t="shared" si="204"/>
        <v>5.8635994805501621</v>
      </c>
    </row>
    <row r="1653" spans="1:11" ht="13.5" x14ac:dyDescent="0.25">
      <c r="A1653" s="3">
        <f>TITRES_STAT!B1656</f>
        <v>44424</v>
      </c>
      <c r="B1653" s="5">
        <f>TITRES_STAT!D1656</f>
        <v>5.9160000000000004</v>
      </c>
      <c r="C1653" s="2">
        <f t="shared" si="197"/>
        <v>0.15300000000000047</v>
      </c>
      <c r="D1653" s="2">
        <f t="shared" si="198"/>
        <v>5.8854000000000006</v>
      </c>
      <c r="E1653" s="2">
        <f t="shared" si="200"/>
        <v>5.8852000000000002</v>
      </c>
      <c r="F1653" s="2">
        <f t="shared" si="201"/>
        <v>5.8630000000000004</v>
      </c>
      <c r="G1653" s="2">
        <f t="shared" si="203"/>
        <v>5.8574000000000002</v>
      </c>
      <c r="H1653" s="2">
        <f t="shared" si="199"/>
        <v>5.6473649999999997</v>
      </c>
      <c r="I1653" s="2">
        <f t="array" ref="I1653">SUMPRODUCT(B1637:B1656, (ROW(B1637:B1656)-ROW(B1637)+1)) / (20*21/2)</f>
        <v>5.8904761904761909</v>
      </c>
      <c r="J1653" s="2">
        <f t="shared" si="202"/>
        <v>5.8740014250097357</v>
      </c>
      <c r="K1653" s="2">
        <f t="shared" si="204"/>
        <v>5.8656544028815283</v>
      </c>
    </row>
    <row r="1654" spans="1:11" ht="13.5" x14ac:dyDescent="0.25">
      <c r="A1654" s="3">
        <f>TITRES_STAT!B1657</f>
        <v>44425</v>
      </c>
      <c r="B1654" s="5">
        <f>TITRES_STAT!D1657</f>
        <v>5.9160000000000004</v>
      </c>
      <c r="C1654" s="2">
        <f t="shared" si="197"/>
        <v>0</v>
      </c>
      <c r="D1654" s="2">
        <f t="shared" si="198"/>
        <v>5.8853999999999997</v>
      </c>
      <c r="E1654" s="2">
        <f t="shared" si="200"/>
        <v>5.8895999999999997</v>
      </c>
      <c r="F1654" s="2">
        <f t="shared" si="201"/>
        <v>5.8720999999999997</v>
      </c>
      <c r="G1654" s="2">
        <f t="shared" si="203"/>
        <v>5.8587200000000008</v>
      </c>
      <c r="H1654" s="2">
        <f t="shared" si="199"/>
        <v>5.6492599999999991</v>
      </c>
      <c r="I1654" s="2">
        <f t="array" ref="I1654">SUMPRODUCT(B1638:B1657, (ROW(B1638:B1657)-ROW(B1638)+1)) / (20*21/2)</f>
        <v>5.8929619047619042</v>
      </c>
      <c r="J1654" s="2">
        <f t="shared" si="202"/>
        <v>5.8780012892945228</v>
      </c>
      <c r="K1654" s="2">
        <f t="shared" si="204"/>
        <v>5.8676287400234299</v>
      </c>
    </row>
    <row r="1655" spans="1:11" ht="13.5" x14ac:dyDescent="0.25">
      <c r="A1655" s="3">
        <f>TITRES_STAT!B1658</f>
        <v>44426</v>
      </c>
      <c r="B1655" s="5">
        <f>TITRES_STAT!D1658</f>
        <v>5.9160000000000004</v>
      </c>
      <c r="C1655" s="2">
        <f t="shared" si="197"/>
        <v>0</v>
      </c>
      <c r="D1655" s="2">
        <f t="shared" si="198"/>
        <v>5.8853999999999997</v>
      </c>
      <c r="E1655" s="2">
        <f t="shared" si="200"/>
        <v>5.8932999999999991</v>
      </c>
      <c r="F1655" s="2">
        <f t="shared" si="201"/>
        <v>5.8771999999999993</v>
      </c>
      <c r="G1655" s="2">
        <f t="shared" si="203"/>
        <v>5.8600400000000015</v>
      </c>
      <c r="H1655" s="2">
        <f t="shared" si="199"/>
        <v>5.6511549999999993</v>
      </c>
      <c r="I1655" s="2">
        <f t="array" ref="I1655">SUMPRODUCT(B1639:B1658, (ROW(B1639:B1658)-ROW(B1639)+1)) / (20*21/2)</f>
        <v>5.8957619047619056</v>
      </c>
      <c r="J1655" s="2">
        <f t="shared" si="202"/>
        <v>5.8816202141236156</v>
      </c>
      <c r="K1655" s="2">
        <f t="shared" si="204"/>
        <v>5.8695256521793739</v>
      </c>
    </row>
    <row r="1656" spans="1:11" ht="13.5" x14ac:dyDescent="0.25">
      <c r="A1656" s="3">
        <f>TITRES_STAT!B1659</f>
        <v>44427</v>
      </c>
      <c r="B1656" s="5">
        <f>TITRES_STAT!D1659</f>
        <v>5.9080000000000004</v>
      </c>
      <c r="C1656" s="2">
        <f t="shared" si="197"/>
        <v>-8.0000000000000071E-3</v>
      </c>
      <c r="D1656" s="2">
        <f t="shared" si="198"/>
        <v>5.8837999999999999</v>
      </c>
      <c r="E1656" s="2">
        <f t="shared" si="200"/>
        <v>5.8961999999999986</v>
      </c>
      <c r="F1656" s="2">
        <f t="shared" si="201"/>
        <v>5.881899999999999</v>
      </c>
      <c r="G1656" s="2">
        <f t="shared" si="203"/>
        <v>5.861200000000002</v>
      </c>
      <c r="H1656" s="2">
        <f t="shared" si="199"/>
        <v>5.6536849999999985</v>
      </c>
      <c r="I1656" s="2">
        <f t="array" ref="I1656">SUMPRODUCT(B1640:B1659, (ROW(B1640:B1659)-ROW(B1640)+1)) / (20*21/2)</f>
        <v>5.8983523809523817</v>
      </c>
      <c r="J1656" s="2">
        <f t="shared" si="202"/>
        <v>5.8841325746832718</v>
      </c>
      <c r="K1656" s="2">
        <f t="shared" si="204"/>
        <v>5.8710344501331244</v>
      </c>
    </row>
    <row r="1657" spans="1:11" ht="13.5" x14ac:dyDescent="0.25">
      <c r="A1657" s="3">
        <f>TITRES_STAT!B1660</f>
        <v>44428</v>
      </c>
      <c r="B1657" s="5">
        <f>TITRES_STAT!D1660</f>
        <v>5.9080000000000004</v>
      </c>
      <c r="C1657" s="2">
        <f t="shared" si="197"/>
        <v>0</v>
      </c>
      <c r="D1657" s="2">
        <f t="shared" si="198"/>
        <v>5.9128000000000007</v>
      </c>
      <c r="E1657" s="2">
        <f t="shared" si="200"/>
        <v>5.8990999999999998</v>
      </c>
      <c r="F1657" s="2">
        <f t="shared" si="201"/>
        <v>5.8865999999999996</v>
      </c>
      <c r="G1657" s="2">
        <f t="shared" si="203"/>
        <v>5.8617800000000022</v>
      </c>
      <c r="H1657" s="2">
        <f t="shared" si="199"/>
        <v>5.656214999999996</v>
      </c>
      <c r="I1657" s="2">
        <f t="array" ref="I1657">SUMPRODUCT(B1641:B1660, (ROW(B1641:B1660)-ROW(B1641)+1)) / (20*21/2)</f>
        <v>5.9007333333333332</v>
      </c>
      <c r="J1657" s="2">
        <f t="shared" si="202"/>
        <v>5.8864056628086745</v>
      </c>
      <c r="K1657" s="2">
        <f t="shared" si="204"/>
        <v>5.8724840795396691</v>
      </c>
    </row>
    <row r="1658" spans="1:11" ht="13.5" x14ac:dyDescent="0.25">
      <c r="A1658" s="3">
        <f>TITRES_STAT!B1661</f>
        <v>44431</v>
      </c>
      <c r="B1658" s="5">
        <f>TITRES_STAT!D1661</f>
        <v>5.9160000000000004</v>
      </c>
      <c r="C1658" s="2">
        <f t="shared" si="197"/>
        <v>8.0000000000000071E-3</v>
      </c>
      <c r="D1658" s="2">
        <f t="shared" si="198"/>
        <v>5.9128000000000007</v>
      </c>
      <c r="E1658" s="2">
        <f t="shared" si="200"/>
        <v>5.8990999999999998</v>
      </c>
      <c r="F1658" s="2">
        <f t="shared" si="201"/>
        <v>5.8887999999999989</v>
      </c>
      <c r="G1658" s="2">
        <f t="shared" si="203"/>
        <v>5.8625200000000026</v>
      </c>
      <c r="H1658" s="2">
        <f t="shared" si="199"/>
        <v>5.6594599999999966</v>
      </c>
      <c r="I1658" s="2">
        <f t="array" ref="I1658">SUMPRODUCT(B1642:B1661, (ROW(B1642:B1661)-ROW(B1642)+1)) / (20*21/2)</f>
        <v>5.9029047619047628</v>
      </c>
      <c r="J1658" s="2">
        <f t="shared" si="202"/>
        <v>5.8892241711126099</v>
      </c>
      <c r="K1658" s="2">
        <f t="shared" si="204"/>
        <v>5.8741905862243886</v>
      </c>
    </row>
    <row r="1659" spans="1:11" ht="13.5" x14ac:dyDescent="0.25">
      <c r="A1659" s="3">
        <f>TITRES_STAT!B1662</f>
        <v>44432</v>
      </c>
      <c r="B1659" s="5">
        <f>TITRES_STAT!D1662</f>
        <v>5.9160000000000004</v>
      </c>
      <c r="C1659" s="2">
        <f t="shared" si="197"/>
        <v>0</v>
      </c>
      <c r="D1659" s="2">
        <f t="shared" si="198"/>
        <v>5.9128000000000007</v>
      </c>
      <c r="E1659" s="2">
        <f t="shared" si="200"/>
        <v>5.8990999999999998</v>
      </c>
      <c r="F1659" s="2">
        <f t="shared" si="201"/>
        <v>5.8909999999999991</v>
      </c>
      <c r="G1659" s="2">
        <f t="shared" si="203"/>
        <v>5.8632600000000021</v>
      </c>
      <c r="H1659" s="2">
        <f t="shared" si="199"/>
        <v>5.6627049999999954</v>
      </c>
      <c r="I1659" s="2">
        <f t="array" ref="I1659">SUMPRODUCT(B1643:B1662, (ROW(B1643:B1662)-ROW(B1643)+1)) / (20*21/2)</f>
        <v>5.904866666666666</v>
      </c>
      <c r="J1659" s="2">
        <f t="shared" si="202"/>
        <v>5.891774250054266</v>
      </c>
      <c r="K1659" s="2">
        <f t="shared" si="204"/>
        <v>5.8758301710783343</v>
      </c>
    </row>
    <row r="1660" spans="1:11" ht="13.5" x14ac:dyDescent="0.25">
      <c r="A1660" s="3">
        <f>TITRES_STAT!B1663</f>
        <v>44433</v>
      </c>
      <c r="B1660" s="5">
        <f>TITRES_STAT!D1663</f>
        <v>5.9160000000000004</v>
      </c>
      <c r="C1660" s="2">
        <f t="shared" si="197"/>
        <v>0</v>
      </c>
      <c r="D1660" s="2">
        <f t="shared" si="198"/>
        <v>5.9127999999999998</v>
      </c>
      <c r="E1660" s="2">
        <f t="shared" si="200"/>
        <v>5.8990999999999998</v>
      </c>
      <c r="F1660" s="2">
        <f t="shared" si="201"/>
        <v>5.8931999999999984</v>
      </c>
      <c r="G1660" s="2">
        <f t="shared" si="203"/>
        <v>5.8640000000000017</v>
      </c>
      <c r="H1660" s="2">
        <f t="shared" si="199"/>
        <v>5.665949999999996</v>
      </c>
      <c r="I1660" s="2">
        <f t="array" ref="I1660">SUMPRODUCT(B1644:B1663, (ROW(B1644:B1663)-ROW(B1644)+1)) / (20*21/2)</f>
        <v>5.9066190476190474</v>
      </c>
      <c r="J1660" s="2">
        <f t="shared" si="202"/>
        <v>5.8940814643348123</v>
      </c>
      <c r="K1660" s="2">
        <f t="shared" si="204"/>
        <v>5.8774054584870274</v>
      </c>
    </row>
    <row r="1661" spans="1:11" ht="13.5" x14ac:dyDescent="0.25">
      <c r="A1661" s="3">
        <f>TITRES_STAT!B1664</f>
        <v>44434</v>
      </c>
      <c r="B1661" s="5">
        <f>TITRES_STAT!D1664</f>
        <v>5.9160000000000004</v>
      </c>
      <c r="C1661" s="2">
        <f t="shared" si="197"/>
        <v>0</v>
      </c>
      <c r="D1661" s="2">
        <f t="shared" si="198"/>
        <v>5.9144000000000005</v>
      </c>
      <c r="E1661" s="2">
        <f t="shared" si="200"/>
        <v>5.8990999999999989</v>
      </c>
      <c r="F1661" s="2">
        <f t="shared" si="201"/>
        <v>5.8953999999999986</v>
      </c>
      <c r="G1661" s="2">
        <f t="shared" si="203"/>
        <v>5.8632800000000005</v>
      </c>
      <c r="H1661" s="2">
        <f t="shared" si="199"/>
        <v>5.669194999999994</v>
      </c>
      <c r="I1661" s="2">
        <f t="array" ref="I1661">SUMPRODUCT(B1645:B1664, (ROW(B1645:B1664)-ROW(B1645)+1)) / (20*21/2)</f>
        <v>5.9081619047619043</v>
      </c>
      <c r="J1661" s="2">
        <f t="shared" si="202"/>
        <v>5.8961689439219729</v>
      </c>
      <c r="K1661" s="2">
        <f t="shared" si="204"/>
        <v>5.8789189699189093</v>
      </c>
    </row>
    <row r="1662" spans="1:11" ht="13.5" x14ac:dyDescent="0.25">
      <c r="A1662" s="3">
        <f>TITRES_STAT!B1665</f>
        <v>44435</v>
      </c>
      <c r="B1662" s="5">
        <f>TITRES_STAT!D1665</f>
        <v>5.9160000000000004</v>
      </c>
      <c r="C1662" s="2">
        <f t="shared" si="197"/>
        <v>0</v>
      </c>
      <c r="D1662" s="2">
        <f t="shared" si="198"/>
        <v>5.9160000000000004</v>
      </c>
      <c r="E1662" s="2">
        <f t="shared" si="200"/>
        <v>5.9143999999999988</v>
      </c>
      <c r="F1662" s="2">
        <f t="shared" si="201"/>
        <v>5.8975999999999988</v>
      </c>
      <c r="G1662" s="2">
        <f t="shared" si="203"/>
        <v>5.8632800000000005</v>
      </c>
      <c r="H1662" s="2">
        <f t="shared" si="199"/>
        <v>5.6727799999999933</v>
      </c>
      <c r="I1662" s="2">
        <f t="array" ref="I1662">SUMPRODUCT(B1646:B1665, (ROW(B1646:B1665)-ROW(B1646)+1)) / (20*21/2)</f>
        <v>5.9094952380952375</v>
      </c>
      <c r="J1662" s="2">
        <f t="shared" si="202"/>
        <v>5.898057615929404</v>
      </c>
      <c r="K1662" s="2">
        <f t="shared" si="204"/>
        <v>5.8803731279613052</v>
      </c>
    </row>
    <row r="1663" spans="1:11" ht="13.5" x14ac:dyDescent="0.25">
      <c r="A1663" s="3">
        <f>TITRES_STAT!B1666</f>
        <v>44438</v>
      </c>
      <c r="B1663" s="5">
        <f>TITRES_STAT!D1666</f>
        <v>5.9160000000000004</v>
      </c>
      <c r="C1663" s="2">
        <f t="shared" si="197"/>
        <v>0</v>
      </c>
      <c r="D1663" s="2">
        <f t="shared" si="198"/>
        <v>5.9160000000000004</v>
      </c>
      <c r="E1663" s="2">
        <f t="shared" si="200"/>
        <v>5.9143999999999988</v>
      </c>
      <c r="F1663" s="2">
        <f t="shared" si="201"/>
        <v>5.899799999999999</v>
      </c>
      <c r="G1663" s="2">
        <f t="shared" si="203"/>
        <v>5.8632799999999996</v>
      </c>
      <c r="H1663" s="2">
        <f t="shared" si="199"/>
        <v>5.6755899999999926</v>
      </c>
      <c r="I1663" s="2">
        <f t="array" ref="I1663">SUMPRODUCT(B1647:B1666, (ROW(B1647:B1666)-ROW(B1647)+1)) / (20*21/2)</f>
        <v>5.9106523809523805</v>
      </c>
      <c r="J1663" s="2">
        <f t="shared" si="202"/>
        <v>5.8997664144123174</v>
      </c>
      <c r="K1663" s="2">
        <f t="shared" si="204"/>
        <v>5.8817702601981168</v>
      </c>
    </row>
    <row r="1664" spans="1:11" ht="13.5" x14ac:dyDescent="0.25">
      <c r="A1664" s="3">
        <f>TITRES_STAT!B1667</f>
        <v>44439</v>
      </c>
      <c r="B1664" s="5">
        <f>TITRES_STAT!D1667</f>
        <v>5.9160000000000004</v>
      </c>
      <c r="C1664" s="2">
        <f t="shared" si="197"/>
        <v>0</v>
      </c>
      <c r="D1664" s="2">
        <f t="shared" si="198"/>
        <v>5.9160000000000004</v>
      </c>
      <c r="E1664" s="2">
        <f t="shared" si="200"/>
        <v>5.9143999999999988</v>
      </c>
      <c r="F1664" s="2">
        <f t="shared" si="201"/>
        <v>5.9019999999999992</v>
      </c>
      <c r="G1664" s="2">
        <f t="shared" si="203"/>
        <v>5.8667800000000003</v>
      </c>
      <c r="H1664" s="2">
        <f t="shared" si="199"/>
        <v>5.6781599999999939</v>
      </c>
      <c r="I1664" s="2">
        <f t="array" ref="I1664">SUMPRODUCT(B1648:B1667, (ROW(B1648:B1667)-ROW(B1648)+1)) / (20*21/2)</f>
        <v>5.9116333333333335</v>
      </c>
      <c r="J1664" s="2">
        <f t="shared" si="202"/>
        <v>5.9013124701825728</v>
      </c>
      <c r="K1664" s="2">
        <f t="shared" si="204"/>
        <v>5.8831126029354461</v>
      </c>
    </row>
    <row r="1665" spans="1:11" ht="13.5" x14ac:dyDescent="0.25">
      <c r="A1665" s="3">
        <f>TITRES_STAT!B1668</f>
        <v>44440</v>
      </c>
      <c r="B1665" s="5">
        <f>TITRES_STAT!D1668</f>
        <v>5.9160000000000004</v>
      </c>
      <c r="C1665" s="2">
        <f t="shared" si="197"/>
        <v>0</v>
      </c>
      <c r="D1665" s="2">
        <f t="shared" si="198"/>
        <v>5.9160000000000004</v>
      </c>
      <c r="E1665" s="2">
        <f t="shared" si="200"/>
        <v>5.9143999999999988</v>
      </c>
      <c r="F1665" s="2">
        <f t="shared" si="201"/>
        <v>5.9038499999999985</v>
      </c>
      <c r="G1665" s="2">
        <f t="shared" si="203"/>
        <v>5.8706999999999994</v>
      </c>
      <c r="H1665" s="2">
        <f t="shared" si="199"/>
        <v>5.6807299999999943</v>
      </c>
      <c r="I1665" s="2">
        <f t="array" ref="I1665">SUMPRODUCT(B1649:B1668, (ROW(B1649:B1668)-ROW(B1649)+1)) / (20*21/2)</f>
        <v>5.9124380952380946</v>
      </c>
      <c r="J1665" s="2">
        <f t="shared" si="202"/>
        <v>5.9027112825461368</v>
      </c>
      <c r="K1665" s="2">
        <f t="shared" si="204"/>
        <v>5.8844023047811156</v>
      </c>
    </row>
    <row r="1666" spans="1:11" ht="13.5" x14ac:dyDescent="0.25">
      <c r="A1666" s="3">
        <f>TITRES_STAT!B1669</f>
        <v>44441</v>
      </c>
      <c r="B1666" s="5">
        <f>TITRES_STAT!D1669</f>
        <v>5.9160000000000004</v>
      </c>
      <c r="C1666" s="2">
        <f t="shared" si="197"/>
        <v>0</v>
      </c>
      <c r="D1666" s="2">
        <f t="shared" si="198"/>
        <v>5.9160000000000004</v>
      </c>
      <c r="E1666" s="2">
        <f t="shared" si="200"/>
        <v>5.9151999999999987</v>
      </c>
      <c r="F1666" s="2">
        <f t="shared" si="201"/>
        <v>5.9056999999999977</v>
      </c>
      <c r="G1666" s="2">
        <f t="shared" si="203"/>
        <v>5.8746199999999984</v>
      </c>
      <c r="H1666" s="2">
        <f t="shared" si="199"/>
        <v>5.6832999999999938</v>
      </c>
      <c r="I1666" s="2">
        <f t="array" ref="I1666">SUMPRODUCT(B1650:B1669, (ROW(B1650:B1669)-ROW(B1650)+1)) / (20*21/2)</f>
        <v>5.9132428571428566</v>
      </c>
      <c r="J1666" s="2">
        <f t="shared" si="202"/>
        <v>5.9039768746845995</v>
      </c>
      <c r="K1666" s="2">
        <f t="shared" si="204"/>
        <v>5.8856414300838171</v>
      </c>
    </row>
    <row r="1667" spans="1:11" ht="13.5" x14ac:dyDescent="0.25">
      <c r="A1667" s="3">
        <f>TITRES_STAT!B1670</f>
        <v>44442</v>
      </c>
      <c r="B1667" s="5">
        <f>TITRES_STAT!D1670</f>
        <v>5.9160000000000004</v>
      </c>
      <c r="C1667" s="2">
        <f t="shared" si="197"/>
        <v>0</v>
      </c>
      <c r="D1667" s="2">
        <f t="shared" si="198"/>
        <v>5.9160000000000004</v>
      </c>
      <c r="E1667" s="2">
        <f t="shared" si="200"/>
        <v>5.9159999999999995</v>
      </c>
      <c r="F1667" s="2">
        <f t="shared" si="201"/>
        <v>5.9075499999999987</v>
      </c>
      <c r="G1667" s="2">
        <f t="shared" si="203"/>
        <v>5.8794199999999988</v>
      </c>
      <c r="H1667" s="2">
        <f t="shared" si="199"/>
        <v>5.6858699999999942</v>
      </c>
      <c r="I1667" s="2">
        <f t="array" ref="I1667">SUMPRODUCT(B1651:B1670, (ROW(B1651:B1670)-ROW(B1651)+1)) / (20*21/2)</f>
        <v>5.9140476190476186</v>
      </c>
      <c r="J1667" s="2">
        <f t="shared" si="202"/>
        <v>5.9051219342384469</v>
      </c>
      <c r="K1667" s="2">
        <f t="shared" si="204"/>
        <v>5.8868319622373937</v>
      </c>
    </row>
    <row r="1668" spans="1:11" ht="13.5" x14ac:dyDescent="0.25">
      <c r="A1668" s="3">
        <f>TITRES_STAT!B1671</f>
        <v>44445</v>
      </c>
      <c r="B1668" s="5">
        <f>TITRES_STAT!D1671</f>
        <v>5.9160000000000004</v>
      </c>
      <c r="C1668" s="2">
        <f t="shared" ref="C1668:C1731" si="205">B1668-B1667</f>
        <v>0</v>
      </c>
      <c r="D1668" s="2">
        <f t="shared" si="198"/>
        <v>5.9160000000000004</v>
      </c>
      <c r="E1668" s="2">
        <f t="shared" si="200"/>
        <v>5.9159999999999995</v>
      </c>
      <c r="F1668" s="2">
        <f t="shared" si="201"/>
        <v>5.9075499999999987</v>
      </c>
      <c r="G1668" s="2">
        <f t="shared" si="203"/>
        <v>5.8805799999999984</v>
      </c>
      <c r="H1668" s="2">
        <f t="shared" si="199"/>
        <v>5.6884399999999946</v>
      </c>
      <c r="I1668" s="2">
        <f t="array" ref="I1668">SUMPRODUCT(B1652:B1671, (ROW(B1652:B1671)-ROW(B1652)+1)) / (20*21/2)</f>
        <v>5.9148523809523805</v>
      </c>
      <c r="J1668" s="2">
        <f t="shared" si="202"/>
        <v>5.9061579405014522</v>
      </c>
      <c r="K1668" s="2">
        <f t="shared" si="204"/>
        <v>5.8879758068555352</v>
      </c>
    </row>
    <row r="1669" spans="1:11" ht="13.5" x14ac:dyDescent="0.25">
      <c r="A1669" s="3">
        <f>TITRES_STAT!B1672</f>
        <v>44446</v>
      </c>
      <c r="B1669" s="5">
        <f>TITRES_STAT!D1672</f>
        <v>5.9160000000000004</v>
      </c>
      <c r="C1669" s="2">
        <f t="shared" si="205"/>
        <v>0</v>
      </c>
      <c r="D1669" s="2">
        <f t="shared" si="198"/>
        <v>5.9160000000000004</v>
      </c>
      <c r="E1669" s="2">
        <f t="shared" si="200"/>
        <v>5.9159999999999995</v>
      </c>
      <c r="F1669" s="2">
        <f t="shared" si="201"/>
        <v>5.9075499999999987</v>
      </c>
      <c r="G1669" s="2">
        <f t="shared" si="203"/>
        <v>5.8817399999999971</v>
      </c>
      <c r="H1669" s="2">
        <f t="shared" si="199"/>
        <v>5.6910099999999941</v>
      </c>
      <c r="I1669" s="2">
        <f t="array" ref="I1669">SUMPRODUCT(B1653:B1672, (ROW(B1653:B1672)-ROW(B1653)+1)) / (20*21/2)</f>
        <v>5.9156571428571425</v>
      </c>
      <c r="J1669" s="2">
        <f t="shared" si="202"/>
        <v>5.9070952795013136</v>
      </c>
      <c r="K1669" s="2">
        <f t="shared" si="204"/>
        <v>5.889074794821985</v>
      </c>
    </row>
    <row r="1670" spans="1:11" ht="13.5" x14ac:dyDescent="0.25">
      <c r="A1670" s="3">
        <f>TITRES_STAT!B1673</f>
        <v>44447</v>
      </c>
      <c r="B1670" s="5">
        <f>TITRES_STAT!D1673</f>
        <v>5.9160000000000004</v>
      </c>
      <c r="C1670" s="2">
        <f t="shared" si="205"/>
        <v>0</v>
      </c>
      <c r="D1670" s="2">
        <f t="shared" ref="D1670:D1733" si="206">AVERAGE(B1666:B1670)</f>
        <v>5.9160000000000004</v>
      </c>
      <c r="E1670" s="2">
        <f t="shared" si="200"/>
        <v>5.9159999999999995</v>
      </c>
      <c r="F1670" s="2">
        <f t="shared" si="201"/>
        <v>5.9075499999999987</v>
      </c>
      <c r="G1670" s="2">
        <f t="shared" si="203"/>
        <v>5.8828999999999976</v>
      </c>
      <c r="H1670" s="2">
        <f t="shared" si="199"/>
        <v>5.6935799999999945</v>
      </c>
      <c r="I1670" s="2">
        <f t="array" ref="I1670">SUMPRODUCT(B1654:B1673, (ROW(B1654:B1673)-ROW(B1654)+1)) / (20*21/2)</f>
        <v>5.9157333333333328</v>
      </c>
      <c r="J1670" s="2">
        <f t="shared" si="202"/>
        <v>5.9079433481202361</v>
      </c>
      <c r="K1670" s="2">
        <f t="shared" si="204"/>
        <v>5.8901306852211235</v>
      </c>
    </row>
    <row r="1671" spans="1:11" ht="13.5" x14ac:dyDescent="0.25">
      <c r="A1671" s="3">
        <f>TITRES_STAT!B1674</f>
        <v>44448</v>
      </c>
      <c r="B1671" s="5">
        <f>TITRES_STAT!D1674</f>
        <v>5.9160000000000004</v>
      </c>
      <c r="C1671" s="2">
        <f t="shared" si="205"/>
        <v>0</v>
      </c>
      <c r="D1671" s="2">
        <f t="shared" si="206"/>
        <v>5.9160000000000004</v>
      </c>
      <c r="E1671" s="2">
        <f t="shared" si="200"/>
        <v>5.9159999999999995</v>
      </c>
      <c r="F1671" s="2">
        <f t="shared" si="201"/>
        <v>5.9075499999999979</v>
      </c>
      <c r="G1671" s="2">
        <f t="shared" si="203"/>
        <v>5.8840599999999972</v>
      </c>
      <c r="H1671" s="2">
        <f t="shared" si="199"/>
        <v>5.696219999999995</v>
      </c>
      <c r="I1671" s="2">
        <f t="array" ref="I1671">SUMPRODUCT(B1655:B1674, (ROW(B1655:B1674)-ROW(B1655)+1)) / (20*21/2)</f>
        <v>5.9158095238095232</v>
      </c>
      <c r="J1671" s="2">
        <f t="shared" si="202"/>
        <v>5.9087106482992606</v>
      </c>
      <c r="K1671" s="2">
        <f t="shared" si="204"/>
        <v>5.8911451681536287</v>
      </c>
    </row>
    <row r="1672" spans="1:11" ht="13.5" x14ac:dyDescent="0.25">
      <c r="A1672" s="3">
        <f>TITRES_STAT!B1675</f>
        <v>44449</v>
      </c>
      <c r="B1672" s="5">
        <f>TITRES_STAT!D1675</f>
        <v>5.9160000000000004</v>
      </c>
      <c r="C1672" s="2">
        <f t="shared" si="205"/>
        <v>0</v>
      </c>
      <c r="D1672" s="2">
        <f t="shared" si="206"/>
        <v>5.9160000000000004</v>
      </c>
      <c r="E1672" s="2">
        <f t="shared" si="200"/>
        <v>5.9159999999999995</v>
      </c>
      <c r="F1672" s="2">
        <f t="shared" si="201"/>
        <v>5.9151999999999978</v>
      </c>
      <c r="G1672" s="2">
        <f t="shared" si="203"/>
        <v>5.8852199999999968</v>
      </c>
      <c r="H1672" s="2">
        <f t="shared" si="199"/>
        <v>5.6988599999999954</v>
      </c>
      <c r="I1672" s="2">
        <f t="array" ref="I1672">SUMPRODUCT(B1656:B1675, (ROW(B1656:B1675)-ROW(B1656)+1)) / (20*21/2)</f>
        <v>5.9158857142857144</v>
      </c>
      <c r="J1672" s="2">
        <f t="shared" si="202"/>
        <v>5.9094048722707591</v>
      </c>
      <c r="K1672" s="2">
        <f t="shared" si="204"/>
        <v>5.8921198674417221</v>
      </c>
    </row>
    <row r="1673" spans="1:11" ht="13.5" x14ac:dyDescent="0.25">
      <c r="A1673" s="3">
        <f>TITRES_STAT!B1676</f>
        <v>44452</v>
      </c>
      <c r="B1673" s="5">
        <f>TITRES_STAT!D1676</f>
        <v>5.9160000000000004</v>
      </c>
      <c r="C1673" s="2">
        <f t="shared" si="205"/>
        <v>0</v>
      </c>
      <c r="D1673" s="2">
        <f t="shared" si="206"/>
        <v>5.9160000000000004</v>
      </c>
      <c r="E1673" s="2">
        <f t="shared" si="200"/>
        <v>5.9159999999999995</v>
      </c>
      <c r="F1673" s="2">
        <f t="shared" si="201"/>
        <v>5.9151999999999978</v>
      </c>
      <c r="G1673" s="2">
        <f t="shared" si="203"/>
        <v>5.8863799999999982</v>
      </c>
      <c r="H1673" s="2">
        <f t="shared" si="199"/>
        <v>5.7020749999999953</v>
      </c>
      <c r="I1673" s="2">
        <f t="array" ref="I1673">SUMPRODUCT(B1657:B1676, (ROW(B1657:B1676)-ROW(B1657)+1)) / (20*21/2)</f>
        <v>5.9159619047619039</v>
      </c>
      <c r="J1673" s="2">
        <f t="shared" si="202"/>
        <v>5.9100329796735434</v>
      </c>
      <c r="K1673" s="2">
        <f t="shared" si="204"/>
        <v>5.8930563432283218</v>
      </c>
    </row>
    <row r="1674" spans="1:11" ht="13.5" x14ac:dyDescent="0.25">
      <c r="A1674" s="3">
        <f>TITRES_STAT!B1677</f>
        <v>44453</v>
      </c>
      <c r="B1674" s="5">
        <f>TITRES_STAT!D1677</f>
        <v>5.9160000000000004</v>
      </c>
      <c r="C1674" s="2">
        <f t="shared" si="205"/>
        <v>0</v>
      </c>
      <c r="D1674" s="2">
        <f t="shared" si="206"/>
        <v>5.9160000000000004</v>
      </c>
      <c r="E1674" s="2">
        <f t="shared" si="200"/>
        <v>5.9159999999999995</v>
      </c>
      <c r="F1674" s="2">
        <f t="shared" si="201"/>
        <v>5.9151999999999978</v>
      </c>
      <c r="G1674" s="2">
        <f t="shared" si="203"/>
        <v>5.8871199999999977</v>
      </c>
      <c r="H1674" s="2">
        <f t="shared" ref="H1674:H1737" si="207">AVERAGE(B1475:B1674)</f>
        <v>5.7052549999999949</v>
      </c>
      <c r="I1674" s="2">
        <f t="array" ref="I1674">SUMPRODUCT(B1658:B1677, (ROW(B1658:B1677)-ROW(B1658)+1)) / (20*21/2)</f>
        <v>5.9159999999999995</v>
      </c>
      <c r="J1674" s="2">
        <f t="shared" si="202"/>
        <v>5.9106012673236821</v>
      </c>
      <c r="K1674" s="2">
        <f t="shared" si="204"/>
        <v>5.8939560944742704</v>
      </c>
    </row>
    <row r="1675" spans="1:11" ht="13.5" x14ac:dyDescent="0.25">
      <c r="A1675" s="3">
        <f>TITRES_STAT!B1678</f>
        <v>44454</v>
      </c>
      <c r="B1675" s="5">
        <f>TITRES_STAT!D1678</f>
        <v>5.9160000000000004</v>
      </c>
      <c r="C1675" s="2">
        <f t="shared" si="205"/>
        <v>0</v>
      </c>
      <c r="D1675" s="2">
        <f t="shared" si="206"/>
        <v>5.9160000000000004</v>
      </c>
      <c r="E1675" s="2">
        <f t="shared" si="200"/>
        <v>5.9159999999999995</v>
      </c>
      <c r="F1675" s="2">
        <f t="shared" si="201"/>
        <v>5.9151999999999978</v>
      </c>
      <c r="G1675" s="2">
        <f t="shared" si="203"/>
        <v>5.8878599999999981</v>
      </c>
      <c r="H1675" s="2">
        <f t="shared" si="207"/>
        <v>5.7084999999999955</v>
      </c>
      <c r="I1675" s="2">
        <f t="array" ref="I1675">SUMPRODUCT(B1659:B1678, (ROW(B1659:B1678)-ROW(B1659)+1)) / (20*21/2)</f>
        <v>5.9159999999999995</v>
      </c>
      <c r="J1675" s="2">
        <f t="shared" si="202"/>
        <v>5.9111154323404742</v>
      </c>
      <c r="K1675" s="2">
        <f t="shared" si="204"/>
        <v>5.8948205613576325</v>
      </c>
    </row>
    <row r="1676" spans="1:11" ht="13.5" x14ac:dyDescent="0.25">
      <c r="A1676" s="3">
        <f>TITRES_STAT!B1679</f>
        <v>44455</v>
      </c>
      <c r="B1676" s="5">
        <f>TITRES_STAT!D1679</f>
        <v>5.9160000000000004</v>
      </c>
      <c r="C1676" s="2">
        <f t="shared" si="205"/>
        <v>0</v>
      </c>
      <c r="D1676" s="2">
        <f t="shared" si="206"/>
        <v>5.9160000000000004</v>
      </c>
      <c r="E1676" s="2">
        <f t="shared" ref="E1676:E1739" si="208">AVERAGE(B1667:B1676)</f>
        <v>5.9159999999999995</v>
      </c>
      <c r="F1676" s="2">
        <f t="shared" si="201"/>
        <v>5.9155999999999977</v>
      </c>
      <c r="G1676" s="2">
        <f t="shared" si="203"/>
        <v>5.8885999999999994</v>
      </c>
      <c r="H1676" s="2">
        <f t="shared" si="207"/>
        <v>5.7117449999999952</v>
      </c>
      <c r="I1676" s="2">
        <f t="array" ref="I1676">SUMPRODUCT(B1660:B1679, (ROW(B1660:B1679)-ROW(B1660)+1)) / (20*21/2)</f>
        <v>5.9159999999999995</v>
      </c>
      <c r="J1676" s="2">
        <f t="shared" si="202"/>
        <v>5.9115806292604285</v>
      </c>
      <c r="K1676" s="2">
        <f t="shared" si="204"/>
        <v>5.8956511275789021</v>
      </c>
    </row>
    <row r="1677" spans="1:11" ht="13.5" x14ac:dyDescent="0.25">
      <c r="A1677" s="3">
        <f>TITRES_STAT!B1680</f>
        <v>44456</v>
      </c>
      <c r="B1677" s="5">
        <f>TITRES_STAT!D1680</f>
        <v>5.9160000000000004</v>
      </c>
      <c r="C1677" s="2">
        <f t="shared" si="205"/>
        <v>0</v>
      </c>
      <c r="D1677" s="2">
        <f t="shared" si="206"/>
        <v>5.9160000000000004</v>
      </c>
      <c r="E1677" s="2">
        <f t="shared" si="208"/>
        <v>5.9159999999999995</v>
      </c>
      <c r="F1677" s="2">
        <f t="shared" si="201"/>
        <v>5.9159999999999986</v>
      </c>
      <c r="G1677" s="2">
        <f t="shared" si="203"/>
        <v>5.8893399999999989</v>
      </c>
      <c r="H1677" s="2">
        <f t="shared" si="207"/>
        <v>5.7149899999999958</v>
      </c>
      <c r="I1677" s="2">
        <f t="array" ref="I1677">SUMPRODUCT(B1661:B1680, (ROW(B1661:B1680)-ROW(B1661)+1)) / (20*21/2)</f>
        <v>5.9159999999999995</v>
      </c>
      <c r="J1677" s="2">
        <f t="shared" si="202"/>
        <v>5.912001521711816</v>
      </c>
      <c r="K1677" s="2">
        <f t="shared" si="204"/>
        <v>5.8964491225758087</v>
      </c>
    </row>
    <row r="1678" spans="1:11" ht="13.5" x14ac:dyDescent="0.25">
      <c r="A1678" s="3">
        <f>TITRES_STAT!B1681</f>
        <v>44459</v>
      </c>
      <c r="B1678" s="5">
        <f>TITRES_STAT!D1681</f>
        <v>5.9160000000000004</v>
      </c>
      <c r="C1678" s="2">
        <f t="shared" si="205"/>
        <v>0</v>
      </c>
      <c r="D1678" s="2">
        <f t="shared" si="206"/>
        <v>5.9160000000000004</v>
      </c>
      <c r="E1678" s="2">
        <f t="shared" si="208"/>
        <v>5.9159999999999995</v>
      </c>
      <c r="F1678" s="2">
        <f t="shared" si="201"/>
        <v>5.9159999999999986</v>
      </c>
      <c r="G1678" s="2">
        <f t="shared" si="203"/>
        <v>5.8900799999999984</v>
      </c>
      <c r="H1678" s="2">
        <f t="shared" si="207"/>
        <v>5.7175599999999962</v>
      </c>
      <c r="I1678" s="2">
        <f t="array" ref="I1678">SUMPRODUCT(B1662:B1681, (ROW(B1662:B1681)-ROW(B1662)+1)) / (20*21/2)</f>
        <v>5.9263809523809519</v>
      </c>
      <c r="J1678" s="2">
        <f t="shared" si="202"/>
        <v>5.9123823291678335</v>
      </c>
      <c r="K1678" s="2">
        <f t="shared" si="204"/>
        <v>5.8972158236512673</v>
      </c>
    </row>
    <row r="1679" spans="1:11" ht="13.5" x14ac:dyDescent="0.25">
      <c r="A1679" s="3">
        <f>TITRES_STAT!B1682</f>
        <v>44460</v>
      </c>
      <c r="B1679" s="5">
        <f>TITRES_STAT!D1682</f>
        <v>5.9160000000000004</v>
      </c>
      <c r="C1679" s="2">
        <f t="shared" si="205"/>
        <v>0</v>
      </c>
      <c r="D1679" s="2">
        <f t="shared" si="206"/>
        <v>5.9160000000000004</v>
      </c>
      <c r="E1679" s="2">
        <f t="shared" si="208"/>
        <v>5.9159999999999995</v>
      </c>
      <c r="F1679" s="2">
        <f t="shared" si="201"/>
        <v>5.9159999999999986</v>
      </c>
      <c r="G1679" s="2">
        <f t="shared" si="203"/>
        <v>5.8908199999999988</v>
      </c>
      <c r="H1679" s="2">
        <f t="shared" si="207"/>
        <v>5.7208049999999968</v>
      </c>
      <c r="I1679" s="2">
        <f t="array" ref="I1679">SUMPRODUCT(B1663:B1682, (ROW(B1663:B1682)-ROW(B1663)+1)) / (20*21/2)</f>
        <v>5.9362428571428563</v>
      </c>
      <c r="J1679" s="2">
        <f t="shared" si="202"/>
        <v>5.9127268692470869</v>
      </c>
      <c r="K1679" s="2">
        <f t="shared" si="204"/>
        <v>5.897952458017885</v>
      </c>
    </row>
    <row r="1680" spans="1:11" ht="13.5" x14ac:dyDescent="0.25">
      <c r="A1680" s="3">
        <f>TITRES_STAT!B1683</f>
        <v>44461</v>
      </c>
      <c r="B1680" s="5">
        <f>TITRES_STAT!D1683</f>
        <v>5.9160000000000004</v>
      </c>
      <c r="C1680" s="2">
        <f t="shared" si="205"/>
        <v>0</v>
      </c>
      <c r="D1680" s="2">
        <f t="shared" si="206"/>
        <v>5.9160000000000004</v>
      </c>
      <c r="E1680" s="2">
        <f t="shared" si="208"/>
        <v>5.9159999999999995</v>
      </c>
      <c r="F1680" s="2">
        <f t="shared" si="201"/>
        <v>5.9159999999999986</v>
      </c>
      <c r="G1680" s="2">
        <f t="shared" si="203"/>
        <v>5.8915599999999984</v>
      </c>
      <c r="H1680" s="2">
        <f t="shared" si="207"/>
        <v>5.7240499999999974</v>
      </c>
      <c r="I1680" s="2">
        <f t="array" ref="I1680">SUMPRODUCT(B1664:B1683, (ROW(B1664:B1683)-ROW(B1664)+1)) / (20*21/2)</f>
        <v>5.9455857142857145</v>
      </c>
      <c r="J1680" s="2">
        <f t="shared" si="202"/>
        <v>5.9130385959854594</v>
      </c>
      <c r="K1680" s="2">
        <f t="shared" si="204"/>
        <v>5.8986602047622823</v>
      </c>
    </row>
    <row r="1681" spans="1:11" ht="13.5" x14ac:dyDescent="0.25">
      <c r="A1681" s="3">
        <f>TITRES_STAT!B1684</f>
        <v>44462</v>
      </c>
      <c r="B1681" s="5">
        <f>TITRES_STAT!D1684</f>
        <v>6.0250000000000004</v>
      </c>
      <c r="C1681" s="2">
        <f t="shared" si="205"/>
        <v>0.10899999999999999</v>
      </c>
      <c r="D1681" s="2">
        <f t="shared" si="206"/>
        <v>5.9378000000000002</v>
      </c>
      <c r="E1681" s="2">
        <f t="shared" si="208"/>
        <v>5.9268999999999998</v>
      </c>
      <c r="F1681" s="2">
        <f t="shared" si="201"/>
        <v>5.9214499999999983</v>
      </c>
      <c r="G1681" s="2">
        <f t="shared" si="203"/>
        <v>5.894619999999998</v>
      </c>
      <c r="H1681" s="2">
        <f t="shared" si="207"/>
        <v>5.7279449999999983</v>
      </c>
      <c r="I1681" s="2">
        <f t="array" ref="I1681">SUMPRODUCT(B1665:B1684, (ROW(B1665:B1684)-ROW(B1665)+1)) / (20*21/2)</f>
        <v>5.9544095238095238</v>
      </c>
      <c r="J1681" s="2">
        <f t="shared" si="202"/>
        <v>5.9237015868439871</v>
      </c>
      <c r="K1681" s="2">
        <f t="shared" si="204"/>
        <v>5.9036147065363105</v>
      </c>
    </row>
    <row r="1682" spans="1:11" ht="13.5" x14ac:dyDescent="0.25">
      <c r="A1682" s="3">
        <f>TITRES_STAT!B1685</f>
        <v>44463</v>
      </c>
      <c r="B1682" s="5">
        <f>TITRES_STAT!D1685</f>
        <v>6.0250000000000004</v>
      </c>
      <c r="C1682" s="2">
        <f t="shared" si="205"/>
        <v>0</v>
      </c>
      <c r="D1682" s="2">
        <f t="shared" si="206"/>
        <v>5.9596</v>
      </c>
      <c r="E1682" s="2">
        <f t="shared" si="208"/>
        <v>5.9378000000000002</v>
      </c>
      <c r="F1682" s="2">
        <f t="shared" si="201"/>
        <v>5.9268999999999989</v>
      </c>
      <c r="G1682" s="2">
        <f t="shared" si="203"/>
        <v>5.8978199999999967</v>
      </c>
      <c r="H1682" s="2">
        <f t="shared" si="207"/>
        <v>5.7310599999999985</v>
      </c>
      <c r="I1682" s="2">
        <f t="array" ref="I1682">SUMPRODUCT(B1666:B1685, (ROW(B1666:B1685)-ROW(B1666)+1)) / (20*21/2)</f>
        <v>5.9627142857142861</v>
      </c>
      <c r="J1682" s="2">
        <f t="shared" si="202"/>
        <v>5.9333490547636067</v>
      </c>
      <c r="K1682" s="2">
        <f t="shared" si="204"/>
        <v>5.9083749141231223</v>
      </c>
    </row>
    <row r="1683" spans="1:11" ht="13.5" x14ac:dyDescent="0.25">
      <c r="A1683" s="3">
        <f>TITRES_STAT!B1686</f>
        <v>44466</v>
      </c>
      <c r="B1683" s="5">
        <f>TITRES_STAT!D1686</f>
        <v>6.0250000000000004</v>
      </c>
      <c r="C1683" s="2">
        <f t="shared" si="205"/>
        <v>0</v>
      </c>
      <c r="D1683" s="2">
        <f t="shared" si="206"/>
        <v>5.9813999999999989</v>
      </c>
      <c r="E1683" s="2">
        <f t="shared" si="208"/>
        <v>5.9487000000000005</v>
      </c>
      <c r="F1683" s="2">
        <f t="shared" si="201"/>
        <v>5.9323499999999996</v>
      </c>
      <c r="G1683" s="2">
        <f t="shared" si="203"/>
        <v>5.9010199999999973</v>
      </c>
      <c r="H1683" s="2">
        <f t="shared" si="207"/>
        <v>5.7349849999999991</v>
      </c>
      <c r="I1683" s="2">
        <f t="array" ref="I1683">SUMPRODUCT(B1667:B1686, (ROW(B1667:B1686)-ROW(B1667)+1)) / (20*21/2)</f>
        <v>5.9705000000000004</v>
      </c>
      <c r="J1683" s="2">
        <f t="shared" si="202"/>
        <v>5.9420777162146914</v>
      </c>
      <c r="K1683" s="2">
        <f t="shared" si="204"/>
        <v>5.9129484469026083</v>
      </c>
    </row>
    <row r="1684" spans="1:11" ht="13.5" x14ac:dyDescent="0.25">
      <c r="A1684" s="3">
        <f>TITRES_STAT!B1687</f>
        <v>44467</v>
      </c>
      <c r="B1684" s="5">
        <f>TITRES_STAT!D1687</f>
        <v>6.0250000000000004</v>
      </c>
      <c r="C1684" s="2">
        <f t="shared" si="205"/>
        <v>0</v>
      </c>
      <c r="D1684" s="2">
        <f t="shared" si="206"/>
        <v>6.0031999999999996</v>
      </c>
      <c r="E1684" s="2">
        <f t="shared" si="208"/>
        <v>5.9596</v>
      </c>
      <c r="F1684" s="2">
        <f t="shared" ref="F1684:F1747" si="209">AVERAGE(B1665:B1684)</f>
        <v>5.9378000000000002</v>
      </c>
      <c r="G1684" s="2">
        <f t="shared" si="203"/>
        <v>5.9068399999999963</v>
      </c>
      <c r="H1684" s="2">
        <f t="shared" si="207"/>
        <v>5.7389100000000006</v>
      </c>
      <c r="I1684" s="2">
        <f t="array" ref="I1684">SUMPRODUCT(B1668:B1687, (ROW(B1668:B1687)-ROW(B1668)+1)) / (20*21/2)</f>
        <v>5.9570047619047628</v>
      </c>
      <c r="J1684" s="2">
        <f t="shared" si="202"/>
        <v>5.9499750765751971</v>
      </c>
      <c r="K1684" s="2">
        <f t="shared" si="204"/>
        <v>5.9173426254554471</v>
      </c>
    </row>
    <row r="1685" spans="1:11" ht="13.5" x14ac:dyDescent="0.25">
      <c r="A1685" s="3">
        <f>TITRES_STAT!B1688</f>
        <v>44468</v>
      </c>
      <c r="B1685" s="5">
        <f>TITRES_STAT!D1688</f>
        <v>6.0250000000000004</v>
      </c>
      <c r="C1685" s="2">
        <f t="shared" si="205"/>
        <v>0</v>
      </c>
      <c r="D1685" s="2">
        <f t="shared" si="206"/>
        <v>6.0250000000000004</v>
      </c>
      <c r="E1685" s="2">
        <f t="shared" si="208"/>
        <v>5.9704999999999995</v>
      </c>
      <c r="F1685" s="2">
        <f t="shared" si="209"/>
        <v>5.9432500000000008</v>
      </c>
      <c r="G1685" s="2">
        <f t="shared" si="203"/>
        <v>5.9110599999999964</v>
      </c>
      <c r="H1685" s="2">
        <f t="shared" si="207"/>
        <v>5.7428350000000012</v>
      </c>
      <c r="I1685" s="2">
        <f t="array" ref="I1685">SUMPRODUCT(B1669:B1688, (ROW(B1669:B1688)-ROW(B1669)+1)) / (20*21/2)</f>
        <v>5.9440285714285732</v>
      </c>
      <c r="J1685" s="2">
        <f t="shared" ref="J1685:J1748" si="210">$J$4*B1685+J1684*(1-$J$4)</f>
        <v>5.9571203073775587</v>
      </c>
      <c r="K1685" s="2">
        <f t="shared" si="204"/>
        <v>5.9215644832807239</v>
      </c>
    </row>
    <row r="1686" spans="1:11" ht="13.5" x14ac:dyDescent="0.25">
      <c r="A1686" s="3">
        <f>TITRES_STAT!B1689</f>
        <v>44469</v>
      </c>
      <c r="B1686" s="5">
        <f>TITRES_STAT!D1689</f>
        <v>6.0250000000000004</v>
      </c>
      <c r="C1686" s="2">
        <f t="shared" si="205"/>
        <v>0</v>
      </c>
      <c r="D1686" s="2">
        <f t="shared" si="206"/>
        <v>6.0250000000000004</v>
      </c>
      <c r="E1686" s="2">
        <f t="shared" si="208"/>
        <v>5.9813999999999989</v>
      </c>
      <c r="F1686" s="2">
        <f t="shared" si="209"/>
        <v>5.9487000000000005</v>
      </c>
      <c r="G1686" s="2">
        <f t="shared" si="203"/>
        <v>5.9152799999999957</v>
      </c>
      <c r="H1686" s="2">
        <f t="shared" si="207"/>
        <v>5.7467600000000019</v>
      </c>
      <c r="I1686" s="2">
        <f t="array" ref="I1686">SUMPRODUCT(B1670:B1689, (ROW(B1670:B1689)-ROW(B1670)+1)) / (20*21/2)</f>
        <v>5.9315714285714298</v>
      </c>
      <c r="J1686" s="2">
        <f t="shared" si="210"/>
        <v>5.9635850400082671</v>
      </c>
      <c r="K1686" s="2">
        <f t="shared" si="204"/>
        <v>5.9256207780540295</v>
      </c>
    </row>
    <row r="1687" spans="1:11" ht="13.5" x14ac:dyDescent="0.25">
      <c r="A1687" s="3">
        <f>TITRES_STAT!B1690</f>
        <v>44470</v>
      </c>
      <c r="B1687" s="5">
        <f>TITRES_STAT!D1690</f>
        <v>5.8070000000000004</v>
      </c>
      <c r="C1687" s="2">
        <f t="shared" si="205"/>
        <v>-0.21799999999999997</v>
      </c>
      <c r="D1687" s="2">
        <f t="shared" si="206"/>
        <v>5.9814000000000007</v>
      </c>
      <c r="E1687" s="2">
        <f t="shared" si="208"/>
        <v>5.9704999999999995</v>
      </c>
      <c r="F1687" s="2">
        <f t="shared" si="209"/>
        <v>5.9432500000000008</v>
      </c>
      <c r="G1687" s="2">
        <f t="shared" si="203"/>
        <v>5.9151399999999965</v>
      </c>
      <c r="H1687" s="2">
        <f t="shared" si="207"/>
        <v>5.7498000000000022</v>
      </c>
      <c r="I1687" s="2">
        <f t="array" ref="I1687">SUMPRODUCT(B1671:B1690, (ROW(B1671:B1690)-ROW(B1671)+1)) / (20*21/2)</f>
        <v>5.9334428571428575</v>
      </c>
      <c r="J1687" s="2">
        <f t="shared" si="210"/>
        <v>5.9486721790550989</v>
      </c>
      <c r="K1687" s="2">
        <f t="shared" si="204"/>
        <v>5.9209689828362251</v>
      </c>
    </row>
    <row r="1688" spans="1:11" ht="13.5" x14ac:dyDescent="0.25">
      <c r="A1688" s="3">
        <f>TITRES_STAT!B1691</f>
        <v>44473</v>
      </c>
      <c r="B1688" s="5">
        <f>TITRES_STAT!D1691</f>
        <v>5.8070000000000004</v>
      </c>
      <c r="C1688" s="2">
        <f t="shared" si="205"/>
        <v>0</v>
      </c>
      <c r="D1688" s="2">
        <f t="shared" si="206"/>
        <v>5.9378000000000011</v>
      </c>
      <c r="E1688" s="2">
        <f t="shared" si="208"/>
        <v>5.9596</v>
      </c>
      <c r="F1688" s="2">
        <f t="shared" si="209"/>
        <v>5.9378000000000011</v>
      </c>
      <c r="G1688" s="2">
        <f t="shared" si="203"/>
        <v>5.9138399999999969</v>
      </c>
      <c r="H1688" s="2">
        <f t="shared" si="207"/>
        <v>5.7535150000000019</v>
      </c>
      <c r="I1688" s="2">
        <f t="array" ref="I1688">SUMPRODUCT(B1672:B1691, (ROW(B1672:B1691)-ROW(B1672)+1)) / (20*21/2)</f>
        <v>5.9351428571428579</v>
      </c>
      <c r="J1688" s="2">
        <f t="shared" si="210"/>
        <v>5.9351795905736608</v>
      </c>
      <c r="K1688" s="2">
        <f t="shared" si="204"/>
        <v>5.9164996109602956</v>
      </c>
    </row>
    <row r="1689" spans="1:11" ht="13.5" x14ac:dyDescent="0.25">
      <c r="A1689" s="3">
        <f>TITRES_STAT!B1692</f>
        <v>44474</v>
      </c>
      <c r="B1689" s="5">
        <f>TITRES_STAT!D1692</f>
        <v>5.8070000000000004</v>
      </c>
      <c r="C1689" s="2">
        <f t="shared" si="205"/>
        <v>0</v>
      </c>
      <c r="D1689" s="2">
        <f t="shared" si="206"/>
        <v>5.8942000000000005</v>
      </c>
      <c r="E1689" s="2">
        <f t="shared" si="208"/>
        <v>5.9487000000000005</v>
      </c>
      <c r="F1689" s="2">
        <f t="shared" si="209"/>
        <v>5.9323500000000013</v>
      </c>
      <c r="G1689" s="2">
        <f t="shared" si="203"/>
        <v>5.9125399999999981</v>
      </c>
      <c r="H1689" s="2">
        <f t="shared" si="207"/>
        <v>5.7579750000000036</v>
      </c>
      <c r="I1689" s="2">
        <f t="array" ref="I1689">SUMPRODUCT(B1673:B1692, (ROW(B1673:B1692)-ROW(B1673)+1)) / (20*21/2)</f>
        <v>5.9366714285714286</v>
      </c>
      <c r="J1689" s="2">
        <f t="shared" si="210"/>
        <v>5.9229720105190262</v>
      </c>
      <c r="K1689" s="2">
        <f t="shared" si="204"/>
        <v>5.9122055085696967</v>
      </c>
    </row>
    <row r="1690" spans="1:11" ht="13.5" x14ac:dyDescent="0.25">
      <c r="A1690" s="3">
        <f>TITRES_STAT!B1693</f>
        <v>44475</v>
      </c>
      <c r="B1690" s="5">
        <f>TITRES_STAT!D1693</f>
        <v>5.952</v>
      </c>
      <c r="C1690" s="2">
        <f t="shared" si="205"/>
        <v>0.14499999999999957</v>
      </c>
      <c r="D1690" s="2">
        <f t="shared" si="206"/>
        <v>5.8796000000000008</v>
      </c>
      <c r="E1690" s="2">
        <f t="shared" si="208"/>
        <v>5.9523000000000001</v>
      </c>
      <c r="F1690" s="2">
        <f t="shared" si="209"/>
        <v>5.9341500000000016</v>
      </c>
      <c r="G1690" s="2">
        <f t="shared" si="203"/>
        <v>5.9141399999999988</v>
      </c>
      <c r="H1690" s="2">
        <f t="shared" si="207"/>
        <v>5.7624500000000038</v>
      </c>
      <c r="I1690" s="2">
        <f t="array" ref="I1690">SUMPRODUCT(B1674:B1693, (ROW(B1674:B1693)-ROW(B1674)+1)) / (20*21/2)</f>
        <v>5.9380285714285721</v>
      </c>
      <c r="J1690" s="2">
        <f t="shared" si="210"/>
        <v>5.9257365809457854</v>
      </c>
      <c r="K1690" s="2">
        <f t="shared" si="204"/>
        <v>5.9137660768610809</v>
      </c>
    </row>
    <row r="1691" spans="1:11" ht="13.5" x14ac:dyDescent="0.25">
      <c r="A1691" s="3">
        <f>TITRES_STAT!B1694</f>
        <v>44476</v>
      </c>
      <c r="B1691" s="5">
        <f>TITRES_STAT!D1694</f>
        <v>5.952</v>
      </c>
      <c r="C1691" s="2">
        <f t="shared" si="205"/>
        <v>0</v>
      </c>
      <c r="D1691" s="2">
        <f t="shared" si="206"/>
        <v>5.8649999999999993</v>
      </c>
      <c r="E1691" s="2">
        <f t="shared" si="208"/>
        <v>5.9450000000000003</v>
      </c>
      <c r="F1691" s="2">
        <f t="shared" si="209"/>
        <v>5.9359500000000009</v>
      </c>
      <c r="G1691" s="2">
        <f t="shared" si="203"/>
        <v>5.9157399999999996</v>
      </c>
      <c r="H1691" s="2">
        <f t="shared" si="207"/>
        <v>5.7669250000000041</v>
      </c>
      <c r="I1691" s="2">
        <f t="array" ref="I1691">SUMPRODUCT(B1675:B1694, (ROW(B1675:B1694)-ROW(B1675)+1)) / (20*21/2)</f>
        <v>5.9392142857142867</v>
      </c>
      <c r="J1691" s="2">
        <f t="shared" si="210"/>
        <v>5.9282378589509488</v>
      </c>
      <c r="K1691" s="2">
        <f t="shared" si="204"/>
        <v>5.9152654463959404</v>
      </c>
    </row>
    <row r="1692" spans="1:11" ht="13.5" x14ac:dyDescent="0.25">
      <c r="A1692" s="3">
        <f>TITRES_STAT!B1695</f>
        <v>44477</v>
      </c>
      <c r="B1692" s="5">
        <f>TITRES_STAT!D1695</f>
        <v>5.952</v>
      </c>
      <c r="C1692" s="2">
        <f t="shared" si="205"/>
        <v>0</v>
      </c>
      <c r="D1692" s="2">
        <f t="shared" si="206"/>
        <v>5.8940000000000001</v>
      </c>
      <c r="E1692" s="2">
        <f t="shared" si="208"/>
        <v>5.9377000000000004</v>
      </c>
      <c r="F1692" s="2">
        <f t="shared" si="209"/>
        <v>5.9377500000000012</v>
      </c>
      <c r="G1692" s="2">
        <f t="shared" si="203"/>
        <v>5.9173399999999994</v>
      </c>
      <c r="H1692" s="2">
        <f t="shared" si="207"/>
        <v>5.7706900000000054</v>
      </c>
      <c r="I1692" s="2">
        <f t="array" ref="I1692">SUMPRODUCT(B1676:B1695, (ROW(B1676:B1695)-ROW(B1676)+1)) / (20*21/2)</f>
        <v>5.9402285714285705</v>
      </c>
      <c r="J1692" s="2">
        <f t="shared" si="210"/>
        <v>5.9305009200032393</v>
      </c>
      <c r="K1692" s="2">
        <f t="shared" si="204"/>
        <v>5.9167060171255113</v>
      </c>
    </row>
    <row r="1693" spans="1:11" ht="13.5" x14ac:dyDescent="0.25">
      <c r="A1693" s="3">
        <f>TITRES_STAT!B1696</f>
        <v>44480</v>
      </c>
      <c r="B1693" s="5">
        <f>TITRES_STAT!D1696</f>
        <v>5.952</v>
      </c>
      <c r="C1693" s="2">
        <f t="shared" si="205"/>
        <v>0</v>
      </c>
      <c r="D1693" s="2">
        <f t="shared" si="206"/>
        <v>5.9229999999999992</v>
      </c>
      <c r="E1693" s="2">
        <f t="shared" si="208"/>
        <v>5.9304000000000006</v>
      </c>
      <c r="F1693" s="2">
        <f t="shared" si="209"/>
        <v>5.9395500000000006</v>
      </c>
      <c r="G1693" s="2">
        <f t="shared" si="203"/>
        <v>5.9189400000000001</v>
      </c>
      <c r="H1693" s="2">
        <f t="shared" si="207"/>
        <v>5.775230000000005</v>
      </c>
      <c r="I1693" s="2">
        <f t="array" ref="I1693">SUMPRODUCT(B1677:B1696, (ROW(B1677:B1696)-ROW(B1677)+1)) / (20*21/2)</f>
        <v>5.9444999999999988</v>
      </c>
      <c r="J1693" s="2">
        <f t="shared" si="210"/>
        <v>5.9325484514315017</v>
      </c>
      <c r="K1693" s="2">
        <f t="shared" si="204"/>
        <v>5.9180900948852946</v>
      </c>
    </row>
    <row r="1694" spans="1:11" ht="13.5" x14ac:dyDescent="0.25">
      <c r="A1694" s="3">
        <f>TITRES_STAT!B1697</f>
        <v>44481</v>
      </c>
      <c r="B1694" s="5">
        <f>TITRES_STAT!D1697</f>
        <v>5.952</v>
      </c>
      <c r="C1694" s="2">
        <f t="shared" si="205"/>
        <v>0</v>
      </c>
      <c r="D1694" s="2">
        <f t="shared" si="206"/>
        <v>5.952</v>
      </c>
      <c r="E1694" s="2">
        <f t="shared" si="208"/>
        <v>5.9230999999999998</v>
      </c>
      <c r="F1694" s="2">
        <f t="shared" si="209"/>
        <v>5.9413499999999999</v>
      </c>
      <c r="G1694" s="2">
        <f t="shared" si="203"/>
        <v>5.9205399999999999</v>
      </c>
      <c r="H1694" s="2">
        <f t="shared" si="207"/>
        <v>5.7797050000000061</v>
      </c>
      <c r="I1694" s="2">
        <f t="array" ref="I1694">SUMPRODUCT(B1678:B1697, (ROW(B1678:B1697)-ROW(B1678)+1)) / (20*21/2)</f>
        <v>5.948428571428571</v>
      </c>
      <c r="J1694" s="2">
        <f t="shared" si="210"/>
        <v>5.9344009798665969</v>
      </c>
      <c r="K1694" s="2">
        <f t="shared" si="204"/>
        <v>5.9194198950858707</v>
      </c>
    </row>
    <row r="1695" spans="1:11" ht="13.5" x14ac:dyDescent="0.25">
      <c r="A1695" s="3">
        <f>TITRES_STAT!B1698</f>
        <v>44482</v>
      </c>
      <c r="B1695" s="5">
        <f>TITRES_STAT!D1698</f>
        <v>5.952</v>
      </c>
      <c r="C1695" s="2">
        <f t="shared" si="205"/>
        <v>0</v>
      </c>
      <c r="D1695" s="2">
        <f t="shared" si="206"/>
        <v>5.952</v>
      </c>
      <c r="E1695" s="2">
        <f t="shared" si="208"/>
        <v>5.9157999999999991</v>
      </c>
      <c r="F1695" s="2">
        <f t="shared" si="209"/>
        <v>5.9431500000000002</v>
      </c>
      <c r="G1695" s="2">
        <f t="shared" si="203"/>
        <v>5.9219999999999979</v>
      </c>
      <c r="H1695" s="2">
        <f t="shared" si="207"/>
        <v>5.7838050000000054</v>
      </c>
      <c r="I1695" s="2">
        <f t="array" ref="I1695">SUMPRODUCT(B1679:B1698, (ROW(B1679:B1698)-ROW(B1679)+1)) / (20*21/2)</f>
        <v>5.9485857142857128</v>
      </c>
      <c r="J1695" s="2">
        <f t="shared" si="210"/>
        <v>5.9360770770221594</v>
      </c>
      <c r="K1695" s="2">
        <f t="shared" si="204"/>
        <v>5.9206975462589737</v>
      </c>
    </row>
    <row r="1696" spans="1:11" ht="13.5" x14ac:dyDescent="0.25">
      <c r="A1696" s="3">
        <f>TITRES_STAT!B1699</f>
        <v>44483</v>
      </c>
      <c r="B1696" s="5">
        <f>TITRES_STAT!D1699</f>
        <v>5.9880000000000004</v>
      </c>
      <c r="C1696" s="2">
        <f t="shared" si="205"/>
        <v>3.6000000000000476E-2</v>
      </c>
      <c r="D1696" s="2">
        <f t="shared" si="206"/>
        <v>5.9592000000000001</v>
      </c>
      <c r="E1696" s="2">
        <f t="shared" si="208"/>
        <v>5.9120999999999988</v>
      </c>
      <c r="F1696" s="2">
        <f t="shared" si="209"/>
        <v>5.9467499999999998</v>
      </c>
      <c r="G1696" s="2">
        <f t="shared" si="203"/>
        <v>5.9241799999999989</v>
      </c>
      <c r="H1696" s="2">
        <f t="shared" si="207"/>
        <v>5.7880850000000068</v>
      </c>
      <c r="I1696" s="2">
        <f t="array" ref="I1696">SUMPRODUCT(B1680:B1699, (ROW(B1680:B1699)-ROW(B1680)+1)) / (20*21/2)</f>
        <v>5.9360952380952385</v>
      </c>
      <c r="J1696" s="2">
        <f t="shared" si="210"/>
        <v>5.9410221173057636</v>
      </c>
      <c r="K1696" s="2">
        <f t="shared" si="204"/>
        <v>5.9233368581703862</v>
      </c>
    </row>
    <row r="1697" spans="1:11" ht="13.5" x14ac:dyDescent="0.25">
      <c r="A1697" s="3">
        <f>TITRES_STAT!B1700</f>
        <v>44488</v>
      </c>
      <c r="B1697" s="5">
        <f>TITRES_STAT!D1700</f>
        <v>5.9880000000000004</v>
      </c>
      <c r="C1697" s="2">
        <f t="shared" si="205"/>
        <v>0</v>
      </c>
      <c r="D1697" s="2">
        <f t="shared" si="206"/>
        <v>5.9664000000000001</v>
      </c>
      <c r="E1697" s="2">
        <f t="shared" si="208"/>
        <v>5.9301999999999992</v>
      </c>
      <c r="F1697" s="2">
        <f t="shared" si="209"/>
        <v>5.9503499999999994</v>
      </c>
      <c r="G1697" s="2">
        <f t="shared" si="203"/>
        <v>5.926359999999999</v>
      </c>
      <c r="H1697" s="2">
        <f t="shared" si="207"/>
        <v>5.7923650000000064</v>
      </c>
      <c r="I1697" s="2">
        <f t="array" ref="I1697">SUMPRODUCT(B1681:B1700, (ROW(B1681:B1700)-ROW(B1681)+1)) / (20*21/2)</f>
        <v>5.9240571428571425</v>
      </c>
      <c r="J1697" s="2">
        <f t="shared" si="210"/>
        <v>5.9454962013718813</v>
      </c>
      <c r="K1697" s="2">
        <f t="shared" si="204"/>
        <v>5.9258726676539002</v>
      </c>
    </row>
    <row r="1698" spans="1:11" ht="13.5" x14ac:dyDescent="0.25">
      <c r="A1698" s="3">
        <f>TITRES_STAT!B1701</f>
        <v>44489</v>
      </c>
      <c r="B1698" s="5">
        <f>TITRES_STAT!D1701</f>
        <v>5.952</v>
      </c>
      <c r="C1698" s="2">
        <f t="shared" si="205"/>
        <v>-3.6000000000000476E-2</v>
      </c>
      <c r="D1698" s="2">
        <f t="shared" si="206"/>
        <v>5.9664000000000001</v>
      </c>
      <c r="E1698" s="2">
        <f t="shared" si="208"/>
        <v>5.9446999999999992</v>
      </c>
      <c r="F1698" s="2">
        <f t="shared" si="209"/>
        <v>5.9521499999999987</v>
      </c>
      <c r="G1698" s="2">
        <f t="shared" si="203"/>
        <v>5.9270799999999983</v>
      </c>
      <c r="H1698" s="2">
        <f t="shared" si="207"/>
        <v>5.7964650000000075</v>
      </c>
      <c r="I1698" s="2">
        <f t="array" ref="I1698">SUMPRODUCT(B1682:B1701, (ROW(B1682:B1701)-ROW(B1682)+1)) / (20*21/2)</f>
        <v>5.9132333333333325</v>
      </c>
      <c r="J1698" s="2">
        <f t="shared" si="210"/>
        <v>5.9461156107650357</v>
      </c>
      <c r="K1698" s="2">
        <f t="shared" si="204"/>
        <v>5.9268972689223745</v>
      </c>
    </row>
    <row r="1699" spans="1:11" ht="13.5" x14ac:dyDescent="0.25">
      <c r="A1699" s="3">
        <f>TITRES_STAT!B1702</f>
        <v>44490</v>
      </c>
      <c r="B1699" s="5">
        <f>TITRES_STAT!D1702</f>
        <v>5.8209999999999997</v>
      </c>
      <c r="C1699" s="2">
        <f t="shared" si="205"/>
        <v>-0.13100000000000023</v>
      </c>
      <c r="D1699" s="2">
        <f t="shared" si="206"/>
        <v>5.9401999999999999</v>
      </c>
      <c r="E1699" s="2">
        <f t="shared" si="208"/>
        <v>5.9460999999999995</v>
      </c>
      <c r="F1699" s="2">
        <f t="shared" si="209"/>
        <v>5.9474</v>
      </c>
      <c r="G1699" s="2">
        <f t="shared" si="203"/>
        <v>5.9251799999999992</v>
      </c>
      <c r="H1699" s="2">
        <f t="shared" si="207"/>
        <v>5.8005850000000079</v>
      </c>
      <c r="I1699" s="2">
        <f t="array" ref="I1699">SUMPRODUCT(B1683:B1702, (ROW(B1683:B1702)-ROW(B1683)+1)) / (20*21/2)</f>
        <v>5.9033428571428574</v>
      </c>
      <c r="J1699" s="2">
        <f t="shared" si="210"/>
        <v>5.9341998383112227</v>
      </c>
      <c r="K1699" s="2">
        <f t="shared" si="204"/>
        <v>5.9227444348469875</v>
      </c>
    </row>
    <row r="1700" spans="1:11" ht="13.5" x14ac:dyDescent="0.25">
      <c r="A1700" s="3">
        <f>TITRES_STAT!B1703</f>
        <v>44491</v>
      </c>
      <c r="B1700" s="5">
        <f>TITRES_STAT!D1703</f>
        <v>5.8209999999999997</v>
      </c>
      <c r="C1700" s="2">
        <f t="shared" si="205"/>
        <v>0</v>
      </c>
      <c r="D1700" s="2">
        <f t="shared" si="206"/>
        <v>5.9139999999999997</v>
      </c>
      <c r="E1700" s="2">
        <f t="shared" si="208"/>
        <v>5.9329999999999989</v>
      </c>
      <c r="F1700" s="2">
        <f t="shared" si="209"/>
        <v>5.9426499999999995</v>
      </c>
      <c r="G1700" s="2">
        <f t="shared" si="203"/>
        <v>5.9232800000000001</v>
      </c>
      <c r="H1700" s="2">
        <f t="shared" si="207"/>
        <v>5.8039300000000082</v>
      </c>
      <c r="I1700" s="2">
        <f t="array" ref="I1700">SUMPRODUCT(B1684:B1703, (ROW(B1684:B1703)-ROW(B1684)+1)) / (20*21/2)</f>
        <v>5.909528571428571</v>
      </c>
      <c r="J1700" s="2">
        <f t="shared" si="210"/>
        <v>5.9234189013292013</v>
      </c>
      <c r="K1700" s="2">
        <f t="shared" si="204"/>
        <v>5.9187544570098511</v>
      </c>
    </row>
    <row r="1701" spans="1:11" ht="13.5" x14ac:dyDescent="0.25">
      <c r="A1701" s="3">
        <f>TITRES_STAT!B1704</f>
        <v>44494</v>
      </c>
      <c r="B1701" s="5">
        <f>TITRES_STAT!D1704</f>
        <v>5.8289999999999997</v>
      </c>
      <c r="C1701" s="2">
        <f t="shared" si="205"/>
        <v>8.0000000000000071E-3</v>
      </c>
      <c r="D1701" s="2">
        <f t="shared" si="206"/>
        <v>5.8822000000000001</v>
      </c>
      <c r="E1701" s="2">
        <f t="shared" si="208"/>
        <v>5.9206999999999992</v>
      </c>
      <c r="F1701" s="2">
        <f t="shared" si="209"/>
        <v>5.9328499999999993</v>
      </c>
      <c r="G1701" s="2">
        <f t="shared" si="203"/>
        <v>5.9215400000000002</v>
      </c>
      <c r="H1701" s="2">
        <f t="shared" si="207"/>
        <v>5.807315000000008</v>
      </c>
      <c r="I1701" s="2">
        <f t="array" ref="I1701">SUMPRODUCT(B1685:B1704, (ROW(B1685:B1704)-ROW(B1685)+1)) / (20*21/2)</f>
        <v>5.9158904761904765</v>
      </c>
      <c r="J1701" s="2">
        <f t="shared" si="210"/>
        <v>5.9144266250121342</v>
      </c>
      <c r="K1701" s="2">
        <f t="shared" si="204"/>
        <v>5.9152346743820141</v>
      </c>
    </row>
    <row r="1702" spans="1:11" ht="13.5" x14ac:dyDescent="0.25">
      <c r="A1702" s="3">
        <f>TITRES_STAT!B1705</f>
        <v>44495</v>
      </c>
      <c r="B1702" s="5">
        <f>TITRES_STAT!D1705</f>
        <v>5.8289999999999997</v>
      </c>
      <c r="C1702" s="2">
        <f t="shared" si="205"/>
        <v>0</v>
      </c>
      <c r="D1702" s="2">
        <f t="shared" si="206"/>
        <v>5.8504000000000005</v>
      </c>
      <c r="E1702" s="2">
        <f t="shared" si="208"/>
        <v>5.9083999999999994</v>
      </c>
      <c r="F1702" s="2">
        <f t="shared" si="209"/>
        <v>5.923049999999999</v>
      </c>
      <c r="G1702" s="2">
        <f t="shared" si="203"/>
        <v>5.9228600000000009</v>
      </c>
      <c r="H1702" s="2">
        <f t="shared" si="207"/>
        <v>5.8107000000000077</v>
      </c>
      <c r="I1702" s="2">
        <f t="array" ref="I1702">SUMPRODUCT(B1686:B1705, (ROW(B1686:B1705)-ROW(B1686)+1)) / (20*21/2)</f>
        <v>5.9190000000000005</v>
      </c>
      <c r="J1702" s="2">
        <f t="shared" si="210"/>
        <v>5.9062907559633597</v>
      </c>
      <c r="K1702" s="2">
        <f t="shared" si="204"/>
        <v>5.9118529224454646</v>
      </c>
    </row>
    <row r="1703" spans="1:11" ht="13.5" x14ac:dyDescent="0.25">
      <c r="A1703" s="3">
        <f>TITRES_STAT!B1706</f>
        <v>44496</v>
      </c>
      <c r="B1703" s="5">
        <f>TITRES_STAT!D1706</f>
        <v>5.9880000000000004</v>
      </c>
      <c r="C1703" s="2">
        <f t="shared" si="205"/>
        <v>0.1590000000000007</v>
      </c>
      <c r="D1703" s="2">
        <f t="shared" si="206"/>
        <v>5.8575999999999997</v>
      </c>
      <c r="E1703" s="2">
        <f t="shared" si="208"/>
        <v>5.9119999999999999</v>
      </c>
      <c r="F1703" s="2">
        <f t="shared" si="209"/>
        <v>5.9211999999999989</v>
      </c>
      <c r="G1703" s="2">
        <f t="shared" si="203"/>
        <v>5.9243000000000006</v>
      </c>
      <c r="H1703" s="2">
        <f t="shared" si="207"/>
        <v>5.8148800000000085</v>
      </c>
      <c r="I1703" s="2">
        <f t="array" ref="I1703">SUMPRODUCT(B1687:B1706, (ROW(B1687:B1706)-ROW(B1687)+1)) / (20*21/2)</f>
        <v>5.9258857142857142</v>
      </c>
      <c r="J1703" s="2">
        <f t="shared" si="210"/>
        <v>5.9140725887287537</v>
      </c>
      <c r="K1703" s="2">
        <f t="shared" si="204"/>
        <v>5.9148390823495642</v>
      </c>
    </row>
    <row r="1704" spans="1:11" ht="13.5" x14ac:dyDescent="0.25">
      <c r="A1704" s="3">
        <f>TITRES_STAT!B1707</f>
        <v>44497</v>
      </c>
      <c r="B1704" s="5">
        <f>TITRES_STAT!D1707</f>
        <v>5.9880000000000004</v>
      </c>
      <c r="C1704" s="2">
        <f t="shared" si="205"/>
        <v>0</v>
      </c>
      <c r="D1704" s="2">
        <f t="shared" si="206"/>
        <v>5.891</v>
      </c>
      <c r="E1704" s="2">
        <f t="shared" si="208"/>
        <v>5.9155999999999995</v>
      </c>
      <c r="F1704" s="2">
        <f t="shared" si="209"/>
        <v>5.9193499999999988</v>
      </c>
      <c r="G1704" s="2">
        <f t="shared" si="203"/>
        <v>5.9257400000000011</v>
      </c>
      <c r="H1704" s="2">
        <f t="shared" si="207"/>
        <v>5.817540000000009</v>
      </c>
      <c r="I1704" s="2">
        <f t="array" ref="I1704">SUMPRODUCT(B1688:B1707, (ROW(B1688:B1707)-ROW(B1688)+1)) / (20*21/2)</f>
        <v>5.932947619047618</v>
      </c>
      <c r="J1704" s="2">
        <f t="shared" si="210"/>
        <v>5.921113294564111</v>
      </c>
      <c r="K1704" s="2">
        <f t="shared" si="204"/>
        <v>5.9177081379436993</v>
      </c>
    </row>
    <row r="1705" spans="1:11" ht="13.5" x14ac:dyDescent="0.25">
      <c r="A1705" s="3">
        <f>TITRES_STAT!B1708</f>
        <v>44498</v>
      </c>
      <c r="B1705" s="5">
        <f>TITRES_STAT!D1708</f>
        <v>5.952</v>
      </c>
      <c r="C1705" s="2">
        <f t="shared" si="205"/>
        <v>-3.6000000000000476E-2</v>
      </c>
      <c r="D1705" s="2">
        <f t="shared" si="206"/>
        <v>5.9171999999999993</v>
      </c>
      <c r="E1705" s="2">
        <f t="shared" si="208"/>
        <v>5.9155999999999995</v>
      </c>
      <c r="F1705" s="2">
        <f t="shared" si="209"/>
        <v>5.9156999999999993</v>
      </c>
      <c r="G1705" s="2">
        <f t="shared" si="203"/>
        <v>5.9264599999999996</v>
      </c>
      <c r="H1705" s="2">
        <f t="shared" si="207"/>
        <v>5.8196500000000082</v>
      </c>
      <c r="I1705" s="2">
        <f t="array" ref="I1705">SUMPRODUCT(B1689:B1708, (ROW(B1689:B1708)-ROW(B1689)+1)) / (20*21/2)</f>
        <v>5.9391476190476187</v>
      </c>
      <c r="J1705" s="2">
        <f t="shared" si="210"/>
        <v>5.9240548855580046</v>
      </c>
      <c r="K1705" s="2">
        <f t="shared" si="204"/>
        <v>5.9190529168478676</v>
      </c>
    </row>
    <row r="1706" spans="1:11" ht="13.5" x14ac:dyDescent="0.25">
      <c r="A1706" s="3">
        <f>TITRES_STAT!B1709</f>
        <v>44501</v>
      </c>
      <c r="B1706" s="5">
        <f>TITRES_STAT!D1709</f>
        <v>5.9880000000000004</v>
      </c>
      <c r="C1706" s="2">
        <f t="shared" si="205"/>
        <v>3.6000000000000476E-2</v>
      </c>
      <c r="D1706" s="2">
        <f t="shared" si="206"/>
        <v>5.9489999999999998</v>
      </c>
      <c r="E1706" s="2">
        <f t="shared" si="208"/>
        <v>5.9155999999999995</v>
      </c>
      <c r="F1706" s="2">
        <f t="shared" si="209"/>
        <v>5.9138499999999983</v>
      </c>
      <c r="G1706" s="2">
        <f t="shared" si="203"/>
        <v>5.9280599999999994</v>
      </c>
      <c r="H1706" s="2">
        <f t="shared" si="207"/>
        <v>5.8219400000000086</v>
      </c>
      <c r="I1706" s="2">
        <f t="array" ref="I1706">SUMPRODUCT(B1690:B1709, (ROW(B1690:B1709)-ROW(B1690)+1)) / (20*21/2)</f>
        <v>5.9444857142857144</v>
      </c>
      <c r="J1706" s="2">
        <f t="shared" si="210"/>
        <v>5.9301448964572421</v>
      </c>
      <c r="K1706" s="2">
        <f t="shared" si="204"/>
        <v>5.9217567240303044</v>
      </c>
    </row>
    <row r="1707" spans="1:11" ht="13.5" x14ac:dyDescent="0.25">
      <c r="A1707" s="3">
        <f>TITRES_STAT!B1710</f>
        <v>44502</v>
      </c>
      <c r="B1707" s="5">
        <f>TITRES_STAT!D1710</f>
        <v>5.9880000000000004</v>
      </c>
      <c r="C1707" s="2">
        <f t="shared" si="205"/>
        <v>0</v>
      </c>
      <c r="D1707" s="2">
        <f t="shared" si="206"/>
        <v>5.9808000000000003</v>
      </c>
      <c r="E1707" s="2">
        <f t="shared" si="208"/>
        <v>5.9155999999999995</v>
      </c>
      <c r="F1707" s="2">
        <f t="shared" si="209"/>
        <v>5.9228999999999985</v>
      </c>
      <c r="G1707" s="2">
        <f t="shared" si="203"/>
        <v>5.9296599999999993</v>
      </c>
      <c r="H1707" s="2">
        <f t="shared" si="207"/>
        <v>5.824230000000008</v>
      </c>
      <c r="I1707" s="2">
        <f t="array" ref="I1707">SUMPRODUCT(B1691:B1710, (ROW(B1691:B1710)-ROW(B1691)+1)) / (20*21/2)</f>
        <v>5.9489619047619042</v>
      </c>
      <c r="J1707" s="2">
        <f t="shared" si="210"/>
        <v>5.9356549063184572</v>
      </c>
      <c r="K1707" s="2">
        <f t="shared" si="204"/>
        <v>5.924354499558528</v>
      </c>
    </row>
    <row r="1708" spans="1:11" ht="13.5" x14ac:dyDescent="0.25">
      <c r="A1708" s="3">
        <f>TITRES_STAT!B1711</f>
        <v>44503</v>
      </c>
      <c r="B1708" s="5">
        <f>TITRES_STAT!D1711</f>
        <v>5.9880000000000004</v>
      </c>
      <c r="C1708" s="2">
        <f t="shared" si="205"/>
        <v>0</v>
      </c>
      <c r="D1708" s="2">
        <f t="shared" si="206"/>
        <v>5.9808000000000003</v>
      </c>
      <c r="E1708" s="2">
        <f t="shared" si="208"/>
        <v>5.9192</v>
      </c>
      <c r="F1708" s="2">
        <f t="shared" si="209"/>
        <v>5.9319499999999987</v>
      </c>
      <c r="G1708" s="2">
        <f t="shared" si="203"/>
        <v>5.9310999999999989</v>
      </c>
      <c r="H1708" s="2">
        <f t="shared" si="207"/>
        <v>5.8265200000000075</v>
      </c>
      <c r="I1708" s="2">
        <f t="array" ref="I1708">SUMPRODUCT(B1692:B1711, (ROW(B1692:B1711)-ROW(B1692)+1)) / (20*21/2)</f>
        <v>5.9532666666666678</v>
      </c>
      <c r="J1708" s="2">
        <f t="shared" si="210"/>
        <v>5.9406401533357469</v>
      </c>
      <c r="K1708" s="2">
        <f t="shared" si="204"/>
        <v>5.9268504015366252</v>
      </c>
    </row>
    <row r="1709" spans="1:11" ht="13.5" x14ac:dyDescent="0.25">
      <c r="A1709" s="3">
        <f>TITRES_STAT!B1712</f>
        <v>44504</v>
      </c>
      <c r="B1709" s="5">
        <f>TITRES_STAT!D1712</f>
        <v>5.9880000000000004</v>
      </c>
      <c r="C1709" s="2">
        <f t="shared" si="205"/>
        <v>0</v>
      </c>
      <c r="D1709" s="2">
        <f t="shared" si="206"/>
        <v>5.9808000000000003</v>
      </c>
      <c r="E1709" s="2">
        <f t="shared" si="208"/>
        <v>5.9358999999999993</v>
      </c>
      <c r="F1709" s="2">
        <f t="shared" si="209"/>
        <v>5.9409999999999989</v>
      </c>
      <c r="G1709" s="2">
        <f t="shared" si="203"/>
        <v>5.9325399999999995</v>
      </c>
      <c r="H1709" s="2">
        <f t="shared" si="207"/>
        <v>5.8288100000000069</v>
      </c>
      <c r="I1709" s="2">
        <f t="array" ref="I1709">SUMPRODUCT(B1693:B1712, (ROW(B1693:B1712)-ROW(B1693)+1)) / (20*21/2)</f>
        <v>5.9539714285714291</v>
      </c>
      <c r="J1709" s="2">
        <f t="shared" si="210"/>
        <v>5.9451506149228184</v>
      </c>
      <c r="K1709" s="2">
        <f t="shared" si="204"/>
        <v>5.9292484250057775</v>
      </c>
    </row>
    <row r="1710" spans="1:11" ht="13.5" x14ac:dyDescent="0.25">
      <c r="A1710" s="3">
        <f>TITRES_STAT!B1713</f>
        <v>44505</v>
      </c>
      <c r="B1710" s="5">
        <f>TITRES_STAT!D1713</f>
        <v>5.9880000000000004</v>
      </c>
      <c r="C1710" s="2">
        <f t="shared" si="205"/>
        <v>0</v>
      </c>
      <c r="D1710" s="2">
        <f t="shared" si="206"/>
        <v>5.9880000000000004</v>
      </c>
      <c r="E1710" s="2">
        <f t="shared" si="208"/>
        <v>5.9525999999999994</v>
      </c>
      <c r="F1710" s="2">
        <f t="shared" si="209"/>
        <v>5.9427999999999992</v>
      </c>
      <c r="G1710" s="2">
        <f t="shared" si="203"/>
        <v>5.9339799999999991</v>
      </c>
      <c r="H1710" s="2">
        <f t="shared" si="207"/>
        <v>5.8311000000000073</v>
      </c>
      <c r="I1710" s="2">
        <f t="array" ref="I1710">SUMPRODUCT(B1694:B1713, (ROW(B1694:B1713)-ROW(B1694)+1)) / (20*21/2)</f>
        <v>5.9616285714285722</v>
      </c>
      <c r="J1710" s="2">
        <f t="shared" si="210"/>
        <v>5.9492315087396932</v>
      </c>
      <c r="K1710" s="2">
        <f t="shared" si="204"/>
        <v>5.9315524083388844</v>
      </c>
    </row>
    <row r="1711" spans="1:11" ht="13.5" x14ac:dyDescent="0.25">
      <c r="A1711" s="3">
        <f>TITRES_STAT!B1714</f>
        <v>44508</v>
      </c>
      <c r="B1711" s="5">
        <f>TITRES_STAT!D1714</f>
        <v>5.9880000000000004</v>
      </c>
      <c r="C1711" s="2">
        <f t="shared" si="205"/>
        <v>0</v>
      </c>
      <c r="D1711" s="2">
        <f t="shared" si="206"/>
        <v>5.9880000000000004</v>
      </c>
      <c r="E1711" s="2">
        <f t="shared" si="208"/>
        <v>5.9684999999999997</v>
      </c>
      <c r="F1711" s="2">
        <f t="shared" si="209"/>
        <v>5.9445999999999994</v>
      </c>
      <c r="G1711" s="2">
        <f t="shared" si="203"/>
        <v>5.9354199999999988</v>
      </c>
      <c r="H1711" s="2">
        <f t="shared" si="207"/>
        <v>5.8333900000000076</v>
      </c>
      <c r="I1711" s="2">
        <f t="array" ref="I1711">SUMPRODUCT(B1695:B1714, (ROW(B1695:B1714)-ROW(B1695)+1)) / (20*21/2)</f>
        <v>5.9689380952380953</v>
      </c>
      <c r="J1711" s="2">
        <f t="shared" si="210"/>
        <v>5.9529237460025799</v>
      </c>
      <c r="K1711" s="2">
        <f t="shared" si="204"/>
        <v>5.9337660393844187</v>
      </c>
    </row>
    <row r="1712" spans="1:11" ht="13.5" x14ac:dyDescent="0.25">
      <c r="A1712" s="3">
        <f>TITRES_STAT!B1715</f>
        <v>44509</v>
      </c>
      <c r="B1712" s="5">
        <f>TITRES_STAT!D1715</f>
        <v>5.952</v>
      </c>
      <c r="C1712" s="2">
        <f t="shared" si="205"/>
        <v>-3.6000000000000476E-2</v>
      </c>
      <c r="D1712" s="2">
        <f t="shared" si="206"/>
        <v>5.9808000000000003</v>
      </c>
      <c r="E1712" s="2">
        <f t="shared" si="208"/>
        <v>5.9808000000000003</v>
      </c>
      <c r="F1712" s="2">
        <f t="shared" si="209"/>
        <v>5.9445999999999994</v>
      </c>
      <c r="G1712" s="2">
        <f t="shared" si="203"/>
        <v>5.9361399999999991</v>
      </c>
      <c r="H1712" s="2">
        <f t="shared" si="207"/>
        <v>5.8355000000000077</v>
      </c>
      <c r="I1712" s="2">
        <f t="array" ref="I1712">SUMPRODUCT(B1696:B1715, (ROW(B1696:B1715)-ROW(B1696)+1)) / (20*21/2)</f>
        <v>5.975138095238095</v>
      </c>
      <c r="J1712" s="2">
        <f t="shared" si="210"/>
        <v>5.9528357701928103</v>
      </c>
      <c r="K1712" s="2">
        <f t="shared" si="204"/>
        <v>5.9344810966634611</v>
      </c>
    </row>
    <row r="1713" spans="1:11" ht="13.5" x14ac:dyDescent="0.25">
      <c r="A1713" s="3">
        <f>TITRES_STAT!B1716</f>
        <v>44510</v>
      </c>
      <c r="B1713" s="5">
        <f>TITRES_STAT!D1716</f>
        <v>6.0250000000000004</v>
      </c>
      <c r="C1713" s="2">
        <f t="shared" si="205"/>
        <v>7.3000000000000398E-2</v>
      </c>
      <c r="D1713" s="2">
        <f t="shared" si="206"/>
        <v>5.9882000000000009</v>
      </c>
      <c r="E1713" s="2">
        <f t="shared" si="208"/>
        <v>5.9844999999999997</v>
      </c>
      <c r="F1713" s="2">
        <f t="shared" si="209"/>
        <v>5.9482499999999998</v>
      </c>
      <c r="G1713" s="2">
        <f t="shared" si="203"/>
        <v>5.9383199999999992</v>
      </c>
      <c r="H1713" s="2">
        <f t="shared" si="207"/>
        <v>5.8379750000000081</v>
      </c>
      <c r="I1713" s="2">
        <f t="array" ref="I1713">SUMPRODUCT(B1697:B1716, (ROW(B1697:B1716)-ROW(B1697)+1)) / (20*21/2)</f>
        <v>5.9817904761904765</v>
      </c>
      <c r="J1713" s="2">
        <f t="shared" si="210"/>
        <v>5.9597085539839707</v>
      </c>
      <c r="K1713" s="2">
        <f t="shared" si="204"/>
        <v>5.93803085757862</v>
      </c>
    </row>
    <row r="1714" spans="1:11" ht="13.5" x14ac:dyDescent="0.25">
      <c r="A1714" s="3">
        <f>TITRES_STAT!B1717</f>
        <v>44511</v>
      </c>
      <c r="B1714" s="5">
        <f>TITRES_STAT!D1717</f>
        <v>6.0250000000000004</v>
      </c>
      <c r="C1714" s="2">
        <f t="shared" si="205"/>
        <v>0</v>
      </c>
      <c r="D1714" s="2">
        <f t="shared" si="206"/>
        <v>5.9956000000000005</v>
      </c>
      <c r="E1714" s="2">
        <f t="shared" si="208"/>
        <v>5.9882</v>
      </c>
      <c r="F1714" s="2">
        <f t="shared" si="209"/>
        <v>5.9519000000000002</v>
      </c>
      <c r="G1714" s="2">
        <f t="shared" ref="G1714:G1777" si="211">AVERAGE(B1665:B1714)</f>
        <v>5.9404999999999983</v>
      </c>
      <c r="H1714" s="2">
        <f t="shared" si="207"/>
        <v>5.8401800000000081</v>
      </c>
      <c r="I1714" s="2">
        <f t="array" ref="I1714">SUMPRODUCT(B1698:B1717, (ROW(B1698:B1717)-ROW(B1698)+1)) / (20*21/2)</f>
        <v>5.9882666666666662</v>
      </c>
      <c r="J1714" s="2">
        <f t="shared" si="210"/>
        <v>5.965926786937878</v>
      </c>
      <c r="K1714" s="2">
        <f t="shared" si="204"/>
        <v>5.9414414121833801</v>
      </c>
    </row>
    <row r="1715" spans="1:11" ht="13.5" x14ac:dyDescent="0.25">
      <c r="A1715" s="3">
        <f>TITRES_STAT!B1718</f>
        <v>44512</v>
      </c>
      <c r="B1715" s="5">
        <f>TITRES_STAT!D1718</f>
        <v>6.0170000000000003</v>
      </c>
      <c r="C1715" s="2">
        <f t="shared" si="205"/>
        <v>-8.0000000000000071E-3</v>
      </c>
      <c r="D1715" s="2">
        <f t="shared" si="206"/>
        <v>6.0014000000000003</v>
      </c>
      <c r="E1715" s="2">
        <f t="shared" si="208"/>
        <v>5.9946999999999999</v>
      </c>
      <c r="F1715" s="2">
        <f t="shared" si="209"/>
        <v>5.9551500000000006</v>
      </c>
      <c r="G1715" s="2">
        <f t="shared" si="211"/>
        <v>5.9425199999999982</v>
      </c>
      <c r="H1715" s="2">
        <f t="shared" si="207"/>
        <v>5.8423450000000079</v>
      </c>
      <c r="I1715" s="2">
        <f t="array" ref="I1715">SUMPRODUCT(B1699:B1718, (ROW(B1699:B1718)-ROW(B1699)+1)) / (20*21/2)</f>
        <v>5.9945666666666666</v>
      </c>
      <c r="J1715" s="2">
        <f t="shared" si="210"/>
        <v>5.9707909024676038</v>
      </c>
      <c r="K1715" s="2">
        <f t="shared" ref="K1715:K1778" si="212">$K$4*B1715+(1-$K$4)*K1714</f>
        <v>5.9444044940585421</v>
      </c>
    </row>
    <row r="1716" spans="1:11" ht="13.5" x14ac:dyDescent="0.25">
      <c r="A1716" s="3">
        <f>TITRES_STAT!B1719</f>
        <v>44515</v>
      </c>
      <c r="B1716" s="5">
        <f>TITRES_STAT!D1719</f>
        <v>6.0250000000000004</v>
      </c>
      <c r="C1716" s="2">
        <f t="shared" si="205"/>
        <v>8.0000000000000071E-3</v>
      </c>
      <c r="D1716" s="2">
        <f t="shared" si="206"/>
        <v>6.0088000000000008</v>
      </c>
      <c r="E1716" s="2">
        <f t="shared" si="208"/>
        <v>5.9984000000000002</v>
      </c>
      <c r="F1716" s="2">
        <f t="shared" si="209"/>
        <v>5.9570000000000007</v>
      </c>
      <c r="G1716" s="2">
        <f t="shared" si="211"/>
        <v>5.9446999999999992</v>
      </c>
      <c r="H1716" s="2">
        <f t="shared" si="207"/>
        <v>5.8445500000000088</v>
      </c>
      <c r="I1716" s="2">
        <f t="array" ref="I1716">SUMPRODUCT(B1700:B1719, (ROW(B1700:B1719)-ROW(B1700)+1)) / (20*21/2)</f>
        <v>6.0005190476190471</v>
      </c>
      <c r="J1716" s="2">
        <f t="shared" si="210"/>
        <v>5.9759536736611647</v>
      </c>
      <c r="K1716" s="2">
        <f t="shared" si="212"/>
        <v>5.9475651021346776</v>
      </c>
    </row>
    <row r="1717" spans="1:11" ht="13.5" x14ac:dyDescent="0.25">
      <c r="A1717" s="3">
        <f>TITRES_STAT!B1720</f>
        <v>44516</v>
      </c>
      <c r="B1717" s="5">
        <f>TITRES_STAT!D1720</f>
        <v>6.0250000000000004</v>
      </c>
      <c r="C1717" s="2">
        <f t="shared" si="205"/>
        <v>0</v>
      </c>
      <c r="D1717" s="2">
        <f t="shared" si="206"/>
        <v>6.0233999999999996</v>
      </c>
      <c r="E1717" s="2">
        <f t="shared" si="208"/>
        <v>6.0021000000000004</v>
      </c>
      <c r="F1717" s="2">
        <f t="shared" si="209"/>
        <v>5.9588500000000009</v>
      </c>
      <c r="G1717" s="2">
        <f t="shared" si="211"/>
        <v>5.9468799999999984</v>
      </c>
      <c r="H1717" s="2">
        <f t="shared" si="207"/>
        <v>5.8483750000000088</v>
      </c>
      <c r="I1717" s="2">
        <f t="array" ref="I1717">SUMPRODUCT(B1701:B1720, (ROW(B1701:B1720)-ROW(B1701)+1)) / (20*21/2)</f>
        <v>6.0054999999999996</v>
      </c>
      <c r="J1717" s="2">
        <f t="shared" si="210"/>
        <v>5.980624752360101</v>
      </c>
      <c r="K1717" s="2">
        <f t="shared" si="212"/>
        <v>5.9506017647960627</v>
      </c>
    </row>
    <row r="1718" spans="1:11" ht="13.5" x14ac:dyDescent="0.25">
      <c r="A1718" s="3">
        <f>TITRES_STAT!B1721</f>
        <v>44517</v>
      </c>
      <c r="B1718" s="5">
        <f>TITRES_STAT!D1721</f>
        <v>6.0250000000000004</v>
      </c>
      <c r="C1718" s="2">
        <f t="shared" si="205"/>
        <v>0</v>
      </c>
      <c r="D1718" s="2">
        <f t="shared" si="206"/>
        <v>6.0233999999999996</v>
      </c>
      <c r="E1718" s="2">
        <f t="shared" si="208"/>
        <v>6.0057999999999998</v>
      </c>
      <c r="F1718" s="2">
        <f t="shared" si="209"/>
        <v>5.9625000000000012</v>
      </c>
      <c r="G1718" s="2">
        <f t="shared" si="211"/>
        <v>5.9490599999999985</v>
      </c>
      <c r="H1718" s="2">
        <f t="shared" si="207"/>
        <v>5.8514900000000099</v>
      </c>
      <c r="I1718" s="2">
        <f t="array" ref="I1718">SUMPRODUCT(B1702:B1721, (ROW(B1702:B1721)-ROW(B1702)+1)) / (20*21/2)</f>
        <v>6.0095095238095242</v>
      </c>
      <c r="J1718" s="2">
        <f t="shared" si="210"/>
        <v>5.9848509664210434</v>
      </c>
      <c r="K1718" s="2">
        <f t="shared" si="212"/>
        <v>5.9535193426471977</v>
      </c>
    </row>
    <row r="1719" spans="1:11" ht="13.5" x14ac:dyDescent="0.25">
      <c r="A1719" s="3">
        <f>TITRES_STAT!B1722</f>
        <v>44518</v>
      </c>
      <c r="B1719" s="5">
        <f>TITRES_STAT!D1722</f>
        <v>6.0250000000000004</v>
      </c>
      <c r="C1719" s="2">
        <f t="shared" si="205"/>
        <v>0</v>
      </c>
      <c r="D1719" s="2">
        <f t="shared" si="206"/>
        <v>6.0233999999999996</v>
      </c>
      <c r="E1719" s="2">
        <f t="shared" si="208"/>
        <v>6.0095000000000001</v>
      </c>
      <c r="F1719" s="2">
        <f t="shared" si="209"/>
        <v>5.9727000000000015</v>
      </c>
      <c r="G1719" s="2">
        <f t="shared" si="211"/>
        <v>5.9512399999999976</v>
      </c>
      <c r="H1719" s="2">
        <f t="shared" si="207"/>
        <v>5.8539650000000112</v>
      </c>
      <c r="I1719" s="2">
        <f t="array" ref="I1719">SUMPRODUCT(B1703:B1722, (ROW(B1703:B1722)-ROW(B1703)+1)) / (20*21/2)</f>
        <v>6.0125857142857146</v>
      </c>
      <c r="J1719" s="2">
        <f t="shared" si="210"/>
        <v>5.9886746839047538</v>
      </c>
      <c r="K1719" s="2">
        <f t="shared" si="212"/>
        <v>5.9563225056806415</v>
      </c>
    </row>
    <row r="1720" spans="1:11" ht="13.5" x14ac:dyDescent="0.25">
      <c r="A1720" s="3">
        <f>TITRES_STAT!B1723</f>
        <v>44519</v>
      </c>
      <c r="B1720" s="5">
        <f>TITRES_STAT!D1723</f>
        <v>6.0250000000000004</v>
      </c>
      <c r="C1720" s="2">
        <f t="shared" si="205"/>
        <v>0</v>
      </c>
      <c r="D1720" s="2">
        <f t="shared" si="206"/>
        <v>6.0250000000000004</v>
      </c>
      <c r="E1720" s="2">
        <f t="shared" si="208"/>
        <v>6.0131999999999994</v>
      </c>
      <c r="F1720" s="2">
        <f t="shared" si="209"/>
        <v>5.9829000000000017</v>
      </c>
      <c r="G1720" s="2">
        <f t="shared" si="211"/>
        <v>5.9534199999999986</v>
      </c>
      <c r="H1720" s="2">
        <f t="shared" si="207"/>
        <v>5.8564400000000099</v>
      </c>
      <c r="I1720" s="2">
        <f t="array" ref="I1720">SUMPRODUCT(B1704:B1723, (ROW(B1704:B1723)-ROW(B1704)+1)) / (20*21/2)</f>
        <v>6.0147285714285719</v>
      </c>
      <c r="J1720" s="2">
        <f t="shared" si="210"/>
        <v>5.9921342378185862</v>
      </c>
      <c r="K1720" s="2">
        <f t="shared" si="212"/>
        <v>5.9590157407519895</v>
      </c>
    </row>
    <row r="1721" spans="1:11" ht="13.5" x14ac:dyDescent="0.25">
      <c r="A1721" s="3">
        <f>TITRES_STAT!B1724</f>
        <v>44522</v>
      </c>
      <c r="B1721" s="5">
        <f>TITRES_STAT!D1724</f>
        <v>6.0250000000000004</v>
      </c>
      <c r="C1721" s="2">
        <f t="shared" si="205"/>
        <v>0</v>
      </c>
      <c r="D1721" s="2">
        <f t="shared" si="206"/>
        <v>6.0250000000000004</v>
      </c>
      <c r="E1721" s="2">
        <f t="shared" si="208"/>
        <v>6.0168999999999997</v>
      </c>
      <c r="F1721" s="2">
        <f t="shared" si="209"/>
        <v>5.9927000000000019</v>
      </c>
      <c r="G1721" s="2">
        <f t="shared" si="211"/>
        <v>5.9555999999999987</v>
      </c>
      <c r="H1721" s="2">
        <f t="shared" si="207"/>
        <v>5.8595550000000109</v>
      </c>
      <c r="I1721" s="2">
        <f t="array" ref="I1721">SUMPRODUCT(B1705:B1724, (ROW(B1705:B1724)-ROW(B1705)+1)) / (20*21/2)</f>
        <v>5.9993619047619049</v>
      </c>
      <c r="J1721" s="2">
        <f t="shared" si="210"/>
        <v>5.9952643104072925</v>
      </c>
      <c r="K1721" s="2">
        <f t="shared" si="212"/>
        <v>5.9616033587617157</v>
      </c>
    </row>
    <row r="1722" spans="1:11" ht="13.5" x14ac:dyDescent="0.25">
      <c r="A1722" s="3">
        <f>TITRES_STAT!B1725</f>
        <v>44523</v>
      </c>
      <c r="B1722" s="5">
        <f>TITRES_STAT!D1725</f>
        <v>6.0250000000000004</v>
      </c>
      <c r="C1722" s="2">
        <f t="shared" si="205"/>
        <v>0</v>
      </c>
      <c r="D1722" s="2">
        <f t="shared" si="206"/>
        <v>6.0250000000000004</v>
      </c>
      <c r="E1722" s="2">
        <f t="shared" si="208"/>
        <v>6.0241999999999987</v>
      </c>
      <c r="F1722" s="2">
        <f t="shared" si="209"/>
        <v>6.0025000000000022</v>
      </c>
      <c r="G1722" s="2">
        <f t="shared" si="211"/>
        <v>5.9577799999999979</v>
      </c>
      <c r="H1722" s="2">
        <f t="shared" si="207"/>
        <v>5.862670000000012</v>
      </c>
      <c r="I1722" s="2">
        <f t="array" ref="I1722">SUMPRODUCT(B1706:B1725, (ROW(B1706:B1725)-ROW(B1706)+1)) / (20*21/2)</f>
        <v>5.9950666666666672</v>
      </c>
      <c r="J1722" s="2">
        <f t="shared" si="210"/>
        <v>5.9980962808446927</v>
      </c>
      <c r="K1722" s="2">
        <f t="shared" si="212"/>
        <v>5.9640895015553737</v>
      </c>
    </row>
    <row r="1723" spans="1:11" ht="13.5" x14ac:dyDescent="0.25">
      <c r="A1723" s="3">
        <f>TITRES_STAT!B1726</f>
        <v>44524</v>
      </c>
      <c r="B1723" s="5">
        <f>TITRES_STAT!D1726</f>
        <v>6.0250000000000004</v>
      </c>
      <c r="C1723" s="2">
        <f t="shared" si="205"/>
        <v>0</v>
      </c>
      <c r="D1723" s="2">
        <f t="shared" si="206"/>
        <v>6.0250000000000004</v>
      </c>
      <c r="E1723" s="2">
        <f t="shared" si="208"/>
        <v>6.0241999999999987</v>
      </c>
      <c r="F1723" s="2">
        <f t="shared" si="209"/>
        <v>6.0043500000000023</v>
      </c>
      <c r="G1723" s="2">
        <f t="shared" si="211"/>
        <v>5.9599599999999979</v>
      </c>
      <c r="H1723" s="2">
        <f t="shared" si="207"/>
        <v>5.8654500000000125</v>
      </c>
      <c r="I1723" s="2">
        <f t="array" ref="I1723">SUMPRODUCT(B1707:B1726, (ROW(B1707:B1726)-ROW(B1707)+1)) / (20*21/2)</f>
        <v>5.9977238095238095</v>
      </c>
      <c r="J1723" s="2">
        <f t="shared" si="210"/>
        <v>6.000658539811865</v>
      </c>
      <c r="K1723" s="2">
        <f t="shared" si="212"/>
        <v>5.9664781485532021</v>
      </c>
    </row>
    <row r="1724" spans="1:11" ht="13.5" x14ac:dyDescent="0.25">
      <c r="A1724" s="3">
        <f>TITRES_STAT!B1727</f>
        <v>44525</v>
      </c>
      <c r="B1724" s="5">
        <f>TITRES_STAT!D1727</f>
        <v>5.843</v>
      </c>
      <c r="C1724" s="2">
        <f t="shared" si="205"/>
        <v>-0.18200000000000038</v>
      </c>
      <c r="D1724" s="2">
        <f t="shared" si="206"/>
        <v>5.9885999999999999</v>
      </c>
      <c r="E1724" s="2">
        <f t="shared" si="208"/>
        <v>6.0059999999999985</v>
      </c>
      <c r="F1724" s="2">
        <f t="shared" si="209"/>
        <v>5.9971000000000023</v>
      </c>
      <c r="G1724" s="2">
        <f t="shared" si="211"/>
        <v>5.9584999999999981</v>
      </c>
      <c r="H1724" s="2">
        <f t="shared" si="207"/>
        <v>5.8673200000000119</v>
      </c>
      <c r="I1724" s="2">
        <f t="array" ref="I1724">SUMPRODUCT(B1708:B1727, (ROW(B1708:B1727)-ROW(B1708)+1)) / (20*21/2)</f>
        <v>5.9932523809523799</v>
      </c>
      <c r="J1724" s="2">
        <f t="shared" si="210"/>
        <v>5.9856434407821633</v>
      </c>
      <c r="K1724" s="2">
        <f t="shared" si="212"/>
        <v>5.9616358682177824</v>
      </c>
    </row>
    <row r="1725" spans="1:11" ht="13.5" x14ac:dyDescent="0.25">
      <c r="A1725" s="3">
        <f>TITRES_STAT!B1728</f>
        <v>44526</v>
      </c>
      <c r="B1725" s="5">
        <f>TITRES_STAT!D1728</f>
        <v>5.952</v>
      </c>
      <c r="C1725" s="2">
        <f t="shared" si="205"/>
        <v>0.10899999999999999</v>
      </c>
      <c r="D1725" s="2">
        <f t="shared" si="206"/>
        <v>5.9740000000000011</v>
      </c>
      <c r="E1725" s="2">
        <f t="shared" si="208"/>
        <v>5.9994999999999994</v>
      </c>
      <c r="F1725" s="2">
        <f t="shared" si="209"/>
        <v>5.9971000000000023</v>
      </c>
      <c r="G1725" s="2">
        <f t="shared" si="211"/>
        <v>5.9592199999999984</v>
      </c>
      <c r="H1725" s="2">
        <f t="shared" si="207"/>
        <v>5.8697350000000128</v>
      </c>
      <c r="I1725" s="2">
        <f t="array" ref="I1725">SUMPRODUCT(B1709:B1728, (ROW(B1709:B1728)-ROW(B1709)+1)) / (20*21/2)</f>
        <v>5.988952380952381</v>
      </c>
      <c r="J1725" s="2">
        <f t="shared" si="210"/>
        <v>5.9824393035648145</v>
      </c>
      <c r="K1725" s="2">
        <f t="shared" si="212"/>
        <v>5.9612579910327712</v>
      </c>
    </row>
    <row r="1726" spans="1:11" ht="13.5" x14ac:dyDescent="0.25">
      <c r="A1726" s="3">
        <f>TITRES_STAT!B1729</f>
        <v>44529</v>
      </c>
      <c r="B1726" s="5">
        <f>TITRES_STAT!D1729</f>
        <v>6.0250000000000004</v>
      </c>
      <c r="C1726" s="2">
        <f t="shared" si="205"/>
        <v>7.3000000000000398E-2</v>
      </c>
      <c r="D1726" s="2">
        <f t="shared" si="206"/>
        <v>5.9739999999999993</v>
      </c>
      <c r="E1726" s="2">
        <f t="shared" si="208"/>
        <v>5.9994999999999994</v>
      </c>
      <c r="F1726" s="2">
        <f t="shared" si="209"/>
        <v>5.9989500000000024</v>
      </c>
      <c r="G1726" s="2">
        <f t="shared" si="211"/>
        <v>5.9613999999999985</v>
      </c>
      <c r="H1726" s="2">
        <f t="shared" si="207"/>
        <v>5.8725150000000133</v>
      </c>
      <c r="I1726" s="2">
        <f t="array" ref="I1726">SUMPRODUCT(B1710:B1729, (ROW(B1710:B1729)-ROW(B1710)+1)) / (20*21/2)</f>
        <v>5.9848238095238093</v>
      </c>
      <c r="J1726" s="2">
        <f t="shared" si="210"/>
        <v>5.9864927032253084</v>
      </c>
      <c r="K1726" s="2">
        <f t="shared" si="212"/>
        <v>5.9637576776589372</v>
      </c>
    </row>
    <row r="1727" spans="1:11" ht="13.5" x14ac:dyDescent="0.25">
      <c r="A1727" s="3">
        <f>TITRES_STAT!B1730</f>
        <v>44530</v>
      </c>
      <c r="B1727" s="5">
        <f>TITRES_STAT!D1730</f>
        <v>5.952</v>
      </c>
      <c r="C1727" s="2">
        <f t="shared" si="205"/>
        <v>-7.3000000000000398E-2</v>
      </c>
      <c r="D1727" s="2">
        <f t="shared" si="206"/>
        <v>5.9593999999999996</v>
      </c>
      <c r="E1727" s="2">
        <f t="shared" si="208"/>
        <v>5.9921999999999986</v>
      </c>
      <c r="F1727" s="2">
        <f t="shared" si="209"/>
        <v>5.9971500000000022</v>
      </c>
      <c r="G1727" s="2">
        <f t="shared" si="211"/>
        <v>5.9621199999999988</v>
      </c>
      <c r="H1727" s="2">
        <f t="shared" si="207"/>
        <v>5.8749300000000133</v>
      </c>
      <c r="I1727" s="2">
        <f t="array" ref="I1727">SUMPRODUCT(B1711:B1730, (ROW(B1711:B1730)-ROW(B1711)+1)) / (20*21/2)</f>
        <v>5.9878190476190474</v>
      </c>
      <c r="J1727" s="2">
        <f t="shared" si="210"/>
        <v>5.9832076838705168</v>
      </c>
      <c r="K1727" s="2">
        <f t="shared" si="212"/>
        <v>5.963296592260547</v>
      </c>
    </row>
    <row r="1728" spans="1:11" ht="13.5" x14ac:dyDescent="0.25">
      <c r="A1728" s="3">
        <f>TITRES_STAT!B1731</f>
        <v>44531</v>
      </c>
      <c r="B1728" s="5">
        <f>TITRES_STAT!D1731</f>
        <v>5.952</v>
      </c>
      <c r="C1728" s="2">
        <f t="shared" si="205"/>
        <v>0</v>
      </c>
      <c r="D1728" s="2">
        <f t="shared" si="206"/>
        <v>5.944799999999999</v>
      </c>
      <c r="E1728" s="2">
        <f t="shared" si="208"/>
        <v>5.9848999999999997</v>
      </c>
      <c r="F1728" s="2">
        <f t="shared" si="209"/>
        <v>5.9953500000000011</v>
      </c>
      <c r="G1728" s="2">
        <f t="shared" si="211"/>
        <v>5.962839999999999</v>
      </c>
      <c r="H1728" s="2">
        <f t="shared" si="207"/>
        <v>5.8770400000000116</v>
      </c>
      <c r="I1728" s="2">
        <f t="array" ref="I1728">SUMPRODUCT(B1712:B1731, (ROW(B1712:B1731)-ROW(B1712)+1)) / (20*21/2)</f>
        <v>5.9906380952380944</v>
      </c>
      <c r="J1728" s="2">
        <f t="shared" si="210"/>
        <v>5.9802355235018965</v>
      </c>
      <c r="K1728" s="2">
        <f t="shared" si="212"/>
        <v>5.9628535886424858</v>
      </c>
    </row>
    <row r="1729" spans="1:11" ht="13.5" x14ac:dyDescent="0.25">
      <c r="A1729" s="3">
        <f>TITRES_STAT!B1732</f>
        <v>44532</v>
      </c>
      <c r="B1729" s="5">
        <f>TITRES_STAT!D1732</f>
        <v>5.952</v>
      </c>
      <c r="C1729" s="2">
        <f t="shared" si="205"/>
        <v>0</v>
      </c>
      <c r="D1729" s="2">
        <f t="shared" si="206"/>
        <v>5.9665999999999997</v>
      </c>
      <c r="E1729" s="2">
        <f t="shared" si="208"/>
        <v>5.9775999999999998</v>
      </c>
      <c r="F1729" s="2">
        <f t="shared" si="209"/>
        <v>5.9935500000000008</v>
      </c>
      <c r="G1729" s="2">
        <f t="shared" si="211"/>
        <v>5.9635600000000002</v>
      </c>
      <c r="H1729" s="2">
        <f t="shared" si="207"/>
        <v>5.8791500000000125</v>
      </c>
      <c r="I1729" s="2">
        <f t="array" ref="I1729">SUMPRODUCT(B1713:B1732, (ROW(B1713:B1732)-ROW(B1713)+1)) / (20*21/2)</f>
        <v>5.9925190476190471</v>
      </c>
      <c r="J1729" s="2">
        <f t="shared" si="210"/>
        <v>5.9775464260255253</v>
      </c>
      <c r="K1729" s="2">
        <f t="shared" si="212"/>
        <v>5.9624279577153292</v>
      </c>
    </row>
    <row r="1730" spans="1:11" ht="13.5" x14ac:dyDescent="0.25">
      <c r="A1730" s="3">
        <f>TITRES_STAT!B1733</f>
        <v>44533</v>
      </c>
      <c r="B1730" s="5">
        <f>TITRES_STAT!D1733</f>
        <v>6.0250000000000004</v>
      </c>
      <c r="C1730" s="2">
        <f t="shared" si="205"/>
        <v>7.3000000000000398E-2</v>
      </c>
      <c r="D1730" s="2">
        <f t="shared" si="206"/>
        <v>5.9811999999999994</v>
      </c>
      <c r="E1730" s="2">
        <f t="shared" si="208"/>
        <v>5.9775999999999998</v>
      </c>
      <c r="F1730" s="2">
        <f t="shared" si="209"/>
        <v>5.995400000000001</v>
      </c>
      <c r="G1730" s="2">
        <f t="shared" si="211"/>
        <v>5.9657399999999994</v>
      </c>
      <c r="H1730" s="2">
        <f t="shared" si="207"/>
        <v>5.8816250000000139</v>
      </c>
      <c r="I1730" s="2">
        <f t="array" ref="I1730">SUMPRODUCT(B1714:B1733, (ROW(B1714:B1733)-ROW(B1714)+1)) / (20*21/2)</f>
        <v>5.9940904761904763</v>
      </c>
      <c r="J1730" s="2">
        <f t="shared" si="210"/>
        <v>5.9820658140230938</v>
      </c>
      <c r="K1730" s="2">
        <f t="shared" si="212"/>
        <v>5.9648817632951205</v>
      </c>
    </row>
    <row r="1731" spans="1:11" ht="13.5" x14ac:dyDescent="0.25">
      <c r="A1731" s="3">
        <f>TITRES_STAT!B1734</f>
        <v>44536</v>
      </c>
      <c r="B1731" s="5">
        <f>TITRES_STAT!D1734</f>
        <v>6.0250000000000004</v>
      </c>
      <c r="C1731" s="2">
        <f t="shared" si="205"/>
        <v>0</v>
      </c>
      <c r="D1731" s="2">
        <f t="shared" si="206"/>
        <v>5.9811999999999994</v>
      </c>
      <c r="E1731" s="2">
        <f t="shared" si="208"/>
        <v>5.9775999999999989</v>
      </c>
      <c r="F1731" s="2">
        <f t="shared" si="209"/>
        <v>5.9972500000000011</v>
      </c>
      <c r="G1731" s="2">
        <f t="shared" si="211"/>
        <v>5.9657399999999994</v>
      </c>
      <c r="H1731" s="2">
        <f t="shared" si="207"/>
        <v>5.8838650000000143</v>
      </c>
      <c r="I1731" s="2">
        <f t="array" ref="I1731">SUMPRODUCT(B1715:B1734, (ROW(B1715:B1734)-ROW(B1715)+1)) / (20*21/2)</f>
        <v>5.9957000000000003</v>
      </c>
      <c r="J1731" s="2">
        <f t="shared" si="210"/>
        <v>5.986154784116132</v>
      </c>
      <c r="K1731" s="2">
        <f t="shared" si="212"/>
        <v>5.9672393412051159</v>
      </c>
    </row>
    <row r="1732" spans="1:11" ht="13.5" x14ac:dyDescent="0.25">
      <c r="A1732" s="3">
        <f>TITRES_STAT!B1735</f>
        <v>44537</v>
      </c>
      <c r="B1732" s="5">
        <f>TITRES_STAT!D1735</f>
        <v>6.0170000000000003</v>
      </c>
      <c r="C1732" s="2">
        <f t="shared" ref="C1732:C1795" si="213">B1732-B1731</f>
        <v>-8.0000000000000071E-3</v>
      </c>
      <c r="D1732" s="2">
        <f t="shared" si="206"/>
        <v>5.9942000000000002</v>
      </c>
      <c r="E1732" s="2">
        <f t="shared" si="208"/>
        <v>5.976799999999999</v>
      </c>
      <c r="F1732" s="2">
        <f t="shared" si="209"/>
        <v>6.0005000000000006</v>
      </c>
      <c r="G1732" s="2">
        <f t="shared" si="211"/>
        <v>5.9655799999999992</v>
      </c>
      <c r="H1732" s="2">
        <f t="shared" si="207"/>
        <v>5.8855900000000148</v>
      </c>
      <c r="I1732" s="2">
        <f t="array" ref="I1732">SUMPRODUCT(B1716:B1735, (ROW(B1716:B1735)-ROW(B1716)+1)) / (20*21/2)</f>
        <v>5.9973476190476189</v>
      </c>
      <c r="J1732" s="2">
        <f t="shared" si="210"/>
        <v>5.9890924237241201</v>
      </c>
      <c r="K1732" s="2">
        <f t="shared" si="212"/>
        <v>5.9691907395892292</v>
      </c>
    </row>
    <row r="1733" spans="1:11" ht="13.5" x14ac:dyDescent="0.25">
      <c r="A1733" s="3">
        <f>TITRES_STAT!B1736</f>
        <v>44538</v>
      </c>
      <c r="B1733" s="5">
        <f>TITRES_STAT!D1736</f>
        <v>6.0170000000000003</v>
      </c>
      <c r="C1733" s="2">
        <f t="shared" si="213"/>
        <v>0</v>
      </c>
      <c r="D1733" s="2">
        <f t="shared" si="206"/>
        <v>6.0072000000000001</v>
      </c>
      <c r="E1733" s="2">
        <f t="shared" si="208"/>
        <v>5.976</v>
      </c>
      <c r="F1733" s="2">
        <f t="shared" si="209"/>
        <v>6.0000999999999998</v>
      </c>
      <c r="G1733" s="2">
        <f t="shared" si="211"/>
        <v>5.9654199999999991</v>
      </c>
      <c r="H1733" s="2">
        <f t="shared" si="207"/>
        <v>5.887015000000015</v>
      </c>
      <c r="I1733" s="2">
        <f t="array" ref="I1733">SUMPRODUCT(B1717:B1736, (ROW(B1717:B1736)-ROW(B1717)+1)) / (20*21/2)</f>
        <v>5.9989952380952376</v>
      </c>
      <c r="J1733" s="2">
        <f t="shared" si="210"/>
        <v>5.9917502881313469</v>
      </c>
      <c r="K1733" s="2">
        <f t="shared" si="212"/>
        <v>5.9710656125465142</v>
      </c>
    </row>
    <row r="1734" spans="1:11" ht="13.5" x14ac:dyDescent="0.25">
      <c r="A1734" s="3">
        <f>TITRES_STAT!B1737</f>
        <v>44539</v>
      </c>
      <c r="B1734" s="5">
        <f>TITRES_STAT!D1737</f>
        <v>6.0170000000000003</v>
      </c>
      <c r="C1734" s="2">
        <f t="shared" si="213"/>
        <v>0</v>
      </c>
      <c r="D1734" s="2">
        <f t="shared" ref="D1734:D1797" si="214">AVERAGE(B1730:B1734)</f>
        <v>6.0202</v>
      </c>
      <c r="E1734" s="2">
        <f t="shared" si="208"/>
        <v>5.9934000000000003</v>
      </c>
      <c r="F1734" s="2">
        <f t="shared" si="209"/>
        <v>5.9996999999999989</v>
      </c>
      <c r="G1734" s="2">
        <f t="shared" si="211"/>
        <v>5.9652599999999998</v>
      </c>
      <c r="H1734" s="2">
        <f t="shared" si="207"/>
        <v>5.8877600000000152</v>
      </c>
      <c r="I1734" s="2">
        <f t="array" ref="I1734">SUMPRODUCT(B1718:B1737, (ROW(B1718:B1737)-ROW(B1718)+1)) / (20*21/2)</f>
        <v>6.001442857142858</v>
      </c>
      <c r="J1734" s="2">
        <f t="shared" si="210"/>
        <v>5.9941550225950282</v>
      </c>
      <c r="K1734" s="2">
        <f t="shared" si="212"/>
        <v>5.9728669610741019</v>
      </c>
    </row>
    <row r="1735" spans="1:11" ht="13.5" x14ac:dyDescent="0.25">
      <c r="A1735" s="3">
        <f>TITRES_STAT!B1738</f>
        <v>44540</v>
      </c>
      <c r="B1735" s="5">
        <f>TITRES_STAT!D1738</f>
        <v>6.0170000000000003</v>
      </c>
      <c r="C1735" s="2">
        <f t="shared" si="213"/>
        <v>0</v>
      </c>
      <c r="D1735" s="2">
        <f t="shared" si="214"/>
        <v>6.0186000000000002</v>
      </c>
      <c r="E1735" s="2">
        <f t="shared" si="208"/>
        <v>5.9999000000000011</v>
      </c>
      <c r="F1735" s="2">
        <f t="shared" si="209"/>
        <v>5.9996999999999989</v>
      </c>
      <c r="G1735" s="2">
        <f t="shared" si="211"/>
        <v>5.9650999999999996</v>
      </c>
      <c r="H1735" s="2">
        <f t="shared" si="207"/>
        <v>5.8882050000000161</v>
      </c>
      <c r="I1735" s="2">
        <f t="array" ref="I1735">SUMPRODUCT(B1719:B1738, (ROW(B1719:B1738)-ROW(B1719)+1)) / (20*21/2)</f>
        <v>6.0017952380952382</v>
      </c>
      <c r="J1735" s="2">
        <f t="shared" si="210"/>
        <v>5.9963307347288355</v>
      </c>
      <c r="K1735" s="2">
        <f t="shared" si="212"/>
        <v>5.9745976684829607</v>
      </c>
    </row>
    <row r="1736" spans="1:11" ht="13.5" x14ac:dyDescent="0.25">
      <c r="A1736" s="3">
        <f>TITRES_STAT!B1739</f>
        <v>44543</v>
      </c>
      <c r="B1736" s="5">
        <f>TITRES_STAT!D1739</f>
        <v>6.0170000000000003</v>
      </c>
      <c r="C1736" s="2">
        <f t="shared" si="213"/>
        <v>0</v>
      </c>
      <c r="D1736" s="2">
        <f t="shared" si="214"/>
        <v>6.0170000000000003</v>
      </c>
      <c r="E1736" s="2">
        <f t="shared" si="208"/>
        <v>5.9991000000000012</v>
      </c>
      <c r="F1736" s="2">
        <f t="shared" si="209"/>
        <v>5.9992999999999999</v>
      </c>
      <c r="G1736" s="2">
        <f t="shared" si="211"/>
        <v>5.9649399999999995</v>
      </c>
      <c r="H1736" s="2">
        <f t="shared" si="207"/>
        <v>5.8890550000000168</v>
      </c>
      <c r="I1736" s="2">
        <f t="array" ref="I1736">SUMPRODUCT(B1720:B1739, (ROW(B1720:B1739)-ROW(B1720)+1)) / (20*21/2)</f>
        <v>6.0173952380952391</v>
      </c>
      <c r="J1736" s="2">
        <f t="shared" si="210"/>
        <v>5.9982992361832324</v>
      </c>
      <c r="K1736" s="2">
        <f t="shared" si="212"/>
        <v>5.9762605050130411</v>
      </c>
    </row>
    <row r="1737" spans="1:11" ht="13.5" x14ac:dyDescent="0.25">
      <c r="A1737" s="3">
        <f>TITRES_STAT!B1740</f>
        <v>44544</v>
      </c>
      <c r="B1737" s="5">
        <f>TITRES_STAT!D1740</f>
        <v>6.0250000000000004</v>
      </c>
      <c r="C1737" s="2">
        <f t="shared" si="213"/>
        <v>8.0000000000000071E-3</v>
      </c>
      <c r="D1737" s="2">
        <f t="shared" si="214"/>
        <v>6.0186000000000011</v>
      </c>
      <c r="E1737" s="2">
        <f t="shared" si="208"/>
        <v>6.0064000000000011</v>
      </c>
      <c r="F1737" s="2">
        <f t="shared" si="209"/>
        <v>5.9992999999999999</v>
      </c>
      <c r="G1737" s="2">
        <f t="shared" si="211"/>
        <v>5.9692999999999987</v>
      </c>
      <c r="H1737" s="2">
        <f t="shared" si="207"/>
        <v>5.889540000000018</v>
      </c>
      <c r="I1737" s="2">
        <f t="array" ref="I1737">SUMPRODUCT(B1721:B1740, (ROW(B1721:B1740)-ROW(B1721)+1)) / (20*21/2)</f>
        <v>6.0123428571428574</v>
      </c>
      <c r="J1737" s="2">
        <f t="shared" si="210"/>
        <v>6.0008421660705435</v>
      </c>
      <c r="K1737" s="2">
        <f t="shared" si="212"/>
        <v>5.9781718577576282</v>
      </c>
    </row>
    <row r="1738" spans="1:11" ht="13.5" x14ac:dyDescent="0.25">
      <c r="A1738" s="3">
        <f>TITRES_STAT!B1741</f>
        <v>44545</v>
      </c>
      <c r="B1738" s="5">
        <f>TITRES_STAT!D1741</f>
        <v>6.0030000000000001</v>
      </c>
      <c r="C1738" s="2">
        <f t="shared" si="213"/>
        <v>-2.2000000000000242E-2</v>
      </c>
      <c r="D1738" s="2">
        <f t="shared" si="214"/>
        <v>6.0158000000000005</v>
      </c>
      <c r="E1738" s="2">
        <f t="shared" si="208"/>
        <v>6.0115000000000007</v>
      </c>
      <c r="F1738" s="2">
        <f t="shared" si="209"/>
        <v>5.9981999999999998</v>
      </c>
      <c r="G1738" s="2">
        <f t="shared" si="211"/>
        <v>5.9732199999999986</v>
      </c>
      <c r="H1738" s="2">
        <f t="shared" ref="H1738:H1801" si="215">AVERAGE(B1539:B1738)</f>
        <v>5.8899150000000171</v>
      </c>
      <c r="I1738" s="2">
        <f t="array" ref="I1738">SUMPRODUCT(B1722:B1741, (ROW(B1722:B1741)-ROW(B1722)+1)) / (20*21/2)</f>
        <v>6.0324952380952386</v>
      </c>
      <c r="J1738" s="2">
        <f t="shared" si="210"/>
        <v>6.0010476740638259</v>
      </c>
      <c r="K1738" s="2">
        <f t="shared" si="212"/>
        <v>5.9791455103945843</v>
      </c>
    </row>
    <row r="1739" spans="1:11" ht="13.5" x14ac:dyDescent="0.25">
      <c r="A1739" s="3">
        <f>TITRES_STAT!B1742</f>
        <v>44546</v>
      </c>
      <c r="B1739" s="5">
        <f>TITRES_STAT!D1742</f>
        <v>6.1619999999999999</v>
      </c>
      <c r="C1739" s="2">
        <f t="shared" si="213"/>
        <v>0.15899999999999981</v>
      </c>
      <c r="D1739" s="2">
        <f t="shared" si="214"/>
        <v>6.0448000000000004</v>
      </c>
      <c r="E1739" s="2">
        <f t="shared" si="208"/>
        <v>6.0325000000000006</v>
      </c>
      <c r="F1739" s="2">
        <f t="shared" si="209"/>
        <v>6.0050499999999998</v>
      </c>
      <c r="G1739" s="2">
        <f t="shared" si="211"/>
        <v>5.980319999999999</v>
      </c>
      <c r="H1739" s="2">
        <f t="shared" si="215"/>
        <v>5.8910850000000163</v>
      </c>
      <c r="I1739" s="2">
        <f t="array" ref="I1739">SUMPRODUCT(B1723:B1742, (ROW(B1723:B1742)-ROW(B1723)+1)) / (20*21/2)</f>
        <v>6.0538476190476205</v>
      </c>
      <c r="J1739" s="2">
        <f t="shared" si="210"/>
        <v>6.0163764670101285</v>
      </c>
      <c r="K1739" s="2">
        <f t="shared" si="212"/>
        <v>5.986316274692836</v>
      </c>
    </row>
    <row r="1740" spans="1:11" ht="13.5" x14ac:dyDescent="0.25">
      <c r="A1740" s="3">
        <f>TITRES_STAT!B1743</f>
        <v>44550</v>
      </c>
      <c r="B1740" s="5">
        <f>TITRES_STAT!D1743</f>
        <v>5.952</v>
      </c>
      <c r="C1740" s="2">
        <f t="shared" si="213"/>
        <v>-0.20999999999999996</v>
      </c>
      <c r="D1740" s="2">
        <f t="shared" si="214"/>
        <v>6.0317999999999996</v>
      </c>
      <c r="E1740" s="2">
        <f t="shared" ref="E1740:E1803" si="216">AVERAGE(B1731:B1740)</f>
        <v>6.0251999999999999</v>
      </c>
      <c r="F1740" s="2">
        <f t="shared" si="209"/>
        <v>6.0013999999999994</v>
      </c>
      <c r="G1740" s="2">
        <f t="shared" si="211"/>
        <v>5.980319999999999</v>
      </c>
      <c r="H1740" s="2">
        <f t="shared" si="215"/>
        <v>5.8912050000000162</v>
      </c>
      <c r="I1740" s="2">
        <f t="array" ref="I1740">SUMPRODUCT(B1724:B1743, (ROW(B1724:B1743)-ROW(B1724)+1)) / (20*21/2)</f>
        <v>6.0741999999999994</v>
      </c>
      <c r="J1740" s="2">
        <f t="shared" si="210"/>
        <v>6.010245374913926</v>
      </c>
      <c r="K1740" s="2">
        <f t="shared" si="212"/>
        <v>5.984970538430372</v>
      </c>
    </row>
    <row r="1741" spans="1:11" ht="13.5" x14ac:dyDescent="0.25">
      <c r="A1741" s="3">
        <f>TITRES_STAT!B1744</f>
        <v>44551</v>
      </c>
      <c r="B1741" s="5">
        <f>TITRES_STAT!D1744</f>
        <v>6.2130000000000001</v>
      </c>
      <c r="C1741" s="2">
        <f t="shared" si="213"/>
        <v>0.26100000000000012</v>
      </c>
      <c r="D1741" s="2">
        <f t="shared" si="214"/>
        <v>6.0710000000000006</v>
      </c>
      <c r="E1741" s="2">
        <f t="shared" si="216"/>
        <v>6.0439999999999996</v>
      </c>
      <c r="F1741" s="2">
        <f t="shared" si="209"/>
        <v>6.0107999999999988</v>
      </c>
      <c r="G1741" s="2">
        <f t="shared" si="211"/>
        <v>5.9855399999999994</v>
      </c>
      <c r="H1741" s="2">
        <f t="shared" si="215"/>
        <v>5.8932700000000162</v>
      </c>
      <c r="I1741" s="2">
        <f t="array" ref="I1741">SUMPRODUCT(B1725:B1744, (ROW(B1725:B1744)-ROW(B1725)+1)) / (20*21/2)</f>
        <v>6.0852666666666666</v>
      </c>
      <c r="J1741" s="2">
        <f t="shared" si="210"/>
        <v>6.029555339207838</v>
      </c>
      <c r="K1741" s="2">
        <f t="shared" si="212"/>
        <v>5.993912870256632</v>
      </c>
    </row>
    <row r="1742" spans="1:11" ht="13.5" x14ac:dyDescent="0.25">
      <c r="A1742" s="3">
        <f>TITRES_STAT!B1745</f>
        <v>44552</v>
      </c>
      <c r="B1742" s="5">
        <f>TITRES_STAT!D1745</f>
        <v>6.2350000000000003</v>
      </c>
      <c r="C1742" s="2">
        <f t="shared" si="213"/>
        <v>2.2000000000000242E-2</v>
      </c>
      <c r="D1742" s="2">
        <f t="shared" si="214"/>
        <v>6.1129999999999995</v>
      </c>
      <c r="E1742" s="2">
        <f t="shared" si="216"/>
        <v>6.0658000000000003</v>
      </c>
      <c r="F1742" s="2">
        <f t="shared" si="209"/>
        <v>6.0212999999999992</v>
      </c>
      <c r="G1742" s="2">
        <f t="shared" si="211"/>
        <v>5.9912000000000001</v>
      </c>
      <c r="H1742" s="2">
        <f t="shared" si="215"/>
        <v>5.8954450000000147</v>
      </c>
      <c r="I1742" s="2">
        <f t="array" ref="I1742">SUMPRODUCT(B1726:B1745, (ROW(B1726:B1745)-ROW(B1726)+1)) / (20*21/2)</f>
        <v>6.0948809523809517</v>
      </c>
      <c r="J1742" s="2">
        <f t="shared" si="210"/>
        <v>6.0491214973785201</v>
      </c>
      <c r="K1742" s="2">
        <f t="shared" si="212"/>
        <v>6.0033672675014698</v>
      </c>
    </row>
    <row r="1743" spans="1:11" ht="13.5" x14ac:dyDescent="0.25">
      <c r="A1743" s="3">
        <f>TITRES_STAT!B1746</f>
        <v>44553</v>
      </c>
      <c r="B1743" s="5">
        <f>TITRES_STAT!D1746</f>
        <v>6.2350000000000003</v>
      </c>
      <c r="C1743" s="2">
        <f t="shared" si="213"/>
        <v>0</v>
      </c>
      <c r="D1743" s="2">
        <f t="shared" si="214"/>
        <v>6.1593999999999998</v>
      </c>
      <c r="E1743" s="2">
        <f t="shared" si="216"/>
        <v>6.0876000000000001</v>
      </c>
      <c r="F1743" s="2">
        <f t="shared" si="209"/>
        <v>6.0317999999999996</v>
      </c>
      <c r="G1743" s="2">
        <f t="shared" si="211"/>
        <v>5.9968600000000007</v>
      </c>
      <c r="H1743" s="2">
        <f t="shared" si="215"/>
        <v>5.8976200000000141</v>
      </c>
      <c r="I1743" s="2">
        <f t="array" ref="I1743">SUMPRODUCT(B1727:B1746, (ROW(B1727:B1746)-ROW(B1727)+1)) / (20*21/2)</f>
        <v>6.1035619047619054</v>
      </c>
      <c r="J1743" s="2">
        <f t="shared" si="210"/>
        <v>6.0668242119138993</v>
      </c>
      <c r="K1743" s="2">
        <f t="shared" si="212"/>
        <v>6.0124509040700396</v>
      </c>
    </row>
    <row r="1744" spans="1:11" ht="13.5" x14ac:dyDescent="0.25">
      <c r="A1744" s="3">
        <f>TITRES_STAT!B1747</f>
        <v>44554</v>
      </c>
      <c r="B1744" s="5">
        <f>TITRES_STAT!D1747</f>
        <v>6.1479999999999997</v>
      </c>
      <c r="C1744" s="2">
        <f t="shared" si="213"/>
        <v>-8.7000000000000632E-2</v>
      </c>
      <c r="D1744" s="2">
        <f t="shared" si="214"/>
        <v>6.1565999999999992</v>
      </c>
      <c r="E1744" s="2">
        <f t="shared" si="216"/>
        <v>6.1007000000000007</v>
      </c>
      <c r="F1744" s="2">
        <f t="shared" si="209"/>
        <v>6.0470500000000005</v>
      </c>
      <c r="G1744" s="2">
        <f t="shared" si="211"/>
        <v>6.0007800000000007</v>
      </c>
      <c r="H1744" s="2">
        <f t="shared" si="215"/>
        <v>5.899360000000013</v>
      </c>
      <c r="I1744" s="2">
        <f t="array" ref="I1744">SUMPRODUCT(B1728:B1747, (ROW(B1728:B1747)-ROW(B1728)+1)) / (20*21/2)</f>
        <v>6.1116571428571422</v>
      </c>
      <c r="J1744" s="2">
        <f t="shared" si="210"/>
        <v>6.0745552393506701</v>
      </c>
      <c r="K1744" s="2">
        <f t="shared" si="212"/>
        <v>6.0177665548908221</v>
      </c>
    </row>
    <row r="1745" spans="1:11" ht="13.5" x14ac:dyDescent="0.25">
      <c r="A1745" s="3">
        <f>TITRES_STAT!B1748</f>
        <v>44557</v>
      </c>
      <c r="B1745" s="5">
        <f>TITRES_STAT!D1748</f>
        <v>6.1479999999999997</v>
      </c>
      <c r="C1745" s="2">
        <f t="shared" si="213"/>
        <v>0</v>
      </c>
      <c r="D1745" s="2">
        <f t="shared" si="214"/>
        <v>6.1958000000000002</v>
      </c>
      <c r="E1745" s="2">
        <f t="shared" si="216"/>
        <v>6.1137999999999995</v>
      </c>
      <c r="F1745" s="2">
        <f t="shared" si="209"/>
        <v>6.0568499999999998</v>
      </c>
      <c r="G1745" s="2">
        <f t="shared" si="211"/>
        <v>6.0047000000000024</v>
      </c>
      <c r="H1745" s="2">
        <f t="shared" si="215"/>
        <v>5.9011000000000111</v>
      </c>
      <c r="I1745" s="2">
        <f t="array" ref="I1745">SUMPRODUCT(B1729:B1748, (ROW(B1729:B1748)-ROW(B1729)+1)) / (20*21/2)</f>
        <v>6.1347238095238081</v>
      </c>
      <c r="J1745" s="2">
        <f t="shared" si="210"/>
        <v>6.0815499784601297</v>
      </c>
      <c r="K1745" s="2">
        <f t="shared" si="212"/>
        <v>6.0228737488166724</v>
      </c>
    </row>
    <row r="1746" spans="1:11" ht="13.5" x14ac:dyDescent="0.25">
      <c r="A1746" s="3">
        <f>TITRES_STAT!B1749</f>
        <v>44558</v>
      </c>
      <c r="B1746" s="5">
        <f>TITRES_STAT!D1749</f>
        <v>6.1479999999999997</v>
      </c>
      <c r="C1746" s="2">
        <f t="shared" si="213"/>
        <v>0</v>
      </c>
      <c r="D1746" s="2">
        <f t="shared" si="214"/>
        <v>6.1828000000000003</v>
      </c>
      <c r="E1746" s="2">
        <f t="shared" si="216"/>
        <v>6.1268999999999991</v>
      </c>
      <c r="F1746" s="2">
        <f t="shared" si="209"/>
        <v>6.0630000000000006</v>
      </c>
      <c r="G1746" s="2">
        <f t="shared" si="211"/>
        <v>6.0079000000000029</v>
      </c>
      <c r="H1746" s="2">
        <f t="shared" si="215"/>
        <v>5.902840000000011</v>
      </c>
      <c r="I1746" s="2">
        <f t="array" ref="I1746">SUMPRODUCT(B1730:B1749, (ROW(B1730:B1749)-ROW(B1730)+1)) / (20*21/2)</f>
        <v>6.1560619047619047</v>
      </c>
      <c r="J1746" s="2">
        <f t="shared" si="210"/>
        <v>6.0878785519401166</v>
      </c>
      <c r="K1746" s="2">
        <f t="shared" si="212"/>
        <v>6.0277806606277826</v>
      </c>
    </row>
    <row r="1747" spans="1:11" ht="13.5" x14ac:dyDescent="0.25">
      <c r="A1747" s="3">
        <f>TITRES_STAT!B1750</f>
        <v>44559</v>
      </c>
      <c r="B1747" s="5">
        <f>TITRES_STAT!D1750</f>
        <v>6.1479999999999997</v>
      </c>
      <c r="C1747" s="2">
        <f t="shared" si="213"/>
        <v>0</v>
      </c>
      <c r="D1747" s="2">
        <f t="shared" si="214"/>
        <v>6.1654</v>
      </c>
      <c r="E1747" s="2">
        <f t="shared" si="216"/>
        <v>6.139199999999998</v>
      </c>
      <c r="F1747" s="2">
        <f t="shared" si="209"/>
        <v>6.0727999999999991</v>
      </c>
      <c r="G1747" s="2">
        <f t="shared" si="211"/>
        <v>6.0111000000000043</v>
      </c>
      <c r="H1747" s="2">
        <f t="shared" si="215"/>
        <v>5.9045800000000099</v>
      </c>
      <c r="I1747" s="2">
        <f t="array" ref="I1747">SUMPRODUCT(B1731:B1750, (ROW(B1731:B1750)-ROW(B1731)+1)) / (20*21/2)</f>
        <v>6.1756714285714276</v>
      </c>
      <c r="J1747" s="2">
        <f t="shared" si="210"/>
        <v>6.093604404136296</v>
      </c>
      <c r="K1747" s="2">
        <f t="shared" si="212"/>
        <v>6.0324951445247317</v>
      </c>
    </row>
    <row r="1748" spans="1:11" ht="13.5" x14ac:dyDescent="0.25">
      <c r="A1748" s="3">
        <f>TITRES_STAT!B1751</f>
        <v>44560</v>
      </c>
      <c r="B1748" s="5">
        <f>TITRES_STAT!D1751</f>
        <v>6.3150000000000004</v>
      </c>
      <c r="C1748" s="2">
        <f t="shared" si="213"/>
        <v>0.1670000000000007</v>
      </c>
      <c r="D1748" s="2">
        <f t="shared" si="214"/>
        <v>6.1814</v>
      </c>
      <c r="E1748" s="2">
        <f t="shared" si="216"/>
        <v>6.170399999999999</v>
      </c>
      <c r="F1748" s="2">
        <f t="shared" ref="F1748:F1811" si="217">AVERAGE(B1729:B1748)</f>
        <v>6.0909499999999994</v>
      </c>
      <c r="G1748" s="2">
        <f t="shared" si="211"/>
        <v>6.0183600000000039</v>
      </c>
      <c r="H1748" s="2">
        <f t="shared" si="215"/>
        <v>5.9071550000000101</v>
      </c>
      <c r="I1748" s="2">
        <f t="array" ref="I1748">SUMPRODUCT(B1732:B1751, (ROW(B1732:B1751)-ROW(B1732)+1)) / (20*21/2)</f>
        <v>6.180090476190478</v>
      </c>
      <c r="J1748" s="2">
        <f t="shared" si="210"/>
        <v>6.1146896989804587</v>
      </c>
      <c r="K1748" s="2">
        <f t="shared" si="212"/>
        <v>6.043573766308076</v>
      </c>
    </row>
    <row r="1749" spans="1:11" ht="13.5" x14ac:dyDescent="0.25">
      <c r="A1749" s="3">
        <f>TITRES_STAT!B1752</f>
        <v>44561</v>
      </c>
      <c r="B1749" s="5">
        <f>TITRES_STAT!D1752</f>
        <v>6.3150000000000004</v>
      </c>
      <c r="C1749" s="2">
        <f t="shared" si="213"/>
        <v>0</v>
      </c>
      <c r="D1749" s="2">
        <f t="shared" si="214"/>
        <v>6.2148000000000003</v>
      </c>
      <c r="E1749" s="2">
        <f t="shared" si="216"/>
        <v>6.1856999999999989</v>
      </c>
      <c r="F1749" s="2">
        <f t="shared" si="217"/>
        <v>6.1090999999999989</v>
      </c>
      <c r="G1749" s="2">
        <f t="shared" si="211"/>
        <v>6.0282400000000029</v>
      </c>
      <c r="H1749" s="2">
        <f t="shared" si="215"/>
        <v>5.9097300000000113</v>
      </c>
      <c r="I1749" s="2">
        <f t="array" ref="I1749">SUMPRODUCT(B1733:B1752, (ROW(B1733:B1752)-ROW(B1733)+1)) / (20*21/2)</f>
        <v>6.1838190476190489</v>
      </c>
      <c r="J1749" s="2">
        <f t="shared" ref="J1749:J1812" si="218">$J$4*B1749+J1748*(1-$J$4)</f>
        <v>6.133766870506129</v>
      </c>
      <c r="K1749" s="2">
        <f t="shared" si="212"/>
        <v>6.0542179323352112</v>
      </c>
    </row>
    <row r="1750" spans="1:11" ht="13.5" x14ac:dyDescent="0.25">
      <c r="A1750" s="3">
        <f>TITRES_STAT!B1753</f>
        <v>44564</v>
      </c>
      <c r="B1750" s="5">
        <f>TITRES_STAT!D1753</f>
        <v>6.3150000000000004</v>
      </c>
      <c r="C1750" s="2">
        <f t="shared" si="213"/>
        <v>0</v>
      </c>
      <c r="D1750" s="2">
        <f t="shared" si="214"/>
        <v>6.2482000000000006</v>
      </c>
      <c r="E1750" s="2">
        <f t="shared" si="216"/>
        <v>6.2219999999999986</v>
      </c>
      <c r="F1750" s="2">
        <f t="shared" si="217"/>
        <v>6.1235999999999979</v>
      </c>
      <c r="G1750" s="2">
        <f t="shared" si="211"/>
        <v>6.0381200000000028</v>
      </c>
      <c r="H1750" s="2">
        <f t="shared" si="215"/>
        <v>5.912340000000011</v>
      </c>
      <c r="I1750" s="2">
        <f t="array" ref="I1750">SUMPRODUCT(B1734:B1753, (ROW(B1734:B1753)-ROW(B1734)+1)) / (20*21/2)</f>
        <v>6.1832952380952388</v>
      </c>
      <c r="J1750" s="2">
        <f t="shared" si="218"/>
        <v>6.1510271685531643</v>
      </c>
      <c r="K1750" s="2">
        <f t="shared" si="212"/>
        <v>6.0644446800867717</v>
      </c>
    </row>
    <row r="1751" spans="1:11" ht="13.5" x14ac:dyDescent="0.25">
      <c r="A1751" s="3">
        <f>TITRES_STAT!B1754</f>
        <v>44565</v>
      </c>
      <c r="B1751" s="5">
        <f>TITRES_STAT!D1754</f>
        <v>6.17</v>
      </c>
      <c r="C1751" s="2">
        <f t="shared" si="213"/>
        <v>-0.14500000000000046</v>
      </c>
      <c r="D1751" s="2">
        <f t="shared" si="214"/>
        <v>6.252600000000001</v>
      </c>
      <c r="E1751" s="2">
        <f t="shared" si="216"/>
        <v>6.2176999999999989</v>
      </c>
      <c r="F1751" s="2">
        <f t="shared" si="217"/>
        <v>6.1308499999999988</v>
      </c>
      <c r="G1751" s="2">
        <f t="shared" si="211"/>
        <v>6.044940000000004</v>
      </c>
      <c r="H1751" s="2">
        <f t="shared" si="215"/>
        <v>5.9142250000000116</v>
      </c>
      <c r="I1751" s="2">
        <f t="array" ref="I1751">SUMPRODUCT(B1735:B1754, (ROW(B1735:B1754)-ROW(B1735)+1)) / (20*21/2)</f>
        <v>6.1787904761904766</v>
      </c>
      <c r="J1751" s="2">
        <f t="shared" si="218"/>
        <v>6.1528341048814346</v>
      </c>
      <c r="K1751" s="2">
        <f t="shared" si="212"/>
        <v>6.0685841043970949</v>
      </c>
    </row>
    <row r="1752" spans="1:11" ht="13.5" x14ac:dyDescent="0.25">
      <c r="A1752" s="3">
        <f>TITRES_STAT!B1755</f>
        <v>44566</v>
      </c>
      <c r="B1752" s="5">
        <f>TITRES_STAT!D1755</f>
        <v>6.17</v>
      </c>
      <c r="C1752" s="2">
        <f t="shared" si="213"/>
        <v>0</v>
      </c>
      <c r="D1752" s="2">
        <f t="shared" si="214"/>
        <v>6.2570000000000006</v>
      </c>
      <c r="E1752" s="2">
        <f t="shared" si="216"/>
        <v>6.2111999999999998</v>
      </c>
      <c r="F1752" s="2">
        <f t="shared" si="217"/>
        <v>6.1384999999999987</v>
      </c>
      <c r="G1752" s="2">
        <f t="shared" si="211"/>
        <v>6.0517600000000025</v>
      </c>
      <c r="H1752" s="2">
        <f t="shared" si="215"/>
        <v>5.9160750000000117</v>
      </c>
      <c r="I1752" s="2">
        <f t="array" ref="I1752">SUMPRODUCT(B1736:B1755, (ROW(B1736:B1755)-ROW(B1736)+1)) / (20*21/2)</f>
        <v>6.1800952380952392</v>
      </c>
      <c r="J1752" s="2">
        <f t="shared" si="218"/>
        <v>6.1544689520355833</v>
      </c>
      <c r="K1752" s="2">
        <f t="shared" si="212"/>
        <v>6.0725611983423073</v>
      </c>
    </row>
    <row r="1753" spans="1:11" ht="13.5" x14ac:dyDescent="0.25">
      <c r="A1753" s="3">
        <f>TITRES_STAT!B1756</f>
        <v>44567</v>
      </c>
      <c r="B1753" s="5">
        <f>TITRES_STAT!D1756</f>
        <v>6.133</v>
      </c>
      <c r="C1753" s="2">
        <f t="shared" si="213"/>
        <v>-3.6999999999999922E-2</v>
      </c>
      <c r="D1753" s="2">
        <f t="shared" si="214"/>
        <v>6.2205999999999992</v>
      </c>
      <c r="E1753" s="2">
        <f t="shared" si="216"/>
        <v>6.2010000000000005</v>
      </c>
      <c r="F1753" s="2">
        <f t="shared" si="217"/>
        <v>6.1442999999999994</v>
      </c>
      <c r="G1753" s="2">
        <f t="shared" si="211"/>
        <v>6.0546600000000019</v>
      </c>
      <c r="H1753" s="2">
        <f t="shared" si="215"/>
        <v>5.9177400000000127</v>
      </c>
      <c r="I1753" s="2">
        <f t="array" ref="I1753">SUMPRODUCT(B1737:B1756, (ROW(B1737:B1756)-ROW(B1737)+1)) / (20*21/2)</f>
        <v>6.1814714285714292</v>
      </c>
      <c r="J1753" s="2">
        <f t="shared" si="218"/>
        <v>6.1524242899369561</v>
      </c>
      <c r="K1753" s="2">
        <f t="shared" si="212"/>
        <v>6.0749313474269231</v>
      </c>
    </row>
    <row r="1754" spans="1:11" ht="13.5" x14ac:dyDescent="0.25">
      <c r="A1754" s="3">
        <f>TITRES_STAT!B1757</f>
        <v>44568</v>
      </c>
      <c r="B1754" s="5">
        <f>TITRES_STAT!D1757</f>
        <v>6.0970000000000004</v>
      </c>
      <c r="C1754" s="2">
        <f t="shared" si="213"/>
        <v>-3.5999999999999588E-2</v>
      </c>
      <c r="D1754" s="2">
        <f t="shared" si="214"/>
        <v>6.1770000000000005</v>
      </c>
      <c r="E1754" s="2">
        <f t="shared" si="216"/>
        <v>6.1959000000000009</v>
      </c>
      <c r="F1754" s="2">
        <f t="shared" si="217"/>
        <v>6.148299999999999</v>
      </c>
      <c r="G1754" s="2">
        <f t="shared" si="211"/>
        <v>6.0568400000000011</v>
      </c>
      <c r="H1754" s="2">
        <f t="shared" si="215"/>
        <v>5.9192250000000124</v>
      </c>
      <c r="I1754" s="2">
        <f t="array" ref="I1754">SUMPRODUCT(B1738:B1757, (ROW(B1738:B1757)-ROW(B1738)+1)) / (20*21/2)</f>
        <v>6.1821190476190484</v>
      </c>
      <c r="J1754" s="2">
        <f t="shared" si="218"/>
        <v>6.1471457861334367</v>
      </c>
      <c r="K1754" s="2">
        <f t="shared" si="212"/>
        <v>6.0757967847827299</v>
      </c>
    </row>
    <row r="1755" spans="1:11" ht="13.5" x14ac:dyDescent="0.25">
      <c r="A1755" s="3">
        <f>TITRES_STAT!B1758</f>
        <v>44571</v>
      </c>
      <c r="B1755" s="5">
        <f>TITRES_STAT!D1758</f>
        <v>6.1619999999999999</v>
      </c>
      <c r="C1755" s="2">
        <f t="shared" si="213"/>
        <v>6.4999999999999503E-2</v>
      </c>
      <c r="D1755" s="2">
        <f t="shared" si="214"/>
        <v>6.1463999999999999</v>
      </c>
      <c r="E1755" s="2">
        <f t="shared" si="216"/>
        <v>6.1973000000000003</v>
      </c>
      <c r="F1755" s="2">
        <f t="shared" si="217"/>
        <v>6.155549999999999</v>
      </c>
      <c r="G1755" s="2">
        <f t="shared" si="211"/>
        <v>6.0610400000000002</v>
      </c>
      <c r="H1755" s="2">
        <f t="shared" si="215"/>
        <v>5.9213400000000123</v>
      </c>
      <c r="I1755" s="2">
        <f t="array" ref="I1755">SUMPRODUCT(B1739:B1758, (ROW(B1739:B1758)-ROW(B1739)+1)) / (20*21/2)</f>
        <v>6.1820761904761907</v>
      </c>
      <c r="J1755" s="2">
        <f t="shared" si="218"/>
        <v>6.1485604731683479</v>
      </c>
      <c r="K1755" s="2">
        <f t="shared" si="212"/>
        <v>6.0791773030265448</v>
      </c>
    </row>
    <row r="1756" spans="1:11" ht="13.5" x14ac:dyDescent="0.25">
      <c r="A1756" s="3">
        <f>TITRES_STAT!B1759</f>
        <v>44572</v>
      </c>
      <c r="B1756" s="5">
        <f>TITRES_STAT!D1759</f>
        <v>6.17</v>
      </c>
      <c r="C1756" s="2">
        <f t="shared" si="213"/>
        <v>8.0000000000000071E-3</v>
      </c>
      <c r="D1756" s="2">
        <f t="shared" si="214"/>
        <v>6.1463999999999999</v>
      </c>
      <c r="E1756" s="2">
        <f t="shared" si="216"/>
        <v>6.1995000000000013</v>
      </c>
      <c r="F1756" s="2">
        <f t="shared" si="217"/>
        <v>6.1631999999999989</v>
      </c>
      <c r="G1756" s="2">
        <f t="shared" si="211"/>
        <v>6.064680000000001</v>
      </c>
      <c r="H1756" s="2">
        <f t="shared" si="215"/>
        <v>5.9234950000000133</v>
      </c>
      <c r="I1756" s="2">
        <f t="array" ref="I1756">SUMPRODUCT(B1740:B1759, (ROW(B1740:B1759)-ROW(B1740)+1)) / (20*21/2)</f>
        <v>6.1943809523809534</v>
      </c>
      <c r="J1756" s="2">
        <f t="shared" si="218"/>
        <v>6.1506023328666002</v>
      </c>
      <c r="K1756" s="2">
        <f t="shared" si="212"/>
        <v>6.0827389774176615</v>
      </c>
    </row>
    <row r="1757" spans="1:11" ht="13.5" x14ac:dyDescent="0.25">
      <c r="A1757" s="3">
        <f>TITRES_STAT!B1760</f>
        <v>44573</v>
      </c>
      <c r="B1757" s="5">
        <f>TITRES_STAT!D1760</f>
        <v>6.17</v>
      </c>
      <c r="C1757" s="2">
        <f t="shared" si="213"/>
        <v>0</v>
      </c>
      <c r="D1757" s="2">
        <f t="shared" si="214"/>
        <v>6.1463999999999999</v>
      </c>
      <c r="E1757" s="2">
        <f t="shared" si="216"/>
        <v>6.2017000000000007</v>
      </c>
      <c r="F1757" s="2">
        <f t="shared" si="217"/>
        <v>6.1704499999999989</v>
      </c>
      <c r="G1757" s="2">
        <f t="shared" si="211"/>
        <v>6.0683200000000008</v>
      </c>
      <c r="H1757" s="2">
        <f t="shared" si="215"/>
        <v>5.926225000000013</v>
      </c>
      <c r="I1757" s="2">
        <f t="array" ref="I1757">SUMPRODUCT(B1741:B1760, (ROW(B1741:B1760)-ROW(B1741)+1)) / (20*21/2)</f>
        <v>6.2052285714285711</v>
      </c>
      <c r="J1757" s="2">
        <f t="shared" si="218"/>
        <v>6.152449729736448</v>
      </c>
      <c r="K1757" s="2">
        <f t="shared" si="212"/>
        <v>6.0861609783032433</v>
      </c>
    </row>
    <row r="1758" spans="1:11" ht="13.5" x14ac:dyDescent="0.25">
      <c r="A1758" s="3">
        <f>TITRES_STAT!B1761</f>
        <v>44574</v>
      </c>
      <c r="B1758" s="5">
        <f>TITRES_STAT!D1761</f>
        <v>6.17</v>
      </c>
      <c r="C1758" s="2">
        <f t="shared" si="213"/>
        <v>0</v>
      </c>
      <c r="D1758" s="2">
        <f t="shared" si="214"/>
        <v>6.1538000000000013</v>
      </c>
      <c r="E1758" s="2">
        <f t="shared" si="216"/>
        <v>6.1871999999999998</v>
      </c>
      <c r="F1758" s="2">
        <f t="shared" si="217"/>
        <v>6.1787999999999998</v>
      </c>
      <c r="G1758" s="2">
        <f t="shared" si="211"/>
        <v>6.0719600000000007</v>
      </c>
      <c r="H1758" s="2">
        <f t="shared" si="215"/>
        <v>5.9289550000000126</v>
      </c>
      <c r="I1758" s="2">
        <f t="array" ref="I1758">SUMPRODUCT(B1742:B1761, (ROW(B1742:B1761)-ROW(B1742)+1)) / (20*21/2)</f>
        <v>6.2137523809523802</v>
      </c>
      <c r="J1758" s="2">
        <f t="shared" si="218"/>
        <v>6.1541211840472627</v>
      </c>
      <c r="K1758" s="2">
        <f t="shared" si="212"/>
        <v>6.0894487830756656</v>
      </c>
    </row>
    <row r="1759" spans="1:11" ht="13.5" x14ac:dyDescent="0.25">
      <c r="A1759" s="3">
        <f>TITRES_STAT!B1762</f>
        <v>44575</v>
      </c>
      <c r="B1759" s="5">
        <f>TITRES_STAT!D1762</f>
        <v>6.3079999999999998</v>
      </c>
      <c r="C1759" s="2">
        <f t="shared" si="213"/>
        <v>0.1379999999999999</v>
      </c>
      <c r="D1759" s="2">
        <f t="shared" si="214"/>
        <v>6.1960000000000006</v>
      </c>
      <c r="E1759" s="2">
        <f t="shared" si="216"/>
        <v>6.1865000000000006</v>
      </c>
      <c r="F1759" s="2">
        <f t="shared" si="217"/>
        <v>6.1860999999999988</v>
      </c>
      <c r="G1759" s="2">
        <f t="shared" si="211"/>
        <v>6.0783599999999991</v>
      </c>
      <c r="H1759" s="2">
        <f t="shared" si="215"/>
        <v>5.9331850000000133</v>
      </c>
      <c r="I1759" s="2">
        <f t="array" ref="I1759">SUMPRODUCT(B1743:B1762, (ROW(B1743:B1762)-ROW(B1743)+1)) / (20*21/2)</f>
        <v>6.2218952380952377</v>
      </c>
      <c r="J1759" s="2">
        <f t="shared" si="218"/>
        <v>6.1687763093760948</v>
      </c>
      <c r="K1759" s="2">
        <f t="shared" si="212"/>
        <v>6.0980194190334833</v>
      </c>
    </row>
    <row r="1760" spans="1:11" ht="13.5" x14ac:dyDescent="0.25">
      <c r="A1760" s="3">
        <f>TITRES_STAT!B1763</f>
        <v>44578</v>
      </c>
      <c r="B1760" s="5">
        <f>TITRES_STAT!D1763</f>
        <v>6.3</v>
      </c>
      <c r="C1760" s="2">
        <f t="shared" si="213"/>
        <v>-8.0000000000000071E-3</v>
      </c>
      <c r="D1760" s="2">
        <f t="shared" si="214"/>
        <v>6.2235999999999994</v>
      </c>
      <c r="E1760" s="2">
        <f t="shared" si="216"/>
        <v>6.1850000000000005</v>
      </c>
      <c r="F1760" s="2">
        <f t="shared" si="217"/>
        <v>6.2034999999999991</v>
      </c>
      <c r="G1760" s="2">
        <f t="shared" si="211"/>
        <v>6.0845999999999991</v>
      </c>
      <c r="H1760" s="2">
        <f t="shared" si="215"/>
        <v>5.9373400000000132</v>
      </c>
      <c r="I1760" s="2">
        <f t="array" ref="I1760">SUMPRODUCT(B1744:B1763, (ROW(B1744:B1763)-ROW(B1744)+1)) / (20*21/2)</f>
        <v>6.2297619047619035</v>
      </c>
      <c r="J1760" s="2">
        <f t="shared" si="218"/>
        <v>6.1812738037212283</v>
      </c>
      <c r="K1760" s="2">
        <f t="shared" si="212"/>
        <v>6.10594022613021</v>
      </c>
    </row>
    <row r="1761" spans="1:11" ht="13.5" x14ac:dyDescent="0.25">
      <c r="A1761" s="3">
        <f>TITRES_STAT!B1764</f>
        <v>44579</v>
      </c>
      <c r="B1761" s="5">
        <f>TITRES_STAT!D1764</f>
        <v>6.2930000000000001</v>
      </c>
      <c r="C1761" s="2">
        <f t="shared" si="213"/>
        <v>-6.9999999999996732E-3</v>
      </c>
      <c r="D1761" s="2">
        <f t="shared" si="214"/>
        <v>6.2481999999999998</v>
      </c>
      <c r="E1761" s="2">
        <f t="shared" si="216"/>
        <v>6.1973000000000003</v>
      </c>
      <c r="F1761" s="2">
        <f t="shared" si="217"/>
        <v>6.2074999999999996</v>
      </c>
      <c r="G1761" s="2">
        <f t="shared" si="211"/>
        <v>6.0907000000000009</v>
      </c>
      <c r="H1761" s="2">
        <f t="shared" si="215"/>
        <v>5.9413900000000117</v>
      </c>
      <c r="I1761" s="2">
        <f t="array" ref="I1761">SUMPRODUCT(B1745:B1764, (ROW(B1745:B1764)-ROW(B1745)+1)) / (20*21/2)</f>
        <v>6.2394476190476187</v>
      </c>
      <c r="J1761" s="2">
        <f t="shared" si="218"/>
        <v>6.1919143938430157</v>
      </c>
      <c r="K1761" s="2">
        <f t="shared" si="212"/>
        <v>6.1132759035368682</v>
      </c>
    </row>
    <row r="1762" spans="1:11" ht="13.5" x14ac:dyDescent="0.25">
      <c r="A1762" s="3">
        <f>TITRES_STAT!B1765</f>
        <v>44580</v>
      </c>
      <c r="B1762" s="5">
        <f>TITRES_STAT!D1765</f>
        <v>6.2930000000000001</v>
      </c>
      <c r="C1762" s="2">
        <f t="shared" si="213"/>
        <v>0</v>
      </c>
      <c r="D1762" s="2">
        <f t="shared" si="214"/>
        <v>6.2727999999999993</v>
      </c>
      <c r="E1762" s="2">
        <f t="shared" si="216"/>
        <v>6.2096</v>
      </c>
      <c r="F1762" s="2">
        <f t="shared" si="217"/>
        <v>6.2104000000000008</v>
      </c>
      <c r="G1762" s="2">
        <f t="shared" si="211"/>
        <v>6.0975200000000003</v>
      </c>
      <c r="H1762" s="2">
        <f t="shared" si="215"/>
        <v>5.9454400000000112</v>
      </c>
      <c r="I1762" s="2">
        <f t="array" ref="I1762">SUMPRODUCT(B1746:B1765, (ROW(B1746:B1765)-ROW(B1746)+1)) / (20*21/2)</f>
        <v>6.2483380952380951</v>
      </c>
      <c r="J1762" s="2">
        <f t="shared" si="218"/>
        <v>6.2015415944293952</v>
      </c>
      <c r="K1762" s="2">
        <f t="shared" si="212"/>
        <v>6.1203239073197357</v>
      </c>
    </row>
    <row r="1763" spans="1:11" ht="13.5" x14ac:dyDescent="0.25">
      <c r="A1763" s="3">
        <f>TITRES_STAT!B1766</f>
        <v>44581</v>
      </c>
      <c r="B1763" s="5">
        <f>TITRES_STAT!D1766</f>
        <v>6.2930000000000001</v>
      </c>
      <c r="C1763" s="2">
        <f t="shared" si="213"/>
        <v>0</v>
      </c>
      <c r="D1763" s="2">
        <f t="shared" si="214"/>
        <v>6.2973999999999997</v>
      </c>
      <c r="E1763" s="2">
        <f t="shared" si="216"/>
        <v>6.2256</v>
      </c>
      <c r="F1763" s="2">
        <f t="shared" si="217"/>
        <v>6.213300000000002</v>
      </c>
      <c r="G1763" s="2">
        <f t="shared" si="211"/>
        <v>6.1028800000000016</v>
      </c>
      <c r="H1763" s="2">
        <f t="shared" si="215"/>
        <v>5.9482100000000093</v>
      </c>
      <c r="I1763" s="2">
        <f t="array" ref="I1763">SUMPRODUCT(B1747:B1766, (ROW(B1747:B1766)-ROW(B1747)+1)) / (20*21/2)</f>
        <v>6.2571000000000003</v>
      </c>
      <c r="J1763" s="2">
        <f t="shared" si="218"/>
        <v>6.2102519187694529</v>
      </c>
      <c r="K1763" s="2">
        <f t="shared" si="212"/>
        <v>6.1270955187973932</v>
      </c>
    </row>
    <row r="1764" spans="1:11" ht="13.5" x14ac:dyDescent="0.25">
      <c r="A1764" s="3">
        <f>TITRES_STAT!B1767</f>
        <v>44582</v>
      </c>
      <c r="B1764" s="5">
        <f>TITRES_STAT!D1767</f>
        <v>6.3150000000000004</v>
      </c>
      <c r="C1764" s="2">
        <f t="shared" si="213"/>
        <v>2.2000000000000242E-2</v>
      </c>
      <c r="D1764" s="2">
        <f t="shared" si="214"/>
        <v>6.2988</v>
      </c>
      <c r="E1764" s="2">
        <f t="shared" si="216"/>
        <v>6.2473999999999998</v>
      </c>
      <c r="F1764" s="2">
        <f t="shared" si="217"/>
        <v>6.2216500000000021</v>
      </c>
      <c r="G1764" s="2">
        <f t="shared" si="211"/>
        <v>6.1086800000000006</v>
      </c>
      <c r="H1764" s="2">
        <f t="shared" si="215"/>
        <v>5.9510900000000095</v>
      </c>
      <c r="I1764" s="2">
        <f t="array" ref="I1764">SUMPRODUCT(B1748:B1767, (ROW(B1748:B1767)-ROW(B1748)+1)) / (20*21/2)</f>
        <v>6.2643666666666658</v>
      </c>
      <c r="J1764" s="2">
        <f t="shared" si="218"/>
        <v>6.2202279265056957</v>
      </c>
      <c r="K1764" s="2">
        <f t="shared" si="212"/>
        <v>6.1344643219818096</v>
      </c>
    </row>
    <row r="1765" spans="1:11" ht="13.5" x14ac:dyDescent="0.25">
      <c r="A1765" s="3">
        <f>TITRES_STAT!B1768</f>
        <v>44585</v>
      </c>
      <c r="B1765" s="5">
        <f>TITRES_STAT!D1768</f>
        <v>6.3150000000000004</v>
      </c>
      <c r="C1765" s="2">
        <f t="shared" si="213"/>
        <v>0</v>
      </c>
      <c r="D1765" s="2">
        <f t="shared" si="214"/>
        <v>6.301800000000001</v>
      </c>
      <c r="E1765" s="2">
        <f t="shared" si="216"/>
        <v>6.2626999999999997</v>
      </c>
      <c r="F1765" s="2">
        <f t="shared" si="217"/>
        <v>6.23</v>
      </c>
      <c r="G1765" s="2">
        <f t="shared" si="211"/>
        <v>6.1146399999999996</v>
      </c>
      <c r="H1765" s="2">
        <f t="shared" si="215"/>
        <v>5.9548150000000089</v>
      </c>
      <c r="I1765" s="2">
        <f t="array" ref="I1765">SUMPRODUCT(B1749:B1768, (ROW(B1749:B1768)-ROW(B1749)+1)) / (20*21/2)</f>
        <v>6.2708380952380951</v>
      </c>
      <c r="J1765" s="2">
        <f t="shared" si="218"/>
        <v>6.2292538382670584</v>
      </c>
      <c r="K1765" s="2">
        <f t="shared" si="212"/>
        <v>6.1415441524923278</v>
      </c>
    </row>
    <row r="1766" spans="1:11" ht="13.5" x14ac:dyDescent="0.25">
      <c r="A1766" s="3">
        <f>TITRES_STAT!B1769</f>
        <v>44586</v>
      </c>
      <c r="B1766" s="5">
        <f>TITRES_STAT!D1769</f>
        <v>6.3220000000000001</v>
      </c>
      <c r="C1766" s="2">
        <f t="shared" si="213"/>
        <v>6.9999999999996732E-3</v>
      </c>
      <c r="D1766" s="2">
        <f t="shared" si="214"/>
        <v>6.3075999999999999</v>
      </c>
      <c r="E1766" s="2">
        <f t="shared" si="216"/>
        <v>6.2778999999999998</v>
      </c>
      <c r="F1766" s="2">
        <f t="shared" si="217"/>
        <v>6.2387000000000006</v>
      </c>
      <c r="G1766" s="2">
        <f t="shared" si="211"/>
        <v>6.1205800000000004</v>
      </c>
      <c r="H1766" s="2">
        <f t="shared" si="215"/>
        <v>5.9585750000000086</v>
      </c>
      <c r="I1766" s="2">
        <f t="array" ref="I1766">SUMPRODUCT(B1750:B1769, (ROW(B1750:B1769)-ROW(B1750)+1)) / (20*21/2)</f>
        <v>6.2779761904761902</v>
      </c>
      <c r="J1766" s="2">
        <f t="shared" si="218"/>
        <v>6.2380868060511476</v>
      </c>
      <c r="K1766" s="2">
        <f t="shared" si="212"/>
        <v>6.1486208523945898</v>
      </c>
    </row>
    <row r="1767" spans="1:11" ht="13.5" x14ac:dyDescent="0.25">
      <c r="A1767" s="3">
        <f>TITRES_STAT!B1770</f>
        <v>44587</v>
      </c>
      <c r="B1767" s="5">
        <f>TITRES_STAT!D1770</f>
        <v>6.3150000000000004</v>
      </c>
      <c r="C1767" s="2">
        <f t="shared" si="213"/>
        <v>-6.9999999999996732E-3</v>
      </c>
      <c r="D1767" s="2">
        <f t="shared" si="214"/>
        <v>6.3120000000000003</v>
      </c>
      <c r="E1767" s="2">
        <f t="shared" si="216"/>
        <v>6.2923999999999989</v>
      </c>
      <c r="F1767" s="2">
        <f t="shared" si="217"/>
        <v>6.2470500000000007</v>
      </c>
      <c r="G1767" s="2">
        <f t="shared" si="211"/>
        <v>6.1263799999999993</v>
      </c>
      <c r="H1767" s="2">
        <f t="shared" si="215"/>
        <v>5.9627700000000097</v>
      </c>
      <c r="I1767" s="2">
        <f t="array" ref="I1767">SUMPRODUCT(B1751:B1770, (ROW(B1751:B1770)-ROW(B1751)+1)) / (20*21/2)</f>
        <v>6.2850809523809534</v>
      </c>
      <c r="J1767" s="2">
        <f t="shared" si="218"/>
        <v>6.2454118721415144</v>
      </c>
      <c r="K1767" s="2">
        <f t="shared" si="212"/>
        <v>6.1551455248497042</v>
      </c>
    </row>
    <row r="1768" spans="1:11" ht="13.5" x14ac:dyDescent="0.25">
      <c r="A1768" s="3">
        <f>TITRES_STAT!B1771</f>
        <v>44588</v>
      </c>
      <c r="B1768" s="5">
        <f>TITRES_STAT!D1771</f>
        <v>6.3150000000000004</v>
      </c>
      <c r="C1768" s="2">
        <f t="shared" si="213"/>
        <v>0</v>
      </c>
      <c r="D1768" s="2">
        <f t="shared" si="214"/>
        <v>6.3164000000000007</v>
      </c>
      <c r="E1768" s="2">
        <f t="shared" si="216"/>
        <v>6.3068999999999997</v>
      </c>
      <c r="F1768" s="2">
        <f t="shared" si="217"/>
        <v>6.2470500000000007</v>
      </c>
      <c r="G1768" s="2">
        <f t="shared" si="211"/>
        <v>6.13218</v>
      </c>
      <c r="H1768" s="2">
        <f t="shared" si="215"/>
        <v>5.966965000000009</v>
      </c>
      <c r="I1768" s="2">
        <f t="array" ref="I1768">SUMPRODUCT(B1752:B1771, (ROW(B1752:B1771)-ROW(B1752)+1)) / (20*21/2)</f>
        <v>6.2921523809523814</v>
      </c>
      <c r="J1768" s="2">
        <f t="shared" si="218"/>
        <v>6.2520393128899414</v>
      </c>
      <c r="K1768" s="2">
        <f t="shared" si="212"/>
        <v>6.1614143277967752</v>
      </c>
    </row>
    <row r="1769" spans="1:11" ht="13.5" x14ac:dyDescent="0.25">
      <c r="A1769" s="3">
        <f>TITRES_STAT!B1772</f>
        <v>44589</v>
      </c>
      <c r="B1769" s="5">
        <f>TITRES_STAT!D1772</f>
        <v>6.3220000000000001</v>
      </c>
      <c r="C1769" s="2">
        <f t="shared" si="213"/>
        <v>6.9999999999996732E-3</v>
      </c>
      <c r="D1769" s="2">
        <f t="shared" si="214"/>
        <v>6.3178000000000001</v>
      </c>
      <c r="E1769" s="2">
        <f t="shared" si="216"/>
        <v>6.3083</v>
      </c>
      <c r="F1769" s="2">
        <f t="shared" si="217"/>
        <v>6.2474000000000007</v>
      </c>
      <c r="G1769" s="2">
        <f t="shared" si="211"/>
        <v>6.1381199999999989</v>
      </c>
      <c r="H1769" s="2">
        <f t="shared" si="215"/>
        <v>5.9704200000000078</v>
      </c>
      <c r="I1769" s="2">
        <f t="array" ref="I1769">SUMPRODUCT(B1753:B1772, (ROW(B1753:B1772)-ROW(B1753)+1)) / (20*21/2)</f>
        <v>6.2908809523809524</v>
      </c>
      <c r="J1769" s="2">
        <f t="shared" si="218"/>
        <v>6.2587022354718513</v>
      </c>
      <c r="K1769" s="2">
        <f t="shared" si="212"/>
        <v>6.1677118051380777</v>
      </c>
    </row>
    <row r="1770" spans="1:11" ht="13.5" x14ac:dyDescent="0.25">
      <c r="A1770" s="3">
        <f>TITRES_STAT!B1773</f>
        <v>44592</v>
      </c>
      <c r="B1770" s="5">
        <f>TITRES_STAT!D1773</f>
        <v>6.3220000000000001</v>
      </c>
      <c r="C1770" s="2">
        <f t="shared" si="213"/>
        <v>0</v>
      </c>
      <c r="D1770" s="2">
        <f t="shared" si="214"/>
        <v>6.3192000000000004</v>
      </c>
      <c r="E1770" s="2">
        <f t="shared" si="216"/>
        <v>6.3105000000000002</v>
      </c>
      <c r="F1770" s="2">
        <f t="shared" si="217"/>
        <v>6.2477500000000008</v>
      </c>
      <c r="G1770" s="2">
        <f t="shared" si="211"/>
        <v>6.1440599999999996</v>
      </c>
      <c r="H1770" s="2">
        <f t="shared" si="215"/>
        <v>5.9729950000000089</v>
      </c>
      <c r="I1770" s="2">
        <f t="array" ref="I1770">SUMPRODUCT(B1754:B1773, (ROW(B1754:B1773)-ROW(B1754)+1)) / (20*21/2)</f>
        <v>6.2892666666666663</v>
      </c>
      <c r="J1770" s="2">
        <f t="shared" si="218"/>
        <v>6.2647305939983413</v>
      </c>
      <c r="K1770" s="2">
        <f t="shared" si="212"/>
        <v>6.1737623225836433</v>
      </c>
    </row>
    <row r="1771" spans="1:11" ht="13.5" x14ac:dyDescent="0.25">
      <c r="A1771" s="3">
        <f>TITRES_STAT!B1774</f>
        <v>44593</v>
      </c>
      <c r="B1771" s="5">
        <f>TITRES_STAT!D1774</f>
        <v>6.3220000000000001</v>
      </c>
      <c r="C1771" s="2">
        <f t="shared" si="213"/>
        <v>0</v>
      </c>
      <c r="D1771" s="2">
        <f t="shared" si="214"/>
        <v>6.3192000000000004</v>
      </c>
      <c r="E1771" s="2">
        <f t="shared" si="216"/>
        <v>6.3134000000000006</v>
      </c>
      <c r="F1771" s="2">
        <f t="shared" si="217"/>
        <v>6.2553500000000009</v>
      </c>
      <c r="G1771" s="2">
        <f t="shared" si="211"/>
        <v>6.1499999999999986</v>
      </c>
      <c r="H1771" s="2">
        <f t="shared" si="215"/>
        <v>5.9755700000000083</v>
      </c>
      <c r="I1771" s="2">
        <f t="array" ref="I1771">SUMPRODUCT(B1755:B1774, (ROW(B1755:B1774)-ROW(B1755)+1)) / (20*21/2)</f>
        <v>6.2878952380952384</v>
      </c>
      <c r="J1771" s="2">
        <f t="shared" si="218"/>
        <v>6.2701848231413564</v>
      </c>
      <c r="K1771" s="2">
        <f t="shared" si="212"/>
        <v>6.1795755648352655</v>
      </c>
    </row>
    <row r="1772" spans="1:11" ht="13.5" x14ac:dyDescent="0.25">
      <c r="A1772" s="3">
        <f>TITRES_STAT!B1775</f>
        <v>44594</v>
      </c>
      <c r="B1772" s="5">
        <f>TITRES_STAT!D1775</f>
        <v>6.242</v>
      </c>
      <c r="C1772" s="2">
        <f t="shared" si="213"/>
        <v>-8.0000000000000071E-2</v>
      </c>
      <c r="D1772" s="2">
        <f t="shared" si="214"/>
        <v>6.3045999999999998</v>
      </c>
      <c r="E1772" s="2">
        <f t="shared" si="216"/>
        <v>6.3083000000000009</v>
      </c>
      <c r="F1772" s="2">
        <f t="shared" si="217"/>
        <v>6.2589500000000005</v>
      </c>
      <c r="G1772" s="2">
        <f t="shared" si="211"/>
        <v>6.1543399999999995</v>
      </c>
      <c r="H1772" s="2">
        <f t="shared" si="215"/>
        <v>5.9777450000000076</v>
      </c>
      <c r="I1772" s="2">
        <f t="array" ref="I1772">SUMPRODUCT(B1756:B1775, (ROW(B1756:B1775)-ROW(B1756)+1)) / (20*21/2)</f>
        <v>6.2885571428571438</v>
      </c>
      <c r="J1772" s="2">
        <f t="shared" si="218"/>
        <v>6.2675005542707511</v>
      </c>
      <c r="K1772" s="2">
        <f t="shared" si="212"/>
        <v>6.1820235819005491</v>
      </c>
    </row>
    <row r="1773" spans="1:11" ht="13.5" x14ac:dyDescent="0.25">
      <c r="A1773" s="3">
        <f>TITRES_STAT!B1776</f>
        <v>44595</v>
      </c>
      <c r="B1773" s="5">
        <f>TITRES_STAT!D1776</f>
        <v>6.242</v>
      </c>
      <c r="C1773" s="2">
        <f t="shared" si="213"/>
        <v>0</v>
      </c>
      <c r="D1773" s="2">
        <f t="shared" si="214"/>
        <v>6.2900000000000009</v>
      </c>
      <c r="E1773" s="2">
        <f t="shared" si="216"/>
        <v>6.3032000000000004</v>
      </c>
      <c r="F1773" s="2">
        <f t="shared" si="217"/>
        <v>6.2644000000000002</v>
      </c>
      <c r="G1773" s="2">
        <f t="shared" si="211"/>
        <v>6.1586800000000004</v>
      </c>
      <c r="H1773" s="2">
        <f t="shared" si="215"/>
        <v>5.9807900000000087</v>
      </c>
      <c r="I1773" s="2">
        <f t="array" ref="I1773">SUMPRODUCT(B1757:B1776, (ROW(B1757:B1776)-ROW(B1757)+1)) / (20*21/2)</f>
        <v>6.2886619047619057</v>
      </c>
      <c r="J1773" s="2">
        <f t="shared" si="218"/>
        <v>6.2650719300544893</v>
      </c>
      <c r="K1773" s="2">
        <f t="shared" si="212"/>
        <v>6.1843755982966062</v>
      </c>
    </row>
    <row r="1774" spans="1:11" ht="13.5" x14ac:dyDescent="0.25">
      <c r="A1774" s="3">
        <f>TITRES_STAT!B1777</f>
        <v>44596</v>
      </c>
      <c r="B1774" s="5">
        <f>TITRES_STAT!D1777</f>
        <v>6.25</v>
      </c>
      <c r="C1774" s="2">
        <f t="shared" si="213"/>
        <v>8.0000000000000071E-3</v>
      </c>
      <c r="D1774" s="2">
        <f t="shared" si="214"/>
        <v>6.2755999999999998</v>
      </c>
      <c r="E1774" s="2">
        <f t="shared" si="216"/>
        <v>6.2966999999999995</v>
      </c>
      <c r="F1774" s="2">
        <f t="shared" si="217"/>
        <v>6.272050000000001</v>
      </c>
      <c r="G1774" s="2">
        <f t="shared" si="211"/>
        <v>6.1668200000000004</v>
      </c>
      <c r="H1774" s="2">
        <f t="shared" si="215"/>
        <v>5.9839150000000085</v>
      </c>
      <c r="I1774" s="2">
        <f t="array" ref="I1774">SUMPRODUCT(B1758:B1777, (ROW(B1758:B1777)-ROW(B1758)+1)) / (20*21/2)</f>
        <v>6.2882476190476186</v>
      </c>
      <c r="J1774" s="2">
        <f t="shared" si="218"/>
        <v>6.263636508144538</v>
      </c>
      <c r="K1774" s="2">
        <f t="shared" si="212"/>
        <v>6.1869491042457589</v>
      </c>
    </row>
    <row r="1775" spans="1:11" ht="13.5" x14ac:dyDescent="0.25">
      <c r="A1775" s="3">
        <f>TITRES_STAT!B1778</f>
        <v>44599</v>
      </c>
      <c r="B1775" s="5">
        <f>TITRES_STAT!D1778</f>
        <v>6.2789999999999999</v>
      </c>
      <c r="C1775" s="2">
        <f t="shared" si="213"/>
        <v>2.8999999999999915E-2</v>
      </c>
      <c r="D1775" s="2">
        <f t="shared" si="214"/>
        <v>6.2670000000000003</v>
      </c>
      <c r="E1775" s="2">
        <f t="shared" si="216"/>
        <v>6.2930999999999999</v>
      </c>
      <c r="F1775" s="2">
        <f t="shared" si="217"/>
        <v>6.2779000000000007</v>
      </c>
      <c r="G1775" s="2">
        <f t="shared" si="211"/>
        <v>6.1733599999999997</v>
      </c>
      <c r="H1775" s="2">
        <f t="shared" si="215"/>
        <v>5.9863500000000078</v>
      </c>
      <c r="I1775" s="2">
        <f t="array" ref="I1775">SUMPRODUCT(B1759:B1778, (ROW(B1759:B1778)-ROW(B1759)+1)) / (20*21/2)</f>
        <v>6.2941714285714285</v>
      </c>
      <c r="J1775" s="2">
        <f t="shared" si="218"/>
        <v>6.2650996978450584</v>
      </c>
      <c r="K1775" s="2">
        <f t="shared" si="212"/>
        <v>6.1905589432949455</v>
      </c>
    </row>
    <row r="1776" spans="1:11" ht="13.5" x14ac:dyDescent="0.25">
      <c r="A1776" s="3">
        <f>TITRES_STAT!B1779</f>
        <v>44600</v>
      </c>
      <c r="B1776" s="5">
        <f>TITRES_STAT!D1779</f>
        <v>6.2789999999999999</v>
      </c>
      <c r="C1776" s="2">
        <f t="shared" si="213"/>
        <v>0</v>
      </c>
      <c r="D1776" s="2">
        <f t="shared" si="214"/>
        <v>6.2584</v>
      </c>
      <c r="E1776" s="2">
        <f t="shared" si="216"/>
        <v>6.2887999999999993</v>
      </c>
      <c r="F1776" s="2">
        <f t="shared" si="217"/>
        <v>6.2833500000000004</v>
      </c>
      <c r="G1776" s="2">
        <f t="shared" si="211"/>
        <v>6.1784400000000002</v>
      </c>
      <c r="H1776" s="2">
        <f t="shared" si="215"/>
        <v>5.9880200000000086</v>
      </c>
      <c r="I1776" s="2">
        <f t="array" ref="I1776">SUMPRODUCT(B1760:B1779, (ROW(B1760:B1779)-ROW(B1760)+1)) / (20*21/2)</f>
        <v>6.2992333333333335</v>
      </c>
      <c r="J1776" s="2">
        <f t="shared" si="218"/>
        <v>6.2664235361455285</v>
      </c>
      <c r="K1776" s="2">
        <f t="shared" si="212"/>
        <v>6.1940272200284774</v>
      </c>
    </row>
    <row r="1777" spans="1:11" ht="13.5" x14ac:dyDescent="0.25">
      <c r="A1777" s="3">
        <f>TITRES_STAT!B1780</f>
        <v>44601</v>
      </c>
      <c r="B1777" s="5">
        <f>TITRES_STAT!D1780</f>
        <v>6.2789999999999999</v>
      </c>
      <c r="C1777" s="2">
        <f t="shared" si="213"/>
        <v>0</v>
      </c>
      <c r="D1777" s="2">
        <f t="shared" si="214"/>
        <v>6.2658000000000005</v>
      </c>
      <c r="E1777" s="2">
        <f t="shared" si="216"/>
        <v>6.2851999999999988</v>
      </c>
      <c r="F1777" s="2">
        <f t="shared" si="217"/>
        <v>6.2888000000000002</v>
      </c>
      <c r="G1777" s="2">
        <f t="shared" si="211"/>
        <v>6.1849799999999995</v>
      </c>
      <c r="H1777" s="2">
        <f t="shared" si="215"/>
        <v>5.9896550000000079</v>
      </c>
      <c r="I1777" s="2">
        <f t="array" ref="I1777">SUMPRODUCT(B1761:B1780, (ROW(B1761:B1780)-ROW(B1761)+1)) / (20*21/2)</f>
        <v>6.3040904761904759</v>
      </c>
      <c r="J1777" s="2">
        <f t="shared" si="218"/>
        <v>6.2676212946078591</v>
      </c>
      <c r="K1777" s="2">
        <f t="shared" si="212"/>
        <v>6.1973594859097139</v>
      </c>
    </row>
    <row r="1778" spans="1:11" ht="13.5" x14ac:dyDescent="0.25">
      <c r="A1778" s="3">
        <f>TITRES_STAT!B1781</f>
        <v>44602</v>
      </c>
      <c r="B1778" s="5">
        <f>TITRES_STAT!D1781</f>
        <v>6.351</v>
      </c>
      <c r="C1778" s="2">
        <f t="shared" si="213"/>
        <v>7.2000000000000064E-2</v>
      </c>
      <c r="D1778" s="2">
        <f t="shared" si="214"/>
        <v>6.2875999999999994</v>
      </c>
      <c r="E1778" s="2">
        <f t="shared" si="216"/>
        <v>6.2887999999999993</v>
      </c>
      <c r="F1778" s="2">
        <f t="shared" si="217"/>
        <v>6.2978499999999995</v>
      </c>
      <c r="G1778" s="2">
        <f t="shared" ref="G1778:G1841" si="219">AVERAGE(B1729:B1778)</f>
        <v>6.1929599999999994</v>
      </c>
      <c r="H1778" s="2">
        <f t="shared" si="215"/>
        <v>5.990780000000008</v>
      </c>
      <c r="I1778" s="2">
        <f t="array" ref="I1778">SUMPRODUCT(B1762:B1781, (ROW(B1762:B1781)-ROW(B1762)+1)) / (20*21/2)</f>
        <v>6.3087047619047629</v>
      </c>
      <c r="J1778" s="2">
        <f t="shared" si="218"/>
        <v>6.2755621236928247</v>
      </c>
      <c r="K1778" s="2">
        <f t="shared" si="212"/>
        <v>6.203384604109333</v>
      </c>
    </row>
    <row r="1779" spans="1:11" ht="13.5" x14ac:dyDescent="0.25">
      <c r="A1779" s="3">
        <f>TITRES_STAT!B1782</f>
        <v>44603</v>
      </c>
      <c r="B1779" s="5">
        <f>TITRES_STAT!D1782</f>
        <v>6.351</v>
      </c>
      <c r="C1779" s="2">
        <f t="shared" si="213"/>
        <v>0</v>
      </c>
      <c r="D1779" s="2">
        <f t="shared" si="214"/>
        <v>6.3077999999999994</v>
      </c>
      <c r="E1779" s="2">
        <f t="shared" si="216"/>
        <v>6.2916999999999987</v>
      </c>
      <c r="F1779" s="2">
        <f t="shared" si="217"/>
        <v>6.3</v>
      </c>
      <c r="G1779" s="2">
        <f t="shared" si="219"/>
        <v>6.2009399999999992</v>
      </c>
      <c r="H1779" s="2">
        <f t="shared" si="215"/>
        <v>5.990995000000007</v>
      </c>
      <c r="I1779" s="2">
        <f t="array" ref="I1779">SUMPRODUCT(B1763:B1782, (ROW(B1763:B1782)-ROW(B1763)+1)) / (20*21/2)</f>
        <v>6.3248523809523816</v>
      </c>
      <c r="J1779" s="2">
        <f t="shared" si="218"/>
        <v>6.2827466833411272</v>
      </c>
      <c r="K1779" s="2">
        <f t="shared" ref="K1779:K1842" si="220">$K$4*B1779+(1-$K$4)*K1778</f>
        <v>6.209173443163869</v>
      </c>
    </row>
    <row r="1780" spans="1:11" ht="13.5" x14ac:dyDescent="0.25">
      <c r="A1780" s="3">
        <f>TITRES_STAT!B1783</f>
        <v>44606</v>
      </c>
      <c r="B1780" s="5">
        <f>TITRES_STAT!D1783</f>
        <v>6.351</v>
      </c>
      <c r="C1780" s="2">
        <f t="shared" si="213"/>
        <v>0</v>
      </c>
      <c r="D1780" s="2">
        <f t="shared" si="214"/>
        <v>6.3221999999999996</v>
      </c>
      <c r="E1780" s="2">
        <f t="shared" si="216"/>
        <v>6.2946</v>
      </c>
      <c r="F1780" s="2">
        <f t="shared" si="217"/>
        <v>6.3025500000000001</v>
      </c>
      <c r="G1780" s="2">
        <f t="shared" si="219"/>
        <v>6.2074600000000002</v>
      </c>
      <c r="H1780" s="2">
        <f t="shared" si="215"/>
        <v>5.9921550000000074</v>
      </c>
      <c r="I1780" s="2">
        <f t="array" ref="I1780">SUMPRODUCT(B1764:B1783, (ROW(B1764:B1783)-ROW(B1764)+1)) / (20*21/2)</f>
        <v>6.3401333333333341</v>
      </c>
      <c r="J1780" s="2">
        <f t="shared" si="218"/>
        <v>6.2892469992134012</v>
      </c>
      <c r="K1780" s="2">
        <f t="shared" si="220"/>
        <v>6.2147352689221487</v>
      </c>
    </row>
    <row r="1781" spans="1:11" ht="13.5" x14ac:dyDescent="0.25">
      <c r="A1781" s="3">
        <f>TITRES_STAT!B1784</f>
        <v>44607</v>
      </c>
      <c r="B1781" s="5">
        <f>TITRES_STAT!D1784</f>
        <v>6.351</v>
      </c>
      <c r="C1781" s="2">
        <f t="shared" si="213"/>
        <v>0</v>
      </c>
      <c r="D1781" s="2">
        <f t="shared" si="214"/>
        <v>6.3365999999999989</v>
      </c>
      <c r="E1781" s="2">
        <f t="shared" si="216"/>
        <v>6.2974999999999994</v>
      </c>
      <c r="F1781" s="2">
        <f t="shared" si="217"/>
        <v>6.3054499999999996</v>
      </c>
      <c r="G1781" s="2">
        <f t="shared" si="219"/>
        <v>6.2139799999999994</v>
      </c>
      <c r="H1781" s="2">
        <f t="shared" si="215"/>
        <v>5.9941850000000079</v>
      </c>
      <c r="I1781" s="2">
        <f t="array" ref="I1781">SUMPRODUCT(B1765:B1784, (ROW(B1765:B1784)-ROW(B1765)+1)) / (20*21/2)</f>
        <v>6.3545476190476196</v>
      </c>
      <c r="J1781" s="2">
        <f t="shared" si="218"/>
        <v>6.2951282373835538</v>
      </c>
      <c r="K1781" s="2">
        <f t="shared" si="220"/>
        <v>6.2200789838663777</v>
      </c>
    </row>
    <row r="1782" spans="1:11" ht="13.5" x14ac:dyDescent="0.25">
      <c r="A1782" s="3">
        <f>TITRES_STAT!B1785</f>
        <v>44608</v>
      </c>
      <c r="B1782" s="5">
        <f>TITRES_STAT!D1785</f>
        <v>6.4749999999999996</v>
      </c>
      <c r="C1782" s="2">
        <f t="shared" si="213"/>
        <v>0.12399999999999967</v>
      </c>
      <c r="D1782" s="2">
        <f t="shared" si="214"/>
        <v>6.3757999999999999</v>
      </c>
      <c r="E1782" s="2">
        <f t="shared" si="216"/>
        <v>6.3208000000000002</v>
      </c>
      <c r="F1782" s="2">
        <f t="shared" si="217"/>
        <v>6.3145499999999988</v>
      </c>
      <c r="G1782" s="2">
        <f t="shared" si="219"/>
        <v>6.2231399999999999</v>
      </c>
      <c r="H1782" s="2">
        <f t="shared" si="215"/>
        <v>5.9976350000000069</v>
      </c>
      <c r="I1782" s="2">
        <f t="array" ref="I1782">SUMPRODUCT(B1766:B1785, (ROW(B1766:B1785)-ROW(B1766)+1)) / (20*21/2)</f>
        <v>6.3682000000000007</v>
      </c>
      <c r="J1782" s="2">
        <f t="shared" si="218"/>
        <v>6.3122588814422622</v>
      </c>
      <c r="K1782" s="2">
        <f t="shared" si="220"/>
        <v>6.2300758864598533</v>
      </c>
    </row>
    <row r="1783" spans="1:11" ht="13.5" x14ac:dyDescent="0.25">
      <c r="A1783" s="3">
        <f>TITRES_STAT!B1786</f>
        <v>44609</v>
      </c>
      <c r="B1783" s="5">
        <f>TITRES_STAT!D1786</f>
        <v>6.4749999999999996</v>
      </c>
      <c r="C1783" s="2">
        <f t="shared" si="213"/>
        <v>0</v>
      </c>
      <c r="D1783" s="2">
        <f t="shared" si="214"/>
        <v>6.4005999999999998</v>
      </c>
      <c r="E1783" s="2">
        <f t="shared" si="216"/>
        <v>6.3441000000000001</v>
      </c>
      <c r="F1783" s="2">
        <f t="shared" si="217"/>
        <v>6.3236499999999989</v>
      </c>
      <c r="G1783" s="2">
        <f t="shared" si="219"/>
        <v>6.2323000000000004</v>
      </c>
      <c r="H1783" s="2">
        <f t="shared" si="215"/>
        <v>6.0002500000000056</v>
      </c>
      <c r="I1783" s="2">
        <f t="array" ref="I1783">SUMPRODUCT(B1767:B1786, (ROW(B1767:B1786)-ROW(B1767)+1)) / (20*21/2)</f>
        <v>6.371376190476191</v>
      </c>
      <c r="J1783" s="2">
        <f t="shared" si="218"/>
        <v>6.3277580355906178</v>
      </c>
      <c r="K1783" s="2">
        <f t="shared" si="220"/>
        <v>6.2396807536575061</v>
      </c>
    </row>
    <row r="1784" spans="1:11" ht="13.5" x14ac:dyDescent="0.25">
      <c r="A1784" s="3">
        <f>TITRES_STAT!B1787</f>
        <v>44610</v>
      </c>
      <c r="B1784" s="5">
        <f>TITRES_STAT!D1787</f>
        <v>6.4749999999999996</v>
      </c>
      <c r="C1784" s="2">
        <f t="shared" si="213"/>
        <v>0</v>
      </c>
      <c r="D1784" s="2">
        <f t="shared" si="214"/>
        <v>6.4254000000000007</v>
      </c>
      <c r="E1784" s="2">
        <f t="shared" si="216"/>
        <v>6.3666</v>
      </c>
      <c r="F1784" s="2">
        <f t="shared" si="217"/>
        <v>6.331649999999998</v>
      </c>
      <c r="G1784" s="2">
        <f t="shared" si="219"/>
        <v>6.2414600000000009</v>
      </c>
      <c r="H1784" s="2">
        <f t="shared" si="215"/>
        <v>6.0028650000000034</v>
      </c>
      <c r="I1784" s="2">
        <f t="array" ref="I1784">SUMPRODUCT(B1768:B1787, (ROW(B1768:B1787)-ROW(B1768)+1)) / (20*21/2)</f>
        <v>6.374309523809524</v>
      </c>
      <c r="J1784" s="2">
        <f t="shared" si="218"/>
        <v>6.3417810798200822</v>
      </c>
      <c r="K1784" s="2">
        <f t="shared" si="220"/>
        <v>6.2489089593964273</v>
      </c>
    </row>
    <row r="1785" spans="1:11" ht="13.5" x14ac:dyDescent="0.25">
      <c r="A1785" s="3">
        <f>TITRES_STAT!B1788</f>
        <v>44613</v>
      </c>
      <c r="B1785" s="5">
        <f>TITRES_STAT!D1788</f>
        <v>6.4749999999999996</v>
      </c>
      <c r="C1785" s="2">
        <f t="shared" si="213"/>
        <v>0</v>
      </c>
      <c r="D1785" s="2">
        <f t="shared" si="214"/>
        <v>6.4502000000000006</v>
      </c>
      <c r="E1785" s="2">
        <f t="shared" si="216"/>
        <v>6.3862000000000005</v>
      </c>
      <c r="F1785" s="2">
        <f t="shared" si="217"/>
        <v>6.339649999999998</v>
      </c>
      <c r="G1785" s="2">
        <f t="shared" si="219"/>
        <v>6.2506200000000014</v>
      </c>
      <c r="H1785" s="2">
        <f t="shared" si="215"/>
        <v>6.0047900000000025</v>
      </c>
      <c r="I1785" s="2">
        <f t="array" ref="I1785">SUMPRODUCT(B1769:B1788, (ROW(B1769:B1788)-ROW(B1769)+1)) / (20*21/2)</f>
        <v>6.3769666666666671</v>
      </c>
      <c r="J1785" s="2">
        <f t="shared" si="218"/>
        <v>6.3544685960276928</v>
      </c>
      <c r="K1785" s="2">
        <f t="shared" si="220"/>
        <v>6.2577752747142146</v>
      </c>
    </row>
    <row r="1786" spans="1:11" ht="13.5" x14ac:dyDescent="0.25">
      <c r="A1786" s="3">
        <f>TITRES_STAT!B1789</f>
        <v>44614</v>
      </c>
      <c r="B1786" s="5">
        <f>TITRES_STAT!D1789</f>
        <v>6.3730000000000002</v>
      </c>
      <c r="C1786" s="2">
        <f t="shared" si="213"/>
        <v>-0.10199999999999942</v>
      </c>
      <c r="D1786" s="2">
        <f t="shared" si="214"/>
        <v>6.4545999999999992</v>
      </c>
      <c r="E1786" s="2">
        <f t="shared" si="216"/>
        <v>6.3956</v>
      </c>
      <c r="F1786" s="2">
        <f t="shared" si="217"/>
        <v>6.3421999999999983</v>
      </c>
      <c r="G1786" s="2">
        <f t="shared" si="219"/>
        <v>6.257740000000001</v>
      </c>
      <c r="H1786" s="2">
        <f t="shared" si="215"/>
        <v>6.0062050000000022</v>
      </c>
      <c r="I1786" s="2">
        <f t="array" ref="I1786">SUMPRODUCT(B1770:B1789, (ROW(B1770:B1789)-ROW(B1770)+1)) / (20*21/2)</f>
        <v>6.3793476190476195</v>
      </c>
      <c r="J1786" s="2">
        <f t="shared" si="218"/>
        <v>6.3562334916441028</v>
      </c>
      <c r="K1786" s="2">
        <f t="shared" si="220"/>
        <v>6.2622938913920887</v>
      </c>
    </row>
    <row r="1787" spans="1:11" ht="13.5" x14ac:dyDescent="0.25">
      <c r="A1787" s="3">
        <f>TITRES_STAT!B1790</f>
        <v>44615</v>
      </c>
      <c r="B1787" s="5">
        <f>TITRES_STAT!D1790</f>
        <v>6.3730000000000002</v>
      </c>
      <c r="C1787" s="2">
        <f t="shared" si="213"/>
        <v>0</v>
      </c>
      <c r="D1787" s="2">
        <f t="shared" si="214"/>
        <v>6.4341999999999997</v>
      </c>
      <c r="E1787" s="2">
        <f t="shared" si="216"/>
        <v>6.4049999999999994</v>
      </c>
      <c r="F1787" s="2">
        <f t="shared" si="217"/>
        <v>6.3450999999999986</v>
      </c>
      <c r="G1787" s="2">
        <f t="shared" si="219"/>
        <v>6.2647000000000013</v>
      </c>
      <c r="H1787" s="2">
        <f t="shared" si="215"/>
        <v>6.0076200000000028</v>
      </c>
      <c r="I1787" s="2">
        <f t="array" ref="I1787">SUMPRODUCT(B1771:B1790, (ROW(B1771:B1790)-ROW(B1771)+1)) / (20*21/2)</f>
        <v>6.3814857142857138</v>
      </c>
      <c r="J1787" s="2">
        <f t="shared" si="218"/>
        <v>6.3578303019637126</v>
      </c>
      <c r="K1787" s="2">
        <f t="shared" si="220"/>
        <v>6.2666353074159291</v>
      </c>
    </row>
    <row r="1788" spans="1:11" ht="13.5" x14ac:dyDescent="0.25">
      <c r="A1788" s="3">
        <f>TITRES_STAT!B1791</f>
        <v>44616</v>
      </c>
      <c r="B1788" s="5">
        <f>TITRES_STAT!D1791</f>
        <v>6.3730000000000002</v>
      </c>
      <c r="C1788" s="2">
        <f t="shared" si="213"/>
        <v>0</v>
      </c>
      <c r="D1788" s="2">
        <f t="shared" si="214"/>
        <v>6.4138000000000002</v>
      </c>
      <c r="E1788" s="2">
        <f t="shared" si="216"/>
        <v>6.4072000000000005</v>
      </c>
      <c r="F1788" s="2">
        <f t="shared" si="217"/>
        <v>6.347999999999999</v>
      </c>
      <c r="G1788" s="2">
        <f t="shared" si="219"/>
        <v>6.2721000000000018</v>
      </c>
      <c r="H1788" s="2">
        <f t="shared" si="215"/>
        <v>6.0099450000000028</v>
      </c>
      <c r="I1788" s="2">
        <f t="array" ref="I1788">SUMPRODUCT(B1772:B1791, (ROW(B1772:B1791)-ROW(B1772)+1)) / (20*21/2)</f>
        <v>6.3833809523809526</v>
      </c>
      <c r="J1788" s="2">
        <f t="shared" si="218"/>
        <v>6.3592750351100253</v>
      </c>
      <c r="K1788" s="2">
        <f t="shared" si="220"/>
        <v>6.2708064718309915</v>
      </c>
    </row>
    <row r="1789" spans="1:11" ht="13.5" x14ac:dyDescent="0.25">
      <c r="A1789" s="3">
        <f>TITRES_STAT!B1792</f>
        <v>44617</v>
      </c>
      <c r="B1789" s="5">
        <f>TITRES_STAT!D1792</f>
        <v>6.3730000000000002</v>
      </c>
      <c r="C1789" s="2">
        <f t="shared" si="213"/>
        <v>0</v>
      </c>
      <c r="D1789" s="2">
        <f t="shared" si="214"/>
        <v>6.3934000000000006</v>
      </c>
      <c r="E1789" s="2">
        <f t="shared" si="216"/>
        <v>6.4093999999999998</v>
      </c>
      <c r="F1789" s="2">
        <f t="shared" si="217"/>
        <v>6.3505499999999993</v>
      </c>
      <c r="G1789" s="2">
        <f t="shared" si="219"/>
        <v>6.276320000000001</v>
      </c>
      <c r="H1789" s="2">
        <f t="shared" si="215"/>
        <v>6.0115050000000023</v>
      </c>
      <c r="I1789" s="2">
        <f t="array" ref="I1789">SUMPRODUCT(B1773:B1792, (ROW(B1773:B1792)-ROW(B1773)+1)) / (20*21/2)</f>
        <v>6.3850333333333333</v>
      </c>
      <c r="J1789" s="2">
        <f t="shared" si="218"/>
        <v>6.3605821746233566</v>
      </c>
      <c r="K1789" s="2">
        <f t="shared" si="220"/>
        <v>6.2748140611709529</v>
      </c>
    </row>
    <row r="1790" spans="1:11" ht="13.5" x14ac:dyDescent="0.25">
      <c r="A1790" s="3">
        <f>TITRES_STAT!B1793</f>
        <v>44620</v>
      </c>
      <c r="B1790" s="5">
        <f>TITRES_STAT!D1793</f>
        <v>6.3730000000000002</v>
      </c>
      <c r="C1790" s="2">
        <f t="shared" si="213"/>
        <v>0</v>
      </c>
      <c r="D1790" s="2">
        <f t="shared" si="214"/>
        <v>6.3730000000000002</v>
      </c>
      <c r="E1790" s="2">
        <f t="shared" si="216"/>
        <v>6.4116</v>
      </c>
      <c r="F1790" s="2">
        <f t="shared" si="217"/>
        <v>6.3530999999999995</v>
      </c>
      <c r="G1790" s="2">
        <f t="shared" si="219"/>
        <v>6.2847400000000002</v>
      </c>
      <c r="H1790" s="2">
        <f t="shared" si="215"/>
        <v>6.0139350000000027</v>
      </c>
      <c r="I1790" s="2">
        <f t="array" ref="I1790">SUMPRODUCT(B1774:B1793, (ROW(B1774:B1793)-ROW(B1774)+1)) / (20*21/2)</f>
        <v>6.3860619047619043</v>
      </c>
      <c r="J1790" s="2">
        <f t="shared" si="218"/>
        <v>6.3617648246592271</v>
      </c>
      <c r="K1790" s="2">
        <f t="shared" si="220"/>
        <v>6.2786644901446413</v>
      </c>
    </row>
    <row r="1791" spans="1:11" ht="13.5" x14ac:dyDescent="0.25">
      <c r="A1791" s="3">
        <f>TITRES_STAT!B1794</f>
        <v>44621</v>
      </c>
      <c r="B1791" s="5">
        <f>TITRES_STAT!D1794</f>
        <v>6.3730000000000002</v>
      </c>
      <c r="C1791" s="2">
        <f t="shared" si="213"/>
        <v>0</v>
      </c>
      <c r="D1791" s="2">
        <f t="shared" si="214"/>
        <v>6.3730000000000002</v>
      </c>
      <c r="E1791" s="2">
        <f t="shared" si="216"/>
        <v>6.4137999999999993</v>
      </c>
      <c r="F1791" s="2">
        <f t="shared" si="217"/>
        <v>6.3556499999999998</v>
      </c>
      <c r="G1791" s="2">
        <f t="shared" si="219"/>
        <v>6.2879399999999999</v>
      </c>
      <c r="H1791" s="2">
        <f t="shared" si="215"/>
        <v>6.0155300000000036</v>
      </c>
      <c r="I1791" s="2">
        <f t="array" ref="I1791">SUMPRODUCT(B1775:B1794, (ROW(B1775:B1794)-ROW(B1775)+1)) / (20*21/2)</f>
        <v>6.3864666666666663</v>
      </c>
      <c r="J1791" s="2">
        <f t="shared" si="218"/>
        <v>6.3628348413583478</v>
      </c>
      <c r="K1791" s="2">
        <f t="shared" si="220"/>
        <v>6.2823639219036753</v>
      </c>
    </row>
    <row r="1792" spans="1:11" ht="13.5" x14ac:dyDescent="0.25">
      <c r="A1792" s="3">
        <f>TITRES_STAT!B1795</f>
        <v>44622</v>
      </c>
      <c r="B1792" s="5">
        <f>TITRES_STAT!D1795</f>
        <v>6.3730000000000002</v>
      </c>
      <c r="C1792" s="2">
        <f t="shared" si="213"/>
        <v>0</v>
      </c>
      <c r="D1792" s="2">
        <f t="shared" si="214"/>
        <v>6.3730000000000002</v>
      </c>
      <c r="E1792" s="2">
        <f t="shared" si="216"/>
        <v>6.4035999999999991</v>
      </c>
      <c r="F1792" s="2">
        <f t="shared" si="217"/>
        <v>6.3622000000000005</v>
      </c>
      <c r="G1792" s="2">
        <f t="shared" si="219"/>
        <v>6.2906999999999993</v>
      </c>
      <c r="H1792" s="2">
        <f t="shared" si="215"/>
        <v>6.0170900000000032</v>
      </c>
      <c r="I1792" s="2">
        <f t="array" ref="I1792">SUMPRODUCT(B1776:B1795, (ROW(B1776:B1795)-ROW(B1776)+1)) / (20*21/2)</f>
        <v>6.3862857142857141</v>
      </c>
      <c r="J1792" s="2">
        <f t="shared" si="218"/>
        <v>6.3638029517051713</v>
      </c>
      <c r="K1792" s="2">
        <f t="shared" si="220"/>
        <v>6.2859182779074532</v>
      </c>
    </row>
    <row r="1793" spans="1:11" ht="13.5" x14ac:dyDescent="0.25">
      <c r="A1793" s="3">
        <f>TITRES_STAT!B1796</f>
        <v>44623</v>
      </c>
      <c r="B1793" s="5">
        <f>TITRES_STAT!D1796</f>
        <v>6.3730000000000002</v>
      </c>
      <c r="C1793" s="2">
        <f t="shared" si="213"/>
        <v>0</v>
      </c>
      <c r="D1793" s="2">
        <f t="shared" si="214"/>
        <v>6.3730000000000002</v>
      </c>
      <c r="E1793" s="2">
        <f t="shared" si="216"/>
        <v>6.3933999999999989</v>
      </c>
      <c r="F1793" s="2">
        <f t="shared" si="217"/>
        <v>6.3687500000000012</v>
      </c>
      <c r="G1793" s="2">
        <f t="shared" si="219"/>
        <v>6.2934599999999987</v>
      </c>
      <c r="H1793" s="2">
        <f t="shared" si="215"/>
        <v>6.0195200000000035</v>
      </c>
      <c r="I1793" s="2">
        <f t="array" ref="I1793">SUMPRODUCT(B1777:B1796, (ROW(B1777:B1796)-ROW(B1777)+1)) / (20*21/2)</f>
        <v>6.3856571428571431</v>
      </c>
      <c r="J1793" s="2">
        <f t="shared" si="218"/>
        <v>6.364678861066583</v>
      </c>
      <c r="K1793" s="2">
        <f t="shared" si="220"/>
        <v>6.2893332474012791</v>
      </c>
    </row>
    <row r="1794" spans="1:11" ht="13.5" x14ac:dyDescent="0.25">
      <c r="A1794" s="3">
        <f>TITRES_STAT!B1797</f>
        <v>44624</v>
      </c>
      <c r="B1794" s="5">
        <f>TITRES_STAT!D1797</f>
        <v>6.3730000000000002</v>
      </c>
      <c r="C1794" s="2">
        <f t="shared" si="213"/>
        <v>0</v>
      </c>
      <c r="D1794" s="2">
        <f t="shared" si="214"/>
        <v>6.3730000000000002</v>
      </c>
      <c r="E1794" s="2">
        <f t="shared" si="216"/>
        <v>6.3831999999999995</v>
      </c>
      <c r="F1794" s="2">
        <f t="shared" si="217"/>
        <v>6.374900000000002</v>
      </c>
      <c r="G1794" s="2">
        <f t="shared" si="219"/>
        <v>6.297959999999998</v>
      </c>
      <c r="H1794" s="2">
        <f t="shared" si="215"/>
        <v>6.0226800000000038</v>
      </c>
      <c r="I1794" s="2">
        <f t="array" ref="I1794">SUMPRODUCT(B1778:B1797, (ROW(B1778:B1797)-ROW(B1778)+1)) / (20*21/2)</f>
        <v>6.3818190476190475</v>
      </c>
      <c r="J1794" s="2">
        <f t="shared" si="218"/>
        <v>6.3654713504888125</v>
      </c>
      <c r="K1794" s="2">
        <f t="shared" si="220"/>
        <v>6.2926142965227978</v>
      </c>
    </row>
    <row r="1795" spans="1:11" ht="13.5" x14ac:dyDescent="0.25">
      <c r="A1795" s="3">
        <f>TITRES_STAT!B1798</f>
        <v>44627</v>
      </c>
      <c r="B1795" s="5">
        <f>TITRES_STAT!D1798</f>
        <v>6.3730000000000002</v>
      </c>
      <c r="C1795" s="2">
        <f t="shared" si="213"/>
        <v>0</v>
      </c>
      <c r="D1795" s="2">
        <f t="shared" si="214"/>
        <v>6.3730000000000002</v>
      </c>
      <c r="E1795" s="2">
        <f t="shared" si="216"/>
        <v>6.3729999999999993</v>
      </c>
      <c r="F1795" s="2">
        <f t="shared" si="217"/>
        <v>6.3796000000000017</v>
      </c>
      <c r="G1795" s="2">
        <f t="shared" si="219"/>
        <v>6.3024599999999973</v>
      </c>
      <c r="H1795" s="2">
        <f t="shared" si="215"/>
        <v>6.0258400000000041</v>
      </c>
      <c r="I1795" s="2">
        <f t="array" ref="I1795">SUMPRODUCT(B1779:B1798, (ROW(B1779:B1798)-ROW(B1779)+1)) / (20*21/2)</f>
        <v>6.3776714285714293</v>
      </c>
      <c r="J1795" s="2">
        <f t="shared" si="218"/>
        <v>6.3661883647279733</v>
      </c>
      <c r="K1795" s="2">
        <f t="shared" si="220"/>
        <v>6.2957666770513159</v>
      </c>
    </row>
    <row r="1796" spans="1:11" ht="13.5" x14ac:dyDescent="0.25">
      <c r="A1796" s="3">
        <f>TITRES_STAT!B1799</f>
        <v>44628</v>
      </c>
      <c r="B1796" s="5">
        <f>TITRES_STAT!D1799</f>
        <v>6.3730000000000002</v>
      </c>
      <c r="C1796" s="2">
        <f t="shared" ref="C1796:C1859" si="221">B1796-B1795</f>
        <v>0</v>
      </c>
      <c r="D1796" s="2">
        <f t="shared" si="214"/>
        <v>6.3730000000000002</v>
      </c>
      <c r="E1796" s="2">
        <f t="shared" si="216"/>
        <v>6.3729999999999993</v>
      </c>
      <c r="F1796" s="2">
        <f t="shared" si="217"/>
        <v>6.3843000000000014</v>
      </c>
      <c r="G1796" s="2">
        <f t="shared" si="219"/>
        <v>6.3069599999999983</v>
      </c>
      <c r="H1796" s="2">
        <f t="shared" si="215"/>
        <v>6.0288550000000045</v>
      </c>
      <c r="I1796" s="2">
        <f t="array" ref="I1796">SUMPRODUCT(B1780:B1799, (ROW(B1780:B1799)-ROW(B1780)+1)) / (20*21/2)</f>
        <v>6.3735571428571438</v>
      </c>
      <c r="J1796" s="2">
        <f t="shared" si="218"/>
        <v>6.3668370918967376</v>
      </c>
      <c r="K1796" s="2">
        <f t="shared" si="220"/>
        <v>6.2987954348140098</v>
      </c>
    </row>
    <row r="1797" spans="1:11" ht="13.5" x14ac:dyDescent="0.25">
      <c r="A1797" s="3">
        <f>TITRES_STAT!B1800</f>
        <v>44629</v>
      </c>
      <c r="B1797" s="5">
        <f>TITRES_STAT!D1800</f>
        <v>6.3440000000000003</v>
      </c>
      <c r="C1797" s="2">
        <f t="shared" si="221"/>
        <v>-2.8999999999999915E-2</v>
      </c>
      <c r="D1797" s="2">
        <f t="shared" si="214"/>
        <v>6.3672000000000004</v>
      </c>
      <c r="E1797" s="2">
        <f t="shared" si="216"/>
        <v>6.370099999999999</v>
      </c>
      <c r="F1797" s="2">
        <f t="shared" si="217"/>
        <v>6.3875500000000018</v>
      </c>
      <c r="G1797" s="2">
        <f t="shared" si="219"/>
        <v>6.3108799999999974</v>
      </c>
      <c r="H1797" s="2">
        <f t="shared" si="215"/>
        <v>6.0317600000000047</v>
      </c>
      <c r="I1797" s="2">
        <f t="array" ref="I1797">SUMPRODUCT(B1781:B1800, (ROW(B1781:B1800)-ROW(B1781)+1)) / (20*21/2)</f>
        <v>6.369476190476191</v>
      </c>
      <c r="J1797" s="2">
        <f t="shared" si="218"/>
        <v>6.3646621307637155</v>
      </c>
      <c r="K1797" s="2">
        <f t="shared" si="220"/>
        <v>6.3005681628605199</v>
      </c>
    </row>
    <row r="1798" spans="1:11" ht="13.5" x14ac:dyDescent="0.25">
      <c r="A1798" s="3">
        <f>TITRES_STAT!B1801</f>
        <v>44630</v>
      </c>
      <c r="B1798" s="5">
        <f>TITRES_STAT!D1801</f>
        <v>6.3440000000000003</v>
      </c>
      <c r="C1798" s="2">
        <f t="shared" si="221"/>
        <v>0</v>
      </c>
      <c r="D1798" s="2">
        <f t="shared" ref="D1798:D1861" si="222">AVERAGE(B1794:B1798)</f>
        <v>6.3614000000000006</v>
      </c>
      <c r="E1798" s="2">
        <f t="shared" si="216"/>
        <v>6.3671999999999995</v>
      </c>
      <c r="F1798" s="2">
        <f t="shared" si="217"/>
        <v>6.3872000000000018</v>
      </c>
      <c r="G1798" s="2">
        <f t="shared" si="219"/>
        <v>6.3114599999999976</v>
      </c>
      <c r="H1798" s="2">
        <f t="shared" si="215"/>
        <v>6.0333950000000058</v>
      </c>
      <c r="I1798" s="2">
        <f t="array" ref="I1798">SUMPRODUCT(B1782:B1801, (ROW(B1782:B1801)-ROW(B1782)+1)) / (20*21/2)</f>
        <v>6.3654285714285725</v>
      </c>
      <c r="J1798" s="2">
        <f t="shared" si="218"/>
        <v>6.3626943087862191</v>
      </c>
      <c r="K1798" s="2">
        <f t="shared" si="220"/>
        <v>6.3022713721601082</v>
      </c>
    </row>
    <row r="1799" spans="1:11" ht="13.5" x14ac:dyDescent="0.25">
      <c r="A1799" s="3">
        <f>TITRES_STAT!B1802</f>
        <v>44631</v>
      </c>
      <c r="B1799" s="5">
        <f>TITRES_STAT!D1802</f>
        <v>6.3440000000000003</v>
      </c>
      <c r="C1799" s="2">
        <f t="shared" si="221"/>
        <v>0</v>
      </c>
      <c r="D1799" s="2">
        <f t="shared" si="222"/>
        <v>6.3556000000000008</v>
      </c>
      <c r="E1799" s="2">
        <f t="shared" si="216"/>
        <v>6.3643000000000001</v>
      </c>
      <c r="F1799" s="2">
        <f t="shared" si="217"/>
        <v>6.3868500000000008</v>
      </c>
      <c r="G1799" s="2">
        <f t="shared" si="219"/>
        <v>6.312039999999997</v>
      </c>
      <c r="H1799" s="2">
        <f t="shared" si="215"/>
        <v>6.035030000000007</v>
      </c>
      <c r="I1799" s="2">
        <f t="array" ref="I1799">SUMPRODUCT(B1783:B1802, (ROW(B1783:B1802)-ROW(B1783)+1)) / (20*21/2)</f>
        <v>6.3614142857142868</v>
      </c>
      <c r="J1799" s="2">
        <f t="shared" si="218"/>
        <v>6.3609138984256273</v>
      </c>
      <c r="K1799" s="2">
        <f t="shared" si="220"/>
        <v>6.3039077889381439</v>
      </c>
    </row>
    <row r="1800" spans="1:11" ht="13.5" x14ac:dyDescent="0.25">
      <c r="A1800" s="3">
        <f>TITRES_STAT!B1803</f>
        <v>44634</v>
      </c>
      <c r="B1800" s="5">
        <f>TITRES_STAT!D1803</f>
        <v>6.3440000000000003</v>
      </c>
      <c r="C1800" s="2">
        <f t="shared" si="221"/>
        <v>0</v>
      </c>
      <c r="D1800" s="2">
        <f t="shared" si="222"/>
        <v>6.3498000000000001</v>
      </c>
      <c r="E1800" s="2">
        <f t="shared" si="216"/>
        <v>6.3614000000000006</v>
      </c>
      <c r="F1800" s="2">
        <f t="shared" si="217"/>
        <v>6.3864999999999998</v>
      </c>
      <c r="G1800" s="2">
        <f t="shared" si="219"/>
        <v>6.3126199999999972</v>
      </c>
      <c r="H1800" s="2">
        <f t="shared" si="215"/>
        <v>6.0363350000000073</v>
      </c>
      <c r="I1800" s="2">
        <f t="array" ref="I1800">SUMPRODUCT(B1784:B1803, (ROW(B1784:B1803)-ROW(B1784)+1)) / (20*21/2)</f>
        <v>6.35802380952381</v>
      </c>
      <c r="J1800" s="2">
        <f t="shared" si="218"/>
        <v>6.3593030509565205</v>
      </c>
      <c r="K1800" s="2">
        <f t="shared" si="220"/>
        <v>6.3054800325091973</v>
      </c>
    </row>
    <row r="1801" spans="1:11" ht="13.5" x14ac:dyDescent="0.25">
      <c r="A1801" s="3">
        <f>TITRES_STAT!B1804</f>
        <v>44635</v>
      </c>
      <c r="B1801" s="5">
        <f>TITRES_STAT!D1804</f>
        <v>6.3440000000000003</v>
      </c>
      <c r="C1801" s="2">
        <f t="shared" si="221"/>
        <v>0</v>
      </c>
      <c r="D1801" s="2">
        <f t="shared" si="222"/>
        <v>6.3440000000000003</v>
      </c>
      <c r="E1801" s="2">
        <f t="shared" si="216"/>
        <v>6.3585000000000012</v>
      </c>
      <c r="F1801" s="2">
        <f t="shared" si="217"/>
        <v>6.3861499999999989</v>
      </c>
      <c r="G1801" s="2">
        <f t="shared" si="219"/>
        <v>6.3160999999999969</v>
      </c>
      <c r="H1801" s="2">
        <f t="shared" si="215"/>
        <v>6.0375700000000077</v>
      </c>
      <c r="I1801" s="2">
        <f t="array" ref="I1801">SUMPRODUCT(B1785:B1804, (ROW(B1785:B1804)-ROW(B1785)+1)) / (20*21/2)</f>
        <v>6.3552571428571438</v>
      </c>
      <c r="J1801" s="2">
        <f t="shared" si="218"/>
        <v>6.3578456175320905</v>
      </c>
      <c r="K1801" s="2">
        <f t="shared" si="220"/>
        <v>6.3069906194696213</v>
      </c>
    </row>
    <row r="1802" spans="1:11" ht="13.5" x14ac:dyDescent="0.25">
      <c r="A1802" s="3">
        <f>TITRES_STAT!B1805</f>
        <v>44636</v>
      </c>
      <c r="B1802" s="5">
        <f>TITRES_STAT!D1805</f>
        <v>6.3440000000000003</v>
      </c>
      <c r="C1802" s="2">
        <f t="shared" si="221"/>
        <v>0</v>
      </c>
      <c r="D1802" s="2">
        <f t="shared" si="222"/>
        <v>6.3440000000000003</v>
      </c>
      <c r="E1802" s="2">
        <f t="shared" si="216"/>
        <v>6.3556000000000008</v>
      </c>
      <c r="F1802" s="2">
        <f t="shared" si="217"/>
        <v>6.3795999999999982</v>
      </c>
      <c r="G1802" s="2">
        <f t="shared" si="219"/>
        <v>6.3195799999999966</v>
      </c>
      <c r="H1802" s="2">
        <f t="shared" ref="H1802:H1865" si="223">AVERAGE(B1603:B1802)</f>
        <v>6.038805000000008</v>
      </c>
      <c r="I1802" s="2">
        <f t="array" ref="I1802">SUMPRODUCT(B1786:B1805, (ROW(B1786:B1805)-ROW(B1786)+1)) / (20*21/2)</f>
        <v>6.3531142857142866</v>
      </c>
      <c r="J1802" s="2">
        <f t="shared" si="218"/>
        <v>6.3565269872909393</v>
      </c>
      <c r="K1802" s="2">
        <f t="shared" si="220"/>
        <v>6.3084419677257149</v>
      </c>
    </row>
    <row r="1803" spans="1:11" ht="13.5" x14ac:dyDescent="0.25">
      <c r="A1803" s="3">
        <f>TITRES_STAT!B1806</f>
        <v>44637</v>
      </c>
      <c r="B1803" s="5">
        <f>TITRES_STAT!D1806</f>
        <v>6.3440000000000003</v>
      </c>
      <c r="C1803" s="2">
        <f t="shared" si="221"/>
        <v>0</v>
      </c>
      <c r="D1803" s="2">
        <f t="shared" si="222"/>
        <v>6.3440000000000003</v>
      </c>
      <c r="E1803" s="2">
        <f t="shared" si="216"/>
        <v>6.3527000000000005</v>
      </c>
      <c r="F1803" s="2">
        <f t="shared" si="217"/>
        <v>6.3730499999999974</v>
      </c>
      <c r="G1803" s="2">
        <f t="shared" si="219"/>
        <v>6.3237999999999968</v>
      </c>
      <c r="H1803" s="2">
        <f t="shared" si="223"/>
        <v>6.0400400000000083</v>
      </c>
      <c r="I1803" s="2">
        <f t="array" ref="I1803">SUMPRODUCT(B1787:B1806, (ROW(B1787:B1806)-ROW(B1787)+1)) / (20*21/2)</f>
        <v>6.3515952380952383</v>
      </c>
      <c r="J1803" s="2">
        <f t="shared" si="218"/>
        <v>6.3553339408822787</v>
      </c>
      <c r="K1803" s="2">
        <f t="shared" si="220"/>
        <v>6.3098364003639231</v>
      </c>
    </row>
    <row r="1804" spans="1:11" ht="13.5" x14ac:dyDescent="0.25">
      <c r="A1804" s="3">
        <f>TITRES_STAT!B1807</f>
        <v>44638</v>
      </c>
      <c r="B1804" s="5">
        <f>TITRES_STAT!D1807</f>
        <v>6.3440000000000003</v>
      </c>
      <c r="C1804" s="2">
        <f t="shared" si="221"/>
        <v>0</v>
      </c>
      <c r="D1804" s="2">
        <f t="shared" si="222"/>
        <v>6.3440000000000003</v>
      </c>
      <c r="E1804" s="2">
        <f t="shared" ref="E1804:E1867" si="224">AVERAGE(B1795:B1804)</f>
        <v>6.3498000000000001</v>
      </c>
      <c r="F1804" s="2">
        <f t="shared" si="217"/>
        <v>6.3664999999999976</v>
      </c>
      <c r="G1804" s="2">
        <f t="shared" si="219"/>
        <v>6.3287399999999971</v>
      </c>
      <c r="H1804" s="2">
        <f t="shared" si="223"/>
        <v>6.0425100000000089</v>
      </c>
      <c r="I1804" s="2">
        <f t="array" ref="I1804">SUMPRODUCT(B1788:B1807, (ROW(B1788:B1807)-ROW(B1788)+1)) / (20*21/2)</f>
        <v>6.3502142857142863</v>
      </c>
      <c r="J1804" s="2">
        <f t="shared" si="218"/>
        <v>6.3542545179411096</v>
      </c>
      <c r="K1804" s="2">
        <f t="shared" si="220"/>
        <v>6.3111761493692597</v>
      </c>
    </row>
    <row r="1805" spans="1:11" ht="13.5" x14ac:dyDescent="0.25">
      <c r="A1805" s="3">
        <f>TITRES_STAT!B1808</f>
        <v>44641</v>
      </c>
      <c r="B1805" s="5">
        <f>TITRES_STAT!D1808</f>
        <v>6.3440000000000003</v>
      </c>
      <c r="C1805" s="2">
        <f t="shared" si="221"/>
        <v>0</v>
      </c>
      <c r="D1805" s="2">
        <f t="shared" si="222"/>
        <v>6.3440000000000003</v>
      </c>
      <c r="E1805" s="2">
        <f t="shared" si="224"/>
        <v>6.3469000000000007</v>
      </c>
      <c r="F1805" s="2">
        <f t="shared" si="217"/>
        <v>6.3599499999999969</v>
      </c>
      <c r="G1805" s="2">
        <f t="shared" si="219"/>
        <v>6.332379999999997</v>
      </c>
      <c r="H1805" s="2">
        <f t="shared" si="223"/>
        <v>6.0449800000000096</v>
      </c>
      <c r="I1805" s="2">
        <f t="array" ref="I1805">SUMPRODUCT(B1789:B1808, (ROW(B1789:B1808)-ROW(B1789)+1)) / (20*21/2)</f>
        <v>6.3462095238095237</v>
      </c>
      <c r="J1805" s="2">
        <f t="shared" si="218"/>
        <v>6.3532778971848138</v>
      </c>
      <c r="K1805" s="2">
        <f t="shared" si="220"/>
        <v>6.3124633591979169</v>
      </c>
    </row>
    <row r="1806" spans="1:11" ht="13.5" x14ac:dyDescent="0.25">
      <c r="A1806" s="3">
        <f>TITRES_STAT!B1809</f>
        <v>44642</v>
      </c>
      <c r="B1806" s="5">
        <f>TITRES_STAT!D1809</f>
        <v>6.3440000000000003</v>
      </c>
      <c r="C1806" s="2">
        <f t="shared" si="221"/>
        <v>0</v>
      </c>
      <c r="D1806" s="2">
        <f t="shared" si="222"/>
        <v>6.3440000000000003</v>
      </c>
      <c r="E1806" s="2">
        <f t="shared" si="224"/>
        <v>6.3440000000000003</v>
      </c>
      <c r="F1806" s="2">
        <f t="shared" si="217"/>
        <v>6.3584999999999967</v>
      </c>
      <c r="G1806" s="2">
        <f t="shared" si="219"/>
        <v>6.3358599999999967</v>
      </c>
      <c r="H1806" s="2">
        <f t="shared" si="223"/>
        <v>6.0474500000000093</v>
      </c>
      <c r="I1806" s="2">
        <f t="array" ref="I1806">SUMPRODUCT(B1790:B1809, (ROW(B1790:B1809)-ROW(B1790)+1)) / (20*21/2)</f>
        <v>6.3424809523809529</v>
      </c>
      <c r="J1806" s="2">
        <f t="shared" si="218"/>
        <v>6.3523942879291173</v>
      </c>
      <c r="K1806" s="2">
        <f t="shared" si="220"/>
        <v>6.313700090209764</v>
      </c>
    </row>
    <row r="1807" spans="1:11" ht="13.5" x14ac:dyDescent="0.25">
      <c r="A1807" s="3">
        <f>TITRES_STAT!B1810</f>
        <v>44643</v>
      </c>
      <c r="B1807" s="5">
        <f>TITRES_STAT!D1810</f>
        <v>6.3440000000000003</v>
      </c>
      <c r="C1807" s="2">
        <f t="shared" si="221"/>
        <v>0</v>
      </c>
      <c r="D1807" s="2">
        <f t="shared" si="222"/>
        <v>6.3440000000000003</v>
      </c>
      <c r="E1807" s="2">
        <f t="shared" si="224"/>
        <v>6.3440000000000003</v>
      </c>
      <c r="F1807" s="2">
        <f t="shared" si="217"/>
        <v>6.3570499999999965</v>
      </c>
      <c r="G1807" s="2">
        <f t="shared" si="219"/>
        <v>6.3393399999999964</v>
      </c>
      <c r="H1807" s="2">
        <f t="shared" si="223"/>
        <v>6.0497750000000083</v>
      </c>
      <c r="I1807" s="2">
        <f t="array" ref="I1807">SUMPRODUCT(B1791:B1810, (ROW(B1791:B1810)-ROW(B1791)+1)) / (20*21/2)</f>
        <v>6.3390285714285719</v>
      </c>
      <c r="J1807" s="2">
        <f t="shared" si="218"/>
        <v>6.3515948319358682</v>
      </c>
      <c r="K1807" s="2">
        <f t="shared" si="220"/>
        <v>6.3148883219662446</v>
      </c>
    </row>
    <row r="1808" spans="1:11" ht="13.5" x14ac:dyDescent="0.25">
      <c r="A1808" s="3">
        <f>TITRES_STAT!B1811</f>
        <v>44644</v>
      </c>
      <c r="B1808" s="5">
        <f>TITRES_STAT!D1811</f>
        <v>6.3150000000000004</v>
      </c>
      <c r="C1808" s="2">
        <f t="shared" si="221"/>
        <v>-2.8999999999999915E-2</v>
      </c>
      <c r="D1808" s="2">
        <f t="shared" si="222"/>
        <v>6.3382000000000005</v>
      </c>
      <c r="E1808" s="2">
        <f t="shared" si="224"/>
        <v>6.3411</v>
      </c>
      <c r="F1808" s="2">
        <f t="shared" si="217"/>
        <v>6.3541499999999971</v>
      </c>
      <c r="G1808" s="2">
        <f t="shared" si="219"/>
        <v>6.3422399999999959</v>
      </c>
      <c r="H1808" s="2">
        <f t="shared" si="223"/>
        <v>6.0519550000000093</v>
      </c>
      <c r="I1808" s="2">
        <f t="array" ref="I1808">SUMPRODUCT(B1792:B1811, (ROW(B1792:B1811)-ROW(B1792)+1)) / (20*21/2)</f>
        <v>6.3386142857142875</v>
      </c>
      <c r="J1808" s="2">
        <f t="shared" si="218"/>
        <v>6.3481096098467376</v>
      </c>
      <c r="K1808" s="2">
        <f t="shared" si="220"/>
        <v>6.3148927014969809</v>
      </c>
    </row>
    <row r="1809" spans="1:11" ht="13.5" x14ac:dyDescent="0.25">
      <c r="A1809" s="3">
        <f>TITRES_STAT!B1812</f>
        <v>44645</v>
      </c>
      <c r="B1809" s="5">
        <f>TITRES_STAT!D1812</f>
        <v>6.3150000000000004</v>
      </c>
      <c r="C1809" s="2">
        <f t="shared" si="221"/>
        <v>0</v>
      </c>
      <c r="D1809" s="2">
        <f t="shared" si="222"/>
        <v>6.3324000000000007</v>
      </c>
      <c r="E1809" s="2">
        <f t="shared" si="224"/>
        <v>6.3381999999999996</v>
      </c>
      <c r="F1809" s="2">
        <f t="shared" si="217"/>
        <v>6.3512499999999976</v>
      </c>
      <c r="G1809" s="2">
        <f t="shared" si="219"/>
        <v>6.3423799999999959</v>
      </c>
      <c r="H1809" s="2">
        <f t="shared" si="223"/>
        <v>6.0541350000000076</v>
      </c>
      <c r="I1809" s="2">
        <f t="array" ref="I1809">SUMPRODUCT(B1793:B1812, (ROW(B1793:B1812)-ROW(B1793)+1)) / (20*21/2)</f>
        <v>6.3355761904761909</v>
      </c>
      <c r="J1809" s="2">
        <f t="shared" si="218"/>
        <v>6.344956313670858</v>
      </c>
      <c r="K1809" s="2">
        <f t="shared" si="220"/>
        <v>6.3148969092814138</v>
      </c>
    </row>
    <row r="1810" spans="1:11" ht="13.5" x14ac:dyDescent="0.25">
      <c r="A1810" s="3">
        <f>TITRES_STAT!B1813</f>
        <v>44648</v>
      </c>
      <c r="B1810" s="5">
        <f>TITRES_STAT!D1813</f>
        <v>6.3150000000000004</v>
      </c>
      <c r="C1810" s="2">
        <f t="shared" si="221"/>
        <v>0</v>
      </c>
      <c r="D1810" s="2">
        <f t="shared" si="222"/>
        <v>6.3266000000000009</v>
      </c>
      <c r="E1810" s="2">
        <f t="shared" si="224"/>
        <v>6.3352999999999993</v>
      </c>
      <c r="F1810" s="2">
        <f t="shared" si="217"/>
        <v>6.3483499999999982</v>
      </c>
      <c r="G1810" s="2">
        <f t="shared" si="219"/>
        <v>6.342679999999997</v>
      </c>
      <c r="H1810" s="2">
        <f t="shared" si="223"/>
        <v>6.0563150000000077</v>
      </c>
      <c r="I1810" s="2">
        <f t="array" ref="I1810">SUMPRODUCT(B1794:B1813, (ROW(B1794:B1813)-ROW(B1794)+1)) / (20*21/2)</f>
        <v>6.3328142857142851</v>
      </c>
      <c r="J1810" s="2">
        <f t="shared" si="218"/>
        <v>6.3421033314164905</v>
      </c>
      <c r="K1810" s="2">
        <f t="shared" si="220"/>
        <v>6.3149009520546926</v>
      </c>
    </row>
    <row r="1811" spans="1:11" ht="13.5" x14ac:dyDescent="0.25">
      <c r="A1811" s="3">
        <f>TITRES_STAT!B1814</f>
        <v>44649</v>
      </c>
      <c r="B1811" s="5">
        <f>TITRES_STAT!D1814</f>
        <v>6.3440000000000003</v>
      </c>
      <c r="C1811" s="2">
        <f t="shared" si="221"/>
        <v>2.8999999999999915E-2</v>
      </c>
      <c r="D1811" s="2">
        <f t="shared" si="222"/>
        <v>6.3266000000000009</v>
      </c>
      <c r="E1811" s="2">
        <f t="shared" si="224"/>
        <v>6.3352999999999993</v>
      </c>
      <c r="F1811" s="2">
        <f t="shared" si="217"/>
        <v>6.346899999999998</v>
      </c>
      <c r="G1811" s="2">
        <f t="shared" si="219"/>
        <v>6.3436999999999966</v>
      </c>
      <c r="H1811" s="2">
        <f t="shared" si="223"/>
        <v>6.0582750000000081</v>
      </c>
      <c r="I1811" s="2">
        <f t="array" ref="I1811">SUMPRODUCT(B1795:B1814, (ROW(B1795:B1814)-ROW(B1795)+1)) / (20*21/2)</f>
        <v>6.3324238095238092</v>
      </c>
      <c r="J1811" s="2">
        <f t="shared" si="218"/>
        <v>6.3422839665196822</v>
      </c>
      <c r="K1811" s="2">
        <f t="shared" si="220"/>
        <v>6.3160420911898036</v>
      </c>
    </row>
    <row r="1812" spans="1:11" ht="13.5" x14ac:dyDescent="0.25">
      <c r="A1812" s="3">
        <f>TITRES_STAT!B1815</f>
        <v>44650</v>
      </c>
      <c r="B1812" s="5">
        <f>TITRES_STAT!D1815</f>
        <v>6.3150000000000004</v>
      </c>
      <c r="C1812" s="2">
        <f t="shared" si="221"/>
        <v>-2.8999999999999915E-2</v>
      </c>
      <c r="D1812" s="2">
        <f t="shared" si="222"/>
        <v>6.3208000000000002</v>
      </c>
      <c r="E1812" s="2">
        <f t="shared" si="224"/>
        <v>6.3323999999999998</v>
      </c>
      <c r="F1812" s="2">
        <f t="shared" ref="F1812:F1875" si="225">AVERAGE(B1793:B1812)</f>
        <v>6.3439999999999985</v>
      </c>
      <c r="G1812" s="2">
        <f t="shared" si="219"/>
        <v>6.3441399999999968</v>
      </c>
      <c r="H1812" s="2">
        <f t="shared" si="223"/>
        <v>6.060270000000008</v>
      </c>
      <c r="I1812" s="2">
        <f t="array" ref="I1812">SUMPRODUCT(B1796:B1815, (ROW(B1796:B1815)-ROW(B1796)+1)) / (20*21/2)</f>
        <v>6.3322047619047623</v>
      </c>
      <c r="J1812" s="2">
        <f t="shared" si="218"/>
        <v>6.3396854935178073</v>
      </c>
      <c r="K1812" s="2">
        <f t="shared" si="220"/>
        <v>6.3160012248686357</v>
      </c>
    </row>
    <row r="1813" spans="1:11" ht="13.5" x14ac:dyDescent="0.25">
      <c r="A1813" s="3">
        <f>TITRES_STAT!B1816</f>
        <v>44651</v>
      </c>
      <c r="B1813" s="5">
        <f>TITRES_STAT!D1816</f>
        <v>6.3150000000000004</v>
      </c>
      <c r="C1813" s="2">
        <f t="shared" si="221"/>
        <v>0</v>
      </c>
      <c r="D1813" s="2">
        <f t="shared" si="222"/>
        <v>6.3208000000000002</v>
      </c>
      <c r="E1813" s="2">
        <f t="shared" si="224"/>
        <v>6.3294999999999995</v>
      </c>
      <c r="F1813" s="2">
        <f t="shared" si="225"/>
        <v>6.3410999999999991</v>
      </c>
      <c r="G1813" s="2">
        <f t="shared" si="219"/>
        <v>6.3445799999999961</v>
      </c>
      <c r="H1813" s="2">
        <f t="shared" si="223"/>
        <v>6.0622650000000089</v>
      </c>
      <c r="I1813" s="2">
        <f t="array" ref="I1813">SUMPRODUCT(B1797:B1816, (ROW(B1797:B1816)-ROW(B1797)+1)) / (20*21/2)</f>
        <v>6.3300619047619042</v>
      </c>
      <c r="J1813" s="2">
        <f t="shared" ref="J1813:J1876" si="226">$J$4*B1813+J1812*(1-$J$4)</f>
        <v>6.3373344941351588</v>
      </c>
      <c r="K1813" s="2">
        <f t="shared" si="220"/>
        <v>6.3159619611482976</v>
      </c>
    </row>
    <row r="1814" spans="1:11" ht="13.5" x14ac:dyDescent="0.25">
      <c r="A1814" s="3">
        <f>TITRES_STAT!B1817</f>
        <v>44652</v>
      </c>
      <c r="B1814" s="5">
        <f>TITRES_STAT!D1817</f>
        <v>6.3369999999999997</v>
      </c>
      <c r="C1814" s="2">
        <f t="shared" si="221"/>
        <v>2.1999999999999353E-2</v>
      </c>
      <c r="D1814" s="2">
        <f t="shared" si="222"/>
        <v>6.3252000000000006</v>
      </c>
      <c r="E1814" s="2">
        <f t="shared" si="224"/>
        <v>6.3287999999999993</v>
      </c>
      <c r="F1814" s="2">
        <f t="shared" si="225"/>
        <v>6.3392999999999988</v>
      </c>
      <c r="G1814" s="2">
        <f t="shared" si="219"/>
        <v>6.3450199999999963</v>
      </c>
      <c r="H1814" s="2">
        <f t="shared" si="223"/>
        <v>6.0652450000000098</v>
      </c>
      <c r="I1814" s="2">
        <f t="array" ref="I1814">SUMPRODUCT(B1798:B1817, (ROW(B1798:B1817)-ROW(B1798)+1)) / (20*21/2)</f>
        <v>6.3281952380952387</v>
      </c>
      <c r="J1814" s="2">
        <f t="shared" si="226"/>
        <v>6.3373026375508585</v>
      </c>
      <c r="K1814" s="2">
        <f t="shared" si="220"/>
        <v>6.3167869822797371</v>
      </c>
    </row>
    <row r="1815" spans="1:11" ht="13.5" x14ac:dyDescent="0.25">
      <c r="A1815" s="3">
        <f>TITRES_STAT!B1818</f>
        <v>44655</v>
      </c>
      <c r="B1815" s="5">
        <f>TITRES_STAT!D1818</f>
        <v>6.3369999999999997</v>
      </c>
      <c r="C1815" s="2">
        <f t="shared" si="221"/>
        <v>0</v>
      </c>
      <c r="D1815" s="2">
        <f t="shared" si="222"/>
        <v>6.3296000000000001</v>
      </c>
      <c r="E1815" s="2">
        <f t="shared" si="224"/>
        <v>6.3281000000000009</v>
      </c>
      <c r="F1815" s="2">
        <f t="shared" si="225"/>
        <v>6.3374999999999995</v>
      </c>
      <c r="G1815" s="2">
        <f t="shared" si="219"/>
        <v>6.3454599999999957</v>
      </c>
      <c r="H1815" s="2">
        <f t="shared" si="223"/>
        <v>6.0683300000000102</v>
      </c>
      <c r="I1815" s="2">
        <f t="array" ref="I1815">SUMPRODUCT(B1799:B1818, (ROW(B1799:B1818)-ROW(B1799)+1)) / (20*21/2)</f>
        <v>6.3264666666666676</v>
      </c>
      <c r="J1815" s="2">
        <f t="shared" si="226"/>
        <v>6.3372738149269674</v>
      </c>
      <c r="K1815" s="2">
        <f t="shared" si="220"/>
        <v>6.3175796496413161</v>
      </c>
    </row>
    <row r="1816" spans="1:11" ht="13.5" x14ac:dyDescent="0.25">
      <c r="A1816" s="3">
        <f>TITRES_STAT!B1819</f>
        <v>44656</v>
      </c>
      <c r="B1816" s="5">
        <f>TITRES_STAT!D1819</f>
        <v>6.3150000000000004</v>
      </c>
      <c r="C1816" s="2">
        <f t="shared" si="221"/>
        <v>-2.1999999999999353E-2</v>
      </c>
      <c r="D1816" s="2">
        <f t="shared" si="222"/>
        <v>6.3238000000000003</v>
      </c>
      <c r="E1816" s="2">
        <f t="shared" si="224"/>
        <v>6.3251999999999997</v>
      </c>
      <c r="F1816" s="2">
        <f t="shared" si="225"/>
        <v>6.3346</v>
      </c>
      <c r="G1816" s="2">
        <f t="shared" si="219"/>
        <v>6.3453199999999956</v>
      </c>
      <c r="H1816" s="2">
        <f t="shared" si="223"/>
        <v>6.0713050000000104</v>
      </c>
      <c r="I1816" s="2">
        <f t="array" ref="I1816">SUMPRODUCT(B1800:B1819, (ROW(B1800:B1819)-ROW(B1800)+1)) / (20*21/2)</f>
        <v>6.3041142857142862</v>
      </c>
      <c r="J1816" s="2">
        <f t="shared" si="226"/>
        <v>6.3351524992196371</v>
      </c>
      <c r="K1816" s="2">
        <f t="shared" si="220"/>
        <v>6.3174784869102849</v>
      </c>
    </row>
    <row r="1817" spans="1:11" ht="13.5" x14ac:dyDescent="0.25">
      <c r="A1817" s="3">
        <f>TITRES_STAT!B1820</f>
        <v>44657</v>
      </c>
      <c r="B1817" s="5">
        <f>TITRES_STAT!D1820</f>
        <v>6.3150000000000004</v>
      </c>
      <c r="C1817" s="2">
        <f t="shared" si="221"/>
        <v>0</v>
      </c>
      <c r="D1817" s="2">
        <f t="shared" si="222"/>
        <v>6.3238000000000003</v>
      </c>
      <c r="E1817" s="2">
        <f t="shared" si="224"/>
        <v>6.3223000000000003</v>
      </c>
      <c r="F1817" s="2">
        <f t="shared" si="225"/>
        <v>6.3331499999999998</v>
      </c>
      <c r="G1817" s="2">
        <f t="shared" si="219"/>
        <v>6.3453199999999956</v>
      </c>
      <c r="H1817" s="2">
        <f t="shared" si="223"/>
        <v>6.0745000000000093</v>
      </c>
      <c r="I1817" s="2">
        <f t="array" ref="I1817">SUMPRODUCT(B1801:B1820, (ROW(B1801:B1820)-ROW(B1801)+1)) / (20*21/2)</f>
        <v>6.2829380952380962</v>
      </c>
      <c r="J1817" s="2">
        <f t="shared" si="226"/>
        <v>6.3332332135796721</v>
      </c>
      <c r="K1817" s="2">
        <f t="shared" si="220"/>
        <v>6.3173812913451766</v>
      </c>
    </row>
    <row r="1818" spans="1:11" ht="13.5" x14ac:dyDescent="0.25">
      <c r="A1818" s="3">
        <f>TITRES_STAT!B1821</f>
        <v>44658</v>
      </c>
      <c r="B1818" s="5">
        <f>TITRES_STAT!D1821</f>
        <v>6.3150000000000004</v>
      </c>
      <c r="C1818" s="2">
        <f t="shared" si="221"/>
        <v>0</v>
      </c>
      <c r="D1818" s="2">
        <f t="shared" si="222"/>
        <v>6.3238000000000003</v>
      </c>
      <c r="E1818" s="2">
        <f t="shared" si="224"/>
        <v>6.3223000000000003</v>
      </c>
      <c r="F1818" s="2">
        <f t="shared" si="225"/>
        <v>6.3316999999999997</v>
      </c>
      <c r="G1818" s="2">
        <f t="shared" si="219"/>
        <v>6.3453199999999956</v>
      </c>
      <c r="H1818" s="2">
        <f t="shared" si="223"/>
        <v>6.0767850000000099</v>
      </c>
      <c r="I1818" s="2">
        <f t="array" ref="I1818">SUMPRODUCT(B1802:B1821, (ROW(B1802:B1821)-ROW(B1802)+1)) / (20*21/2)</f>
        <v>6.2636047619047615</v>
      </c>
      <c r="J1818" s="2">
        <f t="shared" si="226"/>
        <v>6.3314967170482745</v>
      </c>
      <c r="K1818" s="2">
        <f t="shared" si="220"/>
        <v>6.3172879073708561</v>
      </c>
    </row>
    <row r="1819" spans="1:11" ht="13.5" x14ac:dyDescent="0.25">
      <c r="A1819" s="3">
        <f>TITRES_STAT!B1822</f>
        <v>44659</v>
      </c>
      <c r="B1819" s="5">
        <f>TITRES_STAT!D1822</f>
        <v>6.0970000000000004</v>
      </c>
      <c r="C1819" s="2">
        <f t="shared" si="221"/>
        <v>-0.21799999999999997</v>
      </c>
      <c r="D1819" s="2">
        <f t="shared" si="222"/>
        <v>6.2758000000000012</v>
      </c>
      <c r="E1819" s="2">
        <f t="shared" si="224"/>
        <v>6.3004999999999995</v>
      </c>
      <c r="F1819" s="2">
        <f t="shared" si="225"/>
        <v>6.3193499999999991</v>
      </c>
      <c r="G1819" s="2">
        <f t="shared" si="219"/>
        <v>6.3408199999999963</v>
      </c>
      <c r="H1819" s="2">
        <f t="shared" si="223"/>
        <v>6.077980000000009</v>
      </c>
      <c r="I1819" s="2">
        <f t="array" ref="I1819">SUMPRODUCT(B1803:B1822, (ROW(B1803:B1822)-ROW(B1803)+1)) / (20*21/2)</f>
        <v>6.2454142857142845</v>
      </c>
      <c r="J1819" s="2">
        <f t="shared" si="226"/>
        <v>6.3091636963770101</v>
      </c>
      <c r="K1819" s="2">
        <f t="shared" si="220"/>
        <v>6.3086491659053321</v>
      </c>
    </row>
    <row r="1820" spans="1:11" ht="13.5" x14ac:dyDescent="0.25">
      <c r="A1820" s="3">
        <f>TITRES_STAT!B1823</f>
        <v>44662</v>
      </c>
      <c r="B1820" s="5">
        <f>TITRES_STAT!D1823</f>
        <v>6.0970000000000004</v>
      </c>
      <c r="C1820" s="2">
        <f t="shared" si="221"/>
        <v>0</v>
      </c>
      <c r="D1820" s="2">
        <f t="shared" si="222"/>
        <v>6.2278000000000002</v>
      </c>
      <c r="E1820" s="2">
        <f t="shared" si="224"/>
        <v>6.2786999999999997</v>
      </c>
      <c r="F1820" s="2">
        <f t="shared" si="225"/>
        <v>6.3069999999999986</v>
      </c>
      <c r="G1820" s="2">
        <f t="shared" si="219"/>
        <v>6.3363199999999962</v>
      </c>
      <c r="H1820" s="2">
        <f t="shared" si="223"/>
        <v>6.0791750000000091</v>
      </c>
      <c r="I1820" s="2">
        <f t="array" ref="I1820">SUMPRODUCT(B1804:B1823, (ROW(B1804:B1823)-ROW(B1804)+1)) / (20*21/2)</f>
        <v>6.2346523809523813</v>
      </c>
      <c r="J1820" s="2">
        <f t="shared" si="226"/>
        <v>6.28895763005539</v>
      </c>
      <c r="K1820" s="2">
        <f t="shared" si="220"/>
        <v>6.3003491986149269</v>
      </c>
    </row>
    <row r="1821" spans="1:11" ht="13.5" x14ac:dyDescent="0.25">
      <c r="A1821" s="3">
        <f>TITRES_STAT!B1824</f>
        <v>44663</v>
      </c>
      <c r="B1821" s="5">
        <f>TITRES_STAT!D1824</f>
        <v>6.1040000000000001</v>
      </c>
      <c r="C1821" s="2">
        <f t="shared" si="221"/>
        <v>6.9999999999996732E-3</v>
      </c>
      <c r="D1821" s="2">
        <f t="shared" si="222"/>
        <v>6.1856</v>
      </c>
      <c r="E1821" s="2">
        <f t="shared" si="224"/>
        <v>6.2546999999999997</v>
      </c>
      <c r="F1821" s="2">
        <f t="shared" si="225"/>
        <v>6.294999999999999</v>
      </c>
      <c r="G1821" s="2">
        <f t="shared" si="219"/>
        <v>6.331959999999996</v>
      </c>
      <c r="H1821" s="2">
        <f t="shared" si="223"/>
        <v>6.0804050000000087</v>
      </c>
      <c r="I1821" s="2">
        <f t="array" ref="I1821">SUMPRODUCT(B1805:B1824, (ROW(B1805:B1824)-ROW(B1805)+1)) / (20*21/2)</f>
        <v>6.2177666666666678</v>
      </c>
      <c r="J1821" s="2">
        <f t="shared" si="226"/>
        <v>6.2713426176691627</v>
      </c>
      <c r="K1821" s="2">
        <f t="shared" si="220"/>
        <v>6.2926492300417927</v>
      </c>
    </row>
    <row r="1822" spans="1:11" ht="13.5" x14ac:dyDescent="0.25">
      <c r="A1822" s="3">
        <f>TITRES_STAT!B1825</f>
        <v>44664</v>
      </c>
      <c r="B1822" s="5">
        <f>TITRES_STAT!D1825</f>
        <v>6.1040000000000001</v>
      </c>
      <c r="C1822" s="2">
        <f t="shared" si="221"/>
        <v>0</v>
      </c>
      <c r="D1822" s="2">
        <f t="shared" si="222"/>
        <v>6.1433999999999997</v>
      </c>
      <c r="E1822" s="2">
        <f t="shared" si="224"/>
        <v>6.2336000000000009</v>
      </c>
      <c r="F1822" s="2">
        <f t="shared" si="225"/>
        <v>6.2829999999999995</v>
      </c>
      <c r="G1822" s="2">
        <f t="shared" si="219"/>
        <v>6.3291999999999966</v>
      </c>
      <c r="H1822" s="2">
        <f t="shared" si="223"/>
        <v>6.0816350000000092</v>
      </c>
      <c r="I1822" s="2">
        <f t="array" ref="I1822">SUMPRODUCT(B1806:B1825, (ROW(B1806:B1825)-ROW(B1806)+1)) / (20*21/2)</f>
        <v>6.2020571428571438</v>
      </c>
      <c r="J1822" s="2">
        <f t="shared" si="226"/>
        <v>6.2554052255101951</v>
      </c>
      <c r="K1822" s="2">
        <f t="shared" si="220"/>
        <v>6.2852512210205465</v>
      </c>
    </row>
    <row r="1823" spans="1:11" ht="13.5" x14ac:dyDescent="0.25">
      <c r="A1823" s="3">
        <f>TITRES_STAT!B1826</f>
        <v>44665</v>
      </c>
      <c r="B1823" s="5">
        <f>TITRES_STAT!D1826</f>
        <v>6.17</v>
      </c>
      <c r="C1823" s="2">
        <f t="shared" si="221"/>
        <v>6.5999999999999837E-2</v>
      </c>
      <c r="D1823" s="2">
        <f t="shared" si="222"/>
        <v>6.1144000000000007</v>
      </c>
      <c r="E1823" s="2">
        <f t="shared" si="224"/>
        <v>6.2191000000000001</v>
      </c>
      <c r="F1823" s="2">
        <f t="shared" si="225"/>
        <v>6.2742999999999984</v>
      </c>
      <c r="G1823" s="2">
        <f t="shared" si="219"/>
        <v>6.3277599999999969</v>
      </c>
      <c r="H1823" s="2">
        <f t="shared" si="223"/>
        <v>6.0831950000000097</v>
      </c>
      <c r="I1823" s="2">
        <f t="array" ref="I1823">SUMPRODUCT(B1807:B1826, (ROW(B1807:B1826)-ROW(B1807)+1)) / (20*21/2)</f>
        <v>6.1944761904761911</v>
      </c>
      <c r="J1823" s="2">
        <f t="shared" si="226"/>
        <v>6.247271394509224</v>
      </c>
      <c r="K1823" s="2">
        <f t="shared" si="220"/>
        <v>6.2807315652942508</v>
      </c>
    </row>
    <row r="1824" spans="1:11" ht="13.5" x14ac:dyDescent="0.25">
      <c r="A1824" s="3">
        <f>TITRES_STAT!B1827</f>
        <v>44666</v>
      </c>
      <c r="B1824" s="5">
        <f>TITRES_STAT!D1827</f>
        <v>6.0970000000000004</v>
      </c>
      <c r="C1824" s="2">
        <f t="shared" si="221"/>
        <v>-7.299999999999951E-2</v>
      </c>
      <c r="D1824" s="2">
        <f t="shared" si="222"/>
        <v>6.1144000000000007</v>
      </c>
      <c r="E1824" s="2">
        <f t="shared" si="224"/>
        <v>6.1951000000000009</v>
      </c>
      <c r="F1824" s="2">
        <f t="shared" si="225"/>
        <v>6.2619499999999988</v>
      </c>
      <c r="G1824" s="2">
        <f t="shared" si="219"/>
        <v>6.3246999999999964</v>
      </c>
      <c r="H1824" s="2">
        <f t="shared" si="223"/>
        <v>6.0842850000000093</v>
      </c>
      <c r="I1824" s="2">
        <f t="array" ref="I1824">SUMPRODUCT(B1808:B1827, (ROW(B1808:B1827)-ROW(B1808)+1)) / (20*21/2)</f>
        <v>6.1877238095238098</v>
      </c>
      <c r="J1824" s="2">
        <f t="shared" si="226"/>
        <v>6.232959833127393</v>
      </c>
      <c r="K1824" s="2">
        <f t="shared" si="220"/>
        <v>6.273526405870947</v>
      </c>
    </row>
    <row r="1825" spans="1:11" ht="13.5" x14ac:dyDescent="0.25">
      <c r="A1825" s="3">
        <f>TITRES_STAT!B1828</f>
        <v>44669</v>
      </c>
      <c r="B1825" s="5">
        <f>TITRES_STAT!D1828</f>
        <v>6.0970000000000004</v>
      </c>
      <c r="C1825" s="2">
        <f t="shared" si="221"/>
        <v>0</v>
      </c>
      <c r="D1825" s="2">
        <f t="shared" si="222"/>
        <v>6.1144000000000007</v>
      </c>
      <c r="E1825" s="2">
        <f t="shared" si="224"/>
        <v>6.1711000000000009</v>
      </c>
      <c r="F1825" s="2">
        <f t="shared" si="225"/>
        <v>6.2495999999999992</v>
      </c>
      <c r="G1825" s="2">
        <f t="shared" si="219"/>
        <v>6.3210599999999966</v>
      </c>
      <c r="H1825" s="2">
        <f t="shared" si="223"/>
        <v>6.0853750000000097</v>
      </c>
      <c r="I1825" s="2">
        <f t="array" ref="I1825">SUMPRODUCT(B1809:B1828, (ROW(B1809:B1828)-ROW(B1809)+1)) / (20*21/2)</f>
        <v>6.1956095238095239</v>
      </c>
      <c r="J1825" s="2">
        <f t="shared" si="226"/>
        <v>6.2200112775914507</v>
      </c>
      <c r="K1825" s="2">
        <f t="shared" si="220"/>
        <v>6.2666038017191452</v>
      </c>
    </row>
    <row r="1826" spans="1:11" ht="13.5" x14ac:dyDescent="0.25">
      <c r="A1826" s="3">
        <f>TITRES_STAT!B1829</f>
        <v>44670</v>
      </c>
      <c r="B1826" s="5">
        <f>TITRES_STAT!D1829</f>
        <v>6.17</v>
      </c>
      <c r="C1826" s="2">
        <f t="shared" si="221"/>
        <v>7.299999999999951E-2</v>
      </c>
      <c r="D1826" s="2">
        <f t="shared" si="222"/>
        <v>6.127600000000001</v>
      </c>
      <c r="E1826" s="2">
        <f t="shared" si="224"/>
        <v>6.156600000000001</v>
      </c>
      <c r="F1826" s="2">
        <f t="shared" si="225"/>
        <v>6.2408999999999981</v>
      </c>
      <c r="G1826" s="2">
        <f t="shared" si="219"/>
        <v>6.3188799999999965</v>
      </c>
      <c r="H1826" s="2">
        <f t="shared" si="223"/>
        <v>6.0868300000000088</v>
      </c>
      <c r="I1826" s="2">
        <f t="array" ref="I1826">SUMPRODUCT(B1810:B1829, (ROW(B1810:B1829)-ROW(B1810)+1)) / (20*21/2)</f>
        <v>6.2034952380952388</v>
      </c>
      <c r="J1826" s="2">
        <f t="shared" si="226"/>
        <v>6.2152482987732176</v>
      </c>
      <c r="K1826" s="2">
        <f t="shared" si="220"/>
        <v>6.2628154173380031</v>
      </c>
    </row>
    <row r="1827" spans="1:11" ht="13.5" x14ac:dyDescent="0.25">
      <c r="A1827" s="3">
        <f>TITRES_STAT!B1830</f>
        <v>44671</v>
      </c>
      <c r="B1827" s="5">
        <f>TITRES_STAT!D1830</f>
        <v>6.17</v>
      </c>
      <c r="C1827" s="2">
        <f t="shared" si="221"/>
        <v>0</v>
      </c>
      <c r="D1827" s="2">
        <f t="shared" si="222"/>
        <v>6.1408000000000005</v>
      </c>
      <c r="E1827" s="2">
        <f t="shared" si="224"/>
        <v>6.142100000000001</v>
      </c>
      <c r="F1827" s="2">
        <f t="shared" si="225"/>
        <v>6.2321999999999989</v>
      </c>
      <c r="G1827" s="2">
        <f t="shared" si="219"/>
        <v>6.3166999999999973</v>
      </c>
      <c r="H1827" s="2">
        <f t="shared" si="223"/>
        <v>6.0882850000000097</v>
      </c>
      <c r="I1827" s="2">
        <f t="array" ref="I1827">SUMPRODUCT(B1811:B1830, (ROW(B1811:B1830)-ROW(B1811)+1)) / (20*21/2)</f>
        <v>6.2113809523809529</v>
      </c>
      <c r="J1827" s="2">
        <f t="shared" si="226"/>
        <v>6.2109389369852916</v>
      </c>
      <c r="K1827" s="2">
        <f t="shared" si="220"/>
        <v>6.2591755970502385</v>
      </c>
    </row>
    <row r="1828" spans="1:11" ht="13.5" x14ac:dyDescent="0.25">
      <c r="A1828" s="3">
        <f>TITRES_STAT!B1831</f>
        <v>44672</v>
      </c>
      <c r="B1828" s="5">
        <f>TITRES_STAT!D1831</f>
        <v>6.3150000000000004</v>
      </c>
      <c r="C1828" s="2">
        <f t="shared" si="221"/>
        <v>0.14500000000000046</v>
      </c>
      <c r="D1828" s="2">
        <f t="shared" si="222"/>
        <v>6.1698000000000004</v>
      </c>
      <c r="E1828" s="2">
        <f t="shared" si="224"/>
        <v>6.142100000000001</v>
      </c>
      <c r="F1828" s="2">
        <f t="shared" si="225"/>
        <v>6.2321999999999989</v>
      </c>
      <c r="G1828" s="2">
        <f t="shared" si="219"/>
        <v>6.315979999999997</v>
      </c>
      <c r="H1828" s="2">
        <f t="shared" si="223"/>
        <v>6.0904650000000098</v>
      </c>
      <c r="I1828" s="2">
        <f t="array" ref="I1828">SUMPRODUCT(B1812:B1831, (ROW(B1812:B1831)-ROW(B1812)+1)) / (20*21/2)</f>
        <v>6.2192666666666669</v>
      </c>
      <c r="J1828" s="2">
        <f t="shared" si="226"/>
        <v>6.2208495144152636</v>
      </c>
      <c r="K1828" s="2">
        <f t="shared" si="220"/>
        <v>6.2613647893227791</v>
      </c>
    </row>
    <row r="1829" spans="1:11" ht="13.5" x14ac:dyDescent="0.25">
      <c r="A1829" s="3">
        <f>TITRES_STAT!B1832</f>
        <v>44673</v>
      </c>
      <c r="B1829" s="5">
        <f>TITRES_STAT!D1832</f>
        <v>6.3150000000000004</v>
      </c>
      <c r="C1829" s="2">
        <f t="shared" si="221"/>
        <v>0</v>
      </c>
      <c r="D1829" s="2">
        <f t="shared" si="222"/>
        <v>6.2134</v>
      </c>
      <c r="E1829" s="2">
        <f t="shared" si="224"/>
        <v>6.1638999999999999</v>
      </c>
      <c r="F1829" s="2">
        <f t="shared" si="225"/>
        <v>6.2321999999999989</v>
      </c>
      <c r="G1829" s="2">
        <f t="shared" si="219"/>
        <v>6.3152599999999985</v>
      </c>
      <c r="H1829" s="2">
        <f t="shared" si="223"/>
        <v>6.0926450000000099</v>
      </c>
      <c r="I1829" s="2">
        <f t="array" ref="I1829">SUMPRODUCT(B1813:B1832, (ROW(B1813:B1832)-ROW(B1813)+1)) / (20*21/2)</f>
        <v>6.2540523809523814</v>
      </c>
      <c r="J1829" s="2">
        <f t="shared" si="226"/>
        <v>6.2298162273280955</v>
      </c>
      <c r="K1829" s="2">
        <f t="shared" si="220"/>
        <v>6.2634681309179649</v>
      </c>
    </row>
    <row r="1830" spans="1:11" ht="13.5" x14ac:dyDescent="0.25">
      <c r="A1830" s="3">
        <f>TITRES_STAT!B1833</f>
        <v>44676</v>
      </c>
      <c r="B1830" s="5">
        <f>TITRES_STAT!D1833</f>
        <v>6.3150000000000004</v>
      </c>
      <c r="C1830" s="2">
        <f t="shared" si="221"/>
        <v>0</v>
      </c>
      <c r="D1830" s="2">
        <f t="shared" si="222"/>
        <v>6.2570000000000006</v>
      </c>
      <c r="E1830" s="2">
        <f t="shared" si="224"/>
        <v>6.1856999999999998</v>
      </c>
      <c r="F1830" s="2">
        <f t="shared" si="225"/>
        <v>6.2321999999999997</v>
      </c>
      <c r="G1830" s="2">
        <f t="shared" si="219"/>
        <v>6.3145399999999983</v>
      </c>
      <c r="H1830" s="2">
        <f t="shared" si="223"/>
        <v>6.0948250000000099</v>
      </c>
      <c r="I1830" s="2">
        <f t="array" ref="I1830">SUMPRODUCT(B1814:B1833, (ROW(B1814:B1833)-ROW(B1814)+1)) / (20*21/2)</f>
        <v>6.3067380952380958</v>
      </c>
      <c r="J1830" s="2">
        <f t="shared" si="226"/>
        <v>6.2379289675825627</v>
      </c>
      <c r="K1830" s="2">
        <f t="shared" si="220"/>
        <v>6.2654889885290252</v>
      </c>
    </row>
    <row r="1831" spans="1:11" ht="13.5" x14ac:dyDescent="0.25">
      <c r="A1831" s="3">
        <f>TITRES_STAT!B1834</f>
        <v>44677</v>
      </c>
      <c r="B1831" s="5">
        <f>TITRES_STAT!D1834</f>
        <v>6.3150000000000004</v>
      </c>
      <c r="C1831" s="2">
        <f t="shared" si="221"/>
        <v>0</v>
      </c>
      <c r="D1831" s="2">
        <f t="shared" si="222"/>
        <v>6.2860000000000005</v>
      </c>
      <c r="E1831" s="2">
        <f t="shared" si="224"/>
        <v>6.2067999999999994</v>
      </c>
      <c r="F1831" s="2">
        <f t="shared" si="225"/>
        <v>6.2307499999999987</v>
      </c>
      <c r="G1831" s="2">
        <f t="shared" si="219"/>
        <v>6.313819999999998</v>
      </c>
      <c r="H1831" s="2">
        <f t="shared" si="223"/>
        <v>6.0970400000000105</v>
      </c>
      <c r="I1831" s="2">
        <f t="array" ref="I1831">SUMPRODUCT(B1815:B1834, (ROW(B1815:B1834)-ROW(B1815)+1)) / (20*21/2)</f>
        <v>6.3571238095238103</v>
      </c>
      <c r="J1831" s="2">
        <f t="shared" si="226"/>
        <v>6.2452690659080332</v>
      </c>
      <c r="K1831" s="2">
        <f t="shared" si="220"/>
        <v>6.2674305968220052</v>
      </c>
    </row>
    <row r="1832" spans="1:11" ht="13.5" x14ac:dyDescent="0.25">
      <c r="A1832" s="3">
        <f>TITRES_STAT!B1835</f>
        <v>44678</v>
      </c>
      <c r="B1832" s="5">
        <f>TITRES_STAT!D1835</f>
        <v>6.5960000000000001</v>
      </c>
      <c r="C1832" s="2">
        <f t="shared" si="221"/>
        <v>0.28099999999999969</v>
      </c>
      <c r="D1832" s="2">
        <f t="shared" si="222"/>
        <v>6.3712</v>
      </c>
      <c r="E1832" s="2">
        <f t="shared" si="224"/>
        <v>6.2559999999999985</v>
      </c>
      <c r="F1832" s="2">
        <f t="shared" si="225"/>
        <v>6.2447999999999997</v>
      </c>
      <c r="G1832" s="2">
        <f t="shared" si="219"/>
        <v>6.3162399999999987</v>
      </c>
      <c r="H1832" s="2">
        <f t="shared" si="223"/>
        <v>6.1006950000000106</v>
      </c>
      <c r="I1832" s="2">
        <f t="array" ref="I1832">SUMPRODUCT(B1816:B1835, (ROW(B1816:B1835)-ROW(B1816)+1)) / (20*21/2)</f>
        <v>6.4053142857142866</v>
      </c>
      <c r="J1832" s="2">
        <f t="shared" si="226"/>
        <v>6.2786720120120307</v>
      </c>
      <c r="K1832" s="2">
        <f t="shared" si="220"/>
        <v>6.2803156714564361</v>
      </c>
    </row>
    <row r="1833" spans="1:11" ht="13.5" x14ac:dyDescent="0.25">
      <c r="A1833" s="3">
        <f>TITRES_STAT!B1836</f>
        <v>44679</v>
      </c>
      <c r="B1833" s="5">
        <f>TITRES_STAT!D1836</f>
        <v>6.798</v>
      </c>
      <c r="C1833" s="2">
        <f t="shared" si="221"/>
        <v>0.20199999999999996</v>
      </c>
      <c r="D1833" s="2">
        <f t="shared" si="222"/>
        <v>6.4677999999999995</v>
      </c>
      <c r="E1833" s="2">
        <f t="shared" si="224"/>
        <v>6.3188000000000004</v>
      </c>
      <c r="F1833" s="2">
        <f t="shared" si="225"/>
        <v>6.2689499999999994</v>
      </c>
      <c r="G1833" s="2">
        <f t="shared" si="219"/>
        <v>6.3226999999999984</v>
      </c>
      <c r="H1833" s="2">
        <f t="shared" si="223"/>
        <v>6.1053600000000108</v>
      </c>
      <c r="I1833" s="2">
        <f t="array" ref="I1833">SUMPRODUCT(B1817:B1836, (ROW(B1817:B1836)-ROW(B1817)+1)) / (20*21/2)</f>
        <v>6.4491190476190479</v>
      </c>
      <c r="J1833" s="2">
        <f t="shared" si="226"/>
        <v>6.328131820391838</v>
      </c>
      <c r="K1833" s="2">
        <f t="shared" si="220"/>
        <v>6.3006170176738312</v>
      </c>
    </row>
    <row r="1834" spans="1:11" ht="13.5" x14ac:dyDescent="0.25">
      <c r="A1834" s="3">
        <f>TITRES_STAT!B1837</f>
        <v>44680</v>
      </c>
      <c r="B1834" s="5">
        <f>TITRES_STAT!D1837</f>
        <v>6.798</v>
      </c>
      <c r="C1834" s="2">
        <f t="shared" si="221"/>
        <v>0</v>
      </c>
      <c r="D1834" s="2">
        <f t="shared" si="222"/>
        <v>6.5644000000000009</v>
      </c>
      <c r="E1834" s="2">
        <f t="shared" si="224"/>
        <v>6.3888999999999996</v>
      </c>
      <c r="F1834" s="2">
        <f t="shared" si="225"/>
        <v>6.2919999999999998</v>
      </c>
      <c r="G1834" s="2">
        <f t="shared" si="219"/>
        <v>6.329159999999999</v>
      </c>
      <c r="H1834" s="2">
        <f t="shared" si="223"/>
        <v>6.1106800000000101</v>
      </c>
      <c r="I1834" s="2">
        <f t="array" ref="I1834">SUMPRODUCT(B1818:B1837, (ROW(B1818:B1837)-ROW(B1818)+1)) / (20*21/2)</f>
        <v>6.461780952380952</v>
      </c>
      <c r="J1834" s="2">
        <f t="shared" si="226"/>
        <v>6.3728811708307109</v>
      </c>
      <c r="K1834" s="2">
        <f t="shared" si="220"/>
        <v>6.320122232667015</v>
      </c>
    </row>
    <row r="1835" spans="1:11" ht="13.5" x14ac:dyDescent="0.25">
      <c r="A1835" s="3">
        <f>TITRES_STAT!B1838</f>
        <v>44685</v>
      </c>
      <c r="B1835" s="5">
        <f>TITRES_STAT!D1838</f>
        <v>6.798</v>
      </c>
      <c r="C1835" s="2">
        <f t="shared" si="221"/>
        <v>0</v>
      </c>
      <c r="D1835" s="2">
        <f t="shared" si="222"/>
        <v>6.6610000000000014</v>
      </c>
      <c r="E1835" s="2">
        <f t="shared" si="224"/>
        <v>6.4590000000000005</v>
      </c>
      <c r="F1835" s="2">
        <f t="shared" si="225"/>
        <v>6.3150500000000003</v>
      </c>
      <c r="G1835" s="2">
        <f t="shared" si="219"/>
        <v>6.3356199999999987</v>
      </c>
      <c r="H1835" s="2">
        <f t="shared" si="223"/>
        <v>6.1156000000000112</v>
      </c>
      <c r="I1835" s="2">
        <f t="array" ref="I1835">SUMPRODUCT(B1819:B1838, (ROW(B1819:B1838)-ROW(B1819)+1)) / (20*21/2)</f>
        <v>6.4737000000000018</v>
      </c>
      <c r="J1835" s="2">
        <f t="shared" si="226"/>
        <v>6.4133686783706434</v>
      </c>
      <c r="K1835" s="2">
        <f t="shared" si="220"/>
        <v>6.3388625372683087</v>
      </c>
    </row>
    <row r="1836" spans="1:11" ht="13.5" x14ac:dyDescent="0.25">
      <c r="A1836" s="3">
        <f>TITRES_STAT!B1839</f>
        <v>44686</v>
      </c>
      <c r="B1836" s="5">
        <f>TITRES_STAT!D1839</f>
        <v>6.7750000000000004</v>
      </c>
      <c r="C1836" s="2">
        <f t="shared" si="221"/>
        <v>-2.2999999999999687E-2</v>
      </c>
      <c r="D1836" s="2">
        <f t="shared" si="222"/>
        <v>6.7530000000000001</v>
      </c>
      <c r="E1836" s="2">
        <f t="shared" si="224"/>
        <v>6.5195000000000007</v>
      </c>
      <c r="F1836" s="2">
        <f t="shared" si="225"/>
        <v>6.3380500000000008</v>
      </c>
      <c r="G1836" s="2">
        <f t="shared" si="219"/>
        <v>6.3436599999999972</v>
      </c>
      <c r="H1836" s="2">
        <f t="shared" si="223"/>
        <v>6.1204050000000105</v>
      </c>
      <c r="I1836" s="2">
        <f t="array" ref="I1836">SUMPRODUCT(B1820:B1839, (ROW(B1820:B1839)-ROW(B1820)+1)) / (20*21/2)</f>
        <v>6.484876190476192</v>
      </c>
      <c r="J1836" s="2">
        <f t="shared" si="226"/>
        <v>6.4478097566210586</v>
      </c>
      <c r="K1836" s="2">
        <f t="shared" si="220"/>
        <v>6.3559659671793556</v>
      </c>
    </row>
    <row r="1837" spans="1:11" ht="13.5" x14ac:dyDescent="0.25">
      <c r="A1837" s="3">
        <f>TITRES_STAT!B1840</f>
        <v>44687</v>
      </c>
      <c r="B1837" s="5">
        <f>TITRES_STAT!D1840</f>
        <v>6.4710000000000001</v>
      </c>
      <c r="C1837" s="2">
        <f t="shared" si="221"/>
        <v>-0.30400000000000027</v>
      </c>
      <c r="D1837" s="2">
        <f t="shared" si="222"/>
        <v>6.7279999999999998</v>
      </c>
      <c r="E1837" s="2">
        <f t="shared" si="224"/>
        <v>6.5496000000000008</v>
      </c>
      <c r="F1837" s="2">
        <f t="shared" si="225"/>
        <v>6.3458500000000004</v>
      </c>
      <c r="G1837" s="2">
        <f t="shared" si="219"/>
        <v>6.3456199999999976</v>
      </c>
      <c r="H1837" s="2">
        <f t="shared" si="223"/>
        <v>6.1236900000000114</v>
      </c>
      <c r="I1837" s="2">
        <f t="array" ref="I1837">SUMPRODUCT(B1821:B1840, (ROW(B1821:B1840)-ROW(B1821)+1)) / (20*21/2)</f>
        <v>6.4942714285714294</v>
      </c>
      <c r="J1837" s="2">
        <f t="shared" si="226"/>
        <v>6.4500183512285769</v>
      </c>
      <c r="K1837" s="2">
        <f t="shared" si="220"/>
        <v>6.3604771057213414</v>
      </c>
    </row>
    <row r="1838" spans="1:11" ht="13.5" x14ac:dyDescent="0.25">
      <c r="A1838" s="3">
        <f>TITRES_STAT!B1841</f>
        <v>44690</v>
      </c>
      <c r="B1838" s="5">
        <f>TITRES_STAT!D1841</f>
        <v>6.4710000000000001</v>
      </c>
      <c r="C1838" s="2">
        <f t="shared" si="221"/>
        <v>0</v>
      </c>
      <c r="D1838" s="2">
        <f t="shared" si="222"/>
        <v>6.6626000000000003</v>
      </c>
      <c r="E1838" s="2">
        <f t="shared" si="224"/>
        <v>6.5651999999999999</v>
      </c>
      <c r="F1838" s="2">
        <f t="shared" si="225"/>
        <v>6.3536500000000009</v>
      </c>
      <c r="G1838" s="2">
        <f t="shared" si="219"/>
        <v>6.347579999999998</v>
      </c>
      <c r="H1838" s="2">
        <f t="shared" si="223"/>
        <v>6.1266850000000117</v>
      </c>
      <c r="I1838" s="2">
        <f t="array" ref="I1838">SUMPRODUCT(B1822:B1841, (ROW(B1822:B1841)-ROW(B1822)+1)) / (20*21/2)</f>
        <v>6.5018857142857156</v>
      </c>
      <c r="J1838" s="2">
        <f t="shared" si="226"/>
        <v>6.4520166034925222</v>
      </c>
      <c r="K1838" s="2">
        <f t="shared" si="220"/>
        <v>6.3648113368695238</v>
      </c>
    </row>
    <row r="1839" spans="1:11" ht="13.5" x14ac:dyDescent="0.25">
      <c r="A1839" s="3">
        <f>TITRES_STAT!B1842</f>
        <v>44691</v>
      </c>
      <c r="B1839" s="5">
        <f>TITRES_STAT!D1842</f>
        <v>6.4710000000000001</v>
      </c>
      <c r="C1839" s="2">
        <f t="shared" si="221"/>
        <v>0</v>
      </c>
      <c r="D1839" s="2">
        <f t="shared" si="222"/>
        <v>6.5972000000000008</v>
      </c>
      <c r="E1839" s="2">
        <f t="shared" si="224"/>
        <v>6.5808000000000009</v>
      </c>
      <c r="F1839" s="2">
        <f t="shared" si="225"/>
        <v>6.3723500000000017</v>
      </c>
      <c r="G1839" s="2">
        <f t="shared" si="219"/>
        <v>6.3495399999999984</v>
      </c>
      <c r="H1839" s="2">
        <f t="shared" si="223"/>
        <v>6.129680000000012</v>
      </c>
      <c r="I1839" s="2">
        <f t="array" ref="I1839">SUMPRODUCT(B1823:B1842, (ROW(B1823:B1842)-ROW(B1823)+1)) / (20*21/2)</f>
        <v>6.5077523809523825</v>
      </c>
      <c r="J1839" s="2">
        <f t="shared" si="226"/>
        <v>6.453824546017044</v>
      </c>
      <c r="K1839" s="2">
        <f t="shared" si="220"/>
        <v>6.3689755981687579</v>
      </c>
    </row>
    <row r="1840" spans="1:11" ht="13.5" x14ac:dyDescent="0.25">
      <c r="A1840" s="3">
        <f>TITRES_STAT!B1843</f>
        <v>44692</v>
      </c>
      <c r="B1840" s="5">
        <f>TITRES_STAT!D1843</f>
        <v>6.4710000000000001</v>
      </c>
      <c r="C1840" s="2">
        <f t="shared" si="221"/>
        <v>0</v>
      </c>
      <c r="D1840" s="2">
        <f t="shared" si="222"/>
        <v>6.5317999999999996</v>
      </c>
      <c r="E1840" s="2">
        <f t="shared" si="224"/>
        <v>6.5964000000000009</v>
      </c>
      <c r="F1840" s="2">
        <f t="shared" si="225"/>
        <v>6.3910500000000017</v>
      </c>
      <c r="G1840" s="2">
        <f t="shared" si="219"/>
        <v>6.3514999999999988</v>
      </c>
      <c r="H1840" s="2">
        <f t="shared" si="223"/>
        <v>6.1326750000000114</v>
      </c>
      <c r="I1840" s="2">
        <f t="array" ref="I1840">SUMPRODUCT(B1824:B1843, (ROW(B1824:B1843)-ROW(B1824)+1)) / (20*21/2)</f>
        <v>6.5118714285714319</v>
      </c>
      <c r="J1840" s="2">
        <f t="shared" si="226"/>
        <v>6.4554603035392306</v>
      </c>
      <c r="K1840" s="2">
        <f t="shared" si="220"/>
        <v>6.3729765551033166</v>
      </c>
    </row>
    <row r="1841" spans="1:11" ht="13.5" x14ac:dyDescent="0.25">
      <c r="A1841" s="3">
        <f>TITRES_STAT!B1844</f>
        <v>44693</v>
      </c>
      <c r="B1841" s="5">
        <f>TITRES_STAT!D1844</f>
        <v>6.4710000000000001</v>
      </c>
      <c r="C1841" s="2">
        <f t="shared" si="221"/>
        <v>0</v>
      </c>
      <c r="D1841" s="2">
        <f t="shared" si="222"/>
        <v>6.471000000000001</v>
      </c>
      <c r="E1841" s="2">
        <f t="shared" si="224"/>
        <v>6.6120000000000019</v>
      </c>
      <c r="F1841" s="2">
        <f t="shared" si="225"/>
        <v>6.4094000000000007</v>
      </c>
      <c r="G1841" s="2">
        <f t="shared" si="219"/>
        <v>6.3534599999999992</v>
      </c>
      <c r="H1841" s="2">
        <f t="shared" si="223"/>
        <v>6.1356700000000126</v>
      </c>
      <c r="I1841" s="2">
        <f t="array" ref="I1841">SUMPRODUCT(B1825:B1844, (ROW(B1825:B1844)-ROW(B1825)+1)) / (20*21/2)</f>
        <v>6.5145571428571447</v>
      </c>
      <c r="J1841" s="2">
        <f t="shared" si="226"/>
        <v>6.4569402746307327</v>
      </c>
      <c r="K1841" s="2">
        <f t="shared" si="220"/>
        <v>6.3768206117659316</v>
      </c>
    </row>
    <row r="1842" spans="1:11" ht="13.5" x14ac:dyDescent="0.25">
      <c r="A1842" s="3">
        <f>TITRES_STAT!B1845</f>
        <v>44694</v>
      </c>
      <c r="B1842" s="5">
        <f>TITRES_STAT!D1845</f>
        <v>6.4710000000000001</v>
      </c>
      <c r="C1842" s="2">
        <f t="shared" si="221"/>
        <v>0</v>
      </c>
      <c r="D1842" s="2">
        <f t="shared" si="222"/>
        <v>6.471000000000001</v>
      </c>
      <c r="E1842" s="2">
        <f t="shared" si="224"/>
        <v>6.5995000000000017</v>
      </c>
      <c r="F1842" s="2">
        <f t="shared" si="225"/>
        <v>6.4277500000000005</v>
      </c>
      <c r="G1842" s="2">
        <f t="shared" ref="G1842:G1905" si="227">AVERAGE(B1793:B1842)</f>
        <v>6.3554199999999987</v>
      </c>
      <c r="H1842" s="2">
        <f t="shared" si="223"/>
        <v>6.138665000000012</v>
      </c>
      <c r="I1842" s="2">
        <f t="array" ref="I1842">SUMPRODUCT(B1826:B1845, (ROW(B1826:B1845)-ROW(B1826)+1)) / (20*21/2)</f>
        <v>6.5154619047619073</v>
      </c>
      <c r="J1842" s="2">
        <f t="shared" si="226"/>
        <v>6.4582792960944726</v>
      </c>
      <c r="K1842" s="2">
        <f t="shared" si="220"/>
        <v>6.3805139211084443</v>
      </c>
    </row>
    <row r="1843" spans="1:11" ht="13.5" x14ac:dyDescent="0.25">
      <c r="A1843" s="3">
        <f>TITRES_STAT!B1846</f>
        <v>44697</v>
      </c>
      <c r="B1843" s="5">
        <f>TITRES_STAT!D1846</f>
        <v>6.4710000000000001</v>
      </c>
      <c r="C1843" s="2">
        <f t="shared" si="221"/>
        <v>0</v>
      </c>
      <c r="D1843" s="2">
        <f t="shared" si="222"/>
        <v>6.471000000000001</v>
      </c>
      <c r="E1843" s="2">
        <f t="shared" si="224"/>
        <v>6.5668000000000024</v>
      </c>
      <c r="F1843" s="2">
        <f t="shared" si="225"/>
        <v>6.442800000000001</v>
      </c>
      <c r="G1843" s="2">
        <f t="shared" si="227"/>
        <v>6.3573799999999991</v>
      </c>
      <c r="H1843" s="2">
        <f t="shared" si="223"/>
        <v>6.1416600000000123</v>
      </c>
      <c r="I1843" s="2">
        <f t="array" ref="I1843">SUMPRODUCT(B1827:B1846, (ROW(B1827:B1846)-ROW(B1827)+1)) / (20*21/2)</f>
        <v>6.5145857142857171</v>
      </c>
      <c r="J1843" s="2">
        <f t="shared" si="226"/>
        <v>6.459490791704523</v>
      </c>
      <c r="K1843" s="2">
        <f t="shared" ref="K1843:K1906" si="228">$K$4*B1843+(1-$K$4)*K1842</f>
        <v>6.3840623947904662</v>
      </c>
    </row>
    <row r="1844" spans="1:11" ht="13.5" x14ac:dyDescent="0.25">
      <c r="A1844" s="3">
        <f>TITRES_STAT!B1847</f>
        <v>44698</v>
      </c>
      <c r="B1844" s="5">
        <f>TITRES_STAT!D1847</f>
        <v>6.4710000000000001</v>
      </c>
      <c r="C1844" s="2">
        <f t="shared" si="221"/>
        <v>0</v>
      </c>
      <c r="D1844" s="2">
        <f t="shared" si="222"/>
        <v>6.471000000000001</v>
      </c>
      <c r="E1844" s="2">
        <f t="shared" si="224"/>
        <v>6.5341000000000022</v>
      </c>
      <c r="F1844" s="2">
        <f t="shared" si="225"/>
        <v>6.4615000000000009</v>
      </c>
      <c r="G1844" s="2">
        <f t="shared" si="227"/>
        <v>6.3593399999999995</v>
      </c>
      <c r="H1844" s="2">
        <f t="shared" si="223"/>
        <v>6.1446550000000126</v>
      </c>
      <c r="I1844" s="2">
        <f t="array" ref="I1844">SUMPRODUCT(B1828:B1847, (ROW(B1828:B1847)-ROW(B1828)+1)) / (20*21/2)</f>
        <v>6.4899904761904779</v>
      </c>
      <c r="J1844" s="2">
        <f t="shared" si="226"/>
        <v>6.460586906780283</v>
      </c>
      <c r="K1844" s="2">
        <f t="shared" si="228"/>
        <v>6.3874717126418208</v>
      </c>
    </row>
    <row r="1845" spans="1:11" ht="13.5" x14ac:dyDescent="0.25">
      <c r="A1845" s="3">
        <f>TITRES_STAT!B1848</f>
        <v>44699</v>
      </c>
      <c r="B1845" s="5">
        <f>TITRES_STAT!D1848</f>
        <v>6.4710000000000001</v>
      </c>
      <c r="C1845" s="2">
        <f t="shared" si="221"/>
        <v>0</v>
      </c>
      <c r="D1845" s="2">
        <f t="shared" si="222"/>
        <v>6.471000000000001</v>
      </c>
      <c r="E1845" s="2">
        <f t="shared" si="224"/>
        <v>6.5014000000000012</v>
      </c>
      <c r="F1845" s="2">
        <f t="shared" si="225"/>
        <v>6.4802000000000017</v>
      </c>
      <c r="G1845" s="2">
        <f t="shared" si="227"/>
        <v>6.3613000000000008</v>
      </c>
      <c r="H1845" s="2">
        <f t="shared" si="223"/>
        <v>6.1476150000000125</v>
      </c>
      <c r="I1845" s="2">
        <f t="array" ref="I1845">SUMPRODUCT(B1829:B1848, (ROW(B1829:B1848)-ROW(B1829)+1)) / (20*21/2)</f>
        <v>6.4873619047619062</v>
      </c>
      <c r="J1845" s="2">
        <f t="shared" si="226"/>
        <v>6.4615786299440661</v>
      </c>
      <c r="K1845" s="2">
        <f t="shared" si="228"/>
        <v>6.3907473317539063</v>
      </c>
    </row>
    <row r="1846" spans="1:11" ht="13.5" x14ac:dyDescent="0.25">
      <c r="A1846" s="3">
        <f>TITRES_STAT!B1849</f>
        <v>44700</v>
      </c>
      <c r="B1846" s="5">
        <f>TITRES_STAT!D1849</f>
        <v>6.4710000000000001</v>
      </c>
      <c r="C1846" s="2">
        <f t="shared" si="221"/>
        <v>0</v>
      </c>
      <c r="D1846" s="2">
        <f t="shared" si="222"/>
        <v>6.471000000000001</v>
      </c>
      <c r="E1846" s="2">
        <f t="shared" si="224"/>
        <v>6.4710000000000019</v>
      </c>
      <c r="F1846" s="2">
        <f t="shared" si="225"/>
        <v>6.4952500000000013</v>
      </c>
      <c r="G1846" s="2">
        <f t="shared" si="227"/>
        <v>6.3632600000000012</v>
      </c>
      <c r="H1846" s="2">
        <f t="shared" si="223"/>
        <v>6.1505750000000123</v>
      </c>
      <c r="I1846" s="2">
        <f t="array" ref="I1846">SUMPRODUCT(B1830:B1849, (ROW(B1830:B1849)-ROW(B1830)+1)) / (20*21/2)</f>
        <v>6.4617047619047634</v>
      </c>
      <c r="J1846" s="2">
        <f t="shared" si="226"/>
        <v>6.4624759032827264</v>
      </c>
      <c r="K1846" s="2">
        <f t="shared" si="228"/>
        <v>6.3938944952145373</v>
      </c>
    </row>
    <row r="1847" spans="1:11" ht="13.5" x14ac:dyDescent="0.25">
      <c r="A1847" s="3">
        <f>TITRES_STAT!B1850</f>
        <v>44701</v>
      </c>
      <c r="B1847" s="5">
        <f>TITRES_STAT!D1850</f>
        <v>6.2370000000000001</v>
      </c>
      <c r="C1847" s="2">
        <f t="shared" si="221"/>
        <v>-0.23399999999999999</v>
      </c>
      <c r="D1847" s="2">
        <f t="shared" si="222"/>
        <v>6.4242000000000008</v>
      </c>
      <c r="E1847" s="2">
        <f t="shared" si="224"/>
        <v>6.4476000000000013</v>
      </c>
      <c r="F1847" s="2">
        <f t="shared" si="225"/>
        <v>6.4986000000000015</v>
      </c>
      <c r="G1847" s="2">
        <f t="shared" si="227"/>
        <v>6.3611200000000023</v>
      </c>
      <c r="H1847" s="2">
        <f t="shared" si="223"/>
        <v>6.1523650000000121</v>
      </c>
      <c r="I1847" s="2">
        <f t="array" ref="I1847">SUMPRODUCT(B1831:B1850, (ROW(B1831:B1850)-ROW(B1831)+1)) / (20*21/2)</f>
        <v>6.4364190476190482</v>
      </c>
      <c r="J1847" s="2">
        <f t="shared" si="226"/>
        <v>6.4410020077319912</v>
      </c>
      <c r="K1847" s="2">
        <f t="shared" si="228"/>
        <v>6.3877417699120072</v>
      </c>
    </row>
    <row r="1848" spans="1:11" ht="13.5" x14ac:dyDescent="0.25">
      <c r="A1848" s="3">
        <f>TITRES_STAT!B1851</f>
        <v>44704</v>
      </c>
      <c r="B1848" s="5">
        <f>TITRES_STAT!D1851</f>
        <v>6.4710000000000001</v>
      </c>
      <c r="C1848" s="2">
        <f t="shared" si="221"/>
        <v>0.23399999999999999</v>
      </c>
      <c r="D1848" s="2">
        <f t="shared" si="222"/>
        <v>6.424199999999999</v>
      </c>
      <c r="E1848" s="2">
        <f t="shared" si="224"/>
        <v>6.4476000000000013</v>
      </c>
      <c r="F1848" s="2">
        <f t="shared" si="225"/>
        <v>6.5064000000000011</v>
      </c>
      <c r="G1848" s="2">
        <f t="shared" si="227"/>
        <v>6.3636600000000012</v>
      </c>
      <c r="H1848" s="2">
        <f t="shared" si="223"/>
        <v>6.1551400000000118</v>
      </c>
      <c r="I1848" s="2">
        <f t="array" ref="I1848">SUMPRODUCT(B1832:B1851, (ROW(B1832:B1851)-ROW(B1832)+1)) / (20*21/2)</f>
        <v>6.4115047619047623</v>
      </c>
      <c r="J1848" s="2">
        <f t="shared" si="226"/>
        <v>6.4438589593765636</v>
      </c>
      <c r="K1848" s="2">
        <f t="shared" si="228"/>
        <v>6.3910067985429091</v>
      </c>
    </row>
    <row r="1849" spans="1:11" ht="13.5" x14ac:dyDescent="0.25">
      <c r="A1849" s="3">
        <f>TITRES_STAT!B1852</f>
        <v>44705</v>
      </c>
      <c r="B1849" s="5">
        <f>TITRES_STAT!D1852</f>
        <v>6.2370000000000001</v>
      </c>
      <c r="C1849" s="2">
        <f t="shared" si="221"/>
        <v>-0.23399999999999999</v>
      </c>
      <c r="D1849" s="2">
        <f t="shared" si="222"/>
        <v>6.3773999999999997</v>
      </c>
      <c r="E1849" s="2">
        <f t="shared" si="224"/>
        <v>6.4242000000000008</v>
      </c>
      <c r="F1849" s="2">
        <f t="shared" si="225"/>
        <v>6.5025000000000022</v>
      </c>
      <c r="G1849" s="2">
        <f t="shared" si="227"/>
        <v>6.3615200000000014</v>
      </c>
      <c r="H1849" s="2">
        <f t="shared" si="223"/>
        <v>6.1567450000000115</v>
      </c>
      <c r="I1849" s="2">
        <f t="array" ref="I1849">SUMPRODUCT(B1833:B1852, (ROW(B1833:B1852)-ROW(B1833)+1)) / (20*21/2)</f>
        <v>6.3869619047619057</v>
      </c>
      <c r="J1849" s="2">
        <f t="shared" si="226"/>
        <v>6.4241581061026052</v>
      </c>
      <c r="K1849" s="2">
        <f t="shared" si="228"/>
        <v>6.384967316247109</v>
      </c>
    </row>
    <row r="1850" spans="1:11" ht="13.5" x14ac:dyDescent="0.25">
      <c r="A1850" s="3">
        <f>TITRES_STAT!B1853</f>
        <v>44706</v>
      </c>
      <c r="B1850" s="5">
        <f>TITRES_STAT!D1853</f>
        <v>6.2370000000000001</v>
      </c>
      <c r="C1850" s="2">
        <f t="shared" si="221"/>
        <v>0</v>
      </c>
      <c r="D1850" s="2">
        <f t="shared" si="222"/>
        <v>6.3306000000000013</v>
      </c>
      <c r="E1850" s="2">
        <f t="shared" si="224"/>
        <v>6.4008000000000012</v>
      </c>
      <c r="F1850" s="2">
        <f t="shared" si="225"/>
        <v>6.4986000000000015</v>
      </c>
      <c r="G1850" s="2">
        <f t="shared" si="227"/>
        <v>6.3593800000000007</v>
      </c>
      <c r="H1850" s="2">
        <f t="shared" si="223"/>
        <v>6.158350000000012</v>
      </c>
      <c r="I1850" s="2">
        <f t="array" ref="I1850">SUMPRODUCT(B1834:B1853, (ROW(B1834:B1853)-ROW(B1834)+1)) / (20*21/2)</f>
        <v>6.3641285714285711</v>
      </c>
      <c r="J1850" s="2">
        <f t="shared" si="226"/>
        <v>6.4063335245690238</v>
      </c>
      <c r="K1850" s="2">
        <f t="shared" si="228"/>
        <v>6.3791646763942813</v>
      </c>
    </row>
    <row r="1851" spans="1:11" ht="13.5" x14ac:dyDescent="0.25">
      <c r="A1851" s="3">
        <f>TITRES_STAT!B1854</f>
        <v>44707</v>
      </c>
      <c r="B1851" s="5">
        <f>TITRES_STAT!D1854</f>
        <v>6.2370000000000001</v>
      </c>
      <c r="C1851" s="2">
        <f t="shared" si="221"/>
        <v>0</v>
      </c>
      <c r="D1851" s="2">
        <f t="shared" si="222"/>
        <v>6.2838000000000012</v>
      </c>
      <c r="E1851" s="2">
        <f t="shared" si="224"/>
        <v>6.3774000000000006</v>
      </c>
      <c r="F1851" s="2">
        <f t="shared" si="225"/>
        <v>6.4947000000000017</v>
      </c>
      <c r="G1851" s="2">
        <f t="shared" si="227"/>
        <v>6.3572400000000018</v>
      </c>
      <c r="H1851" s="2">
        <f t="shared" si="223"/>
        <v>6.1599550000000125</v>
      </c>
      <c r="I1851" s="2">
        <f t="array" ref="I1851">SUMPRODUCT(B1835:B1854, (ROW(B1835:B1854)-ROW(B1835)+1)) / (20*21/2)</f>
        <v>6.3439666666666668</v>
      </c>
      <c r="J1851" s="2">
        <f t="shared" si="226"/>
        <v>6.3902065222291169</v>
      </c>
      <c r="K1851" s="2">
        <f t="shared" si="228"/>
        <v>6.3735895910454863</v>
      </c>
    </row>
    <row r="1852" spans="1:11" ht="13.5" x14ac:dyDescent="0.25">
      <c r="A1852" s="3">
        <f>TITRES_STAT!B1855</f>
        <v>44708</v>
      </c>
      <c r="B1852" s="5">
        <f>TITRES_STAT!D1855</f>
        <v>6.2370000000000001</v>
      </c>
      <c r="C1852" s="2">
        <f t="shared" si="221"/>
        <v>0</v>
      </c>
      <c r="D1852" s="2">
        <f t="shared" si="222"/>
        <v>6.2838000000000012</v>
      </c>
      <c r="E1852" s="2">
        <f t="shared" si="224"/>
        <v>6.354000000000001</v>
      </c>
      <c r="F1852" s="2">
        <f t="shared" si="225"/>
        <v>6.4767500000000009</v>
      </c>
      <c r="G1852" s="2">
        <f t="shared" si="227"/>
        <v>6.355100000000002</v>
      </c>
      <c r="H1852" s="2">
        <f t="shared" si="223"/>
        <v>6.1623250000000134</v>
      </c>
      <c r="I1852" s="2">
        <f t="array" ref="I1852">SUMPRODUCT(B1836:B1855, (ROW(B1836:B1855)-ROW(B1836)+1)) / (20*21/2)</f>
        <v>6.3264761904761899</v>
      </c>
      <c r="J1852" s="2">
        <f t="shared" si="226"/>
        <v>6.3756154248739634</v>
      </c>
      <c r="K1852" s="2">
        <f t="shared" si="228"/>
        <v>6.3682331364946831</v>
      </c>
    </row>
    <row r="1853" spans="1:11" ht="13.5" x14ac:dyDescent="0.25">
      <c r="A1853" s="3">
        <f>TITRES_STAT!B1856</f>
        <v>44711</v>
      </c>
      <c r="B1853" s="5">
        <f>TITRES_STAT!D1856</f>
        <v>6.2370000000000001</v>
      </c>
      <c r="C1853" s="2">
        <f t="shared" si="221"/>
        <v>0</v>
      </c>
      <c r="D1853" s="2">
        <f t="shared" si="222"/>
        <v>6.2370000000000001</v>
      </c>
      <c r="E1853" s="2">
        <f t="shared" si="224"/>
        <v>6.3306000000000004</v>
      </c>
      <c r="F1853" s="2">
        <f t="shared" si="225"/>
        <v>6.4487000000000005</v>
      </c>
      <c r="G1853" s="2">
        <f t="shared" si="227"/>
        <v>6.352960000000003</v>
      </c>
      <c r="H1853" s="2">
        <f t="shared" si="223"/>
        <v>6.163930000000013</v>
      </c>
      <c r="I1853" s="2">
        <f t="array" ref="I1853">SUMPRODUCT(B1837:B1856, (ROW(B1837:B1856)-ROW(B1837)+1)) / (20*21/2)</f>
        <v>6.3116571428571424</v>
      </c>
      <c r="J1853" s="2">
        <f t="shared" si="226"/>
        <v>6.3624139558383481</v>
      </c>
      <c r="K1853" s="2">
        <f t="shared" si="228"/>
        <v>6.3630867389850883</v>
      </c>
    </row>
    <row r="1854" spans="1:11" ht="13.5" x14ac:dyDescent="0.25">
      <c r="A1854" s="3">
        <f>TITRES_STAT!B1857</f>
        <v>44712</v>
      </c>
      <c r="B1854" s="5">
        <f>TITRES_STAT!D1857</f>
        <v>6.2370000000000001</v>
      </c>
      <c r="C1854" s="2">
        <f t="shared" si="221"/>
        <v>0</v>
      </c>
      <c r="D1854" s="2">
        <f t="shared" si="222"/>
        <v>6.2370000000000001</v>
      </c>
      <c r="E1854" s="2">
        <f t="shared" si="224"/>
        <v>6.3072000000000008</v>
      </c>
      <c r="F1854" s="2">
        <f t="shared" si="225"/>
        <v>6.4206500000000002</v>
      </c>
      <c r="G1854" s="2">
        <f t="shared" si="227"/>
        <v>6.3508200000000032</v>
      </c>
      <c r="H1854" s="2">
        <f t="shared" si="223"/>
        <v>6.1655350000000135</v>
      </c>
      <c r="I1854" s="2">
        <f t="array" ref="I1854">SUMPRODUCT(B1838:B1857, (ROW(B1838:B1857)-ROW(B1838)+1)) / (20*21/2)</f>
        <v>6.2919714285714292</v>
      </c>
      <c r="J1854" s="2">
        <f t="shared" si="226"/>
        <v>6.3504697695680292</v>
      </c>
      <c r="K1854" s="2">
        <f t="shared" si="228"/>
        <v>6.3581421609856736</v>
      </c>
    </row>
    <row r="1855" spans="1:11" ht="13.5" x14ac:dyDescent="0.25">
      <c r="A1855" s="3">
        <f>TITRES_STAT!B1858</f>
        <v>44713</v>
      </c>
      <c r="B1855" s="5">
        <f>TITRES_STAT!D1858</f>
        <v>6.2370000000000001</v>
      </c>
      <c r="C1855" s="2">
        <f t="shared" si="221"/>
        <v>0</v>
      </c>
      <c r="D1855" s="2">
        <f t="shared" si="222"/>
        <v>6.2370000000000001</v>
      </c>
      <c r="E1855" s="2">
        <f t="shared" si="224"/>
        <v>6.2838000000000012</v>
      </c>
      <c r="F1855" s="2">
        <f t="shared" si="225"/>
        <v>6.3925999999999989</v>
      </c>
      <c r="G1855" s="2">
        <f t="shared" si="227"/>
        <v>6.3486800000000043</v>
      </c>
      <c r="H1855" s="2">
        <f t="shared" si="223"/>
        <v>6.1671400000000132</v>
      </c>
      <c r="I1855" s="2">
        <f t="array" ref="I1855">SUMPRODUCT(B1839:B1858, (ROW(B1839:B1858)-ROW(B1839)+1)) / (20*21/2)</f>
        <v>6.2886285714285703</v>
      </c>
      <c r="J1855" s="2">
        <f t="shared" si="226"/>
        <v>6.3396631248472648</v>
      </c>
      <c r="K1855" s="2">
        <f t="shared" si="228"/>
        <v>6.353391488005844</v>
      </c>
    </row>
    <row r="1856" spans="1:11" ht="13.5" x14ac:dyDescent="0.25">
      <c r="A1856" s="3">
        <f>TITRES_STAT!B1859</f>
        <v>44714</v>
      </c>
      <c r="B1856" s="5">
        <f>TITRES_STAT!D1859</f>
        <v>6.2370000000000001</v>
      </c>
      <c r="C1856" s="2">
        <f t="shared" si="221"/>
        <v>0</v>
      </c>
      <c r="D1856" s="2">
        <f t="shared" si="222"/>
        <v>6.2370000000000001</v>
      </c>
      <c r="E1856" s="2">
        <f t="shared" si="224"/>
        <v>6.2604000000000015</v>
      </c>
      <c r="F1856" s="2">
        <f t="shared" si="225"/>
        <v>6.3656999999999986</v>
      </c>
      <c r="G1856" s="2">
        <f t="shared" si="227"/>
        <v>6.3465400000000045</v>
      </c>
      <c r="H1856" s="2">
        <f t="shared" si="223"/>
        <v>6.168785000000014</v>
      </c>
      <c r="I1856" s="2">
        <f t="array" ref="I1856">SUMPRODUCT(B1840:B1859, (ROW(B1840:B1859)-ROW(B1840)+1)) / (20*21/2)</f>
        <v>6.264504761904762</v>
      </c>
      <c r="J1856" s="2">
        <f t="shared" si="226"/>
        <v>6.329885684385621</v>
      </c>
      <c r="K1856" s="2">
        <f t="shared" si="228"/>
        <v>6.3488271159271834</v>
      </c>
    </row>
    <row r="1857" spans="1:11" ht="13.5" x14ac:dyDescent="0.25">
      <c r="A1857" s="3">
        <f>TITRES_STAT!B1860</f>
        <v>44715</v>
      </c>
      <c r="B1857" s="5">
        <f>TITRES_STAT!D1860</f>
        <v>6.1589999999999998</v>
      </c>
      <c r="C1857" s="2">
        <f t="shared" si="221"/>
        <v>-7.8000000000000291E-2</v>
      </c>
      <c r="D1857" s="2">
        <f t="shared" si="222"/>
        <v>6.2214</v>
      </c>
      <c r="E1857" s="2">
        <f t="shared" si="224"/>
        <v>6.252600000000001</v>
      </c>
      <c r="F1857" s="2">
        <f t="shared" si="225"/>
        <v>6.3500999999999994</v>
      </c>
      <c r="G1857" s="2">
        <f t="shared" si="227"/>
        <v>6.3428400000000034</v>
      </c>
      <c r="H1857" s="2">
        <f t="shared" si="223"/>
        <v>6.1700400000000135</v>
      </c>
      <c r="I1857" s="2">
        <f t="array" ref="I1857">SUMPRODUCT(B1841:B1860, (ROW(B1841:B1860)-ROW(B1841)+1)) / (20*21/2)</f>
        <v>6.2637238095238086</v>
      </c>
      <c r="J1857" s="2">
        <f t="shared" si="226"/>
        <v>6.3136108573012759</v>
      </c>
      <c r="K1857" s="2">
        <f t="shared" si="228"/>
        <v>6.3413829153025878</v>
      </c>
    </row>
    <row r="1858" spans="1:11" ht="13.5" x14ac:dyDescent="0.25">
      <c r="A1858" s="3">
        <f>TITRES_STAT!B1861</f>
        <v>44718</v>
      </c>
      <c r="B1858" s="5">
        <f>TITRES_STAT!D1861</f>
        <v>6.3150000000000004</v>
      </c>
      <c r="C1858" s="2">
        <f t="shared" si="221"/>
        <v>0.15600000000000058</v>
      </c>
      <c r="D1858" s="2">
        <f t="shared" si="222"/>
        <v>6.2370000000000001</v>
      </c>
      <c r="E1858" s="2">
        <f t="shared" si="224"/>
        <v>6.2370000000000001</v>
      </c>
      <c r="F1858" s="2">
        <f t="shared" si="225"/>
        <v>6.3422999999999989</v>
      </c>
      <c r="G1858" s="2">
        <f t="shared" si="227"/>
        <v>6.3428400000000034</v>
      </c>
      <c r="H1858" s="2">
        <f t="shared" si="223"/>
        <v>6.1720350000000135</v>
      </c>
      <c r="I1858" s="2">
        <f t="array" ref="I1858">SUMPRODUCT(B1842:B1861, (ROW(B1842:B1861)-ROW(B1842)+1)) / (20*21/2)</f>
        <v>6.2636857142857147</v>
      </c>
      <c r="J1858" s="2">
        <f t="shared" si="226"/>
        <v>6.3137431566059163</v>
      </c>
      <c r="K1858" s="2">
        <f t="shared" si="228"/>
        <v>6.3403482911730755</v>
      </c>
    </row>
    <row r="1859" spans="1:11" ht="13.5" x14ac:dyDescent="0.25">
      <c r="A1859" s="3">
        <f>TITRES_STAT!B1862</f>
        <v>44719</v>
      </c>
      <c r="B1859" s="5">
        <f>TITRES_STAT!D1862</f>
        <v>6.0890000000000004</v>
      </c>
      <c r="C1859" s="2">
        <f t="shared" si="221"/>
        <v>-0.22599999999999998</v>
      </c>
      <c r="D1859" s="2">
        <f t="shared" si="222"/>
        <v>6.2073999999999998</v>
      </c>
      <c r="E1859" s="2">
        <f t="shared" si="224"/>
        <v>6.2222</v>
      </c>
      <c r="F1859" s="2">
        <f t="shared" si="225"/>
        <v>6.3231999999999982</v>
      </c>
      <c r="G1859" s="2">
        <f t="shared" si="227"/>
        <v>6.3383200000000031</v>
      </c>
      <c r="H1859" s="2">
        <f t="shared" si="223"/>
        <v>6.1729000000000136</v>
      </c>
      <c r="I1859" s="2">
        <f t="array" ref="I1859">SUMPRODUCT(B1843:B1862, (ROW(B1843:B1862)-ROW(B1843)+1)) / (20*21/2)</f>
        <v>6.2643904761904752</v>
      </c>
      <c r="J1859" s="2">
        <f t="shared" si="226"/>
        <v>6.2923390464529714</v>
      </c>
      <c r="K1859" s="2">
        <f t="shared" si="228"/>
        <v>6.330491495440798</v>
      </c>
    </row>
    <row r="1860" spans="1:11" ht="13.5" x14ac:dyDescent="0.25">
      <c r="A1860" s="3">
        <f>TITRES_STAT!B1863</f>
        <v>44720</v>
      </c>
      <c r="B1860" s="5">
        <f>TITRES_STAT!D1863</f>
        <v>6.3150000000000004</v>
      </c>
      <c r="C1860" s="2">
        <f t="shared" ref="C1860:C1923" si="229">B1860-B1859</f>
        <v>0.22599999999999998</v>
      </c>
      <c r="D1860" s="2">
        <f t="shared" si="222"/>
        <v>6.2230000000000008</v>
      </c>
      <c r="E1860" s="2">
        <f t="shared" si="224"/>
        <v>6.2299999999999995</v>
      </c>
      <c r="F1860" s="2">
        <f t="shared" si="225"/>
        <v>6.3153999999999986</v>
      </c>
      <c r="G1860" s="2">
        <f t="shared" si="227"/>
        <v>6.3383200000000031</v>
      </c>
      <c r="H1860" s="2">
        <f t="shared" si="223"/>
        <v>6.1748950000000127</v>
      </c>
      <c r="I1860" s="2">
        <f t="array" ref="I1860">SUMPRODUCT(B1844:B1863, (ROW(B1844:B1863)-ROW(B1844)+1)) / (20*21/2)</f>
        <v>6.2658380952380943</v>
      </c>
      <c r="J1860" s="2">
        <f t="shared" si="226"/>
        <v>6.2944972325050692</v>
      </c>
      <c r="K1860" s="2">
        <f t="shared" si="228"/>
        <v>6.3298839858156688</v>
      </c>
    </row>
    <row r="1861" spans="1:11" ht="13.5" x14ac:dyDescent="0.25">
      <c r="A1861" s="3">
        <f>TITRES_STAT!B1864</f>
        <v>44721</v>
      </c>
      <c r="B1861" s="5">
        <f>TITRES_STAT!D1864</f>
        <v>6.3150000000000004</v>
      </c>
      <c r="C1861" s="2">
        <f t="shared" si="229"/>
        <v>0</v>
      </c>
      <c r="D1861" s="2">
        <f t="shared" si="222"/>
        <v>6.2386000000000008</v>
      </c>
      <c r="E1861" s="2">
        <f t="shared" si="224"/>
        <v>6.2377999999999991</v>
      </c>
      <c r="F1861" s="2">
        <f t="shared" si="225"/>
        <v>6.307599999999999</v>
      </c>
      <c r="G1861" s="2">
        <f t="shared" si="227"/>
        <v>6.3377400000000019</v>
      </c>
      <c r="H1861" s="2">
        <f t="shared" si="223"/>
        <v>6.1768900000000135</v>
      </c>
      <c r="I1861" s="2">
        <f t="array" ref="I1861">SUMPRODUCT(B1845:B1864, (ROW(B1845:B1864)-ROW(B1845)+1)) / (20*21/2)</f>
        <v>6.2680285714285704</v>
      </c>
      <c r="J1861" s="2">
        <f t="shared" si="226"/>
        <v>6.2964498770283956</v>
      </c>
      <c r="K1861" s="2">
        <f t="shared" si="228"/>
        <v>6.3293003000974082</v>
      </c>
    </row>
    <row r="1862" spans="1:11" ht="13.5" x14ac:dyDescent="0.25">
      <c r="A1862" s="3">
        <f>TITRES_STAT!B1865</f>
        <v>44722</v>
      </c>
      <c r="B1862" s="5">
        <f>TITRES_STAT!D1865</f>
        <v>6.3150000000000004</v>
      </c>
      <c r="C1862" s="2">
        <f t="shared" si="229"/>
        <v>0</v>
      </c>
      <c r="D1862" s="2">
        <f t="shared" ref="D1862:D1925" si="230">AVERAGE(B1858:B1862)</f>
        <v>6.2698000000000009</v>
      </c>
      <c r="E1862" s="2">
        <f t="shared" si="224"/>
        <v>6.2455999999999987</v>
      </c>
      <c r="F1862" s="2">
        <f t="shared" si="225"/>
        <v>6.2997999999999994</v>
      </c>
      <c r="G1862" s="2">
        <f t="shared" si="227"/>
        <v>6.337740000000001</v>
      </c>
      <c r="H1862" s="2">
        <f t="shared" si="223"/>
        <v>6.1788850000000126</v>
      </c>
      <c r="I1862" s="2">
        <f t="array" ref="I1862">SUMPRODUCT(B1846:B1865, (ROW(B1846:B1865)-ROW(B1846)+1)) / (20*21/2)</f>
        <v>6.2709619047619043</v>
      </c>
      <c r="J1862" s="2">
        <f t="shared" si="226"/>
        <v>6.2982165554066434</v>
      </c>
      <c r="K1862" s="2">
        <f t="shared" si="228"/>
        <v>6.3287395040151573</v>
      </c>
    </row>
    <row r="1863" spans="1:11" ht="13.5" x14ac:dyDescent="0.25">
      <c r="A1863" s="3">
        <f>TITRES_STAT!B1866</f>
        <v>44725</v>
      </c>
      <c r="B1863" s="5">
        <f>TITRES_STAT!D1866</f>
        <v>6.3150000000000004</v>
      </c>
      <c r="C1863" s="2">
        <f t="shared" si="229"/>
        <v>0</v>
      </c>
      <c r="D1863" s="2">
        <f t="shared" si="230"/>
        <v>6.2698000000000009</v>
      </c>
      <c r="E1863" s="2">
        <f t="shared" si="224"/>
        <v>6.2533999999999992</v>
      </c>
      <c r="F1863" s="2">
        <f t="shared" si="225"/>
        <v>6.2919999999999998</v>
      </c>
      <c r="G1863" s="2">
        <f t="shared" si="227"/>
        <v>6.337740000000001</v>
      </c>
      <c r="H1863" s="2">
        <f t="shared" si="223"/>
        <v>6.1808800000000135</v>
      </c>
      <c r="I1863" s="2">
        <f t="array" ref="I1863">SUMPRODUCT(B1847:B1866, (ROW(B1847:B1866)-ROW(B1847)+1)) / (20*21/2)</f>
        <v>6.2738761904761899</v>
      </c>
      <c r="J1863" s="2">
        <f t="shared" si="226"/>
        <v>6.2998149787012485</v>
      </c>
      <c r="K1863" s="2">
        <f t="shared" si="228"/>
        <v>6.328200699936132</v>
      </c>
    </row>
    <row r="1864" spans="1:11" ht="13.5" x14ac:dyDescent="0.25">
      <c r="A1864" s="3">
        <f>TITRES_STAT!B1867</f>
        <v>44726</v>
      </c>
      <c r="B1864" s="5">
        <f>TITRES_STAT!D1867</f>
        <v>6.3150000000000004</v>
      </c>
      <c r="C1864" s="2">
        <f t="shared" si="229"/>
        <v>0</v>
      </c>
      <c r="D1864" s="2">
        <f t="shared" si="230"/>
        <v>6.3150000000000004</v>
      </c>
      <c r="E1864" s="2">
        <f t="shared" si="224"/>
        <v>6.2611999999999988</v>
      </c>
      <c r="F1864" s="2">
        <f t="shared" si="225"/>
        <v>6.2842000000000002</v>
      </c>
      <c r="G1864" s="2">
        <f t="shared" si="227"/>
        <v>6.3372999999999999</v>
      </c>
      <c r="H1864" s="2">
        <f t="shared" si="223"/>
        <v>6.1828750000000126</v>
      </c>
      <c r="I1864" s="2">
        <f t="array" ref="I1864">SUMPRODUCT(B1848:B1867, (ROW(B1848:B1867)-ROW(B1848)+1)) / (20*21/2)</f>
        <v>6.2775714285714299</v>
      </c>
      <c r="J1864" s="2">
        <f t="shared" si="226"/>
        <v>6.3012611712058915</v>
      </c>
      <c r="K1864" s="2">
        <f t="shared" si="228"/>
        <v>6.3276830254288337</v>
      </c>
    </row>
    <row r="1865" spans="1:11" ht="13.5" x14ac:dyDescent="0.25">
      <c r="A1865" s="3">
        <f>TITRES_STAT!B1868</f>
        <v>44727</v>
      </c>
      <c r="B1865" s="5">
        <f>TITRES_STAT!D1868</f>
        <v>6.3150000000000004</v>
      </c>
      <c r="C1865" s="2">
        <f t="shared" si="229"/>
        <v>0</v>
      </c>
      <c r="D1865" s="2">
        <f t="shared" si="230"/>
        <v>6.3150000000000004</v>
      </c>
      <c r="E1865" s="2">
        <f t="shared" si="224"/>
        <v>6.2690000000000001</v>
      </c>
      <c r="F1865" s="2">
        <f t="shared" si="225"/>
        <v>6.2764000000000006</v>
      </c>
      <c r="G1865" s="2">
        <f t="shared" si="227"/>
        <v>6.3368599999999988</v>
      </c>
      <c r="H1865" s="2">
        <f t="shared" si="223"/>
        <v>6.1848700000000134</v>
      </c>
      <c r="I1865" s="2">
        <f t="array" ref="I1865">SUMPRODUCT(B1849:B1868, (ROW(B1849:B1868)-ROW(B1849)+1)) / (20*21/2)</f>
        <v>6.2809333333333335</v>
      </c>
      <c r="J1865" s="2">
        <f t="shared" si="226"/>
        <v>6.3025696310910444</v>
      </c>
      <c r="K1865" s="2">
        <f t="shared" si="228"/>
        <v>6.3271856518826057</v>
      </c>
    </row>
    <row r="1866" spans="1:11" ht="13.5" x14ac:dyDescent="0.25">
      <c r="A1866" s="3">
        <f>TITRES_STAT!B1869</f>
        <v>44728</v>
      </c>
      <c r="B1866" s="5">
        <f>TITRES_STAT!D1869</f>
        <v>6.3070000000000004</v>
      </c>
      <c r="C1866" s="2">
        <f t="shared" si="229"/>
        <v>-8.0000000000000071E-3</v>
      </c>
      <c r="D1866" s="2">
        <f t="shared" si="230"/>
        <v>6.3133999999999997</v>
      </c>
      <c r="E1866" s="2">
        <f t="shared" si="224"/>
        <v>6.2759999999999998</v>
      </c>
      <c r="F1866" s="2">
        <f t="shared" si="225"/>
        <v>6.2682000000000002</v>
      </c>
      <c r="G1866" s="2">
        <f t="shared" si="227"/>
        <v>6.3366999999999996</v>
      </c>
      <c r="H1866" s="2">
        <f t="shared" ref="H1866:H1929" si="231">AVERAGE(B1667:B1866)</f>
        <v>6.186825000000014</v>
      </c>
      <c r="I1866" s="2">
        <f t="array" ref="I1866">SUMPRODUCT(B1850:B1869, (ROW(B1850:B1869)-ROW(B1850)+1)) / (20*21/2)</f>
        <v>6.2850761904761914</v>
      </c>
      <c r="J1866" s="2">
        <f t="shared" si="226"/>
        <v>6.3029915709871354</v>
      </c>
      <c r="K1866" s="2">
        <f t="shared" si="228"/>
        <v>6.3263940576911315</v>
      </c>
    </row>
    <row r="1867" spans="1:11" ht="13.5" x14ac:dyDescent="0.25">
      <c r="A1867" s="3">
        <f>TITRES_STAT!B1870</f>
        <v>44729</v>
      </c>
      <c r="B1867" s="5">
        <f>TITRES_STAT!D1870</f>
        <v>6.3070000000000004</v>
      </c>
      <c r="C1867" s="2">
        <f t="shared" si="229"/>
        <v>0</v>
      </c>
      <c r="D1867" s="2">
        <f t="shared" si="230"/>
        <v>6.3118000000000007</v>
      </c>
      <c r="E1867" s="2">
        <f t="shared" si="224"/>
        <v>6.2907999999999999</v>
      </c>
      <c r="F1867" s="2">
        <f t="shared" si="225"/>
        <v>6.2717000000000001</v>
      </c>
      <c r="G1867" s="2">
        <f t="shared" si="227"/>
        <v>6.3365400000000003</v>
      </c>
      <c r="H1867" s="2">
        <f t="shared" si="231"/>
        <v>6.1887800000000137</v>
      </c>
      <c r="I1867" s="2">
        <f t="array" ref="I1867">SUMPRODUCT(B1851:B1870, (ROW(B1851:B1870)-ROW(B1851)+1)) / (20*21/2)</f>
        <v>6.2888857142857164</v>
      </c>
      <c r="J1867" s="2">
        <f t="shared" si="226"/>
        <v>6.3033733261312186</v>
      </c>
      <c r="K1867" s="2">
        <f t="shared" si="228"/>
        <v>6.3256335064091269</v>
      </c>
    </row>
    <row r="1868" spans="1:11" ht="13.5" x14ac:dyDescent="0.25">
      <c r="A1868" s="3">
        <f>TITRES_STAT!B1871</f>
        <v>44732</v>
      </c>
      <c r="B1868" s="5">
        <f>TITRES_STAT!D1871</f>
        <v>6.3070000000000004</v>
      </c>
      <c r="C1868" s="2">
        <f t="shared" si="229"/>
        <v>0</v>
      </c>
      <c r="D1868" s="2">
        <f t="shared" si="230"/>
        <v>6.3102</v>
      </c>
      <c r="E1868" s="2">
        <f t="shared" ref="E1868:E1931" si="232">AVERAGE(B1859:B1868)</f>
        <v>6.2900000000000009</v>
      </c>
      <c r="F1868" s="2">
        <f t="shared" si="225"/>
        <v>6.2634999999999996</v>
      </c>
      <c r="G1868" s="2">
        <f t="shared" si="227"/>
        <v>6.3363800000000001</v>
      </c>
      <c r="H1868" s="2">
        <f t="shared" si="231"/>
        <v>6.1907350000000143</v>
      </c>
      <c r="I1868" s="2">
        <f t="array" ref="I1868">SUMPRODUCT(B1852:B1871, (ROW(B1852:B1871)-ROW(B1852)+1)) / (20*21/2)</f>
        <v>6.2923619047619068</v>
      </c>
      <c r="J1868" s="2">
        <f t="shared" si="226"/>
        <v>6.3037187236425307</v>
      </c>
      <c r="K1868" s="2">
        <f t="shared" si="228"/>
        <v>6.3249027806675926</v>
      </c>
    </row>
    <row r="1869" spans="1:11" ht="13.5" x14ac:dyDescent="0.25">
      <c r="A1869" s="3">
        <f>TITRES_STAT!B1872</f>
        <v>44733</v>
      </c>
      <c r="B1869" s="5">
        <f>TITRES_STAT!D1872</f>
        <v>6.3070000000000004</v>
      </c>
      <c r="C1869" s="2">
        <f t="shared" si="229"/>
        <v>0</v>
      </c>
      <c r="D1869" s="2">
        <f t="shared" si="230"/>
        <v>6.3086000000000011</v>
      </c>
      <c r="E1869" s="2">
        <f t="shared" si="232"/>
        <v>6.3118000000000007</v>
      </c>
      <c r="F1869" s="2">
        <f t="shared" si="225"/>
        <v>6.2670000000000003</v>
      </c>
      <c r="G1869" s="2">
        <f t="shared" si="227"/>
        <v>6.340580000000001</v>
      </c>
      <c r="H1869" s="2">
        <f t="shared" si="231"/>
        <v>6.192690000000014</v>
      </c>
      <c r="I1869" s="2">
        <f t="array" ref="I1869">SUMPRODUCT(B1853:B1872, (ROW(B1853:B1872)-ROW(B1853)+1)) / (20*21/2)</f>
        <v>6.2955047619047635</v>
      </c>
      <c r="J1869" s="2">
        <f t="shared" si="226"/>
        <v>6.304031226152766</v>
      </c>
      <c r="K1869" s="2">
        <f t="shared" si="228"/>
        <v>6.3242007108374914</v>
      </c>
    </row>
    <row r="1870" spans="1:11" ht="13.5" x14ac:dyDescent="0.25">
      <c r="A1870" s="3">
        <f>TITRES_STAT!B1873</f>
        <v>44734</v>
      </c>
      <c r="B1870" s="5">
        <f>TITRES_STAT!D1873</f>
        <v>6.3070000000000004</v>
      </c>
      <c r="C1870" s="2">
        <f t="shared" si="229"/>
        <v>0</v>
      </c>
      <c r="D1870" s="2">
        <f t="shared" si="230"/>
        <v>6.3070000000000004</v>
      </c>
      <c r="E1870" s="2">
        <f t="shared" si="232"/>
        <v>6.3110000000000017</v>
      </c>
      <c r="F1870" s="2">
        <f t="shared" si="225"/>
        <v>6.2705000000000002</v>
      </c>
      <c r="G1870" s="2">
        <f t="shared" si="227"/>
        <v>6.3447800000000019</v>
      </c>
      <c r="H1870" s="2">
        <f t="shared" si="231"/>
        <v>6.1946450000000137</v>
      </c>
      <c r="I1870" s="2">
        <f t="array" ref="I1870">SUMPRODUCT(B1854:B1873, (ROW(B1854:B1873)-ROW(B1854)+1)) / (20*21/2)</f>
        <v>6.2983142857142873</v>
      </c>
      <c r="J1870" s="2">
        <f t="shared" si="226"/>
        <v>6.3043139665191692</v>
      </c>
      <c r="K1870" s="2">
        <f t="shared" si="228"/>
        <v>6.3235261731575898</v>
      </c>
    </row>
    <row r="1871" spans="1:11" ht="13.5" x14ac:dyDescent="0.25">
      <c r="A1871" s="3">
        <f>TITRES_STAT!B1874</f>
        <v>44735</v>
      </c>
      <c r="B1871" s="5">
        <f>TITRES_STAT!D1874</f>
        <v>6.3070000000000004</v>
      </c>
      <c r="C1871" s="2">
        <f t="shared" si="229"/>
        <v>0</v>
      </c>
      <c r="D1871" s="2">
        <f t="shared" si="230"/>
        <v>6.3070000000000004</v>
      </c>
      <c r="E1871" s="2">
        <f t="shared" si="232"/>
        <v>6.3102000000000009</v>
      </c>
      <c r="F1871" s="2">
        <f t="shared" si="225"/>
        <v>6.274</v>
      </c>
      <c r="G1871" s="2">
        <f t="shared" si="227"/>
        <v>6.3488400000000009</v>
      </c>
      <c r="H1871" s="2">
        <f t="shared" si="231"/>
        <v>6.1966000000000143</v>
      </c>
      <c r="I1871" s="2">
        <f t="array" ref="I1871">SUMPRODUCT(B1855:B1874, (ROW(B1855:B1874)-ROW(B1855)+1)) / (20*21/2)</f>
        <v>6.2941238095238106</v>
      </c>
      <c r="J1871" s="2">
        <f t="shared" si="226"/>
        <v>6.3045697792316293</v>
      </c>
      <c r="K1871" s="2">
        <f t="shared" si="228"/>
        <v>6.3228780879357238</v>
      </c>
    </row>
    <row r="1872" spans="1:11" ht="13.5" x14ac:dyDescent="0.25">
      <c r="A1872" s="3">
        <f>TITRES_STAT!B1875</f>
        <v>44736</v>
      </c>
      <c r="B1872" s="5">
        <f>TITRES_STAT!D1875</f>
        <v>6.3070000000000004</v>
      </c>
      <c r="C1872" s="2">
        <f t="shared" si="229"/>
        <v>0</v>
      </c>
      <c r="D1872" s="2">
        <f t="shared" si="230"/>
        <v>6.3070000000000004</v>
      </c>
      <c r="E1872" s="2">
        <f t="shared" si="232"/>
        <v>6.3094000000000019</v>
      </c>
      <c r="F1872" s="2">
        <f t="shared" si="225"/>
        <v>6.2774999999999999</v>
      </c>
      <c r="G1872" s="2">
        <f t="shared" si="227"/>
        <v>6.3529000000000018</v>
      </c>
      <c r="H1872" s="2">
        <f t="shared" si="231"/>
        <v>6.1985550000000149</v>
      </c>
      <c r="I1872" s="2">
        <f t="array" ref="I1872">SUMPRODUCT(B1856:B1875, (ROW(B1856:B1875)-ROW(B1856)+1)) / (20*21/2)</f>
        <v>6.2899333333333338</v>
      </c>
      <c r="J1872" s="2">
        <f t="shared" si="226"/>
        <v>6.3048012288286177</v>
      </c>
      <c r="K1872" s="2">
        <f t="shared" si="228"/>
        <v>6.3222554178205979</v>
      </c>
    </row>
    <row r="1873" spans="1:11" ht="13.5" x14ac:dyDescent="0.25">
      <c r="A1873" s="3">
        <f>TITRES_STAT!B1876</f>
        <v>44739</v>
      </c>
      <c r="B1873" s="5">
        <f>TITRES_STAT!D1876</f>
        <v>6.3070000000000004</v>
      </c>
      <c r="C1873" s="2">
        <f t="shared" si="229"/>
        <v>0</v>
      </c>
      <c r="D1873" s="2">
        <f t="shared" si="230"/>
        <v>6.3070000000000004</v>
      </c>
      <c r="E1873" s="2">
        <f t="shared" si="232"/>
        <v>6.3086000000000011</v>
      </c>
      <c r="F1873" s="2">
        <f t="shared" si="225"/>
        <v>6.2810000000000006</v>
      </c>
      <c r="G1873" s="2">
        <f t="shared" si="227"/>
        <v>6.355640000000002</v>
      </c>
      <c r="H1873" s="2">
        <f t="shared" si="231"/>
        <v>6.2005100000000155</v>
      </c>
      <c r="I1873" s="2">
        <f t="array" ref="I1873">SUMPRODUCT(B1857:B1876, (ROW(B1857:B1876)-ROW(B1857)+1)) / (20*21/2)</f>
        <v>6.285742857142858</v>
      </c>
      <c r="J1873" s="2">
        <f t="shared" si="226"/>
        <v>6.3050106356068447</v>
      </c>
      <c r="K1873" s="2">
        <f t="shared" si="228"/>
        <v>6.3216571661413594</v>
      </c>
    </row>
    <row r="1874" spans="1:11" ht="13.5" x14ac:dyDescent="0.25">
      <c r="A1874" s="3">
        <f>TITRES_STAT!B1877</f>
        <v>44740</v>
      </c>
      <c r="B1874" s="5">
        <f>TITRES_STAT!D1877</f>
        <v>6.2370000000000001</v>
      </c>
      <c r="C1874" s="2">
        <f t="shared" si="229"/>
        <v>-7.0000000000000284E-2</v>
      </c>
      <c r="D1874" s="2">
        <f t="shared" si="230"/>
        <v>6.293000000000001</v>
      </c>
      <c r="E1874" s="2">
        <f t="shared" si="232"/>
        <v>6.3008000000000015</v>
      </c>
      <c r="F1874" s="2">
        <f t="shared" si="225"/>
        <v>6.2810000000000006</v>
      </c>
      <c r="G1874" s="2">
        <f t="shared" si="227"/>
        <v>6.3584400000000025</v>
      </c>
      <c r="H1874" s="2">
        <f t="shared" si="231"/>
        <v>6.202115000000016</v>
      </c>
      <c r="I1874" s="2">
        <f t="array" ref="I1874">SUMPRODUCT(B1858:B1877, (ROW(B1858:B1877)-ROW(B1858)+1)) / (20*21/2)</f>
        <v>6.2815523809523812</v>
      </c>
      <c r="J1874" s="2">
        <f t="shared" si="226"/>
        <v>6.2985334322157174</v>
      </c>
      <c r="K1874" s="2">
        <f t="shared" si="228"/>
        <v>6.3183372772730708</v>
      </c>
    </row>
    <row r="1875" spans="1:11" ht="13.5" x14ac:dyDescent="0.25">
      <c r="A1875" s="3">
        <f>TITRES_STAT!B1878</f>
        <v>44741</v>
      </c>
      <c r="B1875" s="5">
        <f>TITRES_STAT!D1878</f>
        <v>6.2370000000000001</v>
      </c>
      <c r="C1875" s="2">
        <f t="shared" si="229"/>
        <v>0</v>
      </c>
      <c r="D1875" s="2">
        <f t="shared" si="230"/>
        <v>6.2790000000000008</v>
      </c>
      <c r="E1875" s="2">
        <f t="shared" si="232"/>
        <v>6.293000000000001</v>
      </c>
      <c r="F1875" s="2">
        <f t="shared" si="225"/>
        <v>6.2810000000000006</v>
      </c>
      <c r="G1875" s="2">
        <f t="shared" si="227"/>
        <v>6.3612400000000022</v>
      </c>
      <c r="H1875" s="2">
        <f t="shared" si="231"/>
        <v>6.2037200000000157</v>
      </c>
      <c r="I1875" s="2">
        <f t="array" ref="I1875">SUMPRODUCT(B1859:B1878, (ROW(B1859:B1878)-ROW(B1859)+1)) / (20*21/2)</f>
        <v>6.276990476190476</v>
      </c>
      <c r="J1875" s="2">
        <f t="shared" si="226"/>
        <v>6.2926731053380305</v>
      </c>
      <c r="K1875" s="2">
        <f t="shared" si="228"/>
        <v>6.3151475801251076</v>
      </c>
    </row>
    <row r="1876" spans="1:11" ht="13.5" x14ac:dyDescent="0.25">
      <c r="A1876" s="3">
        <f>TITRES_STAT!B1879</f>
        <v>44742</v>
      </c>
      <c r="B1876" s="5">
        <f>TITRES_STAT!D1879</f>
        <v>6.2370000000000001</v>
      </c>
      <c r="C1876" s="2">
        <f t="shared" si="229"/>
        <v>0</v>
      </c>
      <c r="D1876" s="2">
        <f t="shared" si="230"/>
        <v>6.2650000000000006</v>
      </c>
      <c r="E1876" s="2">
        <f t="shared" si="232"/>
        <v>6.2860000000000014</v>
      </c>
      <c r="F1876" s="2">
        <f t="shared" ref="F1876:F1939" si="233">AVERAGE(B1857:B1876)</f>
        <v>6.2809999999999997</v>
      </c>
      <c r="G1876" s="2">
        <f t="shared" si="227"/>
        <v>6.362580000000003</v>
      </c>
      <c r="H1876" s="2">
        <f t="shared" si="231"/>
        <v>6.2053250000000162</v>
      </c>
      <c r="I1876" s="2">
        <f t="array" ref="I1876">SUMPRODUCT(B1860:B1879, (ROW(B1860:B1879)-ROW(B1860)+1)) / (20*21/2)</f>
        <v>6.2728000000000002</v>
      </c>
      <c r="J1876" s="2">
        <f t="shared" si="226"/>
        <v>6.2873709048296469</v>
      </c>
      <c r="K1876" s="2">
        <f t="shared" si="228"/>
        <v>6.3120829691398095</v>
      </c>
    </row>
    <row r="1877" spans="1:11" ht="13.5" x14ac:dyDescent="0.25">
      <c r="A1877" s="3">
        <f>TITRES_STAT!B1880</f>
        <v>44743</v>
      </c>
      <c r="B1877" s="5">
        <f>TITRES_STAT!D1880</f>
        <v>6.2370000000000001</v>
      </c>
      <c r="C1877" s="2">
        <f t="shared" si="229"/>
        <v>0</v>
      </c>
      <c r="D1877" s="2">
        <f t="shared" si="230"/>
        <v>6.2510000000000003</v>
      </c>
      <c r="E1877" s="2">
        <f t="shared" si="232"/>
        <v>6.2790000000000017</v>
      </c>
      <c r="F1877" s="2">
        <f t="shared" si="233"/>
        <v>6.2848999999999995</v>
      </c>
      <c r="G1877" s="2">
        <f t="shared" si="227"/>
        <v>6.3639200000000029</v>
      </c>
      <c r="H1877" s="2">
        <f t="shared" si="231"/>
        <v>6.2069300000000167</v>
      </c>
      <c r="I1877" s="2">
        <f t="array" ref="I1877">SUMPRODUCT(B1861:B1880, (ROW(B1861:B1880)-ROW(B1861)+1)) / (20*21/2)</f>
        <v>6.2538095238095233</v>
      </c>
      <c r="J1877" s="2">
        <f t="shared" ref="J1877:J1940" si="234">$J$4*B1877+J1876*(1-$J$4)</f>
        <v>6.2825736757982522</v>
      </c>
      <c r="K1877" s="2">
        <f t="shared" si="228"/>
        <v>6.3091385389774643</v>
      </c>
    </row>
    <row r="1878" spans="1:11" ht="13.5" x14ac:dyDescent="0.25">
      <c r="A1878" s="3">
        <f>TITRES_STAT!B1881</f>
        <v>44746</v>
      </c>
      <c r="B1878" s="5">
        <f>TITRES_STAT!D1881</f>
        <v>6.2370000000000001</v>
      </c>
      <c r="C1878" s="2">
        <f t="shared" si="229"/>
        <v>0</v>
      </c>
      <c r="D1878" s="2">
        <f t="shared" si="230"/>
        <v>6.2370000000000001</v>
      </c>
      <c r="E1878" s="2">
        <f t="shared" si="232"/>
        <v>6.2720000000000011</v>
      </c>
      <c r="F1878" s="2">
        <f t="shared" si="233"/>
        <v>6.2809999999999997</v>
      </c>
      <c r="G1878" s="2">
        <f t="shared" si="227"/>
        <v>6.3623600000000025</v>
      </c>
      <c r="H1878" s="2">
        <f t="shared" si="231"/>
        <v>6.2085350000000172</v>
      </c>
      <c r="I1878" s="2">
        <f t="array" ref="I1878">SUMPRODUCT(B1862:B1881, (ROW(B1862:B1881)-ROW(B1862)+1)) / (20*21/2)</f>
        <v>6.2358952380952379</v>
      </c>
      <c r="J1878" s="2">
        <f t="shared" si="234"/>
        <v>6.2782333257222289</v>
      </c>
      <c r="K1878" s="2">
        <f t="shared" si="228"/>
        <v>6.3063095766646233</v>
      </c>
    </row>
    <row r="1879" spans="1:11" ht="13.5" x14ac:dyDescent="0.25">
      <c r="A1879" s="3">
        <f>TITRES_STAT!B1882</f>
        <v>44747</v>
      </c>
      <c r="B1879" s="5">
        <f>TITRES_STAT!D1882</f>
        <v>6.2370000000000001</v>
      </c>
      <c r="C1879" s="2">
        <f t="shared" si="229"/>
        <v>0</v>
      </c>
      <c r="D1879" s="2">
        <f t="shared" si="230"/>
        <v>6.2370000000000001</v>
      </c>
      <c r="E1879" s="2">
        <f t="shared" si="232"/>
        <v>6.2650000000000015</v>
      </c>
      <c r="F1879" s="2">
        <f t="shared" si="233"/>
        <v>6.2883999999999993</v>
      </c>
      <c r="G1879" s="2">
        <f t="shared" si="227"/>
        <v>6.3608000000000029</v>
      </c>
      <c r="H1879" s="2">
        <f t="shared" si="231"/>
        <v>6.2101400000000186</v>
      </c>
      <c r="I1879" s="2">
        <f t="array" ref="I1879">SUMPRODUCT(B1863:B1882, (ROW(B1863:B1882)-ROW(B1863)+1)) / (20*21/2)</f>
        <v>6.2190571428571424</v>
      </c>
      <c r="J1879" s="2">
        <f t="shared" si="234"/>
        <v>6.274306342320112</v>
      </c>
      <c r="K1879" s="2">
        <f t="shared" si="228"/>
        <v>6.3035915540503247</v>
      </c>
    </row>
    <row r="1880" spans="1:11" ht="13.5" x14ac:dyDescent="0.25">
      <c r="A1880" s="3">
        <f>TITRES_STAT!B1883</f>
        <v>44748</v>
      </c>
      <c r="B1880" s="5">
        <f>TITRES_STAT!D1883</f>
        <v>6.0890000000000004</v>
      </c>
      <c r="C1880" s="2">
        <f t="shared" si="229"/>
        <v>-0.14799999999999969</v>
      </c>
      <c r="D1880" s="2">
        <f t="shared" si="230"/>
        <v>6.2073999999999998</v>
      </c>
      <c r="E1880" s="2">
        <f t="shared" si="232"/>
        <v>6.2432000000000007</v>
      </c>
      <c r="F1880" s="2">
        <f t="shared" si="233"/>
        <v>6.277099999999999</v>
      </c>
      <c r="G1880" s="2">
        <f t="shared" si="227"/>
        <v>6.3562800000000017</v>
      </c>
      <c r="H1880" s="2">
        <f t="shared" si="231"/>
        <v>6.211005000000017</v>
      </c>
      <c r="I1880" s="2">
        <f t="array" ref="I1880">SUMPRODUCT(B1864:B1883, (ROW(B1864:B1883)-ROW(B1864)+1)) / (20*21/2)</f>
        <v>6.2099619047619061</v>
      </c>
      <c r="J1880" s="2">
        <f t="shared" si="234"/>
        <v>6.2566581192420063</v>
      </c>
      <c r="K1880" s="2">
        <f t="shared" si="228"/>
        <v>6.2951761989895276</v>
      </c>
    </row>
    <row r="1881" spans="1:11" ht="13.5" x14ac:dyDescent="0.25">
      <c r="A1881" s="3">
        <f>TITRES_STAT!B1884</f>
        <v>44749</v>
      </c>
      <c r="B1881" s="5">
        <f>TITRES_STAT!D1884</f>
        <v>6.0890000000000004</v>
      </c>
      <c r="C1881" s="2">
        <f t="shared" si="229"/>
        <v>0</v>
      </c>
      <c r="D1881" s="2">
        <f t="shared" si="230"/>
        <v>6.1777999999999995</v>
      </c>
      <c r="E1881" s="2">
        <f t="shared" si="232"/>
        <v>6.2214000000000009</v>
      </c>
      <c r="F1881" s="2">
        <f t="shared" si="233"/>
        <v>6.2657999999999987</v>
      </c>
      <c r="G1881" s="2">
        <f t="shared" si="227"/>
        <v>6.3517600000000014</v>
      </c>
      <c r="H1881" s="2">
        <f t="shared" si="231"/>
        <v>6.2113250000000173</v>
      </c>
      <c r="I1881" s="2">
        <f t="array" ref="I1881">SUMPRODUCT(B1865:B1884, (ROW(B1865:B1884)-ROW(B1865)+1)) / (20*21/2)</f>
        <v>6.2016095238095232</v>
      </c>
      <c r="J1881" s="2">
        <f t="shared" si="234"/>
        <v>6.2406906793141967</v>
      </c>
      <c r="K1881" s="2">
        <f t="shared" si="228"/>
        <v>6.2870908578526832</v>
      </c>
    </row>
    <row r="1882" spans="1:11" ht="13.5" x14ac:dyDescent="0.25">
      <c r="A1882" s="3">
        <f>TITRES_STAT!B1885</f>
        <v>44750</v>
      </c>
      <c r="B1882" s="5">
        <f>TITRES_STAT!D1885</f>
        <v>6.0890000000000004</v>
      </c>
      <c r="C1882" s="2">
        <f t="shared" si="229"/>
        <v>0</v>
      </c>
      <c r="D1882" s="2">
        <f t="shared" si="230"/>
        <v>6.1482000000000001</v>
      </c>
      <c r="E1882" s="2">
        <f t="shared" si="232"/>
        <v>6.1996000000000002</v>
      </c>
      <c r="F1882" s="2">
        <f t="shared" si="233"/>
        <v>6.2544999999999984</v>
      </c>
      <c r="G1882" s="2">
        <f t="shared" si="227"/>
        <v>6.3416200000000007</v>
      </c>
      <c r="H1882" s="2">
        <f t="shared" si="231"/>
        <v>6.2116450000000158</v>
      </c>
      <c r="I1882" s="2">
        <f t="array" ref="I1882">SUMPRODUCT(B1866:B1885, (ROW(B1866:B1885)-ROW(B1866)+1)) / (20*21/2)</f>
        <v>6.194</v>
      </c>
      <c r="J1882" s="2">
        <f t="shared" si="234"/>
        <v>6.2262439479509393</v>
      </c>
      <c r="K1882" s="2">
        <f t="shared" si="228"/>
        <v>6.2793225889172835</v>
      </c>
    </row>
    <row r="1883" spans="1:11" ht="13.5" x14ac:dyDescent="0.25">
      <c r="A1883" s="3">
        <f>TITRES_STAT!B1886</f>
        <v>44753</v>
      </c>
      <c r="B1883" s="5">
        <f>TITRES_STAT!D1886</f>
        <v>6.1589999999999998</v>
      </c>
      <c r="C1883" s="2">
        <f t="shared" si="229"/>
        <v>6.9999999999999396E-2</v>
      </c>
      <c r="D1883" s="2">
        <f t="shared" si="230"/>
        <v>6.1325999999999992</v>
      </c>
      <c r="E1883" s="2">
        <f t="shared" si="232"/>
        <v>6.1848000000000001</v>
      </c>
      <c r="F1883" s="2">
        <f t="shared" si="233"/>
        <v>6.2466999999999988</v>
      </c>
      <c r="G1883" s="2">
        <f t="shared" si="227"/>
        <v>6.3288400000000005</v>
      </c>
      <c r="H1883" s="2">
        <f t="shared" si="231"/>
        <v>6.2123150000000171</v>
      </c>
      <c r="I1883" s="2">
        <f t="array" ref="I1883">SUMPRODUCT(B1867:B1886, (ROW(B1867:B1886)-ROW(B1867)+1)) / (20*21/2)</f>
        <v>6.1871333333333336</v>
      </c>
      <c r="J1883" s="2">
        <f t="shared" si="234"/>
        <v>6.2198397624318016</v>
      </c>
      <c r="K1883" s="2">
        <f t="shared" si="228"/>
        <v>6.2746040560185667</v>
      </c>
    </row>
    <row r="1884" spans="1:11" ht="13.5" x14ac:dyDescent="0.25">
      <c r="A1884" s="3">
        <f>TITRES_STAT!B1887</f>
        <v>44754</v>
      </c>
      <c r="B1884" s="5">
        <f>TITRES_STAT!D1887</f>
        <v>6.1589999999999998</v>
      </c>
      <c r="C1884" s="2">
        <f t="shared" si="229"/>
        <v>0</v>
      </c>
      <c r="D1884" s="2">
        <f t="shared" si="230"/>
        <v>6.117</v>
      </c>
      <c r="E1884" s="2">
        <f t="shared" si="232"/>
        <v>6.1769999999999996</v>
      </c>
      <c r="F1884" s="2">
        <f t="shared" si="233"/>
        <v>6.2389000000000001</v>
      </c>
      <c r="G1884" s="2">
        <f t="shared" si="227"/>
        <v>6.3160599999999985</v>
      </c>
      <c r="H1884" s="2">
        <f t="shared" si="231"/>
        <v>6.2129850000000166</v>
      </c>
      <c r="I1884" s="2">
        <f t="array" ref="I1884">SUMPRODUCT(B1868:B1887, (ROW(B1868:B1887)-ROW(B1868)+1)) / (20*21/2)</f>
        <v>6.1809714285714286</v>
      </c>
      <c r="J1884" s="2">
        <f t="shared" si="234"/>
        <v>6.2140454993430581</v>
      </c>
      <c r="K1884" s="2">
        <f t="shared" si="228"/>
        <v>6.2700705636256817</v>
      </c>
    </row>
    <row r="1885" spans="1:11" ht="13.5" x14ac:dyDescent="0.25">
      <c r="A1885" s="3">
        <f>TITRES_STAT!B1888</f>
        <v>44755</v>
      </c>
      <c r="B1885" s="5">
        <f>TITRES_STAT!D1888</f>
        <v>6.1589999999999998</v>
      </c>
      <c r="C1885" s="2">
        <f t="shared" si="229"/>
        <v>0</v>
      </c>
      <c r="D1885" s="2">
        <f t="shared" si="230"/>
        <v>6.1309999999999993</v>
      </c>
      <c r="E1885" s="2">
        <f t="shared" si="232"/>
        <v>6.1691999999999991</v>
      </c>
      <c r="F1885" s="2">
        <f t="shared" si="233"/>
        <v>6.2311000000000005</v>
      </c>
      <c r="G1885" s="2">
        <f t="shared" si="227"/>
        <v>6.3032799999999973</v>
      </c>
      <c r="H1885" s="2">
        <f t="shared" si="231"/>
        <v>6.213655000000017</v>
      </c>
      <c r="I1885" s="2">
        <f t="array" ref="I1885">SUMPRODUCT(B1869:B1888, (ROW(B1869:B1888)-ROW(B1869)+1)) / (20*21/2)</f>
        <v>6.1755142857142857</v>
      </c>
      <c r="J1885" s="2">
        <f t="shared" si="234"/>
        <v>6.208803070834195</v>
      </c>
      <c r="K1885" s="2">
        <f t="shared" si="228"/>
        <v>6.2657148552482038</v>
      </c>
    </row>
    <row r="1886" spans="1:11" ht="13.5" x14ac:dyDescent="0.25">
      <c r="A1886" s="3">
        <f>TITRES_STAT!B1889</f>
        <v>44756</v>
      </c>
      <c r="B1886" s="5">
        <f>TITRES_STAT!D1889</f>
        <v>6.1589999999999998</v>
      </c>
      <c r="C1886" s="2">
        <f t="shared" si="229"/>
        <v>0</v>
      </c>
      <c r="D1886" s="2">
        <f t="shared" si="230"/>
        <v>6.1449999999999996</v>
      </c>
      <c r="E1886" s="2">
        <f t="shared" si="232"/>
        <v>6.1613999999999987</v>
      </c>
      <c r="F1886" s="2">
        <f t="shared" si="233"/>
        <v>6.2237000000000009</v>
      </c>
      <c r="G1886" s="2">
        <f t="shared" si="227"/>
        <v>6.2909599999999974</v>
      </c>
      <c r="H1886" s="2">
        <f t="shared" si="231"/>
        <v>6.2143250000000174</v>
      </c>
      <c r="I1886" s="2">
        <f t="array" ref="I1886">SUMPRODUCT(B1870:B1889, (ROW(B1870:B1889)-ROW(B1870)+1)) / (20*21/2)</f>
        <v>6.1707619047619042</v>
      </c>
      <c r="J1886" s="2">
        <f t="shared" si="234"/>
        <v>6.2040599212309377</v>
      </c>
      <c r="K1886" s="2">
        <f t="shared" si="228"/>
        <v>6.261529958963961</v>
      </c>
    </row>
    <row r="1887" spans="1:11" ht="13.5" x14ac:dyDescent="0.25">
      <c r="A1887" s="3">
        <f>TITRES_STAT!B1890</f>
        <v>44757</v>
      </c>
      <c r="B1887" s="5">
        <f>TITRES_STAT!D1890</f>
        <v>6.1589999999999998</v>
      </c>
      <c r="C1887" s="2">
        <f t="shared" si="229"/>
        <v>0</v>
      </c>
      <c r="D1887" s="2">
        <f t="shared" si="230"/>
        <v>6.1589999999999998</v>
      </c>
      <c r="E1887" s="2">
        <f t="shared" si="232"/>
        <v>6.1535999999999991</v>
      </c>
      <c r="F1887" s="2">
        <f t="shared" si="233"/>
        <v>6.2163000000000022</v>
      </c>
      <c r="G1887" s="2">
        <f t="shared" si="227"/>
        <v>6.2847199999999965</v>
      </c>
      <c r="H1887" s="2">
        <f t="shared" si="231"/>
        <v>6.2160850000000165</v>
      </c>
      <c r="I1887" s="2">
        <f t="array" ref="I1887">SUMPRODUCT(B1871:B1890, (ROW(B1871:B1890)-ROW(B1871)+1)) / (20*21/2)</f>
        <v>6.1667142857142858</v>
      </c>
      <c r="J1887" s="2">
        <f t="shared" si="234"/>
        <v>6.1997685001613245</v>
      </c>
      <c r="K1887" s="2">
        <f t="shared" si="228"/>
        <v>6.2575091762594921</v>
      </c>
    </row>
    <row r="1888" spans="1:11" ht="13.5" x14ac:dyDescent="0.25">
      <c r="A1888" s="3">
        <f>TITRES_STAT!B1891</f>
        <v>44760</v>
      </c>
      <c r="B1888" s="5">
        <f>TITRES_STAT!D1891</f>
        <v>6.1589999999999998</v>
      </c>
      <c r="C1888" s="2">
        <f t="shared" si="229"/>
        <v>0</v>
      </c>
      <c r="D1888" s="2">
        <f t="shared" si="230"/>
        <v>6.1589999999999998</v>
      </c>
      <c r="E1888" s="2">
        <f t="shared" si="232"/>
        <v>6.1457999999999995</v>
      </c>
      <c r="F1888" s="2">
        <f t="shared" si="233"/>
        <v>6.2089000000000016</v>
      </c>
      <c r="G1888" s="2">
        <f t="shared" si="227"/>
        <v>6.2784799999999965</v>
      </c>
      <c r="H1888" s="2">
        <f t="shared" si="231"/>
        <v>6.2178450000000165</v>
      </c>
      <c r="I1888" s="2">
        <f t="array" ref="I1888">SUMPRODUCT(B1872:B1891, (ROW(B1872:B1891)-ROW(B1872)+1)) / (20*21/2)</f>
        <v>6.1633714285714287</v>
      </c>
      <c r="J1888" s="2">
        <f t="shared" si="234"/>
        <v>6.1958857858602459</v>
      </c>
      <c r="K1888" s="2">
        <f t="shared" si="228"/>
        <v>6.2536460713081397</v>
      </c>
    </row>
    <row r="1889" spans="1:11" ht="13.5" x14ac:dyDescent="0.25">
      <c r="A1889" s="3">
        <f>TITRES_STAT!B1892</f>
        <v>44761</v>
      </c>
      <c r="B1889" s="5">
        <f>TITRES_STAT!D1892</f>
        <v>6.1589999999999998</v>
      </c>
      <c r="C1889" s="2">
        <f t="shared" si="229"/>
        <v>0</v>
      </c>
      <c r="D1889" s="2">
        <f t="shared" si="230"/>
        <v>6.1589999999999998</v>
      </c>
      <c r="E1889" s="2">
        <f t="shared" si="232"/>
        <v>6.1379999999999999</v>
      </c>
      <c r="F1889" s="2">
        <f t="shared" si="233"/>
        <v>6.2015000000000029</v>
      </c>
      <c r="G1889" s="2">
        <f t="shared" si="227"/>
        <v>6.2722399999999956</v>
      </c>
      <c r="H1889" s="2">
        <f t="shared" si="231"/>
        <v>6.2196050000000174</v>
      </c>
      <c r="I1889" s="2">
        <f t="array" ref="I1889">SUMPRODUCT(B1873:B1892, (ROW(B1873:B1892)-ROW(B1873)+1)) / (20*21/2)</f>
        <v>6.160733333333333</v>
      </c>
      <c r="J1889" s="2">
        <f t="shared" si="234"/>
        <v>6.1923728538735556</v>
      </c>
      <c r="K1889" s="2">
        <f t="shared" si="228"/>
        <v>6.2499344606686051</v>
      </c>
    </row>
    <row r="1890" spans="1:11" ht="13.5" x14ac:dyDescent="0.25">
      <c r="A1890" s="3">
        <f>TITRES_STAT!B1893</f>
        <v>44762</v>
      </c>
      <c r="B1890" s="5">
        <f>TITRES_STAT!D1893</f>
        <v>6.1589999999999998</v>
      </c>
      <c r="C1890" s="2">
        <f t="shared" si="229"/>
        <v>0</v>
      </c>
      <c r="D1890" s="2">
        <f t="shared" si="230"/>
        <v>6.1589999999999998</v>
      </c>
      <c r="E1890" s="2">
        <f t="shared" si="232"/>
        <v>6.1449999999999996</v>
      </c>
      <c r="F1890" s="2">
        <f t="shared" si="233"/>
        <v>6.1941000000000033</v>
      </c>
      <c r="G1890" s="2">
        <f t="shared" si="227"/>
        <v>6.2659999999999956</v>
      </c>
      <c r="H1890" s="2">
        <f t="shared" si="231"/>
        <v>6.2206400000000182</v>
      </c>
      <c r="I1890" s="2">
        <f t="array" ref="I1890">SUMPRODUCT(B1874:B1893, (ROW(B1874:B1893)-ROW(B1874)+1)) / (20*21/2)</f>
        <v>6.1580380952380942</v>
      </c>
      <c r="J1890" s="2">
        <f t="shared" si="234"/>
        <v>6.1891944868379785</v>
      </c>
      <c r="K1890" s="2">
        <f t="shared" si="228"/>
        <v>6.2463684033874838</v>
      </c>
    </row>
    <row r="1891" spans="1:11" ht="13.5" x14ac:dyDescent="0.25">
      <c r="A1891" s="3">
        <f>TITRES_STAT!B1894</f>
        <v>44763</v>
      </c>
      <c r="B1891" s="5">
        <f>TITRES_STAT!D1894</f>
        <v>6.1589999999999998</v>
      </c>
      <c r="C1891" s="2">
        <f t="shared" si="229"/>
        <v>0</v>
      </c>
      <c r="D1891" s="2">
        <f t="shared" si="230"/>
        <v>6.1589999999999998</v>
      </c>
      <c r="E1891" s="2">
        <f t="shared" si="232"/>
        <v>6.1519999999999992</v>
      </c>
      <c r="F1891" s="2">
        <f t="shared" si="233"/>
        <v>6.1867000000000036</v>
      </c>
      <c r="G1891" s="2">
        <f t="shared" si="227"/>
        <v>6.2597599999999956</v>
      </c>
      <c r="H1891" s="2">
        <f t="shared" si="231"/>
        <v>6.2216750000000172</v>
      </c>
      <c r="I1891" s="2">
        <f t="array" ref="I1891">SUMPRODUCT(B1875:B1894, (ROW(B1875:B1894)-ROW(B1875)+1)) / (20*21/2)</f>
        <v>6.1560857142857133</v>
      </c>
      <c r="J1891" s="2">
        <f t="shared" si="234"/>
        <v>6.1863188214248375</v>
      </c>
      <c r="K1891" s="2">
        <f t="shared" si="228"/>
        <v>6.2429421914899352</v>
      </c>
    </row>
    <row r="1892" spans="1:11" ht="13.5" x14ac:dyDescent="0.25">
      <c r="A1892" s="3">
        <f>TITRES_STAT!B1895</f>
        <v>44764</v>
      </c>
      <c r="B1892" s="5">
        <f>TITRES_STAT!D1895</f>
        <v>6.1589999999999998</v>
      </c>
      <c r="C1892" s="2">
        <f t="shared" si="229"/>
        <v>0</v>
      </c>
      <c r="D1892" s="2">
        <f t="shared" si="230"/>
        <v>6.1589999999999998</v>
      </c>
      <c r="E1892" s="2">
        <f t="shared" si="232"/>
        <v>6.1589999999999998</v>
      </c>
      <c r="F1892" s="2">
        <f t="shared" si="233"/>
        <v>6.1793000000000031</v>
      </c>
      <c r="G1892" s="2">
        <f t="shared" si="227"/>
        <v>6.2535199999999955</v>
      </c>
      <c r="H1892" s="2">
        <f t="shared" si="231"/>
        <v>6.2227100000000179</v>
      </c>
      <c r="I1892" s="2">
        <f t="array" ref="I1892">SUMPRODUCT(B1876:B1895, (ROW(B1876:B1895)-ROW(B1876)+1)) / (20*21/2)</f>
        <v>6.1545428571428555</v>
      </c>
      <c r="J1892" s="2">
        <f t="shared" si="234"/>
        <v>6.1837170289081858</v>
      </c>
      <c r="K1892" s="2">
        <f t="shared" si="228"/>
        <v>6.2396503408432711</v>
      </c>
    </row>
    <row r="1893" spans="1:11" ht="13.5" x14ac:dyDescent="0.25">
      <c r="A1893" s="3">
        <f>TITRES_STAT!B1896</f>
        <v>44768</v>
      </c>
      <c r="B1893" s="5">
        <f>TITRES_STAT!D1896</f>
        <v>6.1509999999999998</v>
      </c>
      <c r="C1893" s="2">
        <f t="shared" si="229"/>
        <v>-8.0000000000000071E-3</v>
      </c>
      <c r="D1893" s="2">
        <f t="shared" si="230"/>
        <v>6.1574</v>
      </c>
      <c r="E1893" s="2">
        <f t="shared" si="232"/>
        <v>6.158199999999999</v>
      </c>
      <c r="F1893" s="2">
        <f t="shared" si="233"/>
        <v>6.1715000000000027</v>
      </c>
      <c r="G1893" s="2">
        <f t="shared" si="227"/>
        <v>6.2471199999999962</v>
      </c>
      <c r="H1893" s="2">
        <f t="shared" si="231"/>
        <v>6.2237050000000167</v>
      </c>
      <c r="I1893" s="2">
        <f t="array" ref="I1893">SUMPRODUCT(B1877:B1896, (ROW(B1877:B1896)-ROW(B1877)+1)) / (20*21/2)</f>
        <v>6.1534095238095237</v>
      </c>
      <c r="J1893" s="2">
        <f t="shared" si="234"/>
        <v>6.1806011213931207</v>
      </c>
      <c r="K1893" s="2">
        <f t="shared" si="228"/>
        <v>6.2361738568886329</v>
      </c>
    </row>
    <row r="1894" spans="1:11" ht="13.5" x14ac:dyDescent="0.25">
      <c r="A1894" s="3">
        <f>TITRES_STAT!B1897</f>
        <v>44769</v>
      </c>
      <c r="B1894" s="5">
        <f>TITRES_STAT!D1897</f>
        <v>6.1509999999999998</v>
      </c>
      <c r="C1894" s="2">
        <f t="shared" si="229"/>
        <v>0</v>
      </c>
      <c r="D1894" s="2">
        <f t="shared" si="230"/>
        <v>6.1558000000000002</v>
      </c>
      <c r="E1894" s="2">
        <f t="shared" si="232"/>
        <v>6.1574</v>
      </c>
      <c r="F1894" s="2">
        <f t="shared" si="233"/>
        <v>6.167200000000002</v>
      </c>
      <c r="G1894" s="2">
        <f t="shared" si="227"/>
        <v>6.2407199999999969</v>
      </c>
      <c r="H1894" s="2">
        <f t="shared" si="231"/>
        <v>6.2247000000000181</v>
      </c>
      <c r="I1894" s="2">
        <f t="array" ref="I1894">SUMPRODUCT(B1878:B1897, (ROW(B1878:B1897)-ROW(B1878)+1)) / (20*21/2)</f>
        <v>6.1526857142857132</v>
      </c>
      <c r="J1894" s="2">
        <f t="shared" si="234"/>
        <v>6.1777819669747283</v>
      </c>
      <c r="K1894" s="2">
        <f t="shared" si="228"/>
        <v>6.2328337056380985</v>
      </c>
    </row>
    <row r="1895" spans="1:11" ht="13.5" x14ac:dyDescent="0.25">
      <c r="A1895" s="3">
        <f>TITRES_STAT!B1898</f>
        <v>44770</v>
      </c>
      <c r="B1895" s="5">
        <f>TITRES_STAT!D1898</f>
        <v>6.1509999999999998</v>
      </c>
      <c r="C1895" s="2">
        <f t="shared" si="229"/>
        <v>0</v>
      </c>
      <c r="D1895" s="2">
        <f t="shared" si="230"/>
        <v>6.1542000000000003</v>
      </c>
      <c r="E1895" s="2">
        <f t="shared" si="232"/>
        <v>6.1565999999999992</v>
      </c>
      <c r="F1895" s="2">
        <f t="shared" si="233"/>
        <v>6.1629000000000014</v>
      </c>
      <c r="G1895" s="2">
        <f t="shared" si="227"/>
        <v>6.2343199999999968</v>
      </c>
      <c r="H1895" s="2">
        <f t="shared" si="231"/>
        <v>6.2256950000000186</v>
      </c>
      <c r="I1895" s="2">
        <f t="array" ref="I1895">SUMPRODUCT(B1879:B1898, (ROW(B1879:B1898)-ROW(B1879)+1)) / (20*21/2)</f>
        <v>6.1523714285714286</v>
      </c>
      <c r="J1895" s="2">
        <f t="shared" si="234"/>
        <v>6.1752313034533257</v>
      </c>
      <c r="K1895" s="2">
        <f t="shared" si="228"/>
        <v>6.2296245407111144</v>
      </c>
    </row>
    <row r="1896" spans="1:11" ht="13.5" x14ac:dyDescent="0.25">
      <c r="A1896" s="3">
        <f>TITRES_STAT!B1899</f>
        <v>44771</v>
      </c>
      <c r="B1896" s="5">
        <f>TITRES_STAT!D1899</f>
        <v>6.1509999999999998</v>
      </c>
      <c r="C1896" s="2">
        <f t="shared" si="229"/>
        <v>0</v>
      </c>
      <c r="D1896" s="2">
        <f t="shared" si="230"/>
        <v>6.1525999999999996</v>
      </c>
      <c r="E1896" s="2">
        <f t="shared" si="232"/>
        <v>6.1557999999999993</v>
      </c>
      <c r="F1896" s="2">
        <f t="shared" si="233"/>
        <v>6.1586000000000007</v>
      </c>
      <c r="G1896" s="2">
        <f t="shared" si="227"/>
        <v>6.2279199999999966</v>
      </c>
      <c r="H1896" s="2">
        <f t="shared" si="231"/>
        <v>6.2265100000000189</v>
      </c>
      <c r="I1896" s="2">
        <f t="array" ref="I1896">SUMPRODUCT(B1880:B1899, (ROW(B1880:B1899)-ROW(B1880)+1)) / (20*21/2)</f>
        <v>6.1524666666666672</v>
      </c>
      <c r="J1896" s="2">
        <f t="shared" si="234"/>
        <v>6.1729235602672947</v>
      </c>
      <c r="K1896" s="2">
        <f t="shared" si="228"/>
        <v>6.2265412253891101</v>
      </c>
    </row>
    <row r="1897" spans="1:11" ht="13.5" x14ac:dyDescent="0.25">
      <c r="A1897" s="3">
        <f>TITRES_STAT!B1900</f>
        <v>44774</v>
      </c>
      <c r="B1897" s="5">
        <f>TITRES_STAT!D1900</f>
        <v>6.1509999999999998</v>
      </c>
      <c r="C1897" s="2">
        <f t="shared" si="229"/>
        <v>0</v>
      </c>
      <c r="D1897" s="2">
        <f t="shared" si="230"/>
        <v>6.1509999999999998</v>
      </c>
      <c r="E1897" s="2">
        <f t="shared" si="232"/>
        <v>6.1549999999999985</v>
      </c>
      <c r="F1897" s="2">
        <f t="shared" si="233"/>
        <v>6.1543000000000001</v>
      </c>
      <c r="G1897" s="2">
        <f t="shared" si="227"/>
        <v>6.2261999999999977</v>
      </c>
      <c r="H1897" s="2">
        <f t="shared" si="231"/>
        <v>6.22732500000002</v>
      </c>
      <c r="I1897" s="2">
        <f t="array" ref="I1897">SUMPRODUCT(B1881:B1900, (ROW(B1881:B1900)-ROW(B1881)+1)) / (20*21/2)</f>
        <v>6.152971428571429</v>
      </c>
      <c r="J1897" s="2">
        <f t="shared" si="234"/>
        <v>6.1708356021466004</v>
      </c>
      <c r="K1897" s="2">
        <f t="shared" si="228"/>
        <v>6.2235788243934591</v>
      </c>
    </row>
    <row r="1898" spans="1:11" ht="13.5" x14ac:dyDescent="0.25">
      <c r="A1898" s="3">
        <f>TITRES_STAT!B1901</f>
        <v>44775</v>
      </c>
      <c r="B1898" s="5">
        <f>TITRES_STAT!D1901</f>
        <v>6.1509999999999998</v>
      </c>
      <c r="C1898" s="2">
        <f t="shared" si="229"/>
        <v>0</v>
      </c>
      <c r="D1898" s="2">
        <f t="shared" si="230"/>
        <v>6.1509999999999998</v>
      </c>
      <c r="E1898" s="2">
        <f t="shared" si="232"/>
        <v>6.1541999999999986</v>
      </c>
      <c r="F1898" s="2">
        <f t="shared" si="233"/>
        <v>6.1499999999999995</v>
      </c>
      <c r="G1898" s="2">
        <f t="shared" si="227"/>
        <v>6.2197999999999976</v>
      </c>
      <c r="H1898" s="2">
        <f t="shared" si="231"/>
        <v>6.2283200000000196</v>
      </c>
      <c r="I1898" s="2">
        <f t="array" ref="I1898">SUMPRODUCT(B1882:B1901, (ROW(B1882:B1901)-ROW(B1882)+1)) / (20*21/2)</f>
        <v>6.1531809523809518</v>
      </c>
      <c r="J1898" s="2">
        <f t="shared" si="234"/>
        <v>6.1689464971802579</v>
      </c>
      <c r="K1898" s="2">
        <f t="shared" si="228"/>
        <v>6.2207325959858721</v>
      </c>
    </row>
    <row r="1899" spans="1:11" ht="13.5" x14ac:dyDescent="0.25">
      <c r="A1899" s="3">
        <f>TITRES_STAT!B1902</f>
        <v>44776</v>
      </c>
      <c r="B1899" s="5">
        <f>TITRES_STAT!D1902</f>
        <v>6.1509999999999998</v>
      </c>
      <c r="C1899" s="2">
        <f t="shared" si="229"/>
        <v>0</v>
      </c>
      <c r="D1899" s="2">
        <f t="shared" si="230"/>
        <v>6.1509999999999998</v>
      </c>
      <c r="E1899" s="2">
        <f t="shared" si="232"/>
        <v>6.1533999999999995</v>
      </c>
      <c r="F1899" s="2">
        <f t="shared" si="233"/>
        <v>6.1456999999999997</v>
      </c>
      <c r="G1899" s="2">
        <f t="shared" si="227"/>
        <v>6.2180799999999987</v>
      </c>
      <c r="H1899" s="2">
        <f t="shared" si="231"/>
        <v>6.2299700000000202</v>
      </c>
      <c r="I1899" s="2">
        <f t="array" ref="I1899">SUMPRODUCT(B1883:B1902, (ROW(B1883:B1902)-ROW(B1883)+1)) / (20*21/2)</f>
        <v>6.1530952380952373</v>
      </c>
      <c r="J1899" s="2">
        <f t="shared" si="234"/>
        <v>6.1672373069726145</v>
      </c>
      <c r="K1899" s="2">
        <f t="shared" si="228"/>
        <v>6.2179979843785826</v>
      </c>
    </row>
    <row r="1900" spans="1:11" ht="13.5" x14ac:dyDescent="0.25">
      <c r="A1900" s="3">
        <f>TITRES_STAT!B1903</f>
        <v>44777</v>
      </c>
      <c r="B1900" s="5">
        <f>TITRES_STAT!D1903</f>
        <v>6.1509999999999998</v>
      </c>
      <c r="C1900" s="2">
        <f t="shared" si="229"/>
        <v>0</v>
      </c>
      <c r="D1900" s="2">
        <f t="shared" si="230"/>
        <v>6.1509999999999998</v>
      </c>
      <c r="E1900" s="2">
        <f t="shared" si="232"/>
        <v>6.1525999999999978</v>
      </c>
      <c r="F1900" s="2">
        <f t="shared" si="233"/>
        <v>6.1487999999999987</v>
      </c>
      <c r="G1900" s="2">
        <f t="shared" si="227"/>
        <v>6.2163599999999981</v>
      </c>
      <c r="H1900" s="2">
        <f t="shared" si="231"/>
        <v>6.2316200000000199</v>
      </c>
      <c r="I1900" s="2">
        <f t="array" ref="I1900">SUMPRODUCT(B1884:B1903, (ROW(B1884:B1903)-ROW(B1884)+1)) / (20*21/2)</f>
        <v>6.1527142857142856</v>
      </c>
      <c r="J1900" s="2">
        <f t="shared" si="234"/>
        <v>6.1656908967847466</v>
      </c>
      <c r="K1900" s="2">
        <f t="shared" si="228"/>
        <v>6.2153706124421673</v>
      </c>
    </row>
    <row r="1901" spans="1:11" ht="13.5" x14ac:dyDescent="0.25">
      <c r="A1901" s="3">
        <f>TITRES_STAT!B1904</f>
        <v>44778</v>
      </c>
      <c r="B1901" s="5">
        <f>TITRES_STAT!D1904</f>
        <v>6.1509999999999998</v>
      </c>
      <c r="C1901" s="2">
        <f t="shared" si="229"/>
        <v>0</v>
      </c>
      <c r="D1901" s="2">
        <f t="shared" si="230"/>
        <v>6.1509999999999998</v>
      </c>
      <c r="E1901" s="2">
        <f t="shared" si="232"/>
        <v>6.1517999999999988</v>
      </c>
      <c r="F1901" s="2">
        <f t="shared" si="233"/>
        <v>6.1518999999999986</v>
      </c>
      <c r="G1901" s="2">
        <f t="shared" si="227"/>
        <v>6.2146399999999993</v>
      </c>
      <c r="H1901" s="2">
        <f t="shared" si="231"/>
        <v>6.2332300000000203</v>
      </c>
      <c r="I1901" s="2">
        <f t="array" ref="I1901">SUMPRODUCT(B1885:B1904, (ROW(B1885:B1904)-ROW(B1885)+1)) / (20*21/2)</f>
        <v>6.1523714285714286</v>
      </c>
      <c r="J1901" s="2">
        <f t="shared" si="234"/>
        <v>6.1642917637576282</v>
      </c>
      <c r="K1901" s="2">
        <f t="shared" si="228"/>
        <v>6.2128462746993369</v>
      </c>
    </row>
    <row r="1902" spans="1:11" ht="13.5" x14ac:dyDescent="0.25">
      <c r="A1902" s="3">
        <f>TITRES_STAT!B1905</f>
        <v>44781</v>
      </c>
      <c r="B1902" s="5">
        <f>TITRES_STAT!D1905</f>
        <v>6.1509999999999998</v>
      </c>
      <c r="C1902" s="2">
        <f t="shared" si="229"/>
        <v>0</v>
      </c>
      <c r="D1902" s="2">
        <f t="shared" si="230"/>
        <v>6.1509999999999998</v>
      </c>
      <c r="E1902" s="2">
        <f t="shared" si="232"/>
        <v>6.1509999999999989</v>
      </c>
      <c r="F1902" s="2">
        <f t="shared" si="233"/>
        <v>6.1549999999999985</v>
      </c>
      <c r="G1902" s="2">
        <f t="shared" si="227"/>
        <v>6.2129199999999996</v>
      </c>
      <c r="H1902" s="2">
        <f t="shared" si="231"/>
        <v>6.2348400000000206</v>
      </c>
      <c r="I1902" s="2">
        <f t="array" ref="I1902">SUMPRODUCT(B1886:B1905, (ROW(B1886:B1905)-ROW(B1886)+1)) / (20*21/2)</f>
        <v>6.1528285714285715</v>
      </c>
      <c r="J1902" s="2">
        <f t="shared" si="234"/>
        <v>6.1630258814949972</v>
      </c>
      <c r="K1902" s="2">
        <f t="shared" si="228"/>
        <v>6.2104209305934805</v>
      </c>
    </row>
    <row r="1903" spans="1:11" ht="13.5" x14ac:dyDescent="0.25">
      <c r="A1903" s="3">
        <f>TITRES_STAT!B1906</f>
        <v>44782</v>
      </c>
      <c r="B1903" s="5">
        <f>TITRES_STAT!D1906</f>
        <v>6.1509999999999998</v>
      </c>
      <c r="C1903" s="2">
        <f t="shared" si="229"/>
        <v>0</v>
      </c>
      <c r="D1903" s="2">
        <f t="shared" si="230"/>
        <v>6.1509999999999998</v>
      </c>
      <c r="E1903" s="2">
        <f t="shared" si="232"/>
        <v>6.1509999999999989</v>
      </c>
      <c r="F1903" s="2">
        <f t="shared" si="233"/>
        <v>6.1545999999999976</v>
      </c>
      <c r="G1903" s="2">
        <f t="shared" si="227"/>
        <v>6.2111999999999998</v>
      </c>
      <c r="H1903" s="2">
        <f t="shared" si="231"/>
        <v>6.2356550000000208</v>
      </c>
      <c r="I1903" s="2">
        <f t="array" ref="I1903">SUMPRODUCT(B1887:B1906, (ROW(B1887:B1906)-ROW(B1887)+1)) / (20*21/2)</f>
        <v>6.1532857142857145</v>
      </c>
      <c r="J1903" s="2">
        <f t="shared" si="234"/>
        <v>6.1618805594478552</v>
      </c>
      <c r="K1903" s="2">
        <f t="shared" si="228"/>
        <v>6.208090698021187</v>
      </c>
    </row>
    <row r="1904" spans="1:11" ht="13.5" x14ac:dyDescent="0.25">
      <c r="A1904" s="3">
        <f>TITRES_STAT!B1907</f>
        <v>44783</v>
      </c>
      <c r="B1904" s="5">
        <f>TITRES_STAT!D1907</f>
        <v>6.1509999999999998</v>
      </c>
      <c r="C1904" s="2">
        <f t="shared" si="229"/>
        <v>0</v>
      </c>
      <c r="D1904" s="2">
        <f t="shared" si="230"/>
        <v>6.1509999999999998</v>
      </c>
      <c r="E1904" s="2">
        <f t="shared" si="232"/>
        <v>6.1509999999999989</v>
      </c>
      <c r="F1904" s="2">
        <f t="shared" si="233"/>
        <v>6.1541999999999977</v>
      </c>
      <c r="G1904" s="2">
        <f t="shared" si="227"/>
        <v>6.2094800000000001</v>
      </c>
      <c r="H1904" s="2">
        <f t="shared" si="231"/>
        <v>6.2364700000000211</v>
      </c>
      <c r="I1904" s="2">
        <f t="array" ref="I1904">SUMPRODUCT(B1888:B1907, (ROW(B1888:B1907)-ROW(B1888)+1)) / (20*21/2)</f>
        <v>6.1537428571428574</v>
      </c>
      <c r="J1904" s="2">
        <f t="shared" si="234"/>
        <v>6.160844315690917</v>
      </c>
      <c r="K1904" s="2">
        <f t="shared" si="228"/>
        <v>6.205851847118395</v>
      </c>
    </row>
    <row r="1905" spans="1:11" ht="13.5" x14ac:dyDescent="0.25">
      <c r="A1905" s="3">
        <f>TITRES_STAT!B1908</f>
        <v>44784</v>
      </c>
      <c r="B1905" s="5">
        <f>TITRES_STAT!D1908</f>
        <v>6.1589999999999998</v>
      </c>
      <c r="C1905" s="2">
        <f t="shared" si="229"/>
        <v>8.0000000000000071E-3</v>
      </c>
      <c r="D1905" s="2">
        <f t="shared" si="230"/>
        <v>6.1525999999999996</v>
      </c>
      <c r="E1905" s="2">
        <f t="shared" si="232"/>
        <v>6.1517999999999997</v>
      </c>
      <c r="F1905" s="2">
        <f t="shared" si="233"/>
        <v>6.1541999999999977</v>
      </c>
      <c r="G1905" s="2">
        <f t="shared" si="227"/>
        <v>6.2079200000000005</v>
      </c>
      <c r="H1905" s="2">
        <f t="shared" si="231"/>
        <v>6.2375050000000201</v>
      </c>
      <c r="I1905" s="2">
        <f t="array" ref="I1905">SUMPRODUCT(B1889:B1908, (ROW(B1889:B1908)-ROW(B1889)+1)) / (20*21/2)</f>
        <v>6.1542000000000003</v>
      </c>
      <c r="J1905" s="2">
        <f t="shared" si="234"/>
        <v>6.1606686665774957</v>
      </c>
      <c r="K1905" s="2">
        <f t="shared" si="228"/>
        <v>6.2040145197804186</v>
      </c>
    </row>
    <row r="1906" spans="1:11" ht="13.5" x14ac:dyDescent="0.25">
      <c r="A1906" s="3">
        <f>TITRES_STAT!B1909</f>
        <v>44785</v>
      </c>
      <c r="B1906" s="5">
        <f>TITRES_STAT!D1909</f>
        <v>6.1589999999999998</v>
      </c>
      <c r="C1906" s="2">
        <f t="shared" si="229"/>
        <v>0</v>
      </c>
      <c r="D1906" s="2">
        <f t="shared" si="230"/>
        <v>6.1541999999999994</v>
      </c>
      <c r="E1906" s="2">
        <f t="shared" si="232"/>
        <v>6.1525999999999996</v>
      </c>
      <c r="F1906" s="2">
        <f t="shared" si="233"/>
        <v>6.1541999999999986</v>
      </c>
      <c r="G1906" s="2">
        <f t="shared" ref="G1906:G1969" si="235">AVERAGE(B1857:B1906)</f>
        <v>6.2063600000000001</v>
      </c>
      <c r="H1906" s="2">
        <f t="shared" si="231"/>
        <v>6.2383600000000206</v>
      </c>
      <c r="I1906" s="2">
        <f t="array" ref="I1906">SUMPRODUCT(B1890:B1909, (ROW(B1890:B1909)-ROW(B1890)+1)) / (20*21/2)</f>
        <v>6.1546571428571433</v>
      </c>
      <c r="J1906" s="2">
        <f t="shared" si="234"/>
        <v>6.1605097459510674</v>
      </c>
      <c r="K1906" s="2">
        <f t="shared" si="228"/>
        <v>6.2022492444949124</v>
      </c>
    </row>
    <row r="1907" spans="1:11" ht="13.5" x14ac:dyDescent="0.25">
      <c r="A1907" s="3">
        <f>TITRES_STAT!B1910</f>
        <v>44788</v>
      </c>
      <c r="B1907" s="5">
        <f>TITRES_STAT!D1910</f>
        <v>6.1589999999999998</v>
      </c>
      <c r="C1907" s="2">
        <f t="shared" si="229"/>
        <v>0</v>
      </c>
      <c r="D1907" s="2">
        <f t="shared" si="230"/>
        <v>6.1557999999999993</v>
      </c>
      <c r="E1907" s="2">
        <f t="shared" si="232"/>
        <v>6.1533999999999995</v>
      </c>
      <c r="F1907" s="2">
        <f t="shared" si="233"/>
        <v>6.1541999999999986</v>
      </c>
      <c r="G1907" s="2">
        <f t="shared" si="235"/>
        <v>6.2063600000000001</v>
      </c>
      <c r="H1907" s="2">
        <f t="shared" si="231"/>
        <v>6.2392150000000219</v>
      </c>
      <c r="I1907" s="2">
        <f t="array" ref="I1907">SUMPRODUCT(B1891:B1910, (ROW(B1891:B1910)-ROW(B1891)+1)) / (20*21/2)</f>
        <v>6.1551142857142862</v>
      </c>
      <c r="J1907" s="2">
        <f t="shared" si="234"/>
        <v>6.1603659606223937</v>
      </c>
      <c r="K1907" s="2">
        <f t="shared" ref="K1907:K1970" si="236">$K$4*B1907+(1-$K$4)*K1906</f>
        <v>6.2005531956911906</v>
      </c>
    </row>
    <row r="1908" spans="1:11" ht="13.5" x14ac:dyDescent="0.25">
      <c r="A1908" s="3">
        <f>TITRES_STAT!B1911</f>
        <v>44789</v>
      </c>
      <c r="B1908" s="5">
        <f>TITRES_STAT!D1911</f>
        <v>6.1589999999999998</v>
      </c>
      <c r="C1908" s="2">
        <f t="shared" si="229"/>
        <v>0</v>
      </c>
      <c r="D1908" s="2">
        <f t="shared" si="230"/>
        <v>6.1573999999999991</v>
      </c>
      <c r="E1908" s="2">
        <f t="shared" si="232"/>
        <v>6.1541999999999994</v>
      </c>
      <c r="F1908" s="2">
        <f t="shared" si="233"/>
        <v>6.1541999999999994</v>
      </c>
      <c r="G1908" s="2">
        <f t="shared" si="235"/>
        <v>6.2032399999999992</v>
      </c>
      <c r="H1908" s="2">
        <f t="shared" si="231"/>
        <v>6.2400700000000207</v>
      </c>
      <c r="I1908" s="2">
        <f t="array" ref="I1908">SUMPRODUCT(B1892:B1911, (ROW(B1892:B1911)-ROW(B1892)+1)) / (20*21/2)</f>
        <v>6.1555714285714291</v>
      </c>
      <c r="J1908" s="2">
        <f t="shared" si="234"/>
        <v>6.1602358691345467</v>
      </c>
      <c r="K1908" s="2">
        <f t="shared" si="236"/>
        <v>6.1989236586052616</v>
      </c>
    </row>
    <row r="1909" spans="1:11" ht="13.5" x14ac:dyDescent="0.25">
      <c r="A1909" s="3">
        <f>TITRES_STAT!B1912</f>
        <v>44790</v>
      </c>
      <c r="B1909" s="5">
        <f>TITRES_STAT!D1912</f>
        <v>6.1589999999999998</v>
      </c>
      <c r="C1909" s="2">
        <f t="shared" si="229"/>
        <v>0</v>
      </c>
      <c r="D1909" s="2">
        <f t="shared" si="230"/>
        <v>6.1589999999999998</v>
      </c>
      <c r="E1909" s="2">
        <f t="shared" si="232"/>
        <v>6.1549999999999994</v>
      </c>
      <c r="F1909" s="2">
        <f t="shared" si="233"/>
        <v>6.1542000000000003</v>
      </c>
      <c r="G1909" s="2">
        <f t="shared" si="235"/>
        <v>6.2046399999999995</v>
      </c>
      <c r="H1909" s="2">
        <f t="shared" si="231"/>
        <v>6.2409250000000212</v>
      </c>
      <c r="I1909" s="2">
        <f t="array" ref="I1909">SUMPRODUCT(B1893:B1912, (ROW(B1893:B1912)-ROW(B1893)+1)) / (20*21/2)</f>
        <v>6.1560285714285721</v>
      </c>
      <c r="J1909" s="2">
        <f t="shared" si="234"/>
        <v>6.1601181673122083</v>
      </c>
      <c r="K1909" s="2">
        <f t="shared" si="236"/>
        <v>6.1973580249344673</v>
      </c>
    </row>
    <row r="1910" spans="1:11" ht="13.5" x14ac:dyDescent="0.25">
      <c r="A1910" s="3">
        <f>TITRES_STAT!B1913</f>
        <v>44791</v>
      </c>
      <c r="B1910" s="5">
        <f>TITRES_STAT!D1913</f>
        <v>6.1589999999999998</v>
      </c>
      <c r="C1910" s="2">
        <f t="shared" si="229"/>
        <v>0</v>
      </c>
      <c r="D1910" s="2">
        <f t="shared" si="230"/>
        <v>6.1589999999999998</v>
      </c>
      <c r="E1910" s="2">
        <f t="shared" si="232"/>
        <v>6.1557999999999993</v>
      </c>
      <c r="F1910" s="2">
        <f t="shared" si="233"/>
        <v>6.1542000000000003</v>
      </c>
      <c r="G1910" s="2">
        <f t="shared" si="235"/>
        <v>6.2015199999999995</v>
      </c>
      <c r="H1910" s="2">
        <f t="shared" si="231"/>
        <v>6.2417800000000216</v>
      </c>
      <c r="I1910" s="2">
        <f t="array" ref="I1910">SUMPRODUCT(B1894:B1913, (ROW(B1894:B1913)-ROW(B1894)+1)) / (20*21/2)</f>
        <v>6.156485714285715</v>
      </c>
      <c r="J1910" s="2">
        <f t="shared" si="234"/>
        <v>6.1600116751872358</v>
      </c>
      <c r="K1910" s="2">
        <f t="shared" si="236"/>
        <v>6.1958537886625278</v>
      </c>
    </row>
    <row r="1911" spans="1:11" ht="13.5" x14ac:dyDescent="0.25">
      <c r="A1911" s="3">
        <f>TITRES_STAT!B1914</f>
        <v>44792</v>
      </c>
      <c r="B1911" s="5">
        <f>TITRES_STAT!D1914</f>
        <v>6.1589999999999998</v>
      </c>
      <c r="C1911" s="2">
        <f t="shared" si="229"/>
        <v>0</v>
      </c>
      <c r="D1911" s="2">
        <f t="shared" si="230"/>
        <v>6.1589999999999998</v>
      </c>
      <c r="E1911" s="2">
        <f t="shared" si="232"/>
        <v>6.1565999999999992</v>
      </c>
      <c r="F1911" s="2">
        <f t="shared" si="233"/>
        <v>6.1542000000000012</v>
      </c>
      <c r="G1911" s="2">
        <f t="shared" si="235"/>
        <v>6.1983999999999995</v>
      </c>
      <c r="H1911" s="2">
        <f t="shared" si="231"/>
        <v>6.2426350000000221</v>
      </c>
      <c r="I1911" s="2">
        <f t="array" ref="I1911">SUMPRODUCT(B1895:B1914, (ROW(B1895:B1914)-ROW(B1895)+1)) / (20*21/2)</f>
        <v>6.1569047619047623</v>
      </c>
      <c r="J1911" s="2">
        <f t="shared" si="234"/>
        <v>6.1599153251694032</v>
      </c>
      <c r="K1911" s="2">
        <f t="shared" si="236"/>
        <v>6.1944085420483113</v>
      </c>
    </row>
    <row r="1912" spans="1:11" ht="13.5" x14ac:dyDescent="0.25">
      <c r="A1912" s="3">
        <f>TITRES_STAT!B1915</f>
        <v>44795</v>
      </c>
      <c r="B1912" s="5">
        <f>TITRES_STAT!D1915</f>
        <v>6.1589999999999998</v>
      </c>
      <c r="C1912" s="2">
        <f t="shared" si="229"/>
        <v>0</v>
      </c>
      <c r="D1912" s="2">
        <f t="shared" si="230"/>
        <v>6.1589999999999998</v>
      </c>
      <c r="E1912" s="2">
        <f t="shared" si="232"/>
        <v>6.1573999999999991</v>
      </c>
      <c r="F1912" s="2">
        <f t="shared" si="233"/>
        <v>6.1542000000000012</v>
      </c>
      <c r="G1912" s="2">
        <f t="shared" si="235"/>
        <v>6.1952799999999995</v>
      </c>
      <c r="H1912" s="2">
        <f t="shared" si="231"/>
        <v>6.2436700000000211</v>
      </c>
      <c r="I1912" s="2">
        <f t="array" ref="I1912">SUMPRODUCT(B1896:B1915, (ROW(B1896:B1915)-ROW(B1896)+1)) / (20*21/2)</f>
        <v>6.157285714285714</v>
      </c>
      <c r="J1912" s="2">
        <f t="shared" si="234"/>
        <v>6.1598281513437456</v>
      </c>
      <c r="K1912" s="2">
        <f t="shared" si="236"/>
        <v>6.193019971771907</v>
      </c>
    </row>
    <row r="1913" spans="1:11" ht="13.5" x14ac:dyDescent="0.25">
      <c r="A1913" s="3">
        <f>TITRES_STAT!B1916</f>
        <v>44796</v>
      </c>
      <c r="B1913" s="5">
        <f>TITRES_STAT!D1916</f>
        <v>6.1589999999999998</v>
      </c>
      <c r="C1913" s="2">
        <f t="shared" si="229"/>
        <v>0</v>
      </c>
      <c r="D1913" s="2">
        <f t="shared" si="230"/>
        <v>6.1589999999999998</v>
      </c>
      <c r="E1913" s="2">
        <f t="shared" si="232"/>
        <v>6.158199999999999</v>
      </c>
      <c r="F1913" s="2">
        <f t="shared" si="233"/>
        <v>6.1546000000000021</v>
      </c>
      <c r="G1913" s="2">
        <f t="shared" si="235"/>
        <v>6.1921600000000003</v>
      </c>
      <c r="H1913" s="2">
        <f t="shared" si="231"/>
        <v>6.2443400000000215</v>
      </c>
      <c r="I1913" s="2">
        <f t="array" ref="I1913">SUMPRODUCT(B1897:B1916, (ROW(B1897:B1916)-ROW(B1897)+1)) / (20*21/2)</f>
        <v>6.1576285714285719</v>
      </c>
      <c r="J1913" s="2">
        <f t="shared" si="234"/>
        <v>6.1597492797871984</v>
      </c>
      <c r="K1913" s="2">
        <f t="shared" si="236"/>
        <v>6.1916858552318326</v>
      </c>
    </row>
    <row r="1914" spans="1:11" ht="13.5" x14ac:dyDescent="0.25">
      <c r="A1914" s="3">
        <f>TITRES_STAT!B1917</f>
        <v>44797</v>
      </c>
      <c r="B1914" s="5">
        <f>TITRES_STAT!D1917</f>
        <v>6.1589999999999998</v>
      </c>
      <c r="C1914" s="2">
        <f t="shared" si="229"/>
        <v>0</v>
      </c>
      <c r="D1914" s="2">
        <f t="shared" si="230"/>
        <v>6.1589999999999998</v>
      </c>
      <c r="E1914" s="2">
        <f t="shared" si="232"/>
        <v>6.1589999999999998</v>
      </c>
      <c r="F1914" s="2">
        <f t="shared" si="233"/>
        <v>6.1550000000000029</v>
      </c>
      <c r="G1914" s="2">
        <f t="shared" si="235"/>
        <v>6.1890400000000003</v>
      </c>
      <c r="H1914" s="2">
        <f t="shared" si="231"/>
        <v>6.2450100000000202</v>
      </c>
      <c r="I1914" s="2">
        <f t="array" ref="I1914">SUMPRODUCT(B1898:B1917, (ROW(B1898:B1917)-ROW(B1898)+1)) / (20*21/2)</f>
        <v>6.1579333333333333</v>
      </c>
      <c r="J1914" s="2">
        <f t="shared" si="234"/>
        <v>6.1596779198074652</v>
      </c>
      <c r="K1914" s="2">
        <f t="shared" si="236"/>
        <v>6.1904040569874468</v>
      </c>
    </row>
    <row r="1915" spans="1:11" ht="13.5" x14ac:dyDescent="0.25">
      <c r="A1915" s="3">
        <f>TITRES_STAT!B1918</f>
        <v>44798</v>
      </c>
      <c r="B1915" s="5">
        <f>TITRES_STAT!D1918</f>
        <v>6.1589999999999998</v>
      </c>
      <c r="C1915" s="2">
        <f t="shared" si="229"/>
        <v>0</v>
      </c>
      <c r="D1915" s="2">
        <f t="shared" si="230"/>
        <v>6.1589999999999998</v>
      </c>
      <c r="E1915" s="2">
        <f t="shared" si="232"/>
        <v>6.1589999999999998</v>
      </c>
      <c r="F1915" s="2">
        <f t="shared" si="233"/>
        <v>6.155400000000002</v>
      </c>
      <c r="G1915" s="2">
        <f t="shared" si="235"/>
        <v>6.1859199999999994</v>
      </c>
      <c r="H1915" s="2">
        <f t="shared" si="231"/>
        <v>6.2457200000000208</v>
      </c>
      <c r="I1915" s="2">
        <f t="array" ref="I1915">SUMPRODUCT(B1899:B1918, (ROW(B1899:B1918)-ROW(B1899)+1)) / (20*21/2)</f>
        <v>6.1581999999999999</v>
      </c>
      <c r="J1915" s="2">
        <f t="shared" si="234"/>
        <v>6.159613356016278</v>
      </c>
      <c r="K1915" s="2">
        <f t="shared" si="236"/>
        <v>6.1891725253408802</v>
      </c>
    </row>
    <row r="1916" spans="1:11" ht="13.5" x14ac:dyDescent="0.25">
      <c r="A1916" s="3">
        <f>TITRES_STAT!B1919</f>
        <v>44799</v>
      </c>
      <c r="B1916" s="5">
        <f>TITRES_STAT!D1919</f>
        <v>6.1589999999999998</v>
      </c>
      <c r="C1916" s="2">
        <f t="shared" si="229"/>
        <v>0</v>
      </c>
      <c r="D1916" s="2">
        <f t="shared" si="230"/>
        <v>6.1589999999999998</v>
      </c>
      <c r="E1916" s="2">
        <f t="shared" si="232"/>
        <v>6.1589999999999998</v>
      </c>
      <c r="F1916" s="2">
        <f t="shared" si="233"/>
        <v>6.1558000000000028</v>
      </c>
      <c r="G1916" s="2">
        <f t="shared" si="235"/>
        <v>6.1829600000000005</v>
      </c>
      <c r="H1916" s="2">
        <f t="shared" si="231"/>
        <v>6.2463900000000203</v>
      </c>
      <c r="I1916" s="2">
        <f t="array" ref="I1916">SUMPRODUCT(B1900:B1919, (ROW(B1900:B1919)-ROW(B1900)+1)) / (20*21/2)</f>
        <v>6.1584285714285709</v>
      </c>
      <c r="J1916" s="2">
        <f t="shared" si="234"/>
        <v>6.1595549411575847</v>
      </c>
      <c r="K1916" s="2">
        <f t="shared" si="236"/>
        <v>6.1879892890530028</v>
      </c>
    </row>
    <row r="1917" spans="1:11" ht="13.5" x14ac:dyDescent="0.25">
      <c r="A1917" s="3">
        <f>TITRES_STAT!B1920</f>
        <v>44802</v>
      </c>
      <c r="B1917" s="5">
        <f>TITRES_STAT!D1920</f>
        <v>6.1589999999999998</v>
      </c>
      <c r="C1917" s="2">
        <f t="shared" si="229"/>
        <v>0</v>
      </c>
      <c r="D1917" s="2">
        <f t="shared" si="230"/>
        <v>6.1589999999999998</v>
      </c>
      <c r="E1917" s="2">
        <f t="shared" si="232"/>
        <v>6.1589999999999998</v>
      </c>
      <c r="F1917" s="2">
        <f t="shared" si="233"/>
        <v>6.1562000000000028</v>
      </c>
      <c r="G1917" s="2">
        <f t="shared" si="235"/>
        <v>6.1800000000000015</v>
      </c>
      <c r="H1917" s="2">
        <f t="shared" si="231"/>
        <v>6.2470600000000207</v>
      </c>
      <c r="I1917" s="2">
        <f t="array" ref="I1917">SUMPRODUCT(B1901:B1920, (ROW(B1901:B1920)-ROW(B1901)+1)) / (20*21/2)</f>
        <v>6.1586190476190472</v>
      </c>
      <c r="J1917" s="2">
        <f t="shared" si="234"/>
        <v>6.1595020896187673</v>
      </c>
      <c r="K1917" s="2">
        <f t="shared" si="236"/>
        <v>6.1868524541881795</v>
      </c>
    </row>
    <row r="1918" spans="1:11" ht="13.5" x14ac:dyDescent="0.25">
      <c r="A1918" s="3">
        <f>TITRES_STAT!B1921</f>
        <v>44803</v>
      </c>
      <c r="B1918" s="5">
        <f>TITRES_STAT!D1921</f>
        <v>6.1589999999999998</v>
      </c>
      <c r="C1918" s="2">
        <f t="shared" si="229"/>
        <v>0</v>
      </c>
      <c r="D1918" s="2">
        <f t="shared" si="230"/>
        <v>6.1589999999999998</v>
      </c>
      <c r="E1918" s="2">
        <f t="shared" si="232"/>
        <v>6.1589999999999998</v>
      </c>
      <c r="F1918" s="2">
        <f t="shared" si="233"/>
        <v>6.1566000000000027</v>
      </c>
      <c r="G1918" s="2">
        <f t="shared" si="235"/>
        <v>6.1770400000000008</v>
      </c>
      <c r="H1918" s="2">
        <f t="shared" si="231"/>
        <v>6.247730000000022</v>
      </c>
      <c r="I1918" s="2">
        <f t="array" ref="I1918">SUMPRODUCT(B1902:B1921, (ROW(B1902:B1921)-ROW(B1902)+1)) / (20*21/2)</f>
        <v>6.1587714285714279</v>
      </c>
      <c r="J1918" s="2">
        <f t="shared" si="234"/>
        <v>6.159454271559837</v>
      </c>
      <c r="K1918" s="2">
        <f t="shared" si="236"/>
        <v>6.1857602010827604</v>
      </c>
    </row>
    <row r="1919" spans="1:11" ht="13.5" x14ac:dyDescent="0.25">
      <c r="A1919" s="3">
        <f>TITRES_STAT!B1922</f>
        <v>44804</v>
      </c>
      <c r="B1919" s="5">
        <f>TITRES_STAT!D1922</f>
        <v>6.1589999999999998</v>
      </c>
      <c r="C1919" s="2">
        <f t="shared" si="229"/>
        <v>0</v>
      </c>
      <c r="D1919" s="2">
        <f t="shared" si="230"/>
        <v>6.1589999999999998</v>
      </c>
      <c r="E1919" s="2">
        <f t="shared" si="232"/>
        <v>6.1589999999999998</v>
      </c>
      <c r="F1919" s="2">
        <f t="shared" si="233"/>
        <v>6.1570000000000027</v>
      </c>
      <c r="G1919" s="2">
        <f t="shared" si="235"/>
        <v>6.1740800000000009</v>
      </c>
      <c r="H1919" s="2">
        <f t="shared" si="231"/>
        <v>6.2484000000000215</v>
      </c>
      <c r="I1919" s="2">
        <f t="array" ref="I1919">SUMPRODUCT(B1903:B1922, (ROW(B1903:B1922)-ROW(B1903)+1)) / (20*21/2)</f>
        <v>6.1588857142857139</v>
      </c>
      <c r="J1919" s="2">
        <f t="shared" si="234"/>
        <v>6.159411007601757</v>
      </c>
      <c r="K1919" s="2">
        <f t="shared" si="236"/>
        <v>6.1847107814324565</v>
      </c>
    </row>
    <row r="1920" spans="1:11" ht="13.5" x14ac:dyDescent="0.25">
      <c r="A1920" s="3">
        <f>TITRES_STAT!B1923</f>
        <v>44805</v>
      </c>
      <c r="B1920" s="5">
        <f>TITRES_STAT!D1923</f>
        <v>6.1589999999999998</v>
      </c>
      <c r="C1920" s="2">
        <f t="shared" si="229"/>
        <v>0</v>
      </c>
      <c r="D1920" s="2">
        <f t="shared" si="230"/>
        <v>6.1589999999999998</v>
      </c>
      <c r="E1920" s="2">
        <f t="shared" si="232"/>
        <v>6.1589999999999998</v>
      </c>
      <c r="F1920" s="2">
        <f t="shared" si="233"/>
        <v>6.1574000000000026</v>
      </c>
      <c r="G1920" s="2">
        <f t="shared" si="235"/>
        <v>6.171120000000001</v>
      </c>
      <c r="H1920" s="2">
        <f t="shared" si="231"/>
        <v>6.2490700000000219</v>
      </c>
      <c r="I1920" s="2">
        <f t="array" ref="I1920">SUMPRODUCT(B1904:B1923, (ROW(B1904:B1923)-ROW(B1904)+1)) / (20*21/2)</f>
        <v>6.1663904761904762</v>
      </c>
      <c r="J1920" s="2">
        <f t="shared" si="234"/>
        <v>6.1593718640206374</v>
      </c>
      <c r="K1920" s="2">
        <f t="shared" si="236"/>
        <v>6.1837025154939287</v>
      </c>
    </row>
    <row r="1921" spans="1:11" ht="13.5" x14ac:dyDescent="0.25">
      <c r="A1921" s="3">
        <f>TITRES_STAT!B1924</f>
        <v>44806</v>
      </c>
      <c r="B1921" s="5">
        <f>TITRES_STAT!D1924</f>
        <v>6.1589999999999998</v>
      </c>
      <c r="C1921" s="2">
        <f t="shared" si="229"/>
        <v>0</v>
      </c>
      <c r="D1921" s="2">
        <f t="shared" si="230"/>
        <v>6.1589999999999998</v>
      </c>
      <c r="E1921" s="2">
        <f t="shared" si="232"/>
        <v>6.1589999999999998</v>
      </c>
      <c r="F1921" s="2">
        <f t="shared" si="233"/>
        <v>6.1578000000000026</v>
      </c>
      <c r="G1921" s="2">
        <f t="shared" si="235"/>
        <v>6.1681600000000012</v>
      </c>
      <c r="H1921" s="2">
        <f t="shared" si="231"/>
        <v>6.2497400000000205</v>
      </c>
      <c r="I1921" s="2">
        <f t="array" ref="I1921">SUMPRODUCT(B1905:B1924, (ROW(B1905:B1924)-ROW(B1905)+1)) / (20*21/2)</f>
        <v>6.1660571428571425</v>
      </c>
      <c r="J1921" s="2">
        <f t="shared" si="234"/>
        <v>6.1593364483996238</v>
      </c>
      <c r="K1921" s="2">
        <f t="shared" si="236"/>
        <v>6.1827337893961278</v>
      </c>
    </row>
    <row r="1922" spans="1:11" ht="13.5" x14ac:dyDescent="0.25">
      <c r="A1922" s="3">
        <f>TITRES_STAT!B1925</f>
        <v>44809</v>
      </c>
      <c r="B1922" s="5">
        <f>TITRES_STAT!D1925</f>
        <v>6.1589999999999998</v>
      </c>
      <c r="C1922" s="2">
        <f t="shared" si="229"/>
        <v>0</v>
      </c>
      <c r="D1922" s="2">
        <f t="shared" si="230"/>
        <v>6.1589999999999998</v>
      </c>
      <c r="E1922" s="2">
        <f t="shared" si="232"/>
        <v>6.1589999999999998</v>
      </c>
      <c r="F1922" s="2">
        <f t="shared" si="233"/>
        <v>6.1582000000000026</v>
      </c>
      <c r="G1922" s="2">
        <f t="shared" si="235"/>
        <v>6.1652000000000013</v>
      </c>
      <c r="H1922" s="2">
        <f t="shared" si="231"/>
        <v>6.2504100000000209</v>
      </c>
      <c r="I1922" s="2">
        <f t="array" ref="I1922">SUMPRODUCT(B1906:B1925, (ROW(B1906:B1925)-ROW(B1906)+1)) / (20*21/2)</f>
        <v>6.165685714285714</v>
      </c>
      <c r="J1922" s="2">
        <f t="shared" si="234"/>
        <v>6.1593044056948978</v>
      </c>
      <c r="K1922" s="2">
        <f t="shared" si="236"/>
        <v>6.181803052557064</v>
      </c>
    </row>
    <row r="1923" spans="1:11" ht="13.5" x14ac:dyDescent="0.25">
      <c r="A1923" s="3">
        <f>TITRES_STAT!B1926</f>
        <v>44810</v>
      </c>
      <c r="B1923" s="5">
        <f>TITRES_STAT!D1926</f>
        <v>6.2370000000000001</v>
      </c>
      <c r="C1923" s="2">
        <f t="shared" si="229"/>
        <v>7.8000000000000291E-2</v>
      </c>
      <c r="D1923" s="2">
        <f t="shared" si="230"/>
        <v>6.1745999999999999</v>
      </c>
      <c r="E1923" s="2">
        <f t="shared" si="232"/>
        <v>6.1668000000000003</v>
      </c>
      <c r="F1923" s="2">
        <f t="shared" si="233"/>
        <v>6.1625000000000023</v>
      </c>
      <c r="G1923" s="2">
        <f t="shared" si="235"/>
        <v>6.1638000000000011</v>
      </c>
      <c r="H1923" s="2">
        <f t="shared" si="231"/>
        <v>6.2514700000000207</v>
      </c>
      <c r="I1923" s="2">
        <f t="array" ref="I1923">SUMPRODUCT(B1907:B1926, (ROW(B1907:B1926)-ROW(B1907)+1)) / (20*21/2)</f>
        <v>6.1653142857142855</v>
      </c>
      <c r="J1923" s="2">
        <f t="shared" si="234"/>
        <v>6.166703986104908</v>
      </c>
      <c r="K1923" s="2">
        <f t="shared" si="236"/>
        <v>6.1839676387312972</v>
      </c>
    </row>
    <row r="1924" spans="1:11" ht="13.5" x14ac:dyDescent="0.25">
      <c r="A1924" s="3">
        <f>TITRES_STAT!B1927</f>
        <v>44811</v>
      </c>
      <c r="B1924" s="5">
        <f>TITRES_STAT!D1927</f>
        <v>6.1589999999999998</v>
      </c>
      <c r="C1924" s="2">
        <f t="shared" ref="C1924:C1987" si="237">B1924-B1923</f>
        <v>-7.8000000000000291E-2</v>
      </c>
      <c r="D1924" s="2">
        <f t="shared" si="230"/>
        <v>6.1745999999999999</v>
      </c>
      <c r="E1924" s="2">
        <f t="shared" si="232"/>
        <v>6.1668000000000003</v>
      </c>
      <c r="F1924" s="2">
        <f t="shared" si="233"/>
        <v>6.1629000000000023</v>
      </c>
      <c r="G1924" s="2">
        <f t="shared" si="235"/>
        <v>6.1622400000000006</v>
      </c>
      <c r="H1924" s="2">
        <f t="shared" si="231"/>
        <v>6.2530500000000213</v>
      </c>
      <c r="I1924" s="2">
        <f t="array" ref="I1924">SUMPRODUCT(B1908:B1927, (ROW(B1908:B1927)-ROW(B1908)+1)) / (20*21/2)</f>
        <v>6.1649428571428571</v>
      </c>
      <c r="J1924" s="2">
        <f t="shared" si="234"/>
        <v>6.1659702731425359</v>
      </c>
      <c r="K1924" s="2">
        <f t="shared" si="236"/>
        <v>6.1829885156437951</v>
      </c>
    </row>
    <row r="1925" spans="1:11" ht="13.5" x14ac:dyDescent="0.25">
      <c r="A1925" s="3">
        <f>TITRES_STAT!B1928</f>
        <v>44812</v>
      </c>
      <c r="B1925" s="5">
        <f>TITRES_STAT!D1928</f>
        <v>6.1589999999999998</v>
      </c>
      <c r="C1925" s="2">
        <f t="shared" si="237"/>
        <v>0</v>
      </c>
      <c r="D1925" s="2">
        <f t="shared" si="230"/>
        <v>6.1745999999999999</v>
      </c>
      <c r="E1925" s="2">
        <f t="shared" si="232"/>
        <v>6.1668000000000003</v>
      </c>
      <c r="F1925" s="2">
        <f t="shared" si="233"/>
        <v>6.1629000000000023</v>
      </c>
      <c r="G1925" s="2">
        <f t="shared" si="235"/>
        <v>6.1606800000000002</v>
      </c>
      <c r="H1925" s="2">
        <f t="shared" si="231"/>
        <v>6.2540850000000203</v>
      </c>
      <c r="I1925" s="2">
        <f t="array" ref="I1925">SUMPRODUCT(B1909:B1928, (ROW(B1909:B1928)-ROW(B1909)+1)) / (20*21/2)</f>
        <v>6.1645714285714286</v>
      </c>
      <c r="J1925" s="2">
        <f t="shared" si="234"/>
        <v>6.1653064376051514</v>
      </c>
      <c r="K1925" s="2">
        <f t="shared" si="236"/>
        <v>6.1820477895401167</v>
      </c>
    </row>
    <row r="1926" spans="1:11" ht="13.5" x14ac:dyDescent="0.25">
      <c r="A1926" s="3">
        <f>TITRES_STAT!B1929</f>
        <v>44813</v>
      </c>
      <c r="B1926" s="5">
        <f>TITRES_STAT!D1929</f>
        <v>6.1589999999999998</v>
      </c>
      <c r="C1926" s="2">
        <f t="shared" si="237"/>
        <v>0</v>
      </c>
      <c r="D1926" s="2">
        <f t="shared" ref="D1926:D1989" si="238">AVERAGE(B1922:B1926)</f>
        <v>6.1745999999999999</v>
      </c>
      <c r="E1926" s="2">
        <f t="shared" si="232"/>
        <v>6.1668000000000003</v>
      </c>
      <c r="F1926" s="2">
        <f t="shared" si="233"/>
        <v>6.1629000000000023</v>
      </c>
      <c r="G1926" s="2">
        <f t="shared" si="235"/>
        <v>6.1591199999999988</v>
      </c>
      <c r="H1926" s="2">
        <f t="shared" si="231"/>
        <v>6.2547550000000207</v>
      </c>
      <c r="I1926" s="2">
        <f t="array" ref="I1926">SUMPRODUCT(B1910:B1929, (ROW(B1910:B1929)-ROW(B1910)+1)) / (20*21/2)</f>
        <v>6.1642000000000001</v>
      </c>
      <c r="J1926" s="2">
        <f t="shared" si="234"/>
        <v>6.1647058244998982</v>
      </c>
      <c r="K1926" s="2">
        <f t="shared" si="236"/>
        <v>6.181143954656191</v>
      </c>
    </row>
    <row r="1927" spans="1:11" ht="13.5" x14ac:dyDescent="0.25">
      <c r="A1927" s="3">
        <f>TITRES_STAT!B1930</f>
        <v>44816</v>
      </c>
      <c r="B1927" s="5">
        <f>TITRES_STAT!D1930</f>
        <v>6.1589999999999998</v>
      </c>
      <c r="C1927" s="2">
        <f t="shared" si="237"/>
        <v>0</v>
      </c>
      <c r="D1927" s="2">
        <f t="shared" si="238"/>
        <v>6.1745999999999999</v>
      </c>
      <c r="E1927" s="2">
        <f t="shared" si="232"/>
        <v>6.1667999999999994</v>
      </c>
      <c r="F1927" s="2">
        <f t="shared" si="233"/>
        <v>6.1629000000000023</v>
      </c>
      <c r="G1927" s="2">
        <f t="shared" si="235"/>
        <v>6.1575599999999984</v>
      </c>
      <c r="H1927" s="2">
        <f t="shared" si="231"/>
        <v>6.2557900000000197</v>
      </c>
      <c r="I1927" s="2">
        <f t="array" ref="I1927">SUMPRODUCT(B1911:B1930, (ROW(B1911:B1930)-ROW(B1911)+1)) / (20*21/2)</f>
        <v>6.1638285714285717</v>
      </c>
      <c r="J1927" s="2">
        <f t="shared" si="234"/>
        <v>6.1641624126427645</v>
      </c>
      <c r="K1927" s="2">
        <f t="shared" si="236"/>
        <v>6.1802755642775171</v>
      </c>
    </row>
    <row r="1928" spans="1:11" ht="13.5" x14ac:dyDescent="0.25">
      <c r="A1928" s="3">
        <f>TITRES_STAT!B1931</f>
        <v>44817</v>
      </c>
      <c r="B1928" s="5">
        <f>TITRES_STAT!D1931</f>
        <v>6.1589999999999998</v>
      </c>
      <c r="C1928" s="2">
        <f t="shared" si="237"/>
        <v>0</v>
      </c>
      <c r="D1928" s="2">
        <f t="shared" si="238"/>
        <v>6.1589999999999998</v>
      </c>
      <c r="E1928" s="2">
        <f t="shared" si="232"/>
        <v>6.1667999999999994</v>
      </c>
      <c r="F1928" s="2">
        <f t="shared" si="233"/>
        <v>6.1629000000000023</v>
      </c>
      <c r="G1928" s="2">
        <f t="shared" si="235"/>
        <v>6.1559999999999979</v>
      </c>
      <c r="H1928" s="2">
        <f t="shared" si="231"/>
        <v>6.2568250000000196</v>
      </c>
      <c r="I1928" s="2">
        <f t="array" ref="I1928">SUMPRODUCT(B1912:B1931, (ROW(B1912:B1931)-ROW(B1912)+1)) / (20*21/2)</f>
        <v>6.1634571428571423</v>
      </c>
      <c r="J1928" s="2">
        <f t="shared" si="234"/>
        <v>6.1636707542958344</v>
      </c>
      <c r="K1928" s="2">
        <f t="shared" si="236"/>
        <v>6.1794412284234967</v>
      </c>
    </row>
    <row r="1929" spans="1:11" ht="13.5" x14ac:dyDescent="0.25">
      <c r="A1929" s="3">
        <f>TITRES_STAT!B1932</f>
        <v>44818</v>
      </c>
      <c r="B1929" s="5">
        <f>TITRES_STAT!D1932</f>
        <v>6.1589999999999998</v>
      </c>
      <c r="C1929" s="2">
        <f t="shared" si="237"/>
        <v>0</v>
      </c>
      <c r="D1929" s="2">
        <f t="shared" si="238"/>
        <v>6.1589999999999998</v>
      </c>
      <c r="E1929" s="2">
        <f t="shared" si="232"/>
        <v>6.1667999999999994</v>
      </c>
      <c r="F1929" s="2">
        <f t="shared" si="233"/>
        <v>6.1629000000000023</v>
      </c>
      <c r="G1929" s="2">
        <f t="shared" si="235"/>
        <v>6.1544399999999975</v>
      </c>
      <c r="H1929" s="2">
        <f t="shared" si="231"/>
        <v>6.2578600000000186</v>
      </c>
      <c r="I1929" s="2">
        <f t="array" ref="I1929">SUMPRODUCT(B1913:B1932, (ROW(B1913:B1932)-ROW(B1913)+1)) / (20*21/2)</f>
        <v>6.1705142857142858</v>
      </c>
      <c r="J1929" s="2">
        <f t="shared" si="234"/>
        <v>6.1632259205533737</v>
      </c>
      <c r="K1929" s="2">
        <f t="shared" si="236"/>
        <v>6.1786396116225752</v>
      </c>
    </row>
    <row r="1930" spans="1:11" ht="13.5" x14ac:dyDescent="0.25">
      <c r="A1930" s="3">
        <f>TITRES_STAT!B1933</f>
        <v>44819</v>
      </c>
      <c r="B1930" s="5">
        <f>TITRES_STAT!D1933</f>
        <v>6.1589999999999998</v>
      </c>
      <c r="C1930" s="2">
        <f t="shared" si="237"/>
        <v>0</v>
      </c>
      <c r="D1930" s="2">
        <f t="shared" si="238"/>
        <v>6.1589999999999998</v>
      </c>
      <c r="E1930" s="2">
        <f t="shared" si="232"/>
        <v>6.1667999999999994</v>
      </c>
      <c r="F1930" s="2">
        <f t="shared" si="233"/>
        <v>6.1629000000000023</v>
      </c>
      <c r="G1930" s="2">
        <f t="shared" si="235"/>
        <v>6.1558399999999969</v>
      </c>
      <c r="H1930" s="2">
        <f t="shared" ref="H1930:H1993" si="239">AVERAGE(B1731:B1930)</f>
        <v>6.258530000000019</v>
      </c>
      <c r="I1930" s="2">
        <f t="array" ref="I1930">SUMPRODUCT(B1914:B1933, (ROW(B1914:B1933)-ROW(B1914)+1)) / (20*21/2)</f>
        <v>6.1772</v>
      </c>
      <c r="J1930" s="2">
        <f t="shared" si="234"/>
        <v>6.1628234519292429</v>
      </c>
      <c r="K1930" s="2">
        <f t="shared" si="236"/>
        <v>6.1778694307746314</v>
      </c>
    </row>
    <row r="1931" spans="1:11" ht="13.5" x14ac:dyDescent="0.25">
      <c r="A1931" s="3">
        <f>TITRES_STAT!B1934</f>
        <v>44820</v>
      </c>
      <c r="B1931" s="5">
        <f>TITRES_STAT!D1934</f>
        <v>6.1589999999999998</v>
      </c>
      <c r="C1931" s="2">
        <f t="shared" si="237"/>
        <v>0</v>
      </c>
      <c r="D1931" s="2">
        <f t="shared" si="238"/>
        <v>6.1589999999999998</v>
      </c>
      <c r="E1931" s="2">
        <f t="shared" si="232"/>
        <v>6.1667999999999994</v>
      </c>
      <c r="F1931" s="2">
        <f t="shared" si="233"/>
        <v>6.1629000000000023</v>
      </c>
      <c r="G1931" s="2">
        <f t="shared" si="235"/>
        <v>6.1572399999999963</v>
      </c>
      <c r="H1931" s="2">
        <f t="shared" si="239"/>
        <v>6.2592000000000176</v>
      </c>
      <c r="I1931" s="2">
        <f t="array" ref="I1931">SUMPRODUCT(B1915:B1934, (ROW(B1915:B1934)-ROW(B1915)+1)) / (20*21/2)</f>
        <v>6.1835142857142849</v>
      </c>
      <c r="J1931" s="2">
        <f t="shared" si="234"/>
        <v>6.1624593136502668</v>
      </c>
      <c r="K1931" s="2">
        <f t="shared" si="236"/>
        <v>6.1771294530971952</v>
      </c>
    </row>
    <row r="1932" spans="1:11" ht="13.5" x14ac:dyDescent="0.25">
      <c r="A1932" s="3">
        <f>TITRES_STAT!B1935</f>
        <v>44823</v>
      </c>
      <c r="B1932" s="5">
        <f>TITRES_STAT!D1935</f>
        <v>6.2370000000000001</v>
      </c>
      <c r="C1932" s="2">
        <f t="shared" si="237"/>
        <v>7.8000000000000291E-2</v>
      </c>
      <c r="D1932" s="2">
        <f t="shared" si="238"/>
        <v>6.1745999999999999</v>
      </c>
      <c r="E1932" s="2">
        <f t="shared" ref="E1932:E1995" si="240">AVERAGE(B1923:B1932)</f>
        <v>6.1745999999999999</v>
      </c>
      <c r="F1932" s="2">
        <f t="shared" si="233"/>
        <v>6.1668000000000021</v>
      </c>
      <c r="G1932" s="2">
        <f t="shared" si="235"/>
        <v>6.1601999999999961</v>
      </c>
      <c r="H1932" s="2">
        <f t="shared" si="239"/>
        <v>6.2603000000000186</v>
      </c>
      <c r="I1932" s="2">
        <f t="array" ref="I1932">SUMPRODUCT(B1916:B1935, (ROW(B1916:B1935)-ROW(B1916)+1)) / (20*21/2)</f>
        <v>6.1894571428571421</v>
      </c>
      <c r="J1932" s="2">
        <f t="shared" si="234"/>
        <v>6.1695584266359562</v>
      </c>
      <c r="K1932" s="2">
        <f t="shared" si="236"/>
        <v>6.1794773176816191</v>
      </c>
    </row>
    <row r="1933" spans="1:11" ht="13.5" x14ac:dyDescent="0.25">
      <c r="A1933" s="3">
        <f>TITRES_STAT!B1936</f>
        <v>44824</v>
      </c>
      <c r="B1933" s="5">
        <f>TITRES_STAT!D1936</f>
        <v>6.2370000000000001</v>
      </c>
      <c r="C1933" s="2">
        <f t="shared" si="237"/>
        <v>0</v>
      </c>
      <c r="D1933" s="2">
        <f t="shared" si="238"/>
        <v>6.1901999999999999</v>
      </c>
      <c r="E1933" s="2">
        <f t="shared" si="240"/>
        <v>6.1745999999999999</v>
      </c>
      <c r="F1933" s="2">
        <f t="shared" si="233"/>
        <v>6.1707000000000019</v>
      </c>
      <c r="G1933" s="2">
        <f t="shared" si="235"/>
        <v>6.1617599999999957</v>
      </c>
      <c r="H1933" s="2">
        <f t="shared" si="239"/>
        <v>6.2614000000000178</v>
      </c>
      <c r="I1933" s="2">
        <f t="array" ref="I1933">SUMPRODUCT(B1917:B1936, (ROW(B1917:B1936)-ROW(B1917)+1)) / (20*21/2)</f>
        <v>6.1950285714285709</v>
      </c>
      <c r="J1933" s="2">
        <f t="shared" si="234"/>
        <v>6.1759814336230088</v>
      </c>
      <c r="K1933" s="2">
        <f t="shared" si="236"/>
        <v>6.1817331091450853</v>
      </c>
    </row>
    <row r="1934" spans="1:11" ht="13.5" x14ac:dyDescent="0.25">
      <c r="A1934" s="3">
        <f>TITRES_STAT!B1937</f>
        <v>44825</v>
      </c>
      <c r="B1934" s="5">
        <f>TITRES_STAT!D1937</f>
        <v>6.2370000000000001</v>
      </c>
      <c r="C1934" s="2">
        <f t="shared" si="237"/>
        <v>0</v>
      </c>
      <c r="D1934" s="2">
        <f t="shared" si="238"/>
        <v>6.2058000000000009</v>
      </c>
      <c r="E1934" s="2">
        <f t="shared" si="240"/>
        <v>6.1824000000000003</v>
      </c>
      <c r="F1934" s="2">
        <f t="shared" si="233"/>
        <v>6.1746000000000008</v>
      </c>
      <c r="G1934" s="2">
        <f t="shared" si="235"/>
        <v>6.1633199999999961</v>
      </c>
      <c r="H1934" s="2">
        <f t="shared" si="239"/>
        <v>6.2625000000000179</v>
      </c>
      <c r="I1934" s="2">
        <f t="array" ref="I1934">SUMPRODUCT(B1918:B1937, (ROW(B1918:B1937)-ROW(B1918)+1)) / (20*21/2)</f>
        <v>6.2002285714285712</v>
      </c>
      <c r="J1934" s="2">
        <f t="shared" si="234"/>
        <v>6.1817927256589131</v>
      </c>
      <c r="K1934" s="2">
        <f t="shared" si="236"/>
        <v>6.1839004381982194</v>
      </c>
    </row>
    <row r="1935" spans="1:11" ht="13.5" x14ac:dyDescent="0.25">
      <c r="A1935" s="3">
        <f>TITRES_STAT!B1938</f>
        <v>44826</v>
      </c>
      <c r="B1935" s="5">
        <f>TITRES_STAT!D1938</f>
        <v>6.2370000000000001</v>
      </c>
      <c r="C1935" s="2">
        <f t="shared" si="237"/>
        <v>0</v>
      </c>
      <c r="D1935" s="2">
        <f t="shared" si="238"/>
        <v>6.2214000000000009</v>
      </c>
      <c r="E1935" s="2">
        <f t="shared" si="240"/>
        <v>6.1902000000000008</v>
      </c>
      <c r="F1935" s="2">
        <f t="shared" si="233"/>
        <v>6.1785000000000005</v>
      </c>
      <c r="G1935" s="2">
        <f t="shared" si="235"/>
        <v>6.1648799999999975</v>
      </c>
      <c r="H1935" s="2">
        <f t="shared" si="239"/>
        <v>6.2636000000000172</v>
      </c>
      <c r="I1935" s="2">
        <f t="array" ref="I1935">SUMPRODUCT(B1919:B1938, (ROW(B1919:B1938)-ROW(B1919)+1)) / (20*21/2)</f>
        <v>6.2050571428571422</v>
      </c>
      <c r="J1935" s="2">
        <f t="shared" si="234"/>
        <v>6.1870505613104454</v>
      </c>
      <c r="K1935" s="2">
        <f t="shared" si="236"/>
        <v>6.1859827739551525</v>
      </c>
    </row>
    <row r="1936" spans="1:11" ht="13.5" x14ac:dyDescent="0.25">
      <c r="A1936" s="3">
        <f>TITRES_STAT!B1939</f>
        <v>44827</v>
      </c>
      <c r="B1936" s="5">
        <f>TITRES_STAT!D1939</f>
        <v>6.2370000000000001</v>
      </c>
      <c r="C1936" s="2">
        <f t="shared" si="237"/>
        <v>0</v>
      </c>
      <c r="D1936" s="2">
        <f t="shared" si="238"/>
        <v>6.2370000000000001</v>
      </c>
      <c r="E1936" s="2">
        <f t="shared" si="240"/>
        <v>6.1980000000000004</v>
      </c>
      <c r="F1936" s="2">
        <f t="shared" si="233"/>
        <v>6.1823999999999995</v>
      </c>
      <c r="G1936" s="2">
        <f t="shared" si="235"/>
        <v>6.1664399999999979</v>
      </c>
      <c r="H1936" s="2">
        <f t="shared" si="239"/>
        <v>6.2647000000000173</v>
      </c>
      <c r="I1936" s="2">
        <f t="array" ref="I1936">SUMPRODUCT(B1920:B1939, (ROW(B1920:B1939)-ROW(B1920)+1)) / (20*21/2)</f>
        <v>6.2095142857142847</v>
      </c>
      <c r="J1936" s="2">
        <f t="shared" si="234"/>
        <v>6.1918076507094506</v>
      </c>
      <c r="K1936" s="2">
        <f t="shared" si="236"/>
        <v>6.1879834494863237</v>
      </c>
    </row>
    <row r="1937" spans="1:11" ht="13.5" x14ac:dyDescent="0.25">
      <c r="A1937" s="3">
        <f>TITRES_STAT!B1940</f>
        <v>44830</v>
      </c>
      <c r="B1937" s="5">
        <f>TITRES_STAT!D1940</f>
        <v>6.2370000000000001</v>
      </c>
      <c r="C1937" s="2">
        <f t="shared" si="237"/>
        <v>0</v>
      </c>
      <c r="D1937" s="2">
        <f t="shared" si="238"/>
        <v>6.2370000000000001</v>
      </c>
      <c r="E1937" s="2">
        <f t="shared" si="240"/>
        <v>6.2058000000000009</v>
      </c>
      <c r="F1937" s="2">
        <f t="shared" si="233"/>
        <v>6.1862999999999992</v>
      </c>
      <c r="G1937" s="2">
        <f t="shared" si="235"/>
        <v>6.1679999999999984</v>
      </c>
      <c r="H1937" s="2">
        <f t="shared" si="239"/>
        <v>6.2657600000000171</v>
      </c>
      <c r="I1937" s="2">
        <f t="array" ref="I1937">SUMPRODUCT(B1921:B1940, (ROW(B1921:B1940)-ROW(B1921)+1)) / (20*21/2)</f>
        <v>6.2135999999999987</v>
      </c>
      <c r="J1937" s="2">
        <f t="shared" si="234"/>
        <v>6.1961116839752179</v>
      </c>
      <c r="K1937" s="2">
        <f t="shared" si="236"/>
        <v>6.1899056671535266</v>
      </c>
    </row>
    <row r="1938" spans="1:11" ht="13.5" x14ac:dyDescent="0.25">
      <c r="A1938" s="3">
        <f>TITRES_STAT!B1941</f>
        <v>44831</v>
      </c>
      <c r="B1938" s="5">
        <f>TITRES_STAT!D1941</f>
        <v>6.2370000000000001</v>
      </c>
      <c r="C1938" s="2">
        <f t="shared" si="237"/>
        <v>0</v>
      </c>
      <c r="D1938" s="2">
        <f t="shared" si="238"/>
        <v>6.2370000000000001</v>
      </c>
      <c r="E1938" s="2">
        <f t="shared" si="240"/>
        <v>6.2136000000000013</v>
      </c>
      <c r="F1938" s="2">
        <f t="shared" si="233"/>
        <v>6.190199999999999</v>
      </c>
      <c r="G1938" s="2">
        <f t="shared" si="235"/>
        <v>6.1695600000000006</v>
      </c>
      <c r="H1938" s="2">
        <f t="shared" si="239"/>
        <v>6.2669300000000172</v>
      </c>
      <c r="I1938" s="2">
        <f t="array" ref="I1938">SUMPRODUCT(B1922:B1941, (ROW(B1922:B1941)-ROW(B1922)+1)) / (20*21/2)</f>
        <v>6.2173142857142842</v>
      </c>
      <c r="J1938" s="2">
        <f t="shared" si="234"/>
        <v>6.2000058093109116</v>
      </c>
      <c r="K1938" s="2">
        <f t="shared" si="236"/>
        <v>6.1917525037357413</v>
      </c>
    </row>
    <row r="1939" spans="1:11" ht="13.5" x14ac:dyDescent="0.25">
      <c r="A1939" s="3">
        <f>TITRES_STAT!B1942</f>
        <v>44832</v>
      </c>
      <c r="B1939" s="5">
        <f>TITRES_STAT!D1942</f>
        <v>6.2370000000000001</v>
      </c>
      <c r="C1939" s="2">
        <f t="shared" si="237"/>
        <v>0</v>
      </c>
      <c r="D1939" s="2">
        <f t="shared" si="238"/>
        <v>6.2370000000000001</v>
      </c>
      <c r="E1939" s="2">
        <f t="shared" si="240"/>
        <v>6.2214000000000009</v>
      </c>
      <c r="F1939" s="2">
        <f t="shared" si="233"/>
        <v>6.1940999999999979</v>
      </c>
      <c r="G1939" s="2">
        <f t="shared" si="235"/>
        <v>6.171120000000001</v>
      </c>
      <c r="H1939" s="2">
        <f t="shared" si="239"/>
        <v>6.2673050000000163</v>
      </c>
      <c r="I1939" s="2">
        <f t="array" ref="I1939">SUMPRODUCT(B1923:B1942, (ROW(B1923:B1942)-ROW(B1923)+1)) / (20*21/2)</f>
        <v>6.2206571428571431</v>
      </c>
      <c r="J1939" s="2">
        <f t="shared" si="234"/>
        <v>6.2035290655670154</v>
      </c>
      <c r="K1939" s="2">
        <f t="shared" si="236"/>
        <v>6.1935269153539476</v>
      </c>
    </row>
    <row r="1940" spans="1:11" ht="13.5" x14ac:dyDescent="0.25">
      <c r="A1940" s="3">
        <f>TITRES_STAT!B1943</f>
        <v>44833</v>
      </c>
      <c r="B1940" s="5">
        <f>TITRES_STAT!D1943</f>
        <v>6.2370000000000001</v>
      </c>
      <c r="C1940" s="2">
        <f t="shared" si="237"/>
        <v>0</v>
      </c>
      <c r="D1940" s="2">
        <f t="shared" si="238"/>
        <v>6.2370000000000001</v>
      </c>
      <c r="E1940" s="2">
        <f t="shared" si="240"/>
        <v>6.2292000000000014</v>
      </c>
      <c r="F1940" s="2">
        <f t="shared" ref="F1940:F2003" si="241">AVERAGE(B1921:B1940)</f>
        <v>6.1979999999999977</v>
      </c>
      <c r="G1940" s="2">
        <f t="shared" si="235"/>
        <v>6.1726800000000006</v>
      </c>
      <c r="H1940" s="2">
        <f t="shared" si="239"/>
        <v>6.2687300000000166</v>
      </c>
      <c r="I1940" s="2">
        <f t="array" ref="I1940">SUMPRODUCT(B1924:B1943, (ROW(B1924:B1943)-ROW(B1924)+1)) / (20*21/2)</f>
        <v>6.22362857142857</v>
      </c>
      <c r="J1940" s="2">
        <f t="shared" si="234"/>
        <v>6.2067167736082522</v>
      </c>
      <c r="K1940" s="2">
        <f t="shared" si="236"/>
        <v>6.1952317422028127</v>
      </c>
    </row>
    <row r="1941" spans="1:11" ht="13.5" x14ac:dyDescent="0.25">
      <c r="A1941" s="3">
        <f>TITRES_STAT!B1944</f>
        <v>44834</v>
      </c>
      <c r="B1941" s="5">
        <f>TITRES_STAT!D1944</f>
        <v>6.2370000000000001</v>
      </c>
      <c r="C1941" s="2">
        <f t="shared" si="237"/>
        <v>0</v>
      </c>
      <c r="D1941" s="2">
        <f t="shared" si="238"/>
        <v>6.2370000000000001</v>
      </c>
      <c r="E1941" s="2">
        <f t="shared" si="240"/>
        <v>6.237000000000001</v>
      </c>
      <c r="F1941" s="2">
        <f t="shared" si="241"/>
        <v>6.2018999999999966</v>
      </c>
      <c r="G1941" s="2">
        <f t="shared" si="235"/>
        <v>6.1742400000000011</v>
      </c>
      <c r="H1941" s="2">
        <f t="shared" si="239"/>
        <v>6.2688500000000156</v>
      </c>
      <c r="I1941" s="2">
        <f t="array" ref="I1941">SUMPRODUCT(B1925:B1944, (ROW(B1925:B1944)-ROW(B1925)+1)) / (20*21/2)</f>
        <v>6.2265999999999986</v>
      </c>
      <c r="J1941" s="2">
        <f t="shared" ref="J1941:J2004" si="242">$J$4*B1941+J1940*(1-$J$4)</f>
        <v>6.2096008904074669</v>
      </c>
      <c r="K1941" s="2">
        <f t="shared" si="236"/>
        <v>6.1968697130968202</v>
      </c>
    </row>
    <row r="1942" spans="1:11" ht="13.5" x14ac:dyDescent="0.25">
      <c r="A1942" s="3">
        <f>TITRES_STAT!B1945</f>
        <v>44837</v>
      </c>
      <c r="B1942" s="5">
        <f>TITRES_STAT!D1945</f>
        <v>6.2370000000000001</v>
      </c>
      <c r="C1942" s="2">
        <f t="shared" si="237"/>
        <v>0</v>
      </c>
      <c r="D1942" s="2">
        <f t="shared" si="238"/>
        <v>6.2370000000000001</v>
      </c>
      <c r="E1942" s="2">
        <f t="shared" si="240"/>
        <v>6.237000000000001</v>
      </c>
      <c r="F1942" s="2">
        <f t="shared" si="241"/>
        <v>6.2057999999999973</v>
      </c>
      <c r="G1942" s="2">
        <f t="shared" si="235"/>
        <v>6.1758000000000015</v>
      </c>
      <c r="H1942" s="2">
        <f t="shared" si="239"/>
        <v>6.2688600000000152</v>
      </c>
      <c r="I1942" s="2">
        <f t="array" ref="I1942">SUMPRODUCT(B1926:B1945, (ROW(B1926:B1945)-ROW(B1926)+1)) / (20*21/2)</f>
        <v>6.2291999999999996</v>
      </c>
      <c r="J1942" s="2">
        <f t="shared" si="242"/>
        <v>6.2122103294162798</v>
      </c>
      <c r="K1942" s="2">
        <f t="shared" si="236"/>
        <v>6.1984434498381216</v>
      </c>
    </row>
    <row r="1943" spans="1:11" ht="13.5" x14ac:dyDescent="0.25">
      <c r="A1943" s="3">
        <f>TITRES_STAT!B1946</f>
        <v>44838</v>
      </c>
      <c r="B1943" s="5">
        <f>TITRES_STAT!D1946</f>
        <v>6.2370000000000001</v>
      </c>
      <c r="C1943" s="2">
        <f t="shared" si="237"/>
        <v>0</v>
      </c>
      <c r="D1943" s="2">
        <f t="shared" si="238"/>
        <v>6.2370000000000001</v>
      </c>
      <c r="E1943" s="2">
        <f t="shared" si="240"/>
        <v>6.237000000000001</v>
      </c>
      <c r="F1943" s="2">
        <f t="shared" si="241"/>
        <v>6.2057999999999982</v>
      </c>
      <c r="G1943" s="2">
        <f t="shared" si="235"/>
        <v>6.1775200000000021</v>
      </c>
      <c r="H1943" s="2">
        <f t="shared" si="239"/>
        <v>6.2688700000000157</v>
      </c>
      <c r="I1943" s="2">
        <f t="array" ref="I1943">SUMPRODUCT(B1927:B1946, (ROW(B1927:B1946)-ROW(B1927)+1)) / (20*21/2)</f>
        <v>6.2314285714285713</v>
      </c>
      <c r="J1943" s="2">
        <f t="shared" si="242"/>
        <v>6.2145712504242532</v>
      </c>
      <c r="K1943" s="2">
        <f t="shared" si="236"/>
        <v>6.1999554714130971</v>
      </c>
    </row>
    <row r="1944" spans="1:11" ht="13.5" x14ac:dyDescent="0.25">
      <c r="A1944" s="3">
        <f>TITRES_STAT!B1947</f>
        <v>44839</v>
      </c>
      <c r="B1944" s="5">
        <f>TITRES_STAT!D1947</f>
        <v>6.2370000000000001</v>
      </c>
      <c r="C1944" s="2">
        <f t="shared" si="237"/>
        <v>0</v>
      </c>
      <c r="D1944" s="2">
        <f t="shared" si="238"/>
        <v>6.2370000000000001</v>
      </c>
      <c r="E1944" s="2">
        <f t="shared" si="240"/>
        <v>6.237000000000001</v>
      </c>
      <c r="F1944" s="2">
        <f t="shared" si="241"/>
        <v>6.209699999999998</v>
      </c>
      <c r="G1944" s="2">
        <f t="shared" si="235"/>
        <v>6.1792400000000018</v>
      </c>
      <c r="H1944" s="2">
        <f t="shared" si="239"/>
        <v>6.2693150000000148</v>
      </c>
      <c r="I1944" s="2">
        <f t="array" ref="I1944">SUMPRODUCT(B1928:B1947, (ROW(B1928:B1947)-ROW(B1928)+1)) / (20*21/2)</f>
        <v>6.2332857142857137</v>
      </c>
      <c r="J1944" s="2">
        <f t="shared" si="242"/>
        <v>6.2167073218124198</v>
      </c>
      <c r="K1944" s="2">
        <f t="shared" si="236"/>
        <v>6.2014081980243487</v>
      </c>
    </row>
    <row r="1945" spans="1:11" ht="13.5" x14ac:dyDescent="0.25">
      <c r="A1945" s="3">
        <f>TITRES_STAT!B1948</f>
        <v>44840</v>
      </c>
      <c r="B1945" s="5">
        <f>TITRES_STAT!D1948</f>
        <v>6.2370000000000001</v>
      </c>
      <c r="C1945" s="2">
        <f t="shared" si="237"/>
        <v>0</v>
      </c>
      <c r="D1945" s="2">
        <f t="shared" si="238"/>
        <v>6.2370000000000001</v>
      </c>
      <c r="E1945" s="2">
        <f t="shared" si="240"/>
        <v>6.237000000000001</v>
      </c>
      <c r="F1945" s="2">
        <f t="shared" si="241"/>
        <v>6.2135999999999978</v>
      </c>
      <c r="G1945" s="2">
        <f t="shared" si="235"/>
        <v>6.1809600000000025</v>
      </c>
      <c r="H1945" s="2">
        <f t="shared" si="239"/>
        <v>6.2697600000000149</v>
      </c>
      <c r="I1945" s="2">
        <f t="array" ref="I1945">SUMPRODUCT(B1929:B1948, (ROW(B1929:B1948)-ROW(B1929)+1)) / (20*21/2)</f>
        <v>6.2347714285714284</v>
      </c>
      <c r="J1945" s="2">
        <f t="shared" si="242"/>
        <v>6.2186399578302849</v>
      </c>
      <c r="K1945" s="2">
        <f t="shared" si="236"/>
        <v>6.2028039549645708</v>
      </c>
    </row>
    <row r="1946" spans="1:11" ht="13.5" x14ac:dyDescent="0.25">
      <c r="A1946" s="3">
        <f>TITRES_STAT!B1949</f>
        <v>44841</v>
      </c>
      <c r="B1946" s="5">
        <f>TITRES_STAT!D1949</f>
        <v>6.2370000000000001</v>
      </c>
      <c r="C1946" s="2">
        <f t="shared" si="237"/>
        <v>0</v>
      </c>
      <c r="D1946" s="2">
        <f t="shared" si="238"/>
        <v>6.2370000000000001</v>
      </c>
      <c r="E1946" s="2">
        <f t="shared" si="240"/>
        <v>6.237000000000001</v>
      </c>
      <c r="F1946" s="2">
        <f t="shared" si="241"/>
        <v>6.2174999999999976</v>
      </c>
      <c r="G1946" s="2">
        <f t="shared" si="235"/>
        <v>6.1826800000000022</v>
      </c>
      <c r="H1946" s="2">
        <f t="shared" si="239"/>
        <v>6.2702050000000158</v>
      </c>
      <c r="I1946" s="2">
        <f t="array" ref="I1946">SUMPRODUCT(B1930:B1949, (ROW(B1930:B1949)-ROW(B1930)+1)) / (20*21/2)</f>
        <v>6.2358857142857138</v>
      </c>
      <c r="J1946" s="2">
        <f t="shared" si="242"/>
        <v>6.2203885332750204</v>
      </c>
      <c r="K1946" s="2">
        <f t="shared" si="236"/>
        <v>6.2041449763385099</v>
      </c>
    </row>
    <row r="1947" spans="1:11" ht="13.5" x14ac:dyDescent="0.25">
      <c r="A1947" s="3">
        <f>TITRES_STAT!B1950</f>
        <v>44844</v>
      </c>
      <c r="B1947" s="5">
        <f>TITRES_STAT!D1950</f>
        <v>6.2370000000000001</v>
      </c>
      <c r="C1947" s="2">
        <f t="shared" si="237"/>
        <v>0</v>
      </c>
      <c r="D1947" s="2">
        <f t="shared" si="238"/>
        <v>6.2370000000000001</v>
      </c>
      <c r="E1947" s="2">
        <f t="shared" si="240"/>
        <v>6.237000000000001</v>
      </c>
      <c r="F1947" s="2">
        <f t="shared" si="241"/>
        <v>6.2213999999999974</v>
      </c>
      <c r="G1947" s="2">
        <f t="shared" si="235"/>
        <v>6.1844000000000019</v>
      </c>
      <c r="H1947" s="2">
        <f t="shared" si="239"/>
        <v>6.270650000000014</v>
      </c>
      <c r="I1947" s="2">
        <f t="array" ref="I1947">SUMPRODUCT(B1931:B1950, (ROW(B1931:B1950)-ROW(B1931)+1)) / (20*21/2)</f>
        <v>6.2366285714285707</v>
      </c>
      <c r="J1947" s="2">
        <f t="shared" si="242"/>
        <v>6.2219705777250187</v>
      </c>
      <c r="K1947" s="2">
        <f t="shared" si="236"/>
        <v>6.2054334086389611</v>
      </c>
    </row>
    <row r="1948" spans="1:11" ht="13.5" x14ac:dyDescent="0.25">
      <c r="A1948" s="3">
        <f>TITRES_STAT!B1951</f>
        <v>44845</v>
      </c>
      <c r="B1948" s="5">
        <f>TITRES_STAT!D1951</f>
        <v>6.2370000000000001</v>
      </c>
      <c r="C1948" s="2">
        <f t="shared" si="237"/>
        <v>0</v>
      </c>
      <c r="D1948" s="2">
        <f t="shared" si="238"/>
        <v>6.2370000000000001</v>
      </c>
      <c r="E1948" s="2">
        <f t="shared" si="240"/>
        <v>6.237000000000001</v>
      </c>
      <c r="F1948" s="2">
        <f t="shared" si="241"/>
        <v>6.2252999999999981</v>
      </c>
      <c r="G1948" s="2">
        <f t="shared" si="235"/>
        <v>6.1861200000000016</v>
      </c>
      <c r="H1948" s="2">
        <f t="shared" si="239"/>
        <v>6.2702600000000146</v>
      </c>
      <c r="I1948" s="2">
        <f t="array" ref="I1948">SUMPRODUCT(B1932:B1951, (ROW(B1932:B1951)-ROW(B1932)+1)) / (20*21/2)</f>
        <v>6.2369999999999992</v>
      </c>
      <c r="J1948" s="2">
        <f t="shared" si="242"/>
        <v>6.2234019512750169</v>
      </c>
      <c r="K1948" s="2">
        <f t="shared" si="236"/>
        <v>6.2066713141825316</v>
      </c>
    </row>
    <row r="1949" spans="1:11" ht="13.5" x14ac:dyDescent="0.25">
      <c r="A1949" s="3">
        <f>TITRES_STAT!B1952</f>
        <v>44846</v>
      </c>
      <c r="B1949" s="5">
        <f>TITRES_STAT!D1952</f>
        <v>6.2370000000000001</v>
      </c>
      <c r="C1949" s="2">
        <f t="shared" si="237"/>
        <v>0</v>
      </c>
      <c r="D1949" s="2">
        <f t="shared" si="238"/>
        <v>6.2370000000000001</v>
      </c>
      <c r="E1949" s="2">
        <f t="shared" si="240"/>
        <v>6.237000000000001</v>
      </c>
      <c r="F1949" s="2">
        <f t="shared" si="241"/>
        <v>6.2291999999999978</v>
      </c>
      <c r="G1949" s="2">
        <f t="shared" si="235"/>
        <v>6.1878400000000022</v>
      </c>
      <c r="H1949" s="2">
        <f t="shared" si="239"/>
        <v>6.2698700000000134</v>
      </c>
      <c r="I1949" s="2">
        <f t="array" ref="I1949">SUMPRODUCT(B1933:B1952, (ROW(B1933:B1952)-ROW(B1933)+1)) / (20*21/2)</f>
        <v>6.2369999999999992</v>
      </c>
      <c r="J1949" s="2">
        <f t="shared" si="242"/>
        <v>6.2246970035345397</v>
      </c>
      <c r="K1949" s="2">
        <f t="shared" si="236"/>
        <v>6.2078606744106679</v>
      </c>
    </row>
    <row r="1950" spans="1:11" ht="13.5" x14ac:dyDescent="0.25">
      <c r="A1950" s="3">
        <f>TITRES_STAT!B1953</f>
        <v>44847</v>
      </c>
      <c r="B1950" s="5">
        <f>TITRES_STAT!D1953</f>
        <v>6.2370000000000001</v>
      </c>
      <c r="C1950" s="2">
        <f t="shared" si="237"/>
        <v>0</v>
      </c>
      <c r="D1950" s="2">
        <f t="shared" si="238"/>
        <v>6.2370000000000001</v>
      </c>
      <c r="E1950" s="2">
        <f t="shared" si="240"/>
        <v>6.237000000000001</v>
      </c>
      <c r="F1950" s="2">
        <f t="shared" si="241"/>
        <v>6.2330999999999985</v>
      </c>
      <c r="G1950" s="2">
        <f t="shared" si="235"/>
        <v>6.1895600000000028</v>
      </c>
      <c r="H1950" s="2">
        <f t="shared" si="239"/>
        <v>6.269480000000013</v>
      </c>
      <c r="I1950" s="2">
        <f t="array" ref="I1950">SUMPRODUCT(B1934:B1953, (ROW(B1934:B1953)-ROW(B1934)+1)) / (20*21/2)</f>
        <v>6.2369999999999992</v>
      </c>
      <c r="J1950" s="2">
        <f t="shared" si="242"/>
        <v>6.2258687174836318</v>
      </c>
      <c r="K1950" s="2">
        <f t="shared" si="236"/>
        <v>6.2090033930612298</v>
      </c>
    </row>
    <row r="1951" spans="1:11" ht="13.5" x14ac:dyDescent="0.25">
      <c r="A1951" s="3">
        <f>TITRES_STAT!B1954</f>
        <v>44848</v>
      </c>
      <c r="B1951" s="5">
        <f>TITRES_STAT!D1954</f>
        <v>6.2370000000000001</v>
      </c>
      <c r="C1951" s="2">
        <f t="shared" si="237"/>
        <v>0</v>
      </c>
      <c r="D1951" s="2">
        <f t="shared" si="238"/>
        <v>6.2370000000000001</v>
      </c>
      <c r="E1951" s="2">
        <f t="shared" si="240"/>
        <v>6.237000000000001</v>
      </c>
      <c r="F1951" s="2">
        <f t="shared" si="241"/>
        <v>6.2369999999999983</v>
      </c>
      <c r="G1951" s="2">
        <f t="shared" si="235"/>
        <v>6.1912800000000026</v>
      </c>
      <c r="H1951" s="2">
        <f t="shared" si="239"/>
        <v>6.2698150000000137</v>
      </c>
      <c r="I1951" s="2">
        <f t="array" ref="I1951">SUMPRODUCT(B1935:B1954, (ROW(B1935:B1954)-ROW(B1935)+1)) / (20*21/2)</f>
        <v>6.2369999999999992</v>
      </c>
      <c r="J1951" s="2">
        <f t="shared" si="242"/>
        <v>6.226928839628048</v>
      </c>
      <c r="K1951" s="2">
        <f t="shared" si="236"/>
        <v>6.2101012992156921</v>
      </c>
    </row>
    <row r="1952" spans="1:11" ht="13.5" x14ac:dyDescent="0.25">
      <c r="A1952" s="3">
        <f>TITRES_STAT!B1955</f>
        <v>44851</v>
      </c>
      <c r="B1952" s="5">
        <f>TITRES_STAT!D1955</f>
        <v>6.2370000000000001</v>
      </c>
      <c r="C1952" s="2">
        <f t="shared" si="237"/>
        <v>0</v>
      </c>
      <c r="D1952" s="2">
        <f t="shared" si="238"/>
        <v>6.2370000000000001</v>
      </c>
      <c r="E1952" s="2">
        <f t="shared" si="240"/>
        <v>6.237000000000001</v>
      </c>
      <c r="F1952" s="2">
        <f t="shared" si="241"/>
        <v>6.2369999999999983</v>
      </c>
      <c r="G1952" s="2">
        <f t="shared" si="235"/>
        <v>6.1930000000000014</v>
      </c>
      <c r="H1952" s="2">
        <f t="shared" si="239"/>
        <v>6.2701500000000125</v>
      </c>
      <c r="I1952" s="2">
        <f t="array" ref="I1952">SUMPRODUCT(B1936:B1955, (ROW(B1936:B1955)-ROW(B1936)+1)) / (20*21/2)</f>
        <v>6.2369999999999992</v>
      </c>
      <c r="J1952" s="2">
        <f t="shared" si="242"/>
        <v>6.2278879977587103</v>
      </c>
      <c r="K1952" s="2">
        <f t="shared" si="236"/>
        <v>6.2111561502268415</v>
      </c>
    </row>
    <row r="1953" spans="1:11" ht="13.5" x14ac:dyDescent="0.25">
      <c r="A1953" s="3">
        <f>TITRES_STAT!B1956</f>
        <v>44852</v>
      </c>
      <c r="B1953" s="5">
        <f>TITRES_STAT!D1956</f>
        <v>6.2370000000000001</v>
      </c>
      <c r="C1953" s="2">
        <f t="shared" si="237"/>
        <v>0</v>
      </c>
      <c r="D1953" s="2">
        <f t="shared" si="238"/>
        <v>6.2370000000000001</v>
      </c>
      <c r="E1953" s="2">
        <f t="shared" si="240"/>
        <v>6.237000000000001</v>
      </c>
      <c r="F1953" s="2">
        <f t="shared" si="241"/>
        <v>6.2369999999999983</v>
      </c>
      <c r="G1953" s="2">
        <f t="shared" si="235"/>
        <v>6.194720000000002</v>
      </c>
      <c r="H1953" s="2">
        <f t="shared" si="239"/>
        <v>6.2706700000000124</v>
      </c>
      <c r="I1953" s="2">
        <f t="array" ref="I1953">SUMPRODUCT(B1937:B1956, (ROW(B1937:B1956)-ROW(B1937)+1)) / (20*21/2)</f>
        <v>6.2369999999999992</v>
      </c>
      <c r="J1953" s="2">
        <f t="shared" si="242"/>
        <v>6.2287558074959763</v>
      </c>
      <c r="K1953" s="2">
        <f t="shared" si="236"/>
        <v>6.2121696345316719</v>
      </c>
    </row>
    <row r="1954" spans="1:11" ht="13.5" x14ac:dyDescent="0.25">
      <c r="A1954" s="3">
        <f>TITRES_STAT!B1957</f>
        <v>44853</v>
      </c>
      <c r="B1954" s="5">
        <f>TITRES_STAT!D1957</f>
        <v>6.2370000000000001</v>
      </c>
      <c r="C1954" s="2">
        <f t="shared" si="237"/>
        <v>0</v>
      </c>
      <c r="D1954" s="2">
        <f t="shared" si="238"/>
        <v>6.2370000000000001</v>
      </c>
      <c r="E1954" s="2">
        <f t="shared" si="240"/>
        <v>6.237000000000001</v>
      </c>
      <c r="F1954" s="2">
        <f t="shared" si="241"/>
        <v>6.2369999999999983</v>
      </c>
      <c r="G1954" s="2">
        <f t="shared" si="235"/>
        <v>6.1964400000000026</v>
      </c>
      <c r="H1954" s="2">
        <f t="shared" si="239"/>
        <v>6.2713700000000134</v>
      </c>
      <c r="I1954" s="2">
        <f t="array" ref="I1954">SUMPRODUCT(B1938:B1957, (ROW(B1938:B1957)-ROW(B1938)+1)) / (20*21/2)</f>
        <v>6.2369999999999992</v>
      </c>
      <c r="J1954" s="2">
        <f t="shared" si="242"/>
        <v>6.2295409686868357</v>
      </c>
      <c r="K1954" s="2">
        <f t="shared" si="236"/>
        <v>6.2131433743539599</v>
      </c>
    </row>
    <row r="1955" spans="1:11" ht="13.5" x14ac:dyDescent="0.25">
      <c r="A1955" s="3">
        <f>TITRES_STAT!B1958</f>
        <v>44854</v>
      </c>
      <c r="B1955" s="5">
        <f>TITRES_STAT!D1958</f>
        <v>6.2370000000000001</v>
      </c>
      <c r="C1955" s="2">
        <f t="shared" si="237"/>
        <v>0</v>
      </c>
      <c r="D1955" s="2">
        <f t="shared" si="238"/>
        <v>6.2370000000000001</v>
      </c>
      <c r="E1955" s="2">
        <f t="shared" si="240"/>
        <v>6.237000000000001</v>
      </c>
      <c r="F1955" s="2">
        <f t="shared" si="241"/>
        <v>6.2369999999999983</v>
      </c>
      <c r="G1955" s="2">
        <f t="shared" si="235"/>
        <v>6.1980000000000022</v>
      </c>
      <c r="H1955" s="2">
        <f t="shared" si="239"/>
        <v>6.2717450000000134</v>
      </c>
      <c r="I1955" s="2">
        <f t="array" ref="I1955">SUMPRODUCT(B1939:B1958, (ROW(B1939:B1958)-ROW(B1939)+1)) / (20*21/2)</f>
        <v>6.2369999999999992</v>
      </c>
      <c r="J1955" s="2">
        <f t="shared" si="242"/>
        <v>6.2302513526214227</v>
      </c>
      <c r="K1955" s="2">
        <f t="shared" si="236"/>
        <v>6.2140789283008635</v>
      </c>
    </row>
    <row r="1956" spans="1:11" ht="13.5" x14ac:dyDescent="0.25">
      <c r="A1956" s="3">
        <f>TITRES_STAT!B1959</f>
        <v>44855</v>
      </c>
      <c r="B1956" s="5">
        <f>TITRES_STAT!D1959</f>
        <v>6.2370000000000001</v>
      </c>
      <c r="C1956" s="2">
        <f t="shared" si="237"/>
        <v>0</v>
      </c>
      <c r="D1956" s="2">
        <f t="shared" si="238"/>
        <v>6.2370000000000001</v>
      </c>
      <c r="E1956" s="2">
        <f t="shared" si="240"/>
        <v>6.237000000000001</v>
      </c>
      <c r="F1956" s="2">
        <f t="shared" si="241"/>
        <v>6.2369999999999983</v>
      </c>
      <c r="G1956" s="2">
        <f t="shared" si="235"/>
        <v>6.1995600000000026</v>
      </c>
      <c r="H1956" s="2">
        <f t="shared" si="239"/>
        <v>6.2720800000000123</v>
      </c>
      <c r="I1956" s="2">
        <f t="array" ref="I1956">SUMPRODUCT(B1940:B1959, (ROW(B1940:B1959)-ROW(B1940)+1)) / (20*21/2)</f>
        <v>6.2369999999999992</v>
      </c>
      <c r="J1956" s="2">
        <f t="shared" si="242"/>
        <v>6.2308940809431927</v>
      </c>
      <c r="K1956" s="2">
        <f t="shared" si="236"/>
        <v>6.2149777938576927</v>
      </c>
    </row>
    <row r="1957" spans="1:11" ht="13.5" x14ac:dyDescent="0.25">
      <c r="A1957" s="3">
        <f>TITRES_STAT!B1960</f>
        <v>44858</v>
      </c>
      <c r="B1957" s="5">
        <f>TITRES_STAT!D1960</f>
        <v>6.2370000000000001</v>
      </c>
      <c r="C1957" s="2">
        <f t="shared" si="237"/>
        <v>0</v>
      </c>
      <c r="D1957" s="2">
        <f t="shared" si="238"/>
        <v>6.2370000000000001</v>
      </c>
      <c r="E1957" s="2">
        <f t="shared" si="240"/>
        <v>6.237000000000001</v>
      </c>
      <c r="F1957" s="2">
        <f t="shared" si="241"/>
        <v>6.2369999999999983</v>
      </c>
      <c r="G1957" s="2">
        <f t="shared" si="235"/>
        <v>6.2011200000000022</v>
      </c>
      <c r="H1957" s="2">
        <f t="shared" si="239"/>
        <v>6.2724150000000121</v>
      </c>
      <c r="I1957" s="2">
        <f t="array" ref="I1957">SUMPRODUCT(B1941:B1960, (ROW(B1941:B1960)-ROW(B1941)+1)) / (20*21/2)</f>
        <v>6.2369999999999992</v>
      </c>
      <c r="J1957" s="2">
        <f t="shared" si="242"/>
        <v>6.2314755970438416</v>
      </c>
      <c r="K1957" s="2">
        <f t="shared" si="236"/>
        <v>6.2158414097848427</v>
      </c>
    </row>
    <row r="1958" spans="1:11" ht="13.5" x14ac:dyDescent="0.25">
      <c r="A1958" s="3">
        <f>TITRES_STAT!B1961</f>
        <v>44859</v>
      </c>
      <c r="B1958" s="5">
        <f>TITRES_STAT!D1961</f>
        <v>6.2370000000000001</v>
      </c>
      <c r="C1958" s="2">
        <f t="shared" si="237"/>
        <v>0</v>
      </c>
      <c r="D1958" s="2">
        <f t="shared" si="238"/>
        <v>6.2370000000000001</v>
      </c>
      <c r="E1958" s="2">
        <f t="shared" si="240"/>
        <v>6.237000000000001</v>
      </c>
      <c r="F1958" s="2">
        <f t="shared" si="241"/>
        <v>6.2369999999999983</v>
      </c>
      <c r="G1958" s="2">
        <f t="shared" si="235"/>
        <v>6.2026800000000026</v>
      </c>
      <c r="H1958" s="2">
        <f t="shared" si="239"/>
        <v>6.2727500000000127</v>
      </c>
      <c r="I1958" s="2">
        <f t="array" ref="I1958">SUMPRODUCT(B1942:B1961, (ROW(B1942:B1961)-ROW(B1942)+1)) / (20*21/2)</f>
        <v>6.2369999999999992</v>
      </c>
      <c r="J1958" s="2">
        <f t="shared" si="242"/>
        <v>6.2320017306587143</v>
      </c>
      <c r="K1958" s="2">
        <f t="shared" si="236"/>
        <v>6.2166711584207315</v>
      </c>
    </row>
    <row r="1959" spans="1:11" ht="13.5" x14ac:dyDescent="0.25">
      <c r="A1959" s="3">
        <f>TITRES_STAT!B1962</f>
        <v>44860</v>
      </c>
      <c r="B1959" s="5">
        <f>TITRES_STAT!D1962</f>
        <v>6.2370000000000001</v>
      </c>
      <c r="C1959" s="2">
        <f t="shared" si="237"/>
        <v>0</v>
      </c>
      <c r="D1959" s="2">
        <f t="shared" si="238"/>
        <v>6.2370000000000001</v>
      </c>
      <c r="E1959" s="2">
        <f t="shared" si="240"/>
        <v>6.237000000000001</v>
      </c>
      <c r="F1959" s="2">
        <f t="shared" si="241"/>
        <v>6.2369999999999983</v>
      </c>
      <c r="G1959" s="2">
        <f t="shared" si="235"/>
        <v>6.2042400000000022</v>
      </c>
      <c r="H1959" s="2">
        <f t="shared" si="239"/>
        <v>6.2723950000000119</v>
      </c>
      <c r="I1959" s="2">
        <f t="array" ref="I1959">SUMPRODUCT(B1943:B1962, (ROW(B1943:B1962)-ROW(B1943)+1)) / (20*21/2)</f>
        <v>6.2369999999999992</v>
      </c>
      <c r="J1959" s="2">
        <f t="shared" si="242"/>
        <v>6.2324777563102653</v>
      </c>
      <c r="K1959" s="2">
        <f t="shared" si="236"/>
        <v>6.2174683678944289</v>
      </c>
    </row>
    <row r="1960" spans="1:11" ht="13.5" x14ac:dyDescent="0.25">
      <c r="A1960" s="3">
        <f>TITRES_STAT!B1963</f>
        <v>44861</v>
      </c>
      <c r="B1960" s="5">
        <f>TITRES_STAT!D1963</f>
        <v>6.2370000000000001</v>
      </c>
      <c r="C1960" s="2">
        <f t="shared" si="237"/>
        <v>0</v>
      </c>
      <c r="D1960" s="2">
        <f t="shared" si="238"/>
        <v>6.2370000000000001</v>
      </c>
      <c r="E1960" s="2">
        <f t="shared" si="240"/>
        <v>6.237000000000001</v>
      </c>
      <c r="F1960" s="2">
        <f t="shared" si="241"/>
        <v>6.2369999999999983</v>
      </c>
      <c r="G1960" s="2">
        <f t="shared" si="235"/>
        <v>6.2058000000000026</v>
      </c>
      <c r="H1960" s="2">
        <f t="shared" si="239"/>
        <v>6.2720800000000123</v>
      </c>
      <c r="I1960" s="2">
        <f t="array" ref="I1960">SUMPRODUCT(B1944:B1963, (ROW(B1944:B1963)-ROW(B1944)+1)) / (20*21/2)</f>
        <v>6.2184285714285696</v>
      </c>
      <c r="J1960" s="2">
        <f t="shared" si="242"/>
        <v>6.2329084461854789</v>
      </c>
      <c r="K1960" s="2">
        <f t="shared" si="236"/>
        <v>6.2182343142515109</v>
      </c>
    </row>
    <row r="1961" spans="1:11" ht="13.5" x14ac:dyDescent="0.25">
      <c r="A1961" s="3">
        <f>TITRES_STAT!B1964</f>
        <v>44862</v>
      </c>
      <c r="B1961" s="5">
        <f>TITRES_STAT!D1964</f>
        <v>6.2370000000000001</v>
      </c>
      <c r="C1961" s="2">
        <f t="shared" si="237"/>
        <v>0</v>
      </c>
      <c r="D1961" s="2">
        <f t="shared" si="238"/>
        <v>6.2370000000000001</v>
      </c>
      <c r="E1961" s="2">
        <f t="shared" si="240"/>
        <v>6.237000000000001</v>
      </c>
      <c r="F1961" s="2">
        <f t="shared" si="241"/>
        <v>6.2369999999999983</v>
      </c>
      <c r="G1961" s="2">
        <f t="shared" si="235"/>
        <v>6.2073600000000022</v>
      </c>
      <c r="H1961" s="2">
        <f t="shared" si="239"/>
        <v>6.2718000000000123</v>
      </c>
      <c r="I1961" s="2">
        <f t="array" ref="I1961">SUMPRODUCT(B1945:B1964, (ROW(B1945:B1964)-ROW(B1945)+1)) / (20*21/2)</f>
        <v>6.200785714285713</v>
      </c>
      <c r="J1961" s="2">
        <f t="shared" si="242"/>
        <v>6.2332981179773386</v>
      </c>
      <c r="K1961" s="2">
        <f t="shared" si="236"/>
        <v>6.2189702234965498</v>
      </c>
    </row>
    <row r="1962" spans="1:11" ht="13.5" x14ac:dyDescent="0.25">
      <c r="A1962" s="3">
        <f>TITRES_STAT!B1965</f>
        <v>44865</v>
      </c>
      <c r="B1962" s="5">
        <f>TITRES_STAT!D1965</f>
        <v>6.2370000000000001</v>
      </c>
      <c r="C1962" s="2">
        <f t="shared" si="237"/>
        <v>0</v>
      </c>
      <c r="D1962" s="2">
        <f t="shared" si="238"/>
        <v>6.2370000000000001</v>
      </c>
      <c r="E1962" s="2">
        <f t="shared" si="240"/>
        <v>6.237000000000001</v>
      </c>
      <c r="F1962" s="2">
        <f t="shared" si="241"/>
        <v>6.2369999999999983</v>
      </c>
      <c r="G1962" s="2">
        <f t="shared" si="235"/>
        <v>6.2089200000000027</v>
      </c>
      <c r="H1962" s="2">
        <f t="shared" si="239"/>
        <v>6.2715200000000122</v>
      </c>
      <c r="I1962" s="2">
        <f t="array" ref="I1962">SUMPRODUCT(B1946:B1965, (ROW(B1946:B1965)-ROW(B1946)+1)) / (20*21/2)</f>
        <v>6.1840714285714276</v>
      </c>
      <c r="J1962" s="2">
        <f t="shared" si="242"/>
        <v>6.2336506781699734</v>
      </c>
      <c r="K1962" s="2">
        <f t="shared" si="236"/>
        <v>6.2196772735555088</v>
      </c>
    </row>
    <row r="1963" spans="1:11" ht="13.5" x14ac:dyDescent="0.25">
      <c r="A1963" s="3">
        <f>TITRES_STAT!B1966</f>
        <v>44866</v>
      </c>
      <c r="B1963" s="5">
        <f>TITRES_STAT!D1966</f>
        <v>6.0419999999999998</v>
      </c>
      <c r="C1963" s="2">
        <f t="shared" si="237"/>
        <v>-0.19500000000000028</v>
      </c>
      <c r="D1963" s="2">
        <f t="shared" si="238"/>
        <v>6.1980000000000004</v>
      </c>
      <c r="E1963" s="2">
        <f t="shared" si="240"/>
        <v>6.2175000000000011</v>
      </c>
      <c r="F1963" s="2">
        <f t="shared" si="241"/>
        <v>6.2272499999999988</v>
      </c>
      <c r="G1963" s="2">
        <f t="shared" si="235"/>
        <v>6.2065800000000015</v>
      </c>
      <c r="H1963" s="2">
        <f t="shared" si="239"/>
        <v>6.27026500000001</v>
      </c>
      <c r="I1963" s="2">
        <f t="array" ref="I1963">SUMPRODUCT(B1947:B1966, (ROW(B1947:B1966)-ROW(B1947)+1)) / (20*21/2)</f>
        <v>6.1719999999999997</v>
      </c>
      <c r="J1963" s="2">
        <f t="shared" si="242"/>
        <v>6.2153982326299761</v>
      </c>
      <c r="K1963" s="2">
        <f t="shared" si="236"/>
        <v>6.2127095373376457</v>
      </c>
    </row>
    <row r="1964" spans="1:11" ht="13.5" x14ac:dyDescent="0.25">
      <c r="A1964" s="3">
        <f>TITRES_STAT!B1967</f>
        <v>44867</v>
      </c>
      <c r="B1964" s="5">
        <f>TITRES_STAT!D1967</f>
        <v>6.0419999999999998</v>
      </c>
      <c r="C1964" s="2">
        <f t="shared" si="237"/>
        <v>0</v>
      </c>
      <c r="D1964" s="2">
        <f t="shared" si="238"/>
        <v>6.1590000000000007</v>
      </c>
      <c r="E1964" s="2">
        <f t="shared" si="240"/>
        <v>6.1980000000000013</v>
      </c>
      <c r="F1964" s="2">
        <f t="shared" si="241"/>
        <v>6.2174999999999994</v>
      </c>
      <c r="G1964" s="2">
        <f t="shared" si="235"/>
        <v>6.2042399999999995</v>
      </c>
      <c r="H1964" s="2">
        <f t="shared" si="239"/>
        <v>6.2689000000000092</v>
      </c>
      <c r="I1964" s="2">
        <f t="array" ref="I1964">SUMPRODUCT(B1948:B1967, (ROW(B1948:B1967)-ROW(B1948)+1)) / (20*21/2)</f>
        <v>6.1606714285714288</v>
      </c>
      <c r="J1964" s="2">
        <f t="shared" si="242"/>
        <v>6.1988841152366456</v>
      </c>
      <c r="K1964" s="2">
        <f t="shared" si="236"/>
        <v>6.2060150456773462</v>
      </c>
    </row>
    <row r="1965" spans="1:11" ht="13.5" x14ac:dyDescent="0.25">
      <c r="A1965" s="3">
        <f>TITRES_STAT!B1968</f>
        <v>44868</v>
      </c>
      <c r="B1965" s="5">
        <f>TITRES_STAT!D1968</f>
        <v>6.0419999999999998</v>
      </c>
      <c r="C1965" s="2">
        <f t="shared" si="237"/>
        <v>0</v>
      </c>
      <c r="D1965" s="2">
        <f t="shared" si="238"/>
        <v>6.12</v>
      </c>
      <c r="E1965" s="2">
        <f t="shared" si="240"/>
        <v>6.1785000000000014</v>
      </c>
      <c r="F1965" s="2">
        <f t="shared" si="241"/>
        <v>6.207749999999999</v>
      </c>
      <c r="G1965" s="2">
        <f t="shared" si="235"/>
        <v>6.2018999999999993</v>
      </c>
      <c r="H1965" s="2">
        <f t="shared" si="239"/>
        <v>6.2675350000000085</v>
      </c>
      <c r="I1965" s="2">
        <f t="array" ref="I1965">SUMPRODUCT(B1949:B1968, (ROW(B1949:B1968)-ROW(B1949)+1)) / (20*21/2)</f>
        <v>6.1575142857142859</v>
      </c>
      <c r="J1965" s="2">
        <f t="shared" si="242"/>
        <v>6.1839427709283941</v>
      </c>
      <c r="K1965" s="2">
        <f t="shared" si="236"/>
        <v>6.1995830831017642</v>
      </c>
    </row>
    <row r="1966" spans="1:11" ht="13.5" x14ac:dyDescent="0.25">
      <c r="A1966" s="3">
        <f>TITRES_STAT!B1969</f>
        <v>44869</v>
      </c>
      <c r="B1966" s="5">
        <f>TITRES_STAT!D1969</f>
        <v>6.0810000000000004</v>
      </c>
      <c r="C1966" s="2">
        <f t="shared" si="237"/>
        <v>3.900000000000059E-2</v>
      </c>
      <c r="D1966" s="2">
        <f t="shared" si="238"/>
        <v>6.0888</v>
      </c>
      <c r="E1966" s="2">
        <f t="shared" si="240"/>
        <v>6.1629000000000014</v>
      </c>
      <c r="F1966" s="2">
        <f t="shared" si="241"/>
        <v>6.1999499999999994</v>
      </c>
      <c r="G1966" s="2">
        <f t="shared" si="235"/>
        <v>6.2003399999999989</v>
      </c>
      <c r="H1966" s="2">
        <f t="shared" si="239"/>
        <v>6.2663300000000071</v>
      </c>
      <c r="I1966" s="2">
        <f t="array" ref="I1966">SUMPRODUCT(B1950:B1969, (ROW(B1950:B1969)-ROW(B1950)+1)) / (20*21/2)</f>
        <v>6.1547285714285715</v>
      </c>
      <c r="J1966" s="2">
        <f t="shared" si="242"/>
        <v>6.1741386975066419</v>
      </c>
      <c r="K1966" s="2">
        <f t="shared" si="236"/>
        <v>6.1949327661173808</v>
      </c>
    </row>
    <row r="1967" spans="1:11" ht="13.5" x14ac:dyDescent="0.25">
      <c r="A1967" s="3">
        <f>TITRES_STAT!B1970</f>
        <v>44872</v>
      </c>
      <c r="B1967" s="5">
        <f>TITRES_STAT!D1970</f>
        <v>6.0810000000000004</v>
      </c>
      <c r="C1967" s="2">
        <f t="shared" si="237"/>
        <v>0</v>
      </c>
      <c r="D1967" s="2">
        <f t="shared" si="238"/>
        <v>6.057599999999999</v>
      </c>
      <c r="E1967" s="2">
        <f t="shared" si="240"/>
        <v>6.1473000000000013</v>
      </c>
      <c r="F1967" s="2">
        <f t="shared" si="241"/>
        <v>6.1921499999999998</v>
      </c>
      <c r="G1967" s="2">
        <f t="shared" si="235"/>
        <v>6.1987799999999984</v>
      </c>
      <c r="H1967" s="2">
        <f t="shared" si="239"/>
        <v>6.2651600000000061</v>
      </c>
      <c r="I1967" s="2">
        <f t="array" ref="I1967">SUMPRODUCT(B1951:B1970, (ROW(B1951:B1970)-ROW(B1951)+1)) / (20*21/2)</f>
        <v>6.1523142857142865</v>
      </c>
      <c r="J1967" s="2">
        <f t="shared" si="242"/>
        <v>6.1652683453631525</v>
      </c>
      <c r="K1967" s="2">
        <f t="shared" si="236"/>
        <v>6.1904648145049341</v>
      </c>
    </row>
    <row r="1968" spans="1:11" ht="13.5" x14ac:dyDescent="0.25">
      <c r="A1968" s="3">
        <f>TITRES_STAT!B1971</f>
        <v>44873</v>
      </c>
      <c r="B1968" s="5">
        <f>TITRES_STAT!D1971</f>
        <v>6.1589999999999998</v>
      </c>
      <c r="C1968" s="2">
        <f t="shared" si="237"/>
        <v>7.7999999999999403E-2</v>
      </c>
      <c r="D1968" s="2">
        <f t="shared" si="238"/>
        <v>6.0809999999999995</v>
      </c>
      <c r="E1968" s="2">
        <f t="shared" si="240"/>
        <v>6.1395000000000008</v>
      </c>
      <c r="F1968" s="2">
        <f t="shared" si="241"/>
        <v>6.1882500000000009</v>
      </c>
      <c r="G1968" s="2">
        <f t="shared" si="235"/>
        <v>6.1987799999999966</v>
      </c>
      <c r="H1968" s="2">
        <f t="shared" si="239"/>
        <v>6.2643800000000063</v>
      </c>
      <c r="I1968" s="2">
        <f t="array" ref="I1968">SUMPRODUCT(B1952:B1971, (ROW(B1952:B1971)-ROW(B1952)+1)) / (20*21/2)</f>
        <v>6.1502714285714291</v>
      </c>
      <c r="J1968" s="2">
        <f t="shared" si="242"/>
        <v>6.1646713600904715</v>
      </c>
      <c r="K1968" s="2">
        <f t="shared" si="236"/>
        <v>6.1892309002106227</v>
      </c>
    </row>
    <row r="1969" spans="1:11" ht="13.5" x14ac:dyDescent="0.25">
      <c r="A1969" s="3">
        <f>TITRES_STAT!B1972</f>
        <v>44874</v>
      </c>
      <c r="B1969" s="5">
        <f>TITRES_STAT!D1972</f>
        <v>6.1589999999999998</v>
      </c>
      <c r="C1969" s="2">
        <f t="shared" si="237"/>
        <v>0</v>
      </c>
      <c r="D1969" s="2">
        <f t="shared" si="238"/>
        <v>6.1044</v>
      </c>
      <c r="E1969" s="2">
        <f t="shared" si="240"/>
        <v>6.1317000000000004</v>
      </c>
      <c r="F1969" s="2">
        <f t="shared" si="241"/>
        <v>6.1843500000000011</v>
      </c>
      <c r="G1969" s="2">
        <f t="shared" si="235"/>
        <v>6.1987799999999966</v>
      </c>
      <c r="H1969" s="2">
        <f t="shared" si="239"/>
        <v>6.2635650000000069</v>
      </c>
      <c r="I1969" s="2">
        <f t="array" ref="I1969">SUMPRODUCT(B1953:B1972, (ROW(B1953:B1972)-ROW(B1953)+1)) / (20*21/2)</f>
        <v>6.148600000000001</v>
      </c>
      <c r="J1969" s="2">
        <f t="shared" si="242"/>
        <v>6.1641312305580458</v>
      </c>
      <c r="K1969" s="2">
        <f t="shared" si="236"/>
        <v>6.1880453747121669</v>
      </c>
    </row>
    <row r="1970" spans="1:11" ht="13.5" x14ac:dyDescent="0.25">
      <c r="A1970" s="3">
        <f>TITRES_STAT!B1973</f>
        <v>44875</v>
      </c>
      <c r="B1970" s="5">
        <f>TITRES_STAT!D1973</f>
        <v>6.1589999999999998</v>
      </c>
      <c r="C1970" s="2">
        <f t="shared" si="237"/>
        <v>0</v>
      </c>
      <c r="D1970" s="2">
        <f t="shared" si="238"/>
        <v>6.1277999999999997</v>
      </c>
      <c r="E1970" s="2">
        <f t="shared" si="240"/>
        <v>6.1239000000000008</v>
      </c>
      <c r="F1970" s="2">
        <f t="shared" si="241"/>
        <v>6.1804500000000022</v>
      </c>
      <c r="G1970" s="2">
        <f t="shared" ref="G1970:G2033" si="243">AVERAGE(B1921:B1970)</f>
        <v>6.1987799999999957</v>
      </c>
      <c r="H1970" s="2">
        <f t="shared" si="239"/>
        <v>6.2627500000000067</v>
      </c>
      <c r="I1970" s="2">
        <f t="array" ref="I1970">SUMPRODUCT(B1954:B1973, (ROW(B1954:B1973)-ROW(B1954)+1)) / (20*21/2)</f>
        <v>6.1472999999999995</v>
      </c>
      <c r="J1970" s="2">
        <f t="shared" si="242"/>
        <v>6.1636425419334699</v>
      </c>
      <c r="K1970" s="2">
        <f t="shared" si="236"/>
        <v>6.1869063404097293</v>
      </c>
    </row>
    <row r="1971" spans="1:11" ht="13.5" x14ac:dyDescent="0.25">
      <c r="A1971" s="3">
        <f>TITRES_STAT!B1974</f>
        <v>44876</v>
      </c>
      <c r="B1971" s="5">
        <f>TITRES_STAT!D1974</f>
        <v>6.1589999999999998</v>
      </c>
      <c r="C1971" s="2">
        <f t="shared" si="237"/>
        <v>0</v>
      </c>
      <c r="D1971" s="2">
        <f t="shared" si="238"/>
        <v>6.1433999999999997</v>
      </c>
      <c r="E1971" s="2">
        <f t="shared" si="240"/>
        <v>6.1160999999999994</v>
      </c>
      <c r="F1971" s="2">
        <f t="shared" si="241"/>
        <v>6.1765500000000024</v>
      </c>
      <c r="G1971" s="2">
        <f t="shared" si="243"/>
        <v>6.1987799999999957</v>
      </c>
      <c r="H1971" s="2">
        <f t="shared" si="239"/>
        <v>6.2619350000000074</v>
      </c>
      <c r="I1971" s="2">
        <f t="array" ref="I1971">SUMPRODUCT(B1955:B1974, (ROW(B1955:B1974)-ROW(B1955)+1)) / (20*21/2)</f>
        <v>6.1463714285714293</v>
      </c>
      <c r="J1971" s="2">
        <f t="shared" si="242"/>
        <v>6.1632003950826633</v>
      </c>
      <c r="K1971" s="2">
        <f t="shared" ref="K1971:K2034" si="244">$K$4*B1971+(1-$K$4)*K1970</f>
        <v>6.1858119741191517</v>
      </c>
    </row>
    <row r="1972" spans="1:11" ht="13.5" x14ac:dyDescent="0.25">
      <c r="A1972" s="3">
        <f>TITRES_STAT!B1975</f>
        <v>44879</v>
      </c>
      <c r="B1972" s="5">
        <f>TITRES_STAT!D1975</f>
        <v>6.1589999999999998</v>
      </c>
      <c r="C1972" s="2">
        <f t="shared" si="237"/>
        <v>0</v>
      </c>
      <c r="D1972" s="2">
        <f t="shared" si="238"/>
        <v>6.1589999999999998</v>
      </c>
      <c r="E1972" s="2">
        <f t="shared" si="240"/>
        <v>6.108299999999999</v>
      </c>
      <c r="F1972" s="2">
        <f t="shared" si="241"/>
        <v>6.1726500000000026</v>
      </c>
      <c r="G1972" s="2">
        <f t="shared" si="243"/>
        <v>6.1987799999999957</v>
      </c>
      <c r="H1972" s="2">
        <f t="shared" si="239"/>
        <v>6.2615200000000071</v>
      </c>
      <c r="I1972" s="2">
        <f t="array" ref="I1972">SUMPRODUCT(B1956:B1975, (ROW(B1956:B1975)-ROW(B1956)+1)) / (20*21/2)</f>
        <v>6.1442904761904762</v>
      </c>
      <c r="J1972" s="2">
        <f t="shared" si="242"/>
        <v>6.1628003574557431</v>
      </c>
      <c r="K1972" s="2">
        <f t="shared" si="244"/>
        <v>6.1847605241536945</v>
      </c>
    </row>
    <row r="1973" spans="1:11" ht="13.5" x14ac:dyDescent="0.25">
      <c r="A1973" s="3">
        <f>TITRES_STAT!B1976</f>
        <v>44880</v>
      </c>
      <c r="B1973" s="5">
        <f>TITRES_STAT!D1976</f>
        <v>6.1589999999999998</v>
      </c>
      <c r="C1973" s="2">
        <f t="shared" si="237"/>
        <v>0</v>
      </c>
      <c r="D1973" s="2">
        <f t="shared" si="238"/>
        <v>6.1589999999999998</v>
      </c>
      <c r="E1973" s="2">
        <f t="shared" si="240"/>
        <v>6.1199999999999992</v>
      </c>
      <c r="F1973" s="2">
        <f t="shared" si="241"/>
        <v>6.1687500000000028</v>
      </c>
      <c r="G1973" s="2">
        <f t="shared" si="243"/>
        <v>6.1972199999999962</v>
      </c>
      <c r="H1973" s="2">
        <f t="shared" si="239"/>
        <v>6.2611050000000077</v>
      </c>
      <c r="I1973" s="2">
        <f t="array" ref="I1973">SUMPRODUCT(B1957:B1976, (ROW(B1957:B1976)-ROW(B1957)+1)) / (20*21/2)</f>
        <v>6.1419904761904771</v>
      </c>
      <c r="J1973" s="2">
        <f t="shared" si="242"/>
        <v>6.1624384186504342</v>
      </c>
      <c r="K1973" s="2">
        <f t="shared" si="244"/>
        <v>6.1837503075202163</v>
      </c>
    </row>
    <row r="1974" spans="1:11" ht="13.5" x14ac:dyDescent="0.25">
      <c r="A1974" s="3">
        <f>TITRES_STAT!B1977</f>
        <v>44881</v>
      </c>
      <c r="B1974" s="5">
        <f>TITRES_STAT!D1977</f>
        <v>6.1589999999999998</v>
      </c>
      <c r="C1974" s="2">
        <f t="shared" si="237"/>
        <v>0</v>
      </c>
      <c r="D1974" s="2">
        <f t="shared" si="238"/>
        <v>6.1589999999999998</v>
      </c>
      <c r="E1974" s="2">
        <f t="shared" si="240"/>
        <v>6.1316999999999995</v>
      </c>
      <c r="F1974" s="2">
        <f t="shared" si="241"/>
        <v>6.164850000000003</v>
      </c>
      <c r="G1974" s="2">
        <f t="shared" si="243"/>
        <v>6.1972199999999962</v>
      </c>
      <c r="H1974" s="2">
        <f t="shared" si="239"/>
        <v>6.2606500000000089</v>
      </c>
      <c r="I1974" s="2">
        <f t="array" ref="I1974">SUMPRODUCT(B1958:B1977, (ROW(B1958:B1977)-ROW(B1958)+1)) / (20*21/2)</f>
        <v>6.1408380952380952</v>
      </c>
      <c r="J1974" s="2">
        <f t="shared" si="242"/>
        <v>6.1621109502075351</v>
      </c>
      <c r="K1974" s="2">
        <f t="shared" si="244"/>
        <v>6.1827797072253059</v>
      </c>
    </row>
    <row r="1975" spans="1:11" ht="13.5" x14ac:dyDescent="0.25">
      <c r="A1975" s="3">
        <f>TITRES_STAT!B1978</f>
        <v>44882</v>
      </c>
      <c r="B1975" s="5">
        <f>TITRES_STAT!D1978</f>
        <v>6.1429999999999998</v>
      </c>
      <c r="C1975" s="2">
        <f t="shared" si="237"/>
        <v>-1.6000000000000014E-2</v>
      </c>
      <c r="D1975" s="2">
        <f t="shared" si="238"/>
        <v>6.1558000000000002</v>
      </c>
      <c r="E1975" s="2">
        <f t="shared" si="240"/>
        <v>6.1417999999999999</v>
      </c>
      <c r="F1975" s="2">
        <f t="shared" si="241"/>
        <v>6.1601500000000033</v>
      </c>
      <c r="G1975" s="2">
        <f t="shared" si="243"/>
        <v>6.1968999999999959</v>
      </c>
      <c r="H1975" s="2">
        <f t="shared" si="239"/>
        <v>6.2599700000000089</v>
      </c>
      <c r="I1975" s="2">
        <f t="array" ref="I1975">SUMPRODUCT(B1959:B1978, (ROW(B1959:B1978)-ROW(B1959)+1)) / (20*21/2)</f>
        <v>6.1401333333333339</v>
      </c>
      <c r="J1975" s="2">
        <f t="shared" si="242"/>
        <v>6.1602908597115791</v>
      </c>
      <c r="K1975" s="2">
        <f t="shared" si="244"/>
        <v>6.1812197187066662</v>
      </c>
    </row>
    <row r="1976" spans="1:11" ht="13.5" x14ac:dyDescent="0.25">
      <c r="A1976" s="3">
        <f>TITRES_STAT!B1979</f>
        <v>44883</v>
      </c>
      <c r="B1976" s="5">
        <f>TITRES_STAT!D1979</f>
        <v>6.1360000000000001</v>
      </c>
      <c r="C1976" s="2">
        <f t="shared" si="237"/>
        <v>-6.9999999999996732E-3</v>
      </c>
      <c r="D1976" s="2">
        <f t="shared" si="238"/>
        <v>6.1512000000000002</v>
      </c>
      <c r="E1976" s="2">
        <f t="shared" si="240"/>
        <v>6.1472999999999995</v>
      </c>
      <c r="F1976" s="2">
        <f t="shared" si="241"/>
        <v>6.1551000000000027</v>
      </c>
      <c r="G1976" s="2">
        <f t="shared" si="243"/>
        <v>6.1964399999999964</v>
      </c>
      <c r="H1976" s="2">
        <f t="shared" si="239"/>
        <v>6.2592550000000076</v>
      </c>
      <c r="I1976" s="2">
        <f t="array" ref="I1976">SUMPRODUCT(B1960:B1979, (ROW(B1960:B1979)-ROW(B1960)+1)) / (20*21/2)</f>
        <v>6.1392095238095248</v>
      </c>
      <c r="J1976" s="2">
        <f t="shared" si="242"/>
        <v>6.1579774445009523</v>
      </c>
      <c r="K1976" s="2">
        <f t="shared" si="244"/>
        <v>6.1794463964044448</v>
      </c>
    </row>
    <row r="1977" spans="1:11" ht="13.5" x14ac:dyDescent="0.25">
      <c r="A1977" s="3">
        <f>TITRES_STAT!B1980</f>
        <v>44886</v>
      </c>
      <c r="B1977" s="5">
        <f>TITRES_STAT!D1980</f>
        <v>6.1429999999999998</v>
      </c>
      <c r="C1977" s="2">
        <f t="shared" si="237"/>
        <v>6.9999999999996732E-3</v>
      </c>
      <c r="D1977" s="2">
        <f t="shared" si="238"/>
        <v>6.1479999999999997</v>
      </c>
      <c r="E1977" s="2">
        <f t="shared" si="240"/>
        <v>6.1535000000000002</v>
      </c>
      <c r="F1977" s="2">
        <f t="shared" si="241"/>
        <v>6.150400000000003</v>
      </c>
      <c r="G1977" s="2">
        <f t="shared" si="243"/>
        <v>6.1961199999999961</v>
      </c>
      <c r="H1977" s="2">
        <f t="shared" si="239"/>
        <v>6.2585750000000075</v>
      </c>
      <c r="I1977" s="2">
        <f t="array" ref="I1977">SUMPRODUCT(B1961:B1980, (ROW(B1961:B1980)-ROW(B1961)+1)) / (20*21/2)</f>
        <v>6.1387666666666671</v>
      </c>
      <c r="J1977" s="2">
        <f t="shared" si="242"/>
        <v>6.1565510212151473</v>
      </c>
      <c r="K1977" s="2">
        <f t="shared" si="244"/>
        <v>6.1780171259572114</v>
      </c>
    </row>
    <row r="1978" spans="1:11" ht="13.5" x14ac:dyDescent="0.25">
      <c r="A1978" s="3">
        <f>TITRES_STAT!B1981</f>
        <v>44887</v>
      </c>
      <c r="B1978" s="5">
        <f>TITRES_STAT!D1981</f>
        <v>6.1429999999999998</v>
      </c>
      <c r="C1978" s="2">
        <f t="shared" si="237"/>
        <v>0</v>
      </c>
      <c r="D1978" s="2">
        <f t="shared" si="238"/>
        <v>6.1448</v>
      </c>
      <c r="E1978" s="2">
        <f t="shared" si="240"/>
        <v>6.1519000000000004</v>
      </c>
      <c r="F1978" s="2">
        <f t="shared" si="241"/>
        <v>6.1457000000000024</v>
      </c>
      <c r="G1978" s="2">
        <f t="shared" si="243"/>
        <v>6.1957999999999958</v>
      </c>
      <c r="H1978" s="2">
        <f t="shared" si="239"/>
        <v>6.2575350000000061</v>
      </c>
      <c r="I1978" s="2">
        <f t="array" ref="I1978">SUMPRODUCT(B1962:B1981, (ROW(B1962:B1981)-ROW(B1962)+1)) / (20*21/2)</f>
        <v>6.1394714285714285</v>
      </c>
      <c r="J1978" s="2">
        <f t="shared" si="242"/>
        <v>6.1552604477660857</v>
      </c>
      <c r="K1978" s="2">
        <f t="shared" si="244"/>
        <v>6.1766439053314386</v>
      </c>
    </row>
    <row r="1979" spans="1:11" ht="13.5" x14ac:dyDescent="0.25">
      <c r="A1979" s="3">
        <f>TITRES_STAT!B1982</f>
        <v>44888</v>
      </c>
      <c r="B1979" s="5">
        <f>TITRES_STAT!D1982</f>
        <v>6.1360000000000001</v>
      </c>
      <c r="C1979" s="2">
        <f t="shared" si="237"/>
        <v>-6.9999999999996732E-3</v>
      </c>
      <c r="D1979" s="2">
        <f t="shared" si="238"/>
        <v>6.1402000000000001</v>
      </c>
      <c r="E1979" s="2">
        <f t="shared" si="240"/>
        <v>6.1496000000000004</v>
      </c>
      <c r="F1979" s="2">
        <f t="shared" si="241"/>
        <v>6.1406500000000017</v>
      </c>
      <c r="G1979" s="2">
        <f t="shared" si="243"/>
        <v>6.1953399999999963</v>
      </c>
      <c r="H1979" s="2">
        <f t="shared" si="239"/>
        <v>6.256460000000005</v>
      </c>
      <c r="I1979" s="2">
        <f t="array" ref="I1979">SUMPRODUCT(B1963:B1982, (ROW(B1963:B1982)-ROW(B1963)+1)) / (20*21/2)</f>
        <v>6.1406238095238095</v>
      </c>
      <c r="J1979" s="2">
        <f t="shared" si="242"/>
        <v>6.1534261194074107</v>
      </c>
      <c r="K1979" s="2">
        <f t="shared" si="244"/>
        <v>6.1750500266909905</v>
      </c>
    </row>
    <row r="1980" spans="1:11" ht="13.5" x14ac:dyDescent="0.25">
      <c r="A1980" s="3">
        <f>TITRES_STAT!B1983</f>
        <v>44889</v>
      </c>
      <c r="B1980" s="5">
        <f>TITRES_STAT!D1983</f>
        <v>6.1360000000000001</v>
      </c>
      <c r="C1980" s="2">
        <f t="shared" si="237"/>
        <v>0</v>
      </c>
      <c r="D1980" s="2">
        <f t="shared" si="238"/>
        <v>6.1387999999999998</v>
      </c>
      <c r="E1980" s="2">
        <f t="shared" si="240"/>
        <v>6.1473000000000004</v>
      </c>
      <c r="F1980" s="2">
        <f t="shared" si="241"/>
        <v>6.1356000000000011</v>
      </c>
      <c r="G1980" s="2">
        <f t="shared" si="243"/>
        <v>6.1948799999999968</v>
      </c>
      <c r="H1980" s="2">
        <f t="shared" si="239"/>
        <v>6.2553850000000049</v>
      </c>
      <c r="I1980" s="2">
        <f t="array" ref="I1980">SUMPRODUCT(B1964:B1983, (ROW(B1964:B1983)-ROW(B1964)+1)) / (20*21/2)</f>
        <v>6.1422238095238093</v>
      </c>
      <c r="J1980" s="2">
        <f t="shared" si="242"/>
        <v>6.1517664889876569</v>
      </c>
      <c r="K1980" s="2">
        <f t="shared" si="244"/>
        <v>6.1735186530952655</v>
      </c>
    </row>
    <row r="1981" spans="1:11" ht="13.5" x14ac:dyDescent="0.25">
      <c r="A1981" s="3">
        <f>TITRES_STAT!B1984</f>
        <v>44890</v>
      </c>
      <c r="B1981" s="5">
        <f>TITRES_STAT!D1984</f>
        <v>6.1429999999999998</v>
      </c>
      <c r="C1981" s="2">
        <f t="shared" si="237"/>
        <v>6.9999999999996732E-3</v>
      </c>
      <c r="D1981" s="2">
        <f t="shared" si="238"/>
        <v>6.1402000000000001</v>
      </c>
      <c r="E1981" s="2">
        <f t="shared" si="240"/>
        <v>6.1457000000000006</v>
      </c>
      <c r="F1981" s="2">
        <f t="shared" si="241"/>
        <v>6.1308999999999996</v>
      </c>
      <c r="G1981" s="2">
        <f t="shared" si="243"/>
        <v>6.1945599999999965</v>
      </c>
      <c r="H1981" s="2">
        <f t="shared" si="239"/>
        <v>6.2543450000000043</v>
      </c>
      <c r="I1981" s="2">
        <f t="array" ref="I1981">SUMPRODUCT(B1965:B1984, (ROW(B1965:B1984)-ROW(B1965)+1)) / (20*21/2)</f>
        <v>6.1433428571428568</v>
      </c>
      <c r="J1981" s="2">
        <f t="shared" si="242"/>
        <v>6.1509315852745461</v>
      </c>
      <c r="K1981" s="2">
        <f t="shared" si="244"/>
        <v>6.1723218431699607</v>
      </c>
    </row>
    <row r="1982" spans="1:11" ht="13.5" x14ac:dyDescent="0.25">
      <c r="A1982" s="3">
        <f>TITRES_STAT!B1985</f>
        <v>44893</v>
      </c>
      <c r="B1982" s="5">
        <f>TITRES_STAT!D1985</f>
        <v>6.1429999999999998</v>
      </c>
      <c r="C1982" s="2">
        <f t="shared" si="237"/>
        <v>0</v>
      </c>
      <c r="D1982" s="2">
        <f t="shared" si="238"/>
        <v>6.1402000000000001</v>
      </c>
      <c r="E1982" s="2">
        <f t="shared" si="240"/>
        <v>6.1440999999999999</v>
      </c>
      <c r="F1982" s="2">
        <f t="shared" si="241"/>
        <v>6.126199999999999</v>
      </c>
      <c r="G1982" s="2">
        <f t="shared" si="243"/>
        <v>6.1926799999999957</v>
      </c>
      <c r="H1982" s="2">
        <f t="shared" si="239"/>
        <v>6.2526850000000032</v>
      </c>
      <c r="I1982" s="2">
        <f t="array" ref="I1982">SUMPRODUCT(B1966:B1985, (ROW(B1966:B1985)-ROW(B1966)+1)) / (20*21/2)</f>
        <v>6.1380761904761911</v>
      </c>
      <c r="J1982" s="2">
        <f t="shared" si="242"/>
        <v>6.1501761962007793</v>
      </c>
      <c r="K1982" s="2">
        <f t="shared" si="244"/>
        <v>6.1711719669672167</v>
      </c>
    </row>
    <row r="1983" spans="1:11" ht="13.5" x14ac:dyDescent="0.25">
      <c r="A1983" s="3">
        <f>TITRES_STAT!B1986</f>
        <v>44894</v>
      </c>
      <c r="B1983" s="5">
        <f>TITRES_STAT!D1986</f>
        <v>6.1429999999999998</v>
      </c>
      <c r="C1983" s="2">
        <f t="shared" si="237"/>
        <v>0</v>
      </c>
      <c r="D1983" s="2">
        <f t="shared" si="238"/>
        <v>6.1402000000000001</v>
      </c>
      <c r="E1983" s="2">
        <f t="shared" si="240"/>
        <v>6.1425000000000001</v>
      </c>
      <c r="F1983" s="2">
        <f t="shared" si="241"/>
        <v>6.1312499999999996</v>
      </c>
      <c r="G1983" s="2">
        <f t="shared" si="243"/>
        <v>6.1907999999999959</v>
      </c>
      <c r="H1983" s="2">
        <f t="shared" si="239"/>
        <v>6.2510250000000029</v>
      </c>
      <c r="I1983" s="2">
        <f t="array" ref="I1983">SUMPRODUCT(B1967:B1986, (ROW(B1967:B1986)-ROW(B1967)+1)) / (20*21/2)</f>
        <v>6.1326238095238104</v>
      </c>
      <c r="J1983" s="2">
        <f t="shared" si="242"/>
        <v>6.1494927489435618</v>
      </c>
      <c r="K1983" s="2">
        <f t="shared" si="244"/>
        <v>6.1700671839488948</v>
      </c>
    </row>
    <row r="1984" spans="1:11" ht="13.5" x14ac:dyDescent="0.25">
      <c r="A1984" s="3">
        <f>TITRES_STAT!B1987</f>
        <v>44895</v>
      </c>
      <c r="B1984" s="5">
        <f>TITRES_STAT!D1987</f>
        <v>6.1429999999999998</v>
      </c>
      <c r="C1984" s="2">
        <f t="shared" si="237"/>
        <v>0</v>
      </c>
      <c r="D1984" s="2">
        <f t="shared" si="238"/>
        <v>6.1416000000000004</v>
      </c>
      <c r="E1984" s="2">
        <f t="shared" si="240"/>
        <v>6.1409000000000002</v>
      </c>
      <c r="F1984" s="2">
        <f t="shared" si="241"/>
        <v>6.1362999999999994</v>
      </c>
      <c r="G1984" s="2">
        <f t="shared" si="243"/>
        <v>6.1889199999999951</v>
      </c>
      <c r="H1984" s="2">
        <f t="shared" si="239"/>
        <v>6.2493650000000027</v>
      </c>
      <c r="I1984" s="2">
        <f t="array" ref="I1984">SUMPRODUCT(B1968:B1987, (ROW(B1968:B1987)-ROW(B1968)+1)) / (20*21/2)</f>
        <v>6.1271714285714296</v>
      </c>
      <c r="J1984" s="2">
        <f t="shared" si="242"/>
        <v>6.1488743919013178</v>
      </c>
      <c r="K1984" s="2">
        <f t="shared" si="244"/>
        <v>6.1690057257548201</v>
      </c>
    </row>
    <row r="1985" spans="1:11" ht="13.5" x14ac:dyDescent="0.25">
      <c r="A1985" s="3">
        <f>TITRES_STAT!B1988</f>
        <v>44896</v>
      </c>
      <c r="B1985" s="5">
        <f>TITRES_STAT!D1988</f>
        <v>6.0810000000000004</v>
      </c>
      <c r="C1985" s="2">
        <f t="shared" si="237"/>
        <v>-6.1999999999999389E-2</v>
      </c>
      <c r="D1985" s="2">
        <f t="shared" si="238"/>
        <v>6.1305999999999994</v>
      </c>
      <c r="E1985" s="2">
        <f t="shared" si="240"/>
        <v>6.1347000000000005</v>
      </c>
      <c r="F1985" s="2">
        <f t="shared" si="241"/>
        <v>6.1382500000000002</v>
      </c>
      <c r="G1985" s="2">
        <f t="shared" si="243"/>
        <v>6.185799999999996</v>
      </c>
      <c r="H1985" s="2">
        <f t="shared" si="239"/>
        <v>6.247395</v>
      </c>
      <c r="I1985" s="2">
        <f t="array" ref="I1985">SUMPRODUCT(B1969:B1988, (ROW(B1969:B1988)-ROW(B1969)+1)) / (20*21/2)</f>
        <v>6.1217190476190479</v>
      </c>
      <c r="J1985" s="2">
        <f t="shared" si="242"/>
        <v>6.1424101641011921</v>
      </c>
      <c r="K1985" s="2">
        <f t="shared" si="244"/>
        <v>6.1655545208232585</v>
      </c>
    </row>
    <row r="1986" spans="1:11" ht="13.5" x14ac:dyDescent="0.25">
      <c r="A1986" s="3">
        <f>TITRES_STAT!B1989</f>
        <v>44897</v>
      </c>
      <c r="B1986" s="5">
        <f>TITRES_STAT!D1989</f>
        <v>6.0810000000000004</v>
      </c>
      <c r="C1986" s="2">
        <f t="shared" si="237"/>
        <v>0</v>
      </c>
      <c r="D1986" s="2">
        <f t="shared" si="238"/>
        <v>6.1181999999999999</v>
      </c>
      <c r="E1986" s="2">
        <f t="shared" si="240"/>
        <v>6.1292000000000009</v>
      </c>
      <c r="F1986" s="2">
        <f t="shared" si="241"/>
        <v>6.1382500000000002</v>
      </c>
      <c r="G1986" s="2">
        <f t="shared" si="243"/>
        <v>6.1826799999999968</v>
      </c>
      <c r="H1986" s="2">
        <f t="shared" si="239"/>
        <v>6.2459349999999993</v>
      </c>
      <c r="I1986" s="2">
        <f t="array" ref="I1986">SUMPRODUCT(B1970:B1989, (ROW(B1970:B1989)-ROW(B1970)+1)) / (20*21/2)</f>
        <v>6.1017809523809525</v>
      </c>
      <c r="J1986" s="2">
        <f t="shared" si="242"/>
        <v>6.1365615770439357</v>
      </c>
      <c r="K1986" s="2">
        <f t="shared" si="244"/>
        <v>6.1622386572615619</v>
      </c>
    </row>
    <row r="1987" spans="1:11" ht="13.5" x14ac:dyDescent="0.25">
      <c r="A1987" s="3">
        <f>TITRES_STAT!B1990</f>
        <v>44900</v>
      </c>
      <c r="B1987" s="5">
        <f>TITRES_STAT!D1990</f>
        <v>6.0810000000000004</v>
      </c>
      <c r="C1987" s="2">
        <f t="shared" si="237"/>
        <v>0</v>
      </c>
      <c r="D1987" s="2">
        <f t="shared" si="238"/>
        <v>6.1058000000000003</v>
      </c>
      <c r="E1987" s="2">
        <f t="shared" si="240"/>
        <v>6.1230000000000011</v>
      </c>
      <c r="F1987" s="2">
        <f t="shared" si="241"/>
        <v>6.1382500000000002</v>
      </c>
      <c r="G1987" s="2">
        <f t="shared" si="243"/>
        <v>6.1795599999999968</v>
      </c>
      <c r="H1987" s="2">
        <f t="shared" si="239"/>
        <v>6.2444749999999987</v>
      </c>
      <c r="I1987" s="2">
        <f t="array" ref="I1987">SUMPRODUCT(B1971:B1990, (ROW(B1971:B1990)-ROW(B1971)+1)) / (20*21/2)</f>
        <v>6.0978142857142865</v>
      </c>
      <c r="J1987" s="2">
        <f t="shared" si="242"/>
        <v>6.1312699982778467</v>
      </c>
      <c r="K1987" s="2">
        <f t="shared" si="244"/>
        <v>6.1590528275650298</v>
      </c>
    </row>
    <row r="1988" spans="1:11" ht="13.5" x14ac:dyDescent="0.25">
      <c r="A1988" s="3">
        <f>TITRES_STAT!B1991</f>
        <v>44901</v>
      </c>
      <c r="B1988" s="5">
        <f>TITRES_STAT!D1991</f>
        <v>6.0810000000000004</v>
      </c>
      <c r="C1988" s="2">
        <f t="shared" ref="C1988:C2051" si="245">B1988-B1987</f>
        <v>0</v>
      </c>
      <c r="D1988" s="2">
        <f t="shared" si="238"/>
        <v>6.0933999999999999</v>
      </c>
      <c r="E1988" s="2">
        <f t="shared" si="240"/>
        <v>6.1168000000000013</v>
      </c>
      <c r="F1988" s="2">
        <f t="shared" si="241"/>
        <v>6.1343500000000004</v>
      </c>
      <c r="G1988" s="2">
        <f t="shared" si="243"/>
        <v>6.1764399999999968</v>
      </c>
      <c r="H1988" s="2">
        <f t="shared" si="239"/>
        <v>6.2430149999999971</v>
      </c>
      <c r="I1988" s="2">
        <f t="array" ref="I1988">SUMPRODUCT(B1972:B1991, (ROW(B1972:B1991)-ROW(B1972)+1)) / (20*21/2)</f>
        <v>6.0793619047619059</v>
      </c>
      <c r="J1988" s="2">
        <f t="shared" si="242"/>
        <v>6.1264823793942425</v>
      </c>
      <c r="K1988" s="2">
        <f t="shared" si="244"/>
        <v>6.1559919323664012</v>
      </c>
    </row>
    <row r="1989" spans="1:11" ht="13.5" x14ac:dyDescent="0.25">
      <c r="A1989" s="3">
        <f>TITRES_STAT!B1992</f>
        <v>44902</v>
      </c>
      <c r="B1989" s="5">
        <f>TITRES_STAT!D1992</f>
        <v>5.9249999999999998</v>
      </c>
      <c r="C1989" s="2">
        <f t="shared" si="245"/>
        <v>-0.15600000000000058</v>
      </c>
      <c r="D1989" s="2">
        <f t="shared" si="238"/>
        <v>6.0498000000000003</v>
      </c>
      <c r="E1989" s="2">
        <f t="shared" si="240"/>
        <v>6.0957000000000008</v>
      </c>
      <c r="F1989" s="2">
        <f t="shared" si="241"/>
        <v>6.122650000000001</v>
      </c>
      <c r="G1989" s="2">
        <f t="shared" si="243"/>
        <v>6.1701999999999977</v>
      </c>
      <c r="H1989" s="2">
        <f t="shared" si="239"/>
        <v>6.2407749999999966</v>
      </c>
      <c r="I1989" s="2">
        <f t="array" ref="I1989">SUMPRODUCT(B1973:B1992, (ROW(B1973:B1992)-ROW(B1973)+1)) / (20*21/2)</f>
        <v>6.0620238095238097</v>
      </c>
      <c r="J1989" s="2">
        <f t="shared" si="242"/>
        <v>6.1072935813566955</v>
      </c>
      <c r="K1989" s="2">
        <f t="shared" si="244"/>
        <v>6.1469334252147778</v>
      </c>
    </row>
    <row r="1990" spans="1:11" ht="13.5" x14ac:dyDescent="0.25">
      <c r="A1990" s="3">
        <f>TITRES_STAT!B1993</f>
        <v>44903</v>
      </c>
      <c r="B1990" s="5">
        <f>TITRES_STAT!D1993</f>
        <v>6.0810000000000004</v>
      </c>
      <c r="C1990" s="2">
        <f t="shared" si="245"/>
        <v>0.15600000000000058</v>
      </c>
      <c r="D1990" s="2">
        <f t="shared" ref="D1990:D2053" si="246">AVERAGE(B1986:B1990)</f>
        <v>6.0498000000000003</v>
      </c>
      <c r="E1990" s="2">
        <f t="shared" si="240"/>
        <v>6.0902000000000012</v>
      </c>
      <c r="F1990" s="2">
        <f t="shared" si="241"/>
        <v>6.1187500000000004</v>
      </c>
      <c r="G1990" s="2">
        <f t="shared" si="243"/>
        <v>6.1670799999999986</v>
      </c>
      <c r="H1990" s="2">
        <f t="shared" si="239"/>
        <v>6.2393149999999959</v>
      </c>
      <c r="I1990" s="2">
        <f t="array" ref="I1990">SUMPRODUCT(B1974:B1993, (ROW(B1974:B1993)-ROW(B1974)+1)) / (20*21/2)</f>
        <v>6.0458000000000007</v>
      </c>
      <c r="J1990" s="2">
        <f t="shared" si="242"/>
        <v>6.1047894307512962</v>
      </c>
      <c r="K1990" s="2">
        <f t="shared" si="244"/>
        <v>6.1443478006965506</v>
      </c>
    </row>
    <row r="1991" spans="1:11" ht="13.5" x14ac:dyDescent="0.25">
      <c r="A1991" s="3">
        <f>TITRES_STAT!B1994</f>
        <v>44904</v>
      </c>
      <c r="B1991" s="5">
        <f>TITRES_STAT!D1994</f>
        <v>5.9249999999999998</v>
      </c>
      <c r="C1991" s="2">
        <f t="shared" si="245"/>
        <v>-0.15600000000000058</v>
      </c>
      <c r="D1991" s="2">
        <f t="shared" si="246"/>
        <v>6.0186000000000002</v>
      </c>
      <c r="E1991" s="2">
        <f t="shared" si="240"/>
        <v>6.0683999999999996</v>
      </c>
      <c r="F1991" s="2">
        <f t="shared" si="241"/>
        <v>6.107050000000001</v>
      </c>
      <c r="G1991" s="2">
        <f t="shared" si="243"/>
        <v>6.1608399999999994</v>
      </c>
      <c r="H1991" s="2">
        <f t="shared" si="239"/>
        <v>6.2370749999999955</v>
      </c>
      <c r="I1991" s="2">
        <f t="array" ref="I1991">SUMPRODUCT(B1975:B1994, (ROW(B1975:B1994)-ROW(B1975)+1)) / (20*21/2)</f>
        <v>6.0306904761904772</v>
      </c>
      <c r="J1991" s="2">
        <f t="shared" si="242"/>
        <v>6.0876666278226015</v>
      </c>
      <c r="K1991" s="2">
        <f t="shared" si="244"/>
        <v>6.1357459261594309</v>
      </c>
    </row>
    <row r="1992" spans="1:11" ht="13.5" x14ac:dyDescent="0.25">
      <c r="A1992" s="3">
        <f>TITRES_STAT!B1995</f>
        <v>44907</v>
      </c>
      <c r="B1992" s="5">
        <f>TITRES_STAT!D1995</f>
        <v>5.9249999999999998</v>
      </c>
      <c r="C1992" s="2">
        <f t="shared" si="245"/>
        <v>0</v>
      </c>
      <c r="D1992" s="2">
        <f t="shared" si="246"/>
        <v>5.9874000000000001</v>
      </c>
      <c r="E1992" s="2">
        <f t="shared" si="240"/>
        <v>6.0465999999999998</v>
      </c>
      <c r="F1992" s="2">
        <f t="shared" si="241"/>
        <v>6.0953500000000007</v>
      </c>
      <c r="G1992" s="2">
        <f t="shared" si="243"/>
        <v>6.1545999999999994</v>
      </c>
      <c r="H1992" s="2">
        <f t="shared" si="239"/>
        <v>6.2348349999999932</v>
      </c>
      <c r="I1992" s="2">
        <f t="array" ref="I1992">SUMPRODUCT(B1976:B1995, (ROW(B1976:B1995)-ROW(B1976)+1)) / (20*21/2)</f>
        <v>6.0166952380952381</v>
      </c>
      <c r="J1992" s="2">
        <f t="shared" si="242"/>
        <v>6.0721745680299728</v>
      </c>
      <c r="K1992" s="2">
        <f t="shared" si="244"/>
        <v>6.1274813800355323</v>
      </c>
    </row>
    <row r="1993" spans="1:11" ht="13.5" x14ac:dyDescent="0.25">
      <c r="A1993" s="3">
        <f>TITRES_STAT!B1996</f>
        <v>44908</v>
      </c>
      <c r="B1993" s="5">
        <f>TITRES_STAT!D1996</f>
        <v>5.9249999999999998</v>
      </c>
      <c r="C1993" s="2">
        <f t="shared" si="245"/>
        <v>0</v>
      </c>
      <c r="D1993" s="2">
        <f t="shared" si="246"/>
        <v>5.9562000000000008</v>
      </c>
      <c r="E1993" s="2">
        <f t="shared" si="240"/>
        <v>6.024799999999999</v>
      </c>
      <c r="F1993" s="2">
        <f t="shared" si="241"/>
        <v>6.0836500000000004</v>
      </c>
      <c r="G1993" s="2">
        <f t="shared" si="243"/>
        <v>6.1483600000000003</v>
      </c>
      <c r="H1993" s="2">
        <f t="shared" si="239"/>
        <v>6.2325949999999928</v>
      </c>
      <c r="I1993" s="2">
        <f t="array" ref="I1993">SUMPRODUCT(B1977:B1996, (ROW(B1977:B1996)-ROW(B1977)+1)) / (20*21/2)</f>
        <v>6.0037380952380959</v>
      </c>
      <c r="J1993" s="2">
        <f t="shared" si="242"/>
        <v>6.0581579425033087</v>
      </c>
      <c r="K1993" s="2">
        <f t="shared" si="244"/>
        <v>6.1195409337596294</v>
      </c>
    </row>
    <row r="1994" spans="1:11" ht="13.5" x14ac:dyDescent="0.25">
      <c r="A1994" s="3">
        <f>TITRES_STAT!B1997</f>
        <v>44909</v>
      </c>
      <c r="B1994" s="5">
        <f>TITRES_STAT!D1997</f>
        <v>5.9249999999999998</v>
      </c>
      <c r="C1994" s="2">
        <f t="shared" si="245"/>
        <v>0</v>
      </c>
      <c r="D1994" s="2">
        <f t="shared" si="246"/>
        <v>5.9562000000000008</v>
      </c>
      <c r="E1994" s="2">
        <f t="shared" si="240"/>
        <v>6.0029999999999992</v>
      </c>
      <c r="F1994" s="2">
        <f t="shared" si="241"/>
        <v>6.0719500000000002</v>
      </c>
      <c r="G1994" s="2">
        <f t="shared" si="243"/>
        <v>6.1421200000000002</v>
      </c>
      <c r="H1994" s="2">
        <f t="shared" ref="H1994:H2057" si="247">AVERAGE(B1795:B1994)</f>
        <v>6.2303549999999923</v>
      </c>
      <c r="I1994" s="2">
        <f t="array" ref="I1994">SUMPRODUCT(B1978:B1997, (ROW(B1978:B1997)-ROW(B1978)+1)) / (20*21/2)</f>
        <v>5.99102380952381</v>
      </c>
      <c r="J1994" s="2">
        <f t="shared" si="242"/>
        <v>6.0454762336934698</v>
      </c>
      <c r="K1994" s="2">
        <f t="shared" si="244"/>
        <v>6.1119118775337622</v>
      </c>
    </row>
    <row r="1995" spans="1:11" ht="13.5" x14ac:dyDescent="0.25">
      <c r="A1995" s="3">
        <f>TITRES_STAT!B1998</f>
        <v>44910</v>
      </c>
      <c r="B1995" s="5">
        <f>TITRES_STAT!D1998</f>
        <v>5.9249999999999998</v>
      </c>
      <c r="C1995" s="2">
        <f t="shared" si="245"/>
        <v>0</v>
      </c>
      <c r="D1995" s="2">
        <f t="shared" si="246"/>
        <v>5.9249999999999998</v>
      </c>
      <c r="E1995" s="2">
        <f t="shared" si="240"/>
        <v>5.9873999999999992</v>
      </c>
      <c r="F1995" s="2">
        <f t="shared" si="241"/>
        <v>6.0610499999999998</v>
      </c>
      <c r="G1995" s="2">
        <f t="shared" si="243"/>
        <v>6.1358799999999993</v>
      </c>
      <c r="H1995" s="2">
        <f t="shared" si="247"/>
        <v>6.2281149999999936</v>
      </c>
      <c r="I1995" s="2">
        <f t="array" ref="I1995">SUMPRODUCT(B1979:B1998, (ROW(B1979:B1998)-ROW(B1979)+1)) / (20*21/2)</f>
        <v>5.9801476190476199</v>
      </c>
      <c r="J1995" s="2">
        <f t="shared" si="242"/>
        <v>6.0340023066750437</v>
      </c>
      <c r="K1995" s="2">
        <f t="shared" si="244"/>
        <v>6.1045819999834192</v>
      </c>
    </row>
    <row r="1996" spans="1:11" ht="13.5" x14ac:dyDescent="0.25">
      <c r="A1996" s="3">
        <f>TITRES_STAT!B1999</f>
        <v>44911</v>
      </c>
      <c r="B1996" s="5">
        <f>TITRES_STAT!D1999</f>
        <v>5.9249999999999998</v>
      </c>
      <c r="C1996" s="2">
        <f t="shared" si="245"/>
        <v>0</v>
      </c>
      <c r="D1996" s="2">
        <f t="shared" si="246"/>
        <v>5.9249999999999998</v>
      </c>
      <c r="E1996" s="2">
        <f t="shared" ref="E1996:E2059" si="248">AVERAGE(B1987:B1996)</f>
        <v>5.9717999999999991</v>
      </c>
      <c r="F1996" s="2">
        <f t="shared" si="241"/>
        <v>6.0504999999999995</v>
      </c>
      <c r="G1996" s="2">
        <f t="shared" si="243"/>
        <v>6.1296399999999993</v>
      </c>
      <c r="H1996" s="2">
        <f t="shared" si="247"/>
        <v>6.2258749999999932</v>
      </c>
      <c r="I1996" s="2">
        <f t="array" ref="I1996">SUMPRODUCT(B1980:B1999, (ROW(B1980:B1999)-ROW(B1980)+1)) / (20*21/2)</f>
        <v>5.9703095238095241</v>
      </c>
      <c r="J1996" s="2">
        <f t="shared" si="242"/>
        <v>6.023621134610754</v>
      </c>
      <c r="K1996" s="2">
        <f t="shared" si="244"/>
        <v>6.0975395686115208</v>
      </c>
    </row>
    <row r="1997" spans="1:11" ht="13.5" x14ac:dyDescent="0.25">
      <c r="A1997" s="3">
        <f>TITRES_STAT!B2000</f>
        <v>44914</v>
      </c>
      <c r="B1997" s="5">
        <f>TITRES_STAT!D2000</f>
        <v>5.9169999999999998</v>
      </c>
      <c r="C1997" s="2">
        <f t="shared" si="245"/>
        <v>-8.0000000000000071E-3</v>
      </c>
      <c r="D1997" s="2">
        <f t="shared" si="246"/>
        <v>5.9233999999999991</v>
      </c>
      <c r="E1997" s="2">
        <f t="shared" si="248"/>
        <v>5.9553999999999991</v>
      </c>
      <c r="F1997" s="2">
        <f t="shared" si="241"/>
        <v>6.0391999999999992</v>
      </c>
      <c r="G1997" s="2">
        <f t="shared" si="243"/>
        <v>6.1232399999999991</v>
      </c>
      <c r="H1997" s="2">
        <f t="shared" si="247"/>
        <v>6.2237399999999923</v>
      </c>
      <c r="I1997" s="2">
        <f t="array" ref="I1997">SUMPRODUCT(B1981:B2000, (ROW(B1981:B2000)-ROW(B1981)+1)) / (20*21/2)</f>
        <v>5.9614761904761897</v>
      </c>
      <c r="J1997" s="2">
        <f t="shared" si="242"/>
        <v>6.0134667408383011</v>
      </c>
      <c r="K1997" s="2">
        <f t="shared" si="244"/>
        <v>6.0904595855287162</v>
      </c>
    </row>
    <row r="1998" spans="1:11" ht="13.5" x14ac:dyDescent="0.25">
      <c r="A1998" s="3">
        <f>TITRES_STAT!B2001</f>
        <v>44915</v>
      </c>
      <c r="B1998" s="5">
        <f>TITRES_STAT!D2001</f>
        <v>5.9249999999999998</v>
      </c>
      <c r="C1998" s="2">
        <f t="shared" si="245"/>
        <v>8.0000000000000071E-3</v>
      </c>
      <c r="D1998" s="2">
        <f t="shared" si="246"/>
        <v>5.9234</v>
      </c>
      <c r="E1998" s="2">
        <f t="shared" si="248"/>
        <v>5.9398</v>
      </c>
      <c r="F1998" s="2">
        <f t="shared" si="241"/>
        <v>6.0282999999999998</v>
      </c>
      <c r="G1998" s="2">
        <f t="shared" si="243"/>
        <v>6.1169999999999991</v>
      </c>
      <c r="H1998" s="2">
        <f t="shared" si="247"/>
        <v>6.2216449999999908</v>
      </c>
      <c r="I1998" s="2">
        <f t="array" ref="I1998">SUMPRODUCT(B1982:B2001, (ROW(B1982:B2001)-ROW(B1982)+1)) / (20*21/2)</f>
        <v>5.9528857142857143</v>
      </c>
      <c r="J1998" s="2">
        <f t="shared" si="242"/>
        <v>6.0050413369489393</v>
      </c>
      <c r="K1998" s="2">
        <f t="shared" si="244"/>
        <v>6.0839709743315122</v>
      </c>
    </row>
    <row r="1999" spans="1:11" ht="13.5" x14ac:dyDescent="0.25">
      <c r="A1999" s="3">
        <f>TITRES_STAT!B2002</f>
        <v>44916</v>
      </c>
      <c r="B1999" s="5">
        <f>TITRES_STAT!D2002</f>
        <v>5.9249999999999998</v>
      </c>
      <c r="C1999" s="2">
        <f t="shared" si="245"/>
        <v>0</v>
      </c>
      <c r="D1999" s="2">
        <f t="shared" si="246"/>
        <v>5.9234</v>
      </c>
      <c r="E1999" s="2">
        <f t="shared" si="248"/>
        <v>5.9398</v>
      </c>
      <c r="F1999" s="2">
        <f t="shared" si="241"/>
        <v>6.0177499999999995</v>
      </c>
      <c r="G1999" s="2">
        <f t="shared" si="243"/>
        <v>6.11076</v>
      </c>
      <c r="H1999" s="2">
        <f t="shared" si="247"/>
        <v>6.219549999999991</v>
      </c>
      <c r="I1999" s="2">
        <f t="array" ref="I1999">SUMPRODUCT(B1983:B2002, (ROW(B1983:B2002)-ROW(B1983)+1)) / (20*21/2)</f>
        <v>5.9453714285714288</v>
      </c>
      <c r="J1999" s="2">
        <f t="shared" si="242"/>
        <v>5.9974183524776112</v>
      </c>
      <c r="K1999" s="2">
        <f t="shared" si="244"/>
        <v>6.0777368184753744</v>
      </c>
    </row>
    <row r="2000" spans="1:11" ht="13.5" x14ac:dyDescent="0.25">
      <c r="A2000" s="3">
        <f>TITRES_STAT!B2003</f>
        <v>44917</v>
      </c>
      <c r="B2000" s="5">
        <f>TITRES_STAT!D2003</f>
        <v>5.9249999999999998</v>
      </c>
      <c r="C2000" s="2">
        <f t="shared" si="245"/>
        <v>0</v>
      </c>
      <c r="D2000" s="2">
        <f t="shared" si="246"/>
        <v>5.9234</v>
      </c>
      <c r="E2000" s="2">
        <f t="shared" si="248"/>
        <v>5.924199999999999</v>
      </c>
      <c r="F2000" s="2">
        <f t="shared" si="241"/>
        <v>6.0071999999999992</v>
      </c>
      <c r="G2000" s="2">
        <f t="shared" si="243"/>
        <v>6.1045199999999999</v>
      </c>
      <c r="H2000" s="2">
        <f t="shared" si="247"/>
        <v>6.2174549999999904</v>
      </c>
      <c r="I2000" s="2">
        <f t="array" ref="I2000">SUMPRODUCT(B1984:B2003, (ROW(B1984:B2003)-ROW(B1984)+1)) / (20*21/2)</f>
        <v>5.9396952380952373</v>
      </c>
      <c r="J2000" s="2">
        <f t="shared" si="242"/>
        <v>5.9905213665273624</v>
      </c>
      <c r="K2000" s="2">
        <f t="shared" si="244"/>
        <v>6.071747139319478</v>
      </c>
    </row>
    <row r="2001" spans="1:11" ht="13.5" x14ac:dyDescent="0.25">
      <c r="A2001" s="3">
        <f>TITRES_STAT!B2004</f>
        <v>44918</v>
      </c>
      <c r="B2001" s="5">
        <f>TITRES_STAT!D2004</f>
        <v>5.9169999999999998</v>
      </c>
      <c r="C2001" s="2">
        <f t="shared" si="245"/>
        <v>-8.0000000000000071E-3</v>
      </c>
      <c r="D2001" s="2">
        <f t="shared" si="246"/>
        <v>5.9218000000000002</v>
      </c>
      <c r="E2001" s="2">
        <f t="shared" si="248"/>
        <v>5.9233999999999991</v>
      </c>
      <c r="F2001" s="2">
        <f t="shared" si="241"/>
        <v>5.9958999999999989</v>
      </c>
      <c r="G2001" s="2">
        <f t="shared" si="243"/>
        <v>6.0981199999999998</v>
      </c>
      <c r="H2001" s="2">
        <f t="shared" si="247"/>
        <v>6.2153199999999904</v>
      </c>
      <c r="I2001" s="2">
        <f t="array" ref="I2001">SUMPRODUCT(B1985:B2004, (ROW(B1985:B2004)-ROW(B1985)+1)) / (20*21/2)</f>
        <v>5.9350571428571426</v>
      </c>
      <c r="J2001" s="2">
        <f t="shared" si="242"/>
        <v>5.9835193316199948</v>
      </c>
      <c r="K2001" s="2">
        <f t="shared" si="244"/>
        <v>6.0656786240520475</v>
      </c>
    </row>
    <row r="2002" spans="1:11" ht="13.5" x14ac:dyDescent="0.25">
      <c r="A2002" s="3">
        <f>TITRES_STAT!B2005</f>
        <v>44921</v>
      </c>
      <c r="B2002" s="5">
        <f>TITRES_STAT!D2005</f>
        <v>5.9169999999999998</v>
      </c>
      <c r="C2002" s="2">
        <f t="shared" si="245"/>
        <v>0</v>
      </c>
      <c r="D2002" s="2">
        <f t="shared" si="246"/>
        <v>5.9218000000000002</v>
      </c>
      <c r="E2002" s="2">
        <f t="shared" si="248"/>
        <v>5.9225999999999992</v>
      </c>
      <c r="F2002" s="2">
        <f t="shared" si="241"/>
        <v>5.9845999999999986</v>
      </c>
      <c r="G2002" s="2">
        <f t="shared" si="243"/>
        <v>6.0917200000000005</v>
      </c>
      <c r="H2002" s="2">
        <f t="shared" si="247"/>
        <v>6.2131849999999904</v>
      </c>
      <c r="I2002" s="2">
        <f t="array" ref="I2002">SUMPRODUCT(B1986:B2005, (ROW(B1986:B2005)-ROW(B1986)+1)) / (20*21/2)</f>
        <v>5.931457142857143</v>
      </c>
      <c r="J2002" s="2">
        <f t="shared" si="242"/>
        <v>5.9771841571799955</v>
      </c>
      <c r="K2002" s="2">
        <f t="shared" si="244"/>
        <v>6.0598480897754969</v>
      </c>
    </row>
    <row r="2003" spans="1:11" ht="13.5" x14ac:dyDescent="0.25">
      <c r="A2003" s="3">
        <f>TITRES_STAT!B2006</f>
        <v>44922</v>
      </c>
      <c r="B2003" s="5">
        <f>TITRES_STAT!D2006</f>
        <v>5.9249999999999998</v>
      </c>
      <c r="C2003" s="2">
        <f t="shared" si="245"/>
        <v>8.0000000000000071E-3</v>
      </c>
      <c r="D2003" s="2">
        <f t="shared" si="246"/>
        <v>5.9217999999999993</v>
      </c>
      <c r="E2003" s="2">
        <f t="shared" si="248"/>
        <v>5.9226000000000001</v>
      </c>
      <c r="F2003" s="2">
        <f t="shared" si="241"/>
        <v>5.9736999999999991</v>
      </c>
      <c r="G2003" s="2">
        <f t="shared" si="243"/>
        <v>6.0854800000000004</v>
      </c>
      <c r="H2003" s="2">
        <f t="shared" si="247"/>
        <v>6.2110899999999916</v>
      </c>
      <c r="I2003" s="2">
        <f t="array" ref="I2003">SUMPRODUCT(B1987:B2006, (ROW(B1987:B2006)-ROW(B1987)+1)) / (20*21/2)</f>
        <v>5.9286000000000003</v>
      </c>
      <c r="J2003" s="2">
        <f t="shared" si="242"/>
        <v>5.9722142374485676</v>
      </c>
      <c r="K2003" s="2">
        <f t="shared" si="244"/>
        <v>6.0545599293921439</v>
      </c>
    </row>
    <row r="2004" spans="1:11" ht="13.5" x14ac:dyDescent="0.25">
      <c r="A2004" s="3">
        <f>TITRES_STAT!B2007</f>
        <v>44923</v>
      </c>
      <c r="B2004" s="5">
        <f>TITRES_STAT!D2007</f>
        <v>5.9249999999999998</v>
      </c>
      <c r="C2004" s="2">
        <f t="shared" si="245"/>
        <v>0</v>
      </c>
      <c r="D2004" s="2">
        <f t="shared" si="246"/>
        <v>5.9218000000000002</v>
      </c>
      <c r="E2004" s="2">
        <f t="shared" si="248"/>
        <v>5.9226000000000001</v>
      </c>
      <c r="F2004" s="2">
        <f t="shared" ref="F2004:F2067" si="249">AVERAGE(B1985:B2004)</f>
        <v>5.9627999999999997</v>
      </c>
      <c r="G2004" s="2">
        <f t="shared" si="243"/>
        <v>6.0792400000000013</v>
      </c>
      <c r="H2004" s="2">
        <f t="shared" si="247"/>
        <v>6.2089949999999909</v>
      </c>
      <c r="I2004" s="2">
        <f t="array" ref="I2004">SUMPRODUCT(B1988:B2007, (ROW(B1988:B2007)-ROW(B1988)+1)) / (20*21/2)</f>
        <v>5.9264857142857137</v>
      </c>
      <c r="J2004" s="2">
        <f t="shared" si="242"/>
        <v>5.9677176434058463</v>
      </c>
      <c r="K2004" s="2">
        <f t="shared" si="244"/>
        <v>6.0494791478473546</v>
      </c>
    </row>
    <row r="2005" spans="1:11" ht="13.5" x14ac:dyDescent="0.25">
      <c r="A2005" s="3">
        <f>TITRES_STAT!B2008</f>
        <v>44924</v>
      </c>
      <c r="B2005" s="5">
        <f>TITRES_STAT!D2008</f>
        <v>5.9249999999999998</v>
      </c>
      <c r="C2005" s="2">
        <f t="shared" si="245"/>
        <v>0</v>
      </c>
      <c r="D2005" s="2">
        <f t="shared" si="246"/>
        <v>5.9218000000000002</v>
      </c>
      <c r="E2005" s="2">
        <f t="shared" si="248"/>
        <v>5.9225999999999992</v>
      </c>
      <c r="F2005" s="2">
        <f t="shared" si="249"/>
        <v>5.9549999999999992</v>
      </c>
      <c r="G2005" s="2">
        <f t="shared" si="243"/>
        <v>6.0730000000000022</v>
      </c>
      <c r="H2005" s="2">
        <f t="shared" si="247"/>
        <v>6.2068999999999894</v>
      </c>
      <c r="I2005" s="2">
        <f t="array" ref="I2005">SUMPRODUCT(B1989:B2008, (ROW(B1989:B2008)-ROW(B1989)+1)) / (20*21/2)</f>
        <v>5.9251142857142849</v>
      </c>
      <c r="J2005" s="2">
        <f t="shared" ref="J2005:J2068" si="250">$J$4*B2005+J2004*(1-$J$4)</f>
        <v>5.9636492964148129</v>
      </c>
      <c r="K2005" s="2">
        <f t="shared" si="244"/>
        <v>6.0445976126376548</v>
      </c>
    </row>
    <row r="2006" spans="1:11" ht="13.5" x14ac:dyDescent="0.25">
      <c r="A2006" s="3">
        <f>TITRES_STAT!B2009</f>
        <v>44925</v>
      </c>
      <c r="B2006" s="5">
        <f>TITRES_STAT!D2009</f>
        <v>5.9249999999999998</v>
      </c>
      <c r="C2006" s="2">
        <f t="shared" si="245"/>
        <v>0</v>
      </c>
      <c r="D2006" s="2">
        <f t="shared" si="246"/>
        <v>5.9234</v>
      </c>
      <c r="E2006" s="2">
        <f t="shared" si="248"/>
        <v>5.9225999999999992</v>
      </c>
      <c r="F2006" s="2">
        <f t="shared" si="249"/>
        <v>5.9471999999999987</v>
      </c>
      <c r="G2006" s="2">
        <f t="shared" si="243"/>
        <v>6.0667600000000013</v>
      </c>
      <c r="H2006" s="2">
        <f t="shared" si="247"/>
        <v>6.2048049999999888</v>
      </c>
      <c r="I2006" s="2">
        <f t="array" ref="I2006">SUMPRODUCT(B1990:B2009, (ROW(B1990:B2009)-ROW(B1990)+1)) / (20*21/2)</f>
        <v>5.9244857142857148</v>
      </c>
      <c r="J2006" s="2">
        <f t="shared" si="250"/>
        <v>5.9599684110419737</v>
      </c>
      <c r="K2006" s="2">
        <f t="shared" si="244"/>
        <v>6.0399075101812763</v>
      </c>
    </row>
    <row r="2007" spans="1:11" ht="13.5" x14ac:dyDescent="0.25">
      <c r="A2007" s="3">
        <f>TITRES_STAT!B2010</f>
        <v>44928</v>
      </c>
      <c r="B2007" s="5">
        <f>TITRES_STAT!D2010</f>
        <v>5.9249999999999998</v>
      </c>
      <c r="C2007" s="2">
        <f t="shared" si="245"/>
        <v>0</v>
      </c>
      <c r="D2007" s="2">
        <f t="shared" si="246"/>
        <v>5.9249999999999998</v>
      </c>
      <c r="E2007" s="2">
        <f t="shared" si="248"/>
        <v>5.9233999999999991</v>
      </c>
      <c r="F2007" s="2">
        <f t="shared" si="249"/>
        <v>5.9393999999999991</v>
      </c>
      <c r="G2007" s="2">
        <f t="shared" si="243"/>
        <v>6.0605200000000012</v>
      </c>
      <c r="H2007" s="2">
        <f t="shared" si="247"/>
        <v>6.2027099999999882</v>
      </c>
      <c r="I2007" s="2">
        <f t="array" ref="I2007">SUMPRODUCT(B1991:B2010, (ROW(B1991:B2010)-ROW(B1991)+1)) / (20*21/2)</f>
        <v>5.9238571428571429</v>
      </c>
      <c r="J2007" s="2">
        <f t="shared" si="250"/>
        <v>5.956638086180833</v>
      </c>
      <c r="K2007" s="2">
        <f t="shared" si="244"/>
        <v>6.0354013333114223</v>
      </c>
    </row>
    <row r="2008" spans="1:11" ht="13.5" x14ac:dyDescent="0.25">
      <c r="A2008" s="3">
        <f>TITRES_STAT!B2011</f>
        <v>44929</v>
      </c>
      <c r="B2008" s="5">
        <f>TITRES_STAT!D2011</f>
        <v>5.9249999999999998</v>
      </c>
      <c r="C2008" s="2">
        <f t="shared" si="245"/>
        <v>0</v>
      </c>
      <c r="D2008" s="2">
        <f t="shared" si="246"/>
        <v>5.9249999999999998</v>
      </c>
      <c r="E2008" s="2">
        <f t="shared" si="248"/>
        <v>5.9233999999999991</v>
      </c>
      <c r="F2008" s="2">
        <f t="shared" si="249"/>
        <v>5.9315999999999987</v>
      </c>
      <c r="G2008" s="2">
        <f t="shared" si="243"/>
        <v>6.0542800000000021</v>
      </c>
      <c r="H2008" s="2">
        <f t="shared" si="247"/>
        <v>6.2007599999999865</v>
      </c>
      <c r="I2008" s="2">
        <f t="array" ref="I2008">SUMPRODUCT(B1992:B2011, (ROW(B1992:B2011)-ROW(B1992)+1)) / (20*21/2)</f>
        <v>5.923971428571428</v>
      </c>
      <c r="J2008" s="2">
        <f t="shared" si="250"/>
        <v>5.9536249351159913</v>
      </c>
      <c r="K2008" s="2">
        <f t="shared" si="244"/>
        <v>6.0310718692599945</v>
      </c>
    </row>
    <row r="2009" spans="1:11" ht="13.5" x14ac:dyDescent="0.25">
      <c r="A2009" s="3">
        <f>TITRES_STAT!B2012</f>
        <v>44930</v>
      </c>
      <c r="B2009" s="5">
        <f>TITRES_STAT!D2012</f>
        <v>5.9249999999999998</v>
      </c>
      <c r="C2009" s="2">
        <f t="shared" si="245"/>
        <v>0</v>
      </c>
      <c r="D2009" s="2">
        <f t="shared" si="246"/>
        <v>5.9249999999999998</v>
      </c>
      <c r="E2009" s="2">
        <f t="shared" si="248"/>
        <v>5.9233999999999991</v>
      </c>
      <c r="F2009" s="2">
        <f t="shared" si="249"/>
        <v>5.9315999999999987</v>
      </c>
      <c r="G2009" s="2">
        <f t="shared" si="243"/>
        <v>6.048040000000003</v>
      </c>
      <c r="H2009" s="2">
        <f t="shared" si="247"/>
        <v>6.1988099999999857</v>
      </c>
      <c r="I2009" s="2">
        <f t="array" ref="I2009">SUMPRODUCT(B1993:B2012, (ROW(B1993:B2012)-ROW(B1993)+1)) / (20*21/2)</f>
        <v>5.924085714285714</v>
      </c>
      <c r="J2009" s="2">
        <f t="shared" si="250"/>
        <v>5.9508987508192304</v>
      </c>
      <c r="K2009" s="2">
        <f t="shared" si="244"/>
        <v>6.0269121881125436</v>
      </c>
    </row>
    <row r="2010" spans="1:11" ht="13.5" x14ac:dyDescent="0.25">
      <c r="A2010" s="3">
        <f>TITRES_STAT!B2013</f>
        <v>44931</v>
      </c>
      <c r="B2010" s="5">
        <f>TITRES_STAT!D2013</f>
        <v>5.9249999999999998</v>
      </c>
      <c r="C2010" s="2">
        <f t="shared" si="245"/>
        <v>0</v>
      </c>
      <c r="D2010" s="2">
        <f t="shared" si="246"/>
        <v>5.9249999999999998</v>
      </c>
      <c r="E2010" s="2">
        <f t="shared" si="248"/>
        <v>5.9233999999999991</v>
      </c>
      <c r="F2010" s="2">
        <f t="shared" si="249"/>
        <v>5.9237999999999982</v>
      </c>
      <c r="G2010" s="2">
        <f t="shared" si="243"/>
        <v>6.0418000000000029</v>
      </c>
      <c r="H2010" s="2">
        <f t="shared" si="247"/>
        <v>6.1968599999999858</v>
      </c>
      <c r="I2010" s="2">
        <f t="array" ref="I2010">SUMPRODUCT(B1994:B2013, (ROW(B1994:B2013)-ROW(B1994)+1)) / (20*21/2)</f>
        <v>5.924199999999999</v>
      </c>
      <c r="J2010" s="2">
        <f t="shared" si="250"/>
        <v>5.9484322031221604</v>
      </c>
      <c r="K2010" s="2">
        <f t="shared" si="244"/>
        <v>6.0229156317159731</v>
      </c>
    </row>
    <row r="2011" spans="1:11" ht="13.5" x14ac:dyDescent="0.25">
      <c r="A2011" s="3">
        <f>TITRES_STAT!B2014</f>
        <v>44932</v>
      </c>
      <c r="B2011" s="5">
        <f>TITRES_STAT!D2014</f>
        <v>5.9249999999999998</v>
      </c>
      <c r="C2011" s="2">
        <f t="shared" si="245"/>
        <v>0</v>
      </c>
      <c r="D2011" s="2">
        <f t="shared" si="246"/>
        <v>5.9249999999999998</v>
      </c>
      <c r="E2011" s="2">
        <f t="shared" si="248"/>
        <v>5.924199999999999</v>
      </c>
      <c r="F2011" s="2">
        <f t="shared" si="249"/>
        <v>5.9237999999999982</v>
      </c>
      <c r="G2011" s="2">
        <f t="shared" si="243"/>
        <v>6.0355600000000029</v>
      </c>
      <c r="H2011" s="2">
        <f t="shared" si="247"/>
        <v>6.1947649999999852</v>
      </c>
      <c r="I2011" s="2">
        <f t="array" ref="I2011">SUMPRODUCT(B1995:B2014, (ROW(B1995:B2014)-ROW(B1995)+1)) / (20*21/2)</f>
        <v>5.9243142857142859</v>
      </c>
      <c r="J2011" s="2">
        <f t="shared" si="250"/>
        <v>5.9462005647295735</v>
      </c>
      <c r="K2011" s="2">
        <f t="shared" si="244"/>
        <v>6.019075803021229</v>
      </c>
    </row>
    <row r="2012" spans="1:11" ht="13.5" x14ac:dyDescent="0.25">
      <c r="A2012" s="3">
        <f>TITRES_STAT!B2015</f>
        <v>44935</v>
      </c>
      <c r="B2012" s="5">
        <f>TITRES_STAT!D2015</f>
        <v>5.9249999999999998</v>
      </c>
      <c r="C2012" s="2">
        <f t="shared" si="245"/>
        <v>0</v>
      </c>
      <c r="D2012" s="2">
        <f t="shared" si="246"/>
        <v>5.9249999999999998</v>
      </c>
      <c r="E2012" s="2">
        <f t="shared" si="248"/>
        <v>5.9249999999999989</v>
      </c>
      <c r="F2012" s="2">
        <f t="shared" si="249"/>
        <v>5.9237999999999982</v>
      </c>
      <c r="G2012" s="2">
        <f t="shared" si="243"/>
        <v>6.029320000000002</v>
      </c>
      <c r="H2012" s="2">
        <f t="shared" si="247"/>
        <v>6.1928149999999844</v>
      </c>
      <c r="I2012" s="2">
        <f t="array" ref="I2012">SUMPRODUCT(B1996:B2015, (ROW(B1996:B2015)-ROW(B1996)+1)) / (20*21/2)</f>
        <v>5.9244285714285709</v>
      </c>
      <c r="J2012" s="2">
        <f t="shared" si="250"/>
        <v>5.9441814633267569</v>
      </c>
      <c r="K2012" s="2">
        <f t="shared" si="244"/>
        <v>6.0153865558439259</v>
      </c>
    </row>
    <row r="2013" spans="1:11" ht="13.5" x14ac:dyDescent="0.25">
      <c r="A2013" s="3">
        <f>TITRES_STAT!B2016</f>
        <v>44936</v>
      </c>
      <c r="B2013" s="5">
        <f>TITRES_STAT!D2016</f>
        <v>5.9249999999999998</v>
      </c>
      <c r="C2013" s="2">
        <f t="shared" si="245"/>
        <v>0</v>
      </c>
      <c r="D2013" s="2">
        <f t="shared" si="246"/>
        <v>5.9249999999999998</v>
      </c>
      <c r="E2013" s="2">
        <f t="shared" si="248"/>
        <v>5.9249999999999989</v>
      </c>
      <c r="F2013" s="2">
        <f t="shared" si="249"/>
        <v>5.9237999999999982</v>
      </c>
      <c r="G2013" s="2">
        <f t="shared" si="243"/>
        <v>6.0269800000000036</v>
      </c>
      <c r="H2013" s="2">
        <f t="shared" si="247"/>
        <v>6.1908649999999854</v>
      </c>
      <c r="I2013" s="2">
        <f t="array" ref="I2013">SUMPRODUCT(B1997:B2016, (ROW(B1997:B2016)-ROW(B1997)+1)) / (20*21/2)</f>
        <v>5.9245428571428569</v>
      </c>
      <c r="J2013" s="2">
        <f t="shared" si="250"/>
        <v>5.9423546572956374</v>
      </c>
      <c r="K2013" s="2">
        <f t="shared" si="244"/>
        <v>6.0118419850265177</v>
      </c>
    </row>
    <row r="2014" spans="1:11" ht="13.5" x14ac:dyDescent="0.25">
      <c r="A2014" s="3">
        <f>TITRES_STAT!B2017</f>
        <v>44937</v>
      </c>
      <c r="B2014" s="5">
        <f>TITRES_STAT!D2017</f>
        <v>5.9249999999999998</v>
      </c>
      <c r="C2014" s="2">
        <f t="shared" si="245"/>
        <v>0</v>
      </c>
      <c r="D2014" s="2">
        <f t="shared" si="246"/>
        <v>5.9249999999999998</v>
      </c>
      <c r="E2014" s="2">
        <f t="shared" si="248"/>
        <v>5.9249999999999989</v>
      </c>
      <c r="F2014" s="2">
        <f t="shared" si="249"/>
        <v>5.9237999999999982</v>
      </c>
      <c r="G2014" s="2">
        <f t="shared" si="243"/>
        <v>6.0246400000000042</v>
      </c>
      <c r="H2014" s="2">
        <f t="shared" si="247"/>
        <v>6.1888049999999852</v>
      </c>
      <c r="I2014" s="2">
        <f t="array" ref="I2014">SUMPRODUCT(B1998:B2017, (ROW(B1998:B2017)-ROW(B1998)+1)) / (20*21/2)</f>
        <v>5.924657142857142</v>
      </c>
      <c r="J2014" s="2">
        <f t="shared" si="250"/>
        <v>5.9407018327912908</v>
      </c>
      <c r="K2014" s="2">
        <f t="shared" si="244"/>
        <v>6.0084364169862621</v>
      </c>
    </row>
    <row r="2015" spans="1:11" ht="13.5" x14ac:dyDescent="0.25">
      <c r="A2015" s="3">
        <f>TITRES_STAT!B2018</f>
        <v>44938</v>
      </c>
      <c r="B2015" s="5">
        <f>TITRES_STAT!D2018</f>
        <v>5.9249999999999998</v>
      </c>
      <c r="C2015" s="2">
        <f t="shared" si="245"/>
        <v>0</v>
      </c>
      <c r="D2015" s="2">
        <f t="shared" si="246"/>
        <v>5.9249999999999998</v>
      </c>
      <c r="E2015" s="2">
        <f t="shared" si="248"/>
        <v>5.9249999999999989</v>
      </c>
      <c r="F2015" s="2">
        <f t="shared" si="249"/>
        <v>5.9237999999999982</v>
      </c>
      <c r="G2015" s="2">
        <f t="shared" si="243"/>
        <v>6.0223000000000049</v>
      </c>
      <c r="H2015" s="2">
        <f t="shared" si="247"/>
        <v>6.1867449999999851</v>
      </c>
      <c r="I2015" s="2">
        <f t="array" ref="I2015">SUMPRODUCT(B1999:B2018, (ROW(B1999:B2018)-ROW(B1999)+1)) / (20*21/2)</f>
        <v>5.9247333333333332</v>
      </c>
      <c r="J2015" s="2">
        <f t="shared" si="250"/>
        <v>5.939206420144501</v>
      </c>
      <c r="K2015" s="2">
        <f t="shared" si="244"/>
        <v>6.00516440063386</v>
      </c>
    </row>
    <row r="2016" spans="1:11" ht="13.5" x14ac:dyDescent="0.25">
      <c r="A2016" s="3">
        <f>TITRES_STAT!B2019</f>
        <v>44939</v>
      </c>
      <c r="B2016" s="5">
        <f>TITRES_STAT!D2019</f>
        <v>5.9249999999999998</v>
      </c>
      <c r="C2016" s="2">
        <f t="shared" si="245"/>
        <v>0</v>
      </c>
      <c r="D2016" s="2">
        <f t="shared" si="246"/>
        <v>5.9249999999999998</v>
      </c>
      <c r="E2016" s="2">
        <f t="shared" si="248"/>
        <v>5.9249999999999989</v>
      </c>
      <c r="F2016" s="2">
        <f t="shared" si="249"/>
        <v>5.9237999999999982</v>
      </c>
      <c r="G2016" s="2">
        <f t="shared" si="243"/>
        <v>6.0191800000000049</v>
      </c>
      <c r="H2016" s="2">
        <f t="shared" si="247"/>
        <v>6.1847949999999843</v>
      </c>
      <c r="I2016" s="2">
        <f t="array" ref="I2016">SUMPRODUCT(B2000:B2019, (ROW(B2000:B2019)-ROW(B2000)+1)) / (20*21/2)</f>
        <v>5.9248095238095244</v>
      </c>
      <c r="J2016" s="2">
        <f t="shared" si="250"/>
        <v>5.9378534277497863</v>
      </c>
      <c r="K2016" s="2">
        <f t="shared" si="244"/>
        <v>6.0020206986482183</v>
      </c>
    </row>
    <row r="2017" spans="1:11" ht="13.5" x14ac:dyDescent="0.25">
      <c r="A2017" s="3">
        <f>TITRES_STAT!B2020</f>
        <v>44942</v>
      </c>
      <c r="B2017" s="5">
        <f>TITRES_STAT!D2020</f>
        <v>5.9249999999999998</v>
      </c>
      <c r="C2017" s="2">
        <f t="shared" si="245"/>
        <v>0</v>
      </c>
      <c r="D2017" s="2">
        <f t="shared" si="246"/>
        <v>5.9249999999999998</v>
      </c>
      <c r="E2017" s="2">
        <f t="shared" si="248"/>
        <v>5.9249999999999989</v>
      </c>
      <c r="F2017" s="2">
        <f t="shared" si="249"/>
        <v>5.9241999999999981</v>
      </c>
      <c r="G2017" s="2">
        <f t="shared" si="243"/>
        <v>6.0160600000000057</v>
      </c>
      <c r="H2017" s="2">
        <f t="shared" si="247"/>
        <v>6.1828449999999853</v>
      </c>
      <c r="I2017" s="2">
        <f t="array" ref="I2017">SUMPRODUCT(B2001:B2020, (ROW(B2001:B2020)-ROW(B2001)+1)) / (20*21/2)</f>
        <v>5.9248857142857139</v>
      </c>
      <c r="J2017" s="2">
        <f t="shared" si="250"/>
        <v>5.9366292917736159</v>
      </c>
      <c r="K2017" s="2">
        <f t="shared" si="244"/>
        <v>5.9990002790933863</v>
      </c>
    </row>
    <row r="2018" spans="1:11" ht="13.5" x14ac:dyDescent="0.25">
      <c r="A2018" s="3">
        <f>TITRES_STAT!B2021</f>
        <v>44943</v>
      </c>
      <c r="B2018" s="5">
        <f>TITRES_STAT!D2021</f>
        <v>5.9249999999999998</v>
      </c>
      <c r="C2018" s="2">
        <f t="shared" si="245"/>
        <v>0</v>
      </c>
      <c r="D2018" s="2">
        <f t="shared" si="246"/>
        <v>5.9249999999999998</v>
      </c>
      <c r="E2018" s="2">
        <f t="shared" si="248"/>
        <v>5.9249999999999989</v>
      </c>
      <c r="F2018" s="2">
        <f t="shared" si="249"/>
        <v>5.9241999999999981</v>
      </c>
      <c r="G2018" s="2">
        <f t="shared" si="243"/>
        <v>6.0113800000000062</v>
      </c>
      <c r="H2018" s="2">
        <f t="shared" si="247"/>
        <v>6.1808949999999845</v>
      </c>
      <c r="I2018" s="2">
        <f t="array" ref="I2018">SUMPRODUCT(B2002:B2021, (ROW(B2002:B2021)-ROW(B2002)+1)) / (20*21/2)</f>
        <v>5.9249619047619042</v>
      </c>
      <c r="J2018" s="2">
        <f t="shared" si="250"/>
        <v>5.9355217401761289</v>
      </c>
      <c r="K2018" s="2">
        <f t="shared" si="244"/>
        <v>5.9960983073642344</v>
      </c>
    </row>
    <row r="2019" spans="1:11" ht="13.5" x14ac:dyDescent="0.25">
      <c r="A2019" s="3">
        <f>TITRES_STAT!B2022</f>
        <v>44944</v>
      </c>
      <c r="B2019" s="5">
        <f>TITRES_STAT!D2022</f>
        <v>5.9249999999999998</v>
      </c>
      <c r="C2019" s="2">
        <f t="shared" si="245"/>
        <v>0</v>
      </c>
      <c r="D2019" s="2">
        <f t="shared" si="246"/>
        <v>5.9249999999999998</v>
      </c>
      <c r="E2019" s="2">
        <f t="shared" si="248"/>
        <v>5.9249999999999989</v>
      </c>
      <c r="F2019" s="2">
        <f t="shared" si="249"/>
        <v>5.9241999999999981</v>
      </c>
      <c r="G2019" s="2">
        <f t="shared" si="243"/>
        <v>6.0067000000000066</v>
      </c>
      <c r="H2019" s="2">
        <f t="shared" si="247"/>
        <v>6.1800349999999842</v>
      </c>
      <c r="I2019" s="2">
        <f t="array" ref="I2019">SUMPRODUCT(B2003:B2022, (ROW(B2003:B2022)-ROW(B2003)+1)) / (20*21/2)</f>
        <v>5.9249999999999998</v>
      </c>
      <c r="J2019" s="2">
        <f t="shared" si="250"/>
        <v>5.9345196696831639</v>
      </c>
      <c r="K2019" s="2">
        <f t="shared" si="244"/>
        <v>5.9933101384479901</v>
      </c>
    </row>
    <row r="2020" spans="1:11" ht="13.5" x14ac:dyDescent="0.25">
      <c r="A2020" s="3">
        <f>TITRES_STAT!B2023</f>
        <v>44945</v>
      </c>
      <c r="B2020" s="5">
        <f>TITRES_STAT!D2023</f>
        <v>5.9249999999999998</v>
      </c>
      <c r="C2020" s="2">
        <f t="shared" si="245"/>
        <v>0</v>
      </c>
      <c r="D2020" s="2">
        <f t="shared" si="246"/>
        <v>5.9249999999999998</v>
      </c>
      <c r="E2020" s="2">
        <f t="shared" si="248"/>
        <v>5.9249999999999989</v>
      </c>
      <c r="F2020" s="2">
        <f t="shared" si="249"/>
        <v>5.9241999999999981</v>
      </c>
      <c r="G2020" s="2">
        <f t="shared" si="243"/>
        <v>6.0020200000000052</v>
      </c>
      <c r="H2020" s="2">
        <f t="shared" si="247"/>
        <v>6.1791749999999857</v>
      </c>
      <c r="I2020" s="2">
        <f t="array" ref="I2020">SUMPRODUCT(B2004:B2023, (ROW(B2004:B2023)-ROW(B2004)+1)) / (20*21/2)</f>
        <v>5.9249999999999998</v>
      </c>
      <c r="J2020" s="2">
        <f t="shared" si="250"/>
        <v>5.9336130344752434</v>
      </c>
      <c r="K2020" s="2">
        <f t="shared" si="244"/>
        <v>5.9906313094892454</v>
      </c>
    </row>
    <row r="2021" spans="1:11" ht="13.5" x14ac:dyDescent="0.25">
      <c r="A2021" s="3">
        <f>TITRES_STAT!B2024</f>
        <v>44946</v>
      </c>
      <c r="B2021" s="5">
        <f>TITRES_STAT!D2024</f>
        <v>5.9249999999999998</v>
      </c>
      <c r="C2021" s="2">
        <f t="shared" si="245"/>
        <v>0</v>
      </c>
      <c r="D2021" s="2">
        <f t="shared" si="246"/>
        <v>5.9249999999999998</v>
      </c>
      <c r="E2021" s="2">
        <f t="shared" si="248"/>
        <v>5.9249999999999989</v>
      </c>
      <c r="F2021" s="2">
        <f t="shared" si="249"/>
        <v>5.9245999999999981</v>
      </c>
      <c r="G2021" s="2">
        <f t="shared" si="243"/>
        <v>5.9973400000000057</v>
      </c>
      <c r="H2021" s="2">
        <f t="shared" si="247"/>
        <v>6.1782799999999858</v>
      </c>
      <c r="I2021" s="2">
        <f t="array" ref="I2021">SUMPRODUCT(B2005:B2024, (ROW(B2005:B2024)-ROW(B2005)+1)) / (20*21/2)</f>
        <v>5.9249999999999998</v>
      </c>
      <c r="J2021" s="2">
        <f t="shared" si="250"/>
        <v>5.9327927454776006</v>
      </c>
      <c r="K2021" s="2">
        <f t="shared" si="244"/>
        <v>5.98805753264653</v>
      </c>
    </row>
    <row r="2022" spans="1:11" ht="13.5" x14ac:dyDescent="0.25">
      <c r="A2022" s="3">
        <f>TITRES_STAT!B2025</f>
        <v>44949</v>
      </c>
      <c r="B2022" s="5">
        <f>TITRES_STAT!D2025</f>
        <v>5.9249999999999998</v>
      </c>
      <c r="C2022" s="2">
        <f t="shared" si="245"/>
        <v>0</v>
      </c>
      <c r="D2022" s="2">
        <f t="shared" si="246"/>
        <v>5.9249999999999998</v>
      </c>
      <c r="E2022" s="2">
        <f t="shared" si="248"/>
        <v>5.9249999999999989</v>
      </c>
      <c r="F2022" s="2">
        <f t="shared" si="249"/>
        <v>5.924999999999998</v>
      </c>
      <c r="G2022" s="2">
        <f t="shared" si="243"/>
        <v>5.9926600000000052</v>
      </c>
      <c r="H2022" s="2">
        <f t="shared" si="247"/>
        <v>6.1773849999999868</v>
      </c>
      <c r="I2022" s="2">
        <f t="array" ref="I2022">SUMPRODUCT(B2006:B2025, (ROW(B2006:B2025)-ROW(B2006)+1)) / (20*21/2)</f>
        <v>5.9249999999999998</v>
      </c>
      <c r="J2022" s="2">
        <f t="shared" si="250"/>
        <v>5.932050579241638</v>
      </c>
      <c r="K2022" s="2">
        <f t="shared" si="244"/>
        <v>5.9855846882290189</v>
      </c>
    </row>
    <row r="2023" spans="1:11" ht="13.5" x14ac:dyDescent="0.25">
      <c r="A2023" s="3">
        <f>TITRES_STAT!B2026</f>
        <v>44950</v>
      </c>
      <c r="B2023" s="5">
        <f>TITRES_STAT!D2026</f>
        <v>5.9249999999999998</v>
      </c>
      <c r="C2023" s="2">
        <f t="shared" si="245"/>
        <v>0</v>
      </c>
      <c r="D2023" s="2">
        <f t="shared" si="246"/>
        <v>5.9249999999999998</v>
      </c>
      <c r="E2023" s="2">
        <f t="shared" si="248"/>
        <v>5.9249999999999989</v>
      </c>
      <c r="F2023" s="2">
        <f t="shared" si="249"/>
        <v>5.924999999999998</v>
      </c>
      <c r="G2023" s="2">
        <f t="shared" si="243"/>
        <v>5.9879800000000056</v>
      </c>
      <c r="H2023" s="2">
        <f t="shared" si="247"/>
        <v>6.176159999999987</v>
      </c>
      <c r="I2023" s="2">
        <f t="array" ref="I2023">SUMPRODUCT(B2007:B2026, (ROW(B2007:B2026)-ROW(B2007)+1)) / (20*21/2)</f>
        <v>5.9249999999999998</v>
      </c>
      <c r="J2023" s="2">
        <f t="shared" si="250"/>
        <v>5.9313790955043393</v>
      </c>
      <c r="K2023" s="2">
        <f t="shared" si="244"/>
        <v>5.9832088181023906</v>
      </c>
    </row>
    <row r="2024" spans="1:11" ht="13.5" x14ac:dyDescent="0.25">
      <c r="A2024" s="3">
        <f>TITRES_STAT!B2027</f>
        <v>44951</v>
      </c>
      <c r="B2024" s="5">
        <f>TITRES_STAT!D2027</f>
        <v>5.9249999999999998</v>
      </c>
      <c r="C2024" s="2">
        <f t="shared" si="245"/>
        <v>0</v>
      </c>
      <c r="D2024" s="2">
        <f t="shared" si="246"/>
        <v>5.9249999999999998</v>
      </c>
      <c r="E2024" s="2">
        <f t="shared" si="248"/>
        <v>5.9249999999999989</v>
      </c>
      <c r="F2024" s="2">
        <f t="shared" si="249"/>
        <v>5.924999999999998</v>
      </c>
      <c r="G2024" s="2">
        <f t="shared" si="243"/>
        <v>5.9833000000000061</v>
      </c>
      <c r="H2024" s="2">
        <f t="shared" si="247"/>
        <v>6.1752999999999876</v>
      </c>
      <c r="I2024" s="2">
        <f t="array" ref="I2024">SUMPRODUCT(B2008:B2027, (ROW(B2008:B2027)-ROW(B2008)+1)) / (20*21/2)</f>
        <v>5.9249999999999998</v>
      </c>
      <c r="J2024" s="2">
        <f t="shared" si="250"/>
        <v>5.9307715625991637</v>
      </c>
      <c r="K2024" s="2">
        <f t="shared" si="244"/>
        <v>5.9809261193532777</v>
      </c>
    </row>
    <row r="2025" spans="1:11" ht="13.5" x14ac:dyDescent="0.25">
      <c r="A2025" s="3">
        <f>TITRES_STAT!B2028</f>
        <v>44952</v>
      </c>
      <c r="B2025" s="5">
        <f>TITRES_STAT!D2028</f>
        <v>5.9249999999999998</v>
      </c>
      <c r="C2025" s="2">
        <f t="shared" si="245"/>
        <v>0</v>
      </c>
      <c r="D2025" s="2">
        <f t="shared" si="246"/>
        <v>5.9249999999999998</v>
      </c>
      <c r="E2025" s="2">
        <f t="shared" si="248"/>
        <v>5.9249999999999989</v>
      </c>
      <c r="F2025" s="2">
        <f t="shared" si="249"/>
        <v>5.924999999999998</v>
      </c>
      <c r="G2025" s="2">
        <f t="shared" si="243"/>
        <v>5.9789400000000059</v>
      </c>
      <c r="H2025" s="2">
        <f t="shared" si="247"/>
        <v>6.1744399999999873</v>
      </c>
      <c r="I2025" s="2">
        <f t="array" ref="I2025">SUMPRODUCT(B2009:B2028, (ROW(B2009:B2028)-ROW(B2009)+1)) / (20*21/2)</f>
        <v>5.9249999999999998</v>
      </c>
      <c r="J2025" s="2">
        <f t="shared" si="250"/>
        <v>5.9302218899706718</v>
      </c>
      <c r="K2025" s="2">
        <f t="shared" si="244"/>
        <v>5.9787329382021692</v>
      </c>
    </row>
    <row r="2026" spans="1:11" ht="13.5" x14ac:dyDescent="0.25">
      <c r="A2026" s="3">
        <f>TITRES_STAT!B2029</f>
        <v>44953</v>
      </c>
      <c r="B2026" s="5">
        <f>TITRES_STAT!D2029</f>
        <v>5.9249999999999998</v>
      </c>
      <c r="C2026" s="2">
        <f t="shared" si="245"/>
        <v>0</v>
      </c>
      <c r="D2026" s="2">
        <f t="shared" si="246"/>
        <v>5.9249999999999998</v>
      </c>
      <c r="E2026" s="2">
        <f t="shared" si="248"/>
        <v>5.9249999999999989</v>
      </c>
      <c r="F2026" s="2">
        <f t="shared" si="249"/>
        <v>5.924999999999998</v>
      </c>
      <c r="G2026" s="2">
        <f t="shared" si="243"/>
        <v>5.9747200000000058</v>
      </c>
      <c r="H2026" s="2">
        <f t="shared" si="247"/>
        <v>6.1732149999999875</v>
      </c>
      <c r="I2026" s="2">
        <f t="array" ref="I2026">SUMPRODUCT(B2010:B2029, (ROW(B2010:B2029)-ROW(B2010)+1)) / (20*21/2)</f>
        <v>5.9249999999999998</v>
      </c>
      <c r="J2026" s="2">
        <f t="shared" si="250"/>
        <v>5.9297245671163221</v>
      </c>
      <c r="K2026" s="2">
        <f t="shared" si="244"/>
        <v>5.9766257641550258</v>
      </c>
    </row>
    <row r="2027" spans="1:11" ht="13.5" x14ac:dyDescent="0.25">
      <c r="A2027" s="3">
        <f>TITRES_STAT!B2030</f>
        <v>44956</v>
      </c>
      <c r="B2027" s="5">
        <f>TITRES_STAT!D2030</f>
        <v>5.9249999999999998</v>
      </c>
      <c r="C2027" s="2">
        <f t="shared" si="245"/>
        <v>0</v>
      </c>
      <c r="D2027" s="2">
        <f t="shared" si="246"/>
        <v>5.9249999999999998</v>
      </c>
      <c r="E2027" s="2">
        <f t="shared" si="248"/>
        <v>5.9249999999999989</v>
      </c>
      <c r="F2027" s="2">
        <f t="shared" si="249"/>
        <v>5.924999999999998</v>
      </c>
      <c r="G2027" s="2">
        <f t="shared" si="243"/>
        <v>5.9703600000000048</v>
      </c>
      <c r="H2027" s="2">
        <f t="shared" si="247"/>
        <v>6.1719899999999868</v>
      </c>
      <c r="I2027" s="2">
        <f t="array" ref="I2027">SUMPRODUCT(B2011:B2030, (ROW(B2011:B2030)-ROW(B2011)+1)) / (20*21/2)</f>
        <v>5.9249999999999998</v>
      </c>
      <c r="J2027" s="2">
        <f t="shared" si="250"/>
        <v>5.9292746083433387</v>
      </c>
      <c r="K2027" s="2">
        <f t="shared" si="244"/>
        <v>5.9746012243842408</v>
      </c>
    </row>
    <row r="2028" spans="1:11" ht="13.5" x14ac:dyDescent="0.25">
      <c r="A2028" s="3">
        <f>TITRES_STAT!B2031</f>
        <v>44957</v>
      </c>
      <c r="B2028" s="5">
        <f>TITRES_STAT!D2031</f>
        <v>5.9249999999999998</v>
      </c>
      <c r="C2028" s="2">
        <f t="shared" si="245"/>
        <v>0</v>
      </c>
      <c r="D2028" s="2">
        <f t="shared" si="246"/>
        <v>5.9249999999999998</v>
      </c>
      <c r="E2028" s="2">
        <f t="shared" si="248"/>
        <v>5.9249999999999989</v>
      </c>
      <c r="F2028" s="2">
        <f t="shared" si="249"/>
        <v>5.924999999999998</v>
      </c>
      <c r="G2028" s="2">
        <f t="shared" si="243"/>
        <v>5.9660000000000055</v>
      </c>
      <c r="H2028" s="2">
        <f t="shared" si="247"/>
        <v>6.1700399999999869</v>
      </c>
      <c r="I2028" s="2">
        <f t="array" ref="I2028">SUMPRODUCT(B2012:B2031, (ROW(B2012:B2031)-ROW(B2012)+1)) / (20*21/2)</f>
        <v>5.9249999999999998</v>
      </c>
      <c r="J2028" s="2">
        <f t="shared" si="250"/>
        <v>5.9288675027868303</v>
      </c>
      <c r="K2028" s="2">
        <f t="shared" si="244"/>
        <v>5.9726560783299574</v>
      </c>
    </row>
    <row r="2029" spans="1:11" ht="13.5" x14ac:dyDescent="0.25">
      <c r="A2029" s="3">
        <f>TITRES_STAT!B2032</f>
        <v>44958</v>
      </c>
      <c r="B2029" s="5">
        <f>TITRES_STAT!D2032</f>
        <v>5.9249999999999998</v>
      </c>
      <c r="C2029" s="2">
        <f t="shared" si="245"/>
        <v>0</v>
      </c>
      <c r="D2029" s="2">
        <f t="shared" si="246"/>
        <v>5.9249999999999998</v>
      </c>
      <c r="E2029" s="2">
        <f t="shared" si="248"/>
        <v>5.9249999999999989</v>
      </c>
      <c r="F2029" s="2">
        <f t="shared" si="249"/>
        <v>5.924999999999998</v>
      </c>
      <c r="G2029" s="2">
        <f t="shared" si="243"/>
        <v>5.9617800000000054</v>
      </c>
      <c r="H2029" s="2">
        <f t="shared" si="247"/>
        <v>6.1680899999999861</v>
      </c>
      <c r="I2029" s="2">
        <f t="array" ref="I2029">SUMPRODUCT(B2013:B2032, (ROW(B2013:B2032)-ROW(B2013)+1)) / (20*21/2)</f>
        <v>5.9249999999999998</v>
      </c>
      <c r="J2029" s="2">
        <f t="shared" si="250"/>
        <v>5.9284991691880844</v>
      </c>
      <c r="K2029" s="2">
        <f t="shared" si="244"/>
        <v>5.9707872125130965</v>
      </c>
    </row>
    <row r="2030" spans="1:11" ht="13.5" x14ac:dyDescent="0.25">
      <c r="A2030" s="3">
        <f>TITRES_STAT!B2033</f>
        <v>44959</v>
      </c>
      <c r="B2030" s="5">
        <f>TITRES_STAT!D2033</f>
        <v>5.9249999999999998</v>
      </c>
      <c r="C2030" s="2">
        <f t="shared" si="245"/>
        <v>0</v>
      </c>
      <c r="D2030" s="2">
        <f t="shared" si="246"/>
        <v>5.9249999999999998</v>
      </c>
      <c r="E2030" s="2">
        <f t="shared" si="248"/>
        <v>5.9249999999999989</v>
      </c>
      <c r="F2030" s="2">
        <f t="shared" si="249"/>
        <v>5.924999999999998</v>
      </c>
      <c r="G2030" s="2">
        <f t="shared" si="243"/>
        <v>5.9575600000000053</v>
      </c>
      <c r="H2030" s="2">
        <f t="shared" si="247"/>
        <v>6.1661399999999853</v>
      </c>
      <c r="I2030" s="2">
        <f t="array" ref="I2030">SUMPRODUCT(B2014:B2033, (ROW(B2014:B2033)-ROW(B2014)+1)) / (20*21/2)</f>
        <v>5.9249999999999998</v>
      </c>
      <c r="J2030" s="2">
        <f t="shared" si="250"/>
        <v>5.9281659149796955</v>
      </c>
      <c r="K2030" s="2">
        <f t="shared" si="244"/>
        <v>5.9689916355517987</v>
      </c>
    </row>
    <row r="2031" spans="1:11" ht="13.5" x14ac:dyDescent="0.25">
      <c r="A2031" s="3">
        <f>TITRES_STAT!B2034</f>
        <v>44960</v>
      </c>
      <c r="B2031" s="5">
        <f>TITRES_STAT!D2034</f>
        <v>5.9249999999999998</v>
      </c>
      <c r="C2031" s="2">
        <f t="shared" si="245"/>
        <v>0</v>
      </c>
      <c r="D2031" s="2">
        <f t="shared" si="246"/>
        <v>5.9249999999999998</v>
      </c>
      <c r="E2031" s="2">
        <f t="shared" si="248"/>
        <v>5.9249999999999989</v>
      </c>
      <c r="F2031" s="2">
        <f t="shared" si="249"/>
        <v>5.924999999999998</v>
      </c>
      <c r="G2031" s="2">
        <f t="shared" si="243"/>
        <v>5.953200000000006</v>
      </c>
      <c r="H2031" s="2">
        <f t="shared" si="247"/>
        <v>6.1641899999999863</v>
      </c>
      <c r="I2031" s="2">
        <f t="array" ref="I2031">SUMPRODUCT(B2015:B2034, (ROW(B2015:B2034)-ROW(B2015)+1)) / (20*21/2)</f>
        <v>5.925761904761905</v>
      </c>
      <c r="J2031" s="2">
        <f t="shared" si="250"/>
        <v>5.9278643992673432</v>
      </c>
      <c r="K2031" s="2">
        <f t="shared" si="244"/>
        <v>5.9672664733732974</v>
      </c>
    </row>
    <row r="2032" spans="1:11" ht="13.5" x14ac:dyDescent="0.25">
      <c r="A2032" s="3">
        <f>TITRES_STAT!B2035</f>
        <v>44963</v>
      </c>
      <c r="B2032" s="5">
        <f>TITRES_STAT!D2035</f>
        <v>5.9249999999999998</v>
      </c>
      <c r="C2032" s="2">
        <f t="shared" si="245"/>
        <v>0</v>
      </c>
      <c r="D2032" s="2">
        <f t="shared" si="246"/>
        <v>5.9249999999999998</v>
      </c>
      <c r="E2032" s="2">
        <f t="shared" si="248"/>
        <v>5.9249999999999989</v>
      </c>
      <c r="F2032" s="2">
        <f t="shared" si="249"/>
        <v>5.924999999999998</v>
      </c>
      <c r="G2032" s="2">
        <f t="shared" si="243"/>
        <v>5.9488400000000059</v>
      </c>
      <c r="H2032" s="2">
        <f t="shared" si="247"/>
        <v>6.1608349999999845</v>
      </c>
      <c r="I2032" s="2">
        <f t="array" ref="I2032">SUMPRODUCT(B2016:B2035, (ROW(B2016:B2035)-ROW(B2016)+1)) / (20*21/2)</f>
        <v>5.9264857142857146</v>
      </c>
      <c r="J2032" s="2">
        <f t="shared" si="250"/>
        <v>5.92759159933712</v>
      </c>
      <c r="K2032" s="2">
        <f t="shared" si="244"/>
        <v>5.9656089646135602</v>
      </c>
    </row>
    <row r="2033" spans="1:11" ht="13.5" x14ac:dyDescent="0.25">
      <c r="A2033" s="3">
        <f>TITRES_STAT!B2036</f>
        <v>44964</v>
      </c>
      <c r="B2033" s="5">
        <f>TITRES_STAT!D2036</f>
        <v>5.9249999999999998</v>
      </c>
      <c r="C2033" s="2">
        <f t="shared" si="245"/>
        <v>0</v>
      </c>
      <c r="D2033" s="2">
        <f t="shared" si="246"/>
        <v>5.9249999999999998</v>
      </c>
      <c r="E2033" s="2">
        <f t="shared" si="248"/>
        <v>5.9249999999999989</v>
      </c>
      <c r="F2033" s="2">
        <f t="shared" si="249"/>
        <v>5.924999999999998</v>
      </c>
      <c r="G2033" s="2">
        <f t="shared" si="243"/>
        <v>5.9444800000000058</v>
      </c>
      <c r="H2033" s="2">
        <f t="shared" si="247"/>
        <v>6.1564699999999855</v>
      </c>
      <c r="I2033" s="2">
        <f t="array" ref="I2033">SUMPRODUCT(B2017:B2036, (ROW(B2017:B2036)-ROW(B2017)+1)) / (20*21/2)</f>
        <v>5.9271714285714294</v>
      </c>
      <c r="J2033" s="2">
        <f t="shared" si="250"/>
        <v>5.927344780352632</v>
      </c>
      <c r="K2033" s="2">
        <f t="shared" si="244"/>
        <v>5.9640164561973421</v>
      </c>
    </row>
    <row r="2034" spans="1:11" ht="13.5" x14ac:dyDescent="0.25">
      <c r="A2034" s="3">
        <f>TITRES_STAT!B2037</f>
        <v>44965</v>
      </c>
      <c r="B2034" s="5">
        <f>TITRES_STAT!D2037</f>
        <v>5.9329999999999998</v>
      </c>
      <c r="C2034" s="2">
        <f t="shared" si="245"/>
        <v>8.0000000000000071E-3</v>
      </c>
      <c r="D2034" s="2">
        <f t="shared" si="246"/>
        <v>5.9265999999999996</v>
      </c>
      <c r="E2034" s="2">
        <f t="shared" si="248"/>
        <v>5.9257999999999988</v>
      </c>
      <c r="F2034" s="2">
        <f t="shared" si="249"/>
        <v>5.925399999999998</v>
      </c>
      <c r="G2034" s="2">
        <f t="shared" ref="G2034:G2097" si="251">AVERAGE(B1985:B2034)</f>
        <v>5.9402800000000058</v>
      </c>
      <c r="H2034" s="2">
        <f t="shared" si="247"/>
        <v>6.1521449999999858</v>
      </c>
      <c r="I2034" s="2">
        <f t="array" ref="I2034">SUMPRODUCT(B2018:B2037, (ROW(B2018:B2037)-ROW(B2018)+1)) / (20*21/2)</f>
        <v>5.9278190476190478</v>
      </c>
      <c r="J2034" s="2">
        <f t="shared" si="250"/>
        <v>5.9278833727000002</v>
      </c>
      <c r="K2034" s="2">
        <f t="shared" si="244"/>
        <v>5.9628001245817606</v>
      </c>
    </row>
    <row r="2035" spans="1:11" ht="13.5" x14ac:dyDescent="0.25">
      <c r="A2035" s="3">
        <f>TITRES_STAT!B2038</f>
        <v>44966</v>
      </c>
      <c r="B2035" s="5">
        <f>TITRES_STAT!D2038</f>
        <v>5.9329999999999998</v>
      </c>
      <c r="C2035" s="2">
        <f t="shared" si="245"/>
        <v>0</v>
      </c>
      <c r="D2035" s="2">
        <f t="shared" si="246"/>
        <v>5.9281999999999995</v>
      </c>
      <c r="E2035" s="2">
        <f t="shared" si="248"/>
        <v>5.9265999999999988</v>
      </c>
      <c r="F2035" s="2">
        <f t="shared" si="249"/>
        <v>5.925799999999998</v>
      </c>
      <c r="G2035" s="2">
        <f t="shared" si="251"/>
        <v>5.937320000000005</v>
      </c>
      <c r="H2035" s="2">
        <f t="shared" si="247"/>
        <v>6.1478199999999843</v>
      </c>
      <c r="I2035" s="2">
        <f t="array" ref="I2035">SUMPRODUCT(B2019:B2038, (ROW(B2019:B2038)-ROW(B2019)+1)) / (20*21/2)</f>
        <v>5.9276666666666662</v>
      </c>
      <c r="J2035" s="2">
        <f t="shared" si="250"/>
        <v>5.9283706705380954</v>
      </c>
      <c r="K2035" s="2">
        <f t="shared" ref="K2035:K2098" si="252">$K$4*B2035+(1-$K$4)*K2034</f>
        <v>5.9616314922452212</v>
      </c>
    </row>
    <row r="2036" spans="1:11" ht="13.5" x14ac:dyDescent="0.25">
      <c r="A2036" s="3">
        <f>TITRES_STAT!B2039</f>
        <v>44967</v>
      </c>
      <c r="B2036" s="5">
        <f>TITRES_STAT!D2039</f>
        <v>5.9329999999999998</v>
      </c>
      <c r="C2036" s="2">
        <f t="shared" si="245"/>
        <v>0</v>
      </c>
      <c r="D2036" s="2">
        <f t="shared" si="246"/>
        <v>5.9298000000000002</v>
      </c>
      <c r="E2036" s="2">
        <f t="shared" si="248"/>
        <v>5.9273999999999996</v>
      </c>
      <c r="F2036" s="2">
        <f t="shared" si="249"/>
        <v>5.926199999999997</v>
      </c>
      <c r="G2036" s="2">
        <f t="shared" si="251"/>
        <v>5.9343600000000052</v>
      </c>
      <c r="H2036" s="2">
        <f t="shared" si="247"/>
        <v>6.1436099999999847</v>
      </c>
      <c r="I2036" s="2">
        <f t="array" ref="I2036">SUMPRODUCT(B2020:B2039, (ROW(B2020:B2039)-ROW(B2020)+1)) / (20*21/2)</f>
        <v>5.9275142857142855</v>
      </c>
      <c r="J2036" s="2">
        <f t="shared" si="250"/>
        <v>5.9288115590582766</v>
      </c>
      <c r="K2036" s="2">
        <f t="shared" si="252"/>
        <v>5.9605086886277618</v>
      </c>
    </row>
    <row r="2037" spans="1:11" ht="13.5" x14ac:dyDescent="0.25">
      <c r="A2037" s="3">
        <f>TITRES_STAT!B2040</f>
        <v>44970</v>
      </c>
      <c r="B2037" s="5">
        <f>TITRES_STAT!D2040</f>
        <v>5.9329999999999998</v>
      </c>
      <c r="C2037" s="2">
        <f t="shared" si="245"/>
        <v>0</v>
      </c>
      <c r="D2037" s="2">
        <f t="shared" si="246"/>
        <v>5.9314</v>
      </c>
      <c r="E2037" s="2">
        <f t="shared" si="248"/>
        <v>5.9281999999999995</v>
      </c>
      <c r="F2037" s="2">
        <f t="shared" si="249"/>
        <v>5.9265999999999979</v>
      </c>
      <c r="G2037" s="2">
        <f t="shared" si="251"/>
        <v>5.9314000000000044</v>
      </c>
      <c r="H2037" s="2">
        <f t="shared" si="247"/>
        <v>6.1409199999999862</v>
      </c>
      <c r="I2037" s="2">
        <f t="array" ref="I2037">SUMPRODUCT(B2021:B2040, (ROW(B2021:B2040)-ROW(B2021)+1)) / (20*21/2)</f>
        <v>5.9273619047619039</v>
      </c>
      <c r="J2037" s="2">
        <f t="shared" si="250"/>
        <v>5.929210458195584</v>
      </c>
      <c r="K2037" s="2">
        <f t="shared" si="252"/>
        <v>5.9594299165247131</v>
      </c>
    </row>
    <row r="2038" spans="1:11" ht="13.5" x14ac:dyDescent="0.25">
      <c r="A2038" s="3">
        <f>TITRES_STAT!B2041</f>
        <v>44971</v>
      </c>
      <c r="B2038" s="5">
        <f>TITRES_STAT!D2041</f>
        <v>5.9249999999999998</v>
      </c>
      <c r="C2038" s="2">
        <f t="shared" si="245"/>
        <v>-8.0000000000000071E-3</v>
      </c>
      <c r="D2038" s="2">
        <f t="shared" si="246"/>
        <v>5.9314</v>
      </c>
      <c r="E2038" s="2">
        <f t="shared" si="248"/>
        <v>5.9281999999999995</v>
      </c>
      <c r="F2038" s="2">
        <f t="shared" si="249"/>
        <v>5.926599999999997</v>
      </c>
      <c r="G2038" s="2">
        <f t="shared" si="251"/>
        <v>5.9282800000000044</v>
      </c>
      <c r="H2038" s="2">
        <f t="shared" si="247"/>
        <v>6.1381899999999856</v>
      </c>
      <c r="I2038" s="2">
        <f t="array" ref="I2038">SUMPRODUCT(B2022:B2041, (ROW(B2022:B2041)-ROW(B2022)+1)) / (20*21/2)</f>
        <v>5.9272095238095233</v>
      </c>
      <c r="J2038" s="2">
        <f t="shared" si="250"/>
        <v>5.9288094621769565</v>
      </c>
      <c r="K2038" s="2">
        <f t="shared" si="252"/>
        <v>5.9580797237198224</v>
      </c>
    </row>
    <row r="2039" spans="1:11" ht="13.5" x14ac:dyDescent="0.25">
      <c r="A2039" s="3">
        <f>TITRES_STAT!B2042</f>
        <v>44972</v>
      </c>
      <c r="B2039" s="5">
        <f>TITRES_STAT!D2042</f>
        <v>5.9249999999999998</v>
      </c>
      <c r="C2039" s="2">
        <f t="shared" si="245"/>
        <v>0</v>
      </c>
      <c r="D2039" s="2">
        <f t="shared" si="246"/>
        <v>5.9298000000000002</v>
      </c>
      <c r="E2039" s="2">
        <f t="shared" si="248"/>
        <v>5.9281999999999995</v>
      </c>
      <c r="F2039" s="2">
        <f t="shared" si="249"/>
        <v>5.9265999999999979</v>
      </c>
      <c r="G2039" s="2">
        <f t="shared" si="251"/>
        <v>5.9282800000000044</v>
      </c>
      <c r="H2039" s="2">
        <f t="shared" si="247"/>
        <v>6.1354599999999859</v>
      </c>
      <c r="I2039" s="2">
        <f t="array" ref="I2039">SUMPRODUCT(B2023:B2042, (ROW(B2023:B2042)-ROW(B2023)+1)) / (20*21/2)</f>
        <v>5.9522952380952381</v>
      </c>
      <c r="J2039" s="2">
        <f t="shared" si="250"/>
        <v>5.9284466562553417</v>
      </c>
      <c r="K2039" s="2">
        <f t="shared" si="252"/>
        <v>5.9567824796523787</v>
      </c>
    </row>
    <row r="2040" spans="1:11" ht="13.5" x14ac:dyDescent="0.25">
      <c r="A2040" s="3">
        <f>TITRES_STAT!B2043</f>
        <v>44973</v>
      </c>
      <c r="B2040" s="5">
        <f>TITRES_STAT!D2043</f>
        <v>5.9249999999999998</v>
      </c>
      <c r="C2040" s="2">
        <f t="shared" si="245"/>
        <v>0</v>
      </c>
      <c r="D2040" s="2">
        <f t="shared" si="246"/>
        <v>5.9282000000000004</v>
      </c>
      <c r="E2040" s="2">
        <f t="shared" si="248"/>
        <v>5.9281999999999986</v>
      </c>
      <c r="F2040" s="2">
        <f t="shared" si="249"/>
        <v>5.926599999999997</v>
      </c>
      <c r="G2040" s="2">
        <f t="shared" si="251"/>
        <v>5.9251600000000044</v>
      </c>
      <c r="H2040" s="2">
        <f t="shared" si="247"/>
        <v>6.1327299999999854</v>
      </c>
      <c r="I2040" s="2">
        <f t="array" ref="I2040">SUMPRODUCT(B2024:B2043, (ROW(B2024:B2043)-ROW(B2024)+1)) / (20*21/2)</f>
        <v>5.9761190476190471</v>
      </c>
      <c r="J2040" s="2">
        <f t="shared" si="250"/>
        <v>5.928118403278642</v>
      </c>
      <c r="K2040" s="2">
        <f t="shared" si="252"/>
        <v>5.9555361079013052</v>
      </c>
    </row>
    <row r="2041" spans="1:11" ht="13.5" x14ac:dyDescent="0.25">
      <c r="A2041" s="3">
        <f>TITRES_STAT!B2044</f>
        <v>44974</v>
      </c>
      <c r="B2041" s="5">
        <f>TITRES_STAT!D2044</f>
        <v>5.9249999999999998</v>
      </c>
      <c r="C2041" s="2">
        <f t="shared" si="245"/>
        <v>0</v>
      </c>
      <c r="D2041" s="2">
        <f t="shared" si="246"/>
        <v>5.9266000000000005</v>
      </c>
      <c r="E2041" s="2">
        <f t="shared" si="248"/>
        <v>5.9281999999999986</v>
      </c>
      <c r="F2041" s="2">
        <f t="shared" si="249"/>
        <v>5.9265999999999979</v>
      </c>
      <c r="G2041" s="2">
        <f t="shared" si="251"/>
        <v>5.9251600000000044</v>
      </c>
      <c r="H2041" s="2">
        <f t="shared" si="247"/>
        <v>6.1299999999999848</v>
      </c>
      <c r="I2041" s="2">
        <f t="array" ref="I2041">SUMPRODUCT(B2025:B2044, (ROW(B2025:B2044)-ROW(B2025)+1)) / (20*21/2)</f>
        <v>5.9986809523809521</v>
      </c>
      <c r="J2041" s="2">
        <f t="shared" si="250"/>
        <v>5.9278214124902</v>
      </c>
      <c r="K2041" s="2">
        <f t="shared" si="252"/>
        <v>5.9543386134738032</v>
      </c>
    </row>
    <row r="2042" spans="1:11" ht="13.5" x14ac:dyDescent="0.25">
      <c r="A2042" s="3">
        <f>TITRES_STAT!B2045</f>
        <v>44977</v>
      </c>
      <c r="B2042" s="5">
        <f>TITRES_STAT!D2045</f>
        <v>6.19</v>
      </c>
      <c r="C2042" s="2">
        <f t="shared" si="245"/>
        <v>0.26500000000000057</v>
      </c>
      <c r="D2042" s="2">
        <f t="shared" si="246"/>
        <v>5.9779999999999998</v>
      </c>
      <c r="E2042" s="2">
        <f t="shared" si="248"/>
        <v>5.954699999999999</v>
      </c>
      <c r="F2042" s="2">
        <f t="shared" si="249"/>
        <v>5.9398499999999972</v>
      </c>
      <c r="G2042" s="2">
        <f t="shared" si="251"/>
        <v>5.9304600000000036</v>
      </c>
      <c r="H2042" s="2">
        <f t="shared" si="247"/>
        <v>6.1285949999999856</v>
      </c>
      <c r="I2042" s="2">
        <f t="array" ref="I2042">SUMPRODUCT(B2026:B2045, (ROW(B2026:B2045)-ROW(B2026)+1)) / (20*21/2)</f>
        <v>6.0199809523809522</v>
      </c>
      <c r="J2042" s="2">
        <f t="shared" si="250"/>
        <v>5.9527908017768478</v>
      </c>
      <c r="K2042" s="2">
        <f t="shared" si="252"/>
        <v>5.9635802364748312</v>
      </c>
    </row>
    <row r="2043" spans="1:11" ht="13.5" x14ac:dyDescent="0.25">
      <c r="A2043" s="3">
        <f>TITRES_STAT!B2046</f>
        <v>44978</v>
      </c>
      <c r="B2043" s="5">
        <f>TITRES_STAT!D2046</f>
        <v>6.19</v>
      </c>
      <c r="C2043" s="2">
        <f t="shared" si="245"/>
        <v>0</v>
      </c>
      <c r="D2043" s="2">
        <f t="shared" si="246"/>
        <v>6.0310000000000006</v>
      </c>
      <c r="E2043" s="2">
        <f t="shared" si="248"/>
        <v>5.9811999999999994</v>
      </c>
      <c r="F2043" s="2">
        <f t="shared" si="249"/>
        <v>5.9530999999999974</v>
      </c>
      <c r="G2043" s="2">
        <f t="shared" si="251"/>
        <v>5.9357600000000037</v>
      </c>
      <c r="H2043" s="2">
        <f t="shared" si="247"/>
        <v>6.1271899999999855</v>
      </c>
      <c r="I2043" s="2">
        <f t="array" ref="I2043">SUMPRODUCT(B2027:B2046, (ROW(B2027:B2046)-ROW(B2027)+1)) / (20*21/2)</f>
        <v>6.0400190476190483</v>
      </c>
      <c r="J2043" s="2">
        <f t="shared" si="250"/>
        <v>5.9753821539885763</v>
      </c>
      <c r="K2043" s="2">
        <f t="shared" si="252"/>
        <v>5.9724594428875832</v>
      </c>
    </row>
    <row r="2044" spans="1:11" ht="13.5" x14ac:dyDescent="0.25">
      <c r="A2044" s="3">
        <f>TITRES_STAT!B2047</f>
        <v>44979</v>
      </c>
      <c r="B2044" s="5">
        <f>TITRES_STAT!D2047</f>
        <v>6.19</v>
      </c>
      <c r="C2044" s="2">
        <f t="shared" si="245"/>
        <v>0</v>
      </c>
      <c r="D2044" s="2">
        <f t="shared" si="246"/>
        <v>6.0840000000000005</v>
      </c>
      <c r="E2044" s="2">
        <f t="shared" si="248"/>
        <v>6.006899999999999</v>
      </c>
      <c r="F2044" s="2">
        <f t="shared" si="249"/>
        <v>5.9663499999999985</v>
      </c>
      <c r="G2044" s="2">
        <f t="shared" si="251"/>
        <v>5.9410600000000038</v>
      </c>
      <c r="H2044" s="2">
        <f t="shared" si="247"/>
        <v>6.1257849999999863</v>
      </c>
      <c r="I2044" s="2">
        <f t="array" ref="I2044">SUMPRODUCT(B2028:B2047, (ROW(B2028:B2047)-ROW(B2028)+1)) / (20*21/2)</f>
        <v>6.0587952380952377</v>
      </c>
      <c r="J2044" s="2">
        <f t="shared" si="250"/>
        <v>5.9958219488468076</v>
      </c>
      <c r="K2044" s="2">
        <f t="shared" si="252"/>
        <v>5.9809904451272864</v>
      </c>
    </row>
    <row r="2045" spans="1:11" ht="13.5" x14ac:dyDescent="0.25">
      <c r="A2045" s="3">
        <f>TITRES_STAT!B2048</f>
        <v>44980</v>
      </c>
      <c r="B2045" s="5">
        <f>TITRES_STAT!D2048</f>
        <v>6.19</v>
      </c>
      <c r="C2045" s="2">
        <f t="shared" si="245"/>
        <v>0</v>
      </c>
      <c r="D2045" s="2">
        <f t="shared" si="246"/>
        <v>6.1370000000000005</v>
      </c>
      <c r="E2045" s="2">
        <f t="shared" si="248"/>
        <v>6.0325999999999995</v>
      </c>
      <c r="F2045" s="2">
        <f t="shared" si="249"/>
        <v>5.9795999999999978</v>
      </c>
      <c r="G2045" s="2">
        <f t="shared" si="251"/>
        <v>5.946360000000003</v>
      </c>
      <c r="H2045" s="2">
        <f t="shared" si="247"/>
        <v>6.1243799999999862</v>
      </c>
      <c r="I2045" s="2">
        <f t="array" ref="I2045">SUMPRODUCT(B2029:B2048, (ROW(B2029:B2048)-ROW(B2029)+1)) / (20*21/2)</f>
        <v>6.076309523809523</v>
      </c>
      <c r="J2045" s="2">
        <f t="shared" si="250"/>
        <v>6.0143150965756833</v>
      </c>
      <c r="K2045" s="2">
        <f t="shared" si="252"/>
        <v>5.9891868982595504</v>
      </c>
    </row>
    <row r="2046" spans="1:11" ht="13.5" x14ac:dyDescent="0.25">
      <c r="A2046" s="3">
        <f>TITRES_STAT!B2049</f>
        <v>44981</v>
      </c>
      <c r="B2046" s="5">
        <f>TITRES_STAT!D2049</f>
        <v>6.19</v>
      </c>
      <c r="C2046" s="2">
        <f t="shared" si="245"/>
        <v>0</v>
      </c>
      <c r="D2046" s="2">
        <f t="shared" si="246"/>
        <v>6.19</v>
      </c>
      <c r="E2046" s="2">
        <f t="shared" si="248"/>
        <v>6.0582999999999991</v>
      </c>
      <c r="F2046" s="2">
        <f t="shared" si="249"/>
        <v>5.9928499999999989</v>
      </c>
      <c r="G2046" s="2">
        <f t="shared" si="251"/>
        <v>5.9516600000000031</v>
      </c>
      <c r="H2046" s="2">
        <f t="shared" si="247"/>
        <v>6.1229749999999861</v>
      </c>
      <c r="I2046" s="2">
        <f t="array" ref="I2046">SUMPRODUCT(B2030:B2049, (ROW(B2030:B2049)-ROW(B2030)+1)) / (20*21/2)</f>
        <v>6.0925619047619044</v>
      </c>
      <c r="J2046" s="2">
        <f t="shared" si="250"/>
        <v>6.0310469921399044</v>
      </c>
      <c r="K2046" s="2">
        <f t="shared" si="252"/>
        <v>5.9970619218572159</v>
      </c>
    </row>
    <row r="2047" spans="1:11" ht="13.5" x14ac:dyDescent="0.25">
      <c r="A2047" s="3">
        <f>TITRES_STAT!B2050</f>
        <v>44984</v>
      </c>
      <c r="B2047" s="5">
        <f>TITRES_STAT!D2050</f>
        <v>6.19</v>
      </c>
      <c r="C2047" s="2">
        <f t="shared" si="245"/>
        <v>0</v>
      </c>
      <c r="D2047" s="2">
        <f t="shared" si="246"/>
        <v>6.19</v>
      </c>
      <c r="E2047" s="2">
        <f t="shared" si="248"/>
        <v>6.0839999999999987</v>
      </c>
      <c r="F2047" s="2">
        <f t="shared" si="249"/>
        <v>6.0060999999999982</v>
      </c>
      <c r="G2047" s="2">
        <f t="shared" si="251"/>
        <v>5.9571200000000024</v>
      </c>
      <c r="H2047" s="2">
        <f t="shared" si="247"/>
        <v>6.1227399999999879</v>
      </c>
      <c r="I2047" s="2">
        <f t="array" ref="I2047">SUMPRODUCT(B2031:B2050, (ROW(B2031:B2050)-ROW(B2031)+1)) / (20*21/2)</f>
        <v>6.1261238095238104</v>
      </c>
      <c r="J2047" s="2">
        <f t="shared" si="250"/>
        <v>6.0461853738408662</v>
      </c>
      <c r="K2047" s="2">
        <f t="shared" si="252"/>
        <v>6.0046281210000707</v>
      </c>
    </row>
    <row r="2048" spans="1:11" ht="13.5" x14ac:dyDescent="0.25">
      <c r="A2048" s="3">
        <f>TITRES_STAT!B2051</f>
        <v>44985</v>
      </c>
      <c r="B2048" s="5">
        <f>TITRES_STAT!D2051</f>
        <v>6.19</v>
      </c>
      <c r="C2048" s="2">
        <f t="shared" si="245"/>
        <v>0</v>
      </c>
      <c r="D2048" s="2">
        <f t="shared" si="246"/>
        <v>6.19</v>
      </c>
      <c r="E2048" s="2">
        <f t="shared" si="248"/>
        <v>6.1104999999999992</v>
      </c>
      <c r="F2048" s="2">
        <f t="shared" si="249"/>
        <v>6.0193499999999984</v>
      </c>
      <c r="G2048" s="2">
        <f t="shared" si="251"/>
        <v>5.9624200000000034</v>
      </c>
      <c r="H2048" s="2">
        <f t="shared" si="247"/>
        <v>6.1213349999999878</v>
      </c>
      <c r="I2048" s="2">
        <f t="array" ref="I2048">SUMPRODUCT(B2032:B2051, (ROW(B2032:B2051)-ROW(B2032)+1)) / (20*21/2)</f>
        <v>6.1574952380952386</v>
      </c>
      <c r="J2048" s="2">
        <f t="shared" si="250"/>
        <v>6.059882004903641</v>
      </c>
      <c r="K2048" s="2">
        <f t="shared" si="252"/>
        <v>6.0118976064510488</v>
      </c>
    </row>
    <row r="2049" spans="1:11" ht="13.5" x14ac:dyDescent="0.25">
      <c r="A2049" s="3">
        <f>TITRES_STAT!B2052</f>
        <v>44986</v>
      </c>
      <c r="B2049" s="5">
        <f>TITRES_STAT!D2052</f>
        <v>6.19</v>
      </c>
      <c r="C2049" s="2">
        <f t="shared" si="245"/>
        <v>0</v>
      </c>
      <c r="D2049" s="2">
        <f t="shared" si="246"/>
        <v>6.19</v>
      </c>
      <c r="E2049" s="2">
        <f t="shared" si="248"/>
        <v>6.1369999999999987</v>
      </c>
      <c r="F2049" s="2">
        <f t="shared" si="249"/>
        <v>6.0325999999999986</v>
      </c>
      <c r="G2049" s="2">
        <f t="shared" si="251"/>
        <v>5.9677200000000026</v>
      </c>
      <c r="H2049" s="2">
        <f t="shared" si="247"/>
        <v>6.1210999999999878</v>
      </c>
      <c r="I2049" s="2">
        <f t="array" ref="I2049">SUMPRODUCT(B2033:B2052, (ROW(B2033:B2052)-ROW(B2033)+1)) / (20*21/2)</f>
        <v>6.1874380952380958</v>
      </c>
      <c r="J2049" s="2">
        <f t="shared" si="250"/>
        <v>6.0722741949128185</v>
      </c>
      <c r="K2049" s="2">
        <f t="shared" si="252"/>
        <v>6.0188820140412043</v>
      </c>
    </row>
    <row r="2050" spans="1:11" ht="13.5" x14ac:dyDescent="0.25">
      <c r="A2050" s="3">
        <f>TITRES_STAT!B2053</f>
        <v>44987</v>
      </c>
      <c r="B2050" s="5">
        <f>TITRES_STAT!D2053</f>
        <v>6.3849999999999998</v>
      </c>
      <c r="C2050" s="2">
        <f t="shared" si="245"/>
        <v>0.1949999999999994</v>
      </c>
      <c r="D2050" s="2">
        <f t="shared" si="246"/>
        <v>6.229000000000001</v>
      </c>
      <c r="E2050" s="2">
        <f t="shared" si="248"/>
        <v>6.1829999999999989</v>
      </c>
      <c r="F2050" s="2">
        <f t="shared" si="249"/>
        <v>6.0555999999999992</v>
      </c>
      <c r="G2050" s="2">
        <f t="shared" si="251"/>
        <v>5.9769200000000025</v>
      </c>
      <c r="H2050" s="2">
        <f t="shared" si="247"/>
        <v>6.1218399999999882</v>
      </c>
      <c r="I2050" s="2">
        <f t="array" ref="I2050">SUMPRODUCT(B2034:B2053, (ROW(B2034:B2053)-ROW(B2034)+1)) / (20*21/2)</f>
        <v>6.2151523809523814</v>
      </c>
      <c r="J2050" s="2">
        <f t="shared" si="250"/>
        <v>6.1020576049211215</v>
      </c>
      <c r="K2050" s="2">
        <f t="shared" si="252"/>
        <v>6.0332395821180196</v>
      </c>
    </row>
    <row r="2051" spans="1:11" ht="13.5" x14ac:dyDescent="0.25">
      <c r="A2051" s="3">
        <f>TITRES_STAT!B2054</f>
        <v>44988</v>
      </c>
      <c r="B2051" s="5">
        <f>TITRES_STAT!D2054</f>
        <v>6.3849999999999998</v>
      </c>
      <c r="C2051" s="2">
        <f t="shared" si="245"/>
        <v>0</v>
      </c>
      <c r="D2051" s="2">
        <f t="shared" si="246"/>
        <v>6.2679999999999989</v>
      </c>
      <c r="E2051" s="2">
        <f t="shared" si="248"/>
        <v>6.2289999999999992</v>
      </c>
      <c r="F2051" s="2">
        <f t="shared" si="249"/>
        <v>6.0785999999999998</v>
      </c>
      <c r="G2051" s="2">
        <f t="shared" si="251"/>
        <v>5.9862800000000016</v>
      </c>
      <c r="H2051" s="2">
        <f t="shared" si="247"/>
        <v>6.1225799999999877</v>
      </c>
      <c r="I2051" s="2">
        <f t="array" ref="I2051">SUMPRODUCT(B2035:B2054, (ROW(B2035:B2054)-ROW(B2035)+1)) / (20*21/2)</f>
        <v>6.2332095238095233</v>
      </c>
      <c r="J2051" s="2">
        <f t="shared" si="250"/>
        <v>6.1290044996905388</v>
      </c>
      <c r="K2051" s="2">
        <f t="shared" si="252"/>
        <v>6.0470341083094699</v>
      </c>
    </row>
    <row r="2052" spans="1:11" ht="13.5" x14ac:dyDescent="0.25">
      <c r="A2052" s="3">
        <f>TITRES_STAT!B2055</f>
        <v>44991</v>
      </c>
      <c r="B2052" s="5">
        <f>TITRES_STAT!D2055</f>
        <v>6.3929999999999998</v>
      </c>
      <c r="C2052" s="2">
        <f t="shared" ref="C2052:C2115" si="253">B2052-B2051</f>
        <v>8.0000000000000071E-3</v>
      </c>
      <c r="D2052" s="2">
        <f t="shared" si="246"/>
        <v>6.3086000000000002</v>
      </c>
      <c r="E2052" s="2">
        <f t="shared" si="248"/>
        <v>6.2492999999999999</v>
      </c>
      <c r="F2052" s="2">
        <f t="shared" si="249"/>
        <v>6.1019999999999994</v>
      </c>
      <c r="G2052" s="2">
        <f t="shared" si="251"/>
        <v>5.9958</v>
      </c>
      <c r="H2052" s="2">
        <f t="shared" si="247"/>
        <v>6.1233599999999884</v>
      </c>
      <c r="I2052" s="2">
        <f t="array" ref="I2052">SUMPRODUCT(B2036:B2055, (ROW(B2036:B2055)-ROW(B2036)+1)) / (20*21/2)</f>
        <v>6.2494476190476185</v>
      </c>
      <c r="J2052" s="2">
        <f t="shared" si="250"/>
        <v>6.1541469282914401</v>
      </c>
      <c r="K2052" s="2">
        <f t="shared" si="252"/>
        <v>6.0606013981796867</v>
      </c>
    </row>
    <row r="2053" spans="1:11" ht="13.5" x14ac:dyDescent="0.25">
      <c r="A2053" s="3">
        <f>TITRES_STAT!B2056</f>
        <v>44992</v>
      </c>
      <c r="B2053" s="5">
        <f>TITRES_STAT!D2056</f>
        <v>6.3929999999999998</v>
      </c>
      <c r="C2053" s="2">
        <f t="shared" si="253"/>
        <v>0</v>
      </c>
      <c r="D2053" s="2">
        <f t="shared" si="246"/>
        <v>6.3492000000000006</v>
      </c>
      <c r="E2053" s="2">
        <f t="shared" si="248"/>
        <v>6.2695999999999996</v>
      </c>
      <c r="F2053" s="2">
        <f t="shared" si="249"/>
        <v>6.1254</v>
      </c>
      <c r="G2053" s="2">
        <f t="shared" si="251"/>
        <v>6.0051600000000001</v>
      </c>
      <c r="H2053" s="2">
        <f t="shared" si="247"/>
        <v>6.1241399999999899</v>
      </c>
      <c r="I2053" s="2">
        <f t="array" ref="I2053">SUMPRODUCT(B2037:B2056, (ROW(B2037:B2056)-ROW(B2037)+1)) / (20*21/2)</f>
        <v>6.2779619047619049</v>
      </c>
      <c r="J2053" s="2">
        <f t="shared" si="250"/>
        <v>6.1768948398827312</v>
      </c>
      <c r="K2053" s="2">
        <f t="shared" si="252"/>
        <v>6.0736366374667581</v>
      </c>
    </row>
    <row r="2054" spans="1:11" ht="13.5" x14ac:dyDescent="0.25">
      <c r="A2054" s="3">
        <f>TITRES_STAT!B2057</f>
        <v>44993</v>
      </c>
      <c r="B2054" s="5">
        <f>TITRES_STAT!D2057</f>
        <v>6.3150000000000004</v>
      </c>
      <c r="C2054" s="2">
        <f t="shared" si="253"/>
        <v>-7.7999999999999403E-2</v>
      </c>
      <c r="D2054" s="2">
        <f t="shared" ref="D2054:D2117" si="254">AVERAGE(B2050:B2054)</f>
        <v>6.3742000000000001</v>
      </c>
      <c r="E2054" s="2">
        <f t="shared" si="248"/>
        <v>6.2820999999999998</v>
      </c>
      <c r="F2054" s="2">
        <f t="shared" si="249"/>
        <v>6.144499999999999</v>
      </c>
      <c r="G2054" s="2">
        <f t="shared" si="251"/>
        <v>6.0129599999999996</v>
      </c>
      <c r="H2054" s="2">
        <f t="shared" si="247"/>
        <v>6.1245299999999894</v>
      </c>
      <c r="I2054" s="2">
        <f t="array" ref="I2054">SUMPRODUCT(B2038:B2057, (ROW(B2038:B2057)-ROW(B2038)+1)) / (20*21/2)</f>
        <v>6.3039523809523814</v>
      </c>
      <c r="J2054" s="2">
        <f t="shared" si="250"/>
        <v>6.1900477122748523</v>
      </c>
      <c r="K2054" s="2">
        <f t="shared" si="252"/>
        <v>6.083101867370023</v>
      </c>
    </row>
    <row r="2055" spans="1:11" ht="13.5" x14ac:dyDescent="0.25">
      <c r="A2055" s="3">
        <f>TITRES_STAT!B2058</f>
        <v>44994</v>
      </c>
      <c r="B2055" s="5">
        <f>TITRES_STAT!D2058</f>
        <v>6.3150000000000004</v>
      </c>
      <c r="C2055" s="2">
        <f t="shared" si="253"/>
        <v>0</v>
      </c>
      <c r="D2055" s="2">
        <f t="shared" si="254"/>
        <v>6.3602000000000007</v>
      </c>
      <c r="E2055" s="2">
        <f t="shared" si="248"/>
        <v>6.2946</v>
      </c>
      <c r="F2055" s="2">
        <f t="shared" si="249"/>
        <v>6.1635999999999997</v>
      </c>
      <c r="G2055" s="2">
        <f t="shared" si="251"/>
        <v>6.0207599999999992</v>
      </c>
      <c r="H2055" s="2">
        <f t="shared" si="247"/>
        <v>6.1249199999999906</v>
      </c>
      <c r="I2055" s="2">
        <f t="array" ref="I2055">SUMPRODUCT(B2039:B2058, (ROW(B2039:B2058)-ROW(B2039)+1)) / (20*21/2)</f>
        <v>6.3207523809523805</v>
      </c>
      <c r="J2055" s="2">
        <f t="shared" si="250"/>
        <v>6.2019479301534375</v>
      </c>
      <c r="K2055" s="2">
        <f t="shared" si="252"/>
        <v>6.0921959117868854</v>
      </c>
    </row>
    <row r="2056" spans="1:11" ht="13.5" x14ac:dyDescent="0.25">
      <c r="A2056" s="3">
        <f>TITRES_STAT!B2059</f>
        <v>44995</v>
      </c>
      <c r="B2056" s="5">
        <f>TITRES_STAT!D2059</f>
        <v>6.4630000000000001</v>
      </c>
      <c r="C2056" s="2">
        <f t="shared" si="253"/>
        <v>0.14799999999999969</v>
      </c>
      <c r="D2056" s="2">
        <f t="shared" si="254"/>
        <v>6.3757999999999999</v>
      </c>
      <c r="E2056" s="2">
        <f t="shared" si="248"/>
        <v>6.3218999999999994</v>
      </c>
      <c r="F2056" s="2">
        <f t="shared" si="249"/>
        <v>6.1900999999999993</v>
      </c>
      <c r="G2056" s="2">
        <f t="shared" si="251"/>
        <v>6.0315199999999995</v>
      </c>
      <c r="H2056" s="2">
        <f t="shared" si="247"/>
        <v>6.1260499999999896</v>
      </c>
      <c r="I2056" s="2">
        <f t="array" ref="I2056">SUMPRODUCT(B2040:B2059, (ROW(B2040:B2059)-ROW(B2040)+1)) / (20*21/2)</f>
        <v>6.3353238095238087</v>
      </c>
      <c r="J2056" s="2">
        <f t="shared" si="250"/>
        <v>6.226810032043586</v>
      </c>
      <c r="K2056" s="2">
        <f t="shared" si="252"/>
        <v>6.1067372485795568</v>
      </c>
    </row>
    <row r="2057" spans="1:11" ht="13.5" x14ac:dyDescent="0.25">
      <c r="A2057" s="3">
        <f>TITRES_STAT!B2060</f>
        <v>44998</v>
      </c>
      <c r="B2057" s="5">
        <f>TITRES_STAT!D2060</f>
        <v>6.4630000000000001</v>
      </c>
      <c r="C2057" s="2">
        <f t="shared" si="253"/>
        <v>0</v>
      </c>
      <c r="D2057" s="2">
        <f t="shared" si="254"/>
        <v>6.3898000000000001</v>
      </c>
      <c r="E2057" s="2">
        <f t="shared" si="248"/>
        <v>6.3491999999999997</v>
      </c>
      <c r="F2057" s="2">
        <f t="shared" si="249"/>
        <v>6.2165999999999988</v>
      </c>
      <c r="G2057" s="2">
        <f t="shared" si="251"/>
        <v>6.0422799999999999</v>
      </c>
      <c r="H2057" s="2">
        <f t="shared" si="247"/>
        <v>6.1275699999999906</v>
      </c>
      <c r="I2057" s="2">
        <f t="array" ref="I2057">SUMPRODUCT(B2041:B2060, (ROW(B2041:B2060)-ROW(B2041)+1)) / (20*21/2)</f>
        <v>6.347666666666667</v>
      </c>
      <c r="J2057" s="2">
        <f t="shared" si="250"/>
        <v>6.2493043147061016</v>
      </c>
      <c r="K2057" s="2">
        <f t="shared" si="252"/>
        <v>6.120708336870555</v>
      </c>
    </row>
    <row r="2058" spans="1:11" ht="13.5" x14ac:dyDescent="0.25">
      <c r="A2058" s="3">
        <f>TITRES_STAT!B2061</f>
        <v>44999</v>
      </c>
      <c r="B2058" s="5">
        <f>TITRES_STAT!D2061</f>
        <v>6.3929999999999998</v>
      </c>
      <c r="C2058" s="2">
        <f t="shared" si="253"/>
        <v>-7.0000000000000284E-2</v>
      </c>
      <c r="D2058" s="2">
        <f t="shared" si="254"/>
        <v>6.3898000000000001</v>
      </c>
      <c r="E2058" s="2">
        <f t="shared" si="248"/>
        <v>6.3695000000000004</v>
      </c>
      <c r="F2058" s="2">
        <f t="shared" si="249"/>
        <v>6.2399999999999993</v>
      </c>
      <c r="G2058" s="2">
        <f t="shared" si="251"/>
        <v>6.051639999999999</v>
      </c>
      <c r="H2058" s="2">
        <f t="shared" ref="H2058:H2121" si="255">AVERAGE(B1859:B2058)</f>
        <v>6.127959999999991</v>
      </c>
      <c r="I2058" s="2">
        <f t="array" ref="I2058">SUMPRODUCT(B2042:B2061, (ROW(B2042:B2061)-ROW(B2042)+1)) / (20*21/2)</f>
        <v>6.3577809523809528</v>
      </c>
      <c r="J2058" s="2">
        <f t="shared" si="250"/>
        <v>6.2629896180674249</v>
      </c>
      <c r="K2058" s="2">
        <f t="shared" si="252"/>
        <v>6.1313864413070034</v>
      </c>
    </row>
    <row r="2059" spans="1:11" ht="13.5" x14ac:dyDescent="0.25">
      <c r="A2059" s="3">
        <f>TITRES_STAT!B2062</f>
        <v>45000</v>
      </c>
      <c r="B2059" s="5">
        <f>TITRES_STAT!D2062</f>
        <v>6.3929999999999998</v>
      </c>
      <c r="C2059" s="2">
        <f t="shared" si="253"/>
        <v>0</v>
      </c>
      <c r="D2059" s="2">
        <f t="shared" si="254"/>
        <v>6.4054000000000002</v>
      </c>
      <c r="E2059" s="2">
        <f t="shared" si="248"/>
        <v>6.3898000000000001</v>
      </c>
      <c r="F2059" s="2">
        <f t="shared" si="249"/>
        <v>6.263399999999999</v>
      </c>
      <c r="G2059" s="2">
        <f t="shared" si="251"/>
        <v>6.0609999999999982</v>
      </c>
      <c r="H2059" s="2">
        <f t="shared" si="255"/>
        <v>6.129479999999992</v>
      </c>
      <c r="I2059" s="2">
        <f t="array" ref="I2059">SUMPRODUCT(B2043:B2062, (ROW(B2043:B2062)-ROW(B2043)+1)) / (20*21/2)</f>
        <v>6.3656666666666677</v>
      </c>
      <c r="J2059" s="2">
        <f t="shared" si="250"/>
        <v>6.2753715592038608</v>
      </c>
      <c r="K2059" s="2">
        <f t="shared" si="252"/>
        <v>6.1416457965498656</v>
      </c>
    </row>
    <row r="2060" spans="1:11" ht="13.5" x14ac:dyDescent="0.25">
      <c r="A2060" s="3">
        <f>TITRES_STAT!B2063</f>
        <v>45001</v>
      </c>
      <c r="B2060" s="5">
        <f>TITRES_STAT!D2063</f>
        <v>6.3929999999999998</v>
      </c>
      <c r="C2060" s="2">
        <f t="shared" si="253"/>
        <v>0</v>
      </c>
      <c r="D2060" s="2">
        <f t="shared" si="254"/>
        <v>6.4209999999999994</v>
      </c>
      <c r="E2060" s="2">
        <f t="shared" ref="E2060:E2123" si="256">AVERAGE(B2051:B2060)</f>
        <v>6.3906000000000009</v>
      </c>
      <c r="F2060" s="2">
        <f t="shared" si="249"/>
        <v>6.2867999999999986</v>
      </c>
      <c r="G2060" s="2">
        <f t="shared" si="251"/>
        <v>6.0703599999999982</v>
      </c>
      <c r="H2060" s="2">
        <f t="shared" si="255"/>
        <v>6.1298699999999915</v>
      </c>
      <c r="I2060" s="2">
        <f t="array" ref="I2060">SUMPRODUCT(B2044:B2063, (ROW(B2044:B2063)-ROW(B2044)+1)) / (20*21/2)</f>
        <v>6.3874428571428572</v>
      </c>
      <c r="J2060" s="2">
        <f t="shared" si="250"/>
        <v>6.2865742678511118</v>
      </c>
      <c r="K2060" s="2">
        <f t="shared" si="252"/>
        <v>6.1515028241361449</v>
      </c>
    </row>
    <row r="2061" spans="1:11" ht="13.5" x14ac:dyDescent="0.25">
      <c r="A2061" s="3">
        <f>TITRES_STAT!B2064</f>
        <v>45002</v>
      </c>
      <c r="B2061" s="5">
        <f>TITRES_STAT!D2064</f>
        <v>6.3929999999999998</v>
      </c>
      <c r="C2061" s="2">
        <f t="shared" si="253"/>
        <v>0</v>
      </c>
      <c r="D2061" s="2">
        <f t="shared" si="254"/>
        <v>6.4069999999999991</v>
      </c>
      <c r="E2061" s="2">
        <f t="shared" si="256"/>
        <v>6.3914</v>
      </c>
      <c r="F2061" s="2">
        <f t="shared" si="249"/>
        <v>6.3101999999999991</v>
      </c>
      <c r="G2061" s="2">
        <f t="shared" si="251"/>
        <v>6.0797199999999973</v>
      </c>
      <c r="H2061" s="2">
        <f t="shared" si="255"/>
        <v>6.1302599999999927</v>
      </c>
      <c r="I2061" s="2">
        <f t="array" ref="I2061">SUMPRODUCT(B2045:B2064, (ROW(B2045:B2064)-ROW(B2045)+1)) / (20*21/2)</f>
        <v>6.4075095238095248</v>
      </c>
      <c r="J2061" s="2">
        <f t="shared" si="250"/>
        <v>6.2967100518652916</v>
      </c>
      <c r="K2061" s="2">
        <f t="shared" si="252"/>
        <v>6.1609733016210022</v>
      </c>
    </row>
    <row r="2062" spans="1:11" ht="13.5" x14ac:dyDescent="0.25">
      <c r="A2062" s="3">
        <f>TITRES_STAT!B2065</f>
        <v>45006</v>
      </c>
      <c r="B2062" s="5">
        <f>TITRES_STAT!D2065</f>
        <v>6.3929999999999998</v>
      </c>
      <c r="C2062" s="2">
        <f t="shared" si="253"/>
        <v>0</v>
      </c>
      <c r="D2062" s="2">
        <f t="shared" si="254"/>
        <v>6.3929999999999998</v>
      </c>
      <c r="E2062" s="2">
        <f t="shared" si="256"/>
        <v>6.3914</v>
      </c>
      <c r="F2062" s="2">
        <f t="shared" si="249"/>
        <v>6.3203499999999995</v>
      </c>
      <c r="G2062" s="2">
        <f t="shared" si="251"/>
        <v>6.0890799999999965</v>
      </c>
      <c r="H2062" s="2">
        <f t="shared" si="255"/>
        <v>6.1306499999999922</v>
      </c>
      <c r="I2062" s="2">
        <f t="array" ref="I2062">SUMPRODUCT(B2046:B2065, (ROW(B2046:B2065)-ROW(B2046)+1)) / (20*21/2)</f>
        <v>6.4258666666666668</v>
      </c>
      <c r="J2062" s="2">
        <f t="shared" si="250"/>
        <v>6.3058805231162163</v>
      </c>
      <c r="K2062" s="2">
        <f t="shared" si="252"/>
        <v>6.1700723878319428</v>
      </c>
    </row>
    <row r="2063" spans="1:11" ht="13.5" x14ac:dyDescent="0.25">
      <c r="A2063" s="3">
        <f>TITRES_STAT!B2066</f>
        <v>45007</v>
      </c>
      <c r="B2063" s="5">
        <f>TITRES_STAT!D2066</f>
        <v>6.5490000000000004</v>
      </c>
      <c r="C2063" s="2">
        <f t="shared" si="253"/>
        <v>0.15600000000000058</v>
      </c>
      <c r="D2063" s="2">
        <f t="shared" si="254"/>
        <v>6.4242000000000008</v>
      </c>
      <c r="E2063" s="2">
        <f t="shared" si="256"/>
        <v>6.4070000000000009</v>
      </c>
      <c r="F2063" s="2">
        <f t="shared" si="249"/>
        <v>6.3382999999999994</v>
      </c>
      <c r="G2063" s="2">
        <f t="shared" si="251"/>
        <v>6.1015599999999957</v>
      </c>
      <c r="H2063" s="2">
        <f t="shared" si="255"/>
        <v>6.1318199999999932</v>
      </c>
      <c r="I2063" s="2">
        <f t="array" ref="I2063">SUMPRODUCT(B2047:B2066, (ROW(B2047:B2066)-ROW(B2047)+1)) / (20*21/2)</f>
        <v>6.4425142857142861</v>
      </c>
      <c r="J2063" s="2">
        <f t="shared" si="250"/>
        <v>6.3290347590099101</v>
      </c>
      <c r="K2063" s="2">
        <f t="shared" si="252"/>
        <v>6.1849322941914746</v>
      </c>
    </row>
    <row r="2064" spans="1:11" ht="13.5" x14ac:dyDescent="0.25">
      <c r="A2064" s="3">
        <f>TITRES_STAT!B2067</f>
        <v>45008</v>
      </c>
      <c r="B2064" s="5">
        <f>TITRES_STAT!D2067</f>
        <v>6.5490000000000004</v>
      </c>
      <c r="C2064" s="2">
        <f t="shared" si="253"/>
        <v>0</v>
      </c>
      <c r="D2064" s="2">
        <f t="shared" si="254"/>
        <v>6.4554</v>
      </c>
      <c r="E2064" s="2">
        <f t="shared" si="256"/>
        <v>6.4304000000000006</v>
      </c>
      <c r="F2064" s="2">
        <f t="shared" si="249"/>
        <v>6.3562500000000002</v>
      </c>
      <c r="G2064" s="2">
        <f t="shared" si="251"/>
        <v>6.1140399999999957</v>
      </c>
      <c r="H2064" s="2">
        <f t="shared" si="255"/>
        <v>6.1329899999999933</v>
      </c>
      <c r="I2064" s="2">
        <f t="array" ref="I2064">SUMPRODUCT(B2048:B2067, (ROW(B2048:B2067)-ROW(B2048)+1)) / (20*21/2)</f>
        <v>6.4425952380952376</v>
      </c>
      <c r="J2064" s="2">
        <f t="shared" si="250"/>
        <v>6.3499838295803945</v>
      </c>
      <c r="K2064" s="2">
        <f t="shared" si="252"/>
        <v>6.199209459125143</v>
      </c>
    </row>
    <row r="2065" spans="1:11" ht="13.5" x14ac:dyDescent="0.25">
      <c r="A2065" s="3">
        <f>TITRES_STAT!B2068</f>
        <v>45009</v>
      </c>
      <c r="B2065" s="5">
        <f>TITRES_STAT!D2068</f>
        <v>6.5490000000000004</v>
      </c>
      <c r="C2065" s="2">
        <f t="shared" si="253"/>
        <v>0</v>
      </c>
      <c r="D2065" s="2">
        <f t="shared" si="254"/>
        <v>6.4866000000000001</v>
      </c>
      <c r="E2065" s="2">
        <f t="shared" si="256"/>
        <v>6.4537999999999993</v>
      </c>
      <c r="F2065" s="2">
        <f t="shared" si="249"/>
        <v>6.3742000000000001</v>
      </c>
      <c r="G2065" s="2">
        <f t="shared" si="251"/>
        <v>6.1265199999999949</v>
      </c>
      <c r="H2065" s="2">
        <f t="shared" si="255"/>
        <v>6.1341599999999934</v>
      </c>
      <c r="I2065" s="2">
        <f t="array" ref="I2065">SUMPRODUCT(B2049:B2068, (ROW(B2049:B2068)-ROW(B2049)+1)) / (20*21/2)</f>
        <v>6.4417095238095241</v>
      </c>
      <c r="J2065" s="2">
        <f t="shared" si="250"/>
        <v>6.368937750572738</v>
      </c>
      <c r="K2065" s="2">
        <f t="shared" si="252"/>
        <v>6.2129267352378825</v>
      </c>
    </row>
    <row r="2066" spans="1:11" ht="13.5" x14ac:dyDescent="0.25">
      <c r="A2066" s="3">
        <f>TITRES_STAT!B2069</f>
        <v>45012</v>
      </c>
      <c r="B2066" s="5">
        <f>TITRES_STAT!D2069</f>
        <v>6.5490000000000004</v>
      </c>
      <c r="C2066" s="2">
        <f t="shared" si="253"/>
        <v>0</v>
      </c>
      <c r="D2066" s="2">
        <f t="shared" si="254"/>
        <v>6.5177999999999994</v>
      </c>
      <c r="E2066" s="2">
        <f t="shared" si="256"/>
        <v>6.4623999999999997</v>
      </c>
      <c r="F2066" s="2">
        <f t="shared" si="249"/>
        <v>6.3921500000000009</v>
      </c>
      <c r="G2066" s="2">
        <f t="shared" si="251"/>
        <v>6.1389999999999949</v>
      </c>
      <c r="H2066" s="2">
        <f t="shared" si="255"/>
        <v>6.1353699999999938</v>
      </c>
      <c r="I2066" s="2">
        <f t="array" ref="I2066">SUMPRODUCT(B2050:B2069, (ROW(B2050:B2069)-ROW(B2050)+1)) / (20*21/2)</f>
        <v>6.454714285714287</v>
      </c>
      <c r="J2066" s="2">
        <f t="shared" si="250"/>
        <v>6.3860865362324777</v>
      </c>
      <c r="K2066" s="2">
        <f t="shared" si="252"/>
        <v>6.2261060789540448</v>
      </c>
    </row>
    <row r="2067" spans="1:11" ht="13.5" x14ac:dyDescent="0.25">
      <c r="A2067" s="3">
        <f>TITRES_STAT!B2070</f>
        <v>45013</v>
      </c>
      <c r="B2067" s="5">
        <f>TITRES_STAT!D2070</f>
        <v>6.3929999999999998</v>
      </c>
      <c r="C2067" s="2">
        <f t="shared" si="253"/>
        <v>-0.15600000000000058</v>
      </c>
      <c r="D2067" s="2">
        <f t="shared" si="254"/>
        <v>6.5177999999999994</v>
      </c>
      <c r="E2067" s="2">
        <f t="shared" si="256"/>
        <v>6.4554</v>
      </c>
      <c r="F2067" s="2">
        <f t="shared" si="249"/>
        <v>6.4023000000000012</v>
      </c>
      <c r="G2067" s="2">
        <f t="shared" si="251"/>
        <v>6.1483599999999941</v>
      </c>
      <c r="H2067" s="2">
        <f t="shared" si="255"/>
        <v>6.1357999999999944</v>
      </c>
      <c r="I2067" s="2">
        <f t="array" ref="I2067">SUMPRODUCT(B2051:B2070, (ROW(B2051:B2070)-ROW(B2051)+1)) / (20*21/2)</f>
        <v>6.4652476190476191</v>
      </c>
      <c r="J2067" s="2">
        <f t="shared" si="250"/>
        <v>6.3867449613531937</v>
      </c>
      <c r="K2067" s="2">
        <f t="shared" si="252"/>
        <v>6.2326509386029061</v>
      </c>
    </row>
    <row r="2068" spans="1:11" ht="13.5" x14ac:dyDescent="0.25">
      <c r="A2068" s="3">
        <f>TITRES_STAT!B2071</f>
        <v>45014</v>
      </c>
      <c r="B2068" s="5">
        <f>TITRES_STAT!D2071</f>
        <v>6.3929999999999998</v>
      </c>
      <c r="C2068" s="2">
        <f t="shared" si="253"/>
        <v>0</v>
      </c>
      <c r="D2068" s="2">
        <f t="shared" si="254"/>
        <v>6.4866000000000001</v>
      </c>
      <c r="E2068" s="2">
        <f t="shared" si="256"/>
        <v>6.4554</v>
      </c>
      <c r="F2068" s="2">
        <f t="shared" ref="F2068:F2131" si="257">AVERAGE(B2049:B2068)</f>
        <v>6.4124500000000015</v>
      </c>
      <c r="G2068" s="2">
        <f t="shared" si="251"/>
        <v>6.1577199999999941</v>
      </c>
      <c r="H2068" s="2">
        <f t="shared" si="255"/>
        <v>6.136229999999995</v>
      </c>
      <c r="I2068" s="2">
        <f t="array" ref="I2068">SUMPRODUCT(B2052:B2071, (ROW(B2052:B2071)-ROW(B2052)+1)) / (20*21/2)</f>
        <v>6.4750380952380953</v>
      </c>
      <c r="J2068" s="2">
        <f t="shared" si="250"/>
        <v>6.3873406793195562</v>
      </c>
      <c r="K2068" s="2">
        <f t="shared" si="252"/>
        <v>6.2389391370890666</v>
      </c>
    </row>
    <row r="2069" spans="1:11" ht="13.5" x14ac:dyDescent="0.25">
      <c r="A2069" s="3">
        <f>TITRES_STAT!B2072</f>
        <v>45015</v>
      </c>
      <c r="B2069" s="5">
        <f>TITRES_STAT!D2072</f>
        <v>6.5490000000000004</v>
      </c>
      <c r="C2069" s="2">
        <f t="shared" si="253"/>
        <v>0.15600000000000058</v>
      </c>
      <c r="D2069" s="2">
        <f t="shared" si="254"/>
        <v>6.4866000000000001</v>
      </c>
      <c r="E2069" s="2">
        <f t="shared" si="256"/>
        <v>6.471000000000001</v>
      </c>
      <c r="F2069" s="2">
        <f t="shared" si="257"/>
        <v>6.4304000000000014</v>
      </c>
      <c r="G2069" s="2">
        <f t="shared" si="251"/>
        <v>6.1701999999999941</v>
      </c>
      <c r="H2069" s="2">
        <f t="shared" si="255"/>
        <v>6.1374399999999953</v>
      </c>
      <c r="I2069" s="2">
        <f t="array" ref="I2069">SUMPRODUCT(B2053:B2072, (ROW(B2053:B2072)-ROW(B2053)+1)) / (20*21/2)</f>
        <v>6.4840857142857136</v>
      </c>
      <c r="J2069" s="2">
        <f t="shared" ref="J2069:J2132" si="258">$J$4*B2069+J2068*(1-$J$4)</f>
        <v>6.4027368050986464</v>
      </c>
      <c r="K2069" s="2">
        <f t="shared" si="252"/>
        <v>6.2510983866149861</v>
      </c>
    </row>
    <row r="2070" spans="1:11" ht="13.5" x14ac:dyDescent="0.25">
      <c r="A2070" s="3">
        <f>TITRES_STAT!B2073</f>
        <v>45016</v>
      </c>
      <c r="B2070" s="5">
        <f>TITRES_STAT!D2073</f>
        <v>6.5410000000000004</v>
      </c>
      <c r="C2070" s="2">
        <f t="shared" si="253"/>
        <v>-8.0000000000000071E-3</v>
      </c>
      <c r="D2070" s="2">
        <f t="shared" si="254"/>
        <v>6.4849999999999994</v>
      </c>
      <c r="E2070" s="2">
        <f t="shared" si="256"/>
        <v>6.4858000000000002</v>
      </c>
      <c r="F2070" s="2">
        <f t="shared" si="257"/>
        <v>6.4382000000000019</v>
      </c>
      <c r="G2070" s="2">
        <f t="shared" si="251"/>
        <v>6.182519999999994</v>
      </c>
      <c r="H2070" s="2">
        <f t="shared" si="255"/>
        <v>6.1386099999999955</v>
      </c>
      <c r="I2070" s="2">
        <f t="array" ref="I2070">SUMPRODUCT(B2054:B2073, (ROW(B2054:B2073)-ROW(B2054)+1)) / (20*21/2)</f>
        <v>6.4924285714285705</v>
      </c>
      <c r="J2070" s="2">
        <f t="shared" si="258"/>
        <v>6.4159047284225856</v>
      </c>
      <c r="K2070" s="2">
        <f t="shared" si="252"/>
        <v>6.262467077335967</v>
      </c>
    </row>
    <row r="2071" spans="1:11" ht="13.5" x14ac:dyDescent="0.25">
      <c r="A2071" s="3">
        <f>TITRES_STAT!B2074</f>
        <v>45019</v>
      </c>
      <c r="B2071" s="5">
        <f>TITRES_STAT!D2074</f>
        <v>6.5410000000000004</v>
      </c>
      <c r="C2071" s="2">
        <f t="shared" si="253"/>
        <v>0</v>
      </c>
      <c r="D2071" s="2">
        <f t="shared" si="254"/>
        <v>6.4834000000000005</v>
      </c>
      <c r="E2071" s="2">
        <f t="shared" si="256"/>
        <v>6.5006000000000004</v>
      </c>
      <c r="F2071" s="2">
        <f t="shared" si="257"/>
        <v>6.4460000000000024</v>
      </c>
      <c r="G2071" s="2">
        <f t="shared" si="251"/>
        <v>6.1948399999999948</v>
      </c>
      <c r="H2071" s="2">
        <f t="shared" si="255"/>
        <v>6.1397799999999947</v>
      </c>
      <c r="I2071" s="2">
        <f t="array" ref="I2071">SUMPRODUCT(B2055:B2074, (ROW(B2055:B2074)-ROW(B2055)+1)) / (20*21/2)</f>
        <v>6.5008285714285714</v>
      </c>
      <c r="J2071" s="2">
        <f t="shared" si="258"/>
        <v>6.4278185638109111</v>
      </c>
      <c r="K2071" s="2">
        <f t="shared" si="252"/>
        <v>6.2733899370482824</v>
      </c>
    </row>
    <row r="2072" spans="1:11" ht="13.5" x14ac:dyDescent="0.25">
      <c r="A2072" s="3">
        <f>TITRES_STAT!B2075</f>
        <v>45020</v>
      </c>
      <c r="B2072" s="5">
        <f>TITRES_STAT!D2075</f>
        <v>6.5410000000000004</v>
      </c>
      <c r="C2072" s="2">
        <f t="shared" si="253"/>
        <v>0</v>
      </c>
      <c r="D2072" s="2">
        <f t="shared" si="254"/>
        <v>6.5129999999999999</v>
      </c>
      <c r="E2072" s="2">
        <f t="shared" si="256"/>
        <v>6.5153999999999996</v>
      </c>
      <c r="F2072" s="2">
        <f t="shared" si="257"/>
        <v>6.453400000000002</v>
      </c>
      <c r="G2072" s="2">
        <f t="shared" si="251"/>
        <v>6.2071599999999956</v>
      </c>
      <c r="H2072" s="2">
        <f t="shared" si="255"/>
        <v>6.1409499999999957</v>
      </c>
      <c r="I2072" s="2">
        <f t="array" ref="I2072">SUMPRODUCT(B2056:B2075, (ROW(B2056:B2075)-ROW(B2056)+1)) / (20*21/2)</f>
        <v>6.508876190476192</v>
      </c>
      <c r="J2072" s="2">
        <f t="shared" si="258"/>
        <v>6.4385977482098724</v>
      </c>
      <c r="K2072" s="2">
        <f t="shared" si="252"/>
        <v>6.2838844493208992</v>
      </c>
    </row>
    <row r="2073" spans="1:11" ht="13.5" x14ac:dyDescent="0.25">
      <c r="A2073" s="3">
        <f>TITRES_STAT!B2076</f>
        <v>45021</v>
      </c>
      <c r="B2073" s="5">
        <f>TITRES_STAT!D2076</f>
        <v>6.5410000000000004</v>
      </c>
      <c r="C2073" s="2">
        <f t="shared" si="253"/>
        <v>0</v>
      </c>
      <c r="D2073" s="2">
        <f t="shared" si="254"/>
        <v>6.5426000000000002</v>
      </c>
      <c r="E2073" s="2">
        <f t="shared" si="256"/>
        <v>6.5145999999999988</v>
      </c>
      <c r="F2073" s="2">
        <f t="shared" si="257"/>
        <v>6.4608000000000017</v>
      </c>
      <c r="G2073" s="2">
        <f t="shared" si="251"/>
        <v>6.2194799999999963</v>
      </c>
      <c r="H2073" s="2">
        <f t="shared" si="255"/>
        <v>6.1421199999999949</v>
      </c>
      <c r="I2073" s="2">
        <f t="array" ref="I2073">SUMPRODUCT(B2057:B2076, (ROW(B2057:B2076)-ROW(B2057)+1)) / (20*21/2)</f>
        <v>6.5150095238095238</v>
      </c>
      <c r="J2073" s="2">
        <f t="shared" si="258"/>
        <v>6.4483503436184559</v>
      </c>
      <c r="K2073" s="2">
        <f t="shared" si="252"/>
        <v>6.2939674120926288</v>
      </c>
    </row>
    <row r="2074" spans="1:11" ht="13.5" x14ac:dyDescent="0.25">
      <c r="A2074" s="3">
        <f>TITRES_STAT!B2077</f>
        <v>45022</v>
      </c>
      <c r="B2074" s="5">
        <f>TITRES_STAT!D2077</f>
        <v>6.5490000000000004</v>
      </c>
      <c r="C2074" s="2">
        <f t="shared" si="253"/>
        <v>8.0000000000000071E-3</v>
      </c>
      <c r="D2074" s="2">
        <f t="shared" si="254"/>
        <v>6.5426000000000002</v>
      </c>
      <c r="E2074" s="2">
        <f t="shared" si="256"/>
        <v>6.5145999999999997</v>
      </c>
      <c r="F2074" s="2">
        <f t="shared" si="257"/>
        <v>6.472500000000001</v>
      </c>
      <c r="G2074" s="2">
        <f t="shared" si="251"/>
        <v>6.2319599999999973</v>
      </c>
      <c r="H2074" s="2">
        <f t="shared" si="255"/>
        <v>6.1436799999999945</v>
      </c>
      <c r="I2074" s="2">
        <f t="array" ref="I2074">SUMPRODUCT(B2058:B2077, (ROW(B2058:B2077)-ROW(B2058)+1)) / (20*21/2)</f>
        <v>6.5058761904761901</v>
      </c>
      <c r="J2074" s="2">
        <f t="shared" si="258"/>
        <v>6.4579360251786033</v>
      </c>
      <c r="K2074" s="2">
        <f t="shared" si="252"/>
        <v>6.3039686900497811</v>
      </c>
    </row>
    <row r="2075" spans="1:11" ht="13.5" x14ac:dyDescent="0.25">
      <c r="A2075" s="3">
        <f>TITRES_STAT!B2078</f>
        <v>45023</v>
      </c>
      <c r="B2075" s="5">
        <f>TITRES_STAT!D2078</f>
        <v>6.5570000000000004</v>
      </c>
      <c r="C2075" s="2">
        <f t="shared" si="253"/>
        <v>8.0000000000000071E-3</v>
      </c>
      <c r="D2075" s="2">
        <f t="shared" si="254"/>
        <v>6.5457999999999998</v>
      </c>
      <c r="E2075" s="2">
        <f t="shared" si="256"/>
        <v>6.5153999999999979</v>
      </c>
      <c r="F2075" s="2">
        <f t="shared" si="257"/>
        <v>6.4846000000000004</v>
      </c>
      <c r="G2075" s="2">
        <f t="shared" si="251"/>
        <v>6.2445999999999966</v>
      </c>
      <c r="H2075" s="2">
        <f t="shared" si="255"/>
        <v>6.1452799999999943</v>
      </c>
      <c r="I2075" s="2">
        <f t="array" ref="I2075">SUMPRODUCT(B2059:B2078, (ROW(B2059:B2078)-ROW(B2059)+1)) / (20*21/2)</f>
        <v>6.5096476190476196</v>
      </c>
      <c r="J2075" s="2">
        <f t="shared" si="258"/>
        <v>6.467370689447308</v>
      </c>
      <c r="K2075" s="2">
        <f t="shared" si="252"/>
        <v>6.3138914865184175</v>
      </c>
    </row>
    <row r="2076" spans="1:11" ht="13.5" x14ac:dyDescent="0.25">
      <c r="A2076" s="3">
        <f>TITRES_STAT!B2079</f>
        <v>45026</v>
      </c>
      <c r="B2076" s="5">
        <f>TITRES_STAT!D2079</f>
        <v>6.5490000000000004</v>
      </c>
      <c r="C2076" s="2">
        <f t="shared" si="253"/>
        <v>-8.0000000000000071E-3</v>
      </c>
      <c r="D2076" s="2">
        <f t="shared" si="254"/>
        <v>6.5474000000000006</v>
      </c>
      <c r="E2076" s="2">
        <f t="shared" si="256"/>
        <v>6.5153999999999996</v>
      </c>
      <c r="F2076" s="2">
        <f t="shared" si="257"/>
        <v>6.4888999999999992</v>
      </c>
      <c r="G2076" s="2">
        <f t="shared" si="251"/>
        <v>6.2570799999999975</v>
      </c>
      <c r="H2076" s="2">
        <f t="shared" si="255"/>
        <v>6.1468399999999948</v>
      </c>
      <c r="I2076" s="2">
        <f t="array" ref="I2076">SUMPRODUCT(B2060:B2079, (ROW(B2060:B2079)-ROW(B2060)+1)) / (20*21/2)</f>
        <v>6.5150761904761909</v>
      </c>
      <c r="J2076" s="2">
        <f t="shared" si="258"/>
        <v>6.4751449094999449</v>
      </c>
      <c r="K2076" s="2">
        <f t="shared" si="252"/>
        <v>6.3231114282235783</v>
      </c>
    </row>
    <row r="2077" spans="1:11" ht="13.5" x14ac:dyDescent="0.25">
      <c r="A2077" s="3">
        <f>TITRES_STAT!B2080</f>
        <v>45027</v>
      </c>
      <c r="B2077" s="5">
        <f>TITRES_STAT!D2080</f>
        <v>6.3929999999999998</v>
      </c>
      <c r="C2077" s="2">
        <f t="shared" si="253"/>
        <v>-0.15600000000000058</v>
      </c>
      <c r="D2077" s="2">
        <f t="shared" si="254"/>
        <v>6.5177999999999994</v>
      </c>
      <c r="E2077" s="2">
        <f t="shared" si="256"/>
        <v>6.5153999999999996</v>
      </c>
      <c r="F2077" s="2">
        <f t="shared" si="257"/>
        <v>6.4854000000000003</v>
      </c>
      <c r="G2077" s="2">
        <f t="shared" si="251"/>
        <v>6.2664399999999976</v>
      </c>
      <c r="H2077" s="2">
        <f t="shared" si="255"/>
        <v>6.1476199999999945</v>
      </c>
      <c r="I2077" s="2">
        <f t="array" ref="I2077">SUMPRODUCT(B2061:B2080, (ROW(B2061:B2080)-ROW(B2061)+1)) / (20*21/2)</f>
        <v>6.5197619047619053</v>
      </c>
      <c r="J2077" s="2">
        <f t="shared" si="258"/>
        <v>6.4673215847856644</v>
      </c>
      <c r="K2077" s="2">
        <f t="shared" si="252"/>
        <v>6.3258521565285362</v>
      </c>
    </row>
    <row r="2078" spans="1:11" ht="13.5" x14ac:dyDescent="0.25">
      <c r="A2078" s="3">
        <f>TITRES_STAT!B2081</f>
        <v>45028</v>
      </c>
      <c r="B2078" s="5">
        <f>TITRES_STAT!D2081</f>
        <v>6.5250000000000004</v>
      </c>
      <c r="C2078" s="2">
        <f t="shared" si="253"/>
        <v>0.13200000000000056</v>
      </c>
      <c r="D2078" s="2">
        <f t="shared" si="254"/>
        <v>6.5145999999999997</v>
      </c>
      <c r="E2078" s="2">
        <f t="shared" si="256"/>
        <v>6.5286</v>
      </c>
      <c r="F2078" s="2">
        <f t="shared" si="257"/>
        <v>6.492</v>
      </c>
      <c r="G2078" s="2">
        <f t="shared" si="251"/>
        <v>6.278439999999998</v>
      </c>
      <c r="H2078" s="2">
        <f t="shared" si="255"/>
        <v>6.149059999999996</v>
      </c>
      <c r="I2078" s="2">
        <f t="array" ref="I2078">SUMPRODUCT(B2062:B2081, (ROW(B2062:B2081)-ROW(B2062)+1)) / (20*21/2)</f>
        <v>6.5237047619047637</v>
      </c>
      <c r="J2078" s="2">
        <f t="shared" si="258"/>
        <v>6.47281476718703</v>
      </c>
      <c r="K2078" s="2">
        <f t="shared" si="252"/>
        <v>6.3336618758803587</v>
      </c>
    </row>
    <row r="2079" spans="1:11" ht="13.5" x14ac:dyDescent="0.25">
      <c r="A2079" s="3">
        <f>TITRES_STAT!B2082</f>
        <v>45029</v>
      </c>
      <c r="B2079" s="5">
        <f>TITRES_STAT!D2082</f>
        <v>6.5490000000000004</v>
      </c>
      <c r="C2079" s="2">
        <f t="shared" si="253"/>
        <v>2.4000000000000021E-2</v>
      </c>
      <c r="D2079" s="2">
        <f t="shared" si="254"/>
        <v>6.5145999999999997</v>
      </c>
      <c r="E2079" s="2">
        <f t="shared" si="256"/>
        <v>6.5286</v>
      </c>
      <c r="F2079" s="2">
        <f t="shared" si="257"/>
        <v>6.4998000000000005</v>
      </c>
      <c r="G2079" s="2">
        <f t="shared" si="251"/>
        <v>6.2909199999999972</v>
      </c>
      <c r="H2079" s="2">
        <f t="shared" si="255"/>
        <v>6.1506199999999955</v>
      </c>
      <c r="I2079" s="2">
        <f t="array" ref="I2079">SUMPRODUCT(B2063:B2082, (ROW(B2063:B2082)-ROW(B2063)+1)) / (20*21/2)</f>
        <v>6.5269047619047624</v>
      </c>
      <c r="J2079" s="2">
        <f t="shared" si="258"/>
        <v>6.4800705036454085</v>
      </c>
      <c r="K2079" s="2">
        <f t="shared" si="252"/>
        <v>6.3421065081987766</v>
      </c>
    </row>
    <row r="2080" spans="1:11" ht="13.5" x14ac:dyDescent="0.25">
      <c r="A2080" s="3">
        <f>TITRES_STAT!B2083</f>
        <v>45030</v>
      </c>
      <c r="B2080" s="5">
        <f>TITRES_STAT!D2083</f>
        <v>6.5490000000000004</v>
      </c>
      <c r="C2080" s="2">
        <f t="shared" si="253"/>
        <v>0</v>
      </c>
      <c r="D2080" s="2">
        <f t="shared" si="254"/>
        <v>6.5129999999999999</v>
      </c>
      <c r="E2080" s="2">
        <f t="shared" si="256"/>
        <v>6.5293999999999999</v>
      </c>
      <c r="F2080" s="2">
        <f t="shared" si="257"/>
        <v>6.5076000000000009</v>
      </c>
      <c r="G2080" s="2">
        <f t="shared" si="251"/>
        <v>6.3033999999999981</v>
      </c>
      <c r="H2080" s="2">
        <f t="shared" si="255"/>
        <v>6.1529199999999955</v>
      </c>
      <c r="I2080" s="2">
        <f t="array" ref="I2080">SUMPRODUCT(B2064:B2083, (ROW(B2064:B2083)-ROW(B2064)+1)) / (20*21/2)</f>
        <v>6.5293619047619043</v>
      </c>
      <c r="J2080" s="2">
        <f t="shared" si="258"/>
        <v>6.4866352175839408</v>
      </c>
      <c r="K2080" s="2">
        <f t="shared" si="252"/>
        <v>6.3502199784654918</v>
      </c>
    </row>
    <row r="2081" spans="1:11" ht="13.5" x14ac:dyDescent="0.25">
      <c r="A2081" s="3">
        <f>TITRES_STAT!B2084</f>
        <v>45033</v>
      </c>
      <c r="B2081" s="5">
        <f>TITRES_STAT!D2084</f>
        <v>6.5490000000000004</v>
      </c>
      <c r="C2081" s="2">
        <f t="shared" si="253"/>
        <v>0</v>
      </c>
      <c r="D2081" s="2">
        <f t="shared" si="254"/>
        <v>6.5129999999999999</v>
      </c>
      <c r="E2081" s="2">
        <f t="shared" si="256"/>
        <v>6.5302000000000007</v>
      </c>
      <c r="F2081" s="2">
        <f t="shared" si="257"/>
        <v>6.5154000000000014</v>
      </c>
      <c r="G2081" s="2">
        <f t="shared" si="251"/>
        <v>6.3158799999999973</v>
      </c>
      <c r="H2081" s="2">
        <f t="shared" si="255"/>
        <v>6.1552199999999946</v>
      </c>
      <c r="I2081" s="2">
        <f t="array" ref="I2081">SUMPRODUCT(B2065:B2084, (ROW(B2065:B2084)-ROW(B2065)+1)) / (20*21/2)</f>
        <v>6.5295333333333341</v>
      </c>
      <c r="J2081" s="2">
        <f t="shared" si="258"/>
        <v>6.4925747206711844</v>
      </c>
      <c r="K2081" s="2">
        <f t="shared" si="252"/>
        <v>6.3580152734276298</v>
      </c>
    </row>
    <row r="2082" spans="1:11" ht="13.5" x14ac:dyDescent="0.25">
      <c r="A2082" s="3">
        <f>TITRES_STAT!B2085</f>
        <v>45034</v>
      </c>
      <c r="B2082" s="5">
        <f>TITRES_STAT!D2085</f>
        <v>6.5490000000000004</v>
      </c>
      <c r="C2082" s="2">
        <f t="shared" si="253"/>
        <v>0</v>
      </c>
      <c r="D2082" s="2">
        <f t="shared" si="254"/>
        <v>6.5442000000000009</v>
      </c>
      <c r="E2082" s="2">
        <f t="shared" si="256"/>
        <v>6.5310000000000006</v>
      </c>
      <c r="F2082" s="2">
        <f t="shared" si="257"/>
        <v>6.523200000000001</v>
      </c>
      <c r="G2082" s="2">
        <f t="shared" si="251"/>
        <v>6.3283599999999964</v>
      </c>
      <c r="H2082" s="2">
        <f t="shared" si="255"/>
        <v>6.1575199999999946</v>
      </c>
      <c r="I2082" s="2">
        <f t="array" ref="I2082">SUMPRODUCT(B2066:B2085, (ROW(B2066:B2085)-ROW(B2066)+1)) / (20*21/2)</f>
        <v>6.5403904761904759</v>
      </c>
      <c r="J2082" s="2">
        <f t="shared" si="258"/>
        <v>6.4979485567977386</v>
      </c>
      <c r="K2082" s="2">
        <f t="shared" si="252"/>
        <v>6.365504870548115</v>
      </c>
    </row>
    <row r="2083" spans="1:11" ht="13.5" x14ac:dyDescent="0.25">
      <c r="A2083" s="3">
        <f>TITRES_STAT!B2086</f>
        <v>45035</v>
      </c>
      <c r="B2083" s="5">
        <f>TITRES_STAT!D2086</f>
        <v>6.5490000000000004</v>
      </c>
      <c r="C2083" s="2">
        <f t="shared" si="253"/>
        <v>0</v>
      </c>
      <c r="D2083" s="2">
        <f t="shared" si="254"/>
        <v>6.5490000000000013</v>
      </c>
      <c r="E2083" s="2">
        <f t="shared" si="256"/>
        <v>6.5317999999999996</v>
      </c>
      <c r="F2083" s="2">
        <f t="shared" si="257"/>
        <v>6.523200000000001</v>
      </c>
      <c r="G2083" s="2">
        <f t="shared" si="251"/>
        <v>6.3408399999999974</v>
      </c>
      <c r="H2083" s="2">
        <f t="shared" si="255"/>
        <v>6.1594699999999944</v>
      </c>
      <c r="I2083" s="2">
        <f t="array" ref="I2083">SUMPRODUCT(B2067:B2086, (ROW(B2067:B2086)-ROW(B2067)+1)) / (20*21/2)</f>
        <v>6.5395000000000003</v>
      </c>
      <c r="J2083" s="2">
        <f t="shared" si="258"/>
        <v>6.5028105990074776</v>
      </c>
      <c r="K2083" s="2">
        <f t="shared" si="252"/>
        <v>6.3727007579776007</v>
      </c>
    </row>
    <row r="2084" spans="1:11" ht="13.5" x14ac:dyDescent="0.25">
      <c r="A2084" s="3">
        <f>TITRES_STAT!B2087</f>
        <v>45036</v>
      </c>
      <c r="B2084" s="5">
        <f>TITRES_STAT!D2087</f>
        <v>6.5250000000000004</v>
      </c>
      <c r="C2084" s="2">
        <f t="shared" si="253"/>
        <v>-2.4000000000000021E-2</v>
      </c>
      <c r="D2084" s="2">
        <f t="shared" si="254"/>
        <v>6.5442000000000009</v>
      </c>
      <c r="E2084" s="2">
        <f t="shared" si="256"/>
        <v>6.5293999999999999</v>
      </c>
      <c r="F2084" s="2">
        <f t="shared" si="257"/>
        <v>6.5220000000000029</v>
      </c>
      <c r="G2084" s="2">
        <f t="shared" si="251"/>
        <v>6.3526799999999959</v>
      </c>
      <c r="H2084" s="2">
        <f t="shared" si="255"/>
        <v>6.1612999999999944</v>
      </c>
      <c r="I2084" s="2">
        <f t="array" ref="I2084">SUMPRODUCT(B2068:B2087, (ROW(B2068:B2087)-ROW(B2068)+1)) / (20*21/2)</f>
        <v>6.521714285714288</v>
      </c>
      <c r="J2084" s="2">
        <f t="shared" si="258"/>
        <v>6.5049238752924801</v>
      </c>
      <c r="K2084" s="2">
        <f t="shared" si="252"/>
        <v>6.3786732772725969</v>
      </c>
    </row>
    <row r="2085" spans="1:11" ht="13.5" x14ac:dyDescent="0.25">
      <c r="A2085" s="3">
        <f>TITRES_STAT!B2088</f>
        <v>45040</v>
      </c>
      <c r="B2085" s="5">
        <f>TITRES_STAT!D2088</f>
        <v>6.6360000000000001</v>
      </c>
      <c r="C2085" s="2">
        <f t="shared" si="253"/>
        <v>0.11099999999999977</v>
      </c>
      <c r="D2085" s="2">
        <f t="shared" si="254"/>
        <v>6.5616000000000012</v>
      </c>
      <c r="E2085" s="2">
        <f t="shared" si="256"/>
        <v>6.5372999999999992</v>
      </c>
      <c r="F2085" s="2">
        <f t="shared" si="257"/>
        <v>6.5263500000000025</v>
      </c>
      <c r="G2085" s="2">
        <f t="shared" si="251"/>
        <v>6.3667399999999965</v>
      </c>
      <c r="H2085" s="2">
        <f t="shared" si="255"/>
        <v>6.1636849999999948</v>
      </c>
      <c r="I2085" s="2">
        <f t="array" ref="I2085">SUMPRODUCT(B2069:B2088, (ROW(B2069:B2088)-ROW(B2069)+1)) / (20*21/2)</f>
        <v>6.5041904761904767</v>
      </c>
      <c r="J2085" s="2">
        <f t="shared" si="258"/>
        <v>6.5174073157408152</v>
      </c>
      <c r="K2085" s="2">
        <f t="shared" si="252"/>
        <v>6.3887645213011233</v>
      </c>
    </row>
    <row r="2086" spans="1:11" ht="13.5" x14ac:dyDescent="0.25">
      <c r="A2086" s="3">
        <f>TITRES_STAT!B2089</f>
        <v>45041</v>
      </c>
      <c r="B2086" s="5">
        <f>TITRES_STAT!D2089</f>
        <v>6.5170000000000003</v>
      </c>
      <c r="C2086" s="2">
        <f t="shared" si="253"/>
        <v>-0.11899999999999977</v>
      </c>
      <c r="D2086" s="2">
        <f t="shared" si="254"/>
        <v>6.555200000000001</v>
      </c>
      <c r="E2086" s="2">
        <f t="shared" si="256"/>
        <v>6.5340999999999996</v>
      </c>
      <c r="F2086" s="2">
        <f t="shared" si="257"/>
        <v>6.5247500000000018</v>
      </c>
      <c r="G2086" s="2">
        <f t="shared" si="251"/>
        <v>6.3784199999999975</v>
      </c>
      <c r="H2086" s="2">
        <f t="shared" si="255"/>
        <v>6.1654749999999954</v>
      </c>
      <c r="I2086" s="2">
        <f t="array" ref="I2086">SUMPRODUCT(B2070:B2089, (ROW(B2070:B2089)-ROW(B2070)+1)) / (20*21/2)</f>
        <v>6.4788333333333332</v>
      </c>
      <c r="J2086" s="2">
        <f t="shared" si="258"/>
        <v>6.5173685237654997</v>
      </c>
      <c r="K2086" s="2">
        <f t="shared" si="252"/>
        <v>6.3937933636030397</v>
      </c>
    </row>
    <row r="2087" spans="1:11" ht="13.5" x14ac:dyDescent="0.25">
      <c r="A2087" s="3">
        <f>TITRES_STAT!B2090</f>
        <v>45042</v>
      </c>
      <c r="B2087" s="5">
        <f>TITRES_STAT!D2090</f>
        <v>6.3380000000000001</v>
      </c>
      <c r="C2087" s="2">
        <f t="shared" si="253"/>
        <v>-0.17900000000000027</v>
      </c>
      <c r="D2087" s="2">
        <f t="shared" si="254"/>
        <v>6.5129999999999999</v>
      </c>
      <c r="E2087" s="2">
        <f t="shared" si="256"/>
        <v>6.5286</v>
      </c>
      <c r="F2087" s="2">
        <f t="shared" si="257"/>
        <v>6.5220000000000011</v>
      </c>
      <c r="G2087" s="2">
        <f t="shared" si="251"/>
        <v>6.3865199999999982</v>
      </c>
      <c r="H2087" s="2">
        <f t="shared" si="255"/>
        <v>6.1663699999999952</v>
      </c>
      <c r="I2087" s="2">
        <f t="array" ref="I2087">SUMPRODUCT(B2071:B2090, (ROW(B2071:B2090)-ROW(B2071)+1)) / (20*21/2)</f>
        <v>6.454885714285715</v>
      </c>
      <c r="J2087" s="2">
        <f t="shared" si="258"/>
        <v>6.5002858072164047</v>
      </c>
      <c r="K2087" s="2">
        <f t="shared" si="252"/>
        <v>6.3916053885597837</v>
      </c>
    </row>
    <row r="2088" spans="1:11" ht="13.5" x14ac:dyDescent="0.25">
      <c r="A2088" s="3">
        <f>TITRES_STAT!B2091</f>
        <v>45043</v>
      </c>
      <c r="B2088" s="5">
        <f>TITRES_STAT!D2091</f>
        <v>6.3380000000000001</v>
      </c>
      <c r="C2088" s="2">
        <f t="shared" si="253"/>
        <v>0</v>
      </c>
      <c r="D2088" s="2">
        <f t="shared" si="254"/>
        <v>6.4707999999999997</v>
      </c>
      <c r="E2088" s="2">
        <f t="shared" si="256"/>
        <v>6.5099</v>
      </c>
      <c r="F2088" s="2">
        <f t="shared" si="257"/>
        <v>6.5192500000000013</v>
      </c>
      <c r="G2088" s="2">
        <f t="shared" si="251"/>
        <v>6.3947799999999999</v>
      </c>
      <c r="H2088" s="2">
        <f t="shared" si="255"/>
        <v>6.1672649999999951</v>
      </c>
      <c r="I2088" s="2">
        <f t="array" ref="I2088">SUMPRODUCT(B2072:B2091, (ROW(B2072:B2091)-ROW(B2072)+1)) / (20*21/2)</f>
        <v>6.4323095238095238</v>
      </c>
      <c r="J2088" s="2">
        <f t="shared" si="258"/>
        <v>6.4848300160529373</v>
      </c>
      <c r="K2088" s="2">
        <f t="shared" si="252"/>
        <v>6.3895032164594001</v>
      </c>
    </row>
    <row r="2089" spans="1:11" ht="13.5" x14ac:dyDescent="0.25">
      <c r="A2089" s="3">
        <f>TITRES_STAT!B2092</f>
        <v>45044</v>
      </c>
      <c r="B2089" s="5">
        <f>TITRES_STAT!D2092</f>
        <v>6.2530000000000001</v>
      </c>
      <c r="C2089" s="2">
        <f t="shared" si="253"/>
        <v>-8.4999999999999964E-2</v>
      </c>
      <c r="D2089" s="2">
        <f t="shared" si="254"/>
        <v>6.4164000000000003</v>
      </c>
      <c r="E2089" s="2">
        <f t="shared" si="256"/>
        <v>6.4803000000000015</v>
      </c>
      <c r="F2089" s="2">
        <f t="shared" si="257"/>
        <v>6.5044500000000003</v>
      </c>
      <c r="G2089" s="2">
        <f t="shared" si="251"/>
        <v>6.4013399999999994</v>
      </c>
      <c r="H2089" s="2">
        <f t="shared" si="255"/>
        <v>6.167734999999996</v>
      </c>
      <c r="I2089" s="2">
        <f t="array" ref="I2089">SUMPRODUCT(B2073:B2092, (ROW(B2073:B2092)-ROW(B2073)+1)) / (20*21/2)</f>
        <v>6.4111047619047623</v>
      </c>
      <c r="J2089" s="2">
        <f t="shared" si="258"/>
        <v>6.4627509669050385</v>
      </c>
      <c r="K2089" s="2">
        <f t="shared" si="252"/>
        <v>6.384150149147267</v>
      </c>
    </row>
    <row r="2090" spans="1:11" ht="13.5" x14ac:dyDescent="0.25">
      <c r="A2090" s="3">
        <f>TITRES_STAT!B2093</f>
        <v>45048</v>
      </c>
      <c r="B2090" s="5">
        <f>TITRES_STAT!D2093</f>
        <v>6.2530000000000001</v>
      </c>
      <c r="C2090" s="2">
        <f t="shared" si="253"/>
        <v>0</v>
      </c>
      <c r="D2090" s="2">
        <f t="shared" si="254"/>
        <v>6.3398000000000003</v>
      </c>
      <c r="E2090" s="2">
        <f t="shared" si="256"/>
        <v>6.4507000000000003</v>
      </c>
      <c r="F2090" s="2">
        <f t="shared" si="257"/>
        <v>6.4900499999999992</v>
      </c>
      <c r="G2090" s="2">
        <f t="shared" si="251"/>
        <v>6.4078999999999997</v>
      </c>
      <c r="H2090" s="2">
        <f t="shared" si="255"/>
        <v>6.1682049999999951</v>
      </c>
      <c r="I2090" s="2">
        <f t="array" ref="I2090">SUMPRODUCT(B2074:B2093, (ROW(B2074:B2093)-ROW(B2074)+1)) / (20*21/2)</f>
        <v>6.3912714285714296</v>
      </c>
      <c r="J2090" s="2">
        <f t="shared" si="258"/>
        <v>6.4427746843426545</v>
      </c>
      <c r="K2090" s="2">
        <f t="shared" si="252"/>
        <v>6.3790070060434534</v>
      </c>
    </row>
    <row r="2091" spans="1:11" ht="13.5" x14ac:dyDescent="0.25">
      <c r="A2091" s="3">
        <f>TITRES_STAT!B2094</f>
        <v>45049</v>
      </c>
      <c r="B2091" s="5">
        <f>TITRES_STAT!D2094</f>
        <v>6.2530000000000001</v>
      </c>
      <c r="C2091" s="2">
        <f t="shared" si="253"/>
        <v>0</v>
      </c>
      <c r="D2091" s="2">
        <f t="shared" si="254"/>
        <v>6.2870000000000008</v>
      </c>
      <c r="E2091" s="2">
        <f t="shared" si="256"/>
        <v>6.4211000000000009</v>
      </c>
      <c r="F2091" s="2">
        <f t="shared" si="257"/>
        <v>6.4756499999999999</v>
      </c>
      <c r="G2091" s="2">
        <f t="shared" si="251"/>
        <v>6.4144599999999992</v>
      </c>
      <c r="H2091" s="2">
        <f t="shared" si="255"/>
        <v>6.1686749999999941</v>
      </c>
      <c r="I2091" s="2">
        <f t="array" ref="I2091">SUMPRODUCT(B2075:B2094, (ROW(B2075:B2094)-ROW(B2075)+1)) / (20*21/2)</f>
        <v>6.3728095238095239</v>
      </c>
      <c r="J2091" s="2">
        <f t="shared" si="258"/>
        <v>6.4247009048814494</v>
      </c>
      <c r="K2091" s="2">
        <f t="shared" si="252"/>
        <v>6.3740655548260632</v>
      </c>
    </row>
    <row r="2092" spans="1:11" ht="13.5" x14ac:dyDescent="0.25">
      <c r="A2092" s="3">
        <f>TITRES_STAT!B2095</f>
        <v>45050</v>
      </c>
      <c r="B2092" s="5">
        <f>TITRES_STAT!D2095</f>
        <v>6.2530000000000001</v>
      </c>
      <c r="C2092" s="2">
        <f t="shared" si="253"/>
        <v>0</v>
      </c>
      <c r="D2092" s="2">
        <f t="shared" si="254"/>
        <v>6.2700000000000005</v>
      </c>
      <c r="E2092" s="2">
        <f t="shared" si="256"/>
        <v>6.3914999999999997</v>
      </c>
      <c r="F2092" s="2">
        <f t="shared" si="257"/>
        <v>6.4612499999999997</v>
      </c>
      <c r="G2092" s="2">
        <f t="shared" si="251"/>
        <v>6.4157200000000003</v>
      </c>
      <c r="H2092" s="2">
        <f t="shared" si="255"/>
        <v>6.1691449999999932</v>
      </c>
      <c r="I2092" s="2">
        <f t="array" ref="I2092">SUMPRODUCT(B2076:B2095, (ROW(B2076:B2095)-ROW(B2076)+1)) / (20*21/2)</f>
        <v>6.3557571428571435</v>
      </c>
      <c r="J2092" s="2">
        <f t="shared" si="258"/>
        <v>6.4083484377498827</v>
      </c>
      <c r="K2092" s="2">
        <f t="shared" si="252"/>
        <v>6.3693178860093553</v>
      </c>
    </row>
    <row r="2093" spans="1:11" ht="13.5" x14ac:dyDescent="0.25">
      <c r="A2093" s="3">
        <f>TITRES_STAT!B2096</f>
        <v>45051</v>
      </c>
      <c r="B2093" s="5">
        <f>TITRES_STAT!D2096</f>
        <v>6.2530000000000001</v>
      </c>
      <c r="C2093" s="2">
        <f t="shared" si="253"/>
        <v>0</v>
      </c>
      <c r="D2093" s="2">
        <f t="shared" si="254"/>
        <v>6.2530000000000001</v>
      </c>
      <c r="E2093" s="2">
        <f t="shared" si="256"/>
        <v>6.3619000000000003</v>
      </c>
      <c r="F2093" s="2">
        <f t="shared" si="257"/>
        <v>6.4468499999999995</v>
      </c>
      <c r="G2093" s="2">
        <f t="shared" si="251"/>
        <v>6.4169799999999997</v>
      </c>
      <c r="H2093" s="2">
        <f t="shared" si="255"/>
        <v>6.1696549999999934</v>
      </c>
      <c r="I2093" s="2">
        <f t="array" ref="I2093">SUMPRODUCT(B2077:B2096, (ROW(B2077:B2096)-ROW(B2077)+1)) / (20*21/2)</f>
        <v>6.3401523809523814</v>
      </c>
      <c r="J2093" s="2">
        <f t="shared" si="258"/>
        <v>6.3935533484403706</v>
      </c>
      <c r="K2093" s="2">
        <f t="shared" si="252"/>
        <v>6.3647564002834986</v>
      </c>
    </row>
    <row r="2094" spans="1:11" ht="13.5" x14ac:dyDescent="0.25">
      <c r="A2094" s="3">
        <f>TITRES_STAT!B2097</f>
        <v>45054</v>
      </c>
      <c r="B2094" s="5">
        <f>TITRES_STAT!D2097</f>
        <v>6.2530000000000001</v>
      </c>
      <c r="C2094" s="2">
        <f t="shared" si="253"/>
        <v>0</v>
      </c>
      <c r="D2094" s="2">
        <f t="shared" si="254"/>
        <v>6.2530000000000001</v>
      </c>
      <c r="E2094" s="2">
        <f t="shared" si="256"/>
        <v>6.3346999999999998</v>
      </c>
      <c r="F2094" s="2">
        <f t="shared" si="257"/>
        <v>6.4320499999999985</v>
      </c>
      <c r="G2094" s="2">
        <f t="shared" si="251"/>
        <v>6.4182400000000008</v>
      </c>
      <c r="H2094" s="2">
        <f t="shared" si="255"/>
        <v>6.1701649999999928</v>
      </c>
      <c r="I2094" s="2">
        <f t="array" ref="I2094">SUMPRODUCT(B2078:B2097, (ROW(B2078:B2097)-ROW(B2078)+1)) / (20*21/2)</f>
        <v>6.3259571428571428</v>
      </c>
      <c r="J2094" s="2">
        <f t="shared" si="258"/>
        <v>6.3801673152555738</v>
      </c>
      <c r="K2094" s="2">
        <f t="shared" si="252"/>
        <v>6.3603737963508129</v>
      </c>
    </row>
    <row r="2095" spans="1:11" ht="13.5" x14ac:dyDescent="0.25">
      <c r="A2095" s="3">
        <f>TITRES_STAT!B2098</f>
        <v>45055</v>
      </c>
      <c r="B2095" s="5">
        <f>TITRES_STAT!D2098</f>
        <v>6.2530000000000001</v>
      </c>
      <c r="C2095" s="2">
        <f t="shared" si="253"/>
        <v>0</v>
      </c>
      <c r="D2095" s="2">
        <f t="shared" si="254"/>
        <v>6.2530000000000001</v>
      </c>
      <c r="E2095" s="2">
        <f t="shared" si="256"/>
        <v>6.2964000000000002</v>
      </c>
      <c r="F2095" s="2">
        <f t="shared" si="257"/>
        <v>6.4168499999999993</v>
      </c>
      <c r="G2095" s="2">
        <f t="shared" si="251"/>
        <v>6.4195000000000002</v>
      </c>
      <c r="H2095" s="2">
        <f t="shared" si="255"/>
        <v>6.1706749999999921</v>
      </c>
      <c r="I2095" s="2">
        <f t="array" ref="I2095">SUMPRODUCT(B2079:B2098, (ROW(B2079:B2098)-ROW(B2079)+1)) / (20*21/2)</f>
        <v>6.3124285714285717</v>
      </c>
      <c r="J2095" s="2">
        <f t="shared" si="258"/>
        <v>6.3680561423740905</v>
      </c>
      <c r="K2095" s="2">
        <f t="shared" si="252"/>
        <v>6.3561630592390168</v>
      </c>
    </row>
    <row r="2096" spans="1:11" ht="13.5" x14ac:dyDescent="0.25">
      <c r="A2096" s="3">
        <f>TITRES_STAT!B2099</f>
        <v>45056</v>
      </c>
      <c r="B2096" s="5">
        <f>TITRES_STAT!D2099</f>
        <v>6.2530000000000001</v>
      </c>
      <c r="C2096" s="2">
        <f t="shared" si="253"/>
        <v>0</v>
      </c>
      <c r="D2096" s="2">
        <f t="shared" si="254"/>
        <v>6.2530000000000001</v>
      </c>
      <c r="E2096" s="2">
        <f t="shared" si="256"/>
        <v>6.2700000000000005</v>
      </c>
      <c r="F2096" s="2">
        <f t="shared" si="257"/>
        <v>6.40205</v>
      </c>
      <c r="G2096" s="2">
        <f t="shared" si="251"/>
        <v>6.4207600000000005</v>
      </c>
      <c r="H2096" s="2">
        <f t="shared" si="255"/>
        <v>6.1711849999999924</v>
      </c>
      <c r="I2096" s="2">
        <f t="array" ref="I2096">SUMPRODUCT(B2080:B2099, (ROW(B2080:B2099)-ROW(B2080)+1)) / (20*21/2)</f>
        <v>6.3001952380952391</v>
      </c>
      <c r="J2096" s="2">
        <f t="shared" si="258"/>
        <v>6.3570984145289389</v>
      </c>
      <c r="K2096" s="2">
        <f t="shared" si="252"/>
        <v>6.3521174490727814</v>
      </c>
    </row>
    <row r="2097" spans="1:11" ht="13.5" x14ac:dyDescent="0.25">
      <c r="A2097" s="3">
        <f>TITRES_STAT!B2100</f>
        <v>45057</v>
      </c>
      <c r="B2097" s="5">
        <f>TITRES_STAT!D2100</f>
        <v>6.2530000000000001</v>
      </c>
      <c r="C2097" s="2">
        <f t="shared" si="253"/>
        <v>0</v>
      </c>
      <c r="D2097" s="2">
        <f t="shared" si="254"/>
        <v>6.2530000000000001</v>
      </c>
      <c r="E2097" s="2">
        <f t="shared" si="256"/>
        <v>6.2614999999999998</v>
      </c>
      <c r="F2097" s="2">
        <f t="shared" si="257"/>
        <v>6.3950499999999995</v>
      </c>
      <c r="G2097" s="2">
        <f t="shared" si="251"/>
        <v>6.422019999999999</v>
      </c>
      <c r="H2097" s="2">
        <f t="shared" si="255"/>
        <v>6.1716949999999917</v>
      </c>
      <c r="I2097" s="2">
        <f t="array" ref="I2097">SUMPRODUCT(B2081:B2100, (ROW(B2081:B2100)-ROW(B2081)+1)) / (20*21/2)</f>
        <v>6.2934666666666672</v>
      </c>
      <c r="J2097" s="2">
        <f t="shared" si="258"/>
        <v>6.3471842798118976</v>
      </c>
      <c r="K2097" s="2">
        <f t="shared" si="252"/>
        <v>6.3482304902856139</v>
      </c>
    </row>
    <row r="2098" spans="1:11" ht="13.5" x14ac:dyDescent="0.25">
      <c r="A2098" s="3">
        <f>TITRES_STAT!B2101</f>
        <v>45058</v>
      </c>
      <c r="B2098" s="5">
        <f>TITRES_STAT!D2101</f>
        <v>6.2530000000000001</v>
      </c>
      <c r="C2098" s="2">
        <f t="shared" si="253"/>
        <v>0</v>
      </c>
      <c r="D2098" s="2">
        <f t="shared" si="254"/>
        <v>6.2530000000000001</v>
      </c>
      <c r="E2098" s="2">
        <f t="shared" si="256"/>
        <v>6.2530000000000001</v>
      </c>
      <c r="F2098" s="2">
        <f t="shared" si="257"/>
        <v>6.3814500000000001</v>
      </c>
      <c r="G2098" s="2">
        <f t="shared" ref="G2098:G2161" si="259">AVERAGE(B2049:B2098)</f>
        <v>6.4232799999999983</v>
      </c>
      <c r="H2098" s="2">
        <f t="shared" si="255"/>
        <v>6.1722049999999911</v>
      </c>
      <c r="I2098" s="2">
        <f t="array" ref="I2098">SUMPRODUCT(B2082:B2101, (ROW(B2082:B2101)-ROW(B2082)+1)) / (20*21/2)</f>
        <v>6.2903238095238105</v>
      </c>
      <c r="J2098" s="2">
        <f t="shared" si="258"/>
        <v>6.338214348401241</v>
      </c>
      <c r="K2098" s="2">
        <f t="shared" si="252"/>
        <v>6.3444959612548057</v>
      </c>
    </row>
    <row r="2099" spans="1:11" ht="13.5" x14ac:dyDescent="0.25">
      <c r="A2099" s="3">
        <f>TITRES_STAT!B2102</f>
        <v>45061</v>
      </c>
      <c r="B2099" s="5">
        <f>TITRES_STAT!D2102</f>
        <v>6.2530000000000001</v>
      </c>
      <c r="C2099" s="2">
        <f t="shared" si="253"/>
        <v>0</v>
      </c>
      <c r="D2099" s="2">
        <f t="shared" si="254"/>
        <v>6.2530000000000001</v>
      </c>
      <c r="E2099" s="2">
        <f t="shared" si="256"/>
        <v>6.2530000000000001</v>
      </c>
      <c r="F2099" s="2">
        <f t="shared" si="257"/>
        <v>6.3666500000000008</v>
      </c>
      <c r="G2099" s="2">
        <f t="shared" si="259"/>
        <v>6.4245399999999986</v>
      </c>
      <c r="H2099" s="2">
        <f t="shared" si="255"/>
        <v>6.1727149999999904</v>
      </c>
      <c r="I2099" s="2">
        <f t="array" ref="I2099">SUMPRODUCT(B2083:B2102, (ROW(B2083:B2102)-ROW(B2083)+1)) / (20*21/2)</f>
        <v>6.2882666666666669</v>
      </c>
      <c r="J2099" s="2">
        <f t="shared" si="258"/>
        <v>6.3300986961725521</v>
      </c>
      <c r="K2099" s="2">
        <f t="shared" ref="K2099:K2162" si="260">$K$4*B2099+(1-$K$4)*K2098</f>
        <v>6.3409078843428528</v>
      </c>
    </row>
    <row r="2100" spans="1:11" ht="13.5" x14ac:dyDescent="0.25">
      <c r="A2100" s="3">
        <f>TITRES_STAT!B2103</f>
        <v>45062</v>
      </c>
      <c r="B2100" s="5">
        <f>TITRES_STAT!D2103</f>
        <v>6.2960000000000003</v>
      </c>
      <c r="C2100" s="2">
        <f t="shared" si="253"/>
        <v>4.3000000000000149E-2</v>
      </c>
      <c r="D2100" s="2">
        <f t="shared" si="254"/>
        <v>6.2615999999999996</v>
      </c>
      <c r="E2100" s="2">
        <f t="shared" si="256"/>
        <v>6.2572999999999999</v>
      </c>
      <c r="F2100" s="2">
        <f t="shared" si="257"/>
        <v>6.354000000000001</v>
      </c>
      <c r="G2100" s="2">
        <f t="shared" si="259"/>
        <v>6.4227599999999985</v>
      </c>
      <c r="H2100" s="2">
        <f t="shared" si="255"/>
        <v>6.1734399999999905</v>
      </c>
      <c r="I2100" s="2">
        <f t="array" ref="I2100">SUMPRODUCT(B2084:B2103, (ROW(B2084:B2103)-ROW(B2084)+1)) / (20*21/2)</f>
        <v>6.2872952380952389</v>
      </c>
      <c r="J2100" s="2">
        <f t="shared" si="258"/>
        <v>6.3268512012989762</v>
      </c>
      <c r="K2100" s="2">
        <f t="shared" si="260"/>
        <v>6.3391467908392114</v>
      </c>
    </row>
    <row r="2101" spans="1:11" ht="13.5" x14ac:dyDescent="0.25">
      <c r="A2101" s="3">
        <f>TITRES_STAT!B2104</f>
        <v>45063</v>
      </c>
      <c r="B2101" s="5">
        <f>TITRES_STAT!D2104</f>
        <v>6.3209999999999997</v>
      </c>
      <c r="C2101" s="2">
        <f t="shared" si="253"/>
        <v>2.4999999999999467E-2</v>
      </c>
      <c r="D2101" s="2">
        <f t="shared" si="254"/>
        <v>6.2751999999999999</v>
      </c>
      <c r="E2101" s="2">
        <f t="shared" si="256"/>
        <v>6.2641</v>
      </c>
      <c r="F2101" s="2">
        <f t="shared" si="257"/>
        <v>6.3426000000000009</v>
      </c>
      <c r="G2101" s="2">
        <f t="shared" si="259"/>
        <v>6.421479999999999</v>
      </c>
      <c r="H2101" s="2">
        <f t="shared" si="255"/>
        <v>6.1742899999999894</v>
      </c>
      <c r="I2101" s="2">
        <f t="array" ref="I2101">SUMPRODUCT(B2085:B2104, (ROW(B2085:B2104)-ROW(B2085)+1)) / (20*21/2)</f>
        <v>6.2866476190476188</v>
      </c>
      <c r="J2101" s="2">
        <f t="shared" si="258"/>
        <v>6.3262939440324075</v>
      </c>
      <c r="K2101" s="2">
        <f t="shared" si="260"/>
        <v>6.3384351519827717</v>
      </c>
    </row>
    <row r="2102" spans="1:11" ht="13.5" x14ac:dyDescent="0.25">
      <c r="A2102" s="3">
        <f>TITRES_STAT!B2105</f>
        <v>45064</v>
      </c>
      <c r="B2102" s="5">
        <f>TITRES_STAT!D2105</f>
        <v>6.3209999999999997</v>
      </c>
      <c r="C2102" s="2">
        <f t="shared" si="253"/>
        <v>0</v>
      </c>
      <c r="D2102" s="2">
        <f t="shared" si="254"/>
        <v>6.2887999999999993</v>
      </c>
      <c r="E2102" s="2">
        <f t="shared" si="256"/>
        <v>6.2708999999999993</v>
      </c>
      <c r="F2102" s="2">
        <f t="shared" si="257"/>
        <v>6.3312000000000008</v>
      </c>
      <c r="G2102" s="2">
        <f t="shared" si="259"/>
        <v>6.4200399999999993</v>
      </c>
      <c r="H2102" s="2">
        <f t="shared" si="255"/>
        <v>6.1751399999999883</v>
      </c>
      <c r="I2102" s="2">
        <f t="array" ref="I2102">SUMPRODUCT(B2086:B2105, (ROW(B2086:B2105)-ROW(B2086)+1)) / (20*21/2)</f>
        <v>6.2870095238095232</v>
      </c>
      <c r="J2102" s="2">
        <f t="shared" si="258"/>
        <v>6.3257897588864642</v>
      </c>
      <c r="K2102" s="2">
        <f t="shared" si="260"/>
        <v>6.3377514205324674</v>
      </c>
    </row>
    <row r="2103" spans="1:11" ht="13.5" x14ac:dyDescent="0.25">
      <c r="A2103" s="3">
        <f>TITRES_STAT!B2106</f>
        <v>45065</v>
      </c>
      <c r="B2103" s="5">
        <f>TITRES_STAT!D2106</f>
        <v>6.3209999999999997</v>
      </c>
      <c r="C2103" s="2">
        <f t="shared" si="253"/>
        <v>0</v>
      </c>
      <c r="D2103" s="2">
        <f t="shared" si="254"/>
        <v>6.3023999999999987</v>
      </c>
      <c r="E2103" s="2">
        <f t="shared" si="256"/>
        <v>6.2776999999999994</v>
      </c>
      <c r="F2103" s="2">
        <f t="shared" si="257"/>
        <v>6.3197999999999999</v>
      </c>
      <c r="G2103" s="2">
        <f t="shared" si="259"/>
        <v>6.4186000000000005</v>
      </c>
      <c r="H2103" s="2">
        <f t="shared" si="255"/>
        <v>6.175989999999989</v>
      </c>
      <c r="I2103" s="2">
        <f t="array" ref="I2103">SUMPRODUCT(B2087:B2106, (ROW(B2087:B2106)-ROW(B2087)+1)) / (20*21/2)</f>
        <v>6.2889095238095232</v>
      </c>
      <c r="J2103" s="2">
        <f t="shared" si="258"/>
        <v>6.3253335913734681</v>
      </c>
      <c r="K2103" s="2">
        <f t="shared" si="260"/>
        <v>6.3370945020802143</v>
      </c>
    </row>
    <row r="2104" spans="1:11" ht="13.5" x14ac:dyDescent="0.25">
      <c r="A2104" s="3">
        <f>TITRES_STAT!B2107</f>
        <v>45068</v>
      </c>
      <c r="B2104" s="5">
        <f>TITRES_STAT!D2107</f>
        <v>6.3129999999999997</v>
      </c>
      <c r="C2104" s="2">
        <f t="shared" si="253"/>
        <v>-8.0000000000000071E-3</v>
      </c>
      <c r="D2104" s="2">
        <f t="shared" si="254"/>
        <v>6.3144</v>
      </c>
      <c r="E2104" s="2">
        <f t="shared" si="256"/>
        <v>6.2836999999999996</v>
      </c>
      <c r="F2104" s="2">
        <f t="shared" si="257"/>
        <v>6.3091999999999997</v>
      </c>
      <c r="G2104" s="2">
        <f t="shared" si="259"/>
        <v>6.4185599999999985</v>
      </c>
      <c r="H2104" s="2">
        <f t="shared" si="255"/>
        <v>6.1767999999999894</v>
      </c>
      <c r="I2104" s="2">
        <f t="array" ref="I2104">SUMPRODUCT(B2088:B2107, (ROW(B2088:B2107)-ROW(B2088)+1)) / (20*21/2)</f>
        <v>6.291780952380952</v>
      </c>
      <c r="J2104" s="2">
        <f t="shared" si="258"/>
        <v>6.3241589636236135</v>
      </c>
      <c r="K2104" s="2">
        <f t="shared" si="260"/>
        <v>6.3361496196456963</v>
      </c>
    </row>
    <row r="2105" spans="1:11" ht="13.5" x14ac:dyDescent="0.25">
      <c r="A2105" s="3">
        <f>TITRES_STAT!B2108</f>
        <v>45069</v>
      </c>
      <c r="B2105" s="5">
        <f>TITRES_STAT!D2108</f>
        <v>6.3129999999999997</v>
      </c>
      <c r="C2105" s="2">
        <f t="shared" si="253"/>
        <v>0</v>
      </c>
      <c r="D2105" s="2">
        <f t="shared" si="254"/>
        <v>6.3178000000000001</v>
      </c>
      <c r="E2105" s="2">
        <f t="shared" si="256"/>
        <v>6.2896999999999998</v>
      </c>
      <c r="F2105" s="2">
        <f t="shared" si="257"/>
        <v>6.29305</v>
      </c>
      <c r="G2105" s="2">
        <f t="shared" si="259"/>
        <v>6.4185199999999982</v>
      </c>
      <c r="H2105" s="2">
        <f t="shared" si="255"/>
        <v>6.1775699999999905</v>
      </c>
      <c r="I2105" s="2">
        <f t="array" ref="I2105">SUMPRODUCT(B2089:B2108, (ROW(B2089:B2108)-ROW(B2089)+1)) / (20*21/2)</f>
        <v>6.2955333333333332</v>
      </c>
      <c r="J2105" s="2">
        <f t="shared" si="258"/>
        <v>6.3230962051832691</v>
      </c>
      <c r="K2105" s="2">
        <f t="shared" si="260"/>
        <v>6.3352417914242967</v>
      </c>
    </row>
    <row r="2106" spans="1:11" ht="13.5" x14ac:dyDescent="0.25">
      <c r="A2106" s="3">
        <f>TITRES_STAT!B2109</f>
        <v>45070</v>
      </c>
      <c r="B2106" s="5">
        <f>TITRES_STAT!D2109</f>
        <v>6.3129999999999997</v>
      </c>
      <c r="C2106" s="2">
        <f t="shared" si="253"/>
        <v>0</v>
      </c>
      <c r="D2106" s="2">
        <f t="shared" si="254"/>
        <v>6.3161999999999994</v>
      </c>
      <c r="E2106" s="2">
        <f t="shared" si="256"/>
        <v>6.2957000000000001</v>
      </c>
      <c r="F2106" s="2">
        <f t="shared" si="257"/>
        <v>6.2828500000000007</v>
      </c>
      <c r="G2106" s="2">
        <f t="shared" si="259"/>
        <v>6.4155199999999981</v>
      </c>
      <c r="H2106" s="2">
        <f t="shared" si="255"/>
        <v>6.1783399999999915</v>
      </c>
      <c r="I2106" s="2">
        <f t="array" ref="I2106">SUMPRODUCT(B2090:B2109, (ROW(B2090:B2109)-ROW(B2090)+1)) / (20*21/2)</f>
        <v>6.2993666666666668</v>
      </c>
      <c r="J2106" s="2">
        <f t="shared" si="258"/>
        <v>6.3221346618324814</v>
      </c>
      <c r="K2106" s="2">
        <f t="shared" si="260"/>
        <v>6.3343695643096183</v>
      </c>
    </row>
    <row r="2107" spans="1:11" ht="13.5" x14ac:dyDescent="0.25">
      <c r="A2107" s="3">
        <f>TITRES_STAT!B2110</f>
        <v>45071</v>
      </c>
      <c r="B2107" s="5">
        <f>TITRES_STAT!D2110</f>
        <v>6.3129999999999997</v>
      </c>
      <c r="C2107" s="2">
        <f t="shared" si="253"/>
        <v>0</v>
      </c>
      <c r="D2107" s="2">
        <f t="shared" si="254"/>
        <v>6.3145999999999995</v>
      </c>
      <c r="E2107" s="2">
        <f t="shared" si="256"/>
        <v>6.3017000000000003</v>
      </c>
      <c r="F2107" s="2">
        <f t="shared" si="257"/>
        <v>6.2816000000000001</v>
      </c>
      <c r="G2107" s="2">
        <f t="shared" si="259"/>
        <v>6.412519999999998</v>
      </c>
      <c r="H2107" s="2">
        <f t="shared" si="255"/>
        <v>6.1791099999999926</v>
      </c>
      <c r="I2107" s="2">
        <f t="array" ref="I2107">SUMPRODUCT(B2091:B2110, (ROW(B2091:B2110)-ROW(B2091)+1)) / (20*21/2)</f>
        <v>6.3028761904761899</v>
      </c>
      <c r="J2107" s="2">
        <f t="shared" si="258"/>
        <v>6.3212646940389119</v>
      </c>
      <c r="K2107" s="2">
        <f t="shared" si="260"/>
        <v>6.3335315421798297</v>
      </c>
    </row>
    <row r="2108" spans="1:11" ht="13.5" x14ac:dyDescent="0.25">
      <c r="A2108" s="3">
        <f>TITRES_STAT!B2111</f>
        <v>45072</v>
      </c>
      <c r="B2108" s="5">
        <f>TITRES_STAT!D2111</f>
        <v>6.3209999999999997</v>
      </c>
      <c r="C2108" s="2">
        <f t="shared" si="253"/>
        <v>8.0000000000000071E-3</v>
      </c>
      <c r="D2108" s="2">
        <f t="shared" si="254"/>
        <v>6.3146000000000004</v>
      </c>
      <c r="E2108" s="2">
        <f t="shared" si="256"/>
        <v>6.3085000000000004</v>
      </c>
      <c r="F2108" s="2">
        <f t="shared" si="257"/>
        <v>6.2807500000000003</v>
      </c>
      <c r="G2108" s="2">
        <f t="shared" si="259"/>
        <v>6.4110799999999983</v>
      </c>
      <c r="H2108" s="2">
        <f t="shared" si="255"/>
        <v>6.1799199999999921</v>
      </c>
      <c r="I2108" s="2">
        <f t="array" ref="I2108">SUMPRODUCT(B2092:B2111, (ROW(B2092:B2111)-ROW(B2092)+1)) / (20*21/2)</f>
        <v>6.3109190476190475</v>
      </c>
      <c r="J2108" s="2">
        <f t="shared" si="258"/>
        <v>6.3212394850828257</v>
      </c>
      <c r="K2108" s="2">
        <f t="shared" si="260"/>
        <v>6.3330401091531696</v>
      </c>
    </row>
    <row r="2109" spans="1:11" ht="13.5" x14ac:dyDescent="0.25">
      <c r="A2109" s="3">
        <f>TITRES_STAT!B2112</f>
        <v>45075</v>
      </c>
      <c r="B2109" s="5">
        <f>TITRES_STAT!D2112</f>
        <v>6.3209999999999997</v>
      </c>
      <c r="C2109" s="2">
        <f t="shared" si="253"/>
        <v>0</v>
      </c>
      <c r="D2109" s="2">
        <f t="shared" si="254"/>
        <v>6.3161999999999994</v>
      </c>
      <c r="E2109" s="2">
        <f t="shared" si="256"/>
        <v>6.3152999999999997</v>
      </c>
      <c r="F2109" s="2">
        <f t="shared" si="257"/>
        <v>6.2841500000000003</v>
      </c>
      <c r="G2109" s="2">
        <f t="shared" si="259"/>
        <v>6.4096399999999996</v>
      </c>
      <c r="H2109" s="2">
        <f t="shared" si="255"/>
        <v>6.1807299999999916</v>
      </c>
      <c r="I2109" s="2">
        <f t="array" ref="I2109">SUMPRODUCT(B2093:B2112, (ROW(B2093:B2112)-ROW(B2093)+1)) / (20*21/2)</f>
        <v>6.3135380952380942</v>
      </c>
      <c r="J2109" s="2">
        <f t="shared" si="258"/>
        <v>6.3212166769796996</v>
      </c>
      <c r="K2109" s="2">
        <f t="shared" si="260"/>
        <v>6.332567948009908</v>
      </c>
    </row>
    <row r="2110" spans="1:11" ht="13.5" x14ac:dyDescent="0.25">
      <c r="A2110" s="3">
        <f>TITRES_STAT!B2113</f>
        <v>45076</v>
      </c>
      <c r="B2110" s="5">
        <f>TITRES_STAT!D2113</f>
        <v>6.3209999999999997</v>
      </c>
      <c r="C2110" s="2">
        <f t="shared" si="253"/>
        <v>0</v>
      </c>
      <c r="D2110" s="2">
        <f t="shared" si="254"/>
        <v>6.3178000000000001</v>
      </c>
      <c r="E2110" s="2">
        <f t="shared" si="256"/>
        <v>6.3178000000000001</v>
      </c>
      <c r="F2110" s="2">
        <f t="shared" si="257"/>
        <v>6.2875500000000004</v>
      </c>
      <c r="G2110" s="2">
        <f t="shared" si="259"/>
        <v>6.408199999999999</v>
      </c>
      <c r="H2110" s="2">
        <f t="shared" si="255"/>
        <v>6.1815399999999912</v>
      </c>
      <c r="I2110" s="2">
        <f t="array" ref="I2110">SUMPRODUCT(B2094:B2113, (ROW(B2094:B2113)-ROW(B2094)+1)) / (20*21/2)</f>
        <v>6.3199285714285702</v>
      </c>
      <c r="J2110" s="2">
        <f t="shared" si="258"/>
        <v>6.3211960410768713</v>
      </c>
      <c r="K2110" s="2">
        <f t="shared" si="260"/>
        <v>6.3321143029899121</v>
      </c>
    </row>
    <row r="2111" spans="1:11" ht="13.5" x14ac:dyDescent="0.25">
      <c r="A2111" s="3">
        <f>TITRES_STAT!B2114</f>
        <v>45077</v>
      </c>
      <c r="B2111" s="5">
        <f>TITRES_STAT!D2114</f>
        <v>6.3719999999999999</v>
      </c>
      <c r="C2111" s="2">
        <f t="shared" si="253"/>
        <v>5.1000000000000156E-2</v>
      </c>
      <c r="D2111" s="2">
        <f t="shared" si="254"/>
        <v>6.3295999999999992</v>
      </c>
      <c r="E2111" s="2">
        <f t="shared" si="256"/>
        <v>6.3228999999999989</v>
      </c>
      <c r="F2111" s="2">
        <f t="shared" si="257"/>
        <v>6.2934999999999999</v>
      </c>
      <c r="G2111" s="2">
        <f t="shared" si="259"/>
        <v>6.4077799999999998</v>
      </c>
      <c r="H2111" s="2">
        <f t="shared" si="255"/>
        <v>6.1826049999999917</v>
      </c>
      <c r="I2111" s="2">
        <f t="array" ref="I2111">SUMPRODUCT(B2095:B2114, (ROW(B2095:B2114)-ROW(B2095)+1)) / (20*21/2)</f>
        <v>6.3216952380952369</v>
      </c>
      <c r="J2111" s="2">
        <f t="shared" si="258"/>
        <v>6.326034513355264</v>
      </c>
      <c r="K2111" s="2">
        <f t="shared" si="260"/>
        <v>6.3336784479706996</v>
      </c>
    </row>
    <row r="2112" spans="1:11" ht="13.5" x14ac:dyDescent="0.25">
      <c r="A2112" s="3">
        <f>TITRES_STAT!B2115</f>
        <v>45078</v>
      </c>
      <c r="B2112" s="5">
        <f>TITRES_STAT!D2115</f>
        <v>6.3209999999999997</v>
      </c>
      <c r="C2112" s="2">
        <f t="shared" si="253"/>
        <v>-5.1000000000000156E-2</v>
      </c>
      <c r="D2112" s="2">
        <f t="shared" si="254"/>
        <v>6.3311999999999999</v>
      </c>
      <c r="E2112" s="2">
        <f t="shared" si="256"/>
        <v>6.3228999999999989</v>
      </c>
      <c r="F2112" s="2">
        <f t="shared" si="257"/>
        <v>6.2968999999999999</v>
      </c>
      <c r="G2112" s="2">
        <f t="shared" si="259"/>
        <v>6.4063399999999993</v>
      </c>
      <c r="H2112" s="2">
        <f t="shared" si="255"/>
        <v>6.1834149999999921</v>
      </c>
      <c r="I2112" s="2">
        <f t="array" ref="I2112">SUMPRODUCT(B2096:B2115, (ROW(B2096:B2115)-ROW(B2096)+1)) / (20*21/2)</f>
        <v>6.3231380952380949</v>
      </c>
      <c r="J2112" s="2">
        <f t="shared" si="258"/>
        <v>6.3255550358928581</v>
      </c>
      <c r="K2112" s="2">
        <f t="shared" si="260"/>
        <v>6.3331812539326329</v>
      </c>
    </row>
    <row r="2113" spans="1:11" ht="13.5" x14ac:dyDescent="0.25">
      <c r="A2113" s="3">
        <f>TITRES_STAT!B2116</f>
        <v>45079</v>
      </c>
      <c r="B2113" s="5">
        <f>TITRES_STAT!D2116</f>
        <v>6.3639999999999999</v>
      </c>
      <c r="C2113" s="2">
        <f t="shared" si="253"/>
        <v>4.3000000000000149E-2</v>
      </c>
      <c r="D2113" s="2">
        <f t="shared" si="254"/>
        <v>6.3398000000000003</v>
      </c>
      <c r="E2113" s="2">
        <f t="shared" si="256"/>
        <v>6.3271999999999995</v>
      </c>
      <c r="F2113" s="2">
        <f t="shared" si="257"/>
        <v>6.3024499999999994</v>
      </c>
      <c r="G2113" s="2">
        <f t="shared" si="259"/>
        <v>6.402639999999999</v>
      </c>
      <c r="H2113" s="2">
        <f t="shared" si="255"/>
        <v>6.1844399999999915</v>
      </c>
      <c r="I2113" s="2">
        <f t="array" ref="I2113">SUMPRODUCT(B2097:B2116, (ROW(B2097:B2116)-ROW(B2097)+1)) / (20*21/2)</f>
        <v>6.3242571428571432</v>
      </c>
      <c r="J2113" s="2">
        <f t="shared" si="258"/>
        <v>6.3292164610459185</v>
      </c>
      <c r="K2113" s="2">
        <f t="shared" si="260"/>
        <v>6.3343898322097845</v>
      </c>
    </row>
    <row r="2114" spans="1:11" ht="13.5" x14ac:dyDescent="0.25">
      <c r="A2114" s="3">
        <f>TITRES_STAT!B2117</f>
        <v>45082</v>
      </c>
      <c r="B2114" s="5">
        <f>TITRES_STAT!D2117</f>
        <v>6.3209999999999997</v>
      </c>
      <c r="C2114" s="2">
        <f t="shared" si="253"/>
        <v>-4.3000000000000149E-2</v>
      </c>
      <c r="D2114" s="2">
        <f t="shared" si="254"/>
        <v>6.3397999999999994</v>
      </c>
      <c r="E2114" s="2">
        <f t="shared" si="256"/>
        <v>6.3279999999999985</v>
      </c>
      <c r="F2114" s="2">
        <f t="shared" si="257"/>
        <v>6.3058499999999995</v>
      </c>
      <c r="G2114" s="2">
        <f t="shared" si="259"/>
        <v>6.3980800000000002</v>
      </c>
      <c r="H2114" s="2">
        <f t="shared" si="255"/>
        <v>6.185249999999991</v>
      </c>
      <c r="I2114" s="2">
        <f t="array" ref="I2114">SUMPRODUCT(B2098:B2117, (ROW(B2098:B2117)-ROW(B2098)+1)) / (20*21/2)</f>
        <v>6.3145761904761901</v>
      </c>
      <c r="J2114" s="2">
        <f t="shared" si="258"/>
        <v>6.328433940946308</v>
      </c>
      <c r="K2114" s="2">
        <f t="shared" si="260"/>
        <v>6.3338647407505775</v>
      </c>
    </row>
    <row r="2115" spans="1:11" ht="13.5" x14ac:dyDescent="0.25">
      <c r="A2115" s="3">
        <f>TITRES_STAT!B2118</f>
        <v>45083</v>
      </c>
      <c r="B2115" s="5">
        <f>TITRES_STAT!D2118</f>
        <v>6.3209999999999997</v>
      </c>
      <c r="C2115" s="2">
        <f t="shared" si="253"/>
        <v>0</v>
      </c>
      <c r="D2115" s="2">
        <f t="shared" si="254"/>
        <v>6.3397999999999994</v>
      </c>
      <c r="E2115" s="2">
        <f t="shared" si="256"/>
        <v>6.3287999999999993</v>
      </c>
      <c r="F2115" s="2">
        <f t="shared" si="257"/>
        <v>6.3092499999999996</v>
      </c>
      <c r="G2115" s="2">
        <f t="shared" si="259"/>
        <v>6.3935199999999996</v>
      </c>
      <c r="H2115" s="2">
        <f t="shared" si="255"/>
        <v>6.1860599999999906</v>
      </c>
      <c r="I2115" s="2">
        <f t="array" ref="I2115">SUMPRODUCT(B2099:B2118, (ROW(B2099:B2118)-ROW(B2099)+1)) / (20*21/2)</f>
        <v>6.3050952380952374</v>
      </c>
      <c r="J2115" s="2">
        <f t="shared" si="258"/>
        <v>6.3277259465704692</v>
      </c>
      <c r="K2115" s="2">
        <f t="shared" si="260"/>
        <v>6.3333602411132999</v>
      </c>
    </row>
    <row r="2116" spans="1:11" ht="13.5" x14ac:dyDescent="0.25">
      <c r="A2116" s="3">
        <f>TITRES_STAT!B2119</f>
        <v>45084</v>
      </c>
      <c r="B2116" s="5">
        <f>TITRES_STAT!D2119</f>
        <v>6.3209999999999997</v>
      </c>
      <c r="C2116" s="2">
        <f t="shared" ref="C2116:C2179" si="261">B2116-B2115</f>
        <v>0</v>
      </c>
      <c r="D2116" s="2">
        <f t="shared" si="254"/>
        <v>6.3295999999999992</v>
      </c>
      <c r="E2116" s="2">
        <f t="shared" si="256"/>
        <v>6.3295999999999983</v>
      </c>
      <c r="F2116" s="2">
        <f t="shared" si="257"/>
        <v>6.3126499999999997</v>
      </c>
      <c r="G2116" s="2">
        <f t="shared" si="259"/>
        <v>6.3889600000000009</v>
      </c>
      <c r="H2116" s="2">
        <f t="shared" si="255"/>
        <v>6.1868699999999901</v>
      </c>
      <c r="I2116" s="2">
        <f t="array" ref="I2116">SUMPRODUCT(B2100:B2119, (ROW(B2100:B2119)-ROW(B2100)+1)) / (20*21/2)</f>
        <v>6.2958142857142851</v>
      </c>
      <c r="J2116" s="2">
        <f t="shared" si="258"/>
        <v>6.3270853802304252</v>
      </c>
      <c r="K2116" s="2">
        <f t="shared" si="260"/>
        <v>6.3328755257755232</v>
      </c>
    </row>
    <row r="2117" spans="1:11" ht="13.5" x14ac:dyDescent="0.25">
      <c r="A2117" s="3">
        <f>TITRES_STAT!B2120</f>
        <v>45085</v>
      </c>
      <c r="B2117" s="5">
        <f>TITRES_STAT!D2120</f>
        <v>6.2110000000000003</v>
      </c>
      <c r="C2117" s="2">
        <f t="shared" si="261"/>
        <v>-0.10999999999999943</v>
      </c>
      <c r="D2117" s="2">
        <f t="shared" si="254"/>
        <v>6.307599999999999</v>
      </c>
      <c r="E2117" s="2">
        <f t="shared" si="256"/>
        <v>6.319399999999999</v>
      </c>
      <c r="F2117" s="2">
        <f t="shared" si="257"/>
        <v>6.3105500000000001</v>
      </c>
      <c r="G2117" s="2">
        <f t="shared" si="259"/>
        <v>6.3853200000000001</v>
      </c>
      <c r="H2117" s="2">
        <f t="shared" si="255"/>
        <v>6.1871299999999891</v>
      </c>
      <c r="I2117" s="2">
        <f t="array" ref="I2117">SUMPRODUCT(B2101:B2120, (ROW(B2101:B2120)-ROW(B2101)+1)) / (20*21/2)</f>
        <v>6.2964476190476182</v>
      </c>
      <c r="J2117" s="2">
        <f t="shared" si="258"/>
        <v>6.3160296297322898</v>
      </c>
      <c r="K2117" s="2">
        <f t="shared" si="260"/>
        <v>6.3280960933921699</v>
      </c>
    </row>
    <row r="2118" spans="1:11" ht="13.5" x14ac:dyDescent="0.25">
      <c r="A2118" s="3">
        <f>TITRES_STAT!B2121</f>
        <v>45086</v>
      </c>
      <c r="B2118" s="5">
        <f>TITRES_STAT!D2121</f>
        <v>6.2110000000000003</v>
      </c>
      <c r="C2118" s="2">
        <f t="shared" si="261"/>
        <v>0</v>
      </c>
      <c r="D2118" s="2">
        <f t="shared" ref="D2118:D2181" si="262">AVERAGE(B2114:B2118)</f>
        <v>6.2769999999999992</v>
      </c>
      <c r="E2118" s="2">
        <f t="shared" si="256"/>
        <v>6.3083999999999998</v>
      </c>
      <c r="F2118" s="2">
        <f t="shared" si="257"/>
        <v>6.3084499999999997</v>
      </c>
      <c r="G2118" s="2">
        <f t="shared" si="259"/>
        <v>6.3816800000000002</v>
      </c>
      <c r="H2118" s="2">
        <f t="shared" si="255"/>
        <v>6.1873899999999891</v>
      </c>
      <c r="I2118" s="2">
        <f t="array" ref="I2118">SUMPRODUCT(B2102:B2121, (ROW(B2102:B2121)-ROW(B2102)+1)) / (20*21/2)</f>
        <v>6.2969999999999997</v>
      </c>
      <c r="J2118" s="2">
        <f t="shared" si="258"/>
        <v>6.3060268078530237</v>
      </c>
      <c r="K2118" s="2">
        <f t="shared" si="260"/>
        <v>6.3235040897297328</v>
      </c>
    </row>
    <row r="2119" spans="1:11" ht="13.5" x14ac:dyDescent="0.25">
      <c r="A2119" s="3">
        <f>TITRES_STAT!B2122</f>
        <v>45089</v>
      </c>
      <c r="B2119" s="5">
        <f>TITRES_STAT!D2122</f>
        <v>6.2110000000000003</v>
      </c>
      <c r="C2119" s="2">
        <f t="shared" si="261"/>
        <v>0</v>
      </c>
      <c r="D2119" s="2">
        <f t="shared" si="262"/>
        <v>6.2549999999999999</v>
      </c>
      <c r="E2119" s="2">
        <f t="shared" si="256"/>
        <v>6.2973999999999988</v>
      </c>
      <c r="F2119" s="2">
        <f t="shared" si="257"/>
        <v>6.3063500000000001</v>
      </c>
      <c r="G2119" s="2">
        <f t="shared" si="259"/>
        <v>6.3749199999999986</v>
      </c>
      <c r="H2119" s="2">
        <f t="shared" si="255"/>
        <v>6.1876499999999881</v>
      </c>
      <c r="I2119" s="2">
        <f t="array" ref="I2119">SUMPRODUCT(B2103:B2122, (ROW(B2103:B2122)-ROW(B2103)+1)) / (20*21/2)</f>
        <v>6.2975904761904751</v>
      </c>
      <c r="J2119" s="2">
        <f t="shared" si="258"/>
        <v>6.2969766356765451</v>
      </c>
      <c r="K2119" s="2">
        <f t="shared" si="260"/>
        <v>6.3190921646422931</v>
      </c>
    </row>
    <row r="2120" spans="1:11" ht="13.5" x14ac:dyDescent="0.25">
      <c r="A2120" s="3">
        <f>TITRES_STAT!B2123</f>
        <v>45090</v>
      </c>
      <c r="B2120" s="5">
        <f>TITRES_STAT!D2123</f>
        <v>6.3129999999999997</v>
      </c>
      <c r="C2120" s="2">
        <f t="shared" si="261"/>
        <v>0.10199999999999942</v>
      </c>
      <c r="D2120" s="2">
        <f t="shared" si="262"/>
        <v>6.2534000000000001</v>
      </c>
      <c r="E2120" s="2">
        <f t="shared" si="256"/>
        <v>6.2965999999999998</v>
      </c>
      <c r="F2120" s="2">
        <f t="shared" si="257"/>
        <v>6.3071999999999999</v>
      </c>
      <c r="G2120" s="2">
        <f t="shared" si="259"/>
        <v>6.370359999999998</v>
      </c>
      <c r="H2120" s="2">
        <f t="shared" si="255"/>
        <v>6.18841999999999</v>
      </c>
      <c r="I2120" s="2">
        <f t="array" ref="I2120">SUMPRODUCT(B2104:B2123, (ROW(B2104:B2123)-ROW(B2104)+1)) / (20*21/2)</f>
        <v>6.2982190476190461</v>
      </c>
      <c r="J2120" s="2">
        <f t="shared" si="258"/>
        <v>6.2985026703740168</v>
      </c>
      <c r="K2120" s="2">
        <f t="shared" si="260"/>
        <v>6.3188532562249486</v>
      </c>
    </row>
    <row r="2121" spans="1:11" ht="13.5" x14ac:dyDescent="0.25">
      <c r="A2121" s="3">
        <f>TITRES_STAT!B2124</f>
        <v>45091</v>
      </c>
      <c r="B2121" s="5">
        <f>TITRES_STAT!D2124</f>
        <v>6.3129999999999997</v>
      </c>
      <c r="C2121" s="2">
        <f t="shared" si="261"/>
        <v>0</v>
      </c>
      <c r="D2121" s="2">
        <f t="shared" si="262"/>
        <v>6.2518000000000002</v>
      </c>
      <c r="E2121" s="2">
        <f t="shared" si="256"/>
        <v>6.2906999999999993</v>
      </c>
      <c r="F2121" s="2">
        <f t="shared" si="257"/>
        <v>6.3068</v>
      </c>
      <c r="G2121" s="2">
        <f t="shared" si="259"/>
        <v>6.3657999999999992</v>
      </c>
      <c r="H2121" s="2">
        <f t="shared" si="255"/>
        <v>6.1891899999999911</v>
      </c>
      <c r="I2121" s="2">
        <f t="array" ref="I2121">SUMPRODUCT(B2105:B2124, (ROW(B2105:B2124)-ROW(B2105)+1)) / (20*21/2)</f>
        <v>6.2988857142857135</v>
      </c>
      <c r="J2121" s="2">
        <f t="shared" si="258"/>
        <v>6.2998833684336342</v>
      </c>
      <c r="K2121" s="2">
        <f t="shared" si="260"/>
        <v>6.3186237167651464</v>
      </c>
    </row>
    <row r="2122" spans="1:11" ht="13.5" x14ac:dyDescent="0.25">
      <c r="A2122" s="3">
        <f>TITRES_STAT!B2125</f>
        <v>45092</v>
      </c>
      <c r="B2122" s="5">
        <f>TITRES_STAT!D2125</f>
        <v>6.3129999999999997</v>
      </c>
      <c r="C2122" s="2">
        <f t="shared" si="261"/>
        <v>0</v>
      </c>
      <c r="D2122" s="2">
        <f t="shared" si="262"/>
        <v>6.2721999999999998</v>
      </c>
      <c r="E2122" s="2">
        <f t="shared" si="256"/>
        <v>6.2899000000000003</v>
      </c>
      <c r="F2122" s="2">
        <f t="shared" si="257"/>
        <v>6.3063999999999991</v>
      </c>
      <c r="G2122" s="2">
        <f t="shared" si="259"/>
        <v>6.3612399999999987</v>
      </c>
      <c r="H2122" s="2">
        <f t="shared" ref="H2122:H2185" si="263">AVERAGE(B1923:B2122)</f>
        <v>6.1899599999999921</v>
      </c>
      <c r="I2122" s="2">
        <f t="array" ref="I2122">SUMPRODUCT(B2106:B2125, (ROW(B2106:B2125)-ROW(B2106)+1)) / (20*21/2)</f>
        <v>6.2979333333333321</v>
      </c>
      <c r="J2122" s="2">
        <f t="shared" si="258"/>
        <v>6.3011325714399549</v>
      </c>
      <c r="K2122" s="2">
        <f t="shared" si="260"/>
        <v>6.3184031788527877</v>
      </c>
    </row>
    <row r="2123" spans="1:11" ht="13.5" x14ac:dyDescent="0.25">
      <c r="A2123" s="3">
        <f>TITRES_STAT!B2126</f>
        <v>45093</v>
      </c>
      <c r="B2123" s="5">
        <f>TITRES_STAT!D2126</f>
        <v>6.3129999999999997</v>
      </c>
      <c r="C2123" s="2">
        <f t="shared" si="261"/>
        <v>0</v>
      </c>
      <c r="D2123" s="2">
        <f t="shared" si="262"/>
        <v>6.2925999999999993</v>
      </c>
      <c r="E2123" s="2">
        <f t="shared" si="256"/>
        <v>6.2848000000000006</v>
      </c>
      <c r="F2123" s="2">
        <f t="shared" si="257"/>
        <v>6.3059999999999992</v>
      </c>
      <c r="G2123" s="2">
        <f t="shared" si="259"/>
        <v>6.356679999999999</v>
      </c>
      <c r="H2123" s="2">
        <f t="shared" si="263"/>
        <v>6.190339999999992</v>
      </c>
      <c r="I2123" s="2">
        <f t="array" ref="I2123">SUMPRODUCT(B2107:B2126, (ROW(B2107:B2126)-ROW(B2107)+1)) / (20*21/2)</f>
        <v>6.2970619047619047</v>
      </c>
      <c r="J2123" s="2">
        <f t="shared" si="258"/>
        <v>6.3022628027313878</v>
      </c>
      <c r="K2123" s="2">
        <f t="shared" si="260"/>
        <v>6.3181912894860117</v>
      </c>
    </row>
    <row r="2124" spans="1:11" ht="13.5" x14ac:dyDescent="0.25">
      <c r="A2124" s="3">
        <f>TITRES_STAT!B2127</f>
        <v>45096</v>
      </c>
      <c r="B2124" s="5">
        <f>TITRES_STAT!D2127</f>
        <v>6.3129999999999997</v>
      </c>
      <c r="C2124" s="2">
        <f t="shared" si="261"/>
        <v>0</v>
      </c>
      <c r="D2124" s="2">
        <f t="shared" si="262"/>
        <v>6.3129999999999997</v>
      </c>
      <c r="E2124" s="2">
        <f t="shared" ref="E2124:E2187" si="264">AVERAGE(B2115:B2124)</f>
        <v>6.2840000000000007</v>
      </c>
      <c r="F2124" s="2">
        <f t="shared" si="257"/>
        <v>6.3059999999999992</v>
      </c>
      <c r="G2124" s="2">
        <f t="shared" si="259"/>
        <v>6.3519599999999965</v>
      </c>
      <c r="H2124" s="2">
        <f t="shared" si="263"/>
        <v>6.1911099999999939</v>
      </c>
      <c r="I2124" s="2">
        <f t="array" ref="I2124">SUMPRODUCT(B2108:B2127, (ROW(B2108:B2127)-ROW(B2108)+1)) / (20*21/2)</f>
        <v>6.296271428571429</v>
      </c>
      <c r="J2124" s="2">
        <f t="shared" si="258"/>
        <v>6.3032853929474459</v>
      </c>
      <c r="K2124" s="2">
        <f t="shared" si="260"/>
        <v>6.3179877095061681</v>
      </c>
    </row>
    <row r="2125" spans="1:11" ht="13.5" x14ac:dyDescent="0.25">
      <c r="A2125" s="3">
        <f>TITRES_STAT!B2128</f>
        <v>45097</v>
      </c>
      <c r="B2125" s="5">
        <f>TITRES_STAT!D2128</f>
        <v>6.2960000000000003</v>
      </c>
      <c r="C2125" s="2">
        <f t="shared" si="261"/>
        <v>-1.699999999999946E-2</v>
      </c>
      <c r="D2125" s="2">
        <f t="shared" si="262"/>
        <v>6.3095999999999997</v>
      </c>
      <c r="E2125" s="2">
        <f t="shared" si="264"/>
        <v>6.2815000000000003</v>
      </c>
      <c r="F2125" s="2">
        <f t="shared" si="257"/>
        <v>6.3051500000000003</v>
      </c>
      <c r="G2125" s="2">
        <f t="shared" si="259"/>
        <v>6.3467399999999978</v>
      </c>
      <c r="H2125" s="2">
        <f t="shared" si="263"/>
        <v>6.1917949999999955</v>
      </c>
      <c r="I2125" s="2">
        <f t="array" ref="I2125">SUMPRODUCT(B2109:B2128, (ROW(B2109:B2128)-ROW(B2109)+1)) / (20*21/2)</f>
        <v>6.2971809523809528</v>
      </c>
      <c r="J2125" s="2">
        <f t="shared" si="258"/>
        <v>6.3025915460000705</v>
      </c>
      <c r="K2125" s="2">
        <f t="shared" si="260"/>
        <v>6.3171254463882791</v>
      </c>
    </row>
    <row r="2126" spans="1:11" ht="13.5" x14ac:dyDescent="0.25">
      <c r="A2126" s="3">
        <f>TITRES_STAT!B2129</f>
        <v>45098</v>
      </c>
      <c r="B2126" s="5">
        <f>TITRES_STAT!D2129</f>
        <v>6.2960000000000003</v>
      </c>
      <c r="C2126" s="2">
        <f t="shared" si="261"/>
        <v>0</v>
      </c>
      <c r="D2126" s="2">
        <f t="shared" si="262"/>
        <v>6.3061999999999996</v>
      </c>
      <c r="E2126" s="2">
        <f t="shared" si="264"/>
        <v>6.2790000000000008</v>
      </c>
      <c r="F2126" s="2">
        <f t="shared" si="257"/>
        <v>6.3043000000000005</v>
      </c>
      <c r="G2126" s="2">
        <f t="shared" si="259"/>
        <v>6.3416799999999967</v>
      </c>
      <c r="H2126" s="2">
        <f t="shared" si="263"/>
        <v>6.1924799999999962</v>
      </c>
      <c r="I2126" s="2">
        <f t="array" ref="I2126">SUMPRODUCT(B2110:B2129, (ROW(B2110:B2129)-ROW(B2110)+1)) / (20*21/2)</f>
        <v>6.2988904761904756</v>
      </c>
      <c r="J2126" s="2">
        <f t="shared" si="258"/>
        <v>6.3019637797143497</v>
      </c>
      <c r="K2126" s="2">
        <f t="shared" si="260"/>
        <v>6.3162969975103076</v>
      </c>
    </row>
    <row r="2127" spans="1:11" ht="13.5" x14ac:dyDescent="0.25">
      <c r="A2127" s="3">
        <f>TITRES_STAT!B2130</f>
        <v>45099</v>
      </c>
      <c r="B2127" s="5">
        <f>TITRES_STAT!D2130</f>
        <v>6.2960000000000003</v>
      </c>
      <c r="C2127" s="2">
        <f t="shared" si="261"/>
        <v>0</v>
      </c>
      <c r="D2127" s="2">
        <f t="shared" si="262"/>
        <v>6.3027999999999995</v>
      </c>
      <c r="E2127" s="2">
        <f t="shared" si="264"/>
        <v>6.2874999999999996</v>
      </c>
      <c r="F2127" s="2">
        <f t="shared" si="257"/>
        <v>6.3034500000000007</v>
      </c>
      <c r="G2127" s="2">
        <f t="shared" si="259"/>
        <v>6.3397399999999973</v>
      </c>
      <c r="H2127" s="2">
        <f t="shared" si="263"/>
        <v>6.1931649999999969</v>
      </c>
      <c r="I2127" s="2">
        <f t="array" ref="I2127">SUMPRODUCT(B2111:B2130, (ROW(B2111:B2130)-ROW(B2111)+1)) / (20*21/2)</f>
        <v>6.299838095238095</v>
      </c>
      <c r="J2127" s="2">
        <f t="shared" si="258"/>
        <v>6.3013958006939355</v>
      </c>
      <c r="K2127" s="2">
        <f t="shared" si="260"/>
        <v>6.3155010368236288</v>
      </c>
    </row>
    <row r="2128" spans="1:11" ht="13.5" x14ac:dyDescent="0.25">
      <c r="A2128" s="3">
        <f>TITRES_STAT!B2131</f>
        <v>45100</v>
      </c>
      <c r="B2128" s="5">
        <f>TITRES_STAT!D2131</f>
        <v>6.3129999999999997</v>
      </c>
      <c r="C2128" s="2">
        <f t="shared" si="261"/>
        <v>1.699999999999946E-2</v>
      </c>
      <c r="D2128" s="2">
        <f t="shared" si="262"/>
        <v>6.3027999999999995</v>
      </c>
      <c r="E2128" s="2">
        <f t="shared" si="264"/>
        <v>6.2976999999999999</v>
      </c>
      <c r="F2128" s="2">
        <f t="shared" si="257"/>
        <v>6.3030500000000016</v>
      </c>
      <c r="G2128" s="2">
        <f t="shared" si="259"/>
        <v>6.335499999999997</v>
      </c>
      <c r="H2128" s="2">
        <f t="shared" si="263"/>
        <v>6.1939349999999989</v>
      </c>
      <c r="I2128" s="2">
        <f t="array" ref="I2128">SUMPRODUCT(B2112:B2131, (ROW(B2112:B2131)-ROW(B2112)+1)) / (20*21/2)</f>
        <v>6.3008238095238083</v>
      </c>
      <c r="J2128" s="2">
        <f t="shared" si="258"/>
        <v>6.3025009625326085</v>
      </c>
      <c r="K2128" s="2">
        <f t="shared" si="260"/>
        <v>6.3154029569481924</v>
      </c>
    </row>
    <row r="2129" spans="1:11" ht="13.5" x14ac:dyDescent="0.25">
      <c r="A2129" s="3">
        <f>TITRES_STAT!B2132</f>
        <v>45103</v>
      </c>
      <c r="B2129" s="5">
        <f>TITRES_STAT!D2132</f>
        <v>6.3209999999999997</v>
      </c>
      <c r="C2129" s="2">
        <f t="shared" si="261"/>
        <v>8.0000000000000071E-3</v>
      </c>
      <c r="D2129" s="2">
        <f t="shared" si="262"/>
        <v>6.3043999999999993</v>
      </c>
      <c r="E2129" s="2">
        <f t="shared" si="264"/>
        <v>6.3087</v>
      </c>
      <c r="F2129" s="2">
        <f t="shared" si="257"/>
        <v>6.3030500000000007</v>
      </c>
      <c r="G2129" s="2">
        <f t="shared" si="259"/>
        <v>6.3309399999999991</v>
      </c>
      <c r="H2129" s="2">
        <f t="shared" si="263"/>
        <v>6.1947449999999993</v>
      </c>
      <c r="I2129" s="2">
        <f t="array" ref="I2129">SUMPRODUCT(B2113:B2132, (ROW(B2113:B2132)-ROW(B2113)+1)) / (20*21/2)</f>
        <v>6.3020904761904752</v>
      </c>
      <c r="J2129" s="2">
        <f t="shared" si="258"/>
        <v>6.3042627756247418</v>
      </c>
      <c r="K2129" s="2">
        <f t="shared" si="260"/>
        <v>6.3156224488325776</v>
      </c>
    </row>
    <row r="2130" spans="1:11" ht="13.5" x14ac:dyDescent="0.25">
      <c r="A2130" s="3">
        <f>TITRES_STAT!B2133</f>
        <v>45104</v>
      </c>
      <c r="B2130" s="5">
        <f>TITRES_STAT!D2133</f>
        <v>6.3129999999999997</v>
      </c>
      <c r="C2130" s="2">
        <f t="shared" si="261"/>
        <v>-8.0000000000000071E-3</v>
      </c>
      <c r="D2130" s="2">
        <f t="shared" si="262"/>
        <v>6.3077999999999994</v>
      </c>
      <c r="E2130" s="2">
        <f t="shared" si="264"/>
        <v>6.3087</v>
      </c>
      <c r="F2130" s="2">
        <f t="shared" si="257"/>
        <v>6.3026500000000016</v>
      </c>
      <c r="G2130" s="2">
        <f t="shared" si="259"/>
        <v>6.3262199999999984</v>
      </c>
      <c r="H2130" s="2">
        <f t="shared" si="263"/>
        <v>6.1955150000000003</v>
      </c>
      <c r="I2130" s="2">
        <f t="array" ref="I2130">SUMPRODUCT(B2114:B2133, (ROW(B2114:B2133)-ROW(B2114)+1)) / (20*21/2)</f>
        <v>6.3033952380952369</v>
      </c>
      <c r="J2130" s="2">
        <f t="shared" si="258"/>
        <v>6.3050948922319092</v>
      </c>
      <c r="K2130" s="2">
        <f t="shared" si="260"/>
        <v>6.315519607701888</v>
      </c>
    </row>
    <row r="2131" spans="1:11" ht="13.5" x14ac:dyDescent="0.25">
      <c r="A2131" s="3">
        <f>TITRES_STAT!B2134</f>
        <v>45107</v>
      </c>
      <c r="B2131" s="5">
        <f>TITRES_STAT!D2134</f>
        <v>6.3129999999999997</v>
      </c>
      <c r="C2131" s="2">
        <f t="shared" si="261"/>
        <v>0</v>
      </c>
      <c r="D2131" s="2">
        <f t="shared" si="262"/>
        <v>6.3111999999999995</v>
      </c>
      <c r="E2131" s="2">
        <f t="shared" si="264"/>
        <v>6.3087</v>
      </c>
      <c r="F2131" s="2">
        <f t="shared" si="257"/>
        <v>6.2997000000000014</v>
      </c>
      <c r="G2131" s="2">
        <f t="shared" si="259"/>
        <v>6.3214999999999986</v>
      </c>
      <c r="H2131" s="2">
        <f t="shared" si="263"/>
        <v>6.1962850000000014</v>
      </c>
      <c r="I2131" s="2">
        <f t="array" ref="I2131">SUMPRODUCT(B2115:B2134, (ROW(B2115:B2134)-ROW(B2115)+1)) / (20*21/2)</f>
        <v>6.3276095238095227</v>
      </c>
      <c r="J2131" s="2">
        <f t="shared" si="258"/>
        <v>6.3058477596383939</v>
      </c>
      <c r="K2131" s="2">
        <f t="shared" si="260"/>
        <v>6.3154207995567164</v>
      </c>
    </row>
    <row r="2132" spans="1:11" ht="13.5" x14ac:dyDescent="0.25">
      <c r="A2132" s="3">
        <f>TITRES_STAT!B2135</f>
        <v>45110</v>
      </c>
      <c r="B2132" s="5">
        <f>TITRES_STAT!D2135</f>
        <v>6.3129999999999997</v>
      </c>
      <c r="C2132" s="2">
        <f t="shared" si="261"/>
        <v>0</v>
      </c>
      <c r="D2132" s="2">
        <f t="shared" si="262"/>
        <v>6.3145999999999995</v>
      </c>
      <c r="E2132" s="2">
        <f t="shared" si="264"/>
        <v>6.3087</v>
      </c>
      <c r="F2132" s="2">
        <f t="shared" ref="F2132:F2195" si="265">AVERAGE(B2113:B2132)</f>
        <v>6.2993000000000015</v>
      </c>
      <c r="G2132" s="2">
        <f t="shared" si="259"/>
        <v>6.3167799999999987</v>
      </c>
      <c r="H2132" s="2">
        <f t="shared" si="263"/>
        <v>6.196665000000003</v>
      </c>
      <c r="I2132" s="2">
        <f t="array" ref="I2132">SUMPRODUCT(B2116:B2135, (ROW(B2116:B2135)-ROW(B2116)+1)) / (20*21/2)</f>
        <v>6.3345380952380959</v>
      </c>
      <c r="J2132" s="2">
        <f t="shared" si="258"/>
        <v>6.3065289253871182</v>
      </c>
      <c r="K2132" s="2">
        <f t="shared" si="260"/>
        <v>6.3153258662407668</v>
      </c>
    </row>
    <row r="2133" spans="1:11" ht="13.5" x14ac:dyDescent="0.25">
      <c r="A2133" s="3">
        <f>TITRES_STAT!B2136</f>
        <v>45111</v>
      </c>
      <c r="B2133" s="5">
        <f>TITRES_STAT!D2136</f>
        <v>6.3129999999999997</v>
      </c>
      <c r="C2133" s="2">
        <f t="shared" si="261"/>
        <v>0</v>
      </c>
      <c r="D2133" s="2">
        <f t="shared" si="262"/>
        <v>6.3145999999999995</v>
      </c>
      <c r="E2133" s="2">
        <f t="shared" si="264"/>
        <v>6.3087000000000009</v>
      </c>
      <c r="F2133" s="2">
        <f t="shared" si="265"/>
        <v>6.2967500000000012</v>
      </c>
      <c r="G2133" s="2">
        <f t="shared" si="259"/>
        <v>6.312059999999998</v>
      </c>
      <c r="H2133" s="2">
        <f t="shared" si="263"/>
        <v>6.1970450000000055</v>
      </c>
      <c r="I2133" s="2">
        <f t="array" ref="I2133">SUMPRODUCT(B2117:B2136, (ROW(B2117:B2136)-ROW(B2117)+1)) / (20*21/2)</f>
        <v>6.3565142857142858</v>
      </c>
      <c r="J2133" s="2">
        <f t="shared" ref="J2133:J2196" si="266">$J$4*B2133+J2132*(1-$J$4)</f>
        <v>6.3071452182073928</v>
      </c>
      <c r="K2133" s="2">
        <f t="shared" si="260"/>
        <v>6.3152346557999524</v>
      </c>
    </row>
    <row r="2134" spans="1:11" ht="13.5" x14ac:dyDescent="0.25">
      <c r="A2134" s="3">
        <f>TITRES_STAT!B2137</f>
        <v>45112</v>
      </c>
      <c r="B2134" s="5">
        <f>TITRES_STAT!D2137</f>
        <v>6.5510000000000002</v>
      </c>
      <c r="C2134" s="2">
        <f t="shared" si="261"/>
        <v>0.23800000000000043</v>
      </c>
      <c r="D2134" s="2">
        <f t="shared" si="262"/>
        <v>6.3605999999999998</v>
      </c>
      <c r="E2134" s="2">
        <f t="shared" si="264"/>
        <v>6.3325000000000014</v>
      </c>
      <c r="F2134" s="2">
        <f t="shared" si="265"/>
        <v>6.3082500000000019</v>
      </c>
      <c r="G2134" s="2">
        <f t="shared" si="259"/>
        <v>6.3125799999999979</v>
      </c>
      <c r="H2134" s="2">
        <f t="shared" si="263"/>
        <v>6.1986150000000046</v>
      </c>
      <c r="I2134" s="2">
        <f t="array" ref="I2134">SUMPRODUCT(B2118:B2137, (ROW(B2118:B2137)-ROW(B2118)+1)) / (20*21/2)</f>
        <v>6.3782952380952374</v>
      </c>
      <c r="J2134" s="2">
        <f t="shared" si="266"/>
        <v>6.3303694831400223</v>
      </c>
      <c r="K2134" s="2">
        <f t="shared" si="260"/>
        <v>6.3244803555725033</v>
      </c>
    </row>
    <row r="2135" spans="1:11" ht="13.5" x14ac:dyDescent="0.25">
      <c r="A2135" s="3">
        <f>TITRES_STAT!B2138</f>
        <v>45113</v>
      </c>
      <c r="B2135" s="5">
        <f>TITRES_STAT!D2138</f>
        <v>6.3810000000000002</v>
      </c>
      <c r="C2135" s="2">
        <f t="shared" si="261"/>
        <v>-0.16999999999999993</v>
      </c>
      <c r="D2135" s="2">
        <f t="shared" si="262"/>
        <v>6.3742000000000001</v>
      </c>
      <c r="E2135" s="2">
        <f t="shared" si="264"/>
        <v>6.3410000000000002</v>
      </c>
      <c r="F2135" s="2">
        <f t="shared" si="265"/>
        <v>6.3112500000000011</v>
      </c>
      <c r="G2135" s="2">
        <f t="shared" si="259"/>
        <v>6.3074799999999982</v>
      </c>
      <c r="H2135" s="2">
        <f t="shared" si="263"/>
        <v>6.1993350000000067</v>
      </c>
      <c r="I2135" s="2">
        <f t="array" ref="I2135">SUMPRODUCT(B2119:B2138, (ROW(B2119:B2138)-ROW(B2119)+1)) / (20*21/2)</f>
        <v>6.3984571428571426</v>
      </c>
      <c r="J2135" s="2">
        <f t="shared" si="266"/>
        <v>6.3351914371266869</v>
      </c>
      <c r="K2135" s="2">
        <f t="shared" si="260"/>
        <v>6.3266968122167189</v>
      </c>
    </row>
    <row r="2136" spans="1:11" ht="13.5" x14ac:dyDescent="0.25">
      <c r="A2136" s="3">
        <f>TITRES_STAT!B2139</f>
        <v>45114</v>
      </c>
      <c r="B2136" s="5">
        <f>TITRES_STAT!D2139</f>
        <v>6.5419999999999998</v>
      </c>
      <c r="C2136" s="2">
        <f t="shared" si="261"/>
        <v>0.16099999999999959</v>
      </c>
      <c r="D2136" s="2">
        <f t="shared" si="262"/>
        <v>6.42</v>
      </c>
      <c r="E2136" s="2">
        <f t="shared" si="264"/>
        <v>6.3656000000000006</v>
      </c>
      <c r="F2136" s="2">
        <f t="shared" si="265"/>
        <v>6.3223000000000011</v>
      </c>
      <c r="G2136" s="2">
        <f t="shared" si="259"/>
        <v>6.3079799999999988</v>
      </c>
      <c r="H2136" s="2">
        <f t="shared" si="263"/>
        <v>6.2008600000000067</v>
      </c>
      <c r="I2136" s="2">
        <f t="array" ref="I2136">SUMPRODUCT(B2120:B2139, (ROW(B2120:B2139)-ROW(B2120)+1)) / (20*21/2)</f>
        <v>6.4169999999999989</v>
      </c>
      <c r="J2136" s="2">
        <f t="shared" si="266"/>
        <v>6.3548874907336694</v>
      </c>
      <c r="K2136" s="2">
        <f t="shared" si="260"/>
        <v>6.3351400744827302</v>
      </c>
    </row>
    <row r="2137" spans="1:11" ht="13.5" x14ac:dyDescent="0.25">
      <c r="A2137" s="3">
        <f>TITRES_STAT!B2140</f>
        <v>45117</v>
      </c>
      <c r="B2137" s="5">
        <f>TITRES_STAT!D2140</f>
        <v>6.5510000000000002</v>
      </c>
      <c r="C2137" s="2">
        <f t="shared" si="261"/>
        <v>9.0000000000003411E-3</v>
      </c>
      <c r="D2137" s="2">
        <f t="shared" si="262"/>
        <v>6.4676</v>
      </c>
      <c r="E2137" s="2">
        <f t="shared" si="264"/>
        <v>6.3910999999999998</v>
      </c>
      <c r="F2137" s="2">
        <f t="shared" si="265"/>
        <v>6.3393000000000006</v>
      </c>
      <c r="G2137" s="2">
        <f t="shared" si="259"/>
        <v>6.3122399999999974</v>
      </c>
      <c r="H2137" s="2">
        <f t="shared" si="263"/>
        <v>6.2024300000000077</v>
      </c>
      <c r="I2137" s="2">
        <f t="array" ref="I2137">SUMPRODUCT(B2121:B2140, (ROW(B2121:B2140)-ROW(B2121)+1)) / (20*21/2)</f>
        <v>6.4120190476190482</v>
      </c>
      <c r="J2137" s="2">
        <f t="shared" si="266"/>
        <v>6.3735648725685579</v>
      </c>
      <c r="K2137" s="2">
        <f t="shared" si="260"/>
        <v>6.3436051696010542</v>
      </c>
    </row>
    <row r="2138" spans="1:11" ht="13.5" x14ac:dyDescent="0.25">
      <c r="A2138" s="3">
        <f>TITRES_STAT!B2141</f>
        <v>45118</v>
      </c>
      <c r="B2138" s="5">
        <f>TITRES_STAT!D2141</f>
        <v>6.5510000000000002</v>
      </c>
      <c r="C2138" s="2">
        <f t="shared" si="261"/>
        <v>0</v>
      </c>
      <c r="D2138" s="2">
        <f t="shared" si="262"/>
        <v>6.5152000000000001</v>
      </c>
      <c r="E2138" s="2">
        <f t="shared" si="264"/>
        <v>6.4149000000000003</v>
      </c>
      <c r="F2138" s="2">
        <f t="shared" si="265"/>
        <v>6.3563000000000009</v>
      </c>
      <c r="G2138" s="2">
        <f t="shared" si="259"/>
        <v>6.3164999999999978</v>
      </c>
      <c r="H2138" s="2">
        <f t="shared" si="263"/>
        <v>6.2040000000000068</v>
      </c>
      <c r="I2138" s="2">
        <f t="array" ref="I2138">SUMPRODUCT(B2122:B2141, (ROW(B2122:B2141)-ROW(B2122)+1)) / (20*21/2)</f>
        <v>6.407</v>
      </c>
      <c r="J2138" s="2">
        <f t="shared" si="266"/>
        <v>6.3904634561334568</v>
      </c>
      <c r="K2138" s="2">
        <f t="shared" si="260"/>
        <v>6.3517383002049348</v>
      </c>
    </row>
    <row r="2139" spans="1:11" ht="13.5" x14ac:dyDescent="0.25">
      <c r="A2139" s="3">
        <f>TITRES_STAT!B2142</f>
        <v>45119</v>
      </c>
      <c r="B2139" s="5">
        <f>TITRES_STAT!D2142</f>
        <v>6.5510000000000002</v>
      </c>
      <c r="C2139" s="2">
        <f t="shared" si="261"/>
        <v>0</v>
      </c>
      <c r="D2139" s="2">
        <f t="shared" si="262"/>
        <v>6.5152000000000001</v>
      </c>
      <c r="E2139" s="2">
        <f t="shared" si="264"/>
        <v>6.4379000000000008</v>
      </c>
      <c r="F2139" s="2">
        <f t="shared" si="265"/>
        <v>6.3733000000000004</v>
      </c>
      <c r="G2139" s="2">
        <f t="shared" si="259"/>
        <v>6.322459999999996</v>
      </c>
      <c r="H2139" s="2">
        <f t="shared" si="263"/>
        <v>6.2055700000000069</v>
      </c>
      <c r="I2139" s="2">
        <f t="array" ref="I2139">SUMPRODUCT(B2123:B2142, (ROW(B2123:B2142)-ROW(B2123)+1)) / (20*21/2)</f>
        <v>6.4019428571428563</v>
      </c>
      <c r="J2139" s="2">
        <f t="shared" si="266"/>
        <v>6.405752650787413</v>
      </c>
      <c r="K2139" s="2">
        <f t="shared" si="260"/>
        <v>6.3595524845106235</v>
      </c>
    </row>
    <row r="2140" spans="1:11" ht="13.5" x14ac:dyDescent="0.25">
      <c r="A2140" s="3">
        <f>TITRES_STAT!B2143</f>
        <v>45120</v>
      </c>
      <c r="B2140" s="5">
        <f>TITRES_STAT!D2143</f>
        <v>6.3209999999999997</v>
      </c>
      <c r="C2140" s="2">
        <f t="shared" si="261"/>
        <v>-0.23000000000000043</v>
      </c>
      <c r="D2140" s="2">
        <f t="shared" si="262"/>
        <v>6.5031999999999996</v>
      </c>
      <c r="E2140" s="2">
        <f t="shared" si="264"/>
        <v>6.4387000000000016</v>
      </c>
      <c r="F2140" s="2">
        <f t="shared" si="265"/>
        <v>6.3737000000000013</v>
      </c>
      <c r="G2140" s="2">
        <f t="shared" si="259"/>
        <v>6.323819999999996</v>
      </c>
      <c r="H2140" s="2">
        <f t="shared" si="263"/>
        <v>6.2059900000000061</v>
      </c>
      <c r="I2140" s="2">
        <f t="array" ref="I2140">SUMPRODUCT(B2124:B2143, (ROW(B2124:B2143)-ROW(B2124)+1)) / (20*21/2)</f>
        <v>6.4025619047619049</v>
      </c>
      <c r="J2140" s="2">
        <f t="shared" si="266"/>
        <v>6.3976809697600405</v>
      </c>
      <c r="K2140" s="2">
        <f t="shared" si="260"/>
        <v>6.3580406223729522</v>
      </c>
    </row>
    <row r="2141" spans="1:11" ht="13.5" x14ac:dyDescent="0.25">
      <c r="A2141" s="3">
        <f>TITRES_STAT!B2144</f>
        <v>45121</v>
      </c>
      <c r="B2141" s="5">
        <f>TITRES_STAT!D2144</f>
        <v>6.3209999999999997</v>
      </c>
      <c r="C2141" s="2">
        <f t="shared" si="261"/>
        <v>0</v>
      </c>
      <c r="D2141" s="2">
        <f t="shared" si="262"/>
        <v>6.4589999999999987</v>
      </c>
      <c r="E2141" s="2">
        <f t="shared" si="264"/>
        <v>6.4395000000000007</v>
      </c>
      <c r="F2141" s="2">
        <f t="shared" si="265"/>
        <v>6.3741000000000003</v>
      </c>
      <c r="G2141" s="2">
        <f t="shared" si="259"/>
        <v>6.3251799999999978</v>
      </c>
      <c r="H2141" s="2">
        <f t="shared" si="263"/>
        <v>6.2064100000000053</v>
      </c>
      <c r="I2141" s="2">
        <f t="array" ref="I2141">SUMPRODUCT(B2125:B2144, (ROW(B2125:B2144)-ROW(B2125)+1)) / (20*21/2)</f>
        <v>6.4028571428571421</v>
      </c>
      <c r="J2141" s="2">
        <f t="shared" si="266"/>
        <v>6.3903780202590843</v>
      </c>
      <c r="K2141" s="2">
        <f t="shared" si="260"/>
        <v>6.3565880489465618</v>
      </c>
    </row>
    <row r="2142" spans="1:11" ht="13.5" x14ac:dyDescent="0.25">
      <c r="A2142" s="3">
        <f>TITRES_STAT!B2145</f>
        <v>45124</v>
      </c>
      <c r="B2142" s="5">
        <f>TITRES_STAT!D2145</f>
        <v>6.3209999999999997</v>
      </c>
      <c r="C2142" s="2">
        <f t="shared" si="261"/>
        <v>0</v>
      </c>
      <c r="D2142" s="2">
        <f t="shared" si="262"/>
        <v>6.4129999999999994</v>
      </c>
      <c r="E2142" s="2">
        <f t="shared" si="264"/>
        <v>6.4403000000000006</v>
      </c>
      <c r="F2142" s="2">
        <f t="shared" si="265"/>
        <v>6.3745000000000003</v>
      </c>
      <c r="G2142" s="2">
        <f t="shared" si="259"/>
        <v>6.3265399999999978</v>
      </c>
      <c r="H2142" s="2">
        <f t="shared" si="263"/>
        <v>6.2068300000000054</v>
      </c>
      <c r="I2142" s="2">
        <f t="array" ref="I2142">SUMPRODUCT(B2126:B2145, (ROW(B2126:B2145)-ROW(B2126)+1)) / (20*21/2)</f>
        <v>6.4028285714285715</v>
      </c>
      <c r="J2142" s="2">
        <f t="shared" si="266"/>
        <v>6.3837705897582193</v>
      </c>
      <c r="K2142" s="2">
        <f t="shared" si="260"/>
        <v>6.355192439183952</v>
      </c>
    </row>
    <row r="2143" spans="1:11" ht="13.5" x14ac:dyDescent="0.25">
      <c r="A2143" s="3">
        <f>TITRES_STAT!B2146</f>
        <v>45125</v>
      </c>
      <c r="B2143" s="5">
        <f>TITRES_STAT!D2146</f>
        <v>6.3810000000000002</v>
      </c>
      <c r="C2143" s="2">
        <f t="shared" si="261"/>
        <v>6.0000000000000497E-2</v>
      </c>
      <c r="D2143" s="2">
        <f t="shared" si="262"/>
        <v>6.3789999999999996</v>
      </c>
      <c r="E2143" s="2">
        <f t="shared" si="264"/>
        <v>6.4471000000000007</v>
      </c>
      <c r="F2143" s="2">
        <f t="shared" si="265"/>
        <v>6.3779000000000003</v>
      </c>
      <c r="G2143" s="2">
        <f t="shared" si="259"/>
        <v>6.3290999999999986</v>
      </c>
      <c r="H2143" s="2">
        <f t="shared" si="263"/>
        <v>6.2075500000000066</v>
      </c>
      <c r="I2143" s="2">
        <f t="array" ref="I2143">SUMPRODUCT(B2127:B2146, (ROW(B2127:B2146)-ROW(B2127)+1)) / (20*21/2)</f>
        <v>6.4185857142857143</v>
      </c>
      <c r="J2143" s="2">
        <f t="shared" si="266"/>
        <v>6.3835067240669607</v>
      </c>
      <c r="K2143" s="2">
        <f t="shared" si="260"/>
        <v>6.3562045003924244</v>
      </c>
    </row>
    <row r="2144" spans="1:11" ht="13.5" x14ac:dyDescent="0.25">
      <c r="A2144" s="3">
        <f>TITRES_STAT!B2147</f>
        <v>45127</v>
      </c>
      <c r="B2144" s="5">
        <f>TITRES_STAT!D2147</f>
        <v>6.3810000000000002</v>
      </c>
      <c r="C2144" s="2">
        <f t="shared" si="261"/>
        <v>0</v>
      </c>
      <c r="D2144" s="2">
        <f t="shared" si="262"/>
        <v>6.3450000000000006</v>
      </c>
      <c r="E2144" s="2">
        <f t="shared" si="264"/>
        <v>6.4300999999999986</v>
      </c>
      <c r="F2144" s="2">
        <f t="shared" si="265"/>
        <v>6.3813000000000013</v>
      </c>
      <c r="G2144" s="2">
        <f t="shared" si="259"/>
        <v>6.3316599999999967</v>
      </c>
      <c r="H2144" s="2">
        <f t="shared" si="263"/>
        <v>6.2082700000000077</v>
      </c>
      <c r="I2144" s="2">
        <f t="array" ref="I2144">SUMPRODUCT(B2128:B2147, (ROW(B2128:B2147)-ROW(B2128)+1)) / (20*21/2)</f>
        <v>6.433128571428572</v>
      </c>
      <c r="J2144" s="2">
        <f t="shared" si="266"/>
        <v>6.3832679884415358</v>
      </c>
      <c r="K2144" s="2">
        <f t="shared" si="260"/>
        <v>6.3571768729260549</v>
      </c>
    </row>
    <row r="2145" spans="1:11" ht="13.5" x14ac:dyDescent="0.25">
      <c r="A2145" s="3">
        <f>TITRES_STAT!B2148</f>
        <v>45128</v>
      </c>
      <c r="B2145" s="5">
        <f>TITRES_STAT!D2148</f>
        <v>6.3810000000000002</v>
      </c>
      <c r="C2145" s="2">
        <f t="shared" si="261"/>
        <v>0</v>
      </c>
      <c r="D2145" s="2">
        <f t="shared" si="262"/>
        <v>6.3570000000000002</v>
      </c>
      <c r="E2145" s="2">
        <f t="shared" si="264"/>
        <v>6.4300999999999986</v>
      </c>
      <c r="F2145" s="2">
        <f t="shared" si="265"/>
        <v>6.3855500000000003</v>
      </c>
      <c r="G2145" s="2">
        <f t="shared" si="259"/>
        <v>6.3342199999999984</v>
      </c>
      <c r="H2145" s="2">
        <f t="shared" si="263"/>
        <v>6.208990000000008</v>
      </c>
      <c r="I2145" s="2">
        <f t="array" ref="I2145">SUMPRODUCT(B2129:B2148, (ROW(B2129:B2148)-ROW(B2129)+1)) / (20*21/2)</f>
        <v>6.4464571428571436</v>
      </c>
      <c r="J2145" s="2">
        <f t="shared" si="266"/>
        <v>6.3830519895423414</v>
      </c>
      <c r="K2145" s="2">
        <f t="shared" si="260"/>
        <v>6.3581111132034644</v>
      </c>
    </row>
    <row r="2146" spans="1:11" ht="13.5" x14ac:dyDescent="0.25">
      <c r="A2146" s="3">
        <f>TITRES_STAT!B2149</f>
        <v>45131</v>
      </c>
      <c r="B2146" s="5">
        <f>TITRES_STAT!D2149</f>
        <v>6.5510000000000002</v>
      </c>
      <c r="C2146" s="2">
        <f t="shared" si="261"/>
        <v>0.16999999999999993</v>
      </c>
      <c r="D2146" s="2">
        <f t="shared" si="262"/>
        <v>6.4030000000000005</v>
      </c>
      <c r="E2146" s="2">
        <f t="shared" si="264"/>
        <v>6.4309999999999992</v>
      </c>
      <c r="F2146" s="2">
        <f t="shared" si="265"/>
        <v>6.3983000000000008</v>
      </c>
      <c r="G2146" s="2">
        <f t="shared" si="259"/>
        <v>6.3401799999999966</v>
      </c>
      <c r="H2146" s="2">
        <f t="shared" si="263"/>
        <v>6.2105600000000081</v>
      </c>
      <c r="I2146" s="2">
        <f t="array" ref="I2146">SUMPRODUCT(B2130:B2149, (ROW(B2130:B2149)-ROW(B2130)+1)) / (20*21/2)</f>
        <v>6.4586523809523806</v>
      </c>
      <c r="J2146" s="2">
        <f t="shared" si="266"/>
        <v>6.3990470381573568</v>
      </c>
      <c r="K2146" s="2">
        <f t="shared" si="260"/>
        <v>6.365675383273917</v>
      </c>
    </row>
    <row r="2147" spans="1:11" ht="13.5" x14ac:dyDescent="0.25">
      <c r="A2147" s="3">
        <f>TITRES_STAT!B2150</f>
        <v>45133</v>
      </c>
      <c r="B2147" s="5">
        <f>TITRES_STAT!D2150</f>
        <v>6.5510000000000002</v>
      </c>
      <c r="C2147" s="2">
        <f t="shared" si="261"/>
        <v>0</v>
      </c>
      <c r="D2147" s="2">
        <f t="shared" si="262"/>
        <v>6.4490000000000007</v>
      </c>
      <c r="E2147" s="2">
        <f t="shared" si="264"/>
        <v>6.431</v>
      </c>
      <c r="F2147" s="2">
        <f t="shared" si="265"/>
        <v>6.4110500000000004</v>
      </c>
      <c r="G2147" s="2">
        <f t="shared" si="259"/>
        <v>6.3461399999999957</v>
      </c>
      <c r="H2147" s="2">
        <f t="shared" si="263"/>
        <v>6.212130000000009</v>
      </c>
      <c r="I2147" s="2">
        <f t="array" ref="I2147">SUMPRODUCT(B2131:B2150, (ROW(B2131:B2150)-ROW(B2131)+1)) / (20*21/2)</f>
        <v>6.4697523809523805</v>
      </c>
      <c r="J2147" s="2">
        <f t="shared" si="266"/>
        <v>6.4135187488090368</v>
      </c>
      <c r="K2147" s="2">
        <f t="shared" si="260"/>
        <v>6.3729430153023907</v>
      </c>
    </row>
    <row r="2148" spans="1:11" ht="13.5" x14ac:dyDescent="0.25">
      <c r="A2148" s="3">
        <f>TITRES_STAT!B2151</f>
        <v>45134</v>
      </c>
      <c r="B2148" s="5">
        <f>TITRES_STAT!D2151</f>
        <v>6.5510000000000002</v>
      </c>
      <c r="C2148" s="2">
        <f t="shared" si="261"/>
        <v>0</v>
      </c>
      <c r="D2148" s="2">
        <f t="shared" si="262"/>
        <v>6.4830000000000014</v>
      </c>
      <c r="E2148" s="2">
        <f t="shared" si="264"/>
        <v>6.431</v>
      </c>
      <c r="F2148" s="2">
        <f t="shared" si="265"/>
        <v>6.4229500000000002</v>
      </c>
      <c r="G2148" s="2">
        <f t="shared" si="259"/>
        <v>6.3520999999999965</v>
      </c>
      <c r="H2148" s="2">
        <f t="shared" si="263"/>
        <v>6.2137000000000091</v>
      </c>
      <c r="I2148" s="2">
        <f t="array" ref="I2148">SUMPRODUCT(B2132:B2151, (ROW(B2132:B2151)-ROW(B2132)+1)) / (20*21/2)</f>
        <v>6.4797190476190476</v>
      </c>
      <c r="J2148" s="2">
        <f t="shared" si="266"/>
        <v>6.4266122013034144</v>
      </c>
      <c r="K2148" s="2">
        <f t="shared" si="260"/>
        <v>6.3799256421532773</v>
      </c>
    </row>
    <row r="2149" spans="1:11" ht="13.5" x14ac:dyDescent="0.25">
      <c r="A2149" s="3">
        <f>TITRES_STAT!B2152</f>
        <v>45135</v>
      </c>
      <c r="B2149" s="5">
        <f>TITRES_STAT!D2152</f>
        <v>6.5510000000000002</v>
      </c>
      <c r="C2149" s="2">
        <f t="shared" si="261"/>
        <v>0</v>
      </c>
      <c r="D2149" s="2">
        <f t="shared" si="262"/>
        <v>6.5170000000000003</v>
      </c>
      <c r="E2149" s="2">
        <f t="shared" si="264"/>
        <v>6.431</v>
      </c>
      <c r="F2149" s="2">
        <f t="shared" si="265"/>
        <v>6.43445</v>
      </c>
      <c r="G2149" s="2">
        <f t="shared" si="259"/>
        <v>6.3580599999999956</v>
      </c>
      <c r="H2149" s="2">
        <f t="shared" si="263"/>
        <v>6.2152700000000092</v>
      </c>
      <c r="I2149" s="2">
        <f t="array" ref="I2149">SUMPRODUCT(B2133:B2152, (ROW(B2133:B2152)-ROW(B2133)+1)) / (20*21/2)</f>
        <v>6.4885523809523811</v>
      </c>
      <c r="J2149" s="2">
        <f t="shared" si="266"/>
        <v>6.438458658322137</v>
      </c>
      <c r="K2149" s="2">
        <f t="shared" si="260"/>
        <v>6.3866344405002078</v>
      </c>
    </row>
    <row r="2150" spans="1:11" ht="13.5" x14ac:dyDescent="0.25">
      <c r="A2150" s="3">
        <f>TITRES_STAT!B2153</f>
        <v>45138</v>
      </c>
      <c r="B2150" s="5">
        <f>TITRES_STAT!D2153</f>
        <v>6.5510000000000002</v>
      </c>
      <c r="C2150" s="2">
        <f t="shared" si="261"/>
        <v>0</v>
      </c>
      <c r="D2150" s="2">
        <f t="shared" si="262"/>
        <v>6.5510000000000002</v>
      </c>
      <c r="E2150" s="2">
        <f t="shared" si="264"/>
        <v>6.4540000000000006</v>
      </c>
      <c r="F2150" s="2">
        <f t="shared" si="265"/>
        <v>6.4463500000000007</v>
      </c>
      <c r="G2150" s="2">
        <f t="shared" si="259"/>
        <v>6.3631599999999944</v>
      </c>
      <c r="H2150" s="2">
        <f t="shared" si="263"/>
        <v>6.2168400000000101</v>
      </c>
      <c r="I2150" s="2">
        <f t="array" ref="I2150">SUMPRODUCT(B2134:B2153, (ROW(B2134:B2153)-ROW(B2134)+1)) / (20*21/2)</f>
        <v>6.4962523809523809</v>
      </c>
      <c r="J2150" s="2">
        <f t="shared" si="266"/>
        <v>6.4491768813390768</v>
      </c>
      <c r="K2150" s="2">
        <f t="shared" si="260"/>
        <v>6.3930801487158861</v>
      </c>
    </row>
    <row r="2151" spans="1:11" ht="13.5" x14ac:dyDescent="0.25">
      <c r="A2151" s="3">
        <f>TITRES_STAT!B2154</f>
        <v>45139</v>
      </c>
      <c r="B2151" s="5">
        <f>TITRES_STAT!D2154</f>
        <v>6.5510000000000002</v>
      </c>
      <c r="C2151" s="2">
        <f t="shared" si="261"/>
        <v>0</v>
      </c>
      <c r="D2151" s="2">
        <f t="shared" si="262"/>
        <v>6.5510000000000002</v>
      </c>
      <c r="E2151" s="2">
        <f t="shared" si="264"/>
        <v>6.4770000000000012</v>
      </c>
      <c r="F2151" s="2">
        <f t="shared" si="265"/>
        <v>6.4582500000000014</v>
      </c>
      <c r="G2151" s="2">
        <f t="shared" si="259"/>
        <v>6.3677599999999934</v>
      </c>
      <c r="H2151" s="2">
        <f t="shared" si="263"/>
        <v>6.2184100000000093</v>
      </c>
      <c r="I2151" s="2">
        <f t="array" ref="I2151">SUMPRODUCT(B2135:B2154, (ROW(B2135:B2154)-ROW(B2135)+1)) / (20*21/2)</f>
        <v>6.5076761904761895</v>
      </c>
      <c r="J2151" s="2">
        <f t="shared" si="266"/>
        <v>6.458874321211546</v>
      </c>
      <c r="K2151" s="2">
        <f t="shared" si="260"/>
        <v>6.3992730840603613</v>
      </c>
    </row>
    <row r="2152" spans="1:11" ht="13.5" x14ac:dyDescent="0.25">
      <c r="A2152" s="3">
        <f>TITRES_STAT!B2155</f>
        <v>45140</v>
      </c>
      <c r="B2152" s="5">
        <f>TITRES_STAT!D2155</f>
        <v>6.5510000000000002</v>
      </c>
      <c r="C2152" s="2">
        <f t="shared" si="261"/>
        <v>0</v>
      </c>
      <c r="D2152" s="2">
        <f t="shared" si="262"/>
        <v>6.5510000000000002</v>
      </c>
      <c r="E2152" s="2">
        <f t="shared" si="264"/>
        <v>6.5000000000000018</v>
      </c>
      <c r="F2152" s="2">
        <f t="shared" si="265"/>
        <v>6.4701500000000012</v>
      </c>
      <c r="G2152" s="2">
        <f t="shared" si="259"/>
        <v>6.3723599999999934</v>
      </c>
      <c r="H2152" s="2">
        <f t="shared" si="263"/>
        <v>6.2199800000000094</v>
      </c>
      <c r="I2152" s="2">
        <f t="array" ref="I2152">SUMPRODUCT(B2136:B2155, (ROW(B2136:B2155)-ROW(B2136)+1)) / (20*21/2)</f>
        <v>6.5188571428571427</v>
      </c>
      <c r="J2152" s="2">
        <f t="shared" si="266"/>
        <v>6.4676481953818747</v>
      </c>
      <c r="K2152" s="2">
        <f t="shared" si="260"/>
        <v>6.4052231591952493</v>
      </c>
    </row>
    <row r="2153" spans="1:11" ht="13.5" x14ac:dyDescent="0.25">
      <c r="A2153" s="3">
        <f>TITRES_STAT!B2156</f>
        <v>45141</v>
      </c>
      <c r="B2153" s="5">
        <f>TITRES_STAT!D2156</f>
        <v>6.5510000000000002</v>
      </c>
      <c r="C2153" s="2">
        <f t="shared" si="261"/>
        <v>0</v>
      </c>
      <c r="D2153" s="2">
        <f t="shared" si="262"/>
        <v>6.5510000000000002</v>
      </c>
      <c r="E2153" s="2">
        <f t="shared" si="264"/>
        <v>6.5170000000000012</v>
      </c>
      <c r="F2153" s="2">
        <f t="shared" si="265"/>
        <v>6.482050000000001</v>
      </c>
      <c r="G2153" s="2">
        <f t="shared" si="259"/>
        <v>6.3769599999999942</v>
      </c>
      <c r="H2153" s="2">
        <f t="shared" si="263"/>
        <v>6.2215500000000086</v>
      </c>
      <c r="I2153" s="2">
        <f t="array" ref="I2153">SUMPRODUCT(B2137:B2156, (ROW(B2137:B2156)-ROW(B2137)+1)) / (20*21/2)</f>
        <v>6.5289857142857146</v>
      </c>
      <c r="J2153" s="2">
        <f t="shared" si="266"/>
        <v>6.475586462488363</v>
      </c>
      <c r="K2153" s="2">
        <f t="shared" si="260"/>
        <v>6.4109398980503371</v>
      </c>
    </row>
    <row r="2154" spans="1:11" ht="13.5" x14ac:dyDescent="0.25">
      <c r="A2154" s="3">
        <f>TITRES_STAT!B2157</f>
        <v>45142</v>
      </c>
      <c r="B2154" s="5">
        <f>TITRES_STAT!D2157</f>
        <v>6.6020000000000003</v>
      </c>
      <c r="C2154" s="2">
        <f t="shared" si="261"/>
        <v>5.1000000000000156E-2</v>
      </c>
      <c r="D2154" s="2">
        <f t="shared" si="262"/>
        <v>6.5611999999999995</v>
      </c>
      <c r="E2154" s="2">
        <f t="shared" si="264"/>
        <v>6.5391000000000004</v>
      </c>
      <c r="F2154" s="2">
        <f t="shared" si="265"/>
        <v>6.4846000000000004</v>
      </c>
      <c r="G2154" s="2">
        <f t="shared" si="259"/>
        <v>6.3827399999999948</v>
      </c>
      <c r="H2154" s="2">
        <f t="shared" si="263"/>
        <v>6.2233750000000096</v>
      </c>
      <c r="I2154" s="2">
        <f t="array" ref="I2154">SUMPRODUCT(B2138:B2157, (ROW(B2138:B2157)-ROW(B2138)+1)) / (20*21/2)</f>
        <v>6.5388285714285725</v>
      </c>
      <c r="J2154" s="2">
        <f t="shared" si="266"/>
        <v>6.4876258470132804</v>
      </c>
      <c r="K2154" s="2">
        <f t="shared" si="260"/>
        <v>6.4184324510679716</v>
      </c>
    </row>
    <row r="2155" spans="1:11" ht="13.5" x14ac:dyDescent="0.25">
      <c r="A2155" s="3">
        <f>TITRES_STAT!B2158</f>
        <v>45145</v>
      </c>
      <c r="B2155" s="5">
        <f>TITRES_STAT!D2158</f>
        <v>6.6020000000000003</v>
      </c>
      <c r="C2155" s="2">
        <f t="shared" si="261"/>
        <v>0</v>
      </c>
      <c r="D2155" s="2">
        <f t="shared" si="262"/>
        <v>6.5713999999999997</v>
      </c>
      <c r="E2155" s="2">
        <f t="shared" si="264"/>
        <v>6.5612000000000013</v>
      </c>
      <c r="F2155" s="2">
        <f t="shared" si="265"/>
        <v>6.4956500000000004</v>
      </c>
      <c r="G2155" s="2">
        <f t="shared" si="259"/>
        <v>6.3885199999999953</v>
      </c>
      <c r="H2155" s="2">
        <f t="shared" si="263"/>
        <v>6.2252000000000098</v>
      </c>
      <c r="I2155" s="2">
        <f t="array" ref="I2155">SUMPRODUCT(B2139:B2158, (ROW(B2139:B2158)-ROW(B2139)+1)) / (20*21/2)</f>
        <v>6.5484285714285715</v>
      </c>
      <c r="J2155" s="2">
        <f t="shared" si="266"/>
        <v>6.4985186234882057</v>
      </c>
      <c r="K2155" s="2">
        <f t="shared" si="260"/>
        <v>6.4256311784770705</v>
      </c>
    </row>
    <row r="2156" spans="1:11" ht="13.5" x14ac:dyDescent="0.25">
      <c r="A2156" s="3">
        <f>TITRES_STAT!B2159</f>
        <v>45146</v>
      </c>
      <c r="B2156" s="5">
        <f>TITRES_STAT!D2159</f>
        <v>6.6020000000000003</v>
      </c>
      <c r="C2156" s="2">
        <f t="shared" si="261"/>
        <v>0</v>
      </c>
      <c r="D2156" s="2">
        <f t="shared" si="262"/>
        <v>6.5815999999999999</v>
      </c>
      <c r="E2156" s="2">
        <f t="shared" si="264"/>
        <v>6.5663000000000009</v>
      </c>
      <c r="F2156" s="2">
        <f t="shared" si="265"/>
        <v>6.4986500000000005</v>
      </c>
      <c r="G2156" s="2">
        <f t="shared" si="259"/>
        <v>6.394299999999995</v>
      </c>
      <c r="H2156" s="2">
        <f t="shared" si="263"/>
        <v>6.22702500000001</v>
      </c>
      <c r="I2156" s="2">
        <f t="array" ref="I2156">SUMPRODUCT(B2140:B2159, (ROW(B2140:B2159)-ROW(B2140)+1)) / (20*21/2)</f>
        <v>6.557785714285715</v>
      </c>
      <c r="J2156" s="2">
        <f t="shared" si="266"/>
        <v>6.5083739926798048</v>
      </c>
      <c r="K2156" s="2">
        <f t="shared" si="260"/>
        <v>6.4325476028505193</v>
      </c>
    </row>
    <row r="2157" spans="1:11" ht="13.5" x14ac:dyDescent="0.25">
      <c r="A2157" s="3">
        <f>TITRES_STAT!B2160</f>
        <v>45147</v>
      </c>
      <c r="B2157" s="5">
        <f>TITRES_STAT!D2160</f>
        <v>6.6020000000000003</v>
      </c>
      <c r="C2157" s="2">
        <f t="shared" si="261"/>
        <v>0</v>
      </c>
      <c r="D2157" s="2">
        <f t="shared" si="262"/>
        <v>6.591800000000001</v>
      </c>
      <c r="E2157" s="2">
        <f t="shared" si="264"/>
        <v>6.5714000000000015</v>
      </c>
      <c r="F2157" s="2">
        <f t="shared" si="265"/>
        <v>6.5012000000000016</v>
      </c>
      <c r="G2157" s="2">
        <f t="shared" si="259"/>
        <v>6.4000799999999947</v>
      </c>
      <c r="H2157" s="2">
        <f t="shared" si="263"/>
        <v>6.2288500000000093</v>
      </c>
      <c r="I2157" s="2">
        <f t="array" ref="I2157">SUMPRODUCT(B2141:B2160, (ROW(B2141:B2160)-ROW(B2141)+1)) / (20*21/2)</f>
        <v>6.5668999999999995</v>
      </c>
      <c r="J2157" s="2">
        <f t="shared" si="266"/>
        <v>6.5172907552817279</v>
      </c>
      <c r="K2157" s="2">
        <f t="shared" si="260"/>
        <v>6.4391927948955967</v>
      </c>
    </row>
    <row r="2158" spans="1:11" ht="13.5" x14ac:dyDescent="0.25">
      <c r="A2158" s="3">
        <f>TITRES_STAT!B2161</f>
        <v>45148</v>
      </c>
      <c r="B2158" s="5">
        <f>TITRES_STAT!D2161</f>
        <v>6.6020000000000003</v>
      </c>
      <c r="C2158" s="2">
        <f t="shared" si="261"/>
        <v>0</v>
      </c>
      <c r="D2158" s="2">
        <f t="shared" si="262"/>
        <v>6.6020000000000012</v>
      </c>
      <c r="E2158" s="2">
        <f t="shared" si="264"/>
        <v>6.5765000000000011</v>
      </c>
      <c r="F2158" s="2">
        <f t="shared" si="265"/>
        <v>6.503750000000001</v>
      </c>
      <c r="G2158" s="2">
        <f t="shared" si="259"/>
        <v>6.4056999999999951</v>
      </c>
      <c r="H2158" s="2">
        <f t="shared" si="263"/>
        <v>6.2306750000000086</v>
      </c>
      <c r="I2158" s="2">
        <f t="array" ref="I2158">SUMPRODUCT(B2142:B2161, (ROW(B2142:B2161)-ROW(B2142)+1)) / (20*21/2)</f>
        <v>6.5779142857142876</v>
      </c>
      <c r="J2158" s="2">
        <f t="shared" si="266"/>
        <v>6.5253583023977537</v>
      </c>
      <c r="K2158" s="2">
        <f t="shared" si="260"/>
        <v>6.4455773911742007</v>
      </c>
    </row>
    <row r="2159" spans="1:11" ht="13.5" x14ac:dyDescent="0.25">
      <c r="A2159" s="3">
        <f>TITRES_STAT!B2162</f>
        <v>45149</v>
      </c>
      <c r="B2159" s="5">
        <f>TITRES_STAT!D2162</f>
        <v>6.6020000000000003</v>
      </c>
      <c r="C2159" s="2">
        <f t="shared" si="261"/>
        <v>0</v>
      </c>
      <c r="D2159" s="2">
        <f t="shared" si="262"/>
        <v>6.6020000000000012</v>
      </c>
      <c r="E2159" s="2">
        <f t="shared" si="264"/>
        <v>6.5816000000000017</v>
      </c>
      <c r="F2159" s="2">
        <f t="shared" si="265"/>
        <v>6.5063000000000013</v>
      </c>
      <c r="G2159" s="2">
        <f t="shared" si="259"/>
        <v>6.4113199999999937</v>
      </c>
      <c r="H2159" s="2">
        <f t="shared" si="263"/>
        <v>6.2325000000000088</v>
      </c>
      <c r="I2159" s="2">
        <f t="array" ref="I2159">SUMPRODUCT(B2143:B2162, (ROW(B2143:B2162)-ROW(B2143)+1)) / (20*21/2)</f>
        <v>6.5890476190476193</v>
      </c>
      <c r="J2159" s="2">
        <f t="shared" si="266"/>
        <v>6.5326575116932055</v>
      </c>
      <c r="K2159" s="2">
        <f t="shared" si="260"/>
        <v>6.4517116111281538</v>
      </c>
    </row>
    <row r="2160" spans="1:11" ht="13.5" x14ac:dyDescent="0.25">
      <c r="A2160" s="3">
        <f>TITRES_STAT!B2163</f>
        <v>45152</v>
      </c>
      <c r="B2160" s="5">
        <f>TITRES_STAT!D2163</f>
        <v>6.6020000000000003</v>
      </c>
      <c r="C2160" s="2">
        <f t="shared" si="261"/>
        <v>0</v>
      </c>
      <c r="D2160" s="2">
        <f t="shared" si="262"/>
        <v>6.6020000000000012</v>
      </c>
      <c r="E2160" s="2">
        <f t="shared" si="264"/>
        <v>6.5867000000000022</v>
      </c>
      <c r="F2160" s="2">
        <f t="shared" si="265"/>
        <v>6.5203500000000023</v>
      </c>
      <c r="G2160" s="2">
        <f t="shared" si="259"/>
        <v>6.4169399999999941</v>
      </c>
      <c r="H2160" s="2">
        <f t="shared" si="263"/>
        <v>6.234325000000009</v>
      </c>
      <c r="I2160" s="2">
        <f t="array" ref="I2160">SUMPRODUCT(B2144:B2163, (ROW(B2144:B2163)-ROW(B2144)+1)) / (20*21/2)</f>
        <v>6.5985999999999994</v>
      </c>
      <c r="J2160" s="2">
        <f t="shared" si="266"/>
        <v>6.5392615581986142</v>
      </c>
      <c r="K2160" s="2">
        <f t="shared" si="260"/>
        <v>6.4576052734368545</v>
      </c>
    </row>
    <row r="2161" spans="1:11" ht="13.5" x14ac:dyDescent="0.25">
      <c r="A2161" s="3">
        <f>TITRES_STAT!B2164</f>
        <v>45153</v>
      </c>
      <c r="B2161" s="5">
        <f>TITRES_STAT!D2164</f>
        <v>6.6360000000000001</v>
      </c>
      <c r="C2161" s="2">
        <f t="shared" si="261"/>
        <v>3.3999999999999808E-2</v>
      </c>
      <c r="D2161" s="2">
        <f t="shared" si="262"/>
        <v>6.6088000000000005</v>
      </c>
      <c r="E2161" s="2">
        <f t="shared" si="264"/>
        <v>6.5952000000000011</v>
      </c>
      <c r="F2161" s="2">
        <f t="shared" si="265"/>
        <v>6.536100000000002</v>
      </c>
      <c r="G2161" s="2">
        <f t="shared" si="259"/>
        <v>6.422219999999994</v>
      </c>
      <c r="H2161" s="2">
        <f t="shared" si="263"/>
        <v>6.236320000000009</v>
      </c>
      <c r="I2161" s="2">
        <f t="array" ref="I2161">SUMPRODUCT(B2145:B2164, (ROW(B2145:B2164)-ROW(B2145)+1)) / (20*21/2)</f>
        <v>6.6068571428571419</v>
      </c>
      <c r="J2161" s="2">
        <f t="shared" si="266"/>
        <v>6.5484747431320791</v>
      </c>
      <c r="K2161" s="2">
        <f t="shared" si="260"/>
        <v>6.4646011450667826</v>
      </c>
    </row>
    <row r="2162" spans="1:11" ht="13.5" x14ac:dyDescent="0.25">
      <c r="A2162" s="3">
        <f>TITRES_STAT!B2165</f>
        <v>45154</v>
      </c>
      <c r="B2162" s="5">
        <f>TITRES_STAT!D2165</f>
        <v>6.6529999999999996</v>
      </c>
      <c r="C2162" s="2">
        <f t="shared" si="261"/>
        <v>1.699999999999946E-2</v>
      </c>
      <c r="D2162" s="2">
        <f t="shared" si="262"/>
        <v>6.6189999999999998</v>
      </c>
      <c r="E2162" s="2">
        <f t="shared" si="264"/>
        <v>6.6054000000000013</v>
      </c>
      <c r="F2162" s="2">
        <f t="shared" si="265"/>
        <v>6.5527000000000015</v>
      </c>
      <c r="G2162" s="2">
        <f t="shared" ref="G2162:G2225" si="267">AVERAGE(B2113:B2162)</f>
        <v>6.4288599999999949</v>
      </c>
      <c r="H2162" s="2">
        <f t="shared" si="263"/>
        <v>6.2384000000000084</v>
      </c>
      <c r="I2162" s="2">
        <f t="array" ref="I2162">SUMPRODUCT(B2146:B2165, (ROW(B2146:B2165)-ROW(B2146)+1)) / (20*21/2)</f>
        <v>6.6138190476190468</v>
      </c>
      <c r="J2162" s="2">
        <f t="shared" si="266"/>
        <v>6.5584295295004527</v>
      </c>
      <c r="K2162" s="2">
        <f t="shared" si="260"/>
        <v>6.4719893354563212</v>
      </c>
    </row>
    <row r="2163" spans="1:11" ht="13.5" x14ac:dyDescent="0.25">
      <c r="A2163" s="3">
        <f>TITRES_STAT!B2166</f>
        <v>45155</v>
      </c>
      <c r="B2163" s="5">
        <f>TITRES_STAT!D2166</f>
        <v>6.6529999999999996</v>
      </c>
      <c r="C2163" s="2">
        <f t="shared" si="261"/>
        <v>0</v>
      </c>
      <c r="D2163" s="2">
        <f t="shared" si="262"/>
        <v>6.6292</v>
      </c>
      <c r="E2163" s="2">
        <f t="shared" si="264"/>
        <v>6.6156000000000024</v>
      </c>
      <c r="F2163" s="2">
        <f t="shared" si="265"/>
        <v>6.5663000000000027</v>
      </c>
      <c r="G2163" s="2">
        <f t="shared" si="267"/>
        <v>6.4346399999999964</v>
      </c>
      <c r="H2163" s="2">
        <f t="shared" si="263"/>
        <v>6.2414550000000073</v>
      </c>
      <c r="I2163" s="2">
        <f t="array" ref="I2163">SUMPRODUCT(B2147:B2166, (ROW(B2147:B2166)-ROW(B2147)+1)) / (20*21/2)</f>
        <v>6.6194857142857133</v>
      </c>
      <c r="J2163" s="2">
        <f t="shared" si="266"/>
        <v>6.5674362409766003</v>
      </c>
      <c r="K2163" s="2">
        <f t="shared" ref="K2163:K2226" si="268">$K$4*B2163+(1-$K$4)*K2162</f>
        <v>6.4790877928894073</v>
      </c>
    </row>
    <row r="2164" spans="1:11" ht="13.5" x14ac:dyDescent="0.25">
      <c r="A2164" s="3">
        <f>TITRES_STAT!B2167</f>
        <v>45156</v>
      </c>
      <c r="B2164" s="5">
        <f>TITRES_STAT!D2167</f>
        <v>6.6529999999999996</v>
      </c>
      <c r="C2164" s="2">
        <f t="shared" si="261"/>
        <v>0</v>
      </c>
      <c r="D2164" s="2">
        <f t="shared" si="262"/>
        <v>6.6393999999999993</v>
      </c>
      <c r="E2164" s="2">
        <f t="shared" si="264"/>
        <v>6.6207000000000011</v>
      </c>
      <c r="F2164" s="2">
        <f t="shared" si="265"/>
        <v>6.5799000000000021</v>
      </c>
      <c r="G2164" s="2">
        <f t="shared" si="267"/>
        <v>6.4412799999999972</v>
      </c>
      <c r="H2164" s="2">
        <f t="shared" si="263"/>
        <v>6.244510000000008</v>
      </c>
      <c r="I2164" s="2">
        <f t="array" ref="I2164">SUMPRODUCT(B2148:B2167, (ROW(B2148:B2167)-ROW(B2148)+1)) / (20*21/2)</f>
        <v>6.6286666666666667</v>
      </c>
      <c r="J2164" s="2">
        <f t="shared" si="266"/>
        <v>6.5755851704074004</v>
      </c>
      <c r="K2164" s="2">
        <f t="shared" si="268"/>
        <v>6.485907879442764</v>
      </c>
    </row>
    <row r="2165" spans="1:11" ht="13.5" x14ac:dyDescent="0.25">
      <c r="A2165" s="3">
        <f>TITRES_STAT!B2168</f>
        <v>45159</v>
      </c>
      <c r="B2165" s="5">
        <f>TITRES_STAT!D2168</f>
        <v>6.6529999999999996</v>
      </c>
      <c r="C2165" s="2">
        <f t="shared" si="261"/>
        <v>0</v>
      </c>
      <c r="D2165" s="2">
        <f t="shared" si="262"/>
        <v>6.6495999999999995</v>
      </c>
      <c r="E2165" s="2">
        <f t="shared" si="264"/>
        <v>6.6258000000000008</v>
      </c>
      <c r="F2165" s="2">
        <f t="shared" si="265"/>
        <v>6.5935000000000015</v>
      </c>
      <c r="G2165" s="2">
        <f t="shared" si="267"/>
        <v>6.4479199999999972</v>
      </c>
      <c r="H2165" s="2">
        <f t="shared" si="263"/>
        <v>6.2475650000000078</v>
      </c>
      <c r="I2165" s="2">
        <f t="array" ref="I2165">SUMPRODUCT(B2149:B2168, (ROW(B2149:B2168)-ROW(B2149)+1)) / (20*21/2)</f>
        <v>6.6396380952380953</v>
      </c>
      <c r="J2165" s="2">
        <f t="shared" si="266"/>
        <v>6.5829580113209811</v>
      </c>
      <c r="K2165" s="2">
        <f t="shared" si="268"/>
        <v>6.4924605116214797</v>
      </c>
    </row>
    <row r="2166" spans="1:11" ht="13.5" x14ac:dyDescent="0.25">
      <c r="A2166" s="3">
        <f>TITRES_STAT!B2169</f>
        <v>45160</v>
      </c>
      <c r="B2166" s="5">
        <f>TITRES_STAT!D2169</f>
        <v>6.6529999999999996</v>
      </c>
      <c r="C2166" s="2">
        <f t="shared" si="261"/>
        <v>0</v>
      </c>
      <c r="D2166" s="2">
        <f t="shared" si="262"/>
        <v>6.6530000000000005</v>
      </c>
      <c r="E2166" s="2">
        <f t="shared" si="264"/>
        <v>6.6308999999999996</v>
      </c>
      <c r="F2166" s="2">
        <f t="shared" si="265"/>
        <v>6.598600000000002</v>
      </c>
      <c r="G2166" s="2">
        <f t="shared" si="267"/>
        <v>6.4545599999999981</v>
      </c>
      <c r="H2166" s="2">
        <f t="shared" si="263"/>
        <v>6.250425000000007</v>
      </c>
      <c r="I2166" s="2">
        <f t="array" ref="I2166">SUMPRODUCT(B2150:B2169, (ROW(B2150:B2169)-ROW(B2150)+1)) / (20*21/2)</f>
        <v>6.6659904761904771</v>
      </c>
      <c r="J2166" s="2">
        <f t="shared" si="266"/>
        <v>6.5896286769094594</v>
      </c>
      <c r="K2166" s="2">
        <f t="shared" si="268"/>
        <v>6.4987561778324023</v>
      </c>
    </row>
    <row r="2167" spans="1:11" ht="13.5" x14ac:dyDescent="0.25">
      <c r="A2167" s="3">
        <f>TITRES_STAT!B2170</f>
        <v>45161</v>
      </c>
      <c r="B2167" s="5">
        <f>TITRES_STAT!D2170</f>
        <v>6.6950000000000003</v>
      </c>
      <c r="C2167" s="2">
        <f t="shared" si="261"/>
        <v>4.2000000000000703E-2</v>
      </c>
      <c r="D2167" s="2">
        <f t="shared" si="262"/>
        <v>6.6614000000000004</v>
      </c>
      <c r="E2167" s="2">
        <f t="shared" si="264"/>
        <v>6.6401999999999983</v>
      </c>
      <c r="F2167" s="2">
        <f t="shared" si="265"/>
        <v>6.6058000000000021</v>
      </c>
      <c r="G2167" s="2">
        <f t="shared" si="267"/>
        <v>6.4642399999999984</v>
      </c>
      <c r="H2167" s="2">
        <f t="shared" si="263"/>
        <v>6.2534950000000062</v>
      </c>
      <c r="I2167" s="2">
        <f t="array" ref="I2167">SUMPRODUCT(B2151:B2170, (ROW(B2151:B2170)-ROW(B2151)+1)) / (20*21/2)</f>
        <v>6.69072380952381</v>
      </c>
      <c r="J2167" s="2">
        <f t="shared" si="266"/>
        <v>6.5996640410133205</v>
      </c>
      <c r="K2167" s="2">
        <f t="shared" si="268"/>
        <v>6.5064520139958377</v>
      </c>
    </row>
    <row r="2168" spans="1:11" ht="13.5" x14ac:dyDescent="0.25">
      <c r="A2168" s="3">
        <f>TITRES_STAT!B2171</f>
        <v>45162</v>
      </c>
      <c r="B2168" s="5">
        <f>TITRES_STAT!D2171</f>
        <v>6.7210000000000001</v>
      </c>
      <c r="C2168" s="2">
        <f t="shared" si="261"/>
        <v>2.5999999999999801E-2</v>
      </c>
      <c r="D2168" s="2">
        <f t="shared" si="262"/>
        <v>6.6749999999999998</v>
      </c>
      <c r="E2168" s="2">
        <f t="shared" si="264"/>
        <v>6.6520999999999999</v>
      </c>
      <c r="F2168" s="2">
        <f t="shared" si="265"/>
        <v>6.6143000000000027</v>
      </c>
      <c r="G2168" s="2">
        <f t="shared" si="267"/>
        <v>6.4744399999999995</v>
      </c>
      <c r="H2168" s="2">
        <f t="shared" si="263"/>
        <v>6.2563050000000056</v>
      </c>
      <c r="I2168" s="2">
        <f t="array" ref="I2168">SUMPRODUCT(B2152:B2171, (ROW(B2152:B2171)-ROW(B2152)+1)) / (20*21/2)</f>
        <v>6.7138380952380965</v>
      </c>
      <c r="J2168" s="2">
        <f t="shared" si="266"/>
        <v>6.6112198466310996</v>
      </c>
      <c r="K2168" s="2">
        <f t="shared" si="268"/>
        <v>6.5148656605058051</v>
      </c>
    </row>
    <row r="2169" spans="1:11" ht="13.5" x14ac:dyDescent="0.25">
      <c r="A2169" s="3">
        <f>TITRES_STAT!B2172</f>
        <v>45163</v>
      </c>
      <c r="B2169" s="5">
        <f>TITRES_STAT!D2172</f>
        <v>6.891</v>
      </c>
      <c r="C2169" s="2">
        <f t="shared" si="261"/>
        <v>0.16999999999999993</v>
      </c>
      <c r="D2169" s="2">
        <f t="shared" si="262"/>
        <v>6.7225999999999999</v>
      </c>
      <c r="E2169" s="2">
        <f t="shared" si="264"/>
        <v>6.681</v>
      </c>
      <c r="F2169" s="2">
        <f t="shared" si="265"/>
        <v>6.6313000000000013</v>
      </c>
      <c r="G2169" s="2">
        <f t="shared" si="267"/>
        <v>6.4880400000000007</v>
      </c>
      <c r="H2169" s="2">
        <f t="shared" si="263"/>
        <v>6.2599650000000064</v>
      </c>
      <c r="I2169" s="2">
        <f t="array" ref="I2169">SUMPRODUCT(B2153:B2172, (ROW(B2153:B2172)-ROW(B2153)+1)) / (20*21/2)</f>
        <v>6.7353333333333341</v>
      </c>
      <c r="J2169" s="2">
        <f t="shared" si="266"/>
        <v>6.6378655755233762</v>
      </c>
      <c r="K2169" s="2">
        <f t="shared" si="268"/>
        <v>6.5296160267604799</v>
      </c>
    </row>
    <row r="2170" spans="1:11" ht="13.5" x14ac:dyDescent="0.25">
      <c r="A2170" s="3">
        <f>TITRES_STAT!B2173</f>
        <v>45166</v>
      </c>
      <c r="B2170" s="5">
        <f>TITRES_STAT!D2173</f>
        <v>6.891</v>
      </c>
      <c r="C2170" s="2">
        <f t="shared" si="261"/>
        <v>0</v>
      </c>
      <c r="D2170" s="2">
        <f t="shared" si="262"/>
        <v>6.7702</v>
      </c>
      <c r="E2170" s="2">
        <f t="shared" si="264"/>
        <v>6.7098999999999993</v>
      </c>
      <c r="F2170" s="2">
        <f t="shared" si="265"/>
        <v>6.6483000000000034</v>
      </c>
      <c r="G2170" s="2">
        <f t="shared" si="267"/>
        <v>6.4996000000000018</v>
      </c>
      <c r="H2170" s="2">
        <f t="shared" si="263"/>
        <v>6.2636250000000064</v>
      </c>
      <c r="I2170" s="2">
        <f t="array" ref="I2170">SUMPRODUCT(B2154:B2173, (ROW(B2154:B2173)-ROW(B2154)+1)) / (20*21/2)</f>
        <v>6.7552095238095244</v>
      </c>
      <c r="J2170" s="2">
        <f t="shared" si="266"/>
        <v>6.661973615949722</v>
      </c>
      <c r="K2170" s="2">
        <f t="shared" si="268"/>
        <v>6.5437879472796769</v>
      </c>
    </row>
    <row r="2171" spans="1:11" ht="13.5" x14ac:dyDescent="0.25">
      <c r="A2171" s="3">
        <f>TITRES_STAT!B2174</f>
        <v>45167</v>
      </c>
      <c r="B2171" s="5">
        <f>TITRES_STAT!D2174</f>
        <v>6.891</v>
      </c>
      <c r="C2171" s="2">
        <f t="shared" si="261"/>
        <v>0</v>
      </c>
      <c r="D2171" s="2">
        <f t="shared" si="262"/>
        <v>6.8178000000000001</v>
      </c>
      <c r="E2171" s="2">
        <f t="shared" si="264"/>
        <v>6.7354000000000003</v>
      </c>
      <c r="F2171" s="2">
        <f t="shared" si="265"/>
        <v>6.665300000000002</v>
      </c>
      <c r="G2171" s="2">
        <f t="shared" si="267"/>
        <v>6.5111600000000021</v>
      </c>
      <c r="H2171" s="2">
        <f t="shared" si="263"/>
        <v>6.2672850000000073</v>
      </c>
      <c r="I2171" s="2">
        <f t="array" ref="I2171">SUMPRODUCT(B2155:B2174, (ROW(B2155:B2174)-ROW(B2155)+1)) / (20*21/2)</f>
        <v>6.7815619047619053</v>
      </c>
      <c r="J2171" s="2">
        <f t="shared" si="266"/>
        <v>6.6837856525259394</v>
      </c>
      <c r="K2171" s="2">
        <f t="shared" si="268"/>
        <v>6.5574041062098862</v>
      </c>
    </row>
    <row r="2172" spans="1:11" ht="13.5" x14ac:dyDescent="0.25">
      <c r="A2172" s="3">
        <f>TITRES_STAT!B2175</f>
        <v>45168</v>
      </c>
      <c r="B2172" s="5">
        <f>TITRES_STAT!D2175</f>
        <v>6.891</v>
      </c>
      <c r="C2172" s="2">
        <f t="shared" si="261"/>
        <v>0</v>
      </c>
      <c r="D2172" s="2">
        <f t="shared" si="262"/>
        <v>6.8569999999999993</v>
      </c>
      <c r="E2172" s="2">
        <f t="shared" si="264"/>
        <v>6.7591999999999999</v>
      </c>
      <c r="F2172" s="2">
        <f t="shared" si="265"/>
        <v>6.6823000000000032</v>
      </c>
      <c r="G2172" s="2">
        <f t="shared" si="267"/>
        <v>6.5227200000000014</v>
      </c>
      <c r="H2172" s="2">
        <f t="shared" si="263"/>
        <v>6.2709450000000082</v>
      </c>
      <c r="I2172" s="2">
        <f t="array" ref="I2172">SUMPRODUCT(B2156:B2175, (ROW(B2156:B2175)-ROW(B2156)+1)) / (20*21/2)</f>
        <v>6.7980380952380965</v>
      </c>
      <c r="J2172" s="2">
        <f t="shared" si="266"/>
        <v>6.7035203522853744</v>
      </c>
      <c r="K2172" s="2">
        <f t="shared" si="268"/>
        <v>6.5704862981232246</v>
      </c>
    </row>
    <row r="2173" spans="1:11" ht="13.5" x14ac:dyDescent="0.25">
      <c r="A2173" s="3">
        <f>TITRES_STAT!B2176</f>
        <v>45169</v>
      </c>
      <c r="B2173" s="5">
        <f>TITRES_STAT!D2176</f>
        <v>6.891</v>
      </c>
      <c r="C2173" s="2">
        <f t="shared" si="261"/>
        <v>0</v>
      </c>
      <c r="D2173" s="2">
        <f t="shared" si="262"/>
        <v>6.891</v>
      </c>
      <c r="E2173" s="2">
        <f t="shared" si="264"/>
        <v>6.7829999999999995</v>
      </c>
      <c r="F2173" s="2">
        <f t="shared" si="265"/>
        <v>6.6993000000000027</v>
      </c>
      <c r="G2173" s="2">
        <f t="shared" si="267"/>
        <v>6.5342800000000025</v>
      </c>
      <c r="H2173" s="2">
        <f t="shared" si="263"/>
        <v>6.2746050000000091</v>
      </c>
      <c r="I2173" s="2">
        <f t="array" ref="I2173">SUMPRODUCT(B2157:B2176, (ROW(B2157:B2176)-ROW(B2157)+1)) / (20*21/2)</f>
        <v>6.8131380952380951</v>
      </c>
      <c r="J2173" s="2">
        <f t="shared" si="266"/>
        <v>6.7213755568296252</v>
      </c>
      <c r="K2173" s="2">
        <f t="shared" si="268"/>
        <v>6.5830554629027063</v>
      </c>
    </row>
    <row r="2174" spans="1:11" ht="13.5" x14ac:dyDescent="0.25">
      <c r="A2174" s="3">
        <f>TITRES_STAT!B2177</f>
        <v>45170</v>
      </c>
      <c r="B2174" s="5">
        <f>TITRES_STAT!D2177</f>
        <v>6.976</v>
      </c>
      <c r="C2174" s="2">
        <f t="shared" si="261"/>
        <v>8.4999999999999964E-2</v>
      </c>
      <c r="D2174" s="2">
        <f t="shared" si="262"/>
        <v>6.9079999999999995</v>
      </c>
      <c r="E2174" s="2">
        <f t="shared" si="264"/>
        <v>6.8152999999999988</v>
      </c>
      <c r="F2174" s="2">
        <f t="shared" si="265"/>
        <v>6.7180000000000035</v>
      </c>
      <c r="G2174" s="2">
        <f t="shared" si="267"/>
        <v>6.5475400000000015</v>
      </c>
      <c r="H2174" s="2">
        <f t="shared" si="263"/>
        <v>6.278690000000009</v>
      </c>
      <c r="I2174" s="2">
        <f t="array" ref="I2174">SUMPRODUCT(B2158:B2177, (ROW(B2158:B2177)-ROW(B2158)+1)) / (20*21/2)</f>
        <v>6.8268619047619055</v>
      </c>
      <c r="J2174" s="2">
        <f t="shared" si="266"/>
        <v>6.745625503798232</v>
      </c>
      <c r="K2174" s="2">
        <f t="shared" si="268"/>
        <v>6.5984650525927959</v>
      </c>
    </row>
    <row r="2175" spans="1:11" ht="13.5" x14ac:dyDescent="0.25">
      <c r="A2175" s="3">
        <f>TITRES_STAT!B2178</f>
        <v>45173</v>
      </c>
      <c r="B2175" s="5">
        <f>TITRES_STAT!D2178</f>
        <v>6.891</v>
      </c>
      <c r="C2175" s="2">
        <f t="shared" si="261"/>
        <v>-8.4999999999999964E-2</v>
      </c>
      <c r="D2175" s="2">
        <f t="shared" si="262"/>
        <v>6.9079999999999995</v>
      </c>
      <c r="E2175" s="2">
        <f t="shared" si="264"/>
        <v>6.8390999999999993</v>
      </c>
      <c r="F2175" s="2">
        <f t="shared" si="265"/>
        <v>6.7324500000000027</v>
      </c>
      <c r="G2175" s="2">
        <f t="shared" si="267"/>
        <v>6.5594400000000004</v>
      </c>
      <c r="H2175" s="2">
        <f t="shared" si="263"/>
        <v>6.2824300000000095</v>
      </c>
      <c r="I2175" s="2">
        <f t="array" ref="I2175">SUMPRODUCT(B2159:B2178, (ROW(B2159:B2178)-ROW(B2159)+1)) / (20*21/2)</f>
        <v>6.8392095238095232</v>
      </c>
      <c r="J2175" s="2">
        <f t="shared" si="266"/>
        <v>6.7594706939126867</v>
      </c>
      <c r="K2175" s="2">
        <f t="shared" si="268"/>
        <v>6.6099370113146474</v>
      </c>
    </row>
    <row r="2176" spans="1:11" ht="13.5" x14ac:dyDescent="0.25">
      <c r="A2176" s="3">
        <f>TITRES_STAT!B2179</f>
        <v>45174</v>
      </c>
      <c r="B2176" s="5">
        <f>TITRES_STAT!D2179</f>
        <v>6.891</v>
      </c>
      <c r="C2176" s="2">
        <f t="shared" si="261"/>
        <v>0</v>
      </c>
      <c r="D2176" s="2">
        <f t="shared" si="262"/>
        <v>6.9079999999999995</v>
      </c>
      <c r="E2176" s="2">
        <f t="shared" si="264"/>
        <v>6.8628999999999989</v>
      </c>
      <c r="F2176" s="2">
        <f t="shared" si="265"/>
        <v>6.746900000000001</v>
      </c>
      <c r="G2176" s="2">
        <f t="shared" si="267"/>
        <v>6.5713400000000011</v>
      </c>
      <c r="H2176" s="2">
        <f t="shared" si="263"/>
        <v>6.2862050000000105</v>
      </c>
      <c r="I2176" s="2">
        <f t="array" ref="I2176">SUMPRODUCT(B2160:B2179, (ROW(B2160:B2179)-ROW(B2160)+1)) / (20*21/2)</f>
        <v>6.8582761904761904</v>
      </c>
      <c r="J2176" s="2">
        <f t="shared" si="266"/>
        <v>6.7719972944924312</v>
      </c>
      <c r="K2176" s="2">
        <f t="shared" si="268"/>
        <v>6.6209590893023087</v>
      </c>
    </row>
    <row r="2177" spans="1:11" ht="13.5" x14ac:dyDescent="0.25">
      <c r="A2177" s="3">
        <f>TITRES_STAT!B2180</f>
        <v>45175</v>
      </c>
      <c r="B2177" s="5">
        <f>TITRES_STAT!D2180</f>
        <v>6.891</v>
      </c>
      <c r="C2177" s="2">
        <f t="shared" si="261"/>
        <v>0</v>
      </c>
      <c r="D2177" s="2">
        <f t="shared" si="262"/>
        <v>6.9079999999999995</v>
      </c>
      <c r="E2177" s="2">
        <f t="shared" si="264"/>
        <v>6.8824999999999985</v>
      </c>
      <c r="F2177" s="2">
        <f t="shared" si="265"/>
        <v>6.7613500000000002</v>
      </c>
      <c r="G2177" s="2">
        <f t="shared" si="267"/>
        <v>6.5832400000000018</v>
      </c>
      <c r="H2177" s="2">
        <f t="shared" si="263"/>
        <v>6.2899450000000119</v>
      </c>
      <c r="I2177" s="2">
        <f t="array" ref="I2177">SUMPRODUCT(B2161:B2180, (ROW(B2161:B2180)-ROW(B2161)+1)) / (20*21/2)</f>
        <v>6.8755619047619048</v>
      </c>
      <c r="J2177" s="2">
        <f t="shared" si="266"/>
        <v>6.783330885493152</v>
      </c>
      <c r="K2177" s="2">
        <f t="shared" si="268"/>
        <v>6.6315489289375122</v>
      </c>
    </row>
    <row r="2178" spans="1:11" ht="13.5" x14ac:dyDescent="0.25">
      <c r="A2178" s="3">
        <f>TITRES_STAT!B2181</f>
        <v>45176</v>
      </c>
      <c r="B2178" s="5">
        <f>TITRES_STAT!D2181</f>
        <v>6.891</v>
      </c>
      <c r="C2178" s="2">
        <f t="shared" si="261"/>
        <v>0</v>
      </c>
      <c r="D2178" s="2">
        <f t="shared" si="262"/>
        <v>6.9079999999999995</v>
      </c>
      <c r="E2178" s="2">
        <f t="shared" si="264"/>
        <v>6.8994999999999989</v>
      </c>
      <c r="F2178" s="2">
        <f t="shared" si="265"/>
        <v>6.7758000000000012</v>
      </c>
      <c r="G2178" s="2">
        <f t="shared" si="267"/>
        <v>6.5948000000000011</v>
      </c>
      <c r="H2178" s="2">
        <f t="shared" si="263"/>
        <v>6.2936850000000115</v>
      </c>
      <c r="I2178" s="2">
        <f t="array" ref="I2178">SUMPRODUCT(B2162:B2181, (ROW(B2162:B2181)-ROW(B2162)+1)) / (20*21/2)</f>
        <v>6.8870666666666676</v>
      </c>
      <c r="J2178" s="2">
        <f t="shared" si="266"/>
        <v>6.7935850868747565</v>
      </c>
      <c r="K2178" s="2">
        <f t="shared" si="268"/>
        <v>6.6417234807438845</v>
      </c>
    </row>
    <row r="2179" spans="1:11" ht="13.5" x14ac:dyDescent="0.25">
      <c r="A2179" s="3">
        <f>TITRES_STAT!B2182</f>
        <v>45177</v>
      </c>
      <c r="B2179" s="5">
        <f>TITRES_STAT!D2182</f>
        <v>6.976</v>
      </c>
      <c r="C2179" s="2">
        <f t="shared" si="261"/>
        <v>8.4999999999999964E-2</v>
      </c>
      <c r="D2179" s="2">
        <f t="shared" si="262"/>
        <v>6.9079999999999995</v>
      </c>
      <c r="E2179" s="2">
        <f t="shared" si="264"/>
        <v>6.9079999999999995</v>
      </c>
      <c r="F2179" s="2">
        <f t="shared" si="265"/>
        <v>6.794500000000002</v>
      </c>
      <c r="G2179" s="2">
        <f t="shared" si="267"/>
        <v>6.6079000000000017</v>
      </c>
      <c r="H2179" s="2">
        <f t="shared" si="263"/>
        <v>6.2978850000000115</v>
      </c>
      <c r="I2179" s="2">
        <f t="array" ref="I2179">SUMPRODUCT(B2163:B2182, (ROW(B2163:B2182)-ROW(B2163)+1)) / (20*21/2)</f>
        <v>6.8971523809523818</v>
      </c>
      <c r="J2179" s="2">
        <f t="shared" si="266"/>
        <v>6.8109579357438275</v>
      </c>
      <c r="K2179" s="2">
        <f t="shared" si="268"/>
        <v>6.6548323638519671</v>
      </c>
    </row>
    <row r="2180" spans="1:11" ht="13.5" x14ac:dyDescent="0.25">
      <c r="A2180" s="3">
        <f>TITRES_STAT!B2183</f>
        <v>45180</v>
      </c>
      <c r="B2180" s="5">
        <f>TITRES_STAT!D2183</f>
        <v>6.976</v>
      </c>
      <c r="C2180" s="2">
        <f t="shared" ref="C2180:C2243" si="269">B2180-B2179</f>
        <v>0</v>
      </c>
      <c r="D2180" s="2">
        <f t="shared" si="262"/>
        <v>6.9249999999999998</v>
      </c>
      <c r="E2180" s="2">
        <f t="shared" si="264"/>
        <v>6.9164999999999992</v>
      </c>
      <c r="F2180" s="2">
        <f t="shared" si="265"/>
        <v>6.8132000000000019</v>
      </c>
      <c r="G2180" s="2">
        <f t="shared" si="267"/>
        <v>6.6211600000000024</v>
      </c>
      <c r="H2180" s="2">
        <f t="shared" si="263"/>
        <v>6.3020850000000106</v>
      </c>
      <c r="I2180" s="2">
        <f t="array" ref="I2180">SUMPRODUCT(B2164:B2183, (ROW(B2164:B2183)-ROW(B2164)+1)) / (20*21/2)</f>
        <v>6.8978047619047622</v>
      </c>
      <c r="J2180" s="2">
        <f t="shared" si="266"/>
        <v>6.8266762275777486</v>
      </c>
      <c r="K2180" s="2">
        <f t="shared" si="268"/>
        <v>6.6674271731126744</v>
      </c>
    </row>
    <row r="2181" spans="1:11" ht="13.5" x14ac:dyDescent="0.25">
      <c r="A2181" s="3">
        <f>TITRES_STAT!B2184</f>
        <v>45181</v>
      </c>
      <c r="B2181" s="5">
        <f>TITRES_STAT!D2184</f>
        <v>6.9340000000000002</v>
      </c>
      <c r="C2181" s="2">
        <f t="shared" si="269"/>
        <v>-4.1999999999999815E-2</v>
      </c>
      <c r="D2181" s="2">
        <f t="shared" si="262"/>
        <v>6.9336000000000002</v>
      </c>
      <c r="E2181" s="2">
        <f t="shared" si="264"/>
        <v>6.9207999999999998</v>
      </c>
      <c r="F2181" s="2">
        <f t="shared" si="265"/>
        <v>6.8281000000000018</v>
      </c>
      <c r="G2181" s="2">
        <f t="shared" si="267"/>
        <v>6.633580000000002</v>
      </c>
      <c r="H2181" s="2">
        <f t="shared" si="263"/>
        <v>6.3060400000000119</v>
      </c>
      <c r="I2181" s="2">
        <f t="array" ref="I2181">SUMPRODUCT(B2165:B2184, (ROW(B2165:B2184)-ROW(B2165)+1)) / (20*21/2)</f>
        <v>6.8975238095238094</v>
      </c>
      <c r="J2181" s="2">
        <f t="shared" si="266"/>
        <v>6.836897539237011</v>
      </c>
      <c r="K2181" s="2">
        <f t="shared" si="268"/>
        <v>6.6778810094611973</v>
      </c>
    </row>
    <row r="2182" spans="1:11" ht="13.5" x14ac:dyDescent="0.25">
      <c r="A2182" s="3">
        <f>TITRES_STAT!B2185</f>
        <v>45182</v>
      </c>
      <c r="B2182" s="5">
        <f>TITRES_STAT!D2185</f>
        <v>6.9340000000000002</v>
      </c>
      <c r="C2182" s="2">
        <f t="shared" si="269"/>
        <v>0</v>
      </c>
      <c r="D2182" s="2">
        <f t="shared" ref="D2182:D2245" si="270">AVERAGE(B2178:B2182)</f>
        <v>6.9421999999999997</v>
      </c>
      <c r="E2182" s="2">
        <f t="shared" si="264"/>
        <v>6.9250999999999987</v>
      </c>
      <c r="F2182" s="2">
        <f t="shared" si="265"/>
        <v>6.8421500000000011</v>
      </c>
      <c r="G2182" s="2">
        <f t="shared" si="267"/>
        <v>6.6460000000000026</v>
      </c>
      <c r="H2182" s="2">
        <f t="shared" si="263"/>
        <v>6.3099950000000113</v>
      </c>
      <c r="I2182" s="2">
        <f t="array" ref="I2182">SUMPRODUCT(B2166:B2185, (ROW(B2166:B2185)-ROW(B2166)+1)) / (20*21/2)</f>
        <v>6.8922142857142843</v>
      </c>
      <c r="J2182" s="2">
        <f t="shared" si="266"/>
        <v>6.8461453926430105</v>
      </c>
      <c r="K2182" s="2">
        <f t="shared" si="268"/>
        <v>6.6879248914431111</v>
      </c>
    </row>
    <row r="2183" spans="1:11" ht="13.5" x14ac:dyDescent="0.25">
      <c r="A2183" s="3">
        <f>TITRES_STAT!B2186</f>
        <v>45183</v>
      </c>
      <c r="B2183" s="5">
        <f>TITRES_STAT!D2186</f>
        <v>6.8490000000000002</v>
      </c>
      <c r="C2183" s="2">
        <f t="shared" si="269"/>
        <v>-8.4999999999999964E-2</v>
      </c>
      <c r="D2183" s="2">
        <f t="shared" si="270"/>
        <v>6.9337999999999997</v>
      </c>
      <c r="E2183" s="2">
        <f t="shared" si="264"/>
        <v>6.9208999999999987</v>
      </c>
      <c r="F2183" s="2">
        <f t="shared" si="265"/>
        <v>6.8519500000000004</v>
      </c>
      <c r="G2183" s="2">
        <f t="shared" si="267"/>
        <v>6.6567200000000026</v>
      </c>
      <c r="H2183" s="2">
        <f t="shared" si="263"/>
        <v>6.3135250000000109</v>
      </c>
      <c r="I2183" s="2">
        <f t="array" ref="I2183">SUMPRODUCT(B2167:B2186, (ROW(B2167:B2186)-ROW(B2167)+1)) / (20*21/2)</f>
        <v>6.8861761904761911</v>
      </c>
      <c r="J2183" s="2">
        <f t="shared" si="266"/>
        <v>6.8464172600103428</v>
      </c>
      <c r="K2183" s="2">
        <f t="shared" si="268"/>
        <v>6.6942415623669111</v>
      </c>
    </row>
    <row r="2184" spans="1:11" ht="13.5" x14ac:dyDescent="0.25">
      <c r="A2184" s="3">
        <f>TITRES_STAT!B2187</f>
        <v>45184</v>
      </c>
      <c r="B2184" s="5">
        <f>TITRES_STAT!D2187</f>
        <v>6.8490000000000002</v>
      </c>
      <c r="C2184" s="2">
        <f t="shared" si="269"/>
        <v>0</v>
      </c>
      <c r="D2184" s="2">
        <f t="shared" si="270"/>
        <v>6.9084000000000003</v>
      </c>
      <c r="E2184" s="2">
        <f t="shared" si="264"/>
        <v>6.908199999999999</v>
      </c>
      <c r="F2184" s="2">
        <f t="shared" si="265"/>
        <v>6.8617499999999989</v>
      </c>
      <c r="G2184" s="2">
        <f t="shared" si="267"/>
        <v>6.6626800000000017</v>
      </c>
      <c r="H2184" s="2">
        <f t="shared" si="263"/>
        <v>6.3170550000000114</v>
      </c>
      <c r="I2184" s="2">
        <f t="array" ref="I2184">SUMPRODUCT(B2168:B2187, (ROW(B2168:B2187)-ROW(B2168)+1)) / (20*21/2)</f>
        <v>6.8794095238095236</v>
      </c>
      <c r="J2184" s="2">
        <f t="shared" si="266"/>
        <v>6.846663235247453</v>
      </c>
      <c r="K2184" s="2">
        <f t="shared" si="268"/>
        <v>6.7003105207054636</v>
      </c>
    </row>
    <row r="2185" spans="1:11" ht="13.5" x14ac:dyDescent="0.25">
      <c r="A2185" s="3">
        <f>TITRES_STAT!B2188</f>
        <v>45187</v>
      </c>
      <c r="B2185" s="5">
        <f>TITRES_STAT!D2188</f>
        <v>6.806</v>
      </c>
      <c r="C2185" s="2">
        <f t="shared" si="269"/>
        <v>-4.3000000000000149E-2</v>
      </c>
      <c r="D2185" s="2">
        <f t="shared" si="270"/>
        <v>6.8743999999999996</v>
      </c>
      <c r="E2185" s="2">
        <f t="shared" si="264"/>
        <v>6.8997000000000002</v>
      </c>
      <c r="F2185" s="2">
        <f t="shared" si="265"/>
        <v>6.8694000000000006</v>
      </c>
      <c r="G2185" s="2">
        <f t="shared" si="267"/>
        <v>6.6711800000000006</v>
      </c>
      <c r="H2185" s="2">
        <f t="shared" si="263"/>
        <v>6.3206800000000127</v>
      </c>
      <c r="I2185" s="2">
        <f t="array" ref="I2185">SUMPRODUCT(B2169:B2188, (ROW(B2169:B2188)-ROW(B2169)+1)) / (20*21/2)</f>
        <v>6.8721142857142867</v>
      </c>
      <c r="J2185" s="2">
        <f t="shared" si="266"/>
        <v>6.8427905461762668</v>
      </c>
      <c r="K2185" s="2">
        <f t="shared" si="268"/>
        <v>6.7044552061679941</v>
      </c>
    </row>
    <row r="2186" spans="1:11" ht="13.5" x14ac:dyDescent="0.25">
      <c r="A2186" s="3">
        <f>TITRES_STAT!B2189</f>
        <v>45188</v>
      </c>
      <c r="B2186" s="5">
        <f>TITRES_STAT!D2189</f>
        <v>6.806</v>
      </c>
      <c r="C2186" s="2">
        <f t="shared" si="269"/>
        <v>0</v>
      </c>
      <c r="D2186" s="2">
        <f t="shared" si="270"/>
        <v>6.8487999999999998</v>
      </c>
      <c r="E2186" s="2">
        <f t="shared" si="264"/>
        <v>6.8911999999999995</v>
      </c>
      <c r="F2186" s="2">
        <f t="shared" si="265"/>
        <v>6.8770500000000014</v>
      </c>
      <c r="G2186" s="2">
        <f t="shared" si="267"/>
        <v>6.6764599999999996</v>
      </c>
      <c r="H2186" s="2">
        <f t="shared" ref="H2186:H2249" si="271">AVERAGE(B1987:B2186)</f>
        <v>6.3243050000000123</v>
      </c>
      <c r="I2186" s="2">
        <f t="array" ref="I2186">SUMPRODUCT(B2170:B2189, (ROW(B2170:B2189)-ROW(B2170)+1)) / (20*21/2)</f>
        <v>6.8766047619047628</v>
      </c>
      <c r="J2186" s="2">
        <f t="shared" si="266"/>
        <v>6.8392866846356695</v>
      </c>
      <c r="K2186" s="2">
        <f t="shared" si="268"/>
        <v>6.7084373549457208</v>
      </c>
    </row>
    <row r="2187" spans="1:11" ht="13.5" x14ac:dyDescent="0.25">
      <c r="A2187" s="3">
        <f>TITRES_STAT!B2190</f>
        <v>45189</v>
      </c>
      <c r="B2187" s="5">
        <f>TITRES_STAT!D2190</f>
        <v>6.806</v>
      </c>
      <c r="C2187" s="2">
        <f t="shared" si="269"/>
        <v>0</v>
      </c>
      <c r="D2187" s="2">
        <f t="shared" si="270"/>
        <v>6.8231999999999999</v>
      </c>
      <c r="E2187" s="2">
        <f t="shared" si="264"/>
        <v>6.8826999999999998</v>
      </c>
      <c r="F2187" s="2">
        <f t="shared" si="265"/>
        <v>6.8826000000000009</v>
      </c>
      <c r="G2187" s="2">
        <f t="shared" si="267"/>
        <v>6.6815599999999993</v>
      </c>
      <c r="H2187" s="2">
        <f t="shared" si="271"/>
        <v>6.3279300000000127</v>
      </c>
      <c r="I2187" s="2">
        <f t="array" ref="I2187">SUMPRODUCT(B2171:B2190, (ROW(B2171:B2190)-ROW(B2171)+1)) / (20*21/2)</f>
        <v>6.8808904761904763</v>
      </c>
      <c r="J2187" s="2">
        <f t="shared" si="266"/>
        <v>6.8361165241941766</v>
      </c>
      <c r="K2187" s="2">
        <f t="shared" si="268"/>
        <v>6.7122633410262811</v>
      </c>
    </row>
    <row r="2188" spans="1:11" ht="13.5" x14ac:dyDescent="0.25">
      <c r="A2188" s="3">
        <f>TITRES_STAT!B2191</f>
        <v>45190</v>
      </c>
      <c r="B2188" s="5">
        <f>TITRES_STAT!D2191</f>
        <v>6.806</v>
      </c>
      <c r="C2188" s="2">
        <f t="shared" si="269"/>
        <v>0</v>
      </c>
      <c r="D2188" s="2">
        <f t="shared" si="270"/>
        <v>6.8146000000000004</v>
      </c>
      <c r="E2188" s="2">
        <f t="shared" ref="E2188:E2251" si="272">AVERAGE(B2179:B2188)</f>
        <v>6.8741999999999992</v>
      </c>
      <c r="F2188" s="2">
        <f t="shared" si="265"/>
        <v>6.8868499999999999</v>
      </c>
      <c r="G2188" s="2">
        <f t="shared" si="267"/>
        <v>6.686659999999998</v>
      </c>
      <c r="H2188" s="2">
        <f t="shared" si="271"/>
        <v>6.3315550000000131</v>
      </c>
      <c r="I2188" s="2">
        <f t="array" ref="I2188">SUMPRODUCT(B2172:B2191, (ROW(B2172:B2191)-ROW(B2172)+1)) / (20*21/2)</f>
        <v>6.8727809523809533</v>
      </c>
      <c r="J2188" s="2">
        <f t="shared" si="266"/>
        <v>6.833248283794731</v>
      </c>
      <c r="K2188" s="2">
        <f t="shared" si="268"/>
        <v>6.7159392884370153</v>
      </c>
    </row>
    <row r="2189" spans="1:11" ht="13.5" x14ac:dyDescent="0.25">
      <c r="A2189" s="3">
        <f>TITRES_STAT!B2192</f>
        <v>45191</v>
      </c>
      <c r="B2189" s="5">
        <f>TITRES_STAT!D2192</f>
        <v>6.9340000000000002</v>
      </c>
      <c r="C2189" s="2">
        <f t="shared" si="269"/>
        <v>0.12800000000000011</v>
      </c>
      <c r="D2189" s="2">
        <f t="shared" si="270"/>
        <v>6.8315999999999999</v>
      </c>
      <c r="E2189" s="2">
        <f t="shared" si="272"/>
        <v>6.8699999999999992</v>
      </c>
      <c r="F2189" s="2">
        <f t="shared" si="265"/>
        <v>6.8890000000000002</v>
      </c>
      <c r="G2189" s="2">
        <f t="shared" si="267"/>
        <v>6.6943199999999976</v>
      </c>
      <c r="H2189" s="2">
        <f t="shared" si="271"/>
        <v>6.3366000000000131</v>
      </c>
      <c r="I2189" s="2">
        <f t="array" ref="I2189">SUMPRODUCT(B2173:B2192, (ROW(B2173:B2192)-ROW(B2173)+1)) / (20*21/2)</f>
        <v>6.8650761904761914</v>
      </c>
      <c r="J2189" s="2">
        <f t="shared" si="266"/>
        <v>6.8428436853380905</v>
      </c>
      <c r="K2189" s="2">
        <f t="shared" si="268"/>
        <v>6.7244906888904659</v>
      </c>
    </row>
    <row r="2190" spans="1:11" ht="13.5" x14ac:dyDescent="0.25">
      <c r="A2190" s="3">
        <f>TITRES_STAT!B2193</f>
        <v>45194</v>
      </c>
      <c r="B2190" s="5">
        <f>TITRES_STAT!D2193</f>
        <v>6.9340000000000002</v>
      </c>
      <c r="C2190" s="2">
        <f t="shared" si="269"/>
        <v>0</v>
      </c>
      <c r="D2190" s="2">
        <f t="shared" si="270"/>
        <v>6.8572000000000006</v>
      </c>
      <c r="E2190" s="2">
        <f t="shared" si="272"/>
        <v>6.8657999999999983</v>
      </c>
      <c r="F2190" s="2">
        <f t="shared" si="265"/>
        <v>6.8911499999999988</v>
      </c>
      <c r="G2190" s="2">
        <f t="shared" si="267"/>
        <v>6.7065799999999989</v>
      </c>
      <c r="H2190" s="2">
        <f t="shared" si="271"/>
        <v>6.3408650000000124</v>
      </c>
      <c r="I2190" s="2">
        <f t="array" ref="I2190">SUMPRODUCT(B2174:B2193, (ROW(B2174:B2193)-ROW(B2174)+1)) / (20*21/2)</f>
        <v>6.8577761904761916</v>
      </c>
      <c r="J2190" s="2">
        <f t="shared" si="266"/>
        <v>6.851525239115416</v>
      </c>
      <c r="K2190" s="2">
        <f t="shared" si="268"/>
        <v>6.7327067403065257</v>
      </c>
    </row>
    <row r="2191" spans="1:11" ht="13.5" x14ac:dyDescent="0.25">
      <c r="A2191" s="3">
        <f>TITRES_STAT!B2194</f>
        <v>45195</v>
      </c>
      <c r="B2191" s="5">
        <f>TITRES_STAT!D2194</f>
        <v>6.806</v>
      </c>
      <c r="C2191" s="2">
        <f t="shared" si="269"/>
        <v>-0.12800000000000011</v>
      </c>
      <c r="D2191" s="2">
        <f t="shared" si="270"/>
        <v>6.8572000000000006</v>
      </c>
      <c r="E2191" s="2">
        <f t="shared" si="272"/>
        <v>6.8529999999999989</v>
      </c>
      <c r="F2191" s="2">
        <f t="shared" si="265"/>
        <v>6.8868999999999998</v>
      </c>
      <c r="G2191" s="2">
        <f t="shared" si="267"/>
        <v>6.7162799999999985</v>
      </c>
      <c r="H2191" s="2">
        <f t="shared" si="271"/>
        <v>6.3452700000000117</v>
      </c>
      <c r="I2191" s="2">
        <f t="array" ref="I2191">SUMPRODUCT(B2175:B2194, (ROW(B2175:B2194)-ROW(B2175)+1)) / (20*21/2)</f>
        <v>6.850880952380952</v>
      </c>
      <c r="J2191" s="2">
        <f t="shared" si="266"/>
        <v>6.8471895020568052</v>
      </c>
      <c r="K2191" s="2">
        <f t="shared" si="268"/>
        <v>6.7355809857847007</v>
      </c>
    </row>
    <row r="2192" spans="1:11" ht="13.5" x14ac:dyDescent="0.25">
      <c r="A2192" s="3">
        <f>TITRES_STAT!B2195</f>
        <v>45197</v>
      </c>
      <c r="B2192" s="5">
        <f>TITRES_STAT!D2195</f>
        <v>6.806</v>
      </c>
      <c r="C2192" s="2">
        <f t="shared" si="269"/>
        <v>0</v>
      </c>
      <c r="D2192" s="2">
        <f t="shared" si="270"/>
        <v>6.8572000000000006</v>
      </c>
      <c r="E2192" s="2">
        <f t="shared" si="272"/>
        <v>6.8401999999999985</v>
      </c>
      <c r="F2192" s="2">
        <f t="shared" si="265"/>
        <v>6.8826499999999999</v>
      </c>
      <c r="G2192" s="2">
        <f t="shared" si="267"/>
        <v>6.7259799999999972</v>
      </c>
      <c r="H2192" s="2">
        <f t="shared" si="271"/>
        <v>6.3496750000000119</v>
      </c>
      <c r="I2192" s="2">
        <f t="array" ref="I2192">SUMPRODUCT(B2176:B2195, (ROW(B2176:B2195)-ROW(B2176)+1)) / (20*21/2)</f>
        <v>6.844795238095239</v>
      </c>
      <c r="J2192" s="2">
        <f t="shared" si="266"/>
        <v>6.8432666923371093</v>
      </c>
      <c r="K2192" s="2">
        <f t="shared" si="268"/>
        <v>6.7383425157539278</v>
      </c>
    </row>
    <row r="2193" spans="1:11" ht="13.5" x14ac:dyDescent="0.25">
      <c r="A2193" s="3">
        <f>TITRES_STAT!B2196</f>
        <v>45198</v>
      </c>
      <c r="B2193" s="5">
        <f>TITRES_STAT!D2196</f>
        <v>6.806</v>
      </c>
      <c r="C2193" s="2">
        <f t="shared" si="269"/>
        <v>0</v>
      </c>
      <c r="D2193" s="2">
        <f t="shared" si="270"/>
        <v>6.8572000000000006</v>
      </c>
      <c r="E2193" s="2">
        <f t="shared" si="272"/>
        <v>6.8358999999999996</v>
      </c>
      <c r="F2193" s="2">
        <f t="shared" si="265"/>
        <v>6.8783999999999992</v>
      </c>
      <c r="G2193" s="2">
        <f t="shared" si="267"/>
        <v>6.7344799999999978</v>
      </c>
      <c r="H2193" s="2">
        <f t="shared" si="271"/>
        <v>6.3540800000000113</v>
      </c>
      <c r="I2193" s="2">
        <f t="array" ref="I2193">SUMPRODUCT(B2177:B2196, (ROW(B2177:B2196)-ROW(B2177)+1)) / (20*21/2)</f>
        <v>6.8391142857142855</v>
      </c>
      <c r="J2193" s="2">
        <f t="shared" si="266"/>
        <v>6.8397174835430983</v>
      </c>
      <c r="K2193" s="2">
        <f t="shared" si="268"/>
        <v>6.740995750430244</v>
      </c>
    </row>
    <row r="2194" spans="1:11" ht="13.5" x14ac:dyDescent="0.25">
      <c r="A2194" s="3">
        <f>TITRES_STAT!B2197</f>
        <v>45201</v>
      </c>
      <c r="B2194" s="5">
        <f>TITRES_STAT!D2197</f>
        <v>6.806</v>
      </c>
      <c r="C2194" s="2">
        <f t="shared" si="269"/>
        <v>0</v>
      </c>
      <c r="D2194" s="2">
        <f t="shared" si="270"/>
        <v>6.8315999999999999</v>
      </c>
      <c r="E2194" s="2">
        <f t="shared" si="272"/>
        <v>6.831599999999999</v>
      </c>
      <c r="F2194" s="2">
        <f t="shared" si="265"/>
        <v>6.8698999999999995</v>
      </c>
      <c r="G2194" s="2">
        <f t="shared" si="267"/>
        <v>6.7429799999999966</v>
      </c>
      <c r="H2194" s="2">
        <f t="shared" si="271"/>
        <v>6.3584850000000106</v>
      </c>
      <c r="I2194" s="2">
        <f t="array" ref="I2194">SUMPRODUCT(B2178:B2197, (ROW(B2178:B2197)-ROW(B2178)+1)) / (20*21/2)</f>
        <v>6.8338380952380966</v>
      </c>
      <c r="J2194" s="2">
        <f t="shared" si="266"/>
        <v>6.8365062946342317</v>
      </c>
      <c r="K2194" s="2">
        <f t="shared" si="268"/>
        <v>6.743544936687881</v>
      </c>
    </row>
    <row r="2195" spans="1:11" ht="13.5" x14ac:dyDescent="0.25">
      <c r="A2195" s="3">
        <f>TITRES_STAT!B2198</f>
        <v>45202</v>
      </c>
      <c r="B2195" s="5">
        <f>TITRES_STAT!D2198</f>
        <v>6.806</v>
      </c>
      <c r="C2195" s="2">
        <f t="shared" si="269"/>
        <v>0</v>
      </c>
      <c r="D2195" s="2">
        <f t="shared" si="270"/>
        <v>6.806</v>
      </c>
      <c r="E2195" s="2">
        <f t="shared" si="272"/>
        <v>6.831599999999999</v>
      </c>
      <c r="F2195" s="2">
        <f t="shared" si="265"/>
        <v>6.8656499999999996</v>
      </c>
      <c r="G2195" s="2">
        <f t="shared" si="267"/>
        <v>6.7514799999999973</v>
      </c>
      <c r="H2195" s="2">
        <f t="shared" si="271"/>
        <v>6.3628900000000099</v>
      </c>
      <c r="I2195" s="2">
        <f t="array" ref="I2195">SUMPRODUCT(B2179:B2198, (ROW(B2179:B2198)-ROW(B2179)+1)) / (20*21/2)</f>
        <v>6.8289666666666671</v>
      </c>
      <c r="J2195" s="2">
        <f t="shared" si="266"/>
        <v>6.8336009332404952</v>
      </c>
      <c r="K2195" s="2">
        <f t="shared" si="268"/>
        <v>6.7459941548569837</v>
      </c>
    </row>
    <row r="2196" spans="1:11" ht="13.5" x14ac:dyDescent="0.25">
      <c r="A2196" s="3">
        <f>TITRES_STAT!B2199</f>
        <v>45203</v>
      </c>
      <c r="B2196" s="5">
        <f>TITRES_STAT!D2199</f>
        <v>6.806</v>
      </c>
      <c r="C2196" s="2">
        <f t="shared" si="269"/>
        <v>0</v>
      </c>
      <c r="D2196" s="2">
        <f t="shared" si="270"/>
        <v>6.806</v>
      </c>
      <c r="E2196" s="2">
        <f t="shared" si="272"/>
        <v>6.831599999999999</v>
      </c>
      <c r="F2196" s="2">
        <f t="shared" ref="F2196:F2259" si="273">AVERAGE(B2177:B2196)</f>
        <v>6.8613999999999988</v>
      </c>
      <c r="G2196" s="2">
        <f t="shared" si="267"/>
        <v>6.7565799999999969</v>
      </c>
      <c r="H2196" s="2">
        <f t="shared" si="271"/>
        <v>6.3672950000000093</v>
      </c>
      <c r="I2196" s="2">
        <f t="array" ref="I2196">SUMPRODUCT(B2180:B2199, (ROW(B2180:B2199)-ROW(B2180)+1)) / (20*21/2)</f>
        <v>6.8083095238095241</v>
      </c>
      <c r="J2196" s="2">
        <f t="shared" si="266"/>
        <v>6.8309722729318763</v>
      </c>
      <c r="K2196" s="2">
        <f t="shared" si="268"/>
        <v>6.7483473252547501</v>
      </c>
    </row>
    <row r="2197" spans="1:11" ht="13.5" x14ac:dyDescent="0.25">
      <c r="A2197" s="3">
        <f>TITRES_STAT!B2200</f>
        <v>45204</v>
      </c>
      <c r="B2197" s="5">
        <f>TITRES_STAT!D2200</f>
        <v>6.806</v>
      </c>
      <c r="C2197" s="2">
        <f t="shared" si="269"/>
        <v>0</v>
      </c>
      <c r="D2197" s="2">
        <f t="shared" si="270"/>
        <v>6.806</v>
      </c>
      <c r="E2197" s="2">
        <f t="shared" si="272"/>
        <v>6.831599999999999</v>
      </c>
      <c r="F2197" s="2">
        <f t="shared" si="273"/>
        <v>6.8571499999999999</v>
      </c>
      <c r="G2197" s="2">
        <f t="shared" si="267"/>
        <v>6.7616799999999966</v>
      </c>
      <c r="H2197" s="2">
        <f t="shared" si="271"/>
        <v>6.3717400000000097</v>
      </c>
      <c r="I2197" s="2">
        <f t="array" ref="I2197">SUMPRODUCT(B2181:B2200, (ROW(B2181:B2200)-ROW(B2181)+1)) / (20*21/2)</f>
        <v>6.7892714285714293</v>
      </c>
      <c r="J2197" s="2">
        <f t="shared" ref="J2197:J2260" si="274">$J$4*B2197+J2196*(1-$J$4)</f>
        <v>6.8285939612240787</v>
      </c>
      <c r="K2197" s="2">
        <f t="shared" si="268"/>
        <v>6.7506082144604456</v>
      </c>
    </row>
    <row r="2198" spans="1:11" ht="13.5" x14ac:dyDescent="0.25">
      <c r="A2198" s="3">
        <f>TITRES_STAT!B2201</f>
        <v>45205</v>
      </c>
      <c r="B2198" s="5">
        <f>TITRES_STAT!D2201</f>
        <v>6.806</v>
      </c>
      <c r="C2198" s="2">
        <f t="shared" si="269"/>
        <v>0</v>
      </c>
      <c r="D2198" s="2">
        <f t="shared" si="270"/>
        <v>6.806</v>
      </c>
      <c r="E2198" s="2">
        <f t="shared" si="272"/>
        <v>6.831599999999999</v>
      </c>
      <c r="F2198" s="2">
        <f t="shared" si="273"/>
        <v>6.8529</v>
      </c>
      <c r="G2198" s="2">
        <f t="shared" si="267"/>
        <v>6.7667799999999962</v>
      </c>
      <c r="H2198" s="2">
        <f t="shared" si="271"/>
        <v>6.3761450000000091</v>
      </c>
      <c r="I2198" s="2">
        <f t="array" ref="I2198">SUMPRODUCT(B2182:B2201, (ROW(B2182:B2201)-ROW(B2182)+1)) / (20*21/2)</f>
        <v>6.7718523809523816</v>
      </c>
      <c r="J2198" s="2">
        <f t="shared" si="274"/>
        <v>6.826442155393214</v>
      </c>
      <c r="K2198" s="2">
        <f t="shared" si="268"/>
        <v>6.7527804413443491</v>
      </c>
    </row>
    <row r="2199" spans="1:11" ht="13.5" x14ac:dyDescent="0.25">
      <c r="A2199" s="3">
        <f>TITRES_STAT!B2202</f>
        <v>45208</v>
      </c>
      <c r="B2199" s="5">
        <f>TITRES_STAT!D2202</f>
        <v>6.6360000000000001</v>
      </c>
      <c r="C2199" s="2">
        <f t="shared" si="269"/>
        <v>-0.16999999999999993</v>
      </c>
      <c r="D2199" s="2">
        <f t="shared" si="270"/>
        <v>6.7720000000000002</v>
      </c>
      <c r="E2199" s="2">
        <f t="shared" si="272"/>
        <v>6.8017999999999983</v>
      </c>
      <c r="F2199" s="2">
        <f t="shared" si="273"/>
        <v>6.8358999999999979</v>
      </c>
      <c r="G2199" s="2">
        <f t="shared" si="267"/>
        <v>6.7684799999999976</v>
      </c>
      <c r="H2199" s="2">
        <f t="shared" si="271"/>
        <v>6.3797000000000095</v>
      </c>
      <c r="I2199" s="2">
        <f t="array" ref="I2199">SUMPRODUCT(B2183:B2202, (ROW(B2183:B2202)-ROW(B2183)+1)) / (20*21/2)</f>
        <v>6.7558523809523807</v>
      </c>
      <c r="J2199" s="2">
        <f t="shared" si="274"/>
        <v>6.8083048072605266</v>
      </c>
      <c r="K2199" s="2">
        <f t="shared" si="268"/>
        <v>6.7482008161935907</v>
      </c>
    </row>
    <row r="2200" spans="1:11" ht="13.5" x14ac:dyDescent="0.25">
      <c r="A2200" s="3">
        <f>TITRES_STAT!B2203</f>
        <v>45209</v>
      </c>
      <c r="B2200" s="5">
        <f>TITRES_STAT!D2203</f>
        <v>6.6360000000000001</v>
      </c>
      <c r="C2200" s="2">
        <f t="shared" si="269"/>
        <v>0</v>
      </c>
      <c r="D2200" s="2">
        <f t="shared" si="270"/>
        <v>6.7379999999999995</v>
      </c>
      <c r="E2200" s="2">
        <f t="shared" si="272"/>
        <v>6.7720000000000002</v>
      </c>
      <c r="F2200" s="2">
        <f t="shared" si="273"/>
        <v>6.8188999999999975</v>
      </c>
      <c r="G2200" s="2">
        <f t="shared" si="267"/>
        <v>6.770179999999999</v>
      </c>
      <c r="H2200" s="2">
        <f t="shared" si="271"/>
        <v>6.383255000000009</v>
      </c>
      <c r="I2200" s="2">
        <f t="array" ref="I2200">SUMPRODUCT(B2184:B2203, (ROW(B2184:B2203)-ROW(B2184)+1)) / (20*21/2)</f>
        <v>6.7420333333333344</v>
      </c>
      <c r="J2200" s="2">
        <f t="shared" si="274"/>
        <v>6.7918948256166667</v>
      </c>
      <c r="K2200" s="2">
        <f t="shared" si="268"/>
        <v>6.743800784185999</v>
      </c>
    </row>
    <row r="2201" spans="1:11" ht="13.5" x14ac:dyDescent="0.25">
      <c r="A2201" s="3">
        <f>TITRES_STAT!B2204</f>
        <v>45210</v>
      </c>
      <c r="B2201" s="5">
        <f>TITRES_STAT!D2204</f>
        <v>6.6360000000000001</v>
      </c>
      <c r="C2201" s="2">
        <f t="shared" si="269"/>
        <v>0</v>
      </c>
      <c r="D2201" s="2">
        <f t="shared" si="270"/>
        <v>6.7040000000000006</v>
      </c>
      <c r="E2201" s="2">
        <f t="shared" si="272"/>
        <v>6.7549999999999999</v>
      </c>
      <c r="F2201" s="2">
        <f t="shared" si="273"/>
        <v>6.8039999999999976</v>
      </c>
      <c r="G2201" s="2">
        <f t="shared" si="267"/>
        <v>6.7718799999999995</v>
      </c>
      <c r="H2201" s="2">
        <f t="shared" si="271"/>
        <v>6.3868500000000088</v>
      </c>
      <c r="I2201" s="2">
        <f t="array" ref="I2201">SUMPRODUCT(B2185:B2204, (ROW(B2185:B2204)-ROW(B2185)+1)) / (20*21/2)</f>
        <v>6.7291904761904764</v>
      </c>
      <c r="J2201" s="2">
        <f t="shared" si="274"/>
        <v>6.7770476993674604</v>
      </c>
      <c r="K2201" s="2">
        <f t="shared" si="268"/>
        <v>6.7395733024532154</v>
      </c>
    </row>
    <row r="2202" spans="1:11" ht="13.5" x14ac:dyDescent="0.25">
      <c r="A2202" s="3">
        <f>TITRES_STAT!B2205</f>
        <v>45211</v>
      </c>
      <c r="B2202" s="5">
        <f>TITRES_STAT!D2205</f>
        <v>6.6360000000000001</v>
      </c>
      <c r="C2202" s="2">
        <f t="shared" si="269"/>
        <v>0</v>
      </c>
      <c r="D2202" s="2">
        <f t="shared" si="270"/>
        <v>6.67</v>
      </c>
      <c r="E2202" s="2">
        <f t="shared" si="272"/>
        <v>6.7380000000000013</v>
      </c>
      <c r="F2202" s="2">
        <f t="shared" si="273"/>
        <v>6.7890999999999977</v>
      </c>
      <c r="G2202" s="2">
        <f t="shared" si="267"/>
        <v>6.7735800000000008</v>
      </c>
      <c r="H2202" s="2">
        <f t="shared" si="271"/>
        <v>6.3904450000000086</v>
      </c>
      <c r="I2202" s="2">
        <f t="array" ref="I2202">SUMPRODUCT(B2186:B2205, (ROW(B2186:B2205)-ROW(B2186)+1)) / (20*21/2)</f>
        <v>6.7173238095238093</v>
      </c>
      <c r="J2202" s="2">
        <f t="shared" si="274"/>
        <v>6.7636145851419878</v>
      </c>
      <c r="K2202" s="2">
        <f t="shared" si="268"/>
        <v>6.7355116043177956</v>
      </c>
    </row>
    <row r="2203" spans="1:11" ht="13.5" x14ac:dyDescent="0.25">
      <c r="A2203" s="3">
        <f>TITRES_STAT!B2206</f>
        <v>45212</v>
      </c>
      <c r="B2203" s="5">
        <f>TITRES_STAT!D2206</f>
        <v>6.6440000000000001</v>
      </c>
      <c r="C2203" s="2">
        <f t="shared" si="269"/>
        <v>8.0000000000000071E-3</v>
      </c>
      <c r="D2203" s="2">
        <f t="shared" si="270"/>
        <v>6.6376000000000008</v>
      </c>
      <c r="E2203" s="2">
        <f t="shared" si="272"/>
        <v>6.7218000000000018</v>
      </c>
      <c r="F2203" s="2">
        <f t="shared" si="273"/>
        <v>6.7788499999999985</v>
      </c>
      <c r="G2203" s="2">
        <f t="shared" si="267"/>
        <v>6.7754399999999997</v>
      </c>
      <c r="H2203" s="2">
        <f t="shared" si="271"/>
        <v>6.3940400000000093</v>
      </c>
      <c r="I2203" s="2">
        <f t="array" ref="I2203">SUMPRODUCT(B2187:B2206, (ROW(B2187:B2206)-ROW(B2187)+1)) / (20*21/2)</f>
        <v>6.705466666666668</v>
      </c>
      <c r="J2203" s="2">
        <f t="shared" si="274"/>
        <v>6.7522227198903702</v>
      </c>
      <c r="K2203" s="2">
        <f t="shared" si="268"/>
        <v>6.7319229139523928</v>
      </c>
    </row>
    <row r="2204" spans="1:11" ht="13.5" x14ac:dyDescent="0.25">
      <c r="A2204" s="3">
        <f>TITRES_STAT!B2207</f>
        <v>45215</v>
      </c>
      <c r="B2204" s="5">
        <f>TITRES_STAT!D2207</f>
        <v>6.6440000000000001</v>
      </c>
      <c r="C2204" s="2">
        <f t="shared" si="269"/>
        <v>0</v>
      </c>
      <c r="D2204" s="2">
        <f t="shared" si="270"/>
        <v>6.6391999999999998</v>
      </c>
      <c r="E2204" s="2">
        <f t="shared" si="272"/>
        <v>6.7056000000000013</v>
      </c>
      <c r="F2204" s="2">
        <f t="shared" si="273"/>
        <v>6.7685999999999975</v>
      </c>
      <c r="G2204" s="2">
        <f t="shared" si="267"/>
        <v>6.7762800000000016</v>
      </c>
      <c r="H2204" s="2">
        <f t="shared" si="271"/>
        <v>6.3976350000000091</v>
      </c>
      <c r="I2204" s="2">
        <f t="array" ref="I2204">SUMPRODUCT(B2188:B2207, (ROW(B2188:B2207)-ROW(B2188)+1)) / (20*21/2)</f>
        <v>6.7025142857142868</v>
      </c>
      <c r="J2204" s="2">
        <f t="shared" si="274"/>
        <v>6.7419157941865251</v>
      </c>
      <c r="K2204" s="2">
        <f t="shared" si="268"/>
        <v>6.7284749565424953</v>
      </c>
    </row>
    <row r="2205" spans="1:11" ht="13.5" x14ac:dyDescent="0.25">
      <c r="A2205" s="3">
        <f>TITRES_STAT!B2208</f>
        <v>45216</v>
      </c>
      <c r="B2205" s="5">
        <f>TITRES_STAT!D2208</f>
        <v>6.6440000000000001</v>
      </c>
      <c r="C2205" s="2">
        <f t="shared" si="269"/>
        <v>0</v>
      </c>
      <c r="D2205" s="2">
        <f t="shared" si="270"/>
        <v>6.6408000000000005</v>
      </c>
      <c r="E2205" s="2">
        <f t="shared" si="272"/>
        <v>6.6894000000000009</v>
      </c>
      <c r="F2205" s="2">
        <f t="shared" si="273"/>
        <v>6.7604999999999986</v>
      </c>
      <c r="G2205" s="2">
        <f t="shared" si="267"/>
        <v>6.7771200000000018</v>
      </c>
      <c r="H2205" s="2">
        <f t="shared" si="271"/>
        <v>6.4012300000000097</v>
      </c>
      <c r="I2205" s="2">
        <f t="array" ref="I2205">SUMPRODUCT(B2189:B2208, (ROW(B2189:B2208)-ROW(B2189)+1)) / (20*21/2)</f>
        <v>6.7080619047619061</v>
      </c>
      <c r="J2205" s="2">
        <f t="shared" si="274"/>
        <v>6.7325904804544754</v>
      </c>
      <c r="K2205" s="2">
        <f t="shared" si="268"/>
        <v>6.7251622131486721</v>
      </c>
    </row>
    <row r="2206" spans="1:11" ht="13.5" x14ac:dyDescent="0.25">
      <c r="A2206" s="3">
        <f>TITRES_STAT!B2209</f>
        <v>45217</v>
      </c>
      <c r="B2206" s="5">
        <f>TITRES_STAT!D2209</f>
        <v>6.6360000000000001</v>
      </c>
      <c r="C2206" s="2">
        <f t="shared" si="269"/>
        <v>-8.0000000000000071E-3</v>
      </c>
      <c r="D2206" s="2">
        <f t="shared" si="270"/>
        <v>6.6408000000000005</v>
      </c>
      <c r="E2206" s="2">
        <f t="shared" si="272"/>
        <v>6.6724000000000006</v>
      </c>
      <c r="F2206" s="2">
        <f t="shared" si="273"/>
        <v>6.751999999999998</v>
      </c>
      <c r="G2206" s="2">
        <f t="shared" si="267"/>
        <v>6.7778000000000018</v>
      </c>
      <c r="H2206" s="2">
        <f t="shared" si="271"/>
        <v>6.4047850000000093</v>
      </c>
      <c r="I2206" s="2">
        <f t="array" ref="I2206">SUMPRODUCT(B2190:B2209, (ROW(B2190:B2209)-ROW(B2190)+1)) / (20*21/2)</f>
        <v>6.7136095238095246</v>
      </c>
      <c r="J2206" s="2">
        <f t="shared" si="274"/>
        <v>6.7233913870778581</v>
      </c>
      <c r="K2206" s="2">
        <f t="shared" si="268"/>
        <v>6.721665655770293</v>
      </c>
    </row>
    <row r="2207" spans="1:11" ht="13.5" x14ac:dyDescent="0.25">
      <c r="A2207" s="3">
        <f>TITRES_STAT!B2210</f>
        <v>45218</v>
      </c>
      <c r="B2207" s="5">
        <f>TITRES_STAT!D2210</f>
        <v>6.7210000000000001</v>
      </c>
      <c r="C2207" s="2">
        <f t="shared" si="269"/>
        <v>8.4999999999999964E-2</v>
      </c>
      <c r="D2207" s="2">
        <f t="shared" si="270"/>
        <v>6.6577999999999999</v>
      </c>
      <c r="E2207" s="2">
        <f t="shared" si="272"/>
        <v>6.6638999999999999</v>
      </c>
      <c r="F2207" s="2">
        <f t="shared" si="273"/>
        <v>6.747749999999999</v>
      </c>
      <c r="G2207" s="2">
        <f t="shared" si="267"/>
        <v>6.7801800000000023</v>
      </c>
      <c r="H2207" s="2">
        <f t="shared" si="271"/>
        <v>6.4087650000000087</v>
      </c>
      <c r="I2207" s="2">
        <f t="array" ref="I2207">SUMPRODUCT(B2191:B2210, (ROW(B2191:B2210)-ROW(B2191)+1)) / (20*21/2)</f>
        <v>6.7197666666666684</v>
      </c>
      <c r="J2207" s="2">
        <f t="shared" si="274"/>
        <v>6.7231636359275857</v>
      </c>
      <c r="K2207" s="2">
        <f t="shared" si="268"/>
        <v>6.7216395516224381</v>
      </c>
    </row>
    <row r="2208" spans="1:11" ht="13.5" x14ac:dyDescent="0.25">
      <c r="A2208" s="3">
        <f>TITRES_STAT!B2211</f>
        <v>45219</v>
      </c>
      <c r="B2208" s="5">
        <f>TITRES_STAT!D2211</f>
        <v>6.806</v>
      </c>
      <c r="C2208" s="2">
        <f t="shared" si="269"/>
        <v>8.4999999999999964E-2</v>
      </c>
      <c r="D2208" s="2">
        <f t="shared" si="270"/>
        <v>6.6901999999999999</v>
      </c>
      <c r="E2208" s="2">
        <f t="shared" si="272"/>
        <v>6.6638999999999999</v>
      </c>
      <c r="F2208" s="2">
        <f t="shared" si="273"/>
        <v>6.747749999999999</v>
      </c>
      <c r="G2208" s="2">
        <f t="shared" si="267"/>
        <v>6.7842600000000042</v>
      </c>
      <c r="H2208" s="2">
        <f t="shared" si="271"/>
        <v>6.413170000000008</v>
      </c>
      <c r="I2208" s="2">
        <f t="array" ref="I2208">SUMPRODUCT(B2192:B2211, (ROW(B2192:B2211)-ROW(B2192)+1)) / (20*21/2)</f>
        <v>6.7273904761904761</v>
      </c>
      <c r="J2208" s="2">
        <f t="shared" si="274"/>
        <v>6.7310528134582919</v>
      </c>
      <c r="K2208" s="2">
        <f t="shared" si="268"/>
        <v>6.7249478044999904</v>
      </c>
    </row>
    <row r="2209" spans="1:11" ht="13.5" x14ac:dyDescent="0.25">
      <c r="A2209" s="3">
        <f>TITRES_STAT!B2212</f>
        <v>45222</v>
      </c>
      <c r="B2209" s="5">
        <f>TITRES_STAT!D2212</f>
        <v>6.806</v>
      </c>
      <c r="C2209" s="2">
        <f t="shared" si="269"/>
        <v>0</v>
      </c>
      <c r="D2209" s="2">
        <f t="shared" si="270"/>
        <v>6.7225999999999999</v>
      </c>
      <c r="E2209" s="2">
        <f t="shared" si="272"/>
        <v>6.6808999999999994</v>
      </c>
      <c r="F2209" s="2">
        <f t="shared" si="273"/>
        <v>6.7413499999999997</v>
      </c>
      <c r="G2209" s="2">
        <f t="shared" si="267"/>
        <v>6.7883400000000043</v>
      </c>
      <c r="H2209" s="2">
        <f t="shared" si="271"/>
        <v>6.4175750000000074</v>
      </c>
      <c r="I2209" s="2">
        <f t="array" ref="I2209">SUMPRODUCT(B2193:B2212, (ROW(B2193:B2212)-ROW(B2193)+1)) / (20*21/2)</f>
        <v>6.7422095238095228</v>
      </c>
      <c r="J2209" s="2">
        <f t="shared" si="274"/>
        <v>6.7381906407479786</v>
      </c>
      <c r="K2209" s="2">
        <f t="shared" si="268"/>
        <v>6.7281263219705796</v>
      </c>
    </row>
    <row r="2210" spans="1:11" ht="13.5" x14ac:dyDescent="0.25">
      <c r="A2210" s="3">
        <f>TITRES_STAT!B2213</f>
        <v>45223</v>
      </c>
      <c r="B2210" s="5">
        <f>TITRES_STAT!D2213</f>
        <v>6.806</v>
      </c>
      <c r="C2210" s="2">
        <f t="shared" si="269"/>
        <v>0</v>
      </c>
      <c r="D2210" s="2">
        <f t="shared" si="270"/>
        <v>6.7549999999999999</v>
      </c>
      <c r="E2210" s="2">
        <f t="shared" si="272"/>
        <v>6.6978999999999997</v>
      </c>
      <c r="F2210" s="2">
        <f t="shared" si="273"/>
        <v>6.7349500000000004</v>
      </c>
      <c r="G2210" s="2">
        <f t="shared" si="267"/>
        <v>6.7924200000000043</v>
      </c>
      <c r="H2210" s="2">
        <f t="shared" si="271"/>
        <v>6.4219800000000067</v>
      </c>
      <c r="I2210" s="2">
        <f t="array" ref="I2210">SUMPRODUCT(B2194:B2213, (ROW(B2194:B2213)-ROW(B2194)+1)) / (20*21/2)</f>
        <v>6.7647190476190495</v>
      </c>
      <c r="J2210" s="2">
        <f t="shared" si="274"/>
        <v>6.7446486749624563</v>
      </c>
      <c r="K2210" s="2">
        <f t="shared" si="268"/>
        <v>6.7311801916972236</v>
      </c>
    </row>
    <row r="2211" spans="1:11" ht="13.5" x14ac:dyDescent="0.25">
      <c r="A2211" s="3">
        <f>TITRES_STAT!B2214</f>
        <v>45224</v>
      </c>
      <c r="B2211" s="5">
        <f>TITRES_STAT!D2214</f>
        <v>6.8150000000000004</v>
      </c>
      <c r="C2211" s="2">
        <f t="shared" si="269"/>
        <v>9.0000000000003411E-3</v>
      </c>
      <c r="D2211" s="2">
        <f t="shared" si="270"/>
        <v>6.7907999999999999</v>
      </c>
      <c r="E2211" s="2">
        <f t="shared" si="272"/>
        <v>6.7157999999999989</v>
      </c>
      <c r="F2211" s="2">
        <f t="shared" si="273"/>
        <v>6.7354000000000003</v>
      </c>
      <c r="G2211" s="2">
        <f t="shared" si="267"/>
        <v>6.7960000000000047</v>
      </c>
      <c r="H2211" s="2">
        <f t="shared" si="271"/>
        <v>6.4264300000000061</v>
      </c>
      <c r="I2211" s="2">
        <f t="array" ref="I2211">SUMPRODUCT(B2195:B2214, (ROW(B2195:B2214)-ROW(B2195)+1)) / (20*21/2)</f>
        <v>6.7864190476190487</v>
      </c>
      <c r="J2211" s="2">
        <f t="shared" si="274"/>
        <v>6.7513488011565084</v>
      </c>
      <c r="K2211" s="2">
        <f t="shared" si="268"/>
        <v>6.7344672430032153</v>
      </c>
    </row>
    <row r="2212" spans="1:11" ht="13.5" x14ac:dyDescent="0.25">
      <c r="A2212" s="3">
        <f>TITRES_STAT!B2215</f>
        <v>45225</v>
      </c>
      <c r="B2212" s="5">
        <f>TITRES_STAT!D2215</f>
        <v>6.891</v>
      </c>
      <c r="C2212" s="2">
        <f t="shared" si="269"/>
        <v>7.5999999999999623E-2</v>
      </c>
      <c r="D2212" s="2">
        <f t="shared" si="270"/>
        <v>6.8248000000000006</v>
      </c>
      <c r="E2212" s="2">
        <f t="shared" si="272"/>
        <v>6.7412999999999998</v>
      </c>
      <c r="F2212" s="2">
        <f t="shared" si="273"/>
        <v>6.7396500000000001</v>
      </c>
      <c r="G2212" s="2">
        <f t="shared" si="267"/>
        <v>6.8007600000000039</v>
      </c>
      <c r="H2212" s="2">
        <f t="shared" si="271"/>
        <v>6.4312600000000053</v>
      </c>
      <c r="I2212" s="2">
        <f t="array" ref="I2212">SUMPRODUCT(B2196:B2215, (ROW(B2196:B2215)-ROW(B2196)+1)) / (20*21/2)</f>
        <v>6.8081666666666676</v>
      </c>
      <c r="J2212" s="2">
        <f t="shared" si="274"/>
        <v>6.7646489153320797</v>
      </c>
      <c r="K2212" s="2">
        <f t="shared" si="268"/>
        <v>6.7406057824932857</v>
      </c>
    </row>
    <row r="2213" spans="1:11" ht="13.5" x14ac:dyDescent="0.25">
      <c r="A2213" s="3">
        <f>TITRES_STAT!B2216</f>
        <v>45226</v>
      </c>
      <c r="B2213" s="5">
        <f>TITRES_STAT!D2216</f>
        <v>6.976</v>
      </c>
      <c r="C2213" s="2">
        <f t="shared" si="269"/>
        <v>8.4999999999999964E-2</v>
      </c>
      <c r="D2213" s="2">
        <f t="shared" si="270"/>
        <v>6.8587999999999996</v>
      </c>
      <c r="E2213" s="2">
        <f t="shared" si="272"/>
        <v>6.7744999999999989</v>
      </c>
      <c r="F2213" s="2">
        <f t="shared" si="273"/>
        <v>6.7481500000000008</v>
      </c>
      <c r="G2213" s="2">
        <f t="shared" si="267"/>
        <v>6.8072200000000036</v>
      </c>
      <c r="H2213" s="2">
        <f t="shared" si="271"/>
        <v>6.4365150000000053</v>
      </c>
      <c r="I2213" s="2">
        <f t="array" ref="I2213">SUMPRODUCT(B2197:B2216, (ROW(B2197:B2216)-ROW(B2197)+1)) / (20*21/2)</f>
        <v>6.8582047619047604</v>
      </c>
      <c r="J2213" s="2">
        <f t="shared" si="274"/>
        <v>6.7847775900623581</v>
      </c>
      <c r="K2213" s="2">
        <f t="shared" si="268"/>
        <v>6.7498369282778627</v>
      </c>
    </row>
    <row r="2214" spans="1:11" ht="13.5" x14ac:dyDescent="0.25">
      <c r="A2214" s="3">
        <f>TITRES_STAT!B2217</f>
        <v>45229</v>
      </c>
      <c r="B2214" s="5">
        <f>TITRES_STAT!D2217</f>
        <v>6.976</v>
      </c>
      <c r="C2214" s="2">
        <f t="shared" si="269"/>
        <v>0</v>
      </c>
      <c r="D2214" s="2">
        <f t="shared" si="270"/>
        <v>6.8927999999999994</v>
      </c>
      <c r="E2214" s="2">
        <f t="shared" si="272"/>
        <v>6.8076999999999996</v>
      </c>
      <c r="F2214" s="2">
        <f t="shared" si="273"/>
        <v>6.7566500000000005</v>
      </c>
      <c r="G2214" s="2">
        <f t="shared" si="267"/>
        <v>6.8136800000000024</v>
      </c>
      <c r="H2214" s="2">
        <f t="shared" si="271"/>
        <v>6.4417700000000044</v>
      </c>
      <c r="I2214" s="2">
        <f t="array" ref="I2214">SUMPRODUCT(B2198:B2217, (ROW(B2198:B2217)-ROW(B2198)+1)) / (20*21/2)</f>
        <v>6.9059333333333326</v>
      </c>
      <c r="J2214" s="2">
        <f t="shared" si="274"/>
        <v>6.8029892481516576</v>
      </c>
      <c r="K2214" s="2">
        <f t="shared" si="268"/>
        <v>6.758706068345397</v>
      </c>
    </row>
    <row r="2215" spans="1:11" ht="13.5" x14ac:dyDescent="0.25">
      <c r="A2215" s="3">
        <f>TITRES_STAT!B2218</f>
        <v>45230</v>
      </c>
      <c r="B2215" s="5">
        <f>TITRES_STAT!D2218</f>
        <v>6.9850000000000003</v>
      </c>
      <c r="C2215" s="2">
        <f t="shared" si="269"/>
        <v>9.0000000000003411E-3</v>
      </c>
      <c r="D2215" s="2">
        <f t="shared" si="270"/>
        <v>6.9286000000000003</v>
      </c>
      <c r="E2215" s="2">
        <f t="shared" si="272"/>
        <v>6.8417999999999992</v>
      </c>
      <c r="F2215" s="2">
        <f t="shared" si="273"/>
        <v>6.7656000000000009</v>
      </c>
      <c r="G2215" s="2">
        <f t="shared" si="267"/>
        <v>6.8203200000000024</v>
      </c>
      <c r="H2215" s="2">
        <f t="shared" si="271"/>
        <v>6.4470700000000045</v>
      </c>
      <c r="I2215" s="2">
        <f t="array" ref="I2215">SUMPRODUCT(B2199:B2218, (ROW(B2199:B2218)-ROW(B2199)+1)) / (20*21/2)</f>
        <v>6.9513523809523816</v>
      </c>
      <c r="J2215" s="2">
        <f t="shared" si="274"/>
        <v>6.8203236054705476</v>
      </c>
      <c r="K2215" s="2">
        <f t="shared" si="268"/>
        <v>6.7675803401749892</v>
      </c>
    </row>
    <row r="2216" spans="1:11" ht="13.5" x14ac:dyDescent="0.25">
      <c r="A2216" s="3">
        <f>TITRES_STAT!B2219</f>
        <v>45231</v>
      </c>
      <c r="B2216" s="5">
        <f>TITRES_STAT!D2219</f>
        <v>7.2910000000000004</v>
      </c>
      <c r="C2216" s="2">
        <f t="shared" si="269"/>
        <v>0.30600000000000005</v>
      </c>
      <c r="D2216" s="2">
        <f t="shared" si="270"/>
        <v>7.0237999999999996</v>
      </c>
      <c r="E2216" s="2">
        <f t="shared" si="272"/>
        <v>6.9072999999999993</v>
      </c>
      <c r="F2216" s="2">
        <f t="shared" si="273"/>
        <v>6.7898499999999995</v>
      </c>
      <c r="G2216" s="2">
        <f t="shared" si="267"/>
        <v>6.8330800000000025</v>
      </c>
      <c r="H2216" s="2">
        <f t="shared" si="271"/>
        <v>6.4539000000000035</v>
      </c>
      <c r="I2216" s="2">
        <f t="array" ref="I2216">SUMPRODUCT(B2200:B2219, (ROW(B2200:B2219)-ROW(B2200)+1)) / (20*21/2)</f>
        <v>6.9766523809523813</v>
      </c>
      <c r="J2216" s="2">
        <f t="shared" si="274"/>
        <v>6.8651499287590667</v>
      </c>
      <c r="K2216" s="2">
        <f t="shared" si="268"/>
        <v>6.7881066013445981</v>
      </c>
    </row>
    <row r="2217" spans="1:11" ht="13.5" x14ac:dyDescent="0.25">
      <c r="A2217" s="3">
        <f>TITRES_STAT!B2220</f>
        <v>45232</v>
      </c>
      <c r="B2217" s="5">
        <f>TITRES_STAT!D2220</f>
        <v>7.2910000000000004</v>
      </c>
      <c r="C2217" s="2">
        <f t="shared" si="269"/>
        <v>0</v>
      </c>
      <c r="D2217" s="2">
        <f t="shared" si="270"/>
        <v>7.1038000000000014</v>
      </c>
      <c r="E2217" s="2">
        <f t="shared" si="272"/>
        <v>6.9642999999999997</v>
      </c>
      <c r="F2217" s="2">
        <f t="shared" si="273"/>
        <v>6.8140999999999989</v>
      </c>
      <c r="G2217" s="2">
        <f t="shared" si="267"/>
        <v>6.8450000000000024</v>
      </c>
      <c r="H2217" s="2">
        <f t="shared" si="271"/>
        <v>6.4607300000000016</v>
      </c>
      <c r="I2217" s="2">
        <f t="array" ref="I2217">SUMPRODUCT(B2201:B2220, (ROW(B2201:B2220)-ROW(B2201)+1)) / (20*21/2)</f>
        <v>6.9997238095238092</v>
      </c>
      <c r="J2217" s="2">
        <f t="shared" si="274"/>
        <v>6.9057070784010604</v>
      </c>
      <c r="K2217" s="2">
        <f t="shared" si="268"/>
        <v>6.8078279110957904</v>
      </c>
    </row>
    <row r="2218" spans="1:11" ht="13.5" x14ac:dyDescent="0.25">
      <c r="A2218" s="3">
        <f>TITRES_STAT!B2221</f>
        <v>45233</v>
      </c>
      <c r="B2218" s="5">
        <f>TITRES_STAT!D2221</f>
        <v>7.2910000000000004</v>
      </c>
      <c r="C2218" s="2">
        <f t="shared" si="269"/>
        <v>0</v>
      </c>
      <c r="D2218" s="2">
        <f t="shared" si="270"/>
        <v>7.1668000000000003</v>
      </c>
      <c r="E2218" s="2">
        <f t="shared" si="272"/>
        <v>7.0127999999999986</v>
      </c>
      <c r="F2218" s="2">
        <f t="shared" si="273"/>
        <v>6.8383500000000002</v>
      </c>
      <c r="G2218" s="2">
        <f t="shared" si="267"/>
        <v>6.8564000000000007</v>
      </c>
      <c r="H2218" s="2">
        <f t="shared" si="271"/>
        <v>6.4675600000000006</v>
      </c>
      <c r="I2218" s="2">
        <f t="array" ref="I2218">SUMPRODUCT(B2202:B2221, (ROW(B2202:B2221)-ROW(B2202)+1)) / (20*21/2)</f>
        <v>7.0326619047619046</v>
      </c>
      <c r="J2218" s="2">
        <f t="shared" si="274"/>
        <v>6.9424016423628645</v>
      </c>
      <c r="K2218" s="2">
        <f t="shared" si="268"/>
        <v>6.8267758361508575</v>
      </c>
    </row>
    <row r="2219" spans="1:11" ht="13.5" x14ac:dyDescent="0.25">
      <c r="A2219" s="3">
        <f>TITRES_STAT!B2222</f>
        <v>45236</v>
      </c>
      <c r="B2219" s="5">
        <f>TITRES_STAT!D2222</f>
        <v>7.1040000000000001</v>
      </c>
      <c r="C2219" s="2">
        <f t="shared" si="269"/>
        <v>-0.18700000000000028</v>
      </c>
      <c r="D2219" s="2">
        <f t="shared" si="270"/>
        <v>7.192400000000001</v>
      </c>
      <c r="E2219" s="2">
        <f t="shared" si="272"/>
        <v>7.0425999999999984</v>
      </c>
      <c r="F2219" s="2">
        <f t="shared" si="273"/>
        <v>6.8617500000000007</v>
      </c>
      <c r="G2219" s="2">
        <f t="shared" si="267"/>
        <v>6.8606600000000002</v>
      </c>
      <c r="H2219" s="2">
        <f t="shared" si="271"/>
        <v>6.4734550000000013</v>
      </c>
      <c r="I2219" s="2">
        <f t="array" ref="I2219">SUMPRODUCT(B2203:B2222, (ROW(B2203:B2222)-ROW(B2203)+1)) / (20*21/2)</f>
        <v>7.0627666666666666</v>
      </c>
      <c r="J2219" s="2">
        <f t="shared" si="274"/>
        <v>6.9577919621378292</v>
      </c>
      <c r="K2219" s="2">
        <f t="shared" si="268"/>
        <v>6.837647371988079</v>
      </c>
    </row>
    <row r="2220" spans="1:11" ht="13.5" x14ac:dyDescent="0.25">
      <c r="A2220" s="3">
        <f>TITRES_STAT!B2223</f>
        <v>45237</v>
      </c>
      <c r="B2220" s="5">
        <f>TITRES_STAT!D2223</f>
        <v>7.1040000000000001</v>
      </c>
      <c r="C2220" s="2">
        <f t="shared" si="269"/>
        <v>0</v>
      </c>
      <c r="D2220" s="2">
        <f t="shared" si="270"/>
        <v>7.2162000000000006</v>
      </c>
      <c r="E2220" s="2">
        <f t="shared" si="272"/>
        <v>7.0723999999999991</v>
      </c>
      <c r="F2220" s="2">
        <f t="shared" si="273"/>
        <v>6.8851500000000003</v>
      </c>
      <c r="G2220" s="2">
        <f t="shared" si="267"/>
        <v>6.8649200000000006</v>
      </c>
      <c r="H2220" s="2">
        <f t="shared" si="271"/>
        <v>6.4793500000000002</v>
      </c>
      <c r="I2220" s="2">
        <f t="array" ref="I2220">SUMPRODUCT(B2204:B2223, (ROW(B2204:B2223)-ROW(B2204)+1)) / (20*21/2)</f>
        <v>7.0900380952380946</v>
      </c>
      <c r="J2220" s="2">
        <f t="shared" si="274"/>
        <v>6.9717165371723215</v>
      </c>
      <c r="K2220" s="2">
        <f t="shared" si="268"/>
        <v>6.8480925730865856</v>
      </c>
    </row>
    <row r="2221" spans="1:11" ht="13.5" x14ac:dyDescent="0.25">
      <c r="A2221" s="3">
        <f>TITRES_STAT!B2224</f>
        <v>45238</v>
      </c>
      <c r="B2221" s="5">
        <f>TITRES_STAT!D2224</f>
        <v>7.2309999999999999</v>
      </c>
      <c r="C2221" s="2">
        <f t="shared" si="269"/>
        <v>0.12699999999999978</v>
      </c>
      <c r="D2221" s="2">
        <f t="shared" si="270"/>
        <v>7.2042000000000002</v>
      </c>
      <c r="E2221" s="2">
        <f t="shared" si="272"/>
        <v>7.113999999999999</v>
      </c>
      <c r="F2221" s="2">
        <f t="shared" si="273"/>
        <v>6.9148999999999985</v>
      </c>
      <c r="G2221" s="2">
        <f t="shared" si="267"/>
        <v>6.8717200000000016</v>
      </c>
      <c r="H2221" s="2">
        <f t="shared" si="271"/>
        <v>6.4858800000000008</v>
      </c>
      <c r="I2221" s="2">
        <f t="array" ref="I2221">SUMPRODUCT(B2205:B2224, (ROW(B2205:B2224)-ROW(B2205)+1)) / (20*21/2)</f>
        <v>7.1145142857142849</v>
      </c>
      <c r="J2221" s="2">
        <f t="shared" si="274"/>
        <v>6.9964102002987669</v>
      </c>
      <c r="K2221" s="2">
        <f t="shared" si="268"/>
        <v>6.8631085506126022</v>
      </c>
    </row>
    <row r="2222" spans="1:11" ht="13.5" x14ac:dyDescent="0.25">
      <c r="A2222" s="3">
        <f>TITRES_STAT!B2225</f>
        <v>45239</v>
      </c>
      <c r="B2222" s="5">
        <f>TITRES_STAT!D2225</f>
        <v>7.2309999999999999</v>
      </c>
      <c r="C2222" s="2">
        <f t="shared" si="269"/>
        <v>0</v>
      </c>
      <c r="D2222" s="2">
        <f t="shared" si="270"/>
        <v>7.1921999999999997</v>
      </c>
      <c r="E2222" s="2">
        <f t="shared" si="272"/>
        <v>7.1479999999999988</v>
      </c>
      <c r="F2222" s="2">
        <f t="shared" si="273"/>
        <v>6.9446499999999984</v>
      </c>
      <c r="G2222" s="2">
        <f t="shared" si="267"/>
        <v>6.8785200000000009</v>
      </c>
      <c r="H2222" s="2">
        <f t="shared" si="271"/>
        <v>6.4924100000000022</v>
      </c>
      <c r="I2222" s="2">
        <f t="array" ref="I2222">SUMPRODUCT(B2206:B2225, (ROW(B2206:B2225)-ROW(B2206)+1)) / (20*21/2)</f>
        <v>7.1361952380952385</v>
      </c>
      <c r="J2222" s="2">
        <f t="shared" si="274"/>
        <v>7.0187520859845982</v>
      </c>
      <c r="K2222" s="2">
        <f t="shared" si="268"/>
        <v>6.8775356662748539</v>
      </c>
    </row>
    <row r="2223" spans="1:11" ht="13.5" x14ac:dyDescent="0.25">
      <c r="A2223" s="3">
        <f>TITRES_STAT!B2226</f>
        <v>45240</v>
      </c>
      <c r="B2223" s="5">
        <f>TITRES_STAT!D2226</f>
        <v>7.2309999999999999</v>
      </c>
      <c r="C2223" s="2">
        <f t="shared" si="269"/>
        <v>0</v>
      </c>
      <c r="D2223" s="2">
        <f t="shared" si="270"/>
        <v>7.180200000000001</v>
      </c>
      <c r="E2223" s="2">
        <f t="shared" si="272"/>
        <v>7.1734999999999998</v>
      </c>
      <c r="F2223" s="2">
        <f t="shared" si="273"/>
        <v>6.9739999999999984</v>
      </c>
      <c r="G2223" s="2">
        <f t="shared" si="267"/>
        <v>6.8853200000000019</v>
      </c>
      <c r="H2223" s="2">
        <f t="shared" si="271"/>
        <v>6.4989400000000019</v>
      </c>
      <c r="I2223" s="2">
        <f t="array" ref="I2223">SUMPRODUCT(B2207:B2226, (ROW(B2207:B2226)-ROW(B2207)+1)) / (20*21/2)</f>
        <v>7.1550809523809527</v>
      </c>
      <c r="J2223" s="2">
        <f t="shared" si="274"/>
        <v>7.0389661730336837</v>
      </c>
      <c r="K2223" s="2">
        <f t="shared" si="268"/>
        <v>6.8913970126954487</v>
      </c>
    </row>
    <row r="2224" spans="1:11" ht="13.5" x14ac:dyDescent="0.25">
      <c r="A2224" s="3">
        <f>TITRES_STAT!B2227</f>
        <v>45243</v>
      </c>
      <c r="B2224" s="5">
        <f>TITRES_STAT!D2227</f>
        <v>7.2309999999999999</v>
      </c>
      <c r="C2224" s="2">
        <f t="shared" si="269"/>
        <v>0</v>
      </c>
      <c r="D2224" s="2">
        <f t="shared" si="270"/>
        <v>7.2056000000000013</v>
      </c>
      <c r="E2224" s="2">
        <f t="shared" si="272"/>
        <v>7.1989999999999998</v>
      </c>
      <c r="F2224" s="2">
        <f t="shared" si="273"/>
        <v>7.0033499999999993</v>
      </c>
      <c r="G2224" s="2">
        <f t="shared" si="267"/>
        <v>6.8904200000000007</v>
      </c>
      <c r="H2224" s="2">
        <f t="shared" si="271"/>
        <v>6.5054700000000025</v>
      </c>
      <c r="I2224" s="2">
        <f t="array" ref="I2224">SUMPRODUCT(B2208:B2227, (ROW(B2208:B2227)-ROW(B2208)+1)) / (20*21/2)</f>
        <v>7.1703714285714302</v>
      </c>
      <c r="J2224" s="2">
        <f t="shared" si="274"/>
        <v>7.0572551089352373</v>
      </c>
      <c r="K2224" s="2">
        <f t="shared" si="268"/>
        <v>6.9047147769034707</v>
      </c>
    </row>
    <row r="2225" spans="1:11" ht="13.5" x14ac:dyDescent="0.25">
      <c r="A2225" s="3">
        <f>TITRES_STAT!B2228</f>
        <v>45244</v>
      </c>
      <c r="B2225" s="5">
        <f>TITRES_STAT!D2228</f>
        <v>7.2309999999999999</v>
      </c>
      <c r="C2225" s="2">
        <f t="shared" si="269"/>
        <v>0</v>
      </c>
      <c r="D2225" s="2">
        <f t="shared" si="270"/>
        <v>7.2309999999999999</v>
      </c>
      <c r="E2225" s="2">
        <f t="shared" si="272"/>
        <v>7.2236000000000002</v>
      </c>
      <c r="F2225" s="2">
        <f t="shared" si="273"/>
        <v>7.0326999999999984</v>
      </c>
      <c r="G2225" s="2">
        <f t="shared" si="267"/>
        <v>6.8972199999999999</v>
      </c>
      <c r="H2225" s="2">
        <f t="shared" si="271"/>
        <v>6.5120000000000031</v>
      </c>
      <c r="I2225" s="2">
        <f t="array" ref="I2225">SUMPRODUCT(B2209:B2228, (ROW(B2209:B2228)-ROW(B2209)+1)) / (20*21/2)</f>
        <v>7.1840333333333328</v>
      </c>
      <c r="J2225" s="2">
        <f t="shared" si="274"/>
        <v>7.0738022414175949</v>
      </c>
      <c r="K2225" s="2">
        <f t="shared" si="268"/>
        <v>6.917510275848433</v>
      </c>
    </row>
    <row r="2226" spans="1:11" ht="13.5" x14ac:dyDescent="0.25">
      <c r="A2226" s="3">
        <f>TITRES_STAT!B2229</f>
        <v>45245</v>
      </c>
      <c r="B2226" s="5">
        <f>TITRES_STAT!D2229</f>
        <v>7.2309999999999999</v>
      </c>
      <c r="C2226" s="2">
        <f t="shared" si="269"/>
        <v>0</v>
      </c>
      <c r="D2226" s="2">
        <f t="shared" si="270"/>
        <v>7.2309999999999999</v>
      </c>
      <c r="E2226" s="2">
        <f t="shared" si="272"/>
        <v>7.2176</v>
      </c>
      <c r="F2226" s="2">
        <f t="shared" si="273"/>
        <v>7.0624499999999983</v>
      </c>
      <c r="G2226" s="2">
        <f t="shared" ref="G2226:G2289" si="275">AVERAGE(B2177:B2226)</f>
        <v>6.9040199999999992</v>
      </c>
      <c r="H2226" s="2">
        <f t="shared" si="271"/>
        <v>6.5185300000000028</v>
      </c>
      <c r="I2226" s="2">
        <f t="array" ref="I2226">SUMPRODUCT(B2210:B2229, (ROW(B2210:B2229)-ROW(B2210)+1)) / (20*21/2)</f>
        <v>7.1997666666666689</v>
      </c>
      <c r="J2226" s="2">
        <f t="shared" si="274"/>
        <v>7.0887734565206806</v>
      </c>
      <c r="K2226" s="2">
        <f t="shared" si="268"/>
        <v>6.9298039905210445</v>
      </c>
    </row>
    <row r="2227" spans="1:11" ht="13.5" x14ac:dyDescent="0.25">
      <c r="A2227" s="3">
        <f>TITRES_STAT!B2230</f>
        <v>45246</v>
      </c>
      <c r="B2227" s="5">
        <f>TITRES_STAT!D2230</f>
        <v>7.2229999999999999</v>
      </c>
      <c r="C2227" s="2">
        <f t="shared" si="269"/>
        <v>-8.0000000000000071E-3</v>
      </c>
      <c r="D2227" s="2">
        <f t="shared" si="270"/>
        <v>7.2294</v>
      </c>
      <c r="E2227" s="2">
        <f t="shared" si="272"/>
        <v>7.2108000000000008</v>
      </c>
      <c r="F2227" s="2">
        <f t="shared" si="273"/>
        <v>7.0875499999999985</v>
      </c>
      <c r="G2227" s="2">
        <f t="shared" si="275"/>
        <v>6.9106599999999991</v>
      </c>
      <c r="H2227" s="2">
        <f t="shared" si="271"/>
        <v>6.5250200000000032</v>
      </c>
      <c r="I2227" s="2">
        <f t="array" ref="I2227">SUMPRODUCT(B2211:B2230, (ROW(B2211:B2230)-ROW(B2211)+1)) / (20*21/2)</f>
        <v>7.2132714285714288</v>
      </c>
      <c r="J2227" s="2">
        <f t="shared" si="274"/>
        <v>7.1015569368520444</v>
      </c>
      <c r="K2227" s="2">
        <f t="shared" ref="K2227:K2290" si="276">$K$4*B2227+(1-$K$4)*K2226</f>
        <v>6.9413018732457097</v>
      </c>
    </row>
    <row r="2228" spans="1:11" ht="13.5" x14ac:dyDescent="0.25">
      <c r="A2228" s="3">
        <f>TITRES_STAT!B2231</f>
        <v>45247</v>
      </c>
      <c r="B2228" s="5">
        <f>TITRES_STAT!D2231</f>
        <v>7.2309999999999999</v>
      </c>
      <c r="C2228" s="2">
        <f t="shared" si="269"/>
        <v>8.0000000000000071E-3</v>
      </c>
      <c r="D2228" s="2">
        <f t="shared" si="270"/>
        <v>7.2294</v>
      </c>
      <c r="E2228" s="2">
        <f t="shared" si="272"/>
        <v>7.2048000000000005</v>
      </c>
      <c r="F2228" s="2">
        <f t="shared" si="273"/>
        <v>7.1087999999999978</v>
      </c>
      <c r="G2228" s="2">
        <f t="shared" si="275"/>
        <v>6.9174600000000002</v>
      </c>
      <c r="H2228" s="2">
        <f t="shared" si="271"/>
        <v>6.5315500000000029</v>
      </c>
      <c r="I2228" s="2">
        <f t="array" ref="I2228">SUMPRODUCT(B2212:B2231, (ROW(B2212:B2231)-ROW(B2212)+1)) / (20*21/2)</f>
        <v>7.2204523809523815</v>
      </c>
      <c r="J2228" s="2">
        <f t="shared" si="274"/>
        <v>7.1138848476280394</v>
      </c>
      <c r="K2228" s="2">
        <f t="shared" si="276"/>
        <v>6.9526625840988201</v>
      </c>
    </row>
    <row r="2229" spans="1:11" ht="13.5" x14ac:dyDescent="0.25">
      <c r="A2229" s="3">
        <f>TITRES_STAT!B2232</f>
        <v>45250</v>
      </c>
      <c r="B2229" s="5">
        <f>TITRES_STAT!D2232</f>
        <v>7.274</v>
      </c>
      <c r="C2229" s="2">
        <f t="shared" si="269"/>
        <v>4.3000000000000149E-2</v>
      </c>
      <c r="D2229" s="2">
        <f t="shared" si="270"/>
        <v>7.2379999999999995</v>
      </c>
      <c r="E2229" s="2">
        <f t="shared" si="272"/>
        <v>7.2218</v>
      </c>
      <c r="F2229" s="2">
        <f t="shared" si="273"/>
        <v>7.1321999999999974</v>
      </c>
      <c r="G2229" s="2">
        <f t="shared" si="275"/>
        <v>6.9234199999999984</v>
      </c>
      <c r="H2229" s="2">
        <f t="shared" si="271"/>
        <v>6.5382950000000024</v>
      </c>
      <c r="I2229" s="2">
        <f t="array" ref="I2229">SUMPRODUCT(B2213:B2232, (ROW(B2213:B2232)-ROW(B2213)+1)) / (20*21/2)</f>
        <v>7.2256523809523818</v>
      </c>
      <c r="J2229" s="2">
        <f t="shared" si="274"/>
        <v>7.1291339097587016</v>
      </c>
      <c r="K2229" s="2">
        <f t="shared" si="276"/>
        <v>6.9652640513890631</v>
      </c>
    </row>
    <row r="2230" spans="1:11" ht="13.5" x14ac:dyDescent="0.25">
      <c r="A2230" s="3">
        <f>TITRES_STAT!B2233</f>
        <v>45251</v>
      </c>
      <c r="B2230" s="5">
        <f>TITRES_STAT!D2233</f>
        <v>7.274</v>
      </c>
      <c r="C2230" s="2">
        <f t="shared" si="269"/>
        <v>0</v>
      </c>
      <c r="D2230" s="2">
        <f t="shared" si="270"/>
        <v>7.2466000000000008</v>
      </c>
      <c r="E2230" s="2">
        <f t="shared" si="272"/>
        <v>7.2388000000000003</v>
      </c>
      <c r="F2230" s="2">
        <f t="shared" si="273"/>
        <v>7.155599999999998</v>
      </c>
      <c r="G2230" s="2">
        <f t="shared" si="275"/>
        <v>6.9293799999999983</v>
      </c>
      <c r="H2230" s="2">
        <f t="shared" si="271"/>
        <v>6.5450400000000029</v>
      </c>
      <c r="I2230" s="2">
        <f t="array" ref="I2230">SUMPRODUCT(B2214:B2233, (ROW(B2214:B2233)-ROW(B2214)+1)) / (20*21/2)</f>
        <v>7.228471428571428</v>
      </c>
      <c r="J2230" s="2">
        <f t="shared" si="274"/>
        <v>7.1429306802578729</v>
      </c>
      <c r="K2230" s="2">
        <f t="shared" si="276"/>
        <v>6.9773713434914528</v>
      </c>
    </row>
    <row r="2231" spans="1:11" ht="13.5" x14ac:dyDescent="0.25">
      <c r="A2231" s="3">
        <f>TITRES_STAT!B2234</f>
        <v>45252</v>
      </c>
      <c r="B2231" s="5">
        <f>TITRES_STAT!D2234</f>
        <v>7.2309999999999999</v>
      </c>
      <c r="C2231" s="2">
        <f t="shared" si="269"/>
        <v>-4.3000000000000149E-2</v>
      </c>
      <c r="D2231" s="2">
        <f t="shared" si="270"/>
        <v>7.2466000000000008</v>
      </c>
      <c r="E2231" s="2">
        <f t="shared" si="272"/>
        <v>7.2387999999999995</v>
      </c>
      <c r="F2231" s="2">
        <f t="shared" si="273"/>
        <v>7.1763999999999966</v>
      </c>
      <c r="G2231" s="2">
        <f t="shared" si="275"/>
        <v>6.935319999999999</v>
      </c>
      <c r="H2231" s="2">
        <f t="shared" si="271"/>
        <v>6.5515700000000026</v>
      </c>
      <c r="I2231" s="2">
        <f t="array" ref="I2231">SUMPRODUCT(B2215:B2234, (ROW(B2215:B2234)-ROW(B2215)+1)) / (20*21/2)</f>
        <v>7.2301142857142864</v>
      </c>
      <c r="J2231" s="2">
        <f t="shared" si="274"/>
        <v>7.1513182345190272</v>
      </c>
      <c r="K2231" s="2">
        <f t="shared" si="276"/>
        <v>6.9873175653153181</v>
      </c>
    </row>
    <row r="2232" spans="1:11" ht="13.5" x14ac:dyDescent="0.25">
      <c r="A2232" s="3">
        <f>TITRES_STAT!B2235</f>
        <v>45253</v>
      </c>
      <c r="B2232" s="5">
        <f>TITRES_STAT!D2235</f>
        <v>7.2309999999999999</v>
      </c>
      <c r="C2232" s="2">
        <f t="shared" si="269"/>
        <v>0</v>
      </c>
      <c r="D2232" s="2">
        <f t="shared" si="270"/>
        <v>7.2481999999999998</v>
      </c>
      <c r="E2232" s="2">
        <f t="shared" si="272"/>
        <v>7.2387999999999995</v>
      </c>
      <c r="F2232" s="2">
        <f t="shared" si="273"/>
        <v>7.1933999999999969</v>
      </c>
      <c r="G2232" s="2">
        <f t="shared" si="275"/>
        <v>6.9412599999999998</v>
      </c>
      <c r="H2232" s="2">
        <f t="shared" si="271"/>
        <v>6.5581000000000014</v>
      </c>
      <c r="I2232" s="2">
        <f t="array" ref="I2232">SUMPRODUCT(B2216:B2235, (ROW(B2216:B2235)-ROW(B2216)+1)) / (20*21/2)</f>
        <v>7.2313428571428569</v>
      </c>
      <c r="J2232" s="2">
        <f t="shared" si="274"/>
        <v>7.1589069740886435</v>
      </c>
      <c r="K2232" s="2">
        <f t="shared" si="276"/>
        <v>6.9968737392245215</v>
      </c>
    </row>
    <row r="2233" spans="1:11" ht="13.5" x14ac:dyDescent="0.25">
      <c r="A2233" s="3">
        <f>TITRES_STAT!B2236</f>
        <v>45254</v>
      </c>
      <c r="B2233" s="5">
        <f>TITRES_STAT!D2236</f>
        <v>7.2229999999999999</v>
      </c>
      <c r="C2233" s="2">
        <f t="shared" si="269"/>
        <v>-8.0000000000000071E-3</v>
      </c>
      <c r="D2233" s="2">
        <f t="shared" si="270"/>
        <v>7.246599999999999</v>
      </c>
      <c r="E2233" s="2">
        <f t="shared" si="272"/>
        <v>7.2379999999999995</v>
      </c>
      <c r="F2233" s="2">
        <f t="shared" si="273"/>
        <v>7.2057499999999992</v>
      </c>
      <c r="G2233" s="2">
        <f t="shared" si="275"/>
        <v>6.9487399999999999</v>
      </c>
      <c r="H2233" s="2">
        <f t="shared" si="271"/>
        <v>6.5645900000000017</v>
      </c>
      <c r="I2233" s="2">
        <f t="array" ref="I2233">SUMPRODUCT(B2217:B2236, (ROW(B2217:B2236)-ROW(B2217)+1)) / (20*21/2)</f>
        <v>7.2476857142857147</v>
      </c>
      <c r="J2233" s="2">
        <f t="shared" si="274"/>
        <v>7.1650110717944875</v>
      </c>
      <c r="K2233" s="2">
        <f t="shared" si="276"/>
        <v>7.005741435725521</v>
      </c>
    </row>
    <row r="2234" spans="1:11" ht="13.5" x14ac:dyDescent="0.25">
      <c r="A2234" s="3">
        <f>TITRES_STAT!B2237</f>
        <v>45257</v>
      </c>
      <c r="B2234" s="5">
        <f>TITRES_STAT!D2237</f>
        <v>7.2229999999999999</v>
      </c>
      <c r="C2234" s="2">
        <f t="shared" si="269"/>
        <v>0</v>
      </c>
      <c r="D2234" s="2">
        <f t="shared" si="270"/>
        <v>7.2363999999999988</v>
      </c>
      <c r="E2234" s="2">
        <f t="shared" si="272"/>
        <v>7.2371999999999996</v>
      </c>
      <c r="F2234" s="2">
        <f t="shared" si="273"/>
        <v>7.2180999999999997</v>
      </c>
      <c r="G2234" s="2">
        <f t="shared" si="275"/>
        <v>6.956220000000001</v>
      </c>
      <c r="H2234" s="2">
        <f t="shared" si="271"/>
        <v>6.5710400000000018</v>
      </c>
      <c r="I2234" s="2">
        <f t="array" ref="I2234">SUMPRODUCT(B2218:B2237, (ROW(B2218:B2237)-ROW(B2218)+1)) / (20*21/2)</f>
        <v>7.2634999999999987</v>
      </c>
      <c r="J2234" s="2">
        <f t="shared" si="274"/>
        <v>7.1705338268616794</v>
      </c>
      <c r="K2234" s="2">
        <f t="shared" si="276"/>
        <v>7.0142613794225595</v>
      </c>
    </row>
    <row r="2235" spans="1:11" ht="13.5" x14ac:dyDescent="0.25">
      <c r="A2235" s="3">
        <f>TITRES_STAT!B2238</f>
        <v>45258</v>
      </c>
      <c r="B2235" s="5">
        <f>TITRES_STAT!D2238</f>
        <v>7.2309999999999999</v>
      </c>
      <c r="C2235" s="2">
        <f t="shared" si="269"/>
        <v>8.0000000000000071E-3</v>
      </c>
      <c r="D2235" s="2">
        <f t="shared" si="270"/>
        <v>7.2277999999999993</v>
      </c>
      <c r="E2235" s="2">
        <f t="shared" si="272"/>
        <v>7.2371999999999996</v>
      </c>
      <c r="F2235" s="2">
        <f t="shared" si="273"/>
        <v>7.2304000000000004</v>
      </c>
      <c r="G2235" s="2">
        <f t="shared" si="275"/>
        <v>6.9647200000000007</v>
      </c>
      <c r="H2235" s="2">
        <f t="shared" si="271"/>
        <v>6.5775300000000012</v>
      </c>
      <c r="I2235" s="2">
        <f t="array" ref="I2235">SUMPRODUCT(B2219:B2238, (ROW(B2219:B2238)-ROW(B2219)+1)) / (20*21/2)</f>
        <v>7.301452380952381</v>
      </c>
      <c r="J2235" s="2">
        <f t="shared" si="274"/>
        <v>7.17629251001771</v>
      </c>
      <c r="K2235" s="2">
        <f t="shared" si="276"/>
        <v>7.0227609331706953</v>
      </c>
    </row>
    <row r="2236" spans="1:11" ht="13.5" x14ac:dyDescent="0.25">
      <c r="A2236" s="3">
        <f>TITRES_STAT!B2239</f>
        <v>45259</v>
      </c>
      <c r="B2236" s="5">
        <f>TITRES_STAT!D2239</f>
        <v>7.4020000000000001</v>
      </c>
      <c r="C2236" s="2">
        <f t="shared" si="269"/>
        <v>0.17100000000000026</v>
      </c>
      <c r="D2236" s="2">
        <f t="shared" si="270"/>
        <v>7.2620000000000005</v>
      </c>
      <c r="E2236" s="2">
        <f t="shared" si="272"/>
        <v>7.2543000000000006</v>
      </c>
      <c r="F2236" s="2">
        <f t="shared" si="273"/>
        <v>7.2359499999999981</v>
      </c>
      <c r="G2236" s="2">
        <f t="shared" si="275"/>
        <v>6.9766399999999997</v>
      </c>
      <c r="H2236" s="2">
        <f t="shared" si="271"/>
        <v>6.584875000000002</v>
      </c>
      <c r="I2236" s="2">
        <f t="array" ref="I2236">SUMPRODUCT(B2220:B2239, (ROW(B2220:B2239)-ROW(B2220)+1)) / (20*21/2)</f>
        <v>7.3377428571428567</v>
      </c>
      <c r="J2236" s="2">
        <f t="shared" si="274"/>
        <v>7.1977884614445946</v>
      </c>
      <c r="K2236" s="2">
        <f t="shared" si="276"/>
        <v>7.0376330534385119</v>
      </c>
    </row>
    <row r="2237" spans="1:11" ht="13.5" x14ac:dyDescent="0.25">
      <c r="A2237" s="3">
        <f>TITRES_STAT!B2240</f>
        <v>45260</v>
      </c>
      <c r="B2237" s="5">
        <f>TITRES_STAT!D2240</f>
        <v>7.4020000000000001</v>
      </c>
      <c r="C2237" s="2">
        <f t="shared" si="269"/>
        <v>0</v>
      </c>
      <c r="D2237" s="2">
        <f t="shared" si="270"/>
        <v>7.2962000000000007</v>
      </c>
      <c r="E2237" s="2">
        <f t="shared" si="272"/>
        <v>7.2721999999999998</v>
      </c>
      <c r="F2237" s="2">
        <f t="shared" si="273"/>
        <v>7.2414999999999976</v>
      </c>
      <c r="G2237" s="2">
        <f t="shared" si="275"/>
        <v>6.9885599999999997</v>
      </c>
      <c r="H2237" s="2">
        <f t="shared" si="271"/>
        <v>6.592220000000002</v>
      </c>
      <c r="I2237" s="2">
        <f t="array" ref="I2237">SUMPRODUCT(B2221:B2240, (ROW(B2221:B2240)-ROW(B2221)+1)) / (20*21/2)</f>
        <v>7.3569095238095237</v>
      </c>
      <c r="J2237" s="2">
        <f t="shared" si="274"/>
        <v>7.217237179402253</v>
      </c>
      <c r="K2237" s="2">
        <f t="shared" si="276"/>
        <v>7.051921953303669</v>
      </c>
    </row>
    <row r="2238" spans="1:11" ht="13.5" x14ac:dyDescent="0.25">
      <c r="A2238" s="3">
        <f>TITRES_STAT!B2241</f>
        <v>45261</v>
      </c>
      <c r="B2238" s="5">
        <f>TITRES_STAT!D2241</f>
        <v>7.64</v>
      </c>
      <c r="C2238" s="2">
        <f t="shared" si="269"/>
        <v>0.23799999999999955</v>
      </c>
      <c r="D2238" s="2">
        <f t="shared" si="270"/>
        <v>7.3796000000000008</v>
      </c>
      <c r="E2238" s="2">
        <f t="shared" si="272"/>
        <v>7.3131000000000004</v>
      </c>
      <c r="F2238" s="2">
        <f t="shared" si="273"/>
        <v>7.2589499999999969</v>
      </c>
      <c r="G2238" s="2">
        <f t="shared" si="275"/>
        <v>7.0052399999999997</v>
      </c>
      <c r="H2238" s="2">
        <f t="shared" si="271"/>
        <v>6.6007950000000024</v>
      </c>
      <c r="I2238" s="2">
        <f t="array" ref="I2238">SUMPRODUCT(B2222:B2241, (ROW(B2222:B2241)-ROW(B2222)+1)) / (20*21/2)</f>
        <v>7.3580619047619038</v>
      </c>
      <c r="J2238" s="2">
        <f t="shared" si="274"/>
        <v>7.2575003051734663</v>
      </c>
      <c r="K2238" s="2">
        <f t="shared" si="276"/>
        <v>7.0749838374878395</v>
      </c>
    </row>
    <row r="2239" spans="1:11" ht="13.5" x14ac:dyDescent="0.25">
      <c r="A2239" s="3">
        <f>TITRES_STAT!B2242</f>
        <v>45264</v>
      </c>
      <c r="B2239" s="5">
        <f>TITRES_STAT!D2242</f>
        <v>7.64</v>
      </c>
      <c r="C2239" s="2">
        <f t="shared" si="269"/>
        <v>0</v>
      </c>
      <c r="D2239" s="2">
        <f t="shared" si="270"/>
        <v>7.4629999999999992</v>
      </c>
      <c r="E2239" s="2">
        <f t="shared" si="272"/>
        <v>7.3497000000000003</v>
      </c>
      <c r="F2239" s="2">
        <f t="shared" si="273"/>
        <v>7.2857499999999975</v>
      </c>
      <c r="G2239" s="2">
        <f t="shared" si="275"/>
        <v>7.0193599999999989</v>
      </c>
      <c r="H2239" s="2">
        <f t="shared" si="271"/>
        <v>6.6093700000000037</v>
      </c>
      <c r="I2239" s="2">
        <f t="array" ref="I2239">SUMPRODUCT(B2223:B2242, (ROW(B2223:B2242)-ROW(B2223)+1)) / (20*21/2)</f>
        <v>7.3506142857142871</v>
      </c>
      <c r="J2239" s="2">
        <f t="shared" si="274"/>
        <v>7.2939288475378978</v>
      </c>
      <c r="K2239" s="2">
        <f t="shared" si="276"/>
        <v>7.0971413340569445</v>
      </c>
    </row>
    <row r="2240" spans="1:11" ht="13.5" x14ac:dyDescent="0.25">
      <c r="A2240" s="3">
        <f>TITRES_STAT!B2243</f>
        <v>45265</v>
      </c>
      <c r="B2240" s="5">
        <f>TITRES_STAT!D2243</f>
        <v>7.4870000000000001</v>
      </c>
      <c r="C2240" s="2">
        <f t="shared" si="269"/>
        <v>-0.15299999999999958</v>
      </c>
      <c r="D2240" s="2">
        <f t="shared" si="270"/>
        <v>7.5141999999999998</v>
      </c>
      <c r="E2240" s="2">
        <f t="shared" si="272"/>
        <v>7.3709999999999996</v>
      </c>
      <c r="F2240" s="2">
        <f t="shared" si="273"/>
        <v>7.3048999999999982</v>
      </c>
      <c r="G2240" s="2">
        <f t="shared" si="275"/>
        <v>7.0304199999999994</v>
      </c>
      <c r="H2240" s="2">
        <f t="shared" si="271"/>
        <v>6.6171800000000038</v>
      </c>
      <c r="I2240" s="2">
        <f t="array" ref="I2240">SUMPRODUCT(B2224:B2243, (ROW(B2224:B2243)-ROW(B2224)+1)) / (20*21/2)</f>
        <v>7.3594523809523817</v>
      </c>
      <c r="J2240" s="2">
        <f t="shared" si="274"/>
        <v>7.3123165763438118</v>
      </c>
      <c r="K2240" s="2">
        <f t="shared" si="276"/>
        <v>7.1124299091919667</v>
      </c>
    </row>
    <row r="2241" spans="1:11" ht="13.5" x14ac:dyDescent="0.25">
      <c r="A2241" s="3">
        <f>TITRES_STAT!B2244</f>
        <v>45266</v>
      </c>
      <c r="B2241" s="5">
        <f>TITRES_STAT!D2244</f>
        <v>7.3170000000000002</v>
      </c>
      <c r="C2241" s="2">
        <f t="shared" si="269"/>
        <v>-0.16999999999999993</v>
      </c>
      <c r="D2241" s="2">
        <f t="shared" si="270"/>
        <v>7.4971999999999994</v>
      </c>
      <c r="E2241" s="2">
        <f t="shared" si="272"/>
        <v>7.379599999999999</v>
      </c>
      <c r="F2241" s="2">
        <f t="shared" si="273"/>
        <v>7.3091999999999988</v>
      </c>
      <c r="G2241" s="2">
        <f t="shared" si="275"/>
        <v>7.0406399999999998</v>
      </c>
      <c r="H2241" s="2">
        <f t="shared" si="271"/>
        <v>6.6241400000000041</v>
      </c>
      <c r="I2241" s="2">
        <f t="array" ref="I2241">SUMPRODUCT(B2225:B2244, (ROW(B2225:B2244)-ROW(B2225)+1)) / (20*21/2)</f>
        <v>7.3674761904761894</v>
      </c>
      <c r="J2241" s="2">
        <f t="shared" si="274"/>
        <v>7.3127626166920203</v>
      </c>
      <c r="K2241" s="2">
        <f t="shared" si="276"/>
        <v>7.1204522656942428</v>
      </c>
    </row>
    <row r="2242" spans="1:11" ht="13.5" x14ac:dyDescent="0.25">
      <c r="A2242" s="3">
        <f>TITRES_STAT!B2245</f>
        <v>45267</v>
      </c>
      <c r="B2242" s="5">
        <f>TITRES_STAT!D2245</f>
        <v>7.2309999999999999</v>
      </c>
      <c r="C2242" s="2">
        <f t="shared" si="269"/>
        <v>-8.6000000000000298E-2</v>
      </c>
      <c r="D2242" s="2">
        <f t="shared" si="270"/>
        <v>7.4629999999999992</v>
      </c>
      <c r="E2242" s="2">
        <f t="shared" si="272"/>
        <v>7.379599999999999</v>
      </c>
      <c r="F2242" s="2">
        <f t="shared" si="273"/>
        <v>7.3091999999999997</v>
      </c>
      <c r="G2242" s="2">
        <f t="shared" si="275"/>
        <v>7.0491399999999995</v>
      </c>
      <c r="H2242" s="2">
        <f t="shared" si="271"/>
        <v>6.6293450000000052</v>
      </c>
      <c r="I2242" s="2">
        <f t="array" ref="I2242">SUMPRODUCT(B2226:B2245, (ROW(B2226:B2245)-ROW(B2226)+1)) / (20*21/2)</f>
        <v>7.3867809523809509</v>
      </c>
      <c r="J2242" s="2">
        <f t="shared" si="274"/>
        <v>7.3049757008165894</v>
      </c>
      <c r="K2242" s="2">
        <f t="shared" si="276"/>
        <v>7.1247874709611363</v>
      </c>
    </row>
    <row r="2243" spans="1:11" ht="13.5" x14ac:dyDescent="0.25">
      <c r="A2243" s="3">
        <f>TITRES_STAT!B2246</f>
        <v>45268</v>
      </c>
      <c r="B2243" s="5">
        <f>TITRES_STAT!D2246</f>
        <v>7.4020000000000001</v>
      </c>
      <c r="C2243" s="2">
        <f t="shared" si="269"/>
        <v>0.17100000000000026</v>
      </c>
      <c r="D2243" s="2">
        <f t="shared" si="270"/>
        <v>7.4154</v>
      </c>
      <c r="E2243" s="2">
        <f t="shared" si="272"/>
        <v>7.3975000000000009</v>
      </c>
      <c r="F2243" s="2">
        <f t="shared" si="273"/>
        <v>7.3177499999999984</v>
      </c>
      <c r="G2243" s="2">
        <f t="shared" si="275"/>
        <v>7.0610600000000003</v>
      </c>
      <c r="H2243" s="2">
        <f t="shared" si="271"/>
        <v>6.6354050000000049</v>
      </c>
      <c r="I2243" s="2">
        <f t="array" ref="I2243">SUMPRODUCT(B2227:B2246, (ROW(B2227:B2246)-ROW(B2227)+1)) / (20*21/2)</f>
        <v>7.4152380952380952</v>
      </c>
      <c r="J2243" s="2">
        <f t="shared" si="274"/>
        <v>7.3142161102626284</v>
      </c>
      <c r="K2243" s="2">
        <f t="shared" si="276"/>
        <v>7.1356585505312884</v>
      </c>
    </row>
    <row r="2244" spans="1:11" ht="13.5" x14ac:dyDescent="0.25">
      <c r="A2244" s="3">
        <f>TITRES_STAT!B2247</f>
        <v>45271</v>
      </c>
      <c r="B2244" s="5">
        <f>TITRES_STAT!D2247</f>
        <v>7.4020000000000001</v>
      </c>
      <c r="C2244" s="2">
        <f t="shared" ref="C2244:C2307" si="277">B2244-B2243</f>
        <v>0</v>
      </c>
      <c r="D2244" s="2">
        <f t="shared" si="270"/>
        <v>7.3677999999999999</v>
      </c>
      <c r="E2244" s="2">
        <f t="shared" si="272"/>
        <v>7.4154</v>
      </c>
      <c r="F2244" s="2">
        <f t="shared" si="273"/>
        <v>7.326299999999998</v>
      </c>
      <c r="G2244" s="2">
        <f t="shared" si="275"/>
        <v>7.0729800000000003</v>
      </c>
      <c r="H2244" s="2">
        <f t="shared" si="271"/>
        <v>6.6414650000000055</v>
      </c>
      <c r="I2244" s="2">
        <f t="array" ref="I2244">SUMPRODUCT(B2228:B2247, (ROW(B2228:B2247)-ROW(B2228)+1)) / (20*21/2)</f>
        <v>7.442509523809524</v>
      </c>
      <c r="J2244" s="2">
        <f t="shared" si="274"/>
        <v>7.3225764807138072</v>
      </c>
      <c r="K2244" s="2">
        <f t="shared" si="276"/>
        <v>7.1461033132555523</v>
      </c>
    </row>
    <row r="2245" spans="1:11" ht="13.5" x14ac:dyDescent="0.25">
      <c r="A2245" s="3">
        <f>TITRES_STAT!B2248</f>
        <v>45272</v>
      </c>
      <c r="B2245" s="5">
        <f>TITRES_STAT!D2248</f>
        <v>7.5289999999999999</v>
      </c>
      <c r="C2245" s="2">
        <f t="shared" si="277"/>
        <v>0.12699999999999978</v>
      </c>
      <c r="D2245" s="2">
        <f t="shared" si="270"/>
        <v>7.3761999999999999</v>
      </c>
      <c r="E2245" s="2">
        <f t="shared" si="272"/>
        <v>7.4451999999999998</v>
      </c>
      <c r="F2245" s="2">
        <f t="shared" si="273"/>
        <v>7.3411999999999979</v>
      </c>
      <c r="G2245" s="2">
        <f t="shared" si="275"/>
        <v>7.0874399999999991</v>
      </c>
      <c r="H2245" s="2">
        <f t="shared" si="271"/>
        <v>6.6481600000000052</v>
      </c>
      <c r="I2245" s="2">
        <f t="array" ref="I2245">SUMPRODUCT(B2229:B2248, (ROW(B2229:B2248)-ROW(B2229)+1)) / (20*21/2)</f>
        <v>7.4677571428571419</v>
      </c>
      <c r="J2245" s="2">
        <f t="shared" si="274"/>
        <v>7.3422358635029692</v>
      </c>
      <c r="K2245" s="2">
        <f t="shared" si="276"/>
        <v>7.1611188695984715</v>
      </c>
    </row>
    <row r="2246" spans="1:11" ht="13.5" x14ac:dyDescent="0.25">
      <c r="A2246" s="3">
        <f>TITRES_STAT!B2249</f>
        <v>45273</v>
      </c>
      <c r="B2246" s="5">
        <f>TITRES_STAT!D2249</f>
        <v>7.64</v>
      </c>
      <c r="C2246" s="2">
        <f t="shared" si="277"/>
        <v>0.11099999999999977</v>
      </c>
      <c r="D2246" s="2">
        <f t="shared" ref="D2246:D2309" si="278">AVERAGE(B2242:B2246)</f>
        <v>7.4408000000000003</v>
      </c>
      <c r="E2246" s="2">
        <f t="shared" si="272"/>
        <v>7.4689999999999994</v>
      </c>
      <c r="F2246" s="2">
        <f t="shared" si="273"/>
        <v>7.3616499999999991</v>
      </c>
      <c r="G2246" s="2">
        <f t="shared" si="275"/>
        <v>7.1041199999999982</v>
      </c>
      <c r="H2246" s="2">
        <f t="shared" si="271"/>
        <v>6.6554100000000052</v>
      </c>
      <c r="I2246" s="2">
        <f t="array" ref="I2246">SUMPRODUCT(B2230:B2249, (ROW(B2230:B2249)-ROW(B2230)+1)) / (20*21/2)</f>
        <v>7.4586380952380944</v>
      </c>
      <c r="J2246" s="2">
        <f t="shared" si="274"/>
        <v>7.3705943526931623</v>
      </c>
      <c r="K2246" s="2">
        <f t="shared" si="276"/>
        <v>7.1798985217710811</v>
      </c>
    </row>
    <row r="2247" spans="1:11" ht="13.5" x14ac:dyDescent="0.25">
      <c r="A2247" s="3">
        <f>TITRES_STAT!B2250</f>
        <v>45274</v>
      </c>
      <c r="B2247" s="5">
        <f>TITRES_STAT!D2250</f>
        <v>7.6479999999999997</v>
      </c>
      <c r="C2247" s="2">
        <f t="shared" si="277"/>
        <v>8.0000000000000071E-3</v>
      </c>
      <c r="D2247" s="2">
        <f t="shared" si="278"/>
        <v>7.5241999999999987</v>
      </c>
      <c r="E2247" s="2">
        <f t="shared" si="272"/>
        <v>7.4935999999999989</v>
      </c>
      <c r="F2247" s="2">
        <f t="shared" si="273"/>
        <v>7.3828999999999976</v>
      </c>
      <c r="G2247" s="2">
        <f t="shared" si="275"/>
        <v>7.1209599999999993</v>
      </c>
      <c r="H2247" s="2">
        <f t="shared" si="271"/>
        <v>6.6627000000000045</v>
      </c>
      <c r="I2247" s="2">
        <f t="array" ref="I2247">SUMPRODUCT(B2231:B2250, (ROW(B2231:B2250)-ROW(B2231)+1)) / (20*21/2)</f>
        <v>7.4493571428571439</v>
      </c>
      <c r="J2247" s="2">
        <f t="shared" si="274"/>
        <v>7.3970139381509563</v>
      </c>
      <c r="K2247" s="2">
        <f t="shared" si="276"/>
        <v>7.1982554424859408</v>
      </c>
    </row>
    <row r="2248" spans="1:11" ht="13.5" x14ac:dyDescent="0.25">
      <c r="A2248" s="3">
        <f>TITRES_STAT!B2251</f>
        <v>45275</v>
      </c>
      <c r="B2248" s="5">
        <f>TITRES_STAT!D2251</f>
        <v>7.6479999999999997</v>
      </c>
      <c r="C2248" s="2">
        <f t="shared" si="277"/>
        <v>0</v>
      </c>
      <c r="D2248" s="2">
        <f t="shared" si="278"/>
        <v>7.5734000000000012</v>
      </c>
      <c r="E2248" s="2">
        <f t="shared" si="272"/>
        <v>7.4943999999999988</v>
      </c>
      <c r="F2248" s="2">
        <f t="shared" si="273"/>
        <v>7.4037499999999978</v>
      </c>
      <c r="G2248" s="2">
        <f t="shared" si="275"/>
        <v>7.1377999999999995</v>
      </c>
      <c r="H2248" s="2">
        <f t="shared" si="271"/>
        <v>6.6699900000000039</v>
      </c>
      <c r="I2248" s="2">
        <f t="array" ref="I2248">SUMPRODUCT(B2232:B2251, (ROW(B2232:B2251)-ROW(B2232)+1)) / (20*21/2)</f>
        <v>7.4325809523809525</v>
      </c>
      <c r="J2248" s="2">
        <f t="shared" si="274"/>
        <v>7.4209173726127702</v>
      </c>
      <c r="K2248" s="2">
        <f t="shared" si="276"/>
        <v>7.2158924839570808</v>
      </c>
    </row>
    <row r="2249" spans="1:11" ht="13.5" x14ac:dyDescent="0.25">
      <c r="A2249" s="3">
        <f>TITRES_STAT!B2252</f>
        <v>45278</v>
      </c>
      <c r="B2249" s="5">
        <f>TITRES_STAT!D2252</f>
        <v>7.3079999999999998</v>
      </c>
      <c r="C2249" s="2">
        <f t="shared" si="277"/>
        <v>-0.33999999999999986</v>
      </c>
      <c r="D2249" s="2">
        <f t="shared" si="278"/>
        <v>7.5545999999999989</v>
      </c>
      <c r="E2249" s="2">
        <f t="shared" si="272"/>
        <v>7.4611999999999998</v>
      </c>
      <c r="F2249" s="2">
        <f t="shared" si="273"/>
        <v>7.4054499999999992</v>
      </c>
      <c r="G2249" s="2">
        <f t="shared" si="275"/>
        <v>7.1512400000000005</v>
      </c>
      <c r="H2249" s="2">
        <f t="shared" si="271"/>
        <v>6.6755800000000045</v>
      </c>
      <c r="I2249" s="2">
        <f t="array" ref="I2249">SUMPRODUCT(B2233:B2252, (ROW(B2233:B2252)-ROW(B2233)+1)) / (20*21/2)</f>
        <v>7.415804761904762</v>
      </c>
      <c r="J2249" s="2">
        <f t="shared" si="274"/>
        <v>7.4101633371258391</v>
      </c>
      <c r="K2249" s="2">
        <f t="shared" si="276"/>
        <v>7.2195045434097445</v>
      </c>
    </row>
    <row r="2250" spans="1:11" ht="13.5" x14ac:dyDescent="0.25">
      <c r="A2250" s="3">
        <f>TITRES_STAT!B2253</f>
        <v>45279</v>
      </c>
      <c r="B2250" s="5">
        <f>TITRES_STAT!D2253</f>
        <v>7.3079999999999998</v>
      </c>
      <c r="C2250" s="2">
        <f t="shared" si="277"/>
        <v>0</v>
      </c>
      <c r="D2250" s="2">
        <f t="shared" si="278"/>
        <v>7.5103999999999997</v>
      </c>
      <c r="E2250" s="2">
        <f t="shared" si="272"/>
        <v>7.4432999999999989</v>
      </c>
      <c r="F2250" s="2">
        <f t="shared" si="273"/>
        <v>7.4071499999999988</v>
      </c>
      <c r="G2250" s="2">
        <f t="shared" si="275"/>
        <v>7.1646799999999997</v>
      </c>
      <c r="H2250" s="2">
        <f t="shared" ref="H2250:H2313" si="279">AVERAGE(B2051:B2250)</f>
        <v>6.680195000000003</v>
      </c>
      <c r="I2250" s="2">
        <f t="array" ref="I2250">SUMPRODUCT(B2234:B2253, (ROW(B2234:B2253)-ROW(B2234)+1)) / (20*21/2)</f>
        <v>7.3990285714285706</v>
      </c>
      <c r="J2250" s="2">
        <f t="shared" si="274"/>
        <v>7.4004334954948066</v>
      </c>
      <c r="K2250" s="2">
        <f t="shared" si="276"/>
        <v>7.2229749534721073</v>
      </c>
    </row>
    <row r="2251" spans="1:11" ht="13.5" x14ac:dyDescent="0.25">
      <c r="A2251" s="3">
        <f>TITRES_STAT!B2254</f>
        <v>45280</v>
      </c>
      <c r="B2251" s="5">
        <f>TITRES_STAT!D2254</f>
        <v>7.2309999999999999</v>
      </c>
      <c r="C2251" s="2">
        <f t="shared" si="277"/>
        <v>-7.6999999999999957E-2</v>
      </c>
      <c r="D2251" s="2">
        <f t="shared" si="278"/>
        <v>7.4286000000000003</v>
      </c>
      <c r="E2251" s="2">
        <f t="shared" si="272"/>
        <v>7.4346999999999994</v>
      </c>
      <c r="F2251" s="2">
        <f t="shared" si="273"/>
        <v>7.4071499999999988</v>
      </c>
      <c r="G2251" s="2">
        <f t="shared" si="275"/>
        <v>7.1765799999999986</v>
      </c>
      <c r="H2251" s="2">
        <f t="shared" si="279"/>
        <v>6.6844250000000036</v>
      </c>
      <c r="I2251" s="2">
        <f t="array" ref="I2251">SUMPRODUCT(B2235:B2254, (ROW(B2235:B2254)-ROW(B2235)+1)) / (20*21/2)</f>
        <v>7.3822142857142854</v>
      </c>
      <c r="J2251" s="2">
        <f t="shared" si="274"/>
        <v>7.3842969721143481</v>
      </c>
      <c r="K2251" s="2">
        <f t="shared" si="276"/>
        <v>7.2232896611790842</v>
      </c>
    </row>
    <row r="2252" spans="1:11" ht="13.5" x14ac:dyDescent="0.25">
      <c r="A2252" s="3">
        <f>TITRES_STAT!B2255</f>
        <v>45281</v>
      </c>
      <c r="B2252" s="5">
        <f>TITRES_STAT!D2255</f>
        <v>7.2309999999999999</v>
      </c>
      <c r="C2252" s="2">
        <f t="shared" si="277"/>
        <v>0</v>
      </c>
      <c r="D2252" s="2">
        <f t="shared" si="278"/>
        <v>7.3452000000000002</v>
      </c>
      <c r="E2252" s="2">
        <f t="shared" ref="E2252:E2315" si="280">AVERAGE(B2243:B2252)</f>
        <v>7.4346999999999976</v>
      </c>
      <c r="F2252" s="2">
        <f t="shared" si="273"/>
        <v>7.4071499999999988</v>
      </c>
      <c r="G2252" s="2">
        <f t="shared" si="275"/>
        <v>7.1884799999999984</v>
      </c>
      <c r="H2252" s="2">
        <f t="shared" si="279"/>
        <v>6.6886150000000031</v>
      </c>
      <c r="I2252" s="2">
        <f t="array" ref="I2252">SUMPRODUCT(B2236:B2255, (ROW(B2236:B2255)-ROW(B2236)+1)) / (20*21/2)</f>
        <v>7.3653619047619028</v>
      </c>
      <c r="J2252" s="2">
        <f t="shared" si="274"/>
        <v>7.3696972604844095</v>
      </c>
      <c r="K2252" s="2">
        <f t="shared" si="276"/>
        <v>7.2235920274073564</v>
      </c>
    </row>
    <row r="2253" spans="1:11" ht="13.5" x14ac:dyDescent="0.25">
      <c r="A2253" s="3">
        <f>TITRES_STAT!B2256</f>
        <v>45282</v>
      </c>
      <c r="B2253" s="5">
        <f>TITRES_STAT!D2256</f>
        <v>7.2309999999999999</v>
      </c>
      <c r="C2253" s="2">
        <f t="shared" si="277"/>
        <v>0</v>
      </c>
      <c r="D2253" s="2">
        <f t="shared" si="278"/>
        <v>7.2618000000000009</v>
      </c>
      <c r="E2253" s="2">
        <f t="shared" si="280"/>
        <v>7.4176000000000002</v>
      </c>
      <c r="F2253" s="2">
        <f t="shared" si="273"/>
        <v>7.4075499999999987</v>
      </c>
      <c r="G2253" s="2">
        <f t="shared" si="275"/>
        <v>7.2002199999999981</v>
      </c>
      <c r="H2253" s="2">
        <f t="shared" si="279"/>
        <v>6.6928050000000034</v>
      </c>
      <c r="I2253" s="2">
        <f t="array" ref="I2253">SUMPRODUCT(B2237:B2256, (ROW(B2237:B2256)-ROW(B2237)+1)) / (20*21/2)</f>
        <v>7.3485095238095237</v>
      </c>
      <c r="J2253" s="2">
        <f t="shared" si="274"/>
        <v>7.3564879975811319</v>
      </c>
      <c r="K2253" s="2">
        <f t="shared" si="276"/>
        <v>7.2238825361364807</v>
      </c>
    </row>
    <row r="2254" spans="1:11" ht="13.5" x14ac:dyDescent="0.25">
      <c r="A2254" s="3">
        <f>TITRES_STAT!B2257</f>
        <v>45285</v>
      </c>
      <c r="B2254" s="5">
        <f>TITRES_STAT!D2257</f>
        <v>7.2309999999999999</v>
      </c>
      <c r="C2254" s="2">
        <f t="shared" si="277"/>
        <v>0</v>
      </c>
      <c r="D2254" s="2">
        <f t="shared" si="278"/>
        <v>7.2463999999999995</v>
      </c>
      <c r="E2254" s="2">
        <f t="shared" si="280"/>
        <v>7.4004999999999992</v>
      </c>
      <c r="F2254" s="2">
        <f t="shared" si="273"/>
        <v>7.4079499999999978</v>
      </c>
      <c r="G2254" s="2">
        <f t="shared" si="275"/>
        <v>7.2119599999999977</v>
      </c>
      <c r="H2254" s="2">
        <f t="shared" si="279"/>
        <v>6.6973850000000024</v>
      </c>
      <c r="I2254" s="2">
        <f t="array" ref="I2254">SUMPRODUCT(B2238:B2257, (ROW(B2238:B2257)-ROW(B2238)+1)) / (20*21/2)</f>
        <v>7.3324714285714281</v>
      </c>
      <c r="J2254" s="2">
        <f t="shared" si="274"/>
        <v>7.3445367597162621</v>
      </c>
      <c r="K2254" s="2">
        <f t="shared" si="276"/>
        <v>7.2241616523664236</v>
      </c>
    </row>
    <row r="2255" spans="1:11" ht="13.5" x14ac:dyDescent="0.25">
      <c r="A2255" s="3">
        <f>TITRES_STAT!B2258</f>
        <v>45286</v>
      </c>
      <c r="B2255" s="5">
        <f>TITRES_STAT!D2258</f>
        <v>7.2309999999999999</v>
      </c>
      <c r="C2255" s="2">
        <f t="shared" si="277"/>
        <v>0</v>
      </c>
      <c r="D2255" s="2">
        <f t="shared" si="278"/>
        <v>7.2309999999999999</v>
      </c>
      <c r="E2255" s="2">
        <f t="shared" si="280"/>
        <v>7.3706999999999994</v>
      </c>
      <c r="F2255" s="2">
        <f t="shared" si="273"/>
        <v>7.4079499999999978</v>
      </c>
      <c r="G2255" s="2">
        <f t="shared" si="275"/>
        <v>7.2236999999999973</v>
      </c>
      <c r="H2255" s="2">
        <f t="shared" si="279"/>
        <v>6.7019650000000022</v>
      </c>
      <c r="I2255" s="2">
        <f t="array" ref="I2255">SUMPRODUCT(B2239:B2258, (ROW(B2239:B2258)-ROW(B2239)+1)) / (20*21/2)</f>
        <v>7.3423904761904764</v>
      </c>
      <c r="J2255" s="2">
        <f t="shared" si="274"/>
        <v>7.3337237349813797</v>
      </c>
      <c r="K2255" s="2">
        <f t="shared" si="276"/>
        <v>7.2244298228618584</v>
      </c>
    </row>
    <row r="2256" spans="1:11" ht="13.5" x14ac:dyDescent="0.25">
      <c r="A2256" s="3">
        <f>TITRES_STAT!B2259</f>
        <v>45287</v>
      </c>
      <c r="B2256" s="5">
        <f>TITRES_STAT!D2259</f>
        <v>7.2309999999999999</v>
      </c>
      <c r="C2256" s="2">
        <f t="shared" si="277"/>
        <v>0</v>
      </c>
      <c r="D2256" s="2">
        <f t="shared" si="278"/>
        <v>7.2309999999999999</v>
      </c>
      <c r="E2256" s="2">
        <f t="shared" si="280"/>
        <v>7.3298000000000005</v>
      </c>
      <c r="F2256" s="2">
        <f t="shared" si="273"/>
        <v>7.3993999999999973</v>
      </c>
      <c r="G2256" s="2">
        <f t="shared" si="275"/>
        <v>7.235599999999998</v>
      </c>
      <c r="H2256" s="2">
        <f t="shared" si="279"/>
        <v>6.7058050000000016</v>
      </c>
      <c r="I2256" s="2">
        <f t="array" ref="I2256">SUMPRODUCT(B2240:B2259, (ROW(B2240:B2259)-ROW(B2240)+1)) / (20*21/2)</f>
        <v>7.3529999999999998</v>
      </c>
      <c r="J2256" s="2">
        <f t="shared" si="274"/>
        <v>7.3239405221260103</v>
      </c>
      <c r="K2256" s="2">
        <f t="shared" si="276"/>
        <v>7.2246874768672766</v>
      </c>
    </row>
    <row r="2257" spans="1:11" ht="13.5" x14ac:dyDescent="0.25">
      <c r="A2257" s="3">
        <f>TITRES_STAT!B2260</f>
        <v>45288</v>
      </c>
      <c r="B2257" s="5">
        <f>TITRES_STAT!D2260</f>
        <v>7.2309999999999999</v>
      </c>
      <c r="C2257" s="2">
        <f t="shared" si="277"/>
        <v>0</v>
      </c>
      <c r="D2257" s="2">
        <f t="shared" si="278"/>
        <v>7.2309999999999999</v>
      </c>
      <c r="E2257" s="2">
        <f t="shared" si="280"/>
        <v>7.2881</v>
      </c>
      <c r="F2257" s="2">
        <f t="shared" si="273"/>
        <v>7.3908499999999977</v>
      </c>
      <c r="G2257" s="2">
        <f t="shared" si="275"/>
        <v>7.2457999999999982</v>
      </c>
      <c r="H2257" s="2">
        <f t="shared" si="279"/>
        <v>6.7096450000000019</v>
      </c>
      <c r="I2257" s="2">
        <f t="array" ref="I2257">SUMPRODUCT(B2241:B2260, (ROW(B2241:B2260)-ROW(B2241)+1)) / (20*21/2)</f>
        <v>7.364300000000001</v>
      </c>
      <c r="J2257" s="2">
        <f t="shared" si="274"/>
        <v>7.3150890438282952</v>
      </c>
      <c r="K2257" s="2">
        <f t="shared" si="276"/>
        <v>7.2249350267940509</v>
      </c>
    </row>
    <row r="2258" spans="1:11" ht="13.5" x14ac:dyDescent="0.25">
      <c r="A2258" s="3">
        <f>TITRES_STAT!B2261</f>
        <v>45289</v>
      </c>
      <c r="B2258" s="5">
        <f>TITRES_STAT!D2261</f>
        <v>7.4950000000000001</v>
      </c>
      <c r="C2258" s="2">
        <f t="shared" si="277"/>
        <v>0.26400000000000023</v>
      </c>
      <c r="D2258" s="2">
        <f t="shared" si="278"/>
        <v>7.2837999999999994</v>
      </c>
      <c r="E2258" s="2">
        <f t="shared" si="280"/>
        <v>7.272800000000001</v>
      </c>
      <c r="F2258" s="2">
        <f t="shared" si="273"/>
        <v>7.3835999999999968</v>
      </c>
      <c r="G2258" s="2">
        <f t="shared" si="275"/>
        <v>7.259579999999997</v>
      </c>
      <c r="H2258" s="2">
        <f t="shared" si="279"/>
        <v>6.7151549999999993</v>
      </c>
      <c r="I2258" s="2">
        <f t="array" ref="I2258">SUMPRODUCT(B2242:B2261, (ROW(B2242:B2261)-ROW(B2242)+1)) / (20*21/2)</f>
        <v>7.3504190476190487</v>
      </c>
      <c r="J2258" s="2">
        <f t="shared" si="274"/>
        <v>7.3322234206065531</v>
      </c>
      <c r="K2258" s="2">
        <f t="shared" si="276"/>
        <v>7.2355258100570294</v>
      </c>
    </row>
    <row r="2259" spans="1:11" ht="13.5" x14ac:dyDescent="0.25">
      <c r="A2259" s="3">
        <f>TITRES_STAT!B2262</f>
        <v>45293</v>
      </c>
      <c r="B2259" s="5">
        <f>TITRES_STAT!D2262</f>
        <v>7.4950000000000001</v>
      </c>
      <c r="C2259" s="2">
        <f t="shared" si="277"/>
        <v>0</v>
      </c>
      <c r="D2259" s="2">
        <f t="shared" si="278"/>
        <v>7.3365999999999998</v>
      </c>
      <c r="E2259" s="2">
        <f t="shared" si="280"/>
        <v>7.291500000000001</v>
      </c>
      <c r="F2259" s="2">
        <f t="shared" si="273"/>
        <v>7.3763499999999977</v>
      </c>
      <c r="G2259" s="2">
        <f t="shared" si="275"/>
        <v>7.2733599999999976</v>
      </c>
      <c r="H2259" s="2">
        <f t="shared" si="279"/>
        <v>6.7206650000000003</v>
      </c>
      <c r="I2259" s="2">
        <f t="array" ref="I2259">SUMPRODUCT(B2243:B2262, (ROW(B2243:B2262)-ROW(B2243)+1)) / (20*21/2)</f>
        <v>7.3369476190476188</v>
      </c>
      <c r="J2259" s="2">
        <f t="shared" si="274"/>
        <v>7.3477259519773579</v>
      </c>
      <c r="K2259" s="2">
        <f t="shared" si="276"/>
        <v>7.2457012684861661</v>
      </c>
    </row>
    <row r="2260" spans="1:11" ht="13.5" x14ac:dyDescent="0.25">
      <c r="A2260" s="3">
        <f>TITRES_STAT!B2263</f>
        <v>45294</v>
      </c>
      <c r="B2260" s="5">
        <f>TITRES_STAT!D2263</f>
        <v>7.4950000000000001</v>
      </c>
      <c r="C2260" s="2">
        <f t="shared" si="277"/>
        <v>0</v>
      </c>
      <c r="D2260" s="2">
        <f t="shared" si="278"/>
        <v>7.3894000000000002</v>
      </c>
      <c r="E2260" s="2">
        <f t="shared" si="280"/>
        <v>7.3102</v>
      </c>
      <c r="F2260" s="2">
        <f t="shared" ref="F2260:F2323" si="281">AVERAGE(B2241:B2260)</f>
        <v>7.3767499999999986</v>
      </c>
      <c r="G2260" s="2">
        <f t="shared" si="275"/>
        <v>7.2871399999999982</v>
      </c>
      <c r="H2260" s="2">
        <f t="shared" si="279"/>
        <v>6.7261749999999996</v>
      </c>
      <c r="I2260" s="2">
        <f t="array" ref="I2260">SUMPRODUCT(B2244:B2263, (ROW(B2244:B2263)-ROW(B2244)+1)) / (20*21/2)</f>
        <v>7.3234761904761898</v>
      </c>
      <c r="J2260" s="2">
        <f t="shared" si="274"/>
        <v>7.361752051789038</v>
      </c>
      <c r="K2260" s="2">
        <f t="shared" si="276"/>
        <v>7.2554776893298465</v>
      </c>
    </row>
    <row r="2261" spans="1:11" ht="13.5" x14ac:dyDescent="0.25">
      <c r="A2261" s="3">
        <f>TITRES_STAT!B2264</f>
        <v>45295</v>
      </c>
      <c r="B2261" s="5">
        <f>TITRES_STAT!D2264</f>
        <v>7.2309999999999999</v>
      </c>
      <c r="C2261" s="2">
        <f t="shared" si="277"/>
        <v>-0.26400000000000023</v>
      </c>
      <c r="D2261" s="2">
        <f t="shared" si="278"/>
        <v>7.3894000000000002</v>
      </c>
      <c r="E2261" s="2">
        <f t="shared" si="280"/>
        <v>7.3101999999999991</v>
      </c>
      <c r="F2261" s="2">
        <f t="shared" si="281"/>
        <v>7.3724499999999979</v>
      </c>
      <c r="G2261" s="2">
        <f t="shared" si="275"/>
        <v>7.2954599999999967</v>
      </c>
      <c r="H2261" s="2">
        <f t="shared" si="279"/>
        <v>6.7303650000000008</v>
      </c>
      <c r="I2261" s="2">
        <f t="array" ref="I2261">SUMPRODUCT(B2245:B2264, (ROW(B2245:B2264)-ROW(B2245)+1)) / (20*21/2)</f>
        <v>7.3108190476190469</v>
      </c>
      <c r="J2261" s="2">
        <f t="shared" ref="J2261:J2324" si="282">$J$4*B2261+J2260*(1-$J$4)</f>
        <v>7.3492994754281771</v>
      </c>
      <c r="K2261" s="2">
        <f t="shared" si="276"/>
        <v>7.2545177799443632</v>
      </c>
    </row>
    <row r="2262" spans="1:11" ht="13.5" x14ac:dyDescent="0.25">
      <c r="A2262" s="3">
        <f>TITRES_STAT!B2265</f>
        <v>45296</v>
      </c>
      <c r="B2262" s="5">
        <f>TITRES_STAT!D2265</f>
        <v>7.2309999999999999</v>
      </c>
      <c r="C2262" s="2">
        <f t="shared" si="277"/>
        <v>0</v>
      </c>
      <c r="D2262" s="2">
        <f t="shared" si="278"/>
        <v>7.3894000000000002</v>
      </c>
      <c r="E2262" s="2">
        <f t="shared" si="280"/>
        <v>7.3101999999999991</v>
      </c>
      <c r="F2262" s="2">
        <f t="shared" si="281"/>
        <v>7.3724499999999979</v>
      </c>
      <c r="G2262" s="2">
        <f t="shared" si="275"/>
        <v>7.3022599999999969</v>
      </c>
      <c r="H2262" s="2">
        <f t="shared" si="279"/>
        <v>6.7345550000000003</v>
      </c>
      <c r="I2262" s="2">
        <f t="array" ref="I2262">SUMPRODUCT(B2246:B2265, (ROW(B2246:B2265)-ROW(B2246)+1)) / (20*21/2)</f>
        <v>7.3298333333333323</v>
      </c>
      <c r="J2262" s="2">
        <f t="shared" si="282"/>
        <v>7.3380328587207311</v>
      </c>
      <c r="K2262" s="2">
        <f t="shared" si="276"/>
        <v>7.2535955140641928</v>
      </c>
    </row>
    <row r="2263" spans="1:11" ht="13.5" x14ac:dyDescent="0.25">
      <c r="A2263" s="3">
        <f>TITRES_STAT!B2266</f>
        <v>45299</v>
      </c>
      <c r="B2263" s="5">
        <f>TITRES_STAT!D2266</f>
        <v>7.2309999999999999</v>
      </c>
      <c r="C2263" s="2">
        <f t="shared" si="277"/>
        <v>0</v>
      </c>
      <c r="D2263" s="2">
        <f t="shared" si="278"/>
        <v>7.3365999999999998</v>
      </c>
      <c r="E2263" s="2">
        <f t="shared" si="280"/>
        <v>7.3101999999999991</v>
      </c>
      <c r="F2263" s="2">
        <f t="shared" si="281"/>
        <v>7.3638999999999992</v>
      </c>
      <c r="G2263" s="2">
        <f t="shared" si="275"/>
        <v>7.3073599999999965</v>
      </c>
      <c r="H2263" s="2">
        <f t="shared" si="279"/>
        <v>6.737965</v>
      </c>
      <c r="I2263" s="2">
        <f t="array" ref="I2263">SUMPRODUCT(B2247:B2266, (ROW(B2247:B2266)-ROW(B2247)+1)) / (20*21/2)</f>
        <v>7.3487238095238094</v>
      </c>
      <c r="J2263" s="2">
        <f t="shared" si="282"/>
        <v>7.3278392531282801</v>
      </c>
      <c r="K2263" s="2">
        <f t="shared" si="276"/>
        <v>7.2527094154734408</v>
      </c>
    </row>
    <row r="2264" spans="1:11" ht="13.5" x14ac:dyDescent="0.25">
      <c r="A2264" s="3">
        <f>TITRES_STAT!B2267</f>
        <v>45300</v>
      </c>
      <c r="B2264" s="5">
        <f>TITRES_STAT!D2267</f>
        <v>7.2309999999999999</v>
      </c>
      <c r="C2264" s="2">
        <f t="shared" si="277"/>
        <v>0</v>
      </c>
      <c r="D2264" s="2">
        <f t="shared" si="278"/>
        <v>7.2838000000000012</v>
      </c>
      <c r="E2264" s="2">
        <f t="shared" si="280"/>
        <v>7.3101999999999991</v>
      </c>
      <c r="F2264" s="2">
        <f t="shared" si="281"/>
        <v>7.3553499999999987</v>
      </c>
      <c r="G2264" s="2">
        <f t="shared" si="275"/>
        <v>7.3124599999999962</v>
      </c>
      <c r="H2264" s="2">
        <f t="shared" si="279"/>
        <v>6.7413750000000006</v>
      </c>
      <c r="I2264" s="2">
        <f t="array" ref="I2264">SUMPRODUCT(B2248:B2267, (ROW(B2248:B2267)-ROW(B2248)+1)) / (20*21/2)</f>
        <v>7.3680190476190477</v>
      </c>
      <c r="J2264" s="2">
        <f t="shared" si="282"/>
        <v>7.3186164671160627</v>
      </c>
      <c r="K2264" s="2">
        <f t="shared" si="276"/>
        <v>7.2518580658470322</v>
      </c>
    </row>
    <row r="2265" spans="1:11" ht="13.5" x14ac:dyDescent="0.25">
      <c r="A2265" s="3">
        <f>TITRES_STAT!B2268</f>
        <v>45301</v>
      </c>
      <c r="B2265" s="5">
        <f>TITRES_STAT!D2268</f>
        <v>7.5549999999999997</v>
      </c>
      <c r="C2265" s="2">
        <f t="shared" si="277"/>
        <v>0.32399999999999984</v>
      </c>
      <c r="D2265" s="2">
        <f t="shared" si="278"/>
        <v>7.2957999999999998</v>
      </c>
      <c r="E2265" s="2">
        <f t="shared" si="280"/>
        <v>7.3426000000000018</v>
      </c>
      <c r="F2265" s="2">
        <f t="shared" si="281"/>
        <v>7.3566499999999992</v>
      </c>
      <c r="G2265" s="2">
        <f t="shared" si="275"/>
        <v>7.3238599999999972</v>
      </c>
      <c r="H2265" s="2">
        <f t="shared" si="279"/>
        <v>6.7464050000000011</v>
      </c>
      <c r="I2265" s="2">
        <f t="array" ref="I2265">SUMPRODUCT(B2249:B2268, (ROW(B2249:B2268)-ROW(B2249)+1)) / (20*21/2)</f>
        <v>7.3877571428571436</v>
      </c>
      <c r="J2265" s="2">
        <f t="shared" si="282"/>
        <v>7.3411291845335809</v>
      </c>
      <c r="K2265" s="2">
        <f t="shared" si="276"/>
        <v>7.2637459848334229</v>
      </c>
    </row>
    <row r="2266" spans="1:11" ht="13.5" x14ac:dyDescent="0.25">
      <c r="A2266" s="3">
        <f>TITRES_STAT!B2269</f>
        <v>45302</v>
      </c>
      <c r="B2266" s="5">
        <f>TITRES_STAT!D2269</f>
        <v>7.5549999999999997</v>
      </c>
      <c r="C2266" s="2">
        <f t="shared" si="277"/>
        <v>0</v>
      </c>
      <c r="D2266" s="2">
        <f t="shared" si="278"/>
        <v>7.3605999999999998</v>
      </c>
      <c r="E2266" s="2">
        <f t="shared" si="280"/>
        <v>7.375</v>
      </c>
      <c r="F2266" s="2">
        <f t="shared" si="281"/>
        <v>7.3524000000000003</v>
      </c>
      <c r="G2266" s="2">
        <f t="shared" si="275"/>
        <v>7.3291399999999962</v>
      </c>
      <c r="H2266" s="2">
        <f t="shared" si="279"/>
        <v>6.7514350000000016</v>
      </c>
      <c r="I2266" s="2">
        <f t="array" ref="I2266">SUMPRODUCT(B2250:B2269, (ROW(B2250:B2269)-ROW(B2250)+1)) / (20*21/2)</f>
        <v>7.4079380952380944</v>
      </c>
      <c r="J2266" s="2">
        <f t="shared" si="282"/>
        <v>7.3614978336256209</v>
      </c>
      <c r="K2266" s="2">
        <f t="shared" si="276"/>
        <v>7.275167710918387</v>
      </c>
    </row>
    <row r="2267" spans="1:11" ht="13.5" x14ac:dyDescent="0.25">
      <c r="A2267" s="3">
        <f>TITRES_STAT!B2270</f>
        <v>45303</v>
      </c>
      <c r="B2267" s="5">
        <f>TITRES_STAT!D2270</f>
        <v>7.5549999999999997</v>
      </c>
      <c r="C2267" s="2">
        <f t="shared" si="277"/>
        <v>0</v>
      </c>
      <c r="D2267" s="2">
        <f t="shared" si="278"/>
        <v>7.4253999999999989</v>
      </c>
      <c r="E2267" s="2">
        <f t="shared" si="280"/>
        <v>7.4074000000000009</v>
      </c>
      <c r="F2267" s="2">
        <f t="shared" si="281"/>
        <v>7.3477500000000004</v>
      </c>
      <c r="G2267" s="2">
        <f t="shared" si="275"/>
        <v>7.3344199999999971</v>
      </c>
      <c r="H2267" s="2">
        <f t="shared" si="279"/>
        <v>6.7572450000000011</v>
      </c>
      <c r="I2267" s="2">
        <f t="array" ref="I2267">SUMPRODUCT(B2251:B2270, (ROW(B2251:B2270)-ROW(B2251)+1)) / (20*21/2)</f>
        <v>7.4269428571428575</v>
      </c>
      <c r="J2267" s="2">
        <f t="shared" si="282"/>
        <v>7.3799266113755619</v>
      </c>
      <c r="K2267" s="2">
        <f t="shared" si="276"/>
        <v>7.2861415261764897</v>
      </c>
    </row>
    <row r="2268" spans="1:11" ht="13.5" x14ac:dyDescent="0.25">
      <c r="A2268" s="3">
        <f>TITRES_STAT!B2271</f>
        <v>45306</v>
      </c>
      <c r="B2268" s="5">
        <f>TITRES_STAT!D2271</f>
        <v>7.5549999999999997</v>
      </c>
      <c r="C2268" s="2">
        <f t="shared" si="277"/>
        <v>0</v>
      </c>
      <c r="D2268" s="2">
        <f t="shared" si="278"/>
        <v>7.4901999999999997</v>
      </c>
      <c r="E2268" s="2">
        <f t="shared" si="280"/>
        <v>7.4134000000000011</v>
      </c>
      <c r="F2268" s="2">
        <f t="shared" si="281"/>
        <v>7.3431000000000015</v>
      </c>
      <c r="G2268" s="2">
        <f t="shared" si="275"/>
        <v>7.339699999999997</v>
      </c>
      <c r="H2268" s="2">
        <f t="shared" si="279"/>
        <v>6.7630550000000005</v>
      </c>
      <c r="I2268" s="2">
        <f t="array" ref="I2268">SUMPRODUCT(B2252:B2271, (ROW(B2252:B2271)-ROW(B2252)+1)) / (20*21/2)</f>
        <v>7.4447714285714284</v>
      </c>
      <c r="J2268" s="2">
        <f t="shared" si="282"/>
        <v>7.3966002674350326</v>
      </c>
      <c r="K2268" s="2">
        <f t="shared" si="276"/>
        <v>7.2966849957381958</v>
      </c>
    </row>
    <row r="2269" spans="1:11" ht="13.5" x14ac:dyDescent="0.25">
      <c r="A2269" s="3">
        <f>TITRES_STAT!B2272</f>
        <v>45307</v>
      </c>
      <c r="B2269" s="5">
        <f>TITRES_STAT!D2272</f>
        <v>7.5549999999999997</v>
      </c>
      <c r="C2269" s="2">
        <f t="shared" si="277"/>
        <v>0</v>
      </c>
      <c r="D2269" s="2">
        <f t="shared" si="278"/>
        <v>7.5549999999999997</v>
      </c>
      <c r="E2269" s="2">
        <f t="shared" si="280"/>
        <v>7.4194000000000013</v>
      </c>
      <c r="F2269" s="2">
        <f t="shared" si="281"/>
        <v>7.3554500000000003</v>
      </c>
      <c r="G2269" s="2">
        <f t="shared" si="275"/>
        <v>7.3487199999999975</v>
      </c>
      <c r="H2269" s="2">
        <f t="shared" si="279"/>
        <v>6.768085000000001</v>
      </c>
      <c r="I2269" s="2">
        <f t="array" ref="I2269">SUMPRODUCT(B2253:B2272, (ROW(B2253:B2272)-ROW(B2253)+1)) / (20*21/2)</f>
        <v>7.4610571428571433</v>
      </c>
      <c r="J2269" s="2">
        <f t="shared" si="282"/>
        <v>7.4116859562507438</v>
      </c>
      <c r="K2269" s="2">
        <f t="shared" si="276"/>
        <v>7.3068149959053255</v>
      </c>
    </row>
    <row r="2270" spans="1:11" ht="13.5" x14ac:dyDescent="0.25">
      <c r="A2270" s="3">
        <f>TITRES_STAT!B2273</f>
        <v>45308</v>
      </c>
      <c r="B2270" s="5">
        <f>TITRES_STAT!D2273</f>
        <v>7.5549999999999997</v>
      </c>
      <c r="C2270" s="2">
        <f t="shared" si="277"/>
        <v>0</v>
      </c>
      <c r="D2270" s="2">
        <f t="shared" si="278"/>
        <v>7.5549999999999997</v>
      </c>
      <c r="E2270" s="2">
        <f t="shared" si="280"/>
        <v>7.4253999999999989</v>
      </c>
      <c r="F2270" s="2">
        <f t="shared" si="281"/>
        <v>7.3678000000000008</v>
      </c>
      <c r="G2270" s="2">
        <f t="shared" si="275"/>
        <v>7.3577399999999979</v>
      </c>
      <c r="H2270" s="2">
        <f t="shared" si="279"/>
        <v>6.773155</v>
      </c>
      <c r="I2270" s="2">
        <f t="array" ref="I2270">SUMPRODUCT(B2254:B2273, (ROW(B2254:B2273)-ROW(B2254)+1)) / (20*21/2)</f>
        <v>7.4758000000000004</v>
      </c>
      <c r="J2270" s="2">
        <f t="shared" si="282"/>
        <v>7.4253349127982924</v>
      </c>
      <c r="K2270" s="2">
        <f t="shared" si="276"/>
        <v>7.3165477411639399</v>
      </c>
    </row>
    <row r="2271" spans="1:11" ht="13.5" x14ac:dyDescent="0.25">
      <c r="A2271" s="3">
        <f>TITRES_STAT!B2274</f>
        <v>45309</v>
      </c>
      <c r="B2271" s="5">
        <f>TITRES_STAT!D2274</f>
        <v>7.5549999999999997</v>
      </c>
      <c r="C2271" s="2">
        <f t="shared" si="277"/>
        <v>0</v>
      </c>
      <c r="D2271" s="2">
        <f t="shared" si="278"/>
        <v>7.5549999999999997</v>
      </c>
      <c r="E2271" s="2">
        <f t="shared" si="280"/>
        <v>7.4578000000000007</v>
      </c>
      <c r="F2271" s="2">
        <f t="shared" si="281"/>
        <v>7.3840000000000003</v>
      </c>
      <c r="G2271" s="2">
        <f t="shared" si="275"/>
        <v>7.3642199999999978</v>
      </c>
      <c r="H2271" s="2">
        <f t="shared" si="279"/>
        <v>6.7782250000000008</v>
      </c>
      <c r="I2271" s="2">
        <f t="array" ref="I2271">SUMPRODUCT(B2255:B2274, (ROW(B2255:B2274)-ROW(B2255)+1)) / (20*21/2)</f>
        <v>7.4889999999999999</v>
      </c>
      <c r="J2271" s="2">
        <f t="shared" si="282"/>
        <v>7.4376839687222649</v>
      </c>
      <c r="K2271" s="2">
        <f t="shared" si="276"/>
        <v>7.325898810137903</v>
      </c>
    </row>
    <row r="2272" spans="1:11" ht="13.5" x14ac:dyDescent="0.25">
      <c r="A2272" s="3">
        <f>TITRES_STAT!B2275</f>
        <v>45310</v>
      </c>
      <c r="B2272" s="5">
        <f>TITRES_STAT!D2275</f>
        <v>7.5549999999999997</v>
      </c>
      <c r="C2272" s="2">
        <f t="shared" si="277"/>
        <v>0</v>
      </c>
      <c r="D2272" s="2">
        <f t="shared" si="278"/>
        <v>7.5549999999999997</v>
      </c>
      <c r="E2272" s="2">
        <f t="shared" si="280"/>
        <v>7.4901999999999989</v>
      </c>
      <c r="F2272" s="2">
        <f t="shared" si="281"/>
        <v>7.4002000000000008</v>
      </c>
      <c r="G2272" s="2">
        <f t="shared" si="275"/>
        <v>7.3706999999999994</v>
      </c>
      <c r="H2272" s="2">
        <f t="shared" si="279"/>
        <v>6.7832950000000007</v>
      </c>
      <c r="I2272" s="2">
        <f t="array" ref="I2272">SUMPRODUCT(B2256:B2275, (ROW(B2256:B2275)-ROW(B2256)+1)) / (20*21/2)</f>
        <v>7.4738952380952384</v>
      </c>
      <c r="J2272" s="2">
        <f t="shared" si="282"/>
        <v>7.4488569240820492</v>
      </c>
      <c r="K2272" s="2">
        <f t="shared" si="276"/>
        <v>7.3348831705246518</v>
      </c>
    </row>
    <row r="2273" spans="1:11" ht="13.5" x14ac:dyDescent="0.25">
      <c r="A2273" s="3">
        <f>TITRES_STAT!B2276</f>
        <v>45313</v>
      </c>
      <c r="B2273" s="5">
        <f>TITRES_STAT!D2276</f>
        <v>7.5549999999999997</v>
      </c>
      <c r="C2273" s="2">
        <f t="shared" si="277"/>
        <v>0</v>
      </c>
      <c r="D2273" s="2">
        <f t="shared" si="278"/>
        <v>7.5549999999999997</v>
      </c>
      <c r="E2273" s="2">
        <f t="shared" si="280"/>
        <v>7.5225999999999997</v>
      </c>
      <c r="F2273" s="2">
        <f t="shared" si="281"/>
        <v>7.4164000000000012</v>
      </c>
      <c r="G2273" s="2">
        <f t="shared" si="275"/>
        <v>7.3771799999999983</v>
      </c>
      <c r="H2273" s="2">
        <f t="shared" si="279"/>
        <v>6.7883650000000015</v>
      </c>
      <c r="I2273" s="2">
        <f t="array" ref="I2273">SUMPRODUCT(B2257:B2276, (ROW(B2257:B2276)-ROW(B2257)+1)) / (20*21/2)</f>
        <v>7.4828714285714275</v>
      </c>
      <c r="J2273" s="2">
        <f t="shared" si="282"/>
        <v>7.4589657884551874</v>
      </c>
      <c r="K2273" s="2">
        <f t="shared" si="276"/>
        <v>7.343515203053097</v>
      </c>
    </row>
    <row r="2274" spans="1:11" ht="13.5" x14ac:dyDescent="0.25">
      <c r="A2274" s="3">
        <f>TITRES_STAT!B2277</f>
        <v>45314</v>
      </c>
      <c r="B2274" s="5">
        <f>TITRES_STAT!D2277</f>
        <v>7.5549999999999997</v>
      </c>
      <c r="C2274" s="2">
        <f t="shared" si="277"/>
        <v>0</v>
      </c>
      <c r="D2274" s="2">
        <f t="shared" si="278"/>
        <v>7.5549999999999997</v>
      </c>
      <c r="E2274" s="2">
        <f t="shared" si="280"/>
        <v>7.5550000000000015</v>
      </c>
      <c r="F2274" s="2">
        <f t="shared" si="281"/>
        <v>7.4326000000000025</v>
      </c>
      <c r="G2274" s="2">
        <f t="shared" si="275"/>
        <v>7.383659999999999</v>
      </c>
      <c r="H2274" s="2">
        <f t="shared" si="279"/>
        <v>6.7933950000000003</v>
      </c>
      <c r="I2274" s="2">
        <f t="array" ref="I2274">SUMPRODUCT(B2258:B2277, (ROW(B2258:B2277)-ROW(B2258)+1)) / (20*21/2)</f>
        <v>7.4904285714285708</v>
      </c>
      <c r="J2274" s="2">
        <f t="shared" si="282"/>
        <v>7.4681119038404074</v>
      </c>
      <c r="K2274" s="2">
        <f t="shared" si="276"/>
        <v>7.3518087245019954</v>
      </c>
    </row>
    <row r="2275" spans="1:11" ht="13.5" x14ac:dyDescent="0.25">
      <c r="A2275" s="3">
        <f>TITRES_STAT!B2278</f>
        <v>45315</v>
      </c>
      <c r="B2275" s="5">
        <f>TITRES_STAT!D2278</f>
        <v>7.274</v>
      </c>
      <c r="C2275" s="2">
        <f t="shared" si="277"/>
        <v>-0.28099999999999969</v>
      </c>
      <c r="D2275" s="2">
        <f t="shared" si="278"/>
        <v>7.4988000000000001</v>
      </c>
      <c r="E2275" s="2">
        <f t="shared" si="280"/>
        <v>7.5269000000000004</v>
      </c>
      <c r="F2275" s="2">
        <f t="shared" si="281"/>
        <v>7.4347500000000037</v>
      </c>
      <c r="G2275" s="2">
        <f t="shared" si="275"/>
        <v>7.3845199999999984</v>
      </c>
      <c r="H2275" s="2">
        <f t="shared" si="279"/>
        <v>6.7969800000000014</v>
      </c>
      <c r="I2275" s="2">
        <f t="array" ref="I2275">SUMPRODUCT(B2259:B2278, (ROW(B2259:B2278)-ROW(B2259)+1)) / (20*21/2)</f>
        <v>7.5249476190476186</v>
      </c>
      <c r="J2275" s="2">
        <f t="shared" si="282"/>
        <v>7.4496250558556065</v>
      </c>
      <c r="K2275" s="2">
        <f t="shared" si="276"/>
        <v>7.3487574019725059</v>
      </c>
    </row>
    <row r="2276" spans="1:11" ht="13.5" x14ac:dyDescent="0.25">
      <c r="A2276" s="3">
        <f>TITRES_STAT!B2279</f>
        <v>45316</v>
      </c>
      <c r="B2276" s="5">
        <f>TITRES_STAT!D2279</f>
        <v>7.5289999999999999</v>
      </c>
      <c r="C2276" s="2">
        <f t="shared" si="277"/>
        <v>0.25499999999999989</v>
      </c>
      <c r="D2276" s="2">
        <f t="shared" si="278"/>
        <v>7.4936000000000007</v>
      </c>
      <c r="E2276" s="2">
        <f t="shared" si="280"/>
        <v>7.5242999999999993</v>
      </c>
      <c r="F2276" s="2">
        <f t="shared" si="281"/>
        <v>7.4496500000000028</v>
      </c>
      <c r="G2276" s="2">
        <f t="shared" si="275"/>
        <v>7.3904800000000002</v>
      </c>
      <c r="H2276" s="2">
        <f t="shared" si="279"/>
        <v>6.8018800000000006</v>
      </c>
      <c r="I2276" s="2">
        <f t="array" ref="I2276">SUMPRODUCT(B2260:B2279, (ROW(B2260:B2279)-ROW(B2260)+1)) / (20*21/2)</f>
        <v>7.557885714285713</v>
      </c>
      <c r="J2276" s="2">
        <f t="shared" si="282"/>
        <v>7.4571845743455487</v>
      </c>
      <c r="K2276" s="2">
        <f t="shared" si="276"/>
        <v>7.3558257391500552</v>
      </c>
    </row>
    <row r="2277" spans="1:11" ht="13.5" x14ac:dyDescent="0.25">
      <c r="A2277" s="3">
        <f>TITRES_STAT!B2280</f>
        <v>45317</v>
      </c>
      <c r="B2277" s="5">
        <f>TITRES_STAT!D2280</f>
        <v>7.5289999999999999</v>
      </c>
      <c r="C2277" s="2">
        <f t="shared" si="277"/>
        <v>0</v>
      </c>
      <c r="D2277" s="2">
        <f t="shared" si="278"/>
        <v>7.4884000000000004</v>
      </c>
      <c r="E2277" s="2">
        <f t="shared" si="280"/>
        <v>7.5217000000000001</v>
      </c>
      <c r="F2277" s="2">
        <f t="shared" si="281"/>
        <v>7.4645500000000027</v>
      </c>
      <c r="G2277" s="2">
        <f t="shared" si="275"/>
        <v>7.3965999999999994</v>
      </c>
      <c r="H2277" s="2">
        <f t="shared" si="279"/>
        <v>6.8075600000000023</v>
      </c>
      <c r="I2277" s="2">
        <f t="array" ref="I2277">SUMPRODUCT(B2261:B2280, (ROW(B2261:B2280)-ROW(B2261)+1)) / (20*21/2)</f>
        <v>7.5568619047619041</v>
      </c>
      <c r="J2277" s="2">
        <f t="shared" si="282"/>
        <v>7.4640241386935919</v>
      </c>
      <c r="K2277" s="2">
        <f t="shared" si="276"/>
        <v>7.3626168866343669</v>
      </c>
    </row>
    <row r="2278" spans="1:11" ht="13.5" x14ac:dyDescent="0.25">
      <c r="A2278" s="3">
        <f>TITRES_STAT!B2281</f>
        <v>45320</v>
      </c>
      <c r="B2278" s="5">
        <f>TITRES_STAT!D2281</f>
        <v>7.827</v>
      </c>
      <c r="C2278" s="2">
        <f t="shared" si="277"/>
        <v>0.29800000000000004</v>
      </c>
      <c r="D2278" s="2">
        <f t="shared" si="278"/>
        <v>7.5427999999999997</v>
      </c>
      <c r="E2278" s="2">
        <f t="shared" si="280"/>
        <v>7.5488999999999988</v>
      </c>
      <c r="F2278" s="2">
        <f t="shared" si="281"/>
        <v>7.4811500000000022</v>
      </c>
      <c r="G2278" s="2">
        <f t="shared" si="275"/>
        <v>7.4085199999999993</v>
      </c>
      <c r="H2278" s="2">
        <f t="shared" si="279"/>
        <v>6.8140700000000018</v>
      </c>
      <c r="I2278" s="2">
        <f t="array" ref="I2278">SUMPRODUCT(B2262:B2281, (ROW(B2262:B2281)-ROW(B2262)+1)) / (20*21/2)</f>
        <v>7.5874952380952374</v>
      </c>
      <c r="J2278" s="2">
        <f t="shared" si="282"/>
        <v>7.4985932683418213</v>
      </c>
      <c r="K2278" s="2">
        <f t="shared" si="276"/>
        <v>7.3808279891192941</v>
      </c>
    </row>
    <row r="2279" spans="1:11" ht="13.5" x14ac:dyDescent="0.25">
      <c r="A2279" s="3">
        <f>TITRES_STAT!B2282</f>
        <v>45321</v>
      </c>
      <c r="B2279" s="5">
        <f>TITRES_STAT!D2282</f>
        <v>7.827</v>
      </c>
      <c r="C2279" s="2">
        <f t="shared" si="277"/>
        <v>0</v>
      </c>
      <c r="D2279" s="2">
        <f t="shared" si="278"/>
        <v>7.5971999999999991</v>
      </c>
      <c r="E2279" s="2">
        <f t="shared" si="280"/>
        <v>7.5760999999999994</v>
      </c>
      <c r="F2279" s="2">
        <f t="shared" si="281"/>
        <v>7.4977500000000017</v>
      </c>
      <c r="G2279" s="2">
        <f t="shared" si="275"/>
        <v>7.4195799999999998</v>
      </c>
      <c r="H2279" s="2">
        <f t="shared" si="279"/>
        <v>6.8204600000000015</v>
      </c>
      <c r="I2279" s="2">
        <f t="array" ref="I2279">SUMPRODUCT(B2263:B2282, (ROW(B2263:B2282)-ROW(B2263)+1)) / (20*21/2)</f>
        <v>7.6160904761904753</v>
      </c>
      <c r="J2279" s="2">
        <f t="shared" si="282"/>
        <v>7.5298700999283144</v>
      </c>
      <c r="K2279" s="2">
        <f t="shared" si="276"/>
        <v>7.3983249307224597</v>
      </c>
    </row>
    <row r="2280" spans="1:11" ht="13.5" x14ac:dyDescent="0.25">
      <c r="A2280" s="3">
        <f>TITRES_STAT!B2283</f>
        <v>45322</v>
      </c>
      <c r="B2280" s="5">
        <f>TITRES_STAT!D2283</f>
        <v>7.4870000000000001</v>
      </c>
      <c r="C2280" s="2">
        <f t="shared" si="277"/>
        <v>-0.33999999999999986</v>
      </c>
      <c r="D2280" s="2">
        <f t="shared" si="278"/>
        <v>7.6397999999999993</v>
      </c>
      <c r="E2280" s="2">
        <f t="shared" si="280"/>
        <v>7.5692999999999984</v>
      </c>
      <c r="F2280" s="2">
        <f t="shared" si="281"/>
        <v>7.49735</v>
      </c>
      <c r="G2280" s="2">
        <f t="shared" si="275"/>
        <v>7.4238400000000002</v>
      </c>
      <c r="H2280" s="2">
        <f t="shared" si="279"/>
        <v>6.8251500000000025</v>
      </c>
      <c r="I2280" s="2">
        <f t="array" ref="I2280">SUMPRODUCT(B2264:B2283, (ROW(B2264:B2283)-ROW(B2264)+1)) / (20*21/2)</f>
        <v>7.6418476190476179</v>
      </c>
      <c r="J2280" s="2">
        <f t="shared" si="282"/>
        <v>7.525787233268475</v>
      </c>
      <c r="K2280" s="2">
        <f t="shared" si="276"/>
        <v>7.4018023844196179</v>
      </c>
    </row>
    <row r="2281" spans="1:11" ht="13.5" x14ac:dyDescent="0.25">
      <c r="A2281" s="3">
        <f>TITRES_STAT!B2284</f>
        <v>45323</v>
      </c>
      <c r="B2281" s="5">
        <f>TITRES_STAT!D2284</f>
        <v>7.819</v>
      </c>
      <c r="C2281" s="2">
        <f t="shared" si="277"/>
        <v>0.33199999999999985</v>
      </c>
      <c r="D2281" s="2">
        <f t="shared" si="278"/>
        <v>7.6978000000000009</v>
      </c>
      <c r="E2281" s="2">
        <f t="shared" si="280"/>
        <v>7.595699999999999</v>
      </c>
      <c r="F2281" s="2">
        <f t="shared" si="281"/>
        <v>7.5267499999999998</v>
      </c>
      <c r="G2281" s="2">
        <f t="shared" si="275"/>
        <v>7.4356000000000009</v>
      </c>
      <c r="H2281" s="2">
        <f t="shared" si="279"/>
        <v>6.8315000000000019</v>
      </c>
      <c r="I2281" s="2">
        <f t="array" ref="I2281">SUMPRODUCT(B2265:B2284, (ROW(B2265:B2284)-ROW(B2265)+1)) / (20*21/2)</f>
        <v>7.6640047619047609</v>
      </c>
      <c r="J2281" s="2">
        <f t="shared" si="282"/>
        <v>7.5537122586714771</v>
      </c>
      <c r="K2281" s="2">
        <f t="shared" si="276"/>
        <v>7.4181630752266923</v>
      </c>
    </row>
    <row r="2282" spans="1:11" ht="13.5" x14ac:dyDescent="0.25">
      <c r="A2282" s="3">
        <f>TITRES_STAT!B2285</f>
        <v>45324</v>
      </c>
      <c r="B2282" s="5">
        <f>TITRES_STAT!D2285</f>
        <v>7.827</v>
      </c>
      <c r="C2282" s="2">
        <f t="shared" si="277"/>
        <v>8.0000000000000071E-3</v>
      </c>
      <c r="D2282" s="2">
        <f t="shared" si="278"/>
        <v>7.7573999999999996</v>
      </c>
      <c r="E2282" s="2">
        <f t="shared" si="280"/>
        <v>7.6228999999999996</v>
      </c>
      <c r="F2282" s="2">
        <f t="shared" si="281"/>
        <v>7.5565499999999988</v>
      </c>
      <c r="G2282" s="2">
        <f t="shared" si="275"/>
        <v>7.4475200000000008</v>
      </c>
      <c r="H2282" s="2">
        <f t="shared" si="279"/>
        <v>6.8378900000000025</v>
      </c>
      <c r="I2282" s="2">
        <f t="array" ref="I2282">SUMPRODUCT(B2266:B2285, (ROW(B2266:B2285)-ROW(B2266)+1)) / (20*21/2)</f>
        <v>7.6833619047619042</v>
      </c>
      <c r="J2282" s="2">
        <f t="shared" si="282"/>
        <v>7.5797396626075271</v>
      </c>
      <c r="K2282" s="2">
        <f t="shared" si="276"/>
        <v>7.4341958958060381</v>
      </c>
    </row>
    <row r="2283" spans="1:11" ht="13.5" x14ac:dyDescent="0.25">
      <c r="A2283" s="3">
        <f>TITRES_STAT!B2286</f>
        <v>45327</v>
      </c>
      <c r="B2283" s="5">
        <f>TITRES_STAT!D2286</f>
        <v>7.827</v>
      </c>
      <c r="C2283" s="2">
        <f t="shared" si="277"/>
        <v>0</v>
      </c>
      <c r="D2283" s="2">
        <f t="shared" si="278"/>
        <v>7.7573999999999996</v>
      </c>
      <c r="E2283" s="2">
        <f t="shared" si="280"/>
        <v>7.6501000000000001</v>
      </c>
      <c r="F2283" s="2">
        <f t="shared" si="281"/>
        <v>7.5863499999999986</v>
      </c>
      <c r="G2283" s="2">
        <f t="shared" si="275"/>
        <v>7.4596</v>
      </c>
      <c r="H2283" s="2">
        <f t="shared" si="279"/>
        <v>6.8442800000000013</v>
      </c>
      <c r="I2283" s="2">
        <f t="array" ref="I2283">SUMPRODUCT(B2267:B2286, (ROW(B2267:B2286)-ROW(B2267)+1)) / (20*21/2)</f>
        <v>7.7257476190476186</v>
      </c>
      <c r="J2283" s="2">
        <f t="shared" si="282"/>
        <v>7.6032882661687156</v>
      </c>
      <c r="K2283" s="2">
        <f t="shared" si="276"/>
        <v>7.449599978323449</v>
      </c>
    </row>
    <row r="2284" spans="1:11" ht="13.5" x14ac:dyDescent="0.25">
      <c r="A2284" s="3">
        <f>TITRES_STAT!B2287</f>
        <v>45328</v>
      </c>
      <c r="B2284" s="5">
        <f>TITRES_STAT!D2287</f>
        <v>7.819</v>
      </c>
      <c r="C2284" s="2">
        <f t="shared" si="277"/>
        <v>-8.0000000000000071E-3</v>
      </c>
      <c r="D2284" s="2">
        <f t="shared" si="278"/>
        <v>7.7558000000000007</v>
      </c>
      <c r="E2284" s="2">
        <f t="shared" si="280"/>
        <v>7.6764999999999999</v>
      </c>
      <c r="F2284" s="2">
        <f t="shared" si="281"/>
        <v>7.6157499999999985</v>
      </c>
      <c r="G2284" s="2">
        <f t="shared" si="275"/>
        <v>7.4715200000000008</v>
      </c>
      <c r="H2284" s="2">
        <f t="shared" si="279"/>
        <v>6.8507500000000014</v>
      </c>
      <c r="I2284" s="2">
        <f t="array" ref="I2284">SUMPRODUCT(B2268:B2287, (ROW(B2268:B2287)-ROW(B2268)+1)) / (20*21/2)</f>
        <v>7.7615666666666652</v>
      </c>
      <c r="J2284" s="2">
        <f t="shared" si="282"/>
        <v>7.623832240819314</v>
      </c>
      <c r="K2284" s="2">
        <f t="shared" si="276"/>
        <v>7.4640862536833144</v>
      </c>
    </row>
    <row r="2285" spans="1:11" ht="13.5" x14ac:dyDescent="0.25">
      <c r="A2285" s="3">
        <f>TITRES_STAT!B2288</f>
        <v>45329</v>
      </c>
      <c r="B2285" s="5">
        <f>TITRES_STAT!D2288</f>
        <v>7.819</v>
      </c>
      <c r="C2285" s="2">
        <f t="shared" si="277"/>
        <v>0</v>
      </c>
      <c r="D2285" s="2">
        <f t="shared" si="278"/>
        <v>7.8221999999999996</v>
      </c>
      <c r="E2285" s="2">
        <f t="shared" si="280"/>
        <v>7.7309999999999999</v>
      </c>
      <c r="F2285" s="2">
        <f t="shared" si="281"/>
        <v>7.6289499999999988</v>
      </c>
      <c r="G2285" s="2">
        <f t="shared" si="275"/>
        <v>7.4832800000000006</v>
      </c>
      <c r="H2285" s="2">
        <f t="shared" si="279"/>
        <v>6.8566650000000005</v>
      </c>
      <c r="I2285" s="2">
        <f t="array" ref="I2285">SUMPRODUCT(B2269:B2288, (ROW(B2269:B2288)-ROW(B2269)+1)) / (20*21/2)</f>
        <v>7.7918809523809509</v>
      </c>
      <c r="J2285" s="2">
        <f t="shared" si="282"/>
        <v>7.6424196464555694</v>
      </c>
      <c r="K2285" s="2">
        <f t="shared" si="276"/>
        <v>7.4780044398133807</v>
      </c>
    </row>
    <row r="2286" spans="1:11" ht="13.5" x14ac:dyDescent="0.25">
      <c r="A2286" s="3">
        <f>TITRES_STAT!B2289</f>
        <v>45330</v>
      </c>
      <c r="B2286" s="5">
        <f>TITRES_STAT!D2289</f>
        <v>8.0739999999999998</v>
      </c>
      <c r="C2286" s="2">
        <f t="shared" si="277"/>
        <v>0.25499999999999989</v>
      </c>
      <c r="D2286" s="2">
        <f t="shared" si="278"/>
        <v>7.8731999999999998</v>
      </c>
      <c r="E2286" s="2">
        <f t="shared" si="280"/>
        <v>7.7855000000000008</v>
      </c>
      <c r="F2286" s="2">
        <f t="shared" si="281"/>
        <v>7.6548999999999996</v>
      </c>
      <c r="G2286" s="2">
        <f t="shared" si="275"/>
        <v>7.4967200000000016</v>
      </c>
      <c r="H2286" s="2">
        <f t="shared" si="279"/>
        <v>6.8644500000000006</v>
      </c>
      <c r="I2286" s="2">
        <f t="array" ref="I2286">SUMPRODUCT(B2270:B2289, (ROW(B2270:B2289)-ROW(B2270)+1)) / (20*21/2)</f>
        <v>7.822566666666666</v>
      </c>
      <c r="J2286" s="2">
        <f t="shared" si="282"/>
        <v>7.683522537269325</v>
      </c>
      <c r="K2286" s="2">
        <f t="shared" si="276"/>
        <v>7.5013768147226605</v>
      </c>
    </row>
    <row r="2287" spans="1:11" ht="13.5" x14ac:dyDescent="0.25">
      <c r="A2287" s="3">
        <f>TITRES_STAT!B2290</f>
        <v>45331</v>
      </c>
      <c r="B2287" s="5">
        <f>TITRES_STAT!D2290</f>
        <v>8.0310000000000006</v>
      </c>
      <c r="C2287" s="2">
        <f t="shared" si="277"/>
        <v>-4.2999999999999261E-2</v>
      </c>
      <c r="D2287" s="2">
        <f t="shared" si="278"/>
        <v>7.9139999999999997</v>
      </c>
      <c r="E2287" s="2">
        <f t="shared" si="280"/>
        <v>7.835700000000001</v>
      </c>
      <c r="F2287" s="2">
        <f t="shared" si="281"/>
        <v>7.6786999999999992</v>
      </c>
      <c r="G2287" s="2">
        <f t="shared" si="275"/>
        <v>7.5093000000000014</v>
      </c>
      <c r="H2287" s="2">
        <f t="shared" si="279"/>
        <v>6.872914999999999</v>
      </c>
      <c r="I2287" s="2">
        <f t="array" ref="I2287">SUMPRODUCT(B2271:B2290, (ROW(B2271:B2290)-ROW(B2271)+1)) / (20*21/2)</f>
        <v>7.8510238095238094</v>
      </c>
      <c r="J2287" s="2">
        <f t="shared" si="282"/>
        <v>7.7166156289579613</v>
      </c>
      <c r="K2287" s="2">
        <f t="shared" si="276"/>
        <v>7.5221463514002034</v>
      </c>
    </row>
    <row r="2288" spans="1:11" ht="13.5" x14ac:dyDescent="0.25">
      <c r="A2288" s="3">
        <f>TITRES_STAT!B2291</f>
        <v>45334</v>
      </c>
      <c r="B2288" s="5">
        <f>TITRES_STAT!D2291</f>
        <v>7.9969999999999999</v>
      </c>
      <c r="C2288" s="2">
        <f t="shared" si="277"/>
        <v>-3.4000000000000696E-2</v>
      </c>
      <c r="D2288" s="2">
        <f t="shared" si="278"/>
        <v>7.9480000000000004</v>
      </c>
      <c r="E2288" s="2">
        <f t="shared" si="280"/>
        <v>7.8527000000000005</v>
      </c>
      <c r="F2288" s="2">
        <f t="shared" si="281"/>
        <v>7.700800000000001</v>
      </c>
      <c r="G2288" s="2">
        <f t="shared" si="275"/>
        <v>7.5164400000000011</v>
      </c>
      <c r="H2288" s="2">
        <f t="shared" si="279"/>
        <v>6.8812100000000012</v>
      </c>
      <c r="I2288" s="2">
        <f t="array" ref="I2288">SUMPRODUCT(B2272:B2291, (ROW(B2272:B2291)-ROW(B2272)+1)) / (20*21/2)</f>
        <v>7.886966666666666</v>
      </c>
      <c r="J2288" s="2">
        <f t="shared" si="282"/>
        <v>7.7433189023905369</v>
      </c>
      <c r="K2288" s="2">
        <f t="shared" si="276"/>
        <v>7.5407680631099989</v>
      </c>
    </row>
    <row r="2289" spans="1:11" ht="13.5" x14ac:dyDescent="0.25">
      <c r="A2289" s="3">
        <f>TITRES_STAT!B2292</f>
        <v>45335</v>
      </c>
      <c r="B2289" s="5">
        <f>TITRES_STAT!D2292</f>
        <v>8.0229999999999997</v>
      </c>
      <c r="C2289" s="2">
        <f t="shared" si="277"/>
        <v>2.5999999999999801E-2</v>
      </c>
      <c r="D2289" s="2">
        <f t="shared" si="278"/>
        <v>7.9888000000000003</v>
      </c>
      <c r="E2289" s="2">
        <f t="shared" si="280"/>
        <v>7.8723000000000001</v>
      </c>
      <c r="F2289" s="2">
        <f t="shared" si="281"/>
        <v>7.7242000000000006</v>
      </c>
      <c r="G2289" s="2">
        <f t="shared" si="275"/>
        <v>7.5241000000000016</v>
      </c>
      <c r="H2289" s="2">
        <f t="shared" si="279"/>
        <v>6.8900600000000001</v>
      </c>
      <c r="I2289" s="2">
        <f t="array" ref="I2289">SUMPRODUCT(B2273:B2292, (ROW(B2273:B2292)-ROW(B2273)+1)) / (20*21/2)</f>
        <v>7.9201952380952392</v>
      </c>
      <c r="J2289" s="2">
        <f t="shared" si="282"/>
        <v>7.7699551974009617</v>
      </c>
      <c r="K2289" s="2">
        <f t="shared" si="276"/>
        <v>7.559679119458627</v>
      </c>
    </row>
    <row r="2290" spans="1:11" ht="13.5" x14ac:dyDescent="0.25">
      <c r="A2290" s="3">
        <f>TITRES_STAT!B2293</f>
        <v>45336</v>
      </c>
      <c r="B2290" s="5">
        <f>TITRES_STAT!D2293</f>
        <v>8.0229999999999997</v>
      </c>
      <c r="C2290" s="2">
        <f t="shared" si="277"/>
        <v>0</v>
      </c>
      <c r="D2290" s="2">
        <f t="shared" si="278"/>
        <v>8.0295999999999985</v>
      </c>
      <c r="E2290" s="2">
        <f t="shared" si="280"/>
        <v>7.9258999999999986</v>
      </c>
      <c r="F2290" s="2">
        <f t="shared" si="281"/>
        <v>7.7476000000000003</v>
      </c>
      <c r="G2290" s="2">
        <f t="shared" ref="G2290:G2353" si="283">AVERAGE(B2241:B2290)</f>
        <v>7.5348200000000034</v>
      </c>
      <c r="H2290" s="2">
        <f t="shared" si="279"/>
        <v>6.8989099999999999</v>
      </c>
      <c r="I2290" s="2">
        <f t="array" ref="I2290">SUMPRODUCT(B2274:B2293, (ROW(B2274:B2293)-ROW(B2274)+1)) / (20*21/2)</f>
        <v>7.9523285714285716</v>
      </c>
      <c r="J2290" s="2">
        <f t="shared" si="282"/>
        <v>7.7940547024103939</v>
      </c>
      <c r="K2290" s="2">
        <f t="shared" si="276"/>
        <v>7.5778485657543673</v>
      </c>
    </row>
    <row r="2291" spans="1:11" ht="13.5" x14ac:dyDescent="0.25">
      <c r="A2291" s="3">
        <f>TITRES_STAT!B2294</f>
        <v>45337</v>
      </c>
      <c r="B2291" s="5">
        <f>TITRES_STAT!D2294</f>
        <v>8.125</v>
      </c>
      <c r="C2291" s="2">
        <f t="shared" si="277"/>
        <v>0.10200000000000031</v>
      </c>
      <c r="D2291" s="2">
        <f t="shared" si="278"/>
        <v>8.0397999999999996</v>
      </c>
      <c r="E2291" s="2">
        <f t="shared" si="280"/>
        <v>7.9565000000000001</v>
      </c>
      <c r="F2291" s="2">
        <f t="shared" si="281"/>
        <v>7.7760999999999996</v>
      </c>
      <c r="G2291" s="2">
        <f t="shared" si="283"/>
        <v>7.5509800000000027</v>
      </c>
      <c r="H2291" s="2">
        <f t="shared" si="279"/>
        <v>6.9082699999999999</v>
      </c>
      <c r="I2291" s="2">
        <f t="array" ref="I2291">SUMPRODUCT(B2275:B2294, (ROW(B2275:B2294)-ROW(B2275)+1)) / (20*21/2)</f>
        <v>7.9808095238095227</v>
      </c>
      <c r="J2291" s="2">
        <f t="shared" si="282"/>
        <v>7.8255733021808327</v>
      </c>
      <c r="K2291" s="2">
        <f t="shared" ref="K2291:K2354" si="284">$K$4*B2291+(1-$K$4)*K2290</f>
        <v>7.5993054847443924</v>
      </c>
    </row>
    <row r="2292" spans="1:11" ht="13.5" x14ac:dyDescent="0.25">
      <c r="A2292" s="3">
        <f>TITRES_STAT!B2295</f>
        <v>45338</v>
      </c>
      <c r="B2292" s="5">
        <f>TITRES_STAT!D2295</f>
        <v>8.125</v>
      </c>
      <c r="C2292" s="2">
        <f t="shared" si="277"/>
        <v>0</v>
      </c>
      <c r="D2292" s="2">
        <f t="shared" si="278"/>
        <v>8.0586000000000002</v>
      </c>
      <c r="E2292" s="2">
        <f t="shared" si="280"/>
        <v>7.9863</v>
      </c>
      <c r="F2292" s="2">
        <f t="shared" si="281"/>
        <v>7.8046000000000006</v>
      </c>
      <c r="G2292" s="2">
        <f t="shared" si="283"/>
        <v>7.5688600000000035</v>
      </c>
      <c r="H2292" s="2">
        <f t="shared" si="279"/>
        <v>6.9176299999999999</v>
      </c>
      <c r="I2292" s="2">
        <f t="array" ref="I2292">SUMPRODUCT(B2276:B2295, (ROW(B2276:B2295)-ROW(B2276)+1)) / (20*21/2)</f>
        <v>8.0081571428571436</v>
      </c>
      <c r="J2292" s="2">
        <f t="shared" si="282"/>
        <v>7.854090130544563</v>
      </c>
      <c r="K2292" s="2">
        <f t="shared" si="284"/>
        <v>7.6199209559308869</v>
      </c>
    </row>
    <row r="2293" spans="1:11" ht="13.5" x14ac:dyDescent="0.25">
      <c r="A2293" s="3">
        <f>TITRES_STAT!B2296</f>
        <v>45341</v>
      </c>
      <c r="B2293" s="5">
        <f>TITRES_STAT!D2296</f>
        <v>8.1419999999999995</v>
      </c>
      <c r="C2293" s="2">
        <f t="shared" si="277"/>
        <v>1.699999999999946E-2</v>
      </c>
      <c r="D2293" s="2">
        <f t="shared" si="278"/>
        <v>8.0876000000000001</v>
      </c>
      <c r="E2293" s="2">
        <f t="shared" si="280"/>
        <v>8.0177999999999994</v>
      </c>
      <c r="F2293" s="2">
        <f t="shared" si="281"/>
        <v>7.8339499999999997</v>
      </c>
      <c r="G2293" s="2">
        <f t="shared" si="283"/>
        <v>7.5836600000000045</v>
      </c>
      <c r="H2293" s="2">
        <f t="shared" si="279"/>
        <v>6.9270750000000012</v>
      </c>
      <c r="I2293" s="2">
        <f t="array" ref="I2293">SUMPRODUCT(B2277:B2296, (ROW(B2277:B2296)-ROW(B2277)+1)) / (20*21/2)</f>
        <v>8.0313333333333325</v>
      </c>
      <c r="J2293" s="2">
        <f t="shared" si="282"/>
        <v>7.8815101181117466</v>
      </c>
      <c r="K2293" s="2">
        <f t="shared" si="284"/>
        <v>7.6403946439335968</v>
      </c>
    </row>
    <row r="2294" spans="1:11" ht="13.5" x14ac:dyDescent="0.25">
      <c r="A2294" s="3">
        <f>TITRES_STAT!B2297</f>
        <v>45342</v>
      </c>
      <c r="B2294" s="5">
        <f>TITRES_STAT!D2297</f>
        <v>8.1329999999999991</v>
      </c>
      <c r="C2294" s="2">
        <f t="shared" si="277"/>
        <v>-9.0000000000003411E-3</v>
      </c>
      <c r="D2294" s="2">
        <f t="shared" si="278"/>
        <v>8.1096000000000004</v>
      </c>
      <c r="E2294" s="2">
        <f t="shared" si="280"/>
        <v>8.049199999999999</v>
      </c>
      <c r="F2294" s="2">
        <f t="shared" si="281"/>
        <v>7.8628499999999999</v>
      </c>
      <c r="G2294" s="2">
        <f t="shared" si="283"/>
        <v>7.5982800000000035</v>
      </c>
      <c r="H2294" s="2">
        <f t="shared" si="279"/>
        <v>6.9364750000000015</v>
      </c>
      <c r="I2294" s="2">
        <f t="array" ref="I2294">SUMPRODUCT(B2278:B2297, (ROW(B2278:B2297)-ROW(B2278)+1)) / (20*21/2)</f>
        <v>8.0507904761904747</v>
      </c>
      <c r="J2294" s="2">
        <f t="shared" si="282"/>
        <v>7.9054615354344371</v>
      </c>
      <c r="K2294" s="2">
        <f t="shared" si="284"/>
        <v>7.6597125010342397</v>
      </c>
    </row>
    <row r="2295" spans="1:11" ht="13.5" x14ac:dyDescent="0.25">
      <c r="A2295" s="3">
        <f>TITRES_STAT!B2298</f>
        <v>45343</v>
      </c>
      <c r="B2295" s="5">
        <f>TITRES_STAT!D2298</f>
        <v>8.15</v>
      </c>
      <c r="C2295" s="2">
        <f t="shared" si="277"/>
        <v>1.7000000000001236E-2</v>
      </c>
      <c r="D2295" s="2">
        <f t="shared" si="278"/>
        <v>8.1349999999999998</v>
      </c>
      <c r="E2295" s="2">
        <f t="shared" si="280"/>
        <v>8.0823</v>
      </c>
      <c r="F2295" s="2">
        <f t="shared" si="281"/>
        <v>7.9066500000000008</v>
      </c>
      <c r="G2295" s="2">
        <f t="shared" si="283"/>
        <v>7.6107000000000031</v>
      </c>
      <c r="H2295" s="2">
        <f t="shared" si="279"/>
        <v>6.9459600000000021</v>
      </c>
      <c r="I2295" s="2">
        <f t="array" ref="I2295">SUMPRODUCT(B2279:B2298, (ROW(B2279:B2298)-ROW(B2279)+1)) / (20*21/2)</f>
        <v>8.0664714285714272</v>
      </c>
      <c r="J2295" s="2">
        <f t="shared" si="282"/>
        <v>7.9287509130121094</v>
      </c>
      <c r="K2295" s="2">
        <f t="shared" si="284"/>
        <v>7.6789394617779951</v>
      </c>
    </row>
    <row r="2296" spans="1:11" ht="13.5" x14ac:dyDescent="0.25">
      <c r="A2296" s="3">
        <f>TITRES_STAT!B2299</f>
        <v>45344</v>
      </c>
      <c r="B2296" s="5">
        <f>TITRES_STAT!D2299</f>
        <v>8.15</v>
      </c>
      <c r="C2296" s="2">
        <f t="shared" si="277"/>
        <v>0</v>
      </c>
      <c r="D2296" s="2">
        <f t="shared" si="278"/>
        <v>8.1399999999999988</v>
      </c>
      <c r="E2296" s="2">
        <f t="shared" si="280"/>
        <v>8.0899000000000001</v>
      </c>
      <c r="F2296" s="2">
        <f t="shared" si="281"/>
        <v>7.9377000000000013</v>
      </c>
      <c r="G2296" s="2">
        <f t="shared" si="283"/>
        <v>7.6209000000000016</v>
      </c>
      <c r="H2296" s="2">
        <f t="shared" si="279"/>
        <v>6.9554450000000028</v>
      </c>
      <c r="I2296" s="2">
        <f t="array" ref="I2296">SUMPRODUCT(B2280:B2299, (ROW(B2280:B2299)-ROW(B2280)+1)) / (20*21/2)</f>
        <v>8.081552380952381</v>
      </c>
      <c r="J2296" s="2">
        <f t="shared" si="282"/>
        <v>7.9498222546300035</v>
      </c>
      <c r="K2296" s="2">
        <f t="shared" si="284"/>
        <v>7.697412424061211</v>
      </c>
    </row>
    <row r="2297" spans="1:11" ht="13.5" x14ac:dyDescent="0.25">
      <c r="A2297" s="3">
        <f>TITRES_STAT!B2300</f>
        <v>45345</v>
      </c>
      <c r="B2297" s="5">
        <f>TITRES_STAT!D2300</f>
        <v>8.1419999999999995</v>
      </c>
      <c r="C2297" s="2">
        <f t="shared" si="277"/>
        <v>-8.0000000000008953E-3</v>
      </c>
      <c r="D2297" s="2">
        <f t="shared" si="278"/>
        <v>8.1433999999999997</v>
      </c>
      <c r="E2297" s="2">
        <f t="shared" si="280"/>
        <v>8.1010000000000009</v>
      </c>
      <c r="F2297" s="2">
        <f t="shared" si="281"/>
        <v>7.9683500000000009</v>
      </c>
      <c r="G2297" s="2">
        <f t="shared" si="283"/>
        <v>7.6307800000000023</v>
      </c>
      <c r="H2297" s="2">
        <f t="shared" si="279"/>
        <v>6.964890000000004</v>
      </c>
      <c r="I2297" s="2">
        <f t="array" ref="I2297">SUMPRODUCT(B2281:B2300, (ROW(B2281:B2300)-ROW(B2281)+1)) / (20*21/2)</f>
        <v>8.0951333333333331</v>
      </c>
      <c r="J2297" s="2">
        <f t="shared" si="282"/>
        <v>7.9681248970461933</v>
      </c>
      <c r="K2297" s="2">
        <f t="shared" si="284"/>
        <v>7.7148472309607712</v>
      </c>
    </row>
    <row r="2298" spans="1:11" ht="13.5" x14ac:dyDescent="0.25">
      <c r="A2298" s="3">
        <f>TITRES_STAT!B2301</f>
        <v>45348</v>
      </c>
      <c r="B2298" s="5">
        <f>TITRES_STAT!D2301</f>
        <v>8.1329999999999991</v>
      </c>
      <c r="C2298" s="2">
        <f t="shared" si="277"/>
        <v>-9.0000000000003411E-3</v>
      </c>
      <c r="D2298" s="2">
        <f t="shared" si="278"/>
        <v>8.1416000000000004</v>
      </c>
      <c r="E2298" s="2">
        <f t="shared" si="280"/>
        <v>8.1145999999999994</v>
      </c>
      <c r="F2298" s="2">
        <f t="shared" si="281"/>
        <v>7.9836499999999999</v>
      </c>
      <c r="G2298" s="2">
        <f t="shared" si="283"/>
        <v>7.640480000000001</v>
      </c>
      <c r="H2298" s="2">
        <f t="shared" si="279"/>
        <v>6.9742900000000043</v>
      </c>
      <c r="I2298" s="2">
        <f t="array" ref="I2298">SUMPRODUCT(B2282:B2301, (ROW(B2282:B2301)-ROW(B2282)+1)) / (20*21/2)</f>
        <v>8.1055952380952387</v>
      </c>
      <c r="J2298" s="2">
        <f t="shared" si="282"/>
        <v>7.9838272878036989</v>
      </c>
      <c r="K2298" s="2">
        <f t="shared" si="284"/>
        <v>7.7312453787662312</v>
      </c>
    </row>
    <row r="2299" spans="1:11" ht="13.5" x14ac:dyDescent="0.25">
      <c r="A2299" s="3">
        <f>TITRES_STAT!B2302</f>
        <v>45349</v>
      </c>
      <c r="B2299" s="5">
        <f>TITRES_STAT!D2302</f>
        <v>8.1419999999999995</v>
      </c>
      <c r="C2299" s="2">
        <f t="shared" si="277"/>
        <v>9.0000000000003411E-3</v>
      </c>
      <c r="D2299" s="2">
        <f t="shared" si="278"/>
        <v>8.1433999999999997</v>
      </c>
      <c r="E2299" s="2">
        <f t="shared" si="280"/>
        <v>8.1264999999999983</v>
      </c>
      <c r="F2299" s="2">
        <f t="shared" si="281"/>
        <v>7.9993999999999996</v>
      </c>
      <c r="G2299" s="2">
        <f t="shared" si="283"/>
        <v>7.6571600000000002</v>
      </c>
      <c r="H2299" s="2">
        <f t="shared" si="279"/>
        <v>6.9837350000000047</v>
      </c>
      <c r="I2299" s="2">
        <f t="array" ref="I2299">SUMPRODUCT(B2283:B2302, (ROW(B2283:B2302)-ROW(B2283)+1)) / (20*21/2)</f>
        <v>8.1371857142857138</v>
      </c>
      <c r="J2299" s="2">
        <f t="shared" si="282"/>
        <v>7.9988913556319172</v>
      </c>
      <c r="K2299" s="2">
        <f t="shared" si="284"/>
        <v>7.74735340312834</v>
      </c>
    </row>
    <row r="2300" spans="1:11" ht="13.5" x14ac:dyDescent="0.25">
      <c r="A2300" s="3">
        <f>TITRES_STAT!B2303</f>
        <v>45350</v>
      </c>
      <c r="B2300" s="5">
        <f>TITRES_STAT!D2303</f>
        <v>8.1419999999999995</v>
      </c>
      <c r="C2300" s="2">
        <f t="shared" si="277"/>
        <v>0</v>
      </c>
      <c r="D2300" s="2">
        <f t="shared" si="278"/>
        <v>8.1417999999999999</v>
      </c>
      <c r="E2300" s="2">
        <f t="shared" si="280"/>
        <v>8.138399999999999</v>
      </c>
      <c r="F2300" s="2">
        <f t="shared" si="281"/>
        <v>8.0321499999999979</v>
      </c>
      <c r="G2300" s="2">
        <f t="shared" si="283"/>
        <v>7.6738400000000002</v>
      </c>
      <c r="H2300" s="2">
        <f t="shared" si="279"/>
        <v>6.9929650000000052</v>
      </c>
      <c r="I2300" s="2">
        <f t="array" ref="I2300">SUMPRODUCT(B2284:B2303, (ROW(B2284:B2303)-ROW(B2284)+1)) / (20*21/2)</f>
        <v>8.1767142857142865</v>
      </c>
      <c r="J2300" s="2">
        <f t="shared" si="282"/>
        <v>8.0125207503336391</v>
      </c>
      <c r="K2300" s="2">
        <f t="shared" si="284"/>
        <v>7.7628297402605622</v>
      </c>
    </row>
    <row r="2301" spans="1:11" ht="13.5" x14ac:dyDescent="0.25">
      <c r="A2301" s="3">
        <f>TITRES_STAT!B2304</f>
        <v>45351</v>
      </c>
      <c r="B2301" s="5">
        <f>TITRES_STAT!D2304</f>
        <v>8.1419999999999995</v>
      </c>
      <c r="C2301" s="2">
        <f t="shared" si="277"/>
        <v>0</v>
      </c>
      <c r="D2301" s="2">
        <f t="shared" si="278"/>
        <v>8.1401999999999983</v>
      </c>
      <c r="E2301" s="2">
        <f t="shared" si="280"/>
        <v>8.1400999999999986</v>
      </c>
      <c r="F2301" s="2">
        <f t="shared" si="281"/>
        <v>8.0483000000000011</v>
      </c>
      <c r="G2301" s="2">
        <f t="shared" si="283"/>
        <v>7.6920599999999988</v>
      </c>
      <c r="H2301" s="2">
        <f t="shared" si="279"/>
        <v>7.002070000000006</v>
      </c>
      <c r="I2301" s="2">
        <f t="array" ref="I2301">SUMPRODUCT(B2285:B2304, (ROW(B2285:B2304)-ROW(B2285)+1)) / (20*21/2)</f>
        <v>8.2462238095238085</v>
      </c>
      <c r="J2301" s="2">
        <f t="shared" si="282"/>
        <v>8.0248521074447208</v>
      </c>
      <c r="K2301" s="2">
        <f t="shared" si="284"/>
        <v>7.7776991622111282</v>
      </c>
    </row>
    <row r="2302" spans="1:11" ht="13.5" x14ac:dyDescent="0.25">
      <c r="A2302" s="3">
        <f>TITRES_STAT!B2305</f>
        <v>45352</v>
      </c>
      <c r="B2302" s="5">
        <f>TITRES_STAT!D2305</f>
        <v>8.3800000000000008</v>
      </c>
      <c r="C2302" s="2">
        <f t="shared" si="277"/>
        <v>0.23800000000000132</v>
      </c>
      <c r="D2302" s="2">
        <f t="shared" si="278"/>
        <v>8.1877999999999993</v>
      </c>
      <c r="E2302" s="2">
        <f t="shared" si="280"/>
        <v>8.1655999999999977</v>
      </c>
      <c r="F2302" s="2">
        <f t="shared" si="281"/>
        <v>8.0759499999999989</v>
      </c>
      <c r="G2302" s="2">
        <f t="shared" si="283"/>
        <v>7.7150399999999992</v>
      </c>
      <c r="H2302" s="2">
        <f t="shared" si="279"/>
        <v>7.0123650000000053</v>
      </c>
      <c r="I2302" s="2">
        <f t="array" ref="I2302">SUMPRODUCT(B2286:B2305, (ROW(B2286:B2305)-ROW(B2286)+1)) / (20*21/2)</f>
        <v>8.2793523809523819</v>
      </c>
      <c r="J2302" s="2">
        <f t="shared" si="282"/>
        <v>8.0586757162595095</v>
      </c>
      <c r="K2302" s="2">
        <f t="shared" si="284"/>
        <v>7.8013188029087317</v>
      </c>
    </row>
    <row r="2303" spans="1:11" ht="13.5" x14ac:dyDescent="0.25">
      <c r="A2303" s="3">
        <f>TITRES_STAT!B2306</f>
        <v>45355</v>
      </c>
      <c r="B2303" s="5">
        <f>TITRES_STAT!D2306</f>
        <v>8.4909999999999997</v>
      </c>
      <c r="C2303" s="2">
        <f t="shared" si="277"/>
        <v>0.11099999999999888</v>
      </c>
      <c r="D2303" s="2">
        <f t="shared" si="278"/>
        <v>8.2593999999999994</v>
      </c>
      <c r="E2303" s="2">
        <f t="shared" si="280"/>
        <v>8.2004999999999981</v>
      </c>
      <c r="F2303" s="2">
        <f t="shared" si="281"/>
        <v>8.1091499999999996</v>
      </c>
      <c r="G2303" s="2">
        <f t="shared" si="283"/>
        <v>7.7402399999999991</v>
      </c>
      <c r="H2303" s="2">
        <f t="shared" si="279"/>
        <v>7.0232150000000058</v>
      </c>
      <c r="I2303" s="2">
        <f t="array" ref="I2303">SUMPRODUCT(B2287:B2306, (ROW(B2287:B2306)-ROW(B2287)+1)) / (20*21/2)</f>
        <v>8.3092000000000006</v>
      </c>
      <c r="J2303" s="2">
        <f t="shared" si="282"/>
        <v>8.0998494575681281</v>
      </c>
      <c r="K2303" s="2">
        <f t="shared" si="284"/>
        <v>7.828365124363291</v>
      </c>
    </row>
    <row r="2304" spans="1:11" ht="13.5" x14ac:dyDescent="0.25">
      <c r="A2304" s="3">
        <f>TITRES_STAT!B2307</f>
        <v>45356</v>
      </c>
      <c r="B2304" s="5">
        <f>TITRES_STAT!D2307</f>
        <v>8.8390000000000004</v>
      </c>
      <c r="C2304" s="2">
        <f t="shared" si="277"/>
        <v>0.34800000000000075</v>
      </c>
      <c r="D2304" s="2">
        <f t="shared" si="278"/>
        <v>8.3987999999999996</v>
      </c>
      <c r="E2304" s="2">
        <f t="shared" si="280"/>
        <v>8.2710999999999988</v>
      </c>
      <c r="F2304" s="2">
        <f t="shared" si="281"/>
        <v>8.160149999999998</v>
      </c>
      <c r="G2304" s="2">
        <f t="shared" si="283"/>
        <v>7.7723999999999993</v>
      </c>
      <c r="H2304" s="2">
        <f t="shared" si="279"/>
        <v>7.0358450000000063</v>
      </c>
      <c r="I2304" s="2">
        <f t="array" ref="I2304">SUMPRODUCT(B2288:B2307, (ROW(B2288:B2307)-ROW(B2288)+1)) / (20*21/2)</f>
        <v>8.3361238095238104</v>
      </c>
      <c r="J2304" s="2">
        <f t="shared" si="282"/>
        <v>8.1702447473235438</v>
      </c>
      <c r="K2304" s="2">
        <f t="shared" si="284"/>
        <v>7.8679978645843391</v>
      </c>
    </row>
    <row r="2305" spans="1:11" ht="13.5" x14ac:dyDescent="0.25">
      <c r="A2305" s="3">
        <f>TITRES_STAT!B2308</f>
        <v>45357</v>
      </c>
      <c r="B2305" s="5">
        <f>TITRES_STAT!D2308</f>
        <v>8.5079999999999991</v>
      </c>
      <c r="C2305" s="2">
        <f t="shared" si="277"/>
        <v>-0.33100000000000129</v>
      </c>
      <c r="D2305" s="2">
        <f t="shared" si="278"/>
        <v>8.4719999999999995</v>
      </c>
      <c r="E2305" s="2">
        <f t="shared" si="280"/>
        <v>8.3069000000000006</v>
      </c>
      <c r="F2305" s="2">
        <f t="shared" si="281"/>
        <v>8.1945999999999977</v>
      </c>
      <c r="G2305" s="2">
        <f t="shared" si="283"/>
        <v>7.7979399999999988</v>
      </c>
      <c r="H2305" s="2">
        <f t="shared" si="279"/>
        <v>7.0468200000000056</v>
      </c>
      <c r="I2305" s="2">
        <f t="array" ref="I2305">SUMPRODUCT(B2289:B2308, (ROW(B2289:B2308)-ROW(B2289)+1)) / (20*21/2)</f>
        <v>8.3616761904761887</v>
      </c>
      <c r="J2305" s="2">
        <f t="shared" si="282"/>
        <v>8.2024119142451113</v>
      </c>
      <c r="K2305" s="2">
        <f t="shared" si="284"/>
        <v>7.8930959875418161</v>
      </c>
    </row>
    <row r="2306" spans="1:11" ht="13.5" x14ac:dyDescent="0.25">
      <c r="A2306" s="3">
        <f>TITRES_STAT!B2309</f>
        <v>45358</v>
      </c>
      <c r="B2306" s="5">
        <f>TITRES_STAT!D2309</f>
        <v>8.5079999999999991</v>
      </c>
      <c r="C2306" s="2">
        <f t="shared" si="277"/>
        <v>0</v>
      </c>
      <c r="D2306" s="2">
        <f t="shared" si="278"/>
        <v>8.5451999999999995</v>
      </c>
      <c r="E2306" s="2">
        <f t="shared" si="280"/>
        <v>8.3426999999999989</v>
      </c>
      <c r="F2306" s="2">
        <f t="shared" si="281"/>
        <v>8.2163000000000004</v>
      </c>
      <c r="G2306" s="2">
        <f t="shared" si="283"/>
        <v>7.8234799999999973</v>
      </c>
      <c r="H2306" s="2">
        <f t="shared" si="279"/>
        <v>7.0577950000000067</v>
      </c>
      <c r="I2306" s="2">
        <f t="array" ref="I2306">SUMPRODUCT(B2290:B2309, (ROW(B2290:B2309)-ROW(B2290)+1)) / (20*21/2)</f>
        <v>8.3847952380952364</v>
      </c>
      <c r="J2306" s="2">
        <f t="shared" si="282"/>
        <v>8.2315155414598618</v>
      </c>
      <c r="K2306" s="2">
        <f t="shared" si="284"/>
        <v>7.9172098703833136</v>
      </c>
    </row>
    <row r="2307" spans="1:11" ht="13.5" x14ac:dyDescent="0.25">
      <c r="A2307" s="3">
        <f>TITRES_STAT!B2310</f>
        <v>45359</v>
      </c>
      <c r="B2307" s="5">
        <f>TITRES_STAT!D2310</f>
        <v>8.4990000000000006</v>
      </c>
      <c r="C2307" s="2">
        <f t="shared" si="277"/>
        <v>-8.9999999999985647E-3</v>
      </c>
      <c r="D2307" s="2">
        <f t="shared" si="278"/>
        <v>8.5689999999999991</v>
      </c>
      <c r="E2307" s="2">
        <f t="shared" si="280"/>
        <v>8.3783999999999992</v>
      </c>
      <c r="F2307" s="2">
        <f t="shared" si="281"/>
        <v>8.2397000000000009</v>
      </c>
      <c r="G2307" s="2">
        <f t="shared" si="283"/>
        <v>7.8488399999999983</v>
      </c>
      <c r="H2307" s="2">
        <f t="shared" si="279"/>
        <v>7.0687250000000059</v>
      </c>
      <c r="I2307" s="2">
        <f t="array" ref="I2307">SUMPRODUCT(B2291:B2310, (ROW(B2291:B2310)-ROW(B2291)+1)) / (20*21/2)</f>
        <v>8.4063666666666652</v>
      </c>
      <c r="J2307" s="2">
        <f t="shared" si="282"/>
        <v>8.2569902517970171</v>
      </c>
      <c r="K2307" s="2">
        <f t="shared" si="284"/>
        <v>7.9400251695839685</v>
      </c>
    </row>
    <row r="2308" spans="1:11" ht="13.5" x14ac:dyDescent="0.25">
      <c r="A2308" s="3">
        <f>TITRES_STAT!B2311</f>
        <v>45362</v>
      </c>
      <c r="B2308" s="5">
        <f>TITRES_STAT!D2311</f>
        <v>8.5079999999999991</v>
      </c>
      <c r="C2308" s="2">
        <f t="shared" ref="C2308:C2371" si="285">B2308-B2307</f>
        <v>8.9999999999985647E-3</v>
      </c>
      <c r="D2308" s="2">
        <f t="shared" si="278"/>
        <v>8.5723999999999982</v>
      </c>
      <c r="E2308" s="2">
        <f t="shared" si="280"/>
        <v>8.415899999999997</v>
      </c>
      <c r="F2308" s="2">
        <f t="shared" si="281"/>
        <v>8.26525</v>
      </c>
      <c r="G2308" s="2">
        <f t="shared" si="283"/>
        <v>7.8690999999999978</v>
      </c>
      <c r="H2308" s="2">
        <f t="shared" si="279"/>
        <v>7.0796600000000067</v>
      </c>
      <c r="I2308" s="2">
        <f t="array" ref="I2308">SUMPRODUCT(B2292:B2311, (ROW(B2292:B2311)-ROW(B2292)+1)) / (20*21/2)</f>
        <v>8.4491142857142858</v>
      </c>
      <c r="J2308" s="2">
        <f t="shared" si="282"/>
        <v>8.2808959421020631</v>
      </c>
      <c r="K2308" s="2">
        <f t="shared" si="284"/>
        <v>7.9622986923453816</v>
      </c>
    </row>
    <row r="2309" spans="1:11" ht="13.5" x14ac:dyDescent="0.25">
      <c r="A2309" s="3">
        <f>TITRES_STAT!B2312</f>
        <v>45363</v>
      </c>
      <c r="B2309" s="5">
        <f>TITRES_STAT!D2312</f>
        <v>8.5079999999999991</v>
      </c>
      <c r="C2309" s="2">
        <f t="shared" si="285"/>
        <v>0</v>
      </c>
      <c r="D2309" s="2">
        <f t="shared" si="278"/>
        <v>8.506199999999998</v>
      </c>
      <c r="E2309" s="2">
        <f t="shared" si="280"/>
        <v>8.452499999999997</v>
      </c>
      <c r="F2309" s="2">
        <f t="shared" si="281"/>
        <v>8.2895000000000003</v>
      </c>
      <c r="G2309" s="2">
        <f t="shared" si="283"/>
        <v>7.8893599999999973</v>
      </c>
      <c r="H2309" s="2">
        <f t="shared" si="279"/>
        <v>7.0905950000000075</v>
      </c>
      <c r="I2309" s="2">
        <f t="array" ref="I2309">SUMPRODUCT(B2293:B2312, (ROW(B2293:B2312)-ROW(B2293)+1)) / (20*21/2)</f>
        <v>8.5260619047619048</v>
      </c>
      <c r="J2309" s="2">
        <f t="shared" si="282"/>
        <v>8.3025248999971044</v>
      </c>
      <c r="K2309" s="2">
        <f t="shared" si="284"/>
        <v>7.983698743625955</v>
      </c>
    </row>
    <row r="2310" spans="1:11" ht="13.5" x14ac:dyDescent="0.25">
      <c r="A2310" s="3">
        <f>TITRES_STAT!B2313</f>
        <v>45364</v>
      </c>
      <c r="B2310" s="5">
        <f>TITRES_STAT!D2313</f>
        <v>8.516</v>
      </c>
      <c r="C2310" s="2">
        <f t="shared" si="285"/>
        <v>8.0000000000008953E-3</v>
      </c>
      <c r="D2310" s="2">
        <f t="shared" ref="D2310:D2373" si="286">AVERAGE(B2306:B2310)</f>
        <v>8.5077999999999996</v>
      </c>
      <c r="E2310" s="2">
        <f t="shared" si="280"/>
        <v>8.4899000000000004</v>
      </c>
      <c r="F2310" s="2">
        <f t="shared" si="281"/>
        <v>8.3141499999999997</v>
      </c>
      <c r="G2310" s="2">
        <f t="shared" si="283"/>
        <v>7.909779999999996</v>
      </c>
      <c r="H2310" s="2">
        <f t="shared" si="279"/>
        <v>7.1015700000000068</v>
      </c>
      <c r="I2310" s="2">
        <f t="array" ref="I2310">SUMPRODUCT(B2294:B2313, (ROW(B2294:B2313)-ROW(B2294)+1)) / (20*21/2)</f>
        <v>8.6338238095238076</v>
      </c>
      <c r="J2310" s="2">
        <f t="shared" si="282"/>
        <v>8.3228558619021431</v>
      </c>
      <c r="K2310" s="2">
        <f t="shared" si="284"/>
        <v>8.0045733026994483</v>
      </c>
    </row>
    <row r="2311" spans="1:11" ht="13.5" x14ac:dyDescent="0.25">
      <c r="A2311" s="3">
        <f>TITRES_STAT!B2314</f>
        <v>45365</v>
      </c>
      <c r="B2311" s="5">
        <f>TITRES_STAT!D2314</f>
        <v>8.7629999999999999</v>
      </c>
      <c r="C2311" s="2">
        <f t="shared" si="285"/>
        <v>0.24699999999999989</v>
      </c>
      <c r="D2311" s="2">
        <f t="shared" si="286"/>
        <v>8.5587999999999997</v>
      </c>
      <c r="E2311" s="2">
        <f t="shared" si="280"/>
        <v>8.5520000000000014</v>
      </c>
      <c r="F2311" s="2">
        <f t="shared" si="281"/>
        <v>8.34605</v>
      </c>
      <c r="G2311" s="2">
        <f t="shared" si="283"/>
        <v>7.9404199999999969</v>
      </c>
      <c r="H2311" s="2">
        <f t="shared" si="279"/>
        <v>7.1135250000000072</v>
      </c>
      <c r="I2311" s="2">
        <f t="array" ref="I2311">SUMPRODUCT(B2295:B2314, (ROW(B2295:B2314)-ROW(B2295)+1)) / (20*21/2)</f>
        <v>8.7349809523809512</v>
      </c>
      <c r="J2311" s="2">
        <f t="shared" si="282"/>
        <v>8.3647743512447974</v>
      </c>
      <c r="K2311" s="2">
        <f t="shared" si="284"/>
        <v>8.0343155261229988</v>
      </c>
    </row>
    <row r="2312" spans="1:11" ht="13.5" x14ac:dyDescent="0.25">
      <c r="A2312" s="3">
        <f>TITRES_STAT!B2315</f>
        <v>45366</v>
      </c>
      <c r="B2312" s="5">
        <f>TITRES_STAT!D2315</f>
        <v>9.1539999999999999</v>
      </c>
      <c r="C2312" s="2">
        <f t="shared" si="285"/>
        <v>0.39100000000000001</v>
      </c>
      <c r="D2312" s="2">
        <f t="shared" si="286"/>
        <v>8.6898</v>
      </c>
      <c r="E2312" s="2">
        <f t="shared" si="280"/>
        <v>8.6294000000000004</v>
      </c>
      <c r="F2312" s="2">
        <f t="shared" si="281"/>
        <v>8.3974999999999973</v>
      </c>
      <c r="G2312" s="2">
        <f t="shared" si="283"/>
        <v>7.9788799999999966</v>
      </c>
      <c r="H2312" s="2">
        <f t="shared" si="279"/>
        <v>7.1276900000000083</v>
      </c>
      <c r="I2312" s="2">
        <f t="array" ref="I2312">SUMPRODUCT(B2296:B2315, (ROW(B2296:B2315)-ROW(B2296)+1)) / (20*21/2)</f>
        <v>8.8286333333333324</v>
      </c>
      <c r="J2312" s="2">
        <f t="shared" si="282"/>
        <v>8.4399386987452925</v>
      </c>
      <c r="K2312" s="2">
        <f t="shared" si="284"/>
        <v>8.0782247211769995</v>
      </c>
    </row>
    <row r="2313" spans="1:11" ht="13.5" x14ac:dyDescent="0.25">
      <c r="A2313" s="3">
        <f>TITRES_STAT!B2316</f>
        <v>45369</v>
      </c>
      <c r="B2313" s="5">
        <f>TITRES_STAT!D2316</f>
        <v>9.5289999999999999</v>
      </c>
      <c r="C2313" s="2">
        <f t="shared" si="285"/>
        <v>0.375</v>
      </c>
      <c r="D2313" s="2">
        <f t="shared" si="286"/>
        <v>8.8940000000000001</v>
      </c>
      <c r="E2313" s="2">
        <f t="shared" si="280"/>
        <v>8.7331999999999983</v>
      </c>
      <c r="F2313" s="2">
        <f t="shared" si="281"/>
        <v>8.4668499999999973</v>
      </c>
      <c r="G2313" s="2">
        <f t="shared" si="283"/>
        <v>8.0248399999999975</v>
      </c>
      <c r="H2313" s="2">
        <f t="shared" si="279"/>
        <v>7.1435150000000078</v>
      </c>
      <c r="I2313" s="2">
        <f t="array" ref="I2313">SUMPRODUCT(B2297:B2316, (ROW(B2297:B2316)-ROW(B2297)+1)) / (20*21/2)</f>
        <v>8.9157619047619043</v>
      </c>
      <c r="J2313" s="2">
        <f t="shared" si="282"/>
        <v>8.5436588226743115</v>
      </c>
      <c r="K2313" s="2">
        <f t="shared" si="284"/>
        <v>8.1351178693661375</v>
      </c>
    </row>
    <row r="2314" spans="1:11" ht="13.5" x14ac:dyDescent="0.25">
      <c r="A2314" s="3">
        <f>TITRES_STAT!B2317</f>
        <v>45370</v>
      </c>
      <c r="B2314" s="5">
        <f>TITRES_STAT!D2317</f>
        <v>9.5289999999999999</v>
      </c>
      <c r="C2314" s="2">
        <f t="shared" si="285"/>
        <v>0</v>
      </c>
      <c r="D2314" s="2">
        <f t="shared" si="286"/>
        <v>9.0982000000000003</v>
      </c>
      <c r="E2314" s="2">
        <f t="shared" si="280"/>
        <v>8.8021999999999974</v>
      </c>
      <c r="F2314" s="2">
        <f t="shared" si="281"/>
        <v>8.5366499999999981</v>
      </c>
      <c r="G2314" s="2">
        <f t="shared" si="283"/>
        <v>8.0707999999999984</v>
      </c>
      <c r="H2314" s="2">
        <f t="shared" ref="H2314:H2377" si="287">AVERAGE(B2115:B2314)</f>
        <v>7.1595550000000081</v>
      </c>
      <c r="I2314" s="2">
        <f t="array" ref="I2314">SUMPRODUCT(B2298:B2317, (ROW(B2298:B2317)-ROW(B2298)+1)) / (20*21/2)</f>
        <v>8.9809380952380931</v>
      </c>
      <c r="J2314" s="2">
        <f t="shared" si="282"/>
        <v>8.6375008395624722</v>
      </c>
      <c r="K2314" s="2">
        <f t="shared" si="284"/>
        <v>8.1897799137047205</v>
      </c>
    </row>
    <row r="2315" spans="1:11" ht="13.5" x14ac:dyDescent="0.25">
      <c r="A2315" s="3">
        <f>TITRES_STAT!B2318</f>
        <v>45372</v>
      </c>
      <c r="B2315" s="5">
        <f>TITRES_STAT!D2318</f>
        <v>9.52</v>
      </c>
      <c r="C2315" s="2">
        <f t="shared" si="285"/>
        <v>-9.0000000000003411E-3</v>
      </c>
      <c r="D2315" s="2">
        <f t="shared" si="286"/>
        <v>9.2990000000000013</v>
      </c>
      <c r="E2315" s="2">
        <f t="shared" si="280"/>
        <v>8.9033999999999978</v>
      </c>
      <c r="F2315" s="2">
        <f t="shared" si="281"/>
        <v>8.6051499999999983</v>
      </c>
      <c r="G2315" s="2">
        <f t="shared" si="283"/>
        <v>8.1100999999999974</v>
      </c>
      <c r="H2315" s="2">
        <f t="shared" si="287"/>
        <v>7.1755500000000074</v>
      </c>
      <c r="I2315" s="2">
        <f t="array" ref="I2315">SUMPRODUCT(B2299:B2318, (ROW(B2299:B2318)-ROW(B2299)+1)) / (20*21/2)</f>
        <v>9.0549904761904738</v>
      </c>
      <c r="J2315" s="2">
        <f t="shared" si="282"/>
        <v>8.7215483786517609</v>
      </c>
      <c r="K2315" s="2">
        <f t="shared" si="284"/>
        <v>8.2419454072849287</v>
      </c>
    </row>
    <row r="2316" spans="1:11" ht="13.5" x14ac:dyDescent="0.25">
      <c r="A2316" s="3">
        <f>TITRES_STAT!B2319</f>
        <v>45373</v>
      </c>
      <c r="B2316" s="5">
        <f>TITRES_STAT!D2319</f>
        <v>9.52</v>
      </c>
      <c r="C2316" s="2">
        <f t="shared" si="285"/>
        <v>0</v>
      </c>
      <c r="D2316" s="2">
        <f t="shared" si="286"/>
        <v>9.4503999999999984</v>
      </c>
      <c r="E2316" s="2">
        <f t="shared" ref="E2316:E2379" si="288">AVERAGE(B2307:B2316)</f>
        <v>9.0045999999999982</v>
      </c>
      <c r="F2316" s="2">
        <f t="shared" si="281"/>
        <v>8.6736500000000003</v>
      </c>
      <c r="G2316" s="2">
        <f t="shared" si="283"/>
        <v>8.1493999999999964</v>
      </c>
      <c r="H2316" s="2">
        <f t="shared" si="287"/>
        <v>7.1915450000000067</v>
      </c>
      <c r="I2316" s="2">
        <f t="array" ref="I2316">SUMPRODUCT(B2300:B2319, (ROW(B2300:B2319)-ROW(B2300)+1)) / (20*21/2)</f>
        <v>9.1216190476190455</v>
      </c>
      <c r="J2316" s="2">
        <f t="shared" si="282"/>
        <v>8.797591390208737</v>
      </c>
      <c r="K2316" s="2">
        <f t="shared" si="284"/>
        <v>8.2920651952345406</v>
      </c>
    </row>
    <row r="2317" spans="1:11" ht="13.5" x14ac:dyDescent="0.25">
      <c r="A2317" s="3">
        <f>TITRES_STAT!B2320</f>
        <v>45376</v>
      </c>
      <c r="B2317" s="5">
        <f>TITRES_STAT!D2320</f>
        <v>9.3580000000000005</v>
      </c>
      <c r="C2317" s="2">
        <f t="shared" si="285"/>
        <v>-0.16199999999999903</v>
      </c>
      <c r="D2317" s="2">
        <f t="shared" si="286"/>
        <v>9.491200000000001</v>
      </c>
      <c r="E2317" s="2">
        <f t="shared" si="288"/>
        <v>9.0904999999999987</v>
      </c>
      <c r="F2317" s="2">
        <f t="shared" si="281"/>
        <v>8.7344500000000007</v>
      </c>
      <c r="G2317" s="2">
        <f t="shared" si="283"/>
        <v>8.1854599999999973</v>
      </c>
      <c r="H2317" s="2">
        <f t="shared" si="287"/>
        <v>7.2072800000000061</v>
      </c>
      <c r="I2317" s="2">
        <f t="array" ref="I2317">SUMPRODUCT(B2301:B2320, (ROW(B2301:B2320)-ROW(B2301)+1)) / (20*21/2)</f>
        <v>9.1412904761904734</v>
      </c>
      <c r="J2317" s="2">
        <f t="shared" si="282"/>
        <v>8.8509636387602857</v>
      </c>
      <c r="K2317" s="2">
        <f t="shared" si="284"/>
        <v>8.3338665601273032</v>
      </c>
    </row>
    <row r="2318" spans="1:11" ht="13.5" x14ac:dyDescent="0.25">
      <c r="A2318" s="3">
        <f>TITRES_STAT!B2321</f>
        <v>45377</v>
      </c>
      <c r="B2318" s="5">
        <f>TITRES_STAT!D2321</f>
        <v>9.5120000000000005</v>
      </c>
      <c r="C2318" s="2">
        <f t="shared" si="285"/>
        <v>0.15399999999999991</v>
      </c>
      <c r="D2318" s="2">
        <f t="shared" si="286"/>
        <v>9.4878</v>
      </c>
      <c r="E2318" s="2">
        <f t="shared" si="288"/>
        <v>9.1908999999999992</v>
      </c>
      <c r="F2318" s="2">
        <f t="shared" si="281"/>
        <v>8.8033999999999999</v>
      </c>
      <c r="G2318" s="2">
        <f t="shared" si="283"/>
        <v>8.2245999999999988</v>
      </c>
      <c r="H2318" s="2">
        <f t="shared" si="287"/>
        <v>7.2237850000000048</v>
      </c>
      <c r="I2318" s="2">
        <f t="array" ref="I2318">SUMPRODUCT(B2302:B2321, (ROW(B2302:B2321)-ROW(B2302)+1)) / (20*21/2)</f>
        <v>9.1750761904761902</v>
      </c>
      <c r="J2318" s="2">
        <f t="shared" si="282"/>
        <v>8.9139194826878771</v>
      </c>
      <c r="K2318" s="2">
        <f t="shared" si="284"/>
        <v>8.3800678714948607</v>
      </c>
    </row>
    <row r="2319" spans="1:11" ht="13.5" x14ac:dyDescent="0.25">
      <c r="A2319" s="3">
        <f>TITRES_STAT!B2322</f>
        <v>45378</v>
      </c>
      <c r="B2319" s="5">
        <f>TITRES_STAT!D2322</f>
        <v>9.5030000000000001</v>
      </c>
      <c r="C2319" s="2">
        <f t="shared" si="285"/>
        <v>-9.0000000000003411E-3</v>
      </c>
      <c r="D2319" s="2">
        <f t="shared" si="286"/>
        <v>9.4825999999999997</v>
      </c>
      <c r="E2319" s="2">
        <f t="shared" si="288"/>
        <v>9.2904</v>
      </c>
      <c r="F2319" s="2">
        <f t="shared" si="281"/>
        <v>8.8714500000000012</v>
      </c>
      <c r="G2319" s="2">
        <f t="shared" si="283"/>
        <v>8.2635599999999982</v>
      </c>
      <c r="H2319" s="2">
        <f t="shared" si="287"/>
        <v>7.2402450000000043</v>
      </c>
      <c r="I2319" s="2">
        <f t="array" ref="I2319">SUMPRODUCT(B2303:B2322, (ROW(B2303:B2322)-ROW(B2303)+1)) / (20*21/2)</f>
        <v>9.2034761904761897</v>
      </c>
      <c r="J2319" s="2">
        <f t="shared" si="282"/>
        <v>8.9700223890985544</v>
      </c>
      <c r="K2319" s="2">
        <f t="shared" si="284"/>
        <v>8.4241044255538871</v>
      </c>
    </row>
    <row r="2320" spans="1:11" ht="13.5" x14ac:dyDescent="0.25">
      <c r="A2320" s="3">
        <f>TITRES_STAT!B2323</f>
        <v>45379</v>
      </c>
      <c r="B2320" s="5">
        <f>TITRES_STAT!D2323</f>
        <v>9.0779999999999994</v>
      </c>
      <c r="C2320" s="2">
        <f t="shared" si="285"/>
        <v>-0.42500000000000071</v>
      </c>
      <c r="D2320" s="2">
        <f t="shared" si="286"/>
        <v>9.3942000000000014</v>
      </c>
      <c r="E2320" s="2">
        <f t="shared" si="288"/>
        <v>9.3466000000000005</v>
      </c>
      <c r="F2320" s="2">
        <f t="shared" si="281"/>
        <v>8.9182500000000022</v>
      </c>
      <c r="G2320" s="2">
        <f t="shared" si="283"/>
        <v>8.2940199999999962</v>
      </c>
      <c r="H2320" s="2">
        <f t="shared" si="287"/>
        <v>7.2540700000000022</v>
      </c>
      <c r="I2320" s="2">
        <f t="array" ref="I2320">SUMPRODUCT(B2304:B2323, (ROW(B2304:B2323)-ROW(B2304)+1)) / (20*21/2)</f>
        <v>9.2276238095238092</v>
      </c>
      <c r="J2320" s="2">
        <f t="shared" si="282"/>
        <v>8.9803059710891677</v>
      </c>
      <c r="K2320" s="2">
        <f t="shared" si="284"/>
        <v>8.4497473892576558</v>
      </c>
    </row>
    <row r="2321" spans="1:11" ht="13.5" x14ac:dyDescent="0.25">
      <c r="A2321" s="3">
        <f>TITRES_STAT!B2324</f>
        <v>45380</v>
      </c>
      <c r="B2321" s="5">
        <f>TITRES_STAT!D2324</f>
        <v>9.2729999999999997</v>
      </c>
      <c r="C2321" s="2">
        <f t="shared" si="285"/>
        <v>0.19500000000000028</v>
      </c>
      <c r="D2321" s="2">
        <f t="shared" si="286"/>
        <v>9.3448000000000011</v>
      </c>
      <c r="E2321" s="2">
        <f t="shared" si="288"/>
        <v>9.3976000000000006</v>
      </c>
      <c r="F2321" s="2">
        <f t="shared" si="281"/>
        <v>8.9747999999999983</v>
      </c>
      <c r="G2321" s="2">
        <f t="shared" si="283"/>
        <v>8.3283799999999975</v>
      </c>
      <c r="H2321" s="2">
        <f t="shared" si="287"/>
        <v>7.2688700000000015</v>
      </c>
      <c r="I2321" s="2">
        <f t="array" ref="I2321">SUMPRODUCT(B2305:B2324, (ROW(B2305:B2324)-ROW(B2305)+1)) / (20*21/2)</f>
        <v>9.2156666666666673</v>
      </c>
      <c r="J2321" s="2">
        <f t="shared" si="282"/>
        <v>9.0081815928901996</v>
      </c>
      <c r="K2321" s="2">
        <f t="shared" si="284"/>
        <v>8.4820318053651995</v>
      </c>
    </row>
    <row r="2322" spans="1:11" ht="13.5" x14ac:dyDescent="0.25">
      <c r="A2322" s="3">
        <f>TITRES_STAT!B2325</f>
        <v>45383</v>
      </c>
      <c r="B2322" s="5">
        <f>TITRES_STAT!D2325</f>
        <v>9.2729999999999997</v>
      </c>
      <c r="C2322" s="2">
        <f t="shared" si="285"/>
        <v>0</v>
      </c>
      <c r="D2322" s="2">
        <f t="shared" si="286"/>
        <v>9.3277999999999999</v>
      </c>
      <c r="E2322" s="2">
        <f t="shared" si="288"/>
        <v>9.4094999999999995</v>
      </c>
      <c r="F2322" s="2">
        <f t="shared" si="281"/>
        <v>9.0194499999999991</v>
      </c>
      <c r="G2322" s="2">
        <f t="shared" si="283"/>
        <v>8.3627399999999987</v>
      </c>
      <c r="H2322" s="2">
        <f t="shared" si="287"/>
        <v>7.2836700000000008</v>
      </c>
      <c r="I2322" s="2">
        <f t="array" ref="I2322">SUMPRODUCT(B2306:B2325, (ROW(B2306:B2325)-ROW(B2306)+1)) / (20*21/2)</f>
        <v>9.2348809523809532</v>
      </c>
      <c r="J2322" s="2">
        <f t="shared" si="282"/>
        <v>9.0334023935673233</v>
      </c>
      <c r="K2322" s="2">
        <f t="shared" si="284"/>
        <v>8.5130501659391129</v>
      </c>
    </row>
    <row r="2323" spans="1:11" ht="13.5" x14ac:dyDescent="0.25">
      <c r="A2323" s="3">
        <f>TITRES_STAT!B2326</f>
        <v>45384</v>
      </c>
      <c r="B2323" s="5">
        <f>TITRES_STAT!D2326</f>
        <v>9.2729999999999997</v>
      </c>
      <c r="C2323" s="2">
        <f t="shared" si="285"/>
        <v>0</v>
      </c>
      <c r="D2323" s="2">
        <f t="shared" si="286"/>
        <v>9.2799999999999976</v>
      </c>
      <c r="E2323" s="2">
        <f t="shared" si="288"/>
        <v>9.3838999999999988</v>
      </c>
      <c r="F2323" s="2">
        <f t="shared" si="281"/>
        <v>9.0585499999999968</v>
      </c>
      <c r="G2323" s="2">
        <f t="shared" si="283"/>
        <v>8.3971</v>
      </c>
      <c r="H2323" s="2">
        <f t="shared" si="287"/>
        <v>7.2984700000000009</v>
      </c>
      <c r="I2323" s="2">
        <f t="array" ref="I2323">SUMPRODUCT(B2307:B2326, (ROW(B2307:B2326)-ROW(B2307)+1)) / (20*21/2)</f>
        <v>9.2472523809523821</v>
      </c>
      <c r="J2323" s="2">
        <f t="shared" si="282"/>
        <v>9.0562212132275786</v>
      </c>
      <c r="K2323" s="2">
        <f t="shared" si="284"/>
        <v>8.5428521202160113</v>
      </c>
    </row>
    <row r="2324" spans="1:11" ht="13.5" x14ac:dyDescent="0.25">
      <c r="A2324" s="3">
        <f>TITRES_STAT!B2327</f>
        <v>45385</v>
      </c>
      <c r="B2324" s="5">
        <f>TITRES_STAT!D2327</f>
        <v>8.9329999999999998</v>
      </c>
      <c r="C2324" s="2">
        <f t="shared" si="285"/>
        <v>-0.33999999999999986</v>
      </c>
      <c r="D2324" s="2">
        <f t="shared" si="286"/>
        <v>9.1660000000000004</v>
      </c>
      <c r="E2324" s="2">
        <f t="shared" si="288"/>
        <v>9.3242999999999991</v>
      </c>
      <c r="F2324" s="2">
        <f t="shared" ref="F2324:F2387" si="289">AVERAGE(B2305:B2324)</f>
        <v>9.0632499999999983</v>
      </c>
      <c r="G2324" s="2">
        <f t="shared" si="283"/>
        <v>8.4246599999999994</v>
      </c>
      <c r="H2324" s="2">
        <f t="shared" si="287"/>
        <v>7.3115700000000006</v>
      </c>
      <c r="I2324" s="2">
        <f t="array" ref="I2324">SUMPRODUCT(B2308:B2327, (ROW(B2308:B2327)-ROW(B2308)+1)) / (20*21/2)</f>
        <v>9.2561809523809533</v>
      </c>
      <c r="J2324" s="2">
        <f t="shared" si="282"/>
        <v>9.0444858595868567</v>
      </c>
      <c r="K2324" s="2">
        <f t="shared" si="284"/>
        <v>8.5581520370702862</v>
      </c>
    </row>
    <row r="2325" spans="1:11" ht="13.5" x14ac:dyDescent="0.25">
      <c r="A2325" s="3">
        <f>TITRES_STAT!B2328</f>
        <v>45386</v>
      </c>
      <c r="B2325" s="5">
        <f>TITRES_STAT!D2328</f>
        <v>9.2650000000000006</v>
      </c>
      <c r="C2325" s="2">
        <f t="shared" si="285"/>
        <v>0.33200000000000074</v>
      </c>
      <c r="D2325" s="2">
        <f t="shared" si="286"/>
        <v>9.2033999999999985</v>
      </c>
      <c r="E2325" s="2">
        <f t="shared" si="288"/>
        <v>9.2987999999999982</v>
      </c>
      <c r="F2325" s="2">
        <f t="shared" si="289"/>
        <v>9.1010999999999971</v>
      </c>
      <c r="G2325" s="2">
        <f t="shared" si="283"/>
        <v>8.46448</v>
      </c>
      <c r="H2325" s="2">
        <f t="shared" si="287"/>
        <v>7.3264150000000008</v>
      </c>
      <c r="I2325" s="2">
        <f t="array" ref="I2325">SUMPRODUCT(B2309:B2328, (ROW(B2309:B2328)-ROW(B2309)+1)) / (20*21/2)</f>
        <v>9.2220047619047616</v>
      </c>
      <c r="J2325" s="2">
        <f t="shared" ref="J2325:J2388" si="290">$J$4*B2325+J2324*(1-$J$4)</f>
        <v>9.06548720629287</v>
      </c>
      <c r="K2325" s="2">
        <f t="shared" si="284"/>
        <v>8.5858715650283148</v>
      </c>
    </row>
    <row r="2326" spans="1:11" ht="13.5" x14ac:dyDescent="0.25">
      <c r="A2326" s="3">
        <f>TITRES_STAT!B2329</f>
        <v>45387</v>
      </c>
      <c r="B2326" s="5">
        <f>TITRES_STAT!D2329</f>
        <v>9.2309999999999999</v>
      </c>
      <c r="C2326" s="2">
        <f t="shared" si="285"/>
        <v>-3.4000000000000696E-2</v>
      </c>
      <c r="D2326" s="2">
        <f t="shared" si="286"/>
        <v>9.1950000000000003</v>
      </c>
      <c r="E2326" s="2">
        <f t="shared" si="288"/>
        <v>9.2698999999999998</v>
      </c>
      <c r="F2326" s="2">
        <f t="shared" si="289"/>
        <v>9.1372499999999981</v>
      </c>
      <c r="G2326" s="2">
        <f t="shared" si="283"/>
        <v>8.4985199999999992</v>
      </c>
      <c r="H2326" s="2">
        <f t="shared" si="287"/>
        <v>7.3410899999999994</v>
      </c>
      <c r="I2326" s="2">
        <f t="array" ref="I2326">SUMPRODUCT(B2310:B2329, (ROW(B2310:B2329)-ROW(B2310)+1)) / (20*21/2)</f>
        <v>9.1855095238095217</v>
      </c>
      <c r="J2326" s="2">
        <f t="shared" si="290"/>
        <v>9.0812503295030744</v>
      </c>
      <c r="K2326" s="2">
        <f t="shared" si="284"/>
        <v>8.6111707193409295</v>
      </c>
    </row>
    <row r="2327" spans="1:11" ht="13.5" x14ac:dyDescent="0.25">
      <c r="A2327" s="3">
        <f>TITRES_STAT!B2330</f>
        <v>45390</v>
      </c>
      <c r="B2327" s="5">
        <f>TITRES_STAT!D2330</f>
        <v>9.2309999999999999</v>
      </c>
      <c r="C2327" s="2">
        <f t="shared" si="285"/>
        <v>0</v>
      </c>
      <c r="D2327" s="2">
        <f t="shared" si="286"/>
        <v>9.1866000000000003</v>
      </c>
      <c r="E2327" s="2">
        <f t="shared" si="288"/>
        <v>9.2571999999999992</v>
      </c>
      <c r="F2327" s="2">
        <f t="shared" si="289"/>
        <v>9.1738499999999981</v>
      </c>
      <c r="G2327" s="2">
        <f t="shared" si="283"/>
        <v>8.5325600000000001</v>
      </c>
      <c r="H2327" s="2">
        <f t="shared" si="287"/>
        <v>7.3557649999999999</v>
      </c>
      <c r="I2327" s="2">
        <f t="array" ref="I2327">SUMPRODUCT(B2311:B2330, (ROW(B2311:B2330)-ROW(B2311)+1)) / (20*21/2)</f>
        <v>9.1124523809523819</v>
      </c>
      <c r="J2327" s="2">
        <f t="shared" si="290"/>
        <v>9.0955122028837341</v>
      </c>
      <c r="K2327" s="2">
        <f t="shared" si="284"/>
        <v>8.6354777499550117</v>
      </c>
    </row>
    <row r="2328" spans="1:11" ht="13.5" x14ac:dyDescent="0.25">
      <c r="A2328" s="3">
        <f>TITRES_STAT!B2331</f>
        <v>45394</v>
      </c>
      <c r="B2328" s="5">
        <f>TITRES_STAT!D2331</f>
        <v>8.8149999999999995</v>
      </c>
      <c r="C2328" s="2">
        <f t="shared" si="285"/>
        <v>-0.41600000000000037</v>
      </c>
      <c r="D2328" s="2">
        <f t="shared" si="286"/>
        <v>9.0950000000000006</v>
      </c>
      <c r="E2328" s="2">
        <f t="shared" si="288"/>
        <v>9.1874999999999964</v>
      </c>
      <c r="F2328" s="2">
        <f t="shared" si="289"/>
        <v>9.1891999999999996</v>
      </c>
      <c r="G2328" s="2">
        <f t="shared" si="283"/>
        <v>8.5523199999999981</v>
      </c>
      <c r="H2328" s="2">
        <f t="shared" si="287"/>
        <v>7.3682749999999997</v>
      </c>
      <c r="I2328" s="2">
        <f t="array" ref="I2328">SUMPRODUCT(B2312:B2331, (ROW(B2312:B2331)-ROW(B2312)+1)) / (20*21/2)</f>
        <v>9.0036761904761917</v>
      </c>
      <c r="J2328" s="2">
        <f t="shared" si="290"/>
        <v>9.0687967549900446</v>
      </c>
      <c r="K2328" s="2">
        <f t="shared" si="284"/>
        <v>8.6425178381920702</v>
      </c>
    </row>
    <row r="2329" spans="1:11" ht="13.5" x14ac:dyDescent="0.25">
      <c r="A2329" s="3">
        <f>TITRES_STAT!B2332</f>
        <v>45397</v>
      </c>
      <c r="B2329" s="5">
        <f>TITRES_STAT!D2332</f>
        <v>8.8059999999999992</v>
      </c>
      <c r="C2329" s="2">
        <f t="shared" si="285"/>
        <v>-9.0000000000003411E-3</v>
      </c>
      <c r="D2329" s="2">
        <f t="shared" si="286"/>
        <v>9.0695999999999994</v>
      </c>
      <c r="E2329" s="2">
        <f t="shared" si="288"/>
        <v>9.117799999999999</v>
      </c>
      <c r="F2329" s="2">
        <f t="shared" si="289"/>
        <v>9.2040999999999986</v>
      </c>
      <c r="G2329" s="2">
        <f t="shared" si="283"/>
        <v>8.5718999999999976</v>
      </c>
      <c r="H2329" s="2">
        <f t="shared" si="287"/>
        <v>7.3807000000000009</v>
      </c>
      <c r="I2329" s="2">
        <f t="array" ref="I2329">SUMPRODUCT(B2313:B2332, (ROW(B2313:B2332)-ROW(B2313)+1)) / (20*21/2)</f>
        <v>8.9325428571428578</v>
      </c>
      <c r="J2329" s="2">
        <f t="shared" si="290"/>
        <v>9.0437684926100399</v>
      </c>
      <c r="K2329" s="2">
        <f t="shared" si="284"/>
        <v>8.6489289033610088</v>
      </c>
    </row>
    <row r="2330" spans="1:11" ht="13.5" x14ac:dyDescent="0.25">
      <c r="A2330" s="3">
        <f>TITRES_STAT!B2333</f>
        <v>45398</v>
      </c>
      <c r="B2330" s="5">
        <f>TITRES_STAT!D2333</f>
        <v>8.4369999999999994</v>
      </c>
      <c r="C2330" s="2">
        <f t="shared" si="285"/>
        <v>-0.36899999999999977</v>
      </c>
      <c r="D2330" s="2">
        <f t="shared" si="286"/>
        <v>8.9039999999999999</v>
      </c>
      <c r="E2330" s="2">
        <f t="shared" si="288"/>
        <v>9.0536999999999992</v>
      </c>
      <c r="F2330" s="2">
        <f t="shared" si="289"/>
        <v>9.2001500000000007</v>
      </c>
      <c r="G2330" s="2">
        <f t="shared" si="283"/>
        <v>8.5908999999999995</v>
      </c>
      <c r="H2330" s="2">
        <f t="shared" si="287"/>
        <v>7.3913200000000003</v>
      </c>
      <c r="I2330" s="2">
        <f t="array" ref="I2330">SUMPRODUCT(B2314:B2333, (ROW(B2314:B2333)-ROW(B2314)+1)) / (20*21/2)</f>
        <v>8.9010095238095239</v>
      </c>
      <c r="J2330" s="2">
        <f t="shared" si="290"/>
        <v>8.9859810171233701</v>
      </c>
      <c r="K2330" s="2">
        <f t="shared" si="284"/>
        <v>8.6406179659743039</v>
      </c>
    </row>
    <row r="2331" spans="1:11" ht="13.5" x14ac:dyDescent="0.25">
      <c r="A2331" s="3">
        <f>TITRES_STAT!B2334</f>
        <v>45399</v>
      </c>
      <c r="B2331" s="5">
        <f>TITRES_STAT!D2334</f>
        <v>8.0579999999999998</v>
      </c>
      <c r="C2331" s="2">
        <f t="shared" si="285"/>
        <v>-0.37899999999999956</v>
      </c>
      <c r="D2331" s="2">
        <f t="shared" si="286"/>
        <v>8.6693999999999996</v>
      </c>
      <c r="E2331" s="2">
        <f t="shared" si="288"/>
        <v>8.9321999999999999</v>
      </c>
      <c r="F2331" s="2">
        <f t="shared" si="289"/>
        <v>9.1648999999999994</v>
      </c>
      <c r="G2331" s="2">
        <f t="shared" si="283"/>
        <v>8.5956799999999998</v>
      </c>
      <c r="H2331" s="2">
        <f t="shared" si="287"/>
        <v>7.4000450000000004</v>
      </c>
      <c r="I2331" s="2">
        <f t="array" ref="I2331">SUMPRODUCT(B2315:B2334, (ROW(B2315:B2334)-ROW(B2315)+1)) / (20*21/2)</f>
        <v>8.9099142857142848</v>
      </c>
      <c r="J2331" s="2">
        <f t="shared" si="290"/>
        <v>8.8976018726354305</v>
      </c>
      <c r="K2331" s="2">
        <f t="shared" si="284"/>
        <v>8.6177702026027632</v>
      </c>
    </row>
    <row r="2332" spans="1:11" ht="13.5" x14ac:dyDescent="0.25">
      <c r="A2332" s="3">
        <f>TITRES_STAT!B2335</f>
        <v>45400</v>
      </c>
      <c r="B2332" s="5">
        <f>TITRES_STAT!D2335</f>
        <v>8.4179999999999993</v>
      </c>
      <c r="C2332" s="2">
        <f t="shared" si="285"/>
        <v>0.35999999999999943</v>
      </c>
      <c r="D2332" s="2">
        <f t="shared" si="286"/>
        <v>8.5068000000000001</v>
      </c>
      <c r="E2332" s="2">
        <f t="shared" si="288"/>
        <v>8.846700000000002</v>
      </c>
      <c r="F2332" s="2">
        <f t="shared" si="289"/>
        <v>9.1280999999999999</v>
      </c>
      <c r="G2332" s="2">
        <f t="shared" si="283"/>
        <v>8.6074999999999999</v>
      </c>
      <c r="H2332" s="2">
        <f t="shared" si="287"/>
        <v>7.410569999999999</v>
      </c>
      <c r="I2332" s="2">
        <f t="array" ref="I2332">SUMPRODUCT(B2316:B2335, (ROW(B2316:B2335)-ROW(B2316)+1)) / (20*21/2)</f>
        <v>8.9248380952380941</v>
      </c>
      <c r="J2332" s="2">
        <f t="shared" si="290"/>
        <v>8.8519255038130069</v>
      </c>
      <c r="K2332" s="2">
        <f t="shared" si="284"/>
        <v>8.6099360770104987</v>
      </c>
    </row>
    <row r="2333" spans="1:11" ht="13.5" x14ac:dyDescent="0.25">
      <c r="A2333" s="3">
        <f>TITRES_STAT!B2336</f>
        <v>45401</v>
      </c>
      <c r="B2333" s="5">
        <f>TITRES_STAT!D2336</f>
        <v>8.7970000000000006</v>
      </c>
      <c r="C2333" s="2">
        <f t="shared" si="285"/>
        <v>0.37900000000000134</v>
      </c>
      <c r="D2333" s="2">
        <f t="shared" si="286"/>
        <v>8.5031999999999979</v>
      </c>
      <c r="E2333" s="2">
        <f t="shared" si="288"/>
        <v>8.7990999999999993</v>
      </c>
      <c r="F2333" s="2">
        <f t="shared" si="289"/>
        <v>9.0914999999999999</v>
      </c>
      <c r="G2333" s="2">
        <f t="shared" si="283"/>
        <v>8.6269000000000009</v>
      </c>
      <c r="H2333" s="2">
        <f t="shared" si="287"/>
        <v>7.4229899999999986</v>
      </c>
      <c r="I2333" s="2">
        <f t="array" ref="I2333">SUMPRODUCT(B2317:B2336, (ROW(B2317:B2336)-ROW(B2317)+1)) / (20*21/2)</f>
        <v>8.9675190476190476</v>
      </c>
      <c r="J2333" s="2">
        <f t="shared" si="290"/>
        <v>8.8466945034498643</v>
      </c>
      <c r="K2333" s="2">
        <f t="shared" si="284"/>
        <v>8.6172719171277343</v>
      </c>
    </row>
    <row r="2334" spans="1:11" ht="13.5" x14ac:dyDescent="0.25">
      <c r="A2334" s="3">
        <f>TITRES_STAT!B2337</f>
        <v>45404</v>
      </c>
      <c r="B2334" s="5">
        <f>TITRES_STAT!D2337</f>
        <v>9.1850000000000005</v>
      </c>
      <c r="C2334" s="2">
        <f t="shared" si="285"/>
        <v>0.3879999999999999</v>
      </c>
      <c r="D2334" s="2">
        <f t="shared" si="286"/>
        <v>8.5789999999999988</v>
      </c>
      <c r="E2334" s="2">
        <f t="shared" si="288"/>
        <v>8.8242999999999991</v>
      </c>
      <c r="F2334" s="2">
        <f t="shared" si="289"/>
        <v>9.0743000000000009</v>
      </c>
      <c r="G2334" s="2">
        <f t="shared" si="283"/>
        <v>8.6542200000000005</v>
      </c>
      <c r="H2334" s="2">
        <f t="shared" si="287"/>
        <v>7.4361599999999974</v>
      </c>
      <c r="I2334" s="2">
        <f t="array" ref="I2334">SUMPRODUCT(B2318:B2337, (ROW(B2318:B2337)-ROW(B2318)+1)) / (20*21/2)</f>
        <v>8.9882571428571421</v>
      </c>
      <c r="J2334" s="2">
        <f t="shared" si="290"/>
        <v>8.8789140745498774</v>
      </c>
      <c r="K2334" s="2">
        <f t="shared" si="284"/>
        <v>8.6395357635148819</v>
      </c>
    </row>
    <row r="2335" spans="1:11" ht="13.5" x14ac:dyDescent="0.25">
      <c r="A2335" s="3">
        <f>TITRES_STAT!B2338</f>
        <v>45405</v>
      </c>
      <c r="B2335" s="5">
        <f>TITRES_STAT!D2338</f>
        <v>9.2309999999999999</v>
      </c>
      <c r="C2335" s="2">
        <f t="shared" si="285"/>
        <v>4.5999999999999375E-2</v>
      </c>
      <c r="D2335" s="2">
        <f t="shared" si="286"/>
        <v>8.7378</v>
      </c>
      <c r="E2335" s="2">
        <f t="shared" si="288"/>
        <v>8.8208999999999982</v>
      </c>
      <c r="F2335" s="2">
        <f t="shared" si="289"/>
        <v>9.0598499999999991</v>
      </c>
      <c r="G2335" s="2">
        <f t="shared" si="283"/>
        <v>8.682459999999999</v>
      </c>
      <c r="H2335" s="2">
        <f t="shared" si="287"/>
        <v>7.450409999999998</v>
      </c>
      <c r="I2335" s="2">
        <f t="array" ref="I2335">SUMPRODUCT(B2319:B2338, (ROW(B2319:B2338)-ROW(B2319)+1)) / (20*21/2)</f>
        <v>9.0357619047619036</v>
      </c>
      <c r="J2335" s="2">
        <f t="shared" si="290"/>
        <v>8.9124460674498902</v>
      </c>
      <c r="K2335" s="2">
        <f t="shared" si="284"/>
        <v>8.6627304394554745</v>
      </c>
    </row>
    <row r="2336" spans="1:11" ht="13.5" x14ac:dyDescent="0.25">
      <c r="A2336" s="3">
        <f>TITRES_STAT!B2339</f>
        <v>45406</v>
      </c>
      <c r="B2336" s="5">
        <f>TITRES_STAT!D2339</f>
        <v>9.5079999999999991</v>
      </c>
      <c r="C2336" s="2">
        <f t="shared" si="285"/>
        <v>0.27699999999999925</v>
      </c>
      <c r="D2336" s="2">
        <f t="shared" si="286"/>
        <v>9.0277999999999992</v>
      </c>
      <c r="E2336" s="2">
        <f t="shared" si="288"/>
        <v>8.8485999999999994</v>
      </c>
      <c r="F2336" s="2">
        <f t="shared" si="289"/>
        <v>9.0592500000000005</v>
      </c>
      <c r="G2336" s="2">
        <f t="shared" si="283"/>
        <v>8.7111400000000003</v>
      </c>
      <c r="H2336" s="2">
        <f t="shared" si="287"/>
        <v>7.4652399999999979</v>
      </c>
      <c r="I2336" s="2">
        <f t="array" ref="I2336">SUMPRODUCT(B2320:B2339, (ROW(B2320:B2339)-ROW(B2320)+1)) / (20*21/2)</f>
        <v>9.0918285714285716</v>
      </c>
      <c r="J2336" s="2">
        <f t="shared" si="290"/>
        <v>8.9691654895975184</v>
      </c>
      <c r="K2336" s="2">
        <f t="shared" si="284"/>
        <v>8.6958782653591822</v>
      </c>
    </row>
    <row r="2337" spans="1:11" ht="13.5" x14ac:dyDescent="0.25">
      <c r="A2337" s="3">
        <f>TITRES_STAT!B2340</f>
        <v>45407</v>
      </c>
      <c r="B2337" s="5">
        <f>TITRES_STAT!D2340</f>
        <v>9.2769999999999992</v>
      </c>
      <c r="C2337" s="2">
        <f t="shared" si="285"/>
        <v>-0.23099999999999987</v>
      </c>
      <c r="D2337" s="2">
        <f t="shared" si="286"/>
        <v>9.1996000000000002</v>
      </c>
      <c r="E2337" s="2">
        <f t="shared" si="288"/>
        <v>8.8531999999999993</v>
      </c>
      <c r="F2337" s="2">
        <f t="shared" si="289"/>
        <v>9.0551999999999992</v>
      </c>
      <c r="G2337" s="2">
        <f t="shared" si="283"/>
        <v>8.7360600000000002</v>
      </c>
      <c r="H2337" s="2">
        <f t="shared" si="287"/>
        <v>7.4788699999999979</v>
      </c>
      <c r="I2337" s="2">
        <f t="array" ref="I2337">SUMPRODUCT(B2321:B2340, (ROW(B2321:B2340)-ROW(B2321)+1)) / (20*21/2)</f>
        <v>9.147214285714286</v>
      </c>
      <c r="J2337" s="2">
        <f t="shared" si="290"/>
        <v>8.9984830620168026</v>
      </c>
      <c r="K2337" s="2">
        <f t="shared" si="284"/>
        <v>8.7186673529921546</v>
      </c>
    </row>
    <row r="2338" spans="1:11" ht="13.5" x14ac:dyDescent="0.25">
      <c r="A2338" s="3">
        <f>TITRES_STAT!B2341</f>
        <v>45408</v>
      </c>
      <c r="B2338" s="5">
        <f>TITRES_STAT!D2341</f>
        <v>9.5540000000000003</v>
      </c>
      <c r="C2338" s="2">
        <f t="shared" si="285"/>
        <v>0.27700000000000102</v>
      </c>
      <c r="D2338" s="2">
        <f t="shared" si="286"/>
        <v>9.3510000000000009</v>
      </c>
      <c r="E2338" s="2">
        <f t="shared" si="288"/>
        <v>8.9270999999999994</v>
      </c>
      <c r="F2338" s="2">
        <f t="shared" si="289"/>
        <v>9.0572999999999979</v>
      </c>
      <c r="G2338" s="2">
        <f t="shared" si="283"/>
        <v>8.7672000000000008</v>
      </c>
      <c r="H2338" s="2">
        <f t="shared" si="287"/>
        <v>7.4938849999999979</v>
      </c>
      <c r="I2338" s="2">
        <f t="array" ref="I2338">SUMPRODUCT(B2322:B2341, (ROW(B2322:B2341)-ROW(B2322)+1)) / (20*21/2)</f>
        <v>9.2210380952380966</v>
      </c>
      <c r="J2338" s="2">
        <f t="shared" si="290"/>
        <v>9.0513894370628218</v>
      </c>
      <c r="K2338" s="2">
        <f t="shared" si="284"/>
        <v>8.7514254960120699</v>
      </c>
    </row>
    <row r="2339" spans="1:11" ht="13.5" x14ac:dyDescent="0.25">
      <c r="A2339" s="3">
        <f>TITRES_STAT!B2342</f>
        <v>45411</v>
      </c>
      <c r="B2339" s="5">
        <f>TITRES_STAT!D2342</f>
        <v>9.6460000000000008</v>
      </c>
      <c r="C2339" s="2">
        <f t="shared" si="285"/>
        <v>9.2000000000000526E-2</v>
      </c>
      <c r="D2339" s="2">
        <f t="shared" si="286"/>
        <v>9.4432000000000009</v>
      </c>
      <c r="E2339" s="2">
        <f t="shared" si="288"/>
        <v>9.0111000000000008</v>
      </c>
      <c r="F2339" s="2">
        <f t="shared" si="289"/>
        <v>9.064449999999999</v>
      </c>
      <c r="G2339" s="2">
        <f t="shared" si="283"/>
        <v>8.7996599999999994</v>
      </c>
      <c r="H2339" s="2">
        <f t="shared" si="287"/>
        <v>7.5093599999999983</v>
      </c>
      <c r="I2339" s="2">
        <f t="array" ref="I2339">SUMPRODUCT(B2323:B2342, (ROW(B2323:B2342)-ROW(B2323)+1)) / (20*21/2)</f>
        <v>9.3016476190476194</v>
      </c>
      <c r="J2339" s="2">
        <f t="shared" si="290"/>
        <v>9.1080190144854107</v>
      </c>
      <c r="K2339" s="2">
        <f t="shared" si="284"/>
        <v>8.7865068491096352</v>
      </c>
    </row>
    <row r="2340" spans="1:11" ht="13.5" x14ac:dyDescent="0.25">
      <c r="A2340" s="3">
        <f>TITRES_STAT!B2343</f>
        <v>45412</v>
      </c>
      <c r="B2340" s="5">
        <f>TITRES_STAT!D2343</f>
        <v>9.6460000000000008</v>
      </c>
      <c r="C2340" s="2">
        <f t="shared" si="285"/>
        <v>0</v>
      </c>
      <c r="D2340" s="2">
        <f t="shared" si="286"/>
        <v>9.5261999999999993</v>
      </c>
      <c r="E2340" s="2">
        <f t="shared" si="288"/>
        <v>9.1320000000000014</v>
      </c>
      <c r="F2340" s="2">
        <f t="shared" si="289"/>
        <v>9.0928500000000021</v>
      </c>
      <c r="G2340" s="2">
        <f t="shared" si="283"/>
        <v>8.8321199999999997</v>
      </c>
      <c r="H2340" s="2">
        <f t="shared" si="287"/>
        <v>7.5259849999999968</v>
      </c>
      <c r="I2340" s="2">
        <f t="array" ref="I2340">SUMPRODUCT(B2324:B2343, (ROW(B2324:B2343)-ROW(B2324)+1)) / (20*21/2)</f>
        <v>9.3789428571428566</v>
      </c>
      <c r="J2340" s="2">
        <f t="shared" si="290"/>
        <v>9.159255298820133</v>
      </c>
      <c r="K2340" s="2">
        <f t="shared" si="284"/>
        <v>8.8202124628700407</v>
      </c>
    </row>
    <row r="2341" spans="1:11" ht="13.5" x14ac:dyDescent="0.25">
      <c r="A2341" s="3">
        <f>TITRES_STAT!B2344</f>
        <v>45414</v>
      </c>
      <c r="B2341" s="5">
        <f>TITRES_STAT!D2344</f>
        <v>9.8680000000000003</v>
      </c>
      <c r="C2341" s="2">
        <f t="shared" si="285"/>
        <v>0.22199999999999953</v>
      </c>
      <c r="D2341" s="2">
        <f t="shared" si="286"/>
        <v>9.5982000000000021</v>
      </c>
      <c r="E2341" s="2">
        <f t="shared" si="288"/>
        <v>9.3129999999999988</v>
      </c>
      <c r="F2341" s="2">
        <f t="shared" si="289"/>
        <v>9.1226000000000003</v>
      </c>
      <c r="G2341" s="2">
        <f t="shared" si="283"/>
        <v>8.8669799999999999</v>
      </c>
      <c r="H2341" s="2">
        <f t="shared" si="287"/>
        <v>7.543719999999996</v>
      </c>
      <c r="I2341" s="2">
        <f t="array" ref="I2341">SUMPRODUCT(B2325:B2344, (ROW(B2325:B2344)-ROW(B2325)+1)) / (20*21/2)</f>
        <v>9.45292380952381</v>
      </c>
      <c r="J2341" s="2">
        <f t="shared" si="290"/>
        <v>9.2267547941705974</v>
      </c>
      <c r="K2341" s="2">
        <f t="shared" si="284"/>
        <v>8.8613021702084716</v>
      </c>
    </row>
    <row r="2342" spans="1:11" ht="13.5" x14ac:dyDescent="0.25">
      <c r="A2342" s="3">
        <f>TITRES_STAT!B2345</f>
        <v>45415</v>
      </c>
      <c r="B2342" s="5">
        <f>TITRES_STAT!D2345</f>
        <v>9.9689999999999994</v>
      </c>
      <c r="C2342" s="2">
        <f t="shared" si="285"/>
        <v>0.10099999999999909</v>
      </c>
      <c r="D2342" s="2">
        <f t="shared" si="286"/>
        <v>9.736600000000001</v>
      </c>
      <c r="E2342" s="2">
        <f t="shared" si="288"/>
        <v>9.4680999999999997</v>
      </c>
      <c r="F2342" s="2">
        <f t="shared" si="289"/>
        <v>9.1574000000000009</v>
      </c>
      <c r="G2342" s="2">
        <f t="shared" si="283"/>
        <v>8.9038599999999999</v>
      </c>
      <c r="H2342" s="2">
        <f t="shared" si="287"/>
        <v>7.5619599999999965</v>
      </c>
      <c r="I2342" s="2">
        <f t="array" ref="I2342">SUMPRODUCT(B2326:B2345, (ROW(B2326:B2345)-ROW(B2326)+1)) / (20*21/2)</f>
        <v>9.5219714285714279</v>
      </c>
      <c r="J2342" s="2">
        <f t="shared" si="290"/>
        <v>9.2974448137733976</v>
      </c>
      <c r="K2342" s="2">
        <f t="shared" si="284"/>
        <v>8.9047413007885332</v>
      </c>
    </row>
    <row r="2343" spans="1:11" ht="13.5" x14ac:dyDescent="0.25">
      <c r="A2343" s="3">
        <f>TITRES_STAT!B2346</f>
        <v>45418</v>
      </c>
      <c r="B2343" s="5">
        <f>TITRES_STAT!D2346</f>
        <v>9.9689999999999994</v>
      </c>
      <c r="C2343" s="2">
        <f t="shared" si="285"/>
        <v>0</v>
      </c>
      <c r="D2343" s="2">
        <f t="shared" si="286"/>
        <v>9.8196000000000012</v>
      </c>
      <c r="E2343" s="2">
        <f t="shared" si="288"/>
        <v>9.5852999999999984</v>
      </c>
      <c r="F2343" s="2">
        <f t="shared" si="289"/>
        <v>9.1921999999999997</v>
      </c>
      <c r="G2343" s="2">
        <f t="shared" si="283"/>
        <v>8.9403999999999986</v>
      </c>
      <c r="H2343" s="2">
        <f t="shared" si="287"/>
        <v>7.5798999999999959</v>
      </c>
      <c r="I2343" s="2">
        <f t="array" ref="I2343">SUMPRODUCT(B2327:B2346, (ROW(B2327:B2346)-ROW(B2327)+1)) / (20*21/2)</f>
        <v>9.5965238095238092</v>
      </c>
      <c r="J2343" s="2">
        <f t="shared" si="290"/>
        <v>9.3614024505568842</v>
      </c>
      <c r="K2343" s="2">
        <f t="shared" si="284"/>
        <v>8.9464769360517291</v>
      </c>
    </row>
    <row r="2344" spans="1:11" ht="13.5" x14ac:dyDescent="0.25">
      <c r="A2344" s="3">
        <f>TITRES_STAT!B2347</f>
        <v>45419</v>
      </c>
      <c r="B2344" s="5">
        <f>TITRES_STAT!D2347</f>
        <v>9.9689999999999994</v>
      </c>
      <c r="C2344" s="2">
        <f t="shared" si="285"/>
        <v>0</v>
      </c>
      <c r="D2344" s="2">
        <f t="shared" si="286"/>
        <v>9.8842000000000017</v>
      </c>
      <c r="E2344" s="2">
        <f t="shared" si="288"/>
        <v>9.6636999999999986</v>
      </c>
      <c r="F2344" s="2">
        <f t="shared" si="289"/>
        <v>9.2439999999999998</v>
      </c>
      <c r="G2344" s="2">
        <f t="shared" si="283"/>
        <v>8.9771199999999975</v>
      </c>
      <c r="H2344" s="2">
        <f t="shared" si="287"/>
        <v>7.5978399999999953</v>
      </c>
      <c r="I2344" s="2">
        <f t="array" ref="I2344">SUMPRODUCT(B2328:B2347, (ROW(B2328:B2347)-ROW(B2328)+1)) / (20*21/2)</f>
        <v>9.6671190476190478</v>
      </c>
      <c r="J2344" s="2">
        <f t="shared" si="290"/>
        <v>9.4192688838371801</v>
      </c>
      <c r="K2344" s="2">
        <f t="shared" si="284"/>
        <v>8.9865758797359767</v>
      </c>
    </row>
    <row r="2345" spans="1:11" ht="13.5" x14ac:dyDescent="0.25">
      <c r="A2345" s="3">
        <f>TITRES_STAT!B2348</f>
        <v>45420</v>
      </c>
      <c r="B2345" s="5">
        <f>TITRES_STAT!D2348</f>
        <v>9.9689999999999994</v>
      </c>
      <c r="C2345" s="2">
        <f t="shared" si="285"/>
        <v>0</v>
      </c>
      <c r="D2345" s="2">
        <f t="shared" si="286"/>
        <v>9.9488000000000003</v>
      </c>
      <c r="E2345" s="2">
        <f t="shared" si="288"/>
        <v>9.7374999999999989</v>
      </c>
      <c r="F2345" s="2">
        <f t="shared" si="289"/>
        <v>9.2791999999999977</v>
      </c>
      <c r="G2345" s="2">
        <f t="shared" si="283"/>
        <v>9.0134999999999987</v>
      </c>
      <c r="H2345" s="2">
        <f t="shared" si="287"/>
        <v>7.6157799999999964</v>
      </c>
      <c r="I2345" s="2">
        <f t="array" ref="I2345">SUMPRODUCT(B2329:B2348, (ROW(B2329:B2348)-ROW(B2329)+1)) / (20*21/2)</f>
        <v>9.7749952380952365</v>
      </c>
      <c r="J2345" s="2">
        <f t="shared" si="290"/>
        <v>9.4716242282336385</v>
      </c>
      <c r="K2345" s="2">
        <f t="shared" si="284"/>
        <v>9.0251023158247623</v>
      </c>
    </row>
    <row r="2346" spans="1:11" ht="13.5" x14ac:dyDescent="0.25">
      <c r="A2346" s="3">
        <f>TITRES_STAT!B2349</f>
        <v>45421</v>
      </c>
      <c r="B2346" s="5">
        <f>TITRES_STAT!D2349</f>
        <v>10.061999999999999</v>
      </c>
      <c r="C2346" s="2">
        <f t="shared" si="285"/>
        <v>9.2999999999999972E-2</v>
      </c>
      <c r="D2346" s="2">
        <f t="shared" si="286"/>
        <v>9.9875999999999987</v>
      </c>
      <c r="E2346" s="2">
        <f t="shared" si="288"/>
        <v>9.7928999999999995</v>
      </c>
      <c r="F2346" s="2">
        <f t="shared" si="289"/>
        <v>9.3207500000000003</v>
      </c>
      <c r="G2346" s="2">
        <f t="shared" si="283"/>
        <v>9.0517399999999988</v>
      </c>
      <c r="H2346" s="2">
        <f t="shared" si="287"/>
        <v>7.6333349999999962</v>
      </c>
      <c r="I2346" s="2">
        <f t="array" ref="I2346">SUMPRODUCT(B2330:B2349, (ROW(B2330:B2349)-ROW(B2330)+1)) / (20*21/2)</f>
        <v>9.8336333333333332</v>
      </c>
      <c r="J2346" s="2">
        <f t="shared" si="290"/>
        <v>9.5278504922113889</v>
      </c>
      <c r="K2346" s="2">
        <f t="shared" si="284"/>
        <v>9.0657649701061445</v>
      </c>
    </row>
    <row r="2347" spans="1:11" ht="13.5" x14ac:dyDescent="0.25">
      <c r="A2347" s="3">
        <f>TITRES_STAT!B2350</f>
        <v>45422</v>
      </c>
      <c r="B2347" s="5">
        <f>TITRES_STAT!D2350</f>
        <v>10.061999999999999</v>
      </c>
      <c r="C2347" s="2">
        <f t="shared" si="285"/>
        <v>0</v>
      </c>
      <c r="D2347" s="2">
        <f t="shared" si="286"/>
        <v>10.006199999999998</v>
      </c>
      <c r="E2347" s="2">
        <f t="shared" si="288"/>
        <v>9.8713999999999995</v>
      </c>
      <c r="F2347" s="2">
        <f t="shared" si="289"/>
        <v>9.3623000000000012</v>
      </c>
      <c r="G2347" s="2">
        <f t="shared" si="283"/>
        <v>9.0901399999999981</v>
      </c>
      <c r="H2347" s="2">
        <f t="shared" si="287"/>
        <v>7.650889999999996</v>
      </c>
      <c r="I2347" s="2">
        <f t="array" ref="I2347">SUMPRODUCT(B2331:B2350, (ROW(B2331:B2350)-ROW(B2331)+1)) / (20*21/2)</f>
        <v>9.8862904761904762</v>
      </c>
      <c r="J2347" s="2">
        <f t="shared" si="290"/>
        <v>9.5787218739055433</v>
      </c>
      <c r="K2347" s="2">
        <f t="shared" si="284"/>
        <v>9.1048330104941382</v>
      </c>
    </row>
    <row r="2348" spans="1:11" ht="13.5" x14ac:dyDescent="0.25">
      <c r="A2348" s="3">
        <f>TITRES_STAT!B2351</f>
        <v>45425</v>
      </c>
      <c r="B2348" s="5">
        <f>TITRES_STAT!D2351</f>
        <v>10.494999999999999</v>
      </c>
      <c r="C2348" s="2">
        <f t="shared" si="285"/>
        <v>0.43299999999999983</v>
      </c>
      <c r="D2348" s="2">
        <f t="shared" si="286"/>
        <v>10.1114</v>
      </c>
      <c r="E2348" s="2">
        <f t="shared" si="288"/>
        <v>9.9655000000000005</v>
      </c>
      <c r="F2348" s="2">
        <f t="shared" si="289"/>
        <v>9.4463000000000008</v>
      </c>
      <c r="G2348" s="2">
        <f t="shared" si="283"/>
        <v>9.1373800000000003</v>
      </c>
      <c r="H2348" s="2">
        <f t="shared" si="287"/>
        <v>7.6706099999999955</v>
      </c>
      <c r="I2348" s="2">
        <f t="array" ref="I2348">SUMPRODUCT(B2332:B2351, (ROW(B2332:B2351)-ROW(B2332)+1)) / (20*21/2)</f>
        <v>9.9312095238095228</v>
      </c>
      <c r="J2348" s="2">
        <f t="shared" si="290"/>
        <v>9.6659864573431111</v>
      </c>
      <c r="K2348" s="2">
        <f t="shared" si="284"/>
        <v>9.1593493630237806</v>
      </c>
    </row>
    <row r="2349" spans="1:11" ht="13.5" x14ac:dyDescent="0.25">
      <c r="A2349" s="3">
        <f>TITRES_STAT!B2352</f>
        <v>45426</v>
      </c>
      <c r="B2349" s="5">
        <f>TITRES_STAT!D2352</f>
        <v>10.061999999999999</v>
      </c>
      <c r="C2349" s="2">
        <f t="shared" si="285"/>
        <v>-0.43299999999999983</v>
      </c>
      <c r="D2349" s="2">
        <f t="shared" si="286"/>
        <v>10.129999999999999</v>
      </c>
      <c r="E2349" s="2">
        <f t="shared" si="288"/>
        <v>10.007100000000001</v>
      </c>
      <c r="F2349" s="2">
        <f t="shared" si="289"/>
        <v>9.5091000000000001</v>
      </c>
      <c r="G2349" s="2">
        <f t="shared" si="283"/>
        <v>9.1757799999999996</v>
      </c>
      <c r="H2349" s="2">
        <f t="shared" si="287"/>
        <v>7.6881649999999944</v>
      </c>
      <c r="I2349" s="2">
        <f t="array" ref="I2349">SUMPRODUCT(B2333:B2352, (ROW(B2333:B2352)-ROW(B2333)+1)) / (20*21/2)</f>
        <v>10.009633333333333</v>
      </c>
      <c r="J2349" s="2">
        <f t="shared" si="290"/>
        <v>9.7037020328342436</v>
      </c>
      <c r="K2349" s="2">
        <f t="shared" si="284"/>
        <v>9.1947474272189265</v>
      </c>
    </row>
    <row r="2350" spans="1:11" ht="13.5" x14ac:dyDescent="0.25">
      <c r="A2350" s="3">
        <f>TITRES_STAT!B2353</f>
        <v>45427</v>
      </c>
      <c r="B2350" s="5">
        <f>TITRES_STAT!D2353</f>
        <v>10.061999999999999</v>
      </c>
      <c r="C2350" s="2">
        <f t="shared" si="285"/>
        <v>0</v>
      </c>
      <c r="D2350" s="2">
        <f t="shared" si="286"/>
        <v>10.148599999999998</v>
      </c>
      <c r="E2350" s="2">
        <f t="shared" si="288"/>
        <v>10.0487</v>
      </c>
      <c r="F2350" s="2">
        <f t="shared" si="289"/>
        <v>9.5903500000000026</v>
      </c>
      <c r="G2350" s="2">
        <f t="shared" si="283"/>
        <v>9.2141800000000007</v>
      </c>
      <c r="H2350" s="2">
        <f t="shared" si="287"/>
        <v>7.7057199999999941</v>
      </c>
      <c r="I2350" s="2">
        <f t="array" ref="I2350">SUMPRODUCT(B2334:B2353, (ROW(B2334:B2353)-ROW(B2334)+1)) / (20*21/2)</f>
        <v>10.052552380952381</v>
      </c>
      <c r="J2350" s="2">
        <f t="shared" si="290"/>
        <v>9.737825648754793</v>
      </c>
      <c r="K2350" s="2">
        <f t="shared" si="284"/>
        <v>9.2287573320338705</v>
      </c>
    </row>
    <row r="2351" spans="1:11" ht="13.5" x14ac:dyDescent="0.25">
      <c r="A2351" s="3">
        <f>TITRES_STAT!B2354</f>
        <v>45428</v>
      </c>
      <c r="B2351" s="5">
        <f>TITRES_STAT!D2354</f>
        <v>10.061999999999999</v>
      </c>
      <c r="C2351" s="2">
        <f t="shared" si="285"/>
        <v>0</v>
      </c>
      <c r="D2351" s="2">
        <f t="shared" si="286"/>
        <v>10.148599999999998</v>
      </c>
      <c r="E2351" s="2">
        <f t="shared" si="288"/>
        <v>10.068099999999998</v>
      </c>
      <c r="F2351" s="2">
        <f t="shared" si="289"/>
        <v>9.6905500000000018</v>
      </c>
      <c r="G2351" s="2">
        <f t="shared" si="283"/>
        <v>9.25258</v>
      </c>
      <c r="H2351" s="2">
        <f t="shared" si="287"/>
        <v>7.7232749999999939</v>
      </c>
      <c r="I2351" s="2">
        <f t="array" ref="I2351">SUMPRODUCT(B2335:B2354, (ROW(B2335:B2354)-ROW(B2335)+1)) / (20*21/2)</f>
        <v>10.088571428571429</v>
      </c>
      <c r="J2351" s="2">
        <f t="shared" si="290"/>
        <v>9.7686993964924334</v>
      </c>
      <c r="K2351" s="2">
        <f t="shared" si="284"/>
        <v>9.2614335150913654</v>
      </c>
    </row>
    <row r="2352" spans="1:11" ht="13.5" x14ac:dyDescent="0.25">
      <c r="A2352" s="3">
        <f>TITRES_STAT!B2355</f>
        <v>45429</v>
      </c>
      <c r="B2352" s="5">
        <f>TITRES_STAT!D2355</f>
        <v>10.513999999999999</v>
      </c>
      <c r="C2352" s="2">
        <f t="shared" si="285"/>
        <v>0.45199999999999996</v>
      </c>
      <c r="D2352" s="2">
        <f t="shared" si="286"/>
        <v>10.238999999999999</v>
      </c>
      <c r="E2352" s="2">
        <f t="shared" si="288"/>
        <v>10.122599999999998</v>
      </c>
      <c r="F2352" s="2">
        <f t="shared" si="289"/>
        <v>9.7953500000000027</v>
      </c>
      <c r="G2352" s="2">
        <f t="shared" si="283"/>
        <v>9.2952600000000007</v>
      </c>
      <c r="H2352" s="2">
        <f t="shared" si="287"/>
        <v>7.7430899999999943</v>
      </c>
      <c r="I2352" s="2">
        <f t="array" ref="I2352">SUMPRODUCT(B2336:B2355, (ROW(B2336:B2355)-ROW(B2336)+1)) / (20*21/2)</f>
        <v>10.106395238095237</v>
      </c>
      <c r="J2352" s="2">
        <f t="shared" si="290"/>
        <v>9.8396804063502969</v>
      </c>
      <c r="K2352" s="2">
        <f t="shared" si="284"/>
        <v>9.3105537694015084</v>
      </c>
    </row>
    <row r="2353" spans="1:11" ht="13.5" x14ac:dyDescent="0.25">
      <c r="A2353" s="3">
        <f>TITRES_STAT!B2356</f>
        <v>45432</v>
      </c>
      <c r="B2353" s="5">
        <f>TITRES_STAT!D2356</f>
        <v>10.246</v>
      </c>
      <c r="C2353" s="2">
        <f t="shared" si="285"/>
        <v>-0.26799999999999891</v>
      </c>
      <c r="D2353" s="2">
        <f t="shared" si="286"/>
        <v>10.189200000000001</v>
      </c>
      <c r="E2353" s="2">
        <f t="shared" si="288"/>
        <v>10.150299999999998</v>
      </c>
      <c r="F2353" s="2">
        <f t="shared" si="289"/>
        <v>9.8678000000000008</v>
      </c>
      <c r="G2353" s="2">
        <f t="shared" si="283"/>
        <v>9.3303599999999989</v>
      </c>
      <c r="H2353" s="2">
        <f t="shared" si="287"/>
        <v>7.7615649999999938</v>
      </c>
      <c r="I2353" s="2">
        <f t="array" ref="I2353">SUMPRODUCT(B2337:B2356, (ROW(B2337:B2356)-ROW(B2337)+1)) / (20*21/2)</f>
        <v>10.133185714285714</v>
      </c>
      <c r="J2353" s="2">
        <f t="shared" si="290"/>
        <v>9.878377510507411</v>
      </c>
      <c r="K2353" s="2">
        <f t="shared" si="284"/>
        <v>9.3472379353073318</v>
      </c>
    </row>
    <row r="2354" spans="1:11" ht="13.5" x14ac:dyDescent="0.25">
      <c r="A2354" s="3">
        <f>TITRES_STAT!B2357</f>
        <v>45433</v>
      </c>
      <c r="B2354" s="5">
        <f>TITRES_STAT!D2357</f>
        <v>10.246</v>
      </c>
      <c r="C2354" s="2">
        <f t="shared" si="285"/>
        <v>0</v>
      </c>
      <c r="D2354" s="2">
        <f t="shared" si="286"/>
        <v>10.226000000000001</v>
      </c>
      <c r="E2354" s="2">
        <f t="shared" si="288"/>
        <v>10.177999999999997</v>
      </c>
      <c r="F2354" s="2">
        <f t="shared" si="289"/>
        <v>9.9208500000000015</v>
      </c>
      <c r="G2354" s="2">
        <f t="shared" ref="G2354:G2417" si="291">AVERAGE(B2305:B2354)</f>
        <v>9.3584999999999994</v>
      </c>
      <c r="H2354" s="2">
        <f t="shared" si="287"/>
        <v>7.7797849999999933</v>
      </c>
      <c r="I2354" s="2">
        <f t="array" ref="I2354">SUMPRODUCT(B2338:B2357, (ROW(B2338:B2357)-ROW(B2338)+1)) / (20*21/2)</f>
        <v>10.156461904761903</v>
      </c>
      <c r="J2354" s="2">
        <f t="shared" si="290"/>
        <v>9.9133891761733715</v>
      </c>
      <c r="K2354" s="2">
        <f t="shared" si="284"/>
        <v>9.3824835064717504</v>
      </c>
    </row>
    <row r="2355" spans="1:11" ht="13.5" x14ac:dyDescent="0.25">
      <c r="A2355" s="3">
        <f>TITRES_STAT!B2358</f>
        <v>45434</v>
      </c>
      <c r="B2355" s="5">
        <f>TITRES_STAT!D2358</f>
        <v>10.108000000000001</v>
      </c>
      <c r="C2355" s="2">
        <f t="shared" si="285"/>
        <v>-0.1379999999999999</v>
      </c>
      <c r="D2355" s="2">
        <f t="shared" si="286"/>
        <v>10.235200000000001</v>
      </c>
      <c r="E2355" s="2">
        <f t="shared" si="288"/>
        <v>10.191899999999999</v>
      </c>
      <c r="F2355" s="2">
        <f t="shared" si="289"/>
        <v>9.9647000000000023</v>
      </c>
      <c r="G2355" s="2">
        <f t="shared" si="291"/>
        <v>9.3904999999999976</v>
      </c>
      <c r="H2355" s="2">
        <f t="shared" si="287"/>
        <v>7.797314999999994</v>
      </c>
      <c r="I2355" s="2">
        <f t="array" ref="I2355">SUMPRODUCT(B2339:B2358, (ROW(B2339:B2358)-ROW(B2339)+1)) / (20*21/2)</f>
        <v>10.175123809523809</v>
      </c>
      <c r="J2355" s="2">
        <f t="shared" si="290"/>
        <v>9.931923540347336</v>
      </c>
      <c r="K2355" s="2">
        <f t="shared" ref="K2355:K2418" si="292">$K$4*B2355+(1-$K$4)*K2354</f>
        <v>9.4109351336689375</v>
      </c>
    </row>
    <row r="2356" spans="1:11" ht="13.5" x14ac:dyDescent="0.25">
      <c r="A2356" s="3">
        <f>TITRES_STAT!B2359</f>
        <v>45435</v>
      </c>
      <c r="B2356" s="5">
        <f>TITRES_STAT!D2359</f>
        <v>10.246</v>
      </c>
      <c r="C2356" s="2">
        <f t="shared" si="285"/>
        <v>0.1379999999999999</v>
      </c>
      <c r="D2356" s="2">
        <f t="shared" si="286"/>
        <v>10.272000000000002</v>
      </c>
      <c r="E2356" s="2">
        <f t="shared" si="288"/>
        <v>10.210299999999998</v>
      </c>
      <c r="F2356" s="2">
        <f t="shared" si="289"/>
        <v>10.001600000000003</v>
      </c>
      <c r="G2356" s="2">
        <f t="shared" si="291"/>
        <v>9.425259999999998</v>
      </c>
      <c r="H2356" s="2">
        <f t="shared" si="287"/>
        <v>7.8155349999999943</v>
      </c>
      <c r="I2356" s="2">
        <f t="array" ref="I2356">SUMPRODUCT(B2340:B2359, (ROW(B2340:B2359)-ROW(B2340)+1)) / (20*21/2)</f>
        <v>10.190490476190478</v>
      </c>
      <c r="J2356" s="2">
        <f t="shared" si="290"/>
        <v>9.9618355841237793</v>
      </c>
      <c r="K2356" s="2">
        <f t="shared" si="292"/>
        <v>9.4436827754858417</v>
      </c>
    </row>
    <row r="2357" spans="1:11" ht="13.5" x14ac:dyDescent="0.25">
      <c r="A2357" s="3">
        <f>TITRES_STAT!B2360</f>
        <v>45436</v>
      </c>
      <c r="B2357" s="5">
        <f>TITRES_STAT!D2360</f>
        <v>10.246</v>
      </c>
      <c r="C2357" s="2">
        <f t="shared" si="285"/>
        <v>0</v>
      </c>
      <c r="D2357" s="2">
        <f t="shared" si="286"/>
        <v>10.218400000000001</v>
      </c>
      <c r="E2357" s="2">
        <f t="shared" si="288"/>
        <v>10.2287</v>
      </c>
      <c r="F2357" s="2">
        <f t="shared" si="289"/>
        <v>10.050050000000002</v>
      </c>
      <c r="G2357" s="2">
        <f t="shared" si="291"/>
        <v>9.4601999999999986</v>
      </c>
      <c r="H2357" s="2">
        <f t="shared" si="287"/>
        <v>7.8337549999999956</v>
      </c>
      <c r="I2357" s="2">
        <f t="array" ref="I2357">SUMPRODUCT(B2341:B2360, (ROW(B2341:B2360)-ROW(B2341)+1)) / (20*21/2)</f>
        <v>10.224999999999998</v>
      </c>
      <c r="J2357" s="2">
        <f t="shared" si="290"/>
        <v>9.9888988618262768</v>
      </c>
      <c r="K2357" s="2">
        <f t="shared" si="292"/>
        <v>9.4751461960550234</v>
      </c>
    </row>
    <row r="2358" spans="1:11" ht="13.5" x14ac:dyDescent="0.25">
      <c r="A2358" s="3">
        <f>TITRES_STAT!B2361</f>
        <v>45439</v>
      </c>
      <c r="B2358" s="5">
        <f>TITRES_STAT!D2361</f>
        <v>10.246</v>
      </c>
      <c r="C2358" s="2">
        <f t="shared" si="285"/>
        <v>0</v>
      </c>
      <c r="D2358" s="2">
        <f t="shared" si="286"/>
        <v>10.218400000000001</v>
      </c>
      <c r="E2358" s="2">
        <f t="shared" si="288"/>
        <v>10.203799999999999</v>
      </c>
      <c r="F2358" s="2">
        <f t="shared" si="289"/>
        <v>10.084650000000003</v>
      </c>
      <c r="G2358" s="2">
        <f t="shared" si="291"/>
        <v>9.494959999999999</v>
      </c>
      <c r="H2358" s="2">
        <f t="shared" si="287"/>
        <v>7.851974999999995</v>
      </c>
      <c r="I2358" s="2">
        <f t="array" ref="I2358">SUMPRODUCT(B2342:B2361, (ROW(B2342:B2361)-ROW(B2342)+1)) / (20*21/2)</f>
        <v>10.255552380952382</v>
      </c>
      <c r="J2358" s="2">
        <f t="shared" si="290"/>
        <v>10.013384684509489</v>
      </c>
      <c r="K2358" s="2">
        <f t="shared" si="292"/>
        <v>9.5053757569940416</v>
      </c>
    </row>
    <row r="2359" spans="1:11" ht="13.5" x14ac:dyDescent="0.25">
      <c r="A2359" s="3">
        <f>TITRES_STAT!B2362</f>
        <v>45440</v>
      </c>
      <c r="B2359" s="5">
        <f>TITRES_STAT!D2362</f>
        <v>10.246</v>
      </c>
      <c r="C2359" s="2">
        <f t="shared" si="285"/>
        <v>0</v>
      </c>
      <c r="D2359" s="2">
        <f t="shared" si="286"/>
        <v>10.218400000000001</v>
      </c>
      <c r="E2359" s="2">
        <f t="shared" si="288"/>
        <v>10.222199999999997</v>
      </c>
      <c r="F2359" s="2">
        <f t="shared" si="289"/>
        <v>10.114650000000003</v>
      </c>
      <c r="G2359" s="2">
        <f t="shared" si="291"/>
        <v>9.5297199999999993</v>
      </c>
      <c r="H2359" s="2">
        <f t="shared" si="287"/>
        <v>7.8701949999999963</v>
      </c>
      <c r="I2359" s="2">
        <f t="array" ref="I2359">SUMPRODUCT(B2343:B2362, (ROW(B2343:B2362)-ROW(B2343)+1)) / (20*21/2)</f>
        <v>10.296347619047619</v>
      </c>
      <c r="J2359" s="2">
        <f t="shared" si="290"/>
        <v>10.035538524080014</v>
      </c>
      <c r="K2359" s="2">
        <f t="shared" si="292"/>
        <v>9.5344198449550586</v>
      </c>
    </row>
    <row r="2360" spans="1:11" ht="13.5" x14ac:dyDescent="0.25">
      <c r="A2360" s="3">
        <f>TITRES_STAT!B2363</f>
        <v>45441</v>
      </c>
      <c r="B2360" s="5">
        <f>TITRES_STAT!D2363</f>
        <v>10.477</v>
      </c>
      <c r="C2360" s="2">
        <f t="shared" si="285"/>
        <v>0.23099999999999987</v>
      </c>
      <c r="D2360" s="2">
        <f t="shared" si="286"/>
        <v>10.292199999999999</v>
      </c>
      <c r="E2360" s="2">
        <f t="shared" si="288"/>
        <v>10.2637</v>
      </c>
      <c r="F2360" s="2">
        <f t="shared" si="289"/>
        <v>10.156200000000002</v>
      </c>
      <c r="G2360" s="2">
        <f t="shared" si="291"/>
        <v>9.5689399999999996</v>
      </c>
      <c r="H2360" s="2">
        <f t="shared" si="287"/>
        <v>7.8895699999999973</v>
      </c>
      <c r="I2360" s="2">
        <f t="array" ref="I2360">SUMPRODUCT(B2344:B2363, (ROW(B2344:B2363)-ROW(B2344)+1)) / (20*21/2)</f>
        <v>10.308638095238095</v>
      </c>
      <c r="J2360" s="2">
        <f t="shared" si="290"/>
        <v>10.077582474167631</v>
      </c>
      <c r="K2360" s="2">
        <f t="shared" si="292"/>
        <v>9.5713837726038804</v>
      </c>
    </row>
    <row r="2361" spans="1:11" ht="13.5" x14ac:dyDescent="0.25">
      <c r="A2361" s="3">
        <f>TITRES_STAT!B2364</f>
        <v>45442</v>
      </c>
      <c r="B2361" s="5">
        <f>TITRES_STAT!D2364</f>
        <v>10.477</v>
      </c>
      <c r="C2361" s="2">
        <f t="shared" si="285"/>
        <v>0</v>
      </c>
      <c r="D2361" s="2">
        <f t="shared" si="286"/>
        <v>10.338400000000002</v>
      </c>
      <c r="E2361" s="2">
        <f t="shared" si="288"/>
        <v>10.305200000000001</v>
      </c>
      <c r="F2361" s="2">
        <f t="shared" si="289"/>
        <v>10.186650000000002</v>
      </c>
      <c r="G2361" s="2">
        <f t="shared" si="291"/>
        <v>9.6032199999999985</v>
      </c>
      <c r="H2361" s="2">
        <f t="shared" si="287"/>
        <v>7.9087749999999986</v>
      </c>
      <c r="I2361" s="2">
        <f t="array" ref="I2361">SUMPRODUCT(B2345:B2364, (ROW(B2345:B2364)-ROW(B2345)+1)) / (20*21/2)</f>
        <v>10.353409523809523</v>
      </c>
      <c r="J2361" s="2">
        <f t="shared" si="290"/>
        <v>10.11562223853262</v>
      </c>
      <c r="K2361" s="2">
        <f t="shared" si="292"/>
        <v>9.6068981344625524</v>
      </c>
    </row>
    <row r="2362" spans="1:11" ht="13.5" x14ac:dyDescent="0.25">
      <c r="A2362" s="3">
        <f>TITRES_STAT!B2365</f>
        <v>45443</v>
      </c>
      <c r="B2362" s="5">
        <f>TITRES_STAT!D2365</f>
        <v>10.615</v>
      </c>
      <c r="C2362" s="2">
        <f t="shared" si="285"/>
        <v>0.1379999999999999</v>
      </c>
      <c r="D2362" s="2">
        <f t="shared" si="286"/>
        <v>10.4122</v>
      </c>
      <c r="E2362" s="2">
        <f t="shared" si="288"/>
        <v>10.315300000000001</v>
      </c>
      <c r="F2362" s="2">
        <f t="shared" si="289"/>
        <v>10.218950000000001</v>
      </c>
      <c r="G2362" s="2">
        <f t="shared" si="291"/>
        <v>9.6324399999999972</v>
      </c>
      <c r="H2362" s="2">
        <f t="shared" si="287"/>
        <v>7.9285849999999973</v>
      </c>
      <c r="I2362" s="2">
        <f t="array" ref="I2362">SUMPRODUCT(B2346:B2365, (ROW(B2346:B2365)-ROW(B2346)+1)) / (20*21/2)</f>
        <v>10.40342380952381</v>
      </c>
      <c r="J2362" s="2">
        <f t="shared" si="290"/>
        <v>10.163182025339037</v>
      </c>
      <c r="K2362" s="2">
        <f t="shared" si="292"/>
        <v>9.6464315409542163</v>
      </c>
    </row>
    <row r="2363" spans="1:11" ht="13.5" x14ac:dyDescent="0.25">
      <c r="A2363" s="3">
        <f>TITRES_STAT!B2366</f>
        <v>45446</v>
      </c>
      <c r="B2363" s="5">
        <f>TITRES_STAT!D2366</f>
        <v>10.348000000000001</v>
      </c>
      <c r="C2363" s="2">
        <f t="shared" si="285"/>
        <v>-0.26699999999999946</v>
      </c>
      <c r="D2363" s="2">
        <f t="shared" si="286"/>
        <v>10.432599999999999</v>
      </c>
      <c r="E2363" s="2">
        <f t="shared" si="288"/>
        <v>10.325500000000002</v>
      </c>
      <c r="F2363" s="2">
        <f t="shared" si="289"/>
        <v>10.237900000000002</v>
      </c>
      <c r="G2363" s="2">
        <f t="shared" si="291"/>
        <v>9.6488199999999988</v>
      </c>
      <c r="H2363" s="2">
        <f t="shared" si="287"/>
        <v>7.9470599999999969</v>
      </c>
      <c r="I2363" s="2">
        <f t="array" ref="I2363">SUMPRODUCT(B2347:B2366, (ROW(B2347:B2366)-ROW(B2347)+1)) / (20*21/2)</f>
        <v>10.448623809523809</v>
      </c>
      <c r="J2363" s="2">
        <f t="shared" si="290"/>
        <v>10.18078373721151</v>
      </c>
      <c r="K2363" s="2">
        <f t="shared" si="292"/>
        <v>9.6739440295442485</v>
      </c>
    </row>
    <row r="2364" spans="1:11" ht="13.5" x14ac:dyDescent="0.25">
      <c r="A2364" s="3">
        <f>TITRES_STAT!B2367</f>
        <v>45447</v>
      </c>
      <c r="B2364" s="5">
        <f>TITRES_STAT!D2367</f>
        <v>10.708</v>
      </c>
      <c r="C2364" s="2">
        <f t="shared" si="285"/>
        <v>0.35999999999999943</v>
      </c>
      <c r="D2364" s="2">
        <f t="shared" si="286"/>
        <v>10.525</v>
      </c>
      <c r="E2364" s="2">
        <f t="shared" si="288"/>
        <v>10.371700000000001</v>
      </c>
      <c r="F2364" s="2">
        <f t="shared" si="289"/>
        <v>10.274850000000001</v>
      </c>
      <c r="G2364" s="2">
        <f t="shared" si="291"/>
        <v>9.6723999999999997</v>
      </c>
      <c r="H2364" s="2">
        <f t="shared" si="287"/>
        <v>7.9673349999999967</v>
      </c>
      <c r="I2364" s="2">
        <f t="array" ref="I2364">SUMPRODUCT(B2348:B2367, (ROW(B2348:B2367)-ROW(B2348)+1)) / (20*21/2)</f>
        <v>10.490352380952382</v>
      </c>
      <c r="J2364" s="2">
        <f t="shared" si="290"/>
        <v>10.230994809858032</v>
      </c>
      <c r="K2364" s="2">
        <f t="shared" si="292"/>
        <v>9.7144952440719248</v>
      </c>
    </row>
    <row r="2365" spans="1:11" ht="13.5" x14ac:dyDescent="0.25">
      <c r="A2365" s="3">
        <f>TITRES_STAT!B2368</f>
        <v>45448</v>
      </c>
      <c r="B2365" s="5">
        <f>TITRES_STAT!D2368</f>
        <v>10.8</v>
      </c>
      <c r="C2365" s="2">
        <f t="shared" si="285"/>
        <v>9.2000000000000526E-2</v>
      </c>
      <c r="D2365" s="2">
        <f t="shared" si="286"/>
        <v>10.589599999999999</v>
      </c>
      <c r="E2365" s="2">
        <f t="shared" si="288"/>
        <v>10.440899999999999</v>
      </c>
      <c r="F2365" s="2">
        <f t="shared" si="289"/>
        <v>10.316400000000002</v>
      </c>
      <c r="G2365" s="2">
        <f t="shared" si="291"/>
        <v>9.6979999999999986</v>
      </c>
      <c r="H2365" s="2">
        <f t="shared" si="287"/>
        <v>7.9880699999999969</v>
      </c>
      <c r="I2365" s="2">
        <f t="array" ref="I2365">SUMPRODUCT(B2349:B2368, (ROW(B2349:B2368)-ROW(B2349)+1)) / (20*21/2)</f>
        <v>10.528609523809525</v>
      </c>
      <c r="J2365" s="2">
        <f t="shared" si="290"/>
        <v>10.285185780347744</v>
      </c>
      <c r="K2365" s="2">
        <f t="shared" si="292"/>
        <v>9.7570640580298882</v>
      </c>
    </row>
    <row r="2366" spans="1:11" ht="13.5" x14ac:dyDescent="0.25">
      <c r="A2366" s="3">
        <f>TITRES_STAT!B2369</f>
        <v>45449</v>
      </c>
      <c r="B2366" s="5">
        <f>TITRES_STAT!D2369</f>
        <v>10.791</v>
      </c>
      <c r="C2366" s="2">
        <f t="shared" si="285"/>
        <v>-9.0000000000003411E-3</v>
      </c>
      <c r="D2366" s="2">
        <f t="shared" si="286"/>
        <v>10.6524</v>
      </c>
      <c r="E2366" s="2">
        <f t="shared" si="288"/>
        <v>10.4954</v>
      </c>
      <c r="F2366" s="2">
        <f t="shared" si="289"/>
        <v>10.35285</v>
      </c>
      <c r="G2366" s="2">
        <f t="shared" si="291"/>
        <v>9.7234199999999991</v>
      </c>
      <c r="H2366" s="2">
        <f t="shared" si="287"/>
        <v>8.008759999999997</v>
      </c>
      <c r="I2366" s="2">
        <f t="array" ref="I2366">SUMPRODUCT(B2350:B2369, (ROW(B2350:B2369)-ROW(B2350)+1)) / (20*21/2)</f>
        <v>10.565457142857143</v>
      </c>
      <c r="J2366" s="2">
        <f t="shared" si="290"/>
        <v>10.333358563171767</v>
      </c>
      <c r="K2366" s="2">
        <f t="shared" si="292"/>
        <v>9.7976105655581271</v>
      </c>
    </row>
    <row r="2367" spans="1:11" ht="13.5" x14ac:dyDescent="0.25">
      <c r="A2367" s="3">
        <f>TITRES_STAT!B2370</f>
        <v>45450</v>
      </c>
      <c r="B2367" s="5">
        <f>TITRES_STAT!D2370</f>
        <v>10.791</v>
      </c>
      <c r="C2367" s="2">
        <f t="shared" si="285"/>
        <v>0</v>
      </c>
      <c r="D2367" s="2">
        <f t="shared" si="286"/>
        <v>10.6876</v>
      </c>
      <c r="E2367" s="2">
        <f t="shared" si="288"/>
        <v>10.549899999999999</v>
      </c>
      <c r="F2367" s="2">
        <f t="shared" si="289"/>
        <v>10.3893</v>
      </c>
      <c r="G2367" s="2">
        <f t="shared" si="291"/>
        <v>9.7520799999999994</v>
      </c>
      <c r="H2367" s="2">
        <f t="shared" si="287"/>
        <v>8.0292399999999962</v>
      </c>
      <c r="I2367" s="2">
        <f t="array" ref="I2367">SUMPRODUCT(B2351:B2370, (ROW(B2351:B2370)-ROW(B2351)+1)) / (20*21/2)</f>
        <v>10.590928571428572</v>
      </c>
      <c r="J2367" s="2">
        <f t="shared" si="290"/>
        <v>10.376943461917314</v>
      </c>
      <c r="K2367" s="2">
        <f t="shared" si="292"/>
        <v>9.8365670139676116</v>
      </c>
    </row>
    <row r="2368" spans="1:11" ht="13.5" x14ac:dyDescent="0.25">
      <c r="A2368" s="3">
        <f>TITRES_STAT!B2371</f>
        <v>45453</v>
      </c>
      <c r="B2368" s="5">
        <f>TITRES_STAT!D2371</f>
        <v>10.791</v>
      </c>
      <c r="C2368" s="2">
        <f t="shared" si="285"/>
        <v>0</v>
      </c>
      <c r="D2368" s="2">
        <f t="shared" si="286"/>
        <v>10.776199999999999</v>
      </c>
      <c r="E2368" s="2">
        <f t="shared" si="288"/>
        <v>10.604399999999998</v>
      </c>
      <c r="F2368" s="2">
        <f t="shared" si="289"/>
        <v>10.404100000000001</v>
      </c>
      <c r="G2368" s="2">
        <f t="shared" si="291"/>
        <v>9.7776599999999991</v>
      </c>
      <c r="H2368" s="2">
        <f t="shared" si="287"/>
        <v>8.0495899999999967</v>
      </c>
      <c r="I2368" s="2">
        <f t="array" ref="I2368">SUMPRODUCT(B2352:B2371, (ROW(B2352:B2371)-ROW(B2352)+1)) / (20*21/2)</f>
        <v>10.619419047619049</v>
      </c>
      <c r="J2368" s="2">
        <f t="shared" si="290"/>
        <v>10.416377417925188</v>
      </c>
      <c r="K2368" s="2">
        <f t="shared" si="292"/>
        <v>9.8739957585179017</v>
      </c>
    </row>
    <row r="2369" spans="1:11" ht="13.5" x14ac:dyDescent="0.25">
      <c r="A2369" s="3">
        <f>TITRES_STAT!B2372</f>
        <v>45454</v>
      </c>
      <c r="B2369" s="5">
        <f>TITRES_STAT!D2372</f>
        <v>10.791</v>
      </c>
      <c r="C2369" s="2">
        <f t="shared" si="285"/>
        <v>0</v>
      </c>
      <c r="D2369" s="2">
        <f t="shared" si="286"/>
        <v>10.7928</v>
      </c>
      <c r="E2369" s="2">
        <f t="shared" si="288"/>
        <v>10.658899999999999</v>
      </c>
      <c r="F2369" s="2">
        <f t="shared" si="289"/>
        <v>10.44055</v>
      </c>
      <c r="G2369" s="2">
        <f t="shared" si="291"/>
        <v>9.8034199999999991</v>
      </c>
      <c r="H2369" s="2">
        <f t="shared" si="287"/>
        <v>8.0690899999999957</v>
      </c>
      <c r="I2369" s="2">
        <f t="array" ref="I2369">SUMPRODUCT(B2353:B2372, (ROW(B2353:B2372)-ROW(B2353)+1)) / (20*21/2)</f>
        <v>10.598814285714285</v>
      </c>
      <c r="J2369" s="2">
        <f t="shared" si="290"/>
        <v>10.45205575907517</v>
      </c>
      <c r="K2369" s="2">
        <f t="shared" si="292"/>
        <v>9.9099567091642591</v>
      </c>
    </row>
    <row r="2370" spans="1:11" ht="13.5" x14ac:dyDescent="0.25">
      <c r="A2370" s="3">
        <f>TITRES_STAT!B2373</f>
        <v>45455</v>
      </c>
      <c r="B2370" s="5">
        <f>TITRES_STAT!D2373</f>
        <v>10.708</v>
      </c>
      <c r="C2370" s="2">
        <f t="shared" si="285"/>
        <v>-8.3000000000000185E-2</v>
      </c>
      <c r="D2370" s="2">
        <f t="shared" si="286"/>
        <v>10.7744</v>
      </c>
      <c r="E2370" s="2">
        <f t="shared" si="288"/>
        <v>10.681999999999999</v>
      </c>
      <c r="F2370" s="2">
        <f t="shared" si="289"/>
        <v>10.472849999999999</v>
      </c>
      <c r="G2370" s="2">
        <f t="shared" si="291"/>
        <v>9.8360199999999995</v>
      </c>
      <c r="H2370" s="2">
        <f t="shared" si="287"/>
        <v>8.0881749999999961</v>
      </c>
      <c r="I2370" s="2">
        <f t="array" ref="I2370">SUMPRODUCT(B2354:B2373, (ROW(B2354:B2373)-ROW(B2354)+1)) / (20*21/2)</f>
        <v>10.623266666666666</v>
      </c>
      <c r="J2370" s="2">
        <f t="shared" si="290"/>
        <v>10.476431401068012</v>
      </c>
      <c r="K2370" s="2">
        <f t="shared" si="292"/>
        <v>9.9412525244911514</v>
      </c>
    </row>
    <row r="2371" spans="1:11" ht="13.5" x14ac:dyDescent="0.25">
      <c r="A2371" s="3">
        <f>TITRES_STAT!B2374</f>
        <v>45456</v>
      </c>
      <c r="B2371" s="5">
        <f>TITRES_STAT!D2374</f>
        <v>10.772</v>
      </c>
      <c r="C2371" s="2">
        <f t="shared" si="285"/>
        <v>6.4000000000000057E-2</v>
      </c>
      <c r="D2371" s="2">
        <f t="shared" si="286"/>
        <v>10.7706</v>
      </c>
      <c r="E2371" s="2">
        <f t="shared" si="288"/>
        <v>10.711499999999999</v>
      </c>
      <c r="F2371" s="2">
        <f t="shared" si="289"/>
        <v>10.50835</v>
      </c>
      <c r="G2371" s="2">
        <f t="shared" si="291"/>
        <v>9.8659999999999997</v>
      </c>
      <c r="H2371" s="2">
        <f t="shared" si="287"/>
        <v>8.1075799999999951</v>
      </c>
      <c r="I2371" s="2">
        <f t="array" ref="I2371">SUMPRODUCT(B2355:B2374, (ROW(B2355:B2374)-ROW(B2355)+1)) / (20*21/2)</f>
        <v>10.64882380952381</v>
      </c>
      <c r="J2371" s="2">
        <f t="shared" si="290"/>
        <v>10.504580791442487</v>
      </c>
      <c r="K2371" s="2">
        <f t="shared" si="292"/>
        <v>9.9738308568640477</v>
      </c>
    </row>
    <row r="2372" spans="1:11" ht="13.5" x14ac:dyDescent="0.25">
      <c r="A2372" s="3">
        <f>TITRES_STAT!B2375</f>
        <v>45457</v>
      </c>
      <c r="B2372" s="5">
        <f>TITRES_STAT!D2375</f>
        <v>10.292</v>
      </c>
      <c r="C2372" s="2">
        <f t="shared" ref="C2372:C2435" si="293">B2372-B2371</f>
        <v>-0.48000000000000043</v>
      </c>
      <c r="D2372" s="2">
        <f t="shared" si="286"/>
        <v>10.6708</v>
      </c>
      <c r="E2372" s="2">
        <f t="shared" si="288"/>
        <v>10.6792</v>
      </c>
      <c r="F2372" s="2">
        <f t="shared" si="289"/>
        <v>10.497249999999999</v>
      </c>
      <c r="G2372" s="2">
        <f t="shared" si="291"/>
        <v>9.8863799999999991</v>
      </c>
      <c r="H2372" s="2">
        <f t="shared" si="287"/>
        <v>8.1245849999999944</v>
      </c>
      <c r="I2372" s="2">
        <f t="array" ref="I2372">SUMPRODUCT(B2356:B2375, (ROW(B2356:B2375)-ROW(B2356)+1)) / (20*21/2)</f>
        <v>10.671785714285715</v>
      </c>
      <c r="J2372" s="2">
        <f t="shared" si="290"/>
        <v>10.484335001781298</v>
      </c>
      <c r="K2372" s="2">
        <f t="shared" si="292"/>
        <v>9.9863080781634981</v>
      </c>
    </row>
    <row r="2373" spans="1:11" ht="13.5" x14ac:dyDescent="0.25">
      <c r="A2373" s="3">
        <f>TITRES_STAT!B2376</f>
        <v>45461</v>
      </c>
      <c r="B2373" s="5">
        <f>TITRES_STAT!D2376</f>
        <v>10.754</v>
      </c>
      <c r="C2373" s="2">
        <f t="shared" si="293"/>
        <v>0.46199999999999974</v>
      </c>
      <c r="D2373" s="2">
        <f t="shared" si="286"/>
        <v>10.663399999999999</v>
      </c>
      <c r="E2373" s="2">
        <f t="shared" si="288"/>
        <v>10.719800000000001</v>
      </c>
      <c r="F2373" s="2">
        <f t="shared" si="289"/>
        <v>10.522649999999999</v>
      </c>
      <c r="G2373" s="2">
        <f t="shared" si="291"/>
        <v>9.9159999999999986</v>
      </c>
      <c r="H2373" s="2">
        <f t="shared" si="287"/>
        <v>8.143899999999995</v>
      </c>
      <c r="I2373" s="2">
        <f t="array" ref="I2373">SUMPRODUCT(B2357:B2376, (ROW(B2357:B2376)-ROW(B2357)+1)) / (20*21/2)</f>
        <v>10.691495238095237</v>
      </c>
      <c r="J2373" s="2">
        <f t="shared" si="290"/>
        <v>10.510017382564032</v>
      </c>
      <c r="K2373" s="2">
        <f t="shared" si="292"/>
        <v>10.016413643725713</v>
      </c>
    </row>
    <row r="2374" spans="1:11" ht="13.5" x14ac:dyDescent="0.25">
      <c r="A2374" s="3">
        <f>TITRES_STAT!B2377</f>
        <v>45462</v>
      </c>
      <c r="B2374" s="5">
        <f>TITRES_STAT!D2377</f>
        <v>10.791</v>
      </c>
      <c r="C2374" s="2">
        <f t="shared" si="293"/>
        <v>3.700000000000081E-2</v>
      </c>
      <c r="D2374" s="2">
        <f t="shared" ref="D2374:D2437" si="294">AVERAGE(B2370:B2374)</f>
        <v>10.663399999999999</v>
      </c>
      <c r="E2374" s="2">
        <f t="shared" si="288"/>
        <v>10.728100000000001</v>
      </c>
      <c r="F2374" s="2">
        <f t="shared" si="289"/>
        <v>10.549899999999997</v>
      </c>
      <c r="G2374" s="2">
        <f t="shared" si="291"/>
        <v>9.9531599999999987</v>
      </c>
      <c r="H2374" s="2">
        <f t="shared" si="287"/>
        <v>8.1629749999999941</v>
      </c>
      <c r="I2374" s="2">
        <f t="array" ref="I2374">SUMPRODUCT(B2358:B2377, (ROW(B2358:B2377)-ROW(B2358)+1)) / (20*21/2)</f>
        <v>10.707752380952382</v>
      </c>
      <c r="J2374" s="2">
        <f t="shared" si="290"/>
        <v>10.536777631843648</v>
      </c>
      <c r="K2374" s="2">
        <f t="shared" si="292"/>
        <v>10.04678957926588</v>
      </c>
    </row>
    <row r="2375" spans="1:11" ht="13.5" x14ac:dyDescent="0.25">
      <c r="A2375" s="3">
        <f>TITRES_STAT!B2378</f>
        <v>45463</v>
      </c>
      <c r="B2375" s="5">
        <f>TITRES_STAT!D2378</f>
        <v>10.791</v>
      </c>
      <c r="C2375" s="2">
        <f t="shared" si="293"/>
        <v>0</v>
      </c>
      <c r="D2375" s="2">
        <f t="shared" si="294"/>
        <v>10.679999999999998</v>
      </c>
      <c r="E2375" s="2">
        <f t="shared" si="288"/>
        <v>10.7272</v>
      </c>
      <c r="F2375" s="2">
        <f t="shared" si="289"/>
        <v>10.584049999999998</v>
      </c>
      <c r="G2375" s="2">
        <f t="shared" si="291"/>
        <v>9.9836799999999979</v>
      </c>
      <c r="H2375" s="2">
        <f t="shared" si="287"/>
        <v>8.1824749999999931</v>
      </c>
      <c r="I2375" s="2">
        <f t="array" ref="I2375">SUMPRODUCT(B2359:B2378, (ROW(B2359:B2378)-ROW(B2359)+1)) / (20*21/2)</f>
        <v>10.722314285714287</v>
      </c>
      <c r="J2375" s="2">
        <f t="shared" si="290"/>
        <v>10.560989285953777</v>
      </c>
      <c r="K2375" s="2">
        <f t="shared" si="292"/>
        <v>10.07597430164761</v>
      </c>
    </row>
    <row r="2376" spans="1:11" ht="13.5" x14ac:dyDescent="0.25">
      <c r="A2376" s="3">
        <f>TITRES_STAT!B2379</f>
        <v>45464</v>
      </c>
      <c r="B2376" s="5">
        <f>TITRES_STAT!D2379</f>
        <v>10.791</v>
      </c>
      <c r="C2376" s="2">
        <f t="shared" si="293"/>
        <v>0</v>
      </c>
      <c r="D2376" s="2">
        <f t="shared" si="294"/>
        <v>10.6838</v>
      </c>
      <c r="E2376" s="2">
        <f t="shared" si="288"/>
        <v>10.7272</v>
      </c>
      <c r="F2376" s="2">
        <f t="shared" si="289"/>
        <v>10.611299999999998</v>
      </c>
      <c r="G2376" s="2">
        <f t="shared" si="291"/>
        <v>10.01488</v>
      </c>
      <c r="H2376" s="2">
        <f t="shared" si="287"/>
        <v>8.2019749999999938</v>
      </c>
      <c r="I2376" s="2">
        <f t="array" ref="I2376">SUMPRODUCT(B2360:B2379, (ROW(B2360:B2379)-ROW(B2360)+1)) / (20*21/2)</f>
        <v>10.733423809523808</v>
      </c>
      <c r="J2376" s="2">
        <f t="shared" si="290"/>
        <v>10.582895068243893</v>
      </c>
      <c r="K2376" s="2">
        <f t="shared" si="292"/>
        <v>10.10401452511241</v>
      </c>
    </row>
    <row r="2377" spans="1:11" ht="13.5" x14ac:dyDescent="0.25">
      <c r="A2377" s="3">
        <f>TITRES_STAT!B2380</f>
        <v>45467</v>
      </c>
      <c r="B2377" s="5">
        <f>TITRES_STAT!D2380</f>
        <v>10.782</v>
      </c>
      <c r="C2377" s="2">
        <f t="shared" si="293"/>
        <v>-9.0000000000003411E-3</v>
      </c>
      <c r="D2377" s="2">
        <f t="shared" si="294"/>
        <v>10.781799999999999</v>
      </c>
      <c r="E2377" s="2">
        <f t="shared" si="288"/>
        <v>10.726299999999998</v>
      </c>
      <c r="F2377" s="2">
        <f t="shared" si="289"/>
        <v>10.638099999999998</v>
      </c>
      <c r="G2377" s="2">
        <f t="shared" si="291"/>
        <v>10.0459</v>
      </c>
      <c r="H2377" s="2">
        <f t="shared" si="287"/>
        <v>8.2214299999999927</v>
      </c>
      <c r="I2377" s="2">
        <f t="array" ref="I2377">SUMPRODUCT(B2361:B2380, (ROW(B2361:B2380)-ROW(B2361)+1)) / (20*21/2)</f>
        <v>10.741980952380954</v>
      </c>
      <c r="J2377" s="2">
        <f t="shared" si="290"/>
        <v>10.601857442696856</v>
      </c>
      <c r="K2377" s="2">
        <f t="shared" si="292"/>
        <v>10.130602190794278</v>
      </c>
    </row>
    <row r="2378" spans="1:11" ht="13.5" x14ac:dyDescent="0.25">
      <c r="A2378" s="3">
        <f>TITRES_STAT!B2381</f>
        <v>45468</v>
      </c>
      <c r="B2378" s="5">
        <f>TITRES_STAT!D2381</f>
        <v>10.791</v>
      </c>
      <c r="C2378" s="2">
        <f t="shared" si="293"/>
        <v>9.0000000000003411E-3</v>
      </c>
      <c r="D2378" s="2">
        <f t="shared" si="294"/>
        <v>10.789199999999999</v>
      </c>
      <c r="E2378" s="2">
        <f t="shared" si="288"/>
        <v>10.726299999999998</v>
      </c>
      <c r="F2378" s="2">
        <f t="shared" si="289"/>
        <v>10.665349999999998</v>
      </c>
      <c r="G2378" s="2">
        <f t="shared" si="291"/>
        <v>10.085419999999999</v>
      </c>
      <c r="H2378" s="2">
        <f t="shared" ref="H2378:H2441" si="295">AVERAGE(B2179:B2378)</f>
        <v>8.2409299999999934</v>
      </c>
      <c r="I2378" s="2">
        <f t="array" ref="I2378">SUMPRODUCT(B2362:B2381, (ROW(B2362:B2381)-ROW(B2362)+1)) / (20*21/2)</f>
        <v>10.733180952380952</v>
      </c>
      <c r="J2378" s="2">
        <f t="shared" si="290"/>
        <v>10.61987101958287</v>
      </c>
      <c r="K2378" s="2">
        <f t="shared" si="292"/>
        <v>10.156500144096462</v>
      </c>
    </row>
    <row r="2379" spans="1:11" ht="13.5" x14ac:dyDescent="0.25">
      <c r="A2379" s="3">
        <f>TITRES_STAT!B2382</f>
        <v>45469</v>
      </c>
      <c r="B2379" s="5">
        <f>TITRES_STAT!D2382</f>
        <v>10.782</v>
      </c>
      <c r="C2379" s="2">
        <f t="shared" si="293"/>
        <v>-9.0000000000003411E-3</v>
      </c>
      <c r="D2379" s="2">
        <f t="shared" si="294"/>
        <v>10.7874</v>
      </c>
      <c r="E2379" s="2">
        <f t="shared" si="288"/>
        <v>10.725399999999997</v>
      </c>
      <c r="F2379" s="2">
        <f t="shared" si="289"/>
        <v>10.69215</v>
      </c>
      <c r="G2379" s="2">
        <f t="shared" si="291"/>
        <v>10.124939999999999</v>
      </c>
      <c r="H2379" s="2">
        <f t="shared" si="295"/>
        <v>8.2599599999999924</v>
      </c>
      <c r="I2379" s="2">
        <f t="array" ref="I2379">SUMPRODUCT(B2363:B2382, (ROW(B2363:B2382)-ROW(B2363)+1)) / (20*21/2)</f>
        <v>10.723723809523809</v>
      </c>
      <c r="J2379" s="2">
        <f t="shared" si="290"/>
        <v>10.635311874860692</v>
      </c>
      <c r="K2379" s="2">
        <f t="shared" si="292"/>
        <v>10.181029550210328</v>
      </c>
    </row>
    <row r="2380" spans="1:11" ht="13.5" x14ac:dyDescent="0.25">
      <c r="A2380" s="3">
        <f>TITRES_STAT!B2383</f>
        <v>45470</v>
      </c>
      <c r="B2380" s="5">
        <f>TITRES_STAT!D2383</f>
        <v>10.782</v>
      </c>
      <c r="C2380" s="2">
        <f t="shared" si="293"/>
        <v>0</v>
      </c>
      <c r="D2380" s="2">
        <f t="shared" si="294"/>
        <v>10.785599999999999</v>
      </c>
      <c r="E2380" s="2">
        <f t="shared" ref="E2380:E2443" si="296">AVERAGE(B2371:B2380)</f>
        <v>10.732799999999997</v>
      </c>
      <c r="F2380" s="2">
        <f t="shared" si="289"/>
        <v>10.7074</v>
      </c>
      <c r="G2380" s="2">
        <f t="shared" si="291"/>
        <v>10.17184</v>
      </c>
      <c r="H2380" s="2">
        <f t="shared" si="295"/>
        <v>8.2789899999999914</v>
      </c>
      <c r="I2380" s="2">
        <f t="array" ref="I2380">SUMPRODUCT(B2364:B2383, (ROW(B2364:B2383)-ROW(B2364)+1)) / (20*21/2)</f>
        <v>10.723123809523809</v>
      </c>
      <c r="J2380" s="2">
        <f t="shared" si="290"/>
        <v>10.649282172493008</v>
      </c>
      <c r="K2380" s="2">
        <f t="shared" si="292"/>
        <v>10.204597018829531</v>
      </c>
    </row>
    <row r="2381" spans="1:11" ht="13.5" x14ac:dyDescent="0.25">
      <c r="A2381" s="3">
        <f>TITRES_STAT!B2384</f>
        <v>45471</v>
      </c>
      <c r="B2381" s="5">
        <f>TITRES_STAT!D2384</f>
        <v>10.615</v>
      </c>
      <c r="C2381" s="2">
        <f t="shared" si="293"/>
        <v>-0.16699999999999982</v>
      </c>
      <c r="D2381" s="2">
        <f t="shared" si="294"/>
        <v>10.750400000000001</v>
      </c>
      <c r="E2381" s="2">
        <f t="shared" si="296"/>
        <v>10.717099999999999</v>
      </c>
      <c r="F2381" s="2">
        <f t="shared" si="289"/>
        <v>10.714300000000001</v>
      </c>
      <c r="G2381" s="2">
        <f t="shared" si="291"/>
        <v>10.22298</v>
      </c>
      <c r="H2381" s="2">
        <f t="shared" si="295"/>
        <v>8.2973949999999927</v>
      </c>
      <c r="I2381" s="2">
        <f t="array" ref="I2381">SUMPRODUCT(B2365:B2384, (ROW(B2365:B2384)-ROW(B2365)+1)) / (20*21/2)</f>
        <v>10.766523809523809</v>
      </c>
      <c r="J2381" s="2">
        <f t="shared" si="290"/>
        <v>10.646017203684149</v>
      </c>
      <c r="K2381" s="2">
        <f t="shared" si="292"/>
        <v>10.220691253385237</v>
      </c>
    </row>
    <row r="2382" spans="1:11" ht="13.5" x14ac:dyDescent="0.25">
      <c r="A2382" s="3">
        <f>TITRES_STAT!B2385</f>
        <v>45474</v>
      </c>
      <c r="B2382" s="5">
        <f>TITRES_STAT!D2385</f>
        <v>10.615</v>
      </c>
      <c r="C2382" s="2">
        <f t="shared" si="293"/>
        <v>0</v>
      </c>
      <c r="D2382" s="2">
        <f t="shared" si="294"/>
        <v>10.717000000000002</v>
      </c>
      <c r="E2382" s="2">
        <f t="shared" si="296"/>
        <v>10.749399999999998</v>
      </c>
      <c r="F2382" s="2">
        <f t="shared" si="289"/>
        <v>10.714300000000003</v>
      </c>
      <c r="G2382" s="2">
        <f t="shared" si="291"/>
        <v>10.266920000000001</v>
      </c>
      <c r="H2382" s="2">
        <f t="shared" si="295"/>
        <v>8.3157999999999923</v>
      </c>
      <c r="I2382" s="2">
        <f t="array" ref="I2382">SUMPRODUCT(B2366:B2385, (ROW(B2366:B2385)-ROW(B2366)+1)) / (20*21/2)</f>
        <v>10.768971428571428</v>
      </c>
      <c r="J2382" s="2">
        <f t="shared" si="290"/>
        <v>10.643063184285658</v>
      </c>
      <c r="K2382" s="2">
        <f t="shared" si="292"/>
        <v>10.236154341487776</v>
      </c>
    </row>
    <row r="2383" spans="1:11" ht="13.5" x14ac:dyDescent="0.25">
      <c r="A2383" s="3">
        <f>TITRES_STAT!B2386</f>
        <v>45475</v>
      </c>
      <c r="B2383" s="5">
        <f>TITRES_STAT!D2386</f>
        <v>10.708</v>
      </c>
      <c r="C2383" s="2">
        <f t="shared" si="293"/>
        <v>9.2999999999999972E-2</v>
      </c>
      <c r="D2383" s="2">
        <f t="shared" si="294"/>
        <v>10.7004</v>
      </c>
      <c r="E2383" s="2">
        <f t="shared" si="296"/>
        <v>10.744799999999998</v>
      </c>
      <c r="F2383" s="2">
        <f t="shared" si="289"/>
        <v>10.732300000000002</v>
      </c>
      <c r="G2383" s="2">
        <f t="shared" si="291"/>
        <v>10.305140000000002</v>
      </c>
      <c r="H2383" s="2">
        <f t="shared" si="295"/>
        <v>8.3350949999999937</v>
      </c>
      <c r="I2383" s="2">
        <f t="array" ref="I2383">SUMPRODUCT(B2367:B2386, (ROW(B2367:B2386)-ROW(B2367)+1)) / (20*21/2)</f>
        <v>10.77150476190476</v>
      </c>
      <c r="J2383" s="2">
        <f t="shared" si="290"/>
        <v>10.64924764292512</v>
      </c>
      <c r="K2383" s="2">
        <f t="shared" si="292"/>
        <v>10.254658092801982</v>
      </c>
    </row>
    <row r="2384" spans="1:11" ht="13.5" x14ac:dyDescent="0.25">
      <c r="A2384" s="3">
        <f>TITRES_STAT!B2387</f>
        <v>45476</v>
      </c>
      <c r="B2384" s="5">
        <f>TITRES_STAT!D2387</f>
        <v>11.188000000000001</v>
      </c>
      <c r="C2384" s="2">
        <f t="shared" si="293"/>
        <v>0.48000000000000043</v>
      </c>
      <c r="D2384" s="2">
        <f t="shared" si="294"/>
        <v>10.781600000000001</v>
      </c>
      <c r="E2384" s="2">
        <f t="shared" si="296"/>
        <v>10.784499999999998</v>
      </c>
      <c r="F2384" s="2">
        <f t="shared" si="289"/>
        <v>10.756300000000001</v>
      </c>
      <c r="G2384" s="2">
        <f t="shared" si="291"/>
        <v>10.345200000000002</v>
      </c>
      <c r="H2384" s="2">
        <f t="shared" si="295"/>
        <v>8.3567899999999948</v>
      </c>
      <c r="I2384" s="2">
        <f t="array" ref="I2384">SUMPRODUCT(B2368:B2387, (ROW(B2368:B2387)-ROW(B2368)+1)) / (20*21/2)</f>
        <v>10.819795238095237</v>
      </c>
      <c r="J2384" s="2">
        <f t="shared" si="290"/>
        <v>10.700557391217966</v>
      </c>
      <c r="K2384" s="2">
        <f t="shared" si="292"/>
        <v>10.291259736221512</v>
      </c>
    </row>
    <row r="2385" spans="1:11" ht="13.5" x14ac:dyDescent="0.25">
      <c r="A2385" s="3">
        <f>TITRES_STAT!B2388</f>
        <v>45477</v>
      </c>
      <c r="B2385" s="5">
        <f>TITRES_STAT!D2388</f>
        <v>10.782</v>
      </c>
      <c r="C2385" s="2">
        <f t="shared" si="293"/>
        <v>-0.40600000000000058</v>
      </c>
      <c r="D2385" s="2">
        <f t="shared" si="294"/>
        <v>10.781600000000001</v>
      </c>
      <c r="E2385" s="2">
        <f t="shared" si="296"/>
        <v>10.783599999999998</v>
      </c>
      <c r="F2385" s="2">
        <f t="shared" si="289"/>
        <v>10.755400000000002</v>
      </c>
      <c r="G2385" s="2">
        <f t="shared" si="291"/>
        <v>10.376220000000004</v>
      </c>
      <c r="H2385" s="2">
        <f t="shared" si="295"/>
        <v>8.3766699999999954</v>
      </c>
      <c r="I2385" s="2">
        <f t="array" ref="I2385">SUMPRODUCT(B2369:B2388, (ROW(B2369:B2388)-ROW(B2369)+1)) / (20*21/2)</f>
        <v>10.861366666666667</v>
      </c>
      <c r="J2385" s="2">
        <f t="shared" si="290"/>
        <v>10.708313830149589</v>
      </c>
      <c r="K2385" s="2">
        <f t="shared" si="292"/>
        <v>10.31050445244812</v>
      </c>
    </row>
    <row r="2386" spans="1:11" ht="13.5" x14ac:dyDescent="0.25">
      <c r="A2386" s="3">
        <f>TITRES_STAT!B2389</f>
        <v>45478</v>
      </c>
      <c r="B2386" s="5">
        <f>TITRES_STAT!D2389</f>
        <v>10.782</v>
      </c>
      <c r="C2386" s="2">
        <f t="shared" si="293"/>
        <v>0</v>
      </c>
      <c r="D2386" s="2">
        <f t="shared" si="294"/>
        <v>10.815000000000001</v>
      </c>
      <c r="E2386" s="2">
        <f t="shared" si="296"/>
        <v>10.7827</v>
      </c>
      <c r="F2386" s="2">
        <f t="shared" si="289"/>
        <v>10.754950000000003</v>
      </c>
      <c r="G2386" s="2">
        <f t="shared" si="291"/>
        <v>10.401700000000003</v>
      </c>
      <c r="H2386" s="2">
        <f t="shared" si="295"/>
        <v>8.3965499999999942</v>
      </c>
      <c r="I2386" s="2">
        <f t="array" ref="I2386">SUMPRODUCT(B2370:B2389, (ROW(B2370:B2389)-ROW(B2370)+1)) / (20*21/2)</f>
        <v>10.905395238095236</v>
      </c>
      <c r="J2386" s="2">
        <f t="shared" si="290"/>
        <v>10.715331560611533</v>
      </c>
      <c r="K2386" s="2">
        <f t="shared" si="292"/>
        <v>10.328994473920744</v>
      </c>
    </row>
    <row r="2387" spans="1:11" ht="13.5" x14ac:dyDescent="0.25">
      <c r="A2387" s="3">
        <f>TITRES_STAT!B2390</f>
        <v>45481</v>
      </c>
      <c r="B2387" s="5">
        <f>TITRES_STAT!D2390</f>
        <v>11.262</v>
      </c>
      <c r="C2387" s="2">
        <f t="shared" si="293"/>
        <v>0.48000000000000043</v>
      </c>
      <c r="D2387" s="2">
        <f t="shared" si="294"/>
        <v>10.944399999999998</v>
      </c>
      <c r="E2387" s="2">
        <f t="shared" si="296"/>
        <v>10.8307</v>
      </c>
      <c r="F2387" s="2">
        <f t="shared" si="289"/>
        <v>10.778500000000001</v>
      </c>
      <c r="G2387" s="2">
        <f t="shared" si="291"/>
        <v>10.441400000000002</v>
      </c>
      <c r="H2387" s="2">
        <f t="shared" si="295"/>
        <v>8.4188299999999927</v>
      </c>
      <c r="I2387" s="2">
        <f t="array" ref="I2387">SUMPRODUCT(B2371:B2390, (ROW(B2371:B2390)-ROW(B2371)+1)) / (20*21/2)</f>
        <v>10.947180952380954</v>
      </c>
      <c r="J2387" s="2">
        <f t="shared" si="290"/>
        <v>10.767395221505673</v>
      </c>
      <c r="K2387" s="2">
        <f t="shared" si="292"/>
        <v>10.365582925923851</v>
      </c>
    </row>
    <row r="2388" spans="1:11" ht="13.5" x14ac:dyDescent="0.25">
      <c r="A2388" s="3">
        <f>TITRES_STAT!B2391</f>
        <v>45482</v>
      </c>
      <c r="B2388" s="5">
        <f>TITRES_STAT!D2391</f>
        <v>11.215</v>
      </c>
      <c r="C2388" s="2">
        <f t="shared" si="293"/>
        <v>-4.7000000000000597E-2</v>
      </c>
      <c r="D2388" s="2">
        <f t="shared" si="294"/>
        <v>11.0458</v>
      </c>
      <c r="E2388" s="2">
        <f t="shared" si="296"/>
        <v>10.873099999999999</v>
      </c>
      <c r="F2388" s="2">
        <f t="shared" ref="F2388:F2451" si="297">AVERAGE(B2369:B2388)</f>
        <v>10.799700000000001</v>
      </c>
      <c r="G2388" s="2">
        <f t="shared" si="291"/>
        <v>10.474620000000002</v>
      </c>
      <c r="H2388" s="2">
        <f t="shared" si="295"/>
        <v>8.4408749999999948</v>
      </c>
      <c r="I2388" s="2">
        <f t="array" ref="I2388">SUMPRODUCT(B2372:B2391, (ROW(B2372:B2391)-ROW(B2372)+1)) / (20*21/2)</f>
        <v>10.986328571428571</v>
      </c>
      <c r="J2388" s="2">
        <f t="shared" si="290"/>
        <v>10.810024248028942</v>
      </c>
      <c r="K2388" s="2">
        <f t="shared" si="292"/>
        <v>10.398893399417034</v>
      </c>
    </row>
    <row r="2389" spans="1:11" ht="13.5" x14ac:dyDescent="0.25">
      <c r="A2389" s="3">
        <f>TITRES_STAT!B2392</f>
        <v>45483</v>
      </c>
      <c r="B2389" s="5">
        <f>TITRES_STAT!D2392</f>
        <v>11.262</v>
      </c>
      <c r="C2389" s="2">
        <f t="shared" si="293"/>
        <v>4.7000000000000597E-2</v>
      </c>
      <c r="D2389" s="2">
        <f t="shared" si="294"/>
        <v>11.060599999999999</v>
      </c>
      <c r="E2389" s="2">
        <f t="shared" si="296"/>
        <v>10.921099999999999</v>
      </c>
      <c r="F2389" s="2">
        <f t="shared" si="297"/>
        <v>10.82325</v>
      </c>
      <c r="G2389" s="2">
        <f t="shared" si="291"/>
        <v>10.50694</v>
      </c>
      <c r="H2389" s="2">
        <f t="shared" si="295"/>
        <v>8.4625149999999945</v>
      </c>
      <c r="I2389" s="2">
        <f t="array" ref="I2389">SUMPRODUCT(B2373:B2392, (ROW(B2373:B2392)-ROW(B2373)+1)) / (20*21/2)</f>
        <v>10.979142857142859</v>
      </c>
      <c r="J2389" s="2">
        <f t="shared" ref="J2389:J2452" si="298">$J$4*B2389+J2388*(1-$J$4)</f>
        <v>10.853069557740472</v>
      </c>
      <c r="K2389" s="2">
        <f t="shared" si="292"/>
        <v>10.432740717086954</v>
      </c>
    </row>
    <row r="2390" spans="1:11" ht="13.5" x14ac:dyDescent="0.25">
      <c r="A2390" s="3">
        <f>TITRES_STAT!B2393</f>
        <v>45484</v>
      </c>
      <c r="B2390" s="5">
        <f>TITRES_STAT!D2393</f>
        <v>11.262</v>
      </c>
      <c r="C2390" s="2">
        <f t="shared" si="293"/>
        <v>0</v>
      </c>
      <c r="D2390" s="2">
        <f t="shared" si="294"/>
        <v>11.156600000000001</v>
      </c>
      <c r="E2390" s="2">
        <f t="shared" si="296"/>
        <v>10.969100000000001</v>
      </c>
      <c r="F2390" s="2">
        <f t="shared" si="297"/>
        <v>10.850949999999999</v>
      </c>
      <c r="G2390" s="2">
        <f t="shared" si="291"/>
        <v>10.539259999999999</v>
      </c>
      <c r="H2390" s="2">
        <f t="shared" si="295"/>
        <v>8.4841549999999941</v>
      </c>
      <c r="I2390" s="2">
        <f t="array" ref="I2390">SUMPRODUCT(B2374:B2393, (ROW(B2374:B2393)-ROW(B2374)+1)) / (20*21/2)</f>
        <v>11.013538095238095</v>
      </c>
      <c r="J2390" s="2">
        <f t="shared" si="298"/>
        <v>10.892015314146143</v>
      </c>
      <c r="K2390" s="2">
        <f t="shared" si="292"/>
        <v>10.465260688965897</v>
      </c>
    </row>
    <row r="2391" spans="1:11" ht="13.5" x14ac:dyDescent="0.25">
      <c r="A2391" s="3">
        <f>TITRES_STAT!B2394</f>
        <v>45485</v>
      </c>
      <c r="B2391" s="5">
        <f>TITRES_STAT!D2394</f>
        <v>11.262</v>
      </c>
      <c r="C2391" s="2">
        <f t="shared" si="293"/>
        <v>0</v>
      </c>
      <c r="D2391" s="2">
        <f t="shared" si="294"/>
        <v>11.252600000000001</v>
      </c>
      <c r="E2391" s="2">
        <f t="shared" si="296"/>
        <v>11.033800000000001</v>
      </c>
      <c r="F2391" s="2">
        <f t="shared" si="297"/>
        <v>10.875449999999999</v>
      </c>
      <c r="G2391" s="2">
        <f t="shared" si="291"/>
        <v>10.56714</v>
      </c>
      <c r="H2391" s="2">
        <f t="shared" si="295"/>
        <v>8.5064349999999926</v>
      </c>
      <c r="I2391" s="2">
        <f t="array" ref="I2391">SUMPRODUCT(B2375:B2394, (ROW(B2375:B2394)-ROW(B2375)+1)) / (20*21/2)</f>
        <v>11.045514285714285</v>
      </c>
      <c r="J2391" s="2">
        <f t="shared" si="298"/>
        <v>10.92725195089413</v>
      </c>
      <c r="K2391" s="2">
        <f t="shared" si="292"/>
        <v>10.496505367829979</v>
      </c>
    </row>
    <row r="2392" spans="1:11" ht="13.5" x14ac:dyDescent="0.25">
      <c r="A2392" s="3">
        <f>TITRES_STAT!B2395</f>
        <v>45488</v>
      </c>
      <c r="B2392" s="5">
        <f>TITRES_STAT!D2395</f>
        <v>10.8</v>
      </c>
      <c r="C2392" s="2">
        <f t="shared" si="293"/>
        <v>-0.46199999999999974</v>
      </c>
      <c r="D2392" s="2">
        <f t="shared" si="294"/>
        <v>11.1602</v>
      </c>
      <c r="E2392" s="2">
        <f t="shared" si="296"/>
        <v>11.052299999999999</v>
      </c>
      <c r="F2392" s="2">
        <f t="shared" si="297"/>
        <v>10.90085</v>
      </c>
      <c r="G2392" s="2">
        <f t="shared" si="291"/>
        <v>10.583759999999998</v>
      </c>
      <c r="H2392" s="2">
        <f t="shared" si="295"/>
        <v>8.5264049999999934</v>
      </c>
      <c r="I2392" s="2">
        <f t="array" ref="I2392">SUMPRODUCT(B2376:B2395, (ROW(B2376:B2395)-ROW(B2376)+1)) / (20*21/2)</f>
        <v>11.075247619047618</v>
      </c>
      <c r="J2392" s="2">
        <f t="shared" si="298"/>
        <v>10.915132717475641</v>
      </c>
      <c r="K2392" s="2">
        <f t="shared" si="292"/>
        <v>10.508407118111156</v>
      </c>
    </row>
    <row r="2393" spans="1:11" ht="13.5" x14ac:dyDescent="0.25">
      <c r="A2393" s="3">
        <f>TITRES_STAT!B2396</f>
        <v>45489</v>
      </c>
      <c r="B2393" s="5">
        <f>TITRES_STAT!D2396</f>
        <v>11.262</v>
      </c>
      <c r="C2393" s="2">
        <f t="shared" si="293"/>
        <v>0.46199999999999974</v>
      </c>
      <c r="D2393" s="2">
        <f t="shared" si="294"/>
        <v>11.169599999999999</v>
      </c>
      <c r="E2393" s="2">
        <f t="shared" si="296"/>
        <v>11.107699999999999</v>
      </c>
      <c r="F2393" s="2">
        <f t="shared" si="297"/>
        <v>10.92625</v>
      </c>
      <c r="G2393" s="2">
        <f t="shared" si="291"/>
        <v>10.60962</v>
      </c>
      <c r="H2393" s="2">
        <f t="shared" si="295"/>
        <v>8.5486849999999937</v>
      </c>
      <c r="I2393" s="2">
        <f t="array" ref="I2393">SUMPRODUCT(B2377:B2396, (ROW(B2377:B2396)-ROW(B2377)+1)) / (20*21/2)</f>
        <v>11.102738095238095</v>
      </c>
      <c r="J2393" s="2">
        <f t="shared" si="298"/>
        <v>10.948167696763676</v>
      </c>
      <c r="K2393" s="2">
        <f t="shared" si="292"/>
        <v>10.537959780146013</v>
      </c>
    </row>
    <row r="2394" spans="1:11" ht="13.5" x14ac:dyDescent="0.25">
      <c r="A2394" s="3">
        <f>TITRES_STAT!B2397</f>
        <v>45490</v>
      </c>
      <c r="B2394" s="5">
        <f>TITRES_STAT!D2397</f>
        <v>11.262</v>
      </c>
      <c r="C2394" s="2">
        <f t="shared" si="293"/>
        <v>0</v>
      </c>
      <c r="D2394" s="2">
        <f t="shared" si="294"/>
        <v>11.169599999999999</v>
      </c>
      <c r="E2394" s="2">
        <f t="shared" si="296"/>
        <v>11.1151</v>
      </c>
      <c r="F2394" s="2">
        <f t="shared" si="297"/>
        <v>10.9498</v>
      </c>
      <c r="G2394" s="2">
        <f t="shared" si="291"/>
        <v>10.635479999999998</v>
      </c>
      <c r="H2394" s="2">
        <f t="shared" si="295"/>
        <v>8.5709649999999939</v>
      </c>
      <c r="I2394" s="2">
        <f t="array" ref="I2394">SUMPRODUCT(B2378:B2397, (ROW(B2378:B2397)-ROW(B2378)+1)) / (20*21/2)</f>
        <v>11.083985714285715</v>
      </c>
      <c r="J2394" s="2">
        <f t="shared" si="298"/>
        <v>10.978056487548088</v>
      </c>
      <c r="K2394" s="2">
        <f t="shared" si="292"/>
        <v>10.566353514257933</v>
      </c>
    </row>
    <row r="2395" spans="1:11" ht="13.5" x14ac:dyDescent="0.25">
      <c r="A2395" s="3">
        <f>TITRES_STAT!B2398</f>
        <v>45491</v>
      </c>
      <c r="B2395" s="5">
        <f>TITRES_STAT!D2398</f>
        <v>11.262</v>
      </c>
      <c r="C2395" s="2">
        <f t="shared" si="293"/>
        <v>0</v>
      </c>
      <c r="D2395" s="2">
        <f t="shared" si="294"/>
        <v>11.169599999999999</v>
      </c>
      <c r="E2395" s="2">
        <f t="shared" si="296"/>
        <v>11.1631</v>
      </c>
      <c r="F2395" s="2">
        <f t="shared" si="297"/>
        <v>10.97335</v>
      </c>
      <c r="G2395" s="2">
        <f t="shared" si="291"/>
        <v>10.661340000000001</v>
      </c>
      <c r="H2395" s="2">
        <f t="shared" si="295"/>
        <v>8.5932449999999907</v>
      </c>
      <c r="I2395" s="2">
        <f t="array" ref="I2395">SUMPRODUCT(B2379:B2398, (ROW(B2379:B2398)-ROW(B2379)+1)) / (20*21/2)</f>
        <v>11.110861904761904</v>
      </c>
      <c r="J2395" s="2">
        <f t="shared" si="298"/>
        <v>11.005098726829223</v>
      </c>
      <c r="K2395" s="2">
        <f t="shared" si="292"/>
        <v>10.593633768600759</v>
      </c>
    </row>
    <row r="2396" spans="1:11" ht="13.5" x14ac:dyDescent="0.25">
      <c r="A2396" s="3">
        <f>TITRES_STAT!B2399</f>
        <v>45492</v>
      </c>
      <c r="B2396" s="5">
        <f>TITRES_STAT!D2399</f>
        <v>11.262</v>
      </c>
      <c r="C2396" s="2">
        <f t="shared" si="293"/>
        <v>0</v>
      </c>
      <c r="D2396" s="2">
        <f t="shared" si="294"/>
        <v>11.169599999999999</v>
      </c>
      <c r="E2396" s="2">
        <f t="shared" si="296"/>
        <v>11.2111</v>
      </c>
      <c r="F2396" s="2">
        <f t="shared" si="297"/>
        <v>10.9969</v>
      </c>
      <c r="G2396" s="2">
        <f t="shared" si="291"/>
        <v>10.685339999999997</v>
      </c>
      <c r="H2396" s="2">
        <f t="shared" si="295"/>
        <v>8.6155249999999928</v>
      </c>
      <c r="I2396" s="2">
        <f t="array" ref="I2396">SUMPRODUCT(B2380:B2399, (ROW(B2380:B2399)-ROW(B2380)+1)) / (20*21/2)</f>
        <v>11.177600000000002</v>
      </c>
      <c r="J2396" s="2">
        <f t="shared" si="298"/>
        <v>11.029565514750249</v>
      </c>
      <c r="K2396" s="2">
        <f t="shared" si="292"/>
        <v>10.619844209047788</v>
      </c>
    </row>
    <row r="2397" spans="1:11" ht="13.5" x14ac:dyDescent="0.25">
      <c r="A2397" s="3">
        <f>TITRES_STAT!B2400</f>
        <v>45495</v>
      </c>
      <c r="B2397" s="5">
        <f>TITRES_STAT!D2400</f>
        <v>10.8</v>
      </c>
      <c r="C2397" s="2">
        <f t="shared" si="293"/>
        <v>-0.46199999999999974</v>
      </c>
      <c r="D2397" s="2">
        <f t="shared" si="294"/>
        <v>11.169599999999999</v>
      </c>
      <c r="E2397" s="2">
        <f t="shared" si="296"/>
        <v>11.164899999999999</v>
      </c>
      <c r="F2397" s="2">
        <f t="shared" si="297"/>
        <v>10.997800000000002</v>
      </c>
      <c r="G2397" s="2">
        <f t="shared" si="291"/>
        <v>10.700099999999997</v>
      </c>
      <c r="H2397" s="2">
        <f t="shared" si="295"/>
        <v>8.6354949999999935</v>
      </c>
      <c r="I2397" s="2">
        <f t="array" ref="I2397">SUMPRODUCT(B2381:B2400, (ROW(B2381:B2400)-ROW(B2381)+1)) / (20*21/2)</f>
        <v>11.239000000000003</v>
      </c>
      <c r="J2397" s="2">
        <f t="shared" si="298"/>
        <v>11.007702132393083</v>
      </c>
      <c r="K2397" s="2">
        <f t="shared" si="292"/>
        <v>10.626909142026307</v>
      </c>
    </row>
    <row r="2398" spans="1:11" ht="13.5" x14ac:dyDescent="0.25">
      <c r="A2398" s="3">
        <f>TITRES_STAT!B2401</f>
        <v>45496</v>
      </c>
      <c r="B2398" s="5">
        <f>TITRES_STAT!D2401</f>
        <v>11.28</v>
      </c>
      <c r="C2398" s="2">
        <f t="shared" si="293"/>
        <v>0.47999999999999865</v>
      </c>
      <c r="D2398" s="2">
        <f t="shared" si="294"/>
        <v>11.1732</v>
      </c>
      <c r="E2398" s="2">
        <f t="shared" si="296"/>
        <v>11.1714</v>
      </c>
      <c r="F2398" s="2">
        <f t="shared" si="297"/>
        <v>11.022250000000001</v>
      </c>
      <c r="G2398" s="2">
        <f t="shared" si="291"/>
        <v>10.715799999999996</v>
      </c>
      <c r="H2398" s="2">
        <f t="shared" si="295"/>
        <v>8.6578649999999939</v>
      </c>
      <c r="I2398" s="2">
        <f t="array" ref="I2398">SUMPRODUCT(B2382:B2401, (ROW(B2382:B2401)-ROW(B2382)+1)) / (20*21/2)</f>
        <v>11.2872</v>
      </c>
      <c r="J2398" s="2">
        <f t="shared" si="298"/>
        <v>11.033635262641361</v>
      </c>
      <c r="K2398" s="2">
        <f t="shared" si="292"/>
        <v>10.652520548221354</v>
      </c>
    </row>
    <row r="2399" spans="1:11" ht="13.5" x14ac:dyDescent="0.25">
      <c r="A2399" s="3">
        <f>TITRES_STAT!B2402</f>
        <v>45497</v>
      </c>
      <c r="B2399" s="5">
        <f>TITRES_STAT!D2402</f>
        <v>11.723000000000001</v>
      </c>
      <c r="C2399" s="2">
        <f t="shared" si="293"/>
        <v>0.44300000000000139</v>
      </c>
      <c r="D2399" s="2">
        <f t="shared" si="294"/>
        <v>11.2654</v>
      </c>
      <c r="E2399" s="2">
        <f t="shared" si="296"/>
        <v>11.217499999999999</v>
      </c>
      <c r="F2399" s="2">
        <f t="shared" si="297"/>
        <v>11.069300000000002</v>
      </c>
      <c r="G2399" s="2">
        <f t="shared" si="291"/>
        <v>10.749019999999996</v>
      </c>
      <c r="H2399" s="2">
        <f t="shared" si="295"/>
        <v>8.6832999999999938</v>
      </c>
      <c r="I2399" s="2">
        <f t="array" ref="I2399">SUMPRODUCT(B2383:B2402, (ROW(B2383:B2402)-ROW(B2383)+1)) / (20*21/2)</f>
        <v>11.330604761904763</v>
      </c>
      <c r="J2399" s="2">
        <f t="shared" si="298"/>
        <v>11.099289047151707</v>
      </c>
      <c r="K2399" s="2">
        <f t="shared" si="292"/>
        <v>10.694500134565613</v>
      </c>
    </row>
    <row r="2400" spans="1:11" ht="13.5" x14ac:dyDescent="0.25">
      <c r="A2400" s="3">
        <f>TITRES_STAT!B2403</f>
        <v>45499</v>
      </c>
      <c r="B2400" s="5">
        <f>TITRES_STAT!D2403</f>
        <v>11.714</v>
      </c>
      <c r="C2400" s="2">
        <f t="shared" si="293"/>
        <v>-9.0000000000003411E-3</v>
      </c>
      <c r="D2400" s="2">
        <f t="shared" si="294"/>
        <v>11.355799999999999</v>
      </c>
      <c r="E2400" s="2">
        <f t="shared" si="296"/>
        <v>11.262699999999999</v>
      </c>
      <c r="F2400" s="2">
        <f t="shared" si="297"/>
        <v>11.115900000000002</v>
      </c>
      <c r="G2400" s="2">
        <f t="shared" si="291"/>
        <v>10.78206</v>
      </c>
      <c r="H2400" s="2">
        <f t="shared" si="295"/>
        <v>8.7086899999999936</v>
      </c>
      <c r="I2400" s="2">
        <f t="array" ref="I2400">SUMPRODUCT(B2384:B2403, (ROW(B2384:B2403)-ROW(B2384)+1)) / (20*21/2)</f>
        <v>11.369214285714285</v>
      </c>
      <c r="J2400" s="2">
        <f t="shared" si="298"/>
        <v>11.157832947422973</v>
      </c>
      <c r="K2400" s="2">
        <f t="shared" si="292"/>
        <v>10.734480521445395</v>
      </c>
    </row>
    <row r="2401" spans="1:11" ht="13.5" x14ac:dyDescent="0.25">
      <c r="A2401" s="3">
        <f>TITRES_STAT!B2404</f>
        <v>45502</v>
      </c>
      <c r="B2401" s="5">
        <f>TITRES_STAT!D2404</f>
        <v>11.622</v>
      </c>
      <c r="C2401" s="2">
        <f t="shared" si="293"/>
        <v>-9.2000000000000526E-2</v>
      </c>
      <c r="D2401" s="2">
        <f t="shared" si="294"/>
        <v>11.4278</v>
      </c>
      <c r="E2401" s="2">
        <f t="shared" si="296"/>
        <v>11.2987</v>
      </c>
      <c r="F2401" s="2">
        <f t="shared" si="297"/>
        <v>11.166250000000002</v>
      </c>
      <c r="G2401" s="2">
        <f t="shared" si="291"/>
        <v>10.813259999999998</v>
      </c>
      <c r="H2401" s="2">
        <f t="shared" si="295"/>
        <v>8.7336199999999948</v>
      </c>
      <c r="I2401" s="2">
        <f t="array" ref="I2401">SUMPRODUCT(B2385:B2404, (ROW(B2385:B2404)-ROW(B2385)+1)) / (20*21/2)</f>
        <v>11.403471428571427</v>
      </c>
      <c r="J2401" s="2">
        <f t="shared" si="298"/>
        <v>11.20203933338269</v>
      </c>
      <c r="K2401" s="2">
        <f t="shared" si="292"/>
        <v>10.76928520687891</v>
      </c>
    </row>
    <row r="2402" spans="1:11" ht="13.5" x14ac:dyDescent="0.25">
      <c r="A2402" s="3">
        <f>TITRES_STAT!B2405</f>
        <v>45503</v>
      </c>
      <c r="B2402" s="5">
        <f>TITRES_STAT!D2405</f>
        <v>11.622</v>
      </c>
      <c r="C2402" s="2">
        <f t="shared" si="293"/>
        <v>0</v>
      </c>
      <c r="D2402" s="2">
        <f t="shared" si="294"/>
        <v>11.5922</v>
      </c>
      <c r="E2402" s="2">
        <f t="shared" si="296"/>
        <v>11.3809</v>
      </c>
      <c r="F2402" s="2">
        <f t="shared" si="297"/>
        <v>11.216600000000003</v>
      </c>
      <c r="G2402" s="2">
        <f t="shared" si="291"/>
        <v>10.835419999999997</v>
      </c>
      <c r="H2402" s="2">
        <f t="shared" si="295"/>
        <v>8.7585499999999961</v>
      </c>
      <c r="I2402" s="2">
        <f t="array" ref="I2402">SUMPRODUCT(B2386:B2405, (ROW(B2386:B2405)-ROW(B2386)+1)) / (20*21/2)</f>
        <v>11.435661904761904</v>
      </c>
      <c r="J2402" s="2">
        <f t="shared" si="298"/>
        <v>11.242035587346242</v>
      </c>
      <c r="K2402" s="2">
        <f t="shared" si="292"/>
        <v>10.802725002687582</v>
      </c>
    </row>
    <row r="2403" spans="1:11" ht="13.5" x14ac:dyDescent="0.25">
      <c r="A2403" s="3">
        <f>TITRES_STAT!B2406</f>
        <v>45504</v>
      </c>
      <c r="B2403" s="5">
        <f>TITRES_STAT!D2406</f>
        <v>11.622</v>
      </c>
      <c r="C2403" s="2">
        <f t="shared" si="293"/>
        <v>0</v>
      </c>
      <c r="D2403" s="2">
        <f t="shared" si="294"/>
        <v>11.660599999999999</v>
      </c>
      <c r="E2403" s="2">
        <f t="shared" si="296"/>
        <v>11.4169</v>
      </c>
      <c r="F2403" s="2">
        <f t="shared" si="297"/>
        <v>11.262300000000002</v>
      </c>
      <c r="G2403" s="2">
        <f t="shared" si="291"/>
        <v>10.862939999999996</v>
      </c>
      <c r="H2403" s="2">
        <f t="shared" si="295"/>
        <v>8.7834399999999953</v>
      </c>
      <c r="I2403" s="2">
        <f t="array" ref="I2403">SUMPRODUCT(B2387:B2406, (ROW(B2387:B2406)-ROW(B2387)+1)) / (20*21/2)</f>
        <v>11.462899999999999</v>
      </c>
      <c r="J2403" s="2">
        <f t="shared" si="298"/>
        <v>11.278222674265647</v>
      </c>
      <c r="K2403" s="2">
        <f t="shared" si="292"/>
        <v>10.834853433954738</v>
      </c>
    </row>
    <row r="2404" spans="1:11" ht="13.5" x14ac:dyDescent="0.25">
      <c r="A2404" s="3">
        <f>TITRES_STAT!B2407</f>
        <v>45505</v>
      </c>
      <c r="B2404" s="5">
        <f>TITRES_STAT!D2407</f>
        <v>11.622</v>
      </c>
      <c r="C2404" s="2">
        <f t="shared" si="293"/>
        <v>0</v>
      </c>
      <c r="D2404" s="2">
        <f t="shared" si="294"/>
        <v>11.6404</v>
      </c>
      <c r="E2404" s="2">
        <f t="shared" si="296"/>
        <v>11.4529</v>
      </c>
      <c r="F2404" s="2">
        <f t="shared" si="297"/>
        <v>11.284000000000002</v>
      </c>
      <c r="G2404" s="2">
        <f t="shared" si="291"/>
        <v>10.890459999999996</v>
      </c>
      <c r="H2404" s="2">
        <f t="shared" si="295"/>
        <v>8.8083299999999962</v>
      </c>
      <c r="I2404" s="2">
        <f t="array" ref="I2404">SUMPRODUCT(B2388:B2407, (ROW(B2388:B2407)-ROW(B2388)+1)) / (20*21/2)</f>
        <v>11.486185714285716</v>
      </c>
      <c r="J2404" s="2">
        <f t="shared" si="298"/>
        <v>11.310963371954633</v>
      </c>
      <c r="K2404" s="2">
        <f t="shared" si="292"/>
        <v>10.865721926740827</v>
      </c>
    </row>
    <row r="2405" spans="1:11" ht="13.5" x14ac:dyDescent="0.25">
      <c r="A2405" s="3">
        <f>TITRES_STAT!B2408</f>
        <v>45506</v>
      </c>
      <c r="B2405" s="5">
        <f>TITRES_STAT!D2408</f>
        <v>11.622</v>
      </c>
      <c r="C2405" s="2">
        <f t="shared" si="293"/>
        <v>0</v>
      </c>
      <c r="D2405" s="2">
        <f t="shared" si="294"/>
        <v>11.622</v>
      </c>
      <c r="E2405" s="2">
        <f t="shared" si="296"/>
        <v>11.488899999999999</v>
      </c>
      <c r="F2405" s="2">
        <f t="shared" si="297"/>
        <v>11.326000000000004</v>
      </c>
      <c r="G2405" s="2">
        <f t="shared" si="291"/>
        <v>10.920739999999999</v>
      </c>
      <c r="H2405" s="2">
        <f t="shared" si="295"/>
        <v>8.8332199999999954</v>
      </c>
      <c r="I2405" s="2">
        <f t="array" ref="I2405">SUMPRODUCT(B2389:B2408, (ROW(B2389:B2408)-ROW(B2389)+1)) / (20*21/2)</f>
        <v>11.507804761904762</v>
      </c>
      <c r="J2405" s="2">
        <f t="shared" si="298"/>
        <v>11.340585907958953</v>
      </c>
      <c r="K2405" s="2">
        <f t="shared" si="292"/>
        <v>10.895379890398051</v>
      </c>
    </row>
    <row r="2406" spans="1:11" ht="13.5" x14ac:dyDescent="0.25">
      <c r="A2406" s="3">
        <f>TITRES_STAT!B2409</f>
        <v>45509</v>
      </c>
      <c r="B2406" s="5">
        <f>TITRES_STAT!D2409</f>
        <v>11.612</v>
      </c>
      <c r="C2406" s="2">
        <f t="shared" si="293"/>
        <v>-9.9999999999997868E-3</v>
      </c>
      <c r="D2406" s="2">
        <f t="shared" si="294"/>
        <v>11.620000000000001</v>
      </c>
      <c r="E2406" s="2">
        <f t="shared" si="296"/>
        <v>11.523899999999999</v>
      </c>
      <c r="F2406" s="2">
        <f t="shared" si="297"/>
        <v>11.367500000000003</v>
      </c>
      <c r="G2406" s="2">
        <f t="shared" si="291"/>
        <v>10.948059999999998</v>
      </c>
      <c r="H2406" s="2">
        <f t="shared" si="295"/>
        <v>8.8580999999999968</v>
      </c>
      <c r="I2406" s="2">
        <f t="array" ref="I2406">SUMPRODUCT(B2390:B2409, (ROW(B2390:B2409)-ROW(B2390)+1)) / (20*21/2)</f>
        <v>11.527533333333334</v>
      </c>
      <c r="J2406" s="2">
        <f t="shared" si="298"/>
        <v>11.366434869105721</v>
      </c>
      <c r="K2406" s="2">
        <f t="shared" si="292"/>
        <v>10.923482639794205</v>
      </c>
    </row>
    <row r="2407" spans="1:11" ht="13.5" x14ac:dyDescent="0.25">
      <c r="A2407" s="3">
        <f>TITRES_STAT!B2410</f>
        <v>45510</v>
      </c>
      <c r="B2407" s="5">
        <f>TITRES_STAT!D2410</f>
        <v>11.612</v>
      </c>
      <c r="C2407" s="2">
        <f t="shared" si="293"/>
        <v>0</v>
      </c>
      <c r="D2407" s="2">
        <f t="shared" si="294"/>
        <v>11.618</v>
      </c>
      <c r="E2407" s="2">
        <f t="shared" si="296"/>
        <v>11.605099999999998</v>
      </c>
      <c r="F2407" s="2">
        <f t="shared" si="297"/>
        <v>11.385000000000002</v>
      </c>
      <c r="G2407" s="2">
        <f t="shared" si="291"/>
        <v>10.975379999999998</v>
      </c>
      <c r="H2407" s="2">
        <f t="shared" si="295"/>
        <v>8.8825549999999964</v>
      </c>
      <c r="I2407" s="2">
        <f t="array" ref="I2407">SUMPRODUCT(B2391:B2410, (ROW(B2391:B2410)-ROW(B2391)+1)) / (20*21/2)</f>
        <v>11.545595238095236</v>
      </c>
      <c r="J2407" s="2">
        <f t="shared" si="298"/>
        <v>11.389822024428986</v>
      </c>
      <c r="K2407" s="2">
        <f t="shared" si="292"/>
        <v>10.950483320586589</v>
      </c>
    </row>
    <row r="2408" spans="1:11" ht="13.5" x14ac:dyDescent="0.25">
      <c r="A2408" s="3">
        <f>TITRES_STAT!B2411</f>
        <v>45511</v>
      </c>
      <c r="B2408" s="5">
        <f>TITRES_STAT!D2411</f>
        <v>11.612</v>
      </c>
      <c r="C2408" s="2">
        <f t="shared" si="293"/>
        <v>0</v>
      </c>
      <c r="D2408" s="2">
        <f t="shared" si="294"/>
        <v>11.616000000000001</v>
      </c>
      <c r="E2408" s="2">
        <f t="shared" si="296"/>
        <v>11.638299999999997</v>
      </c>
      <c r="F2408" s="2">
        <f t="shared" si="297"/>
        <v>11.404850000000003</v>
      </c>
      <c r="G2408" s="2">
        <f t="shared" si="291"/>
        <v>11.002699999999997</v>
      </c>
      <c r="H2408" s="2">
        <f t="shared" si="295"/>
        <v>8.9065849999999962</v>
      </c>
      <c r="I2408" s="2">
        <f t="array" ref="I2408">SUMPRODUCT(B2392:B2411, (ROW(B2392:B2411)-ROW(B2392)+1)) / (20*21/2)</f>
        <v>11.561990476190477</v>
      </c>
      <c r="J2408" s="2">
        <f t="shared" si="298"/>
        <v>11.410981831626225</v>
      </c>
      <c r="K2408" s="2">
        <f t="shared" si="292"/>
        <v>10.976425151151821</v>
      </c>
    </row>
    <row r="2409" spans="1:11" ht="13.5" x14ac:dyDescent="0.25">
      <c r="A2409" s="3">
        <f>TITRES_STAT!B2412</f>
        <v>45512</v>
      </c>
      <c r="B2409" s="5">
        <f>TITRES_STAT!D2412</f>
        <v>11.612</v>
      </c>
      <c r="C2409" s="2">
        <f t="shared" si="293"/>
        <v>0</v>
      </c>
      <c r="D2409" s="2">
        <f t="shared" si="294"/>
        <v>11.614000000000001</v>
      </c>
      <c r="E2409" s="2">
        <f t="shared" si="296"/>
        <v>11.627199999999998</v>
      </c>
      <c r="F2409" s="2">
        <f t="shared" si="297"/>
        <v>11.42235</v>
      </c>
      <c r="G2409" s="2">
        <f t="shared" si="291"/>
        <v>11.03002</v>
      </c>
      <c r="H2409" s="2">
        <f t="shared" si="295"/>
        <v>8.930614999999996</v>
      </c>
      <c r="I2409" s="2">
        <f t="array" ref="I2409">SUMPRODUCT(B2393:B2412, (ROW(B2393:B2412)-ROW(B2393)+1)) / (20*21/2)</f>
        <v>11.578528571428571</v>
      </c>
      <c r="J2409" s="2">
        <f t="shared" si="298"/>
        <v>11.430126419090394</v>
      </c>
      <c r="K2409" s="2">
        <f t="shared" si="292"/>
        <v>11.001349655028219</v>
      </c>
    </row>
    <row r="2410" spans="1:11" ht="13.5" x14ac:dyDescent="0.25">
      <c r="A2410" s="3">
        <f>TITRES_STAT!B2413</f>
        <v>45513</v>
      </c>
      <c r="B2410" s="5">
        <f>TITRES_STAT!D2413</f>
        <v>11.612</v>
      </c>
      <c r="C2410" s="2">
        <f t="shared" si="293"/>
        <v>0</v>
      </c>
      <c r="D2410" s="2">
        <f t="shared" si="294"/>
        <v>11.612</v>
      </c>
      <c r="E2410" s="2">
        <f t="shared" si="296"/>
        <v>11.616999999999997</v>
      </c>
      <c r="F2410" s="2">
        <f t="shared" si="297"/>
        <v>11.43985</v>
      </c>
      <c r="G2410" s="2">
        <f t="shared" si="291"/>
        <v>11.052719999999999</v>
      </c>
      <c r="H2410" s="2">
        <f t="shared" si="295"/>
        <v>8.9546449999999975</v>
      </c>
      <c r="I2410" s="2">
        <f t="array" ref="I2410">SUMPRODUCT(B2394:B2413, (ROW(B2394:B2413)-ROW(B2394)+1)) / (20*21/2)</f>
        <v>11.598157142857142</v>
      </c>
      <c r="J2410" s="2">
        <f t="shared" si="298"/>
        <v>11.447447712510357</v>
      </c>
      <c r="K2410" s="2">
        <f t="shared" si="292"/>
        <v>11.025296727380054</v>
      </c>
    </row>
    <row r="2411" spans="1:11" ht="13.5" x14ac:dyDescent="0.25">
      <c r="A2411" s="3">
        <f>TITRES_STAT!B2414</f>
        <v>45516</v>
      </c>
      <c r="B2411" s="5">
        <f>TITRES_STAT!D2414</f>
        <v>11.612</v>
      </c>
      <c r="C2411" s="2">
        <f t="shared" si="293"/>
        <v>0</v>
      </c>
      <c r="D2411" s="2">
        <f t="shared" si="294"/>
        <v>11.612</v>
      </c>
      <c r="E2411" s="2">
        <f t="shared" si="296"/>
        <v>11.615999999999998</v>
      </c>
      <c r="F2411" s="2">
        <f t="shared" si="297"/>
        <v>11.45735</v>
      </c>
      <c r="G2411" s="2">
        <f t="shared" si="291"/>
        <v>11.075419999999999</v>
      </c>
      <c r="H2411" s="2">
        <f t="shared" si="295"/>
        <v>8.978629999999999</v>
      </c>
      <c r="I2411" s="2">
        <f t="array" ref="I2411">SUMPRODUCT(B2395:B2414, (ROW(B2395:B2414)-ROW(B2395)+1)) / (20*21/2)</f>
        <v>11.61567619047619</v>
      </c>
      <c r="J2411" s="2">
        <f t="shared" si="298"/>
        <v>11.463119358937941</v>
      </c>
      <c r="K2411" s="2">
        <f t="shared" si="292"/>
        <v>11.048304698855345</v>
      </c>
    </row>
    <row r="2412" spans="1:11" ht="13.5" x14ac:dyDescent="0.25">
      <c r="A2412" s="3">
        <f>TITRES_STAT!B2415</f>
        <v>45518</v>
      </c>
      <c r="B2412" s="5">
        <f>TITRES_STAT!D2415</f>
        <v>11.631</v>
      </c>
      <c r="C2412" s="2">
        <f t="shared" si="293"/>
        <v>1.9000000000000128E-2</v>
      </c>
      <c r="D2412" s="2">
        <f t="shared" si="294"/>
        <v>11.6158</v>
      </c>
      <c r="E2412" s="2">
        <f t="shared" si="296"/>
        <v>11.616899999999998</v>
      </c>
      <c r="F2412" s="2">
        <f t="shared" si="297"/>
        <v>11.498899999999999</v>
      </c>
      <c r="G2412" s="2">
        <f t="shared" si="291"/>
        <v>11.095740000000001</v>
      </c>
      <c r="H2412" s="2">
        <f t="shared" si="295"/>
        <v>9.0023299999999988</v>
      </c>
      <c r="I2412" s="2">
        <f t="array" ref="I2412">SUMPRODUCT(B2396:B2415, (ROW(B2396:B2415)-ROW(B2396)+1)) / (20*21/2)</f>
        <v>11.631942857142857</v>
      </c>
      <c r="J2412" s="2">
        <f t="shared" si="298"/>
        <v>11.479107991420042</v>
      </c>
      <c r="K2412" s="2">
        <f t="shared" si="292"/>
        <v>11.071155494978665</v>
      </c>
    </row>
    <row r="2413" spans="1:11" ht="13.5" x14ac:dyDescent="0.25">
      <c r="A2413" s="3">
        <f>TITRES_STAT!B2416</f>
        <v>45519</v>
      </c>
      <c r="B2413" s="5">
        <f>TITRES_STAT!D2416</f>
        <v>11.705</v>
      </c>
      <c r="C2413" s="2">
        <f t="shared" si="293"/>
        <v>7.3999999999999844E-2</v>
      </c>
      <c r="D2413" s="2">
        <f t="shared" si="294"/>
        <v>11.634399999999999</v>
      </c>
      <c r="E2413" s="2">
        <f t="shared" si="296"/>
        <v>11.6252</v>
      </c>
      <c r="F2413" s="2">
        <f t="shared" si="297"/>
        <v>11.521049999999999</v>
      </c>
      <c r="G2413" s="2">
        <f t="shared" si="291"/>
        <v>11.122880000000004</v>
      </c>
      <c r="H2413" s="2">
        <f t="shared" si="295"/>
        <v>9.025974999999999</v>
      </c>
      <c r="I2413" s="2">
        <f t="array" ref="I2413">SUMPRODUCT(B2397:B2416, (ROW(B2397:B2416)-ROW(B2397)+1)) / (20*21/2)</f>
        <v>11.646057142857144</v>
      </c>
      <c r="J2413" s="2">
        <f t="shared" si="298"/>
        <v>11.500621516046705</v>
      </c>
      <c r="K2413" s="2">
        <f t="shared" si="292"/>
        <v>11.096012142234404</v>
      </c>
    </row>
    <row r="2414" spans="1:11" ht="13.5" x14ac:dyDescent="0.25">
      <c r="A2414" s="3">
        <f>TITRES_STAT!B2417</f>
        <v>45520</v>
      </c>
      <c r="B2414" s="5">
        <f>TITRES_STAT!D2417</f>
        <v>11.705</v>
      </c>
      <c r="C2414" s="2">
        <f t="shared" si="293"/>
        <v>0</v>
      </c>
      <c r="D2414" s="2">
        <f t="shared" si="294"/>
        <v>11.653</v>
      </c>
      <c r="E2414" s="2">
        <f t="shared" si="296"/>
        <v>11.6335</v>
      </c>
      <c r="F2414" s="2">
        <f t="shared" si="297"/>
        <v>11.543200000000001</v>
      </c>
      <c r="G2414" s="2">
        <f t="shared" si="291"/>
        <v>11.142820000000006</v>
      </c>
      <c r="H2414" s="2">
        <f t="shared" si="295"/>
        <v>9.0496199999999973</v>
      </c>
      <c r="I2414" s="2">
        <f t="array" ref="I2414">SUMPRODUCT(B2398:B2417, (ROW(B2398:B2417)-ROW(B2398)+1)) / (20*21/2)</f>
        <v>11.658019047619048</v>
      </c>
      <c r="J2414" s="2">
        <f t="shared" si="298"/>
        <v>11.520086133566066</v>
      </c>
      <c r="K2414" s="2">
        <f t="shared" si="292"/>
        <v>11.119894019009525</v>
      </c>
    </row>
    <row r="2415" spans="1:11" ht="13.5" x14ac:dyDescent="0.25">
      <c r="A2415" s="3">
        <f>TITRES_STAT!B2418</f>
        <v>45523</v>
      </c>
      <c r="B2415" s="5">
        <f>TITRES_STAT!D2418</f>
        <v>11.714</v>
      </c>
      <c r="C2415" s="2">
        <f t="shared" si="293"/>
        <v>9.0000000000003411E-3</v>
      </c>
      <c r="D2415" s="2">
        <f t="shared" si="294"/>
        <v>11.673399999999999</v>
      </c>
      <c r="E2415" s="2">
        <f t="shared" si="296"/>
        <v>11.6427</v>
      </c>
      <c r="F2415" s="2">
        <f t="shared" si="297"/>
        <v>11.565799999999999</v>
      </c>
      <c r="G2415" s="2">
        <f t="shared" si="291"/>
        <v>11.161100000000008</v>
      </c>
      <c r="H2415" s="2">
        <f t="shared" si="295"/>
        <v>9.0732649999999975</v>
      </c>
      <c r="I2415" s="2">
        <f t="array" ref="I2415">SUMPRODUCT(B2399:B2418, (ROW(B2399:B2418)-ROW(B2399)+1)) / (20*21/2)</f>
        <v>11.665628571428572</v>
      </c>
      <c r="J2415" s="2">
        <f t="shared" si="298"/>
        <v>11.538554120845488</v>
      </c>
      <c r="K2415" s="2">
        <f t="shared" si="292"/>
        <v>11.143192292773858</v>
      </c>
    </row>
    <row r="2416" spans="1:11" ht="13.5" x14ac:dyDescent="0.25">
      <c r="A2416" s="3">
        <f>TITRES_STAT!B2419</f>
        <v>45524</v>
      </c>
      <c r="B2416" s="5">
        <f>TITRES_STAT!D2419</f>
        <v>11.714</v>
      </c>
      <c r="C2416" s="2">
        <f t="shared" si="293"/>
        <v>0</v>
      </c>
      <c r="D2416" s="2">
        <f t="shared" si="294"/>
        <v>11.6938</v>
      </c>
      <c r="E2416" s="2">
        <f t="shared" si="296"/>
        <v>11.652899999999999</v>
      </c>
      <c r="F2416" s="2">
        <f t="shared" si="297"/>
        <v>11.5884</v>
      </c>
      <c r="G2416" s="2">
        <f t="shared" si="291"/>
        <v>11.179560000000007</v>
      </c>
      <c r="H2416" s="2">
        <f t="shared" si="295"/>
        <v>9.0953799999999987</v>
      </c>
      <c r="I2416" s="2">
        <f t="array" ref="I2416">SUMPRODUCT(B2400:B2419, (ROW(B2400:B2419)-ROW(B2400)+1)) / (20*21/2)</f>
        <v>11.670314285714284</v>
      </c>
      <c r="J2416" s="2">
        <f t="shared" si="298"/>
        <v>11.555263252193535</v>
      </c>
      <c r="K2416" s="2">
        <f t="shared" si="292"/>
        <v>11.16557690874351</v>
      </c>
    </row>
    <row r="2417" spans="1:11" ht="13.5" x14ac:dyDescent="0.25">
      <c r="A2417" s="3">
        <f>TITRES_STAT!B2420</f>
        <v>45525</v>
      </c>
      <c r="B2417" s="5">
        <f>TITRES_STAT!D2420</f>
        <v>11.714</v>
      </c>
      <c r="C2417" s="2">
        <f t="shared" si="293"/>
        <v>0</v>
      </c>
      <c r="D2417" s="2">
        <f t="shared" si="294"/>
        <v>11.7104</v>
      </c>
      <c r="E2417" s="2">
        <f t="shared" si="296"/>
        <v>11.6631</v>
      </c>
      <c r="F2417" s="2">
        <f t="shared" si="297"/>
        <v>11.6341</v>
      </c>
      <c r="G2417" s="2">
        <f t="shared" si="291"/>
        <v>11.19802000000001</v>
      </c>
      <c r="H2417" s="2">
        <f t="shared" si="295"/>
        <v>9.1174949999999981</v>
      </c>
      <c r="I2417" s="2">
        <f t="array" ref="I2417">SUMPRODUCT(B2401:B2420, (ROW(B2401:B2420)-ROW(B2401)+1)) / (20*21/2)</f>
        <v>11.635466666666668</v>
      </c>
      <c r="J2417" s="2">
        <f t="shared" si="298"/>
        <v>11.570381037698912</v>
      </c>
      <c r="K2417" s="2">
        <f t="shared" si="292"/>
        <v>11.187083696635924</v>
      </c>
    </row>
    <row r="2418" spans="1:11" ht="13.5" x14ac:dyDescent="0.25">
      <c r="A2418" s="3">
        <f>TITRES_STAT!B2421</f>
        <v>45526</v>
      </c>
      <c r="B2418" s="5">
        <f>TITRES_STAT!D2421</f>
        <v>11.714</v>
      </c>
      <c r="C2418" s="2">
        <f t="shared" si="293"/>
        <v>0</v>
      </c>
      <c r="D2418" s="2">
        <f t="shared" si="294"/>
        <v>11.712199999999999</v>
      </c>
      <c r="E2418" s="2">
        <f t="shared" si="296"/>
        <v>11.673299999999999</v>
      </c>
      <c r="F2418" s="2">
        <f t="shared" si="297"/>
        <v>11.655799999999999</v>
      </c>
      <c r="G2418" s="2">
        <f t="shared" ref="G2418:G2481" si="299">AVERAGE(B2369:B2418)</f>
        <v>11.216480000000008</v>
      </c>
      <c r="H2418" s="2">
        <f t="shared" si="295"/>
        <v>9.1396099999999976</v>
      </c>
      <c r="I2418" s="2">
        <f t="array" ref="I2418">SUMPRODUCT(B2402:B2421, (ROW(B2402:B2421)-ROW(B2402)+1)) / (20*21/2)</f>
        <v>11.640452380952381</v>
      </c>
      <c r="J2418" s="2">
        <f t="shared" si="298"/>
        <v>11.584059034108538</v>
      </c>
      <c r="K2418" s="2">
        <f t="shared" si="292"/>
        <v>11.207747081081575</v>
      </c>
    </row>
    <row r="2419" spans="1:11" ht="13.5" x14ac:dyDescent="0.25">
      <c r="A2419" s="3">
        <f>TITRES_STAT!B2422</f>
        <v>45527</v>
      </c>
      <c r="B2419" s="5">
        <f>TITRES_STAT!D2422</f>
        <v>11.705</v>
      </c>
      <c r="C2419" s="2">
        <f t="shared" si="293"/>
        <v>-9.0000000000003411E-3</v>
      </c>
      <c r="D2419" s="2">
        <f t="shared" si="294"/>
        <v>11.712199999999999</v>
      </c>
      <c r="E2419" s="2">
        <f t="shared" si="296"/>
        <v>11.682599999999999</v>
      </c>
      <c r="F2419" s="2">
        <f t="shared" si="297"/>
        <v>11.654900000000001</v>
      </c>
      <c r="G2419" s="2">
        <f t="shared" si="299"/>
        <v>11.23476000000001</v>
      </c>
      <c r="H2419" s="2">
        <f t="shared" si="295"/>
        <v>9.1626149999999988</v>
      </c>
      <c r="I2419" s="2">
        <f t="array" ref="I2419">SUMPRODUCT(B2403:B2422, (ROW(B2403:B2422)-ROW(B2403)+1)) / (20*21/2)</f>
        <v>11.646942857142857</v>
      </c>
      <c r="J2419" s="2">
        <f t="shared" si="298"/>
        <v>11.595577221336296</v>
      </c>
      <c r="K2419" s="2">
        <f t="shared" ref="K2419:K2482" si="300">$K$4*B2419+(1-$K$4)*K2418</f>
        <v>11.227247195548964</v>
      </c>
    </row>
    <row r="2420" spans="1:11" ht="13.5" x14ac:dyDescent="0.25">
      <c r="A2420" s="3">
        <f>TITRES_STAT!B2423</f>
        <v>45530</v>
      </c>
      <c r="B2420" s="5">
        <f>TITRES_STAT!D2423</f>
        <v>11.289</v>
      </c>
      <c r="C2420" s="2">
        <f t="shared" si="293"/>
        <v>-0.41600000000000037</v>
      </c>
      <c r="D2420" s="2">
        <f t="shared" si="294"/>
        <v>11.6272</v>
      </c>
      <c r="E2420" s="2">
        <f t="shared" si="296"/>
        <v>11.6503</v>
      </c>
      <c r="F2420" s="2">
        <f t="shared" si="297"/>
        <v>11.633649999999999</v>
      </c>
      <c r="G2420" s="2">
        <f t="shared" si="299"/>
        <v>11.246380000000006</v>
      </c>
      <c r="H2420" s="2">
        <f t="shared" si="295"/>
        <v>9.1835399999999989</v>
      </c>
      <c r="I2420" s="2">
        <f t="array" ref="I2420">SUMPRODUCT(B2404:B2423, (ROW(B2404:B2423)-ROW(B2404)+1)) / (20*21/2)</f>
        <v>11.653038095238095</v>
      </c>
      <c r="J2420" s="2">
        <f t="shared" si="298"/>
        <v>11.566379390732839</v>
      </c>
      <c r="K2420" s="2">
        <f t="shared" si="300"/>
        <v>11.229668874154887</v>
      </c>
    </row>
    <row r="2421" spans="1:11" ht="13.5" x14ac:dyDescent="0.25">
      <c r="A2421" s="3">
        <f>TITRES_STAT!B2424</f>
        <v>45531</v>
      </c>
      <c r="B2421" s="5">
        <f>TITRES_STAT!D2424</f>
        <v>11.686</v>
      </c>
      <c r="C2421" s="2">
        <f t="shared" si="293"/>
        <v>0.39700000000000024</v>
      </c>
      <c r="D2421" s="2">
        <f t="shared" si="294"/>
        <v>11.621600000000001</v>
      </c>
      <c r="E2421" s="2">
        <f t="shared" si="296"/>
        <v>11.6577</v>
      </c>
      <c r="F2421" s="2">
        <f t="shared" si="297"/>
        <v>11.636849999999999</v>
      </c>
      <c r="G2421" s="2">
        <f t="shared" si="299"/>
        <v>11.264660000000008</v>
      </c>
      <c r="H2421" s="2">
        <f t="shared" si="295"/>
        <v>9.2058149999999994</v>
      </c>
      <c r="I2421" s="2">
        <f t="array" ref="I2421">SUMPRODUCT(B2405:B2424, (ROW(B2405:B2424)-ROW(B2405)+1)) / (20*21/2)</f>
        <v>11.658738095238096</v>
      </c>
      <c r="J2421" s="2">
        <f t="shared" si="298"/>
        <v>11.577771829710665</v>
      </c>
      <c r="K2421" s="2">
        <f t="shared" si="300"/>
        <v>11.247564212423322</v>
      </c>
    </row>
    <row r="2422" spans="1:11" ht="13.5" x14ac:dyDescent="0.25">
      <c r="A2422" s="3">
        <f>TITRES_STAT!B2425</f>
        <v>45532</v>
      </c>
      <c r="B2422" s="5">
        <f>TITRES_STAT!D2425</f>
        <v>11.705</v>
      </c>
      <c r="C2422" s="2">
        <f t="shared" si="293"/>
        <v>1.9000000000000128E-2</v>
      </c>
      <c r="D2422" s="2">
        <f t="shared" si="294"/>
        <v>11.6198</v>
      </c>
      <c r="E2422" s="2">
        <f t="shared" si="296"/>
        <v>11.665099999999999</v>
      </c>
      <c r="F2422" s="2">
        <f t="shared" si="297"/>
        <v>11.641</v>
      </c>
      <c r="G2422" s="2">
        <f t="shared" si="299"/>
        <v>11.292920000000006</v>
      </c>
      <c r="H2422" s="2">
        <f t="shared" si="295"/>
        <v>9.2281849999999999</v>
      </c>
      <c r="I2422" s="2">
        <f t="array" ref="I2422">SUMPRODUCT(B2406:B2425, (ROW(B2406:B2425)-ROW(B2406)+1)) / (20*21/2)</f>
        <v>11.664042857142858</v>
      </c>
      <c r="J2422" s="2">
        <f t="shared" si="298"/>
        <v>11.589888798309648</v>
      </c>
      <c r="K2422" s="2">
        <f t="shared" si="300"/>
        <v>11.265502870759663</v>
      </c>
    </row>
    <row r="2423" spans="1:11" ht="13.5" x14ac:dyDescent="0.25">
      <c r="A2423" s="3">
        <f>TITRES_STAT!B2426</f>
        <v>45533</v>
      </c>
      <c r="B2423" s="5">
        <f>TITRES_STAT!D2426</f>
        <v>11.705</v>
      </c>
      <c r="C2423" s="2">
        <f t="shared" si="293"/>
        <v>0</v>
      </c>
      <c r="D2423" s="2">
        <f t="shared" si="294"/>
        <v>11.617999999999999</v>
      </c>
      <c r="E2423" s="2">
        <f t="shared" si="296"/>
        <v>11.665100000000001</v>
      </c>
      <c r="F2423" s="2">
        <f t="shared" si="297"/>
        <v>11.645150000000001</v>
      </c>
      <c r="G2423" s="2">
        <f t="shared" si="299"/>
        <v>11.311940000000007</v>
      </c>
      <c r="H2423" s="2">
        <f t="shared" si="295"/>
        <v>9.2505549999999985</v>
      </c>
      <c r="I2423" s="2">
        <f t="array" ref="I2423">SUMPRODUCT(B2407:B2426, (ROW(B2407:B2426)-ROW(B2407)+1)) / (20*21/2)</f>
        <v>11.668952380952382</v>
      </c>
      <c r="J2423" s="2">
        <f t="shared" si="298"/>
        <v>11.600851769899204</v>
      </c>
      <c r="K2423" s="2">
        <f t="shared" si="300"/>
        <v>11.2827380522985</v>
      </c>
    </row>
    <row r="2424" spans="1:11" ht="13.5" x14ac:dyDescent="0.25">
      <c r="A2424" s="3">
        <f>TITRES_STAT!B2427</f>
        <v>45534</v>
      </c>
      <c r="B2424" s="5">
        <f>TITRES_STAT!D2427</f>
        <v>11.705</v>
      </c>
      <c r="C2424" s="2">
        <f t="shared" si="293"/>
        <v>0</v>
      </c>
      <c r="D2424" s="2">
        <f t="shared" si="294"/>
        <v>11.617999999999999</v>
      </c>
      <c r="E2424" s="2">
        <f t="shared" si="296"/>
        <v>11.665099999999999</v>
      </c>
      <c r="F2424" s="2">
        <f t="shared" si="297"/>
        <v>11.649300000000002</v>
      </c>
      <c r="G2424" s="2">
        <f t="shared" si="299"/>
        <v>11.330220000000008</v>
      </c>
      <c r="H2424" s="2">
        <f t="shared" si="295"/>
        <v>9.272924999999999</v>
      </c>
      <c r="I2424" s="2">
        <f t="array" ref="I2424">SUMPRODUCT(B2408:B2427, (ROW(B2408:B2427)-ROW(B2408)+1)) / (20*21/2)</f>
        <v>11.673419047619047</v>
      </c>
      <c r="J2424" s="2">
        <f t="shared" si="298"/>
        <v>11.610770648956423</v>
      </c>
      <c r="K2424" s="2">
        <f t="shared" si="300"/>
        <v>11.299297344365225</v>
      </c>
    </row>
    <row r="2425" spans="1:11" ht="13.5" x14ac:dyDescent="0.25">
      <c r="A2425" s="3">
        <f>TITRES_STAT!B2428</f>
        <v>45537</v>
      </c>
      <c r="B2425" s="5">
        <f>TITRES_STAT!D2428</f>
        <v>11.705</v>
      </c>
      <c r="C2425" s="2">
        <f t="shared" si="293"/>
        <v>0</v>
      </c>
      <c r="D2425" s="2">
        <f t="shared" si="294"/>
        <v>11.701199999999998</v>
      </c>
      <c r="E2425" s="2">
        <f t="shared" si="296"/>
        <v>11.664199999999999</v>
      </c>
      <c r="F2425" s="2">
        <f t="shared" si="297"/>
        <v>11.653450000000003</v>
      </c>
      <c r="G2425" s="2">
        <f t="shared" si="299"/>
        <v>11.348500000000007</v>
      </c>
      <c r="H2425" s="2">
        <f t="shared" si="295"/>
        <v>9.2952949999999994</v>
      </c>
      <c r="I2425" s="2">
        <f t="array" ref="I2425">SUMPRODUCT(B2409:B2428, (ROW(B2409:B2428)-ROW(B2409)+1)) / (20*21/2)</f>
        <v>11.677442857142857</v>
      </c>
      <c r="J2425" s="2">
        <f t="shared" si="298"/>
        <v>11.619744872865335</v>
      </c>
      <c r="K2425" s="2">
        <f t="shared" si="300"/>
        <v>11.315207252429335</v>
      </c>
    </row>
    <row r="2426" spans="1:11" ht="13.5" x14ac:dyDescent="0.25">
      <c r="A2426" s="3">
        <f>TITRES_STAT!B2429</f>
        <v>45538</v>
      </c>
      <c r="B2426" s="5">
        <f>TITRES_STAT!D2429</f>
        <v>11.705</v>
      </c>
      <c r="C2426" s="2">
        <f t="shared" si="293"/>
        <v>0</v>
      </c>
      <c r="D2426" s="2">
        <f t="shared" si="294"/>
        <v>11.705</v>
      </c>
      <c r="E2426" s="2">
        <f t="shared" si="296"/>
        <v>11.6633</v>
      </c>
      <c r="F2426" s="2">
        <f t="shared" si="297"/>
        <v>11.658100000000003</v>
      </c>
      <c r="G2426" s="2">
        <f t="shared" si="299"/>
        <v>11.366780000000007</v>
      </c>
      <c r="H2426" s="2">
        <f t="shared" si="295"/>
        <v>9.3176649999999999</v>
      </c>
      <c r="I2426" s="2">
        <f t="array" ref="I2426">SUMPRODUCT(B2410:B2429, (ROW(B2410:B2429)-ROW(B2410)+1)) / (20*21/2)</f>
        <v>11.681023809523809</v>
      </c>
      <c r="J2426" s="2">
        <f t="shared" si="298"/>
        <v>11.627864408782921</v>
      </c>
      <c r="K2426" s="2">
        <f t="shared" si="300"/>
        <v>11.330493242530146</v>
      </c>
    </row>
    <row r="2427" spans="1:11" ht="13.5" x14ac:dyDescent="0.25">
      <c r="A2427" s="3">
        <f>TITRES_STAT!B2430</f>
        <v>45539</v>
      </c>
      <c r="B2427" s="5">
        <f>TITRES_STAT!D2430</f>
        <v>11.705</v>
      </c>
      <c r="C2427" s="2">
        <f t="shared" si="293"/>
        <v>0</v>
      </c>
      <c r="D2427" s="2">
        <f t="shared" si="294"/>
        <v>11.705</v>
      </c>
      <c r="E2427" s="2">
        <f t="shared" si="296"/>
        <v>11.6624</v>
      </c>
      <c r="F2427" s="2">
        <f t="shared" si="297"/>
        <v>11.662750000000004</v>
      </c>
      <c r="G2427" s="2">
        <f t="shared" si="299"/>
        <v>11.385240000000005</v>
      </c>
      <c r="H2427" s="2">
        <f t="shared" si="295"/>
        <v>9.3400749999999988</v>
      </c>
      <c r="I2427" s="2">
        <f t="array" ref="I2427">SUMPRODUCT(B2411:B2430, (ROW(B2411:B2430)-ROW(B2411)+1)) / (20*21/2)</f>
        <v>11.684161904761904</v>
      </c>
      <c r="J2427" s="2">
        <f t="shared" si="298"/>
        <v>11.635210655565499</v>
      </c>
      <c r="K2427" s="2">
        <f t="shared" si="300"/>
        <v>11.345179782038768</v>
      </c>
    </row>
    <row r="2428" spans="1:11" ht="13.5" x14ac:dyDescent="0.25">
      <c r="A2428" s="3">
        <f>TITRES_STAT!B2431</f>
        <v>45540</v>
      </c>
      <c r="B2428" s="5">
        <f>TITRES_STAT!D2431</f>
        <v>11.705</v>
      </c>
      <c r="C2428" s="2">
        <f t="shared" si="293"/>
        <v>0</v>
      </c>
      <c r="D2428" s="2">
        <f t="shared" si="294"/>
        <v>11.705</v>
      </c>
      <c r="E2428" s="2">
        <f t="shared" si="296"/>
        <v>11.6615</v>
      </c>
      <c r="F2428" s="2">
        <f t="shared" si="297"/>
        <v>11.667400000000004</v>
      </c>
      <c r="G2428" s="2">
        <f t="shared" si="299"/>
        <v>11.403520000000006</v>
      </c>
      <c r="H2428" s="2">
        <f t="shared" si="295"/>
        <v>9.3624449999999992</v>
      </c>
      <c r="I2428" s="2">
        <f t="array" ref="I2428">SUMPRODUCT(B2412:B2431, (ROW(B2412:B2431)-ROW(B2412)+1)) / (20*21/2)</f>
        <v>11.686857142857145</v>
      </c>
      <c r="J2428" s="2">
        <f t="shared" si="298"/>
        <v>11.641857259797357</v>
      </c>
      <c r="K2428" s="2">
        <f t="shared" si="300"/>
        <v>11.359290378821562</v>
      </c>
    </row>
    <row r="2429" spans="1:11" ht="13.5" x14ac:dyDescent="0.25">
      <c r="A2429" s="3">
        <f>TITRES_STAT!B2432</f>
        <v>45541</v>
      </c>
      <c r="B2429" s="5">
        <f>TITRES_STAT!D2432</f>
        <v>11.705</v>
      </c>
      <c r="C2429" s="2">
        <f t="shared" si="293"/>
        <v>0</v>
      </c>
      <c r="D2429" s="2">
        <f t="shared" si="294"/>
        <v>11.705</v>
      </c>
      <c r="E2429" s="2">
        <f t="shared" si="296"/>
        <v>11.6615</v>
      </c>
      <c r="F2429" s="2">
        <f t="shared" si="297"/>
        <v>11.672050000000004</v>
      </c>
      <c r="G2429" s="2">
        <f t="shared" si="299"/>
        <v>11.421980000000008</v>
      </c>
      <c r="H2429" s="2">
        <f t="shared" si="295"/>
        <v>9.3845999999999989</v>
      </c>
      <c r="I2429" s="2">
        <f t="array" ref="I2429">SUMPRODUCT(B2413:B2432, (ROW(B2413:B2432)-ROW(B2413)+1)) / (20*21/2)</f>
        <v>11.689109523809524</v>
      </c>
      <c r="J2429" s="2">
        <f t="shared" si="298"/>
        <v>11.64787085410237</v>
      </c>
      <c r="K2429" s="2">
        <f t="shared" si="300"/>
        <v>11.372847618867775</v>
      </c>
    </row>
    <row r="2430" spans="1:11" ht="13.5" x14ac:dyDescent="0.25">
      <c r="A2430" s="3">
        <f>TITRES_STAT!B2433</f>
        <v>45544</v>
      </c>
      <c r="B2430" s="5">
        <f>TITRES_STAT!D2433</f>
        <v>11.705</v>
      </c>
      <c r="C2430" s="2">
        <f t="shared" si="293"/>
        <v>0</v>
      </c>
      <c r="D2430" s="2">
        <f t="shared" si="294"/>
        <v>11.705</v>
      </c>
      <c r="E2430" s="2">
        <f t="shared" si="296"/>
        <v>11.703099999999999</v>
      </c>
      <c r="F2430" s="2">
        <f t="shared" si="297"/>
        <v>11.676700000000006</v>
      </c>
      <c r="G2430" s="2">
        <f t="shared" si="299"/>
        <v>11.440440000000006</v>
      </c>
      <c r="H2430" s="2">
        <f t="shared" si="295"/>
        <v>9.4067549999999969</v>
      </c>
      <c r="I2430" s="2">
        <f t="array" ref="I2430">SUMPRODUCT(B2414:B2433, (ROW(B2414:B2433)-ROW(B2414)+1)) / (20*21/2)</f>
        <v>11.691009523809525</v>
      </c>
      <c r="J2430" s="2">
        <f t="shared" si="298"/>
        <v>11.65331172514024</v>
      </c>
      <c r="K2430" s="2">
        <f t="shared" si="300"/>
        <v>11.385873202441587</v>
      </c>
    </row>
    <row r="2431" spans="1:11" ht="13.5" x14ac:dyDescent="0.25">
      <c r="A2431" s="3">
        <f>TITRES_STAT!B2434</f>
        <v>45545</v>
      </c>
      <c r="B2431" s="5">
        <f>TITRES_STAT!D2434</f>
        <v>11.705</v>
      </c>
      <c r="C2431" s="2">
        <f t="shared" si="293"/>
        <v>0</v>
      </c>
      <c r="D2431" s="2">
        <f t="shared" si="294"/>
        <v>11.705</v>
      </c>
      <c r="E2431" s="2">
        <f t="shared" si="296"/>
        <v>11.705</v>
      </c>
      <c r="F2431" s="2">
        <f t="shared" si="297"/>
        <v>11.681350000000005</v>
      </c>
      <c r="G2431" s="2">
        <f t="shared" si="299"/>
        <v>11.462240000000007</v>
      </c>
      <c r="H2431" s="2">
        <f t="shared" si="295"/>
        <v>9.4291249999999973</v>
      </c>
      <c r="I2431" s="2">
        <f t="array" ref="I2431">SUMPRODUCT(B2415:B2434, (ROW(B2415:B2434)-ROW(B2415)+1)) / (20*21/2)</f>
        <v>11.692909523809524</v>
      </c>
      <c r="J2431" s="2">
        <f t="shared" si="298"/>
        <v>11.658234417984026</v>
      </c>
      <c r="K2431" s="2">
        <f t="shared" si="300"/>
        <v>11.398387978816427</v>
      </c>
    </row>
    <row r="2432" spans="1:11" ht="13.5" x14ac:dyDescent="0.25">
      <c r="A2432" s="3">
        <f>TITRES_STAT!B2435</f>
        <v>45546</v>
      </c>
      <c r="B2432" s="5">
        <f>TITRES_STAT!D2435</f>
        <v>11.705</v>
      </c>
      <c r="C2432" s="2">
        <f t="shared" si="293"/>
        <v>0</v>
      </c>
      <c r="D2432" s="2">
        <f t="shared" si="294"/>
        <v>11.705</v>
      </c>
      <c r="E2432" s="2">
        <f t="shared" si="296"/>
        <v>11.705</v>
      </c>
      <c r="F2432" s="2">
        <f t="shared" si="297"/>
        <v>11.685050000000006</v>
      </c>
      <c r="G2432" s="2">
        <f t="shared" si="299"/>
        <v>11.484040000000004</v>
      </c>
      <c r="H2432" s="2">
        <f t="shared" si="295"/>
        <v>9.451494999999996</v>
      </c>
      <c r="I2432" s="2">
        <f t="array" ref="I2432">SUMPRODUCT(B2416:B2435, (ROW(B2416:B2435)-ROW(B2416)+1)) / (20*21/2)</f>
        <v>11.644619047619049</v>
      </c>
      <c r="J2432" s="2">
        <f t="shared" si="298"/>
        <v>11.662688282937928</v>
      </c>
      <c r="K2432" s="2">
        <f t="shared" si="300"/>
        <v>11.410411979647156</v>
      </c>
    </row>
    <row r="2433" spans="1:11" ht="13.5" x14ac:dyDescent="0.25">
      <c r="A2433" s="3">
        <f>TITRES_STAT!B2436</f>
        <v>45547</v>
      </c>
      <c r="B2433" s="5">
        <f>TITRES_STAT!D2436</f>
        <v>11.705</v>
      </c>
      <c r="C2433" s="2">
        <f t="shared" si="293"/>
        <v>0</v>
      </c>
      <c r="D2433" s="2">
        <f t="shared" si="294"/>
        <v>11.705</v>
      </c>
      <c r="E2433" s="2">
        <f t="shared" si="296"/>
        <v>11.705</v>
      </c>
      <c r="F2433" s="2">
        <f t="shared" si="297"/>
        <v>11.685050000000007</v>
      </c>
      <c r="G2433" s="2">
        <f t="shared" si="299"/>
        <v>11.503980000000006</v>
      </c>
      <c r="H2433" s="2">
        <f t="shared" si="295"/>
        <v>9.4739049999999949</v>
      </c>
      <c r="I2433" s="2">
        <f t="array" ref="I2433">SUMPRODUCT(B2417:B2436, (ROW(B2417:B2436)-ROW(B2417)+1)) / (20*21/2)</f>
        <v>11.633166666666668</v>
      </c>
      <c r="J2433" s="2">
        <f t="shared" si="298"/>
        <v>11.666717970277173</v>
      </c>
      <c r="K2433" s="2">
        <f t="shared" si="300"/>
        <v>11.421964451033542</v>
      </c>
    </row>
    <row r="2434" spans="1:11" ht="13.5" x14ac:dyDescent="0.25">
      <c r="A2434" s="3">
        <f>TITRES_STAT!B2437</f>
        <v>45548</v>
      </c>
      <c r="B2434" s="5">
        <f>TITRES_STAT!D2437</f>
        <v>11.705</v>
      </c>
      <c r="C2434" s="2">
        <f t="shared" si="293"/>
        <v>0</v>
      </c>
      <c r="D2434" s="2">
        <f t="shared" si="294"/>
        <v>11.705</v>
      </c>
      <c r="E2434" s="2">
        <f t="shared" si="296"/>
        <v>11.705</v>
      </c>
      <c r="F2434" s="2">
        <f t="shared" si="297"/>
        <v>11.685050000000006</v>
      </c>
      <c r="G2434" s="2">
        <f t="shared" si="299"/>
        <v>11.514320000000003</v>
      </c>
      <c r="H2434" s="2">
        <f t="shared" si="295"/>
        <v>9.4963149999999956</v>
      </c>
      <c r="I2434" s="2">
        <f t="array" ref="I2434">SUMPRODUCT(B2418:B2437, (ROW(B2418:B2437)-ROW(B2418)+1)) / (20*21/2)</f>
        <v>11.62255238095238</v>
      </c>
      <c r="J2434" s="2">
        <f t="shared" si="298"/>
        <v>11.670363877869823</v>
      </c>
      <c r="K2434" s="2">
        <f t="shared" si="300"/>
        <v>11.433063884326344</v>
      </c>
    </row>
    <row r="2435" spans="1:11" ht="13.5" x14ac:dyDescent="0.25">
      <c r="A2435" s="3">
        <f>TITRES_STAT!B2438</f>
        <v>45551</v>
      </c>
      <c r="B2435" s="5">
        <f>TITRES_STAT!D2438</f>
        <v>11.178000000000001</v>
      </c>
      <c r="C2435" s="2">
        <f t="shared" si="293"/>
        <v>-0.52699999999999925</v>
      </c>
      <c r="D2435" s="2">
        <f t="shared" si="294"/>
        <v>11.599600000000001</v>
      </c>
      <c r="E2435" s="2">
        <f t="shared" si="296"/>
        <v>11.6523</v>
      </c>
      <c r="F2435" s="2">
        <f t="shared" si="297"/>
        <v>11.658250000000006</v>
      </c>
      <c r="G2435" s="2">
        <f t="shared" si="299"/>
        <v>11.522240000000004</v>
      </c>
      <c r="H2435" s="2">
        <f t="shared" si="295"/>
        <v>9.5160499999999946</v>
      </c>
      <c r="I2435" s="2">
        <f t="array" ref="I2435">SUMPRODUCT(B2419:B2438, (ROW(B2419:B2438)-ROW(B2419)+1)) / (20*21/2)</f>
        <v>11.61277619047619</v>
      </c>
      <c r="J2435" s="2">
        <f t="shared" si="298"/>
        <v>11.623472079977459</v>
      </c>
      <c r="K2435" s="2">
        <f t="shared" si="300"/>
        <v>11.423061379058645</v>
      </c>
    </row>
    <row r="2436" spans="1:11" ht="13.5" x14ac:dyDescent="0.25">
      <c r="A2436" s="3">
        <f>TITRES_STAT!B2439</f>
        <v>45552</v>
      </c>
      <c r="B2436" s="5">
        <f>TITRES_STAT!D2439</f>
        <v>11.538</v>
      </c>
      <c r="C2436" s="2">
        <f t="shared" ref="C2436:C2499" si="301">B2436-B2435</f>
        <v>0.35999999999999943</v>
      </c>
      <c r="D2436" s="2">
        <f t="shared" si="294"/>
        <v>11.5662</v>
      </c>
      <c r="E2436" s="2">
        <f t="shared" si="296"/>
        <v>11.6356</v>
      </c>
      <c r="F2436" s="2">
        <f t="shared" si="297"/>
        <v>11.649450000000005</v>
      </c>
      <c r="G2436" s="2">
        <f t="shared" si="299"/>
        <v>11.53736</v>
      </c>
      <c r="H2436" s="2">
        <f t="shared" si="295"/>
        <v>9.536729999999995</v>
      </c>
      <c r="I2436" s="2">
        <f t="array" ref="I2436">SUMPRODUCT(B2420:B2439, (ROW(B2420:B2439)-ROW(B2420)+1)) / (20*21/2)</f>
        <v>11.602980952380952</v>
      </c>
      <c r="J2436" s="2">
        <f t="shared" si="298"/>
        <v>11.615331881884366</v>
      </c>
      <c r="K2436" s="2">
        <f t="shared" si="300"/>
        <v>11.427568775958305</v>
      </c>
    </row>
    <row r="2437" spans="1:11" ht="13.5" x14ac:dyDescent="0.25">
      <c r="A2437" s="3">
        <f>TITRES_STAT!B2440</f>
        <v>45553</v>
      </c>
      <c r="B2437" s="5">
        <f>TITRES_STAT!D2440</f>
        <v>11.538</v>
      </c>
      <c r="C2437" s="2">
        <f t="shared" si="301"/>
        <v>0</v>
      </c>
      <c r="D2437" s="2">
        <f t="shared" si="294"/>
        <v>11.5328</v>
      </c>
      <c r="E2437" s="2">
        <f t="shared" si="296"/>
        <v>11.6189</v>
      </c>
      <c r="F2437" s="2">
        <f t="shared" si="297"/>
        <v>11.640650000000004</v>
      </c>
      <c r="G2437" s="2">
        <f t="shared" si="299"/>
        <v>11.54288</v>
      </c>
      <c r="H2437" s="2">
        <f t="shared" si="295"/>
        <v>9.5574099999999937</v>
      </c>
      <c r="I2437" s="2">
        <f t="array" ref="I2437">SUMPRODUCT(B2421:B2440, (ROW(B2421:B2440)-ROW(B2421)+1)) / (20*21/2)</f>
        <v>11.594880952380953</v>
      </c>
      <c r="J2437" s="2">
        <f t="shared" si="298"/>
        <v>11.607966940752522</v>
      </c>
      <c r="K2437" s="2">
        <f t="shared" si="300"/>
        <v>11.431899412195234</v>
      </c>
    </row>
    <row r="2438" spans="1:11" ht="13.5" x14ac:dyDescent="0.25">
      <c r="A2438" s="3">
        <f>TITRES_STAT!B2441</f>
        <v>45554</v>
      </c>
      <c r="B2438" s="5">
        <f>TITRES_STAT!D2441</f>
        <v>11.538</v>
      </c>
      <c r="C2438" s="2">
        <f t="shared" si="301"/>
        <v>0</v>
      </c>
      <c r="D2438" s="2">
        <f t="shared" ref="D2438:D2501" si="302">AVERAGE(B2434:B2438)</f>
        <v>11.4994</v>
      </c>
      <c r="E2438" s="2">
        <f t="shared" si="296"/>
        <v>11.6022</v>
      </c>
      <c r="F2438" s="2">
        <f t="shared" si="297"/>
        <v>11.631850000000004</v>
      </c>
      <c r="G2438" s="2">
        <f t="shared" si="299"/>
        <v>11.549339999999997</v>
      </c>
      <c r="H2438" s="2">
        <f t="shared" si="295"/>
        <v>9.5768999999999931</v>
      </c>
      <c r="I2438" s="2">
        <f t="array" ref="I2438">SUMPRODUCT(B2422:B2441, (ROW(B2422:B2441)-ROW(B2422)+1)) / (20*21/2)</f>
        <v>11.585595238095236</v>
      </c>
      <c r="J2438" s="2">
        <f t="shared" si="298"/>
        <v>11.601303422585616</v>
      </c>
      <c r="K2438" s="2">
        <f t="shared" si="300"/>
        <v>11.436060219560126</v>
      </c>
    </row>
    <row r="2439" spans="1:11" ht="13.5" x14ac:dyDescent="0.25">
      <c r="A2439" s="3">
        <f>TITRES_STAT!B2442</f>
        <v>45555</v>
      </c>
      <c r="B2439" s="5">
        <f>TITRES_STAT!D2442</f>
        <v>11.529</v>
      </c>
      <c r="C2439" s="2">
        <f t="shared" si="301"/>
        <v>-9.0000000000003411E-3</v>
      </c>
      <c r="D2439" s="2">
        <f t="shared" si="302"/>
        <v>11.4642</v>
      </c>
      <c r="E2439" s="2">
        <f t="shared" si="296"/>
        <v>11.584599999999998</v>
      </c>
      <c r="F2439" s="2">
        <f t="shared" si="297"/>
        <v>11.623050000000003</v>
      </c>
      <c r="G2439" s="2">
        <f t="shared" si="299"/>
        <v>11.554679999999996</v>
      </c>
      <c r="H2439" s="2">
        <f t="shared" si="295"/>
        <v>9.5963449999999924</v>
      </c>
      <c r="I2439" s="2">
        <f t="array" ref="I2439">SUMPRODUCT(B2423:B2442, (ROW(B2423:B2442)-ROW(B2423)+1)) / (20*21/2)</f>
        <v>11.577014285714284</v>
      </c>
      <c r="J2439" s="2">
        <f t="shared" si="298"/>
        <v>11.594417382339365</v>
      </c>
      <c r="K2439" s="2">
        <f t="shared" si="300"/>
        <v>11.439704916832278</v>
      </c>
    </row>
    <row r="2440" spans="1:11" ht="13.5" x14ac:dyDescent="0.25">
      <c r="A2440" s="3">
        <f>TITRES_STAT!B2443</f>
        <v>45558</v>
      </c>
      <c r="B2440" s="5">
        <f>TITRES_STAT!D2443</f>
        <v>11.538</v>
      </c>
      <c r="C2440" s="2">
        <f t="shared" si="301"/>
        <v>9.0000000000003411E-3</v>
      </c>
      <c r="D2440" s="2">
        <f t="shared" si="302"/>
        <v>11.536199999999999</v>
      </c>
      <c r="E2440" s="2">
        <f t="shared" si="296"/>
        <v>11.567899999999998</v>
      </c>
      <c r="F2440" s="2">
        <f t="shared" si="297"/>
        <v>11.635500000000004</v>
      </c>
      <c r="G2440" s="2">
        <f t="shared" si="299"/>
        <v>11.560199999999995</v>
      </c>
      <c r="H2440" s="2">
        <f t="shared" si="295"/>
        <v>9.6165999999999912</v>
      </c>
      <c r="I2440" s="2">
        <f t="array" ref="I2440">SUMPRODUCT(B2424:B2443, (ROW(B2424:B2443)-ROW(B2424)+1)) / (20*21/2)</f>
        <v>11.584180952380953</v>
      </c>
      <c r="J2440" s="2">
        <f t="shared" si="298"/>
        <v>11.589044298307044</v>
      </c>
      <c r="K2440" s="2">
        <f t="shared" si="300"/>
        <v>11.443559625976111</v>
      </c>
    </row>
    <row r="2441" spans="1:11" ht="13.5" x14ac:dyDescent="0.25">
      <c r="A2441" s="3">
        <f>TITRES_STAT!B2444</f>
        <v>45559</v>
      </c>
      <c r="B2441" s="5">
        <f>TITRES_STAT!D2444</f>
        <v>11.538</v>
      </c>
      <c r="C2441" s="2">
        <f t="shared" si="301"/>
        <v>0</v>
      </c>
      <c r="D2441" s="2">
        <f t="shared" si="302"/>
        <v>11.536199999999999</v>
      </c>
      <c r="E2441" s="2">
        <f t="shared" si="296"/>
        <v>11.551199999999998</v>
      </c>
      <c r="F2441" s="2">
        <f t="shared" si="297"/>
        <v>11.628100000000003</v>
      </c>
      <c r="G2441" s="2">
        <f t="shared" si="299"/>
        <v>11.565719999999994</v>
      </c>
      <c r="H2441" s="2">
        <f t="shared" si="295"/>
        <v>9.6377049999999898</v>
      </c>
      <c r="I2441" s="2">
        <f t="array" ref="I2441">SUMPRODUCT(B2425:B2444, (ROW(B2425:B2444)-ROW(B2425)+1)) / (20*21/2)</f>
        <v>11.592347619047617</v>
      </c>
      <c r="J2441" s="2">
        <f t="shared" si="298"/>
        <v>11.584182936563515</v>
      </c>
      <c r="K2441" s="2">
        <f t="shared" si="300"/>
        <v>11.447263170055479</v>
      </c>
    </row>
    <row r="2442" spans="1:11" ht="13.5" x14ac:dyDescent="0.25">
      <c r="A2442" s="3">
        <f>TITRES_STAT!B2445</f>
        <v>45560</v>
      </c>
      <c r="B2442" s="5">
        <f>TITRES_STAT!D2445</f>
        <v>11.538</v>
      </c>
      <c r="C2442" s="2">
        <f t="shared" si="301"/>
        <v>0</v>
      </c>
      <c r="D2442" s="2">
        <f t="shared" si="302"/>
        <v>11.536199999999999</v>
      </c>
      <c r="E2442" s="2">
        <f t="shared" si="296"/>
        <v>11.534499999999998</v>
      </c>
      <c r="F2442" s="2">
        <f t="shared" si="297"/>
        <v>11.619750000000003</v>
      </c>
      <c r="G2442" s="2">
        <f t="shared" si="299"/>
        <v>11.580479999999996</v>
      </c>
      <c r="H2442" s="2">
        <f t="shared" ref="H2442:H2505" si="303">AVERAGE(B2243:B2442)</f>
        <v>9.6592399999999898</v>
      </c>
      <c r="I2442" s="2">
        <f t="array" ref="I2442">SUMPRODUCT(B2426:B2445, (ROW(B2426:B2445)-ROW(B2426)+1)) / (20*21/2)</f>
        <v>11.600514285714285</v>
      </c>
      <c r="J2442" s="2">
        <f t="shared" si="298"/>
        <v>11.579784561652705</v>
      </c>
      <c r="K2442" s="2">
        <f t="shared" si="300"/>
        <v>11.450821477112125</v>
      </c>
    </row>
    <row r="2443" spans="1:11" ht="13.5" x14ac:dyDescent="0.25">
      <c r="A2443" s="3">
        <f>TITRES_STAT!B2446</f>
        <v>45561</v>
      </c>
      <c r="B2443" s="5">
        <f>TITRES_STAT!D2446</f>
        <v>11.695</v>
      </c>
      <c r="C2443" s="2">
        <f t="shared" si="301"/>
        <v>0.15700000000000003</v>
      </c>
      <c r="D2443" s="2">
        <f t="shared" si="302"/>
        <v>11.567600000000001</v>
      </c>
      <c r="E2443" s="2">
        <f t="shared" si="296"/>
        <v>11.533499999999998</v>
      </c>
      <c r="F2443" s="2">
        <f t="shared" si="297"/>
        <v>11.619250000000003</v>
      </c>
      <c r="G2443" s="2">
        <f t="shared" si="299"/>
        <v>11.589139999999997</v>
      </c>
      <c r="H2443" s="2">
        <f t="shared" si="303"/>
        <v>9.6807049999999908</v>
      </c>
      <c r="I2443" s="2">
        <f t="array" ref="I2443">SUMPRODUCT(B2427:B2446, (ROW(B2427:B2446)-ROW(B2427)+1)) / (20*21/2)</f>
        <v>11.608680952380952</v>
      </c>
      <c r="J2443" s="2">
        <f t="shared" si="298"/>
        <v>11.590757460542923</v>
      </c>
      <c r="K2443" s="2">
        <f t="shared" si="300"/>
        <v>11.46039710546067</v>
      </c>
    </row>
    <row r="2444" spans="1:11" ht="13.5" x14ac:dyDescent="0.25">
      <c r="A2444" s="3">
        <f>TITRES_STAT!B2447</f>
        <v>45562</v>
      </c>
      <c r="B2444" s="5">
        <f>TITRES_STAT!D2447</f>
        <v>11.705</v>
      </c>
      <c r="C2444" s="2">
        <f t="shared" si="301"/>
        <v>9.9999999999997868E-3</v>
      </c>
      <c r="D2444" s="2">
        <f t="shared" si="302"/>
        <v>11.6028</v>
      </c>
      <c r="E2444" s="2">
        <f t="shared" ref="E2444:E2507" si="304">AVERAGE(B2435:B2444)</f>
        <v>11.5335</v>
      </c>
      <c r="F2444" s="2">
        <f t="shared" si="297"/>
        <v>11.619250000000005</v>
      </c>
      <c r="G2444" s="2">
        <f t="shared" si="299"/>
        <v>11.597999999999999</v>
      </c>
      <c r="H2444" s="2">
        <f t="shared" si="303"/>
        <v>9.7022199999999899</v>
      </c>
      <c r="I2444" s="2">
        <f t="array" ref="I2444">SUMPRODUCT(B2428:B2447, (ROW(B2428:B2447)-ROW(B2428)+1)) / (20*21/2)</f>
        <v>11.6098</v>
      </c>
      <c r="J2444" s="2">
        <f t="shared" si="298"/>
        <v>11.601637702395978</v>
      </c>
      <c r="K2444" s="2">
        <f t="shared" si="300"/>
        <v>11.469989375834762</v>
      </c>
    </row>
    <row r="2445" spans="1:11" ht="13.5" x14ac:dyDescent="0.25">
      <c r="A2445" s="3">
        <f>TITRES_STAT!B2448</f>
        <v>45565</v>
      </c>
      <c r="B2445" s="5">
        <f>TITRES_STAT!D2448</f>
        <v>11.705</v>
      </c>
      <c r="C2445" s="2">
        <f t="shared" si="301"/>
        <v>0</v>
      </c>
      <c r="D2445" s="2">
        <f t="shared" si="302"/>
        <v>11.636199999999999</v>
      </c>
      <c r="E2445" s="2">
        <f t="shared" si="304"/>
        <v>11.5862</v>
      </c>
      <c r="F2445" s="2">
        <f t="shared" si="297"/>
        <v>11.619250000000005</v>
      </c>
      <c r="G2445" s="2">
        <f t="shared" si="299"/>
        <v>11.606859999999999</v>
      </c>
      <c r="H2445" s="2">
        <f t="shared" si="303"/>
        <v>9.7230999999999899</v>
      </c>
      <c r="I2445" s="2">
        <f t="array" ref="I2445">SUMPRODUCT(B2429:B2448, (ROW(B2429:B2448)-ROW(B2429)+1)) / (20*21/2)</f>
        <v>11.611271428571428</v>
      </c>
      <c r="J2445" s="2">
        <f t="shared" si="298"/>
        <v>11.611481730739218</v>
      </c>
      <c r="K2445" s="2">
        <f t="shared" si="300"/>
        <v>11.479205478743204</v>
      </c>
    </row>
    <row r="2446" spans="1:11" ht="13.5" x14ac:dyDescent="0.25">
      <c r="A2446" s="3">
        <f>TITRES_STAT!B2449</f>
        <v>45566</v>
      </c>
      <c r="B2446" s="5">
        <f>TITRES_STAT!D2449</f>
        <v>11.705</v>
      </c>
      <c r="C2446" s="2">
        <f t="shared" si="301"/>
        <v>0</v>
      </c>
      <c r="D2446" s="2">
        <f t="shared" si="302"/>
        <v>11.669599999999999</v>
      </c>
      <c r="E2446" s="2">
        <f t="shared" si="304"/>
        <v>11.602899999999998</v>
      </c>
      <c r="F2446" s="2">
        <f t="shared" si="297"/>
        <v>11.619250000000003</v>
      </c>
      <c r="G2446" s="2">
        <f t="shared" si="299"/>
        <v>11.61572</v>
      </c>
      <c r="H2446" s="2">
        <f t="shared" si="303"/>
        <v>9.7434249999999896</v>
      </c>
      <c r="I2446" s="2">
        <f t="array" ref="I2446">SUMPRODUCT(B2430:B2449, (ROW(B2430:B2449)-ROW(B2430)+1)) / (20*21/2)</f>
        <v>11.613095238095235</v>
      </c>
      <c r="J2446" s="2">
        <f t="shared" si="298"/>
        <v>11.620388232573578</v>
      </c>
      <c r="K2446" s="2">
        <f t="shared" si="300"/>
        <v>11.488060165851314</v>
      </c>
    </row>
    <row r="2447" spans="1:11" ht="13.5" x14ac:dyDescent="0.25">
      <c r="A2447" s="3">
        <f>TITRES_STAT!B2450</f>
        <v>45567</v>
      </c>
      <c r="B2447" s="5">
        <f>TITRES_STAT!D2450</f>
        <v>11.631</v>
      </c>
      <c r="C2447" s="2">
        <f t="shared" si="301"/>
        <v>-7.3999999999999844E-2</v>
      </c>
      <c r="D2447" s="2">
        <f t="shared" si="302"/>
        <v>11.688199999999998</v>
      </c>
      <c r="E2447" s="2">
        <f t="shared" si="304"/>
        <v>11.6122</v>
      </c>
      <c r="F2447" s="2">
        <f t="shared" si="297"/>
        <v>11.615550000000002</v>
      </c>
      <c r="G2447" s="2">
        <f t="shared" si="299"/>
        <v>11.632339999999999</v>
      </c>
      <c r="H2447" s="2">
        <f t="shared" si="303"/>
        <v>9.7633399999999906</v>
      </c>
      <c r="I2447" s="2">
        <f t="array" ref="I2447">SUMPRODUCT(B2431:B2450, (ROW(B2431:B2450)-ROW(B2431)+1)) / (20*21/2)</f>
        <v>11.615271428571427</v>
      </c>
      <c r="J2447" s="2">
        <f t="shared" si="298"/>
        <v>11.62139887709038</v>
      </c>
      <c r="K2447" s="2">
        <f t="shared" si="300"/>
        <v>11.49366564954342</v>
      </c>
    </row>
    <row r="2448" spans="1:11" ht="13.5" x14ac:dyDescent="0.25">
      <c r="A2448" s="3">
        <f>TITRES_STAT!B2451</f>
        <v>45568</v>
      </c>
      <c r="B2448" s="5">
        <f>TITRES_STAT!D2451</f>
        <v>11.631</v>
      </c>
      <c r="C2448" s="2">
        <f t="shared" si="301"/>
        <v>0</v>
      </c>
      <c r="D2448" s="2">
        <f t="shared" si="302"/>
        <v>11.6754</v>
      </c>
      <c r="E2448" s="2">
        <f t="shared" si="304"/>
        <v>11.621500000000001</v>
      </c>
      <c r="F2448" s="2">
        <f t="shared" si="297"/>
        <v>11.611850000000002</v>
      </c>
      <c r="G2448" s="2">
        <f t="shared" si="299"/>
        <v>11.63936</v>
      </c>
      <c r="H2448" s="2">
        <f t="shared" si="303"/>
        <v>9.7832549999999898</v>
      </c>
      <c r="I2448" s="2">
        <f t="array" ref="I2448">SUMPRODUCT(B2432:B2451, (ROW(B2432:B2451)-ROW(B2432)+1)) / (20*21/2)</f>
        <v>11.617799999999999</v>
      </c>
      <c r="J2448" s="2">
        <f t="shared" si="298"/>
        <v>11.622313269748439</v>
      </c>
      <c r="K2448" s="2">
        <f t="shared" si="300"/>
        <v>11.499051310345639</v>
      </c>
    </row>
    <row r="2449" spans="1:11" ht="13.5" x14ac:dyDescent="0.25">
      <c r="A2449" s="3">
        <f>TITRES_STAT!B2452</f>
        <v>45569</v>
      </c>
      <c r="B2449" s="5">
        <f>TITRES_STAT!D2452</f>
        <v>11.631</v>
      </c>
      <c r="C2449" s="2">
        <f t="shared" si="301"/>
        <v>0</v>
      </c>
      <c r="D2449" s="2">
        <f t="shared" si="302"/>
        <v>11.660599999999999</v>
      </c>
      <c r="E2449" s="2">
        <f t="shared" si="304"/>
        <v>11.6317</v>
      </c>
      <c r="F2449" s="2">
        <f t="shared" si="297"/>
        <v>11.608150000000002</v>
      </c>
      <c r="G2449" s="2">
        <f t="shared" si="299"/>
        <v>11.637519999999997</v>
      </c>
      <c r="H2449" s="2">
        <f t="shared" si="303"/>
        <v>9.8048699999999904</v>
      </c>
      <c r="I2449" s="2">
        <f t="array" ref="I2449">SUMPRODUCT(B2433:B2452, (ROW(B2433:B2452)-ROW(B2433)+1)) / (20*21/2)</f>
        <v>11.620680952380951</v>
      </c>
      <c r="J2449" s="2">
        <f t="shared" si="298"/>
        <v>11.623140577391444</v>
      </c>
      <c r="K2449" s="2">
        <f t="shared" si="300"/>
        <v>11.504225768763456</v>
      </c>
    </row>
    <row r="2450" spans="1:11" ht="13.5" x14ac:dyDescent="0.25">
      <c r="A2450" s="3">
        <f>TITRES_STAT!B2453</f>
        <v>45572</v>
      </c>
      <c r="B2450" s="5">
        <f>TITRES_STAT!D2453</f>
        <v>11.631</v>
      </c>
      <c r="C2450" s="2">
        <f t="shared" si="301"/>
        <v>0</v>
      </c>
      <c r="D2450" s="2">
        <f t="shared" si="302"/>
        <v>11.645799999999999</v>
      </c>
      <c r="E2450" s="2">
        <f t="shared" si="304"/>
        <v>11.641</v>
      </c>
      <c r="F2450" s="2">
        <f t="shared" si="297"/>
        <v>11.604450000000002</v>
      </c>
      <c r="G2450" s="2">
        <f t="shared" si="299"/>
        <v>11.635859999999996</v>
      </c>
      <c r="H2450" s="2">
        <f t="shared" si="303"/>
        <v>9.8264849999999928</v>
      </c>
      <c r="I2450" s="2">
        <f t="array" ref="I2450">SUMPRODUCT(B2434:B2453, (ROW(B2434:B2453)-ROW(B2434)+1)) / (20*21/2)</f>
        <v>11.623914285714285</v>
      </c>
      <c r="J2450" s="2">
        <f t="shared" si="298"/>
        <v>11.623889093830355</v>
      </c>
      <c r="K2450" s="2">
        <f t="shared" si="300"/>
        <v>11.509197307243321</v>
      </c>
    </row>
    <row r="2451" spans="1:11" ht="13.5" x14ac:dyDescent="0.25">
      <c r="A2451" s="3">
        <f>TITRES_STAT!B2454</f>
        <v>45573</v>
      </c>
      <c r="B2451" s="5">
        <f>TITRES_STAT!D2454</f>
        <v>11.631</v>
      </c>
      <c r="C2451" s="2">
        <f t="shared" si="301"/>
        <v>0</v>
      </c>
      <c r="D2451" s="2">
        <f t="shared" si="302"/>
        <v>11.631</v>
      </c>
      <c r="E2451" s="2">
        <f t="shared" si="304"/>
        <v>11.6503</v>
      </c>
      <c r="F2451" s="2">
        <f t="shared" si="297"/>
        <v>11.600750000000001</v>
      </c>
      <c r="G2451" s="2">
        <f t="shared" si="299"/>
        <v>11.636039999999994</v>
      </c>
      <c r="H2451" s="2">
        <f t="shared" si="303"/>
        <v>9.8484849999999931</v>
      </c>
      <c r="I2451" s="2">
        <f t="array" ref="I2451">SUMPRODUCT(B2435:B2454, (ROW(B2435:B2454)-ROW(B2435)+1)) / (20*21/2)</f>
        <v>11.618642857142857</v>
      </c>
      <c r="J2451" s="2">
        <f t="shared" si="298"/>
        <v>11.624566322989368</v>
      </c>
      <c r="K2451" s="2">
        <f t="shared" si="300"/>
        <v>11.513973883429857</v>
      </c>
    </row>
    <row r="2452" spans="1:11" ht="13.5" x14ac:dyDescent="0.25">
      <c r="A2452" s="3">
        <f>TITRES_STAT!B2455</f>
        <v>45574</v>
      </c>
      <c r="B2452" s="5">
        <f>TITRES_STAT!D2455</f>
        <v>11.631</v>
      </c>
      <c r="C2452" s="2">
        <f t="shared" si="301"/>
        <v>0</v>
      </c>
      <c r="D2452" s="2">
        <f t="shared" si="302"/>
        <v>11.631</v>
      </c>
      <c r="E2452" s="2">
        <f t="shared" si="304"/>
        <v>11.659600000000001</v>
      </c>
      <c r="F2452" s="2">
        <f t="shared" ref="F2452:F2515" si="305">AVERAGE(B2433:B2452)</f>
        <v>11.597050000000001</v>
      </c>
      <c r="G2452" s="2">
        <f t="shared" si="299"/>
        <v>11.636219999999994</v>
      </c>
      <c r="H2452" s="2">
        <f t="shared" si="303"/>
        <v>9.8704849999999933</v>
      </c>
      <c r="I2452" s="2">
        <f t="array" ref="I2452">SUMPRODUCT(B2436:B2455, (ROW(B2436:B2455)-ROW(B2436)+1)) / (20*21/2)</f>
        <v>11.613309523809525</v>
      </c>
      <c r="J2452" s="2">
        <f t="shared" si="298"/>
        <v>11.625179054133238</v>
      </c>
      <c r="K2452" s="2">
        <f t="shared" si="300"/>
        <v>11.518563142903197</v>
      </c>
    </row>
    <row r="2453" spans="1:11" ht="13.5" x14ac:dyDescent="0.25">
      <c r="A2453" s="3">
        <f>TITRES_STAT!B2456</f>
        <v>45575</v>
      </c>
      <c r="B2453" s="5">
        <f>TITRES_STAT!D2456</f>
        <v>11.631</v>
      </c>
      <c r="C2453" s="2">
        <f t="shared" si="301"/>
        <v>0</v>
      </c>
      <c r="D2453" s="2">
        <f t="shared" si="302"/>
        <v>11.631</v>
      </c>
      <c r="E2453" s="2">
        <f t="shared" si="304"/>
        <v>11.653200000000002</v>
      </c>
      <c r="F2453" s="2">
        <f t="shared" si="305"/>
        <v>11.593349999999999</v>
      </c>
      <c r="G2453" s="2">
        <f t="shared" si="299"/>
        <v>11.636399999999995</v>
      </c>
      <c r="H2453" s="2">
        <f t="shared" si="303"/>
        <v>9.8924849999999935</v>
      </c>
      <c r="I2453" s="2">
        <f t="array" ref="I2453">SUMPRODUCT(B2437:B2456, (ROW(B2437:B2456)-ROW(B2437)+1)) / (20*21/2)</f>
        <v>11.606304761904763</v>
      </c>
      <c r="J2453" s="2">
        <f t="shared" ref="J2453:J2516" si="306">$J$4*B2453+J2452*(1-$J$4)</f>
        <v>11.625733429930072</v>
      </c>
      <c r="K2453" s="2">
        <f t="shared" si="300"/>
        <v>11.522972431416797</v>
      </c>
    </row>
    <row r="2454" spans="1:11" ht="13.5" x14ac:dyDescent="0.25">
      <c r="A2454" s="3">
        <f>TITRES_STAT!B2457</f>
        <v>45576</v>
      </c>
      <c r="B2454" s="5">
        <f>TITRES_STAT!D2457</f>
        <v>11.538</v>
      </c>
      <c r="C2454" s="2">
        <f t="shared" si="301"/>
        <v>-9.2999999999999972E-2</v>
      </c>
      <c r="D2454" s="2">
        <f t="shared" si="302"/>
        <v>11.612399999999999</v>
      </c>
      <c r="E2454" s="2">
        <f t="shared" si="304"/>
        <v>11.6365</v>
      </c>
      <c r="F2454" s="2">
        <f t="shared" si="305"/>
        <v>11.585000000000001</v>
      </c>
      <c r="G2454" s="2">
        <f t="shared" si="299"/>
        <v>11.634719999999994</v>
      </c>
      <c r="H2454" s="2">
        <f t="shared" si="303"/>
        <v>9.9140199999999936</v>
      </c>
      <c r="I2454" s="2">
        <f t="array" ref="I2454">SUMPRODUCT(B2438:B2457, (ROW(B2438:B2457)-ROW(B2438)+1)) / (20*21/2)</f>
        <v>11.600200000000001</v>
      </c>
      <c r="J2454" s="2">
        <f t="shared" si="306"/>
        <v>11.617377865174827</v>
      </c>
      <c r="K2454" s="2">
        <f t="shared" si="300"/>
        <v>11.523561747831824</v>
      </c>
    </row>
    <row r="2455" spans="1:11" ht="13.5" x14ac:dyDescent="0.25">
      <c r="A2455" s="3">
        <f>TITRES_STAT!B2458</f>
        <v>45579</v>
      </c>
      <c r="B2455" s="5">
        <f>TITRES_STAT!D2458</f>
        <v>11.529</v>
      </c>
      <c r="C2455" s="2">
        <f t="shared" si="301"/>
        <v>-9.0000000000003411E-3</v>
      </c>
      <c r="D2455" s="2">
        <f t="shared" si="302"/>
        <v>11.591999999999999</v>
      </c>
      <c r="E2455" s="2">
        <f t="shared" si="304"/>
        <v>11.6189</v>
      </c>
      <c r="F2455" s="2">
        <f t="shared" si="305"/>
        <v>11.602549999999999</v>
      </c>
      <c r="G2455" s="2">
        <f t="shared" si="299"/>
        <v>11.632859999999996</v>
      </c>
      <c r="H2455" s="2">
        <f t="shared" si="303"/>
        <v>9.9355099999999936</v>
      </c>
      <c r="I2455" s="2">
        <f t="array" ref="I2455">SUMPRODUCT(B2439:B2458, (ROW(B2439:B2458)-ROW(B2439)+1)) / (20*21/2)</f>
        <v>11.602952380952381</v>
      </c>
      <c r="J2455" s="2">
        <f t="shared" si="306"/>
        <v>11.608960925634367</v>
      </c>
      <c r="K2455" s="2">
        <f t="shared" si="300"/>
        <v>11.523775012622734</v>
      </c>
    </row>
    <row r="2456" spans="1:11" ht="13.5" x14ac:dyDescent="0.25">
      <c r="A2456" s="3">
        <f>TITRES_STAT!B2459</f>
        <v>45581</v>
      </c>
      <c r="B2456" s="5">
        <f>TITRES_STAT!D2459</f>
        <v>11.529</v>
      </c>
      <c r="C2456" s="2">
        <f t="shared" si="301"/>
        <v>0</v>
      </c>
      <c r="D2456" s="2">
        <f t="shared" si="302"/>
        <v>11.571599999999998</v>
      </c>
      <c r="E2456" s="2">
        <f t="shared" si="304"/>
        <v>11.601299999999998</v>
      </c>
      <c r="F2456" s="2">
        <f t="shared" si="305"/>
        <v>11.6021</v>
      </c>
      <c r="G2456" s="2">
        <f t="shared" si="299"/>
        <v>11.631199999999996</v>
      </c>
      <c r="H2456" s="2">
        <f t="shared" si="303"/>
        <v>9.9569999999999936</v>
      </c>
      <c r="I2456" s="2">
        <f t="array" ref="I2456">SUMPRODUCT(B2440:B2459, (ROW(B2440:B2459)-ROW(B2440)+1)) / (20*21/2)</f>
        <v>11.603452380952383</v>
      </c>
      <c r="J2456" s="2">
        <f t="shared" si="306"/>
        <v>11.601345599383475</v>
      </c>
      <c r="K2456" s="2">
        <f t="shared" si="300"/>
        <v>11.523979914088509</v>
      </c>
    </row>
    <row r="2457" spans="1:11" ht="13.5" x14ac:dyDescent="0.25">
      <c r="A2457" s="3">
        <f>TITRES_STAT!B2460</f>
        <v>45582</v>
      </c>
      <c r="B2457" s="5">
        <f>TITRES_STAT!D2460</f>
        <v>11.538</v>
      </c>
      <c r="C2457" s="2">
        <f t="shared" si="301"/>
        <v>9.0000000000003411E-3</v>
      </c>
      <c r="D2457" s="2">
        <f t="shared" si="302"/>
        <v>11.553000000000001</v>
      </c>
      <c r="E2457" s="2">
        <f t="shared" si="304"/>
        <v>11.591999999999999</v>
      </c>
      <c r="F2457" s="2">
        <f t="shared" si="305"/>
        <v>11.602100000000002</v>
      </c>
      <c r="G2457" s="2">
        <f t="shared" si="299"/>
        <v>11.629719999999997</v>
      </c>
      <c r="H2457" s="2">
        <f t="shared" si="303"/>
        <v>9.9785349999999937</v>
      </c>
      <c r="I2457" s="2">
        <f t="array" ref="I2457">SUMPRODUCT(B2441:B2460, (ROW(B2441:B2460)-ROW(B2441)+1)) / (20*21/2)</f>
        <v>11.605366666666667</v>
      </c>
      <c r="J2457" s="2">
        <f t="shared" si="306"/>
        <v>11.595312685156475</v>
      </c>
      <c r="K2457" s="2">
        <f t="shared" si="300"/>
        <v>11.524529721379155</v>
      </c>
    </row>
    <row r="2458" spans="1:11" ht="13.5" x14ac:dyDescent="0.25">
      <c r="A2458" s="3">
        <f>TITRES_STAT!B2461</f>
        <v>45583</v>
      </c>
      <c r="B2458" s="5">
        <f>TITRES_STAT!D2461</f>
        <v>11.631</v>
      </c>
      <c r="C2458" s="2">
        <f t="shared" si="301"/>
        <v>9.2999999999999972E-2</v>
      </c>
      <c r="D2458" s="2">
        <f t="shared" si="302"/>
        <v>11.553000000000001</v>
      </c>
      <c r="E2458" s="2">
        <f t="shared" si="304"/>
        <v>11.591999999999999</v>
      </c>
      <c r="F2458" s="2">
        <f t="shared" si="305"/>
        <v>11.606750000000002</v>
      </c>
      <c r="G2458" s="2">
        <f t="shared" si="299"/>
        <v>11.630099999999997</v>
      </c>
      <c r="H2458" s="2">
        <f t="shared" si="303"/>
        <v>9.9992149999999942</v>
      </c>
      <c r="I2458" s="2">
        <f t="array" ref="I2458">SUMPRODUCT(B2442:B2461, (ROW(B2442:B2461)-ROW(B2442)+1)) / (20*21/2)</f>
        <v>11.606838095238095</v>
      </c>
      <c r="J2458" s="2">
        <f t="shared" si="306"/>
        <v>11.598711477046335</v>
      </c>
      <c r="K2458" s="2">
        <f t="shared" si="300"/>
        <v>11.528705026423109</v>
      </c>
    </row>
    <row r="2459" spans="1:11" ht="13.5" x14ac:dyDescent="0.25">
      <c r="A2459" s="3">
        <f>TITRES_STAT!B2462</f>
        <v>45586</v>
      </c>
      <c r="B2459" s="5">
        <f>TITRES_STAT!D2462</f>
        <v>11.612</v>
      </c>
      <c r="C2459" s="2">
        <f t="shared" si="301"/>
        <v>-1.9000000000000128E-2</v>
      </c>
      <c r="D2459" s="2">
        <f t="shared" si="302"/>
        <v>11.567800000000002</v>
      </c>
      <c r="E2459" s="2">
        <f t="shared" si="304"/>
        <v>11.590099999999998</v>
      </c>
      <c r="F2459" s="2">
        <f t="shared" si="305"/>
        <v>11.610900000000001</v>
      </c>
      <c r="G2459" s="2">
        <f t="shared" si="299"/>
        <v>11.630099999999997</v>
      </c>
      <c r="H2459" s="2">
        <f t="shared" si="303"/>
        <v>10.019799999999996</v>
      </c>
      <c r="I2459" s="2">
        <f t="array" ref="I2459">SUMPRODUCT(B2443:B2462, (ROW(B2443:B2462)-ROW(B2443)+1)) / (20*21/2)</f>
        <v>11.607866666666665</v>
      </c>
      <c r="J2459" s="2">
        <f t="shared" si="306"/>
        <v>11.59997705066097</v>
      </c>
      <c r="K2459" s="2">
        <f t="shared" si="300"/>
        <v>11.531971495975144</v>
      </c>
    </row>
    <row r="2460" spans="1:11" ht="13.5" x14ac:dyDescent="0.25">
      <c r="A2460" s="3">
        <f>TITRES_STAT!B2463</f>
        <v>45587</v>
      </c>
      <c r="B2460" s="5">
        <f>TITRES_STAT!D2463</f>
        <v>11.631</v>
      </c>
      <c r="C2460" s="2">
        <f t="shared" si="301"/>
        <v>1.9000000000000128E-2</v>
      </c>
      <c r="D2460" s="2">
        <f t="shared" si="302"/>
        <v>11.588200000000001</v>
      </c>
      <c r="E2460" s="2">
        <f t="shared" si="304"/>
        <v>11.590099999999998</v>
      </c>
      <c r="F2460" s="2">
        <f t="shared" si="305"/>
        <v>11.615550000000001</v>
      </c>
      <c r="G2460" s="2">
        <f t="shared" si="299"/>
        <v>11.630479999999999</v>
      </c>
      <c r="H2460" s="2">
        <f t="shared" si="303"/>
        <v>10.040479999999997</v>
      </c>
      <c r="I2460" s="2">
        <f t="array" ref="I2460">SUMPRODUCT(B2444:B2463, (ROW(B2444:B2463)-ROW(B2444)+1)) / (20*21/2)</f>
        <v>11.608452380952379</v>
      </c>
      <c r="J2460" s="2">
        <f t="shared" si="306"/>
        <v>11.602931617264687</v>
      </c>
      <c r="K2460" s="2">
        <f t="shared" si="300"/>
        <v>11.535854966721217</v>
      </c>
    </row>
    <row r="2461" spans="1:11" ht="13.5" x14ac:dyDescent="0.25">
      <c r="A2461" s="3">
        <f>TITRES_STAT!B2464</f>
        <v>45588</v>
      </c>
      <c r="B2461" s="5">
        <f>TITRES_STAT!D2464</f>
        <v>11.631</v>
      </c>
      <c r="C2461" s="2">
        <f t="shared" si="301"/>
        <v>0</v>
      </c>
      <c r="D2461" s="2">
        <f t="shared" si="302"/>
        <v>11.608599999999999</v>
      </c>
      <c r="E2461" s="2">
        <f t="shared" si="304"/>
        <v>11.590099999999998</v>
      </c>
      <c r="F2461" s="2">
        <f t="shared" si="305"/>
        <v>11.620200000000001</v>
      </c>
      <c r="G2461" s="2">
        <f t="shared" si="299"/>
        <v>11.630859999999998</v>
      </c>
      <c r="H2461" s="2">
        <f t="shared" si="303"/>
        <v>10.062479999999997</v>
      </c>
      <c r="I2461" s="2">
        <f t="array" ref="I2461">SUMPRODUCT(B2445:B2464, (ROW(B2445:B2464)-ROW(B2445)+1)) / (20*21/2)</f>
        <v>11.560961904761905</v>
      </c>
      <c r="J2461" s="2">
        <f t="shared" si="306"/>
        <v>11.605604796572813</v>
      </c>
      <c r="K2461" s="2">
        <f t="shared" si="300"/>
        <v>11.539586144496855</v>
      </c>
    </row>
    <row r="2462" spans="1:11" ht="13.5" x14ac:dyDescent="0.25">
      <c r="A2462" s="3">
        <f>TITRES_STAT!B2465</f>
        <v>45589</v>
      </c>
      <c r="B2462" s="5">
        <f>TITRES_STAT!D2465</f>
        <v>11.631</v>
      </c>
      <c r="C2462" s="2">
        <f t="shared" si="301"/>
        <v>0</v>
      </c>
      <c r="D2462" s="2">
        <f t="shared" si="302"/>
        <v>11.6272</v>
      </c>
      <c r="E2462" s="2">
        <f t="shared" si="304"/>
        <v>11.5901</v>
      </c>
      <c r="F2462" s="2">
        <f t="shared" si="305"/>
        <v>11.62485</v>
      </c>
      <c r="G2462" s="2">
        <f t="shared" si="299"/>
        <v>11.630859999999995</v>
      </c>
      <c r="H2462" s="2">
        <f t="shared" si="303"/>
        <v>10.084479999999999</v>
      </c>
      <c r="I2462" s="2">
        <f t="array" ref="I2462">SUMPRODUCT(B2446:B2465, (ROW(B2446:B2465)-ROW(B2446)+1)) / (20*21/2)</f>
        <v>11.563766666666668</v>
      </c>
      <c r="J2462" s="2">
        <f t="shared" si="306"/>
        <v>11.608023387375402</v>
      </c>
      <c r="K2462" s="2">
        <f t="shared" si="300"/>
        <v>11.543171001575409</v>
      </c>
    </row>
    <row r="2463" spans="1:11" ht="13.5" x14ac:dyDescent="0.25">
      <c r="A2463" s="3">
        <f>TITRES_STAT!B2466</f>
        <v>45590</v>
      </c>
      <c r="B2463" s="5">
        <f>TITRES_STAT!D2466</f>
        <v>11.631</v>
      </c>
      <c r="C2463" s="2">
        <f t="shared" si="301"/>
        <v>0</v>
      </c>
      <c r="D2463" s="2">
        <f t="shared" si="302"/>
        <v>11.6272</v>
      </c>
      <c r="E2463" s="2">
        <f t="shared" si="304"/>
        <v>11.5901</v>
      </c>
      <c r="F2463" s="2">
        <f t="shared" si="305"/>
        <v>11.621650000000001</v>
      </c>
      <c r="G2463" s="2">
        <f t="shared" si="299"/>
        <v>11.629379999999996</v>
      </c>
      <c r="H2463" s="2">
        <f t="shared" si="303"/>
        <v>10.106479999999999</v>
      </c>
      <c r="I2463" s="2">
        <f t="array" ref="I2463">SUMPRODUCT(B2447:B2466, (ROW(B2447:B2466)-ROW(B2447)+1)) / (20*21/2)</f>
        <v>11.567823809523807</v>
      </c>
      <c r="J2463" s="2">
        <f t="shared" si="306"/>
        <v>11.610211636196793</v>
      </c>
      <c r="K2463" s="2">
        <f t="shared" si="300"/>
        <v>11.546615276023433</v>
      </c>
    </row>
    <row r="2464" spans="1:11" ht="13.5" x14ac:dyDescent="0.25">
      <c r="A2464" s="3">
        <f>TITRES_STAT!B2467</f>
        <v>45593</v>
      </c>
      <c r="B2464" s="5">
        <f>TITRES_STAT!D2467</f>
        <v>11.122999999999999</v>
      </c>
      <c r="C2464" s="2">
        <f t="shared" si="301"/>
        <v>-0.5080000000000009</v>
      </c>
      <c r="D2464" s="2">
        <f t="shared" si="302"/>
        <v>11.529399999999999</v>
      </c>
      <c r="E2464" s="2">
        <f t="shared" si="304"/>
        <v>11.5486</v>
      </c>
      <c r="F2464" s="2">
        <f t="shared" si="305"/>
        <v>11.592549999999999</v>
      </c>
      <c r="G2464" s="2">
        <f t="shared" si="299"/>
        <v>11.617739999999996</v>
      </c>
      <c r="H2464" s="2">
        <f t="shared" si="303"/>
        <v>10.12594</v>
      </c>
      <c r="I2464" s="2">
        <f t="array" ref="I2464">SUMPRODUCT(B2448:B2467, (ROW(B2448:B2467)-ROW(B2448)+1)) / (20*21/2)</f>
        <v>11.528233333333331</v>
      </c>
      <c r="J2464" s="2">
        <f t="shared" si="306"/>
        <v>11.563810527987574</v>
      </c>
      <c r="K2464" s="2">
        <f t="shared" si="300"/>
        <v>11.530002912257808</v>
      </c>
    </row>
    <row r="2465" spans="1:11" ht="13.5" x14ac:dyDescent="0.25">
      <c r="A2465" s="3">
        <f>TITRES_STAT!B2468</f>
        <v>45594</v>
      </c>
      <c r="B2465" s="5">
        <f>TITRES_STAT!D2468</f>
        <v>11.622</v>
      </c>
      <c r="C2465" s="2">
        <f t="shared" si="301"/>
        <v>0.49900000000000055</v>
      </c>
      <c r="D2465" s="2">
        <f t="shared" si="302"/>
        <v>11.5276</v>
      </c>
      <c r="E2465" s="2">
        <f t="shared" si="304"/>
        <v>11.5579</v>
      </c>
      <c r="F2465" s="2">
        <f t="shared" si="305"/>
        <v>11.588399999999998</v>
      </c>
      <c r="G2465" s="2">
        <f t="shared" si="299"/>
        <v>11.615899999999996</v>
      </c>
      <c r="H2465" s="2">
        <f t="shared" si="303"/>
        <v>10.146275000000001</v>
      </c>
      <c r="I2465" s="2">
        <f t="array" ref="I2465">SUMPRODUCT(B2449:B2468, (ROW(B2449:B2468)-ROW(B2449)+1)) / (20*21/2)</f>
        <v>11.525985714285715</v>
      </c>
      <c r="J2465" s="2">
        <f t="shared" si="306"/>
        <v>11.569352382464947</v>
      </c>
      <c r="K2465" s="2">
        <f t="shared" si="300"/>
        <v>11.533610641188876</v>
      </c>
    </row>
    <row r="2466" spans="1:11" ht="13.5" x14ac:dyDescent="0.25">
      <c r="A2466" s="3">
        <f>TITRES_STAT!B2469</f>
        <v>45595</v>
      </c>
      <c r="B2466" s="5">
        <f>TITRES_STAT!D2469</f>
        <v>11.631</v>
      </c>
      <c r="C2466" s="2">
        <f t="shared" si="301"/>
        <v>9.0000000000003411E-3</v>
      </c>
      <c r="D2466" s="2">
        <f t="shared" si="302"/>
        <v>11.5276</v>
      </c>
      <c r="E2466" s="2">
        <f t="shared" si="304"/>
        <v>11.568100000000001</v>
      </c>
      <c r="F2466" s="2">
        <f t="shared" si="305"/>
        <v>11.5847</v>
      </c>
      <c r="G2466" s="2">
        <f t="shared" si="299"/>
        <v>11.614239999999997</v>
      </c>
      <c r="H2466" s="2">
        <f t="shared" si="303"/>
        <v>10.166655000000002</v>
      </c>
      <c r="I2466" s="2">
        <f t="array" ref="I2466">SUMPRODUCT(B2450:B2469, (ROW(B2450:B2469)-ROW(B2450)+1)) / (20*21/2)</f>
        <v>11.522466666666668</v>
      </c>
      <c r="J2466" s="2">
        <f t="shared" si="306"/>
        <v>11.575223584134951</v>
      </c>
      <c r="K2466" s="2">
        <f t="shared" si="300"/>
        <v>11.537429831730488</v>
      </c>
    </row>
    <row r="2467" spans="1:11" ht="13.5" x14ac:dyDescent="0.25">
      <c r="A2467" s="3">
        <f>TITRES_STAT!B2470</f>
        <v>45596</v>
      </c>
      <c r="B2467" s="5">
        <f>TITRES_STAT!D2470</f>
        <v>11.169</v>
      </c>
      <c r="C2467" s="2">
        <f t="shared" si="301"/>
        <v>-0.46199999999999974</v>
      </c>
      <c r="D2467" s="2">
        <f t="shared" si="302"/>
        <v>11.4352</v>
      </c>
      <c r="E2467" s="2">
        <f t="shared" si="304"/>
        <v>11.5312</v>
      </c>
      <c r="F2467" s="2">
        <f t="shared" si="305"/>
        <v>11.561599999999999</v>
      </c>
      <c r="G2467" s="2">
        <f t="shared" si="299"/>
        <v>11.603339999999996</v>
      </c>
      <c r="H2467" s="2">
        <f t="shared" si="303"/>
        <v>10.184725000000002</v>
      </c>
      <c r="I2467" s="2">
        <f t="array" ref="I2467">SUMPRODUCT(B2451:B2470, (ROW(B2451:B2470)-ROW(B2451)+1)) / (20*21/2)</f>
        <v>11.470238095238095</v>
      </c>
      <c r="J2467" s="2">
        <f t="shared" si="306"/>
        <v>11.536535623741146</v>
      </c>
      <c r="K2467" s="2">
        <f t="shared" si="300"/>
        <v>11.522981603035175</v>
      </c>
    </row>
    <row r="2468" spans="1:11" ht="13.5" x14ac:dyDescent="0.25">
      <c r="A2468" s="3">
        <f>TITRES_STAT!B2471</f>
        <v>45597</v>
      </c>
      <c r="B2468" s="5">
        <f>TITRES_STAT!D2471</f>
        <v>11.538</v>
      </c>
      <c r="C2468" s="2">
        <f t="shared" si="301"/>
        <v>0.36899999999999977</v>
      </c>
      <c r="D2468" s="2">
        <f t="shared" si="302"/>
        <v>11.416599999999999</v>
      </c>
      <c r="E2468" s="2">
        <f t="shared" si="304"/>
        <v>11.521899999999999</v>
      </c>
      <c r="F2468" s="2">
        <f t="shared" si="305"/>
        <v>11.556950000000001</v>
      </c>
      <c r="G2468" s="2">
        <f t="shared" si="299"/>
        <v>11.599819999999996</v>
      </c>
      <c r="H2468" s="2">
        <f t="shared" si="303"/>
        <v>10.204640000000001</v>
      </c>
      <c r="I2468" s="2">
        <f t="array" ref="I2468">SUMPRODUCT(B2452:B2471, (ROW(B2452:B2471)-ROW(B2452)+1)) / (20*21/2)</f>
        <v>11.45442857142857</v>
      </c>
      <c r="J2468" s="2">
        <f t="shared" si="306"/>
        <v>11.536675088146751</v>
      </c>
      <c r="K2468" s="2">
        <f t="shared" si="300"/>
        <v>11.523570559778893</v>
      </c>
    </row>
    <row r="2469" spans="1:11" ht="13.5" x14ac:dyDescent="0.25">
      <c r="A2469" s="3">
        <f>TITRES_STAT!B2472</f>
        <v>45600</v>
      </c>
      <c r="B2469" s="5">
        <f>TITRES_STAT!D2472</f>
        <v>11.52</v>
      </c>
      <c r="C2469" s="2">
        <f t="shared" si="301"/>
        <v>-1.8000000000000682E-2</v>
      </c>
      <c r="D2469" s="2">
        <f t="shared" si="302"/>
        <v>11.495999999999999</v>
      </c>
      <c r="E2469" s="2">
        <f t="shared" si="304"/>
        <v>11.512699999999999</v>
      </c>
      <c r="F2469" s="2">
        <f t="shared" si="305"/>
        <v>11.551399999999999</v>
      </c>
      <c r="G2469" s="2">
        <f t="shared" si="299"/>
        <v>11.596119999999996</v>
      </c>
      <c r="H2469" s="2">
        <f t="shared" si="303"/>
        <v>10.224465000000002</v>
      </c>
      <c r="I2469" s="2">
        <f t="array" ref="I2469">SUMPRODUCT(B2453:B2472, (ROW(B2453:B2472)-ROW(B2453)+1)) / (20*21/2)</f>
        <v>11.391557142857144</v>
      </c>
      <c r="J2469" s="2">
        <f t="shared" si="306"/>
        <v>11.535086984513725</v>
      </c>
      <c r="K2469" s="2">
        <f t="shared" si="300"/>
        <v>11.52343053782678</v>
      </c>
    </row>
    <row r="2470" spans="1:11" ht="13.5" x14ac:dyDescent="0.25">
      <c r="A2470" s="3">
        <f>TITRES_STAT!B2473</f>
        <v>45601</v>
      </c>
      <c r="B2470" s="5">
        <f>TITRES_STAT!D2473</f>
        <v>11.003</v>
      </c>
      <c r="C2470" s="2">
        <f t="shared" si="301"/>
        <v>-0.51699999999999946</v>
      </c>
      <c r="D2470" s="2">
        <f t="shared" si="302"/>
        <v>11.372200000000001</v>
      </c>
      <c r="E2470" s="2">
        <f t="shared" si="304"/>
        <v>11.4499</v>
      </c>
      <c r="F2470" s="2">
        <f t="shared" si="305"/>
        <v>11.520000000000001</v>
      </c>
      <c r="G2470" s="2">
        <f t="shared" si="299"/>
        <v>11.590399999999997</v>
      </c>
      <c r="H2470" s="2">
        <f t="shared" si="303"/>
        <v>10.241705000000001</v>
      </c>
      <c r="I2470" s="2">
        <f t="array" ref="I2470">SUMPRODUCT(B2454:B2473, (ROW(B2454:B2473)-ROW(B2454)+1)) / (20*21/2)</f>
        <v>11.286709523809524</v>
      </c>
      <c r="J2470" s="2">
        <f t="shared" si="306"/>
        <v>11.484412033607656</v>
      </c>
      <c r="K2470" s="2">
        <f t="shared" si="300"/>
        <v>11.503021497127691</v>
      </c>
    </row>
    <row r="2471" spans="1:11" ht="13.5" x14ac:dyDescent="0.25">
      <c r="A2471" s="3">
        <f>TITRES_STAT!B2474</f>
        <v>45602</v>
      </c>
      <c r="B2471" s="5">
        <f>TITRES_STAT!D2474</f>
        <v>11.353999999999999</v>
      </c>
      <c r="C2471" s="2">
        <f t="shared" si="301"/>
        <v>0.35099999999999909</v>
      </c>
      <c r="D2471" s="2">
        <f t="shared" si="302"/>
        <v>11.316800000000001</v>
      </c>
      <c r="E2471" s="2">
        <f t="shared" si="304"/>
        <v>11.4222</v>
      </c>
      <c r="F2471" s="2">
        <f t="shared" si="305"/>
        <v>11.50615</v>
      </c>
      <c r="G2471" s="2">
        <f t="shared" si="299"/>
        <v>11.583759999999998</v>
      </c>
      <c r="H2471" s="2">
        <f t="shared" si="303"/>
        <v>10.260700000000002</v>
      </c>
      <c r="I2471" s="2">
        <f t="array" ref="I2471">SUMPRODUCT(B2455:B2474, (ROW(B2455:B2474)-ROW(B2455)+1)) / (20*21/2)</f>
        <v>11.228361904761906</v>
      </c>
      <c r="J2471" s="2">
        <f t="shared" si="306"/>
        <v>11.471991839930736</v>
      </c>
      <c r="K2471" s="2">
        <f t="shared" si="300"/>
        <v>11.497177516848172</v>
      </c>
    </row>
    <row r="2472" spans="1:11" ht="13.5" x14ac:dyDescent="0.25">
      <c r="A2472" s="3">
        <f>TITRES_STAT!B2475</f>
        <v>45603</v>
      </c>
      <c r="B2472" s="5">
        <f>TITRES_STAT!D2475</f>
        <v>10.846</v>
      </c>
      <c r="C2472" s="2">
        <f t="shared" si="301"/>
        <v>-0.50799999999999912</v>
      </c>
      <c r="D2472" s="2">
        <f t="shared" si="302"/>
        <v>11.252199999999998</v>
      </c>
      <c r="E2472" s="2">
        <f t="shared" si="304"/>
        <v>11.3437</v>
      </c>
      <c r="F2472" s="2">
        <f t="shared" si="305"/>
        <v>11.466900000000001</v>
      </c>
      <c r="G2472" s="2">
        <f t="shared" si="299"/>
        <v>11.566579999999997</v>
      </c>
      <c r="H2472" s="2">
        <f t="shared" si="303"/>
        <v>10.277155000000002</v>
      </c>
      <c r="I2472" s="2">
        <f t="array" ref="I2472">SUMPRODUCT(B2456:B2475, (ROW(B2456:B2475)-ROW(B2456)+1)) / (20*21/2)</f>
        <v>11.127857142857142</v>
      </c>
      <c r="J2472" s="2">
        <f t="shared" si="306"/>
        <v>11.412373569461142</v>
      </c>
      <c r="K2472" s="2">
        <f t="shared" si="300"/>
        <v>11.47164114363844</v>
      </c>
    </row>
    <row r="2473" spans="1:11" ht="13.5" x14ac:dyDescent="0.25">
      <c r="A2473" s="3">
        <f>TITRES_STAT!B2476</f>
        <v>45604</v>
      </c>
      <c r="B2473" s="5">
        <f>TITRES_STAT!D2476</f>
        <v>10.366</v>
      </c>
      <c r="C2473" s="2">
        <f t="shared" si="301"/>
        <v>-0.48000000000000043</v>
      </c>
      <c r="D2473" s="2">
        <f t="shared" si="302"/>
        <v>11.017799999999999</v>
      </c>
      <c r="E2473" s="2">
        <f t="shared" si="304"/>
        <v>11.2172</v>
      </c>
      <c r="F2473" s="2">
        <f t="shared" si="305"/>
        <v>11.403650000000003</v>
      </c>
      <c r="G2473" s="2">
        <f t="shared" si="299"/>
        <v>11.539799999999998</v>
      </c>
      <c r="H2473" s="2">
        <f t="shared" si="303"/>
        <v>10.291210000000003</v>
      </c>
      <c r="I2473" s="2">
        <f t="array" ref="I2473">SUMPRODUCT(B2457:B2476, (ROW(B2457:B2476)-ROW(B2457)+1)) / (20*21/2)</f>
        <v>11.0182</v>
      </c>
      <c r="J2473" s="2">
        <f t="shared" si="306"/>
        <v>11.312718943798176</v>
      </c>
      <c r="K2473" s="2">
        <f t="shared" si="300"/>
        <v>11.428282667417326</v>
      </c>
    </row>
    <row r="2474" spans="1:11" ht="13.5" x14ac:dyDescent="0.25">
      <c r="A2474" s="3">
        <f>TITRES_STAT!B2477</f>
        <v>45607</v>
      </c>
      <c r="B2474" s="5">
        <f>TITRES_STAT!D2477</f>
        <v>10.791</v>
      </c>
      <c r="C2474" s="2">
        <f t="shared" si="301"/>
        <v>0.42500000000000071</v>
      </c>
      <c r="D2474" s="2">
        <f t="shared" si="302"/>
        <v>10.872</v>
      </c>
      <c r="E2474" s="2">
        <f t="shared" si="304"/>
        <v>11.183999999999999</v>
      </c>
      <c r="F2474" s="2">
        <f t="shared" si="305"/>
        <v>11.366300000000001</v>
      </c>
      <c r="G2474" s="2">
        <f t="shared" si="299"/>
        <v>11.521520000000001</v>
      </c>
      <c r="H2474" s="2">
        <f t="shared" si="303"/>
        <v>10.307390000000003</v>
      </c>
      <c r="I2474" s="2">
        <f t="array" ref="I2474">SUMPRODUCT(B2458:B2477, (ROW(B2458:B2477)-ROW(B2458)+1)) / (20*21/2)</f>
        <v>10.915090476190475</v>
      </c>
      <c r="J2474" s="2">
        <f t="shared" si="306"/>
        <v>11.263031425341207</v>
      </c>
      <c r="K2474" s="2">
        <f t="shared" si="300"/>
        <v>11.403291190263705</v>
      </c>
    </row>
    <row r="2475" spans="1:11" ht="13.5" x14ac:dyDescent="0.25">
      <c r="A2475" s="3">
        <f>TITRES_STAT!B2478</f>
        <v>45608</v>
      </c>
      <c r="B2475" s="5">
        <f>TITRES_STAT!D2478</f>
        <v>10.311</v>
      </c>
      <c r="C2475" s="2">
        <f t="shared" si="301"/>
        <v>-0.48000000000000043</v>
      </c>
      <c r="D2475" s="2">
        <f t="shared" si="302"/>
        <v>10.733599999999999</v>
      </c>
      <c r="E2475" s="2">
        <f t="shared" si="304"/>
        <v>11.052899999999999</v>
      </c>
      <c r="F2475" s="2">
        <f t="shared" si="305"/>
        <v>11.305400000000002</v>
      </c>
      <c r="G2475" s="2">
        <f t="shared" si="299"/>
        <v>11.493640000000001</v>
      </c>
      <c r="H2475" s="2">
        <f t="shared" si="303"/>
        <v>10.322575000000004</v>
      </c>
      <c r="I2475" s="2">
        <f t="array" ref="I2475">SUMPRODUCT(B2459:B2478, (ROW(B2459:B2478)-ROW(B2459)+1)) / (20*21/2)</f>
        <v>10.836095238095238</v>
      </c>
      <c r="J2475" s="2">
        <f t="shared" si="306"/>
        <v>11.172361765784901</v>
      </c>
      <c r="K2475" s="2">
        <f t="shared" si="300"/>
        <v>11.360456241625913</v>
      </c>
    </row>
    <row r="2476" spans="1:11" ht="13.5" x14ac:dyDescent="0.25">
      <c r="A2476" s="3">
        <f>TITRES_STAT!B2479</f>
        <v>45609</v>
      </c>
      <c r="B2476" s="5">
        <f>TITRES_STAT!D2479</f>
        <v>10.154</v>
      </c>
      <c r="C2476" s="2">
        <f t="shared" si="301"/>
        <v>-0.15700000000000003</v>
      </c>
      <c r="D2476" s="2">
        <f t="shared" si="302"/>
        <v>10.493600000000001</v>
      </c>
      <c r="E2476" s="2">
        <f t="shared" si="304"/>
        <v>10.905199999999999</v>
      </c>
      <c r="F2476" s="2">
        <f t="shared" si="305"/>
        <v>11.236649999999999</v>
      </c>
      <c r="G2476" s="2">
        <f t="shared" si="299"/>
        <v>11.462619999999998</v>
      </c>
      <c r="H2476" s="2">
        <f t="shared" si="303"/>
        <v>10.335700000000001</v>
      </c>
      <c r="I2476" s="2">
        <f t="array" ref="I2476">SUMPRODUCT(B2460:B2479, (ROW(B2460:B2479)-ROW(B2460)+1)) / (20*21/2)</f>
        <v>10.737828571428571</v>
      </c>
      <c r="J2476" s="2">
        <f t="shared" si="306"/>
        <v>11.075374930948245</v>
      </c>
      <c r="K2476" s="2">
        <f t="shared" si="300"/>
        <v>11.313144232150387</v>
      </c>
    </row>
    <row r="2477" spans="1:11" ht="13.5" x14ac:dyDescent="0.25">
      <c r="A2477" s="3">
        <f>TITRES_STAT!B2480</f>
        <v>45610</v>
      </c>
      <c r="B2477" s="5">
        <f>TITRES_STAT!D2480</f>
        <v>10.154</v>
      </c>
      <c r="C2477" s="2">
        <f t="shared" si="301"/>
        <v>0</v>
      </c>
      <c r="D2477" s="2">
        <f t="shared" si="302"/>
        <v>10.3552</v>
      </c>
      <c r="E2477" s="2">
        <f t="shared" si="304"/>
        <v>10.803699999999997</v>
      </c>
      <c r="F2477" s="2">
        <f t="shared" si="305"/>
        <v>11.167449999999999</v>
      </c>
      <c r="G2477" s="2">
        <f t="shared" si="299"/>
        <v>11.431599999999998</v>
      </c>
      <c r="H2477" s="2">
        <f t="shared" si="303"/>
        <v>10.348825000000001</v>
      </c>
      <c r="I2477" s="2">
        <f t="array" ref="I2477">SUMPRODUCT(B2461:B2480, (ROW(B2461:B2480)-ROW(B2461)+1)) / (20*21/2)</f>
        <v>10.653947619047617</v>
      </c>
      <c r="J2477" s="2">
        <f t="shared" si="306"/>
        <v>10.987624937524602</v>
      </c>
      <c r="K2477" s="2">
        <f t="shared" si="300"/>
        <v>11.26768759559547</v>
      </c>
    </row>
    <row r="2478" spans="1:11" ht="13.5" x14ac:dyDescent="0.25">
      <c r="A2478" s="3">
        <f>TITRES_STAT!B2481</f>
        <v>45611</v>
      </c>
      <c r="B2478" s="5">
        <f>TITRES_STAT!D2481</f>
        <v>10.337999999999999</v>
      </c>
      <c r="C2478" s="2">
        <f t="shared" si="301"/>
        <v>0.18399999999999928</v>
      </c>
      <c r="D2478" s="2">
        <f t="shared" si="302"/>
        <v>10.349599999999999</v>
      </c>
      <c r="E2478" s="2">
        <f t="shared" si="304"/>
        <v>10.683699999999998</v>
      </c>
      <c r="F2478" s="2">
        <f t="shared" si="305"/>
        <v>11.102799999999998</v>
      </c>
      <c r="G2478" s="2">
        <f t="shared" si="299"/>
        <v>11.404259999999999</v>
      </c>
      <c r="H2478" s="2">
        <f t="shared" si="303"/>
        <v>10.361380000000004</v>
      </c>
      <c r="I2478" s="2">
        <f t="array" ref="I2478">SUMPRODUCT(B2462:B2481, (ROW(B2462:B2481)-ROW(B2462)+1)) / (20*21/2)</f>
        <v>10.577142857142857</v>
      </c>
      <c r="J2478" s="2">
        <f t="shared" si="306"/>
        <v>10.925755895855591</v>
      </c>
      <c r="K2478" s="2">
        <f t="shared" si="300"/>
        <v>11.231229258513295</v>
      </c>
    </row>
    <row r="2479" spans="1:11" ht="13.5" x14ac:dyDescent="0.25">
      <c r="A2479" s="3">
        <f>TITRES_STAT!B2482</f>
        <v>45614</v>
      </c>
      <c r="B2479" s="5">
        <f>TITRES_STAT!D2482</f>
        <v>10.071</v>
      </c>
      <c r="C2479" s="2">
        <f t="shared" si="301"/>
        <v>-0.26699999999999946</v>
      </c>
      <c r="D2479" s="2">
        <f t="shared" si="302"/>
        <v>10.2056</v>
      </c>
      <c r="E2479" s="2">
        <f t="shared" si="304"/>
        <v>10.538799999999998</v>
      </c>
      <c r="F2479" s="2">
        <f t="shared" si="305"/>
        <v>11.025749999999999</v>
      </c>
      <c r="G2479" s="2">
        <f t="shared" si="299"/>
        <v>11.37158</v>
      </c>
      <c r="H2479" s="2">
        <f t="shared" si="303"/>
        <v>10.372600000000002</v>
      </c>
      <c r="I2479" s="2">
        <f t="array" ref="I2479">SUMPRODUCT(B2463:B2482, (ROW(B2463:B2482)-ROW(B2463)+1)) / (20*21/2)</f>
        <v>10.508271428571426</v>
      </c>
      <c r="J2479" s="2">
        <f t="shared" si="306"/>
        <v>10.844350572440774</v>
      </c>
      <c r="K2479" s="2">
        <f t="shared" si="300"/>
        <v>11.185730071904931</v>
      </c>
    </row>
    <row r="2480" spans="1:11" ht="13.5" x14ac:dyDescent="0.25">
      <c r="A2480" s="3">
        <f>TITRES_STAT!B2483</f>
        <v>45615</v>
      </c>
      <c r="B2480" s="5">
        <f>TITRES_STAT!D2483</f>
        <v>10.145</v>
      </c>
      <c r="C2480" s="2">
        <f t="shared" si="301"/>
        <v>7.3999999999999844E-2</v>
      </c>
      <c r="D2480" s="2">
        <f t="shared" si="302"/>
        <v>10.1724</v>
      </c>
      <c r="E2480" s="2">
        <f t="shared" si="304"/>
        <v>10.452999999999999</v>
      </c>
      <c r="F2480" s="2">
        <f t="shared" si="305"/>
        <v>10.951449999999999</v>
      </c>
      <c r="G2480" s="2">
        <f t="shared" si="299"/>
        <v>11.340379999999998</v>
      </c>
      <c r="H2480" s="2">
        <f t="shared" si="303"/>
        <v>10.385890000000002</v>
      </c>
      <c r="I2480" s="2">
        <f t="array" ref="I2480">SUMPRODUCT(B2464:B2483, (ROW(B2464:B2483)-ROW(B2464)+1)) / (20*21/2)</f>
        <v>10.437671428571427</v>
      </c>
      <c r="J2480" s="2">
        <f t="shared" si="306"/>
        <v>10.777745756017843</v>
      </c>
      <c r="K2480" s="2">
        <f t="shared" si="300"/>
        <v>11.144917127908661</v>
      </c>
    </row>
    <row r="2481" spans="1:11" ht="13.5" x14ac:dyDescent="0.25">
      <c r="A2481" s="3">
        <f>TITRES_STAT!B2484</f>
        <v>45616</v>
      </c>
      <c r="B2481" s="5">
        <f>TITRES_STAT!D2484</f>
        <v>10.145</v>
      </c>
      <c r="C2481" s="2">
        <f t="shared" si="301"/>
        <v>0</v>
      </c>
      <c r="D2481" s="2">
        <f t="shared" si="302"/>
        <v>10.170599999999999</v>
      </c>
      <c r="E2481" s="2">
        <f t="shared" si="304"/>
        <v>10.332099999999999</v>
      </c>
      <c r="F2481" s="2">
        <f t="shared" si="305"/>
        <v>10.87715</v>
      </c>
      <c r="G2481" s="2">
        <f t="shared" si="299"/>
        <v>11.309179999999996</v>
      </c>
      <c r="H2481" s="2">
        <f t="shared" si="303"/>
        <v>10.397520000000004</v>
      </c>
      <c r="I2481" s="2">
        <f t="array" ref="I2481">SUMPRODUCT(B2465:B2484, (ROW(B2465:B2484)-ROW(B2465)+1)) / (20*21/2)</f>
        <v>10.381495238095235</v>
      </c>
      <c r="J2481" s="2">
        <f t="shared" si="306"/>
        <v>10.717484255444715</v>
      </c>
      <c r="K2481" s="2">
        <f t="shared" si="300"/>
        <v>11.105704691520087</v>
      </c>
    </row>
    <row r="2482" spans="1:11" ht="13.5" x14ac:dyDescent="0.25">
      <c r="A2482" s="3">
        <f>TITRES_STAT!B2485</f>
        <v>45617</v>
      </c>
      <c r="B2482" s="5">
        <f>TITRES_STAT!D2485</f>
        <v>10.154</v>
      </c>
      <c r="C2482" s="2">
        <f t="shared" si="301"/>
        <v>9.0000000000003411E-3</v>
      </c>
      <c r="D2482" s="2">
        <f t="shared" si="302"/>
        <v>10.170599999999999</v>
      </c>
      <c r="E2482" s="2">
        <f t="shared" si="304"/>
        <v>10.262899999999998</v>
      </c>
      <c r="F2482" s="2">
        <f t="shared" si="305"/>
        <v>10.8033</v>
      </c>
      <c r="G2482" s="2">
        <f t="shared" ref="G2482:G2545" si="307">AVERAGE(B2433:B2482)</f>
        <v>11.278159999999998</v>
      </c>
      <c r="H2482" s="2">
        <f t="shared" si="303"/>
        <v>10.409155000000004</v>
      </c>
      <c r="I2482" s="2">
        <f t="array" ref="I2482">SUMPRODUCT(B2466:B2485, (ROW(B2466:B2485)-ROW(B2466)+1)) / (20*21/2)</f>
        <v>10.329166666666667</v>
      </c>
      <c r="J2482" s="2">
        <f t="shared" si="306"/>
        <v>10.663819088259505</v>
      </c>
      <c r="K2482" s="2">
        <f t="shared" si="300"/>
        <v>11.068382938911455</v>
      </c>
    </row>
    <row r="2483" spans="1:11" ht="13.5" x14ac:dyDescent="0.25">
      <c r="A2483" s="3">
        <f>TITRES_STAT!B2486</f>
        <v>45618</v>
      </c>
      <c r="B2483" s="5">
        <f>TITRES_STAT!D2486</f>
        <v>10.061999999999999</v>
      </c>
      <c r="C2483" s="2">
        <f t="shared" si="301"/>
        <v>-9.2000000000000526E-2</v>
      </c>
      <c r="D2483" s="2">
        <f t="shared" si="302"/>
        <v>10.115399999999999</v>
      </c>
      <c r="E2483" s="2">
        <f t="shared" si="304"/>
        <v>10.232499999999998</v>
      </c>
      <c r="F2483" s="2">
        <f t="shared" si="305"/>
        <v>10.72485</v>
      </c>
      <c r="G2483" s="2">
        <f t="shared" si="307"/>
        <v>11.245299999999997</v>
      </c>
      <c r="H2483" s="2">
        <f t="shared" si="303"/>
        <v>10.420330000000003</v>
      </c>
      <c r="I2483" s="2">
        <f t="array" ref="I2483">SUMPRODUCT(B2467:B2486, (ROW(B2467:B2486)-ROW(B2467)+1)) / (20*21/2)</f>
        <v>10.281295238095236</v>
      </c>
      <c r="J2483" s="2">
        <f t="shared" si="306"/>
        <v>10.606502984615741</v>
      </c>
      <c r="K2483" s="2">
        <f t="shared" ref="K2483:K2546" si="308">$K$4*B2483+(1-$K$4)*K2482</f>
        <v>11.028916941307084</v>
      </c>
    </row>
    <row r="2484" spans="1:11" ht="13.5" x14ac:dyDescent="0.25">
      <c r="A2484" s="3">
        <f>TITRES_STAT!B2487</f>
        <v>45621</v>
      </c>
      <c r="B2484" s="5">
        <f>TITRES_STAT!D2487</f>
        <v>10.135</v>
      </c>
      <c r="C2484" s="2">
        <f t="shared" si="301"/>
        <v>7.3000000000000398E-2</v>
      </c>
      <c r="D2484" s="2">
        <f t="shared" si="302"/>
        <v>10.1282</v>
      </c>
      <c r="E2484" s="2">
        <f t="shared" si="304"/>
        <v>10.1669</v>
      </c>
      <c r="F2484" s="2">
        <f t="shared" si="305"/>
        <v>10.67545</v>
      </c>
      <c r="G2484" s="2">
        <f t="shared" si="307"/>
        <v>11.213899999999999</v>
      </c>
      <c r="H2484" s="2">
        <f t="shared" si="303"/>
        <v>10.431910000000002</v>
      </c>
      <c r="I2484" s="2">
        <f t="array" ref="I2484">SUMPRODUCT(B2468:B2487, (ROW(B2468:B2487)-ROW(B2468)+1)) / (20*21/2)</f>
        <v>10.236342857142857</v>
      </c>
      <c r="J2484" s="2">
        <f t="shared" si="306"/>
        <v>10.561597938461862</v>
      </c>
      <c r="K2484" s="2">
        <f t="shared" si="308"/>
        <v>10.993861374981318</v>
      </c>
    </row>
    <row r="2485" spans="1:11" ht="13.5" x14ac:dyDescent="0.25">
      <c r="A2485" s="3">
        <f>TITRES_STAT!B2488</f>
        <v>45622</v>
      </c>
      <c r="B2485" s="5">
        <f>TITRES_STAT!D2488</f>
        <v>10.125999999999999</v>
      </c>
      <c r="C2485" s="2">
        <f t="shared" si="301"/>
        <v>-9.0000000000003411E-3</v>
      </c>
      <c r="D2485" s="2">
        <f t="shared" si="302"/>
        <v>10.124399999999998</v>
      </c>
      <c r="E2485" s="2">
        <f t="shared" si="304"/>
        <v>10.148399999999999</v>
      </c>
      <c r="F2485" s="2">
        <f t="shared" si="305"/>
        <v>10.60065</v>
      </c>
      <c r="G2485" s="2">
        <f t="shared" si="307"/>
        <v>11.192859999999998</v>
      </c>
      <c r="H2485" s="2">
        <f t="shared" si="303"/>
        <v>10.443445000000004</v>
      </c>
      <c r="I2485" s="2">
        <f t="array" ref="I2485">SUMPRODUCT(B2469:B2488, (ROW(B2469:B2488)-ROW(B2469)+1)) / (20*21/2)</f>
        <v>10.195852380952381</v>
      </c>
      <c r="J2485" s="2">
        <f t="shared" si="306"/>
        <v>10.520112420513113</v>
      </c>
      <c r="K2485" s="2">
        <f t="shared" si="308"/>
        <v>10.959827595570287</v>
      </c>
    </row>
    <row r="2486" spans="1:11" ht="13.5" x14ac:dyDescent="0.25">
      <c r="A2486" s="3">
        <f>TITRES_STAT!B2489</f>
        <v>45623</v>
      </c>
      <c r="B2486" s="5">
        <f>TITRES_STAT!D2489</f>
        <v>10.098000000000001</v>
      </c>
      <c r="C2486" s="2">
        <f t="shared" si="301"/>
        <v>-2.7999999999998693E-2</v>
      </c>
      <c r="D2486" s="2">
        <f t="shared" si="302"/>
        <v>10.114999999999998</v>
      </c>
      <c r="E2486" s="2">
        <f t="shared" si="304"/>
        <v>10.142799999999999</v>
      </c>
      <c r="F2486" s="2">
        <f t="shared" si="305"/>
        <v>10.524000000000001</v>
      </c>
      <c r="G2486" s="2">
        <f t="shared" si="307"/>
        <v>11.164059999999997</v>
      </c>
      <c r="H2486" s="2">
        <f t="shared" si="303"/>
        <v>10.453565000000003</v>
      </c>
      <c r="I2486" s="2">
        <f t="array" ref="I2486">SUMPRODUCT(B2470:B2489, (ROW(B2470:B2489)-ROW(B2470)+1)) / (20*21/2)</f>
        <v>10.155433333333333</v>
      </c>
      <c r="J2486" s="2">
        <f t="shared" si="306"/>
        <v>10.479911237607102</v>
      </c>
      <c r="K2486" s="2">
        <f t="shared" si="308"/>
        <v>10.926030434959689</v>
      </c>
    </row>
    <row r="2487" spans="1:11" ht="13.5" x14ac:dyDescent="0.25">
      <c r="A2487" s="3">
        <f>TITRES_STAT!B2490</f>
        <v>45624</v>
      </c>
      <c r="B2487" s="5">
        <f>TITRES_STAT!D2490</f>
        <v>10.052</v>
      </c>
      <c r="C2487" s="2">
        <f t="shared" si="301"/>
        <v>-4.6000000000001151E-2</v>
      </c>
      <c r="D2487" s="2">
        <f t="shared" si="302"/>
        <v>10.0946</v>
      </c>
      <c r="E2487" s="2">
        <f t="shared" si="304"/>
        <v>10.1326</v>
      </c>
      <c r="F2487" s="2">
        <f t="shared" si="305"/>
        <v>10.46815</v>
      </c>
      <c r="G2487" s="2">
        <f t="shared" si="307"/>
        <v>11.134339999999995</v>
      </c>
      <c r="H2487" s="2">
        <f t="shared" si="303"/>
        <v>10.463670000000004</v>
      </c>
      <c r="I2487" s="2">
        <f t="array" ref="I2487">SUMPRODUCT(B2471:B2490, (ROW(B2471:B2490)-ROW(B2471)+1)) / (20*21/2)</f>
        <v>10.121542857142856</v>
      </c>
      <c r="J2487" s="2">
        <f t="shared" si="306"/>
        <v>10.439157786406424</v>
      </c>
      <c r="K2487" s="2">
        <f t="shared" si="308"/>
        <v>10.891754731627936</v>
      </c>
    </row>
    <row r="2488" spans="1:11" ht="13.5" x14ac:dyDescent="0.25">
      <c r="A2488" s="3">
        <f>TITRES_STAT!B2491</f>
        <v>45625</v>
      </c>
      <c r="B2488" s="5">
        <f>TITRES_STAT!D2491</f>
        <v>10.042999999999999</v>
      </c>
      <c r="C2488" s="2">
        <f t="shared" si="301"/>
        <v>-9.0000000000003411E-3</v>
      </c>
      <c r="D2488" s="2">
        <f t="shared" si="302"/>
        <v>10.0908</v>
      </c>
      <c r="E2488" s="2">
        <f t="shared" si="304"/>
        <v>10.103100000000001</v>
      </c>
      <c r="F2488" s="2">
        <f t="shared" si="305"/>
        <v>10.3934</v>
      </c>
      <c r="G2488" s="2">
        <f t="shared" si="307"/>
        <v>11.104439999999997</v>
      </c>
      <c r="H2488" s="2">
        <f t="shared" si="303"/>
        <v>10.473900000000004</v>
      </c>
      <c r="I2488" s="2">
        <f t="array" ref="I2488">SUMPRODUCT(B2472:B2491, (ROW(B2472:B2491)-ROW(B2472)+1)) / (20*21/2)</f>
        <v>10.092619047619047</v>
      </c>
      <c r="J2488" s="2">
        <f t="shared" si="306"/>
        <v>10.401428473415336</v>
      </c>
      <c r="K2488" s="2">
        <f t="shared" si="308"/>
        <v>10.858470232348408</v>
      </c>
    </row>
    <row r="2489" spans="1:11" ht="13.5" x14ac:dyDescent="0.25">
      <c r="A2489" s="3">
        <f>TITRES_STAT!B2492</f>
        <v>45628</v>
      </c>
      <c r="B2489" s="5">
        <f>TITRES_STAT!D2492</f>
        <v>9.9689999999999994</v>
      </c>
      <c r="C2489" s="2">
        <f t="shared" si="301"/>
        <v>-7.3999999999999844E-2</v>
      </c>
      <c r="D2489" s="2">
        <f t="shared" si="302"/>
        <v>10.057600000000001</v>
      </c>
      <c r="E2489" s="2">
        <f t="shared" si="304"/>
        <v>10.0929</v>
      </c>
      <c r="F2489" s="2">
        <f t="shared" si="305"/>
        <v>10.315849999999999</v>
      </c>
      <c r="G2489" s="2">
        <f t="shared" si="307"/>
        <v>11.073239999999998</v>
      </c>
      <c r="H2489" s="2">
        <f t="shared" si="303"/>
        <v>10.483630000000003</v>
      </c>
      <c r="I2489" s="2">
        <f t="array" ref="I2489">SUMPRODUCT(B2473:B2492, (ROW(B2473:B2492)-ROW(B2473)+1)) / (20*21/2)</f>
        <v>10.070333333333334</v>
      </c>
      <c r="J2489" s="2">
        <f t="shared" si="306"/>
        <v>10.360244809280543</v>
      </c>
      <c r="K2489" s="2">
        <f t="shared" si="308"/>
        <v>10.823589046766118</v>
      </c>
    </row>
    <row r="2490" spans="1:11" ht="13.5" x14ac:dyDescent="0.25">
      <c r="A2490" s="3">
        <f>TITRES_STAT!B2493</f>
        <v>45629</v>
      </c>
      <c r="B2490" s="5">
        <f>TITRES_STAT!D2493</f>
        <v>9.9600000000000009</v>
      </c>
      <c r="C2490" s="2">
        <f t="shared" si="301"/>
        <v>-8.9999999999985647E-3</v>
      </c>
      <c r="D2490" s="2">
        <f t="shared" si="302"/>
        <v>10.0244</v>
      </c>
      <c r="E2490" s="2">
        <f t="shared" si="304"/>
        <v>10.074400000000001</v>
      </c>
      <c r="F2490" s="2">
        <f t="shared" si="305"/>
        <v>10.2637</v>
      </c>
      <c r="G2490" s="2">
        <f t="shared" si="307"/>
        <v>11.041680000000001</v>
      </c>
      <c r="H2490" s="2">
        <f t="shared" si="303"/>
        <v>10.493315000000003</v>
      </c>
      <c r="I2490" s="2">
        <f t="array" ref="I2490">SUMPRODUCT(B2474:B2493, (ROW(B2474:B2493)-ROW(B2474)+1)) / (20*21/2)</f>
        <v>10.065409523809521</v>
      </c>
      <c r="J2490" s="2">
        <f t="shared" si="306"/>
        <v>10.322126256015729</v>
      </c>
      <c r="K2490" s="2">
        <f t="shared" si="308"/>
        <v>10.789722809638036</v>
      </c>
    </row>
    <row r="2491" spans="1:11" ht="13.5" x14ac:dyDescent="0.25">
      <c r="A2491" s="3">
        <f>TITRES_STAT!B2494</f>
        <v>45630</v>
      </c>
      <c r="B2491" s="5">
        <f>TITRES_STAT!D2494</f>
        <v>9.9600000000000009</v>
      </c>
      <c r="C2491" s="2">
        <f t="shared" si="301"/>
        <v>0</v>
      </c>
      <c r="D2491" s="2">
        <f t="shared" si="302"/>
        <v>9.9968000000000004</v>
      </c>
      <c r="E2491" s="2">
        <f t="shared" si="304"/>
        <v>10.055899999999999</v>
      </c>
      <c r="F2491" s="2">
        <f t="shared" si="305"/>
        <v>10.193999999999999</v>
      </c>
      <c r="G2491" s="2">
        <f t="shared" si="307"/>
        <v>11.010120000000002</v>
      </c>
      <c r="H2491" s="2">
        <f t="shared" si="303"/>
        <v>10.502490000000002</v>
      </c>
      <c r="I2491" s="2">
        <f t="array" ref="I2491">SUMPRODUCT(B2475:B2494, (ROW(B2475:B2494)-ROW(B2475)+1)) / (20*21/2)</f>
        <v>10.061761904761903</v>
      </c>
      <c r="J2491" s="2">
        <f t="shared" si="306"/>
        <v>10.287638041157088</v>
      </c>
      <c r="K2491" s="2">
        <f t="shared" si="308"/>
        <v>10.757184660240465</v>
      </c>
    </row>
    <row r="2492" spans="1:11" ht="13.5" x14ac:dyDescent="0.25">
      <c r="A2492" s="3">
        <f>TITRES_STAT!B2495</f>
        <v>45631</v>
      </c>
      <c r="B2492" s="5">
        <f>TITRES_STAT!D2495</f>
        <v>9.9600000000000009</v>
      </c>
      <c r="C2492" s="2">
        <f t="shared" si="301"/>
        <v>0</v>
      </c>
      <c r="D2492" s="2">
        <f t="shared" si="302"/>
        <v>9.9784000000000006</v>
      </c>
      <c r="E2492" s="2">
        <f t="shared" si="304"/>
        <v>10.0365</v>
      </c>
      <c r="F2492" s="2">
        <f t="shared" si="305"/>
        <v>10.149700000000001</v>
      </c>
      <c r="G2492" s="2">
        <f t="shared" si="307"/>
        <v>10.978560000000002</v>
      </c>
      <c r="H2492" s="2">
        <f t="shared" si="303"/>
        <v>10.511665000000002</v>
      </c>
      <c r="I2492" s="2">
        <f t="array" ref="I2492">SUMPRODUCT(B2476:B2495, (ROW(B2476:B2495)-ROW(B2476)+1)) / (20*21/2)</f>
        <v>10.061414285714285</v>
      </c>
      <c r="J2492" s="2">
        <f t="shared" si="306"/>
        <v>10.256434418189746</v>
      </c>
      <c r="K2492" s="2">
        <f t="shared" si="308"/>
        <v>10.725922516701624</v>
      </c>
    </row>
    <row r="2493" spans="1:11" ht="13.5" x14ac:dyDescent="0.25">
      <c r="A2493" s="3">
        <f>TITRES_STAT!B2496</f>
        <v>45632</v>
      </c>
      <c r="B2493" s="5">
        <f>TITRES_STAT!D2496</f>
        <v>10.098000000000001</v>
      </c>
      <c r="C2493" s="2">
        <f t="shared" si="301"/>
        <v>0.1379999999999999</v>
      </c>
      <c r="D2493" s="2">
        <f t="shared" si="302"/>
        <v>9.9893999999999998</v>
      </c>
      <c r="E2493" s="2">
        <f t="shared" si="304"/>
        <v>10.040100000000002</v>
      </c>
      <c r="F2493" s="2">
        <f t="shared" si="305"/>
        <v>10.136300000000002</v>
      </c>
      <c r="G2493" s="2">
        <f t="shared" si="307"/>
        <v>10.946619999999998</v>
      </c>
      <c r="H2493" s="2">
        <f t="shared" si="303"/>
        <v>10.521445000000002</v>
      </c>
      <c r="I2493" s="2">
        <f t="array" ref="I2493">SUMPRODUCT(B2477:B2496, (ROW(B2477:B2496)-ROW(B2477)+1)) / (20*21/2)</f>
        <v>10.062080952380951</v>
      </c>
      <c r="J2493" s="2">
        <f t="shared" si="306"/>
        <v>10.241345425981198</v>
      </c>
      <c r="K2493" s="2">
        <f t="shared" si="308"/>
        <v>10.701298104281953</v>
      </c>
    </row>
    <row r="2494" spans="1:11" ht="13.5" x14ac:dyDescent="0.25">
      <c r="A2494" s="3">
        <f>TITRES_STAT!B2497</f>
        <v>45635</v>
      </c>
      <c r="B2494" s="5">
        <f>TITRES_STAT!D2497</f>
        <v>10.098000000000001</v>
      </c>
      <c r="C2494" s="2">
        <f t="shared" si="301"/>
        <v>0</v>
      </c>
      <c r="D2494" s="2">
        <f t="shared" si="302"/>
        <v>10.0152</v>
      </c>
      <c r="E2494" s="2">
        <f t="shared" si="304"/>
        <v>10.0364</v>
      </c>
      <c r="F2494" s="2">
        <f t="shared" si="305"/>
        <v>10.101650000000003</v>
      </c>
      <c r="G2494" s="2">
        <f t="shared" si="307"/>
        <v>10.914479999999999</v>
      </c>
      <c r="H2494" s="2">
        <f t="shared" si="303"/>
        <v>10.531269999999999</v>
      </c>
      <c r="I2494" s="2">
        <f t="array" ref="I2494">SUMPRODUCT(B2478:B2497, (ROW(B2478:B2497)-ROW(B2478)+1)) / (20*21/2)</f>
        <v>10.062157142857144</v>
      </c>
      <c r="J2494" s="2">
        <f t="shared" si="306"/>
        <v>10.227693480649656</v>
      </c>
      <c r="K2494" s="2">
        <f t="shared" si="308"/>
        <v>10.677639355094426</v>
      </c>
    </row>
    <row r="2495" spans="1:11" ht="13.5" x14ac:dyDescent="0.25">
      <c r="A2495" s="3">
        <f>TITRES_STAT!B2498</f>
        <v>45636</v>
      </c>
      <c r="B2495" s="5">
        <f>TITRES_STAT!D2498</f>
        <v>10.098000000000001</v>
      </c>
      <c r="C2495" s="2">
        <f t="shared" si="301"/>
        <v>0</v>
      </c>
      <c r="D2495" s="2">
        <f t="shared" si="302"/>
        <v>10.0428</v>
      </c>
      <c r="E2495" s="2">
        <f t="shared" si="304"/>
        <v>10.0336</v>
      </c>
      <c r="F2495" s="2">
        <f t="shared" si="305"/>
        <v>10.091000000000003</v>
      </c>
      <c r="G2495" s="2">
        <f t="shared" si="307"/>
        <v>10.882339999999994</v>
      </c>
      <c r="H2495" s="2">
        <f t="shared" si="303"/>
        <v>10.541009999999998</v>
      </c>
      <c r="I2495" s="2">
        <f t="array" ref="I2495">SUMPRODUCT(B2479:B2498, (ROW(B2479:B2498)-ROW(B2479)+1)) / (20*21/2)</f>
        <v>10.0634</v>
      </c>
      <c r="J2495" s="2">
        <f t="shared" si="306"/>
        <v>10.215341720587784</v>
      </c>
      <c r="K2495" s="2">
        <f t="shared" si="308"/>
        <v>10.654908399992685</v>
      </c>
    </row>
    <row r="2496" spans="1:11" ht="13.5" x14ac:dyDescent="0.25">
      <c r="A2496" s="3">
        <f>TITRES_STAT!B2499</f>
        <v>45637</v>
      </c>
      <c r="B2496" s="5">
        <f>TITRES_STAT!D2499</f>
        <v>10.098000000000001</v>
      </c>
      <c r="C2496" s="2">
        <f t="shared" si="301"/>
        <v>0</v>
      </c>
      <c r="D2496" s="2">
        <f t="shared" si="302"/>
        <v>10.070399999999999</v>
      </c>
      <c r="E2496" s="2">
        <f t="shared" si="304"/>
        <v>10.0336</v>
      </c>
      <c r="F2496" s="2">
        <f t="shared" si="305"/>
        <v>10.088200000000004</v>
      </c>
      <c r="G2496" s="2">
        <f t="shared" si="307"/>
        <v>10.850199999999996</v>
      </c>
      <c r="H2496" s="2">
        <f t="shared" si="303"/>
        <v>10.550749999999999</v>
      </c>
      <c r="I2496" s="2">
        <f t="array" ref="I2496">SUMPRODUCT(B2480:B2499, (ROW(B2480:B2499)-ROW(B2480)+1)) / (20*21/2)</f>
        <v>10.064928571428572</v>
      </c>
      <c r="J2496" s="2">
        <f t="shared" si="306"/>
        <v>10.204166318627042</v>
      </c>
      <c r="K2496" s="2">
        <f t="shared" si="308"/>
        <v>10.633068854894933</v>
      </c>
    </row>
    <row r="2497" spans="1:11" ht="13.5" x14ac:dyDescent="0.25">
      <c r="A2497" s="3">
        <f>TITRES_STAT!B2500</f>
        <v>45638</v>
      </c>
      <c r="B2497" s="5">
        <f>TITRES_STAT!D2500</f>
        <v>10.089</v>
      </c>
      <c r="C2497" s="2">
        <f t="shared" si="301"/>
        <v>-9.0000000000003411E-3</v>
      </c>
      <c r="D2497" s="2">
        <f t="shared" si="302"/>
        <v>10.0962</v>
      </c>
      <c r="E2497" s="2">
        <f t="shared" si="304"/>
        <v>10.0373</v>
      </c>
      <c r="F2497" s="2">
        <f t="shared" si="305"/>
        <v>10.084950000000003</v>
      </c>
      <c r="G2497" s="2">
        <f t="shared" si="307"/>
        <v>10.81936</v>
      </c>
      <c r="H2497" s="2">
        <f t="shared" si="303"/>
        <v>10.560484999999998</v>
      </c>
      <c r="I2497" s="2">
        <f t="array" ref="I2497">SUMPRODUCT(B2481:B2500, (ROW(B2481:B2500)-ROW(B2481)+1)) / (20*21/2)</f>
        <v>10.072561904761905</v>
      </c>
      <c r="J2497" s="2">
        <f t="shared" si="306"/>
        <v>10.193198097805418</v>
      </c>
      <c r="K2497" s="2">
        <f t="shared" si="308"/>
        <v>10.611732821369642</v>
      </c>
    </row>
    <row r="2498" spans="1:11" ht="13.5" x14ac:dyDescent="0.25">
      <c r="A2498" s="3">
        <f>TITRES_STAT!B2501</f>
        <v>45639</v>
      </c>
      <c r="B2498" s="5">
        <f>TITRES_STAT!D2501</f>
        <v>10.098000000000001</v>
      </c>
      <c r="C2498" s="2">
        <f t="shared" si="301"/>
        <v>9.0000000000003411E-3</v>
      </c>
      <c r="D2498" s="2">
        <f t="shared" si="302"/>
        <v>10.0962</v>
      </c>
      <c r="E2498" s="2">
        <f t="shared" si="304"/>
        <v>10.0428</v>
      </c>
      <c r="F2498" s="2">
        <f t="shared" si="305"/>
        <v>10.072950000000004</v>
      </c>
      <c r="G2498" s="2">
        <f t="shared" si="307"/>
        <v>10.788699999999999</v>
      </c>
      <c r="H2498" s="2">
        <f t="shared" si="303"/>
        <v>10.570309999999999</v>
      </c>
      <c r="I2498" s="2">
        <f t="array" ref="I2498">SUMPRODUCT(B2482:B2501, (ROW(B2482:B2501)-ROW(B2482)+1)) / (20*21/2)</f>
        <v>10.080152380952383</v>
      </c>
      <c r="J2498" s="2">
        <f t="shared" si="306"/>
        <v>10.184131612300138</v>
      </c>
      <c r="K2498" s="2">
        <f t="shared" si="308"/>
        <v>10.591586436217893</v>
      </c>
    </row>
    <row r="2499" spans="1:11" ht="13.5" x14ac:dyDescent="0.25">
      <c r="A2499" s="3">
        <f>TITRES_STAT!B2502</f>
        <v>45642</v>
      </c>
      <c r="B2499" s="5">
        <f>TITRES_STAT!D2502</f>
        <v>10.089</v>
      </c>
      <c r="C2499" s="2">
        <f t="shared" si="301"/>
        <v>-9.0000000000003411E-3</v>
      </c>
      <c r="D2499" s="2">
        <f t="shared" si="302"/>
        <v>10.0944</v>
      </c>
      <c r="E2499" s="2">
        <f t="shared" si="304"/>
        <v>10.0548</v>
      </c>
      <c r="F2499" s="2">
        <f t="shared" si="305"/>
        <v>10.073850000000004</v>
      </c>
      <c r="G2499" s="2">
        <f t="shared" si="307"/>
        <v>10.757860000000001</v>
      </c>
      <c r="H2499" s="2">
        <f t="shared" si="303"/>
        <v>10.580045</v>
      </c>
      <c r="I2499" s="2">
        <f t="array" ref="I2499">SUMPRODUCT(B2483:B2502, (ROW(B2483:B2502)-ROW(B2483)+1)) / (20*21/2)</f>
        <v>10.127223809523811</v>
      </c>
      <c r="J2499" s="2">
        <f t="shared" si="306"/>
        <v>10.175071458747745</v>
      </c>
      <c r="K2499" s="2">
        <f t="shared" si="308"/>
        <v>10.571877164209349</v>
      </c>
    </row>
    <row r="2500" spans="1:11" ht="13.5" x14ac:dyDescent="0.25">
      <c r="A2500" s="3">
        <f>TITRES_STAT!B2503</f>
        <v>45644</v>
      </c>
      <c r="B2500" s="5">
        <f>TITRES_STAT!D2503</f>
        <v>10.154</v>
      </c>
      <c r="C2500" s="2">
        <f t="shared" ref="C2500:C2563" si="309">B2500-B2499</f>
        <v>6.4999999999999503E-2</v>
      </c>
      <c r="D2500" s="2">
        <f t="shared" si="302"/>
        <v>10.105600000000001</v>
      </c>
      <c r="E2500" s="2">
        <f t="shared" si="304"/>
        <v>10.074199999999999</v>
      </c>
      <c r="F2500" s="2">
        <f t="shared" si="305"/>
        <v>10.074300000000004</v>
      </c>
      <c r="G2500" s="2">
        <f t="shared" si="307"/>
        <v>10.728320000000002</v>
      </c>
      <c r="H2500" s="2">
        <f t="shared" si="303"/>
        <v>10.590104999999999</v>
      </c>
      <c r="I2500" s="2">
        <f t="array" ref="I2500">SUMPRODUCT(B2484:B2503, (ROW(B2484:B2503)-ROW(B2484)+1)) / (20*21/2)</f>
        <v>10.211938095238095</v>
      </c>
      <c r="J2500" s="2">
        <f t="shared" si="306"/>
        <v>10.173064653152721</v>
      </c>
      <c r="K2500" s="2">
        <f t="shared" si="308"/>
        <v>10.555489824436433</v>
      </c>
    </row>
    <row r="2501" spans="1:11" ht="13.5" x14ac:dyDescent="0.25">
      <c r="A2501" s="3">
        <f>TITRES_STAT!B2504</f>
        <v>45645</v>
      </c>
      <c r="B2501" s="5">
        <f>TITRES_STAT!D2504</f>
        <v>10.154</v>
      </c>
      <c r="C2501" s="2">
        <f t="shared" si="309"/>
        <v>0</v>
      </c>
      <c r="D2501" s="2">
        <f t="shared" si="302"/>
        <v>10.116800000000001</v>
      </c>
      <c r="E2501" s="2">
        <f t="shared" si="304"/>
        <v>10.093599999999999</v>
      </c>
      <c r="F2501" s="2">
        <f t="shared" si="305"/>
        <v>10.074750000000002</v>
      </c>
      <c r="G2501" s="2">
        <f t="shared" si="307"/>
        <v>10.698779999999999</v>
      </c>
      <c r="H2501" s="2">
        <f t="shared" si="303"/>
        <v>10.600164999999997</v>
      </c>
      <c r="I2501" s="2">
        <f t="array" ref="I2501">SUMPRODUCT(B2485:B2504, (ROW(B2485:B2504)-ROW(B2485)+1)) / (20*21/2)</f>
        <v>10.248257142857144</v>
      </c>
      <c r="J2501" s="2">
        <f t="shared" si="306"/>
        <v>10.171248971900082</v>
      </c>
      <c r="K2501" s="2">
        <f t="shared" si="308"/>
        <v>10.539745125438927</v>
      </c>
    </row>
    <row r="2502" spans="1:11" ht="13.5" x14ac:dyDescent="0.25">
      <c r="A2502" s="3">
        <f>TITRES_STAT!B2505</f>
        <v>45646</v>
      </c>
      <c r="B2502" s="5">
        <f>TITRES_STAT!D2505</f>
        <v>10.569000000000001</v>
      </c>
      <c r="C2502" s="2">
        <f t="shared" si="309"/>
        <v>0.41500000000000092</v>
      </c>
      <c r="D2502" s="2">
        <f t="shared" ref="D2502:D2565" si="310">AVERAGE(B2498:B2502)</f>
        <v>10.212800000000001</v>
      </c>
      <c r="E2502" s="2">
        <f t="shared" si="304"/>
        <v>10.154500000000001</v>
      </c>
      <c r="F2502" s="2">
        <f t="shared" si="305"/>
        <v>10.095500000000001</v>
      </c>
      <c r="G2502" s="2">
        <f t="shared" si="307"/>
        <v>10.677539999999999</v>
      </c>
      <c r="H2502" s="2">
        <f t="shared" si="303"/>
        <v>10.611109999999998</v>
      </c>
      <c r="I2502" s="2">
        <f t="array" ref="I2502">SUMPRODUCT(B2486:B2505, (ROW(B2486:B2505)-ROW(B2486)+1)) / (20*21/2)</f>
        <v>10.247585714285714</v>
      </c>
      <c r="J2502" s="2">
        <f t="shared" si="306"/>
        <v>10.209130022195312</v>
      </c>
      <c r="K2502" s="2">
        <f t="shared" si="308"/>
        <v>10.540892375421715</v>
      </c>
    </row>
    <row r="2503" spans="1:11" ht="13.5" x14ac:dyDescent="0.25">
      <c r="A2503" s="3">
        <f>TITRES_STAT!B2506</f>
        <v>45649</v>
      </c>
      <c r="B2503" s="5">
        <f>TITRES_STAT!D2506</f>
        <v>10.984999999999999</v>
      </c>
      <c r="C2503" s="2">
        <f t="shared" si="309"/>
        <v>0.41599999999999859</v>
      </c>
      <c r="D2503" s="2">
        <f t="shared" si="310"/>
        <v>10.3902</v>
      </c>
      <c r="E2503" s="2">
        <f t="shared" si="304"/>
        <v>10.2432</v>
      </c>
      <c r="F2503" s="2">
        <f t="shared" si="305"/>
        <v>10.141650000000002</v>
      </c>
      <c r="G2503" s="2">
        <f t="shared" si="307"/>
        <v>10.664620000000003</v>
      </c>
      <c r="H2503" s="2">
        <f t="shared" si="303"/>
        <v>10.623579999999997</v>
      </c>
      <c r="I2503" s="2">
        <f t="array" ref="I2503">SUMPRODUCT(B2487:B2506, (ROW(B2487:B2506)-ROW(B2487)+1)) / (20*21/2)</f>
        <v>10.289828571428572</v>
      </c>
      <c r="J2503" s="2">
        <f t="shared" si="306"/>
        <v>10.283022401033854</v>
      </c>
      <c r="K2503" s="2">
        <f t="shared" si="308"/>
        <v>10.558308360699295</v>
      </c>
    </row>
    <row r="2504" spans="1:11" ht="13.5" x14ac:dyDescent="0.25">
      <c r="A2504" s="3">
        <f>TITRES_STAT!B2507</f>
        <v>45650</v>
      </c>
      <c r="B2504" s="5">
        <f>TITRES_STAT!D2507</f>
        <v>10.523</v>
      </c>
      <c r="C2504" s="2">
        <f t="shared" si="309"/>
        <v>-0.46199999999999974</v>
      </c>
      <c r="D2504" s="2">
        <f t="shared" si="310"/>
        <v>10.477</v>
      </c>
      <c r="E2504" s="2">
        <f t="shared" si="304"/>
        <v>10.2857</v>
      </c>
      <c r="F2504" s="2">
        <f t="shared" si="305"/>
        <v>10.161049999999999</v>
      </c>
      <c r="G2504" s="2">
        <f t="shared" si="307"/>
        <v>10.644320000000002</v>
      </c>
      <c r="H2504" s="2">
        <f t="shared" si="303"/>
        <v>10.631999999999998</v>
      </c>
      <c r="I2504" s="2">
        <f t="array" ref="I2504">SUMPRODUCT(B2488:B2507, (ROW(B2488:B2507)-ROW(B2488)+1)) / (20*21/2)</f>
        <v>10.374509523809524</v>
      </c>
      <c r="J2504" s="2">
        <f t="shared" si="306"/>
        <v>10.305877410459201</v>
      </c>
      <c r="K2504" s="2">
        <f t="shared" si="308"/>
        <v>10.556923719103244</v>
      </c>
    </row>
    <row r="2505" spans="1:11" ht="13.5" x14ac:dyDescent="0.25">
      <c r="A2505" s="3">
        <f>TITRES_STAT!B2508</f>
        <v>45651</v>
      </c>
      <c r="B2505" s="5">
        <f>TITRES_STAT!D2508</f>
        <v>10.154</v>
      </c>
      <c r="C2505" s="2">
        <f t="shared" si="309"/>
        <v>-0.36899999999999977</v>
      </c>
      <c r="D2505" s="2">
        <f t="shared" si="310"/>
        <v>10.476999999999999</v>
      </c>
      <c r="E2505" s="2">
        <f t="shared" si="304"/>
        <v>10.2913</v>
      </c>
      <c r="F2505" s="2">
        <f t="shared" si="305"/>
        <v>10.16245</v>
      </c>
      <c r="G2505" s="2">
        <f t="shared" si="307"/>
        <v>10.616820000000001</v>
      </c>
      <c r="H2505" s="2">
        <f t="shared" si="303"/>
        <v>10.640229999999999</v>
      </c>
      <c r="I2505" s="2">
        <f t="array" ref="I2505">SUMPRODUCT(B2489:B2508, (ROW(B2489:B2508)-ROW(B2489)+1)) / (20*21/2)</f>
        <v>10.454309523809524</v>
      </c>
      <c r="J2505" s="2">
        <f t="shared" si="306"/>
        <v>10.291412895177373</v>
      </c>
      <c r="K2505" s="2">
        <f t="shared" si="308"/>
        <v>10.541122788942332</v>
      </c>
    </row>
    <row r="2506" spans="1:11" ht="13.5" x14ac:dyDescent="0.25">
      <c r="A2506" s="3">
        <f>TITRES_STAT!B2509</f>
        <v>45652</v>
      </c>
      <c r="B2506" s="5">
        <f>TITRES_STAT!D2509</f>
        <v>10.606</v>
      </c>
      <c r="C2506" s="2">
        <f t="shared" si="309"/>
        <v>0.45199999999999996</v>
      </c>
      <c r="D2506" s="2">
        <f t="shared" si="310"/>
        <v>10.567399999999999</v>
      </c>
      <c r="E2506" s="2">
        <f t="shared" si="304"/>
        <v>10.342099999999999</v>
      </c>
      <c r="F2506" s="2">
        <f t="shared" si="305"/>
        <v>10.187849999999999</v>
      </c>
      <c r="G2506" s="2">
        <f t="shared" si="307"/>
        <v>10.59836</v>
      </c>
      <c r="H2506" s="2">
        <f t="shared" ref="H2506:H2569" si="311">AVERAGE(B2307:B2506)</f>
        <v>10.65072</v>
      </c>
      <c r="I2506" s="2">
        <f t="array" ref="I2506">SUMPRODUCT(B2490:B2509, (ROW(B2490:B2509)-ROW(B2490)+1)) / (20*21/2)</f>
        <v>10.529185714285713</v>
      </c>
      <c r="J2506" s="2">
        <f t="shared" si="306"/>
        <v>10.321373571827147</v>
      </c>
      <c r="K2506" s="2">
        <f t="shared" si="308"/>
        <v>10.543666993297535</v>
      </c>
    </row>
    <row r="2507" spans="1:11" ht="13.5" x14ac:dyDescent="0.25">
      <c r="A2507" s="3">
        <f>TITRES_STAT!B2510</f>
        <v>45653</v>
      </c>
      <c r="B2507" s="5">
        <f>TITRES_STAT!D2510</f>
        <v>11.077</v>
      </c>
      <c r="C2507" s="2">
        <f t="shared" si="309"/>
        <v>0.47100000000000009</v>
      </c>
      <c r="D2507" s="2">
        <f t="shared" si="310"/>
        <v>10.669</v>
      </c>
      <c r="E2507" s="2">
        <f t="shared" si="304"/>
        <v>10.440899999999999</v>
      </c>
      <c r="F2507" s="2">
        <f t="shared" si="305"/>
        <v>10.239099999999997</v>
      </c>
      <c r="G2507" s="2">
        <f t="shared" si="307"/>
        <v>10.58914</v>
      </c>
      <c r="H2507" s="2">
        <f t="shared" si="311"/>
        <v>10.663609999999998</v>
      </c>
      <c r="I2507" s="2">
        <f t="array" ref="I2507">SUMPRODUCT(B2491:B2510, (ROW(B2491:B2510)-ROW(B2491)+1)) / (20*21/2)</f>
        <v>10.598785714285711</v>
      </c>
      <c r="J2507" s="2">
        <f t="shared" si="306"/>
        <v>10.393337993557894</v>
      </c>
      <c r="K2507" s="2">
        <f t="shared" si="308"/>
        <v>10.56458201316822</v>
      </c>
    </row>
    <row r="2508" spans="1:11" ht="13.5" x14ac:dyDescent="0.25">
      <c r="A2508" s="3">
        <f>TITRES_STAT!B2511</f>
        <v>45656</v>
      </c>
      <c r="B2508" s="5">
        <f>TITRES_STAT!D2511</f>
        <v>11.077</v>
      </c>
      <c r="C2508" s="2">
        <f t="shared" si="309"/>
        <v>0</v>
      </c>
      <c r="D2508" s="2">
        <f t="shared" si="310"/>
        <v>10.6874</v>
      </c>
      <c r="E2508" s="2">
        <f t="shared" ref="E2508:E2571" si="312">AVERAGE(B2499:B2508)</f>
        <v>10.538799999999998</v>
      </c>
      <c r="F2508" s="2">
        <f t="shared" si="305"/>
        <v>10.290799999999997</v>
      </c>
      <c r="G2508" s="2">
        <f t="shared" si="307"/>
        <v>10.578060000000002</v>
      </c>
      <c r="H2508" s="2">
        <f t="shared" si="311"/>
        <v>10.676455000000001</v>
      </c>
      <c r="I2508" s="2">
        <f t="array" ref="I2508">SUMPRODUCT(B2492:B2511, (ROW(B2492:B2511)-ROW(B2492)+1)) / (20*21/2)</f>
        <v>10.663066666666666</v>
      </c>
      <c r="J2508" s="2">
        <f t="shared" si="306"/>
        <v>10.458448660838094</v>
      </c>
      <c r="K2508" s="2">
        <f t="shared" si="308"/>
        <v>10.584676836181233</v>
      </c>
    </row>
    <row r="2509" spans="1:11" ht="13.5" x14ac:dyDescent="0.25">
      <c r="A2509" s="3">
        <f>TITRES_STAT!B2512</f>
        <v>45657</v>
      </c>
      <c r="B2509" s="5">
        <f>TITRES_STAT!D2512</f>
        <v>11.077</v>
      </c>
      <c r="C2509" s="2">
        <f t="shared" si="309"/>
        <v>0</v>
      </c>
      <c r="D2509" s="2">
        <f t="shared" si="310"/>
        <v>10.798199999999998</v>
      </c>
      <c r="E2509" s="2">
        <f t="shared" si="312"/>
        <v>10.637599999999999</v>
      </c>
      <c r="F2509" s="2">
        <f t="shared" si="305"/>
        <v>10.346199999999998</v>
      </c>
      <c r="G2509" s="2">
        <f t="shared" si="307"/>
        <v>10.567360000000001</v>
      </c>
      <c r="H2509" s="2">
        <f t="shared" si="311"/>
        <v>10.689300000000001</v>
      </c>
      <c r="I2509" s="2">
        <f t="array" ref="I2509">SUMPRODUCT(B2493:B2512, (ROW(B2493:B2512)-ROW(B2493)+1)) / (20*21/2)</f>
        <v>10.72202857142857</v>
      </c>
      <c r="J2509" s="2">
        <f t="shared" si="306"/>
        <v>10.517358312186847</v>
      </c>
      <c r="K2509" s="2">
        <f t="shared" si="308"/>
        <v>10.603983626919225</v>
      </c>
    </row>
    <row r="2510" spans="1:11" ht="13.5" x14ac:dyDescent="0.25">
      <c r="A2510" s="3">
        <f>TITRES_STAT!B2513</f>
        <v>45659</v>
      </c>
      <c r="B2510" s="5">
        <f>TITRES_STAT!D2513</f>
        <v>11.077</v>
      </c>
      <c r="C2510" s="2">
        <f t="shared" si="309"/>
        <v>0</v>
      </c>
      <c r="D2510" s="2">
        <f t="shared" si="310"/>
        <v>10.982799999999999</v>
      </c>
      <c r="E2510" s="2">
        <f t="shared" si="312"/>
        <v>10.729899999999999</v>
      </c>
      <c r="F2510" s="2">
        <f t="shared" si="305"/>
        <v>10.402049999999999</v>
      </c>
      <c r="G2510" s="2">
        <f t="shared" si="307"/>
        <v>10.556280000000001</v>
      </c>
      <c r="H2510" s="2">
        <f t="shared" si="311"/>
        <v>10.702105000000001</v>
      </c>
      <c r="I2510" s="2">
        <f t="array" ref="I2510">SUMPRODUCT(B2494:B2513, (ROW(B2494:B2513)-ROW(B2494)+1)) / (20*21/2)</f>
        <v>10.775671428571428</v>
      </c>
      <c r="J2510" s="2">
        <f t="shared" si="306"/>
        <v>10.570657520550004</v>
      </c>
      <c r="K2510" s="2">
        <f t="shared" si="308"/>
        <v>10.622533288608668</v>
      </c>
    </row>
    <row r="2511" spans="1:11" ht="13.5" x14ac:dyDescent="0.25">
      <c r="A2511" s="3">
        <f>TITRES_STAT!B2514</f>
        <v>45660</v>
      </c>
      <c r="B2511" s="5">
        <f>TITRES_STAT!D2514</f>
        <v>11.077</v>
      </c>
      <c r="C2511" s="2">
        <f t="shared" si="309"/>
        <v>0</v>
      </c>
      <c r="D2511" s="2">
        <f t="shared" si="310"/>
        <v>11.077</v>
      </c>
      <c r="E2511" s="2">
        <f t="shared" si="312"/>
        <v>10.822199999999999</v>
      </c>
      <c r="F2511" s="2">
        <f t="shared" si="305"/>
        <v>10.457899999999999</v>
      </c>
      <c r="G2511" s="2">
        <f t="shared" si="307"/>
        <v>10.545200000000001</v>
      </c>
      <c r="H2511" s="2">
        <f t="shared" si="311"/>
        <v>10.713675</v>
      </c>
      <c r="I2511" s="2">
        <f t="array" ref="I2511">SUMPRODUCT(B2495:B2514, (ROW(B2495:B2514)-ROW(B2495)+1)) / (20*21/2)</f>
        <v>10.824652380952379</v>
      </c>
      <c r="J2511" s="2">
        <f t="shared" si="306"/>
        <v>10.618880613830957</v>
      </c>
      <c r="K2511" s="2">
        <f t="shared" si="308"/>
        <v>10.640355512584801</v>
      </c>
    </row>
    <row r="2512" spans="1:11" ht="13.5" x14ac:dyDescent="0.25">
      <c r="A2512" s="3">
        <f>TITRES_STAT!B2515</f>
        <v>45663</v>
      </c>
      <c r="B2512" s="5">
        <f>TITRES_STAT!D2515</f>
        <v>11.077</v>
      </c>
      <c r="C2512" s="2">
        <f t="shared" si="309"/>
        <v>0</v>
      </c>
      <c r="D2512" s="2">
        <f t="shared" si="310"/>
        <v>11.077</v>
      </c>
      <c r="E2512" s="2">
        <f t="shared" si="312"/>
        <v>10.872999999999999</v>
      </c>
      <c r="F2512" s="2">
        <f t="shared" si="305"/>
        <v>10.513749999999998</v>
      </c>
      <c r="G2512" s="2">
        <f t="shared" si="307"/>
        <v>10.534120000000003</v>
      </c>
      <c r="H2512" s="2">
        <f t="shared" si="311"/>
        <v>10.723290000000002</v>
      </c>
      <c r="I2512" s="2">
        <f t="array" ref="I2512">SUMPRODUCT(B2496:B2515, (ROW(B2496:B2515)-ROW(B2496)+1)) / (20*21/2)</f>
        <v>10.868971428571427</v>
      </c>
      <c r="J2512" s="2">
        <f t="shared" si="306"/>
        <v>10.662511031561342</v>
      </c>
      <c r="K2512" s="2">
        <f t="shared" si="308"/>
        <v>10.657478825816771</v>
      </c>
    </row>
    <row r="2513" spans="1:11" ht="13.5" x14ac:dyDescent="0.25">
      <c r="A2513" s="3">
        <f>TITRES_STAT!B2516</f>
        <v>45664</v>
      </c>
      <c r="B2513" s="5">
        <f>TITRES_STAT!D2516</f>
        <v>11.077</v>
      </c>
      <c r="C2513" s="2">
        <f t="shared" si="309"/>
        <v>0</v>
      </c>
      <c r="D2513" s="2">
        <f t="shared" si="310"/>
        <v>11.077</v>
      </c>
      <c r="E2513" s="2">
        <f t="shared" si="312"/>
        <v>10.882199999999999</v>
      </c>
      <c r="F2513" s="2">
        <f t="shared" si="305"/>
        <v>10.5627</v>
      </c>
      <c r="G2513" s="2">
        <f t="shared" si="307"/>
        <v>10.523040000000002</v>
      </c>
      <c r="H2513" s="2">
        <f t="shared" si="311"/>
        <v>10.731030000000002</v>
      </c>
      <c r="I2513" s="2">
        <f t="array" ref="I2513">SUMPRODUCT(B2497:B2516, (ROW(B2497:B2516)-ROW(B2497)+1)) / (20*21/2)</f>
        <v>10.90862857142857</v>
      </c>
      <c r="J2513" s="2">
        <f t="shared" si="306"/>
        <v>10.701986171412644</v>
      </c>
      <c r="K2513" s="2">
        <f t="shared" si="308"/>
        <v>10.673930636569056</v>
      </c>
    </row>
    <row r="2514" spans="1:11" ht="13.5" x14ac:dyDescent="0.25">
      <c r="A2514" s="3">
        <f>TITRES_STAT!B2517</f>
        <v>45665</v>
      </c>
      <c r="B2514" s="5">
        <f>TITRES_STAT!D2517</f>
        <v>11.077</v>
      </c>
      <c r="C2514" s="2">
        <f t="shared" si="309"/>
        <v>0</v>
      </c>
      <c r="D2514" s="2">
        <f t="shared" si="310"/>
        <v>11.077</v>
      </c>
      <c r="E2514" s="2">
        <f t="shared" si="312"/>
        <v>10.9376</v>
      </c>
      <c r="F2514" s="2">
        <f t="shared" si="305"/>
        <v>10.611649999999999</v>
      </c>
      <c r="G2514" s="2">
        <f t="shared" si="307"/>
        <v>10.522120000000003</v>
      </c>
      <c r="H2514" s="2">
        <f t="shared" si="311"/>
        <v>10.738770000000004</v>
      </c>
      <c r="I2514" s="2">
        <f t="array" ref="I2514">SUMPRODUCT(B2498:B2517, (ROW(B2498:B2517)-ROW(B2498)+1)) / (20*21/2)</f>
        <v>10.94362380952381</v>
      </c>
      <c r="J2514" s="2">
        <f t="shared" si="306"/>
        <v>10.73770177413525</v>
      </c>
      <c r="K2514" s="2">
        <f t="shared" si="308"/>
        <v>10.689737278272231</v>
      </c>
    </row>
    <row r="2515" spans="1:11" ht="13.5" x14ac:dyDescent="0.25">
      <c r="A2515" s="3">
        <f>TITRES_STAT!B2518</f>
        <v>45666</v>
      </c>
      <c r="B2515" s="5">
        <f>TITRES_STAT!D2518</f>
        <v>11.077</v>
      </c>
      <c r="C2515" s="2">
        <f t="shared" si="309"/>
        <v>0</v>
      </c>
      <c r="D2515" s="2">
        <f t="shared" si="310"/>
        <v>11.077</v>
      </c>
      <c r="E2515" s="2">
        <f t="shared" si="312"/>
        <v>11.0299</v>
      </c>
      <c r="F2515" s="2">
        <f t="shared" si="305"/>
        <v>10.660599999999999</v>
      </c>
      <c r="G2515" s="2">
        <f t="shared" si="307"/>
        <v>10.511220000000002</v>
      </c>
      <c r="H2515" s="2">
        <f t="shared" si="311"/>
        <v>10.746555000000003</v>
      </c>
      <c r="I2515" s="2">
        <f t="array" ref="I2515">SUMPRODUCT(B2499:B2518, (ROW(B2499:B2518)-ROW(B2499)+1)) / (20*21/2)</f>
        <v>10.973914285714285</v>
      </c>
      <c r="J2515" s="2">
        <f t="shared" si="306"/>
        <v>10.770015890884274</v>
      </c>
      <c r="K2515" s="2">
        <f t="shared" si="308"/>
        <v>10.704924051673322</v>
      </c>
    </row>
    <row r="2516" spans="1:11" ht="13.5" x14ac:dyDescent="0.25">
      <c r="A2516" s="3">
        <f>TITRES_STAT!B2519</f>
        <v>45667</v>
      </c>
      <c r="B2516" s="5">
        <f>TITRES_STAT!D2519</f>
        <v>11.077</v>
      </c>
      <c r="C2516" s="2">
        <f t="shared" si="309"/>
        <v>0</v>
      </c>
      <c r="D2516" s="2">
        <f t="shared" si="310"/>
        <v>11.077</v>
      </c>
      <c r="E2516" s="2">
        <f t="shared" si="312"/>
        <v>11.077</v>
      </c>
      <c r="F2516" s="2">
        <f t="shared" ref="F2516:F2579" si="313">AVERAGE(B2497:B2516)</f>
        <v>10.709549999999998</v>
      </c>
      <c r="G2516" s="2">
        <f t="shared" si="307"/>
        <v>10.500140000000002</v>
      </c>
      <c r="H2516" s="2">
        <f t="shared" si="311"/>
        <v>10.754340000000004</v>
      </c>
      <c r="I2516" s="2">
        <f t="array" ref="I2516">SUMPRODUCT(B2500:B2519, (ROW(B2500:B2519)-ROW(B2500)+1)) / (20*21/2)</f>
        <v>10.999542857142858</v>
      </c>
      <c r="J2516" s="2">
        <f t="shared" si="306"/>
        <v>10.799252472704818</v>
      </c>
      <c r="K2516" s="2">
        <f t="shared" si="308"/>
        <v>10.719515265333193</v>
      </c>
    </row>
    <row r="2517" spans="1:11" ht="13.5" x14ac:dyDescent="0.25">
      <c r="A2517" s="3">
        <f>TITRES_STAT!B2520</f>
        <v>45670</v>
      </c>
      <c r="B2517" s="5">
        <f>TITRES_STAT!D2520</f>
        <v>11.077</v>
      </c>
      <c r="C2517" s="2">
        <f t="shared" si="309"/>
        <v>0</v>
      </c>
      <c r="D2517" s="2">
        <f t="shared" si="310"/>
        <v>11.077</v>
      </c>
      <c r="E2517" s="2">
        <f t="shared" si="312"/>
        <v>11.077</v>
      </c>
      <c r="F2517" s="2">
        <f t="shared" si="313"/>
        <v>10.758949999999999</v>
      </c>
      <c r="G2517" s="2">
        <f t="shared" si="307"/>
        <v>10.498300000000002</v>
      </c>
      <c r="H2517" s="2">
        <f t="shared" si="311"/>
        <v>10.762935000000004</v>
      </c>
      <c r="I2517" s="2">
        <f t="array" ref="I2517">SUMPRODUCT(B2501:B2520, (ROW(B2501:B2520)-ROW(B2501)+1)) / (20*21/2)</f>
        <v>11.020466666666666</v>
      </c>
      <c r="J2517" s="2">
        <f t="shared" ref="J2517:J2580" si="314">$J$4*B2517+J2516*(1-$J$4)</f>
        <v>10.825704618161502</v>
      </c>
      <c r="K2517" s="2">
        <f t="shared" si="308"/>
        <v>10.733534274535813</v>
      </c>
    </row>
    <row r="2518" spans="1:11" ht="13.5" x14ac:dyDescent="0.25">
      <c r="A2518" s="3">
        <f>TITRES_STAT!B2521</f>
        <v>45671</v>
      </c>
      <c r="B2518" s="5">
        <f>TITRES_STAT!D2521</f>
        <v>11.077</v>
      </c>
      <c r="C2518" s="2">
        <f t="shared" si="309"/>
        <v>0</v>
      </c>
      <c r="D2518" s="2">
        <f t="shared" si="310"/>
        <v>11.077</v>
      </c>
      <c r="E2518" s="2">
        <f t="shared" si="312"/>
        <v>11.077</v>
      </c>
      <c r="F2518" s="2">
        <f t="shared" si="313"/>
        <v>10.8079</v>
      </c>
      <c r="G2518" s="2">
        <f t="shared" si="307"/>
        <v>10.489080000000001</v>
      </c>
      <c r="H2518" s="2">
        <f t="shared" si="311"/>
        <v>10.770760000000005</v>
      </c>
      <c r="I2518" s="2">
        <f t="array" ref="I2518">SUMPRODUCT(B2502:B2521, (ROW(B2502:B2521)-ROW(B2502)+1)) / (20*21/2)</f>
        <v>11.036995238095237</v>
      </c>
      <c r="J2518" s="2">
        <f t="shared" si="314"/>
        <v>10.849637511669931</v>
      </c>
      <c r="K2518" s="2">
        <f t="shared" si="308"/>
        <v>10.747003518671665</v>
      </c>
    </row>
    <row r="2519" spans="1:11" ht="13.5" x14ac:dyDescent="0.25">
      <c r="A2519" s="3">
        <f>TITRES_STAT!B2522</f>
        <v>45672</v>
      </c>
      <c r="B2519" s="5">
        <f>TITRES_STAT!D2522</f>
        <v>11.077</v>
      </c>
      <c r="C2519" s="2">
        <f t="shared" si="309"/>
        <v>0</v>
      </c>
      <c r="D2519" s="2">
        <f t="shared" si="310"/>
        <v>11.077</v>
      </c>
      <c r="E2519" s="2">
        <f t="shared" si="312"/>
        <v>11.077</v>
      </c>
      <c r="F2519" s="2">
        <f t="shared" si="313"/>
        <v>10.857299999999999</v>
      </c>
      <c r="G2519" s="2">
        <f t="shared" si="307"/>
        <v>10.480220000000001</v>
      </c>
      <c r="H2519" s="2">
        <f t="shared" si="311"/>
        <v>10.778630000000005</v>
      </c>
      <c r="I2519" s="2">
        <f t="array" ref="I2519">SUMPRODUCT(B2503:B2522, (ROW(B2503:B2522)-ROW(B2503)+1)) / (20*21/2)</f>
        <v>11.049128571428572</v>
      </c>
      <c r="J2519" s="2">
        <f t="shared" si="314"/>
        <v>10.87129108198708</v>
      </c>
      <c r="K2519" s="2">
        <f t="shared" si="308"/>
        <v>10.75994455715513</v>
      </c>
    </row>
    <row r="2520" spans="1:11" ht="13.5" x14ac:dyDescent="0.25">
      <c r="A2520" s="3">
        <f>TITRES_STAT!B2523</f>
        <v>45673</v>
      </c>
      <c r="B2520" s="5">
        <f>TITRES_STAT!D2523</f>
        <v>11.077</v>
      </c>
      <c r="C2520" s="2">
        <f t="shared" si="309"/>
        <v>0</v>
      </c>
      <c r="D2520" s="2">
        <f t="shared" si="310"/>
        <v>11.077</v>
      </c>
      <c r="E2520" s="2">
        <f t="shared" si="312"/>
        <v>11.077</v>
      </c>
      <c r="F2520" s="2">
        <f t="shared" si="313"/>
        <v>10.903449999999999</v>
      </c>
      <c r="G2520" s="2">
        <f t="shared" si="307"/>
        <v>10.481700000000004</v>
      </c>
      <c r="H2520" s="2">
        <f t="shared" si="311"/>
        <v>10.788625000000003</v>
      </c>
      <c r="I2520" s="2">
        <f t="array" ref="I2520">SUMPRODUCT(B2504:B2523, (ROW(B2504:B2523)-ROW(B2504)+1)) / (20*21/2)</f>
        <v>11.059699999999999</v>
      </c>
      <c r="J2520" s="2">
        <f t="shared" si="314"/>
        <v>10.89088240751212</v>
      </c>
      <c r="K2520" s="2">
        <f t="shared" si="308"/>
        <v>10.772378103933361</v>
      </c>
    </row>
    <row r="2521" spans="1:11" ht="13.5" x14ac:dyDescent="0.25">
      <c r="A2521" s="3">
        <f>TITRES_STAT!B2524</f>
        <v>45674</v>
      </c>
      <c r="B2521" s="5">
        <f>TITRES_STAT!D2524</f>
        <v>11.077</v>
      </c>
      <c r="C2521" s="2">
        <f t="shared" si="309"/>
        <v>0</v>
      </c>
      <c r="D2521" s="2">
        <f t="shared" si="310"/>
        <v>11.077</v>
      </c>
      <c r="E2521" s="2">
        <f t="shared" si="312"/>
        <v>11.077</v>
      </c>
      <c r="F2521" s="2">
        <f t="shared" si="313"/>
        <v>10.9496</v>
      </c>
      <c r="G2521" s="2">
        <f t="shared" si="307"/>
        <v>10.476160000000002</v>
      </c>
      <c r="H2521" s="2">
        <f t="shared" si="311"/>
        <v>10.797645000000006</v>
      </c>
      <c r="I2521" s="2">
        <f t="array" ref="I2521">SUMPRODUCT(B2505:B2524, (ROW(B2505:B2524)-ROW(B2505)+1)) / (20*21/2)</f>
        <v>11.09093333333333</v>
      </c>
      <c r="J2521" s="2">
        <f t="shared" si="314"/>
        <v>10.908607892510965</v>
      </c>
      <c r="K2521" s="2">
        <f t="shared" si="308"/>
        <v>10.784324060641858</v>
      </c>
    </row>
    <row r="2522" spans="1:11" ht="13.5" x14ac:dyDescent="0.25">
      <c r="A2522" s="3">
        <f>TITRES_STAT!B2525</f>
        <v>45677</v>
      </c>
      <c r="B2522" s="5">
        <f>TITRES_STAT!D2525</f>
        <v>11.077</v>
      </c>
      <c r="C2522" s="2">
        <f t="shared" si="309"/>
        <v>0</v>
      </c>
      <c r="D2522" s="2">
        <f t="shared" si="310"/>
        <v>11.077</v>
      </c>
      <c r="E2522" s="2">
        <f t="shared" si="312"/>
        <v>11.077</v>
      </c>
      <c r="F2522" s="2">
        <f t="shared" si="313"/>
        <v>10.974999999999998</v>
      </c>
      <c r="G2522" s="2">
        <f t="shared" si="307"/>
        <v>10.480780000000003</v>
      </c>
      <c r="H2522" s="2">
        <f t="shared" si="311"/>
        <v>10.806665000000008</v>
      </c>
      <c r="I2522" s="2">
        <f t="array" ref="I2522">SUMPRODUCT(B2506:B2525, (ROW(B2506:B2525)-ROW(B2506)+1)) / (20*21/2)</f>
        <v>11.140333333333334</v>
      </c>
      <c r="J2522" s="2">
        <f t="shared" si="314"/>
        <v>10.924645236081348</v>
      </c>
      <c r="K2522" s="2">
        <f t="shared" si="308"/>
        <v>10.795801548459824</v>
      </c>
    </row>
    <row r="2523" spans="1:11" ht="13.5" x14ac:dyDescent="0.25">
      <c r="A2523" s="3">
        <f>TITRES_STAT!B2526</f>
        <v>45678</v>
      </c>
      <c r="B2523" s="5">
        <f>TITRES_STAT!D2526</f>
        <v>11.086</v>
      </c>
      <c r="C2523" s="2">
        <f t="shared" si="309"/>
        <v>9.0000000000003411E-3</v>
      </c>
      <c r="D2523" s="2">
        <f t="shared" si="310"/>
        <v>11.078799999999999</v>
      </c>
      <c r="E2523" s="2">
        <f t="shared" si="312"/>
        <v>11.0779</v>
      </c>
      <c r="F2523" s="2">
        <f t="shared" si="313"/>
        <v>10.98005</v>
      </c>
      <c r="G2523" s="2">
        <f t="shared" si="307"/>
        <v>10.495180000000003</v>
      </c>
      <c r="H2523" s="2">
        <f t="shared" si="311"/>
        <v>10.815730000000004</v>
      </c>
      <c r="I2523" s="2">
        <f t="array" ref="I2523">SUMPRODUCT(B2507:B2526, (ROW(B2507:B2526)-ROW(B2507)+1)) / (20*21/2)</f>
        <v>11.183142857142858</v>
      </c>
      <c r="J2523" s="2">
        <f t="shared" si="314"/>
        <v>10.940012356454552</v>
      </c>
      <c r="K2523" s="2">
        <f t="shared" si="308"/>
        <v>10.807181879892772</v>
      </c>
    </row>
    <row r="2524" spans="1:11" ht="13.5" x14ac:dyDescent="0.25">
      <c r="A2524" s="3">
        <f>TITRES_STAT!B2527</f>
        <v>45679</v>
      </c>
      <c r="B2524" s="5">
        <f>TITRES_STAT!D2527</f>
        <v>11.308</v>
      </c>
      <c r="C2524" s="2">
        <f t="shared" si="309"/>
        <v>0.22199999999999953</v>
      </c>
      <c r="D2524" s="2">
        <f t="shared" si="310"/>
        <v>11.125</v>
      </c>
      <c r="E2524" s="2">
        <f t="shared" si="312"/>
        <v>11.100999999999999</v>
      </c>
      <c r="F2524" s="2">
        <f t="shared" si="313"/>
        <v>11.019299999999999</v>
      </c>
      <c r="G2524" s="2">
        <f t="shared" si="307"/>
        <v>10.505520000000001</v>
      </c>
      <c r="H2524" s="2">
        <f t="shared" si="311"/>
        <v>10.827605000000004</v>
      </c>
      <c r="I2524" s="2">
        <f t="array" ref="I2524">SUMPRODUCT(B2508:B2527, (ROW(B2508:B2527)-ROW(B2508)+1)) / (20*21/2)</f>
        <v>11.221514285714285</v>
      </c>
      <c r="J2524" s="2">
        <f t="shared" si="314"/>
        <v>10.975058798696976</v>
      </c>
      <c r="K2524" s="2">
        <f t="shared" si="308"/>
        <v>10.826821806171488</v>
      </c>
    </row>
    <row r="2525" spans="1:11" ht="13.5" x14ac:dyDescent="0.25">
      <c r="A2525" s="3">
        <f>TITRES_STAT!B2528</f>
        <v>45680</v>
      </c>
      <c r="B2525" s="5">
        <f>TITRES_STAT!D2528</f>
        <v>11.538</v>
      </c>
      <c r="C2525" s="2">
        <f t="shared" si="309"/>
        <v>0.23000000000000043</v>
      </c>
      <c r="D2525" s="2">
        <f t="shared" si="310"/>
        <v>11.2172</v>
      </c>
      <c r="E2525" s="2">
        <f t="shared" si="312"/>
        <v>11.147099999999998</v>
      </c>
      <c r="F2525" s="2">
        <f t="shared" si="313"/>
        <v>11.0885</v>
      </c>
      <c r="G2525" s="2">
        <f t="shared" si="307"/>
        <v>10.530060000000002</v>
      </c>
      <c r="H2525" s="2">
        <f t="shared" si="311"/>
        <v>10.838970000000002</v>
      </c>
      <c r="I2525" s="2">
        <f t="array" ref="I2525">SUMPRODUCT(B2509:B2528, (ROW(B2509:B2528)-ROW(B2509)+1)) / (20*21/2)</f>
        <v>11.257690476190476</v>
      </c>
      <c r="J2525" s="2">
        <f t="shared" si="314"/>
        <v>11.02867224644012</v>
      </c>
      <c r="K2525" s="2">
        <f t="shared" si="308"/>
        <v>10.854711147105938</v>
      </c>
    </row>
    <row r="2526" spans="1:11" ht="13.5" x14ac:dyDescent="0.25">
      <c r="A2526" s="3">
        <f>TITRES_STAT!B2529</f>
        <v>45681</v>
      </c>
      <c r="B2526" s="5">
        <f>TITRES_STAT!D2529</f>
        <v>11.538</v>
      </c>
      <c r="C2526" s="2">
        <f t="shared" si="309"/>
        <v>0</v>
      </c>
      <c r="D2526" s="2">
        <f t="shared" si="310"/>
        <v>11.3094</v>
      </c>
      <c r="E2526" s="2">
        <f t="shared" si="312"/>
        <v>11.193199999999999</v>
      </c>
      <c r="F2526" s="2">
        <f t="shared" si="313"/>
        <v>11.135100000000001</v>
      </c>
      <c r="G2526" s="2">
        <f t="shared" si="307"/>
        <v>10.557740000000001</v>
      </c>
      <c r="H2526" s="2">
        <f t="shared" si="311"/>
        <v>10.850505</v>
      </c>
      <c r="I2526" s="2">
        <f t="array" ref="I2526">SUMPRODUCT(B2510:B2529, (ROW(B2510:B2529)-ROW(B2510)+1)) / (20*21/2)</f>
        <v>11.29167142857143</v>
      </c>
      <c r="J2526" s="2">
        <f t="shared" si="314"/>
        <v>11.077179651541062</v>
      </c>
      <c r="K2526" s="2">
        <f t="shared" si="308"/>
        <v>10.881506788395901</v>
      </c>
    </row>
    <row r="2527" spans="1:11" ht="13.5" x14ac:dyDescent="0.25">
      <c r="A2527" s="3">
        <f>TITRES_STAT!B2530</f>
        <v>45684</v>
      </c>
      <c r="B2527" s="5">
        <f>TITRES_STAT!D2530</f>
        <v>11.538</v>
      </c>
      <c r="C2527" s="2">
        <f t="shared" si="309"/>
        <v>0</v>
      </c>
      <c r="D2527" s="2">
        <f t="shared" si="310"/>
        <v>11.401599999999998</v>
      </c>
      <c r="E2527" s="2">
        <f t="shared" si="312"/>
        <v>11.239299999999998</v>
      </c>
      <c r="F2527" s="2">
        <f t="shared" si="313"/>
        <v>11.158150000000003</v>
      </c>
      <c r="G2527" s="2">
        <f t="shared" si="307"/>
        <v>10.585420000000001</v>
      </c>
      <c r="H2527" s="2">
        <f t="shared" si="311"/>
        <v>10.862040000000002</v>
      </c>
      <c r="I2527" s="2">
        <f t="array" ref="I2527">SUMPRODUCT(B2511:B2530, (ROW(B2511:B2530)-ROW(B2511)+1)) / (20*21/2)</f>
        <v>11.36221904761905</v>
      </c>
      <c r="J2527" s="2">
        <f t="shared" si="314"/>
        <v>11.121067303775245</v>
      </c>
      <c r="K2527" s="2">
        <f t="shared" si="308"/>
        <v>10.907251620223512</v>
      </c>
    </row>
    <row r="2528" spans="1:11" ht="13.5" x14ac:dyDescent="0.25">
      <c r="A2528" s="3">
        <f>TITRES_STAT!B2531</f>
        <v>45685</v>
      </c>
      <c r="B2528" s="5">
        <f>TITRES_STAT!D2531</f>
        <v>11.538</v>
      </c>
      <c r="C2528" s="2">
        <f t="shared" si="309"/>
        <v>0</v>
      </c>
      <c r="D2528" s="2">
        <f t="shared" si="310"/>
        <v>11.491999999999999</v>
      </c>
      <c r="E2528" s="2">
        <f t="shared" si="312"/>
        <v>11.285399999999999</v>
      </c>
      <c r="F2528" s="2">
        <f t="shared" si="313"/>
        <v>11.181200000000002</v>
      </c>
      <c r="G2528" s="2">
        <f t="shared" si="307"/>
        <v>10.609420000000002</v>
      </c>
      <c r="H2528" s="2">
        <f t="shared" si="311"/>
        <v>10.875655000000002</v>
      </c>
      <c r="I2528" s="2">
        <f t="array" ref="I2528">SUMPRODUCT(B2512:B2531, (ROW(B2512:B2531)-ROW(B2512)+1)) / (20*21/2)</f>
        <v>11.411871428571429</v>
      </c>
      <c r="J2528" s="2">
        <f t="shared" si="314"/>
        <v>11.160775179606173</v>
      </c>
      <c r="K2528" s="2">
        <f t="shared" si="308"/>
        <v>10.931986850802982</v>
      </c>
    </row>
    <row r="2529" spans="1:11" ht="13.5" x14ac:dyDescent="0.25">
      <c r="A2529" s="3">
        <f>TITRES_STAT!B2532</f>
        <v>45686</v>
      </c>
      <c r="B2529" s="5">
        <f>TITRES_STAT!D2532</f>
        <v>11.538</v>
      </c>
      <c r="C2529" s="2">
        <f t="shared" si="309"/>
        <v>0</v>
      </c>
      <c r="D2529" s="2">
        <f t="shared" si="310"/>
        <v>11.538</v>
      </c>
      <c r="E2529" s="2">
        <f t="shared" si="312"/>
        <v>11.331499999999998</v>
      </c>
      <c r="F2529" s="2">
        <f t="shared" si="313"/>
        <v>11.204250000000004</v>
      </c>
      <c r="G2529" s="2">
        <f t="shared" si="307"/>
        <v>10.638760000000001</v>
      </c>
      <c r="H2529" s="2">
        <f t="shared" si="311"/>
        <v>10.889315</v>
      </c>
      <c r="I2529" s="2">
        <f t="array" ref="I2529">SUMPRODUCT(B2513:B2532, (ROW(B2513:B2532)-ROW(B2513)+1)) / (20*21/2)</f>
        <v>11.457371428571427</v>
      </c>
      <c r="J2529" s="2">
        <f t="shared" si="314"/>
        <v>11.196701352977012</v>
      </c>
      <c r="K2529" s="2">
        <f t="shared" si="308"/>
        <v>10.95575207234012</v>
      </c>
    </row>
    <row r="2530" spans="1:11" ht="13.5" x14ac:dyDescent="0.25">
      <c r="A2530" s="3">
        <f>TITRES_STAT!B2533</f>
        <v>45687</v>
      </c>
      <c r="B2530" s="5">
        <f>TITRES_STAT!D2533</f>
        <v>11.945</v>
      </c>
      <c r="C2530" s="2">
        <f t="shared" si="309"/>
        <v>0.40700000000000003</v>
      </c>
      <c r="D2530" s="2">
        <f t="shared" si="310"/>
        <v>11.619400000000001</v>
      </c>
      <c r="E2530" s="2">
        <f t="shared" si="312"/>
        <v>11.418299999999999</v>
      </c>
      <c r="F2530" s="2">
        <f t="shared" si="313"/>
        <v>11.247650000000004</v>
      </c>
      <c r="G2530" s="2">
        <f t="shared" si="307"/>
        <v>10.674760000000003</v>
      </c>
      <c r="H2530" s="2">
        <f t="shared" si="311"/>
        <v>10.906855</v>
      </c>
      <c r="I2530" s="2">
        <f t="array" ref="I2530">SUMPRODUCT(B2514:B2533, (ROW(B2514:B2533)-ROW(B2514)+1)) / (20*21/2)</f>
        <v>11.499619047619046</v>
      </c>
      <c r="J2530" s="2">
        <f t="shared" si="314"/>
        <v>11.267967890788725</v>
      </c>
      <c r="K2530" s="2">
        <f t="shared" si="308"/>
        <v>10.994546108718939</v>
      </c>
    </row>
    <row r="2531" spans="1:11" ht="13.5" x14ac:dyDescent="0.25">
      <c r="A2531" s="3">
        <f>TITRES_STAT!B2534</f>
        <v>45688</v>
      </c>
      <c r="B2531" s="5">
        <f>TITRES_STAT!D2534</f>
        <v>11.769</v>
      </c>
      <c r="C2531" s="2">
        <f t="shared" si="309"/>
        <v>-0.17600000000000016</v>
      </c>
      <c r="D2531" s="2">
        <f t="shared" si="310"/>
        <v>11.665600000000001</v>
      </c>
      <c r="E2531" s="2">
        <f t="shared" si="312"/>
        <v>11.487500000000001</v>
      </c>
      <c r="F2531" s="2">
        <f t="shared" si="313"/>
        <v>11.282250000000001</v>
      </c>
      <c r="G2531" s="2">
        <f t="shared" si="307"/>
        <v>10.707240000000002</v>
      </c>
      <c r="H2531" s="2">
        <f t="shared" si="311"/>
        <v>10.925409999999999</v>
      </c>
      <c r="I2531" s="2">
        <f t="array" ref="I2531">SUMPRODUCT(B2515:B2534, (ROW(B2515:B2534)-ROW(B2515)+1)) / (20*21/2)</f>
        <v>11.536900000000001</v>
      </c>
      <c r="J2531" s="2">
        <f t="shared" si="314"/>
        <v>11.315685234523132</v>
      </c>
      <c r="K2531" s="2">
        <f t="shared" si="308"/>
        <v>11.024916849553492</v>
      </c>
    </row>
    <row r="2532" spans="1:11" ht="13.5" x14ac:dyDescent="0.25">
      <c r="A2532" s="3">
        <f>TITRES_STAT!B2535</f>
        <v>45691</v>
      </c>
      <c r="B2532" s="5">
        <f>TITRES_STAT!D2535</f>
        <v>11.76</v>
      </c>
      <c r="C2532" s="2">
        <f t="shared" si="309"/>
        <v>-9.0000000000003411E-3</v>
      </c>
      <c r="D2532" s="2">
        <f t="shared" si="310"/>
        <v>11.709999999999999</v>
      </c>
      <c r="E2532" s="2">
        <f t="shared" si="312"/>
        <v>11.555800000000001</v>
      </c>
      <c r="F2532" s="2">
        <f t="shared" si="313"/>
        <v>11.316400000000002</v>
      </c>
      <c r="G2532" s="2">
        <f t="shared" si="307"/>
        <v>10.739360000000001</v>
      </c>
      <c r="H2532" s="2">
        <f t="shared" si="311"/>
        <v>10.942119999999999</v>
      </c>
      <c r="I2532" s="2">
        <f t="array" ref="I2532">SUMPRODUCT(B2516:B2535, (ROW(B2516:B2535)-ROW(B2516)+1)) / (20*21/2)</f>
        <v>11.571014285714288</v>
      </c>
      <c r="J2532" s="2">
        <f t="shared" si="314"/>
        <v>11.358000926473309</v>
      </c>
      <c r="K2532" s="2">
        <f t="shared" si="308"/>
        <v>11.053743639767081</v>
      </c>
    </row>
    <row r="2533" spans="1:11" ht="13.5" x14ac:dyDescent="0.25">
      <c r="A2533" s="3">
        <f>TITRES_STAT!B2536</f>
        <v>45692</v>
      </c>
      <c r="B2533" s="5">
        <f>TITRES_STAT!D2536</f>
        <v>11.76</v>
      </c>
      <c r="C2533" s="2">
        <f t="shared" si="309"/>
        <v>0</v>
      </c>
      <c r="D2533" s="2">
        <f t="shared" si="310"/>
        <v>11.7544</v>
      </c>
      <c r="E2533" s="2">
        <f t="shared" si="312"/>
        <v>11.623200000000001</v>
      </c>
      <c r="F2533" s="2">
        <f t="shared" si="313"/>
        <v>11.350550000000002</v>
      </c>
      <c r="G2533" s="2">
        <f t="shared" si="307"/>
        <v>10.773320000000002</v>
      </c>
      <c r="H2533" s="2">
        <f t="shared" si="311"/>
        <v>10.956935000000001</v>
      </c>
      <c r="I2533" s="2">
        <f t="array" ref="I2533">SUMPRODUCT(B2517:B2536, (ROW(B2517:B2536)-ROW(B2517)+1)) / (20*21/2)</f>
        <v>11.604533333333334</v>
      </c>
      <c r="J2533" s="2">
        <f t="shared" si="314"/>
        <v>11.39628655252347</v>
      </c>
      <c r="K2533" s="2">
        <f t="shared" si="308"/>
        <v>11.081439967619353</v>
      </c>
    </row>
    <row r="2534" spans="1:11" ht="13.5" x14ac:dyDescent="0.25">
      <c r="A2534" s="3">
        <f>TITRES_STAT!B2537</f>
        <v>45693</v>
      </c>
      <c r="B2534" s="5">
        <f>TITRES_STAT!D2537</f>
        <v>11.742000000000001</v>
      </c>
      <c r="C2534" s="2">
        <f t="shared" si="309"/>
        <v>-1.7999999999998906E-2</v>
      </c>
      <c r="D2534" s="2">
        <f t="shared" si="310"/>
        <v>11.795199999999999</v>
      </c>
      <c r="E2534" s="2">
        <f t="shared" si="312"/>
        <v>11.666600000000001</v>
      </c>
      <c r="F2534" s="2">
        <f t="shared" si="313"/>
        <v>11.383799999999999</v>
      </c>
      <c r="G2534" s="2">
        <f t="shared" si="307"/>
        <v>10.80546</v>
      </c>
      <c r="H2534" s="2">
        <f t="shared" si="311"/>
        <v>10.969720000000002</v>
      </c>
      <c r="I2534" s="2">
        <f t="array" ref="I2534">SUMPRODUCT(B2518:B2537, (ROW(B2518:B2537)-ROW(B2518)+1)) / (20*21/2)</f>
        <v>11.630376190476191</v>
      </c>
      <c r="J2534" s="2">
        <f t="shared" si="314"/>
        <v>11.429211642759331</v>
      </c>
      <c r="K2534" s="2">
        <f t="shared" si="308"/>
        <v>11.107344282614672</v>
      </c>
    </row>
    <row r="2535" spans="1:11" ht="13.5" x14ac:dyDescent="0.25">
      <c r="A2535" s="3">
        <f>TITRES_STAT!B2538</f>
        <v>45694</v>
      </c>
      <c r="B2535" s="5">
        <f>TITRES_STAT!D2538</f>
        <v>11.742000000000001</v>
      </c>
      <c r="C2535" s="2">
        <f t="shared" si="309"/>
        <v>0</v>
      </c>
      <c r="D2535" s="2">
        <f t="shared" si="310"/>
        <v>11.754600000000002</v>
      </c>
      <c r="E2535" s="2">
        <f t="shared" si="312"/>
        <v>11.687000000000001</v>
      </c>
      <c r="F2535" s="2">
        <f t="shared" si="313"/>
        <v>11.41705</v>
      </c>
      <c r="G2535" s="2">
        <f t="shared" si="307"/>
        <v>10.83778</v>
      </c>
      <c r="H2535" s="2">
        <f t="shared" si="311"/>
        <v>10.982275000000001</v>
      </c>
      <c r="I2535" s="2">
        <f t="array" ref="I2535">SUMPRODUCT(B2519:B2538, (ROW(B2519:B2538)-ROW(B2519)+1)) / (20*21/2)</f>
        <v>11.657523809523811</v>
      </c>
      <c r="J2535" s="2">
        <f t="shared" si="314"/>
        <v>11.459001010115585</v>
      </c>
      <c r="K2535" s="2">
        <f t="shared" si="308"/>
        <v>11.13223274211998</v>
      </c>
    </row>
    <row r="2536" spans="1:11" ht="13.5" x14ac:dyDescent="0.25">
      <c r="A2536" s="3">
        <f>TITRES_STAT!B2539</f>
        <v>45695</v>
      </c>
      <c r="B2536" s="5">
        <f>TITRES_STAT!D2539</f>
        <v>11.769</v>
      </c>
      <c r="C2536" s="2">
        <f t="shared" si="309"/>
        <v>2.6999999999999247E-2</v>
      </c>
      <c r="D2536" s="2">
        <f t="shared" si="310"/>
        <v>11.7546</v>
      </c>
      <c r="E2536" s="2">
        <f t="shared" si="312"/>
        <v>11.710100000000002</v>
      </c>
      <c r="F2536" s="2">
        <f t="shared" si="313"/>
        <v>11.451649999999997</v>
      </c>
      <c r="G2536" s="2">
        <f t="shared" si="307"/>
        <v>10.871199999999998</v>
      </c>
      <c r="H2536" s="2">
        <f t="shared" si="311"/>
        <v>10.993580000000003</v>
      </c>
      <c r="I2536" s="2">
        <f t="array" ref="I2536">SUMPRODUCT(B2520:B2539, (ROW(B2520:B2539)-ROW(B2520)+1)) / (20*21/2)</f>
        <v>11.680519047619049</v>
      </c>
      <c r="J2536" s="2">
        <f t="shared" si="314"/>
        <v>11.48852472343791</v>
      </c>
      <c r="K2536" s="2">
        <f t="shared" si="308"/>
        <v>11.157204007134883</v>
      </c>
    </row>
    <row r="2537" spans="1:11" ht="13.5" x14ac:dyDescent="0.25">
      <c r="A2537" s="3">
        <f>TITRES_STAT!B2540</f>
        <v>45698</v>
      </c>
      <c r="B2537" s="5">
        <f>TITRES_STAT!D2540</f>
        <v>11.723000000000001</v>
      </c>
      <c r="C2537" s="2">
        <f t="shared" si="309"/>
        <v>-4.5999999999999375E-2</v>
      </c>
      <c r="D2537" s="2">
        <f t="shared" si="310"/>
        <v>11.747199999999999</v>
      </c>
      <c r="E2537" s="2">
        <f t="shared" si="312"/>
        <v>11.728600000000002</v>
      </c>
      <c r="F2537" s="2">
        <f t="shared" si="313"/>
        <v>11.483949999999998</v>
      </c>
      <c r="G2537" s="2">
        <f t="shared" si="307"/>
        <v>10.90462</v>
      </c>
      <c r="H2537" s="2">
        <f t="shared" si="311"/>
        <v>11.005810000000002</v>
      </c>
      <c r="I2537" s="2">
        <f t="array" ref="I2537">SUMPRODUCT(B2521:B2540, (ROW(B2521:B2540)-ROW(B2521)+1)) / (20*21/2)</f>
        <v>11.701119047619049</v>
      </c>
      <c r="J2537" s="2">
        <f t="shared" si="314"/>
        <v>11.510855702158109</v>
      </c>
      <c r="K2537" s="2">
        <f t="shared" si="308"/>
        <v>11.179392085286457</v>
      </c>
    </row>
    <row r="2538" spans="1:11" ht="13.5" x14ac:dyDescent="0.25">
      <c r="A2538" s="3">
        <f>TITRES_STAT!B2541</f>
        <v>45699</v>
      </c>
      <c r="B2538" s="5">
        <f>TITRES_STAT!D2541</f>
        <v>11.769</v>
      </c>
      <c r="C2538" s="2">
        <f t="shared" si="309"/>
        <v>4.5999999999999375E-2</v>
      </c>
      <c r="D2538" s="2">
        <f t="shared" si="310"/>
        <v>11.748999999999999</v>
      </c>
      <c r="E2538" s="2">
        <f t="shared" si="312"/>
        <v>11.751700000000001</v>
      </c>
      <c r="F2538" s="2">
        <f t="shared" si="313"/>
        <v>11.518549999999999</v>
      </c>
      <c r="G2538" s="2">
        <f t="shared" si="307"/>
        <v>10.93914</v>
      </c>
      <c r="H2538" s="2">
        <f t="shared" si="311"/>
        <v>11.016885000000002</v>
      </c>
      <c r="I2538" s="2">
        <f t="array" ref="I2538">SUMPRODUCT(B2522:B2541, (ROW(B2522:B2541)-ROW(B2522)+1)) / (20*21/2)</f>
        <v>11.718423809523809</v>
      </c>
      <c r="J2538" s="2">
        <f t="shared" si="314"/>
        <v>11.535440873381145</v>
      </c>
      <c r="K2538" s="2">
        <f t="shared" si="308"/>
        <v>11.202513964294832</v>
      </c>
    </row>
    <row r="2539" spans="1:11" ht="13.5" x14ac:dyDescent="0.25">
      <c r="A2539" s="3">
        <f>TITRES_STAT!B2542</f>
        <v>45700</v>
      </c>
      <c r="B2539" s="5">
        <f>TITRES_STAT!D2542</f>
        <v>11.76</v>
      </c>
      <c r="C2539" s="2">
        <f t="shared" si="309"/>
        <v>-9.0000000000003411E-3</v>
      </c>
      <c r="D2539" s="2">
        <f t="shared" si="310"/>
        <v>11.752599999999999</v>
      </c>
      <c r="E2539" s="2">
        <f t="shared" si="312"/>
        <v>11.773900000000001</v>
      </c>
      <c r="F2539" s="2">
        <f t="shared" si="313"/>
        <v>11.552699999999998</v>
      </c>
      <c r="G2539" s="2">
        <f t="shared" si="307"/>
        <v>10.974959999999999</v>
      </c>
      <c r="H2539" s="2">
        <f t="shared" si="311"/>
        <v>11.027455000000002</v>
      </c>
      <c r="I2539" s="2">
        <f t="array" ref="I2539">SUMPRODUCT(B2523:B2542, (ROW(B2523:B2542)-ROW(B2523)+1)) / (20*21/2)</f>
        <v>11.736814285714289</v>
      </c>
      <c r="J2539" s="2">
        <f t="shared" si="314"/>
        <v>11.556827456868653</v>
      </c>
      <c r="K2539" s="2">
        <f t="shared" si="308"/>
        <v>11.224376161773467</v>
      </c>
    </row>
    <row r="2540" spans="1:11" ht="13.5" x14ac:dyDescent="0.25">
      <c r="A2540" s="3">
        <f>TITRES_STAT!B2543</f>
        <v>45701</v>
      </c>
      <c r="B2540" s="5">
        <f>TITRES_STAT!D2543</f>
        <v>11.769</v>
      </c>
      <c r="C2540" s="2">
        <f t="shared" si="309"/>
        <v>9.0000000000003411E-3</v>
      </c>
      <c r="D2540" s="2">
        <f t="shared" si="310"/>
        <v>11.757999999999999</v>
      </c>
      <c r="E2540" s="2">
        <f t="shared" si="312"/>
        <v>11.756300000000003</v>
      </c>
      <c r="F2540" s="2">
        <f t="shared" si="313"/>
        <v>11.587299999999999</v>
      </c>
      <c r="G2540" s="2">
        <f t="shared" si="307"/>
        <v>11.011140000000001</v>
      </c>
      <c r="H2540" s="2">
        <f t="shared" si="311"/>
        <v>11.038069999999999</v>
      </c>
      <c r="I2540" s="2">
        <f t="array" ref="I2540">SUMPRODUCT(B2524:B2543, (ROW(B2524:B2543)-ROW(B2524)+1)) / (20*21/2)</f>
        <v>11.708642857142859</v>
      </c>
      <c r="J2540" s="2">
        <f t="shared" si="314"/>
        <v>11.577034365738305</v>
      </c>
      <c r="K2540" s="2">
        <f t="shared" si="308"/>
        <v>11.245733959350979</v>
      </c>
    </row>
    <row r="2541" spans="1:11" ht="13.5" x14ac:dyDescent="0.25">
      <c r="A2541" s="3">
        <f>TITRES_STAT!B2544</f>
        <v>45702</v>
      </c>
      <c r="B2541" s="5">
        <f>TITRES_STAT!D2544</f>
        <v>11.769</v>
      </c>
      <c r="C2541" s="2">
        <f t="shared" si="309"/>
        <v>0</v>
      </c>
      <c r="D2541" s="2">
        <f t="shared" si="310"/>
        <v>11.757999999999999</v>
      </c>
      <c r="E2541" s="2">
        <f t="shared" si="312"/>
        <v>11.756300000000003</v>
      </c>
      <c r="F2541" s="2">
        <f t="shared" si="313"/>
        <v>11.6219</v>
      </c>
      <c r="G2541" s="2">
        <f t="shared" si="307"/>
        <v>11.047320000000003</v>
      </c>
      <c r="H2541" s="2">
        <f t="shared" si="311"/>
        <v>11.047575000000002</v>
      </c>
      <c r="I2541" s="2">
        <f t="array" ref="I2541">SUMPRODUCT(B2525:B2544, (ROW(B2525:B2544)-ROW(B2525)+1)) / (20*21/2)</f>
        <v>11.716104761904765</v>
      </c>
      <c r="J2541" s="2">
        <f t="shared" si="314"/>
        <v>11.595316807096561</v>
      </c>
      <c r="K2541" s="2">
        <f t="shared" si="308"/>
        <v>11.266254196239176</v>
      </c>
    </row>
    <row r="2542" spans="1:11" ht="13.5" x14ac:dyDescent="0.25">
      <c r="A2542" s="3">
        <f>TITRES_STAT!B2545</f>
        <v>45705</v>
      </c>
      <c r="B2542" s="5">
        <f>TITRES_STAT!D2545</f>
        <v>11.815</v>
      </c>
      <c r="C2542" s="2">
        <f t="shared" si="309"/>
        <v>4.5999999999999375E-2</v>
      </c>
      <c r="D2542" s="2">
        <f t="shared" si="310"/>
        <v>11.776399999999999</v>
      </c>
      <c r="E2542" s="2">
        <f t="shared" si="312"/>
        <v>11.761800000000001</v>
      </c>
      <c r="F2542" s="2">
        <f t="shared" si="313"/>
        <v>11.658800000000001</v>
      </c>
      <c r="G2542" s="2">
        <f t="shared" si="307"/>
        <v>11.084420000000001</v>
      </c>
      <c r="H2542" s="2">
        <f t="shared" si="311"/>
        <v>11.056805000000002</v>
      </c>
      <c r="I2542" s="2">
        <f t="array" ref="I2542">SUMPRODUCT(B2526:B2545, (ROW(B2526:B2545)-ROW(B2526)+1)) / (20*21/2)</f>
        <v>11.721457142857142</v>
      </c>
      <c r="J2542" s="2">
        <f t="shared" si="314"/>
        <v>11.616239015944508</v>
      </c>
      <c r="K2542" s="2">
        <f t="shared" si="308"/>
        <v>11.287773639523914</v>
      </c>
    </row>
    <row r="2543" spans="1:11" ht="13.5" x14ac:dyDescent="0.25">
      <c r="A2543" s="3">
        <f>TITRES_STAT!B2546</f>
        <v>45706</v>
      </c>
      <c r="B2543" s="5">
        <f>TITRES_STAT!D2546</f>
        <v>11.363</v>
      </c>
      <c r="C2543" s="2">
        <f t="shared" si="309"/>
        <v>-0.45199999999999996</v>
      </c>
      <c r="D2543" s="2">
        <f t="shared" si="310"/>
        <v>11.6952</v>
      </c>
      <c r="E2543" s="2">
        <f t="shared" si="312"/>
        <v>11.722100000000001</v>
      </c>
      <c r="F2543" s="2">
        <f t="shared" si="313"/>
        <v>11.672650000000001</v>
      </c>
      <c r="G2543" s="2">
        <f t="shared" si="307"/>
        <v>11.109720000000003</v>
      </c>
      <c r="H2543" s="2">
        <f t="shared" si="311"/>
        <v>11.063775</v>
      </c>
      <c r="I2543" s="2">
        <f t="array" ref="I2543">SUMPRODUCT(B2527:B2546, (ROW(B2527:B2546)-ROW(B2527)+1)) / (20*21/2)</f>
        <v>11.727509523809523</v>
      </c>
      <c r="J2543" s="2">
        <f t="shared" si="314"/>
        <v>11.592121014425983</v>
      </c>
      <c r="K2543" s="2">
        <f t="shared" si="308"/>
        <v>11.290723692875918</v>
      </c>
    </row>
    <row r="2544" spans="1:11" ht="13.5" x14ac:dyDescent="0.25">
      <c r="A2544" s="3">
        <f>TITRES_STAT!B2547</f>
        <v>45707</v>
      </c>
      <c r="B2544" s="5">
        <f>TITRES_STAT!D2547</f>
        <v>11.750999999999999</v>
      </c>
      <c r="C2544" s="2">
        <f t="shared" si="309"/>
        <v>0.3879999999999999</v>
      </c>
      <c r="D2544" s="2">
        <f t="shared" si="310"/>
        <v>11.6934</v>
      </c>
      <c r="E2544" s="2">
        <f t="shared" si="312"/>
        <v>11.723000000000001</v>
      </c>
      <c r="F2544" s="2">
        <f t="shared" si="313"/>
        <v>11.694800000000003</v>
      </c>
      <c r="G2544" s="2">
        <f t="shared" si="307"/>
        <v>11.142780000000002</v>
      </c>
      <c r="H2544" s="2">
        <f t="shared" si="311"/>
        <v>11.072685000000002</v>
      </c>
      <c r="I2544" s="2">
        <f t="array" ref="I2544">SUMPRODUCT(B2528:B2547, (ROW(B2528:B2547)-ROW(B2528)+1)) / (20*21/2)</f>
        <v>11.732461904761905</v>
      </c>
      <c r="J2544" s="2">
        <f t="shared" si="314"/>
        <v>11.607252346385412</v>
      </c>
      <c r="K2544" s="2">
        <f t="shared" si="308"/>
        <v>11.308773744135687</v>
      </c>
    </row>
    <row r="2545" spans="1:11" ht="13.5" x14ac:dyDescent="0.25">
      <c r="A2545" s="3">
        <f>TITRES_STAT!B2548</f>
        <v>45708</v>
      </c>
      <c r="B2545" s="5">
        <f>TITRES_STAT!D2548</f>
        <v>11.750999999999999</v>
      </c>
      <c r="C2545" s="2">
        <f t="shared" si="309"/>
        <v>0</v>
      </c>
      <c r="D2545" s="2">
        <f t="shared" si="310"/>
        <v>11.6898</v>
      </c>
      <c r="E2545" s="2">
        <f t="shared" si="312"/>
        <v>11.7239</v>
      </c>
      <c r="F2545" s="2">
        <f t="shared" si="313"/>
        <v>11.705450000000003</v>
      </c>
      <c r="G2545" s="2">
        <f t="shared" si="307"/>
        <v>11.175840000000003</v>
      </c>
      <c r="H2545" s="2">
        <f t="shared" si="311"/>
        <v>11.081595000000002</v>
      </c>
      <c r="I2545" s="2">
        <f t="array" ref="I2545">SUMPRODUCT(B2529:B2548, (ROW(B2529:B2548)-ROW(B2529)+1)) / (20*21/2)</f>
        <v>11.766219047619048</v>
      </c>
      <c r="J2545" s="2">
        <f t="shared" si="314"/>
        <v>11.620942599110609</v>
      </c>
      <c r="K2545" s="2">
        <f t="shared" si="308"/>
        <v>11.326115950248013</v>
      </c>
    </row>
    <row r="2546" spans="1:11" ht="13.5" x14ac:dyDescent="0.25">
      <c r="A2546" s="3">
        <f>TITRES_STAT!B2549</f>
        <v>45709</v>
      </c>
      <c r="B2546" s="5">
        <f>TITRES_STAT!D2549</f>
        <v>11.769</v>
      </c>
      <c r="C2546" s="2">
        <f t="shared" si="309"/>
        <v>1.8000000000000682E-2</v>
      </c>
      <c r="D2546" s="2">
        <f t="shared" si="310"/>
        <v>11.689799999999998</v>
      </c>
      <c r="E2546" s="2">
        <f t="shared" si="312"/>
        <v>11.723900000000002</v>
      </c>
      <c r="F2546" s="2">
        <f t="shared" si="313"/>
        <v>11.717000000000002</v>
      </c>
      <c r="G2546" s="2">
        <f t="shared" ref="G2546:G2609" si="315">AVERAGE(B2497:B2546)</f>
        <v>11.209259999999999</v>
      </c>
      <c r="H2546" s="2">
        <f t="shared" si="311"/>
        <v>11.090130000000002</v>
      </c>
      <c r="I2546" s="2">
        <f t="array" ref="I2546">SUMPRODUCT(B2530:B2549, (ROW(B2530:B2549)-ROW(B2530)+1)) / (20*21/2)</f>
        <v>11.77014285714286</v>
      </c>
      <c r="J2546" s="2">
        <f t="shared" si="314"/>
        <v>11.635043303957218</v>
      </c>
      <c r="K2546" s="2">
        <f t="shared" si="308"/>
        <v>11.343483952199072</v>
      </c>
    </row>
    <row r="2547" spans="1:11" ht="13.5" x14ac:dyDescent="0.25">
      <c r="A2547" s="3">
        <f>TITRES_STAT!B2550</f>
        <v>45712</v>
      </c>
      <c r="B2547" s="5">
        <f>TITRES_STAT!D2550</f>
        <v>11.769</v>
      </c>
      <c r="C2547" s="2">
        <f t="shared" si="309"/>
        <v>0</v>
      </c>
      <c r="D2547" s="2">
        <f t="shared" si="310"/>
        <v>11.680599999999998</v>
      </c>
      <c r="E2547" s="2">
        <f t="shared" si="312"/>
        <v>11.728500000000002</v>
      </c>
      <c r="F2547" s="2">
        <f t="shared" si="313"/>
        <v>11.728550000000002</v>
      </c>
      <c r="G2547" s="2">
        <f t="shared" si="315"/>
        <v>11.24286</v>
      </c>
      <c r="H2547" s="2">
        <f t="shared" si="311"/>
        <v>11.098664999999999</v>
      </c>
      <c r="I2547" s="2">
        <f t="array" ref="I2547">SUMPRODUCT(B2531:B2550, (ROW(B2531:B2550)-ROW(B2531)+1)) / (20*21/2)</f>
        <v>11.809785714285713</v>
      </c>
      <c r="J2547" s="2">
        <f t="shared" si="314"/>
        <v>11.64780108453272</v>
      </c>
      <c r="K2547" s="2">
        <f t="shared" ref="K2547:K2610" si="316">$K$4*B2547+(1-$K$4)*K2546</f>
        <v>11.360170856034404</v>
      </c>
    </row>
    <row r="2548" spans="1:11" ht="13.5" x14ac:dyDescent="0.25">
      <c r="A2548" s="3">
        <f>TITRES_STAT!B2551</f>
        <v>45713</v>
      </c>
      <c r="B2548" s="5">
        <f>TITRES_STAT!D2551</f>
        <v>12.083</v>
      </c>
      <c r="C2548" s="2">
        <f t="shared" si="309"/>
        <v>0.31400000000000006</v>
      </c>
      <c r="D2548" s="2">
        <f t="shared" si="310"/>
        <v>11.8246</v>
      </c>
      <c r="E2548" s="2">
        <f t="shared" si="312"/>
        <v>11.759900000000002</v>
      </c>
      <c r="F2548" s="2">
        <f t="shared" si="313"/>
        <v>11.755800000000002</v>
      </c>
      <c r="G2548" s="2">
        <f t="shared" si="315"/>
        <v>11.28256</v>
      </c>
      <c r="H2548" s="2">
        <f t="shared" si="311"/>
        <v>11.106605</v>
      </c>
      <c r="I2548" s="2">
        <f t="array" ref="I2548">SUMPRODUCT(B2532:B2551, (ROW(B2532:B2551)-ROW(B2532)+1)) / (20*21/2)</f>
        <v>11.846476190476192</v>
      </c>
      <c r="J2548" s="2">
        <f t="shared" si="314"/>
        <v>11.68924860029151</v>
      </c>
      <c r="K2548" s="2">
        <f t="shared" si="316"/>
        <v>11.388517096974232</v>
      </c>
    </row>
    <row r="2549" spans="1:11" ht="13.5" x14ac:dyDescent="0.25">
      <c r="A2549" s="3">
        <f>TITRES_STAT!B2552</f>
        <v>45714</v>
      </c>
      <c r="B2549" s="5">
        <f>TITRES_STAT!D2552</f>
        <v>11.797000000000001</v>
      </c>
      <c r="C2549" s="2">
        <f t="shared" si="309"/>
        <v>-0.28599999999999959</v>
      </c>
      <c r="D2549" s="2">
        <f t="shared" si="310"/>
        <v>11.8338</v>
      </c>
      <c r="E2549" s="2">
        <f t="shared" si="312"/>
        <v>11.7636</v>
      </c>
      <c r="F2549" s="2">
        <f t="shared" si="313"/>
        <v>11.768750000000001</v>
      </c>
      <c r="G2549" s="2">
        <f t="shared" si="315"/>
        <v>11.31672</v>
      </c>
      <c r="H2549" s="2">
        <f t="shared" si="311"/>
        <v>11.115279999999998</v>
      </c>
      <c r="I2549" s="2">
        <f t="array" ref="I2549">SUMPRODUCT(B2533:B2552, (ROW(B2533:B2552)-ROW(B2533)+1)) / (20*21/2)</f>
        <v>11.883085714285711</v>
      </c>
      <c r="J2549" s="2">
        <f t="shared" si="314"/>
        <v>11.699510638358985</v>
      </c>
      <c r="K2549" s="2">
        <f t="shared" si="316"/>
        <v>11.404536034347791</v>
      </c>
    </row>
    <row r="2550" spans="1:11" ht="13.5" x14ac:dyDescent="0.25">
      <c r="A2550" s="3">
        <f>TITRES_STAT!B2553</f>
        <v>45715</v>
      </c>
      <c r="B2550" s="5">
        <f>TITRES_STAT!D2553</f>
        <v>12.185</v>
      </c>
      <c r="C2550" s="2">
        <f t="shared" si="309"/>
        <v>0.3879999999999999</v>
      </c>
      <c r="D2550" s="2">
        <f t="shared" si="310"/>
        <v>11.920600000000002</v>
      </c>
      <c r="E2550" s="2">
        <f t="shared" si="312"/>
        <v>11.805200000000001</v>
      </c>
      <c r="F2550" s="2">
        <f t="shared" si="313"/>
        <v>11.780750000000001</v>
      </c>
      <c r="G2550" s="2">
        <f t="shared" si="315"/>
        <v>11.357339999999999</v>
      </c>
      <c r="H2550" s="2">
        <f t="shared" si="311"/>
        <v>11.125894999999998</v>
      </c>
      <c r="I2550" s="2">
        <f t="array" ref="I2550">SUMPRODUCT(B2534:B2553, (ROW(B2534:B2553)-ROW(B2534)+1)) / (20*21/2)</f>
        <v>11.911480952380956</v>
      </c>
      <c r="J2550" s="2">
        <f t="shared" si="314"/>
        <v>11.745747720420034</v>
      </c>
      <c r="K2550" s="2">
        <f t="shared" si="316"/>
        <v>11.435142464373369</v>
      </c>
    </row>
    <row r="2551" spans="1:11" ht="13.5" x14ac:dyDescent="0.25">
      <c r="A2551" s="3">
        <f>TITRES_STAT!B2554</f>
        <v>45716</v>
      </c>
      <c r="B2551" s="5">
        <f>TITRES_STAT!D2554</f>
        <v>12.166</v>
      </c>
      <c r="C2551" s="2">
        <f t="shared" si="309"/>
        <v>-1.9000000000000128E-2</v>
      </c>
      <c r="D2551" s="2">
        <f t="shared" si="310"/>
        <v>12</v>
      </c>
      <c r="E2551" s="2">
        <f t="shared" si="312"/>
        <v>11.844899999999999</v>
      </c>
      <c r="F2551" s="2">
        <f t="shared" si="313"/>
        <v>11.800600000000003</v>
      </c>
      <c r="G2551" s="2">
        <f t="shared" si="315"/>
        <v>11.39758</v>
      </c>
      <c r="H2551" s="2">
        <f t="shared" si="311"/>
        <v>11.136415</v>
      </c>
      <c r="I2551" s="2">
        <f t="array" ref="I2551">SUMPRODUCT(B2535:B2554, (ROW(B2535:B2554)-ROW(B2535)+1)) / (20*21/2)</f>
        <v>11.944352380952378</v>
      </c>
      <c r="J2551" s="2">
        <f t="shared" si="314"/>
        <v>11.785771747046699</v>
      </c>
      <c r="K2551" s="2">
        <f t="shared" si="316"/>
        <v>11.463803544201864</v>
      </c>
    </row>
    <row r="2552" spans="1:11" ht="13.5" x14ac:dyDescent="0.25">
      <c r="A2552" s="3">
        <f>TITRES_STAT!B2555</f>
        <v>45719</v>
      </c>
      <c r="B2552" s="5">
        <f>TITRES_STAT!D2555</f>
        <v>12.185</v>
      </c>
      <c r="C2552" s="2">
        <f t="shared" si="309"/>
        <v>1.9000000000000128E-2</v>
      </c>
      <c r="D2552" s="2">
        <f t="shared" si="310"/>
        <v>12.083200000000001</v>
      </c>
      <c r="E2552" s="2">
        <f t="shared" si="312"/>
        <v>11.881899999999998</v>
      </c>
      <c r="F2552" s="2">
        <f t="shared" si="313"/>
        <v>11.821850000000001</v>
      </c>
      <c r="G2552" s="2">
        <f t="shared" si="315"/>
        <v>11.4299</v>
      </c>
      <c r="H2552" s="2">
        <f t="shared" si="311"/>
        <v>11.144770000000001</v>
      </c>
      <c r="I2552" s="2">
        <f t="array" ref="I2552">SUMPRODUCT(B2536:B2555, (ROW(B2536:B2555)-ROW(B2536)+1)) / (20*21/2)</f>
        <v>11.974161904761905</v>
      </c>
      <c r="J2552" s="2">
        <f t="shared" si="314"/>
        <v>11.823793485423204</v>
      </c>
      <c r="K2552" s="2">
        <f t="shared" si="316"/>
        <v>11.492085758154733</v>
      </c>
    </row>
    <row r="2553" spans="1:11" ht="13.5" x14ac:dyDescent="0.25">
      <c r="A2553" s="3">
        <f>TITRES_STAT!B2556</f>
        <v>45720</v>
      </c>
      <c r="B2553" s="5">
        <f>TITRES_STAT!D2556</f>
        <v>12.12</v>
      </c>
      <c r="C2553" s="2">
        <f t="shared" si="309"/>
        <v>-6.5000000000001279E-2</v>
      </c>
      <c r="D2553" s="2">
        <f t="shared" si="310"/>
        <v>12.090599999999998</v>
      </c>
      <c r="E2553" s="2">
        <f t="shared" si="312"/>
        <v>11.957600000000001</v>
      </c>
      <c r="F2553" s="2">
        <f t="shared" si="313"/>
        <v>11.839850000000002</v>
      </c>
      <c r="G2553" s="2">
        <f t="shared" si="315"/>
        <v>11.4526</v>
      </c>
      <c r="H2553" s="2">
        <f t="shared" si="311"/>
        <v>11.15414</v>
      </c>
      <c r="I2553" s="2">
        <f t="array" ref="I2553">SUMPRODUCT(B2537:B2556, (ROW(B2537:B2556)-ROW(B2537)+1)) / (20*21/2)</f>
        <v>12.00105238095238</v>
      </c>
      <c r="J2553" s="2">
        <f t="shared" si="314"/>
        <v>11.852003629668614</v>
      </c>
      <c r="K2553" s="2">
        <f t="shared" si="316"/>
        <v>11.516709846070233</v>
      </c>
    </row>
    <row r="2554" spans="1:11" ht="13.5" x14ac:dyDescent="0.25">
      <c r="A2554" s="3">
        <f>TITRES_STAT!B2557</f>
        <v>45721</v>
      </c>
      <c r="B2554" s="5">
        <f>TITRES_STAT!D2557</f>
        <v>12.185</v>
      </c>
      <c r="C2554" s="2">
        <f t="shared" si="309"/>
        <v>6.5000000000001279E-2</v>
      </c>
      <c r="D2554" s="2">
        <f t="shared" si="310"/>
        <v>12.168200000000001</v>
      </c>
      <c r="E2554" s="2">
        <f t="shared" si="312"/>
        <v>12.001000000000001</v>
      </c>
      <c r="F2554" s="2">
        <f t="shared" si="313"/>
        <v>11.862</v>
      </c>
      <c r="G2554" s="2">
        <f t="shared" si="315"/>
        <v>11.485839999999998</v>
      </c>
      <c r="H2554" s="2">
        <f t="shared" si="311"/>
        <v>11.163835000000001</v>
      </c>
      <c r="I2554" s="2">
        <f t="array" ref="I2554">SUMPRODUCT(B2538:B2557, (ROW(B2538:B2557)-ROW(B2538)+1)) / (20*21/2)</f>
        <v>12.026052380952382</v>
      </c>
      <c r="J2554" s="2">
        <f t="shared" si="314"/>
        <v>11.883717569700174</v>
      </c>
      <c r="K2554" s="2">
        <f t="shared" si="316"/>
        <v>11.542917303087087</v>
      </c>
    </row>
    <row r="2555" spans="1:11" ht="13.5" x14ac:dyDescent="0.25">
      <c r="A2555" s="3">
        <f>TITRES_STAT!B2558</f>
        <v>45722</v>
      </c>
      <c r="B2555" s="5">
        <f>TITRES_STAT!D2558</f>
        <v>12.175000000000001</v>
      </c>
      <c r="C2555" s="2">
        <f t="shared" si="309"/>
        <v>-9.9999999999997868E-3</v>
      </c>
      <c r="D2555" s="2">
        <f t="shared" si="310"/>
        <v>12.1662</v>
      </c>
      <c r="E2555" s="2">
        <f t="shared" si="312"/>
        <v>12.043400000000002</v>
      </c>
      <c r="F2555" s="2">
        <f t="shared" si="313"/>
        <v>11.883650000000001</v>
      </c>
      <c r="G2555" s="2">
        <f t="shared" si="315"/>
        <v>11.526260000000001</v>
      </c>
      <c r="H2555" s="2">
        <f t="shared" si="311"/>
        <v>11.174170000000004</v>
      </c>
      <c r="I2555" s="2">
        <f t="array" ref="I2555">SUMPRODUCT(B2539:B2558, (ROW(B2539:B2558)-ROW(B2539)+1)) / (20*21/2)</f>
        <v>12.047228571428569</v>
      </c>
      <c r="J2555" s="2">
        <f t="shared" si="314"/>
        <v>11.911458753538254</v>
      </c>
      <c r="K2555" s="2">
        <f t="shared" si="316"/>
        <v>11.567704859828769</v>
      </c>
    </row>
    <row r="2556" spans="1:11" ht="13.5" x14ac:dyDescent="0.25">
      <c r="A2556" s="3">
        <f>TITRES_STAT!B2559</f>
        <v>45723</v>
      </c>
      <c r="B2556" s="5">
        <f>TITRES_STAT!D2559</f>
        <v>12.166</v>
      </c>
      <c r="C2556" s="2">
        <f t="shared" si="309"/>
        <v>-9.0000000000003411E-3</v>
      </c>
      <c r="D2556" s="2">
        <f t="shared" si="310"/>
        <v>12.1662</v>
      </c>
      <c r="E2556" s="2">
        <f t="shared" si="312"/>
        <v>12.0831</v>
      </c>
      <c r="F2556" s="2">
        <f t="shared" si="313"/>
        <v>11.903500000000001</v>
      </c>
      <c r="G2556" s="2">
        <f t="shared" si="315"/>
        <v>11.557460000000001</v>
      </c>
      <c r="H2556" s="2">
        <f t="shared" si="311"/>
        <v>11.183770000000004</v>
      </c>
      <c r="I2556" s="2">
        <f t="array" ref="I2556">SUMPRODUCT(B2540:B2559, (ROW(B2540:B2559)-ROW(B2540)+1)) / (20*21/2)</f>
        <v>12.065647619047619</v>
      </c>
      <c r="J2556" s="2">
        <f t="shared" si="314"/>
        <v>11.935700777010801</v>
      </c>
      <c r="K2556" s="2">
        <f t="shared" si="316"/>
        <v>11.591167414345289</v>
      </c>
    </row>
    <row r="2557" spans="1:11" ht="13.5" x14ac:dyDescent="0.25">
      <c r="A2557" s="3">
        <f>TITRES_STAT!B2560</f>
        <v>45726</v>
      </c>
      <c r="B2557" s="5">
        <f>TITRES_STAT!D2560</f>
        <v>12.166</v>
      </c>
      <c r="C2557" s="2">
        <f t="shared" si="309"/>
        <v>0</v>
      </c>
      <c r="D2557" s="2">
        <f t="shared" si="310"/>
        <v>12.1624</v>
      </c>
      <c r="E2557" s="2">
        <f t="shared" si="312"/>
        <v>12.122800000000002</v>
      </c>
      <c r="F2557" s="2">
        <f t="shared" si="313"/>
        <v>11.925650000000001</v>
      </c>
      <c r="G2557" s="2">
        <f t="shared" si="315"/>
        <v>11.579240000000002</v>
      </c>
      <c r="H2557" s="2">
        <f t="shared" si="311"/>
        <v>11.193370000000005</v>
      </c>
      <c r="I2557" s="2">
        <f t="array" ref="I2557">SUMPRODUCT(B2541:B2560, (ROW(B2541:B2560)-ROW(B2541)+1)) / (20*21/2)</f>
        <v>12.069123809523809</v>
      </c>
      <c r="J2557" s="2">
        <f t="shared" si="314"/>
        <v>11.957634036343107</v>
      </c>
      <c r="K2557" s="2">
        <f t="shared" si="316"/>
        <v>11.61370986868469</v>
      </c>
    </row>
    <row r="2558" spans="1:11" ht="13.5" x14ac:dyDescent="0.25">
      <c r="A2558" s="3">
        <f>TITRES_STAT!B2561</f>
        <v>45727</v>
      </c>
      <c r="B2558" s="5">
        <f>TITRES_STAT!D2561</f>
        <v>12.148</v>
      </c>
      <c r="C2558" s="2">
        <f t="shared" si="309"/>
        <v>-1.8000000000000682E-2</v>
      </c>
      <c r="D2558" s="2">
        <f t="shared" si="310"/>
        <v>12.167999999999997</v>
      </c>
      <c r="E2558" s="2">
        <f t="shared" si="312"/>
        <v>12.129299999999997</v>
      </c>
      <c r="F2558" s="2">
        <f t="shared" si="313"/>
        <v>11.944600000000001</v>
      </c>
      <c r="G2558" s="2">
        <f t="shared" si="315"/>
        <v>11.600660000000003</v>
      </c>
      <c r="H2558" s="2">
        <f t="shared" si="311"/>
        <v>11.202880000000004</v>
      </c>
      <c r="I2558" s="2">
        <f t="array" ref="I2558">SUMPRODUCT(B2542:B2561, (ROW(B2542:B2561)-ROW(B2542)+1)) / (20*21/2)</f>
        <v>12.087309523809523</v>
      </c>
      <c r="J2558" s="2">
        <f t="shared" si="314"/>
        <v>11.975764128119954</v>
      </c>
      <c r="K2558" s="2">
        <f t="shared" si="316"/>
        <v>11.634662422853919</v>
      </c>
    </row>
    <row r="2559" spans="1:11" ht="13.5" x14ac:dyDescent="0.25">
      <c r="A2559" s="3">
        <f>TITRES_STAT!B2562</f>
        <v>45728</v>
      </c>
      <c r="B2559" s="5">
        <f>TITRES_STAT!D2562</f>
        <v>12.138</v>
      </c>
      <c r="C2559" s="2">
        <f t="shared" si="309"/>
        <v>-9.9999999999997868E-3</v>
      </c>
      <c r="D2559" s="2">
        <f t="shared" si="310"/>
        <v>12.1586</v>
      </c>
      <c r="E2559" s="2">
        <f t="shared" si="312"/>
        <v>12.163399999999999</v>
      </c>
      <c r="F2559" s="2">
        <f t="shared" si="313"/>
        <v>11.9635</v>
      </c>
      <c r="G2559" s="2">
        <f t="shared" si="315"/>
        <v>11.621880000000006</v>
      </c>
      <c r="H2559" s="2">
        <f t="shared" si="311"/>
        <v>11.212340000000006</v>
      </c>
      <c r="I2559" s="2">
        <f t="array" ref="I2559">SUMPRODUCT(B2543:B2562, (ROW(B2543:B2562)-ROW(B2543)+1)) / (20*21/2)</f>
        <v>12.087795238095239</v>
      </c>
      <c r="J2559" s="2">
        <f t="shared" si="314"/>
        <v>11.991215163537101</v>
      </c>
      <c r="K2559" s="2">
        <f t="shared" si="316"/>
        <v>11.654401151369452</v>
      </c>
    </row>
    <row r="2560" spans="1:11" ht="13.5" x14ac:dyDescent="0.25">
      <c r="A2560" s="3">
        <f>TITRES_STAT!B2563</f>
        <v>45729</v>
      </c>
      <c r="B2560" s="5">
        <f>TITRES_STAT!D2563</f>
        <v>12</v>
      </c>
      <c r="C2560" s="2">
        <f t="shared" si="309"/>
        <v>-0.1379999999999999</v>
      </c>
      <c r="D2560" s="2">
        <f t="shared" si="310"/>
        <v>12.1236</v>
      </c>
      <c r="E2560" s="2">
        <f t="shared" si="312"/>
        <v>12.1449</v>
      </c>
      <c r="F2560" s="2">
        <f t="shared" si="313"/>
        <v>11.975050000000001</v>
      </c>
      <c r="G2560" s="2">
        <f t="shared" si="315"/>
        <v>11.640340000000005</v>
      </c>
      <c r="H2560" s="2">
        <f t="shared" si="311"/>
        <v>11.219955000000006</v>
      </c>
      <c r="I2560" s="2">
        <f t="array" ref="I2560">SUMPRODUCT(B2544:B2563, (ROW(B2544:B2563)-ROW(B2544)+1)) / (20*21/2)</f>
        <v>12.087400000000001</v>
      </c>
      <c r="J2560" s="2">
        <f t="shared" si="314"/>
        <v>11.992051814628805</v>
      </c>
      <c r="K2560" s="2">
        <f t="shared" si="316"/>
        <v>11.667954047394179</v>
      </c>
    </row>
    <row r="2561" spans="1:11" ht="13.5" x14ac:dyDescent="0.25">
      <c r="A2561" s="3">
        <f>TITRES_STAT!B2564</f>
        <v>45730</v>
      </c>
      <c r="B2561" s="5">
        <f>TITRES_STAT!D2564</f>
        <v>12.166</v>
      </c>
      <c r="C2561" s="2">
        <f t="shared" si="309"/>
        <v>0.16600000000000037</v>
      </c>
      <c r="D2561" s="2">
        <f t="shared" si="310"/>
        <v>12.1236</v>
      </c>
      <c r="E2561" s="2">
        <f t="shared" si="312"/>
        <v>12.1449</v>
      </c>
      <c r="F2561" s="2">
        <f t="shared" si="313"/>
        <v>11.994899999999999</v>
      </c>
      <c r="G2561" s="2">
        <f t="shared" si="315"/>
        <v>11.662120000000007</v>
      </c>
      <c r="H2561" s="2">
        <f t="shared" si="311"/>
        <v>11.228400000000006</v>
      </c>
      <c r="I2561" s="2">
        <f t="array" ref="I2561">SUMPRODUCT(B2545:B2564, (ROW(B2545:B2564)-ROW(B2545)+1)) / (20*21/2)</f>
        <v>12.083971428571429</v>
      </c>
      <c r="J2561" s="2">
        <f t="shared" si="314"/>
        <v>12.008618308473681</v>
      </c>
      <c r="K2561" s="2">
        <f t="shared" si="316"/>
        <v>11.687485261221859</v>
      </c>
    </row>
    <row r="2562" spans="1:11" ht="13.5" x14ac:dyDescent="0.25">
      <c r="A2562" s="3">
        <f>TITRES_STAT!B2565</f>
        <v>45733</v>
      </c>
      <c r="B2562" s="5">
        <f>TITRES_STAT!D2565</f>
        <v>12</v>
      </c>
      <c r="C2562" s="2">
        <f t="shared" si="309"/>
        <v>-0.16600000000000037</v>
      </c>
      <c r="D2562" s="2">
        <f t="shared" si="310"/>
        <v>12.090399999999999</v>
      </c>
      <c r="E2562" s="2">
        <f t="shared" si="312"/>
        <v>12.1264</v>
      </c>
      <c r="F2562" s="2">
        <f t="shared" si="313"/>
        <v>12.004149999999999</v>
      </c>
      <c r="G2562" s="2">
        <f t="shared" si="315"/>
        <v>11.680580000000004</v>
      </c>
      <c r="H2562" s="2">
        <f t="shared" si="311"/>
        <v>11.235325000000005</v>
      </c>
      <c r="I2562" s="2">
        <f t="array" ref="I2562">SUMPRODUCT(B2546:B2565, (ROW(B2546:B2565)-ROW(B2546)+1)) / (20*21/2)</f>
        <v>12.079357142857143</v>
      </c>
      <c r="J2562" s="2">
        <f t="shared" si="314"/>
        <v>12.007797517190472</v>
      </c>
      <c r="K2562" s="2">
        <f t="shared" si="316"/>
        <v>11.699740741173944</v>
      </c>
    </row>
    <row r="2563" spans="1:11" ht="13.5" x14ac:dyDescent="0.25">
      <c r="A2563" s="3">
        <f>TITRES_STAT!B2566</f>
        <v>45734</v>
      </c>
      <c r="B2563" s="5">
        <f>TITRES_STAT!D2566</f>
        <v>12</v>
      </c>
      <c r="C2563" s="2">
        <f t="shared" si="309"/>
        <v>0</v>
      </c>
      <c r="D2563" s="2">
        <f t="shared" si="310"/>
        <v>12.0608</v>
      </c>
      <c r="E2563" s="2">
        <f t="shared" si="312"/>
        <v>12.1144</v>
      </c>
      <c r="F2563" s="2">
        <f t="shared" si="313"/>
        <v>12.036</v>
      </c>
      <c r="G2563" s="2">
        <f t="shared" si="315"/>
        <v>11.699040000000004</v>
      </c>
      <c r="H2563" s="2">
        <f t="shared" si="311"/>
        <v>11.243585000000007</v>
      </c>
      <c r="I2563" s="2">
        <f t="array" ref="I2563">SUMPRODUCT(B2547:B2566, (ROW(B2547:B2566)-ROW(B2547)+1)) / (20*21/2)</f>
        <v>12.071842857142856</v>
      </c>
      <c r="J2563" s="2">
        <f t="shared" si="314"/>
        <v>12.007054896505664</v>
      </c>
      <c r="K2563" s="2">
        <f t="shared" si="316"/>
        <v>11.711515614069084</v>
      </c>
    </row>
    <row r="2564" spans="1:11" ht="13.5" x14ac:dyDescent="0.25">
      <c r="A2564" s="3">
        <f>TITRES_STAT!B2567</f>
        <v>45735</v>
      </c>
      <c r="B2564" s="5">
        <f>TITRES_STAT!D2567</f>
        <v>12</v>
      </c>
      <c r="C2564" s="2">
        <f t="shared" ref="C2564:C2627" si="317">B2564-B2563</f>
        <v>0</v>
      </c>
      <c r="D2564" s="2">
        <f t="shared" si="310"/>
        <v>12.033199999999999</v>
      </c>
      <c r="E2564" s="2">
        <f t="shared" si="312"/>
        <v>12.0959</v>
      </c>
      <c r="F2564" s="2">
        <f t="shared" si="313"/>
        <v>12.048449999999999</v>
      </c>
      <c r="G2564" s="2">
        <f t="shared" si="315"/>
        <v>11.717500000000003</v>
      </c>
      <c r="H2564" s="2">
        <f t="shared" si="311"/>
        <v>11.250045000000007</v>
      </c>
      <c r="I2564" s="2">
        <f t="array" ref="I2564">SUMPRODUCT(B2548:B2567, (ROW(B2548:B2567)-ROW(B2548)+1)) / (20*21/2)</f>
        <v>12.073790476190476</v>
      </c>
      <c r="J2564" s="2">
        <f t="shared" si="314"/>
        <v>12.006383001600362</v>
      </c>
      <c r="K2564" s="2">
        <f t="shared" si="316"/>
        <v>11.722828727242845</v>
      </c>
    </row>
    <row r="2565" spans="1:11" ht="13.5" x14ac:dyDescent="0.25">
      <c r="A2565" s="3">
        <f>TITRES_STAT!B2568</f>
        <v>45737</v>
      </c>
      <c r="B2565" s="5">
        <f>TITRES_STAT!D2568</f>
        <v>12</v>
      </c>
      <c r="C2565" s="2">
        <f t="shared" si="317"/>
        <v>0</v>
      </c>
      <c r="D2565" s="2">
        <f t="shared" si="310"/>
        <v>12.033199999999999</v>
      </c>
      <c r="E2565" s="2">
        <f t="shared" si="312"/>
        <v>12.0784</v>
      </c>
      <c r="F2565" s="2">
        <f t="shared" si="313"/>
        <v>12.0609</v>
      </c>
      <c r="G2565" s="2">
        <f t="shared" si="315"/>
        <v>11.735960000000002</v>
      </c>
      <c r="H2565" s="2">
        <f t="shared" si="311"/>
        <v>11.256045000000007</v>
      </c>
      <c r="I2565" s="2">
        <f t="array" ref="I2565">SUMPRODUCT(B2549:B2568, (ROW(B2549:B2568)-ROW(B2549)+1)) / (20*21/2)</f>
        <v>12.07772380952381</v>
      </c>
      <c r="J2565" s="2">
        <f t="shared" si="314"/>
        <v>12.005775096686042</v>
      </c>
      <c r="K2565" s="2">
        <f t="shared" si="316"/>
        <v>11.733698188919597</v>
      </c>
    </row>
    <row r="2566" spans="1:11" ht="13.5" x14ac:dyDescent="0.25">
      <c r="A2566" s="3">
        <f>TITRES_STAT!B2569</f>
        <v>45740</v>
      </c>
      <c r="B2566" s="5">
        <f>TITRES_STAT!D2569</f>
        <v>11.981999999999999</v>
      </c>
      <c r="C2566" s="2">
        <f t="shared" si="317"/>
        <v>-1.8000000000000682E-2</v>
      </c>
      <c r="D2566" s="2">
        <f t="shared" ref="D2566:D2629" si="318">AVERAGE(B2562:B2566)</f>
        <v>11.9964</v>
      </c>
      <c r="E2566" s="2">
        <f t="shared" si="312"/>
        <v>12.059999999999999</v>
      </c>
      <c r="F2566" s="2">
        <f t="shared" si="313"/>
        <v>12.07155</v>
      </c>
      <c r="G2566" s="2">
        <f t="shared" si="315"/>
        <v>11.754060000000003</v>
      </c>
      <c r="H2566" s="2">
        <f t="shared" si="311"/>
        <v>11.262000000000008</v>
      </c>
      <c r="I2566" s="2">
        <f t="array" ref="I2566">SUMPRODUCT(B2550:B2569, (ROW(B2550:B2569)-ROW(B2550)+1)) / (20*21/2)</f>
        <v>12.082295238095238</v>
      </c>
      <c r="J2566" s="2">
        <f t="shared" si="314"/>
        <v>12.003510801763561</v>
      </c>
      <c r="K2566" s="2">
        <f t="shared" si="316"/>
        <v>11.74343551484432</v>
      </c>
    </row>
    <row r="2567" spans="1:11" ht="13.5" x14ac:dyDescent="0.25">
      <c r="A2567" s="3">
        <f>TITRES_STAT!B2570</f>
        <v>45741</v>
      </c>
      <c r="B2567" s="5">
        <f>TITRES_STAT!D2570</f>
        <v>12.092000000000001</v>
      </c>
      <c r="C2567" s="2">
        <f t="shared" si="317"/>
        <v>0.11000000000000121</v>
      </c>
      <c r="D2567" s="2">
        <f t="shared" si="318"/>
        <v>12.014799999999999</v>
      </c>
      <c r="E2567" s="2">
        <f t="shared" si="312"/>
        <v>12.0526</v>
      </c>
      <c r="F2567" s="2">
        <f t="shared" si="313"/>
        <v>12.087700000000002</v>
      </c>
      <c r="G2567" s="2">
        <f t="shared" si="315"/>
        <v>11.77436</v>
      </c>
      <c r="H2567" s="2">
        <f t="shared" si="311"/>
        <v>11.26850500000001</v>
      </c>
      <c r="I2567" s="2">
        <f t="array" ref="I2567">SUMPRODUCT(B2551:B2570, (ROW(B2551:B2570)-ROW(B2551)+1)) / (20*21/2)</f>
        <v>12.086195238095236</v>
      </c>
      <c r="J2567" s="2">
        <f t="shared" si="314"/>
        <v>12.011938344452744</v>
      </c>
      <c r="K2567" s="2">
        <f t="shared" si="316"/>
        <v>11.757104710340622</v>
      </c>
    </row>
    <row r="2568" spans="1:11" ht="13.5" x14ac:dyDescent="0.25">
      <c r="A2568" s="3">
        <f>TITRES_STAT!B2571</f>
        <v>45742</v>
      </c>
      <c r="B2568" s="5">
        <f>TITRES_STAT!D2571</f>
        <v>12.129</v>
      </c>
      <c r="C2568" s="2">
        <f t="shared" si="317"/>
        <v>3.6999999999999034E-2</v>
      </c>
      <c r="D2568" s="2">
        <f t="shared" si="318"/>
        <v>12.0406</v>
      </c>
      <c r="E2568" s="2">
        <f t="shared" si="312"/>
        <v>12.050700000000001</v>
      </c>
      <c r="F2568" s="2">
        <f t="shared" si="313"/>
        <v>12.09</v>
      </c>
      <c r="G2568" s="2">
        <f t="shared" si="315"/>
        <v>11.795399999999999</v>
      </c>
      <c r="H2568" s="2">
        <f t="shared" si="311"/>
        <v>11.275195000000005</v>
      </c>
      <c r="I2568" s="2">
        <f t="array" ref="I2568">SUMPRODUCT(B2552:B2571, (ROW(B2552:B2571)-ROW(B2552)+1)) / (20*21/2)</f>
        <v>12.088461904761903</v>
      </c>
      <c r="J2568" s="2">
        <f t="shared" si="314"/>
        <v>12.023087073552484</v>
      </c>
      <c r="K2568" s="2">
        <f t="shared" si="316"/>
        <v>11.771688839346872</v>
      </c>
    </row>
    <row r="2569" spans="1:11" ht="13.5" x14ac:dyDescent="0.25">
      <c r="A2569" s="3">
        <f>TITRES_STAT!B2572</f>
        <v>45743</v>
      </c>
      <c r="B2569" s="5">
        <f>TITRES_STAT!D2572</f>
        <v>12.138</v>
      </c>
      <c r="C2569" s="2">
        <f t="shared" si="317"/>
        <v>9.0000000000003411E-3</v>
      </c>
      <c r="D2569" s="2">
        <f t="shared" si="318"/>
        <v>12.068199999999999</v>
      </c>
      <c r="E2569" s="2">
        <f t="shared" si="312"/>
        <v>12.050700000000001</v>
      </c>
      <c r="F2569" s="2">
        <f t="shared" si="313"/>
        <v>12.107050000000001</v>
      </c>
      <c r="G2569" s="2">
        <f t="shared" si="315"/>
        <v>11.81662</v>
      </c>
      <c r="H2569" s="2">
        <f t="shared" si="311"/>
        <v>11.281930000000004</v>
      </c>
      <c r="I2569" s="2">
        <f t="array" ref="I2569">SUMPRODUCT(B2553:B2572, (ROW(B2553:B2572)-ROW(B2553)+1)) / (20*21/2)</f>
        <v>12.078619047619048</v>
      </c>
      <c r="J2569" s="2">
        <f t="shared" si="314"/>
        <v>12.034031161785581</v>
      </c>
      <c r="K2569" s="2">
        <f t="shared" si="316"/>
        <v>11.786053982901898</v>
      </c>
    </row>
    <row r="2570" spans="1:11" ht="13.5" x14ac:dyDescent="0.25">
      <c r="A2570" s="3">
        <f>TITRES_STAT!B2573</f>
        <v>45744</v>
      </c>
      <c r="B2570" s="5">
        <f>TITRES_STAT!D2573</f>
        <v>12.148</v>
      </c>
      <c r="C2570" s="2">
        <f t="shared" si="317"/>
        <v>9.9999999999997868E-3</v>
      </c>
      <c r="D2570" s="2">
        <f t="shared" si="318"/>
        <v>12.097799999999998</v>
      </c>
      <c r="E2570" s="2">
        <f t="shared" si="312"/>
        <v>12.0655</v>
      </c>
      <c r="F2570" s="2">
        <f t="shared" si="313"/>
        <v>12.1052</v>
      </c>
      <c r="G2570" s="2">
        <f t="shared" si="315"/>
        <v>11.838040000000001</v>
      </c>
      <c r="H2570" s="2">
        <f t="shared" ref="H2570:H2633" si="319">AVERAGE(B2371:B2570)</f>
        <v>11.289130000000005</v>
      </c>
      <c r="I2570" s="2">
        <f t="array" ref="I2570">SUMPRODUCT(B2554:B2573, (ROW(B2554:B2573)-ROW(B2554)+1)) / (20*21/2)</f>
        <v>12.069657142857144</v>
      </c>
      <c r="J2570" s="2">
        <f t="shared" si="314"/>
        <v>12.044885336853621</v>
      </c>
      <c r="K2570" s="2">
        <f t="shared" si="316"/>
        <v>11.800247944356727</v>
      </c>
    </row>
    <row r="2571" spans="1:11" ht="13.5" x14ac:dyDescent="0.25">
      <c r="A2571" s="3">
        <f>TITRES_STAT!B2574</f>
        <v>45749</v>
      </c>
      <c r="B2571" s="5">
        <f>TITRES_STAT!D2574</f>
        <v>12.129</v>
      </c>
      <c r="C2571" s="2">
        <f t="shared" si="317"/>
        <v>-1.9000000000000128E-2</v>
      </c>
      <c r="D2571" s="2">
        <f t="shared" si="318"/>
        <v>12.1272</v>
      </c>
      <c r="E2571" s="2">
        <f t="shared" si="312"/>
        <v>12.061800000000002</v>
      </c>
      <c r="F2571" s="2">
        <f t="shared" si="313"/>
        <v>12.103350000000001</v>
      </c>
      <c r="G2571" s="2">
        <f t="shared" si="315"/>
        <v>11.859080000000001</v>
      </c>
      <c r="H2571" s="2">
        <f t="shared" si="319"/>
        <v>11.295915000000004</v>
      </c>
      <c r="I2571" s="2">
        <f t="array" ref="I2571">SUMPRODUCT(B2555:B2574, (ROW(B2555:B2574)-ROW(B2555)+1)) / (20*21/2)</f>
        <v>12.078885714285713</v>
      </c>
      <c r="J2571" s="2">
        <f t="shared" si="314"/>
        <v>12.052896257153277</v>
      </c>
      <c r="K2571" s="2">
        <f t="shared" si="316"/>
        <v>11.813140181832933</v>
      </c>
    </row>
    <row r="2572" spans="1:11" ht="13.5" x14ac:dyDescent="0.25">
      <c r="A2572" s="3">
        <f>TITRES_STAT!B2575</f>
        <v>45750</v>
      </c>
      <c r="B2572" s="5">
        <f>TITRES_STAT!D2575</f>
        <v>12</v>
      </c>
      <c r="C2572" s="2">
        <f t="shared" si="317"/>
        <v>-0.12899999999999956</v>
      </c>
      <c r="D2572" s="2">
        <f t="shared" si="318"/>
        <v>12.108799999999999</v>
      </c>
      <c r="E2572" s="2">
        <f t="shared" ref="E2572:E2635" si="320">AVERAGE(B2563:B2572)</f>
        <v>12.061800000000002</v>
      </c>
      <c r="F2572" s="2">
        <f t="shared" si="313"/>
        <v>12.094100000000001</v>
      </c>
      <c r="G2572" s="2">
        <f t="shared" si="315"/>
        <v>11.877540000000003</v>
      </c>
      <c r="H2572" s="2">
        <f t="shared" si="319"/>
        <v>11.304455000000001</v>
      </c>
      <c r="I2572" s="2">
        <f t="array" ref="I2572">SUMPRODUCT(B2556:B2575, (ROW(B2556:B2575)-ROW(B2556)+1)) / (20*21/2)</f>
        <v>12.088114285714285</v>
      </c>
      <c r="J2572" s="2">
        <f t="shared" si="314"/>
        <v>12.047858518376774</v>
      </c>
      <c r="K2572" s="2">
        <f t="shared" si="316"/>
        <v>11.820468017839486</v>
      </c>
    </row>
    <row r="2573" spans="1:11" ht="13.5" x14ac:dyDescent="0.25">
      <c r="A2573" s="3">
        <f>TITRES_STAT!B2576</f>
        <v>45751</v>
      </c>
      <c r="B2573" s="5">
        <f>TITRES_STAT!D2576</f>
        <v>12</v>
      </c>
      <c r="C2573" s="2">
        <f t="shared" si="317"/>
        <v>0</v>
      </c>
      <c r="D2573" s="2">
        <f t="shared" si="318"/>
        <v>12.083</v>
      </c>
      <c r="E2573" s="2">
        <f t="shared" si="320"/>
        <v>12.0618</v>
      </c>
      <c r="F2573" s="2">
        <f t="shared" si="313"/>
        <v>12.088100000000001</v>
      </c>
      <c r="G2573" s="2">
        <f t="shared" si="315"/>
        <v>11.895820000000004</v>
      </c>
      <c r="H2573" s="2">
        <f t="shared" si="319"/>
        <v>11.310684999999999</v>
      </c>
      <c r="I2573" s="2">
        <f t="array" ref="I2573">SUMPRODUCT(B2557:B2576, (ROW(B2557:B2576)-ROW(B2557)+1)) / (20*21/2)</f>
        <v>12.095485714285715</v>
      </c>
      <c r="J2573" s="2">
        <f t="shared" si="314"/>
        <v>12.043300564245653</v>
      </c>
      <c r="K2573" s="2">
        <f t="shared" si="316"/>
        <v>11.827508487728135</v>
      </c>
    </row>
    <row r="2574" spans="1:11" ht="13.5" x14ac:dyDescent="0.25">
      <c r="A2574" s="3">
        <f>TITRES_STAT!B2577</f>
        <v>45754</v>
      </c>
      <c r="B2574" s="5">
        <f>TITRES_STAT!D2577</f>
        <v>12.185</v>
      </c>
      <c r="C2574" s="2">
        <f t="shared" si="317"/>
        <v>0.1850000000000005</v>
      </c>
      <c r="D2574" s="2">
        <f t="shared" si="318"/>
        <v>12.092400000000001</v>
      </c>
      <c r="E2574" s="2">
        <f t="shared" si="320"/>
        <v>12.080299999999999</v>
      </c>
      <c r="F2574" s="2">
        <f t="shared" si="313"/>
        <v>12.088100000000001</v>
      </c>
      <c r="G2574" s="2">
        <f t="shared" si="315"/>
        <v>11.913360000000003</v>
      </c>
      <c r="H2574" s="2">
        <f t="shared" si="319"/>
        <v>11.317654999999997</v>
      </c>
      <c r="I2574" s="2">
        <f t="array" ref="I2574">SUMPRODUCT(B2558:B2577, (ROW(B2558:B2577)-ROW(B2558)+1)) / (20*21/2)</f>
        <v>12.104666666666667</v>
      </c>
      <c r="J2574" s="2">
        <f t="shared" si="314"/>
        <v>12.056795748603211</v>
      </c>
      <c r="K2574" s="2">
        <f t="shared" si="316"/>
        <v>11.84152776271919</v>
      </c>
    </row>
    <row r="2575" spans="1:11" ht="13.5" x14ac:dyDescent="0.25">
      <c r="A2575" s="3">
        <f>TITRES_STAT!B2578</f>
        <v>45755</v>
      </c>
      <c r="B2575" s="5">
        <f>TITRES_STAT!D2578</f>
        <v>12.185</v>
      </c>
      <c r="C2575" s="2">
        <f t="shared" si="317"/>
        <v>0</v>
      </c>
      <c r="D2575" s="2">
        <f t="shared" si="318"/>
        <v>12.0998</v>
      </c>
      <c r="E2575" s="2">
        <f t="shared" si="320"/>
        <v>12.098800000000001</v>
      </c>
      <c r="F2575" s="2">
        <f t="shared" si="313"/>
        <v>12.088600000000001</v>
      </c>
      <c r="G2575" s="2">
        <f t="shared" si="315"/>
        <v>11.926300000000001</v>
      </c>
      <c r="H2575" s="2">
        <f t="shared" si="319"/>
        <v>11.324624999999996</v>
      </c>
      <c r="I2575" s="2">
        <f t="array" ref="I2575">SUMPRODUCT(B2559:B2578, (ROW(B2559:B2578)-ROW(B2559)+1)) / (20*21/2)</f>
        <v>12.112804761904762</v>
      </c>
      <c r="J2575" s="2">
        <f t="shared" si="314"/>
        <v>12.069005677307667</v>
      </c>
      <c r="K2575" s="2">
        <f t="shared" si="316"/>
        <v>11.854997262220399</v>
      </c>
    </row>
    <row r="2576" spans="1:11" ht="13.5" x14ac:dyDescent="0.25">
      <c r="A2576" s="3">
        <f>TITRES_STAT!B2579</f>
        <v>45757</v>
      </c>
      <c r="B2576" s="5">
        <f>TITRES_STAT!D2579</f>
        <v>12.166</v>
      </c>
      <c r="C2576" s="2">
        <f t="shared" si="317"/>
        <v>-1.9000000000000128E-2</v>
      </c>
      <c r="D2576" s="2">
        <f t="shared" si="318"/>
        <v>12.107200000000001</v>
      </c>
      <c r="E2576" s="2">
        <f t="shared" si="320"/>
        <v>12.1172</v>
      </c>
      <c r="F2576" s="2">
        <f t="shared" si="313"/>
        <v>12.0886</v>
      </c>
      <c r="G2576" s="2">
        <f t="shared" si="315"/>
        <v>11.938860000000002</v>
      </c>
      <c r="H2576" s="2">
        <f t="shared" si="319"/>
        <v>11.331499999999997</v>
      </c>
      <c r="I2576" s="2">
        <f t="array" ref="I2576">SUMPRODUCT(B2560:B2579, (ROW(B2560:B2579)-ROW(B2560)+1)) / (20*21/2)</f>
        <v>12.10414761904762</v>
      </c>
      <c r="J2576" s="2">
        <f t="shared" si="314"/>
        <v>12.078243231849793</v>
      </c>
      <c r="K2576" s="2">
        <f t="shared" si="316"/>
        <v>11.867193448015678</v>
      </c>
    </row>
    <row r="2577" spans="1:11" ht="13.5" x14ac:dyDescent="0.25">
      <c r="A2577" s="3">
        <f>TITRES_STAT!B2580</f>
        <v>45758</v>
      </c>
      <c r="B2577" s="5">
        <f>TITRES_STAT!D2580</f>
        <v>12.185</v>
      </c>
      <c r="C2577" s="2">
        <f t="shared" si="317"/>
        <v>1.9000000000000128E-2</v>
      </c>
      <c r="D2577" s="2">
        <f t="shared" si="318"/>
        <v>12.144200000000001</v>
      </c>
      <c r="E2577" s="2">
        <f t="shared" si="320"/>
        <v>12.1265</v>
      </c>
      <c r="F2577" s="2">
        <f t="shared" si="313"/>
        <v>12.089549999999999</v>
      </c>
      <c r="G2577" s="2">
        <f t="shared" si="315"/>
        <v>11.951799999999999</v>
      </c>
      <c r="H2577" s="2">
        <f t="shared" si="319"/>
        <v>11.338514999999996</v>
      </c>
      <c r="I2577" s="2">
        <f t="array" ref="I2577">SUMPRODUCT(B2561:B2580, (ROW(B2561:B2580)-ROW(B2561)+1)) / (20*21/2)</f>
        <v>12.096147619047619</v>
      </c>
      <c r="J2577" s="2">
        <f t="shared" si="314"/>
        <v>12.088410543102194</v>
      </c>
      <c r="K2577" s="2">
        <f t="shared" si="316"/>
        <v>11.879656450054281</v>
      </c>
    </row>
    <row r="2578" spans="1:11" ht="13.5" x14ac:dyDescent="0.25">
      <c r="A2578" s="3">
        <f>TITRES_STAT!B2581</f>
        <v>45761</v>
      </c>
      <c r="B2578" s="5">
        <f>TITRES_STAT!D2581</f>
        <v>12.175000000000001</v>
      </c>
      <c r="C2578" s="2">
        <f t="shared" si="317"/>
        <v>-9.9999999999997868E-3</v>
      </c>
      <c r="D2578" s="2">
        <f t="shared" si="318"/>
        <v>12.1792</v>
      </c>
      <c r="E2578" s="2">
        <f t="shared" si="320"/>
        <v>12.1311</v>
      </c>
      <c r="F2578" s="2">
        <f t="shared" si="313"/>
        <v>12.090900000000001</v>
      </c>
      <c r="G2578" s="2">
        <f t="shared" si="315"/>
        <v>11.964539999999998</v>
      </c>
      <c r="H2578" s="2">
        <f t="shared" si="319"/>
        <v>11.345434999999993</v>
      </c>
      <c r="I2578" s="2">
        <f t="array" ref="I2578">SUMPRODUCT(B2562:B2581, (ROW(B2562:B2581)-ROW(B2562)+1)) / (20*21/2)</f>
        <v>12.08814761904762</v>
      </c>
      <c r="J2578" s="2">
        <f t="shared" si="314"/>
        <v>12.096657158044843</v>
      </c>
      <c r="K2578" s="2">
        <f t="shared" si="316"/>
        <v>11.891238550052151</v>
      </c>
    </row>
    <row r="2579" spans="1:11" ht="13.5" x14ac:dyDescent="0.25">
      <c r="A2579" s="3">
        <f>TITRES_STAT!B2582</f>
        <v>45762</v>
      </c>
      <c r="B2579" s="5">
        <f>TITRES_STAT!D2582</f>
        <v>12</v>
      </c>
      <c r="C2579" s="2">
        <f t="shared" si="317"/>
        <v>-0.17500000000000071</v>
      </c>
      <c r="D2579" s="2">
        <f t="shared" si="318"/>
        <v>12.142199999999999</v>
      </c>
      <c r="E2579" s="2">
        <f t="shared" si="320"/>
        <v>12.1173</v>
      </c>
      <c r="F2579" s="2">
        <f t="shared" si="313"/>
        <v>12.084</v>
      </c>
      <c r="G2579" s="2">
        <f t="shared" si="315"/>
        <v>11.97378</v>
      </c>
      <c r="H2579" s="2">
        <f t="shared" si="319"/>
        <v>11.351524999999995</v>
      </c>
      <c r="I2579" s="2">
        <f t="array" ref="I2579">SUMPRODUCT(B2563:B2582, (ROW(B2563:B2582)-ROW(B2563)+1)) / (20*21/2)</f>
        <v>12.080938095238096</v>
      </c>
      <c r="J2579" s="2">
        <f t="shared" si="314"/>
        <v>12.087451714421524</v>
      </c>
      <c r="K2579" s="2">
        <f t="shared" si="316"/>
        <v>11.895503704952066</v>
      </c>
    </row>
    <row r="2580" spans="1:11" ht="13.5" x14ac:dyDescent="0.25">
      <c r="A2580" s="3">
        <f>TITRES_STAT!B2583</f>
        <v>45763</v>
      </c>
      <c r="B2580" s="5">
        <f>TITRES_STAT!D2583</f>
        <v>12</v>
      </c>
      <c r="C2580" s="2">
        <f t="shared" si="317"/>
        <v>0</v>
      </c>
      <c r="D2580" s="2">
        <f t="shared" si="318"/>
        <v>12.1052</v>
      </c>
      <c r="E2580" s="2">
        <f t="shared" si="320"/>
        <v>12.102500000000001</v>
      </c>
      <c r="F2580" s="2">
        <f t="shared" ref="F2580:F2643" si="321">AVERAGE(B2561:B2580)</f>
        <v>12.084</v>
      </c>
      <c r="G2580" s="2">
        <f t="shared" si="315"/>
        <v>11.974879999999995</v>
      </c>
      <c r="H2580" s="2">
        <f t="shared" si="319"/>
        <v>11.357614999999992</v>
      </c>
      <c r="I2580" s="2">
        <f t="array" ref="I2580">SUMPRODUCT(B2564:B2583, (ROW(B2564:B2583)-ROW(B2564)+1)) / (20*21/2)</f>
        <v>12.07182380952381</v>
      </c>
      <c r="J2580" s="2">
        <f t="shared" si="314"/>
        <v>12.079122979714713</v>
      </c>
      <c r="K2580" s="2">
        <f t="shared" si="316"/>
        <v>11.899601598875515</v>
      </c>
    </row>
    <row r="2581" spans="1:11" ht="13.5" x14ac:dyDescent="0.25">
      <c r="A2581" s="3">
        <f>TITRES_STAT!B2584</f>
        <v>45764</v>
      </c>
      <c r="B2581" s="5">
        <f>TITRES_STAT!D2584</f>
        <v>12</v>
      </c>
      <c r="C2581" s="2">
        <f t="shared" si="317"/>
        <v>0</v>
      </c>
      <c r="D2581" s="2">
        <f t="shared" si="318"/>
        <v>12.071999999999999</v>
      </c>
      <c r="E2581" s="2">
        <f t="shared" si="320"/>
        <v>12.089600000000001</v>
      </c>
      <c r="F2581" s="2">
        <f t="shared" si="321"/>
        <v>12.075700000000001</v>
      </c>
      <c r="G2581" s="2">
        <f t="shared" si="315"/>
        <v>11.9795</v>
      </c>
      <c r="H2581" s="2">
        <f t="shared" si="319"/>
        <v>11.364539999999993</v>
      </c>
      <c r="I2581" s="2">
        <f t="array" ref="I2581">SUMPRODUCT(B2565:B2584, (ROW(B2565:B2584)-ROW(B2565)+1)) / (20*21/2)</f>
        <v>12.062804761904761</v>
      </c>
      <c r="J2581" s="2">
        <f t="shared" ref="J2581:J2644" si="322">$J$4*B2581+J2580*(1-$J$4)</f>
        <v>12.07158745783712</v>
      </c>
      <c r="K2581" s="2">
        <f t="shared" si="316"/>
        <v>11.903538791076476</v>
      </c>
    </row>
    <row r="2582" spans="1:11" ht="13.5" x14ac:dyDescent="0.25">
      <c r="A2582" s="3">
        <f>TITRES_STAT!B2585</f>
        <v>45765</v>
      </c>
      <c r="B2582" s="5">
        <f>TITRES_STAT!D2585</f>
        <v>12</v>
      </c>
      <c r="C2582" s="2">
        <f t="shared" si="317"/>
        <v>0</v>
      </c>
      <c r="D2582" s="2">
        <f t="shared" si="318"/>
        <v>12.035</v>
      </c>
      <c r="E2582" s="2">
        <f t="shared" si="320"/>
        <v>12.089600000000001</v>
      </c>
      <c r="F2582" s="2">
        <f t="shared" si="321"/>
        <v>12.075700000000001</v>
      </c>
      <c r="G2582" s="2">
        <f t="shared" si="315"/>
        <v>11.984299999999998</v>
      </c>
      <c r="H2582" s="2">
        <f t="shared" si="319"/>
        <v>11.371464999999993</v>
      </c>
      <c r="I2582" s="2">
        <f t="array" ref="I2582">SUMPRODUCT(B2566:B2585, (ROW(B2566:B2585)-ROW(B2566)+1)) / (20*21/2)</f>
        <v>12.054833333333335</v>
      </c>
      <c r="J2582" s="2">
        <f t="shared" si="322"/>
        <v>12.064769604709776</v>
      </c>
      <c r="K2582" s="2">
        <f t="shared" si="316"/>
        <v>11.907321583583283</v>
      </c>
    </row>
    <row r="2583" spans="1:11" ht="13.5" x14ac:dyDescent="0.25">
      <c r="A2583" s="3">
        <f>TITRES_STAT!B2586</f>
        <v>45768</v>
      </c>
      <c r="B2583" s="5">
        <f>TITRES_STAT!D2586</f>
        <v>11.98</v>
      </c>
      <c r="C2583" s="2">
        <f t="shared" si="317"/>
        <v>-1.9999999999999574E-2</v>
      </c>
      <c r="D2583" s="2">
        <f t="shared" si="318"/>
        <v>11.996</v>
      </c>
      <c r="E2583" s="2">
        <f t="shared" si="320"/>
        <v>12.0876</v>
      </c>
      <c r="F2583" s="2">
        <f t="shared" si="321"/>
        <v>12.0747</v>
      </c>
      <c r="G2583" s="2">
        <f t="shared" si="315"/>
        <v>11.9887</v>
      </c>
      <c r="H2583" s="2">
        <f t="shared" si="319"/>
        <v>11.377824999999991</v>
      </c>
      <c r="I2583" s="2">
        <f t="array" ref="I2583">SUMPRODUCT(B2567:B2586, (ROW(B2567:B2586)-ROW(B2567)+1)) / (20*21/2)</f>
        <v>12.065957142857144</v>
      </c>
      <c r="J2583" s="2">
        <f t="shared" si="322"/>
        <v>12.056696309023131</v>
      </c>
      <c r="K2583" s="2">
        <f t="shared" si="316"/>
        <v>11.910171717560409</v>
      </c>
    </row>
    <row r="2584" spans="1:11" ht="13.5" x14ac:dyDescent="0.25">
      <c r="A2584" s="3">
        <f>TITRES_STAT!B2587</f>
        <v>45769</v>
      </c>
      <c r="B2584" s="5">
        <f>TITRES_STAT!D2587</f>
        <v>11.98</v>
      </c>
      <c r="C2584" s="2">
        <f t="shared" si="317"/>
        <v>0</v>
      </c>
      <c r="D2584" s="2">
        <f t="shared" si="318"/>
        <v>11.992000000000001</v>
      </c>
      <c r="E2584" s="2">
        <f t="shared" si="320"/>
        <v>12.0671</v>
      </c>
      <c r="F2584" s="2">
        <f t="shared" si="321"/>
        <v>12.073699999999999</v>
      </c>
      <c r="G2584" s="2">
        <f t="shared" si="315"/>
        <v>11.993460000000001</v>
      </c>
      <c r="H2584" s="2">
        <f t="shared" si="319"/>
        <v>11.381784999999994</v>
      </c>
      <c r="I2584" s="2">
        <f t="array" ref="I2584">SUMPRODUCT(B2568:B2587, (ROW(B2568:B2587)-ROW(B2568)+1)) / (20*21/2)</f>
        <v>12.07609047619048</v>
      </c>
      <c r="J2584" s="2">
        <f t="shared" si="322"/>
        <v>12.049391898639977</v>
      </c>
      <c r="K2584" s="2">
        <f t="shared" si="316"/>
        <v>11.91291008157765</v>
      </c>
    </row>
    <row r="2585" spans="1:11" ht="13.5" x14ac:dyDescent="0.25">
      <c r="A2585" s="3">
        <f>TITRES_STAT!B2588</f>
        <v>45770</v>
      </c>
      <c r="B2585" s="5">
        <f>TITRES_STAT!D2588</f>
        <v>11.99</v>
      </c>
      <c r="C2585" s="2">
        <f t="shared" si="317"/>
        <v>9.9999999999997868E-3</v>
      </c>
      <c r="D2585" s="2">
        <f t="shared" si="318"/>
        <v>11.990000000000002</v>
      </c>
      <c r="E2585" s="2">
        <f t="shared" si="320"/>
        <v>12.047599999999999</v>
      </c>
      <c r="F2585" s="2">
        <f t="shared" si="321"/>
        <v>12.0732</v>
      </c>
      <c r="G2585" s="2">
        <f t="shared" si="315"/>
        <v>11.998420000000003</v>
      </c>
      <c r="H2585" s="2">
        <f t="shared" si="319"/>
        <v>11.387824999999994</v>
      </c>
      <c r="I2585" s="2">
        <f t="array" ref="I2585">SUMPRODUCT(B2569:B2588, (ROW(B2569:B2588)-ROW(B2569)+1)) / (20*21/2)</f>
        <v>12.096233333333334</v>
      </c>
      <c r="J2585" s="2">
        <f t="shared" si="322"/>
        <v>12.043735527340932</v>
      </c>
      <c r="K2585" s="2">
        <f t="shared" si="316"/>
        <v>11.915933215633428</v>
      </c>
    </row>
    <row r="2586" spans="1:11" ht="13.5" x14ac:dyDescent="0.25">
      <c r="A2586" s="3">
        <f>TITRES_STAT!B2589</f>
        <v>45771</v>
      </c>
      <c r="B2586" s="5">
        <f>TITRES_STAT!D2589</f>
        <v>12.19</v>
      </c>
      <c r="C2586" s="2">
        <f t="shared" si="317"/>
        <v>0.19999999999999929</v>
      </c>
      <c r="D2586" s="2">
        <f t="shared" si="318"/>
        <v>12.028</v>
      </c>
      <c r="E2586" s="2">
        <f t="shared" si="320"/>
        <v>12.05</v>
      </c>
      <c r="F2586" s="2">
        <f t="shared" si="321"/>
        <v>12.083600000000001</v>
      </c>
      <c r="G2586" s="2">
        <f t="shared" si="315"/>
        <v>12.006840000000002</v>
      </c>
      <c r="H2586" s="2">
        <f t="shared" si="319"/>
        <v>11.39486499999999</v>
      </c>
      <c r="I2586" s="2">
        <f t="array" ref="I2586">SUMPRODUCT(B2570:B2589, (ROW(B2570:B2589)-ROW(B2570)+1)) / (20*21/2)</f>
        <v>12.114609523809525</v>
      </c>
      <c r="J2586" s="2">
        <f t="shared" si="322"/>
        <v>12.057665477117986</v>
      </c>
      <c r="K2586" s="2">
        <f t="shared" si="316"/>
        <v>11.926680932667413</v>
      </c>
    </row>
    <row r="2587" spans="1:11" ht="13.5" x14ac:dyDescent="0.25">
      <c r="A2587" s="3">
        <f>TITRES_STAT!B2590</f>
        <v>45772</v>
      </c>
      <c r="B2587" s="5">
        <f>TITRES_STAT!D2590</f>
        <v>12.19</v>
      </c>
      <c r="C2587" s="2">
        <f t="shared" si="317"/>
        <v>0</v>
      </c>
      <c r="D2587" s="2">
        <f t="shared" si="318"/>
        <v>12.065999999999999</v>
      </c>
      <c r="E2587" s="2">
        <f t="shared" si="320"/>
        <v>12.0505</v>
      </c>
      <c r="F2587" s="2">
        <f t="shared" si="321"/>
        <v>12.0885</v>
      </c>
      <c r="G2587" s="2">
        <f t="shared" si="315"/>
        <v>12.016180000000004</v>
      </c>
      <c r="H2587" s="2">
        <f t="shared" si="319"/>
        <v>11.399504999999992</v>
      </c>
      <c r="I2587" s="2">
        <f t="array" ref="I2587">SUMPRODUCT(B2571:B2590, (ROW(B2571:B2590)-ROW(B2571)+1)) / (20*21/2)</f>
        <v>12.106547619047618</v>
      </c>
      <c r="J2587" s="2">
        <f t="shared" si="322"/>
        <v>12.070268765011511</v>
      </c>
      <c r="K2587" s="2">
        <f t="shared" si="316"/>
        <v>11.937007170602024</v>
      </c>
    </row>
    <row r="2588" spans="1:11" ht="13.5" x14ac:dyDescent="0.25">
      <c r="A2588" s="3">
        <f>TITRES_STAT!B2591</f>
        <v>45775</v>
      </c>
      <c r="B2588" s="5">
        <f>TITRES_STAT!D2591</f>
        <v>12.3</v>
      </c>
      <c r="C2588" s="2">
        <f t="shared" si="317"/>
        <v>0.11000000000000121</v>
      </c>
      <c r="D2588" s="2">
        <f t="shared" si="318"/>
        <v>12.129999999999999</v>
      </c>
      <c r="E2588" s="2">
        <f t="shared" si="320"/>
        <v>12.062999999999999</v>
      </c>
      <c r="F2588" s="2">
        <f t="shared" si="321"/>
        <v>12.097049999999999</v>
      </c>
      <c r="G2588" s="2">
        <f t="shared" si="315"/>
        <v>12.026800000000003</v>
      </c>
      <c r="H2588" s="2">
        <f t="shared" si="319"/>
        <v>11.404929999999993</v>
      </c>
      <c r="I2588" s="2">
        <f t="array" ref="I2588">SUMPRODUCT(B2572:B2591, (ROW(B2572:B2591)-ROW(B2572)+1)) / (20*21/2)</f>
        <v>12.096238095238096</v>
      </c>
      <c r="J2588" s="2">
        <f t="shared" si="322"/>
        <v>12.092147930248508</v>
      </c>
      <c r="K2588" s="2">
        <f t="shared" si="316"/>
        <v>11.951242183519593</v>
      </c>
    </row>
    <row r="2589" spans="1:11" ht="13.5" x14ac:dyDescent="0.25">
      <c r="A2589" s="3">
        <f>TITRES_STAT!B2592</f>
        <v>45776</v>
      </c>
      <c r="B2589" s="5">
        <f>TITRES_STAT!D2592</f>
        <v>12.29</v>
      </c>
      <c r="C2589" s="2">
        <f t="shared" si="317"/>
        <v>-1.0000000000001563E-2</v>
      </c>
      <c r="D2589" s="2">
        <f t="shared" si="318"/>
        <v>12.192</v>
      </c>
      <c r="E2589" s="2">
        <f t="shared" si="320"/>
        <v>12.091999999999999</v>
      </c>
      <c r="F2589" s="2">
        <f t="shared" si="321"/>
        <v>12.104649999999999</v>
      </c>
      <c r="G2589" s="2">
        <f t="shared" si="315"/>
        <v>12.037400000000002</v>
      </c>
      <c r="H2589" s="2">
        <f t="shared" si="319"/>
        <v>11.410069999999992</v>
      </c>
      <c r="I2589" s="2">
        <f t="array" ref="I2589">SUMPRODUCT(B2573:B2592, (ROW(B2573:B2592)-ROW(B2573)+1)) / (20*21/2)</f>
        <v>12.086590476190477</v>
      </c>
      <c r="J2589" s="2">
        <f t="shared" si="322"/>
        <v>12.110990984510554</v>
      </c>
      <c r="K2589" s="2">
        <f t="shared" si="316"/>
        <v>11.964526803773728</v>
      </c>
    </row>
    <row r="2590" spans="1:11" ht="13.5" x14ac:dyDescent="0.25">
      <c r="A2590" s="3">
        <f>TITRES_STAT!B2593</f>
        <v>45777</v>
      </c>
      <c r="B2590" s="5">
        <f>TITRES_STAT!D2593</f>
        <v>12.02</v>
      </c>
      <c r="C2590" s="2">
        <f t="shared" si="317"/>
        <v>-0.26999999999999957</v>
      </c>
      <c r="D2590" s="2">
        <f t="shared" si="318"/>
        <v>12.197999999999999</v>
      </c>
      <c r="E2590" s="2">
        <f t="shared" si="320"/>
        <v>12.094000000000001</v>
      </c>
      <c r="F2590" s="2">
        <f t="shared" si="321"/>
        <v>12.09825</v>
      </c>
      <c r="G2590" s="2">
        <f t="shared" si="315"/>
        <v>12.042420000000002</v>
      </c>
      <c r="H2590" s="2">
        <f t="shared" si="319"/>
        <v>11.413859999999991</v>
      </c>
      <c r="I2590" s="2">
        <f t="array" ref="I2590">SUMPRODUCT(B2574:B2593, (ROW(B2574:B2593)-ROW(B2574)+1)) / (20*21/2)</f>
        <v>12.049371428571428</v>
      </c>
      <c r="J2590" s="2">
        <f t="shared" si="322"/>
        <v>12.10232517646193</v>
      </c>
      <c r="K2590" s="2">
        <f t="shared" si="316"/>
        <v>11.966702223233581</v>
      </c>
    </row>
    <row r="2591" spans="1:11" ht="13.5" x14ac:dyDescent="0.25">
      <c r="A2591" s="3">
        <f>TITRES_STAT!B2594</f>
        <v>45779</v>
      </c>
      <c r="B2591" s="5">
        <f>TITRES_STAT!D2594</f>
        <v>11.99</v>
      </c>
      <c r="C2591" s="2">
        <f t="shared" si="317"/>
        <v>-2.9999999999999361E-2</v>
      </c>
      <c r="D2591" s="2">
        <f t="shared" si="318"/>
        <v>12.157999999999999</v>
      </c>
      <c r="E2591" s="2">
        <f t="shared" si="320"/>
        <v>12.092999999999998</v>
      </c>
      <c r="F2591" s="2">
        <f t="shared" si="321"/>
        <v>12.0913</v>
      </c>
      <c r="G2591" s="2">
        <f t="shared" si="315"/>
        <v>12.046840000000001</v>
      </c>
      <c r="H2591" s="2">
        <f t="shared" si="319"/>
        <v>11.417499999999992</v>
      </c>
      <c r="I2591" s="2">
        <f t="array" ref="I2591">SUMPRODUCT(B2575:B2594, (ROW(B2575:B2594)-ROW(B2575)+1)) / (20*21/2)</f>
        <v>12.013580952380952</v>
      </c>
      <c r="J2591" s="2">
        <f t="shared" si="322"/>
        <v>12.091627540608412</v>
      </c>
      <c r="K2591" s="2">
        <f t="shared" si="316"/>
        <v>11.967615861538148</v>
      </c>
    </row>
    <row r="2592" spans="1:11" ht="13.5" x14ac:dyDescent="0.25">
      <c r="A2592" s="3">
        <f>TITRES_STAT!B2595</f>
        <v>45782</v>
      </c>
      <c r="B2592" s="5">
        <f>TITRES_STAT!D2595</f>
        <v>11.99</v>
      </c>
      <c r="C2592" s="2">
        <f t="shared" si="317"/>
        <v>0</v>
      </c>
      <c r="D2592" s="2">
        <f t="shared" si="318"/>
        <v>12.118</v>
      </c>
      <c r="E2592" s="2">
        <f t="shared" si="320"/>
        <v>12.091999999999997</v>
      </c>
      <c r="F2592" s="2">
        <f t="shared" si="321"/>
        <v>12.090800000000002</v>
      </c>
      <c r="G2592" s="2">
        <f t="shared" si="315"/>
        <v>12.05034</v>
      </c>
      <c r="H2592" s="2">
        <f t="shared" si="319"/>
        <v>11.423449999999988</v>
      </c>
      <c r="I2592" s="2">
        <f t="array" ref="I2592">SUMPRODUCT(B2576:B2595, (ROW(B2576:B2595)-ROW(B2576)+1)) / (20*21/2)</f>
        <v>11.9801</v>
      </c>
      <c r="J2592" s="2">
        <f t="shared" si="322"/>
        <v>12.081948727217135</v>
      </c>
      <c r="K2592" s="2">
        <f t="shared" si="316"/>
        <v>11.968493670889593</v>
      </c>
    </row>
    <row r="2593" spans="1:11" ht="13.5" x14ac:dyDescent="0.25">
      <c r="A2593" s="3">
        <f>TITRES_STAT!B2596</f>
        <v>45783</v>
      </c>
      <c r="B2593" s="5">
        <f>TITRES_STAT!D2596</f>
        <v>11.7</v>
      </c>
      <c r="C2593" s="2">
        <f t="shared" si="317"/>
        <v>-0.29000000000000092</v>
      </c>
      <c r="D2593" s="2">
        <f t="shared" si="318"/>
        <v>11.997999999999999</v>
      </c>
      <c r="E2593" s="2">
        <f t="shared" si="320"/>
        <v>12.063999999999998</v>
      </c>
      <c r="F2593" s="2">
        <f t="shared" si="321"/>
        <v>12.075800000000001</v>
      </c>
      <c r="G2593" s="2">
        <f t="shared" si="315"/>
        <v>12.057080000000003</v>
      </c>
      <c r="H2593" s="2">
        <f t="shared" si="319"/>
        <v>11.425639999999989</v>
      </c>
      <c r="I2593" s="2">
        <f t="array" ref="I2593">SUMPRODUCT(B2577:B2596, (ROW(B2577:B2596)-ROW(B2577)+1)) / (20*21/2)</f>
        <v>11.948928571428572</v>
      </c>
      <c r="J2593" s="2">
        <f t="shared" si="322"/>
        <v>12.04557265795836</v>
      </c>
      <c r="K2593" s="2">
        <f t="shared" si="316"/>
        <v>11.957964507325295</v>
      </c>
    </row>
    <row r="2594" spans="1:11" ht="13.5" x14ac:dyDescent="0.25">
      <c r="A2594" s="3">
        <f>TITRES_STAT!B2597</f>
        <v>45784</v>
      </c>
      <c r="B2594" s="5">
        <f>TITRES_STAT!D2597</f>
        <v>11.7</v>
      </c>
      <c r="C2594" s="2">
        <f t="shared" si="317"/>
        <v>0</v>
      </c>
      <c r="D2594" s="2">
        <f t="shared" si="318"/>
        <v>11.88</v>
      </c>
      <c r="E2594" s="2">
        <f t="shared" si="320"/>
        <v>12.036</v>
      </c>
      <c r="F2594" s="2">
        <f t="shared" si="321"/>
        <v>12.051550000000001</v>
      </c>
      <c r="G2594" s="2">
        <f t="shared" si="315"/>
        <v>12.056060000000002</v>
      </c>
      <c r="H2594" s="2">
        <f t="shared" si="319"/>
        <v>11.427829999999988</v>
      </c>
      <c r="I2594" s="2">
        <f t="array" ref="I2594">SUMPRODUCT(B2578:B2597, (ROW(B2578:B2597)-ROW(B2578)+1)) / (20*21/2)</f>
        <v>11.919976190476191</v>
      </c>
      <c r="J2594" s="2">
        <f t="shared" si="322"/>
        <v>12.012660976248039</v>
      </c>
      <c r="K2594" s="2">
        <f t="shared" si="316"/>
        <v>11.947848252136069</v>
      </c>
    </row>
    <row r="2595" spans="1:11" ht="13.5" x14ac:dyDescent="0.25">
      <c r="A2595" s="3">
        <f>TITRES_STAT!B2598</f>
        <v>45785</v>
      </c>
      <c r="B2595" s="5">
        <f>TITRES_STAT!D2598</f>
        <v>11.7</v>
      </c>
      <c r="C2595" s="2">
        <f t="shared" si="317"/>
        <v>0</v>
      </c>
      <c r="D2595" s="2">
        <f t="shared" si="318"/>
        <v>11.815999999999999</v>
      </c>
      <c r="E2595" s="2">
        <f t="shared" si="320"/>
        <v>12.007</v>
      </c>
      <c r="F2595" s="2">
        <f t="shared" si="321"/>
        <v>12.0273</v>
      </c>
      <c r="G2595" s="2">
        <f t="shared" si="315"/>
        <v>12.055040000000004</v>
      </c>
      <c r="H2595" s="2">
        <f t="shared" si="319"/>
        <v>11.430019999999987</v>
      </c>
      <c r="I2595" s="2">
        <f t="array" ref="I2595">SUMPRODUCT(B2579:B2598, (ROW(B2579:B2598)-ROW(B2579)+1)) / (20*21/2)</f>
        <v>11.912380952380953</v>
      </c>
      <c r="J2595" s="2">
        <f t="shared" si="322"/>
        <v>11.982883740414893</v>
      </c>
      <c r="K2595" s="2">
        <f t="shared" si="316"/>
        <v>11.938128712836615</v>
      </c>
    </row>
    <row r="2596" spans="1:11" ht="13.5" x14ac:dyDescent="0.25">
      <c r="A2596" s="3">
        <f>TITRES_STAT!B2599</f>
        <v>45786</v>
      </c>
      <c r="B2596" s="5">
        <f>TITRES_STAT!D2599</f>
        <v>11.7</v>
      </c>
      <c r="C2596" s="2">
        <f t="shared" si="317"/>
        <v>0</v>
      </c>
      <c r="D2596" s="2">
        <f t="shared" si="318"/>
        <v>11.758000000000001</v>
      </c>
      <c r="E2596" s="2">
        <f t="shared" si="320"/>
        <v>11.958000000000002</v>
      </c>
      <c r="F2596" s="2">
        <f t="shared" si="321"/>
        <v>12.004</v>
      </c>
      <c r="G2596" s="2">
        <f t="shared" si="315"/>
        <v>12.053660000000006</v>
      </c>
      <c r="H2596" s="2">
        <f t="shared" si="319"/>
        <v>11.432209999999984</v>
      </c>
      <c r="I2596" s="2">
        <f t="array" ref="I2596">SUMPRODUCT(B2580:B2599, (ROW(B2580:B2599)-ROW(B2580)+1)) / (20*21/2)</f>
        <v>11.924190476190477</v>
      </c>
      <c r="J2596" s="2">
        <f t="shared" si="322"/>
        <v>11.955942431803951</v>
      </c>
      <c r="K2596" s="2">
        <f t="shared" si="316"/>
        <v>11.928790331941062</v>
      </c>
    </row>
    <row r="2597" spans="1:11" ht="13.5" x14ac:dyDescent="0.25">
      <c r="A2597" s="3">
        <f>TITRES_STAT!B2600</f>
        <v>45789</v>
      </c>
      <c r="B2597" s="5">
        <f>TITRES_STAT!D2600</f>
        <v>11.7</v>
      </c>
      <c r="C2597" s="2">
        <f t="shared" si="317"/>
        <v>0</v>
      </c>
      <c r="D2597" s="2">
        <f t="shared" si="318"/>
        <v>11.7</v>
      </c>
      <c r="E2597" s="2">
        <f t="shared" si="320"/>
        <v>11.909000000000002</v>
      </c>
      <c r="F2597" s="2">
        <f t="shared" si="321"/>
        <v>11.979749999999999</v>
      </c>
      <c r="G2597" s="2">
        <f t="shared" si="315"/>
        <v>12.052280000000007</v>
      </c>
      <c r="H2597" s="2">
        <f t="shared" si="319"/>
        <v>11.436709999999984</v>
      </c>
      <c r="I2597" s="2">
        <f t="array" ref="I2597">SUMPRODUCT(B2581:B2600, (ROW(B2581:B2600)-ROW(B2581)+1)) / (20*21/2)</f>
        <v>11.935571428571428</v>
      </c>
      <c r="J2597" s="2">
        <f t="shared" si="322"/>
        <v>11.931566962108336</v>
      </c>
      <c r="K2597" s="2">
        <f t="shared" si="316"/>
        <v>11.919818162061022</v>
      </c>
    </row>
    <row r="2598" spans="1:11" ht="13.5" x14ac:dyDescent="0.25">
      <c r="A2598" s="3">
        <f>TITRES_STAT!B2601</f>
        <v>45790</v>
      </c>
      <c r="B2598" s="5">
        <f>TITRES_STAT!D2601</f>
        <v>11.9</v>
      </c>
      <c r="C2598" s="2">
        <f t="shared" si="317"/>
        <v>0.20000000000000107</v>
      </c>
      <c r="D2598" s="2">
        <f t="shared" si="318"/>
        <v>11.739999999999998</v>
      </c>
      <c r="E2598" s="2">
        <f t="shared" si="320"/>
        <v>11.869000000000002</v>
      </c>
      <c r="F2598" s="2">
        <f t="shared" si="321"/>
        <v>11.965999999999998</v>
      </c>
      <c r="G2598" s="2">
        <f t="shared" si="315"/>
        <v>12.048620000000005</v>
      </c>
      <c r="H2598" s="2">
        <f t="shared" si="319"/>
        <v>11.439809999999984</v>
      </c>
      <c r="I2598" s="2">
        <f t="array" ref="I2598">SUMPRODUCT(B2582:B2601, (ROW(B2582:B2601)-ROW(B2582)+1)) / (20*21/2)</f>
        <v>11.93795238095238</v>
      </c>
      <c r="J2598" s="2">
        <f t="shared" si="322"/>
        <v>11.928560584764686</v>
      </c>
      <c r="K2598" s="2">
        <f t="shared" si="316"/>
        <v>11.919040979235099</v>
      </c>
    </row>
    <row r="2599" spans="1:11" ht="13.5" x14ac:dyDescent="0.25">
      <c r="A2599" s="3">
        <f>TITRES_STAT!B2602</f>
        <v>45791</v>
      </c>
      <c r="B2599" s="5">
        <f>TITRES_STAT!D2602</f>
        <v>12.09</v>
      </c>
      <c r="C2599" s="2">
        <f t="shared" si="317"/>
        <v>0.1899999999999995</v>
      </c>
      <c r="D2599" s="2">
        <f t="shared" si="318"/>
        <v>11.817999999999998</v>
      </c>
      <c r="E2599" s="2">
        <f t="shared" si="320"/>
        <v>11.849000000000002</v>
      </c>
      <c r="F2599" s="2">
        <f t="shared" si="321"/>
        <v>11.970499999999998</v>
      </c>
      <c r="G2599" s="2">
        <f t="shared" si="315"/>
        <v>12.054480000000005</v>
      </c>
      <c r="H2599" s="2">
        <f t="shared" si="319"/>
        <v>11.441644999999985</v>
      </c>
      <c r="I2599" s="2">
        <f t="array" ref="I2599">SUMPRODUCT(B2583:B2602, (ROW(B2583:B2602)-ROW(B2583)+1)) / (20*21/2)</f>
        <v>11.940333333333333</v>
      </c>
      <c r="J2599" s="2">
        <f t="shared" si="322"/>
        <v>11.943935767168048</v>
      </c>
      <c r="K2599" s="2">
        <f t="shared" si="316"/>
        <v>11.925745254559214</v>
      </c>
    </row>
    <row r="2600" spans="1:11" ht="13.5" x14ac:dyDescent="0.25">
      <c r="A2600" s="3">
        <f>TITRES_STAT!B2603</f>
        <v>45792</v>
      </c>
      <c r="B2600" s="5">
        <f>TITRES_STAT!D2603</f>
        <v>12.09</v>
      </c>
      <c r="C2600" s="2">
        <f t="shared" si="317"/>
        <v>0</v>
      </c>
      <c r="D2600" s="2">
        <f t="shared" si="318"/>
        <v>11.896000000000001</v>
      </c>
      <c r="E2600" s="2">
        <f t="shared" si="320"/>
        <v>11.856000000000002</v>
      </c>
      <c r="F2600" s="2">
        <f t="shared" si="321"/>
        <v>11.974999999999998</v>
      </c>
      <c r="G2600" s="2">
        <f t="shared" si="315"/>
        <v>12.052580000000008</v>
      </c>
      <c r="H2600" s="2">
        <f t="shared" si="319"/>
        <v>11.443524999999987</v>
      </c>
      <c r="I2600" s="2">
        <f t="array" ref="I2600">SUMPRODUCT(B2584:B2603, (ROW(B2584:B2603)-ROW(B2584)+1)) / (20*21/2)</f>
        <v>11.942714285714287</v>
      </c>
      <c r="J2600" s="2">
        <f t="shared" si="322"/>
        <v>11.957846646485377</v>
      </c>
      <c r="K2600" s="2">
        <f t="shared" si="316"/>
        <v>11.93218661712552</v>
      </c>
    </row>
    <row r="2601" spans="1:11" ht="13.5" x14ac:dyDescent="0.25">
      <c r="A2601" s="3">
        <f>TITRES_STAT!B2604</f>
        <v>45793</v>
      </c>
      <c r="B2601" s="5">
        <f>TITRES_STAT!D2604</f>
        <v>12</v>
      </c>
      <c r="C2601" s="2">
        <f t="shared" si="317"/>
        <v>-8.9999999999999858E-2</v>
      </c>
      <c r="D2601" s="2">
        <f t="shared" si="318"/>
        <v>11.956</v>
      </c>
      <c r="E2601" s="2">
        <f t="shared" si="320"/>
        <v>11.857000000000003</v>
      </c>
      <c r="F2601" s="2">
        <f t="shared" si="321"/>
        <v>11.974999999999998</v>
      </c>
      <c r="G2601" s="2">
        <f t="shared" si="315"/>
        <v>12.049260000000006</v>
      </c>
      <c r="H2601" s="2">
        <f t="shared" si="319"/>
        <v>11.445414999999985</v>
      </c>
      <c r="I2601" s="2">
        <f t="array" ref="I2601">SUMPRODUCT(B2585:B2604, (ROW(B2585:B2604)-ROW(B2585)+1)) / (20*21/2)</f>
        <v>11.964047619047617</v>
      </c>
      <c r="J2601" s="2">
        <f t="shared" si="322"/>
        <v>11.961861251582008</v>
      </c>
      <c r="K2601" s="2">
        <f t="shared" si="316"/>
        <v>11.934845965473539</v>
      </c>
    </row>
    <row r="2602" spans="1:11" ht="13.5" x14ac:dyDescent="0.25">
      <c r="A2602" s="3">
        <f>TITRES_STAT!B2605</f>
        <v>45796</v>
      </c>
      <c r="B2602" s="5">
        <f>TITRES_STAT!D2605</f>
        <v>12</v>
      </c>
      <c r="C2602" s="2">
        <f t="shared" si="317"/>
        <v>0</v>
      </c>
      <c r="D2602" s="2">
        <f t="shared" si="318"/>
        <v>12.016</v>
      </c>
      <c r="E2602" s="2">
        <f t="shared" si="320"/>
        <v>11.858000000000001</v>
      </c>
      <c r="F2602" s="2">
        <f t="shared" si="321"/>
        <v>11.974999999999998</v>
      </c>
      <c r="G2602" s="2">
        <f t="shared" si="315"/>
        <v>12.045560000000005</v>
      </c>
      <c r="H2602" s="2">
        <f t="shared" si="319"/>
        <v>11.447304999999986</v>
      </c>
      <c r="I2602" s="2">
        <f t="array" ref="I2602">SUMPRODUCT(B2586:B2605, (ROW(B2586:B2605)-ROW(B2586)+1)) / (20*21/2)</f>
        <v>11.984333333333334</v>
      </c>
      <c r="J2602" s="2">
        <f t="shared" si="322"/>
        <v>11.965493513336101</v>
      </c>
      <c r="K2602" s="2">
        <f t="shared" si="316"/>
        <v>11.937401025651047</v>
      </c>
    </row>
    <row r="2603" spans="1:11" ht="13.5" x14ac:dyDescent="0.25">
      <c r="A2603" s="3">
        <f>TITRES_STAT!B2606</f>
        <v>45797</v>
      </c>
      <c r="B2603" s="5">
        <f>TITRES_STAT!D2606</f>
        <v>12</v>
      </c>
      <c r="C2603" s="2">
        <f t="shared" si="317"/>
        <v>0</v>
      </c>
      <c r="D2603" s="2">
        <f t="shared" si="318"/>
        <v>12.036</v>
      </c>
      <c r="E2603" s="2">
        <f t="shared" si="320"/>
        <v>11.888</v>
      </c>
      <c r="F2603" s="2">
        <f t="shared" si="321"/>
        <v>11.975999999999997</v>
      </c>
      <c r="G2603" s="2">
        <f t="shared" si="315"/>
        <v>12.043160000000002</v>
      </c>
      <c r="H2603" s="2">
        <f t="shared" si="319"/>
        <v>11.449194999999984</v>
      </c>
      <c r="I2603" s="2">
        <f t="array" ref="I2603">SUMPRODUCT(B2587:B2606, (ROW(B2587:B2606)-ROW(B2587)+1)) / (20*21/2)</f>
        <v>12.003619047619047</v>
      </c>
      <c r="J2603" s="2">
        <f t="shared" si="322"/>
        <v>11.968779845399329</v>
      </c>
      <c r="K2603" s="2">
        <f t="shared" si="316"/>
        <v>11.939855887390221</v>
      </c>
    </row>
    <row r="2604" spans="1:11" ht="13.5" x14ac:dyDescent="0.25">
      <c r="A2604" s="3">
        <f>TITRES_STAT!B2607</f>
        <v>45798</v>
      </c>
      <c r="B2604" s="5">
        <f>TITRES_STAT!D2607</f>
        <v>12.2</v>
      </c>
      <c r="C2604" s="2">
        <f t="shared" si="317"/>
        <v>0.19999999999999929</v>
      </c>
      <c r="D2604" s="2">
        <f t="shared" si="318"/>
        <v>12.058000000000002</v>
      </c>
      <c r="E2604" s="2">
        <f t="shared" si="320"/>
        <v>11.937999999999999</v>
      </c>
      <c r="F2604" s="2">
        <f t="shared" si="321"/>
        <v>11.986999999999998</v>
      </c>
      <c r="G2604" s="2">
        <f t="shared" si="315"/>
        <v>12.043460000000003</v>
      </c>
      <c r="H2604" s="2">
        <f t="shared" si="319"/>
        <v>11.452084999999984</v>
      </c>
      <c r="I2604" s="2">
        <f t="array" ref="I2604">SUMPRODUCT(B2588:B2607, (ROW(B2588:B2607)-ROW(B2588)+1)) / (20*21/2)</f>
        <v>12.025714285714287</v>
      </c>
      <c r="J2604" s="2">
        <f t="shared" si="322"/>
        <v>11.990800812504155</v>
      </c>
      <c r="K2604" s="2">
        <f t="shared" si="316"/>
        <v>11.950057617296487</v>
      </c>
    </row>
    <row r="2605" spans="1:11" ht="13.5" x14ac:dyDescent="0.25">
      <c r="A2605" s="3">
        <f>TITRES_STAT!B2608</f>
        <v>45799</v>
      </c>
      <c r="B2605" s="5">
        <f>TITRES_STAT!D2608</f>
        <v>12.2</v>
      </c>
      <c r="C2605" s="2">
        <f t="shared" si="317"/>
        <v>0</v>
      </c>
      <c r="D2605" s="2">
        <f t="shared" si="318"/>
        <v>12.080000000000002</v>
      </c>
      <c r="E2605" s="2">
        <f t="shared" si="320"/>
        <v>11.988000000000001</v>
      </c>
      <c r="F2605" s="2">
        <f t="shared" si="321"/>
        <v>11.997499999999999</v>
      </c>
      <c r="G2605" s="2">
        <f t="shared" si="315"/>
        <v>12.043960000000004</v>
      </c>
      <c r="H2605" s="2">
        <f t="shared" si="319"/>
        <v>11.454974999999983</v>
      </c>
      <c r="I2605" s="2">
        <f t="array" ref="I2605">SUMPRODUCT(B2589:B2608, (ROW(B2589:B2608)-ROW(B2589)+1)) / (20*21/2)</f>
        <v>12.047619047619046</v>
      </c>
      <c r="J2605" s="2">
        <f t="shared" si="322"/>
        <v>12.010724544646616</v>
      </c>
      <c r="K2605" s="2">
        <f t="shared" si="316"/>
        <v>11.959859279363291</v>
      </c>
    </row>
    <row r="2606" spans="1:11" ht="13.5" x14ac:dyDescent="0.25">
      <c r="A2606" s="3">
        <f>TITRES_STAT!B2609</f>
        <v>45800</v>
      </c>
      <c r="B2606" s="5">
        <f>TITRES_STAT!D2609</f>
        <v>12.2</v>
      </c>
      <c r="C2606" s="2">
        <f t="shared" si="317"/>
        <v>0</v>
      </c>
      <c r="D2606" s="2">
        <f t="shared" si="318"/>
        <v>12.120000000000001</v>
      </c>
      <c r="E2606" s="2">
        <f t="shared" si="320"/>
        <v>12.038</v>
      </c>
      <c r="F2606" s="2">
        <f t="shared" si="321"/>
        <v>11.997999999999999</v>
      </c>
      <c r="G2606" s="2">
        <f t="shared" si="315"/>
        <v>12.044640000000005</v>
      </c>
      <c r="H2606" s="2">
        <f t="shared" si="319"/>
        <v>11.457914999999984</v>
      </c>
      <c r="I2606" s="2">
        <f t="array" ref="I2606">SUMPRODUCT(B2590:B2609, (ROW(B2590:B2609)-ROW(B2590)+1)) / (20*21/2)</f>
        <v>12.066999999999998</v>
      </c>
      <c r="J2606" s="2">
        <f t="shared" si="322"/>
        <v>12.028750778489794</v>
      </c>
      <c r="K2606" s="2">
        <f t="shared" si="316"/>
        <v>11.969276562525515</v>
      </c>
    </row>
    <row r="2607" spans="1:11" ht="13.5" x14ac:dyDescent="0.25">
      <c r="A2607" s="3">
        <f>TITRES_STAT!B2610</f>
        <v>45803</v>
      </c>
      <c r="B2607" s="5">
        <f>TITRES_STAT!D2610</f>
        <v>12.23</v>
      </c>
      <c r="C2607" s="2">
        <f t="shared" si="317"/>
        <v>3.0000000000001137E-2</v>
      </c>
      <c r="D2607" s="2">
        <f t="shared" si="318"/>
        <v>12.166</v>
      </c>
      <c r="E2607" s="2">
        <f t="shared" si="320"/>
        <v>12.091000000000001</v>
      </c>
      <c r="F2607" s="2">
        <f t="shared" si="321"/>
        <v>11.999999999999998</v>
      </c>
      <c r="G2607" s="2">
        <f t="shared" si="315"/>
        <v>12.045920000000002</v>
      </c>
      <c r="H2607" s="2">
        <f t="shared" si="319"/>
        <v>11.461004999999984</v>
      </c>
      <c r="I2607" s="2">
        <f t="array" ref="I2607">SUMPRODUCT(B2591:B2610, (ROW(B2591:B2610)-ROW(B2591)+1)) / (20*21/2)</f>
        <v>12.086809523809526</v>
      </c>
      <c r="J2607" s="2">
        <f t="shared" si="322"/>
        <v>12.047917371014575</v>
      </c>
      <c r="K2607" s="2">
        <f t="shared" si="316"/>
        <v>11.979501011053927</v>
      </c>
    </row>
    <row r="2608" spans="1:11" ht="13.5" x14ac:dyDescent="0.25">
      <c r="A2608" s="3">
        <f>TITRES_STAT!B2611</f>
        <v>45804</v>
      </c>
      <c r="B2608" s="5">
        <f>TITRES_STAT!D2611</f>
        <v>12.23</v>
      </c>
      <c r="C2608" s="2">
        <f t="shared" si="317"/>
        <v>0</v>
      </c>
      <c r="D2608" s="2">
        <f t="shared" si="318"/>
        <v>12.212</v>
      </c>
      <c r="E2608" s="2">
        <f t="shared" si="320"/>
        <v>12.124000000000001</v>
      </c>
      <c r="F2608" s="2">
        <f t="shared" si="321"/>
        <v>11.996499999999997</v>
      </c>
      <c r="G2608" s="2">
        <f t="shared" si="315"/>
        <v>12.047560000000002</v>
      </c>
      <c r="H2608" s="2">
        <f t="shared" si="319"/>
        <v>11.464094999999986</v>
      </c>
      <c r="I2608" s="2">
        <f t="array" ref="I2608">SUMPRODUCT(B2592:B2611, (ROW(B2592:B2611)-ROW(B2592)+1)) / (20*21/2)</f>
        <v>12.105761904761906</v>
      </c>
      <c r="J2608" s="2">
        <f t="shared" si="322"/>
        <v>12.065258573775091</v>
      </c>
      <c r="K2608" s="2">
        <f t="shared" si="316"/>
        <v>11.989324500816519</v>
      </c>
    </row>
    <row r="2609" spans="1:11" ht="13.5" x14ac:dyDescent="0.25">
      <c r="A2609" s="3">
        <f>TITRES_STAT!B2612</f>
        <v>45805</v>
      </c>
      <c r="B2609" s="5">
        <f>TITRES_STAT!D2612</f>
        <v>12.2</v>
      </c>
      <c r="C2609" s="2">
        <f t="shared" si="317"/>
        <v>-3.0000000000001137E-2</v>
      </c>
      <c r="D2609" s="2">
        <f t="shared" si="318"/>
        <v>12.212</v>
      </c>
      <c r="E2609" s="2">
        <f t="shared" si="320"/>
        <v>12.135000000000002</v>
      </c>
      <c r="F2609" s="2">
        <f t="shared" si="321"/>
        <v>11.991999999999997</v>
      </c>
      <c r="G2609" s="2">
        <f t="shared" si="315"/>
        <v>12.048800000000004</v>
      </c>
      <c r="H2609" s="2">
        <f t="shared" si="319"/>
        <v>11.467034999999985</v>
      </c>
      <c r="I2609" s="2">
        <f t="array" ref="I2609">SUMPRODUCT(B2593:B2612, (ROW(B2593:B2612)-ROW(B2593)+1)) / (20*21/2)</f>
        <v>12.123714285714286</v>
      </c>
      <c r="J2609" s="2">
        <f t="shared" si="322"/>
        <v>12.078091090558416</v>
      </c>
      <c r="K2609" s="2">
        <f t="shared" si="316"/>
        <v>11.997586285098224</v>
      </c>
    </row>
    <row r="2610" spans="1:11" ht="13.5" x14ac:dyDescent="0.25">
      <c r="A2610" s="3">
        <f>TITRES_STAT!B2613</f>
        <v>45806</v>
      </c>
      <c r="B2610" s="5">
        <f>TITRES_STAT!D2613</f>
        <v>12.2</v>
      </c>
      <c r="C2610" s="2">
        <f t="shared" si="317"/>
        <v>0</v>
      </c>
      <c r="D2610" s="2">
        <f t="shared" si="318"/>
        <v>12.212</v>
      </c>
      <c r="E2610" s="2">
        <f t="shared" si="320"/>
        <v>12.146000000000003</v>
      </c>
      <c r="F2610" s="2">
        <f t="shared" si="321"/>
        <v>12.000999999999996</v>
      </c>
      <c r="G2610" s="2">
        <f t="shared" ref="G2610:G2673" si="323">AVERAGE(B2561:B2610)</f>
        <v>12.052800000000005</v>
      </c>
      <c r="H2610" s="2">
        <f t="shared" si="319"/>
        <v>11.469974999999984</v>
      </c>
      <c r="I2610" s="2">
        <f t="array" ref="I2610">SUMPRODUCT(B2594:B2613, (ROW(B2594:B2613)-ROW(B2594)+1)) / (20*21/2)</f>
        <v>12.121619047619047</v>
      </c>
      <c r="J2610" s="2">
        <f t="shared" si="322"/>
        <v>12.089701462886186</v>
      </c>
      <c r="K2610" s="2">
        <f t="shared" si="316"/>
        <v>12.005524077839471</v>
      </c>
    </row>
    <row r="2611" spans="1:11" ht="13.5" x14ac:dyDescent="0.25">
      <c r="A2611" s="3">
        <f>TITRES_STAT!B2614</f>
        <v>45807</v>
      </c>
      <c r="B2611" s="5">
        <f>TITRES_STAT!D2614</f>
        <v>12.2</v>
      </c>
      <c r="C2611" s="2">
        <f t="shared" si="317"/>
        <v>0</v>
      </c>
      <c r="D2611" s="2">
        <f t="shared" si="318"/>
        <v>12.212</v>
      </c>
      <c r="E2611" s="2">
        <f t="shared" si="320"/>
        <v>12.166000000000002</v>
      </c>
      <c r="F2611" s="2">
        <f t="shared" si="321"/>
        <v>12.011499999999996</v>
      </c>
      <c r="G2611" s="2">
        <f t="shared" si="323"/>
        <v>12.053480000000004</v>
      </c>
      <c r="H2611" s="2">
        <f t="shared" si="319"/>
        <v>11.472914999999984</v>
      </c>
      <c r="I2611" s="2">
        <f t="array" ref="I2611">SUMPRODUCT(B2595:B2614, (ROW(B2595:B2614)-ROW(B2595)+1)) / (20*21/2)</f>
        <v>12.137142857142859</v>
      </c>
      <c r="J2611" s="2">
        <f t="shared" si="322"/>
        <v>12.100206085468454</v>
      </c>
      <c r="K2611" s="2">
        <f t="shared" ref="K2611:K2674" si="324">$K$4*B2611+(1-$K$4)*K2610</f>
        <v>12.013150584590864</v>
      </c>
    </row>
    <row r="2612" spans="1:11" ht="13.5" x14ac:dyDescent="0.25">
      <c r="A2612" s="3">
        <f>TITRES_STAT!B2615</f>
        <v>45810</v>
      </c>
      <c r="B2612" s="5">
        <f>TITRES_STAT!D2615</f>
        <v>12.2</v>
      </c>
      <c r="C2612" s="2">
        <f t="shared" si="317"/>
        <v>0</v>
      </c>
      <c r="D2612" s="2">
        <f t="shared" si="318"/>
        <v>12.206</v>
      </c>
      <c r="E2612" s="2">
        <f t="shared" si="320"/>
        <v>12.186000000000002</v>
      </c>
      <c r="F2612" s="2">
        <f t="shared" si="321"/>
        <v>12.021999999999995</v>
      </c>
      <c r="G2612" s="2">
        <f t="shared" si="323"/>
        <v>12.057480000000004</v>
      </c>
      <c r="H2612" s="2">
        <f t="shared" si="319"/>
        <v>11.475759999999985</v>
      </c>
      <c r="I2612" s="2">
        <f t="array" ref="I2612">SUMPRODUCT(B2596:B2615, (ROW(B2596:B2615)-ROW(B2596)+1)) / (20*21/2)</f>
        <v>12.150285714285713</v>
      </c>
      <c r="J2612" s="2">
        <f t="shared" si="322"/>
        <v>12.109710267804791</v>
      </c>
      <c r="K2612" s="2">
        <f t="shared" si="324"/>
        <v>12.020478012646125</v>
      </c>
    </row>
    <row r="2613" spans="1:11" ht="13.5" x14ac:dyDescent="0.25">
      <c r="A2613" s="3">
        <f>TITRES_STAT!B2616</f>
        <v>45811</v>
      </c>
      <c r="B2613" s="5">
        <f>TITRES_STAT!D2616</f>
        <v>12</v>
      </c>
      <c r="C2613" s="2">
        <f t="shared" si="317"/>
        <v>-0.19999999999999929</v>
      </c>
      <c r="D2613" s="2">
        <f t="shared" si="318"/>
        <v>12.16</v>
      </c>
      <c r="E2613" s="2">
        <f t="shared" si="320"/>
        <v>12.186000000000002</v>
      </c>
      <c r="F2613" s="2">
        <f t="shared" si="321"/>
        <v>12.036999999999995</v>
      </c>
      <c r="G2613" s="2">
        <f t="shared" si="323"/>
        <v>12.057480000000004</v>
      </c>
      <c r="H2613" s="2">
        <f t="shared" si="319"/>
        <v>11.477234999999984</v>
      </c>
      <c r="I2613" s="2">
        <f t="array" ref="I2613">SUMPRODUCT(B2597:B2616, (ROW(B2597:B2616)-ROW(B2597)+1)) / (20*21/2)</f>
        <v>12.16104761904762</v>
      </c>
      <c r="J2613" s="2">
        <f t="shared" si="322"/>
        <v>12.099261670871002</v>
      </c>
      <c r="K2613" s="2">
        <f t="shared" si="324"/>
        <v>12.019674953326669</v>
      </c>
    </row>
    <row r="2614" spans="1:11" ht="13.5" x14ac:dyDescent="0.25">
      <c r="A2614" s="3">
        <f>TITRES_STAT!B2617</f>
        <v>45812</v>
      </c>
      <c r="B2614" s="5">
        <f>TITRES_STAT!D2617</f>
        <v>12.2</v>
      </c>
      <c r="C2614" s="2">
        <f t="shared" si="317"/>
        <v>0.19999999999999929</v>
      </c>
      <c r="D2614" s="2">
        <f t="shared" si="318"/>
        <v>12.16</v>
      </c>
      <c r="E2614" s="2">
        <f t="shared" si="320"/>
        <v>12.186000000000002</v>
      </c>
      <c r="F2614" s="2">
        <f t="shared" si="321"/>
        <v>12.061999999999994</v>
      </c>
      <c r="G2614" s="2">
        <f t="shared" si="323"/>
        <v>12.061480000000001</v>
      </c>
      <c r="H2614" s="2">
        <f t="shared" si="319"/>
        <v>11.479709999999987</v>
      </c>
      <c r="I2614" s="2">
        <f t="array" ref="I2614">SUMPRODUCT(B2598:B2617, (ROW(B2598:B2617)-ROW(B2598)+1)) / (20*21/2)</f>
        <v>12.164666666666667</v>
      </c>
      <c r="J2614" s="2">
        <f t="shared" si="322"/>
        <v>12.108855797454716</v>
      </c>
      <c r="K2614" s="2">
        <f t="shared" si="324"/>
        <v>12.026746523784448</v>
      </c>
    </row>
    <row r="2615" spans="1:11" ht="13.5" x14ac:dyDescent="0.25">
      <c r="A2615" s="3">
        <f>TITRES_STAT!B2618</f>
        <v>45813</v>
      </c>
      <c r="B2615" s="5">
        <f>TITRES_STAT!D2618</f>
        <v>12.2</v>
      </c>
      <c r="C2615" s="2">
        <f t="shared" si="317"/>
        <v>0</v>
      </c>
      <c r="D2615" s="2">
        <f t="shared" si="318"/>
        <v>12.16</v>
      </c>
      <c r="E2615" s="2">
        <f t="shared" si="320"/>
        <v>12.186000000000002</v>
      </c>
      <c r="F2615" s="2">
        <f t="shared" si="321"/>
        <v>12.086999999999996</v>
      </c>
      <c r="G2615" s="2">
        <f t="shared" si="323"/>
        <v>12.065480000000003</v>
      </c>
      <c r="H2615" s="2">
        <f t="shared" si="319"/>
        <v>11.482139999999985</v>
      </c>
      <c r="I2615" s="2">
        <f t="array" ref="I2615">SUMPRODUCT(B2599:B2618, (ROW(B2599:B2618)-ROW(B2599)+1)) / (20*21/2)</f>
        <v>12.166142857142857</v>
      </c>
      <c r="J2615" s="2">
        <f t="shared" si="322"/>
        <v>12.117536197697124</v>
      </c>
      <c r="K2615" s="2">
        <f t="shared" si="324"/>
        <v>12.033540777753686</v>
      </c>
    </row>
    <row r="2616" spans="1:11" ht="13.5" x14ac:dyDescent="0.25">
      <c r="A2616" s="3">
        <f>TITRES_STAT!B2619</f>
        <v>45817</v>
      </c>
      <c r="B2616" s="5">
        <f>TITRES_STAT!D2619</f>
        <v>12.2</v>
      </c>
      <c r="C2616" s="2">
        <f t="shared" si="317"/>
        <v>0</v>
      </c>
      <c r="D2616" s="2">
        <f t="shared" si="318"/>
        <v>12.16</v>
      </c>
      <c r="E2616" s="2">
        <f t="shared" si="320"/>
        <v>12.186000000000002</v>
      </c>
      <c r="F2616" s="2">
        <f t="shared" si="321"/>
        <v>12.111999999999997</v>
      </c>
      <c r="G2616" s="2">
        <f t="shared" si="323"/>
        <v>12.069840000000005</v>
      </c>
      <c r="H2616" s="2">
        <f t="shared" si="319"/>
        <v>11.484569999999987</v>
      </c>
      <c r="I2616" s="2">
        <f t="array" ref="I2616">SUMPRODUCT(B2600:B2619, (ROW(B2600:B2619)-ROW(B2600)+1)) / (20*21/2)</f>
        <v>12.165476190476191</v>
      </c>
      <c r="J2616" s="2">
        <f t="shared" si="322"/>
        <v>12.125389893154541</v>
      </c>
      <c r="K2616" s="2">
        <f t="shared" si="324"/>
        <v>12.040068590390797</v>
      </c>
    </row>
    <row r="2617" spans="1:11" ht="13.5" x14ac:dyDescent="0.25">
      <c r="A2617" s="3">
        <f>TITRES_STAT!B2620</f>
        <v>45818</v>
      </c>
      <c r="B2617" s="5">
        <f>TITRES_STAT!D2620</f>
        <v>12.15</v>
      </c>
      <c r="C2617" s="2">
        <f t="shared" si="317"/>
        <v>-4.9999999999998934E-2</v>
      </c>
      <c r="D2617" s="2">
        <f t="shared" si="318"/>
        <v>12.149999999999999</v>
      </c>
      <c r="E2617" s="2">
        <f t="shared" si="320"/>
        <v>12.178000000000001</v>
      </c>
      <c r="F2617" s="2">
        <f t="shared" si="321"/>
        <v>12.134499999999997</v>
      </c>
      <c r="G2617" s="2">
        <f t="shared" si="323"/>
        <v>12.071000000000002</v>
      </c>
      <c r="H2617" s="2">
        <f t="shared" si="319"/>
        <v>11.486749999999988</v>
      </c>
      <c r="I2617" s="2">
        <f t="array" ref="I2617">SUMPRODUCT(B2601:B2620, (ROW(B2601:B2620)-ROW(B2601)+1)) / (20*21/2)</f>
        <v>12.151238095238094</v>
      </c>
      <c r="J2617" s="2">
        <f t="shared" si="322"/>
        <v>12.127733712854107</v>
      </c>
      <c r="K2617" s="2">
        <f t="shared" si="324"/>
        <v>12.044379626061748</v>
      </c>
    </row>
    <row r="2618" spans="1:11" ht="13.5" x14ac:dyDescent="0.25">
      <c r="A2618" s="3">
        <f>TITRES_STAT!B2621</f>
        <v>45819</v>
      </c>
      <c r="B2618" s="5">
        <f>TITRES_STAT!D2621</f>
        <v>12.15</v>
      </c>
      <c r="C2618" s="2">
        <f t="shared" si="317"/>
        <v>0</v>
      </c>
      <c r="D2618" s="2">
        <f t="shared" si="318"/>
        <v>12.179999999999998</v>
      </c>
      <c r="E2618" s="2">
        <f t="shared" si="320"/>
        <v>12.170000000000002</v>
      </c>
      <c r="F2618" s="2">
        <f t="shared" si="321"/>
        <v>12.146999999999997</v>
      </c>
      <c r="G2618" s="2">
        <f t="shared" si="323"/>
        <v>12.07142</v>
      </c>
      <c r="H2618" s="2">
        <f t="shared" si="319"/>
        <v>11.488929999999989</v>
      </c>
      <c r="I2618" s="2">
        <f t="array" ref="I2618">SUMPRODUCT(B2602:B2621, (ROW(B2602:B2621)-ROW(B2602)+1)) / (20*21/2)</f>
        <v>12.150761904761906</v>
      </c>
      <c r="J2618" s="2">
        <f t="shared" si="322"/>
        <v>12.129854311629906</v>
      </c>
      <c r="K2618" s="2">
        <f t="shared" si="324"/>
        <v>12.048521601510307</v>
      </c>
    </row>
    <row r="2619" spans="1:11" ht="13.5" x14ac:dyDescent="0.25">
      <c r="A2619" s="3">
        <f>TITRES_STAT!B2622</f>
        <v>45820</v>
      </c>
      <c r="B2619" s="5">
        <f>TITRES_STAT!D2622</f>
        <v>12.14</v>
      </c>
      <c r="C2619" s="2">
        <f t="shared" si="317"/>
        <v>-9.9999999999997868E-3</v>
      </c>
      <c r="D2619" s="2">
        <f t="shared" si="318"/>
        <v>12.167999999999999</v>
      </c>
      <c r="E2619" s="2">
        <f t="shared" si="320"/>
        <v>12.164000000000001</v>
      </c>
      <c r="F2619" s="2">
        <f t="shared" si="321"/>
        <v>12.149499999999998</v>
      </c>
      <c r="G2619" s="2">
        <f t="shared" si="323"/>
        <v>12.07146</v>
      </c>
      <c r="H2619" s="2">
        <f t="shared" si="319"/>
        <v>11.491104999999989</v>
      </c>
      <c r="I2619" s="2">
        <f t="array" ref="I2619">SUMPRODUCT(B2603:B2622, (ROW(B2603:B2622)-ROW(B2603)+1)) / (20*21/2)</f>
        <v>12.149619047619048</v>
      </c>
      <c r="J2619" s="2">
        <f t="shared" si="322"/>
        <v>12.130820567665152</v>
      </c>
      <c r="K2619" s="2">
        <f t="shared" si="324"/>
        <v>12.052108989686374</v>
      </c>
    </row>
    <row r="2620" spans="1:11" ht="13.5" x14ac:dyDescent="0.25">
      <c r="A2620" s="3">
        <f>TITRES_STAT!B2623</f>
        <v>45821</v>
      </c>
      <c r="B2620" s="5">
        <f>TITRES_STAT!D2623</f>
        <v>12</v>
      </c>
      <c r="C2620" s="2">
        <f t="shared" si="317"/>
        <v>-0.14000000000000057</v>
      </c>
      <c r="D2620" s="2">
        <f t="shared" si="318"/>
        <v>12.128</v>
      </c>
      <c r="E2620" s="2">
        <f t="shared" si="320"/>
        <v>12.144000000000002</v>
      </c>
      <c r="F2620" s="2">
        <f t="shared" si="321"/>
        <v>12.145</v>
      </c>
      <c r="G2620" s="2">
        <f t="shared" si="323"/>
        <v>12.068499999999997</v>
      </c>
      <c r="H2620" s="2">
        <f t="shared" si="319"/>
        <v>11.494659999999987</v>
      </c>
      <c r="I2620" s="2">
        <f t="array" ref="I2620">SUMPRODUCT(B2604:B2623, (ROW(B2604:B2623)-ROW(B2604)+1)) / (20*21/2)</f>
        <v>12.147809523809524</v>
      </c>
      <c r="J2620" s="2">
        <f t="shared" si="322"/>
        <v>12.118361465982757</v>
      </c>
      <c r="K2620" s="2">
        <f t="shared" si="324"/>
        <v>12.050065499894751</v>
      </c>
    </row>
    <row r="2621" spans="1:11" ht="13.5" x14ac:dyDescent="0.25">
      <c r="A2621" s="3">
        <f>TITRES_STAT!B2624</f>
        <v>45824</v>
      </c>
      <c r="B2621" s="5">
        <f>TITRES_STAT!D2624</f>
        <v>12.14</v>
      </c>
      <c r="C2621" s="2">
        <f t="shared" si="317"/>
        <v>0.14000000000000057</v>
      </c>
      <c r="D2621" s="2">
        <f t="shared" si="318"/>
        <v>12.116</v>
      </c>
      <c r="E2621" s="2">
        <f t="shared" si="320"/>
        <v>12.138000000000002</v>
      </c>
      <c r="F2621" s="2">
        <f t="shared" si="321"/>
        <v>12.151999999999997</v>
      </c>
      <c r="G2621" s="2">
        <f t="shared" si="323"/>
        <v>12.068719999999999</v>
      </c>
      <c r="H2621" s="2">
        <f t="shared" si="319"/>
        <v>11.496929999999985</v>
      </c>
      <c r="I2621" s="2">
        <f t="array" ref="I2621">SUMPRODUCT(B2605:B2624, (ROW(B2605:B2624)-ROW(B2605)+1)) / (20*21/2)</f>
        <v>12.145333333333333</v>
      </c>
      <c r="J2621" s="2">
        <f t="shared" si="322"/>
        <v>12.120422278746304</v>
      </c>
      <c r="K2621" s="2">
        <f t="shared" si="324"/>
        <v>12.053592343036135</v>
      </c>
    </row>
    <row r="2622" spans="1:11" ht="13.5" x14ac:dyDescent="0.25">
      <c r="A2622" s="3">
        <f>TITRES_STAT!B2625</f>
        <v>45825</v>
      </c>
      <c r="B2622" s="5">
        <f>TITRES_STAT!D2625</f>
        <v>12.14</v>
      </c>
      <c r="C2622" s="2">
        <f t="shared" si="317"/>
        <v>0</v>
      </c>
      <c r="D2622" s="2">
        <f t="shared" si="318"/>
        <v>12.114000000000001</v>
      </c>
      <c r="E2622" s="2">
        <f t="shared" si="320"/>
        <v>12.132</v>
      </c>
      <c r="F2622" s="2">
        <f t="shared" si="321"/>
        <v>12.158999999999997</v>
      </c>
      <c r="G2622" s="2">
        <f t="shared" si="323"/>
        <v>12.071519999999996</v>
      </c>
      <c r="H2622" s="2">
        <f t="shared" si="319"/>
        <v>11.499104999999984</v>
      </c>
      <c r="I2622" s="2">
        <f t="array" ref="I2622">SUMPRODUCT(B2606:B2625, (ROW(B2606:B2625)-ROW(B2606)+1)) / (20*21/2)</f>
        <v>12.143142857142857</v>
      </c>
      <c r="J2622" s="2">
        <f t="shared" si="322"/>
        <v>12.122286823627608</v>
      </c>
      <c r="K2622" s="2">
        <f t="shared" si="324"/>
        <v>12.056980878603346</v>
      </c>
    </row>
    <row r="2623" spans="1:11" ht="13.5" x14ac:dyDescent="0.25">
      <c r="A2623" s="3">
        <f>TITRES_STAT!B2626</f>
        <v>45826</v>
      </c>
      <c r="B2623" s="5">
        <f>TITRES_STAT!D2626</f>
        <v>12.14</v>
      </c>
      <c r="C2623" s="2">
        <f t="shared" si="317"/>
        <v>0</v>
      </c>
      <c r="D2623" s="2">
        <f t="shared" si="318"/>
        <v>12.112</v>
      </c>
      <c r="E2623" s="2">
        <f t="shared" si="320"/>
        <v>12.145999999999999</v>
      </c>
      <c r="F2623" s="2">
        <f t="shared" si="321"/>
        <v>12.165999999999997</v>
      </c>
      <c r="G2623" s="2">
        <f t="shared" si="323"/>
        <v>12.074319999999995</v>
      </c>
      <c r="H2623" s="2">
        <f t="shared" si="319"/>
        <v>11.501279999999984</v>
      </c>
      <c r="I2623" s="2">
        <f t="array" ref="I2623">SUMPRODUCT(B2607:B2626, (ROW(B2607:B2626)-ROW(B2607)+1)) / (20*21/2)</f>
        <v>12.140285714285712</v>
      </c>
      <c r="J2623" s="2">
        <f t="shared" si="322"/>
        <v>12.123973792805931</v>
      </c>
      <c r="K2623" s="2">
        <f t="shared" si="324"/>
        <v>12.060236530422824</v>
      </c>
    </row>
    <row r="2624" spans="1:11" ht="13.5" x14ac:dyDescent="0.25">
      <c r="A2624" s="3">
        <f>TITRES_STAT!B2627</f>
        <v>45827</v>
      </c>
      <c r="B2624" s="5">
        <f>TITRES_STAT!D2627</f>
        <v>12.14</v>
      </c>
      <c r="C2624" s="2">
        <f t="shared" si="317"/>
        <v>0</v>
      </c>
      <c r="D2624" s="2">
        <f t="shared" si="318"/>
        <v>12.112</v>
      </c>
      <c r="E2624" s="2">
        <f t="shared" si="320"/>
        <v>12.14</v>
      </c>
      <c r="F2624" s="2">
        <f t="shared" si="321"/>
        <v>12.162999999999997</v>
      </c>
      <c r="G2624" s="2">
        <f t="shared" si="323"/>
        <v>12.073419999999993</v>
      </c>
      <c r="H2624" s="2">
        <f t="shared" si="319"/>
        <v>11.503454999999985</v>
      </c>
      <c r="I2624" s="2">
        <f t="array" ref="I2624">SUMPRODUCT(B2608:B2627, (ROW(B2608:B2627)-ROW(B2608)+1)) / (20*21/2)</f>
        <v>12.143476190476191</v>
      </c>
      <c r="J2624" s="2">
        <f t="shared" si="322"/>
        <v>12.125500098252985</v>
      </c>
      <c r="K2624" s="2">
        <f t="shared" si="324"/>
        <v>12.063364509621929</v>
      </c>
    </row>
    <row r="2625" spans="1:11" ht="13.5" x14ac:dyDescent="0.25">
      <c r="A2625" s="3">
        <f>TITRES_STAT!B2628</f>
        <v>45828</v>
      </c>
      <c r="B2625" s="5">
        <f>TITRES_STAT!D2628</f>
        <v>12.14</v>
      </c>
      <c r="C2625" s="2">
        <f t="shared" si="317"/>
        <v>0</v>
      </c>
      <c r="D2625" s="2">
        <f t="shared" si="318"/>
        <v>12.14</v>
      </c>
      <c r="E2625" s="2">
        <f t="shared" si="320"/>
        <v>12.134</v>
      </c>
      <c r="F2625" s="2">
        <f t="shared" si="321"/>
        <v>12.159999999999997</v>
      </c>
      <c r="G2625" s="2">
        <f t="shared" si="323"/>
        <v>12.072519999999995</v>
      </c>
      <c r="H2625" s="2">
        <f t="shared" si="319"/>
        <v>11.505629999999986</v>
      </c>
      <c r="I2625" s="2">
        <f t="array" ref="I2625">SUMPRODUCT(B2609:B2628, (ROW(B2609:B2628)-ROW(B2609)+1)) / (20*21/2)</f>
        <v>12.145904761904761</v>
      </c>
      <c r="J2625" s="2">
        <f t="shared" si="322"/>
        <v>12.12688104127651</v>
      </c>
      <c r="K2625" s="2">
        <f t="shared" si="324"/>
        <v>12.066369822970088</v>
      </c>
    </row>
    <row r="2626" spans="1:11" ht="13.5" x14ac:dyDescent="0.25">
      <c r="A2626" s="3">
        <f>TITRES_STAT!B2629</f>
        <v>45831</v>
      </c>
      <c r="B2626" s="5">
        <f>TITRES_STAT!D2629</f>
        <v>12.13</v>
      </c>
      <c r="C2626" s="2">
        <f t="shared" si="317"/>
        <v>-9.9999999999997868E-3</v>
      </c>
      <c r="D2626" s="2">
        <f t="shared" si="318"/>
        <v>12.138000000000002</v>
      </c>
      <c r="E2626" s="2">
        <f t="shared" si="320"/>
        <v>12.126999999999999</v>
      </c>
      <c r="F2626" s="2">
        <f t="shared" si="321"/>
        <v>12.156499999999998</v>
      </c>
      <c r="G2626" s="2">
        <f t="shared" si="323"/>
        <v>12.071799999999994</v>
      </c>
      <c r="H2626" s="2">
        <f t="shared" si="319"/>
        <v>11.507754999999985</v>
      </c>
      <c r="I2626" s="2">
        <f t="array" ref="I2626">SUMPRODUCT(B2610:B2629, (ROW(B2610:B2629)-ROW(B2610)+1)) / (20*21/2)</f>
        <v>12.158095238095237</v>
      </c>
      <c r="J2626" s="2">
        <f t="shared" si="322"/>
        <v>12.127178084964461</v>
      </c>
      <c r="K2626" s="2">
        <f t="shared" si="324"/>
        <v>12.068865124030086</v>
      </c>
    </row>
    <row r="2627" spans="1:11" ht="13.5" x14ac:dyDescent="0.25">
      <c r="A2627" s="3">
        <f>TITRES_STAT!B2630</f>
        <v>45832</v>
      </c>
      <c r="B2627" s="5">
        <f>TITRES_STAT!D2630</f>
        <v>12.19</v>
      </c>
      <c r="C2627" s="2">
        <f t="shared" si="317"/>
        <v>5.9999999999998721E-2</v>
      </c>
      <c r="D2627" s="2">
        <f t="shared" si="318"/>
        <v>12.148</v>
      </c>
      <c r="E2627" s="2">
        <f t="shared" si="320"/>
        <v>12.131</v>
      </c>
      <c r="F2627" s="2">
        <f t="shared" si="321"/>
        <v>12.154499999999995</v>
      </c>
      <c r="G2627" s="2">
        <f t="shared" si="323"/>
        <v>12.071899999999996</v>
      </c>
      <c r="H2627" s="2">
        <f t="shared" si="319"/>
        <v>11.510179999999986</v>
      </c>
      <c r="I2627" s="2">
        <f t="array" ref="I2627">SUMPRODUCT(B2611:B2630, (ROW(B2611:B2630)-ROW(B2611)+1)) / (20*21/2)</f>
        <v>12.171809523809525</v>
      </c>
      <c r="J2627" s="2">
        <f t="shared" si="322"/>
        <v>12.133161124491656</v>
      </c>
      <c r="K2627" s="2">
        <f t="shared" si="324"/>
        <v>12.073615511323025</v>
      </c>
    </row>
    <row r="2628" spans="1:11" ht="13.5" x14ac:dyDescent="0.25">
      <c r="A2628" s="3">
        <f>TITRES_STAT!B2631</f>
        <v>45833</v>
      </c>
      <c r="B2628" s="5">
        <f>TITRES_STAT!D2631</f>
        <v>12.18</v>
      </c>
      <c r="C2628" s="2">
        <f t="shared" ref="C2628:C2684" si="325">B2628-B2627</f>
        <v>-9.9999999999997868E-3</v>
      </c>
      <c r="D2628" s="2">
        <f t="shared" si="318"/>
        <v>12.156000000000001</v>
      </c>
      <c r="E2628" s="2">
        <f t="shared" si="320"/>
        <v>12.134</v>
      </c>
      <c r="F2628" s="2">
        <f t="shared" si="321"/>
        <v>12.151999999999997</v>
      </c>
      <c r="G2628" s="2">
        <f t="shared" si="323"/>
        <v>12.071999999999996</v>
      </c>
      <c r="H2628" s="2">
        <f t="shared" si="319"/>
        <v>11.512554999999987</v>
      </c>
      <c r="I2628" s="2">
        <f t="array" ref="I2628">SUMPRODUCT(B2612:B2631, (ROW(B2612:B2631)-ROW(B2612)+1)) / (20*21/2)</f>
        <v>12.185047619047619</v>
      </c>
      <c r="J2628" s="2">
        <f t="shared" si="322"/>
        <v>12.137621969778165</v>
      </c>
      <c r="K2628" s="2">
        <f t="shared" si="324"/>
        <v>12.077787452055457</v>
      </c>
    </row>
    <row r="2629" spans="1:11" ht="13.5" x14ac:dyDescent="0.25">
      <c r="A2629" s="3">
        <f>TITRES_STAT!B2632</f>
        <v>45835</v>
      </c>
      <c r="B2629" s="5">
        <f>TITRES_STAT!D2632</f>
        <v>12.28</v>
      </c>
      <c r="C2629" s="2">
        <f t="shared" si="325"/>
        <v>9.9999999999999645E-2</v>
      </c>
      <c r="D2629" s="2">
        <f t="shared" si="318"/>
        <v>12.184000000000001</v>
      </c>
      <c r="E2629" s="2">
        <f t="shared" si="320"/>
        <v>12.148</v>
      </c>
      <c r="F2629" s="2">
        <f t="shared" si="321"/>
        <v>12.155999999999999</v>
      </c>
      <c r="G2629" s="2">
        <f t="shared" si="323"/>
        <v>12.077599999999995</v>
      </c>
      <c r="H2629" s="2">
        <f t="shared" si="319"/>
        <v>11.515429999999988</v>
      </c>
      <c r="I2629" s="2">
        <f t="array" ref="I2629">SUMPRODUCT(B2613:B2632, (ROW(B2613:B2632)-ROW(B2613)+1)) / (20*21/2)</f>
        <v>12.197809523809521</v>
      </c>
      <c r="J2629" s="2">
        <f t="shared" si="322"/>
        <v>12.151181782180245</v>
      </c>
      <c r="K2629" s="2">
        <f t="shared" si="324"/>
        <v>12.085717355896421</v>
      </c>
    </row>
    <row r="2630" spans="1:11" ht="13.5" x14ac:dyDescent="0.25">
      <c r="A2630" s="3">
        <f>TITRES_STAT!B2633</f>
        <v>45838</v>
      </c>
      <c r="B2630" s="5">
        <f>TITRES_STAT!D2633</f>
        <v>12.3</v>
      </c>
      <c r="C2630" s="2">
        <f t="shared" si="325"/>
        <v>2.000000000000135E-2</v>
      </c>
      <c r="D2630" s="2">
        <f t="shared" ref="D2630:D2684" si="326">AVERAGE(B2626:B2630)</f>
        <v>12.215999999999999</v>
      </c>
      <c r="E2630" s="2">
        <f t="shared" si="320"/>
        <v>12.177999999999999</v>
      </c>
      <c r="F2630" s="2">
        <f t="shared" si="321"/>
        <v>12.161</v>
      </c>
      <c r="G2630" s="2">
        <f t="shared" si="323"/>
        <v>12.083599999999995</v>
      </c>
      <c r="H2630" s="2">
        <f t="shared" si="319"/>
        <v>11.518404999999989</v>
      </c>
      <c r="I2630" s="2">
        <f t="array" ref="I2630">SUMPRODUCT(B2614:B2633, (ROW(B2614:B2633)-ROW(B2614)+1)) / (20*21/2)</f>
        <v>12.21009523809524</v>
      </c>
      <c r="J2630" s="2">
        <f t="shared" si="322"/>
        <v>12.165354945782125</v>
      </c>
      <c r="K2630" s="2">
        <f t="shared" si="324"/>
        <v>12.094120596841659</v>
      </c>
    </row>
    <row r="2631" spans="1:11" ht="13.5" x14ac:dyDescent="0.25">
      <c r="A2631" s="3">
        <f>TITRES_STAT!B2634</f>
        <v>45839</v>
      </c>
      <c r="B2631" s="5">
        <f>TITRES_STAT!D2634</f>
        <v>12.3</v>
      </c>
      <c r="C2631" s="2">
        <f t="shared" si="325"/>
        <v>0</v>
      </c>
      <c r="D2631" s="2">
        <f t="shared" si="326"/>
        <v>12.25</v>
      </c>
      <c r="E2631" s="2">
        <f t="shared" si="320"/>
        <v>12.193999999999999</v>
      </c>
      <c r="F2631" s="2">
        <f t="shared" si="321"/>
        <v>12.166</v>
      </c>
      <c r="G2631" s="2">
        <f t="shared" si="323"/>
        <v>12.089599999999994</v>
      </c>
      <c r="H2631" s="2">
        <f t="shared" si="319"/>
        <v>11.52137999999999</v>
      </c>
      <c r="I2631" s="2">
        <f t="array" ref="I2631">SUMPRODUCT(B2615:B2634, (ROW(B2615:B2634)-ROW(B2615)+1)) / (20*21/2)</f>
        <v>12.220952380952381</v>
      </c>
      <c r="J2631" s="2">
        <f t="shared" si="322"/>
        <v>12.178178284279065</v>
      </c>
      <c r="K2631" s="2">
        <f t="shared" si="324"/>
        <v>12.1021942989263</v>
      </c>
    </row>
    <row r="2632" spans="1:11" ht="13.5" x14ac:dyDescent="0.25">
      <c r="A2632" s="3">
        <f>TITRES_STAT!B2635</f>
        <v>45840</v>
      </c>
      <c r="B2632" s="5">
        <f>TITRES_STAT!D2635</f>
        <v>12.3</v>
      </c>
      <c r="C2632" s="2">
        <f t="shared" si="325"/>
        <v>0</v>
      </c>
      <c r="D2632" s="2">
        <f t="shared" si="326"/>
        <v>12.272</v>
      </c>
      <c r="E2632" s="2">
        <f t="shared" si="320"/>
        <v>12.209999999999999</v>
      </c>
      <c r="F2632" s="2">
        <f t="shared" si="321"/>
        <v>12.170999999999999</v>
      </c>
      <c r="G2632" s="2">
        <f t="shared" si="323"/>
        <v>12.095599999999992</v>
      </c>
      <c r="H2632" s="2">
        <f t="shared" si="319"/>
        <v>11.524354999999991</v>
      </c>
      <c r="I2632" s="2">
        <f t="array" ref="I2632">SUMPRODUCT(B2616:B2635, (ROW(B2616:B2635)-ROW(B2616)+1)) / (20*21/2)</f>
        <v>12.231333333333334</v>
      </c>
      <c r="J2632" s="2">
        <f t="shared" si="322"/>
        <v>12.189780352442963</v>
      </c>
      <c r="K2632" s="2">
        <f t="shared" si="324"/>
        <v>12.109951385242915</v>
      </c>
    </row>
    <row r="2633" spans="1:11" ht="13.5" x14ac:dyDescent="0.25">
      <c r="A2633" s="3">
        <f>TITRES_STAT!B2636</f>
        <v>45841</v>
      </c>
      <c r="B2633" s="5">
        <f>TITRES_STAT!D2636</f>
        <v>12.3</v>
      </c>
      <c r="C2633" s="2">
        <f t="shared" si="325"/>
        <v>0</v>
      </c>
      <c r="D2633" s="2">
        <f t="shared" si="326"/>
        <v>12.295999999999998</v>
      </c>
      <c r="E2633" s="2">
        <f t="shared" si="320"/>
        <v>12.225999999999999</v>
      </c>
      <c r="F2633" s="2">
        <f t="shared" si="321"/>
        <v>12.186000000000003</v>
      </c>
      <c r="G2633" s="2">
        <f t="shared" si="323"/>
        <v>12.101999999999991</v>
      </c>
      <c r="H2633" s="2">
        <f t="shared" si="319"/>
        <v>11.527329999999996</v>
      </c>
      <c r="I2633" s="2">
        <f t="array" ref="I2633">SUMPRODUCT(B2617:B2636, (ROW(B2617:B2636)-ROW(B2617)+1)) / (20*21/2)</f>
        <v>12.241238095238094</v>
      </c>
      <c r="J2633" s="2">
        <f t="shared" si="322"/>
        <v>12.200277461734109</v>
      </c>
      <c r="K2633" s="2">
        <f t="shared" si="324"/>
        <v>12.117404272096135</v>
      </c>
    </row>
    <row r="2634" spans="1:11" ht="13.5" x14ac:dyDescent="0.25">
      <c r="A2634" s="3">
        <f>TITRES_STAT!B2637</f>
        <v>45842</v>
      </c>
      <c r="B2634" s="5">
        <f>TITRES_STAT!D2637</f>
        <v>12.3</v>
      </c>
      <c r="C2634" s="2">
        <f t="shared" si="325"/>
        <v>0</v>
      </c>
      <c r="D2634" s="2">
        <f t="shared" si="326"/>
        <v>12.3</v>
      </c>
      <c r="E2634" s="2">
        <f t="shared" si="320"/>
        <v>12.241999999999999</v>
      </c>
      <c r="F2634" s="2">
        <f t="shared" si="321"/>
        <v>12.191000000000004</v>
      </c>
      <c r="G2634" s="2">
        <f t="shared" si="323"/>
        <v>12.108399999999991</v>
      </c>
      <c r="H2634" s="2">
        <f t="shared" ref="H2634:H2684" si="327">AVERAGE(B2435:B2634)</f>
        <v>11.530304999999997</v>
      </c>
      <c r="I2634" s="2">
        <f t="array" ref="I2634">SUMPRODUCT(B2618:B2637, (ROW(B2618:B2637)-ROW(B2618)+1)) / (20*21/2)</f>
        <v>12.250666666666666</v>
      </c>
      <c r="J2634" s="2">
        <f t="shared" si="322"/>
        <v>12.209774846330859</v>
      </c>
      <c r="K2634" s="2">
        <f t="shared" si="324"/>
        <v>12.124564888876678</v>
      </c>
    </row>
    <row r="2635" spans="1:11" ht="13.5" x14ac:dyDescent="0.25">
      <c r="A2635" s="3">
        <f>TITRES_STAT!B2638</f>
        <v>45845</v>
      </c>
      <c r="B2635" s="5">
        <f>TITRES_STAT!D2638</f>
        <v>12.3</v>
      </c>
      <c r="C2635" s="2">
        <f t="shared" si="325"/>
        <v>0</v>
      </c>
      <c r="D2635" s="2">
        <f t="shared" si="326"/>
        <v>12.3</v>
      </c>
      <c r="E2635" s="2">
        <f t="shared" si="320"/>
        <v>12.257999999999999</v>
      </c>
      <c r="F2635" s="2">
        <f t="shared" si="321"/>
        <v>12.196000000000003</v>
      </c>
      <c r="G2635" s="2">
        <f t="shared" si="323"/>
        <v>12.114599999999989</v>
      </c>
      <c r="H2635" s="2">
        <f t="shared" si="327"/>
        <v>11.535914999999997</v>
      </c>
      <c r="I2635" s="2">
        <f t="array" ref="I2635">SUMPRODUCT(B2619:B2638, (ROW(B2619:B2638)-ROW(B2619)+1)) / (20*21/2)</f>
        <v>12.249857142857142</v>
      </c>
      <c r="J2635" s="2">
        <f t="shared" si="322"/>
        <v>12.218367718108873</v>
      </c>
      <c r="K2635" s="2">
        <f t="shared" si="324"/>
        <v>12.131444697156025</v>
      </c>
    </row>
    <row r="2636" spans="1:11" ht="13.5" x14ac:dyDescent="0.25">
      <c r="A2636" s="3">
        <f>TITRES_STAT!B2639</f>
        <v>45846</v>
      </c>
      <c r="B2636" s="5">
        <f>TITRES_STAT!D2639</f>
        <v>12.3</v>
      </c>
      <c r="C2636" s="2">
        <f t="shared" si="325"/>
        <v>0</v>
      </c>
      <c r="D2636" s="2">
        <f t="shared" si="326"/>
        <v>12.3</v>
      </c>
      <c r="E2636" s="2">
        <f t="shared" ref="E2636:E2684" si="328">AVERAGE(B2627:B2636)</f>
        <v>12.274999999999999</v>
      </c>
      <c r="F2636" s="2">
        <f t="shared" si="321"/>
        <v>12.201000000000004</v>
      </c>
      <c r="G2636" s="2">
        <f t="shared" si="323"/>
        <v>12.116799999999989</v>
      </c>
      <c r="H2636" s="2">
        <f t="shared" si="327"/>
        <v>11.539725000000001</v>
      </c>
      <c r="I2636" s="2">
        <f t="array" ref="I2636">SUMPRODUCT(B2620:B2639, (ROW(B2620:B2639)-ROW(B2620)+1)) / (20*21/2)</f>
        <v>12.257380952380956</v>
      </c>
      <c r="J2636" s="2">
        <f t="shared" si="322"/>
        <v>12.226142221146123</v>
      </c>
      <c r="K2636" s="2">
        <f t="shared" si="324"/>
        <v>12.138054709032261</v>
      </c>
    </row>
    <row r="2637" spans="1:11" ht="13.5" x14ac:dyDescent="0.25">
      <c r="A2637" s="3">
        <f>TITRES_STAT!B2640</f>
        <v>45847</v>
      </c>
      <c r="B2637" s="5">
        <f>TITRES_STAT!D2640</f>
        <v>12.3</v>
      </c>
      <c r="C2637" s="2">
        <f t="shared" si="325"/>
        <v>0</v>
      </c>
      <c r="D2637" s="2">
        <f t="shared" si="326"/>
        <v>12.3</v>
      </c>
      <c r="E2637" s="2">
        <f t="shared" si="328"/>
        <v>12.285999999999998</v>
      </c>
      <c r="F2637" s="2">
        <f t="shared" si="321"/>
        <v>12.208500000000004</v>
      </c>
      <c r="G2637" s="2">
        <f t="shared" si="323"/>
        <v>12.118999999999987</v>
      </c>
      <c r="H2637" s="2">
        <f t="shared" si="327"/>
        <v>11.543535000000002</v>
      </c>
      <c r="I2637" s="2">
        <f t="array" ref="I2637">SUMPRODUCT(B2621:B2640, (ROW(B2621:B2640)-ROW(B2621)+1)) / (20*21/2)</f>
        <v>12.265142857142859</v>
      </c>
      <c r="J2637" s="2">
        <f t="shared" si="322"/>
        <v>12.233176295322682</v>
      </c>
      <c r="K2637" s="2">
        <f t="shared" si="324"/>
        <v>12.144405504756486</v>
      </c>
    </row>
    <row r="2638" spans="1:11" ht="13.5" x14ac:dyDescent="0.25">
      <c r="A2638" s="3">
        <f>TITRES_STAT!B2641</f>
        <v>45848</v>
      </c>
      <c r="B2638" s="5">
        <f>TITRES_STAT!D2641</f>
        <v>12.2</v>
      </c>
      <c r="C2638" s="2">
        <f t="shared" si="325"/>
        <v>-0.10000000000000142</v>
      </c>
      <c r="D2638" s="2">
        <f t="shared" si="326"/>
        <v>12.280000000000001</v>
      </c>
      <c r="E2638" s="2">
        <f t="shared" si="328"/>
        <v>12.287999999999998</v>
      </c>
      <c r="F2638" s="2">
        <f t="shared" si="321"/>
        <v>12.211000000000004</v>
      </c>
      <c r="G2638" s="2">
        <f t="shared" si="323"/>
        <v>12.116999999999988</v>
      </c>
      <c r="H2638" s="2">
        <f t="shared" si="327"/>
        <v>11.546845000000001</v>
      </c>
      <c r="I2638" s="2">
        <f t="array" ref="I2638">SUMPRODUCT(B2622:B2641, (ROW(B2622:B2641)-ROW(B2622)+1)) / (20*21/2)</f>
        <v>12.271476190476189</v>
      </c>
      <c r="J2638" s="2">
        <f t="shared" si="322"/>
        <v>12.230016648149093</v>
      </c>
      <c r="K2638" s="2">
        <f t="shared" si="324"/>
        <v>12.146585681040547</v>
      </c>
    </row>
    <row r="2639" spans="1:11" ht="13.5" x14ac:dyDescent="0.25">
      <c r="A2639" s="3">
        <f>TITRES_STAT!B2642</f>
        <v>45849</v>
      </c>
      <c r="B2639" s="5">
        <f>TITRES_STAT!D2642</f>
        <v>12.29</v>
      </c>
      <c r="C2639" s="2">
        <f t="shared" si="325"/>
        <v>8.9999999999999858E-2</v>
      </c>
      <c r="D2639" s="2">
        <f t="shared" si="326"/>
        <v>12.278000000000002</v>
      </c>
      <c r="E2639" s="2">
        <f t="shared" si="328"/>
        <v>12.288999999999998</v>
      </c>
      <c r="F2639" s="2">
        <f t="shared" si="321"/>
        <v>12.218500000000002</v>
      </c>
      <c r="G2639" s="2">
        <f t="shared" si="323"/>
        <v>12.116999999999992</v>
      </c>
      <c r="H2639" s="2">
        <f t="shared" si="327"/>
        <v>11.550650000000001</v>
      </c>
      <c r="I2639" s="2">
        <f t="array" ref="I2639">SUMPRODUCT(B2623:B2642, (ROW(B2623:B2642)-ROW(B2623)+1)) / (20*21/2)</f>
        <v>12.295142857142856</v>
      </c>
      <c r="J2639" s="2">
        <f t="shared" si="322"/>
        <v>12.23572934832537</v>
      </c>
      <c r="K2639" s="2">
        <f t="shared" si="324"/>
        <v>12.152209771980134</v>
      </c>
    </row>
    <row r="2640" spans="1:11" ht="13.5" x14ac:dyDescent="0.25">
      <c r="A2640" s="3">
        <f>TITRES_STAT!B2643</f>
        <v>45852</v>
      </c>
      <c r="B2640" s="5">
        <f>TITRES_STAT!D2643</f>
        <v>12.3</v>
      </c>
      <c r="C2640" s="2">
        <f t="shared" si="325"/>
        <v>1.0000000000001563E-2</v>
      </c>
      <c r="D2640" s="2">
        <f t="shared" si="326"/>
        <v>12.278</v>
      </c>
      <c r="E2640" s="2">
        <f t="shared" si="328"/>
        <v>12.289</v>
      </c>
      <c r="F2640" s="2">
        <f t="shared" si="321"/>
        <v>12.233500000000003</v>
      </c>
      <c r="G2640" s="2">
        <f t="shared" si="323"/>
        <v>12.122599999999991</v>
      </c>
      <c r="H2640" s="2">
        <f t="shared" si="327"/>
        <v>11.554460000000004</v>
      </c>
      <c r="I2640" s="2">
        <f t="array" ref="I2640">SUMPRODUCT(B2624:B2643, (ROW(B2624:B2643)-ROW(B2624)+1)) / (20*21/2)</f>
        <v>12.317142857142859</v>
      </c>
      <c r="J2640" s="2">
        <f t="shared" si="322"/>
        <v>12.241850362770572</v>
      </c>
      <c r="K2640" s="2">
        <f t="shared" si="324"/>
        <v>12.158005467196601</v>
      </c>
    </row>
    <row r="2641" spans="1:11" ht="13.5" x14ac:dyDescent="0.25">
      <c r="A2641" s="3">
        <f>TITRES_STAT!B2644</f>
        <v>45853</v>
      </c>
      <c r="B2641" s="5">
        <f>TITRES_STAT!D2644</f>
        <v>12.3</v>
      </c>
      <c r="C2641" s="2">
        <f t="shared" si="325"/>
        <v>0</v>
      </c>
      <c r="D2641" s="2">
        <f t="shared" si="326"/>
        <v>12.278</v>
      </c>
      <c r="E2641" s="2">
        <f t="shared" si="328"/>
        <v>12.288999999999998</v>
      </c>
      <c r="F2641" s="2">
        <f t="shared" si="321"/>
        <v>12.241500000000004</v>
      </c>
      <c r="G2641" s="2">
        <f t="shared" si="323"/>
        <v>12.128799999999991</v>
      </c>
      <c r="H2641" s="2">
        <f t="shared" si="327"/>
        <v>11.558270000000007</v>
      </c>
      <c r="I2641" s="2">
        <f t="array" ref="I2641">SUMPRODUCT(B2625:B2644, (ROW(B2625:B2644)-ROW(B2625)+1)) / (20*21/2)</f>
        <v>12.338428571428572</v>
      </c>
      <c r="J2641" s="2">
        <f t="shared" si="322"/>
        <v>12.247388423459089</v>
      </c>
      <c r="K2641" s="2">
        <f t="shared" si="324"/>
        <v>12.163573880247714</v>
      </c>
    </row>
    <row r="2642" spans="1:11" ht="13.5" x14ac:dyDescent="0.25">
      <c r="A2642" s="3">
        <f>TITRES_STAT!B2645</f>
        <v>45854</v>
      </c>
      <c r="B2642" s="5">
        <f>TITRES_STAT!D2645</f>
        <v>12.49</v>
      </c>
      <c r="C2642" s="2">
        <f t="shared" si="325"/>
        <v>0.1899999999999995</v>
      </c>
      <c r="D2642" s="2">
        <f t="shared" si="326"/>
        <v>12.316000000000001</v>
      </c>
      <c r="E2642" s="2">
        <f t="shared" si="328"/>
        <v>12.308</v>
      </c>
      <c r="F2642" s="2">
        <f t="shared" si="321"/>
        <v>12.259000000000004</v>
      </c>
      <c r="G2642" s="2">
        <f t="shared" si="323"/>
        <v>12.138799999999993</v>
      </c>
      <c r="H2642" s="2">
        <f t="shared" si="327"/>
        <v>11.563030000000003</v>
      </c>
      <c r="I2642" s="2">
        <f t="array" ref="I2642">SUMPRODUCT(B2626:B2645, (ROW(B2626:B2645)-ROW(B2626)+1)) / (20*21/2)</f>
        <v>12.348476190476189</v>
      </c>
      <c r="J2642" s="2">
        <f t="shared" si="322"/>
        <v>12.270494287891557</v>
      </c>
      <c r="K2642" s="2">
        <f t="shared" si="324"/>
        <v>12.176374904551727</v>
      </c>
    </row>
    <row r="2643" spans="1:11" ht="13.5" x14ac:dyDescent="0.25">
      <c r="A2643" s="3">
        <f>TITRES_STAT!B2646</f>
        <v>45855</v>
      </c>
      <c r="B2643" s="5">
        <f>TITRES_STAT!D2646</f>
        <v>12.49</v>
      </c>
      <c r="C2643" s="2">
        <f t="shared" si="325"/>
        <v>0</v>
      </c>
      <c r="D2643" s="2">
        <f t="shared" si="326"/>
        <v>12.374000000000001</v>
      </c>
      <c r="E2643" s="2">
        <f t="shared" si="328"/>
        <v>12.326999999999998</v>
      </c>
      <c r="F2643" s="2">
        <f t="shared" si="321"/>
        <v>12.276500000000002</v>
      </c>
      <c r="G2643" s="2">
        <f t="shared" si="323"/>
        <v>12.154599999999993</v>
      </c>
      <c r="H2643" s="2">
        <f t="shared" si="327"/>
        <v>11.567005000000004</v>
      </c>
      <c r="I2643" s="2">
        <f t="array" ref="I2643">SUMPRODUCT(B2627:B2646, (ROW(B2627:B2646)-ROW(B2627)+1)) / (20*21/2)</f>
        <v>12.357285714285712</v>
      </c>
      <c r="J2643" s="2">
        <f t="shared" si="322"/>
        <v>12.291399593806647</v>
      </c>
      <c r="K2643" s="2">
        <f t="shared" si="324"/>
        <v>12.18867392790264</v>
      </c>
    </row>
    <row r="2644" spans="1:11" ht="13.5" x14ac:dyDescent="0.25">
      <c r="A2644" s="3">
        <f>TITRES_STAT!B2647</f>
        <v>45856</v>
      </c>
      <c r="B2644" s="5">
        <f>TITRES_STAT!D2647</f>
        <v>12.5</v>
      </c>
      <c r="C2644" s="2">
        <f t="shared" si="325"/>
        <v>9.9999999999997868E-3</v>
      </c>
      <c r="D2644" s="2">
        <f t="shared" si="326"/>
        <v>12.416</v>
      </c>
      <c r="E2644" s="2">
        <f t="shared" si="328"/>
        <v>12.347</v>
      </c>
      <c r="F2644" s="2">
        <f t="shared" ref="F2644:F2684" si="329">AVERAGE(B2625:B2644)</f>
        <v>12.294500000000003</v>
      </c>
      <c r="G2644" s="2">
        <f t="shared" si="323"/>
        <v>12.170599999999995</v>
      </c>
      <c r="H2644" s="2">
        <f t="shared" si="327"/>
        <v>11.570980000000004</v>
      </c>
      <c r="I2644" s="2">
        <f t="array" ref="I2644">SUMPRODUCT(B2628:B2647, (ROW(B2628:B2647)-ROW(B2628)+1)) / (20*21/2)</f>
        <v>12.364809523809523</v>
      </c>
      <c r="J2644" s="2">
        <f t="shared" si="322"/>
        <v>12.311266299158394</v>
      </c>
      <c r="K2644" s="2">
        <f t="shared" si="324"/>
        <v>12.200882793475085</v>
      </c>
    </row>
    <row r="2645" spans="1:11" ht="13.5" x14ac:dyDescent="0.25">
      <c r="A2645" s="3">
        <f>TITRES_STAT!B2648</f>
        <v>45859</v>
      </c>
      <c r="B2645" s="5">
        <f>TITRES_STAT!D2648</f>
        <v>12.4</v>
      </c>
      <c r="C2645" s="2">
        <f t="shared" si="325"/>
        <v>-9.9999999999999645E-2</v>
      </c>
      <c r="D2645" s="2">
        <f t="shared" si="326"/>
        <v>12.436</v>
      </c>
      <c r="E2645" s="2">
        <f t="shared" si="328"/>
        <v>12.356999999999999</v>
      </c>
      <c r="F2645" s="2">
        <f t="shared" si="329"/>
        <v>12.307500000000001</v>
      </c>
      <c r="G2645" s="2">
        <f t="shared" si="323"/>
        <v>12.184599999999996</v>
      </c>
      <c r="H2645" s="2">
        <f t="shared" si="327"/>
        <v>11.574455000000007</v>
      </c>
      <c r="I2645" s="2">
        <f t="array" ref="I2645">SUMPRODUCT(B2629:B2648, (ROW(B2629:B2648)-ROW(B2629)+1)) / (20*21/2)</f>
        <v>12.371333333333334</v>
      </c>
      <c r="J2645" s="2">
        <f t="shared" ref="J2645:J2684" si="330">$J$4*B2645+J2644*(1-$J$4)</f>
        <v>12.319717127809975</v>
      </c>
      <c r="K2645" s="2">
        <f t="shared" si="324"/>
        <v>12.208691311378024</v>
      </c>
    </row>
    <row r="2646" spans="1:11" ht="13.5" x14ac:dyDescent="0.25">
      <c r="A2646" s="3">
        <f>TITRES_STAT!B2649</f>
        <v>45860</v>
      </c>
      <c r="B2646" s="5">
        <f>TITRES_STAT!D2649</f>
        <v>12.4</v>
      </c>
      <c r="C2646" s="2">
        <f t="shared" si="325"/>
        <v>0</v>
      </c>
      <c r="D2646" s="2">
        <f t="shared" si="326"/>
        <v>12.456</v>
      </c>
      <c r="E2646" s="2">
        <f t="shared" si="328"/>
        <v>12.367000000000001</v>
      </c>
      <c r="F2646" s="2">
        <f t="shared" si="329"/>
        <v>12.321000000000002</v>
      </c>
      <c r="G2646" s="2">
        <f t="shared" si="323"/>
        <v>12.198599999999994</v>
      </c>
      <c r="H2646" s="2">
        <f t="shared" si="327"/>
        <v>11.577930000000007</v>
      </c>
      <c r="I2646" s="2">
        <f t="array" ref="I2646">SUMPRODUCT(B2630:B2649, (ROW(B2630:B2649)-ROW(B2630)+1)) / (20*21/2)</f>
        <v>12.376809523809523</v>
      </c>
      <c r="J2646" s="2">
        <f t="shared" si="330"/>
        <v>12.327363115637596</v>
      </c>
      <c r="K2646" s="2">
        <f t="shared" si="324"/>
        <v>12.216193612892612</v>
      </c>
    </row>
    <row r="2647" spans="1:11" ht="13.5" x14ac:dyDescent="0.25">
      <c r="A2647" s="3">
        <f>TITRES_STAT!B2650</f>
        <v>45861</v>
      </c>
      <c r="B2647" s="5">
        <f>TITRES_STAT!D2650</f>
        <v>12.4</v>
      </c>
      <c r="C2647" s="2">
        <f t="shared" si="325"/>
        <v>0</v>
      </c>
      <c r="D2647" s="2">
        <f t="shared" si="326"/>
        <v>12.437999999999999</v>
      </c>
      <c r="E2647" s="2">
        <f t="shared" si="328"/>
        <v>12.377000000000002</v>
      </c>
      <c r="F2647" s="2">
        <f t="shared" si="329"/>
        <v>12.331500000000002</v>
      </c>
      <c r="G2647" s="2">
        <f t="shared" si="323"/>
        <v>12.212599999999998</v>
      </c>
      <c r="H2647" s="2">
        <f t="shared" si="327"/>
        <v>11.581775000000009</v>
      </c>
      <c r="I2647" s="2">
        <f t="array" ref="I2647">SUMPRODUCT(B2631:B2650, (ROW(B2631:B2650)-ROW(B2631)+1)) / (20*21/2)</f>
        <v>12.381714285714285</v>
      </c>
      <c r="J2647" s="2">
        <f t="shared" si="330"/>
        <v>12.3342809141483</v>
      </c>
      <c r="K2647" s="2">
        <f t="shared" si="324"/>
        <v>12.223401706504667</v>
      </c>
    </row>
    <row r="2648" spans="1:11" ht="13.5" x14ac:dyDescent="0.25">
      <c r="A2648" s="3">
        <f>TITRES_STAT!B2651</f>
        <v>45862</v>
      </c>
      <c r="B2648" s="5">
        <f>TITRES_STAT!D2651</f>
        <v>12.4</v>
      </c>
      <c r="C2648" s="2">
        <f t="shared" si="325"/>
        <v>0</v>
      </c>
      <c r="D2648" s="2">
        <f t="shared" si="326"/>
        <v>12.419999999999998</v>
      </c>
      <c r="E2648" s="2">
        <f t="shared" si="328"/>
        <v>12.397000000000002</v>
      </c>
      <c r="F2648" s="2">
        <f t="shared" si="329"/>
        <v>12.342500000000003</v>
      </c>
      <c r="G2648" s="2">
        <f t="shared" si="323"/>
        <v>12.222599999999998</v>
      </c>
      <c r="H2648" s="2">
        <f t="shared" si="327"/>
        <v>11.585620000000011</v>
      </c>
      <c r="I2648" s="2">
        <f t="array" ref="I2648">SUMPRODUCT(B2632:B2651, (ROW(B2632:B2651)-ROW(B2632)+1)) / (20*21/2)</f>
        <v>12.386142857142856</v>
      </c>
      <c r="J2648" s="2">
        <f t="shared" si="330"/>
        <v>12.340539874705604</v>
      </c>
      <c r="K2648" s="2">
        <f t="shared" si="324"/>
        <v>12.230327129778994</v>
      </c>
    </row>
    <row r="2649" spans="1:11" ht="13.5" x14ac:dyDescent="0.25">
      <c r="A2649" s="3">
        <f>TITRES_STAT!B2652</f>
        <v>45866</v>
      </c>
      <c r="B2649" s="5">
        <f>TITRES_STAT!D2652</f>
        <v>12.4</v>
      </c>
      <c r="C2649" s="2">
        <f t="shared" si="325"/>
        <v>0</v>
      </c>
      <c r="D2649" s="2">
        <f t="shared" si="326"/>
        <v>12.4</v>
      </c>
      <c r="E2649" s="2">
        <f t="shared" si="328"/>
        <v>12.408000000000003</v>
      </c>
      <c r="F2649" s="2">
        <f t="shared" si="329"/>
        <v>12.348500000000003</v>
      </c>
      <c r="G2649" s="2">
        <f t="shared" si="323"/>
        <v>12.228799999999996</v>
      </c>
      <c r="H2649" s="2">
        <f t="shared" si="327"/>
        <v>11.589465000000011</v>
      </c>
      <c r="I2649" s="2">
        <f t="array" ref="I2649">SUMPRODUCT(B2633:B2652, (ROW(B2633:B2652)-ROW(B2633)+1)) / (20*21/2)</f>
        <v>12.390095238095236</v>
      </c>
      <c r="J2649" s="2">
        <f t="shared" si="330"/>
        <v>12.34620274378126</v>
      </c>
      <c r="K2649" s="2">
        <f t="shared" si="324"/>
        <v>12.236980967826877</v>
      </c>
    </row>
    <row r="2650" spans="1:11" ht="13.5" x14ac:dyDescent="0.25">
      <c r="A2650" s="3">
        <f>TITRES_STAT!B2653</f>
        <v>45867</v>
      </c>
      <c r="B2650" s="5">
        <f>TITRES_STAT!D2653</f>
        <v>12.4</v>
      </c>
      <c r="C2650" s="2">
        <f t="shared" si="325"/>
        <v>0</v>
      </c>
      <c r="D2650" s="2">
        <f t="shared" si="326"/>
        <v>12.4</v>
      </c>
      <c r="E2650" s="2">
        <f t="shared" si="328"/>
        <v>12.418000000000003</v>
      </c>
      <c r="F2650" s="2">
        <f t="shared" si="329"/>
        <v>12.353500000000002</v>
      </c>
      <c r="G2650" s="2">
        <f t="shared" si="323"/>
        <v>12.234999999999998</v>
      </c>
      <c r="H2650" s="2">
        <f t="shared" si="327"/>
        <v>11.593310000000013</v>
      </c>
      <c r="I2650" s="2">
        <f t="array" ref="I2650">SUMPRODUCT(B2634:B2653, (ROW(B2634:B2653)-ROW(B2634)+1)) / (20*21/2)</f>
        <v>12.392619047619046</v>
      </c>
      <c r="J2650" s="2">
        <f t="shared" si="330"/>
        <v>12.351326291992569</v>
      </c>
      <c r="K2650" s="2">
        <f t="shared" si="324"/>
        <v>12.243373871049354</v>
      </c>
    </row>
    <row r="2651" spans="1:11" ht="13.5" x14ac:dyDescent="0.25">
      <c r="A2651" s="3">
        <f>TITRES_STAT!B2654</f>
        <v>45868</v>
      </c>
      <c r="B2651" s="5">
        <f>TITRES_STAT!D2654</f>
        <v>12.4</v>
      </c>
      <c r="C2651" s="2">
        <f t="shared" si="325"/>
        <v>0</v>
      </c>
      <c r="D2651" s="2">
        <f t="shared" si="326"/>
        <v>12.4</v>
      </c>
      <c r="E2651" s="2">
        <f t="shared" si="328"/>
        <v>12.428000000000003</v>
      </c>
      <c r="F2651" s="2">
        <f t="shared" si="329"/>
        <v>12.358500000000003</v>
      </c>
      <c r="G2651" s="2">
        <f t="shared" si="323"/>
        <v>12.242999999999997</v>
      </c>
      <c r="H2651" s="2">
        <f t="shared" si="327"/>
        <v>11.597155000000011</v>
      </c>
      <c r="I2651" s="2">
        <f t="array" ref="I2651">SUMPRODUCT(B2635:B2654, (ROW(B2635:B2654)-ROW(B2635)+1)) / (20*21/2)</f>
        <v>12.395666666666665</v>
      </c>
      <c r="J2651" s="2">
        <f t="shared" si="330"/>
        <v>12.355961883231371</v>
      </c>
      <c r="K2651" s="2">
        <f t="shared" si="324"/>
        <v>12.249516072184674</v>
      </c>
    </row>
    <row r="2652" spans="1:11" ht="13.5" x14ac:dyDescent="0.25">
      <c r="A2652" s="3">
        <f>TITRES_STAT!B2655</f>
        <v>45869</v>
      </c>
      <c r="B2652" s="5">
        <f>TITRES_STAT!D2655</f>
        <v>12.4</v>
      </c>
      <c r="C2652" s="2">
        <f t="shared" si="325"/>
        <v>0</v>
      </c>
      <c r="D2652" s="2">
        <f t="shared" si="326"/>
        <v>12.4</v>
      </c>
      <c r="E2652" s="2">
        <f t="shared" si="328"/>
        <v>12.419000000000002</v>
      </c>
      <c r="F2652" s="2">
        <f t="shared" si="329"/>
        <v>12.363500000000002</v>
      </c>
      <c r="G2652" s="2">
        <f t="shared" si="323"/>
        <v>12.250999999999998</v>
      </c>
      <c r="H2652" s="2">
        <f t="shared" si="327"/>
        <v>11.60100000000001</v>
      </c>
      <c r="I2652" s="2">
        <f t="array" ref="I2652">SUMPRODUCT(B2636:B2655, (ROW(B2636:B2655)-ROW(B2636)+1)) / (20*21/2)</f>
        <v>12.398238095238096</v>
      </c>
      <c r="J2652" s="2">
        <f t="shared" si="330"/>
        <v>12.360155989590288</v>
      </c>
      <c r="K2652" s="2">
        <f t="shared" si="324"/>
        <v>12.255417402687236</v>
      </c>
    </row>
    <row r="2653" spans="1:11" ht="13.5" x14ac:dyDescent="0.25">
      <c r="A2653" s="3">
        <f>TITRES_STAT!B2656</f>
        <v>45870</v>
      </c>
      <c r="B2653" s="5">
        <f>TITRES_STAT!D2656</f>
        <v>12.39</v>
      </c>
      <c r="C2653" s="2">
        <f t="shared" si="325"/>
        <v>-9.9999999999997868E-3</v>
      </c>
      <c r="D2653" s="2">
        <f t="shared" si="326"/>
        <v>12.398</v>
      </c>
      <c r="E2653" s="2">
        <f t="shared" si="328"/>
        <v>12.409000000000002</v>
      </c>
      <c r="F2653" s="2">
        <f t="shared" si="329"/>
        <v>12.368</v>
      </c>
      <c r="G2653" s="2">
        <f t="shared" si="323"/>
        <v>12.258799999999997</v>
      </c>
      <c r="H2653" s="2">
        <f t="shared" si="327"/>
        <v>11.60479500000001</v>
      </c>
      <c r="I2653" s="2">
        <f t="array" ref="I2653">SUMPRODUCT(B2637:B2656, (ROW(B2637:B2656)-ROW(B2637)+1)) / (20*21/2)</f>
        <v>12.395571428571428</v>
      </c>
      <c r="J2653" s="2">
        <f t="shared" si="330"/>
        <v>12.362998276295974</v>
      </c>
      <c r="K2653" s="2">
        <f t="shared" si="324"/>
        <v>12.260695151601462</v>
      </c>
    </row>
    <row r="2654" spans="1:11" ht="13.5" x14ac:dyDescent="0.25">
      <c r="A2654" s="3">
        <f>TITRES_STAT!B2657</f>
        <v>45873</v>
      </c>
      <c r="B2654" s="5">
        <f>TITRES_STAT!D2657</f>
        <v>12.4</v>
      </c>
      <c r="C2654" s="2">
        <f t="shared" si="325"/>
        <v>9.9999999999997868E-3</v>
      </c>
      <c r="D2654" s="2">
        <f t="shared" si="326"/>
        <v>12.398</v>
      </c>
      <c r="E2654" s="2">
        <f t="shared" si="328"/>
        <v>12.399000000000003</v>
      </c>
      <c r="F2654" s="2">
        <f t="shared" si="329"/>
        <v>12.373000000000003</v>
      </c>
      <c r="G2654" s="2">
        <f t="shared" si="323"/>
        <v>12.262799999999997</v>
      </c>
      <c r="H2654" s="2">
        <f t="shared" si="327"/>
        <v>11.609105000000008</v>
      </c>
      <c r="I2654" s="2">
        <f t="array" ref="I2654">SUMPRODUCT(B2638:B2657, (ROW(B2638:B2657)-ROW(B2638)+1)) / (20*21/2)</f>
        <v>12.396476190476191</v>
      </c>
      <c r="J2654" s="2">
        <f t="shared" si="330"/>
        <v>12.36652224998207</v>
      </c>
      <c r="K2654" s="2">
        <f t="shared" si="324"/>
        <v>12.266158086832778</v>
      </c>
    </row>
    <row r="2655" spans="1:11" ht="13.5" x14ac:dyDescent="0.25">
      <c r="A2655" s="3">
        <f>TITRES_STAT!B2658</f>
        <v>45874</v>
      </c>
      <c r="B2655" s="5">
        <f>TITRES_STAT!D2658</f>
        <v>12.4</v>
      </c>
      <c r="C2655" s="2">
        <f t="shared" si="325"/>
        <v>0</v>
      </c>
      <c r="D2655" s="2">
        <f t="shared" si="326"/>
        <v>12.398</v>
      </c>
      <c r="E2655" s="2">
        <f t="shared" si="328"/>
        <v>12.399000000000003</v>
      </c>
      <c r="F2655" s="2">
        <f t="shared" si="329"/>
        <v>12.378000000000004</v>
      </c>
      <c r="G2655" s="2">
        <f t="shared" si="323"/>
        <v>12.266799999999996</v>
      </c>
      <c r="H2655" s="2">
        <f t="shared" si="327"/>
        <v>11.613460000000007</v>
      </c>
      <c r="I2655" s="2">
        <f t="array" ref="I2655">SUMPRODUCT(B2639:B2658, (ROW(B2639:B2658)-ROW(B2639)+1)) / (20*21/2)</f>
        <v>12.396952380952381</v>
      </c>
      <c r="J2655" s="2">
        <f t="shared" si="330"/>
        <v>12.369710607126635</v>
      </c>
      <c r="K2655" s="2">
        <f t="shared" si="324"/>
        <v>12.271406789309925</v>
      </c>
    </row>
    <row r="2656" spans="1:11" ht="13.5" x14ac:dyDescent="0.25">
      <c r="A2656" s="3">
        <f>TITRES_STAT!B2659</f>
        <v>45875</v>
      </c>
      <c r="B2656" s="5">
        <f>TITRES_STAT!D2659</f>
        <v>12.35</v>
      </c>
      <c r="C2656" s="2">
        <f t="shared" si="325"/>
        <v>-5.0000000000000711E-2</v>
      </c>
      <c r="D2656" s="2">
        <f t="shared" si="326"/>
        <v>12.388</v>
      </c>
      <c r="E2656" s="2">
        <f t="shared" si="328"/>
        <v>12.394000000000002</v>
      </c>
      <c r="F2656" s="2">
        <f t="shared" si="329"/>
        <v>12.380500000000001</v>
      </c>
      <c r="G2656" s="2">
        <f t="shared" si="323"/>
        <v>12.269799999999998</v>
      </c>
      <c r="H2656" s="2">
        <f t="shared" si="327"/>
        <v>11.617565000000006</v>
      </c>
      <c r="I2656" s="2">
        <f t="array" ref="I2656">SUMPRODUCT(B2640:B2659, (ROW(B2640:B2659)-ROW(B2640)+1)) / (20*21/2)</f>
        <v>12.397476190476192</v>
      </c>
      <c r="J2656" s="2">
        <f t="shared" si="330"/>
        <v>12.367833406447907</v>
      </c>
      <c r="K2656" s="2">
        <f t="shared" si="324"/>
        <v>12.274488876003653</v>
      </c>
    </row>
    <row r="2657" spans="1:11" ht="13.5" x14ac:dyDescent="0.25">
      <c r="A2657" s="3">
        <f>TITRES_STAT!B2660</f>
        <v>45876</v>
      </c>
      <c r="B2657" s="5">
        <f>TITRES_STAT!D2660</f>
        <v>12.39</v>
      </c>
      <c r="C2657" s="2">
        <f t="shared" si="325"/>
        <v>4.0000000000000924E-2</v>
      </c>
      <c r="D2657" s="2">
        <f t="shared" si="326"/>
        <v>12.385999999999999</v>
      </c>
      <c r="E2657" s="2">
        <f t="shared" si="328"/>
        <v>12.393000000000001</v>
      </c>
      <c r="F2657" s="2">
        <f t="shared" si="329"/>
        <v>12.385000000000002</v>
      </c>
      <c r="G2657" s="2">
        <f t="shared" si="323"/>
        <v>12.272999999999998</v>
      </c>
      <c r="H2657" s="2">
        <f t="shared" si="327"/>
        <v>11.621825000000007</v>
      </c>
      <c r="I2657" s="2">
        <f t="array" ref="I2657">SUMPRODUCT(B2641:B2660, (ROW(B2641:B2660)-ROW(B2641)+1)) / (20*21/2)</f>
        <v>12.397476190476189</v>
      </c>
      <c r="J2657" s="2">
        <f t="shared" si="330"/>
        <v>12.369944510595726</v>
      </c>
      <c r="K2657" s="2">
        <f t="shared" si="324"/>
        <v>12.27901872400351</v>
      </c>
    </row>
    <row r="2658" spans="1:11" ht="13.5" x14ac:dyDescent="0.25">
      <c r="A2658" s="3">
        <f>TITRES_STAT!B2661</f>
        <v>45877</v>
      </c>
      <c r="B2658" s="5">
        <f>TITRES_STAT!D2661</f>
        <v>12.39</v>
      </c>
      <c r="C2658" s="2">
        <f t="shared" si="325"/>
        <v>0</v>
      </c>
      <c r="D2658" s="2">
        <f t="shared" si="326"/>
        <v>12.385999999999999</v>
      </c>
      <c r="E2658" s="2">
        <f t="shared" si="328"/>
        <v>12.391999999999999</v>
      </c>
      <c r="F2658" s="2">
        <f t="shared" si="329"/>
        <v>12.394500000000003</v>
      </c>
      <c r="G2658" s="2">
        <f t="shared" si="323"/>
        <v>12.276199999999996</v>
      </c>
      <c r="H2658" s="2">
        <f t="shared" si="327"/>
        <v>11.625620000000003</v>
      </c>
      <c r="I2658" s="2">
        <f t="array" ref="I2658">SUMPRODUCT(B2642:B2661, (ROW(B2642:B2661)-ROW(B2642)+1)) / (20*21/2)</f>
        <v>12.395095238095237</v>
      </c>
      <c r="J2658" s="2">
        <f t="shared" si="330"/>
        <v>12.371854557205657</v>
      </c>
      <c r="K2658" s="2">
        <f t="shared" si="324"/>
        <v>12.283370930905335</v>
      </c>
    </row>
    <row r="2659" spans="1:11" ht="13.5" x14ac:dyDescent="0.25">
      <c r="A2659" s="3">
        <f>TITRES_STAT!B2662</f>
        <v>45880</v>
      </c>
      <c r="B2659" s="5">
        <f>TITRES_STAT!D2662</f>
        <v>12.4</v>
      </c>
      <c r="C2659" s="2">
        <f t="shared" si="325"/>
        <v>9.9999999999997868E-3</v>
      </c>
      <c r="D2659" s="2">
        <f t="shared" si="326"/>
        <v>12.385999999999999</v>
      </c>
      <c r="E2659" s="2">
        <f t="shared" si="328"/>
        <v>12.391999999999999</v>
      </c>
      <c r="F2659" s="2">
        <f t="shared" si="329"/>
        <v>12.400000000000002</v>
      </c>
      <c r="G2659" s="2">
        <f t="shared" si="323"/>
        <v>12.280199999999997</v>
      </c>
      <c r="H2659" s="2">
        <f t="shared" si="327"/>
        <v>11.629560000000003</v>
      </c>
      <c r="I2659" s="2">
        <f t="array" ref="I2659">SUMPRODUCT(B2643:B2662, (ROW(B2643:B2662)-ROW(B2643)+1)) / (20*21/2)</f>
        <v>12.392333333333333</v>
      </c>
      <c r="J2659" s="2">
        <f t="shared" si="330"/>
        <v>12.374535075567023</v>
      </c>
      <c r="K2659" s="2">
        <f t="shared" si="324"/>
        <v>12.287944619889439</v>
      </c>
    </row>
    <row r="2660" spans="1:11" ht="13.5" x14ac:dyDescent="0.25">
      <c r="A2660" s="3">
        <f>TITRES_STAT!B2663</f>
        <v>45881</v>
      </c>
      <c r="B2660" s="5">
        <f>TITRES_STAT!D2663</f>
        <v>12.4</v>
      </c>
      <c r="C2660" s="2">
        <f t="shared" si="325"/>
        <v>0</v>
      </c>
      <c r="D2660" s="2">
        <f t="shared" si="326"/>
        <v>12.385999999999999</v>
      </c>
      <c r="E2660" s="2">
        <f t="shared" si="328"/>
        <v>12.391999999999999</v>
      </c>
      <c r="F2660" s="2">
        <f t="shared" si="329"/>
        <v>12.405000000000001</v>
      </c>
      <c r="G2660" s="2">
        <f t="shared" si="323"/>
        <v>12.284199999999997</v>
      </c>
      <c r="H2660" s="2">
        <f t="shared" si="327"/>
        <v>11.633405000000003</v>
      </c>
      <c r="I2660" s="2">
        <f t="array" ref="I2660">SUMPRODUCT(B2644:B2663, (ROW(B2644:B2663)-ROW(B2644)+1)) / (20*21/2)</f>
        <v>12.391999999999999</v>
      </c>
      <c r="J2660" s="2">
        <f t="shared" si="330"/>
        <v>12.376960306465401</v>
      </c>
      <c r="K2660" s="2">
        <f t="shared" si="324"/>
        <v>12.292338948521225</v>
      </c>
    </row>
    <row r="2661" spans="1:11" ht="13.5" x14ac:dyDescent="0.25">
      <c r="A2661" s="3">
        <f>TITRES_STAT!B2664</f>
        <v>45883</v>
      </c>
      <c r="B2661" s="5">
        <f>TITRES_STAT!D2664</f>
        <v>12.38</v>
      </c>
      <c r="C2661" s="2">
        <f t="shared" si="325"/>
        <v>-1.9999999999999574E-2</v>
      </c>
      <c r="D2661" s="2">
        <f t="shared" si="326"/>
        <v>12.391999999999999</v>
      </c>
      <c r="E2661" s="2">
        <f t="shared" si="328"/>
        <v>12.39</v>
      </c>
      <c r="F2661" s="2">
        <f t="shared" si="329"/>
        <v>12.409000000000002</v>
      </c>
      <c r="G2661" s="2">
        <f t="shared" si="323"/>
        <v>12.287799999999997</v>
      </c>
      <c r="H2661" s="2">
        <f t="shared" si="327"/>
        <v>11.637150000000005</v>
      </c>
      <c r="I2661" s="2">
        <f t="array" ref="I2661">SUMPRODUCT(B2645:B2664, (ROW(B2645:B2664)-ROW(B2645)+1)) / (20*21/2)</f>
        <v>12.390190476190476</v>
      </c>
      <c r="J2661" s="2">
        <f t="shared" si="330"/>
        <v>12.377249801087745</v>
      </c>
      <c r="K2661" s="2">
        <f t="shared" si="324"/>
        <v>12.295776636814512</v>
      </c>
    </row>
    <row r="2662" spans="1:11" ht="13.5" x14ac:dyDescent="0.25">
      <c r="A2662" s="3">
        <f>TITRES_STAT!B2665</f>
        <v>45884</v>
      </c>
      <c r="B2662" s="5">
        <f>TITRES_STAT!D2665</f>
        <v>12.38</v>
      </c>
      <c r="C2662" s="2">
        <f t="shared" si="325"/>
        <v>0</v>
      </c>
      <c r="D2662" s="2">
        <f t="shared" si="326"/>
        <v>12.39</v>
      </c>
      <c r="E2662" s="2">
        <f t="shared" si="328"/>
        <v>12.388</v>
      </c>
      <c r="F2662" s="2">
        <f t="shared" si="329"/>
        <v>12.403500000000003</v>
      </c>
      <c r="G2662" s="2">
        <f t="shared" si="323"/>
        <v>12.291399999999996</v>
      </c>
      <c r="H2662" s="2">
        <f t="shared" si="327"/>
        <v>11.640895000000006</v>
      </c>
      <c r="I2662" s="2">
        <f t="array" ref="I2662">SUMPRODUCT(B2646:B2665, (ROW(B2646:B2665)-ROW(B2646)+1)) / (20*21/2)</f>
        <v>12.38895238095238</v>
      </c>
      <c r="J2662" s="2">
        <f t="shared" si="330"/>
        <v>12.377511724793674</v>
      </c>
      <c r="K2662" s="2">
        <f t="shared" si="324"/>
        <v>12.29907951380218</v>
      </c>
    </row>
    <row r="2663" spans="1:11" ht="13.5" x14ac:dyDescent="0.25">
      <c r="A2663" s="3">
        <f>TITRES_STAT!B2666</f>
        <v>45887</v>
      </c>
      <c r="B2663" s="5">
        <f>TITRES_STAT!D2666</f>
        <v>12.4</v>
      </c>
      <c r="C2663" s="2">
        <f t="shared" si="325"/>
        <v>1.9999999999999574E-2</v>
      </c>
      <c r="D2663" s="2">
        <f t="shared" si="326"/>
        <v>12.391999999999999</v>
      </c>
      <c r="E2663" s="2">
        <f t="shared" si="328"/>
        <v>12.388999999999999</v>
      </c>
      <c r="F2663" s="2">
        <f t="shared" si="329"/>
        <v>12.398999999999999</v>
      </c>
      <c r="G2663" s="2">
        <f t="shared" si="323"/>
        <v>12.299399999999997</v>
      </c>
      <c r="H2663" s="2">
        <f t="shared" si="327"/>
        <v>11.644740000000004</v>
      </c>
      <c r="I2663" s="2">
        <f t="array" ref="I2663">SUMPRODUCT(B2647:B2666, (ROW(B2647:B2666)-ROW(B2647)+1)) / (20*21/2)</f>
        <v>12.386857142857144</v>
      </c>
      <c r="J2663" s="2">
        <f t="shared" si="330"/>
        <v>12.379653465289515</v>
      </c>
      <c r="K2663" s="2">
        <f t="shared" si="324"/>
        <v>12.303037179927585</v>
      </c>
    </row>
    <row r="2664" spans="1:11" ht="13.5" x14ac:dyDescent="0.25">
      <c r="A2664" s="3">
        <f>TITRES_STAT!B2667</f>
        <v>45888</v>
      </c>
      <c r="B2664" s="5">
        <f>TITRES_STAT!D2667</f>
        <v>12.38</v>
      </c>
      <c r="C2664" s="2">
        <f t="shared" si="325"/>
        <v>-1.9999999999999574E-2</v>
      </c>
      <c r="D2664" s="2">
        <f t="shared" si="326"/>
        <v>12.388000000000002</v>
      </c>
      <c r="E2664" s="2">
        <f t="shared" si="328"/>
        <v>12.386999999999999</v>
      </c>
      <c r="F2664" s="2">
        <f t="shared" si="329"/>
        <v>12.392999999999999</v>
      </c>
      <c r="G2664" s="2">
        <f t="shared" si="323"/>
        <v>12.302999999999995</v>
      </c>
      <c r="H2664" s="2">
        <f t="shared" si="327"/>
        <v>11.651025000000006</v>
      </c>
      <c r="I2664" s="2">
        <f t="array" ref="I2664">SUMPRODUCT(B2648:B2667, (ROW(B2648:B2667)-ROW(B2648)+1)) / (20*21/2)</f>
        <v>12.383000000000001</v>
      </c>
      <c r="J2664" s="2">
        <f t="shared" si="330"/>
        <v>12.379686468595276</v>
      </c>
      <c r="K2664" s="2">
        <f t="shared" si="324"/>
        <v>12.306055329734347</v>
      </c>
    </row>
    <row r="2665" spans="1:11" ht="13.5" x14ac:dyDescent="0.25">
      <c r="A2665" s="3">
        <f>TITRES_STAT!B2668</f>
        <v>45889</v>
      </c>
      <c r="B2665" s="5">
        <f>TITRES_STAT!D2668</f>
        <v>12.38</v>
      </c>
      <c r="C2665" s="2">
        <f t="shared" si="325"/>
        <v>0</v>
      </c>
      <c r="D2665" s="2">
        <f t="shared" si="326"/>
        <v>12.384000000000002</v>
      </c>
      <c r="E2665" s="2">
        <f t="shared" si="328"/>
        <v>12.385</v>
      </c>
      <c r="F2665" s="2">
        <f t="shared" si="329"/>
        <v>12.391999999999999</v>
      </c>
      <c r="G2665" s="2">
        <f t="shared" si="323"/>
        <v>12.306599999999996</v>
      </c>
      <c r="H2665" s="2">
        <f t="shared" si="327"/>
        <v>11.654815000000008</v>
      </c>
      <c r="I2665" s="2">
        <f t="array" ref="I2665">SUMPRODUCT(B2649:B2668, (ROW(B2649:B2668)-ROW(B2649)+1)) / (20*21/2)</f>
        <v>12.379380952380952</v>
      </c>
      <c r="J2665" s="2">
        <f t="shared" si="330"/>
        <v>12.37971632872906</v>
      </c>
      <c r="K2665" s="2">
        <f t="shared" si="324"/>
        <v>12.308955120725159</v>
      </c>
    </row>
    <row r="2666" spans="1:11" ht="13.5" x14ac:dyDescent="0.25">
      <c r="A2666" s="3">
        <f>TITRES_STAT!B2669</f>
        <v>45890</v>
      </c>
      <c r="B2666" s="5">
        <f>TITRES_STAT!D2669</f>
        <v>12.37</v>
      </c>
      <c r="C2666" s="2">
        <f t="shared" si="325"/>
        <v>-1.0000000000001563E-2</v>
      </c>
      <c r="D2666" s="2">
        <f t="shared" si="326"/>
        <v>12.382000000000001</v>
      </c>
      <c r="E2666" s="2">
        <f t="shared" si="328"/>
        <v>12.387</v>
      </c>
      <c r="F2666" s="2">
        <f t="shared" si="329"/>
        <v>12.390500000000001</v>
      </c>
      <c r="G2666" s="2">
        <f t="shared" si="323"/>
        <v>12.309999999999997</v>
      </c>
      <c r="H2666" s="2">
        <f t="shared" si="327"/>
        <v>11.658510000000009</v>
      </c>
      <c r="I2666" s="2">
        <f t="array" ref="I2666">SUMPRODUCT(B2650:B2669, (ROW(B2650:B2669)-ROW(B2650)+1)) / (20*21/2)</f>
        <v>12.37695238095238</v>
      </c>
      <c r="J2666" s="2">
        <f t="shared" si="330"/>
        <v>12.378790964088198</v>
      </c>
      <c r="K2666" s="2">
        <f t="shared" si="324"/>
        <v>12.311349037559467</v>
      </c>
    </row>
    <row r="2667" spans="1:11" ht="13.5" x14ac:dyDescent="0.25">
      <c r="A2667" s="3">
        <f>TITRES_STAT!B2670</f>
        <v>45891</v>
      </c>
      <c r="B2667" s="5">
        <f>TITRES_STAT!D2670</f>
        <v>12.35</v>
      </c>
      <c r="C2667" s="2">
        <f t="shared" si="325"/>
        <v>-1.9999999999999574E-2</v>
      </c>
      <c r="D2667" s="2">
        <f t="shared" si="326"/>
        <v>12.376000000000001</v>
      </c>
      <c r="E2667" s="2">
        <f t="shared" si="328"/>
        <v>12.382999999999999</v>
      </c>
      <c r="F2667" s="2">
        <f t="shared" si="329"/>
        <v>12.388</v>
      </c>
      <c r="G2667" s="2">
        <f t="shared" si="323"/>
        <v>12.313999999999998</v>
      </c>
      <c r="H2667" s="2">
        <f t="shared" si="327"/>
        <v>11.664415000000009</v>
      </c>
      <c r="I2667" s="2">
        <f t="array" ref="I2667">SUMPRODUCT(B2651:B2670, (ROW(B2651:B2670)-ROW(B2651)+1)) / (20*21/2)</f>
        <v>12.368047619047621</v>
      </c>
      <c r="J2667" s="2">
        <f t="shared" si="330"/>
        <v>12.376048967508369</v>
      </c>
      <c r="K2667" s="2">
        <f t="shared" si="324"/>
        <v>12.312864761576742</v>
      </c>
    </row>
    <row r="2668" spans="1:11" ht="13.5" x14ac:dyDescent="0.25">
      <c r="A2668" s="3">
        <f>TITRES_STAT!B2671</f>
        <v>45894</v>
      </c>
      <c r="B2668" s="5">
        <f>TITRES_STAT!D2671</f>
        <v>12.35</v>
      </c>
      <c r="C2668" s="2">
        <f t="shared" si="325"/>
        <v>0</v>
      </c>
      <c r="D2668" s="2">
        <f t="shared" si="326"/>
        <v>12.366000000000001</v>
      </c>
      <c r="E2668" s="2">
        <f t="shared" si="328"/>
        <v>12.379</v>
      </c>
      <c r="F2668" s="2">
        <f t="shared" si="329"/>
        <v>12.385499999999999</v>
      </c>
      <c r="G2668" s="2">
        <f t="shared" si="323"/>
        <v>12.317999999999998</v>
      </c>
      <c r="H2668" s="2">
        <f t="shared" si="327"/>
        <v>11.668475000000008</v>
      </c>
      <c r="I2668" s="2">
        <f t="array" ref="I2668">SUMPRODUCT(B2652:B2671, (ROW(B2652:B2671)-ROW(B2652)+1)) / (20*21/2)</f>
        <v>12.367285714285712</v>
      </c>
      <c r="J2668" s="2">
        <f t="shared" si="330"/>
        <v>12.373568113459953</v>
      </c>
      <c r="K2668" s="2">
        <f t="shared" si="324"/>
        <v>12.314321045436479</v>
      </c>
    </row>
    <row r="2669" spans="1:11" ht="13.5" x14ac:dyDescent="0.25">
      <c r="A2669" s="3">
        <f>TITRES_STAT!B2672</f>
        <v>45895</v>
      </c>
      <c r="B2669" s="5">
        <f>TITRES_STAT!D2672</f>
        <v>12.36</v>
      </c>
      <c r="C2669" s="2">
        <f t="shared" si="325"/>
        <v>9.9999999999997868E-3</v>
      </c>
      <c r="D2669" s="2">
        <f t="shared" si="326"/>
        <v>12.362</v>
      </c>
      <c r="E2669" s="2">
        <f t="shared" si="328"/>
        <v>12.375</v>
      </c>
      <c r="F2669" s="2">
        <f t="shared" si="329"/>
        <v>12.383499999999998</v>
      </c>
      <c r="G2669" s="2">
        <f t="shared" si="323"/>
        <v>12.322399999999998</v>
      </c>
      <c r="H2669" s="2">
        <f t="shared" si="327"/>
        <v>11.672675000000009</v>
      </c>
      <c r="I2669" s="2">
        <f t="array" ref="I2669">SUMPRODUCT(B2653:B2672, (ROW(B2653:B2672)-ROW(B2653)+1)) / (20*21/2)</f>
        <v>12.366666666666665</v>
      </c>
      <c r="J2669" s="2">
        <f t="shared" si="330"/>
        <v>12.372275912178054</v>
      </c>
      <c r="K2669" s="2">
        <f t="shared" si="324"/>
        <v>12.31611237698799</v>
      </c>
    </row>
    <row r="2670" spans="1:11" ht="13.5" x14ac:dyDescent="0.25">
      <c r="A2670" s="3">
        <f>TITRES_STAT!B2673</f>
        <v>45896</v>
      </c>
      <c r="B2670" s="5">
        <f>TITRES_STAT!D2673</f>
        <v>12.29</v>
      </c>
      <c r="C2670" s="2">
        <f t="shared" si="325"/>
        <v>-7.0000000000000284E-2</v>
      </c>
      <c r="D2670" s="2">
        <f t="shared" si="326"/>
        <v>12.343999999999999</v>
      </c>
      <c r="E2670" s="2">
        <f t="shared" si="328"/>
        <v>12.363999999999999</v>
      </c>
      <c r="F2670" s="2">
        <f t="shared" si="329"/>
        <v>12.377999999999998</v>
      </c>
      <c r="G2670" s="2">
        <f t="shared" si="323"/>
        <v>12.328199999999995</v>
      </c>
      <c r="H2670" s="2">
        <f t="shared" si="327"/>
        <v>11.67911000000001</v>
      </c>
      <c r="I2670" s="2">
        <f t="array" ref="I2670">SUMPRODUCT(B2654:B2673, (ROW(B2654:B2673)-ROW(B2654)+1)) / (20*21/2)</f>
        <v>12.364285714285714</v>
      </c>
      <c r="J2670" s="2">
        <f t="shared" si="330"/>
        <v>12.36444011101824</v>
      </c>
      <c r="K2670" s="2">
        <f t="shared" si="324"/>
        <v>12.315088362204147</v>
      </c>
    </row>
    <row r="2671" spans="1:11" ht="13.5" x14ac:dyDescent="0.25">
      <c r="A2671" s="3">
        <f>TITRES_STAT!B2674</f>
        <v>45897</v>
      </c>
      <c r="B2671" s="5">
        <f>TITRES_STAT!D2674</f>
        <v>12.37</v>
      </c>
      <c r="C2671" s="2">
        <f t="shared" si="325"/>
        <v>8.0000000000000071E-2</v>
      </c>
      <c r="D2671" s="2">
        <f t="shared" si="326"/>
        <v>12.343999999999999</v>
      </c>
      <c r="E2671" s="2">
        <f t="shared" si="328"/>
        <v>12.363</v>
      </c>
      <c r="F2671" s="2">
        <f t="shared" si="329"/>
        <v>12.3765</v>
      </c>
      <c r="G2671" s="2">
        <f t="shared" si="323"/>
        <v>12.332799999999995</v>
      </c>
      <c r="H2671" s="2">
        <f t="shared" si="327"/>
        <v>11.684190000000008</v>
      </c>
      <c r="I2671" s="2">
        <f t="array" ref="I2671">SUMPRODUCT(B2655:B2674, (ROW(B2655:B2674)-ROW(B2655)+1)) / (20*21/2)</f>
        <v>12.410666666666666</v>
      </c>
      <c r="J2671" s="2">
        <f t="shared" si="330"/>
        <v>12.364969624254599</v>
      </c>
      <c r="K2671" s="2">
        <f t="shared" si="324"/>
        <v>12.317241759764768</v>
      </c>
    </row>
    <row r="2672" spans="1:11" ht="13.5" x14ac:dyDescent="0.25">
      <c r="A2672" s="3">
        <f>TITRES_STAT!B2675</f>
        <v>45898</v>
      </c>
      <c r="B2672" s="5">
        <f>TITRES_STAT!D2675</f>
        <v>12.37</v>
      </c>
      <c r="C2672" s="2">
        <f t="shared" si="325"/>
        <v>0</v>
      </c>
      <c r="D2672" s="2">
        <f t="shared" si="326"/>
        <v>12.347999999999999</v>
      </c>
      <c r="E2672" s="2">
        <f t="shared" si="328"/>
        <v>12.362</v>
      </c>
      <c r="F2672" s="2">
        <f t="shared" si="329"/>
        <v>12.374999999999998</v>
      </c>
      <c r="G2672" s="2">
        <f t="shared" si="323"/>
        <v>12.337399999999995</v>
      </c>
      <c r="H2672" s="2">
        <f t="shared" si="327"/>
        <v>11.691810000000007</v>
      </c>
      <c r="I2672" s="2">
        <f t="array" ref="I2672">SUMPRODUCT(B2656:B2675, (ROW(B2656:B2675)-ROW(B2656)+1)) / (20*21/2)</f>
        <v>12.387238095238096</v>
      </c>
      <c r="J2672" s="2">
        <f t="shared" si="330"/>
        <v>12.365448707658922</v>
      </c>
      <c r="K2672" s="2">
        <f t="shared" si="324"/>
        <v>12.319310710362227</v>
      </c>
    </row>
    <row r="2673" spans="1:11" ht="13.5" x14ac:dyDescent="0.25">
      <c r="A2673" s="3">
        <f>TITRES_STAT!B2676</f>
        <v>45901</v>
      </c>
      <c r="B2673" s="5">
        <f>TITRES_STAT!D2676</f>
        <v>12.35</v>
      </c>
      <c r="C2673" s="2">
        <f t="shared" si="325"/>
        <v>-1.9999999999999574E-2</v>
      </c>
      <c r="D2673" s="2">
        <f t="shared" si="326"/>
        <v>12.347999999999999</v>
      </c>
      <c r="E2673" s="2">
        <f t="shared" si="328"/>
        <v>12.356999999999999</v>
      </c>
      <c r="F2673" s="2">
        <f t="shared" si="329"/>
        <v>12.372999999999999</v>
      </c>
      <c r="G2673" s="2">
        <f t="shared" si="323"/>
        <v>12.341599999999996</v>
      </c>
      <c r="H2673" s="2">
        <f t="shared" si="327"/>
        <v>11.701730000000007</v>
      </c>
      <c r="I2673" s="2">
        <f t="array" ref="I2673">SUMPRODUCT(B2657:B2676, (ROW(B2657:B2676)-ROW(B2657)+1)) / (20*21/2)</f>
        <v>12.373571428571427</v>
      </c>
      <c r="J2673" s="2">
        <f t="shared" si="330"/>
        <v>12.363977402167595</v>
      </c>
      <c r="K2673" s="2">
        <f t="shared" si="324"/>
        <v>12.320514211916651</v>
      </c>
    </row>
    <row r="2674" spans="1:11" ht="13.5" x14ac:dyDescent="0.25">
      <c r="A2674" s="3">
        <f>TITRES_STAT!B2677</f>
        <v>45902</v>
      </c>
      <c r="B2674" s="5">
        <f>TITRES_STAT!D2677</f>
        <v>12.86</v>
      </c>
      <c r="C2674" s="2">
        <f t="shared" si="325"/>
        <v>0.50999999999999979</v>
      </c>
      <c r="D2674" s="2">
        <f t="shared" si="326"/>
        <v>12.447999999999999</v>
      </c>
      <c r="E2674" s="2">
        <f t="shared" si="328"/>
        <v>12.404999999999999</v>
      </c>
      <c r="F2674" s="2">
        <f t="shared" si="329"/>
        <v>12.396000000000001</v>
      </c>
      <c r="G2674" s="2">
        <f t="shared" ref="G2674:G2684" si="331">AVERAGE(B2625:B2674)</f>
        <v>12.355999999999995</v>
      </c>
      <c r="H2674" s="2">
        <f t="shared" si="327"/>
        <v>11.712075000000006</v>
      </c>
      <c r="I2674" s="2">
        <f t="array" ref="I2674">SUMPRODUCT(B2658:B2677, (ROW(B2658:B2677)-ROW(B2658)+1)) / (20*21/2)</f>
        <v>12.383285714285714</v>
      </c>
      <c r="J2674" s="2">
        <f t="shared" si="330"/>
        <v>12.411217649580205</v>
      </c>
      <c r="K2674" s="2">
        <f t="shared" si="324"/>
        <v>12.341670517331684</v>
      </c>
    </row>
    <row r="2675" spans="1:11" ht="13.5" x14ac:dyDescent="0.25">
      <c r="A2675" s="3">
        <f>TITRES_STAT!B2678</f>
        <v>45903</v>
      </c>
      <c r="B2675" s="5">
        <f>TITRES_STAT!D2678</f>
        <v>12.15</v>
      </c>
      <c r="C2675" s="2">
        <f t="shared" si="325"/>
        <v>-0.70999999999999908</v>
      </c>
      <c r="D2675" s="2">
        <f t="shared" si="326"/>
        <v>12.419999999999998</v>
      </c>
      <c r="E2675" s="2">
        <f t="shared" si="328"/>
        <v>12.382000000000001</v>
      </c>
      <c r="F2675" s="2">
        <f t="shared" si="329"/>
        <v>12.3835</v>
      </c>
      <c r="G2675" s="2">
        <f t="shared" si="331"/>
        <v>12.356199999999994</v>
      </c>
      <c r="H2675" s="2">
        <f t="shared" si="327"/>
        <v>11.721270000000009</v>
      </c>
      <c r="I2675" s="2">
        <f t="array" ref="I2675">SUMPRODUCT(B2659:B2678, (ROW(B2659:B2678)-ROW(B2659)+1)) / (20*21/2)</f>
        <v>12.394476190476189</v>
      </c>
      <c r="J2675" s="2">
        <f t="shared" si="330"/>
        <v>12.386339778191614</v>
      </c>
      <c r="K2675" s="2">
        <f t="shared" ref="K2675:K2684" si="332">$K$4*B2675+(1-$K$4)*K2674</f>
        <v>12.334154026455932</v>
      </c>
    </row>
    <row r="2676" spans="1:11" ht="13.5" x14ac:dyDescent="0.25">
      <c r="A2676" s="3">
        <f>TITRES_STAT!B2679</f>
        <v>45905</v>
      </c>
      <c r="B2676" s="5">
        <f>TITRES_STAT!D2679</f>
        <v>12.24</v>
      </c>
      <c r="C2676" s="2">
        <f t="shared" si="325"/>
        <v>8.9999999999999858E-2</v>
      </c>
      <c r="D2676" s="2">
        <f t="shared" si="326"/>
        <v>12.394</v>
      </c>
      <c r="E2676" s="2">
        <f t="shared" si="328"/>
        <v>12.369</v>
      </c>
      <c r="F2676" s="2">
        <f t="shared" si="329"/>
        <v>12.378000000000002</v>
      </c>
      <c r="G2676" s="2">
        <f t="shared" si="331"/>
        <v>12.358399999999994</v>
      </c>
      <c r="H2676" s="2">
        <f t="shared" si="327"/>
        <v>11.731700000000007</v>
      </c>
      <c r="I2676" s="2">
        <f t="array" ref="I2676">SUMPRODUCT(B2660:B2679, (ROW(B2660:B2679)-ROW(B2660)+1)) / (20*21/2)</f>
        <v>12.405142857142856</v>
      </c>
      <c r="J2676" s="2">
        <f t="shared" si="330"/>
        <v>12.372402656459078</v>
      </c>
      <c r="K2676" s="2">
        <f t="shared" si="332"/>
        <v>12.330461711692955</v>
      </c>
    </row>
    <row r="2677" spans="1:11" ht="13.5" x14ac:dyDescent="0.25">
      <c r="A2677" s="3">
        <f>TITRES_STAT!B2680</f>
        <v>45908</v>
      </c>
      <c r="B2677" s="5">
        <f>TITRES_STAT!D2680</f>
        <v>12.48</v>
      </c>
      <c r="C2677" s="2">
        <f t="shared" si="325"/>
        <v>0.24000000000000021</v>
      </c>
      <c r="D2677" s="2">
        <f t="shared" si="326"/>
        <v>12.416</v>
      </c>
      <c r="E2677" s="2">
        <f t="shared" si="328"/>
        <v>12.382</v>
      </c>
      <c r="F2677" s="2">
        <f t="shared" si="329"/>
        <v>12.382500000000002</v>
      </c>
      <c r="G2677" s="2">
        <f t="shared" si="331"/>
        <v>12.364199999999997</v>
      </c>
      <c r="H2677" s="2">
        <f t="shared" si="327"/>
        <v>11.743330000000007</v>
      </c>
      <c r="I2677" s="2">
        <f t="array" ref="I2677">SUMPRODUCT(B2661:B2680, (ROW(B2661:B2680)-ROW(B2661)+1)) / (20*21/2)</f>
        <v>12.414380952380954</v>
      </c>
      <c r="J2677" s="2">
        <f t="shared" si="330"/>
        <v>12.382650022510594</v>
      </c>
      <c r="K2677" s="2">
        <f t="shared" si="332"/>
        <v>12.336325958293232</v>
      </c>
    </row>
    <row r="2678" spans="1:11" ht="13.5" x14ac:dyDescent="0.25">
      <c r="A2678" s="3">
        <f>TITRES_STAT!B2681</f>
        <v>45909</v>
      </c>
      <c r="B2678" s="5">
        <f>TITRES_STAT!D2681</f>
        <v>12.5</v>
      </c>
      <c r="C2678" s="2">
        <f t="shared" si="325"/>
        <v>1.9999999999999574E-2</v>
      </c>
      <c r="D2678" s="2">
        <f t="shared" si="326"/>
        <v>12.446000000000002</v>
      </c>
      <c r="E2678" s="2">
        <f t="shared" si="328"/>
        <v>12.397</v>
      </c>
      <c r="F2678" s="2">
        <f t="shared" si="329"/>
        <v>12.388</v>
      </c>
      <c r="G2678" s="2">
        <f t="shared" si="331"/>
        <v>12.3706</v>
      </c>
      <c r="H2678" s="2">
        <f t="shared" si="327"/>
        <v>11.754140000000008</v>
      </c>
      <c r="I2678" s="2">
        <f t="array" ref="I2678">SUMPRODUCT(B2662:B2681, (ROW(B2662:B2681)-ROW(B2662)+1)) / (20*21/2)</f>
        <v>12.413666666666666</v>
      </c>
      <c r="J2678" s="2">
        <f t="shared" si="330"/>
        <v>12.393826210842917</v>
      </c>
      <c r="K2678" s="2">
        <f t="shared" si="332"/>
        <v>12.342744548164086</v>
      </c>
    </row>
    <row r="2679" spans="1:11" ht="13.5" x14ac:dyDescent="0.25">
      <c r="A2679" s="3">
        <f>TITRES_STAT!B2682</f>
        <v>45910</v>
      </c>
      <c r="B2679" s="5">
        <f>TITRES_STAT!D2682</f>
        <v>12.5</v>
      </c>
      <c r="C2679" s="2">
        <f t="shared" si="325"/>
        <v>0</v>
      </c>
      <c r="D2679" s="2">
        <f t="shared" si="326"/>
        <v>12.374000000000001</v>
      </c>
      <c r="E2679" s="2">
        <f t="shared" si="328"/>
        <v>12.411</v>
      </c>
      <c r="F2679" s="2">
        <f t="shared" si="329"/>
        <v>12.393000000000001</v>
      </c>
      <c r="G2679" s="2">
        <f t="shared" si="331"/>
        <v>12.375</v>
      </c>
      <c r="H2679" s="2">
        <f t="shared" si="327"/>
        <v>11.766285000000009</v>
      </c>
      <c r="I2679" s="2">
        <f t="array" ref="I2679">SUMPRODUCT(B2663:B2682, (ROW(B2663:B2682)-ROW(B2663)+1)) / (20*21/2)</f>
        <v>12.437666666666665</v>
      </c>
      <c r="J2679" s="2">
        <f t="shared" si="330"/>
        <v>12.403938000286448</v>
      </c>
      <c r="K2679" s="2">
        <f t="shared" si="332"/>
        <v>12.34891142862824</v>
      </c>
    </row>
    <row r="2680" spans="1:11" ht="13.5" x14ac:dyDescent="0.25">
      <c r="A2680" s="3">
        <f>TITRES_STAT!B2683</f>
        <v>45911</v>
      </c>
      <c r="B2680" s="5">
        <f>TITRES_STAT!D2683</f>
        <v>12.49</v>
      </c>
      <c r="C2680" s="2">
        <f t="shared" si="325"/>
        <v>-9.9999999999997868E-3</v>
      </c>
      <c r="D2680" s="2">
        <f t="shared" si="326"/>
        <v>12.442</v>
      </c>
      <c r="E2680" s="2">
        <f t="shared" si="328"/>
        <v>12.430999999999999</v>
      </c>
      <c r="F2680" s="2">
        <f t="shared" si="329"/>
        <v>12.397499999999999</v>
      </c>
      <c r="G2680" s="2">
        <f t="shared" si="331"/>
        <v>12.378799999999998</v>
      </c>
      <c r="H2680" s="2">
        <f t="shared" si="327"/>
        <v>11.778010000000011</v>
      </c>
      <c r="I2680" s="2">
        <f t="array" ref="I2680">SUMPRODUCT(B2664:B2683, (ROW(B2664:B2683)-ROW(B2664)+1)) / (20*21/2)</f>
        <v>12.460380952380952</v>
      </c>
      <c r="J2680" s="2">
        <f t="shared" si="330"/>
        <v>12.412134381211548</v>
      </c>
      <c r="K2680" s="2">
        <f t="shared" si="332"/>
        <v>12.354444313780075</v>
      </c>
    </row>
    <row r="2681" spans="1:11" ht="13.5" x14ac:dyDescent="0.25">
      <c r="A2681" s="3">
        <f>TITRES_STAT!B2684</f>
        <v>45912</v>
      </c>
      <c r="B2681" s="5">
        <f>TITRES_STAT!D2684</f>
        <v>12.39</v>
      </c>
      <c r="C2681" s="2">
        <f t="shared" si="325"/>
        <v>-9.9999999999999645E-2</v>
      </c>
      <c r="D2681" s="2">
        <f t="shared" si="326"/>
        <v>12.472000000000001</v>
      </c>
      <c r="E2681" s="2">
        <f t="shared" si="328"/>
        <v>12.433</v>
      </c>
      <c r="F2681" s="2">
        <f t="shared" si="329"/>
        <v>12.398</v>
      </c>
      <c r="G2681" s="2">
        <f t="shared" si="331"/>
        <v>12.380599999999999</v>
      </c>
      <c r="H2681" s="2">
        <f t="shared" si="327"/>
        <v>11.78923500000001</v>
      </c>
      <c r="I2681" s="2">
        <f t="array" ref="I2681">SUMPRODUCT(B2665:B2684, (ROW(B2665:B2684)-ROW(B2665)+1)) / (20*21/2)</f>
        <v>12.477142857142853</v>
      </c>
      <c r="J2681" s="2">
        <f t="shared" si="330"/>
        <v>12.410026344905686</v>
      </c>
      <c r="K2681" s="2">
        <f t="shared" si="332"/>
        <v>12.355838654416152</v>
      </c>
    </row>
    <row r="2682" spans="1:11" ht="13.5" x14ac:dyDescent="0.25">
      <c r="A2682" s="3">
        <f>TITRES_STAT!B2685</f>
        <v>45915</v>
      </c>
      <c r="B2682" s="5">
        <f>TITRES_STAT!D2685</f>
        <v>12.65</v>
      </c>
      <c r="C2682" s="2">
        <f t="shared" si="325"/>
        <v>0.25999999999999979</v>
      </c>
      <c r="D2682" s="2">
        <f t="shared" si="326"/>
        <v>12.506</v>
      </c>
      <c r="E2682" s="2">
        <f t="shared" si="328"/>
        <v>12.461</v>
      </c>
      <c r="F2682" s="2">
        <f t="shared" si="329"/>
        <v>12.4115</v>
      </c>
      <c r="G2682" s="2">
        <f t="shared" si="331"/>
        <v>12.387599999999999</v>
      </c>
      <c r="H2682" s="2">
        <f t="shared" si="327"/>
        <v>11.80171500000001</v>
      </c>
      <c r="I2682" s="2">
        <f t="array" ref="I2682">SUMPRODUCT(B2666:B2684, (ROW(B2666:B2684)-ROW(B2666)+1)) / (20*21/2)</f>
        <v>11.292857142857143</v>
      </c>
      <c r="J2682" s="2">
        <f t="shared" si="330"/>
        <v>12.432880978724192</v>
      </c>
      <c r="K2682" s="2">
        <f t="shared" si="332"/>
        <v>12.367374393458656</v>
      </c>
    </row>
    <row r="2683" spans="1:11" ht="13.5" x14ac:dyDescent="0.25">
      <c r="A2683" s="3">
        <f>TITRES_STAT!B2686</f>
        <v>45916</v>
      </c>
      <c r="B2683" s="5">
        <f>TITRES_STAT!D2686</f>
        <v>12.65</v>
      </c>
      <c r="C2683" s="2">
        <f t="shared" si="325"/>
        <v>0</v>
      </c>
      <c r="D2683" s="2">
        <f t="shared" si="326"/>
        <v>12.536</v>
      </c>
      <c r="E2683" s="2">
        <f t="shared" si="328"/>
        <v>12.491000000000001</v>
      </c>
      <c r="F2683" s="2">
        <f t="shared" si="329"/>
        <v>12.424000000000001</v>
      </c>
      <c r="G2683" s="2">
        <f t="shared" si="331"/>
        <v>12.394600000000001</v>
      </c>
      <c r="H2683" s="2">
        <f t="shared" si="327"/>
        <v>11.814655000000011</v>
      </c>
      <c r="I2683" s="2">
        <f t="array" ref="I2683">SUMPRODUCT(B2667:B2684, (ROW(B2667:B2684)-ROW(B2667)+1)) / (20*21/2)</f>
        <v>10.167523809523809</v>
      </c>
      <c r="J2683" s="2">
        <f t="shared" si="330"/>
        <v>12.45355898075046</v>
      </c>
      <c r="K2683" s="2">
        <f t="shared" si="332"/>
        <v>12.378457750577924</v>
      </c>
    </row>
    <row r="2684" spans="1:11" ht="13.5" x14ac:dyDescent="0.25">
      <c r="A2684" s="3">
        <f>TITRES_STAT!B2687</f>
        <v>45917</v>
      </c>
      <c r="B2684" s="5">
        <f>TITRES_STAT!D2687</f>
        <v>12.6</v>
      </c>
      <c r="C2684" s="2">
        <f t="shared" si="325"/>
        <v>-5.0000000000000711E-2</v>
      </c>
      <c r="D2684" s="2">
        <f t="shared" si="326"/>
        <v>12.556000000000001</v>
      </c>
      <c r="E2684" s="2">
        <f t="shared" si="328"/>
        <v>12.465</v>
      </c>
      <c r="F2684" s="2">
        <f t="shared" si="329"/>
        <v>12.435</v>
      </c>
      <c r="G2684" s="2">
        <f t="shared" si="331"/>
        <v>12.400600000000003</v>
      </c>
      <c r="H2684" s="2">
        <f t="shared" si="327"/>
        <v>11.82698000000001</v>
      </c>
      <c r="I2684" s="2">
        <f t="array" ref="I2684">SUMPRODUCT(B2668:B2684, (ROW(B2668:B2684)-ROW(B2668)+1)) / (20*21/2)</f>
        <v>9.1010952380952386</v>
      </c>
      <c r="J2684" s="2">
        <f t="shared" si="330"/>
        <v>12.467505744488511</v>
      </c>
      <c r="K2684" s="2">
        <f t="shared" si="332"/>
        <v>12.387145681927811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84"/>
  <sheetViews>
    <sheetView topLeftCell="A2681" workbookViewId="0">
      <selection activeCell="A2685" sqref="A2685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ht="13.5" x14ac:dyDescent="0.25">
      <c r="A2" s="3">
        <f>TITRES_STAT!B5</f>
        <v>42006</v>
      </c>
      <c r="B2" s="5">
        <f>TITRES_STAT!D5</f>
        <v>4.3040000000000003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5">
        <f>TITRES_STAT!D6</f>
        <v>4.4960000000000004</v>
      </c>
      <c r="C3" s="2">
        <f t="shared" ref="C3:C66" si="0">B3-B2</f>
        <v>0.19200000000000017</v>
      </c>
      <c r="D3" s="2">
        <f t="shared" ref="D3:D66" si="1">IF(C3&gt;0,C3,0)</f>
        <v>0.19200000000000017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5">
        <f>TITRES_STAT!D7</f>
        <v>4.407</v>
      </c>
      <c r="C4" s="2">
        <f t="shared" si="0"/>
        <v>-8.9000000000000412E-2</v>
      </c>
      <c r="D4" s="2">
        <f t="shared" si="1"/>
        <v>0</v>
      </c>
      <c r="E4" s="2">
        <f t="shared" si="2"/>
        <v>8.9000000000000412E-2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5">
        <f>TITRES_STAT!D8</f>
        <v>4.5149999999999997</v>
      </c>
      <c r="C5" s="2">
        <f t="shared" si="0"/>
        <v>0.10799999999999965</v>
      </c>
      <c r="D5" s="2">
        <f t="shared" si="1"/>
        <v>0.10799999999999965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5">
        <f>TITRES_STAT!D9</f>
        <v>4.5199999999999996</v>
      </c>
      <c r="C6" s="2">
        <f t="shared" si="0"/>
        <v>4.9999999999998934E-3</v>
      </c>
      <c r="D6" s="2">
        <f t="shared" si="1"/>
        <v>4.9999999999998934E-3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5">
        <f>TITRES_STAT!D10</f>
        <v>4.5199999999999996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5">
        <f>TITRES_STAT!D11</f>
        <v>4.5199999999999996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5">
        <f>TITRES_STAT!D12</f>
        <v>4.5149999999999997</v>
      </c>
      <c r="C9" s="2">
        <f t="shared" si="0"/>
        <v>-4.9999999999998934E-3</v>
      </c>
      <c r="D9" s="2">
        <f t="shared" si="1"/>
        <v>0</v>
      </c>
      <c r="E9" s="2">
        <f t="shared" si="2"/>
        <v>4.9999999999998934E-3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5">
        <f>TITRES_STAT!D13</f>
        <v>4.5199999999999996</v>
      </c>
      <c r="C10" s="2">
        <f t="shared" si="0"/>
        <v>4.9999999999998934E-3</v>
      </c>
      <c r="D10" s="2">
        <f t="shared" si="1"/>
        <v>4.9999999999998934E-3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5">
        <f>TITRES_STAT!D14</f>
        <v>4.5380000000000003</v>
      </c>
      <c r="C11" s="2">
        <f t="shared" si="0"/>
        <v>1.8000000000000682E-2</v>
      </c>
      <c r="D11" s="2">
        <f t="shared" si="1"/>
        <v>1.8000000000000682E-2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5">
        <f>TITRES_STAT!D15</f>
        <v>4.5380000000000003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5">
        <f>TITRES_STAT!D16</f>
        <v>4.5380000000000003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5">
        <f>TITRES_STAT!D17</f>
        <v>4.59</v>
      </c>
      <c r="C14" s="2">
        <f t="shared" si="0"/>
        <v>5.1999999999999602E-2</v>
      </c>
      <c r="D14" s="2">
        <f t="shared" si="1"/>
        <v>5.1999999999999602E-2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5">
        <f>TITRES_STAT!D18</f>
        <v>4.5570000000000004</v>
      </c>
      <c r="C15" s="2">
        <f t="shared" si="0"/>
        <v>-3.2999999999999474E-2</v>
      </c>
      <c r="D15" s="2">
        <f t="shared" si="1"/>
        <v>0</v>
      </c>
      <c r="E15" s="2">
        <f t="shared" si="2"/>
        <v>3.2999999999999474E-2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5">
        <f>TITRES_STAT!D19</f>
        <v>4.6369999999999996</v>
      </c>
      <c r="C16" s="2">
        <f t="shared" si="0"/>
        <v>7.9999999999999183E-2</v>
      </c>
      <c r="D16" s="2">
        <f t="shared" si="1"/>
        <v>7.9999999999999183E-2</v>
      </c>
      <c r="E16" s="2">
        <f t="shared" si="2"/>
        <v>0</v>
      </c>
      <c r="F16" s="2">
        <f>(SUM(D3:D16)/14)</f>
        <v>3.2857142857142793E-2</v>
      </c>
      <c r="G16" s="2">
        <f>SUM(E3:E16)/14</f>
        <v>9.071428571428555E-3</v>
      </c>
      <c r="H16" s="2">
        <f>F16/G16</f>
        <v>3.6220472440944875</v>
      </c>
      <c r="I16" s="2">
        <f>IF(G16=0,100,100-(100/(1+H16)))</f>
        <v>78.364565587734234</v>
      </c>
    </row>
    <row r="17" spans="1:9" ht="13.5" x14ac:dyDescent="0.25">
      <c r="A17" s="3">
        <f>TITRES_STAT!B20</f>
        <v>42030</v>
      </c>
      <c r="B17" s="5">
        <f>TITRES_STAT!D20</f>
        <v>4.6369999999999996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3.0510204081632596E-2</v>
      </c>
      <c r="G17" s="2">
        <f>((G16*13)+E17)/14</f>
        <v>8.4234693877550861E-3</v>
      </c>
      <c r="H17" s="2">
        <f t="shared" ref="H17:H80" si="3">F17/G17</f>
        <v>3.6220472440944884</v>
      </c>
      <c r="I17" s="2">
        <f t="shared" ref="I17:I80" si="4">IF(G17=0,100,100-(100/(1+H17)))</f>
        <v>78.364565587734248</v>
      </c>
    </row>
    <row r="18" spans="1:9" ht="13.5" x14ac:dyDescent="0.25">
      <c r="A18" s="3">
        <f>TITRES_STAT!B21</f>
        <v>42031</v>
      </c>
      <c r="B18" s="5">
        <f>TITRES_STAT!D21</f>
        <v>4.6829999999999998</v>
      </c>
      <c r="C18" s="2">
        <f t="shared" si="0"/>
        <v>4.6000000000000263E-2</v>
      </c>
      <c r="D18" s="2">
        <f t="shared" si="1"/>
        <v>4.6000000000000263E-2</v>
      </c>
      <c r="E18" s="2">
        <f t="shared" si="2"/>
        <v>0</v>
      </c>
      <c r="F18" s="2">
        <f t="shared" ref="F18:G27" si="5">((F17*13)+D18)/14</f>
        <v>3.1616618075801718E-2</v>
      </c>
      <c r="G18" s="2">
        <f t="shared" si="5"/>
        <v>7.8217930029154375E-3</v>
      </c>
      <c r="H18" s="2">
        <f t="shared" si="3"/>
        <v>4.0421189954805978</v>
      </c>
      <c r="I18" s="2">
        <f t="shared" si="4"/>
        <v>80.167068629353452</v>
      </c>
    </row>
    <row r="19" spans="1:9" ht="13.5" x14ac:dyDescent="0.25">
      <c r="A19" s="3">
        <f>TITRES_STAT!B22</f>
        <v>42032</v>
      </c>
      <c r="B19" s="5">
        <f>TITRES_STAT!D22</f>
        <v>4.6829999999999998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2.9358288213244453E-2</v>
      </c>
      <c r="G19" s="2">
        <f t="shared" si="5"/>
        <v>7.2630935027071918E-3</v>
      </c>
      <c r="H19" s="2">
        <f t="shared" si="3"/>
        <v>4.0421189954805978</v>
      </c>
      <c r="I19" s="2">
        <f t="shared" si="4"/>
        <v>80.167068629353452</v>
      </c>
    </row>
    <row r="20" spans="1:9" ht="13.5" x14ac:dyDescent="0.25">
      <c r="A20" s="3">
        <f>TITRES_STAT!B23</f>
        <v>42033</v>
      </c>
      <c r="B20" s="5">
        <f>TITRES_STAT!D23</f>
        <v>4.6829999999999998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2.7261267626584134E-2</v>
      </c>
      <c r="G20" s="2">
        <f t="shared" si="5"/>
        <v>6.7443011096566781E-3</v>
      </c>
      <c r="H20" s="2">
        <f t="shared" si="3"/>
        <v>4.0421189954805978</v>
      </c>
      <c r="I20" s="2">
        <f t="shared" si="4"/>
        <v>80.167068629353452</v>
      </c>
    </row>
    <row r="21" spans="1:9" ht="13.5" x14ac:dyDescent="0.25">
      <c r="A21" s="3">
        <f>TITRES_STAT!B24</f>
        <v>42034</v>
      </c>
      <c r="B21" s="5">
        <f>TITRES_STAT!D24</f>
        <v>4.6829999999999998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2.5314034224685266E-2</v>
      </c>
      <c r="G21" s="2">
        <f t="shared" si="5"/>
        <v>6.2625653161097732E-3</v>
      </c>
      <c r="H21" s="2">
        <f t="shared" si="3"/>
        <v>4.0421189954805969</v>
      </c>
      <c r="I21" s="2">
        <f t="shared" si="4"/>
        <v>80.167068629353452</v>
      </c>
    </row>
    <row r="22" spans="1:9" ht="13.5" x14ac:dyDescent="0.25">
      <c r="A22" s="3">
        <f>TITRES_STAT!B25</f>
        <v>42037</v>
      </c>
      <c r="B22" s="5">
        <f>TITRES_STAT!D25</f>
        <v>4.6829999999999998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2.350588892292203E-2</v>
      </c>
      <c r="G22" s="2">
        <f t="shared" si="5"/>
        <v>5.8152392221019322E-3</v>
      </c>
      <c r="H22" s="2">
        <f t="shared" si="3"/>
        <v>4.0421189954805969</v>
      </c>
      <c r="I22" s="2">
        <f t="shared" si="4"/>
        <v>80.167068629353452</v>
      </c>
    </row>
    <row r="23" spans="1:9" ht="13.5" x14ac:dyDescent="0.25">
      <c r="A23" s="3">
        <f>TITRES_STAT!B26</f>
        <v>42038</v>
      </c>
      <c r="B23" s="5">
        <f>TITRES_STAT!D26</f>
        <v>4.6790000000000003</v>
      </c>
      <c r="C23" s="2">
        <f t="shared" si="0"/>
        <v>-3.9999999999995595E-3</v>
      </c>
      <c r="D23" s="2">
        <f t="shared" si="1"/>
        <v>0</v>
      </c>
      <c r="E23" s="2">
        <f t="shared" si="2"/>
        <v>3.9999999999995595E-3</v>
      </c>
      <c r="F23" s="2">
        <f t="shared" si="5"/>
        <v>2.1826896856999029E-2</v>
      </c>
      <c r="G23" s="2">
        <f t="shared" si="5"/>
        <v>5.6855792776660478E-3</v>
      </c>
      <c r="H23" s="2">
        <f t="shared" si="3"/>
        <v>3.8389926146556266</v>
      </c>
      <c r="I23" s="2">
        <f t="shared" si="4"/>
        <v>79.334541719048147</v>
      </c>
    </row>
    <row r="24" spans="1:9" ht="13.5" x14ac:dyDescent="0.25">
      <c r="A24" s="3">
        <f>TITRES_STAT!B27</f>
        <v>42039</v>
      </c>
      <c r="B24" s="5">
        <f>TITRES_STAT!D27</f>
        <v>4.5430000000000001</v>
      </c>
      <c r="C24" s="2">
        <f t="shared" si="0"/>
        <v>-0.13600000000000012</v>
      </c>
      <c r="D24" s="2">
        <f t="shared" si="1"/>
        <v>0</v>
      </c>
      <c r="E24" s="2">
        <f t="shared" si="2"/>
        <v>0.13600000000000012</v>
      </c>
      <c r="F24" s="2">
        <f t="shared" si="5"/>
        <v>2.0267832795784813E-2</v>
      </c>
      <c r="G24" s="2">
        <f t="shared" si="5"/>
        <v>1.4993752186404197E-2</v>
      </c>
      <c r="H24" s="2">
        <f t="shared" si="3"/>
        <v>1.3517518859730766</v>
      </c>
      <c r="I24" s="2">
        <f t="shared" si="4"/>
        <v>57.478507577076591</v>
      </c>
    </row>
    <row r="25" spans="1:9" ht="13.5" x14ac:dyDescent="0.25">
      <c r="A25" s="3">
        <f>TITRES_STAT!B28</f>
        <v>42040</v>
      </c>
      <c r="B25" s="5">
        <f>TITRES_STAT!D28</f>
        <v>4.5060000000000002</v>
      </c>
      <c r="C25" s="2">
        <f t="shared" si="0"/>
        <v>-3.6999999999999922E-2</v>
      </c>
      <c r="D25" s="2">
        <f t="shared" si="1"/>
        <v>0</v>
      </c>
      <c r="E25" s="2">
        <f t="shared" si="2"/>
        <v>3.6999999999999922E-2</v>
      </c>
      <c r="F25" s="2">
        <f t="shared" si="5"/>
        <v>1.8820130453228754E-2</v>
      </c>
      <c r="G25" s="2">
        <f t="shared" si="5"/>
        <v>1.6565627030232462E-2</v>
      </c>
      <c r="H25" s="2">
        <f t="shared" si="3"/>
        <v>1.1360952663537454</v>
      </c>
      <c r="I25" s="2">
        <f t="shared" si="4"/>
        <v>53.185608537629882</v>
      </c>
    </row>
    <row r="26" spans="1:9" ht="13.5" x14ac:dyDescent="0.25">
      <c r="A26" s="3">
        <f>TITRES_STAT!B29</f>
        <v>42041</v>
      </c>
      <c r="B26" s="5">
        <f>TITRES_STAT!D29</f>
        <v>4.6790000000000003</v>
      </c>
      <c r="C26" s="2">
        <f t="shared" si="0"/>
        <v>0.17300000000000004</v>
      </c>
      <c r="D26" s="2">
        <f t="shared" si="1"/>
        <v>0.17300000000000004</v>
      </c>
      <c r="E26" s="2">
        <f t="shared" si="2"/>
        <v>0</v>
      </c>
      <c r="F26" s="2">
        <f t="shared" si="5"/>
        <v>2.9832978277998135E-2</v>
      </c>
      <c r="G26" s="2">
        <f t="shared" si="5"/>
        <v>1.5382367956644428E-2</v>
      </c>
      <c r="H26" s="2">
        <f t="shared" si="3"/>
        <v>1.9394269050176864</v>
      </c>
      <c r="I26" s="2">
        <f t="shared" si="4"/>
        <v>65.979762983969039</v>
      </c>
    </row>
    <row r="27" spans="1:9" ht="13.5" x14ac:dyDescent="0.25">
      <c r="A27" s="3">
        <f>TITRES_STAT!B30</f>
        <v>42044</v>
      </c>
      <c r="B27" s="5">
        <f>TITRES_STAT!D30</f>
        <v>4.6790000000000003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2.7702051258141125E-2</v>
      </c>
      <c r="G27" s="2">
        <f t="shared" si="5"/>
        <v>1.4283627388312682E-2</v>
      </c>
      <c r="H27" s="2">
        <f t="shared" si="3"/>
        <v>1.9394269050176864</v>
      </c>
      <c r="I27" s="2">
        <f t="shared" si="4"/>
        <v>65.979762983969039</v>
      </c>
    </row>
    <row r="28" spans="1:9" ht="13.5" x14ac:dyDescent="0.25">
      <c r="A28" s="3">
        <f>TITRES_STAT!B31</f>
        <v>42045</v>
      </c>
      <c r="B28" s="5">
        <f>TITRES_STAT!D31</f>
        <v>4.6790000000000003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2.5723333311131046E-2</v>
      </c>
      <c r="G28" s="2">
        <f>((G27*13)+E28)/14</f>
        <v>1.3263368289147492E-2</v>
      </c>
      <c r="H28" s="2">
        <f t="shared" si="3"/>
        <v>1.9394269050176864</v>
      </c>
      <c r="I28" s="2">
        <f t="shared" si="4"/>
        <v>65.979762983969039</v>
      </c>
    </row>
    <row r="29" spans="1:9" ht="13.5" x14ac:dyDescent="0.25">
      <c r="A29" s="3">
        <f>TITRES_STAT!B32</f>
        <v>42046</v>
      </c>
      <c r="B29" s="5">
        <f>TITRES_STAT!D32</f>
        <v>4.6829999999999998</v>
      </c>
      <c r="C29" s="2">
        <f t="shared" si="0"/>
        <v>3.9999999999995595E-3</v>
      </c>
      <c r="D29" s="2">
        <f t="shared" si="1"/>
        <v>3.9999999999995595E-3</v>
      </c>
      <c r="E29" s="2">
        <f t="shared" si="2"/>
        <v>0</v>
      </c>
      <c r="F29" s="2">
        <f t="shared" ref="F29:G44" si="6">((F28*13)+D29)/14</f>
        <v>2.4171666646050225E-2</v>
      </c>
      <c r="G29" s="2">
        <f t="shared" si="6"/>
        <v>1.2315984839922672E-2</v>
      </c>
      <c r="H29" s="2">
        <f t="shared" si="3"/>
        <v>1.9626255602148006</v>
      </c>
      <c r="I29" s="2">
        <f t="shared" si="4"/>
        <v>66.246156334130319</v>
      </c>
    </row>
    <row r="30" spans="1:9" ht="13.5" x14ac:dyDescent="0.25">
      <c r="A30" s="3">
        <f>TITRES_STAT!B33</f>
        <v>42047</v>
      </c>
      <c r="B30" s="5">
        <f>TITRES_STAT!D33</f>
        <v>4.6829999999999998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2.2445119028475208E-2</v>
      </c>
      <c r="G30" s="2">
        <f t="shared" si="6"/>
        <v>1.1436271637071052E-2</v>
      </c>
      <c r="H30" s="2">
        <f t="shared" si="3"/>
        <v>1.9626255602148006</v>
      </c>
      <c r="I30" s="2">
        <f t="shared" si="4"/>
        <v>66.246156334130319</v>
      </c>
    </row>
    <row r="31" spans="1:9" ht="13.5" x14ac:dyDescent="0.25">
      <c r="A31" s="3">
        <f>TITRES_STAT!B34</f>
        <v>42048</v>
      </c>
      <c r="B31" s="5">
        <f>TITRES_STAT!D34</f>
        <v>4.6829999999999998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2.0841896240726982E-2</v>
      </c>
      <c r="G31" s="2">
        <f t="shared" si="6"/>
        <v>1.0619395091565977E-2</v>
      </c>
      <c r="H31" s="2">
        <f t="shared" si="3"/>
        <v>1.9626255602148008</v>
      </c>
      <c r="I31" s="2">
        <f t="shared" si="4"/>
        <v>66.246156334130319</v>
      </c>
    </row>
    <row r="32" spans="1:9" ht="13.5" x14ac:dyDescent="0.25">
      <c r="A32" s="3">
        <f>TITRES_STAT!B35</f>
        <v>42051</v>
      </c>
      <c r="B32" s="5">
        <f>TITRES_STAT!D35</f>
        <v>4.6879999999999997</v>
      </c>
      <c r="C32" s="2">
        <f t="shared" si="0"/>
        <v>4.9999999999998934E-3</v>
      </c>
      <c r="D32" s="2">
        <f t="shared" si="1"/>
        <v>4.9999999999998934E-3</v>
      </c>
      <c r="E32" s="2">
        <f t="shared" si="2"/>
        <v>0</v>
      </c>
      <c r="F32" s="2">
        <f t="shared" si="6"/>
        <v>1.971033222353219E-2</v>
      </c>
      <c r="G32" s="2">
        <f t="shared" si="6"/>
        <v>9.8608668707398355E-3</v>
      </c>
      <c r="H32" s="2">
        <f t="shared" si="3"/>
        <v>1.9988437610915006</v>
      </c>
      <c r="I32" s="2">
        <f t="shared" si="4"/>
        <v>66.653814614335687</v>
      </c>
    </row>
    <row r="33" spans="1:9" ht="13.5" x14ac:dyDescent="0.25">
      <c r="A33" s="3">
        <f>TITRES_STAT!B36</f>
        <v>42052</v>
      </c>
      <c r="B33" s="5">
        <f>TITRES_STAT!D36</f>
        <v>4.6879999999999997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1.8302451350422747E-2</v>
      </c>
      <c r="G33" s="2">
        <f t="shared" si="6"/>
        <v>9.1565192371155617E-3</v>
      </c>
      <c r="H33" s="2">
        <f t="shared" si="3"/>
        <v>1.9988437610915006</v>
      </c>
      <c r="I33" s="2">
        <f t="shared" si="4"/>
        <v>66.653814614335687</v>
      </c>
    </row>
    <row r="34" spans="1:9" ht="13.5" x14ac:dyDescent="0.25">
      <c r="A34" s="3">
        <f>TITRES_STAT!B37</f>
        <v>42053</v>
      </c>
      <c r="B34" s="5">
        <f>TITRES_STAT!D37</f>
        <v>4.6929999999999996</v>
      </c>
      <c r="C34" s="2">
        <f t="shared" si="0"/>
        <v>4.9999999999998934E-3</v>
      </c>
      <c r="D34" s="2">
        <f t="shared" si="1"/>
        <v>4.9999999999998934E-3</v>
      </c>
      <c r="E34" s="2">
        <f t="shared" si="2"/>
        <v>0</v>
      </c>
      <c r="F34" s="2">
        <f t="shared" si="6"/>
        <v>1.7352276253963971E-2</v>
      </c>
      <c r="G34" s="2">
        <f t="shared" si="6"/>
        <v>8.5024821487501654E-3</v>
      </c>
      <c r="H34" s="2">
        <f t="shared" si="3"/>
        <v>2.0408483017532348</v>
      </c>
      <c r="I34" s="2">
        <f t="shared" si="4"/>
        <v>67.114439762633367</v>
      </c>
    </row>
    <row r="35" spans="1:9" ht="13.5" x14ac:dyDescent="0.25">
      <c r="A35" s="3">
        <f>TITRES_STAT!B38</f>
        <v>42054</v>
      </c>
      <c r="B35" s="5">
        <f>TITRES_STAT!D38</f>
        <v>4.6929999999999996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1.6112827950109401E-2</v>
      </c>
      <c r="G35" s="2">
        <f t="shared" si="6"/>
        <v>7.8951619952680099E-3</v>
      </c>
      <c r="H35" s="2">
        <f t="shared" si="3"/>
        <v>2.0408483017532348</v>
      </c>
      <c r="I35" s="2">
        <f t="shared" si="4"/>
        <v>67.114439762633367</v>
      </c>
    </row>
    <row r="36" spans="1:9" ht="13.5" x14ac:dyDescent="0.25">
      <c r="A36" s="3">
        <f>TITRES_STAT!B39</f>
        <v>42055</v>
      </c>
      <c r="B36" s="5">
        <f>TITRES_STAT!D39</f>
        <v>4.702</v>
      </c>
      <c r="C36" s="2">
        <f t="shared" si="0"/>
        <v>9.0000000000003411E-3</v>
      </c>
      <c r="D36" s="2">
        <f t="shared" si="1"/>
        <v>9.0000000000003411E-3</v>
      </c>
      <c r="E36" s="2">
        <f t="shared" si="2"/>
        <v>0</v>
      </c>
      <c r="F36" s="2">
        <f t="shared" si="6"/>
        <v>1.5604768810815895E-2</v>
      </c>
      <c r="G36" s="2">
        <f t="shared" si="6"/>
        <v>7.3312218527488661E-3</v>
      </c>
      <c r="H36" s="2">
        <f t="shared" si="3"/>
        <v>2.1285358872293347</v>
      </c>
      <c r="I36" s="2">
        <f t="shared" si="4"/>
        <v>68.036166563343755</v>
      </c>
    </row>
    <row r="37" spans="1:9" ht="13.5" x14ac:dyDescent="0.25">
      <c r="A37" s="3">
        <f>TITRES_STAT!B40</f>
        <v>42058</v>
      </c>
      <c r="B37" s="5">
        <f>TITRES_STAT!D40</f>
        <v>4.702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1.4490142467186188E-2</v>
      </c>
      <c r="G37" s="2">
        <f t="shared" si="6"/>
        <v>6.8075631489810896E-3</v>
      </c>
      <c r="H37" s="2">
        <f t="shared" si="3"/>
        <v>2.1285358872293347</v>
      </c>
      <c r="I37" s="2">
        <f t="shared" si="4"/>
        <v>68.036166563343755</v>
      </c>
    </row>
    <row r="38" spans="1:9" ht="13.5" x14ac:dyDescent="0.25">
      <c r="A38" s="3">
        <f>TITRES_STAT!B41</f>
        <v>42059</v>
      </c>
      <c r="B38" s="5">
        <f>TITRES_STAT!D41</f>
        <v>4.7300000000000004</v>
      </c>
      <c r="C38" s="2">
        <f t="shared" si="0"/>
        <v>2.8000000000000469E-2</v>
      </c>
      <c r="D38" s="2">
        <f t="shared" si="1"/>
        <v>2.8000000000000469E-2</v>
      </c>
      <c r="E38" s="2">
        <f t="shared" si="2"/>
        <v>0</v>
      </c>
      <c r="F38" s="2">
        <f t="shared" si="6"/>
        <v>1.5455132290958637E-2</v>
      </c>
      <c r="G38" s="2">
        <f t="shared" si="6"/>
        <v>6.3213086383395829E-3</v>
      </c>
      <c r="H38" s="2">
        <f t="shared" si="3"/>
        <v>2.444926070722317</v>
      </c>
      <c r="I38" s="2">
        <f t="shared" si="4"/>
        <v>70.971800861017485</v>
      </c>
    </row>
    <row r="39" spans="1:9" ht="13.5" x14ac:dyDescent="0.25">
      <c r="A39" s="3">
        <f>TITRES_STAT!B42</f>
        <v>42060</v>
      </c>
      <c r="B39" s="5">
        <f>TITRES_STAT!D42</f>
        <v>4.7300000000000004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1.4351194270175878E-2</v>
      </c>
      <c r="G39" s="2">
        <f t="shared" si="6"/>
        <v>5.8697865927438983E-3</v>
      </c>
      <c r="H39" s="2">
        <f t="shared" si="3"/>
        <v>2.444926070722317</v>
      </c>
      <c r="I39" s="2">
        <f t="shared" si="4"/>
        <v>70.971800861017485</v>
      </c>
    </row>
    <row r="40" spans="1:9" ht="13.5" x14ac:dyDescent="0.25">
      <c r="A40" s="3">
        <f>TITRES_STAT!B43</f>
        <v>42061</v>
      </c>
      <c r="B40" s="5">
        <f>TITRES_STAT!D43</f>
        <v>4.782</v>
      </c>
      <c r="C40" s="2">
        <f t="shared" si="0"/>
        <v>5.1999999999999602E-2</v>
      </c>
      <c r="D40" s="2">
        <f t="shared" si="1"/>
        <v>5.1999999999999602E-2</v>
      </c>
      <c r="E40" s="2">
        <f t="shared" si="2"/>
        <v>0</v>
      </c>
      <c r="F40" s="2">
        <f t="shared" si="6"/>
        <v>1.7040394679449001E-2</v>
      </c>
      <c r="G40" s="2">
        <f t="shared" si="6"/>
        <v>5.4505161218336203E-3</v>
      </c>
      <c r="H40" s="2">
        <f t="shared" si="3"/>
        <v>3.1263818505533387</v>
      </c>
      <c r="I40" s="2">
        <f t="shared" si="4"/>
        <v>75.76569410642638</v>
      </c>
    </row>
    <row r="41" spans="1:9" ht="13.5" x14ac:dyDescent="0.25">
      <c r="A41" s="3">
        <f>TITRES_STAT!B44</f>
        <v>42062</v>
      </c>
      <c r="B41" s="5">
        <f>TITRES_STAT!D44</f>
        <v>4.9180000000000001</v>
      </c>
      <c r="C41" s="2">
        <f t="shared" si="0"/>
        <v>0.13600000000000012</v>
      </c>
      <c r="D41" s="2">
        <f t="shared" si="1"/>
        <v>0.13600000000000012</v>
      </c>
      <c r="E41" s="2">
        <f t="shared" si="2"/>
        <v>0</v>
      </c>
      <c r="F41" s="2">
        <f t="shared" si="6"/>
        <v>2.5537509345202651E-2</v>
      </c>
      <c r="G41" s="2">
        <f t="shared" si="6"/>
        <v>5.0611935417026474E-3</v>
      </c>
      <c r="H41" s="2">
        <f t="shared" si="3"/>
        <v>5.0457484256987177</v>
      </c>
      <c r="I41" s="2">
        <f t="shared" si="4"/>
        <v>83.459450681915726</v>
      </c>
    </row>
    <row r="42" spans="1:9" ht="13.5" x14ac:dyDescent="0.25">
      <c r="A42" s="3">
        <f>TITRES_STAT!B45</f>
        <v>42065</v>
      </c>
      <c r="B42" s="5">
        <f>TITRES_STAT!D45</f>
        <v>4.9269999999999996</v>
      </c>
      <c r="C42" s="2">
        <f t="shared" si="0"/>
        <v>8.9999999999994529E-3</v>
      </c>
      <c r="D42" s="2">
        <f t="shared" si="1"/>
        <v>8.9999999999994529E-3</v>
      </c>
      <c r="E42" s="2">
        <f t="shared" si="2"/>
        <v>0</v>
      </c>
      <c r="F42" s="2">
        <f t="shared" si="6"/>
        <v>2.4356258677688137E-2</v>
      </c>
      <c r="G42" s="2">
        <f t="shared" si="6"/>
        <v>4.699679717295316E-3</v>
      </c>
      <c r="H42" s="2">
        <f t="shared" si="3"/>
        <v>5.1825358626151781</v>
      </c>
      <c r="I42" s="2">
        <f t="shared" si="4"/>
        <v>83.825407207957454</v>
      </c>
    </row>
    <row r="43" spans="1:9" ht="13.5" x14ac:dyDescent="0.25">
      <c r="A43" s="3">
        <f>TITRES_STAT!B46</f>
        <v>42066</v>
      </c>
      <c r="B43" s="5">
        <f>TITRES_STAT!D46</f>
        <v>5.0720000000000001</v>
      </c>
      <c r="C43" s="2">
        <f t="shared" si="0"/>
        <v>0.14500000000000046</v>
      </c>
      <c r="D43" s="2">
        <f t="shared" si="1"/>
        <v>0.14500000000000046</v>
      </c>
      <c r="E43" s="2">
        <f t="shared" si="2"/>
        <v>0</v>
      </c>
      <c r="F43" s="2">
        <f t="shared" si="6"/>
        <v>3.2973668772139017E-2</v>
      </c>
      <c r="G43" s="2">
        <f t="shared" si="6"/>
        <v>4.3639883089170795E-3</v>
      </c>
      <c r="H43" s="2">
        <f t="shared" si="3"/>
        <v>7.5558563492855484</v>
      </c>
      <c r="I43" s="2">
        <f t="shared" si="4"/>
        <v>88.312099231498848</v>
      </c>
    </row>
    <row r="44" spans="1:9" ht="13.5" x14ac:dyDescent="0.25">
      <c r="A44" s="3">
        <f>TITRES_STAT!B47</f>
        <v>42067</v>
      </c>
      <c r="B44" s="5">
        <f>TITRES_STAT!D47</f>
        <v>5.2220000000000004</v>
      </c>
      <c r="C44" s="2">
        <f t="shared" si="0"/>
        <v>0.15000000000000036</v>
      </c>
      <c r="D44" s="2">
        <f t="shared" si="1"/>
        <v>0.15000000000000036</v>
      </c>
      <c r="E44" s="2">
        <f t="shared" si="2"/>
        <v>0</v>
      </c>
      <c r="F44" s="2">
        <f t="shared" si="6"/>
        <v>4.1332692431271974E-2</v>
      </c>
      <c r="G44" s="2">
        <f t="shared" si="6"/>
        <v>4.0522748582801455E-3</v>
      </c>
      <c r="H44" s="2">
        <f t="shared" si="3"/>
        <v>10.199873867592059</v>
      </c>
      <c r="I44" s="2">
        <f t="shared" si="4"/>
        <v>91.071328018312784</v>
      </c>
    </row>
    <row r="45" spans="1:9" ht="13.5" x14ac:dyDescent="0.25">
      <c r="A45" s="3">
        <f>TITRES_STAT!B48</f>
        <v>42068</v>
      </c>
      <c r="B45" s="5">
        <f>TITRES_STAT!D48</f>
        <v>5.2309999999999999</v>
      </c>
      <c r="C45" s="2">
        <f t="shared" si="0"/>
        <v>8.9999999999994529E-3</v>
      </c>
      <c r="D45" s="2">
        <f t="shared" si="1"/>
        <v>8.9999999999994529E-3</v>
      </c>
      <c r="E45" s="2">
        <f t="shared" si="2"/>
        <v>0</v>
      </c>
      <c r="F45" s="2">
        <f t="shared" ref="F45:G60" si="7">((F44*13)+D45)/14</f>
        <v>3.9023214400466792E-2</v>
      </c>
      <c r="G45" s="2">
        <f t="shared" si="7"/>
        <v>3.7628266541172781E-3</v>
      </c>
      <c r="H45" s="2">
        <f t="shared" si="3"/>
        <v>10.370718076467238</v>
      </c>
      <c r="I45" s="2">
        <f t="shared" si="4"/>
        <v>91.205480662917907</v>
      </c>
    </row>
    <row r="46" spans="1:9" ht="13.5" x14ac:dyDescent="0.25">
      <c r="A46" s="3">
        <f>TITRES_STAT!B49</f>
        <v>42069</v>
      </c>
      <c r="B46" s="5">
        <f>TITRES_STAT!D49</f>
        <v>5.2359999999999998</v>
      </c>
      <c r="C46" s="2">
        <f t="shared" si="0"/>
        <v>4.9999999999998934E-3</v>
      </c>
      <c r="D46" s="2">
        <f t="shared" si="1"/>
        <v>4.9999999999998934E-3</v>
      </c>
      <c r="E46" s="2">
        <f t="shared" si="2"/>
        <v>0</v>
      </c>
      <c r="F46" s="2">
        <f t="shared" si="7"/>
        <v>3.6592984800433444E-2</v>
      </c>
      <c r="G46" s="2">
        <f t="shared" si="7"/>
        <v>3.4940533216803295E-3</v>
      </c>
      <c r="H46" s="2">
        <f t="shared" si="3"/>
        <v>10.472932560409658</v>
      </c>
      <c r="I46" s="2">
        <f t="shared" si="4"/>
        <v>91.283832666717132</v>
      </c>
    </row>
    <row r="47" spans="1:9" ht="13.5" x14ac:dyDescent="0.25">
      <c r="A47" s="3">
        <f>TITRES_STAT!B50</f>
        <v>42072</v>
      </c>
      <c r="B47" s="5">
        <f>TITRES_STAT!D50</f>
        <v>5.2359999999999998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3.3979200171831057E-2</v>
      </c>
      <c r="G47" s="2">
        <f t="shared" si="7"/>
        <v>3.2444780844174486E-3</v>
      </c>
      <c r="H47" s="2">
        <f t="shared" si="3"/>
        <v>10.47293256040966</v>
      </c>
      <c r="I47" s="2">
        <f t="shared" si="4"/>
        <v>91.283832666717132</v>
      </c>
    </row>
    <row r="48" spans="1:9" ht="13.5" x14ac:dyDescent="0.25">
      <c r="A48" s="3">
        <f>TITRES_STAT!B51</f>
        <v>42073</v>
      </c>
      <c r="B48" s="5">
        <f>TITRES_STAT!D51</f>
        <v>5.391</v>
      </c>
      <c r="C48" s="2">
        <f t="shared" si="0"/>
        <v>0.15500000000000025</v>
      </c>
      <c r="D48" s="2">
        <f t="shared" si="1"/>
        <v>0.15500000000000025</v>
      </c>
      <c r="E48" s="2">
        <f t="shared" si="2"/>
        <v>0</v>
      </c>
      <c r="F48" s="2">
        <f t="shared" si="7"/>
        <v>4.2623543016700287E-2</v>
      </c>
      <c r="G48" s="2">
        <f t="shared" si="7"/>
        <v>3.0127296498162022E-3</v>
      </c>
      <c r="H48" s="2">
        <f t="shared" si="3"/>
        <v>14.14781542688393</v>
      </c>
      <c r="I48" s="2">
        <f t="shared" si="4"/>
        <v>93.398388006331089</v>
      </c>
    </row>
    <row r="49" spans="1:9" ht="13.5" x14ac:dyDescent="0.25">
      <c r="A49" s="3">
        <f>TITRES_STAT!B52</f>
        <v>42074</v>
      </c>
      <c r="B49" s="5">
        <f>TITRES_STAT!D52</f>
        <v>5.4050000000000002</v>
      </c>
      <c r="C49" s="2">
        <f t="shared" si="0"/>
        <v>1.4000000000000234E-2</v>
      </c>
      <c r="D49" s="2">
        <f t="shared" si="1"/>
        <v>1.4000000000000234E-2</v>
      </c>
      <c r="E49" s="2">
        <f t="shared" si="2"/>
        <v>0</v>
      </c>
      <c r="F49" s="2">
        <f t="shared" si="7"/>
        <v>4.0579004229793145E-2</v>
      </c>
      <c r="G49" s="2">
        <f t="shared" si="7"/>
        <v>2.7975346748293308E-3</v>
      </c>
      <c r="H49" s="2">
        <f t="shared" si="3"/>
        <v>14.505273015880936</v>
      </c>
      <c r="I49" s="2">
        <f t="shared" si="4"/>
        <v>93.550581154064346</v>
      </c>
    </row>
    <row r="50" spans="1:9" ht="13.5" x14ac:dyDescent="0.25">
      <c r="A50" s="3">
        <f>TITRES_STAT!B53</f>
        <v>42075</v>
      </c>
      <c r="B50" s="5">
        <f>TITRES_STAT!D53</f>
        <v>5.4050000000000002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3.7680503927665067E-2</v>
      </c>
      <c r="G50" s="2">
        <f t="shared" si="7"/>
        <v>2.5977107694843786E-3</v>
      </c>
      <c r="H50" s="2">
        <f t="shared" si="3"/>
        <v>14.505273015880938</v>
      </c>
      <c r="I50" s="2">
        <f t="shared" si="4"/>
        <v>93.550581154064346</v>
      </c>
    </row>
    <row r="51" spans="1:9" ht="13.5" x14ac:dyDescent="0.25">
      <c r="A51" s="3">
        <f>TITRES_STAT!B54</f>
        <v>42076</v>
      </c>
      <c r="B51" s="5">
        <f>TITRES_STAT!D54</f>
        <v>5.5030000000000001</v>
      </c>
      <c r="C51" s="2">
        <f t="shared" si="0"/>
        <v>9.7999999999999865E-2</v>
      </c>
      <c r="D51" s="2">
        <f t="shared" si="1"/>
        <v>9.7999999999999865E-2</v>
      </c>
      <c r="E51" s="2">
        <f t="shared" si="2"/>
        <v>0</v>
      </c>
      <c r="F51" s="2">
        <f t="shared" si="7"/>
        <v>4.1989039361403267E-2</v>
      </c>
      <c r="G51" s="2">
        <f t="shared" si="7"/>
        <v>2.4121600002354948E-3</v>
      </c>
      <c r="H51" s="2">
        <f t="shared" si="3"/>
        <v>17.407236401111017</v>
      </c>
      <c r="I51" s="2">
        <f t="shared" si="4"/>
        <v>94.56735395684035</v>
      </c>
    </row>
    <row r="52" spans="1:9" ht="13.5" x14ac:dyDescent="0.25">
      <c r="A52" s="3">
        <f>TITRES_STAT!B55</f>
        <v>42079</v>
      </c>
      <c r="B52" s="5">
        <f>TITRES_STAT!D55</f>
        <v>5.5640000000000001</v>
      </c>
      <c r="C52" s="2">
        <f t="shared" si="0"/>
        <v>6.0999999999999943E-2</v>
      </c>
      <c r="D52" s="2">
        <f t="shared" si="1"/>
        <v>6.0999999999999943E-2</v>
      </c>
      <c r="E52" s="2">
        <f t="shared" si="2"/>
        <v>0</v>
      </c>
      <c r="F52" s="2">
        <f t="shared" si="7"/>
        <v>4.3346965121303031E-2</v>
      </c>
      <c r="G52" s="2">
        <f t="shared" si="7"/>
        <v>2.2398628573615307E-3</v>
      </c>
      <c r="H52" s="2">
        <f t="shared" si="3"/>
        <v>19.352508560441077</v>
      </c>
      <c r="I52" s="2">
        <f t="shared" si="4"/>
        <v>95.08660076456772</v>
      </c>
    </row>
    <row r="53" spans="1:9" ht="13.5" x14ac:dyDescent="0.25">
      <c r="A53" s="3">
        <f>TITRES_STAT!B56</f>
        <v>42080</v>
      </c>
      <c r="B53" s="5">
        <f>TITRES_STAT!D56</f>
        <v>5.625</v>
      </c>
      <c r="C53" s="2">
        <f t="shared" si="0"/>
        <v>6.0999999999999943E-2</v>
      </c>
      <c r="D53" s="2">
        <f t="shared" si="1"/>
        <v>6.0999999999999943E-2</v>
      </c>
      <c r="E53" s="2">
        <f t="shared" si="2"/>
        <v>0</v>
      </c>
      <c r="F53" s="2">
        <f t="shared" si="7"/>
        <v>4.4607896184067096E-2</v>
      </c>
      <c r="G53" s="2">
        <f t="shared" si="7"/>
        <v>2.0798726532642786E-3</v>
      </c>
      <c r="H53" s="2">
        <f t="shared" si="3"/>
        <v>21.447417039719596</v>
      </c>
      <c r="I53" s="2">
        <f t="shared" si="4"/>
        <v>95.545144467042462</v>
      </c>
    </row>
    <row r="54" spans="1:9" ht="13.5" x14ac:dyDescent="0.25">
      <c r="A54" s="3">
        <f>TITRES_STAT!B57</f>
        <v>42081</v>
      </c>
      <c r="B54" s="5">
        <f>TITRES_STAT!D57</f>
        <v>5.4939999999999998</v>
      </c>
      <c r="C54" s="2">
        <f t="shared" si="0"/>
        <v>-0.13100000000000023</v>
      </c>
      <c r="D54" s="2">
        <f t="shared" si="1"/>
        <v>0</v>
      </c>
      <c r="E54" s="2">
        <f t="shared" si="2"/>
        <v>0.13100000000000023</v>
      </c>
      <c r="F54" s="2">
        <f t="shared" si="7"/>
        <v>4.142161788520516E-2</v>
      </c>
      <c r="G54" s="2">
        <f t="shared" si="7"/>
        <v>1.1288453178031132E-2</v>
      </c>
      <c r="H54" s="2">
        <f t="shared" si="3"/>
        <v>3.669379429753695</v>
      </c>
      <c r="I54" s="2">
        <f t="shared" si="4"/>
        <v>78.583877899750178</v>
      </c>
    </row>
    <row r="55" spans="1:9" ht="13.5" x14ac:dyDescent="0.25">
      <c r="A55" s="3">
        <f>TITRES_STAT!B58</f>
        <v>42082</v>
      </c>
      <c r="B55" s="5">
        <f>TITRES_STAT!D58</f>
        <v>5.62</v>
      </c>
      <c r="C55" s="2">
        <f t="shared" si="0"/>
        <v>0.12600000000000033</v>
      </c>
      <c r="D55" s="2">
        <f t="shared" si="1"/>
        <v>0.12600000000000033</v>
      </c>
      <c r="E55" s="2">
        <f t="shared" si="2"/>
        <v>0</v>
      </c>
      <c r="F55" s="2">
        <f t="shared" si="7"/>
        <v>4.7462930893404816E-2</v>
      </c>
      <c r="G55" s="2">
        <f t="shared" si="7"/>
        <v>1.0482135093886052E-2</v>
      </c>
      <c r="H55" s="2">
        <f t="shared" si="3"/>
        <v>4.5279831320900135</v>
      </c>
      <c r="I55" s="2">
        <f t="shared" si="4"/>
        <v>81.910219765415221</v>
      </c>
    </row>
    <row r="56" spans="1:9" ht="13.5" x14ac:dyDescent="0.25">
      <c r="A56" s="3">
        <f>TITRES_STAT!B59</f>
        <v>42086</v>
      </c>
      <c r="B56" s="5">
        <f>TITRES_STAT!D59</f>
        <v>5.7889999999999997</v>
      </c>
      <c r="C56" s="2">
        <f t="shared" si="0"/>
        <v>0.16899999999999959</v>
      </c>
      <c r="D56" s="2">
        <f t="shared" si="1"/>
        <v>0.16899999999999959</v>
      </c>
      <c r="E56" s="2">
        <f t="shared" si="2"/>
        <v>0</v>
      </c>
      <c r="F56" s="2">
        <f t="shared" si="7"/>
        <v>5.6144150115304443E-2</v>
      </c>
      <c r="G56" s="2">
        <f t="shared" si="7"/>
        <v>9.7334111586084762E-3</v>
      </c>
      <c r="H56" s="2">
        <f t="shared" si="3"/>
        <v>5.7681884799091359</v>
      </c>
      <c r="I56" s="2">
        <f t="shared" si="4"/>
        <v>85.224997752819306</v>
      </c>
    </row>
    <row r="57" spans="1:9" ht="13.5" x14ac:dyDescent="0.25">
      <c r="A57" s="3">
        <f>TITRES_STAT!B60</f>
        <v>42087</v>
      </c>
      <c r="B57" s="5">
        <f>TITRES_STAT!D60</f>
        <v>5.859</v>
      </c>
      <c r="C57" s="2">
        <f t="shared" si="0"/>
        <v>7.0000000000000284E-2</v>
      </c>
      <c r="D57" s="2">
        <f t="shared" si="1"/>
        <v>7.0000000000000284E-2</v>
      </c>
      <c r="E57" s="2">
        <f t="shared" si="2"/>
        <v>0</v>
      </c>
      <c r="F57" s="2">
        <f t="shared" si="7"/>
        <v>5.7133853678497E-2</v>
      </c>
      <c r="G57" s="2">
        <f t="shared" si="7"/>
        <v>9.0381675044221566E-3</v>
      </c>
      <c r="H57" s="2">
        <f t="shared" si="3"/>
        <v>6.3213979659640946</v>
      </c>
      <c r="I57" s="2">
        <f t="shared" si="4"/>
        <v>86.341406318180958</v>
      </c>
    </row>
    <row r="58" spans="1:9" ht="13.5" x14ac:dyDescent="0.25">
      <c r="A58" s="3">
        <f>TITRES_STAT!B61</f>
        <v>42088</v>
      </c>
      <c r="B58" s="5">
        <f>TITRES_STAT!D61</f>
        <v>5.8540000000000001</v>
      </c>
      <c r="C58" s="2">
        <f t="shared" si="0"/>
        <v>-4.9999999999998934E-3</v>
      </c>
      <c r="D58" s="2">
        <f t="shared" si="1"/>
        <v>0</v>
      </c>
      <c r="E58" s="2">
        <f t="shared" si="2"/>
        <v>4.9999999999998934E-3</v>
      </c>
      <c r="F58" s="2">
        <f t="shared" si="7"/>
        <v>5.3052864130032927E-2</v>
      </c>
      <c r="G58" s="2">
        <f t="shared" si="7"/>
        <v>8.7497269683919944E-3</v>
      </c>
      <c r="H58" s="2">
        <f t="shared" si="3"/>
        <v>6.0633736711652917</v>
      </c>
      <c r="I58" s="2">
        <f t="shared" si="4"/>
        <v>85.842459332396842</v>
      </c>
    </row>
    <row r="59" spans="1:9" ht="13.5" x14ac:dyDescent="0.25">
      <c r="A59" s="3">
        <f>TITRES_STAT!B62</f>
        <v>42089</v>
      </c>
      <c r="B59" s="5">
        <f>TITRES_STAT!D62</f>
        <v>5.9249999999999998</v>
      </c>
      <c r="C59" s="2">
        <f t="shared" si="0"/>
        <v>7.099999999999973E-2</v>
      </c>
      <c r="D59" s="2">
        <f t="shared" si="1"/>
        <v>7.099999999999973E-2</v>
      </c>
      <c r="E59" s="2">
        <f t="shared" si="2"/>
        <v>0</v>
      </c>
      <c r="F59" s="2">
        <f t="shared" si="7"/>
        <v>5.4334802406459125E-2</v>
      </c>
      <c r="G59" s="2">
        <f t="shared" si="7"/>
        <v>8.1247464706497088E-3</v>
      </c>
      <c r="H59" s="2">
        <f t="shared" si="3"/>
        <v>6.6875689724893226</v>
      </c>
      <c r="I59" s="2">
        <f t="shared" si="4"/>
        <v>86.991986627000131</v>
      </c>
    </row>
    <row r="60" spans="1:9" ht="13.5" x14ac:dyDescent="0.25">
      <c r="A60" s="3">
        <f>TITRES_STAT!B63</f>
        <v>42090</v>
      </c>
      <c r="B60" s="5">
        <f>TITRES_STAT!D63</f>
        <v>5.9290000000000003</v>
      </c>
      <c r="C60" s="2">
        <f t="shared" si="0"/>
        <v>4.0000000000004476E-3</v>
      </c>
      <c r="D60" s="2">
        <f t="shared" si="1"/>
        <v>4.0000000000004476E-3</v>
      </c>
      <c r="E60" s="2">
        <f t="shared" si="2"/>
        <v>0</v>
      </c>
      <c r="F60" s="2">
        <f t="shared" si="7"/>
        <v>5.0739459377426362E-2</v>
      </c>
      <c r="G60" s="2">
        <f t="shared" si="7"/>
        <v>7.544407437031872E-3</v>
      </c>
      <c r="H60" s="2">
        <f t="shared" si="3"/>
        <v>6.7254399766866682</v>
      </c>
      <c r="I60" s="2">
        <f t="shared" si="4"/>
        <v>87.055753419640368</v>
      </c>
    </row>
    <row r="61" spans="1:9" ht="13.5" x14ac:dyDescent="0.25">
      <c r="A61" s="3">
        <f>TITRES_STAT!B64</f>
        <v>42093</v>
      </c>
      <c r="B61" s="5">
        <f>TITRES_STAT!D64</f>
        <v>5.9290000000000003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4.7115212279038761E-2</v>
      </c>
      <c r="G61" s="2">
        <f t="shared" si="8"/>
        <v>7.0055211915295958E-3</v>
      </c>
      <c r="H61" s="2">
        <f t="shared" si="3"/>
        <v>6.7254399766866673</v>
      </c>
      <c r="I61" s="2">
        <f t="shared" si="4"/>
        <v>87.055753419640368</v>
      </c>
    </row>
    <row r="62" spans="1:9" ht="13.5" x14ac:dyDescent="0.25">
      <c r="A62" s="3">
        <f>TITRES_STAT!B65</f>
        <v>42094</v>
      </c>
      <c r="B62" s="5">
        <f>TITRES_STAT!D65</f>
        <v>5.8079999999999998</v>
      </c>
      <c r="C62" s="2">
        <f t="shared" si="0"/>
        <v>-0.12100000000000044</v>
      </c>
      <c r="D62" s="2">
        <f t="shared" si="1"/>
        <v>0</v>
      </c>
      <c r="E62" s="2">
        <f t="shared" si="2"/>
        <v>0.12100000000000044</v>
      </c>
      <c r="F62" s="2">
        <f t="shared" si="8"/>
        <v>4.3749839973393136E-2</v>
      </c>
      <c r="G62" s="2">
        <f t="shared" si="8"/>
        <v>1.5147983963563229E-2</v>
      </c>
      <c r="H62" s="2">
        <f t="shared" si="3"/>
        <v>2.8881625488004512</v>
      </c>
      <c r="I62" s="2">
        <f t="shared" si="4"/>
        <v>74.280910649980086</v>
      </c>
    </row>
    <row r="63" spans="1:9" ht="13.5" x14ac:dyDescent="0.25">
      <c r="A63" s="3">
        <f>TITRES_STAT!B66</f>
        <v>42095</v>
      </c>
      <c r="B63" s="5">
        <f>TITRES_STAT!D66</f>
        <v>5.8079999999999998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4.0624851403865056E-2</v>
      </c>
      <c r="G63" s="2">
        <f t="shared" si="8"/>
        <v>1.4065985109022999E-2</v>
      </c>
      <c r="H63" s="2">
        <f t="shared" si="3"/>
        <v>2.8881625488004512</v>
      </c>
      <c r="I63" s="2">
        <f t="shared" si="4"/>
        <v>74.280910649980086</v>
      </c>
    </row>
    <row r="64" spans="1:9" ht="13.5" x14ac:dyDescent="0.25">
      <c r="A64" s="3">
        <f>TITRES_STAT!B67</f>
        <v>42096</v>
      </c>
      <c r="B64" s="5">
        <f>TITRES_STAT!D67</f>
        <v>5.8079999999999998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3.7723076303588975E-2</v>
      </c>
      <c r="G64" s="2">
        <f t="shared" si="8"/>
        <v>1.3061271886949928E-2</v>
      </c>
      <c r="H64" s="2">
        <f t="shared" si="3"/>
        <v>2.8881625488004508</v>
      </c>
      <c r="I64" s="2">
        <f t="shared" si="4"/>
        <v>74.280910649980072</v>
      </c>
    </row>
    <row r="65" spans="1:9" ht="13.5" x14ac:dyDescent="0.25">
      <c r="A65" s="3">
        <f>TITRES_STAT!B68</f>
        <v>42097</v>
      </c>
      <c r="B65" s="5">
        <f>TITRES_STAT!D68</f>
        <v>5.7750000000000004</v>
      </c>
      <c r="C65" s="2">
        <f t="shared" si="0"/>
        <v>-3.2999999999999474E-2</v>
      </c>
      <c r="D65" s="2">
        <f t="shared" si="1"/>
        <v>0</v>
      </c>
      <c r="E65" s="2">
        <f t="shared" si="2"/>
        <v>3.2999999999999474E-2</v>
      </c>
      <c r="F65" s="2">
        <f t="shared" si="8"/>
        <v>3.5028570853332622E-2</v>
      </c>
      <c r="G65" s="2">
        <f t="shared" si="8"/>
        <v>1.4485466752167752E-2</v>
      </c>
      <c r="H65" s="2">
        <f t="shared" si="3"/>
        <v>2.4181872391575223</v>
      </c>
      <c r="I65" s="2">
        <f t="shared" si="4"/>
        <v>70.744727247695494</v>
      </c>
    </row>
    <row r="66" spans="1:9" ht="13.5" x14ac:dyDescent="0.25">
      <c r="A66" s="3">
        <f>TITRES_STAT!B69</f>
        <v>42100</v>
      </c>
      <c r="B66" s="5">
        <f>TITRES_STAT!D69</f>
        <v>5.8079999999999998</v>
      </c>
      <c r="C66" s="2">
        <f t="shared" si="0"/>
        <v>3.2999999999999474E-2</v>
      </c>
      <c r="D66" s="2">
        <f t="shared" si="1"/>
        <v>3.2999999999999474E-2</v>
      </c>
      <c r="E66" s="2">
        <f t="shared" si="2"/>
        <v>0</v>
      </c>
      <c r="F66" s="2">
        <f t="shared" si="8"/>
        <v>3.4883672935237399E-2</v>
      </c>
      <c r="G66" s="2">
        <f t="shared" si="8"/>
        <v>1.3450790555584341E-2</v>
      </c>
      <c r="H66" s="2">
        <f t="shared" si="3"/>
        <v>2.5934291959333797</v>
      </c>
      <c r="I66" s="2">
        <f t="shared" si="4"/>
        <v>72.171428864337102</v>
      </c>
    </row>
    <row r="67" spans="1:9" ht="13.5" x14ac:dyDescent="0.25">
      <c r="A67" s="3">
        <f>TITRES_STAT!B70</f>
        <v>42101</v>
      </c>
      <c r="B67" s="5">
        <f>TITRES_STAT!D70</f>
        <v>5.8170000000000002</v>
      </c>
      <c r="C67" s="2">
        <f t="shared" ref="C67:C130" si="9">B67-B66</f>
        <v>9.0000000000003411E-3</v>
      </c>
      <c r="D67" s="2">
        <f t="shared" ref="D67:D130" si="10">IF(C67&gt;0,C67,0)</f>
        <v>9.0000000000003411E-3</v>
      </c>
      <c r="E67" s="2">
        <f t="shared" ref="E67:E130" si="11">IF(C67&lt;0,-C67,0)</f>
        <v>0</v>
      </c>
      <c r="F67" s="2">
        <f t="shared" si="8"/>
        <v>3.3034839154149037E-2</v>
      </c>
      <c r="G67" s="2">
        <f t="shared" si="8"/>
        <v>1.2490019801614032E-2</v>
      </c>
      <c r="H67" s="2">
        <f t="shared" si="3"/>
        <v>2.6448988615598581</v>
      </c>
      <c r="I67" s="2">
        <f t="shared" si="4"/>
        <v>72.564396489946944</v>
      </c>
    </row>
    <row r="68" spans="1:9" ht="13.5" x14ac:dyDescent="0.25">
      <c r="A68" s="3">
        <f>TITRES_STAT!B71</f>
        <v>42102</v>
      </c>
      <c r="B68" s="5">
        <f>TITRES_STAT!D71</f>
        <v>5.92</v>
      </c>
      <c r="C68" s="2">
        <f t="shared" si="9"/>
        <v>0.10299999999999976</v>
      </c>
      <c r="D68" s="2">
        <f t="shared" si="10"/>
        <v>0.10299999999999976</v>
      </c>
      <c r="E68" s="2">
        <f t="shared" si="11"/>
        <v>0</v>
      </c>
      <c r="F68" s="2">
        <f t="shared" si="8"/>
        <v>3.8032350643138375E-2</v>
      </c>
      <c r="G68" s="2">
        <f t="shared" si="8"/>
        <v>1.1597875530070172E-2</v>
      </c>
      <c r="H68" s="2">
        <f t="shared" si="3"/>
        <v>3.2792514926143772</v>
      </c>
      <c r="I68" s="2">
        <f t="shared" si="4"/>
        <v>76.631427208101357</v>
      </c>
    </row>
    <row r="69" spans="1:9" ht="13.5" x14ac:dyDescent="0.25">
      <c r="A69" s="3">
        <f>TITRES_STAT!B72</f>
        <v>42104</v>
      </c>
      <c r="B69" s="5">
        <f>TITRES_STAT!D72</f>
        <v>5.92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3.5315754168628491E-2</v>
      </c>
      <c r="G69" s="2">
        <f t="shared" si="8"/>
        <v>1.0769455849350875E-2</v>
      </c>
      <c r="H69" s="2">
        <f t="shared" si="3"/>
        <v>3.2792514926143772</v>
      </c>
      <c r="I69" s="2">
        <f t="shared" si="4"/>
        <v>76.631427208101357</v>
      </c>
    </row>
    <row r="70" spans="1:9" ht="13.5" x14ac:dyDescent="0.25">
      <c r="A70" s="3">
        <f>TITRES_STAT!B73</f>
        <v>42107</v>
      </c>
      <c r="B70" s="5">
        <f>TITRES_STAT!D73</f>
        <v>5.92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3.2793200299440738E-2</v>
      </c>
      <c r="G70" s="2">
        <f t="shared" si="8"/>
        <v>1.0000209002968668E-2</v>
      </c>
      <c r="H70" s="2">
        <f t="shared" si="3"/>
        <v>3.2792514926143772</v>
      </c>
      <c r="I70" s="2">
        <f t="shared" si="4"/>
        <v>76.631427208101357</v>
      </c>
    </row>
    <row r="71" spans="1:9" ht="13.5" x14ac:dyDescent="0.25">
      <c r="A71" s="3">
        <f>TITRES_STAT!B74</f>
        <v>42108</v>
      </c>
      <c r="B71" s="5">
        <f>TITRES_STAT!D74</f>
        <v>5.9249999999999998</v>
      </c>
      <c r="C71" s="2">
        <f t="shared" si="9"/>
        <v>4.9999999999998934E-3</v>
      </c>
      <c r="D71" s="2">
        <f t="shared" si="10"/>
        <v>4.9999999999998934E-3</v>
      </c>
      <c r="E71" s="2">
        <f t="shared" si="11"/>
        <v>0</v>
      </c>
      <c r="F71" s="2">
        <f t="shared" si="8"/>
        <v>3.0807971706623534E-2</v>
      </c>
      <c r="G71" s="2">
        <f t="shared" si="8"/>
        <v>9.2859083598994772E-3</v>
      </c>
      <c r="H71" s="2">
        <f t="shared" si="3"/>
        <v>3.3177122272351438</v>
      </c>
      <c r="I71" s="2">
        <f t="shared" si="4"/>
        <v>76.83958662895067</v>
      </c>
    </row>
    <row r="72" spans="1:9" ht="13.5" x14ac:dyDescent="0.25">
      <c r="A72" s="3">
        <f>TITRES_STAT!B75</f>
        <v>42109</v>
      </c>
      <c r="B72" s="5">
        <f>TITRES_STAT!D75</f>
        <v>5.9249999999999998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2.8607402299007569E-2</v>
      </c>
      <c r="G72" s="2">
        <f t="shared" si="8"/>
        <v>8.6226291913352286E-3</v>
      </c>
      <c r="H72" s="2">
        <f t="shared" si="3"/>
        <v>3.3177122272351438</v>
      </c>
      <c r="I72" s="2">
        <f t="shared" si="4"/>
        <v>76.83958662895067</v>
      </c>
    </row>
    <row r="73" spans="1:9" ht="13.5" x14ac:dyDescent="0.25">
      <c r="A73" s="3">
        <f>TITRES_STAT!B76</f>
        <v>42110</v>
      </c>
      <c r="B73" s="5">
        <f>TITRES_STAT!D76</f>
        <v>5.9480000000000004</v>
      </c>
      <c r="C73" s="2">
        <f t="shared" si="9"/>
        <v>2.3000000000000576E-2</v>
      </c>
      <c r="D73" s="2">
        <f t="shared" si="10"/>
        <v>2.3000000000000576E-2</v>
      </c>
      <c r="E73" s="2">
        <f t="shared" si="11"/>
        <v>0</v>
      </c>
      <c r="F73" s="2">
        <f t="shared" si="8"/>
        <v>2.8206873563364213E-2</v>
      </c>
      <c r="G73" s="2">
        <f t="shared" si="8"/>
        <v>8.0067271062398554E-3</v>
      </c>
      <c r="H73" s="2">
        <f t="shared" si="3"/>
        <v>3.5228968327622714</v>
      </c>
      <c r="I73" s="2">
        <f t="shared" si="4"/>
        <v>77.890276144342891</v>
      </c>
    </row>
    <row r="74" spans="1:9" ht="13.5" x14ac:dyDescent="0.25">
      <c r="A74" s="3">
        <f>TITRES_STAT!B77</f>
        <v>42111</v>
      </c>
      <c r="B74" s="5">
        <f>TITRES_STAT!D77</f>
        <v>5.9480000000000004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2.6192096880266771E-2</v>
      </c>
      <c r="G74" s="2">
        <f t="shared" si="8"/>
        <v>7.4348180272227225E-3</v>
      </c>
      <c r="H74" s="2">
        <f t="shared" si="3"/>
        <v>3.5228968327622718</v>
      </c>
      <c r="I74" s="2">
        <f t="shared" si="4"/>
        <v>77.890276144342891</v>
      </c>
    </row>
    <row r="75" spans="1:9" ht="13.5" x14ac:dyDescent="0.25">
      <c r="A75" s="3">
        <f>TITRES_STAT!B78</f>
        <v>42114</v>
      </c>
      <c r="B75" s="5">
        <f>TITRES_STAT!D78</f>
        <v>5.9480000000000004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2.4321232817390574E-2</v>
      </c>
      <c r="G75" s="2">
        <f t="shared" si="8"/>
        <v>6.9037595967068131E-3</v>
      </c>
      <c r="H75" s="2">
        <f t="shared" si="3"/>
        <v>3.5228968327622723</v>
      </c>
      <c r="I75" s="2">
        <f t="shared" si="4"/>
        <v>77.890276144342891</v>
      </c>
    </row>
    <row r="76" spans="1:9" ht="13.5" x14ac:dyDescent="0.25">
      <c r="A76" s="3">
        <f>TITRES_STAT!B79</f>
        <v>42115</v>
      </c>
      <c r="B76" s="5">
        <f>TITRES_STAT!D79</f>
        <v>5.9480000000000004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2.2584001901862678E-2</v>
      </c>
      <c r="G76" s="2">
        <f t="shared" si="8"/>
        <v>6.4106339112277545E-3</v>
      </c>
      <c r="H76" s="2">
        <f t="shared" si="3"/>
        <v>3.5228968327622727</v>
      </c>
      <c r="I76" s="2">
        <f t="shared" si="4"/>
        <v>77.890276144342891</v>
      </c>
    </row>
    <row r="77" spans="1:9" ht="13.5" x14ac:dyDescent="0.25">
      <c r="A77" s="3">
        <f>TITRES_STAT!B80</f>
        <v>42116</v>
      </c>
      <c r="B77" s="5">
        <f>TITRES_STAT!D80</f>
        <v>5.9480000000000004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2.0970858908872486E-2</v>
      </c>
      <c r="G77" s="2">
        <f t="shared" si="12"/>
        <v>5.9527314889972005E-3</v>
      </c>
      <c r="H77" s="2">
        <f t="shared" si="3"/>
        <v>3.5228968327622727</v>
      </c>
      <c r="I77" s="2">
        <f t="shared" si="4"/>
        <v>77.890276144342891</v>
      </c>
    </row>
    <row r="78" spans="1:9" ht="13.5" x14ac:dyDescent="0.25">
      <c r="A78" s="3">
        <f>TITRES_STAT!B81</f>
        <v>42117</v>
      </c>
      <c r="B78" s="5">
        <f>TITRES_STAT!D81</f>
        <v>5.9480000000000004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1.9472940415381595E-2</v>
      </c>
      <c r="G78" s="2">
        <f t="shared" si="12"/>
        <v>5.5275363826402576E-3</v>
      </c>
      <c r="H78" s="2">
        <f t="shared" si="3"/>
        <v>3.5228968327622732</v>
      </c>
      <c r="I78" s="2">
        <f t="shared" si="4"/>
        <v>77.890276144342891</v>
      </c>
    </row>
    <row r="79" spans="1:9" ht="13.5" x14ac:dyDescent="0.25">
      <c r="A79" s="3">
        <f>TITRES_STAT!B82</f>
        <v>42118</v>
      </c>
      <c r="B79" s="5">
        <f>TITRES_STAT!D82</f>
        <v>5.9480000000000004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1.8082016099997194E-2</v>
      </c>
      <c r="G79" s="2">
        <f t="shared" si="12"/>
        <v>5.1327123553088104E-3</v>
      </c>
      <c r="H79" s="2">
        <f t="shared" si="3"/>
        <v>3.5228968327622727</v>
      </c>
      <c r="I79" s="2">
        <f t="shared" si="4"/>
        <v>77.890276144342891</v>
      </c>
    </row>
    <row r="80" spans="1:9" ht="13.5" x14ac:dyDescent="0.25">
      <c r="A80" s="3">
        <f>TITRES_STAT!B83</f>
        <v>42121</v>
      </c>
      <c r="B80" s="5">
        <f>TITRES_STAT!D83</f>
        <v>6.109</v>
      </c>
      <c r="C80" s="2">
        <f t="shared" si="9"/>
        <v>0.16099999999999959</v>
      </c>
      <c r="D80" s="2">
        <f t="shared" si="10"/>
        <v>0.16099999999999959</v>
      </c>
      <c r="E80" s="2">
        <f t="shared" si="11"/>
        <v>0</v>
      </c>
      <c r="F80" s="2">
        <f t="shared" si="12"/>
        <v>2.8290443521425936E-2</v>
      </c>
      <c r="G80" s="2">
        <f t="shared" si="12"/>
        <v>4.7660900442153238E-3</v>
      </c>
      <c r="H80" s="2">
        <f t="shared" si="3"/>
        <v>5.9357761307431609</v>
      </c>
      <c r="I80" s="2">
        <f t="shared" si="4"/>
        <v>85.582002920084861</v>
      </c>
    </row>
    <row r="81" spans="1:9" ht="13.5" x14ac:dyDescent="0.25">
      <c r="A81" s="3">
        <f>TITRES_STAT!B84</f>
        <v>42122</v>
      </c>
      <c r="B81" s="5">
        <f>TITRES_STAT!D84</f>
        <v>6.1239999999999997</v>
      </c>
      <c r="C81" s="2">
        <f t="shared" si="9"/>
        <v>1.499999999999968E-2</v>
      </c>
      <c r="D81" s="2">
        <f t="shared" si="10"/>
        <v>1.499999999999968E-2</v>
      </c>
      <c r="E81" s="2">
        <f t="shared" si="11"/>
        <v>0</v>
      </c>
      <c r="F81" s="2">
        <f t="shared" si="12"/>
        <v>2.7341126127038345E-2</v>
      </c>
      <c r="G81" s="2">
        <f t="shared" si="12"/>
        <v>4.4256550410570862E-3</v>
      </c>
      <c r="H81" s="2">
        <f t="shared" ref="H81:H144" si="13">F81/G81</f>
        <v>6.177871043584048</v>
      </c>
      <c r="I81" s="2">
        <f t="shared" ref="I81:I144" si="14">IF(G81=0,100,100-(100/(1+H81)))</f>
        <v>86.068292479371692</v>
      </c>
    </row>
    <row r="82" spans="1:9" ht="13.5" x14ac:dyDescent="0.25">
      <c r="A82" s="3">
        <f>TITRES_STAT!B85</f>
        <v>42123</v>
      </c>
      <c r="B82" s="5">
        <f>TITRES_STAT!D85</f>
        <v>6.1239999999999997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2.5388188546535604E-2</v>
      </c>
      <c r="G82" s="2">
        <f t="shared" si="12"/>
        <v>4.1095368238387225E-3</v>
      </c>
      <c r="H82" s="2">
        <f t="shared" si="13"/>
        <v>6.177871043584048</v>
      </c>
      <c r="I82" s="2">
        <f t="shared" si="14"/>
        <v>86.068292479371692</v>
      </c>
    </row>
    <row r="83" spans="1:9" ht="13.5" x14ac:dyDescent="0.25">
      <c r="A83" s="3">
        <f>TITRES_STAT!B86</f>
        <v>42124</v>
      </c>
      <c r="B83" s="5">
        <f>TITRES_STAT!D86</f>
        <v>6.109</v>
      </c>
      <c r="C83" s="2">
        <f t="shared" si="9"/>
        <v>-1.499999999999968E-2</v>
      </c>
      <c r="D83" s="2">
        <f t="shared" si="10"/>
        <v>0</v>
      </c>
      <c r="E83" s="2">
        <f t="shared" si="11"/>
        <v>1.499999999999968E-2</v>
      </c>
      <c r="F83" s="2">
        <f t="shared" si="12"/>
        <v>2.3574746507497347E-2</v>
      </c>
      <c r="G83" s="2">
        <f t="shared" si="12"/>
        <v>4.8874270507073625E-3</v>
      </c>
      <c r="H83" s="2">
        <f t="shared" si="13"/>
        <v>4.8235495410791547</v>
      </c>
      <c r="I83" s="2">
        <f t="shared" si="14"/>
        <v>82.828342182958551</v>
      </c>
    </row>
    <row r="84" spans="1:9" ht="13.5" x14ac:dyDescent="0.25">
      <c r="A84" s="3">
        <f>TITRES_STAT!B87</f>
        <v>42128</v>
      </c>
      <c r="B84" s="5">
        <f>TITRES_STAT!D87</f>
        <v>6.1139999999999999</v>
      </c>
      <c r="C84" s="2">
        <f t="shared" si="9"/>
        <v>4.9999999999998934E-3</v>
      </c>
      <c r="D84" s="2">
        <f t="shared" si="10"/>
        <v>4.9999999999998934E-3</v>
      </c>
      <c r="E84" s="2">
        <f t="shared" si="11"/>
        <v>0</v>
      </c>
      <c r="F84" s="2">
        <f t="shared" si="12"/>
        <v>2.2247978899818961E-2</v>
      </c>
      <c r="G84" s="2">
        <f t="shared" si="12"/>
        <v>4.5383251185139792E-3</v>
      </c>
      <c r="H84" s="2">
        <f t="shared" si="13"/>
        <v>4.9022444004857455</v>
      </c>
      <c r="I84" s="2">
        <f t="shared" si="14"/>
        <v>83.05729257979047</v>
      </c>
    </row>
    <row r="85" spans="1:9" ht="13.5" x14ac:dyDescent="0.25">
      <c r="A85" s="3">
        <f>TITRES_STAT!B88</f>
        <v>42129</v>
      </c>
      <c r="B85" s="5">
        <f>TITRES_STAT!D88</f>
        <v>6.1139999999999999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2.0658837549831891E-2</v>
      </c>
      <c r="G85" s="2">
        <f t="shared" si="12"/>
        <v>4.2141590386201239E-3</v>
      </c>
      <c r="H85" s="2">
        <f t="shared" si="13"/>
        <v>4.9022444004857446</v>
      </c>
      <c r="I85" s="2">
        <f t="shared" si="14"/>
        <v>83.05729257979047</v>
      </c>
    </row>
    <row r="86" spans="1:9" ht="13.5" x14ac:dyDescent="0.25">
      <c r="A86" s="3">
        <f>TITRES_STAT!B89</f>
        <v>42130</v>
      </c>
      <c r="B86" s="5">
        <f>TITRES_STAT!D89</f>
        <v>6.1139999999999999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1.918320629627247E-2</v>
      </c>
      <c r="G86" s="2">
        <f t="shared" si="12"/>
        <v>3.9131476787186868E-3</v>
      </c>
      <c r="H86" s="2">
        <f t="shared" si="13"/>
        <v>4.9022444004857437</v>
      </c>
      <c r="I86" s="2">
        <f t="shared" si="14"/>
        <v>83.05729257979047</v>
      </c>
    </row>
    <row r="87" spans="1:9" ht="13.5" x14ac:dyDescent="0.25">
      <c r="A87" s="3">
        <f>TITRES_STAT!B90</f>
        <v>42131</v>
      </c>
      <c r="B87" s="5">
        <f>TITRES_STAT!D90</f>
        <v>6.1139999999999999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1.7812977275110151E-2</v>
      </c>
      <c r="G87" s="2">
        <f t="shared" si="12"/>
        <v>3.6336371302387806E-3</v>
      </c>
      <c r="H87" s="2">
        <f t="shared" si="13"/>
        <v>4.9022444004857437</v>
      </c>
      <c r="I87" s="2">
        <f t="shared" si="14"/>
        <v>83.05729257979047</v>
      </c>
    </row>
    <row r="88" spans="1:9" ht="13.5" x14ac:dyDescent="0.25">
      <c r="A88" s="3">
        <f>TITRES_STAT!B91</f>
        <v>42132</v>
      </c>
      <c r="B88" s="5">
        <f>TITRES_STAT!D91</f>
        <v>6.1189999999999998</v>
      </c>
      <c r="C88" s="2">
        <f t="shared" si="9"/>
        <v>4.9999999999998934E-3</v>
      </c>
      <c r="D88" s="2">
        <f t="shared" si="10"/>
        <v>4.9999999999998934E-3</v>
      </c>
      <c r="E88" s="2">
        <f t="shared" si="11"/>
        <v>0</v>
      </c>
      <c r="F88" s="2">
        <f t="shared" si="12"/>
        <v>1.6897764612602277E-2</v>
      </c>
      <c r="G88" s="2">
        <f t="shared" si="12"/>
        <v>3.3740916209360106E-3</v>
      </c>
      <c r="H88" s="2">
        <f t="shared" si="13"/>
        <v>5.0080929953866073</v>
      </c>
      <c r="I88" s="2">
        <f t="shared" si="14"/>
        <v>83.355783594430662</v>
      </c>
    </row>
    <row r="89" spans="1:9" ht="13.5" x14ac:dyDescent="0.25">
      <c r="A89" s="3">
        <f>TITRES_STAT!B92</f>
        <v>42135</v>
      </c>
      <c r="B89" s="5">
        <f>TITRES_STAT!D92</f>
        <v>6.3</v>
      </c>
      <c r="C89" s="2">
        <f t="shared" si="9"/>
        <v>0.18100000000000005</v>
      </c>
      <c r="D89" s="2">
        <f t="shared" si="10"/>
        <v>0.18100000000000005</v>
      </c>
      <c r="E89" s="2">
        <f t="shared" si="11"/>
        <v>0</v>
      </c>
      <c r="F89" s="2">
        <f t="shared" si="12"/>
        <v>2.8619352854559261E-2</v>
      </c>
      <c r="G89" s="2">
        <f t="shared" si="12"/>
        <v>3.1330850765834382E-3</v>
      </c>
      <c r="H89" s="2">
        <f t="shared" si="13"/>
        <v>9.1345597565987742</v>
      </c>
      <c r="I89" s="2">
        <f t="shared" si="14"/>
        <v>90.132773164133908</v>
      </c>
    </row>
    <row r="90" spans="1:9" ht="13.5" x14ac:dyDescent="0.25">
      <c r="A90" s="3">
        <f>TITRES_STAT!B93</f>
        <v>42136</v>
      </c>
      <c r="B90" s="5">
        <f>TITRES_STAT!D93</f>
        <v>6.3540000000000001</v>
      </c>
      <c r="C90" s="2">
        <f t="shared" si="9"/>
        <v>5.400000000000027E-2</v>
      </c>
      <c r="D90" s="2">
        <f t="shared" si="10"/>
        <v>5.400000000000027E-2</v>
      </c>
      <c r="E90" s="2">
        <f t="shared" si="11"/>
        <v>0</v>
      </c>
      <c r="F90" s="2">
        <f t="shared" si="12"/>
        <v>3.043225622209076E-2</v>
      </c>
      <c r="G90" s="2">
        <f t="shared" si="12"/>
        <v>2.9092932853989071E-3</v>
      </c>
      <c r="H90" s="2">
        <f t="shared" si="13"/>
        <v>10.460360381960614</v>
      </c>
      <c r="I90" s="2">
        <f t="shared" si="14"/>
        <v>91.274270907099321</v>
      </c>
    </row>
    <row r="91" spans="1:9" ht="13.5" x14ac:dyDescent="0.25">
      <c r="A91" s="3">
        <f>TITRES_STAT!B94</f>
        <v>42137</v>
      </c>
      <c r="B91" s="5">
        <f>TITRES_STAT!D94</f>
        <v>6.4909999999999997</v>
      </c>
      <c r="C91" s="2">
        <f t="shared" si="9"/>
        <v>0.13699999999999957</v>
      </c>
      <c r="D91" s="2">
        <f t="shared" si="10"/>
        <v>0.13699999999999957</v>
      </c>
      <c r="E91" s="2">
        <f t="shared" si="11"/>
        <v>0</v>
      </c>
      <c r="F91" s="2">
        <f t="shared" si="12"/>
        <v>3.8044237920512813E-2</v>
      </c>
      <c r="G91" s="2">
        <f t="shared" si="12"/>
        <v>2.7014866221561282E-3</v>
      </c>
      <c r="H91" s="2">
        <f t="shared" si="13"/>
        <v>14.082704540712735</v>
      </c>
      <c r="I91" s="2">
        <f t="shared" si="14"/>
        <v>93.369889350409935</v>
      </c>
    </row>
    <row r="92" spans="1:9" ht="13.5" x14ac:dyDescent="0.25">
      <c r="A92" s="3">
        <f>TITRES_STAT!B95</f>
        <v>42138</v>
      </c>
      <c r="B92" s="5">
        <f>TITRES_STAT!D95</f>
        <v>6.3540000000000001</v>
      </c>
      <c r="C92" s="2">
        <f t="shared" si="9"/>
        <v>-0.13699999999999957</v>
      </c>
      <c r="D92" s="2">
        <f t="shared" si="10"/>
        <v>0</v>
      </c>
      <c r="E92" s="2">
        <f t="shared" si="11"/>
        <v>0.13699999999999957</v>
      </c>
      <c r="F92" s="2">
        <f t="shared" si="12"/>
        <v>3.5326792354761896E-2</v>
      </c>
      <c r="G92" s="2">
        <f t="shared" si="12"/>
        <v>1.2294237577716374E-2</v>
      </c>
      <c r="H92" s="2">
        <f t="shared" si="13"/>
        <v>2.8734431176759285</v>
      </c>
      <c r="I92" s="2">
        <f t="shared" si="14"/>
        <v>74.183175804579747</v>
      </c>
    </row>
    <row r="93" spans="1:9" ht="13.5" x14ac:dyDescent="0.25">
      <c r="A93" s="3">
        <f>TITRES_STAT!B96</f>
        <v>42139</v>
      </c>
      <c r="B93" s="5">
        <f>TITRES_STAT!D96</f>
        <v>6.3540000000000001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3.2803450043707473E-2</v>
      </c>
      <c r="G93" s="2">
        <f t="shared" si="15"/>
        <v>1.1416077750736633E-2</v>
      </c>
      <c r="H93" s="2">
        <f t="shared" si="13"/>
        <v>2.8734431176759285</v>
      </c>
      <c r="I93" s="2">
        <f t="shared" si="14"/>
        <v>74.183175804579747</v>
      </c>
    </row>
    <row r="94" spans="1:9" ht="13.5" x14ac:dyDescent="0.25">
      <c r="A94" s="3">
        <f>TITRES_STAT!B97</f>
        <v>42142</v>
      </c>
      <c r="B94" s="5">
        <f>TITRES_STAT!D97</f>
        <v>6.3540000000000001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3.0460346469156938E-2</v>
      </c>
      <c r="G94" s="2">
        <f t="shared" si="15"/>
        <v>1.0600643625684015E-2</v>
      </c>
      <c r="H94" s="2">
        <f t="shared" si="13"/>
        <v>2.873443117675929</v>
      </c>
      <c r="I94" s="2">
        <f t="shared" si="14"/>
        <v>74.183175804579747</v>
      </c>
    </row>
    <row r="95" spans="1:9" ht="13.5" x14ac:dyDescent="0.25">
      <c r="A95" s="3">
        <f>TITRES_STAT!B98</f>
        <v>42143</v>
      </c>
      <c r="B95" s="5">
        <f>TITRES_STAT!D98</f>
        <v>6.3540000000000001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2.8284607435645728E-2</v>
      </c>
      <c r="G95" s="2">
        <f t="shared" si="15"/>
        <v>9.8434547952780133E-3</v>
      </c>
      <c r="H95" s="2">
        <f t="shared" si="13"/>
        <v>2.873443117675929</v>
      </c>
      <c r="I95" s="2">
        <f t="shared" si="14"/>
        <v>74.183175804579747</v>
      </c>
    </row>
    <row r="96" spans="1:9" ht="13.5" x14ac:dyDescent="0.25">
      <c r="A96" s="3">
        <f>TITRES_STAT!B99</f>
        <v>42144</v>
      </c>
      <c r="B96" s="5">
        <f>TITRES_STAT!D99</f>
        <v>6.3540000000000001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2.6264278333099605E-2</v>
      </c>
      <c r="G96" s="2">
        <f t="shared" si="15"/>
        <v>9.1403508813295842E-3</v>
      </c>
      <c r="H96" s="2">
        <f t="shared" si="13"/>
        <v>2.873443117675929</v>
      </c>
      <c r="I96" s="2">
        <f t="shared" si="14"/>
        <v>74.183175804579747</v>
      </c>
    </row>
    <row r="97" spans="1:9" ht="13.5" x14ac:dyDescent="0.25">
      <c r="A97" s="3">
        <f>TITRES_STAT!B100</f>
        <v>42145</v>
      </c>
      <c r="B97" s="5">
        <f>TITRES_STAT!D100</f>
        <v>6.3540000000000001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2.438825845216392E-2</v>
      </c>
      <c r="G97" s="2">
        <f t="shared" si="15"/>
        <v>8.4874686755203287E-3</v>
      </c>
      <c r="H97" s="2">
        <f t="shared" si="13"/>
        <v>2.873443117675929</v>
      </c>
      <c r="I97" s="2">
        <f t="shared" si="14"/>
        <v>74.183175804579747</v>
      </c>
    </row>
    <row r="98" spans="1:9" ht="13.5" x14ac:dyDescent="0.25">
      <c r="A98" s="3">
        <f>TITRES_STAT!B101</f>
        <v>42146</v>
      </c>
      <c r="B98" s="5">
        <f>TITRES_STAT!D101</f>
        <v>6.3680000000000003</v>
      </c>
      <c r="C98" s="2">
        <f t="shared" si="9"/>
        <v>1.4000000000000234E-2</v>
      </c>
      <c r="D98" s="2">
        <f t="shared" si="10"/>
        <v>1.4000000000000234E-2</v>
      </c>
      <c r="E98" s="2">
        <f t="shared" si="11"/>
        <v>0</v>
      </c>
      <c r="F98" s="2">
        <f t="shared" si="15"/>
        <v>2.3646239991295087E-2</v>
      </c>
      <c r="G98" s="2">
        <f t="shared" si="15"/>
        <v>7.8812209129831626E-3</v>
      </c>
      <c r="H98" s="2">
        <f t="shared" si="13"/>
        <v>3.0003270118137855</v>
      </c>
      <c r="I98" s="2">
        <f t="shared" si="14"/>
        <v>75.002043656761188</v>
      </c>
    </row>
    <row r="99" spans="1:9" ht="13.5" x14ac:dyDescent="0.25">
      <c r="A99" s="3">
        <f>TITRES_STAT!B102</f>
        <v>42149</v>
      </c>
      <c r="B99" s="5">
        <f>TITRES_STAT!D102</f>
        <v>6.3680000000000003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2.1957222849059727E-2</v>
      </c>
      <c r="G99" s="2">
        <f t="shared" si="15"/>
        <v>7.3182765620557937E-3</v>
      </c>
      <c r="H99" s="2">
        <f t="shared" si="13"/>
        <v>3.0003270118137859</v>
      </c>
      <c r="I99" s="2">
        <f t="shared" si="14"/>
        <v>75.002043656761188</v>
      </c>
    </row>
    <row r="100" spans="1:9" ht="13.5" x14ac:dyDescent="0.25">
      <c r="A100" s="3">
        <f>TITRES_STAT!B103</f>
        <v>42150</v>
      </c>
      <c r="B100" s="5">
        <f>TITRES_STAT!D103</f>
        <v>6.3540000000000001</v>
      </c>
      <c r="C100" s="2">
        <f t="shared" si="9"/>
        <v>-1.4000000000000234E-2</v>
      </c>
      <c r="D100" s="2">
        <f t="shared" si="10"/>
        <v>0</v>
      </c>
      <c r="E100" s="2">
        <f t="shared" si="11"/>
        <v>1.4000000000000234E-2</v>
      </c>
      <c r="F100" s="2">
        <f t="shared" si="15"/>
        <v>2.0388849788412603E-2</v>
      </c>
      <c r="G100" s="2">
        <f t="shared" si="15"/>
        <v>7.7955425219089682E-3</v>
      </c>
      <c r="H100" s="2">
        <f t="shared" si="13"/>
        <v>2.6154497562050105</v>
      </c>
      <c r="I100" s="2">
        <f t="shared" si="14"/>
        <v>72.340923884123924</v>
      </c>
    </row>
    <row r="101" spans="1:9" ht="13.5" x14ac:dyDescent="0.25">
      <c r="A101" s="3">
        <f>TITRES_STAT!B104</f>
        <v>42151</v>
      </c>
      <c r="B101" s="5">
        <f>TITRES_STAT!D104</f>
        <v>6.3540000000000001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1.893250337495456E-2</v>
      </c>
      <c r="G101" s="2">
        <f t="shared" si="15"/>
        <v>7.238718056058328E-3</v>
      </c>
      <c r="H101" s="2">
        <f t="shared" si="13"/>
        <v>2.6154497562050105</v>
      </c>
      <c r="I101" s="2">
        <f t="shared" si="14"/>
        <v>72.340923884123924</v>
      </c>
    </row>
    <row r="102" spans="1:9" ht="13.5" x14ac:dyDescent="0.25">
      <c r="A102" s="3">
        <f>TITRES_STAT!B105</f>
        <v>42152</v>
      </c>
      <c r="B102" s="5">
        <f>TITRES_STAT!D105</f>
        <v>6.5389999999999997</v>
      </c>
      <c r="C102" s="2">
        <f t="shared" si="9"/>
        <v>0.18499999999999961</v>
      </c>
      <c r="D102" s="2">
        <f t="shared" si="10"/>
        <v>0.18499999999999961</v>
      </c>
      <c r="E102" s="2">
        <f t="shared" si="11"/>
        <v>0</v>
      </c>
      <c r="F102" s="2">
        <f t="shared" si="15"/>
        <v>3.0794467419600634E-2</v>
      </c>
      <c r="G102" s="2">
        <f t="shared" si="15"/>
        <v>6.7216667663398755E-3</v>
      </c>
      <c r="H102" s="2">
        <f t="shared" si="13"/>
        <v>4.5813737113256261</v>
      </c>
      <c r="I102" s="2">
        <f t="shared" si="14"/>
        <v>82.083263875149271</v>
      </c>
    </row>
    <row r="103" spans="1:9" ht="13.5" x14ac:dyDescent="0.25">
      <c r="A103" s="3">
        <f>TITRES_STAT!B106</f>
        <v>42153</v>
      </c>
      <c r="B103" s="5">
        <f>TITRES_STAT!D106</f>
        <v>6.5389999999999997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2.8594862603914872E-2</v>
      </c>
      <c r="G103" s="2">
        <f t="shared" si="15"/>
        <v>6.2415477116013127E-3</v>
      </c>
      <c r="H103" s="2">
        <f t="shared" si="13"/>
        <v>4.5813737113256261</v>
      </c>
      <c r="I103" s="2">
        <f t="shared" si="14"/>
        <v>82.083263875149271</v>
      </c>
    </row>
    <row r="104" spans="1:9" ht="13.5" x14ac:dyDescent="0.25">
      <c r="A104" s="3">
        <f>TITRES_STAT!B107</f>
        <v>42156</v>
      </c>
      <c r="B104" s="5">
        <f>TITRES_STAT!D107</f>
        <v>6.4509999999999996</v>
      </c>
      <c r="C104" s="2">
        <f t="shared" si="9"/>
        <v>-8.8000000000000078E-2</v>
      </c>
      <c r="D104" s="2">
        <f t="shared" si="10"/>
        <v>0</v>
      </c>
      <c r="E104" s="2">
        <f t="shared" si="11"/>
        <v>8.8000000000000078E-2</v>
      </c>
      <c r="F104" s="2">
        <f t="shared" si="15"/>
        <v>2.6552372417920949E-2</v>
      </c>
      <c r="G104" s="2">
        <f t="shared" si="15"/>
        <v>1.2081437160772654E-2</v>
      </c>
      <c r="H104" s="2">
        <f t="shared" si="13"/>
        <v>2.1977826035576404</v>
      </c>
      <c r="I104" s="2">
        <f t="shared" si="14"/>
        <v>68.728330722436652</v>
      </c>
    </row>
    <row r="105" spans="1:9" ht="13.5" x14ac:dyDescent="0.25">
      <c r="A105" s="3">
        <f>TITRES_STAT!B108</f>
        <v>42157</v>
      </c>
      <c r="B105" s="5">
        <f>TITRES_STAT!D108</f>
        <v>6.4509999999999996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2.4655774388069453E-2</v>
      </c>
      <c r="G105" s="2">
        <f t="shared" si="15"/>
        <v>1.1218477363574607E-2</v>
      </c>
      <c r="H105" s="2">
        <f t="shared" si="13"/>
        <v>2.1977826035576404</v>
      </c>
      <c r="I105" s="2">
        <f t="shared" si="14"/>
        <v>68.728330722436652</v>
      </c>
    </row>
    <row r="106" spans="1:9" ht="13.5" x14ac:dyDescent="0.25">
      <c r="A106" s="3">
        <f>TITRES_STAT!B109</f>
        <v>42158</v>
      </c>
      <c r="B106" s="5">
        <f>TITRES_STAT!D109</f>
        <v>6.4509999999999996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2.2894647646064494E-2</v>
      </c>
      <c r="G106" s="2">
        <f t="shared" si="15"/>
        <v>1.0417157551890707E-2</v>
      </c>
      <c r="H106" s="2">
        <f t="shared" si="13"/>
        <v>2.1977826035576404</v>
      </c>
      <c r="I106" s="2">
        <f t="shared" si="14"/>
        <v>68.728330722436652</v>
      </c>
    </row>
    <row r="107" spans="1:9" ht="13.5" x14ac:dyDescent="0.25">
      <c r="A107" s="3">
        <f>TITRES_STAT!B110</f>
        <v>42159</v>
      </c>
      <c r="B107" s="5">
        <f>TITRES_STAT!D110</f>
        <v>6.476</v>
      </c>
      <c r="C107" s="2">
        <f t="shared" si="9"/>
        <v>2.5000000000000355E-2</v>
      </c>
      <c r="D107" s="2">
        <f t="shared" si="10"/>
        <v>2.5000000000000355E-2</v>
      </c>
      <c r="E107" s="2">
        <f t="shared" si="11"/>
        <v>0</v>
      </c>
      <c r="F107" s="2">
        <f t="shared" si="15"/>
        <v>2.3045029957059916E-2</v>
      </c>
      <c r="G107" s="2">
        <f t="shared" si="15"/>
        <v>9.6730748696127987E-3</v>
      </c>
      <c r="H107" s="2">
        <f t="shared" si="13"/>
        <v>2.3823892885864097</v>
      </c>
      <c r="I107" s="2">
        <f t="shared" si="14"/>
        <v>70.435100318747573</v>
      </c>
    </row>
    <row r="108" spans="1:9" ht="13.5" x14ac:dyDescent="0.25">
      <c r="A108" s="3">
        <f>TITRES_STAT!B111</f>
        <v>42160</v>
      </c>
      <c r="B108" s="5">
        <f>TITRES_STAT!D111</f>
        <v>6.4809999999999999</v>
      </c>
      <c r="C108" s="2">
        <f t="shared" si="9"/>
        <v>4.9999999999998934E-3</v>
      </c>
      <c r="D108" s="2">
        <f t="shared" si="10"/>
        <v>4.9999999999998934E-3</v>
      </c>
      <c r="E108" s="2">
        <f t="shared" si="11"/>
        <v>0</v>
      </c>
      <c r="F108" s="2">
        <f t="shared" si="15"/>
        <v>2.1756099245841345E-2</v>
      </c>
      <c r="G108" s="2">
        <f t="shared" si="15"/>
        <v>8.9821409503547407E-3</v>
      </c>
      <c r="H108" s="2">
        <f t="shared" si="13"/>
        <v>2.4221507284387593</v>
      </c>
      <c r="I108" s="2">
        <f t="shared" si="14"/>
        <v>70.778610313981801</v>
      </c>
    </row>
    <row r="109" spans="1:9" ht="13.5" x14ac:dyDescent="0.25">
      <c r="A109" s="3">
        <f>TITRES_STAT!B112</f>
        <v>42163</v>
      </c>
      <c r="B109" s="5">
        <f>TITRES_STAT!D112</f>
        <v>6.7939999999999996</v>
      </c>
      <c r="C109" s="2">
        <f t="shared" si="9"/>
        <v>0.31299999999999972</v>
      </c>
      <c r="D109" s="2">
        <f t="shared" si="10"/>
        <v>0.31299999999999972</v>
      </c>
      <c r="E109" s="2">
        <f t="shared" si="11"/>
        <v>0</v>
      </c>
      <c r="F109" s="2">
        <f t="shared" ref="F109:G124" si="16">((F108*13)+D109)/14</f>
        <v>4.2559235013995514E-2</v>
      </c>
      <c r="G109" s="2">
        <f t="shared" si="16"/>
        <v>8.340559453900831E-3</v>
      </c>
      <c r="H109" s="2">
        <f t="shared" si="13"/>
        <v>5.1026834889463926</v>
      </c>
      <c r="I109" s="2">
        <f t="shared" si="14"/>
        <v>83.613765947205522</v>
      </c>
    </row>
    <row r="110" spans="1:9" ht="13.5" x14ac:dyDescent="0.25">
      <c r="A110" s="3">
        <f>TITRES_STAT!B113</f>
        <v>42164</v>
      </c>
      <c r="B110" s="5">
        <f>TITRES_STAT!D113</f>
        <v>6.7939999999999996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3.9519289655852982E-2</v>
      </c>
      <c r="G110" s="2">
        <f t="shared" si="16"/>
        <v>7.744805207193629E-3</v>
      </c>
      <c r="H110" s="2">
        <f t="shared" si="13"/>
        <v>5.1026834889463935</v>
      </c>
      <c r="I110" s="2">
        <f t="shared" si="14"/>
        <v>83.613765947205522</v>
      </c>
    </row>
    <row r="111" spans="1:9" ht="13.5" x14ac:dyDescent="0.25">
      <c r="A111" s="3">
        <f>TITRES_STAT!B114</f>
        <v>42165</v>
      </c>
      <c r="B111" s="5">
        <f>TITRES_STAT!D114</f>
        <v>6.7939999999999996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3.6696483251863483E-2</v>
      </c>
      <c r="G111" s="2">
        <f t="shared" si="16"/>
        <v>7.1916048352512266E-3</v>
      </c>
      <c r="H111" s="2">
        <f t="shared" si="13"/>
        <v>5.1026834889463935</v>
      </c>
      <c r="I111" s="2">
        <f t="shared" si="14"/>
        <v>83.613765947205522</v>
      </c>
    </row>
    <row r="112" spans="1:9" ht="13.5" x14ac:dyDescent="0.25">
      <c r="A112" s="3">
        <f>TITRES_STAT!B115</f>
        <v>42166</v>
      </c>
      <c r="B112" s="5">
        <f>TITRES_STAT!D115</f>
        <v>6.7939999999999996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3.4075305876730376E-2</v>
      </c>
      <c r="G112" s="2">
        <f t="shared" si="16"/>
        <v>6.6779187755904241E-3</v>
      </c>
      <c r="H112" s="2">
        <f t="shared" si="13"/>
        <v>5.1026834889463943</v>
      </c>
      <c r="I112" s="2">
        <f t="shared" si="14"/>
        <v>83.613765947205522</v>
      </c>
    </row>
    <row r="113" spans="1:9" ht="13.5" x14ac:dyDescent="0.25">
      <c r="A113" s="3">
        <f>TITRES_STAT!B116</f>
        <v>42167</v>
      </c>
      <c r="B113" s="5">
        <f>TITRES_STAT!D116</f>
        <v>6.7939999999999996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3.1641355456963921E-2</v>
      </c>
      <c r="G113" s="2">
        <f t="shared" si="16"/>
        <v>6.2009245773339645E-3</v>
      </c>
      <c r="H113" s="2">
        <f t="shared" si="13"/>
        <v>5.1026834889463943</v>
      </c>
      <c r="I113" s="2">
        <f t="shared" si="14"/>
        <v>83.613765947205522</v>
      </c>
    </row>
    <row r="114" spans="1:9" ht="13.5" x14ac:dyDescent="0.25">
      <c r="A114" s="3">
        <f>TITRES_STAT!B117</f>
        <v>42170</v>
      </c>
      <c r="B114" s="5">
        <f>TITRES_STAT!D117</f>
        <v>6.7939999999999996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2.9381258638609353E-2</v>
      </c>
      <c r="G114" s="2">
        <f t="shared" si="16"/>
        <v>5.7580013932386816E-3</v>
      </c>
      <c r="H114" s="2">
        <f t="shared" si="13"/>
        <v>5.1026834889463943</v>
      </c>
      <c r="I114" s="2">
        <f t="shared" si="14"/>
        <v>83.613765947205522</v>
      </c>
    </row>
    <row r="115" spans="1:9" ht="13.5" x14ac:dyDescent="0.25">
      <c r="A115" s="3">
        <f>TITRES_STAT!B118</f>
        <v>42171</v>
      </c>
      <c r="B115" s="5">
        <f>TITRES_STAT!D118</f>
        <v>6.7939999999999996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2.7282597307280113E-2</v>
      </c>
      <c r="G115" s="2">
        <f t="shared" si="16"/>
        <v>5.3467155794359187E-3</v>
      </c>
      <c r="H115" s="2">
        <f t="shared" si="13"/>
        <v>5.1026834889463935</v>
      </c>
      <c r="I115" s="2">
        <f t="shared" si="14"/>
        <v>83.613765947205522</v>
      </c>
    </row>
    <row r="116" spans="1:9" ht="13.5" x14ac:dyDescent="0.25">
      <c r="A116" s="3">
        <f>TITRES_STAT!B119</f>
        <v>42172</v>
      </c>
      <c r="B116" s="5">
        <f>TITRES_STAT!D119</f>
        <v>6.7939999999999996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2.5333840356760107E-2</v>
      </c>
      <c r="G116" s="2">
        <f t="shared" si="16"/>
        <v>4.9648073237619243E-3</v>
      </c>
      <c r="H116" s="2">
        <f t="shared" si="13"/>
        <v>5.1026834889463943</v>
      </c>
      <c r="I116" s="2">
        <f t="shared" si="14"/>
        <v>83.613765947205522</v>
      </c>
    </row>
    <row r="117" spans="1:9" ht="13.5" x14ac:dyDescent="0.25">
      <c r="A117" s="3">
        <f>TITRES_STAT!B120</f>
        <v>42173</v>
      </c>
      <c r="B117" s="5">
        <f>TITRES_STAT!D120</f>
        <v>6.8470000000000004</v>
      </c>
      <c r="C117" s="2">
        <f t="shared" si="9"/>
        <v>5.3000000000000824E-2</v>
      </c>
      <c r="D117" s="2">
        <f t="shared" si="10"/>
        <v>5.3000000000000824E-2</v>
      </c>
      <c r="E117" s="2">
        <f t="shared" si="11"/>
        <v>0</v>
      </c>
      <c r="F117" s="2">
        <f t="shared" si="16"/>
        <v>2.730999461699159E-2</v>
      </c>
      <c r="G117" s="2">
        <f t="shared" si="16"/>
        <v>4.6101782292075006E-3</v>
      </c>
      <c r="H117" s="2">
        <f t="shared" si="13"/>
        <v>5.9238478989750982</v>
      </c>
      <c r="I117" s="2">
        <f t="shared" si="14"/>
        <v>85.557163955782087</v>
      </c>
    </row>
    <row r="118" spans="1:9" ht="13.5" x14ac:dyDescent="0.25">
      <c r="A118" s="3">
        <f>TITRES_STAT!B121</f>
        <v>42174</v>
      </c>
      <c r="B118" s="5">
        <f>TITRES_STAT!D121</f>
        <v>6.9939999999999998</v>
      </c>
      <c r="C118" s="2">
        <f t="shared" si="9"/>
        <v>0.14699999999999935</v>
      </c>
      <c r="D118" s="2">
        <f t="shared" si="10"/>
        <v>0.14699999999999935</v>
      </c>
      <c r="E118" s="2">
        <f t="shared" si="11"/>
        <v>0</v>
      </c>
      <c r="F118" s="2">
        <f t="shared" si="16"/>
        <v>3.5859280715777861E-2</v>
      </c>
      <c r="G118" s="2">
        <f t="shared" si="16"/>
        <v>4.2808797842641081E-3</v>
      </c>
      <c r="H118" s="2">
        <f t="shared" si="13"/>
        <v>8.3766147434439446</v>
      </c>
      <c r="I118" s="2">
        <f t="shared" si="14"/>
        <v>89.335170236153814</v>
      </c>
    </row>
    <row r="119" spans="1:9" ht="13.5" x14ac:dyDescent="0.25">
      <c r="A119" s="3">
        <f>TITRES_STAT!B122</f>
        <v>42177</v>
      </c>
      <c r="B119" s="5">
        <f>TITRES_STAT!D122</f>
        <v>6.9939999999999998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3.329790352179373E-2</v>
      </c>
      <c r="G119" s="2">
        <f t="shared" si="16"/>
        <v>3.9751026568166717E-3</v>
      </c>
      <c r="H119" s="2">
        <f t="shared" si="13"/>
        <v>8.3766147434439446</v>
      </c>
      <c r="I119" s="2">
        <f t="shared" si="14"/>
        <v>89.335170236153814</v>
      </c>
    </row>
    <row r="120" spans="1:9" ht="13.5" x14ac:dyDescent="0.25">
      <c r="A120" s="3">
        <f>TITRES_STAT!B123</f>
        <v>42178</v>
      </c>
      <c r="B120" s="5">
        <f>TITRES_STAT!D123</f>
        <v>6.9939999999999998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3.0919481841665604E-2</v>
      </c>
      <c r="G120" s="2">
        <f t="shared" si="16"/>
        <v>3.6911667527583379E-3</v>
      </c>
      <c r="H120" s="2">
        <f t="shared" si="13"/>
        <v>8.3766147434439446</v>
      </c>
      <c r="I120" s="2">
        <f t="shared" si="14"/>
        <v>89.335170236153814</v>
      </c>
    </row>
    <row r="121" spans="1:9" ht="13.5" x14ac:dyDescent="0.25">
      <c r="A121" s="3">
        <f>TITRES_STAT!B124</f>
        <v>42179</v>
      </c>
      <c r="B121" s="5">
        <f>TITRES_STAT!D124</f>
        <v>6.9939999999999998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2.8710947424403777E-2</v>
      </c>
      <c r="G121" s="2">
        <f t="shared" si="16"/>
        <v>3.4275119847041709E-3</v>
      </c>
      <c r="H121" s="2">
        <f t="shared" si="13"/>
        <v>8.3766147434439446</v>
      </c>
      <c r="I121" s="2">
        <f t="shared" si="14"/>
        <v>89.335170236153814</v>
      </c>
    </row>
    <row r="122" spans="1:9" ht="13.5" x14ac:dyDescent="0.25">
      <c r="A122" s="3">
        <f>TITRES_STAT!B125</f>
        <v>42180</v>
      </c>
      <c r="B122" s="5">
        <f>TITRES_STAT!D125</f>
        <v>7.0380000000000003</v>
      </c>
      <c r="C122" s="2">
        <f t="shared" si="9"/>
        <v>4.4000000000000483E-2</v>
      </c>
      <c r="D122" s="2">
        <f t="shared" si="10"/>
        <v>4.4000000000000483E-2</v>
      </c>
      <c r="E122" s="2">
        <f t="shared" si="11"/>
        <v>0</v>
      </c>
      <c r="F122" s="2">
        <f t="shared" si="16"/>
        <v>2.980302260837497E-2</v>
      </c>
      <c r="G122" s="2">
        <f t="shared" si="16"/>
        <v>3.1826897000824445E-3</v>
      </c>
      <c r="H122" s="2">
        <f t="shared" si="13"/>
        <v>9.3640993677778113</v>
      </c>
      <c r="I122" s="2">
        <f t="shared" si="14"/>
        <v>90.351308256373727</v>
      </c>
    </row>
    <row r="123" spans="1:9" ht="13.5" x14ac:dyDescent="0.25">
      <c r="A123" s="3">
        <f>TITRES_STAT!B126</f>
        <v>42181</v>
      </c>
      <c r="B123" s="5">
        <f>TITRES_STAT!D126</f>
        <v>7.0970000000000004</v>
      </c>
      <c r="C123" s="2">
        <f t="shared" si="9"/>
        <v>5.9000000000000163E-2</v>
      </c>
      <c r="D123" s="2">
        <f t="shared" si="10"/>
        <v>5.9000000000000163E-2</v>
      </c>
      <c r="E123" s="2">
        <f t="shared" si="11"/>
        <v>0</v>
      </c>
      <c r="F123" s="2">
        <f t="shared" si="16"/>
        <v>3.1888520993491057E-2</v>
      </c>
      <c r="G123" s="2">
        <f t="shared" si="16"/>
        <v>2.9553547215051272E-3</v>
      </c>
      <c r="H123" s="2">
        <f t="shared" si="13"/>
        <v>10.790082409210969</v>
      </c>
      <c r="I123" s="2">
        <f t="shared" si="14"/>
        <v>91.518295078083995</v>
      </c>
    </row>
    <row r="124" spans="1:9" ht="13.5" x14ac:dyDescent="0.25">
      <c r="A124" s="3">
        <f>TITRES_STAT!B127</f>
        <v>42184</v>
      </c>
      <c r="B124" s="5">
        <f>TITRES_STAT!D127</f>
        <v>7.0970000000000004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2.9610769493955979E-2</v>
      </c>
      <c r="G124" s="2">
        <f t="shared" si="16"/>
        <v>2.7442579556833323E-3</v>
      </c>
      <c r="H124" s="2">
        <f t="shared" si="13"/>
        <v>10.790082409210969</v>
      </c>
      <c r="I124" s="2">
        <f t="shared" si="14"/>
        <v>91.518295078083995</v>
      </c>
    </row>
    <row r="125" spans="1:9" ht="13.5" x14ac:dyDescent="0.25">
      <c r="A125" s="3">
        <f>TITRES_STAT!B128</f>
        <v>42185</v>
      </c>
      <c r="B125" s="5">
        <f>TITRES_STAT!D128</f>
        <v>7.16</v>
      </c>
      <c r="C125" s="2">
        <f t="shared" si="9"/>
        <v>6.2999999999999723E-2</v>
      </c>
      <c r="D125" s="2">
        <f t="shared" si="10"/>
        <v>6.2999999999999723E-2</v>
      </c>
      <c r="E125" s="2">
        <f t="shared" si="11"/>
        <v>0</v>
      </c>
      <c r="F125" s="2">
        <f t="shared" ref="F125:G140" si="17">((F124*13)+D125)/14</f>
        <v>3.1995714530101957E-2</v>
      </c>
      <c r="G125" s="2">
        <f t="shared" si="17"/>
        <v>2.5482395302773796E-3</v>
      </c>
      <c r="H125" s="2">
        <f t="shared" si="13"/>
        <v>12.556007451394954</v>
      </c>
      <c r="I125" s="2">
        <f t="shared" si="14"/>
        <v>92.623196737051828</v>
      </c>
    </row>
    <row r="126" spans="1:9" ht="13.5" x14ac:dyDescent="0.25">
      <c r="A126" s="3">
        <f>TITRES_STAT!B129</f>
        <v>42186</v>
      </c>
      <c r="B126" s="5">
        <f>TITRES_STAT!D129</f>
        <v>7.16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2.9710306349380388E-2</v>
      </c>
      <c r="G126" s="2">
        <f t="shared" si="17"/>
        <v>2.3662224209718523E-3</v>
      </c>
      <c r="H126" s="2">
        <f t="shared" si="13"/>
        <v>12.556007451394954</v>
      </c>
      <c r="I126" s="2">
        <f t="shared" si="14"/>
        <v>92.623196737051828</v>
      </c>
    </row>
    <row r="127" spans="1:9" ht="13.5" x14ac:dyDescent="0.25">
      <c r="A127" s="3">
        <f>TITRES_STAT!B130</f>
        <v>42187</v>
      </c>
      <c r="B127" s="5">
        <f>TITRES_STAT!D130</f>
        <v>7.37</v>
      </c>
      <c r="C127" s="2">
        <f t="shared" si="9"/>
        <v>0.20999999999999996</v>
      </c>
      <c r="D127" s="2">
        <f t="shared" si="10"/>
        <v>0.20999999999999996</v>
      </c>
      <c r="E127" s="2">
        <f t="shared" si="11"/>
        <v>0</v>
      </c>
      <c r="F127" s="2">
        <f t="shared" si="17"/>
        <v>4.2588141610138922E-2</v>
      </c>
      <c r="G127" s="2">
        <f t="shared" si="17"/>
        <v>2.1972065337595771E-3</v>
      </c>
      <c r="H127" s="2">
        <f t="shared" si="13"/>
        <v>19.382857713092438</v>
      </c>
      <c r="I127" s="2">
        <f t="shared" si="14"/>
        <v>95.093916593659614</v>
      </c>
    </row>
    <row r="128" spans="1:9" ht="13.5" x14ac:dyDescent="0.25">
      <c r="A128" s="3">
        <f>TITRES_STAT!B131</f>
        <v>42188</v>
      </c>
      <c r="B128" s="5">
        <f>TITRES_STAT!D131</f>
        <v>7.37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3.9546131495128999E-2</v>
      </c>
      <c r="G128" s="2">
        <f t="shared" si="17"/>
        <v>2.0402632099196074E-3</v>
      </c>
      <c r="H128" s="2">
        <f t="shared" si="13"/>
        <v>19.382857713092438</v>
      </c>
      <c r="I128" s="2">
        <f t="shared" si="14"/>
        <v>95.093916593659614</v>
      </c>
    </row>
    <row r="129" spans="1:9" ht="13.5" x14ac:dyDescent="0.25">
      <c r="A129" s="3">
        <f>TITRES_STAT!B132</f>
        <v>42191</v>
      </c>
      <c r="B129" s="5">
        <f>TITRES_STAT!D132</f>
        <v>7.37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3.6721407816905492E-2</v>
      </c>
      <c r="G129" s="2">
        <f t="shared" si="17"/>
        <v>1.8945301234967783E-3</v>
      </c>
      <c r="H129" s="2">
        <f t="shared" si="13"/>
        <v>19.382857713092434</v>
      </c>
      <c r="I129" s="2">
        <f t="shared" si="14"/>
        <v>95.093916593659614</v>
      </c>
    </row>
    <row r="130" spans="1:9" ht="13.5" x14ac:dyDescent="0.25">
      <c r="A130" s="3">
        <f>TITRES_STAT!B133</f>
        <v>42192</v>
      </c>
      <c r="B130" s="5">
        <f>TITRES_STAT!D133</f>
        <v>7.39</v>
      </c>
      <c r="C130" s="2">
        <f t="shared" si="9"/>
        <v>1.9999999999999574E-2</v>
      </c>
      <c r="D130" s="2">
        <f t="shared" si="10"/>
        <v>1.9999999999999574E-2</v>
      </c>
      <c r="E130" s="2">
        <f t="shared" si="11"/>
        <v>0</v>
      </c>
      <c r="F130" s="2">
        <f t="shared" si="17"/>
        <v>3.5527021544269358E-2</v>
      </c>
      <c r="G130" s="2">
        <f t="shared" si="17"/>
        <v>1.7592065432470085E-3</v>
      </c>
      <c r="H130" s="2">
        <f t="shared" si="13"/>
        <v>20.194912121402361</v>
      </c>
      <c r="I130" s="2">
        <f t="shared" si="14"/>
        <v>95.281886547714379</v>
      </c>
    </row>
    <row r="131" spans="1:9" ht="13.5" x14ac:dyDescent="0.25">
      <c r="A131" s="3">
        <f>TITRES_STAT!B134</f>
        <v>42193</v>
      </c>
      <c r="B131" s="5">
        <f>TITRES_STAT!D134</f>
        <v>7.38</v>
      </c>
      <c r="C131" s="2">
        <f t="shared" ref="C131:C194" si="18">B131-B130</f>
        <v>-9.9999999999997868E-3</v>
      </c>
      <c r="D131" s="2">
        <f t="shared" ref="D131:D194" si="19">IF(C131&gt;0,C131,0)</f>
        <v>0</v>
      </c>
      <c r="E131" s="2">
        <f t="shared" ref="E131:E194" si="20">IF(C131&lt;0,-C131,0)</f>
        <v>9.9999999999997868E-3</v>
      </c>
      <c r="F131" s="2">
        <f t="shared" si="17"/>
        <v>3.2989377148250114E-2</v>
      </c>
      <c r="G131" s="2">
        <f t="shared" si="17"/>
        <v>2.3478346473007785E-3</v>
      </c>
      <c r="H131" s="2">
        <f t="shared" si="13"/>
        <v>14.050979776696293</v>
      </c>
      <c r="I131" s="2">
        <f t="shared" si="14"/>
        <v>93.355914267134168</v>
      </c>
    </row>
    <row r="132" spans="1:9" ht="13.5" x14ac:dyDescent="0.25">
      <c r="A132" s="3">
        <f>TITRES_STAT!B135</f>
        <v>42194</v>
      </c>
      <c r="B132" s="5">
        <f>TITRES_STAT!D135</f>
        <v>7.2380000000000004</v>
      </c>
      <c r="C132" s="2">
        <f t="shared" si="18"/>
        <v>-0.14199999999999946</v>
      </c>
      <c r="D132" s="2">
        <f t="shared" si="19"/>
        <v>0</v>
      </c>
      <c r="E132" s="2">
        <f t="shared" si="20"/>
        <v>0.14199999999999946</v>
      </c>
      <c r="F132" s="2">
        <f t="shared" si="17"/>
        <v>3.0632993066232246E-2</v>
      </c>
      <c r="G132" s="2">
        <f t="shared" si="17"/>
        <v>1.2322989315350684E-2</v>
      </c>
      <c r="H132" s="2">
        <f t="shared" si="13"/>
        <v>2.4858410798159896</v>
      </c>
      <c r="I132" s="2">
        <f t="shared" si="14"/>
        <v>71.312518927202845</v>
      </c>
    </row>
    <row r="133" spans="1:9" ht="13.5" x14ac:dyDescent="0.25">
      <c r="A133" s="3">
        <f>TITRES_STAT!B136</f>
        <v>42195</v>
      </c>
      <c r="B133" s="5">
        <f>TITRES_STAT!D136</f>
        <v>7.2380000000000004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2.8444922132929946E-2</v>
      </c>
      <c r="G133" s="2">
        <f t="shared" si="17"/>
        <v>1.1442775792825636E-2</v>
      </c>
      <c r="H133" s="2">
        <f t="shared" si="13"/>
        <v>2.4858410798159896</v>
      </c>
      <c r="I133" s="2">
        <f t="shared" si="14"/>
        <v>71.312518927202845</v>
      </c>
    </row>
    <row r="134" spans="1:9" ht="13.5" x14ac:dyDescent="0.25">
      <c r="A134" s="3">
        <f>TITRES_STAT!B137</f>
        <v>42198</v>
      </c>
      <c r="B134" s="5">
        <f>TITRES_STAT!D137</f>
        <v>7.2380000000000004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2.6413141980577808E-2</v>
      </c>
      <c r="G134" s="2">
        <f t="shared" si="17"/>
        <v>1.0625434664766661E-2</v>
      </c>
      <c r="H134" s="2">
        <f t="shared" si="13"/>
        <v>2.48584107981599</v>
      </c>
      <c r="I134" s="2">
        <f t="shared" si="14"/>
        <v>71.312518927202845</v>
      </c>
    </row>
    <row r="135" spans="1:9" ht="13.5" x14ac:dyDescent="0.25">
      <c r="A135" s="3">
        <f>TITRES_STAT!B138</f>
        <v>42199</v>
      </c>
      <c r="B135" s="5">
        <f>TITRES_STAT!D138</f>
        <v>7.2380000000000004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2.4526488981965106E-2</v>
      </c>
      <c r="G135" s="2">
        <f t="shared" si="17"/>
        <v>9.8664750458547588E-3</v>
      </c>
      <c r="H135" s="2">
        <f t="shared" si="13"/>
        <v>2.4858410798159891</v>
      </c>
      <c r="I135" s="2">
        <f t="shared" si="14"/>
        <v>71.312518927202845</v>
      </c>
    </row>
    <row r="136" spans="1:9" ht="13.5" x14ac:dyDescent="0.25">
      <c r="A136" s="3">
        <f>TITRES_STAT!B139</f>
        <v>42200</v>
      </c>
      <c r="B136" s="5">
        <f>TITRES_STAT!D139</f>
        <v>7.38</v>
      </c>
      <c r="C136" s="2">
        <f t="shared" si="18"/>
        <v>0.14199999999999946</v>
      </c>
      <c r="D136" s="2">
        <f t="shared" si="19"/>
        <v>0.14199999999999946</v>
      </c>
      <c r="E136" s="2">
        <f t="shared" si="20"/>
        <v>0</v>
      </c>
      <c r="F136" s="2">
        <f t="shared" si="17"/>
        <v>3.2917454054681841E-2</v>
      </c>
      <c r="G136" s="2">
        <f t="shared" si="17"/>
        <v>9.1617268282937047E-3</v>
      </c>
      <c r="H136" s="2">
        <f t="shared" si="13"/>
        <v>3.5929311877128347</v>
      </c>
      <c r="I136" s="2">
        <f t="shared" si="14"/>
        <v>78.227411665229511</v>
      </c>
    </row>
    <row r="137" spans="1:9" ht="13.5" x14ac:dyDescent="0.25">
      <c r="A137" s="3">
        <f>TITRES_STAT!B140</f>
        <v>42201</v>
      </c>
      <c r="B137" s="5">
        <f>TITRES_STAT!D140</f>
        <v>7.375</v>
      </c>
      <c r="C137" s="2">
        <f t="shared" si="18"/>
        <v>-4.9999999999998934E-3</v>
      </c>
      <c r="D137" s="2">
        <f t="shared" si="19"/>
        <v>0</v>
      </c>
      <c r="E137" s="2">
        <f t="shared" si="20"/>
        <v>4.9999999999998934E-3</v>
      </c>
      <c r="F137" s="2">
        <f t="shared" si="17"/>
        <v>3.0566207336490282E-2</v>
      </c>
      <c r="G137" s="2">
        <f t="shared" si="17"/>
        <v>8.8644606262727171E-3</v>
      </c>
      <c r="H137" s="2">
        <f t="shared" si="13"/>
        <v>3.4481745280584097</v>
      </c>
      <c r="I137" s="2">
        <f t="shared" si="14"/>
        <v>77.518867713212416</v>
      </c>
    </row>
    <row r="138" spans="1:9" ht="13.5" x14ac:dyDescent="0.25">
      <c r="A138" s="3">
        <f>TITRES_STAT!B141</f>
        <v>42205</v>
      </c>
      <c r="B138" s="5">
        <f>TITRES_STAT!D141</f>
        <v>7.375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2.8382906812455262E-2</v>
      </c>
      <c r="G138" s="2">
        <f t="shared" si="17"/>
        <v>8.2312848672532364E-3</v>
      </c>
      <c r="H138" s="2">
        <f t="shared" si="13"/>
        <v>3.4481745280584102</v>
      </c>
      <c r="I138" s="2">
        <f t="shared" si="14"/>
        <v>77.51886771321243</v>
      </c>
    </row>
    <row r="139" spans="1:9" ht="13.5" x14ac:dyDescent="0.25">
      <c r="A139" s="3">
        <f>TITRES_STAT!B142</f>
        <v>42206</v>
      </c>
      <c r="B139" s="5">
        <f>TITRES_STAT!D142</f>
        <v>7.375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2.6355556325851317E-2</v>
      </c>
      <c r="G139" s="2">
        <f t="shared" si="17"/>
        <v>7.6433359481637196E-3</v>
      </c>
      <c r="H139" s="2">
        <f t="shared" si="13"/>
        <v>3.4481745280584106</v>
      </c>
      <c r="I139" s="2">
        <f t="shared" si="14"/>
        <v>77.51886771321243</v>
      </c>
    </row>
    <row r="140" spans="1:9" ht="13.5" x14ac:dyDescent="0.25">
      <c r="A140" s="3">
        <f>TITRES_STAT!B143</f>
        <v>42207</v>
      </c>
      <c r="B140" s="5">
        <f>TITRES_STAT!D143</f>
        <v>7.375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2.447301658829051E-2</v>
      </c>
      <c r="G140" s="2">
        <f t="shared" si="17"/>
        <v>7.09738338043774E-3</v>
      </c>
      <c r="H140" s="2">
        <f t="shared" si="13"/>
        <v>3.4481745280584106</v>
      </c>
      <c r="I140" s="2">
        <f t="shared" si="14"/>
        <v>77.51886771321243</v>
      </c>
    </row>
    <row r="141" spans="1:9" ht="13.5" x14ac:dyDescent="0.25">
      <c r="A141" s="3">
        <f>TITRES_STAT!B144</f>
        <v>42208</v>
      </c>
      <c r="B141" s="5">
        <f>TITRES_STAT!D144</f>
        <v>7.375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2.2724943974841188E-2</v>
      </c>
      <c r="G141" s="2">
        <f t="shared" si="21"/>
        <v>6.5904274246921871E-3</v>
      </c>
      <c r="H141" s="2">
        <f t="shared" si="13"/>
        <v>3.4481745280584106</v>
      </c>
      <c r="I141" s="2">
        <f t="shared" si="14"/>
        <v>77.51886771321243</v>
      </c>
    </row>
    <row r="142" spans="1:9" ht="13.5" x14ac:dyDescent="0.25">
      <c r="A142" s="3">
        <f>TITRES_STAT!B145</f>
        <v>42209</v>
      </c>
      <c r="B142" s="5">
        <f>TITRES_STAT!D145</f>
        <v>7.1550000000000002</v>
      </c>
      <c r="C142" s="2">
        <f t="shared" si="18"/>
        <v>-0.21999999999999975</v>
      </c>
      <c r="D142" s="2">
        <f t="shared" si="19"/>
        <v>0</v>
      </c>
      <c r="E142" s="2">
        <f t="shared" si="20"/>
        <v>0.21999999999999975</v>
      </c>
      <c r="F142" s="2">
        <f t="shared" si="21"/>
        <v>2.1101733690923961E-2</v>
      </c>
      <c r="G142" s="2">
        <f t="shared" si="21"/>
        <v>2.1833968322928443E-2</v>
      </c>
      <c r="H142" s="2">
        <f t="shared" si="13"/>
        <v>0.96646351129695729</v>
      </c>
      <c r="I142" s="2">
        <f t="shared" si="14"/>
        <v>49.147289321404081</v>
      </c>
    </row>
    <row r="143" spans="1:9" ht="13.5" x14ac:dyDescent="0.25">
      <c r="A143" s="3">
        <f>TITRES_STAT!B146</f>
        <v>42212</v>
      </c>
      <c r="B143" s="5">
        <f>TITRES_STAT!D146</f>
        <v>7.0869999999999997</v>
      </c>
      <c r="C143" s="2">
        <f t="shared" si="18"/>
        <v>-6.8000000000000504E-2</v>
      </c>
      <c r="D143" s="2">
        <f t="shared" si="19"/>
        <v>0</v>
      </c>
      <c r="E143" s="2">
        <f t="shared" si="20"/>
        <v>6.8000000000000504E-2</v>
      </c>
      <c r="F143" s="2">
        <f t="shared" si="21"/>
        <v>1.9594466998715108E-2</v>
      </c>
      <c r="G143" s="2">
        <f t="shared" si="21"/>
        <v>2.5131542014147877E-2</v>
      </c>
      <c r="H143" s="2">
        <f t="shared" si="13"/>
        <v>0.77967627245810645</v>
      </c>
      <c r="I143" s="2">
        <f t="shared" si="14"/>
        <v>43.81000547819913</v>
      </c>
    </row>
    <row r="144" spans="1:9" ht="13.5" x14ac:dyDescent="0.25">
      <c r="A144" s="3">
        <f>TITRES_STAT!B147</f>
        <v>42213</v>
      </c>
      <c r="B144" s="5">
        <f>TITRES_STAT!D147</f>
        <v>7.0919999999999996</v>
      </c>
      <c r="C144" s="2">
        <f t="shared" si="18"/>
        <v>4.9999999999998934E-3</v>
      </c>
      <c r="D144" s="2">
        <f t="shared" si="19"/>
        <v>4.9999999999998934E-3</v>
      </c>
      <c r="E144" s="2">
        <f t="shared" si="20"/>
        <v>0</v>
      </c>
      <c r="F144" s="2">
        <f t="shared" si="21"/>
        <v>1.8552005070235449E-2</v>
      </c>
      <c r="G144" s="2">
        <f t="shared" si="21"/>
        <v>2.3336431870280172E-2</v>
      </c>
      <c r="H144" s="2">
        <f t="shared" si="13"/>
        <v>0.79498036260899541</v>
      </c>
      <c r="I144" s="2">
        <f t="shared" si="14"/>
        <v>44.28908411307048</v>
      </c>
    </row>
    <row r="145" spans="1:9" ht="13.5" x14ac:dyDescent="0.25">
      <c r="A145" s="3">
        <f>TITRES_STAT!B148</f>
        <v>42214</v>
      </c>
      <c r="B145" s="5">
        <f>TITRES_STAT!D148</f>
        <v>7.0919999999999996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1.7226861850932917E-2</v>
      </c>
      <c r="G145" s="2">
        <f t="shared" si="21"/>
        <v>2.1669543879545873E-2</v>
      </c>
      <c r="H145" s="2">
        <f t="shared" ref="H145:H208" si="22">F145/G145</f>
        <v>0.79498036260899552</v>
      </c>
      <c r="I145" s="2">
        <f t="shared" ref="I145:I208" si="23">IF(G145=0,100,100-(100/(1+H145)))</f>
        <v>44.28908411307048</v>
      </c>
    </row>
    <row r="146" spans="1:9" ht="13.5" x14ac:dyDescent="0.25">
      <c r="A146" s="3">
        <f>TITRES_STAT!B149</f>
        <v>42215</v>
      </c>
      <c r="B146" s="5">
        <f>TITRES_STAT!D149</f>
        <v>7.0380000000000003</v>
      </c>
      <c r="C146" s="2">
        <f t="shared" si="18"/>
        <v>-5.3999999999999382E-2</v>
      </c>
      <c r="D146" s="2">
        <f t="shared" si="19"/>
        <v>0</v>
      </c>
      <c r="E146" s="2">
        <f t="shared" si="20"/>
        <v>5.3999999999999382E-2</v>
      </c>
      <c r="F146" s="2">
        <f t="shared" si="21"/>
        <v>1.5996371718723423E-2</v>
      </c>
      <c r="G146" s="2">
        <f t="shared" si="21"/>
        <v>2.3978862173863979E-2</v>
      </c>
      <c r="H146" s="2">
        <f t="shared" si="22"/>
        <v>0.66710303444501395</v>
      </c>
      <c r="I146" s="2">
        <f t="shared" si="23"/>
        <v>40.015705128093387</v>
      </c>
    </row>
    <row r="147" spans="1:9" ht="13.5" x14ac:dyDescent="0.25">
      <c r="A147" s="3">
        <f>TITRES_STAT!B150</f>
        <v>42216</v>
      </c>
      <c r="B147" s="5">
        <f>TITRES_STAT!D150</f>
        <v>7.0179999999999998</v>
      </c>
      <c r="C147" s="2">
        <f t="shared" si="18"/>
        <v>-2.0000000000000462E-2</v>
      </c>
      <c r="D147" s="2">
        <f t="shared" si="19"/>
        <v>0</v>
      </c>
      <c r="E147" s="2">
        <f t="shared" si="20"/>
        <v>2.0000000000000462E-2</v>
      </c>
      <c r="F147" s="2">
        <f t="shared" si="21"/>
        <v>1.4853773738814607E-2</v>
      </c>
      <c r="G147" s="2">
        <f t="shared" si="21"/>
        <v>2.3694657732873724E-2</v>
      </c>
      <c r="H147" s="2">
        <f t="shared" si="22"/>
        <v>0.6268828149480562</v>
      </c>
      <c r="I147" s="2">
        <f t="shared" si="23"/>
        <v>38.532757810713711</v>
      </c>
    </row>
    <row r="148" spans="1:9" ht="13.5" x14ac:dyDescent="0.25">
      <c r="A148" s="3">
        <f>TITRES_STAT!B151</f>
        <v>42219</v>
      </c>
      <c r="B148" s="5">
        <f>TITRES_STAT!D151</f>
        <v>7.0380000000000003</v>
      </c>
      <c r="C148" s="2">
        <f t="shared" si="18"/>
        <v>2.0000000000000462E-2</v>
      </c>
      <c r="D148" s="2">
        <f t="shared" si="19"/>
        <v>2.0000000000000462E-2</v>
      </c>
      <c r="E148" s="2">
        <f t="shared" si="20"/>
        <v>0</v>
      </c>
      <c r="F148" s="2">
        <f t="shared" si="21"/>
        <v>1.5221361328899312E-2</v>
      </c>
      <c r="G148" s="2">
        <f t="shared" si="21"/>
        <v>2.20021821805256E-2</v>
      </c>
      <c r="H148" s="2">
        <f t="shared" si="22"/>
        <v>0.6918114396112911</v>
      </c>
      <c r="I148" s="2">
        <f t="shared" si="23"/>
        <v>40.891757994628584</v>
      </c>
    </row>
    <row r="149" spans="1:9" ht="13.5" x14ac:dyDescent="0.25">
      <c r="A149" s="3">
        <f>TITRES_STAT!B152</f>
        <v>42220</v>
      </c>
      <c r="B149" s="5">
        <f>TITRES_STAT!D152</f>
        <v>7.0279999999999996</v>
      </c>
      <c r="C149" s="2">
        <f t="shared" si="18"/>
        <v>-1.0000000000000675E-2</v>
      </c>
      <c r="D149" s="2">
        <f t="shared" si="19"/>
        <v>0</v>
      </c>
      <c r="E149" s="2">
        <f t="shared" si="20"/>
        <v>1.0000000000000675E-2</v>
      </c>
      <c r="F149" s="2">
        <f t="shared" si="21"/>
        <v>1.4134121233977932E-2</v>
      </c>
      <c r="G149" s="2">
        <f t="shared" si="21"/>
        <v>2.114488345334525E-2</v>
      </c>
      <c r="H149" s="2">
        <f t="shared" si="22"/>
        <v>0.6684416712517669</v>
      </c>
      <c r="I149" s="2">
        <f t="shared" si="23"/>
        <v>40.063832183612455</v>
      </c>
    </row>
    <row r="150" spans="1:9" ht="13.5" x14ac:dyDescent="0.25">
      <c r="A150" s="3">
        <f>TITRES_STAT!B153</f>
        <v>42221</v>
      </c>
      <c r="B150" s="5">
        <f>TITRES_STAT!D153</f>
        <v>7.0279999999999996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1.3124541145836652E-2</v>
      </c>
      <c r="G150" s="2">
        <f t="shared" si="21"/>
        <v>1.9634534635249161E-2</v>
      </c>
      <c r="H150" s="2">
        <f t="shared" si="22"/>
        <v>0.66844167125176701</v>
      </c>
      <c r="I150" s="2">
        <f t="shared" si="23"/>
        <v>40.063832183612462</v>
      </c>
    </row>
    <row r="151" spans="1:9" ht="13.5" x14ac:dyDescent="0.25">
      <c r="A151" s="3">
        <f>TITRES_STAT!B154</f>
        <v>42222</v>
      </c>
      <c r="B151" s="5">
        <f>TITRES_STAT!D154</f>
        <v>7.0869999999999997</v>
      </c>
      <c r="C151" s="2">
        <f t="shared" si="18"/>
        <v>5.9000000000000163E-2</v>
      </c>
      <c r="D151" s="2">
        <f t="shared" si="19"/>
        <v>5.9000000000000163E-2</v>
      </c>
      <c r="E151" s="2">
        <f t="shared" si="20"/>
        <v>0</v>
      </c>
      <c r="F151" s="2">
        <f t="shared" si="21"/>
        <v>1.6401359635419759E-2</v>
      </c>
      <c r="G151" s="2">
        <f t="shared" si="21"/>
        <v>1.8232067875588506E-2</v>
      </c>
      <c r="H151" s="2">
        <f t="shared" si="22"/>
        <v>0.89958855722449671</v>
      </c>
      <c r="I151" s="2">
        <f t="shared" si="23"/>
        <v>47.35702127722292</v>
      </c>
    </row>
    <row r="152" spans="1:9" ht="13.5" x14ac:dyDescent="0.25">
      <c r="A152" s="3">
        <f>TITRES_STAT!B155</f>
        <v>42223</v>
      </c>
      <c r="B152" s="5">
        <f>TITRES_STAT!D155</f>
        <v>7.0869999999999997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1.5229833947175491E-2</v>
      </c>
      <c r="G152" s="2">
        <f t="shared" si="21"/>
        <v>1.6929777313046467E-2</v>
      </c>
      <c r="H152" s="2">
        <f t="shared" si="22"/>
        <v>0.89958855722449682</v>
      </c>
      <c r="I152" s="2">
        <f t="shared" si="23"/>
        <v>47.35702127722292</v>
      </c>
    </row>
    <row r="153" spans="1:9" ht="13.5" x14ac:dyDescent="0.25">
      <c r="A153" s="3">
        <f>TITRES_STAT!B156</f>
        <v>42226</v>
      </c>
      <c r="B153" s="5">
        <f>TITRES_STAT!D156</f>
        <v>7.0869999999999997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1.4141988665234384E-2</v>
      </c>
      <c r="G153" s="2">
        <f t="shared" si="21"/>
        <v>1.5720507504971719E-2</v>
      </c>
      <c r="H153" s="2">
        <f t="shared" si="22"/>
        <v>0.89958855722449693</v>
      </c>
      <c r="I153" s="2">
        <f t="shared" si="23"/>
        <v>47.35702127722292</v>
      </c>
    </row>
    <row r="154" spans="1:9" ht="13.5" x14ac:dyDescent="0.25">
      <c r="A154" s="3">
        <f>TITRES_STAT!B157</f>
        <v>42227</v>
      </c>
      <c r="B154" s="5">
        <f>TITRES_STAT!D157</f>
        <v>7.0869999999999997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1.3131846617717643E-2</v>
      </c>
      <c r="G154" s="2">
        <f t="shared" si="21"/>
        <v>1.4597614111759454E-2</v>
      </c>
      <c r="H154" s="2">
        <f t="shared" si="22"/>
        <v>0.89958855722449693</v>
      </c>
      <c r="I154" s="2">
        <f t="shared" si="23"/>
        <v>47.35702127722292</v>
      </c>
    </row>
    <row r="155" spans="1:9" ht="13.5" x14ac:dyDescent="0.25">
      <c r="A155" s="3">
        <f>TITRES_STAT!B158</f>
        <v>42228</v>
      </c>
      <c r="B155" s="5">
        <f>TITRES_STAT!D158</f>
        <v>7.0869999999999997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1.2193857573594955E-2</v>
      </c>
      <c r="G155" s="2">
        <f t="shared" si="21"/>
        <v>1.3554927389490922E-2</v>
      </c>
      <c r="H155" s="2">
        <f t="shared" si="22"/>
        <v>0.89958855722449693</v>
      </c>
      <c r="I155" s="2">
        <f t="shared" si="23"/>
        <v>47.35702127722292</v>
      </c>
    </row>
    <row r="156" spans="1:9" ht="13.5" x14ac:dyDescent="0.25">
      <c r="A156" s="3">
        <f>TITRES_STAT!B159</f>
        <v>42230</v>
      </c>
      <c r="B156" s="5">
        <f>TITRES_STAT!D159</f>
        <v>7.0869999999999997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1.1322867746909602E-2</v>
      </c>
      <c r="G156" s="2">
        <f t="shared" si="21"/>
        <v>1.2586718290241569E-2</v>
      </c>
      <c r="H156" s="2">
        <f t="shared" si="22"/>
        <v>0.89958855722449715</v>
      </c>
      <c r="I156" s="2">
        <f t="shared" si="23"/>
        <v>47.357021277222934</v>
      </c>
    </row>
    <row r="157" spans="1:9" ht="13.5" x14ac:dyDescent="0.25">
      <c r="A157" s="3">
        <f>TITRES_STAT!B160</f>
        <v>42233</v>
      </c>
      <c r="B157" s="5">
        <f>TITRES_STAT!D160</f>
        <v>7.0869999999999997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1.0514091479273202E-2</v>
      </c>
      <c r="G157" s="2">
        <f t="shared" si="24"/>
        <v>1.1687666983795742E-2</v>
      </c>
      <c r="H157" s="2">
        <f t="shared" si="22"/>
        <v>0.89958855722449715</v>
      </c>
      <c r="I157" s="2">
        <f t="shared" si="23"/>
        <v>47.357021277222934</v>
      </c>
    </row>
    <row r="158" spans="1:9" ht="13.5" x14ac:dyDescent="0.25">
      <c r="A158" s="3">
        <f>TITRES_STAT!B161</f>
        <v>42234</v>
      </c>
      <c r="B158" s="5">
        <f>TITRES_STAT!D161</f>
        <v>7.0869999999999997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9.7630849450394026E-3</v>
      </c>
      <c r="G158" s="2">
        <f t="shared" si="24"/>
        <v>1.0852833627810332E-2</v>
      </c>
      <c r="H158" s="2">
        <f t="shared" si="22"/>
        <v>0.89958855722449715</v>
      </c>
      <c r="I158" s="2">
        <f t="shared" si="23"/>
        <v>47.357021277222934</v>
      </c>
    </row>
    <row r="159" spans="1:9" ht="13.5" x14ac:dyDescent="0.25">
      <c r="A159" s="3">
        <f>TITRES_STAT!B162</f>
        <v>42235</v>
      </c>
      <c r="B159" s="5">
        <f>TITRES_STAT!D162</f>
        <v>7.0869999999999997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9.0657217346794446E-3</v>
      </c>
      <c r="G159" s="2">
        <f t="shared" si="24"/>
        <v>1.0077631225823881E-2</v>
      </c>
      <c r="H159" s="2">
        <f t="shared" si="22"/>
        <v>0.89958855722449704</v>
      </c>
      <c r="I159" s="2">
        <f t="shared" si="23"/>
        <v>47.357021277222927</v>
      </c>
    </row>
    <row r="160" spans="1:9" ht="13.5" x14ac:dyDescent="0.25">
      <c r="A160" s="3">
        <f>TITRES_STAT!B163</f>
        <v>42236</v>
      </c>
      <c r="B160" s="5">
        <f>TITRES_STAT!D163</f>
        <v>7.0869999999999997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8.4181701822023409E-3</v>
      </c>
      <c r="G160" s="2">
        <f t="shared" si="24"/>
        <v>9.3578004239793181E-3</v>
      </c>
      <c r="H160" s="2">
        <f t="shared" si="22"/>
        <v>0.89958855722449693</v>
      </c>
      <c r="I160" s="2">
        <f t="shared" si="23"/>
        <v>47.35702127722292</v>
      </c>
    </row>
    <row r="161" spans="1:9" ht="13.5" x14ac:dyDescent="0.25">
      <c r="A161" s="3">
        <f>TITRES_STAT!B164</f>
        <v>42237</v>
      </c>
      <c r="B161" s="5">
        <f>TITRES_STAT!D164</f>
        <v>7.0869999999999997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7.8168723120450312E-3</v>
      </c>
      <c r="G161" s="2">
        <f t="shared" si="24"/>
        <v>8.6893861079807948E-3</v>
      </c>
      <c r="H161" s="2">
        <f t="shared" si="22"/>
        <v>0.89958855722449704</v>
      </c>
      <c r="I161" s="2">
        <f t="shared" si="23"/>
        <v>47.357021277222927</v>
      </c>
    </row>
    <row r="162" spans="1:9" ht="13.5" x14ac:dyDescent="0.25">
      <c r="A162" s="3">
        <f>TITRES_STAT!B165</f>
        <v>42240</v>
      </c>
      <c r="B162" s="5">
        <f>TITRES_STAT!D165</f>
        <v>7.0869999999999997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7.2585242897561008E-3</v>
      </c>
      <c r="G162" s="2">
        <f t="shared" si="24"/>
        <v>8.0687156716964525E-3</v>
      </c>
      <c r="H162" s="2">
        <f t="shared" si="22"/>
        <v>0.89958855722449715</v>
      </c>
      <c r="I162" s="2">
        <f t="shared" si="23"/>
        <v>47.357021277222934</v>
      </c>
    </row>
    <row r="163" spans="1:9" ht="13.5" x14ac:dyDescent="0.25">
      <c r="A163" s="3">
        <f>TITRES_STAT!B166</f>
        <v>42241</v>
      </c>
      <c r="B163" s="5">
        <f>TITRES_STAT!D166</f>
        <v>7.0869999999999997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6.740058269059236E-3</v>
      </c>
      <c r="G163" s="2">
        <f t="shared" si="24"/>
        <v>7.4923788380038487E-3</v>
      </c>
      <c r="H163" s="2">
        <f t="shared" si="22"/>
        <v>0.89958855722449704</v>
      </c>
      <c r="I163" s="2">
        <f t="shared" si="23"/>
        <v>47.357021277222927</v>
      </c>
    </row>
    <row r="164" spans="1:9" ht="13.5" x14ac:dyDescent="0.25">
      <c r="A164" s="3">
        <f>TITRES_STAT!B167</f>
        <v>42242</v>
      </c>
      <c r="B164" s="5">
        <f>TITRES_STAT!D167</f>
        <v>7.0869999999999997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6.2586255355550052E-3</v>
      </c>
      <c r="G164" s="2">
        <f t="shared" si="24"/>
        <v>6.9572089210035732E-3</v>
      </c>
      <c r="H164" s="2">
        <f t="shared" si="22"/>
        <v>0.89958855722449715</v>
      </c>
      <c r="I164" s="2">
        <f t="shared" si="23"/>
        <v>47.357021277222934</v>
      </c>
    </row>
    <row r="165" spans="1:9" ht="13.5" x14ac:dyDescent="0.25">
      <c r="A165" s="3">
        <f>TITRES_STAT!B168</f>
        <v>42243</v>
      </c>
      <c r="B165" s="5">
        <f>TITRES_STAT!D168</f>
        <v>7.0869999999999997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5.8115808544439334E-3</v>
      </c>
      <c r="G165" s="2">
        <f t="shared" si="24"/>
        <v>6.4602654266461756E-3</v>
      </c>
      <c r="H165" s="2">
        <f t="shared" si="22"/>
        <v>0.89958855722449715</v>
      </c>
      <c r="I165" s="2">
        <f t="shared" si="23"/>
        <v>47.357021277222934</v>
      </c>
    </row>
    <row r="166" spans="1:9" ht="13.5" x14ac:dyDescent="0.25">
      <c r="A166" s="3">
        <f>TITRES_STAT!B169</f>
        <v>42244</v>
      </c>
      <c r="B166" s="5">
        <f>TITRES_STAT!D169</f>
        <v>7.0869999999999997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5.396467936269367E-3</v>
      </c>
      <c r="G166" s="2">
        <f t="shared" si="24"/>
        <v>5.9988178961714487E-3</v>
      </c>
      <c r="H166" s="2">
        <f t="shared" si="22"/>
        <v>0.89958855722449715</v>
      </c>
      <c r="I166" s="2">
        <f t="shared" si="23"/>
        <v>47.357021277222934</v>
      </c>
    </row>
    <row r="167" spans="1:9" ht="13.5" x14ac:dyDescent="0.25">
      <c r="A167" s="3">
        <f>TITRES_STAT!B170</f>
        <v>42247</v>
      </c>
      <c r="B167" s="5">
        <f>TITRES_STAT!D170</f>
        <v>7.0279999999999996</v>
      </c>
      <c r="C167" s="2">
        <f t="shared" si="18"/>
        <v>-5.9000000000000163E-2</v>
      </c>
      <c r="D167" s="2">
        <f t="shared" si="19"/>
        <v>0</v>
      </c>
      <c r="E167" s="2">
        <f t="shared" si="20"/>
        <v>5.9000000000000163E-2</v>
      </c>
      <c r="F167" s="2">
        <f t="shared" si="24"/>
        <v>5.0110059408215559E-3</v>
      </c>
      <c r="G167" s="2">
        <f t="shared" si="24"/>
        <v>9.7846166178734983E-3</v>
      </c>
      <c r="H167" s="2">
        <f t="shared" si="22"/>
        <v>0.51213104575482116</v>
      </c>
      <c r="I167" s="2">
        <f t="shared" si="23"/>
        <v>33.868165539791363</v>
      </c>
    </row>
    <row r="168" spans="1:9" ht="13.5" x14ac:dyDescent="0.25">
      <c r="A168" s="3">
        <f>TITRES_STAT!B171</f>
        <v>42248</v>
      </c>
      <c r="B168" s="5">
        <f>TITRES_STAT!D171</f>
        <v>7.0279999999999996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4.6530769450485879E-3</v>
      </c>
      <c r="G168" s="2">
        <f t="shared" si="24"/>
        <v>9.0857154308825339E-3</v>
      </c>
      <c r="H168" s="2">
        <f t="shared" si="22"/>
        <v>0.51213104575482116</v>
      </c>
      <c r="I168" s="2">
        <f t="shared" si="23"/>
        <v>33.868165539791363</v>
      </c>
    </row>
    <row r="169" spans="1:9" ht="13.5" x14ac:dyDescent="0.25">
      <c r="A169" s="3">
        <f>TITRES_STAT!B172</f>
        <v>42249</v>
      </c>
      <c r="B169" s="5">
        <f>TITRES_STAT!D172</f>
        <v>7.0279999999999996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4.320714306116546E-3</v>
      </c>
      <c r="G169" s="2">
        <f t="shared" si="24"/>
        <v>8.4367357572480671E-3</v>
      </c>
      <c r="H169" s="2">
        <f t="shared" si="22"/>
        <v>0.51213104575482116</v>
      </c>
      <c r="I169" s="2">
        <f t="shared" si="23"/>
        <v>33.868165539791363</v>
      </c>
    </row>
    <row r="170" spans="1:9" ht="13.5" x14ac:dyDescent="0.25">
      <c r="A170" s="3">
        <f>TITRES_STAT!B173</f>
        <v>42250</v>
      </c>
      <c r="B170" s="5">
        <f>TITRES_STAT!D173</f>
        <v>7.0380000000000003</v>
      </c>
      <c r="C170" s="2">
        <f t="shared" si="18"/>
        <v>1.0000000000000675E-2</v>
      </c>
      <c r="D170" s="2">
        <f t="shared" si="19"/>
        <v>1.0000000000000675E-2</v>
      </c>
      <c r="E170" s="2">
        <f t="shared" si="20"/>
        <v>0</v>
      </c>
      <c r="F170" s="2">
        <f t="shared" si="24"/>
        <v>4.726377569965412E-3</v>
      </c>
      <c r="G170" s="2">
        <f t="shared" si="24"/>
        <v>7.8341117745874909E-3</v>
      </c>
      <c r="H170" s="2">
        <f t="shared" si="22"/>
        <v>0.60330739539573164</v>
      </c>
      <c r="I170" s="2">
        <f t="shared" si="23"/>
        <v>37.628928621440188</v>
      </c>
    </row>
    <row r="171" spans="1:9" ht="13.5" x14ac:dyDescent="0.25">
      <c r="A171" s="3">
        <f>TITRES_STAT!B174</f>
        <v>42251</v>
      </c>
      <c r="B171" s="5">
        <f>TITRES_STAT!D174</f>
        <v>7.0380000000000003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4.3887791721107395E-3</v>
      </c>
      <c r="G171" s="2">
        <f t="shared" si="24"/>
        <v>7.2745323621169556E-3</v>
      </c>
      <c r="H171" s="2">
        <f t="shared" si="22"/>
        <v>0.60330739539573164</v>
      </c>
      <c r="I171" s="2">
        <f t="shared" si="23"/>
        <v>37.628928621440188</v>
      </c>
    </row>
    <row r="172" spans="1:9" ht="13.5" x14ac:dyDescent="0.25">
      <c r="A172" s="3">
        <f>TITRES_STAT!B175</f>
        <v>42254</v>
      </c>
      <c r="B172" s="5">
        <f>TITRES_STAT!D175</f>
        <v>7.0179999999999998</v>
      </c>
      <c r="C172" s="2">
        <f t="shared" si="18"/>
        <v>-2.0000000000000462E-2</v>
      </c>
      <c r="D172" s="2">
        <f t="shared" si="19"/>
        <v>0</v>
      </c>
      <c r="E172" s="2">
        <f t="shared" si="20"/>
        <v>2.0000000000000462E-2</v>
      </c>
      <c r="F172" s="2">
        <f t="shared" si="24"/>
        <v>4.0752949455314007E-3</v>
      </c>
      <c r="G172" s="2">
        <f t="shared" si="24"/>
        <v>8.1834943362514914E-3</v>
      </c>
      <c r="H172" s="2">
        <f t="shared" si="22"/>
        <v>0.49798958465438603</v>
      </c>
      <c r="I172" s="2">
        <f t="shared" si="23"/>
        <v>33.243861623329067</v>
      </c>
    </row>
    <row r="173" spans="1:9" ht="13.5" x14ac:dyDescent="0.25">
      <c r="A173" s="3">
        <f>TITRES_STAT!B176</f>
        <v>42255</v>
      </c>
      <c r="B173" s="5">
        <f>TITRES_STAT!D176</f>
        <v>7.0179999999999998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3.7842024494220148E-3</v>
      </c>
      <c r="G173" s="2">
        <f t="shared" si="25"/>
        <v>7.5989590265192414E-3</v>
      </c>
      <c r="H173" s="2">
        <f t="shared" si="22"/>
        <v>0.49798958465438603</v>
      </c>
      <c r="I173" s="2">
        <f t="shared" si="23"/>
        <v>33.243861623329067</v>
      </c>
    </row>
    <row r="174" spans="1:9" ht="13.5" x14ac:dyDescent="0.25">
      <c r="A174" s="3">
        <f>TITRES_STAT!B177</f>
        <v>42256</v>
      </c>
      <c r="B174" s="5">
        <f>TITRES_STAT!D177</f>
        <v>7.0330000000000004</v>
      </c>
      <c r="C174" s="2">
        <f t="shared" si="18"/>
        <v>1.5000000000000568E-2</v>
      </c>
      <c r="D174" s="2">
        <f t="shared" si="19"/>
        <v>1.5000000000000568E-2</v>
      </c>
      <c r="E174" s="2">
        <f t="shared" si="20"/>
        <v>0</v>
      </c>
      <c r="F174" s="2">
        <f t="shared" si="25"/>
        <v>4.5853308458919115E-3</v>
      </c>
      <c r="G174" s="2">
        <f t="shared" si="25"/>
        <v>7.0561762389107236E-3</v>
      </c>
      <c r="H174" s="2">
        <f t="shared" si="22"/>
        <v>0.64983224492133129</v>
      </c>
      <c r="I174" s="2">
        <f t="shared" si="23"/>
        <v>39.387776964700862</v>
      </c>
    </row>
    <row r="175" spans="1:9" ht="13.5" x14ac:dyDescent="0.25">
      <c r="A175" s="3">
        <f>TITRES_STAT!B178</f>
        <v>42257</v>
      </c>
      <c r="B175" s="5">
        <f>TITRES_STAT!D178</f>
        <v>7.0129999999999999</v>
      </c>
      <c r="C175" s="2">
        <f t="shared" si="18"/>
        <v>-2.0000000000000462E-2</v>
      </c>
      <c r="D175" s="2">
        <f t="shared" si="19"/>
        <v>0</v>
      </c>
      <c r="E175" s="2">
        <f t="shared" si="20"/>
        <v>2.0000000000000462E-2</v>
      </c>
      <c r="F175" s="2">
        <f t="shared" si="25"/>
        <v>4.2578072140424892E-3</v>
      </c>
      <c r="G175" s="2">
        <f t="shared" si="25"/>
        <v>7.9807350789885632E-3</v>
      </c>
      <c r="H175" s="2">
        <f t="shared" si="22"/>
        <v>0.53351065683815446</v>
      </c>
      <c r="I175" s="2">
        <f t="shared" si="23"/>
        <v>34.790149938583752</v>
      </c>
    </row>
    <row r="176" spans="1:9" ht="13.5" x14ac:dyDescent="0.25">
      <c r="A176" s="3">
        <f>TITRES_STAT!B179</f>
        <v>42258</v>
      </c>
      <c r="B176" s="5">
        <f>TITRES_STAT!D179</f>
        <v>7.0129999999999999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3.9536781273251682E-3</v>
      </c>
      <c r="G176" s="2">
        <f t="shared" si="25"/>
        <v>7.4106825733465231E-3</v>
      </c>
      <c r="H176" s="2">
        <f t="shared" si="22"/>
        <v>0.53351065683815446</v>
      </c>
      <c r="I176" s="2">
        <f t="shared" si="23"/>
        <v>34.790149938583752</v>
      </c>
    </row>
    <row r="177" spans="1:9" ht="13.5" x14ac:dyDescent="0.25">
      <c r="A177" s="3">
        <f>TITRES_STAT!B180</f>
        <v>42261</v>
      </c>
      <c r="B177" s="5">
        <f>TITRES_STAT!D180</f>
        <v>7.0129999999999999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3.6712725468019416E-3</v>
      </c>
      <c r="G177" s="2">
        <f t="shared" si="25"/>
        <v>6.8813481038217713E-3</v>
      </c>
      <c r="H177" s="2">
        <f t="shared" si="22"/>
        <v>0.53351065683815446</v>
      </c>
      <c r="I177" s="2">
        <f t="shared" si="23"/>
        <v>34.790149938583752</v>
      </c>
    </row>
    <row r="178" spans="1:9" ht="13.5" x14ac:dyDescent="0.25">
      <c r="A178" s="3">
        <f>TITRES_STAT!B181</f>
        <v>42262</v>
      </c>
      <c r="B178" s="5">
        <f>TITRES_STAT!D181</f>
        <v>7.0129999999999999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3.4090387934589453E-3</v>
      </c>
      <c r="G178" s="2">
        <f t="shared" si="25"/>
        <v>6.3898232392630731E-3</v>
      </c>
      <c r="H178" s="2">
        <f t="shared" si="22"/>
        <v>0.53351065683815435</v>
      </c>
      <c r="I178" s="2">
        <f t="shared" si="23"/>
        <v>34.790149938583738</v>
      </c>
    </row>
    <row r="179" spans="1:9" ht="13.5" x14ac:dyDescent="0.25">
      <c r="A179" s="3">
        <f>TITRES_STAT!B182</f>
        <v>42263</v>
      </c>
      <c r="B179" s="5">
        <f>TITRES_STAT!D182</f>
        <v>7.0039999999999996</v>
      </c>
      <c r="C179" s="2">
        <f t="shared" si="18"/>
        <v>-9.0000000000003411E-3</v>
      </c>
      <c r="D179" s="2">
        <f t="shared" si="19"/>
        <v>0</v>
      </c>
      <c r="E179" s="2">
        <f t="shared" si="20"/>
        <v>9.0000000000003411E-3</v>
      </c>
      <c r="F179" s="2">
        <f t="shared" si="25"/>
        <v>3.1655360224975919E-3</v>
      </c>
      <c r="G179" s="2">
        <f t="shared" si="25"/>
        <v>6.5762644364585916E-3</v>
      </c>
      <c r="H179" s="2">
        <f t="shared" si="22"/>
        <v>0.48135777584428713</v>
      </c>
      <c r="I179" s="2">
        <f t="shared" si="23"/>
        <v>32.494363191224437</v>
      </c>
    </row>
    <row r="180" spans="1:9" ht="13.5" x14ac:dyDescent="0.25">
      <c r="A180" s="3">
        <f>TITRES_STAT!B183</f>
        <v>42264</v>
      </c>
      <c r="B180" s="5">
        <f>TITRES_STAT!D183</f>
        <v>7.0039999999999996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2.9394263066049066E-3</v>
      </c>
      <c r="G180" s="2">
        <f t="shared" si="25"/>
        <v>6.1065312624258355E-3</v>
      </c>
      <c r="H180" s="2">
        <f t="shared" si="22"/>
        <v>0.48135777584428707</v>
      </c>
      <c r="I180" s="2">
        <f t="shared" si="23"/>
        <v>32.494363191224437</v>
      </c>
    </row>
    <row r="181" spans="1:9" ht="13.5" x14ac:dyDescent="0.25">
      <c r="A181" s="3">
        <f>TITRES_STAT!B184</f>
        <v>42265</v>
      </c>
      <c r="B181" s="5">
        <f>TITRES_STAT!D184</f>
        <v>7.0039999999999996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2.7294672847045557E-3</v>
      </c>
      <c r="G181" s="2">
        <f t="shared" si="25"/>
        <v>5.6703504579668478E-3</v>
      </c>
      <c r="H181" s="2">
        <f t="shared" si="22"/>
        <v>0.48135777584428691</v>
      </c>
      <c r="I181" s="2">
        <f t="shared" si="23"/>
        <v>32.494363191224437</v>
      </c>
    </row>
    <row r="182" spans="1:9" ht="13.5" x14ac:dyDescent="0.25">
      <c r="A182" s="3">
        <f>TITRES_STAT!B185</f>
        <v>42268</v>
      </c>
      <c r="B182" s="5">
        <f>TITRES_STAT!D185</f>
        <v>6.8029999999999999</v>
      </c>
      <c r="C182" s="2">
        <f t="shared" si="18"/>
        <v>-0.20099999999999962</v>
      </c>
      <c r="D182" s="2">
        <f t="shared" si="19"/>
        <v>0</v>
      </c>
      <c r="E182" s="2">
        <f t="shared" si="20"/>
        <v>0.20099999999999962</v>
      </c>
      <c r="F182" s="2">
        <f t="shared" si="25"/>
        <v>2.5345053357970874E-3</v>
      </c>
      <c r="G182" s="2">
        <f t="shared" si="25"/>
        <v>1.9622468282397759E-2</v>
      </c>
      <c r="H182" s="2">
        <f t="shared" si="22"/>
        <v>0.12916343139515499</v>
      </c>
      <c r="I182" s="2">
        <f t="shared" si="23"/>
        <v>11.43886064708677</v>
      </c>
    </row>
    <row r="183" spans="1:9" ht="13.5" x14ac:dyDescent="0.25">
      <c r="A183" s="3">
        <f>TITRES_STAT!B186</f>
        <v>42269</v>
      </c>
      <c r="B183" s="5">
        <f>TITRES_STAT!D186</f>
        <v>6.8029999999999999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2.3534692403830099E-3</v>
      </c>
      <c r="G183" s="2">
        <f t="shared" si="25"/>
        <v>1.8220863405083634E-2</v>
      </c>
      <c r="H183" s="2">
        <f t="shared" si="22"/>
        <v>0.12916343139515499</v>
      </c>
      <c r="I183" s="2">
        <f t="shared" si="23"/>
        <v>11.43886064708677</v>
      </c>
    </row>
    <row r="184" spans="1:9" ht="13.5" x14ac:dyDescent="0.25">
      <c r="A184" s="3">
        <f>TITRES_STAT!B187</f>
        <v>42270</v>
      </c>
      <c r="B184" s="5">
        <f>TITRES_STAT!D187</f>
        <v>6.8029999999999999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2.1853642946413664E-3</v>
      </c>
      <c r="G184" s="2">
        <f t="shared" si="25"/>
        <v>1.6919373161863375E-2</v>
      </c>
      <c r="H184" s="2">
        <f t="shared" si="22"/>
        <v>0.12916343139515499</v>
      </c>
      <c r="I184" s="2">
        <f t="shared" si="23"/>
        <v>11.43886064708677</v>
      </c>
    </row>
    <row r="185" spans="1:9" ht="13.5" x14ac:dyDescent="0.25">
      <c r="A185" s="3">
        <f>TITRES_STAT!B188</f>
        <v>42275</v>
      </c>
      <c r="B185" s="5">
        <f>TITRES_STAT!D188</f>
        <v>6.8029999999999999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2.0292668450241258E-3</v>
      </c>
      <c r="G185" s="2">
        <f t="shared" si="25"/>
        <v>1.5710846507444563E-2</v>
      </c>
      <c r="H185" s="2">
        <f t="shared" si="22"/>
        <v>0.12916343139515496</v>
      </c>
      <c r="I185" s="2">
        <f t="shared" si="23"/>
        <v>11.438860647086756</v>
      </c>
    </row>
    <row r="186" spans="1:9" ht="13.5" x14ac:dyDescent="0.25">
      <c r="A186" s="3">
        <f>TITRES_STAT!B189</f>
        <v>42276</v>
      </c>
      <c r="B186" s="5">
        <f>TITRES_STAT!D189</f>
        <v>6.6079999999999997</v>
      </c>
      <c r="C186" s="2">
        <f t="shared" si="18"/>
        <v>-0.19500000000000028</v>
      </c>
      <c r="D186" s="2">
        <f t="shared" si="19"/>
        <v>0</v>
      </c>
      <c r="E186" s="2">
        <f t="shared" si="20"/>
        <v>0.19500000000000028</v>
      </c>
      <c r="F186" s="2">
        <f t="shared" si="25"/>
        <v>1.8843192132366883E-3</v>
      </c>
      <c r="G186" s="2">
        <f t="shared" si="25"/>
        <v>2.8517214614055684E-2</v>
      </c>
      <c r="H186" s="2">
        <f t="shared" si="22"/>
        <v>6.6076551961282259E-2</v>
      </c>
      <c r="I186" s="2">
        <f t="shared" si="23"/>
        <v>6.1981057401290656</v>
      </c>
    </row>
    <row r="187" spans="1:9" ht="13.5" x14ac:dyDescent="0.25">
      <c r="A187" s="3">
        <f>TITRES_STAT!B190</f>
        <v>42277</v>
      </c>
      <c r="B187" s="5">
        <f>TITRES_STAT!D190</f>
        <v>6.593</v>
      </c>
      <c r="C187" s="2">
        <f t="shared" si="18"/>
        <v>-1.499999999999968E-2</v>
      </c>
      <c r="D187" s="2">
        <f t="shared" si="19"/>
        <v>0</v>
      </c>
      <c r="E187" s="2">
        <f t="shared" si="20"/>
        <v>1.499999999999968E-2</v>
      </c>
      <c r="F187" s="2">
        <f t="shared" si="25"/>
        <v>1.7497249837197819E-3</v>
      </c>
      <c r="G187" s="2">
        <f t="shared" si="25"/>
        <v>2.7551699284480254E-2</v>
      </c>
      <c r="H187" s="2">
        <f t="shared" si="22"/>
        <v>6.3506971590147759E-2</v>
      </c>
      <c r="I187" s="2">
        <f t="shared" si="23"/>
        <v>5.9714673515672985</v>
      </c>
    </row>
    <row r="188" spans="1:9" ht="13.5" x14ac:dyDescent="0.25">
      <c r="A188" s="3">
        <f>TITRES_STAT!B191</f>
        <v>42278</v>
      </c>
      <c r="B188" s="5">
        <f>TITRES_STAT!D191</f>
        <v>6.5490000000000004</v>
      </c>
      <c r="C188" s="2">
        <f t="shared" si="18"/>
        <v>-4.3999999999999595E-2</v>
      </c>
      <c r="D188" s="2">
        <f t="shared" si="19"/>
        <v>0</v>
      </c>
      <c r="E188" s="2">
        <f t="shared" si="20"/>
        <v>4.3999999999999595E-2</v>
      </c>
      <c r="F188" s="2">
        <f t="shared" si="25"/>
        <v>1.6247446277397974E-3</v>
      </c>
      <c r="G188" s="2">
        <f t="shared" si="25"/>
        <v>2.872657790701735E-2</v>
      </c>
      <c r="H188" s="2">
        <f t="shared" si="22"/>
        <v>5.6558934134055126E-2</v>
      </c>
      <c r="I188" s="2">
        <f t="shared" si="23"/>
        <v>5.3531262958284742</v>
      </c>
    </row>
    <row r="189" spans="1:9" ht="13.5" x14ac:dyDescent="0.25">
      <c r="A189" s="3">
        <f>TITRES_STAT!B192</f>
        <v>42279</v>
      </c>
      <c r="B189" s="5">
        <f>TITRES_STAT!D192</f>
        <v>6.5490000000000004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1.5086914400440977E-3</v>
      </c>
      <c r="G189" s="2">
        <f t="shared" si="26"/>
        <v>2.6674679485087539E-2</v>
      </c>
      <c r="H189" s="2">
        <f t="shared" si="22"/>
        <v>5.6558934134055126E-2</v>
      </c>
      <c r="I189" s="2">
        <f t="shared" si="23"/>
        <v>5.3531262958284742</v>
      </c>
    </row>
    <row r="190" spans="1:9" ht="13.5" x14ac:dyDescent="0.25">
      <c r="A190" s="3">
        <f>TITRES_STAT!B193</f>
        <v>42282</v>
      </c>
      <c r="B190" s="5">
        <f>TITRES_STAT!D193</f>
        <v>6.407</v>
      </c>
      <c r="C190" s="2">
        <f t="shared" si="18"/>
        <v>-0.14200000000000035</v>
      </c>
      <c r="D190" s="2">
        <f t="shared" si="19"/>
        <v>0</v>
      </c>
      <c r="E190" s="2">
        <f t="shared" si="20"/>
        <v>0.14200000000000035</v>
      </c>
      <c r="F190" s="2">
        <f t="shared" si="26"/>
        <v>1.4009277657552335E-3</v>
      </c>
      <c r="G190" s="2">
        <f t="shared" si="26"/>
        <v>3.4912202379009882E-2</v>
      </c>
      <c r="H190" s="2">
        <f t="shared" si="22"/>
        <v>4.0127166729461546E-2</v>
      </c>
      <c r="I190" s="2">
        <f t="shared" si="23"/>
        <v>3.8579096876813708</v>
      </c>
    </row>
    <row r="191" spans="1:9" ht="13.5" x14ac:dyDescent="0.25">
      <c r="A191" s="3">
        <f>TITRES_STAT!B194</f>
        <v>42283</v>
      </c>
      <c r="B191" s="5">
        <f>TITRES_STAT!D194</f>
        <v>6.407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1.3008614967727169E-3</v>
      </c>
      <c r="G191" s="2">
        <f t="shared" si="26"/>
        <v>3.2418473637652032E-2</v>
      </c>
      <c r="H191" s="2">
        <f t="shared" si="22"/>
        <v>4.0127166729461546E-2</v>
      </c>
      <c r="I191" s="2">
        <f t="shared" si="23"/>
        <v>3.8579096876813708</v>
      </c>
    </row>
    <row r="192" spans="1:9" ht="13.5" x14ac:dyDescent="0.25">
      <c r="A192" s="3">
        <f>TITRES_STAT!B195</f>
        <v>42284</v>
      </c>
      <c r="B192" s="5">
        <f>TITRES_STAT!D195</f>
        <v>6.407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1.2079428184318085E-3</v>
      </c>
      <c r="G192" s="2">
        <f t="shared" si="26"/>
        <v>3.0102868377819746E-2</v>
      </c>
      <c r="H192" s="2">
        <f t="shared" si="22"/>
        <v>4.0127166729461546E-2</v>
      </c>
      <c r="I192" s="2">
        <f t="shared" si="23"/>
        <v>3.8579096876813708</v>
      </c>
    </row>
    <row r="193" spans="1:9" ht="13.5" x14ac:dyDescent="0.25">
      <c r="A193" s="3">
        <f>TITRES_STAT!B196</f>
        <v>42285</v>
      </c>
      <c r="B193" s="5">
        <f>TITRES_STAT!D196</f>
        <v>6.407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1.1216611885438222E-3</v>
      </c>
      <c r="G193" s="2">
        <f t="shared" si="26"/>
        <v>2.7952663493689765E-2</v>
      </c>
      <c r="H193" s="2">
        <f t="shared" si="22"/>
        <v>4.0127166729461546E-2</v>
      </c>
      <c r="I193" s="2">
        <f t="shared" si="23"/>
        <v>3.8579096876813708</v>
      </c>
    </row>
    <row r="194" spans="1:9" ht="13.5" x14ac:dyDescent="0.25">
      <c r="A194" s="3">
        <f>TITRES_STAT!B197</f>
        <v>42286</v>
      </c>
      <c r="B194" s="5">
        <f>TITRES_STAT!D197</f>
        <v>6.4509999999999996</v>
      </c>
      <c r="C194" s="2">
        <f t="shared" si="18"/>
        <v>4.3999999999999595E-2</v>
      </c>
      <c r="D194" s="2">
        <f t="shared" si="19"/>
        <v>4.3999999999999595E-2</v>
      </c>
      <c r="E194" s="2">
        <f t="shared" si="20"/>
        <v>0</v>
      </c>
      <c r="F194" s="2">
        <f t="shared" si="26"/>
        <v>4.1843996750763768E-3</v>
      </c>
      <c r="G194" s="2">
        <f t="shared" si="26"/>
        <v>2.5956044672711925E-2</v>
      </c>
      <c r="H194" s="2">
        <f t="shared" si="22"/>
        <v>0.16121099065126493</v>
      </c>
      <c r="I194" s="2">
        <f t="shared" si="23"/>
        <v>13.883005926498313</v>
      </c>
    </row>
    <row r="195" spans="1:9" ht="13.5" x14ac:dyDescent="0.25">
      <c r="A195" s="3">
        <f>TITRES_STAT!B198</f>
        <v>42289</v>
      </c>
      <c r="B195" s="5">
        <f>TITRES_STAT!D198</f>
        <v>6.4269999999999996</v>
      </c>
      <c r="C195" s="2">
        <f t="shared" ref="C195:C258" si="27">B195-B194</f>
        <v>-2.4000000000000021E-2</v>
      </c>
      <c r="D195" s="2">
        <f t="shared" ref="D195:D258" si="28">IF(C195&gt;0,C195,0)</f>
        <v>0</v>
      </c>
      <c r="E195" s="2">
        <f t="shared" ref="E195:E258" si="29">IF(C195&lt;0,-C195,0)</f>
        <v>2.4000000000000021E-2</v>
      </c>
      <c r="F195" s="2">
        <f t="shared" si="26"/>
        <v>3.8855139839994927E-3</v>
      </c>
      <c r="G195" s="2">
        <f t="shared" si="26"/>
        <v>2.5816327196089648E-2</v>
      </c>
      <c r="H195" s="2">
        <f t="shared" si="22"/>
        <v>0.15050607138989253</v>
      </c>
      <c r="I195" s="2">
        <f t="shared" si="23"/>
        <v>13.081727696410198</v>
      </c>
    </row>
    <row r="196" spans="1:9" ht="13.5" x14ac:dyDescent="0.25">
      <c r="A196" s="3">
        <f>TITRES_STAT!B199</f>
        <v>42290</v>
      </c>
      <c r="B196" s="5">
        <f>TITRES_STAT!D199</f>
        <v>6.4269999999999996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3.6079772708566718E-3</v>
      </c>
      <c r="G196" s="2">
        <f t="shared" si="26"/>
        <v>2.3972303824940387E-2</v>
      </c>
      <c r="H196" s="2">
        <f t="shared" si="22"/>
        <v>0.15050607138989253</v>
      </c>
      <c r="I196" s="2">
        <f t="shared" si="23"/>
        <v>13.081727696410198</v>
      </c>
    </row>
    <row r="197" spans="1:9" ht="13.5" x14ac:dyDescent="0.25">
      <c r="A197" s="3">
        <f>TITRES_STAT!B200</f>
        <v>42293</v>
      </c>
      <c r="B197" s="5">
        <f>TITRES_STAT!D200</f>
        <v>6.4269999999999996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3.3502646086526239E-3</v>
      </c>
      <c r="G197" s="2">
        <f t="shared" si="26"/>
        <v>2.2259996408873217E-2</v>
      </c>
      <c r="H197" s="2">
        <f t="shared" si="22"/>
        <v>0.15050607138989253</v>
      </c>
      <c r="I197" s="2">
        <f t="shared" si="23"/>
        <v>13.081727696410198</v>
      </c>
    </row>
    <row r="198" spans="1:9" ht="13.5" x14ac:dyDescent="0.25">
      <c r="A198" s="3">
        <f>TITRES_STAT!B201</f>
        <v>42296</v>
      </c>
      <c r="B198" s="5">
        <f>TITRES_STAT!D201</f>
        <v>6.4269999999999996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3.1109599937488648E-3</v>
      </c>
      <c r="G198" s="2">
        <f t="shared" si="26"/>
        <v>2.0669996665382273E-2</v>
      </c>
      <c r="H198" s="2">
        <f t="shared" si="22"/>
        <v>0.15050607138989253</v>
      </c>
      <c r="I198" s="2">
        <f t="shared" si="23"/>
        <v>13.081727696410198</v>
      </c>
    </row>
    <row r="199" spans="1:9" ht="13.5" x14ac:dyDescent="0.25">
      <c r="A199" s="3">
        <f>TITRES_STAT!B202</f>
        <v>42297</v>
      </c>
      <c r="B199" s="5">
        <f>TITRES_STAT!D202</f>
        <v>6.4269999999999996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2.8887485656239461E-3</v>
      </c>
      <c r="G199" s="2">
        <f t="shared" si="26"/>
        <v>1.9193568332140681E-2</v>
      </c>
      <c r="H199" s="2">
        <f t="shared" si="22"/>
        <v>0.15050607138989255</v>
      </c>
      <c r="I199" s="2">
        <f t="shared" si="23"/>
        <v>13.081727696410198</v>
      </c>
    </row>
    <row r="200" spans="1:9" ht="13.5" x14ac:dyDescent="0.25">
      <c r="A200" s="3">
        <f>TITRES_STAT!B203</f>
        <v>42298</v>
      </c>
      <c r="B200" s="5">
        <f>TITRES_STAT!D203</f>
        <v>6.4269999999999996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2.6824093823650925E-3</v>
      </c>
      <c r="G200" s="2">
        <f t="shared" si="26"/>
        <v>1.7822599165559203E-2</v>
      </c>
      <c r="H200" s="2">
        <f t="shared" si="22"/>
        <v>0.15050607138989253</v>
      </c>
      <c r="I200" s="2">
        <f t="shared" si="23"/>
        <v>13.081727696410198</v>
      </c>
    </row>
    <row r="201" spans="1:9" ht="13.5" x14ac:dyDescent="0.25">
      <c r="A201" s="3">
        <f>TITRES_STAT!B204</f>
        <v>42299</v>
      </c>
      <c r="B201" s="5">
        <f>TITRES_STAT!D204</f>
        <v>6.4269999999999996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2.4908087121961573E-3</v>
      </c>
      <c r="G201" s="2">
        <f t="shared" si="26"/>
        <v>1.6549556368019261E-2</v>
      </c>
      <c r="H201" s="2">
        <f t="shared" si="22"/>
        <v>0.15050607138989253</v>
      </c>
      <c r="I201" s="2">
        <f t="shared" si="23"/>
        <v>13.081727696410198</v>
      </c>
    </row>
    <row r="202" spans="1:9" ht="13.5" x14ac:dyDescent="0.25">
      <c r="A202" s="3">
        <f>TITRES_STAT!B205</f>
        <v>42300</v>
      </c>
      <c r="B202" s="5">
        <f>TITRES_STAT!D205</f>
        <v>6.4169999999999998</v>
      </c>
      <c r="C202" s="2">
        <f t="shared" si="27"/>
        <v>-9.9999999999997868E-3</v>
      </c>
      <c r="D202" s="2">
        <f t="shared" si="28"/>
        <v>0</v>
      </c>
      <c r="E202" s="2">
        <f t="shared" si="29"/>
        <v>9.9999999999997868E-3</v>
      </c>
      <c r="F202" s="2">
        <f t="shared" si="26"/>
        <v>2.3128938041821457E-3</v>
      </c>
      <c r="G202" s="2">
        <f t="shared" si="26"/>
        <v>1.6081730913160727E-2</v>
      </c>
      <c r="H202" s="2">
        <f t="shared" si="22"/>
        <v>0.1438211978966365</v>
      </c>
      <c r="I202" s="2">
        <f t="shared" si="23"/>
        <v>12.5737482537575</v>
      </c>
    </row>
    <row r="203" spans="1:9" ht="13.5" x14ac:dyDescent="0.25">
      <c r="A203" s="3">
        <f>TITRES_STAT!B206</f>
        <v>42303</v>
      </c>
      <c r="B203" s="5">
        <f>TITRES_STAT!D206</f>
        <v>6.2460000000000004</v>
      </c>
      <c r="C203" s="2">
        <f t="shared" si="27"/>
        <v>-0.17099999999999937</v>
      </c>
      <c r="D203" s="2">
        <f t="shared" si="28"/>
        <v>0</v>
      </c>
      <c r="E203" s="2">
        <f t="shared" si="29"/>
        <v>0.17099999999999937</v>
      </c>
      <c r="F203" s="2">
        <f t="shared" si="26"/>
        <v>2.1476871038834211E-3</v>
      </c>
      <c r="G203" s="2">
        <f t="shared" si="26"/>
        <v>2.714732156222063E-2</v>
      </c>
      <c r="H203" s="2">
        <f t="shared" si="22"/>
        <v>7.9112302072269033E-2</v>
      </c>
      <c r="I203" s="2">
        <f t="shared" si="23"/>
        <v>7.331239011949549</v>
      </c>
    </row>
    <row r="204" spans="1:9" ht="13.5" x14ac:dyDescent="0.25">
      <c r="A204" s="3">
        <f>TITRES_STAT!B207</f>
        <v>42304</v>
      </c>
      <c r="B204" s="5">
        <f>TITRES_STAT!D207</f>
        <v>6.4169999999999998</v>
      </c>
      <c r="C204" s="2">
        <f t="shared" si="27"/>
        <v>0.17099999999999937</v>
      </c>
      <c r="D204" s="2">
        <f t="shared" si="28"/>
        <v>0.17099999999999937</v>
      </c>
      <c r="E204" s="2">
        <f t="shared" si="29"/>
        <v>0</v>
      </c>
      <c r="F204" s="2">
        <f t="shared" si="26"/>
        <v>1.4208566596463133E-2</v>
      </c>
      <c r="G204" s="2">
        <f t="shared" si="26"/>
        <v>2.5208227164919158E-2</v>
      </c>
      <c r="H204" s="2">
        <f t="shared" si="22"/>
        <v>0.56364799093195972</v>
      </c>
      <c r="I204" s="2">
        <f t="shared" si="23"/>
        <v>36.046987186420154</v>
      </c>
    </row>
    <row r="205" spans="1:9" ht="13.5" x14ac:dyDescent="0.25">
      <c r="A205" s="3">
        <f>TITRES_STAT!B208</f>
        <v>42305</v>
      </c>
      <c r="B205" s="5">
        <f>TITRES_STAT!D208</f>
        <v>6.4169999999999998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1.3193668982430051E-2</v>
      </c>
      <c r="G205" s="2">
        <f t="shared" si="30"/>
        <v>2.3407639510282074E-2</v>
      </c>
      <c r="H205" s="2">
        <f t="shared" si="22"/>
        <v>0.56364799093195961</v>
      </c>
      <c r="I205" s="2">
        <f t="shared" si="23"/>
        <v>36.046987186420154</v>
      </c>
    </row>
    <row r="206" spans="1:9" ht="13.5" x14ac:dyDescent="0.25">
      <c r="A206" s="3">
        <f>TITRES_STAT!B209</f>
        <v>42306</v>
      </c>
      <c r="B206" s="5">
        <f>TITRES_STAT!D209</f>
        <v>6.4169999999999998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1.2251264055113618E-2</v>
      </c>
      <c r="G206" s="2">
        <f t="shared" si="30"/>
        <v>2.1735665259547642E-2</v>
      </c>
      <c r="H206" s="2">
        <f t="shared" si="22"/>
        <v>0.56364799093195961</v>
      </c>
      <c r="I206" s="2">
        <f t="shared" si="23"/>
        <v>36.046987186420154</v>
      </c>
    </row>
    <row r="207" spans="1:9" ht="13.5" x14ac:dyDescent="0.25">
      <c r="A207" s="3">
        <f>TITRES_STAT!B210</f>
        <v>42307</v>
      </c>
      <c r="B207" s="5">
        <f>TITRES_STAT!D210</f>
        <v>6.4029999999999996</v>
      </c>
      <c r="C207" s="2">
        <f t="shared" si="27"/>
        <v>-1.4000000000000234E-2</v>
      </c>
      <c r="D207" s="2">
        <f t="shared" si="28"/>
        <v>0</v>
      </c>
      <c r="E207" s="2">
        <f t="shared" si="29"/>
        <v>1.4000000000000234E-2</v>
      </c>
      <c r="F207" s="2">
        <f t="shared" si="30"/>
        <v>1.1376173765462644E-2</v>
      </c>
      <c r="G207" s="2">
        <f t="shared" si="30"/>
        <v>2.1183117741008541E-2</v>
      </c>
      <c r="H207" s="2">
        <f t="shared" si="22"/>
        <v>0.53703963243519315</v>
      </c>
      <c r="I207" s="2">
        <f t="shared" si="23"/>
        <v>34.939868894879424</v>
      </c>
    </row>
    <row r="208" spans="1:9" ht="13.5" x14ac:dyDescent="0.25">
      <c r="A208" s="3">
        <f>TITRES_STAT!B211</f>
        <v>42310</v>
      </c>
      <c r="B208" s="5">
        <f>TITRES_STAT!D211</f>
        <v>6.4029999999999996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1.0563589925072456E-2</v>
      </c>
      <c r="G208" s="2">
        <f t="shared" si="30"/>
        <v>1.9670037902365073E-2</v>
      </c>
      <c r="H208" s="2">
        <f t="shared" si="22"/>
        <v>0.53703963243519315</v>
      </c>
      <c r="I208" s="2">
        <f t="shared" si="23"/>
        <v>34.939868894879424</v>
      </c>
    </row>
    <row r="209" spans="1:9" ht="13.5" x14ac:dyDescent="0.25">
      <c r="A209" s="3">
        <f>TITRES_STAT!B212</f>
        <v>42311</v>
      </c>
      <c r="B209" s="5">
        <f>TITRES_STAT!D212</f>
        <v>6.4029999999999996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9.80904778756728E-3</v>
      </c>
      <c r="G209" s="2">
        <f t="shared" si="30"/>
        <v>1.8265035195053285E-2</v>
      </c>
      <c r="H209" s="2">
        <f t="shared" ref="H209:H272" si="31">F209/G209</f>
        <v>0.53703963243519304</v>
      </c>
      <c r="I209" s="2">
        <f t="shared" ref="I209:I272" si="32">IF(G209=0,100,100-(100/(1+H209)))</f>
        <v>34.939868894879424</v>
      </c>
    </row>
    <row r="210" spans="1:9" ht="13.5" x14ac:dyDescent="0.25">
      <c r="A210" s="3">
        <f>TITRES_STAT!B213</f>
        <v>42312</v>
      </c>
      <c r="B210" s="5">
        <f>TITRES_STAT!D213</f>
        <v>6.4029999999999996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9.1084015170267603E-3</v>
      </c>
      <c r="G210" s="2">
        <f t="shared" si="30"/>
        <v>1.6960389823978052E-2</v>
      </c>
      <c r="H210" s="2">
        <f t="shared" si="31"/>
        <v>0.53703963243519293</v>
      </c>
      <c r="I210" s="2">
        <f t="shared" si="32"/>
        <v>34.939868894879424</v>
      </c>
    </row>
    <row r="211" spans="1:9" ht="13.5" x14ac:dyDescent="0.25">
      <c r="A211" s="3">
        <f>TITRES_STAT!B214</f>
        <v>42313</v>
      </c>
      <c r="B211" s="5">
        <f>TITRES_STAT!D214</f>
        <v>6.4029999999999996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8.4578014086677065E-3</v>
      </c>
      <c r="G211" s="2">
        <f t="shared" si="30"/>
        <v>1.5748933407979619E-2</v>
      </c>
      <c r="H211" s="2">
        <f t="shared" si="31"/>
        <v>0.53703963243519304</v>
      </c>
      <c r="I211" s="2">
        <f t="shared" si="32"/>
        <v>34.939868894879424</v>
      </c>
    </row>
    <row r="212" spans="1:9" ht="13.5" x14ac:dyDescent="0.25">
      <c r="A212" s="3">
        <f>TITRES_STAT!B215</f>
        <v>42314</v>
      </c>
      <c r="B212" s="5">
        <f>TITRES_STAT!D215</f>
        <v>6.4029999999999996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7.8536727366200123E-3</v>
      </c>
      <c r="G212" s="2">
        <f t="shared" si="30"/>
        <v>1.4624009593123932E-2</v>
      </c>
      <c r="H212" s="2">
        <f t="shared" si="31"/>
        <v>0.53703963243519293</v>
      </c>
      <c r="I212" s="2">
        <f t="shared" si="32"/>
        <v>34.939868894879424</v>
      </c>
    </row>
    <row r="213" spans="1:9" ht="13.5" x14ac:dyDescent="0.25">
      <c r="A213" s="3">
        <f>TITRES_STAT!B216</f>
        <v>42317</v>
      </c>
      <c r="B213" s="5">
        <f>TITRES_STAT!D216</f>
        <v>6.2119999999999997</v>
      </c>
      <c r="C213" s="2">
        <f t="shared" si="27"/>
        <v>-0.19099999999999984</v>
      </c>
      <c r="D213" s="2">
        <f t="shared" si="28"/>
        <v>0</v>
      </c>
      <c r="E213" s="2">
        <f t="shared" si="29"/>
        <v>0.19099999999999984</v>
      </c>
      <c r="F213" s="2">
        <f t="shared" si="30"/>
        <v>7.2926961125757261E-3</v>
      </c>
      <c r="G213" s="2">
        <f t="shared" si="30"/>
        <v>2.7222294622186498E-2</v>
      </c>
      <c r="H213" s="2">
        <f t="shared" si="31"/>
        <v>0.26789424674847545</v>
      </c>
      <c r="I213" s="2">
        <f t="shared" si="32"/>
        <v>21.129068724421799</v>
      </c>
    </row>
    <row r="214" spans="1:9" ht="13.5" x14ac:dyDescent="0.25">
      <c r="A214" s="3">
        <f>TITRES_STAT!B217</f>
        <v>42318</v>
      </c>
      <c r="B214" s="5">
        <f>TITRES_STAT!D217</f>
        <v>6.0259999999999998</v>
      </c>
      <c r="C214" s="2">
        <f t="shared" si="27"/>
        <v>-0.18599999999999994</v>
      </c>
      <c r="D214" s="2">
        <f t="shared" si="28"/>
        <v>0</v>
      </c>
      <c r="E214" s="2">
        <f t="shared" si="29"/>
        <v>0.18599999999999994</v>
      </c>
      <c r="F214" s="2">
        <f t="shared" si="30"/>
        <v>6.7717892473917454E-3</v>
      </c>
      <c r="G214" s="2">
        <f t="shared" si="30"/>
        <v>3.8563559292030314E-2</v>
      </c>
      <c r="H214" s="2">
        <f t="shared" si="31"/>
        <v>0.17560073218633707</v>
      </c>
      <c r="I214" s="2">
        <f t="shared" si="32"/>
        <v>14.937106398339992</v>
      </c>
    </row>
    <row r="215" spans="1:9" ht="13.5" x14ac:dyDescent="0.25">
      <c r="A215" s="3">
        <f>TITRES_STAT!B218</f>
        <v>42319</v>
      </c>
      <c r="B215" s="5">
        <f>TITRES_STAT!D218</f>
        <v>6.0259999999999998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6.2880900154351918E-3</v>
      </c>
      <c r="G215" s="2">
        <f t="shared" si="30"/>
        <v>3.5809019342599578E-2</v>
      </c>
      <c r="H215" s="2">
        <f t="shared" si="31"/>
        <v>0.17560073218633707</v>
      </c>
      <c r="I215" s="2">
        <f t="shared" si="32"/>
        <v>14.937106398339992</v>
      </c>
    </row>
    <row r="216" spans="1:9" ht="13.5" x14ac:dyDescent="0.25">
      <c r="A216" s="3">
        <f>TITRES_STAT!B219</f>
        <v>42320</v>
      </c>
      <c r="B216" s="5">
        <f>TITRES_STAT!D219</f>
        <v>6.0259999999999998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5.838940728618393E-3</v>
      </c>
      <c r="G216" s="2">
        <f t="shared" si="30"/>
        <v>3.3251232246699611E-2</v>
      </c>
      <c r="H216" s="2">
        <f t="shared" si="31"/>
        <v>0.17560073218633707</v>
      </c>
      <c r="I216" s="2">
        <f t="shared" si="32"/>
        <v>14.937106398339992</v>
      </c>
    </row>
    <row r="217" spans="1:9" ht="13.5" x14ac:dyDescent="0.25">
      <c r="A217" s="3">
        <f>TITRES_STAT!B220</f>
        <v>42321</v>
      </c>
      <c r="B217" s="5">
        <f>TITRES_STAT!D220</f>
        <v>5.85</v>
      </c>
      <c r="C217" s="2">
        <f t="shared" si="27"/>
        <v>-0.17600000000000016</v>
      </c>
      <c r="D217" s="2">
        <f t="shared" si="28"/>
        <v>0</v>
      </c>
      <c r="E217" s="2">
        <f t="shared" si="29"/>
        <v>0.17600000000000016</v>
      </c>
      <c r="F217" s="2">
        <f t="shared" si="30"/>
        <v>5.421873533717079E-3</v>
      </c>
      <c r="G217" s="2">
        <f t="shared" si="30"/>
        <v>4.3447572800506797E-2</v>
      </c>
      <c r="H217" s="2">
        <f t="shared" si="31"/>
        <v>0.12479117207794484</v>
      </c>
      <c r="I217" s="2">
        <f t="shared" si="32"/>
        <v>11.094608063771076</v>
      </c>
    </row>
    <row r="218" spans="1:9" ht="13.5" x14ac:dyDescent="0.25">
      <c r="A218" s="3">
        <f>TITRES_STAT!B221</f>
        <v>42324</v>
      </c>
      <c r="B218" s="5">
        <f>TITRES_STAT!D221</f>
        <v>5.85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5.0345968527372876E-3</v>
      </c>
      <c r="G218" s="2">
        <f t="shared" si="30"/>
        <v>4.0344174743327743E-2</v>
      </c>
      <c r="H218" s="2">
        <f t="shared" si="31"/>
        <v>0.12479117207794482</v>
      </c>
      <c r="I218" s="2">
        <f t="shared" si="32"/>
        <v>11.094608063771076</v>
      </c>
    </row>
    <row r="219" spans="1:9" ht="13.5" x14ac:dyDescent="0.25">
      <c r="A219" s="3">
        <f>TITRES_STAT!B222</f>
        <v>42325</v>
      </c>
      <c r="B219" s="5">
        <f>TITRES_STAT!D222</f>
        <v>5.85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4.6749827918274815E-3</v>
      </c>
      <c r="G219" s="2">
        <f t="shared" si="30"/>
        <v>3.7462447975947187E-2</v>
      </c>
      <c r="H219" s="2">
        <f t="shared" si="31"/>
        <v>0.12479117207794484</v>
      </c>
      <c r="I219" s="2">
        <f t="shared" si="32"/>
        <v>11.094608063771076</v>
      </c>
    </row>
    <row r="220" spans="1:9" ht="13.5" x14ac:dyDescent="0.25">
      <c r="A220" s="3">
        <f>TITRES_STAT!B223</f>
        <v>42326</v>
      </c>
      <c r="B220" s="5">
        <f>TITRES_STAT!D223</f>
        <v>5.86</v>
      </c>
      <c r="C220" s="2">
        <f t="shared" si="27"/>
        <v>1.0000000000000675E-2</v>
      </c>
      <c r="D220" s="2">
        <f t="shared" si="28"/>
        <v>1.0000000000000675E-2</v>
      </c>
      <c r="E220" s="2">
        <f t="shared" si="29"/>
        <v>0</v>
      </c>
      <c r="F220" s="2">
        <f t="shared" si="30"/>
        <v>5.0553411638398519E-3</v>
      </c>
      <c r="G220" s="2">
        <f t="shared" si="30"/>
        <v>3.47865588348081E-2</v>
      </c>
      <c r="H220" s="2">
        <f t="shared" si="31"/>
        <v>0.14532455445927525</v>
      </c>
      <c r="I220" s="2">
        <f t="shared" si="32"/>
        <v>12.688504222969797</v>
      </c>
    </row>
    <row r="221" spans="1:9" ht="13.5" x14ac:dyDescent="0.25">
      <c r="A221" s="3">
        <f>TITRES_STAT!B224</f>
        <v>42327</v>
      </c>
      <c r="B221" s="5">
        <f>TITRES_STAT!D224</f>
        <v>5.6790000000000003</v>
      </c>
      <c r="C221" s="2">
        <f t="shared" si="27"/>
        <v>-0.18100000000000005</v>
      </c>
      <c r="D221" s="2">
        <f t="shared" si="28"/>
        <v>0</v>
      </c>
      <c r="E221" s="2">
        <f t="shared" si="29"/>
        <v>0.18100000000000005</v>
      </c>
      <c r="F221" s="2">
        <f t="shared" ref="F221:G236" si="33">((F220*13)+D221)/14</f>
        <v>4.6942453664227191E-3</v>
      </c>
      <c r="G221" s="2">
        <f t="shared" si="33"/>
        <v>4.5230376060893245E-2</v>
      </c>
      <c r="H221" s="2">
        <f t="shared" si="31"/>
        <v>0.1037852384889062</v>
      </c>
      <c r="I221" s="2">
        <f t="shared" si="32"/>
        <v>9.4026659235803294</v>
      </c>
    </row>
    <row r="222" spans="1:9" ht="13.5" x14ac:dyDescent="0.25">
      <c r="A222" s="3">
        <f>TITRES_STAT!B225</f>
        <v>42328</v>
      </c>
      <c r="B222" s="5">
        <f>TITRES_STAT!D225</f>
        <v>5.6840000000000002</v>
      </c>
      <c r="C222" s="2">
        <f t="shared" si="27"/>
        <v>4.9999999999998934E-3</v>
      </c>
      <c r="D222" s="2">
        <f t="shared" si="28"/>
        <v>4.9999999999998934E-3</v>
      </c>
      <c r="E222" s="2">
        <f t="shared" si="29"/>
        <v>0</v>
      </c>
      <c r="F222" s="2">
        <f t="shared" si="33"/>
        <v>4.716084983106804E-3</v>
      </c>
      <c r="G222" s="2">
        <f t="shared" si="33"/>
        <v>4.1999634913686586E-2</v>
      </c>
      <c r="H222" s="2">
        <f t="shared" si="31"/>
        <v>0.11228871376617502</v>
      </c>
      <c r="I222" s="2">
        <f t="shared" si="32"/>
        <v>10.095284828160203</v>
      </c>
    </row>
    <row r="223" spans="1:9" ht="13.5" x14ac:dyDescent="0.25">
      <c r="A223" s="3">
        <f>TITRES_STAT!B226</f>
        <v>42331</v>
      </c>
      <c r="B223" s="5">
        <f>TITRES_STAT!D226</f>
        <v>5.6790000000000003</v>
      </c>
      <c r="C223" s="2">
        <f t="shared" si="27"/>
        <v>-4.9999999999998934E-3</v>
      </c>
      <c r="D223" s="2">
        <f t="shared" si="28"/>
        <v>0</v>
      </c>
      <c r="E223" s="2">
        <f t="shared" si="29"/>
        <v>4.9999999999998934E-3</v>
      </c>
      <c r="F223" s="2">
        <f t="shared" si="33"/>
        <v>4.3792217700277464E-3</v>
      </c>
      <c r="G223" s="2">
        <f t="shared" si="33"/>
        <v>3.9356803848423251E-2</v>
      </c>
      <c r="H223" s="2">
        <f t="shared" si="31"/>
        <v>0.11126975114375785</v>
      </c>
      <c r="I223" s="2">
        <f t="shared" si="32"/>
        <v>10.012848008256782</v>
      </c>
    </row>
    <row r="224" spans="1:9" ht="13.5" x14ac:dyDescent="0.25">
      <c r="A224" s="3">
        <f>TITRES_STAT!B227</f>
        <v>42332</v>
      </c>
      <c r="B224" s="5">
        <f>TITRES_STAT!D227</f>
        <v>5.6790000000000003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4.0664202150257648E-3</v>
      </c>
      <c r="G224" s="2">
        <f t="shared" si="33"/>
        <v>3.6545603573535874E-2</v>
      </c>
      <c r="H224" s="2">
        <f t="shared" si="31"/>
        <v>0.11126975114375787</v>
      </c>
      <c r="I224" s="2">
        <f t="shared" si="32"/>
        <v>10.012848008256782</v>
      </c>
    </row>
    <row r="225" spans="1:9" ht="13.5" x14ac:dyDescent="0.25">
      <c r="A225" s="3">
        <f>TITRES_STAT!B228</f>
        <v>42333</v>
      </c>
      <c r="B225" s="5">
        <f>TITRES_STAT!D228</f>
        <v>5.6790000000000003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3.7759616282382101E-3</v>
      </c>
      <c r="G225" s="2">
        <f t="shared" si="33"/>
        <v>3.3935203318283313E-2</v>
      </c>
      <c r="H225" s="2">
        <f t="shared" si="31"/>
        <v>0.11126975114375785</v>
      </c>
      <c r="I225" s="2">
        <f t="shared" si="32"/>
        <v>10.012848008256782</v>
      </c>
    </row>
    <row r="226" spans="1:9" ht="13.5" x14ac:dyDescent="0.25">
      <c r="A226" s="3">
        <f>TITRES_STAT!B229</f>
        <v>42334</v>
      </c>
      <c r="B226" s="5">
        <f>TITRES_STAT!D229</f>
        <v>5.6790000000000003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3.506250083364052E-3</v>
      </c>
      <c r="G226" s="2">
        <f t="shared" si="33"/>
        <v>3.1511260224120222E-2</v>
      </c>
      <c r="H226" s="2">
        <f t="shared" si="31"/>
        <v>0.11126975114375784</v>
      </c>
      <c r="I226" s="2">
        <f t="shared" si="32"/>
        <v>10.012848008256782</v>
      </c>
    </row>
    <row r="227" spans="1:9" ht="13.5" x14ac:dyDescent="0.25">
      <c r="A227" s="3">
        <f>TITRES_STAT!B230</f>
        <v>42335</v>
      </c>
      <c r="B227" s="5">
        <f>TITRES_STAT!D230</f>
        <v>5.8650000000000002</v>
      </c>
      <c r="C227" s="2">
        <f t="shared" si="27"/>
        <v>0.18599999999999994</v>
      </c>
      <c r="D227" s="2">
        <f t="shared" si="28"/>
        <v>0.18599999999999994</v>
      </c>
      <c r="E227" s="2">
        <f t="shared" si="29"/>
        <v>0</v>
      </c>
      <c r="F227" s="2">
        <f t="shared" si="33"/>
        <v>1.654151793455233E-2</v>
      </c>
      <c r="G227" s="2">
        <f t="shared" si="33"/>
        <v>2.9260455922397347E-2</v>
      </c>
      <c r="H227" s="2">
        <f t="shared" si="31"/>
        <v>0.56531989721632003</v>
      </c>
      <c r="I227" s="2">
        <f t="shared" si="32"/>
        <v>36.115294913305213</v>
      </c>
    </row>
    <row r="228" spans="1:9" ht="13.5" x14ac:dyDescent="0.25">
      <c r="A228" s="3">
        <f>TITRES_STAT!B231</f>
        <v>42338</v>
      </c>
      <c r="B228" s="5">
        <f>TITRES_STAT!D231</f>
        <v>6.0410000000000004</v>
      </c>
      <c r="C228" s="2">
        <f t="shared" si="27"/>
        <v>0.17600000000000016</v>
      </c>
      <c r="D228" s="2">
        <f t="shared" si="28"/>
        <v>0.17600000000000016</v>
      </c>
      <c r="E228" s="2">
        <f t="shared" si="29"/>
        <v>0</v>
      </c>
      <c r="F228" s="2">
        <f t="shared" si="33"/>
        <v>2.7931409510655748E-2</v>
      </c>
      <c r="G228" s="2">
        <f t="shared" si="33"/>
        <v>2.7170423356511823E-2</v>
      </c>
      <c r="H228" s="2">
        <f t="shared" si="31"/>
        <v>1.0280078872588323</v>
      </c>
      <c r="I228" s="2">
        <f t="shared" si="32"/>
        <v>50.690527079179397</v>
      </c>
    </row>
    <row r="229" spans="1:9" ht="13.5" x14ac:dyDescent="0.25">
      <c r="A229" s="3">
        <f>TITRES_STAT!B232</f>
        <v>42339</v>
      </c>
      <c r="B229" s="5">
        <f>TITRES_STAT!D232</f>
        <v>6.1580000000000004</v>
      </c>
      <c r="C229" s="2">
        <f t="shared" si="27"/>
        <v>0.11699999999999999</v>
      </c>
      <c r="D229" s="2">
        <f t="shared" si="28"/>
        <v>0.11699999999999999</v>
      </c>
      <c r="E229" s="2">
        <f t="shared" si="29"/>
        <v>0</v>
      </c>
      <c r="F229" s="2">
        <f t="shared" si="33"/>
        <v>3.4293451688466051E-2</v>
      </c>
      <c r="G229" s="2">
        <f t="shared" si="33"/>
        <v>2.5229678831046692E-2</v>
      </c>
      <c r="H229" s="2">
        <f t="shared" si="31"/>
        <v>1.3592504255847213</v>
      </c>
      <c r="I229" s="2">
        <f t="shared" si="32"/>
        <v>57.613656051279172</v>
      </c>
    </row>
    <row r="230" spans="1:9" ht="13.5" x14ac:dyDescent="0.25">
      <c r="A230" s="3">
        <f>TITRES_STAT!B233</f>
        <v>42340</v>
      </c>
      <c r="B230" s="5">
        <f>TITRES_STAT!D233</f>
        <v>6.1580000000000004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3.184391942500419E-2</v>
      </c>
      <c r="G230" s="2">
        <f t="shared" si="33"/>
        <v>2.3427558914543355E-2</v>
      </c>
      <c r="H230" s="2">
        <f t="shared" si="31"/>
        <v>1.3592504255847213</v>
      </c>
      <c r="I230" s="2">
        <f t="shared" si="32"/>
        <v>57.613656051279172</v>
      </c>
    </row>
    <row r="231" spans="1:9" ht="13.5" x14ac:dyDescent="0.25">
      <c r="A231" s="3">
        <f>TITRES_STAT!B234</f>
        <v>42341</v>
      </c>
      <c r="B231" s="5">
        <f>TITRES_STAT!D234</f>
        <v>6.1580000000000004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2.9569353751789602E-2</v>
      </c>
      <c r="G231" s="2">
        <f t="shared" si="33"/>
        <v>2.1754161849218828E-2</v>
      </c>
      <c r="H231" s="2">
        <f t="shared" si="31"/>
        <v>1.3592504255847213</v>
      </c>
      <c r="I231" s="2">
        <f t="shared" si="32"/>
        <v>57.613656051279172</v>
      </c>
    </row>
    <row r="232" spans="1:9" ht="13.5" x14ac:dyDescent="0.25">
      <c r="A232" s="3">
        <f>TITRES_STAT!B235</f>
        <v>42342</v>
      </c>
      <c r="B232" s="5">
        <f>TITRES_STAT!D235</f>
        <v>6.1580000000000004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2.7457257055233202E-2</v>
      </c>
      <c r="G232" s="2">
        <f t="shared" si="33"/>
        <v>2.0200293145703201E-2</v>
      </c>
      <c r="H232" s="2">
        <f t="shared" si="31"/>
        <v>1.3592504255847213</v>
      </c>
      <c r="I232" s="2">
        <f t="shared" si="32"/>
        <v>57.613656051279172</v>
      </c>
    </row>
    <row r="233" spans="1:9" ht="13.5" x14ac:dyDescent="0.25">
      <c r="A233" s="3">
        <f>TITRES_STAT!B236</f>
        <v>42345</v>
      </c>
      <c r="B233" s="5">
        <f>TITRES_STAT!D236</f>
        <v>6.1580000000000004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2.549602440843083E-2</v>
      </c>
      <c r="G233" s="2">
        <f t="shared" si="33"/>
        <v>1.8757415063867255E-2</v>
      </c>
      <c r="H233" s="2">
        <f t="shared" si="31"/>
        <v>1.3592504255847213</v>
      </c>
      <c r="I233" s="2">
        <f t="shared" si="32"/>
        <v>57.613656051279172</v>
      </c>
    </row>
    <row r="234" spans="1:9" ht="13.5" x14ac:dyDescent="0.25">
      <c r="A234" s="3">
        <f>TITRES_STAT!B237</f>
        <v>42346</v>
      </c>
      <c r="B234" s="5">
        <f>TITRES_STAT!D237</f>
        <v>6.1479999999999997</v>
      </c>
      <c r="C234" s="2">
        <f t="shared" si="27"/>
        <v>-1.0000000000000675E-2</v>
      </c>
      <c r="D234" s="2">
        <f t="shared" si="28"/>
        <v>0</v>
      </c>
      <c r="E234" s="2">
        <f t="shared" si="29"/>
        <v>1.0000000000000675E-2</v>
      </c>
      <c r="F234" s="2">
        <f t="shared" si="33"/>
        <v>2.3674879807828626E-2</v>
      </c>
      <c r="G234" s="2">
        <f t="shared" si="33"/>
        <v>1.8131885416448217E-2</v>
      </c>
      <c r="H234" s="2">
        <f t="shared" si="31"/>
        <v>1.3057042477420533</v>
      </c>
      <c r="I234" s="2">
        <f t="shared" si="32"/>
        <v>56.629303130300109</v>
      </c>
    </row>
    <row r="235" spans="1:9" ht="13.5" x14ac:dyDescent="0.25">
      <c r="A235" s="3">
        <f>TITRES_STAT!B238</f>
        <v>42347</v>
      </c>
      <c r="B235" s="5">
        <f>TITRES_STAT!D238</f>
        <v>6.1479999999999997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2.1983816964412296E-2</v>
      </c>
      <c r="G235" s="2">
        <f t="shared" si="33"/>
        <v>1.6836750743844772E-2</v>
      </c>
      <c r="H235" s="2">
        <f t="shared" si="31"/>
        <v>1.3057042477420535</v>
      </c>
      <c r="I235" s="2">
        <f t="shared" si="32"/>
        <v>56.629303130300116</v>
      </c>
    </row>
    <row r="236" spans="1:9" ht="13.5" x14ac:dyDescent="0.25">
      <c r="A236" s="3">
        <f>TITRES_STAT!B239</f>
        <v>42348</v>
      </c>
      <c r="B236" s="5">
        <f>TITRES_STAT!D239</f>
        <v>6.1479999999999997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2.0413544324097133E-2</v>
      </c>
      <c r="G236" s="2">
        <f t="shared" si="33"/>
        <v>1.5634125690713003E-2</v>
      </c>
      <c r="H236" s="2">
        <f t="shared" si="31"/>
        <v>1.3057042477420535</v>
      </c>
      <c r="I236" s="2">
        <f t="shared" si="32"/>
        <v>56.629303130300116</v>
      </c>
    </row>
    <row r="237" spans="1:9" ht="13.5" x14ac:dyDescent="0.25">
      <c r="A237" s="3">
        <f>TITRES_STAT!B240</f>
        <v>42349</v>
      </c>
      <c r="B237" s="5">
        <f>TITRES_STAT!D240</f>
        <v>6.1479999999999997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1.8955434015233055E-2</v>
      </c>
      <c r="G237" s="2">
        <f t="shared" si="34"/>
        <v>1.4517402427090645E-2</v>
      </c>
      <c r="H237" s="2">
        <f t="shared" si="31"/>
        <v>1.3057042477420537</v>
      </c>
      <c r="I237" s="2">
        <f t="shared" si="32"/>
        <v>56.62930313030013</v>
      </c>
    </row>
    <row r="238" spans="1:9" ht="13.5" x14ac:dyDescent="0.25">
      <c r="A238" s="3">
        <f>TITRES_STAT!B241</f>
        <v>42352</v>
      </c>
      <c r="B238" s="5">
        <f>TITRES_STAT!D241</f>
        <v>5.968</v>
      </c>
      <c r="C238" s="2">
        <f t="shared" si="27"/>
        <v>-0.17999999999999972</v>
      </c>
      <c r="D238" s="2">
        <f t="shared" si="28"/>
        <v>0</v>
      </c>
      <c r="E238" s="2">
        <f t="shared" si="29"/>
        <v>0.17999999999999972</v>
      </c>
      <c r="F238" s="2">
        <f t="shared" si="34"/>
        <v>1.7601474442716408E-2</v>
      </c>
      <c r="G238" s="2">
        <f t="shared" si="34"/>
        <v>2.6337587968012721E-2</v>
      </c>
      <c r="H238" s="2">
        <f t="shared" si="31"/>
        <v>0.66830244531479432</v>
      </c>
      <c r="I238" s="2">
        <f t="shared" si="32"/>
        <v>40.058830291331944</v>
      </c>
    </row>
    <row r="239" spans="1:9" ht="13.5" x14ac:dyDescent="0.25">
      <c r="A239" s="3">
        <f>TITRES_STAT!B242</f>
        <v>42353</v>
      </c>
      <c r="B239" s="5">
        <f>TITRES_STAT!D242</f>
        <v>5.968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1.6344226268236665E-2</v>
      </c>
      <c r="G239" s="2">
        <f t="shared" si="34"/>
        <v>2.4456331684583242E-2</v>
      </c>
      <c r="H239" s="2">
        <f t="shared" si="31"/>
        <v>0.66830244531479444</v>
      </c>
      <c r="I239" s="2">
        <f t="shared" si="32"/>
        <v>40.058830291331951</v>
      </c>
    </row>
    <row r="240" spans="1:9" ht="13.5" x14ac:dyDescent="0.25">
      <c r="A240" s="3">
        <f>TITRES_STAT!B243</f>
        <v>42354</v>
      </c>
      <c r="B240" s="5">
        <f>TITRES_STAT!D243</f>
        <v>5.9379999999999997</v>
      </c>
      <c r="C240" s="2">
        <f t="shared" si="27"/>
        <v>-3.0000000000000249E-2</v>
      </c>
      <c r="D240" s="2">
        <f t="shared" si="28"/>
        <v>0</v>
      </c>
      <c r="E240" s="2">
        <f t="shared" si="29"/>
        <v>3.0000000000000249E-2</v>
      </c>
      <c r="F240" s="2">
        <f t="shared" si="34"/>
        <v>1.5176781534791189E-2</v>
      </c>
      <c r="G240" s="2">
        <f t="shared" si="34"/>
        <v>2.4852307992827314E-2</v>
      </c>
      <c r="H240" s="2">
        <f t="shared" si="31"/>
        <v>0.61067895743008649</v>
      </c>
      <c r="I240" s="2">
        <f t="shared" si="32"/>
        <v>37.914381051109849</v>
      </c>
    </row>
    <row r="241" spans="1:9" ht="13.5" x14ac:dyDescent="0.25">
      <c r="A241" s="3">
        <f>TITRES_STAT!B244</f>
        <v>42355</v>
      </c>
      <c r="B241" s="5">
        <f>TITRES_STAT!D244</f>
        <v>5.9329999999999998</v>
      </c>
      <c r="C241" s="2">
        <f t="shared" si="27"/>
        <v>-4.9999999999998934E-3</v>
      </c>
      <c r="D241" s="2">
        <f t="shared" si="28"/>
        <v>0</v>
      </c>
      <c r="E241" s="2">
        <f t="shared" si="29"/>
        <v>4.9999999999998934E-3</v>
      </c>
      <c r="F241" s="2">
        <f t="shared" si="34"/>
        <v>1.4092725710877533E-2</v>
      </c>
      <c r="G241" s="2">
        <f t="shared" si="34"/>
        <v>2.3434285993339639E-2</v>
      </c>
      <c r="H241" s="2">
        <f t="shared" si="31"/>
        <v>0.60137209705825423</v>
      </c>
      <c r="I241" s="2">
        <f t="shared" si="32"/>
        <v>37.553551617577469</v>
      </c>
    </row>
    <row r="242" spans="1:9" ht="13.5" x14ac:dyDescent="0.25">
      <c r="A242" s="3">
        <f>TITRES_STAT!B245</f>
        <v>42356</v>
      </c>
      <c r="B242" s="5">
        <f>TITRES_STAT!D245</f>
        <v>5.7670000000000003</v>
      </c>
      <c r="C242" s="2">
        <f t="shared" si="27"/>
        <v>-0.16599999999999948</v>
      </c>
      <c r="D242" s="2">
        <f t="shared" si="28"/>
        <v>0</v>
      </c>
      <c r="E242" s="2">
        <f t="shared" si="29"/>
        <v>0.16599999999999948</v>
      </c>
      <c r="F242" s="2">
        <f t="shared" si="34"/>
        <v>1.3086102445814851E-2</v>
      </c>
      <c r="G242" s="2">
        <f t="shared" si="34"/>
        <v>3.3617551279529631E-2</v>
      </c>
      <c r="H242" s="2">
        <f t="shared" si="31"/>
        <v>0.3892639989451947</v>
      </c>
      <c r="I242" s="2">
        <f t="shared" si="32"/>
        <v>28.019440454855612</v>
      </c>
    </row>
    <row r="243" spans="1:9" ht="13.5" x14ac:dyDescent="0.25">
      <c r="A243" s="3">
        <f>TITRES_STAT!B246</f>
        <v>42359</v>
      </c>
      <c r="B243" s="5">
        <f>TITRES_STAT!D246</f>
        <v>5.7670000000000003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1.215138084254236E-2</v>
      </c>
      <c r="G243" s="2">
        <f t="shared" si="34"/>
        <v>3.1216297616706086E-2</v>
      </c>
      <c r="H243" s="2">
        <f t="shared" si="31"/>
        <v>0.38926399894519464</v>
      </c>
      <c r="I243" s="2">
        <f t="shared" si="32"/>
        <v>28.019440454855612</v>
      </c>
    </row>
    <row r="244" spans="1:9" ht="13.5" x14ac:dyDescent="0.25">
      <c r="A244" s="3">
        <f>TITRES_STAT!B247</f>
        <v>42360</v>
      </c>
      <c r="B244" s="5">
        <f>TITRES_STAT!D247</f>
        <v>5.8650000000000002</v>
      </c>
      <c r="C244" s="2">
        <f t="shared" si="27"/>
        <v>9.7999999999999865E-2</v>
      </c>
      <c r="D244" s="2">
        <f t="shared" si="28"/>
        <v>9.7999999999999865E-2</v>
      </c>
      <c r="E244" s="2">
        <f t="shared" si="29"/>
        <v>0</v>
      </c>
      <c r="F244" s="2">
        <f t="shared" si="34"/>
        <v>1.8283425068075041E-2</v>
      </c>
      <c r="G244" s="2">
        <f t="shared" si="34"/>
        <v>2.8986562072655653E-2</v>
      </c>
      <c r="H244" s="2">
        <f t="shared" si="31"/>
        <v>0.63075521071616258</v>
      </c>
      <c r="I244" s="2">
        <f t="shared" si="32"/>
        <v>38.67871809154974</v>
      </c>
    </row>
    <row r="245" spans="1:9" ht="13.5" x14ac:dyDescent="0.25">
      <c r="A245" s="3">
        <f>TITRES_STAT!B248</f>
        <v>42361</v>
      </c>
      <c r="B245" s="5">
        <f>TITRES_STAT!D248</f>
        <v>5.968</v>
      </c>
      <c r="C245" s="2">
        <f t="shared" si="27"/>
        <v>0.10299999999999976</v>
      </c>
      <c r="D245" s="2">
        <f t="shared" si="28"/>
        <v>0.10299999999999976</v>
      </c>
      <c r="E245" s="2">
        <f t="shared" si="29"/>
        <v>0</v>
      </c>
      <c r="F245" s="2">
        <f t="shared" si="34"/>
        <v>2.4334608991783951E-2</v>
      </c>
      <c r="G245" s="2">
        <f t="shared" si="34"/>
        <v>2.6916093353180248E-2</v>
      </c>
      <c r="H245" s="2">
        <f t="shared" si="31"/>
        <v>0.90409141744593913</v>
      </c>
      <c r="I245" s="2">
        <f t="shared" si="32"/>
        <v>47.481513185887152</v>
      </c>
    </row>
    <row r="246" spans="1:9" ht="13.5" x14ac:dyDescent="0.25">
      <c r="A246" s="3">
        <f>TITRES_STAT!B249</f>
        <v>42363</v>
      </c>
      <c r="B246" s="5">
        <f>TITRES_STAT!D249</f>
        <v>6.06</v>
      </c>
      <c r="C246" s="2">
        <f t="shared" si="27"/>
        <v>9.1999999999999638E-2</v>
      </c>
      <c r="D246" s="2">
        <f t="shared" si="28"/>
        <v>9.1999999999999638E-2</v>
      </c>
      <c r="E246" s="2">
        <f t="shared" si="29"/>
        <v>0</v>
      </c>
      <c r="F246" s="2">
        <f t="shared" si="34"/>
        <v>2.9167851206656499E-2</v>
      </c>
      <c r="G246" s="2">
        <f t="shared" si="34"/>
        <v>2.4993515256524514E-2</v>
      </c>
      <c r="H246" s="2">
        <f t="shared" si="31"/>
        <v>1.1670167604391817</v>
      </c>
      <c r="I246" s="2">
        <f t="shared" si="32"/>
        <v>53.853610260156294</v>
      </c>
    </row>
    <row r="247" spans="1:9" ht="13.5" x14ac:dyDescent="0.25">
      <c r="A247" s="3">
        <f>TITRES_STAT!B250</f>
        <v>42366</v>
      </c>
      <c r="B247" s="5">
        <f>TITRES_STAT!D250</f>
        <v>6.1580000000000004</v>
      </c>
      <c r="C247" s="2">
        <f t="shared" si="27"/>
        <v>9.8000000000000753E-2</v>
      </c>
      <c r="D247" s="2">
        <f t="shared" si="28"/>
        <v>9.8000000000000753E-2</v>
      </c>
      <c r="E247" s="2">
        <f t="shared" si="29"/>
        <v>0</v>
      </c>
      <c r="F247" s="2">
        <f t="shared" si="34"/>
        <v>3.408443326332395E-2</v>
      </c>
      <c r="G247" s="2">
        <f t="shared" si="34"/>
        <v>2.3208264166772765E-2</v>
      </c>
      <c r="H247" s="2">
        <f t="shared" si="31"/>
        <v>1.4686334582541756</v>
      </c>
      <c r="I247" s="2">
        <f t="shared" si="32"/>
        <v>59.491758622310712</v>
      </c>
    </row>
    <row r="248" spans="1:9" ht="13.5" x14ac:dyDescent="0.25">
      <c r="A248" s="3">
        <f>TITRES_STAT!B251</f>
        <v>42367</v>
      </c>
      <c r="B248" s="5">
        <f>TITRES_STAT!D251</f>
        <v>6.4320000000000004</v>
      </c>
      <c r="C248" s="2">
        <f t="shared" si="27"/>
        <v>0.27400000000000002</v>
      </c>
      <c r="D248" s="2">
        <f t="shared" si="28"/>
        <v>0.27400000000000002</v>
      </c>
      <c r="E248" s="2">
        <f t="shared" si="29"/>
        <v>0</v>
      </c>
      <c r="F248" s="2">
        <f t="shared" si="34"/>
        <v>5.1221259458800815E-2</v>
      </c>
      <c r="G248" s="2">
        <f t="shared" si="34"/>
        <v>2.1550531012003282E-2</v>
      </c>
      <c r="H248" s="2">
        <f t="shared" si="31"/>
        <v>2.376798020905909</v>
      </c>
      <c r="I248" s="2">
        <f t="shared" si="32"/>
        <v>70.386147059760319</v>
      </c>
    </row>
    <row r="249" spans="1:9" ht="13.5" x14ac:dyDescent="0.25">
      <c r="A249" s="3">
        <f>TITRES_STAT!B252</f>
        <v>42368</v>
      </c>
      <c r="B249" s="5">
        <f>TITRES_STAT!D252</f>
        <v>6.72</v>
      </c>
      <c r="C249" s="2">
        <f t="shared" si="27"/>
        <v>0.28799999999999937</v>
      </c>
      <c r="D249" s="2">
        <f t="shared" si="28"/>
        <v>0.28799999999999937</v>
      </c>
      <c r="E249" s="2">
        <f t="shared" si="29"/>
        <v>0</v>
      </c>
      <c r="F249" s="2">
        <f t="shared" si="34"/>
        <v>6.8134026640314996E-2</v>
      </c>
      <c r="G249" s="2">
        <f t="shared" si="34"/>
        <v>2.001120736828876E-2</v>
      </c>
      <c r="H249" s="2">
        <f t="shared" si="31"/>
        <v>3.4047933933404346</v>
      </c>
      <c r="I249" s="2">
        <f t="shared" si="32"/>
        <v>77.297459592273029</v>
      </c>
    </row>
    <row r="250" spans="1:9" ht="13.5" x14ac:dyDescent="0.25">
      <c r="A250" s="3">
        <f>TITRES_STAT!B253</f>
        <v>42369</v>
      </c>
      <c r="B250" s="5">
        <f>TITRES_STAT!D253</f>
        <v>6.72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6.326731045172107E-2</v>
      </c>
      <c r="G250" s="2">
        <f t="shared" si="34"/>
        <v>1.8581835413410991E-2</v>
      </c>
      <c r="H250" s="2">
        <f t="shared" si="31"/>
        <v>3.4047933933404351</v>
      </c>
      <c r="I250" s="2">
        <f t="shared" si="32"/>
        <v>77.297459592273043</v>
      </c>
    </row>
    <row r="251" spans="1:9" ht="13.5" x14ac:dyDescent="0.25">
      <c r="A251" s="3">
        <f>TITRES_STAT!B254</f>
        <v>42373</v>
      </c>
      <c r="B251" s="5">
        <f>TITRES_STAT!D254</f>
        <v>6.72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5.874821684802671E-2</v>
      </c>
      <c r="G251" s="2">
        <f t="shared" si="34"/>
        <v>1.7254561455310204E-2</v>
      </c>
      <c r="H251" s="2">
        <f t="shared" si="31"/>
        <v>3.4047933933404355</v>
      </c>
      <c r="I251" s="2">
        <f t="shared" si="32"/>
        <v>77.297459592273043</v>
      </c>
    </row>
    <row r="252" spans="1:9" ht="13.5" x14ac:dyDescent="0.25">
      <c r="A252" s="3">
        <f>TITRES_STAT!B255</f>
        <v>42374</v>
      </c>
      <c r="B252" s="5">
        <f>TITRES_STAT!D255</f>
        <v>6.72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5.455191564459623E-2</v>
      </c>
      <c r="G252" s="2">
        <f t="shared" si="34"/>
        <v>1.6022092779930903E-2</v>
      </c>
      <c r="H252" s="2">
        <f t="shared" si="31"/>
        <v>3.4047933933404355</v>
      </c>
      <c r="I252" s="2">
        <f t="shared" si="32"/>
        <v>77.297459592273043</v>
      </c>
    </row>
    <row r="253" spans="1:9" ht="13.5" x14ac:dyDescent="0.25">
      <c r="A253" s="3">
        <f>TITRES_STAT!B256</f>
        <v>42375</v>
      </c>
      <c r="B253" s="5">
        <f>TITRES_STAT!D256</f>
        <v>6.9210000000000003</v>
      </c>
      <c r="C253" s="2">
        <f t="shared" si="27"/>
        <v>0.20100000000000051</v>
      </c>
      <c r="D253" s="2">
        <f t="shared" si="28"/>
        <v>0.20100000000000051</v>
      </c>
      <c r="E253" s="2">
        <f t="shared" si="29"/>
        <v>0</v>
      </c>
      <c r="F253" s="2">
        <f t="shared" ref="F253:G268" si="35">((F252*13)+D253)/14</f>
        <v>6.5012493098553684E-2</v>
      </c>
      <c r="G253" s="2">
        <f t="shared" si="35"/>
        <v>1.4877657581364409E-2</v>
      </c>
      <c r="H253" s="2">
        <f t="shared" si="31"/>
        <v>4.3698070575295151</v>
      </c>
      <c r="I253" s="2">
        <f t="shared" si="32"/>
        <v>81.37735696485025</v>
      </c>
    </row>
    <row r="254" spans="1:9" ht="13.5" x14ac:dyDescent="0.25">
      <c r="A254" s="3">
        <f>TITRES_STAT!B257</f>
        <v>42376</v>
      </c>
      <c r="B254" s="5">
        <f>TITRES_STAT!D257</f>
        <v>7.0869999999999997</v>
      </c>
      <c r="C254" s="2">
        <f t="shared" si="27"/>
        <v>0.16599999999999948</v>
      </c>
      <c r="D254" s="2">
        <f t="shared" si="28"/>
        <v>0.16599999999999948</v>
      </c>
      <c r="E254" s="2">
        <f t="shared" si="29"/>
        <v>0</v>
      </c>
      <c r="F254" s="2">
        <f t="shared" si="35"/>
        <v>7.2225886448656948E-2</v>
      </c>
      <c r="G254" s="2">
        <f t="shared" si="35"/>
        <v>1.3814967754124094E-2</v>
      </c>
      <c r="H254" s="2">
        <f t="shared" si="31"/>
        <v>5.22808939797169</v>
      </c>
      <c r="I254" s="2">
        <f t="shared" si="32"/>
        <v>83.943711528519941</v>
      </c>
    </row>
    <row r="255" spans="1:9" ht="13.5" x14ac:dyDescent="0.25">
      <c r="A255" s="3">
        <f>TITRES_STAT!B258</f>
        <v>42377</v>
      </c>
      <c r="B255" s="5">
        <f>TITRES_STAT!D258</f>
        <v>7.0869999999999997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6.7066894559467169E-2</v>
      </c>
      <c r="G255" s="2">
        <f t="shared" si="35"/>
        <v>1.2828184343115232E-2</v>
      </c>
      <c r="H255" s="2">
        <f t="shared" si="31"/>
        <v>5.22808939797169</v>
      </c>
      <c r="I255" s="2">
        <f t="shared" si="32"/>
        <v>83.943711528519941</v>
      </c>
    </row>
    <row r="256" spans="1:9" ht="13.5" x14ac:dyDescent="0.25">
      <c r="A256" s="3">
        <f>TITRES_STAT!B259</f>
        <v>42380</v>
      </c>
      <c r="B256" s="5">
        <f>TITRES_STAT!D259</f>
        <v>6.7889999999999997</v>
      </c>
      <c r="C256" s="2">
        <f t="shared" si="27"/>
        <v>-0.29800000000000004</v>
      </c>
      <c r="D256" s="2">
        <f t="shared" si="28"/>
        <v>0</v>
      </c>
      <c r="E256" s="2">
        <f t="shared" si="29"/>
        <v>0.29800000000000004</v>
      </c>
      <c r="F256" s="2">
        <f t="shared" si="35"/>
        <v>6.2276402090933804E-2</v>
      </c>
      <c r="G256" s="2">
        <f t="shared" si="35"/>
        <v>3.3197599747178431E-2</v>
      </c>
      <c r="H256" s="2">
        <f t="shared" si="31"/>
        <v>1.875930867448538</v>
      </c>
      <c r="I256" s="2">
        <f t="shared" si="32"/>
        <v>65.228649571567146</v>
      </c>
    </row>
    <row r="257" spans="1:9" ht="13.5" x14ac:dyDescent="0.25">
      <c r="A257" s="3">
        <f>TITRES_STAT!B260</f>
        <v>42381</v>
      </c>
      <c r="B257" s="5">
        <f>TITRES_STAT!D260</f>
        <v>6.4859999999999998</v>
      </c>
      <c r="C257" s="2">
        <f t="shared" si="27"/>
        <v>-0.30299999999999994</v>
      </c>
      <c r="D257" s="2">
        <f t="shared" si="28"/>
        <v>0</v>
      </c>
      <c r="E257" s="2">
        <f t="shared" si="29"/>
        <v>0.30299999999999994</v>
      </c>
      <c r="F257" s="2">
        <f t="shared" si="35"/>
        <v>5.7828087655867104E-2</v>
      </c>
      <c r="G257" s="2">
        <f t="shared" si="35"/>
        <v>5.2469199765237111E-2</v>
      </c>
      <c r="H257" s="2">
        <f t="shared" si="31"/>
        <v>1.102133974114476</v>
      </c>
      <c r="I257" s="2">
        <f t="shared" si="32"/>
        <v>52.429292694284626</v>
      </c>
    </row>
    <row r="258" spans="1:9" ht="13.5" x14ac:dyDescent="0.25">
      <c r="A258" s="3">
        <f>TITRES_STAT!B261</f>
        <v>42382</v>
      </c>
      <c r="B258" s="5">
        <f>TITRES_STAT!D261</f>
        <v>6.774</v>
      </c>
      <c r="C258" s="2">
        <f t="shared" si="27"/>
        <v>0.28800000000000026</v>
      </c>
      <c r="D258" s="2">
        <f t="shared" si="28"/>
        <v>0.28800000000000026</v>
      </c>
      <c r="E258" s="2">
        <f t="shared" si="29"/>
        <v>0</v>
      </c>
      <c r="F258" s="2">
        <f t="shared" si="35"/>
        <v>7.4268938537590895E-2</v>
      </c>
      <c r="G258" s="2">
        <f t="shared" si="35"/>
        <v>4.8721399782005889E-2</v>
      </c>
      <c r="H258" s="2">
        <f t="shared" si="31"/>
        <v>1.5243597037419354</v>
      </c>
      <c r="I258" s="2">
        <f t="shared" si="32"/>
        <v>60.385994178338791</v>
      </c>
    </row>
    <row r="259" spans="1:9" ht="13.5" x14ac:dyDescent="0.25">
      <c r="A259" s="3">
        <f>TITRES_STAT!B262</f>
        <v>42384</v>
      </c>
      <c r="B259" s="5">
        <f>TITRES_STAT!D262</f>
        <v>6.774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6.8964014356334397E-2</v>
      </c>
      <c r="G259" s="2">
        <f t="shared" si="35"/>
        <v>4.5241299797576899E-2</v>
      </c>
      <c r="H259" s="2">
        <f t="shared" si="31"/>
        <v>1.5243597037419352</v>
      </c>
      <c r="I259" s="2">
        <f t="shared" si="32"/>
        <v>60.385994178338791</v>
      </c>
    </row>
    <row r="260" spans="1:9" ht="13.5" x14ac:dyDescent="0.25">
      <c r="A260" s="3">
        <f>TITRES_STAT!B263</f>
        <v>42387</v>
      </c>
      <c r="B260" s="5">
        <f>TITRES_STAT!D263</f>
        <v>6.774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6.4038013330881938E-2</v>
      </c>
      <c r="G260" s="2">
        <f t="shared" si="35"/>
        <v>4.2009778383464265E-2</v>
      </c>
      <c r="H260" s="2">
        <f t="shared" si="31"/>
        <v>1.5243597037419352</v>
      </c>
      <c r="I260" s="2">
        <f t="shared" si="32"/>
        <v>60.385994178338791</v>
      </c>
    </row>
    <row r="261" spans="1:9" ht="13.5" x14ac:dyDescent="0.25">
      <c r="A261" s="3">
        <f>TITRES_STAT!B264</f>
        <v>42388</v>
      </c>
      <c r="B261" s="5">
        <f>TITRES_STAT!D264</f>
        <v>6.774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5.9463869521533229E-2</v>
      </c>
      <c r="G261" s="2">
        <f t="shared" si="35"/>
        <v>3.9009079927502528E-2</v>
      </c>
      <c r="H261" s="2">
        <f t="shared" si="31"/>
        <v>1.5243597037419352</v>
      </c>
      <c r="I261" s="2">
        <f t="shared" si="32"/>
        <v>60.385994178338791</v>
      </c>
    </row>
    <row r="262" spans="1:9" ht="13.5" x14ac:dyDescent="0.25">
      <c r="A262" s="3">
        <f>TITRES_STAT!B265</f>
        <v>42389</v>
      </c>
      <c r="B262" s="5">
        <f>TITRES_STAT!D265</f>
        <v>6.7350000000000003</v>
      </c>
      <c r="C262" s="2">
        <f t="shared" si="36"/>
        <v>-3.8999999999999702E-2</v>
      </c>
      <c r="D262" s="2">
        <f t="shared" si="37"/>
        <v>0</v>
      </c>
      <c r="E262" s="2">
        <f t="shared" si="38"/>
        <v>3.8999999999999702E-2</v>
      </c>
      <c r="F262" s="2">
        <f t="shared" si="35"/>
        <v>5.5216450269995145E-2</v>
      </c>
      <c r="G262" s="2">
        <f t="shared" si="35"/>
        <v>3.9008431361252323E-2</v>
      </c>
      <c r="H262" s="2">
        <f t="shared" si="31"/>
        <v>1.4155004019167634</v>
      </c>
      <c r="I262" s="2">
        <f t="shared" si="32"/>
        <v>58.60071067649281</v>
      </c>
    </row>
    <row r="263" spans="1:9" ht="13.5" x14ac:dyDescent="0.25">
      <c r="A263" s="3">
        <f>TITRES_STAT!B266</f>
        <v>42390</v>
      </c>
      <c r="B263" s="5">
        <f>TITRES_STAT!D266</f>
        <v>6.7350000000000003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5.1272418107852637E-2</v>
      </c>
      <c r="G263" s="2">
        <f t="shared" si="35"/>
        <v>3.6222114835448585E-2</v>
      </c>
      <c r="H263" s="2">
        <f t="shared" si="31"/>
        <v>1.4155004019167636</v>
      </c>
      <c r="I263" s="2">
        <f t="shared" si="32"/>
        <v>58.60071067649281</v>
      </c>
    </row>
    <row r="264" spans="1:9" ht="13.5" x14ac:dyDescent="0.25">
      <c r="A264" s="3">
        <f>TITRES_STAT!B267</f>
        <v>42391</v>
      </c>
      <c r="B264" s="5">
        <f>TITRES_STAT!D267</f>
        <v>6.6909999999999998</v>
      </c>
      <c r="C264" s="2">
        <f t="shared" si="36"/>
        <v>-4.4000000000000483E-2</v>
      </c>
      <c r="D264" s="2">
        <f t="shared" si="37"/>
        <v>0</v>
      </c>
      <c r="E264" s="2">
        <f t="shared" si="38"/>
        <v>4.4000000000000483E-2</v>
      </c>
      <c r="F264" s="2">
        <f t="shared" si="35"/>
        <v>4.7610102528720312E-2</v>
      </c>
      <c r="G264" s="2">
        <f t="shared" si="35"/>
        <v>3.6777678061488003E-2</v>
      </c>
      <c r="H264" s="2">
        <f t="shared" si="31"/>
        <v>1.2945380197499623</v>
      </c>
      <c r="I264" s="2">
        <f t="shared" si="32"/>
        <v>56.418242304436916</v>
      </c>
    </row>
    <row r="265" spans="1:9" ht="13.5" x14ac:dyDescent="0.25">
      <c r="A265" s="3">
        <f>TITRES_STAT!B268</f>
        <v>42394</v>
      </c>
      <c r="B265" s="5">
        <f>TITRES_STAT!D268</f>
        <v>6.6470000000000002</v>
      </c>
      <c r="C265" s="2">
        <f t="shared" si="36"/>
        <v>-4.3999999999999595E-2</v>
      </c>
      <c r="D265" s="2">
        <f t="shared" si="37"/>
        <v>0</v>
      </c>
      <c r="E265" s="2">
        <f t="shared" si="38"/>
        <v>4.3999999999999595E-2</v>
      </c>
      <c r="F265" s="2">
        <f t="shared" si="35"/>
        <v>4.420938091952601E-2</v>
      </c>
      <c r="G265" s="2">
        <f t="shared" si="35"/>
        <v>3.7293558199953121E-2</v>
      </c>
      <c r="H265" s="2">
        <f t="shared" si="31"/>
        <v>1.185442823194639</v>
      </c>
      <c r="I265" s="2">
        <f t="shared" si="32"/>
        <v>54.242683021181996</v>
      </c>
    </row>
    <row r="266" spans="1:9" ht="13.5" x14ac:dyDescent="0.25">
      <c r="A266" s="3">
        <f>TITRES_STAT!B269</f>
        <v>42395</v>
      </c>
      <c r="B266" s="5">
        <f>TITRES_STAT!D269</f>
        <v>6.6710000000000003</v>
      </c>
      <c r="C266" s="2">
        <f t="shared" si="36"/>
        <v>2.4000000000000021E-2</v>
      </c>
      <c r="D266" s="2">
        <f t="shared" si="37"/>
        <v>2.4000000000000021E-2</v>
      </c>
      <c r="E266" s="2">
        <f t="shared" si="38"/>
        <v>0</v>
      </c>
      <c r="F266" s="2">
        <f t="shared" si="35"/>
        <v>4.2765853710988441E-2</v>
      </c>
      <c r="G266" s="2">
        <f t="shared" si="35"/>
        <v>3.4629732614242188E-2</v>
      </c>
      <c r="H266" s="2">
        <f t="shared" si="31"/>
        <v>1.2349461137161684</v>
      </c>
      <c r="I266" s="2">
        <f t="shared" si="32"/>
        <v>55.25619191161416</v>
      </c>
    </row>
    <row r="267" spans="1:9" ht="13.5" x14ac:dyDescent="0.25">
      <c r="A267" s="3">
        <f>TITRES_STAT!B270</f>
        <v>42396</v>
      </c>
      <c r="B267" s="5">
        <f>TITRES_STAT!D270</f>
        <v>6.6470000000000002</v>
      </c>
      <c r="C267" s="2">
        <f t="shared" si="36"/>
        <v>-2.4000000000000021E-2</v>
      </c>
      <c r="D267" s="2">
        <f t="shared" si="37"/>
        <v>0</v>
      </c>
      <c r="E267" s="2">
        <f t="shared" si="38"/>
        <v>2.4000000000000021E-2</v>
      </c>
      <c r="F267" s="2">
        <f t="shared" si="35"/>
        <v>3.9711149874489267E-2</v>
      </c>
      <c r="G267" s="2">
        <f t="shared" si="35"/>
        <v>3.3870465998939177E-2</v>
      </c>
      <c r="H267" s="2">
        <f t="shared" si="31"/>
        <v>1.1724417926736828</v>
      </c>
      <c r="I267" s="2">
        <f t="shared" si="32"/>
        <v>53.968847249560916</v>
      </c>
    </row>
    <row r="268" spans="1:9" ht="13.5" x14ac:dyDescent="0.25">
      <c r="A268" s="3">
        <f>TITRES_STAT!B271</f>
        <v>42397</v>
      </c>
      <c r="B268" s="5">
        <f>TITRES_STAT!D271</f>
        <v>6.6520000000000001</v>
      </c>
      <c r="C268" s="2">
        <f t="shared" si="36"/>
        <v>4.9999999999998934E-3</v>
      </c>
      <c r="D268" s="2">
        <f t="shared" si="37"/>
        <v>4.9999999999998934E-3</v>
      </c>
      <c r="E268" s="2">
        <f t="shared" si="38"/>
        <v>0</v>
      </c>
      <c r="F268" s="2">
        <f t="shared" si="35"/>
        <v>3.7231782026311451E-2</v>
      </c>
      <c r="G268" s="2">
        <f t="shared" si="35"/>
        <v>3.1451146999014953E-2</v>
      </c>
      <c r="H268" s="2">
        <f t="shared" si="31"/>
        <v>1.1837972722418533</v>
      </c>
      <c r="I268" s="2">
        <f t="shared" si="32"/>
        <v>54.208203631767745</v>
      </c>
    </row>
    <row r="269" spans="1:9" ht="13.5" x14ac:dyDescent="0.25">
      <c r="A269" s="3">
        <f>TITRES_STAT!B272</f>
        <v>42398</v>
      </c>
      <c r="B269" s="5">
        <f>TITRES_STAT!D272</f>
        <v>6.6520000000000001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3.4572369024432066E-2</v>
      </c>
      <c r="G269" s="2">
        <f t="shared" si="39"/>
        <v>2.9204636499085314E-2</v>
      </c>
      <c r="H269" s="2">
        <f t="shared" si="31"/>
        <v>1.1837972722418535</v>
      </c>
      <c r="I269" s="2">
        <f t="shared" si="32"/>
        <v>54.208203631767745</v>
      </c>
    </row>
    <row r="270" spans="1:9" ht="13.5" x14ac:dyDescent="0.25">
      <c r="A270" s="3">
        <f>TITRES_STAT!B273</f>
        <v>42401</v>
      </c>
      <c r="B270" s="5">
        <f>TITRES_STAT!D273</f>
        <v>6.6470000000000002</v>
      </c>
      <c r="C270" s="2">
        <f t="shared" si="36"/>
        <v>-4.9999999999998934E-3</v>
      </c>
      <c r="D270" s="2">
        <f t="shared" si="37"/>
        <v>0</v>
      </c>
      <c r="E270" s="2">
        <f t="shared" si="38"/>
        <v>4.9999999999998934E-3</v>
      </c>
      <c r="F270" s="2">
        <f t="shared" si="39"/>
        <v>3.2102914094115489E-2</v>
      </c>
      <c r="G270" s="2">
        <f t="shared" si="39"/>
        <v>2.7475733892007782E-2</v>
      </c>
      <c r="H270" s="2">
        <f t="shared" si="31"/>
        <v>1.1684097036422991</v>
      </c>
      <c r="I270" s="2">
        <f t="shared" si="32"/>
        <v>53.883253781778869</v>
      </c>
    </row>
    <row r="271" spans="1:9" ht="13.5" x14ac:dyDescent="0.25">
      <c r="A271" s="3">
        <f>TITRES_STAT!B274</f>
        <v>42402</v>
      </c>
      <c r="B271" s="5">
        <f>TITRES_STAT!D274</f>
        <v>6.6470000000000002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2.9809848801678668E-2</v>
      </c>
      <c r="G271" s="2">
        <f t="shared" si="39"/>
        <v>2.5513181471150084E-2</v>
      </c>
      <c r="H271" s="2">
        <f t="shared" si="31"/>
        <v>1.1684097036422991</v>
      </c>
      <c r="I271" s="2">
        <f t="shared" si="32"/>
        <v>53.883253781778869</v>
      </c>
    </row>
    <row r="272" spans="1:9" ht="13.5" x14ac:dyDescent="0.25">
      <c r="A272" s="3">
        <f>TITRES_STAT!B275</f>
        <v>42403</v>
      </c>
      <c r="B272" s="5">
        <f>TITRES_STAT!D275</f>
        <v>6.6470000000000002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2.768057388727305E-2</v>
      </c>
      <c r="G272" s="2">
        <f t="shared" si="39"/>
        <v>2.3690811366067936E-2</v>
      </c>
      <c r="H272" s="2">
        <f t="shared" si="31"/>
        <v>1.1684097036422991</v>
      </c>
      <c r="I272" s="2">
        <f t="shared" si="32"/>
        <v>53.883253781778869</v>
      </c>
    </row>
    <row r="273" spans="1:9" ht="13.5" x14ac:dyDescent="0.25">
      <c r="A273" s="3">
        <f>TITRES_STAT!B276</f>
        <v>42404</v>
      </c>
      <c r="B273" s="5">
        <f>TITRES_STAT!D276</f>
        <v>6.6470000000000002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2.5703390038182117E-2</v>
      </c>
      <c r="G273" s="2">
        <f t="shared" si="39"/>
        <v>2.199861055420594E-2</v>
      </c>
      <c r="H273" s="2">
        <f t="shared" ref="H273:H336" si="40">F273/G273</f>
        <v>1.1684097036422991</v>
      </c>
      <c r="I273" s="2">
        <f t="shared" ref="I273:I336" si="41">IF(G273=0,100,100-(100/(1+H273)))</f>
        <v>53.883253781778869</v>
      </c>
    </row>
    <row r="274" spans="1:9" ht="13.5" x14ac:dyDescent="0.25">
      <c r="A274" s="3">
        <f>TITRES_STAT!B277</f>
        <v>42405</v>
      </c>
      <c r="B274" s="5">
        <f>TITRES_STAT!D277</f>
        <v>6.5490000000000004</v>
      </c>
      <c r="C274" s="2">
        <f t="shared" si="36"/>
        <v>-9.7999999999999865E-2</v>
      </c>
      <c r="D274" s="2">
        <f t="shared" si="37"/>
        <v>0</v>
      </c>
      <c r="E274" s="2">
        <f t="shared" si="38"/>
        <v>9.7999999999999865E-2</v>
      </c>
      <c r="F274" s="2">
        <f t="shared" si="39"/>
        <v>2.3867433606883395E-2</v>
      </c>
      <c r="G274" s="2">
        <f t="shared" si="39"/>
        <v>2.7427281228905507E-2</v>
      </c>
      <c r="H274" s="2">
        <f t="shared" si="40"/>
        <v>0.87020778354544293</v>
      </c>
      <c r="I274" s="2">
        <f t="shared" si="41"/>
        <v>46.530005446547129</v>
      </c>
    </row>
    <row r="275" spans="1:9" ht="13.5" x14ac:dyDescent="0.25">
      <c r="A275" s="3">
        <f>TITRES_STAT!B278</f>
        <v>42408</v>
      </c>
      <c r="B275" s="5">
        <f>TITRES_STAT!D278</f>
        <v>6.6520000000000001</v>
      </c>
      <c r="C275" s="2">
        <f t="shared" si="36"/>
        <v>0.10299999999999976</v>
      </c>
      <c r="D275" s="2">
        <f t="shared" si="37"/>
        <v>0.10299999999999976</v>
      </c>
      <c r="E275" s="2">
        <f t="shared" si="38"/>
        <v>0</v>
      </c>
      <c r="F275" s="2">
        <f t="shared" si="39"/>
        <v>2.951975977782028E-2</v>
      </c>
      <c r="G275" s="2">
        <f t="shared" si="39"/>
        <v>2.5468189712555111E-2</v>
      </c>
      <c r="H275" s="2">
        <f t="shared" si="40"/>
        <v>1.1590835513239426</v>
      </c>
      <c r="I275" s="2">
        <f t="shared" si="41"/>
        <v>53.684052690466594</v>
      </c>
    </row>
    <row r="276" spans="1:9" ht="13.5" x14ac:dyDescent="0.25">
      <c r="A276" s="3">
        <f>TITRES_STAT!B279</f>
        <v>42409</v>
      </c>
      <c r="B276" s="5">
        <f>TITRES_STAT!D279</f>
        <v>6.6710000000000003</v>
      </c>
      <c r="C276" s="2">
        <f t="shared" si="36"/>
        <v>1.9000000000000128E-2</v>
      </c>
      <c r="D276" s="2">
        <f t="shared" si="37"/>
        <v>1.9000000000000128E-2</v>
      </c>
      <c r="E276" s="2">
        <f t="shared" si="38"/>
        <v>0</v>
      </c>
      <c r="F276" s="2">
        <f t="shared" si="39"/>
        <v>2.8768348365118841E-2</v>
      </c>
      <c r="G276" s="2">
        <f t="shared" si="39"/>
        <v>2.3649033304515458E-2</v>
      </c>
      <c r="H276" s="2">
        <f t="shared" si="40"/>
        <v>1.2164703730036153</v>
      </c>
      <c r="I276" s="2">
        <f t="shared" si="41"/>
        <v>54.883222795129647</v>
      </c>
    </row>
    <row r="277" spans="1:9" ht="13.5" x14ac:dyDescent="0.25">
      <c r="A277" s="3">
        <f>TITRES_STAT!B280</f>
        <v>42410</v>
      </c>
      <c r="B277" s="5">
        <f>TITRES_STAT!D280</f>
        <v>6.6520000000000001</v>
      </c>
      <c r="C277" s="2">
        <f t="shared" si="36"/>
        <v>-1.9000000000000128E-2</v>
      </c>
      <c r="D277" s="2">
        <f t="shared" si="37"/>
        <v>0</v>
      </c>
      <c r="E277" s="2">
        <f t="shared" si="38"/>
        <v>1.9000000000000128E-2</v>
      </c>
      <c r="F277" s="2">
        <f t="shared" si="39"/>
        <v>2.6713466339038924E-2</v>
      </c>
      <c r="G277" s="2">
        <f t="shared" si="39"/>
        <v>2.3316959497050076E-2</v>
      </c>
      <c r="H277" s="2">
        <f t="shared" si="40"/>
        <v>1.1456667985557274</v>
      </c>
      <c r="I277" s="2">
        <f t="shared" si="41"/>
        <v>53.394441267716346</v>
      </c>
    </row>
    <row r="278" spans="1:9" ht="13.5" x14ac:dyDescent="0.25">
      <c r="A278" s="3">
        <f>TITRES_STAT!B281</f>
        <v>42411</v>
      </c>
      <c r="B278" s="5">
        <f>TITRES_STAT!D281</f>
        <v>6.4560000000000004</v>
      </c>
      <c r="C278" s="2">
        <f t="shared" si="36"/>
        <v>-0.19599999999999973</v>
      </c>
      <c r="D278" s="2">
        <f t="shared" si="37"/>
        <v>0</v>
      </c>
      <c r="E278" s="2">
        <f t="shared" si="38"/>
        <v>0.19599999999999973</v>
      </c>
      <c r="F278" s="2">
        <f t="shared" si="39"/>
        <v>2.4805361600536143E-2</v>
      </c>
      <c r="G278" s="2">
        <f t="shared" si="39"/>
        <v>3.5651462390117912E-2</v>
      </c>
      <c r="H278" s="2">
        <f t="shared" si="40"/>
        <v>0.69577402826010981</v>
      </c>
      <c r="I278" s="2">
        <f t="shared" si="41"/>
        <v>41.029878784851114</v>
      </c>
    </row>
    <row r="279" spans="1:9" ht="13.5" x14ac:dyDescent="0.25">
      <c r="A279" s="3">
        <f>TITRES_STAT!B282</f>
        <v>42412</v>
      </c>
      <c r="B279" s="5">
        <f>TITRES_STAT!D282</f>
        <v>6.0949999999999998</v>
      </c>
      <c r="C279" s="2">
        <f t="shared" si="36"/>
        <v>-0.36100000000000065</v>
      </c>
      <c r="D279" s="2">
        <f t="shared" si="37"/>
        <v>0</v>
      </c>
      <c r="E279" s="2">
        <f t="shared" si="38"/>
        <v>0.36100000000000065</v>
      </c>
      <c r="F279" s="2">
        <f t="shared" si="39"/>
        <v>2.3033550057640705E-2</v>
      </c>
      <c r="G279" s="2">
        <f t="shared" si="39"/>
        <v>5.8890643647966687E-2</v>
      </c>
      <c r="H279" s="2">
        <f t="shared" si="40"/>
        <v>0.39112410105974421</v>
      </c>
      <c r="I279" s="2">
        <f t="shared" si="41"/>
        <v>28.115687217394182</v>
      </c>
    </row>
    <row r="280" spans="1:9" ht="13.5" x14ac:dyDescent="0.25">
      <c r="A280" s="3">
        <f>TITRES_STAT!B283</f>
        <v>42415</v>
      </c>
      <c r="B280" s="5">
        <f>TITRES_STAT!D283</f>
        <v>6.3929999999999998</v>
      </c>
      <c r="C280" s="2">
        <f t="shared" si="36"/>
        <v>0.29800000000000004</v>
      </c>
      <c r="D280" s="2">
        <f t="shared" si="37"/>
        <v>0.29800000000000004</v>
      </c>
      <c r="E280" s="2">
        <f t="shared" si="38"/>
        <v>0</v>
      </c>
      <c r="F280" s="2">
        <f t="shared" si="39"/>
        <v>4.2674010767809231E-2</v>
      </c>
      <c r="G280" s="2">
        <f t="shared" si="39"/>
        <v>5.4684169101683347E-2</v>
      </c>
      <c r="H280" s="2">
        <f t="shared" si="40"/>
        <v>0.78037229912844364</v>
      </c>
      <c r="I280" s="2">
        <f t="shared" si="41"/>
        <v>43.831972644736382</v>
      </c>
    </row>
    <row r="281" spans="1:9" ht="13.5" x14ac:dyDescent="0.25">
      <c r="A281" s="3">
        <f>TITRES_STAT!B284</f>
        <v>42416</v>
      </c>
      <c r="B281" s="5">
        <f>TITRES_STAT!D284</f>
        <v>6.6760000000000002</v>
      </c>
      <c r="C281" s="2">
        <f t="shared" si="36"/>
        <v>0.28300000000000036</v>
      </c>
      <c r="D281" s="2">
        <f t="shared" si="37"/>
        <v>0.28300000000000036</v>
      </c>
      <c r="E281" s="2">
        <f t="shared" si="38"/>
        <v>0</v>
      </c>
      <c r="F281" s="2">
        <f t="shared" si="39"/>
        <v>5.9840152855822885E-2</v>
      </c>
      <c r="G281" s="2">
        <f t="shared" si="39"/>
        <v>5.0778157022991675E-2</v>
      </c>
      <c r="H281" s="2">
        <f t="shared" si="40"/>
        <v>1.1784624800133661</v>
      </c>
      <c r="I281" s="2">
        <f t="shared" si="41"/>
        <v>54.096065037858054</v>
      </c>
    </row>
    <row r="282" spans="1:9" ht="13.5" x14ac:dyDescent="0.25">
      <c r="A282" s="3">
        <f>TITRES_STAT!B285</f>
        <v>42417</v>
      </c>
      <c r="B282" s="5">
        <f>TITRES_STAT!D285</f>
        <v>6.6959999999999997</v>
      </c>
      <c r="C282" s="2">
        <f t="shared" si="36"/>
        <v>1.9999999999999574E-2</v>
      </c>
      <c r="D282" s="2">
        <f t="shared" si="37"/>
        <v>1.9999999999999574E-2</v>
      </c>
      <c r="E282" s="2">
        <f t="shared" si="38"/>
        <v>0</v>
      </c>
      <c r="F282" s="2">
        <f t="shared" si="39"/>
        <v>5.6994427651835503E-2</v>
      </c>
      <c r="G282" s="2">
        <f t="shared" si="39"/>
        <v>4.7151145807063699E-2</v>
      </c>
      <c r="H282" s="2">
        <f t="shared" si="40"/>
        <v>1.2087601833696517</v>
      </c>
      <c r="I282" s="2">
        <f t="shared" si="41"/>
        <v>54.725732221665872</v>
      </c>
    </row>
    <row r="283" spans="1:9" ht="13.5" x14ac:dyDescent="0.25">
      <c r="A283" s="3">
        <f>TITRES_STAT!B286</f>
        <v>42418</v>
      </c>
      <c r="B283" s="5">
        <f>TITRES_STAT!D286</f>
        <v>6.6959999999999997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5.2923397105275827E-2</v>
      </c>
      <c r="G283" s="2">
        <f t="shared" si="39"/>
        <v>4.3783206820844862E-2</v>
      </c>
      <c r="H283" s="2">
        <f t="shared" si="40"/>
        <v>1.2087601833696517</v>
      </c>
      <c r="I283" s="2">
        <f t="shared" si="41"/>
        <v>54.725732221665872</v>
      </c>
    </row>
    <row r="284" spans="1:9" ht="13.5" x14ac:dyDescent="0.25">
      <c r="A284" s="3">
        <f>TITRES_STAT!B287</f>
        <v>42419</v>
      </c>
      <c r="B284" s="5">
        <f>TITRES_STAT!D287</f>
        <v>6.6959999999999997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4.9143154454898981E-2</v>
      </c>
      <c r="G284" s="2">
        <f t="shared" si="39"/>
        <v>4.0655834905070229E-2</v>
      </c>
      <c r="H284" s="2">
        <f t="shared" si="40"/>
        <v>1.2087601833696517</v>
      </c>
      <c r="I284" s="2">
        <f t="shared" si="41"/>
        <v>54.725732221665872</v>
      </c>
    </row>
    <row r="285" spans="1:9" ht="13.5" x14ac:dyDescent="0.25">
      <c r="A285" s="3">
        <f>TITRES_STAT!B288</f>
        <v>42422</v>
      </c>
      <c r="B285" s="5">
        <f>TITRES_STAT!D288</f>
        <v>6.6909999999999998</v>
      </c>
      <c r="C285" s="2">
        <f t="shared" si="36"/>
        <v>-4.9999999999998934E-3</v>
      </c>
      <c r="D285" s="2">
        <f t="shared" si="37"/>
        <v>0</v>
      </c>
      <c r="E285" s="2">
        <f t="shared" si="38"/>
        <v>4.9999999999998934E-3</v>
      </c>
      <c r="F285" s="2">
        <f t="shared" ref="F285:G300" si="42">((F284*13)+D285)/14</f>
        <v>4.563292913669191E-2</v>
      </c>
      <c r="G285" s="2">
        <f t="shared" si="42"/>
        <v>3.810898955470806E-2</v>
      </c>
      <c r="H285" s="2">
        <f t="shared" si="40"/>
        <v>1.1974321457981121</v>
      </c>
      <c r="I285" s="2">
        <f t="shared" si="41"/>
        <v>54.492337708257303</v>
      </c>
    </row>
    <row r="286" spans="1:9" ht="13.5" x14ac:dyDescent="0.25">
      <c r="A286" s="3">
        <f>TITRES_STAT!B289</f>
        <v>42423</v>
      </c>
      <c r="B286" s="5">
        <f>TITRES_STAT!D289</f>
        <v>6.6520000000000001</v>
      </c>
      <c r="C286" s="2">
        <f t="shared" si="36"/>
        <v>-3.8999999999999702E-2</v>
      </c>
      <c r="D286" s="2">
        <f t="shared" si="37"/>
        <v>0</v>
      </c>
      <c r="E286" s="2">
        <f t="shared" si="38"/>
        <v>3.8999999999999702E-2</v>
      </c>
      <c r="F286" s="2">
        <f t="shared" si="42"/>
        <v>4.237343419835677E-2</v>
      </c>
      <c r="G286" s="2">
        <f t="shared" si="42"/>
        <v>3.8172633157943177E-2</v>
      </c>
      <c r="H286" s="2">
        <f t="shared" si="40"/>
        <v>1.110047452661501</v>
      </c>
      <c r="I286" s="2">
        <f t="shared" si="41"/>
        <v>52.607700896079209</v>
      </c>
    </row>
    <row r="287" spans="1:9" ht="13.5" x14ac:dyDescent="0.25">
      <c r="A287" s="3">
        <f>TITRES_STAT!B290</f>
        <v>42424</v>
      </c>
      <c r="B287" s="5">
        <f>TITRES_STAT!D290</f>
        <v>6.6520000000000001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3.9346760327045573E-2</v>
      </c>
      <c r="G287" s="2">
        <f t="shared" si="42"/>
        <v>3.5446016503804377E-2</v>
      </c>
      <c r="H287" s="2">
        <f t="shared" si="40"/>
        <v>1.110047452661501</v>
      </c>
      <c r="I287" s="2">
        <f t="shared" si="41"/>
        <v>52.607700896079209</v>
      </c>
    </row>
    <row r="288" spans="1:9" ht="13.5" x14ac:dyDescent="0.25">
      <c r="A288" s="3">
        <f>TITRES_STAT!B291</f>
        <v>42425</v>
      </c>
      <c r="B288" s="5">
        <f>TITRES_STAT!D291</f>
        <v>6.359</v>
      </c>
      <c r="C288" s="2">
        <f t="shared" si="36"/>
        <v>-0.29300000000000015</v>
      </c>
      <c r="D288" s="2">
        <f t="shared" si="37"/>
        <v>0</v>
      </c>
      <c r="E288" s="2">
        <f t="shared" si="38"/>
        <v>0.29300000000000015</v>
      </c>
      <c r="F288" s="2">
        <f t="shared" si="42"/>
        <v>3.6536277446542316E-2</v>
      </c>
      <c r="G288" s="2">
        <f t="shared" si="42"/>
        <v>5.3842729610675502E-2</v>
      </c>
      <c r="H288" s="2">
        <f t="shared" si="40"/>
        <v>0.67857401938437756</v>
      </c>
      <c r="I288" s="2">
        <f t="shared" si="41"/>
        <v>40.425623865740917</v>
      </c>
    </row>
    <row r="289" spans="1:9" ht="13.5" x14ac:dyDescent="0.25">
      <c r="A289" s="3">
        <f>TITRES_STAT!B292</f>
        <v>42426</v>
      </c>
      <c r="B289" s="5">
        <f>TITRES_STAT!D292</f>
        <v>6.6520000000000001</v>
      </c>
      <c r="C289" s="2">
        <f t="shared" si="36"/>
        <v>0.29300000000000015</v>
      </c>
      <c r="D289" s="2">
        <f t="shared" si="37"/>
        <v>0.29300000000000015</v>
      </c>
      <c r="E289" s="2">
        <f t="shared" si="38"/>
        <v>0</v>
      </c>
      <c r="F289" s="2">
        <f t="shared" si="42"/>
        <v>5.4855114771789303E-2</v>
      </c>
      <c r="G289" s="2">
        <f t="shared" si="42"/>
        <v>4.9996820352770109E-2</v>
      </c>
      <c r="H289" s="2">
        <f t="shared" si="40"/>
        <v>1.0971720678383103</v>
      </c>
      <c r="I289" s="2">
        <f t="shared" si="41"/>
        <v>52.316740465136753</v>
      </c>
    </row>
    <row r="290" spans="1:9" ht="13.5" x14ac:dyDescent="0.25">
      <c r="A290" s="3">
        <f>TITRES_STAT!B293</f>
        <v>42429</v>
      </c>
      <c r="B290" s="5">
        <f>TITRES_STAT!D293</f>
        <v>6.6420000000000003</v>
      </c>
      <c r="C290" s="2">
        <f t="shared" si="36"/>
        <v>-9.9999999999997868E-3</v>
      </c>
      <c r="D290" s="2">
        <f t="shared" si="37"/>
        <v>0</v>
      </c>
      <c r="E290" s="2">
        <f t="shared" si="38"/>
        <v>9.9999999999997868E-3</v>
      </c>
      <c r="F290" s="2">
        <f t="shared" si="42"/>
        <v>5.0936892288090063E-2</v>
      </c>
      <c r="G290" s="2">
        <f t="shared" si="42"/>
        <v>4.7139904613286508E-2</v>
      </c>
      <c r="H290" s="2">
        <f t="shared" si="40"/>
        <v>1.0805472074233549</v>
      </c>
      <c r="I290" s="2">
        <f t="shared" si="41"/>
        <v>51.935721697060373</v>
      </c>
    </row>
    <row r="291" spans="1:9" ht="13.5" x14ac:dyDescent="0.25">
      <c r="A291" s="3">
        <f>TITRES_STAT!B294</f>
        <v>42430</v>
      </c>
      <c r="B291" s="5">
        <f>TITRES_STAT!D294</f>
        <v>6.6420000000000003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4.729854283894077E-2</v>
      </c>
      <c r="G291" s="2">
        <f t="shared" si="42"/>
        <v>4.3772768569480328E-2</v>
      </c>
      <c r="H291" s="2">
        <f t="shared" si="40"/>
        <v>1.0805472074233549</v>
      </c>
      <c r="I291" s="2">
        <f t="shared" si="41"/>
        <v>51.935721697060373</v>
      </c>
    </row>
    <row r="292" spans="1:9" ht="13.5" x14ac:dyDescent="0.25">
      <c r="A292" s="3">
        <f>TITRES_STAT!B295</f>
        <v>42431</v>
      </c>
      <c r="B292" s="5">
        <f>TITRES_STAT!D295</f>
        <v>6.6420000000000003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4.3920075493302138E-2</v>
      </c>
      <c r="G292" s="2">
        <f t="shared" si="42"/>
        <v>4.0646142243088879E-2</v>
      </c>
      <c r="H292" s="2">
        <f t="shared" si="40"/>
        <v>1.0805472074233546</v>
      </c>
      <c r="I292" s="2">
        <f t="shared" si="41"/>
        <v>51.935721697060359</v>
      </c>
    </row>
    <row r="293" spans="1:9" ht="13.5" x14ac:dyDescent="0.25">
      <c r="A293" s="3">
        <f>TITRES_STAT!B296</f>
        <v>42432</v>
      </c>
      <c r="B293" s="5">
        <f>TITRES_STAT!D296</f>
        <v>6.6269999999999998</v>
      </c>
      <c r="C293" s="2">
        <f t="shared" si="36"/>
        <v>-1.5000000000000568E-2</v>
      </c>
      <c r="D293" s="2">
        <f t="shared" si="37"/>
        <v>0</v>
      </c>
      <c r="E293" s="2">
        <f t="shared" si="38"/>
        <v>1.5000000000000568E-2</v>
      </c>
      <c r="F293" s="2">
        <f t="shared" si="42"/>
        <v>4.0782927243780562E-2</v>
      </c>
      <c r="G293" s="2">
        <f t="shared" si="42"/>
        <v>3.8814274940011141E-2</v>
      </c>
      <c r="H293" s="2">
        <f t="shared" si="40"/>
        <v>1.0507198010734979</v>
      </c>
      <c r="I293" s="2">
        <f t="shared" si="41"/>
        <v>51.236634108836995</v>
      </c>
    </row>
    <row r="294" spans="1:9" ht="13.5" x14ac:dyDescent="0.25">
      <c r="A294" s="3">
        <f>TITRES_STAT!B297</f>
        <v>42433</v>
      </c>
      <c r="B294" s="5">
        <f>TITRES_STAT!D297</f>
        <v>6.6130000000000004</v>
      </c>
      <c r="C294" s="2">
        <f t="shared" si="36"/>
        <v>-1.3999999999999346E-2</v>
      </c>
      <c r="D294" s="2">
        <f t="shared" si="37"/>
        <v>0</v>
      </c>
      <c r="E294" s="2">
        <f t="shared" si="38"/>
        <v>1.3999999999999346E-2</v>
      </c>
      <c r="F294" s="2">
        <f t="shared" si="42"/>
        <v>3.7869861012081951E-2</v>
      </c>
      <c r="G294" s="2">
        <f t="shared" si="42"/>
        <v>3.7041826730010295E-2</v>
      </c>
      <c r="H294" s="2">
        <f t="shared" si="40"/>
        <v>1.0223540347539288</v>
      </c>
      <c r="I294" s="2">
        <f t="shared" si="41"/>
        <v>50.552673626125227</v>
      </c>
    </row>
    <row r="295" spans="1:9" ht="13.5" x14ac:dyDescent="0.25">
      <c r="A295" s="3">
        <f>TITRES_STAT!B298</f>
        <v>42436</v>
      </c>
      <c r="B295" s="5">
        <f>TITRES_STAT!D298</f>
        <v>6.5</v>
      </c>
      <c r="C295" s="2">
        <f t="shared" si="36"/>
        <v>-0.11300000000000043</v>
      </c>
      <c r="D295" s="2">
        <f t="shared" si="37"/>
        <v>0</v>
      </c>
      <c r="E295" s="2">
        <f t="shared" si="38"/>
        <v>0.11300000000000043</v>
      </c>
      <c r="F295" s="2">
        <f t="shared" si="42"/>
        <v>3.5164870939790385E-2</v>
      </c>
      <c r="G295" s="2">
        <f t="shared" si="42"/>
        <v>4.2467410535009589E-2</v>
      </c>
      <c r="H295" s="2">
        <f t="shared" si="40"/>
        <v>0.828043680949205</v>
      </c>
      <c r="I295" s="2">
        <f t="shared" si="41"/>
        <v>45.296711975681369</v>
      </c>
    </row>
    <row r="296" spans="1:9" ht="13.5" x14ac:dyDescent="0.25">
      <c r="A296" s="3">
        <f>TITRES_STAT!B299</f>
        <v>42437</v>
      </c>
      <c r="B296" s="5">
        <f>TITRES_STAT!D299</f>
        <v>6.5979999999999999</v>
      </c>
      <c r="C296" s="2">
        <f t="shared" si="36"/>
        <v>9.7999999999999865E-2</v>
      </c>
      <c r="D296" s="2">
        <f t="shared" si="37"/>
        <v>9.7999999999999865E-2</v>
      </c>
      <c r="E296" s="2">
        <f t="shared" si="38"/>
        <v>0</v>
      </c>
      <c r="F296" s="2">
        <f t="shared" si="42"/>
        <v>3.9653094444091055E-2</v>
      </c>
      <c r="G296" s="2">
        <f t="shared" si="42"/>
        <v>3.9434024068223196E-2</v>
      </c>
      <c r="H296" s="2">
        <f t="shared" si="40"/>
        <v>1.0055553644611277</v>
      </c>
      <c r="I296" s="2">
        <f t="shared" si="41"/>
        <v>50.138499404194221</v>
      </c>
    </row>
    <row r="297" spans="1:9" ht="13.5" x14ac:dyDescent="0.25">
      <c r="A297" s="3">
        <f>TITRES_STAT!B300</f>
        <v>42438</v>
      </c>
      <c r="B297" s="5">
        <f>TITRES_STAT!D300</f>
        <v>6.5979999999999999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3.6820730555227409E-2</v>
      </c>
      <c r="G297" s="2">
        <f t="shared" si="42"/>
        <v>3.6617308063350111E-2</v>
      </c>
      <c r="H297" s="2">
        <f t="shared" si="40"/>
        <v>1.0055553644611277</v>
      </c>
      <c r="I297" s="2">
        <f t="shared" si="41"/>
        <v>50.138499404194221</v>
      </c>
    </row>
    <row r="298" spans="1:9" ht="13.5" x14ac:dyDescent="0.25">
      <c r="A298" s="3">
        <f>TITRES_STAT!B301</f>
        <v>42439</v>
      </c>
      <c r="B298" s="5">
        <f>TITRES_STAT!D301</f>
        <v>6.5979999999999999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3.4190678372711163E-2</v>
      </c>
      <c r="G298" s="2">
        <f t="shared" si="42"/>
        <v>3.4001786058825104E-2</v>
      </c>
      <c r="H298" s="2">
        <f t="shared" si="40"/>
        <v>1.0055553644611275</v>
      </c>
      <c r="I298" s="2">
        <f t="shared" si="41"/>
        <v>50.138499404194206</v>
      </c>
    </row>
    <row r="299" spans="1:9" ht="13.5" x14ac:dyDescent="0.25">
      <c r="A299" s="3">
        <f>TITRES_STAT!B302</f>
        <v>42440</v>
      </c>
      <c r="B299" s="5">
        <f>TITRES_STAT!D302</f>
        <v>6.593</v>
      </c>
      <c r="C299" s="2">
        <f t="shared" si="36"/>
        <v>-4.9999999999998934E-3</v>
      </c>
      <c r="D299" s="2">
        <f t="shared" si="37"/>
        <v>0</v>
      </c>
      <c r="E299" s="2">
        <f t="shared" si="38"/>
        <v>4.9999999999998934E-3</v>
      </c>
      <c r="F299" s="2">
        <f t="shared" si="42"/>
        <v>3.1748487060374649E-2</v>
      </c>
      <c r="G299" s="2">
        <f t="shared" si="42"/>
        <v>3.193022991176616E-2</v>
      </c>
      <c r="H299" s="2">
        <f t="shared" si="40"/>
        <v>0.99430812581388461</v>
      </c>
      <c r="I299" s="2">
        <f t="shared" si="41"/>
        <v>49.857297021647732</v>
      </c>
    </row>
    <row r="300" spans="1:9" ht="13.5" x14ac:dyDescent="0.25">
      <c r="A300" s="3">
        <f>TITRES_STAT!B303</f>
        <v>42443</v>
      </c>
      <c r="B300" s="5">
        <f>TITRES_STAT!D303</f>
        <v>6.593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2.9480737984633604E-2</v>
      </c>
      <c r="G300" s="2">
        <f t="shared" si="42"/>
        <v>2.9649499203782865E-2</v>
      </c>
      <c r="H300" s="2">
        <f t="shared" si="40"/>
        <v>0.99430812581388461</v>
      </c>
      <c r="I300" s="2">
        <f t="shared" si="41"/>
        <v>49.857297021647732</v>
      </c>
    </row>
    <row r="301" spans="1:9" ht="13.5" x14ac:dyDescent="0.25">
      <c r="A301" s="3">
        <f>TITRES_STAT!B304</f>
        <v>42444</v>
      </c>
      <c r="B301" s="5">
        <f>TITRES_STAT!D304</f>
        <v>6.4509999999999996</v>
      </c>
      <c r="C301" s="2">
        <f t="shared" si="36"/>
        <v>-0.14200000000000035</v>
      </c>
      <c r="D301" s="2">
        <f t="shared" si="37"/>
        <v>0</v>
      </c>
      <c r="E301" s="2">
        <f t="shared" si="38"/>
        <v>0.14200000000000035</v>
      </c>
      <c r="F301" s="2">
        <f t="shared" ref="F301:G316" si="43">((F300*13)+D301)/14</f>
        <v>2.73749709857312E-2</v>
      </c>
      <c r="G301" s="2">
        <f t="shared" si="43"/>
        <v>3.7674534974941255E-2</v>
      </c>
      <c r="H301" s="2">
        <f t="shared" si="40"/>
        <v>0.72661735583303999</v>
      </c>
      <c r="I301" s="2">
        <f t="shared" si="41"/>
        <v>42.083288076440617</v>
      </c>
    </row>
    <row r="302" spans="1:9" ht="13.5" x14ac:dyDescent="0.25">
      <c r="A302" s="3">
        <f>TITRES_STAT!B305</f>
        <v>42445</v>
      </c>
      <c r="B302" s="5">
        <f>TITRES_STAT!D305</f>
        <v>6.4509999999999996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2.5419615915321828E-2</v>
      </c>
      <c r="G302" s="2">
        <f t="shared" si="43"/>
        <v>3.498349676244545E-2</v>
      </c>
      <c r="H302" s="2">
        <f t="shared" si="40"/>
        <v>0.72661735583303999</v>
      </c>
      <c r="I302" s="2">
        <f t="shared" si="41"/>
        <v>42.083288076440617</v>
      </c>
    </row>
    <row r="303" spans="1:9" ht="13.5" x14ac:dyDescent="0.25">
      <c r="A303" s="3">
        <f>TITRES_STAT!B306</f>
        <v>42446</v>
      </c>
      <c r="B303" s="5">
        <f>TITRES_STAT!D306</f>
        <v>6.4509999999999996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2.3603929064227414E-2</v>
      </c>
      <c r="G303" s="2">
        <f t="shared" si="43"/>
        <v>3.2484675565127921E-2</v>
      </c>
      <c r="H303" s="2">
        <f t="shared" si="40"/>
        <v>0.72661735583303999</v>
      </c>
      <c r="I303" s="2">
        <f t="shared" si="41"/>
        <v>42.083288076440617</v>
      </c>
    </row>
    <row r="304" spans="1:9" ht="13.5" x14ac:dyDescent="0.25">
      <c r="A304" s="3">
        <f>TITRES_STAT!B307</f>
        <v>42447</v>
      </c>
      <c r="B304" s="5">
        <f>TITRES_STAT!D307</f>
        <v>6.4509999999999996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2.1917934131068316E-2</v>
      </c>
      <c r="G304" s="2">
        <f t="shared" si="43"/>
        <v>3.0164341596190213E-2</v>
      </c>
      <c r="H304" s="2">
        <f t="shared" si="40"/>
        <v>0.7266173558330401</v>
      </c>
      <c r="I304" s="2">
        <f t="shared" si="41"/>
        <v>42.083288076440617</v>
      </c>
    </row>
    <row r="305" spans="1:9" ht="13.5" x14ac:dyDescent="0.25">
      <c r="A305" s="3">
        <f>TITRES_STAT!B308</f>
        <v>42450</v>
      </c>
      <c r="B305" s="5">
        <f>TITRES_STAT!D308</f>
        <v>6.3630000000000004</v>
      </c>
      <c r="C305" s="2">
        <f t="shared" si="36"/>
        <v>-8.799999999999919E-2</v>
      </c>
      <c r="D305" s="2">
        <f t="shared" si="37"/>
        <v>0</v>
      </c>
      <c r="E305" s="2">
        <f t="shared" si="38"/>
        <v>8.799999999999919E-2</v>
      </c>
      <c r="F305" s="2">
        <f t="shared" si="43"/>
        <v>2.035236740742058E-2</v>
      </c>
      <c r="G305" s="2">
        <f t="shared" si="43"/>
        <v>3.4295460053605141E-2</v>
      </c>
      <c r="H305" s="2">
        <f t="shared" si="40"/>
        <v>0.59344202922512301</v>
      </c>
      <c r="I305" s="2">
        <f t="shared" si="41"/>
        <v>37.242774970213929</v>
      </c>
    </row>
    <row r="306" spans="1:9" ht="13.5" x14ac:dyDescent="0.25">
      <c r="A306" s="3">
        <f>TITRES_STAT!B309</f>
        <v>42451</v>
      </c>
      <c r="B306" s="5">
        <f>TITRES_STAT!D309</f>
        <v>6.3630000000000004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1.889862687831911E-2</v>
      </c>
      <c r="G306" s="2">
        <f t="shared" si="43"/>
        <v>3.1845784335490492E-2</v>
      </c>
      <c r="H306" s="2">
        <f t="shared" si="40"/>
        <v>0.5934420292251229</v>
      </c>
      <c r="I306" s="2">
        <f t="shared" si="41"/>
        <v>37.242774970213922</v>
      </c>
    </row>
    <row r="307" spans="1:9" ht="13.5" x14ac:dyDescent="0.25">
      <c r="A307" s="3">
        <f>TITRES_STAT!B310</f>
        <v>42452</v>
      </c>
      <c r="B307" s="5">
        <f>TITRES_STAT!D310</f>
        <v>6.3540000000000001</v>
      </c>
      <c r="C307" s="2">
        <f t="shared" si="36"/>
        <v>-9.0000000000003411E-3</v>
      </c>
      <c r="D307" s="2">
        <f t="shared" si="37"/>
        <v>0</v>
      </c>
      <c r="E307" s="2">
        <f t="shared" si="38"/>
        <v>9.0000000000003411E-3</v>
      </c>
      <c r="F307" s="2">
        <f t="shared" si="43"/>
        <v>1.7548724958439173E-2</v>
      </c>
      <c r="G307" s="2">
        <f t="shared" si="43"/>
        <v>3.0213942597241195E-2</v>
      </c>
      <c r="H307" s="2">
        <f t="shared" si="40"/>
        <v>0.58081545968256154</v>
      </c>
      <c r="I307" s="2">
        <f t="shared" si="41"/>
        <v>36.74150933463121</v>
      </c>
    </row>
    <row r="308" spans="1:9" ht="13.5" x14ac:dyDescent="0.25">
      <c r="A308" s="3">
        <f>TITRES_STAT!B311</f>
        <v>42453</v>
      </c>
      <c r="B308" s="5">
        <f>TITRES_STAT!D311</f>
        <v>6.3540000000000001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1.6295244604264948E-2</v>
      </c>
      <c r="G308" s="2">
        <f t="shared" si="43"/>
        <v>2.8055803840295396E-2</v>
      </c>
      <c r="H308" s="2">
        <f t="shared" si="40"/>
        <v>0.58081545968256154</v>
      </c>
      <c r="I308" s="2">
        <f t="shared" si="41"/>
        <v>36.74150933463121</v>
      </c>
    </row>
    <row r="309" spans="1:9" ht="13.5" x14ac:dyDescent="0.25">
      <c r="A309" s="3">
        <f>TITRES_STAT!B312</f>
        <v>42454</v>
      </c>
      <c r="B309" s="5">
        <f>TITRES_STAT!D312</f>
        <v>6.3540000000000001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1.5131298561103165E-2</v>
      </c>
      <c r="G309" s="2">
        <f t="shared" si="43"/>
        <v>2.6051817851702869E-2</v>
      </c>
      <c r="H309" s="2">
        <f t="shared" si="40"/>
        <v>0.58081545968256154</v>
      </c>
      <c r="I309" s="2">
        <f t="shared" si="41"/>
        <v>36.74150933463121</v>
      </c>
    </row>
    <row r="310" spans="1:9" ht="13.5" x14ac:dyDescent="0.25">
      <c r="A310" s="3">
        <f>TITRES_STAT!B313</f>
        <v>42457</v>
      </c>
      <c r="B310" s="5">
        <f>TITRES_STAT!D313</f>
        <v>6.3540000000000001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1.405049152102437E-2</v>
      </c>
      <c r="G310" s="2">
        <f t="shared" si="43"/>
        <v>2.4190973719438378E-2</v>
      </c>
      <c r="H310" s="2">
        <f t="shared" si="40"/>
        <v>0.58081545968256165</v>
      </c>
      <c r="I310" s="2">
        <f t="shared" si="41"/>
        <v>36.74150933463121</v>
      </c>
    </row>
    <row r="311" spans="1:9" ht="13.5" x14ac:dyDescent="0.25">
      <c r="A311" s="3">
        <f>TITRES_STAT!B314</f>
        <v>42458</v>
      </c>
      <c r="B311" s="5">
        <f>TITRES_STAT!D314</f>
        <v>6.2069999999999999</v>
      </c>
      <c r="C311" s="2">
        <f t="shared" si="36"/>
        <v>-0.14700000000000024</v>
      </c>
      <c r="D311" s="2">
        <f t="shared" si="37"/>
        <v>0</v>
      </c>
      <c r="E311" s="2">
        <f t="shared" si="38"/>
        <v>0.14700000000000024</v>
      </c>
      <c r="F311" s="2">
        <f t="shared" si="43"/>
        <v>1.3046884983808344E-2</v>
      </c>
      <c r="G311" s="2">
        <f t="shared" si="43"/>
        <v>3.2963047025192795E-2</v>
      </c>
      <c r="H311" s="2">
        <f t="shared" si="40"/>
        <v>0.39580336653456066</v>
      </c>
      <c r="I311" s="2">
        <f t="shared" si="41"/>
        <v>28.356670862404059</v>
      </c>
    </row>
    <row r="312" spans="1:9" ht="13.5" x14ac:dyDescent="0.25">
      <c r="A312" s="3">
        <f>TITRES_STAT!B315</f>
        <v>42459</v>
      </c>
      <c r="B312" s="5">
        <f>TITRES_STAT!D315</f>
        <v>6.2069999999999999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1.2114964627822035E-2</v>
      </c>
      <c r="G312" s="2">
        <f t="shared" si="43"/>
        <v>3.0608543666250453E-2</v>
      </c>
      <c r="H312" s="2">
        <f t="shared" si="40"/>
        <v>0.39580336653456072</v>
      </c>
      <c r="I312" s="2">
        <f t="shared" si="41"/>
        <v>28.356670862404059</v>
      </c>
    </row>
    <row r="313" spans="1:9" ht="13.5" x14ac:dyDescent="0.25">
      <c r="A313" s="3">
        <f>TITRES_STAT!B316</f>
        <v>42460</v>
      </c>
      <c r="B313" s="5">
        <f>TITRES_STAT!D316</f>
        <v>6.2069999999999999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1.1249610011549033E-2</v>
      </c>
      <c r="G313" s="2">
        <f t="shared" si="43"/>
        <v>2.8422219118661135E-2</v>
      </c>
      <c r="H313" s="2">
        <f t="shared" si="40"/>
        <v>0.39580336653456072</v>
      </c>
      <c r="I313" s="2">
        <f t="shared" si="41"/>
        <v>28.356670862404059</v>
      </c>
    </row>
    <row r="314" spans="1:9" ht="13.5" x14ac:dyDescent="0.25">
      <c r="A314" s="3">
        <f>TITRES_STAT!B317</f>
        <v>42461</v>
      </c>
      <c r="B314" s="5">
        <f>TITRES_STAT!D317</f>
        <v>6.2069999999999999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1.0446066439295531E-2</v>
      </c>
      <c r="G314" s="2">
        <f t="shared" si="43"/>
        <v>2.6392060610185342E-2</v>
      </c>
      <c r="H314" s="2">
        <f t="shared" si="40"/>
        <v>0.39580336653456072</v>
      </c>
      <c r="I314" s="2">
        <f t="shared" si="41"/>
        <v>28.356670862404059</v>
      </c>
    </row>
    <row r="315" spans="1:9" ht="13.5" x14ac:dyDescent="0.25">
      <c r="A315" s="3">
        <f>TITRES_STAT!B318</f>
        <v>42464</v>
      </c>
      <c r="B315" s="5">
        <f>TITRES_STAT!D318</f>
        <v>6.2069999999999999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9.6999188364887082E-3</v>
      </c>
      <c r="G315" s="2">
        <f t="shared" si="43"/>
        <v>2.4506913423743532E-2</v>
      </c>
      <c r="H315" s="2">
        <f t="shared" si="40"/>
        <v>0.39580336653456077</v>
      </c>
      <c r="I315" s="2">
        <f t="shared" si="41"/>
        <v>28.356670862404059</v>
      </c>
    </row>
    <row r="316" spans="1:9" ht="13.5" x14ac:dyDescent="0.25">
      <c r="A316" s="3">
        <f>TITRES_STAT!B319</f>
        <v>42465</v>
      </c>
      <c r="B316" s="5">
        <f>TITRES_STAT!D319</f>
        <v>6.1970000000000001</v>
      </c>
      <c r="C316" s="2">
        <f t="shared" si="36"/>
        <v>-9.9999999999997868E-3</v>
      </c>
      <c r="D316" s="2">
        <f t="shared" si="37"/>
        <v>0</v>
      </c>
      <c r="E316" s="2">
        <f t="shared" si="38"/>
        <v>9.9999999999997868E-3</v>
      </c>
      <c r="F316" s="2">
        <f t="shared" si="43"/>
        <v>9.0070674910252297E-3</v>
      </c>
      <c r="G316" s="2">
        <f t="shared" si="43"/>
        <v>2.3470705322047553E-2</v>
      </c>
      <c r="H316" s="2">
        <f t="shared" si="40"/>
        <v>0.38375785335110096</v>
      </c>
      <c r="I316" s="2">
        <f t="shared" si="41"/>
        <v>27.7330208043076</v>
      </c>
    </row>
    <row r="317" spans="1:9" ht="13.5" x14ac:dyDescent="0.25">
      <c r="A317" s="3">
        <f>TITRES_STAT!B320</f>
        <v>42466</v>
      </c>
      <c r="B317" s="5">
        <f>TITRES_STAT!D320</f>
        <v>6.202</v>
      </c>
      <c r="C317" s="2">
        <f t="shared" si="36"/>
        <v>4.9999999999998934E-3</v>
      </c>
      <c r="D317" s="2">
        <f t="shared" si="37"/>
        <v>4.9999999999998934E-3</v>
      </c>
      <c r="E317" s="2">
        <f t="shared" si="38"/>
        <v>0</v>
      </c>
      <c r="F317" s="2">
        <f t="shared" ref="F317:G332" si="44">((F316*13)+D317)/14</f>
        <v>8.7208483845234198E-3</v>
      </c>
      <c r="G317" s="2">
        <f t="shared" si="44"/>
        <v>2.1794226370472729E-2</v>
      </c>
      <c r="H317" s="2">
        <f t="shared" si="40"/>
        <v>0.40014489325203151</v>
      </c>
      <c r="I317" s="2">
        <f t="shared" si="41"/>
        <v>28.578820319277042</v>
      </c>
    </row>
    <row r="318" spans="1:9" ht="13.5" x14ac:dyDescent="0.25">
      <c r="A318" s="3">
        <f>TITRES_STAT!B321</f>
        <v>42467</v>
      </c>
      <c r="B318" s="5">
        <f>TITRES_STAT!D321</f>
        <v>6.1970000000000001</v>
      </c>
      <c r="C318" s="2">
        <f t="shared" si="36"/>
        <v>-4.9999999999998934E-3</v>
      </c>
      <c r="D318" s="2">
        <f t="shared" si="37"/>
        <v>0</v>
      </c>
      <c r="E318" s="2">
        <f t="shared" si="38"/>
        <v>4.9999999999998934E-3</v>
      </c>
      <c r="F318" s="2">
        <f t="shared" si="44"/>
        <v>8.097930642771747E-3</v>
      </c>
      <c r="G318" s="2">
        <f t="shared" si="44"/>
        <v>2.0594638772581809E-2</v>
      </c>
      <c r="H318" s="2">
        <f t="shared" si="40"/>
        <v>0.39320576253819695</v>
      </c>
      <c r="I318" s="2">
        <f t="shared" si="41"/>
        <v>28.223093322686182</v>
      </c>
    </row>
    <row r="319" spans="1:9" ht="13.5" x14ac:dyDescent="0.25">
      <c r="A319" s="3">
        <f>TITRES_STAT!B322</f>
        <v>42468</v>
      </c>
      <c r="B319" s="5">
        <f>TITRES_STAT!D322</f>
        <v>6.2069999999999999</v>
      </c>
      <c r="C319" s="2">
        <f t="shared" si="36"/>
        <v>9.9999999999997868E-3</v>
      </c>
      <c r="D319" s="2">
        <f t="shared" si="37"/>
        <v>9.9999999999997868E-3</v>
      </c>
      <c r="E319" s="2">
        <f t="shared" si="38"/>
        <v>0</v>
      </c>
      <c r="F319" s="2">
        <f t="shared" si="44"/>
        <v>8.2337927397166076E-3</v>
      </c>
      <c r="G319" s="2">
        <f t="shared" si="44"/>
        <v>1.9123593145968822E-2</v>
      </c>
      <c r="H319" s="2">
        <f t="shared" si="40"/>
        <v>0.43055678275880171</v>
      </c>
      <c r="I319" s="2">
        <f t="shared" si="41"/>
        <v>30.097147344859749</v>
      </c>
    </row>
    <row r="320" spans="1:9" ht="13.5" x14ac:dyDescent="0.25">
      <c r="A320" s="3">
        <f>TITRES_STAT!B323</f>
        <v>42471</v>
      </c>
      <c r="B320" s="5">
        <f>TITRES_STAT!D323</f>
        <v>6.2069999999999999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7.6456646868797076E-3</v>
      </c>
      <c r="G320" s="2">
        <f t="shared" si="44"/>
        <v>1.7757622206971049E-2</v>
      </c>
      <c r="H320" s="2">
        <f t="shared" si="40"/>
        <v>0.43055678275880177</v>
      </c>
      <c r="I320" s="2">
        <f t="shared" si="41"/>
        <v>30.097147344859749</v>
      </c>
    </row>
    <row r="321" spans="1:9" ht="13.5" x14ac:dyDescent="0.25">
      <c r="A321" s="3">
        <f>TITRES_STAT!B324</f>
        <v>42472</v>
      </c>
      <c r="B321" s="5">
        <f>TITRES_STAT!D324</f>
        <v>6.2229999999999999</v>
      </c>
      <c r="C321" s="2">
        <f t="shared" si="36"/>
        <v>1.6000000000000014E-2</v>
      </c>
      <c r="D321" s="2">
        <f t="shared" si="37"/>
        <v>1.6000000000000014E-2</v>
      </c>
      <c r="E321" s="2">
        <f t="shared" si="38"/>
        <v>0</v>
      </c>
      <c r="F321" s="2">
        <f t="shared" si="44"/>
        <v>8.2424029235311589E-3</v>
      </c>
      <c r="G321" s="2">
        <f t="shared" si="44"/>
        <v>1.6489220620758829E-2</v>
      </c>
      <c r="H321" s="2">
        <f t="shared" si="40"/>
        <v>0.49986613152319181</v>
      </c>
      <c r="I321" s="2">
        <f t="shared" si="41"/>
        <v>33.327383092219833</v>
      </c>
    </row>
    <row r="322" spans="1:9" ht="13.5" x14ac:dyDescent="0.25">
      <c r="A322" s="3">
        <f>TITRES_STAT!B325</f>
        <v>42473</v>
      </c>
      <c r="B322" s="5">
        <f>TITRES_STAT!D325</f>
        <v>6.2279999999999998</v>
      </c>
      <c r="C322" s="2">
        <f t="shared" si="36"/>
        <v>4.9999999999998934E-3</v>
      </c>
      <c r="D322" s="2">
        <f t="shared" si="37"/>
        <v>4.9999999999998934E-3</v>
      </c>
      <c r="E322" s="2">
        <f t="shared" si="38"/>
        <v>0</v>
      </c>
      <c r="F322" s="2">
        <f t="shared" si="44"/>
        <v>8.0108027147074972E-3</v>
      </c>
      <c r="G322" s="2">
        <f t="shared" si="44"/>
        <v>1.5311419147847482E-2</v>
      </c>
      <c r="H322" s="2">
        <f t="shared" si="40"/>
        <v>0.5231913931265918</v>
      </c>
      <c r="I322" s="2">
        <f t="shared" si="41"/>
        <v>34.348368529883729</v>
      </c>
    </row>
    <row r="323" spans="1:9" ht="13.5" x14ac:dyDescent="0.25">
      <c r="A323" s="3">
        <f>TITRES_STAT!B326</f>
        <v>42474</v>
      </c>
      <c r="B323" s="5">
        <f>TITRES_STAT!D326</f>
        <v>6.2229999999999999</v>
      </c>
      <c r="C323" s="2">
        <f t="shared" ref="C323:C386" si="45">B323-B322</f>
        <v>-4.9999999999998934E-3</v>
      </c>
      <c r="D323" s="2">
        <f t="shared" ref="D323:D386" si="46">IF(C323&gt;0,C323,0)</f>
        <v>0</v>
      </c>
      <c r="E323" s="2">
        <f t="shared" ref="E323:E386" si="47">IF(C323&lt;0,-C323,0)</f>
        <v>4.9999999999998934E-3</v>
      </c>
      <c r="F323" s="2">
        <f t="shared" si="44"/>
        <v>7.4386025207998181E-3</v>
      </c>
      <c r="G323" s="2">
        <f t="shared" si="44"/>
        <v>1.4574889208715511E-2</v>
      </c>
      <c r="H323" s="2">
        <f t="shared" si="40"/>
        <v>0.51037111941486824</v>
      </c>
      <c r="I323" s="2">
        <f t="shared" si="41"/>
        <v>33.791106891171935</v>
      </c>
    </row>
    <row r="324" spans="1:9" ht="13.5" x14ac:dyDescent="0.25">
      <c r="A324" s="3">
        <f>TITRES_STAT!B327</f>
        <v>42475</v>
      </c>
      <c r="B324" s="5">
        <f>TITRES_STAT!D327</f>
        <v>6.2069999999999999</v>
      </c>
      <c r="C324" s="2">
        <f t="shared" si="45"/>
        <v>-1.6000000000000014E-2</v>
      </c>
      <c r="D324" s="2">
        <f t="shared" si="46"/>
        <v>0</v>
      </c>
      <c r="E324" s="2">
        <f t="shared" si="47"/>
        <v>1.6000000000000014E-2</v>
      </c>
      <c r="F324" s="2">
        <f t="shared" si="44"/>
        <v>6.907273769314117E-3</v>
      </c>
      <c r="G324" s="2">
        <f t="shared" si="44"/>
        <v>1.4676682836664404E-2</v>
      </c>
      <c r="H324" s="2">
        <f t="shared" si="40"/>
        <v>0.4706290819379691</v>
      </c>
      <c r="I324" s="2">
        <f t="shared" si="41"/>
        <v>32.001888696351799</v>
      </c>
    </row>
    <row r="325" spans="1:9" ht="13.5" x14ac:dyDescent="0.25">
      <c r="A325" s="3">
        <f>TITRES_STAT!B328</f>
        <v>42478</v>
      </c>
      <c r="B325" s="5">
        <f>TITRES_STAT!D328</f>
        <v>6.2069999999999999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6.4138970715059652E-3</v>
      </c>
      <c r="G325" s="2">
        <f t="shared" si="44"/>
        <v>1.3628348348331234E-2</v>
      </c>
      <c r="H325" s="2">
        <f t="shared" si="40"/>
        <v>0.47062908193796904</v>
      </c>
      <c r="I325" s="2">
        <f t="shared" si="41"/>
        <v>32.001888696351799</v>
      </c>
    </row>
    <row r="326" spans="1:9" ht="13.5" x14ac:dyDescent="0.25">
      <c r="A326" s="3">
        <f>TITRES_STAT!B329</f>
        <v>42479</v>
      </c>
      <c r="B326" s="5">
        <f>TITRES_STAT!D329</f>
        <v>6.2069999999999999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5.9557615663983965E-3</v>
      </c>
      <c r="G326" s="2">
        <f t="shared" si="44"/>
        <v>1.2654894894879002E-2</v>
      </c>
      <c r="H326" s="2">
        <f t="shared" si="40"/>
        <v>0.47062908193796904</v>
      </c>
      <c r="I326" s="2">
        <f t="shared" si="41"/>
        <v>32.001888696351799</v>
      </c>
    </row>
    <row r="327" spans="1:9" ht="13.5" x14ac:dyDescent="0.25">
      <c r="A327" s="3">
        <f>TITRES_STAT!B330</f>
        <v>42480</v>
      </c>
      <c r="B327" s="5">
        <f>TITRES_STAT!D330</f>
        <v>6.2069999999999999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5.5303500259413687E-3</v>
      </c>
      <c r="G327" s="2">
        <f t="shared" si="44"/>
        <v>1.1750973830959074E-2</v>
      </c>
      <c r="H327" s="2">
        <f t="shared" si="40"/>
        <v>0.4706290819379691</v>
      </c>
      <c r="I327" s="2">
        <f t="shared" si="41"/>
        <v>32.001888696351799</v>
      </c>
    </row>
    <row r="328" spans="1:9" ht="13.5" x14ac:dyDescent="0.25">
      <c r="A328" s="3">
        <f>TITRES_STAT!B331</f>
        <v>42481</v>
      </c>
      <c r="B328" s="5">
        <f>TITRES_STAT!D331</f>
        <v>6.2069999999999999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5.135325024088414E-3</v>
      </c>
      <c r="G328" s="2">
        <f t="shared" si="44"/>
        <v>1.0911618557319138E-2</v>
      </c>
      <c r="H328" s="2">
        <f t="shared" si="40"/>
        <v>0.47062908193796921</v>
      </c>
      <c r="I328" s="2">
        <f t="shared" si="41"/>
        <v>32.001888696351799</v>
      </c>
    </row>
    <row r="329" spans="1:9" ht="13.5" x14ac:dyDescent="0.25">
      <c r="A329" s="3">
        <f>TITRES_STAT!B332</f>
        <v>42482</v>
      </c>
      <c r="B329" s="5">
        <f>TITRES_STAT!D332</f>
        <v>6.202</v>
      </c>
      <c r="C329" s="2">
        <f t="shared" si="45"/>
        <v>-4.9999999999998934E-3</v>
      </c>
      <c r="D329" s="2">
        <f t="shared" si="46"/>
        <v>0</v>
      </c>
      <c r="E329" s="2">
        <f t="shared" si="47"/>
        <v>4.9999999999998934E-3</v>
      </c>
      <c r="F329" s="2">
        <f t="shared" si="44"/>
        <v>4.7685160937963851E-3</v>
      </c>
      <c r="G329" s="2">
        <f t="shared" si="44"/>
        <v>1.0489360088939192E-2</v>
      </c>
      <c r="H329" s="2">
        <f t="shared" si="40"/>
        <v>0.45460505248787142</v>
      </c>
      <c r="I329" s="2">
        <f t="shared" si="41"/>
        <v>31.252816818581891</v>
      </c>
    </row>
    <row r="330" spans="1:9" ht="13.5" x14ac:dyDescent="0.25">
      <c r="A330" s="3">
        <f>TITRES_STAT!B333</f>
        <v>42485</v>
      </c>
      <c r="B330" s="5">
        <f>TITRES_STAT!D333</f>
        <v>6.202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4.4279078013823572E-3</v>
      </c>
      <c r="G330" s="2">
        <f t="shared" si="44"/>
        <v>9.7401200825863923E-3</v>
      </c>
      <c r="H330" s="2">
        <f t="shared" si="40"/>
        <v>0.45460505248787142</v>
      </c>
      <c r="I330" s="2">
        <f t="shared" si="41"/>
        <v>31.252816818581891</v>
      </c>
    </row>
    <row r="331" spans="1:9" ht="13.5" x14ac:dyDescent="0.25">
      <c r="A331" s="3">
        <f>TITRES_STAT!B334</f>
        <v>42486</v>
      </c>
      <c r="B331" s="5">
        <f>TITRES_STAT!D334</f>
        <v>6.202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4.1116286727121889E-3</v>
      </c>
      <c r="G331" s="2">
        <f t="shared" si="44"/>
        <v>9.0443972195445067E-3</v>
      </c>
      <c r="H331" s="2">
        <f t="shared" si="40"/>
        <v>0.45460505248787142</v>
      </c>
      <c r="I331" s="2">
        <f t="shared" si="41"/>
        <v>31.252816818581891</v>
      </c>
    </row>
    <row r="332" spans="1:9" ht="13.5" x14ac:dyDescent="0.25">
      <c r="A332" s="3">
        <f>TITRES_STAT!B335</f>
        <v>42487</v>
      </c>
      <c r="B332" s="5">
        <f>TITRES_STAT!D335</f>
        <v>6.202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3.817940910375604E-3</v>
      </c>
      <c r="G332" s="2">
        <f t="shared" si="44"/>
        <v>8.3983688467198989E-3</v>
      </c>
      <c r="H332" s="2">
        <f t="shared" si="40"/>
        <v>0.45460505248787147</v>
      </c>
      <c r="I332" s="2">
        <f t="shared" si="41"/>
        <v>31.252816818581891</v>
      </c>
    </row>
    <row r="333" spans="1:9" ht="13.5" x14ac:dyDescent="0.25">
      <c r="A333" s="3">
        <f>TITRES_STAT!B336</f>
        <v>42488</v>
      </c>
      <c r="B333" s="5">
        <f>TITRES_STAT!D336</f>
        <v>6.202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3.5452308453487748E-3</v>
      </c>
      <c r="G333" s="2">
        <f t="shared" si="48"/>
        <v>7.7984853576684781E-3</v>
      </c>
      <c r="H333" s="2">
        <f t="shared" si="40"/>
        <v>0.45460505248787136</v>
      </c>
      <c r="I333" s="2">
        <f t="shared" si="41"/>
        <v>31.252816818581891</v>
      </c>
    </row>
    <row r="334" spans="1:9" ht="13.5" x14ac:dyDescent="0.25">
      <c r="A334" s="3">
        <f>TITRES_STAT!B337</f>
        <v>42489</v>
      </c>
      <c r="B334" s="5">
        <f>TITRES_STAT!D337</f>
        <v>6.202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3.2920000706810051E-3</v>
      </c>
      <c r="G334" s="2">
        <f t="shared" si="48"/>
        <v>7.2414506892635871E-3</v>
      </c>
      <c r="H334" s="2">
        <f t="shared" si="40"/>
        <v>0.45460505248787136</v>
      </c>
      <c r="I334" s="2">
        <f t="shared" si="41"/>
        <v>31.252816818581891</v>
      </c>
    </row>
    <row r="335" spans="1:9" ht="13.5" x14ac:dyDescent="0.25">
      <c r="A335" s="3">
        <f>TITRES_STAT!B338</f>
        <v>42492</v>
      </c>
      <c r="B335" s="5">
        <f>TITRES_STAT!D338</f>
        <v>6.202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3.0568572084895044E-3</v>
      </c>
      <c r="G335" s="2">
        <f t="shared" si="48"/>
        <v>6.7242042114590448E-3</v>
      </c>
      <c r="H335" s="2">
        <f t="shared" si="40"/>
        <v>0.45460505248787131</v>
      </c>
      <c r="I335" s="2">
        <f t="shared" si="41"/>
        <v>31.252816818581891</v>
      </c>
    </row>
    <row r="336" spans="1:9" ht="13.5" x14ac:dyDescent="0.25">
      <c r="A336" s="3">
        <f>TITRES_STAT!B339</f>
        <v>42493</v>
      </c>
      <c r="B336" s="5">
        <f>TITRES_STAT!D339</f>
        <v>6.1310000000000002</v>
      </c>
      <c r="C336" s="2">
        <f t="shared" si="45"/>
        <v>-7.099999999999973E-2</v>
      </c>
      <c r="D336" s="2">
        <f t="shared" si="46"/>
        <v>0</v>
      </c>
      <c r="E336" s="2">
        <f t="shared" si="47"/>
        <v>7.099999999999973E-2</v>
      </c>
      <c r="F336" s="2">
        <f t="shared" si="48"/>
        <v>2.8385102650259684E-3</v>
      </c>
      <c r="G336" s="2">
        <f t="shared" si="48"/>
        <v>1.1315332482069094E-2</v>
      </c>
      <c r="H336" s="2">
        <f t="shared" si="40"/>
        <v>0.25085522405320654</v>
      </c>
      <c r="I336" s="2">
        <f t="shared" si="41"/>
        <v>20.054696916910032</v>
      </c>
    </row>
    <row r="337" spans="1:9" ht="13.5" x14ac:dyDescent="0.25">
      <c r="A337" s="3">
        <f>TITRES_STAT!B340</f>
        <v>42494</v>
      </c>
      <c r="B337" s="5">
        <f>TITRES_STAT!D340</f>
        <v>6.1360000000000001</v>
      </c>
      <c r="C337" s="2">
        <f t="shared" si="45"/>
        <v>4.9999999999998934E-3</v>
      </c>
      <c r="D337" s="2">
        <f t="shared" si="46"/>
        <v>4.9999999999998934E-3</v>
      </c>
      <c r="E337" s="2">
        <f t="shared" si="47"/>
        <v>0</v>
      </c>
      <c r="F337" s="2">
        <f t="shared" si="48"/>
        <v>2.9929023889526773E-3</v>
      </c>
      <c r="G337" s="2">
        <f t="shared" si="48"/>
        <v>1.0507094447635588E-2</v>
      </c>
      <c r="H337" s="2">
        <f t="shared" ref="H337:H400" si="49">F337/G337</f>
        <v>0.28484586332296369</v>
      </c>
      <c r="I337" s="2">
        <f t="shared" ref="I337:I400" si="50">IF(G337=0,100,100-(100/(1+H337)))</f>
        <v>22.169652520519008</v>
      </c>
    </row>
    <row r="338" spans="1:9" ht="13.5" x14ac:dyDescent="0.25">
      <c r="A338" s="3">
        <f>TITRES_STAT!B341</f>
        <v>42495</v>
      </c>
      <c r="B338" s="5">
        <f>TITRES_STAT!D341</f>
        <v>6.1310000000000002</v>
      </c>
      <c r="C338" s="2">
        <f t="shared" si="45"/>
        <v>-4.9999999999998934E-3</v>
      </c>
      <c r="D338" s="2">
        <f t="shared" si="46"/>
        <v>0</v>
      </c>
      <c r="E338" s="2">
        <f t="shared" si="47"/>
        <v>4.9999999999998934E-3</v>
      </c>
      <c r="F338" s="2">
        <f t="shared" si="48"/>
        <v>2.7791236468846293E-3</v>
      </c>
      <c r="G338" s="2">
        <f t="shared" si="48"/>
        <v>1.0113730558518752E-2</v>
      </c>
      <c r="H338" s="2">
        <f t="shared" si="49"/>
        <v>0.27478719457715683</v>
      </c>
      <c r="I338" s="2">
        <f t="shared" si="50"/>
        <v>21.555534582248683</v>
      </c>
    </row>
    <row r="339" spans="1:9" ht="13.5" x14ac:dyDescent="0.25">
      <c r="A339" s="3">
        <f>TITRES_STAT!B342</f>
        <v>42496</v>
      </c>
      <c r="B339" s="5">
        <f>TITRES_STAT!D342</f>
        <v>6.08</v>
      </c>
      <c r="C339" s="2">
        <f t="shared" si="45"/>
        <v>-5.1000000000000156E-2</v>
      </c>
      <c r="D339" s="2">
        <f t="shared" si="46"/>
        <v>0</v>
      </c>
      <c r="E339" s="2">
        <f t="shared" si="47"/>
        <v>5.1000000000000156E-2</v>
      </c>
      <c r="F339" s="2">
        <f t="shared" si="48"/>
        <v>2.5806148149642989E-3</v>
      </c>
      <c r="G339" s="2">
        <f t="shared" si="48"/>
        <v>1.3034178375767423E-2</v>
      </c>
      <c r="H339" s="2">
        <f t="shared" si="49"/>
        <v>0.19798829972758894</v>
      </c>
      <c r="I339" s="2">
        <f t="shared" si="50"/>
        <v>16.526730667787788</v>
      </c>
    </row>
    <row r="340" spans="1:9" ht="13.5" x14ac:dyDescent="0.25">
      <c r="A340" s="3">
        <f>TITRES_STAT!B343</f>
        <v>42499</v>
      </c>
      <c r="B340" s="5">
        <f>TITRES_STAT!D343</f>
        <v>6.2590000000000003</v>
      </c>
      <c r="C340" s="2">
        <f t="shared" si="45"/>
        <v>0.17900000000000027</v>
      </c>
      <c r="D340" s="2">
        <f t="shared" si="46"/>
        <v>0.17900000000000027</v>
      </c>
      <c r="E340" s="2">
        <f t="shared" si="47"/>
        <v>0</v>
      </c>
      <c r="F340" s="2">
        <f t="shared" si="48"/>
        <v>1.5181999471038297E-2</v>
      </c>
      <c r="G340" s="2">
        <f t="shared" si="48"/>
        <v>1.2103165634641177E-2</v>
      </c>
      <c r="H340" s="2">
        <f t="shared" si="49"/>
        <v>1.2543825251457361</v>
      </c>
      <c r="I340" s="2">
        <f t="shared" si="50"/>
        <v>55.64195566431858</v>
      </c>
    </row>
    <row r="341" spans="1:9" ht="13.5" x14ac:dyDescent="0.25">
      <c r="A341" s="3">
        <f>TITRES_STAT!B344</f>
        <v>42500</v>
      </c>
      <c r="B341" s="5">
        <f>TITRES_STAT!D344</f>
        <v>6.1920000000000002</v>
      </c>
      <c r="C341" s="2">
        <f t="shared" si="45"/>
        <v>-6.7000000000000171E-2</v>
      </c>
      <c r="D341" s="2">
        <f t="shared" si="46"/>
        <v>0</v>
      </c>
      <c r="E341" s="2">
        <f t="shared" si="47"/>
        <v>6.7000000000000171E-2</v>
      </c>
      <c r="F341" s="2">
        <f t="shared" si="48"/>
        <v>1.4097570937392705E-2</v>
      </c>
      <c r="G341" s="2">
        <f t="shared" si="48"/>
        <v>1.6024368089309675E-2</v>
      </c>
      <c r="H341" s="2">
        <f t="shared" si="49"/>
        <v>0.87975830677514255</v>
      </c>
      <c r="I341" s="2">
        <f t="shared" si="50"/>
        <v>46.80167144915719</v>
      </c>
    </row>
    <row r="342" spans="1:9" ht="13.5" x14ac:dyDescent="0.25">
      <c r="A342" s="3">
        <f>TITRES_STAT!B345</f>
        <v>42501</v>
      </c>
      <c r="B342" s="5">
        <f>TITRES_STAT!D345</f>
        <v>6.1920000000000002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1.3090601584721797E-2</v>
      </c>
      <c r="G342" s="2">
        <f t="shared" si="48"/>
        <v>1.4879770368644699E-2</v>
      </c>
      <c r="H342" s="2">
        <f t="shared" si="49"/>
        <v>0.87975830677514244</v>
      </c>
      <c r="I342" s="2">
        <f t="shared" si="50"/>
        <v>46.80167144915719</v>
      </c>
    </row>
    <row r="343" spans="1:9" ht="13.5" x14ac:dyDescent="0.25">
      <c r="A343" s="3">
        <f>TITRES_STAT!B346</f>
        <v>42502</v>
      </c>
      <c r="B343" s="5">
        <f>TITRES_STAT!D346</f>
        <v>6.1920000000000002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1.2155558614384526E-2</v>
      </c>
      <c r="G343" s="2">
        <f t="shared" si="48"/>
        <v>1.3816929628027219E-2</v>
      </c>
      <c r="H343" s="2">
        <f t="shared" si="49"/>
        <v>0.87975830677514255</v>
      </c>
      <c r="I343" s="2">
        <f t="shared" si="50"/>
        <v>46.80167144915719</v>
      </c>
    </row>
    <row r="344" spans="1:9" ht="13.5" x14ac:dyDescent="0.25">
      <c r="A344" s="3">
        <f>TITRES_STAT!B347</f>
        <v>42503</v>
      </c>
      <c r="B344" s="5">
        <f>TITRES_STAT!D347</f>
        <v>6.1920000000000002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1.1287304427642775E-2</v>
      </c>
      <c r="G344" s="2">
        <f t="shared" si="48"/>
        <v>1.2830006083168132E-2</v>
      </c>
      <c r="H344" s="2">
        <f t="shared" si="49"/>
        <v>0.87975830677514255</v>
      </c>
      <c r="I344" s="2">
        <f t="shared" si="50"/>
        <v>46.80167144915719</v>
      </c>
    </row>
    <row r="345" spans="1:9" ht="13.5" x14ac:dyDescent="0.25">
      <c r="A345" s="3">
        <f>TITRES_STAT!B348</f>
        <v>42506</v>
      </c>
      <c r="B345" s="5">
        <f>TITRES_STAT!D348</f>
        <v>6.1920000000000002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1.0481068397096864E-2</v>
      </c>
      <c r="G345" s="2">
        <f t="shared" si="48"/>
        <v>1.1913577077227551E-2</v>
      </c>
      <c r="H345" s="2">
        <f t="shared" si="49"/>
        <v>0.87975830677514277</v>
      </c>
      <c r="I345" s="2">
        <f t="shared" si="50"/>
        <v>46.801671449157205</v>
      </c>
    </row>
    <row r="346" spans="1:9" ht="13.5" x14ac:dyDescent="0.25">
      <c r="A346" s="3">
        <f>TITRES_STAT!B349</f>
        <v>42507</v>
      </c>
      <c r="B346" s="5">
        <f>TITRES_STAT!D349</f>
        <v>6.1920000000000002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9.7324206544470871E-3</v>
      </c>
      <c r="G346" s="2">
        <f t="shared" si="48"/>
        <v>1.1062607285997011E-2</v>
      </c>
      <c r="H346" s="2">
        <f t="shared" si="49"/>
        <v>0.87975830677514266</v>
      </c>
      <c r="I346" s="2">
        <f t="shared" si="50"/>
        <v>46.801671449157197</v>
      </c>
    </row>
    <row r="347" spans="1:9" ht="13.5" x14ac:dyDescent="0.25">
      <c r="A347" s="3">
        <f>TITRES_STAT!B350</f>
        <v>42508</v>
      </c>
      <c r="B347" s="5">
        <f>TITRES_STAT!D350</f>
        <v>6.1310000000000002</v>
      </c>
      <c r="C347" s="2">
        <f t="shared" si="45"/>
        <v>-6.0999999999999943E-2</v>
      </c>
      <c r="D347" s="2">
        <f t="shared" si="46"/>
        <v>0</v>
      </c>
      <c r="E347" s="2">
        <f t="shared" si="47"/>
        <v>6.0999999999999943E-2</v>
      </c>
      <c r="F347" s="2">
        <f t="shared" si="48"/>
        <v>9.0372477505580081E-3</v>
      </c>
      <c r="G347" s="2">
        <f t="shared" si="48"/>
        <v>1.4629563908425791E-2</v>
      </c>
      <c r="H347" s="2">
        <f t="shared" si="49"/>
        <v>0.61773869727949104</v>
      </c>
      <c r="I347" s="2">
        <f t="shared" si="50"/>
        <v>38.185319935680972</v>
      </c>
    </row>
    <row r="348" spans="1:9" ht="13.5" x14ac:dyDescent="0.25">
      <c r="A348" s="3">
        <f>TITRES_STAT!B351</f>
        <v>42509</v>
      </c>
      <c r="B348" s="5">
        <f>TITRES_STAT!D351</f>
        <v>6.3150000000000004</v>
      </c>
      <c r="C348" s="2">
        <f t="shared" si="45"/>
        <v>0.18400000000000016</v>
      </c>
      <c r="D348" s="2">
        <f t="shared" si="46"/>
        <v>0.18400000000000016</v>
      </c>
      <c r="E348" s="2">
        <f t="shared" si="47"/>
        <v>0</v>
      </c>
      <c r="F348" s="2">
        <f t="shared" si="48"/>
        <v>2.1534587196946734E-2</v>
      </c>
      <c r="G348" s="2">
        <f t="shared" si="48"/>
        <v>1.3584595057823948E-2</v>
      </c>
      <c r="H348" s="2">
        <f t="shared" si="49"/>
        <v>1.5852211350638712</v>
      </c>
      <c r="I348" s="2">
        <f t="shared" si="50"/>
        <v>61.318589484017437</v>
      </c>
    </row>
    <row r="349" spans="1:9" ht="13.5" x14ac:dyDescent="0.25">
      <c r="A349" s="3">
        <f>TITRES_STAT!B352</f>
        <v>42510</v>
      </c>
      <c r="B349" s="5">
        <f>TITRES_STAT!D352</f>
        <v>6.3150000000000004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1.9996402397164825E-2</v>
      </c>
      <c r="G349" s="2">
        <f t="shared" si="51"/>
        <v>1.2614266839407954E-2</v>
      </c>
      <c r="H349" s="2">
        <f t="shared" si="49"/>
        <v>1.585221135063871</v>
      </c>
      <c r="I349" s="2">
        <f t="shared" si="50"/>
        <v>61.318589484017437</v>
      </c>
    </row>
    <row r="350" spans="1:9" ht="13.5" x14ac:dyDescent="0.25">
      <c r="A350" s="3">
        <f>TITRES_STAT!B353</f>
        <v>42513</v>
      </c>
      <c r="B350" s="5">
        <f>TITRES_STAT!D353</f>
        <v>6.3150000000000004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1.8568087940224482E-2</v>
      </c>
      <c r="G350" s="2">
        <f t="shared" si="51"/>
        <v>1.1713247779450242E-2</v>
      </c>
      <c r="H350" s="2">
        <f t="shared" si="49"/>
        <v>1.5852211350638712</v>
      </c>
      <c r="I350" s="2">
        <f t="shared" si="50"/>
        <v>61.318589484017437</v>
      </c>
    </row>
    <row r="351" spans="1:9" ht="13.5" x14ac:dyDescent="0.25">
      <c r="A351" s="3">
        <f>TITRES_STAT!B354</f>
        <v>42514</v>
      </c>
      <c r="B351" s="5">
        <f>TITRES_STAT!D354</f>
        <v>6.2939999999999996</v>
      </c>
      <c r="C351" s="2">
        <f t="shared" si="45"/>
        <v>-2.1000000000000796E-2</v>
      </c>
      <c r="D351" s="2">
        <f t="shared" si="46"/>
        <v>0</v>
      </c>
      <c r="E351" s="2">
        <f t="shared" si="47"/>
        <v>2.1000000000000796E-2</v>
      </c>
      <c r="F351" s="2">
        <f t="shared" si="51"/>
        <v>1.7241795944494161E-2</v>
      </c>
      <c r="G351" s="2">
        <f t="shared" si="51"/>
        <v>1.2376587223775281E-2</v>
      </c>
      <c r="H351" s="2">
        <f t="shared" si="49"/>
        <v>1.3930977605339274</v>
      </c>
      <c r="I351" s="2">
        <f t="shared" si="50"/>
        <v>58.213157168435586</v>
      </c>
    </row>
    <row r="352" spans="1:9" ht="13.5" x14ac:dyDescent="0.25">
      <c r="A352" s="3">
        <f>TITRES_STAT!B355</f>
        <v>42515</v>
      </c>
      <c r="B352" s="5">
        <f>TITRES_STAT!D355</f>
        <v>6.2939999999999996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1.6010239091316006E-2</v>
      </c>
      <c r="G352" s="2">
        <f t="shared" si="51"/>
        <v>1.1492545279219904E-2</v>
      </c>
      <c r="H352" s="2">
        <f t="shared" si="49"/>
        <v>1.3930977605339272</v>
      </c>
      <c r="I352" s="2">
        <f t="shared" si="50"/>
        <v>58.213157168435586</v>
      </c>
    </row>
    <row r="353" spans="1:9" ht="13.5" x14ac:dyDescent="0.25">
      <c r="A353" s="3">
        <f>TITRES_STAT!B356</f>
        <v>42516</v>
      </c>
      <c r="B353" s="5">
        <f>TITRES_STAT!D356</f>
        <v>6.2939999999999996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1.4866650584793433E-2</v>
      </c>
      <c r="G353" s="2">
        <f t="shared" si="51"/>
        <v>1.0671649187847052E-2</v>
      </c>
      <c r="H353" s="2">
        <f t="shared" si="49"/>
        <v>1.3930977605339274</v>
      </c>
      <c r="I353" s="2">
        <f t="shared" si="50"/>
        <v>58.213157168435586</v>
      </c>
    </row>
    <row r="354" spans="1:9" ht="13.5" x14ac:dyDescent="0.25">
      <c r="A354" s="3">
        <f>TITRES_STAT!B357</f>
        <v>42517</v>
      </c>
      <c r="B354" s="5">
        <f>TITRES_STAT!D357</f>
        <v>6.274</v>
      </c>
      <c r="C354" s="2">
        <f t="shared" si="45"/>
        <v>-1.9999999999999574E-2</v>
      </c>
      <c r="D354" s="2">
        <f t="shared" si="46"/>
        <v>0</v>
      </c>
      <c r="E354" s="2">
        <f t="shared" si="47"/>
        <v>1.9999999999999574E-2</v>
      </c>
      <c r="F354" s="2">
        <f t="shared" si="51"/>
        <v>1.3804746971593901E-2</v>
      </c>
      <c r="G354" s="2">
        <f t="shared" si="51"/>
        <v>1.1337959960143662E-2</v>
      </c>
      <c r="H354" s="2">
        <f t="shared" si="49"/>
        <v>1.2175688589589075</v>
      </c>
      <c r="I354" s="2">
        <f t="shared" si="50"/>
        <v>54.905571659701486</v>
      </c>
    </row>
    <row r="355" spans="1:9" ht="13.5" x14ac:dyDescent="0.25">
      <c r="A355" s="3">
        <f>TITRES_STAT!B358</f>
        <v>42520</v>
      </c>
      <c r="B355" s="5">
        <f>TITRES_STAT!D358</f>
        <v>6.08</v>
      </c>
      <c r="C355" s="2">
        <f t="shared" si="45"/>
        <v>-0.19399999999999995</v>
      </c>
      <c r="D355" s="2">
        <f t="shared" si="46"/>
        <v>0</v>
      </c>
      <c r="E355" s="2">
        <f t="shared" si="47"/>
        <v>0.19399999999999995</v>
      </c>
      <c r="F355" s="2">
        <f t="shared" si="51"/>
        <v>1.281869361648005E-2</v>
      </c>
      <c r="G355" s="2">
        <f t="shared" si="51"/>
        <v>2.4385248534419115E-2</v>
      </c>
      <c r="H355" s="2">
        <f t="shared" si="49"/>
        <v>0.5256741016351264</v>
      </c>
      <c r="I355" s="2">
        <f t="shared" si="50"/>
        <v>34.455202527967174</v>
      </c>
    </row>
    <row r="356" spans="1:9" ht="13.5" x14ac:dyDescent="0.25">
      <c r="A356" s="3">
        <f>TITRES_STAT!B359</f>
        <v>42521</v>
      </c>
      <c r="B356" s="5">
        <f>TITRES_STAT!D359</f>
        <v>6.085</v>
      </c>
      <c r="C356" s="2">
        <f t="shared" si="45"/>
        <v>4.9999999999998934E-3</v>
      </c>
      <c r="D356" s="2">
        <f t="shared" si="46"/>
        <v>4.9999999999998934E-3</v>
      </c>
      <c r="E356" s="2">
        <f t="shared" si="47"/>
        <v>0</v>
      </c>
      <c r="F356" s="2">
        <f t="shared" si="51"/>
        <v>1.2260215501017181E-2</v>
      </c>
      <c r="G356" s="2">
        <f t="shared" si="51"/>
        <v>2.2643445067674895E-2</v>
      </c>
      <c r="H356" s="2">
        <f t="shared" si="49"/>
        <v>0.54144656276352121</v>
      </c>
      <c r="I356" s="2">
        <f t="shared" si="50"/>
        <v>35.125873049585991</v>
      </c>
    </row>
    <row r="357" spans="1:9" ht="13.5" x14ac:dyDescent="0.25">
      <c r="A357" s="3">
        <f>TITRES_STAT!B360</f>
        <v>42522</v>
      </c>
      <c r="B357" s="5">
        <f>TITRES_STAT!D360</f>
        <v>6.1310000000000002</v>
      </c>
      <c r="C357" s="2">
        <f t="shared" si="45"/>
        <v>4.6000000000000263E-2</v>
      </c>
      <c r="D357" s="2">
        <f t="shared" si="46"/>
        <v>4.6000000000000263E-2</v>
      </c>
      <c r="E357" s="2">
        <f t="shared" si="47"/>
        <v>0</v>
      </c>
      <c r="F357" s="2">
        <f t="shared" si="51"/>
        <v>1.46702001080874E-2</v>
      </c>
      <c r="G357" s="2">
        <f t="shared" si="51"/>
        <v>2.1026056134269548E-2</v>
      </c>
      <c r="H357" s="2">
        <f t="shared" si="49"/>
        <v>0.69771525455870032</v>
      </c>
      <c r="I357" s="2">
        <f t="shared" si="50"/>
        <v>41.097307259577086</v>
      </c>
    </row>
    <row r="358" spans="1:9" ht="13.5" x14ac:dyDescent="0.25">
      <c r="A358" s="3">
        <f>TITRES_STAT!B361</f>
        <v>42523</v>
      </c>
      <c r="B358" s="5">
        <f>TITRES_STAT!D361</f>
        <v>6.1310000000000002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1.3622328671795442E-2</v>
      </c>
      <c r="G358" s="2">
        <f t="shared" si="51"/>
        <v>1.9524194981821723E-2</v>
      </c>
      <c r="H358" s="2">
        <f t="shared" si="49"/>
        <v>0.69771525455870032</v>
      </c>
      <c r="I358" s="2">
        <f t="shared" si="50"/>
        <v>41.097307259577086</v>
      </c>
    </row>
    <row r="359" spans="1:9" ht="13.5" x14ac:dyDescent="0.25">
      <c r="A359" s="3">
        <f>TITRES_STAT!B362</f>
        <v>42524</v>
      </c>
      <c r="B359" s="5">
        <f>TITRES_STAT!D362</f>
        <v>6.0289999999999999</v>
      </c>
      <c r="C359" s="2">
        <f t="shared" si="45"/>
        <v>-0.10200000000000031</v>
      </c>
      <c r="D359" s="2">
        <f t="shared" si="46"/>
        <v>0</v>
      </c>
      <c r="E359" s="2">
        <f t="shared" si="47"/>
        <v>0.10200000000000031</v>
      </c>
      <c r="F359" s="2">
        <f t="shared" si="51"/>
        <v>1.2649305195238625E-2</v>
      </c>
      <c r="G359" s="2">
        <f t="shared" si="51"/>
        <v>2.5415323911691622E-2</v>
      </c>
      <c r="H359" s="2">
        <f t="shared" si="49"/>
        <v>0.49770387500037566</v>
      </c>
      <c r="I359" s="2">
        <f t="shared" si="50"/>
        <v>33.23112688082287</v>
      </c>
    </row>
    <row r="360" spans="1:9" ht="13.5" x14ac:dyDescent="0.25">
      <c r="A360" s="3">
        <f>TITRES_STAT!B363</f>
        <v>42527</v>
      </c>
      <c r="B360" s="5">
        <f>TITRES_STAT!D363</f>
        <v>6.0289999999999999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1.1745783395578724E-2</v>
      </c>
      <c r="G360" s="2">
        <f t="shared" si="51"/>
        <v>2.3599943632285077E-2</v>
      </c>
      <c r="H360" s="2">
        <f t="shared" si="49"/>
        <v>0.49770387500037566</v>
      </c>
      <c r="I360" s="2">
        <f t="shared" si="50"/>
        <v>33.23112688082287</v>
      </c>
    </row>
    <row r="361" spans="1:9" ht="13.5" x14ac:dyDescent="0.25">
      <c r="A361" s="3">
        <f>TITRES_STAT!B364</f>
        <v>42528</v>
      </c>
      <c r="B361" s="5">
        <f>TITRES_STAT!D364</f>
        <v>6.0289999999999999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1.0906798867323099E-2</v>
      </c>
      <c r="G361" s="2">
        <f t="shared" si="51"/>
        <v>2.1914233372836146E-2</v>
      </c>
      <c r="H361" s="2">
        <f t="shared" si="49"/>
        <v>0.49770387500037555</v>
      </c>
      <c r="I361" s="2">
        <f t="shared" si="50"/>
        <v>33.23112688082287</v>
      </c>
    </row>
    <row r="362" spans="1:9" ht="13.5" x14ac:dyDescent="0.25">
      <c r="A362" s="3">
        <f>TITRES_STAT!B365</f>
        <v>42529</v>
      </c>
      <c r="B362" s="5">
        <f>TITRES_STAT!D365</f>
        <v>5.85</v>
      </c>
      <c r="C362" s="2">
        <f t="shared" si="45"/>
        <v>-0.17900000000000027</v>
      </c>
      <c r="D362" s="2">
        <f t="shared" si="46"/>
        <v>0</v>
      </c>
      <c r="E362" s="2">
        <f t="shared" si="47"/>
        <v>0.17900000000000027</v>
      </c>
      <c r="F362" s="2">
        <f t="shared" si="51"/>
        <v>1.0127741805371449E-2</v>
      </c>
      <c r="G362" s="2">
        <f t="shared" si="51"/>
        <v>3.3134645274776442E-2</v>
      </c>
      <c r="H362" s="2">
        <f t="shared" si="49"/>
        <v>0.30565414904505206</v>
      </c>
      <c r="I362" s="2">
        <f t="shared" si="50"/>
        <v>23.410039271778487</v>
      </c>
    </row>
    <row r="363" spans="1:9" ht="13.5" x14ac:dyDescent="0.25">
      <c r="A363" s="3">
        <f>TITRES_STAT!B366</f>
        <v>42530</v>
      </c>
      <c r="B363" s="5">
        <f>TITRES_STAT!D366</f>
        <v>5.7220000000000004</v>
      </c>
      <c r="C363" s="2">
        <f t="shared" si="45"/>
        <v>-0.12799999999999923</v>
      </c>
      <c r="D363" s="2">
        <f t="shared" si="46"/>
        <v>0</v>
      </c>
      <c r="E363" s="2">
        <f t="shared" si="47"/>
        <v>0.12799999999999923</v>
      </c>
      <c r="F363" s="2">
        <f t="shared" si="51"/>
        <v>9.404331676416345E-3</v>
      </c>
      <c r="G363" s="2">
        <f t="shared" si="51"/>
        <v>3.9910742040863791E-2</v>
      </c>
      <c r="H363" s="2">
        <f t="shared" si="49"/>
        <v>0.23563409737627636</v>
      </c>
      <c r="I363" s="2">
        <f t="shared" si="50"/>
        <v>19.069892768143703</v>
      </c>
    </row>
    <row r="364" spans="1:9" ht="13.5" x14ac:dyDescent="0.25">
      <c r="A364" s="3">
        <f>TITRES_STAT!B367</f>
        <v>42531</v>
      </c>
      <c r="B364" s="5">
        <f>TITRES_STAT!D367</f>
        <v>5.62</v>
      </c>
      <c r="C364" s="2">
        <f t="shared" si="45"/>
        <v>-0.10200000000000031</v>
      </c>
      <c r="D364" s="2">
        <f t="shared" si="46"/>
        <v>0</v>
      </c>
      <c r="E364" s="2">
        <f t="shared" si="47"/>
        <v>0.10200000000000031</v>
      </c>
      <c r="F364" s="2">
        <f t="shared" si="51"/>
        <v>8.7325936995294624E-3</v>
      </c>
      <c r="G364" s="2">
        <f t="shared" si="51"/>
        <v>4.4345689037944967E-2</v>
      </c>
      <c r="H364" s="2">
        <f t="shared" si="49"/>
        <v>0.19692091585401469</v>
      </c>
      <c r="I364" s="2">
        <f t="shared" si="50"/>
        <v>16.452291312288551</v>
      </c>
    </row>
    <row r="365" spans="1:9" ht="13.5" x14ac:dyDescent="0.25">
      <c r="A365" s="3">
        <f>TITRES_STAT!B368</f>
        <v>42534</v>
      </c>
      <c r="B365" s="5">
        <f>TITRES_STAT!D368</f>
        <v>5.62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8.1088370067059299E-3</v>
      </c>
      <c r="G365" s="2">
        <f t="shared" si="52"/>
        <v>4.1178139820948902E-2</v>
      </c>
      <c r="H365" s="2">
        <f t="shared" si="49"/>
        <v>0.19692091585401469</v>
      </c>
      <c r="I365" s="2">
        <f t="shared" si="50"/>
        <v>16.452291312288551</v>
      </c>
    </row>
    <row r="366" spans="1:9" ht="13.5" x14ac:dyDescent="0.25">
      <c r="A366" s="3">
        <f>TITRES_STAT!B369</f>
        <v>42535</v>
      </c>
      <c r="B366" s="5">
        <f>TITRES_STAT!D369</f>
        <v>5.7889999999999997</v>
      </c>
      <c r="C366" s="2">
        <f t="shared" si="45"/>
        <v>0.16899999999999959</v>
      </c>
      <c r="D366" s="2">
        <f t="shared" si="46"/>
        <v>0.16899999999999959</v>
      </c>
      <c r="E366" s="2">
        <f t="shared" si="47"/>
        <v>0</v>
      </c>
      <c r="F366" s="2">
        <f t="shared" si="52"/>
        <v>1.9601062934798335E-2</v>
      </c>
      <c r="G366" s="2">
        <f t="shared" si="52"/>
        <v>3.8236844119452551E-2</v>
      </c>
      <c r="H366" s="2">
        <f t="shared" si="49"/>
        <v>0.51262240350077748</v>
      </c>
      <c r="I366" s="2">
        <f t="shared" si="50"/>
        <v>33.889647694915553</v>
      </c>
    </row>
    <row r="367" spans="1:9" ht="13.5" x14ac:dyDescent="0.25">
      <c r="A367" s="3">
        <f>TITRES_STAT!B370</f>
        <v>42536</v>
      </c>
      <c r="B367" s="5">
        <f>TITRES_STAT!D370</f>
        <v>5.9569999999999999</v>
      </c>
      <c r="C367" s="2">
        <f t="shared" si="45"/>
        <v>0.16800000000000015</v>
      </c>
      <c r="D367" s="2">
        <f t="shared" si="46"/>
        <v>0.16800000000000015</v>
      </c>
      <c r="E367" s="2">
        <f t="shared" si="47"/>
        <v>0</v>
      </c>
      <c r="F367" s="2">
        <f t="shared" si="52"/>
        <v>3.0200987010884178E-2</v>
      </c>
      <c r="G367" s="2">
        <f t="shared" si="52"/>
        <v>3.5505640968063086E-2</v>
      </c>
      <c r="H367" s="2">
        <f t="shared" si="49"/>
        <v>0.85059686820045344</v>
      </c>
      <c r="I367" s="2">
        <f t="shared" si="50"/>
        <v>45.963379859579348</v>
      </c>
    </row>
    <row r="368" spans="1:9" ht="13.5" x14ac:dyDescent="0.25">
      <c r="A368" s="3">
        <f>TITRES_STAT!B371</f>
        <v>42537</v>
      </c>
      <c r="B368" s="5">
        <f>TITRES_STAT!D371</f>
        <v>6.0289999999999999</v>
      </c>
      <c r="C368" s="2">
        <f t="shared" si="45"/>
        <v>7.2000000000000064E-2</v>
      </c>
      <c r="D368" s="2">
        <f t="shared" si="46"/>
        <v>7.2000000000000064E-2</v>
      </c>
      <c r="E368" s="2">
        <f t="shared" si="47"/>
        <v>0</v>
      </c>
      <c r="F368" s="2">
        <f t="shared" si="52"/>
        <v>3.3186630795821029E-2</v>
      </c>
      <c r="G368" s="2">
        <f t="shared" si="52"/>
        <v>3.2969523756058584E-2</v>
      </c>
      <c r="H368" s="2">
        <f t="shared" si="49"/>
        <v>1.0065850826772269</v>
      </c>
      <c r="I368" s="2">
        <f t="shared" si="50"/>
        <v>50.164086804344251</v>
      </c>
    </row>
    <row r="369" spans="1:9" ht="13.5" x14ac:dyDescent="0.25">
      <c r="A369" s="3">
        <f>TITRES_STAT!B372</f>
        <v>42538</v>
      </c>
      <c r="B369" s="5">
        <f>TITRES_STAT!D372</f>
        <v>6.0289999999999999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3.0816157167548097E-2</v>
      </c>
      <c r="G369" s="2">
        <f t="shared" si="52"/>
        <v>3.0614557773482969E-2</v>
      </c>
      <c r="H369" s="2">
        <f t="shared" si="49"/>
        <v>1.0065850826772269</v>
      </c>
      <c r="I369" s="2">
        <f t="shared" si="50"/>
        <v>50.164086804344251</v>
      </c>
    </row>
    <row r="370" spans="1:9" ht="13.5" x14ac:dyDescent="0.25">
      <c r="A370" s="3">
        <f>TITRES_STAT!B373</f>
        <v>42541</v>
      </c>
      <c r="B370" s="5">
        <f>TITRES_STAT!D373</f>
        <v>6.0289999999999999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2.8615003084151804E-2</v>
      </c>
      <c r="G370" s="2">
        <f t="shared" si="52"/>
        <v>2.8427803646805614E-2</v>
      </c>
      <c r="H370" s="2">
        <f t="shared" si="49"/>
        <v>1.0065850826772269</v>
      </c>
      <c r="I370" s="2">
        <f t="shared" si="50"/>
        <v>50.164086804344251</v>
      </c>
    </row>
    <row r="371" spans="1:9" ht="13.5" x14ac:dyDescent="0.25">
      <c r="A371" s="3">
        <f>TITRES_STAT!B374</f>
        <v>42542</v>
      </c>
      <c r="B371" s="5">
        <f>TITRES_STAT!D374</f>
        <v>6.024</v>
      </c>
      <c r="C371" s="2">
        <f t="shared" si="45"/>
        <v>-4.9999999999998934E-3</v>
      </c>
      <c r="D371" s="2">
        <f t="shared" si="46"/>
        <v>0</v>
      </c>
      <c r="E371" s="2">
        <f t="shared" si="47"/>
        <v>4.9999999999998934E-3</v>
      </c>
      <c r="F371" s="2">
        <f t="shared" si="52"/>
        <v>2.6571074292426673E-2</v>
      </c>
      <c r="G371" s="2">
        <f t="shared" si="52"/>
        <v>2.6754389100605205E-2</v>
      </c>
      <c r="H371" s="2">
        <f t="shared" si="49"/>
        <v>0.99314823420227583</v>
      </c>
      <c r="I371" s="2">
        <f t="shared" si="50"/>
        <v>49.828117004040436</v>
      </c>
    </row>
    <row r="372" spans="1:9" ht="13.5" x14ac:dyDescent="0.25">
      <c r="A372" s="3">
        <f>TITRES_STAT!B375</f>
        <v>42543</v>
      </c>
      <c r="B372" s="5">
        <f>TITRES_STAT!D375</f>
        <v>6.024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2.4673140414396198E-2</v>
      </c>
      <c r="G372" s="2">
        <f t="shared" si="52"/>
        <v>2.4843361307704835E-2</v>
      </c>
      <c r="H372" s="2">
        <f t="shared" si="49"/>
        <v>0.99314823420227571</v>
      </c>
      <c r="I372" s="2">
        <f t="shared" si="50"/>
        <v>49.828117004040429</v>
      </c>
    </row>
    <row r="373" spans="1:9" ht="13.5" x14ac:dyDescent="0.25">
      <c r="A373" s="3">
        <f>TITRES_STAT!B376</f>
        <v>42544</v>
      </c>
      <c r="B373" s="5">
        <f>TITRES_STAT!D376</f>
        <v>6.0289999999999999</v>
      </c>
      <c r="C373" s="2">
        <f t="shared" si="45"/>
        <v>4.9999999999998934E-3</v>
      </c>
      <c r="D373" s="2">
        <f t="shared" si="46"/>
        <v>4.9999999999998934E-3</v>
      </c>
      <c r="E373" s="2">
        <f t="shared" si="47"/>
        <v>0</v>
      </c>
      <c r="F373" s="2">
        <f t="shared" si="52"/>
        <v>2.3267916099082176E-2</v>
      </c>
      <c r="G373" s="2">
        <f t="shared" si="52"/>
        <v>2.3068835500011632E-2</v>
      </c>
      <c r="H373" s="2">
        <f t="shared" si="49"/>
        <v>1.0086298503914706</v>
      </c>
      <c r="I373" s="2">
        <f t="shared" si="50"/>
        <v>50.214819330445295</v>
      </c>
    </row>
    <row r="374" spans="1:9" ht="13.5" x14ac:dyDescent="0.25">
      <c r="A374" s="3">
        <f>TITRES_STAT!B377</f>
        <v>42545</v>
      </c>
      <c r="B374" s="5">
        <f>TITRES_STAT!D377</f>
        <v>6.0289999999999999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2.1605922092004879E-2</v>
      </c>
      <c r="G374" s="2">
        <f t="shared" si="52"/>
        <v>2.1421061535725087E-2</v>
      </c>
      <c r="H374" s="2">
        <f t="shared" si="49"/>
        <v>1.0086298503914706</v>
      </c>
      <c r="I374" s="2">
        <f t="shared" si="50"/>
        <v>50.214819330445295</v>
      </c>
    </row>
    <row r="375" spans="1:9" ht="13.5" x14ac:dyDescent="0.25">
      <c r="A375" s="3">
        <f>TITRES_STAT!B378</f>
        <v>42548</v>
      </c>
      <c r="B375" s="5">
        <f>TITRES_STAT!D378</f>
        <v>6.0289999999999999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2.0062641942575957E-2</v>
      </c>
      <c r="G375" s="2">
        <f t="shared" si="52"/>
        <v>1.9890985711744722E-2</v>
      </c>
      <c r="H375" s="2">
        <f t="shared" si="49"/>
        <v>1.0086298503914706</v>
      </c>
      <c r="I375" s="2">
        <f t="shared" si="50"/>
        <v>50.214819330445295</v>
      </c>
    </row>
    <row r="376" spans="1:9" ht="13.5" x14ac:dyDescent="0.25">
      <c r="A376" s="3">
        <f>TITRES_STAT!B379</f>
        <v>42549</v>
      </c>
      <c r="B376" s="5">
        <f>TITRES_STAT!D379</f>
        <v>6.0289999999999999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1.8629596089534819E-2</v>
      </c>
      <c r="G376" s="2">
        <f t="shared" si="52"/>
        <v>1.8470201018048669E-2</v>
      </c>
      <c r="H376" s="2">
        <f t="shared" si="49"/>
        <v>1.0086298503914708</v>
      </c>
      <c r="I376" s="2">
        <f t="shared" si="50"/>
        <v>50.214819330445309</v>
      </c>
    </row>
    <row r="377" spans="1:9" ht="13.5" x14ac:dyDescent="0.25">
      <c r="A377" s="3">
        <f>TITRES_STAT!B380</f>
        <v>42550</v>
      </c>
      <c r="B377" s="5">
        <f>TITRES_STAT!D380</f>
        <v>6.0289999999999999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1.7298910654568046E-2</v>
      </c>
      <c r="G377" s="2">
        <f t="shared" si="52"/>
        <v>1.7150900945330907E-2</v>
      </c>
      <c r="H377" s="2">
        <f t="shared" si="49"/>
        <v>1.0086298503914706</v>
      </c>
      <c r="I377" s="2">
        <f t="shared" si="50"/>
        <v>50.214819330445295</v>
      </c>
    </row>
    <row r="378" spans="1:9" ht="13.5" x14ac:dyDescent="0.25">
      <c r="A378" s="3">
        <f>TITRES_STAT!B381</f>
        <v>42551</v>
      </c>
      <c r="B378" s="5">
        <f>TITRES_STAT!D381</f>
        <v>6.0289999999999999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1.6063274179241756E-2</v>
      </c>
      <c r="G378" s="2">
        <f t="shared" si="52"/>
        <v>1.5925836592092985E-2</v>
      </c>
      <c r="H378" s="2">
        <f t="shared" si="49"/>
        <v>1.0086298503914706</v>
      </c>
      <c r="I378" s="2">
        <f t="shared" si="50"/>
        <v>50.214819330445295</v>
      </c>
    </row>
    <row r="379" spans="1:9" ht="13.5" x14ac:dyDescent="0.25">
      <c r="A379" s="3">
        <f>TITRES_STAT!B382</f>
        <v>42552</v>
      </c>
      <c r="B379" s="5">
        <f>TITRES_STAT!D382</f>
        <v>6.0289999999999999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1.4915897452153059E-2</v>
      </c>
      <c r="G379" s="2">
        <f t="shared" si="52"/>
        <v>1.4788276835514914E-2</v>
      </c>
      <c r="H379" s="2">
        <f t="shared" si="49"/>
        <v>1.0086298503914708</v>
      </c>
      <c r="I379" s="2">
        <f t="shared" si="50"/>
        <v>50.214819330445309</v>
      </c>
    </row>
    <row r="380" spans="1:9" ht="13.5" x14ac:dyDescent="0.25">
      <c r="A380" s="3">
        <f>TITRES_STAT!B383</f>
        <v>42555</v>
      </c>
      <c r="B380" s="5">
        <f>TITRES_STAT!D383</f>
        <v>5.9779999999999998</v>
      </c>
      <c r="C380" s="2">
        <f t="shared" si="45"/>
        <v>-5.1000000000000156E-2</v>
      </c>
      <c r="D380" s="2">
        <f t="shared" si="46"/>
        <v>0</v>
      </c>
      <c r="E380" s="2">
        <f t="shared" si="47"/>
        <v>5.1000000000000156E-2</v>
      </c>
      <c r="F380" s="2">
        <f t="shared" si="52"/>
        <v>1.3850476205570698E-2</v>
      </c>
      <c r="G380" s="2">
        <f t="shared" si="52"/>
        <v>1.7374828490121001E-2</v>
      </c>
      <c r="H380" s="2">
        <f t="shared" si="49"/>
        <v>0.79715757847312374</v>
      </c>
      <c r="I380" s="2">
        <f t="shared" si="50"/>
        <v>44.356576630881406</v>
      </c>
    </row>
    <row r="381" spans="1:9" ht="13.5" x14ac:dyDescent="0.25">
      <c r="A381" s="3">
        <f>TITRES_STAT!B384</f>
        <v>42559</v>
      </c>
      <c r="B381" s="5">
        <f>TITRES_STAT!D384</f>
        <v>5.875</v>
      </c>
      <c r="C381" s="2">
        <f t="shared" si="45"/>
        <v>-0.10299999999999976</v>
      </c>
      <c r="D381" s="2">
        <f t="shared" si="46"/>
        <v>0</v>
      </c>
      <c r="E381" s="2">
        <f t="shared" si="47"/>
        <v>0.10299999999999976</v>
      </c>
      <c r="F381" s="2">
        <f t="shared" ref="F381:G396" si="53">((F380*13)+D381)/14</f>
        <v>1.2861156476601363E-2</v>
      </c>
      <c r="G381" s="2">
        <f t="shared" si="53"/>
        <v>2.3490912169398057E-2</v>
      </c>
      <c r="H381" s="2">
        <f t="shared" si="49"/>
        <v>0.5474949794991687</v>
      </c>
      <c r="I381" s="2">
        <f t="shared" si="50"/>
        <v>35.37943494177668</v>
      </c>
    </row>
    <row r="382" spans="1:9" ht="13.5" x14ac:dyDescent="0.25">
      <c r="A382" s="3">
        <f>TITRES_STAT!B385</f>
        <v>42562</v>
      </c>
      <c r="B382" s="5">
        <f>TITRES_STAT!D385</f>
        <v>5.875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1.1942502442558409E-2</v>
      </c>
      <c r="G382" s="2">
        <f t="shared" si="53"/>
        <v>2.1812989871583911E-2</v>
      </c>
      <c r="H382" s="2">
        <f t="shared" si="49"/>
        <v>0.54749497949916881</v>
      </c>
      <c r="I382" s="2">
        <f t="shared" si="50"/>
        <v>35.37943494177668</v>
      </c>
    </row>
    <row r="383" spans="1:9" ht="13.5" x14ac:dyDescent="0.25">
      <c r="A383" s="3">
        <f>TITRES_STAT!B386</f>
        <v>42563</v>
      </c>
      <c r="B383" s="5">
        <f>TITRES_STAT!D386</f>
        <v>5.875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1.1089466553804236E-2</v>
      </c>
      <c r="G383" s="2">
        <f t="shared" si="53"/>
        <v>2.0254919166470774E-2</v>
      </c>
      <c r="H383" s="2">
        <f t="shared" si="49"/>
        <v>0.5474949794991687</v>
      </c>
      <c r="I383" s="2">
        <f t="shared" si="50"/>
        <v>35.37943494177668</v>
      </c>
    </row>
    <row r="384" spans="1:9" ht="13.5" x14ac:dyDescent="0.25">
      <c r="A384" s="3">
        <f>TITRES_STAT!B387</f>
        <v>42564</v>
      </c>
      <c r="B384" s="5">
        <f>TITRES_STAT!D387</f>
        <v>5.875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1.0297361799961076E-2</v>
      </c>
      <c r="G384" s="2">
        <f t="shared" si="53"/>
        <v>1.8808139226008574E-2</v>
      </c>
      <c r="H384" s="2">
        <f t="shared" si="49"/>
        <v>0.54749497949916881</v>
      </c>
      <c r="I384" s="2">
        <f t="shared" si="50"/>
        <v>35.37943494177668</v>
      </c>
    </row>
    <row r="385" spans="1:9" ht="13.5" x14ac:dyDescent="0.25">
      <c r="A385" s="3">
        <f>TITRES_STAT!B388</f>
        <v>42565</v>
      </c>
      <c r="B385" s="5">
        <f>TITRES_STAT!D388</f>
        <v>5.875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9.5618359571067145E-3</v>
      </c>
      <c r="G385" s="2">
        <f t="shared" si="53"/>
        <v>1.7464700709865104E-2</v>
      </c>
      <c r="H385" s="2">
        <f t="shared" si="49"/>
        <v>0.54749497949916881</v>
      </c>
      <c r="I385" s="2">
        <f t="shared" si="50"/>
        <v>35.37943494177668</v>
      </c>
    </row>
    <row r="386" spans="1:9" ht="13.5" x14ac:dyDescent="0.25">
      <c r="A386" s="3">
        <f>TITRES_STAT!B389</f>
        <v>42566</v>
      </c>
      <c r="B386" s="5">
        <f>TITRES_STAT!D389</f>
        <v>5.875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8.8788476744562344E-3</v>
      </c>
      <c r="G386" s="2">
        <f t="shared" si="53"/>
        <v>1.6217222087731884E-2</v>
      </c>
      <c r="H386" s="2">
        <f t="shared" si="49"/>
        <v>0.5474949794991687</v>
      </c>
      <c r="I386" s="2">
        <f t="shared" si="50"/>
        <v>35.37943494177668</v>
      </c>
    </row>
    <row r="387" spans="1:9" ht="13.5" x14ac:dyDescent="0.25">
      <c r="A387" s="3">
        <f>TITRES_STAT!B390</f>
        <v>42569</v>
      </c>
      <c r="B387" s="5">
        <f>TITRES_STAT!D390</f>
        <v>6.0289999999999999</v>
      </c>
      <c r="C387" s="2">
        <f t="shared" ref="C387:C450" si="54">B387-B386</f>
        <v>0.15399999999999991</v>
      </c>
      <c r="D387" s="2">
        <f t="shared" ref="D387:D450" si="55">IF(C387&gt;0,C387,0)</f>
        <v>0.15399999999999991</v>
      </c>
      <c r="E387" s="2">
        <f t="shared" ref="E387:E450" si="56">IF(C387&lt;0,-C387,0)</f>
        <v>0</v>
      </c>
      <c r="F387" s="2">
        <f t="shared" si="53"/>
        <v>1.9244644269137929E-2</v>
      </c>
      <c r="G387" s="2">
        <f t="shared" si="53"/>
        <v>1.5058849081465321E-2</v>
      </c>
      <c r="H387" s="2">
        <f t="shared" si="49"/>
        <v>1.2779624900301678</v>
      </c>
      <c r="I387" s="2">
        <f t="shared" si="50"/>
        <v>56.101120875490949</v>
      </c>
    </row>
    <row r="388" spans="1:9" ht="13.5" x14ac:dyDescent="0.25">
      <c r="A388" s="3">
        <f>TITRES_STAT!B391</f>
        <v>42570</v>
      </c>
      <c r="B388" s="5">
        <f>TITRES_STAT!D391</f>
        <v>6.0289999999999999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1.7870026821342363E-2</v>
      </c>
      <c r="G388" s="2">
        <f t="shared" si="53"/>
        <v>1.3983217004217799E-2</v>
      </c>
      <c r="H388" s="2">
        <f t="shared" si="49"/>
        <v>1.2779624900301678</v>
      </c>
      <c r="I388" s="2">
        <f t="shared" si="50"/>
        <v>56.101120875490949</v>
      </c>
    </row>
    <row r="389" spans="1:9" ht="13.5" x14ac:dyDescent="0.25">
      <c r="A389" s="3">
        <f>TITRES_STAT!B392</f>
        <v>42571</v>
      </c>
      <c r="B389" s="5">
        <f>TITRES_STAT!D392</f>
        <v>6.0289999999999999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1.6593596334103622E-2</v>
      </c>
      <c r="G389" s="2">
        <f t="shared" si="53"/>
        <v>1.2984415789630813E-2</v>
      </c>
      <c r="H389" s="2">
        <f t="shared" si="49"/>
        <v>1.2779624900301678</v>
      </c>
      <c r="I389" s="2">
        <f t="shared" si="50"/>
        <v>56.101120875490949</v>
      </c>
    </row>
    <row r="390" spans="1:9" ht="13.5" x14ac:dyDescent="0.25">
      <c r="A390" s="3">
        <f>TITRES_STAT!B393</f>
        <v>42572</v>
      </c>
      <c r="B390" s="5">
        <f>TITRES_STAT!D393</f>
        <v>5.8239999999999998</v>
      </c>
      <c r="C390" s="2">
        <f t="shared" si="54"/>
        <v>-0.20500000000000007</v>
      </c>
      <c r="D390" s="2">
        <f t="shared" si="55"/>
        <v>0</v>
      </c>
      <c r="E390" s="2">
        <f t="shared" si="56"/>
        <v>0.20500000000000007</v>
      </c>
      <c r="F390" s="2">
        <f t="shared" si="53"/>
        <v>1.540833945309622E-2</v>
      </c>
      <c r="G390" s="2">
        <f t="shared" si="53"/>
        <v>2.6699814661800048E-2</v>
      </c>
      <c r="H390" s="2">
        <f t="shared" si="49"/>
        <v>0.57709537119526289</v>
      </c>
      <c r="I390" s="2">
        <f t="shared" si="50"/>
        <v>36.592293765841745</v>
      </c>
    </row>
    <row r="391" spans="1:9" ht="13.5" x14ac:dyDescent="0.25">
      <c r="A391" s="3">
        <f>TITRES_STAT!B394</f>
        <v>42573</v>
      </c>
      <c r="B391" s="5">
        <f>TITRES_STAT!D394</f>
        <v>5.8239999999999998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1.4307743777875062E-2</v>
      </c>
      <c r="G391" s="2">
        <f t="shared" si="53"/>
        <v>2.4792685043100043E-2</v>
      </c>
      <c r="H391" s="2">
        <f t="shared" si="49"/>
        <v>0.57709537119526289</v>
      </c>
      <c r="I391" s="2">
        <f t="shared" si="50"/>
        <v>36.592293765841745</v>
      </c>
    </row>
    <row r="392" spans="1:9" ht="13.5" x14ac:dyDescent="0.25">
      <c r="A392" s="3">
        <f>TITRES_STAT!B395</f>
        <v>42577</v>
      </c>
      <c r="B392" s="5">
        <f>TITRES_STAT!D395</f>
        <v>5.9210000000000003</v>
      </c>
      <c r="C392" s="2">
        <f t="shared" si="54"/>
        <v>9.7000000000000419E-2</v>
      </c>
      <c r="D392" s="2">
        <f t="shared" si="55"/>
        <v>9.7000000000000419E-2</v>
      </c>
      <c r="E392" s="2">
        <f t="shared" si="56"/>
        <v>0</v>
      </c>
      <c r="F392" s="2">
        <f t="shared" si="53"/>
        <v>2.0214333508026872E-2</v>
      </c>
      <c r="G392" s="2">
        <f t="shared" si="53"/>
        <v>2.3021778968592897E-2</v>
      </c>
      <c r="H392" s="2">
        <f t="shared" si="49"/>
        <v>0.87805262727975808</v>
      </c>
      <c r="I392" s="2">
        <f t="shared" si="50"/>
        <v>46.753355817912436</v>
      </c>
    </row>
    <row r="393" spans="1:9" ht="13.5" x14ac:dyDescent="0.25">
      <c r="A393" s="3">
        <f>TITRES_STAT!B396</f>
        <v>42578</v>
      </c>
      <c r="B393" s="5">
        <f>TITRES_STAT!D396</f>
        <v>5.9269999999999996</v>
      </c>
      <c r="C393" s="2">
        <f t="shared" si="54"/>
        <v>5.9999999999993392E-3</v>
      </c>
      <c r="D393" s="2">
        <f t="shared" si="55"/>
        <v>5.9999999999993392E-3</v>
      </c>
      <c r="E393" s="2">
        <f t="shared" si="56"/>
        <v>0</v>
      </c>
      <c r="F393" s="2">
        <f t="shared" si="53"/>
        <v>1.9199023971739192E-2</v>
      </c>
      <c r="G393" s="2">
        <f t="shared" si="53"/>
        <v>2.1377366185121975E-2</v>
      </c>
      <c r="H393" s="2">
        <f t="shared" si="49"/>
        <v>0.8981005333155192</v>
      </c>
      <c r="I393" s="2">
        <f t="shared" si="50"/>
        <v>47.315751592290866</v>
      </c>
    </row>
    <row r="394" spans="1:9" ht="13.5" x14ac:dyDescent="0.25">
      <c r="A394" s="3">
        <f>TITRES_STAT!B397</f>
        <v>42579</v>
      </c>
      <c r="B394" s="5">
        <f>TITRES_STAT!D397</f>
        <v>5.9269999999999996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1.7827665116614964E-2</v>
      </c>
      <c r="G394" s="2">
        <f t="shared" si="53"/>
        <v>1.9850411457613262E-2</v>
      </c>
      <c r="H394" s="2">
        <f t="shared" si="49"/>
        <v>0.8981005333155192</v>
      </c>
      <c r="I394" s="2">
        <f t="shared" si="50"/>
        <v>47.315751592290866</v>
      </c>
    </row>
    <row r="395" spans="1:9" ht="13.5" x14ac:dyDescent="0.25">
      <c r="A395" s="3">
        <f>TITRES_STAT!B398</f>
        <v>42580</v>
      </c>
      <c r="B395" s="5">
        <f>TITRES_STAT!D398</f>
        <v>5.9269999999999996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1.655426046542818E-2</v>
      </c>
      <c r="G395" s="2">
        <f t="shared" si="53"/>
        <v>1.8432524924926603E-2</v>
      </c>
      <c r="H395" s="2">
        <f t="shared" si="49"/>
        <v>0.89810053331551909</v>
      </c>
      <c r="I395" s="2">
        <f t="shared" si="50"/>
        <v>47.315751592290866</v>
      </c>
    </row>
    <row r="396" spans="1:9" ht="13.5" x14ac:dyDescent="0.25">
      <c r="A396" s="3">
        <f>TITRES_STAT!B399</f>
        <v>42583</v>
      </c>
      <c r="B396" s="5">
        <f>TITRES_STAT!D399</f>
        <v>5.8239999999999998</v>
      </c>
      <c r="C396" s="2">
        <f t="shared" si="54"/>
        <v>-0.10299999999999976</v>
      </c>
      <c r="D396" s="2">
        <f t="shared" si="55"/>
        <v>0</v>
      </c>
      <c r="E396" s="2">
        <f t="shared" si="56"/>
        <v>0.10299999999999976</v>
      </c>
      <c r="F396" s="2">
        <f t="shared" si="53"/>
        <v>1.5371813289326167E-2</v>
      </c>
      <c r="G396" s="2">
        <f t="shared" si="53"/>
        <v>2.4473058858860398E-2</v>
      </c>
      <c r="H396" s="2">
        <f t="shared" si="49"/>
        <v>0.6281116462791837</v>
      </c>
      <c r="I396" s="2">
        <f t="shared" si="50"/>
        <v>38.579150742803357</v>
      </c>
    </row>
    <row r="397" spans="1:9" ht="13.5" x14ac:dyDescent="0.25">
      <c r="A397" s="3">
        <f>TITRES_STAT!B400</f>
        <v>42584</v>
      </c>
      <c r="B397" s="5">
        <f>TITRES_STAT!D400</f>
        <v>5.8239999999999998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1.4273826625802869E-2</v>
      </c>
      <c r="G397" s="2">
        <f t="shared" si="57"/>
        <v>2.2724983226084655E-2</v>
      </c>
      <c r="H397" s="2">
        <f t="shared" si="49"/>
        <v>0.62811164627918381</v>
      </c>
      <c r="I397" s="2">
        <f t="shared" si="50"/>
        <v>38.579150742803364</v>
      </c>
    </row>
    <row r="398" spans="1:9" ht="13.5" x14ac:dyDescent="0.25">
      <c r="A398" s="3">
        <f>TITRES_STAT!B401</f>
        <v>42585</v>
      </c>
      <c r="B398" s="5">
        <f>TITRES_STAT!D401</f>
        <v>5.7729999999999997</v>
      </c>
      <c r="C398" s="2">
        <f t="shared" si="54"/>
        <v>-5.1000000000000156E-2</v>
      </c>
      <c r="D398" s="2">
        <f t="shared" si="55"/>
        <v>0</v>
      </c>
      <c r="E398" s="2">
        <f t="shared" si="56"/>
        <v>5.1000000000000156E-2</v>
      </c>
      <c r="F398" s="2">
        <f t="shared" si="57"/>
        <v>1.3254267581102664E-2</v>
      </c>
      <c r="G398" s="2">
        <f t="shared" si="57"/>
        <v>2.4744627281364333E-2</v>
      </c>
      <c r="H398" s="2">
        <f t="shared" si="49"/>
        <v>0.53564223984431214</v>
      </c>
      <c r="I398" s="2">
        <f t="shared" si="50"/>
        <v>34.880665948510057</v>
      </c>
    </row>
    <row r="399" spans="1:9" ht="13.5" x14ac:dyDescent="0.25">
      <c r="A399" s="3">
        <f>TITRES_STAT!B402</f>
        <v>42586</v>
      </c>
      <c r="B399" s="5">
        <f>TITRES_STAT!D402</f>
        <v>5.7729999999999997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1.2307534182452475E-2</v>
      </c>
      <c r="G399" s="2">
        <f t="shared" si="57"/>
        <v>2.2977153904124022E-2</v>
      </c>
      <c r="H399" s="2">
        <f t="shared" si="49"/>
        <v>0.53564223984431225</v>
      </c>
      <c r="I399" s="2">
        <f t="shared" si="50"/>
        <v>34.880665948510057</v>
      </c>
    </row>
    <row r="400" spans="1:9" ht="13.5" x14ac:dyDescent="0.25">
      <c r="A400" s="3">
        <f>TITRES_STAT!B403</f>
        <v>42587</v>
      </c>
      <c r="B400" s="5">
        <f>TITRES_STAT!D403</f>
        <v>5.7729999999999997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1.1428424597991583E-2</v>
      </c>
      <c r="G400" s="2">
        <f t="shared" si="57"/>
        <v>2.133592862525802E-2</v>
      </c>
      <c r="H400" s="2">
        <f t="shared" si="49"/>
        <v>0.53564223984431225</v>
      </c>
      <c r="I400" s="2">
        <f t="shared" si="50"/>
        <v>34.880665948510057</v>
      </c>
    </row>
    <row r="401" spans="1:9" ht="13.5" x14ac:dyDescent="0.25">
      <c r="A401" s="3">
        <f>TITRES_STAT!B404</f>
        <v>42590</v>
      </c>
      <c r="B401" s="5">
        <f>TITRES_STAT!D404</f>
        <v>5.7220000000000004</v>
      </c>
      <c r="C401" s="2">
        <f t="shared" si="54"/>
        <v>-5.0999999999999268E-2</v>
      </c>
      <c r="D401" s="2">
        <f t="shared" si="55"/>
        <v>0</v>
      </c>
      <c r="E401" s="2">
        <f t="shared" si="56"/>
        <v>5.0999999999999268E-2</v>
      </c>
      <c r="F401" s="2">
        <f t="shared" si="57"/>
        <v>1.0612108555277899E-2</v>
      </c>
      <c r="G401" s="2">
        <f t="shared" si="57"/>
        <v>2.3454790866310967E-2</v>
      </c>
      <c r="H401" s="2">
        <f t="shared" ref="H401:H464" si="58">F401/G401</f>
        <v>0.45244950661745126</v>
      </c>
      <c r="I401" s="2">
        <f t="shared" ref="I401:I464" si="59">IF(G401=0,100,100-(100/(1+H401)))</f>
        <v>31.150790754243971</v>
      </c>
    </row>
    <row r="402" spans="1:9" ht="13.5" x14ac:dyDescent="0.25">
      <c r="A402" s="3">
        <f>TITRES_STAT!B405</f>
        <v>42591</v>
      </c>
      <c r="B402" s="5">
        <f>TITRES_STAT!D405</f>
        <v>5.7220000000000004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9.8541008013294778E-3</v>
      </c>
      <c r="G402" s="2">
        <f t="shared" si="57"/>
        <v>2.1779448661574469E-2</v>
      </c>
      <c r="H402" s="2">
        <f t="shared" si="58"/>
        <v>0.45244950661745126</v>
      </c>
      <c r="I402" s="2">
        <f t="shared" si="59"/>
        <v>31.150790754243971</v>
      </c>
    </row>
    <row r="403" spans="1:9" ht="13.5" x14ac:dyDescent="0.25">
      <c r="A403" s="3">
        <f>TITRES_STAT!B406</f>
        <v>42592</v>
      </c>
      <c r="B403" s="5">
        <f>TITRES_STAT!D406</f>
        <v>5.7220000000000004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9.1502364583773716E-3</v>
      </c>
      <c r="G403" s="2">
        <f t="shared" si="57"/>
        <v>2.0223773757176291E-2</v>
      </c>
      <c r="H403" s="2">
        <f t="shared" si="58"/>
        <v>0.45244950661745126</v>
      </c>
      <c r="I403" s="2">
        <f t="shared" si="59"/>
        <v>31.150790754243971</v>
      </c>
    </row>
    <row r="404" spans="1:9" ht="13.5" x14ac:dyDescent="0.25">
      <c r="A404" s="3">
        <f>TITRES_STAT!B407</f>
        <v>42593</v>
      </c>
      <c r="B404" s="5">
        <f>TITRES_STAT!D407</f>
        <v>5.7220000000000004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8.4966481399218457E-3</v>
      </c>
      <c r="G404" s="2">
        <f t="shared" si="57"/>
        <v>1.8779218488806558E-2</v>
      </c>
      <c r="H404" s="2">
        <f t="shared" si="58"/>
        <v>0.45244950661745126</v>
      </c>
      <c r="I404" s="2">
        <f t="shared" si="59"/>
        <v>31.150790754243971</v>
      </c>
    </row>
    <row r="405" spans="1:9" ht="13.5" x14ac:dyDescent="0.25">
      <c r="A405" s="3">
        <f>TITRES_STAT!B408</f>
        <v>42594</v>
      </c>
      <c r="B405" s="5">
        <f>TITRES_STAT!D408</f>
        <v>5.6710000000000003</v>
      </c>
      <c r="C405" s="2">
        <f t="shared" si="54"/>
        <v>-5.1000000000000156E-2</v>
      </c>
      <c r="D405" s="2">
        <f t="shared" si="55"/>
        <v>0</v>
      </c>
      <c r="E405" s="2">
        <f t="shared" si="56"/>
        <v>5.1000000000000156E-2</v>
      </c>
      <c r="F405" s="2">
        <f t="shared" si="57"/>
        <v>7.8897447013559999E-3</v>
      </c>
      <c r="G405" s="2">
        <f t="shared" si="57"/>
        <v>2.1080702882463245E-2</v>
      </c>
      <c r="H405" s="2">
        <f t="shared" si="58"/>
        <v>0.37426383481356179</v>
      </c>
      <c r="I405" s="2">
        <f t="shared" si="59"/>
        <v>27.2337687518595</v>
      </c>
    </row>
    <row r="406" spans="1:9" ht="13.5" x14ac:dyDescent="0.25">
      <c r="A406" s="3">
        <f>TITRES_STAT!B409</f>
        <v>42597</v>
      </c>
      <c r="B406" s="5">
        <f>TITRES_STAT!D409</f>
        <v>5.6710000000000003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7.3261915084019994E-3</v>
      </c>
      <c r="G406" s="2">
        <f t="shared" si="57"/>
        <v>1.9574938390858727E-2</v>
      </c>
      <c r="H406" s="2">
        <f t="shared" si="58"/>
        <v>0.37426383481356179</v>
      </c>
      <c r="I406" s="2">
        <f t="shared" si="59"/>
        <v>27.2337687518595</v>
      </c>
    </row>
    <row r="407" spans="1:9" ht="13.5" x14ac:dyDescent="0.25">
      <c r="A407" s="3">
        <f>TITRES_STAT!B410</f>
        <v>42598</v>
      </c>
      <c r="B407" s="5">
        <f>TITRES_STAT!D410</f>
        <v>5.6150000000000002</v>
      </c>
      <c r="C407" s="2">
        <f t="shared" si="54"/>
        <v>-5.600000000000005E-2</v>
      </c>
      <c r="D407" s="2">
        <f t="shared" si="55"/>
        <v>0</v>
      </c>
      <c r="E407" s="2">
        <f t="shared" si="56"/>
        <v>5.600000000000005E-2</v>
      </c>
      <c r="F407" s="2">
        <f t="shared" si="57"/>
        <v>6.8028921149447131E-3</v>
      </c>
      <c r="G407" s="2">
        <f t="shared" si="57"/>
        <v>2.2176728505797393E-2</v>
      </c>
      <c r="H407" s="2">
        <f t="shared" si="58"/>
        <v>0.3067581457367039</v>
      </c>
      <c r="I407" s="2">
        <f t="shared" si="59"/>
        <v>23.474745249341041</v>
      </c>
    </row>
    <row r="408" spans="1:9" ht="13.5" x14ac:dyDescent="0.25">
      <c r="A408" s="3">
        <f>TITRES_STAT!B411</f>
        <v>42599</v>
      </c>
      <c r="B408" s="5">
        <f>TITRES_STAT!D411</f>
        <v>5.6150000000000002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6.3169712495915195E-3</v>
      </c>
      <c r="G408" s="2">
        <f t="shared" si="57"/>
        <v>2.0592676469669006E-2</v>
      </c>
      <c r="H408" s="2">
        <f t="shared" si="58"/>
        <v>0.30675814573670396</v>
      </c>
      <c r="I408" s="2">
        <f t="shared" si="59"/>
        <v>23.474745249341041</v>
      </c>
    </row>
    <row r="409" spans="1:9" ht="13.5" x14ac:dyDescent="0.25">
      <c r="A409" s="3">
        <f>TITRES_STAT!B412</f>
        <v>42600</v>
      </c>
      <c r="B409" s="5">
        <f>TITRES_STAT!D412</f>
        <v>5.6150000000000002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5.8657590174778394E-3</v>
      </c>
      <c r="G409" s="2">
        <f t="shared" si="57"/>
        <v>1.9121771007549793E-2</v>
      </c>
      <c r="H409" s="2">
        <f t="shared" si="58"/>
        <v>0.3067581457367039</v>
      </c>
      <c r="I409" s="2">
        <f t="shared" si="59"/>
        <v>23.474745249341041</v>
      </c>
    </row>
    <row r="410" spans="1:9" ht="13.5" x14ac:dyDescent="0.25">
      <c r="A410" s="3">
        <f>TITRES_STAT!B413</f>
        <v>42601</v>
      </c>
      <c r="B410" s="5">
        <f>TITRES_STAT!D413</f>
        <v>5.569</v>
      </c>
      <c r="C410" s="2">
        <f t="shared" si="54"/>
        <v>-4.6000000000000263E-2</v>
      </c>
      <c r="D410" s="2">
        <f t="shared" si="55"/>
        <v>0</v>
      </c>
      <c r="E410" s="2">
        <f t="shared" si="56"/>
        <v>4.6000000000000263E-2</v>
      </c>
      <c r="F410" s="2">
        <f t="shared" si="57"/>
        <v>5.446776230515136E-3</v>
      </c>
      <c r="G410" s="2">
        <f t="shared" si="57"/>
        <v>2.1041644507010539E-2</v>
      </c>
      <c r="H410" s="2">
        <f t="shared" si="58"/>
        <v>0.25885696475389119</v>
      </c>
      <c r="I410" s="2">
        <f t="shared" si="59"/>
        <v>20.562857576475992</v>
      </c>
    </row>
    <row r="411" spans="1:9" ht="13.5" x14ac:dyDescent="0.25">
      <c r="A411" s="3">
        <f>TITRES_STAT!B414</f>
        <v>42604</v>
      </c>
      <c r="B411" s="5">
        <f>TITRES_STAT!D414</f>
        <v>5.569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5.0577207854783411E-3</v>
      </c>
      <c r="G411" s="2">
        <f t="shared" si="57"/>
        <v>1.953866989936693E-2</v>
      </c>
      <c r="H411" s="2">
        <f t="shared" si="58"/>
        <v>0.25885696475389125</v>
      </c>
      <c r="I411" s="2">
        <f t="shared" si="59"/>
        <v>20.562857576475992</v>
      </c>
    </row>
    <row r="412" spans="1:9" ht="13.5" x14ac:dyDescent="0.25">
      <c r="A412" s="3">
        <f>TITRES_STAT!B415</f>
        <v>42605</v>
      </c>
      <c r="B412" s="5">
        <f>TITRES_STAT!D415</f>
        <v>5.569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4.696455015087031E-3</v>
      </c>
      <c r="G412" s="2">
        <f t="shared" si="57"/>
        <v>1.8143050620840723E-2</v>
      </c>
      <c r="H412" s="2">
        <f t="shared" si="58"/>
        <v>0.25885696475389119</v>
      </c>
      <c r="I412" s="2">
        <f t="shared" si="59"/>
        <v>20.562857576475992</v>
      </c>
    </row>
    <row r="413" spans="1:9" ht="13.5" x14ac:dyDescent="0.25">
      <c r="A413" s="3">
        <f>TITRES_STAT!B416</f>
        <v>42606</v>
      </c>
      <c r="B413" s="5">
        <f>TITRES_STAT!D416</f>
        <v>5.569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4.3609939425808143E-3</v>
      </c>
      <c r="G413" s="2">
        <f t="shared" si="60"/>
        <v>1.6847118433637814E-2</v>
      </c>
      <c r="H413" s="2">
        <f t="shared" si="58"/>
        <v>0.25885696475389119</v>
      </c>
      <c r="I413" s="2">
        <f t="shared" si="59"/>
        <v>20.562857576475992</v>
      </c>
    </row>
    <row r="414" spans="1:9" ht="13.5" x14ac:dyDescent="0.25">
      <c r="A414" s="3">
        <f>TITRES_STAT!B417</f>
        <v>42607</v>
      </c>
      <c r="B414" s="5">
        <f>TITRES_STAT!D417</f>
        <v>5.569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4.0494943752536127E-3</v>
      </c>
      <c r="G414" s="2">
        <f t="shared" si="60"/>
        <v>1.5643752831235112E-2</v>
      </c>
      <c r="H414" s="2">
        <f t="shared" si="58"/>
        <v>0.25885696475389119</v>
      </c>
      <c r="I414" s="2">
        <f t="shared" si="59"/>
        <v>20.562857576475992</v>
      </c>
    </row>
    <row r="415" spans="1:9" ht="13.5" x14ac:dyDescent="0.25">
      <c r="A415" s="3">
        <f>TITRES_STAT!B418</f>
        <v>42608</v>
      </c>
      <c r="B415" s="5">
        <f>TITRES_STAT!D418</f>
        <v>5.5179999999999998</v>
      </c>
      <c r="C415" s="2">
        <f t="shared" si="54"/>
        <v>-5.1000000000000156E-2</v>
      </c>
      <c r="D415" s="2">
        <f t="shared" si="55"/>
        <v>0</v>
      </c>
      <c r="E415" s="2">
        <f t="shared" si="56"/>
        <v>5.1000000000000156E-2</v>
      </c>
      <c r="F415" s="2">
        <f t="shared" si="60"/>
        <v>3.7602447770212115E-3</v>
      </c>
      <c r="G415" s="2">
        <f t="shared" si="60"/>
        <v>1.8169199057575473E-2</v>
      </c>
      <c r="H415" s="2">
        <f t="shared" si="58"/>
        <v>0.20695710169202058</v>
      </c>
      <c r="I415" s="2">
        <f t="shared" si="59"/>
        <v>17.147013874966191</v>
      </c>
    </row>
    <row r="416" spans="1:9" ht="13.5" x14ac:dyDescent="0.25">
      <c r="A416" s="3">
        <f>TITRES_STAT!B419</f>
        <v>42611</v>
      </c>
      <c r="B416" s="5">
        <f>TITRES_STAT!D419</f>
        <v>5.5179999999999998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3.4916558643768394E-3</v>
      </c>
      <c r="G416" s="2">
        <f t="shared" si="60"/>
        <v>1.6871399124891513E-2</v>
      </c>
      <c r="H416" s="2">
        <f t="shared" si="58"/>
        <v>0.20695710169202056</v>
      </c>
      <c r="I416" s="2">
        <f t="shared" si="59"/>
        <v>17.147013874966191</v>
      </c>
    </row>
    <row r="417" spans="1:9" ht="13.5" x14ac:dyDescent="0.25">
      <c r="A417" s="3">
        <f>TITRES_STAT!B420</f>
        <v>42612</v>
      </c>
      <c r="B417" s="5">
        <f>TITRES_STAT!D420</f>
        <v>5.5179999999999998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3.242251874064208E-3</v>
      </c>
      <c r="G417" s="2">
        <f t="shared" si="60"/>
        <v>1.5666299187399261E-2</v>
      </c>
      <c r="H417" s="2">
        <f t="shared" si="58"/>
        <v>0.20695710169202056</v>
      </c>
      <c r="I417" s="2">
        <f t="shared" si="59"/>
        <v>17.147013874966191</v>
      </c>
    </row>
    <row r="418" spans="1:9" ht="13.5" x14ac:dyDescent="0.25">
      <c r="A418" s="3">
        <f>TITRES_STAT!B421</f>
        <v>42613</v>
      </c>
      <c r="B418" s="5">
        <f>TITRES_STAT!D421</f>
        <v>5.4820000000000002</v>
      </c>
      <c r="C418" s="2">
        <f t="shared" si="54"/>
        <v>-3.5999999999999588E-2</v>
      </c>
      <c r="D418" s="2">
        <f t="shared" si="55"/>
        <v>0</v>
      </c>
      <c r="E418" s="2">
        <f t="shared" si="56"/>
        <v>3.5999999999999588E-2</v>
      </c>
      <c r="F418" s="2">
        <f t="shared" si="60"/>
        <v>3.0106624544881935E-3</v>
      </c>
      <c r="G418" s="2">
        <f t="shared" si="60"/>
        <v>1.7118706388299286E-2</v>
      </c>
      <c r="H418" s="2">
        <f t="shared" si="58"/>
        <v>0.17586974075015357</v>
      </c>
      <c r="I418" s="2">
        <f t="shared" si="59"/>
        <v>14.956566586870096</v>
      </c>
    </row>
    <row r="419" spans="1:9" ht="13.5" x14ac:dyDescent="0.25">
      <c r="A419" s="3">
        <f>TITRES_STAT!B422</f>
        <v>42614</v>
      </c>
      <c r="B419" s="5">
        <f>TITRES_STAT!D422</f>
        <v>5.4669999999999996</v>
      </c>
      <c r="C419" s="2">
        <f t="shared" si="54"/>
        <v>-1.5000000000000568E-2</v>
      </c>
      <c r="D419" s="2">
        <f t="shared" si="55"/>
        <v>0</v>
      </c>
      <c r="E419" s="2">
        <f t="shared" si="56"/>
        <v>1.5000000000000568E-2</v>
      </c>
      <c r="F419" s="2">
        <f t="shared" si="60"/>
        <v>2.7956151363104651E-3</v>
      </c>
      <c r="G419" s="2">
        <f t="shared" si="60"/>
        <v>1.6967370217706522E-2</v>
      </c>
      <c r="H419" s="2">
        <f t="shared" si="58"/>
        <v>0.16476419742365639</v>
      </c>
      <c r="I419" s="2">
        <f t="shared" si="59"/>
        <v>14.145712736371763</v>
      </c>
    </row>
    <row r="420" spans="1:9" ht="13.5" x14ac:dyDescent="0.25">
      <c r="A420" s="3">
        <f>TITRES_STAT!B423</f>
        <v>42615</v>
      </c>
      <c r="B420" s="5">
        <f>TITRES_STAT!D423</f>
        <v>5.4160000000000004</v>
      </c>
      <c r="C420" s="2">
        <f t="shared" si="54"/>
        <v>-5.0999999999999268E-2</v>
      </c>
      <c r="D420" s="2">
        <f t="shared" si="55"/>
        <v>0</v>
      </c>
      <c r="E420" s="2">
        <f t="shared" si="56"/>
        <v>5.0999999999999268E-2</v>
      </c>
      <c r="F420" s="2">
        <f t="shared" si="60"/>
        <v>2.5959283408597176E-3</v>
      </c>
      <c r="G420" s="2">
        <f t="shared" si="60"/>
        <v>1.9398272345013148E-2</v>
      </c>
      <c r="H420" s="2">
        <f t="shared" si="58"/>
        <v>0.13382265671339907</v>
      </c>
      <c r="I420" s="2">
        <f t="shared" si="59"/>
        <v>11.802785552134722</v>
      </c>
    </row>
    <row r="421" spans="1:9" ht="13.5" x14ac:dyDescent="0.25">
      <c r="A421" s="3">
        <f>TITRES_STAT!B424</f>
        <v>42618</v>
      </c>
      <c r="B421" s="5">
        <f>TITRES_STAT!D424</f>
        <v>5.492</v>
      </c>
      <c r="C421" s="2">
        <f t="shared" si="54"/>
        <v>7.5999999999999623E-2</v>
      </c>
      <c r="D421" s="2">
        <f t="shared" si="55"/>
        <v>7.5999999999999623E-2</v>
      </c>
      <c r="E421" s="2">
        <f t="shared" si="56"/>
        <v>0</v>
      </c>
      <c r="F421" s="2">
        <f t="shared" si="60"/>
        <v>7.8390763165125683E-3</v>
      </c>
      <c r="G421" s="2">
        <f t="shared" si="60"/>
        <v>1.8012681463226494E-2</v>
      </c>
      <c r="H421" s="2">
        <f t="shared" si="58"/>
        <v>0.43519763187487165</v>
      </c>
      <c r="I421" s="2">
        <f t="shared" si="59"/>
        <v>30.323184919581479</v>
      </c>
    </row>
    <row r="422" spans="1:9" ht="13.5" x14ac:dyDescent="0.25">
      <c r="A422" s="3">
        <f>TITRES_STAT!B425</f>
        <v>42619</v>
      </c>
      <c r="B422" s="5">
        <f>TITRES_STAT!D425</f>
        <v>5.4160000000000004</v>
      </c>
      <c r="C422" s="2">
        <f t="shared" si="54"/>
        <v>-7.5999999999999623E-2</v>
      </c>
      <c r="D422" s="2">
        <f t="shared" si="55"/>
        <v>0</v>
      </c>
      <c r="E422" s="2">
        <f t="shared" si="56"/>
        <v>7.5999999999999623E-2</v>
      </c>
      <c r="F422" s="2">
        <f t="shared" si="60"/>
        <v>7.279142293904528E-3</v>
      </c>
      <c r="G422" s="2">
        <f t="shared" si="60"/>
        <v>2.2154632787281716E-2</v>
      </c>
      <c r="H422" s="2">
        <f t="shared" si="58"/>
        <v>0.32856072875571457</v>
      </c>
      <c r="I422" s="2">
        <f t="shared" si="59"/>
        <v>24.730576604009187</v>
      </c>
    </row>
    <row r="423" spans="1:9" ht="13.5" x14ac:dyDescent="0.25">
      <c r="A423" s="3">
        <f>TITRES_STAT!B426</f>
        <v>42620</v>
      </c>
      <c r="B423" s="5">
        <f>TITRES_STAT!D426</f>
        <v>5.4160000000000004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6.7592035586256328E-3</v>
      </c>
      <c r="G423" s="2">
        <f t="shared" si="60"/>
        <v>2.0572159016761595E-2</v>
      </c>
      <c r="H423" s="2">
        <f t="shared" si="58"/>
        <v>0.32856072875571452</v>
      </c>
      <c r="I423" s="2">
        <f t="shared" si="59"/>
        <v>24.730576604009173</v>
      </c>
    </row>
    <row r="424" spans="1:9" ht="13.5" x14ac:dyDescent="0.25">
      <c r="A424" s="3">
        <f>TITRES_STAT!B427</f>
        <v>42621</v>
      </c>
      <c r="B424" s="5">
        <f>TITRES_STAT!D427</f>
        <v>5.4160000000000004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6.2764033044380874E-3</v>
      </c>
      <c r="G424" s="2">
        <f t="shared" si="60"/>
        <v>1.910271908699291E-2</v>
      </c>
      <c r="H424" s="2">
        <f t="shared" si="58"/>
        <v>0.32856072875571452</v>
      </c>
      <c r="I424" s="2">
        <f t="shared" si="59"/>
        <v>24.730576604009173</v>
      </c>
    </row>
    <row r="425" spans="1:9" ht="13.5" x14ac:dyDescent="0.25">
      <c r="A425" s="3">
        <f>TITRES_STAT!B428</f>
        <v>42622</v>
      </c>
      <c r="B425" s="5">
        <f>TITRES_STAT!D428</f>
        <v>5.4160000000000004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5.8280887826925101E-3</v>
      </c>
      <c r="G425" s="2">
        <f t="shared" si="60"/>
        <v>1.7738239152207701E-2</v>
      </c>
      <c r="H425" s="2">
        <f t="shared" si="58"/>
        <v>0.32856072875571452</v>
      </c>
      <c r="I425" s="2">
        <f t="shared" si="59"/>
        <v>24.730576604009173</v>
      </c>
    </row>
    <row r="426" spans="1:9" ht="13.5" x14ac:dyDescent="0.25">
      <c r="A426" s="3">
        <f>TITRES_STAT!B429</f>
        <v>42627</v>
      </c>
      <c r="B426" s="5">
        <f>TITRES_STAT!D429</f>
        <v>5.4160000000000004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5.4117967267859014E-3</v>
      </c>
      <c r="G426" s="2">
        <f t="shared" si="60"/>
        <v>1.647122206990715E-2</v>
      </c>
      <c r="H426" s="2">
        <f t="shared" si="58"/>
        <v>0.32856072875571452</v>
      </c>
      <c r="I426" s="2">
        <f t="shared" si="59"/>
        <v>24.730576604009173</v>
      </c>
    </row>
    <row r="427" spans="1:9" ht="13.5" x14ac:dyDescent="0.25">
      <c r="A427" s="3">
        <f>TITRES_STAT!B430</f>
        <v>42628</v>
      </c>
      <c r="B427" s="5">
        <f>TITRES_STAT!D430</f>
        <v>5.4160000000000004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5.0252398177297658E-3</v>
      </c>
      <c r="G427" s="2">
        <f t="shared" si="60"/>
        <v>1.5294706207770925E-2</v>
      </c>
      <c r="H427" s="2">
        <f t="shared" si="58"/>
        <v>0.32856072875571452</v>
      </c>
      <c r="I427" s="2">
        <f t="shared" si="59"/>
        <v>24.730576604009173</v>
      </c>
    </row>
    <row r="428" spans="1:9" ht="13.5" x14ac:dyDescent="0.25">
      <c r="A428" s="3">
        <f>TITRES_STAT!B431</f>
        <v>42629</v>
      </c>
      <c r="B428" s="5">
        <f>TITRES_STAT!D431</f>
        <v>5.4160000000000004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4.6662941164633542E-3</v>
      </c>
      <c r="G428" s="2">
        <f t="shared" si="60"/>
        <v>1.4202227192930145E-2</v>
      </c>
      <c r="H428" s="2">
        <f t="shared" si="58"/>
        <v>0.32856072875571452</v>
      </c>
      <c r="I428" s="2">
        <f t="shared" si="59"/>
        <v>24.730576604009173</v>
      </c>
    </row>
    <row r="429" spans="1:9" ht="13.5" x14ac:dyDescent="0.25">
      <c r="A429" s="3">
        <f>TITRES_STAT!B432</f>
        <v>42632</v>
      </c>
      <c r="B429" s="5">
        <f>TITRES_STAT!D432</f>
        <v>5.3650000000000002</v>
      </c>
      <c r="C429" s="2">
        <f t="shared" si="54"/>
        <v>-5.1000000000000156E-2</v>
      </c>
      <c r="D429" s="2">
        <f t="shared" si="55"/>
        <v>0</v>
      </c>
      <c r="E429" s="2">
        <f t="shared" si="56"/>
        <v>5.1000000000000156E-2</v>
      </c>
      <c r="F429" s="2">
        <f t="shared" ref="F429:G444" si="61">((F428*13)+D429)/14</f>
        <v>4.3329873938588292E-3</v>
      </c>
      <c r="G429" s="2">
        <f t="shared" si="61"/>
        <v>1.683063953629229E-2</v>
      </c>
      <c r="H429" s="2">
        <f t="shared" si="58"/>
        <v>0.25744639022869631</v>
      </c>
      <c r="I429" s="2">
        <f t="shared" si="59"/>
        <v>20.473746811732752</v>
      </c>
    </row>
    <row r="430" spans="1:9" ht="13.5" x14ac:dyDescent="0.25">
      <c r="A430" s="3">
        <f>TITRES_STAT!B433</f>
        <v>42633</v>
      </c>
      <c r="B430" s="5">
        <f>TITRES_STAT!D433</f>
        <v>5.3650000000000002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4.0234882942974844E-3</v>
      </c>
      <c r="G430" s="2">
        <f t="shared" si="61"/>
        <v>1.56284509979857E-2</v>
      </c>
      <c r="H430" s="2">
        <f t="shared" si="58"/>
        <v>0.25744639022869631</v>
      </c>
      <c r="I430" s="2">
        <f t="shared" si="59"/>
        <v>20.473746811732752</v>
      </c>
    </row>
    <row r="431" spans="1:9" ht="13.5" x14ac:dyDescent="0.25">
      <c r="A431" s="3">
        <f>TITRES_STAT!B434</f>
        <v>42634</v>
      </c>
      <c r="B431" s="5">
        <f>TITRES_STAT!D434</f>
        <v>5.3650000000000002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3.7360962732762354E-3</v>
      </c>
      <c r="G431" s="2">
        <f t="shared" si="61"/>
        <v>1.4512133069558149E-2</v>
      </c>
      <c r="H431" s="2">
        <f t="shared" si="58"/>
        <v>0.25744639022869631</v>
      </c>
      <c r="I431" s="2">
        <f t="shared" si="59"/>
        <v>20.473746811732752</v>
      </c>
    </row>
    <row r="432" spans="1:9" ht="13.5" x14ac:dyDescent="0.25">
      <c r="A432" s="3">
        <f>TITRES_STAT!B435</f>
        <v>42635</v>
      </c>
      <c r="B432" s="5">
        <f>TITRES_STAT!D435</f>
        <v>5.3390000000000004</v>
      </c>
      <c r="C432" s="2">
        <f t="shared" si="54"/>
        <v>-2.5999999999999801E-2</v>
      </c>
      <c r="D432" s="2">
        <f t="shared" si="55"/>
        <v>0</v>
      </c>
      <c r="E432" s="2">
        <f t="shared" si="56"/>
        <v>2.5999999999999801E-2</v>
      </c>
      <c r="F432" s="2">
        <f t="shared" si="61"/>
        <v>3.4692322537565041E-3</v>
      </c>
      <c r="G432" s="2">
        <f t="shared" si="61"/>
        <v>1.5332694993161125E-2</v>
      </c>
      <c r="H432" s="2">
        <f t="shared" si="58"/>
        <v>0.22626369697589974</v>
      </c>
      <c r="I432" s="2">
        <f t="shared" si="59"/>
        <v>18.451471533724003</v>
      </c>
    </row>
    <row r="433" spans="1:9" ht="13.5" x14ac:dyDescent="0.25">
      <c r="A433" s="3">
        <f>TITRES_STAT!B436</f>
        <v>42636</v>
      </c>
      <c r="B433" s="5">
        <f>TITRES_STAT!D436</f>
        <v>5.3390000000000004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3.2214299499167538E-3</v>
      </c>
      <c r="G433" s="2">
        <f t="shared" si="61"/>
        <v>1.4237502493649617E-2</v>
      </c>
      <c r="H433" s="2">
        <f t="shared" si="58"/>
        <v>0.22626369697589974</v>
      </c>
      <c r="I433" s="2">
        <f t="shared" si="59"/>
        <v>18.451471533724003</v>
      </c>
    </row>
    <row r="434" spans="1:9" ht="13.5" x14ac:dyDescent="0.25">
      <c r="A434" s="3">
        <f>TITRES_STAT!B437</f>
        <v>42639</v>
      </c>
      <c r="B434" s="5">
        <f>TITRES_STAT!D437</f>
        <v>5.41</v>
      </c>
      <c r="C434" s="2">
        <f t="shared" si="54"/>
        <v>7.099999999999973E-2</v>
      </c>
      <c r="D434" s="2">
        <f t="shared" si="55"/>
        <v>7.099999999999973E-2</v>
      </c>
      <c r="E434" s="2">
        <f t="shared" si="56"/>
        <v>0</v>
      </c>
      <c r="F434" s="2">
        <f t="shared" si="61"/>
        <v>8.062756382065538E-3</v>
      </c>
      <c r="G434" s="2">
        <f t="shared" si="61"/>
        <v>1.3220538029817501E-2</v>
      </c>
      <c r="H434" s="2">
        <f t="shared" si="58"/>
        <v>0.60986598002901682</v>
      </c>
      <c r="I434" s="2">
        <f t="shared" si="59"/>
        <v>37.883028003239396</v>
      </c>
    </row>
    <row r="435" spans="1:9" ht="13.5" x14ac:dyDescent="0.25">
      <c r="A435" s="3">
        <f>TITRES_STAT!B438</f>
        <v>42640</v>
      </c>
      <c r="B435" s="5">
        <f>TITRES_STAT!D438</f>
        <v>5.319</v>
      </c>
      <c r="C435" s="2">
        <f t="shared" si="54"/>
        <v>-9.1000000000000192E-2</v>
      </c>
      <c r="D435" s="2">
        <f t="shared" si="55"/>
        <v>0</v>
      </c>
      <c r="E435" s="2">
        <f t="shared" si="56"/>
        <v>9.1000000000000192E-2</v>
      </c>
      <c r="F435" s="2">
        <f t="shared" si="61"/>
        <v>7.4868452119180003E-3</v>
      </c>
      <c r="G435" s="2">
        <f t="shared" si="61"/>
        <v>1.8776213884830553E-2</v>
      </c>
      <c r="H435" s="2">
        <f t="shared" si="58"/>
        <v>0.3987409420152952</v>
      </c>
      <c r="I435" s="2">
        <f t="shared" si="59"/>
        <v>28.507133096482633</v>
      </c>
    </row>
    <row r="436" spans="1:9" ht="13.5" x14ac:dyDescent="0.25">
      <c r="A436" s="3">
        <f>TITRES_STAT!B439</f>
        <v>42641</v>
      </c>
      <c r="B436" s="5">
        <f>TITRES_STAT!D439</f>
        <v>5.3129999999999997</v>
      </c>
      <c r="C436" s="2">
        <f t="shared" si="54"/>
        <v>-6.0000000000002274E-3</v>
      </c>
      <c r="D436" s="2">
        <f t="shared" si="55"/>
        <v>0</v>
      </c>
      <c r="E436" s="2">
        <f t="shared" si="56"/>
        <v>6.0000000000002274E-3</v>
      </c>
      <c r="F436" s="2">
        <f t="shared" si="61"/>
        <v>6.9520705539238576E-3</v>
      </c>
      <c r="G436" s="2">
        <f t="shared" si="61"/>
        <v>1.7863627178771244E-2</v>
      </c>
      <c r="H436" s="2">
        <f t="shared" si="58"/>
        <v>0.38917463314424466</v>
      </c>
      <c r="I436" s="2">
        <f t="shared" si="59"/>
        <v>28.014809935262818</v>
      </c>
    </row>
    <row r="437" spans="1:9" ht="13.5" x14ac:dyDescent="0.25">
      <c r="A437" s="3">
        <f>TITRES_STAT!B440</f>
        <v>42642</v>
      </c>
      <c r="B437" s="5">
        <f>TITRES_STAT!D440</f>
        <v>5.3650000000000002</v>
      </c>
      <c r="C437" s="2">
        <f t="shared" si="54"/>
        <v>5.200000000000049E-2</v>
      </c>
      <c r="D437" s="2">
        <f t="shared" si="55"/>
        <v>5.200000000000049E-2</v>
      </c>
      <c r="E437" s="2">
        <f t="shared" si="56"/>
        <v>0</v>
      </c>
      <c r="F437" s="2">
        <f t="shared" si="61"/>
        <v>1.0169779800072189E-2</v>
      </c>
      <c r="G437" s="2">
        <f t="shared" si="61"/>
        <v>1.6587653808859012E-2</v>
      </c>
      <c r="H437" s="2">
        <f t="shared" si="58"/>
        <v>0.61309332333912037</v>
      </c>
      <c r="I437" s="2">
        <f t="shared" si="59"/>
        <v>38.007306488009675</v>
      </c>
    </row>
    <row r="438" spans="1:9" ht="13.5" x14ac:dyDescent="0.25">
      <c r="A438" s="3">
        <f>TITRES_STAT!B441</f>
        <v>42643</v>
      </c>
      <c r="B438" s="5">
        <f>TITRES_STAT!D441</f>
        <v>5.3650000000000002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9.4433669572098894E-3</v>
      </c>
      <c r="G438" s="2">
        <f t="shared" si="61"/>
        <v>1.5402821393940511E-2</v>
      </c>
      <c r="H438" s="2">
        <f t="shared" si="58"/>
        <v>0.61309332333912026</v>
      </c>
      <c r="I438" s="2">
        <f t="shared" si="59"/>
        <v>38.007306488009668</v>
      </c>
    </row>
    <row r="439" spans="1:9" ht="13.5" x14ac:dyDescent="0.25">
      <c r="A439" s="3">
        <f>TITRES_STAT!B442</f>
        <v>42647</v>
      </c>
      <c r="B439" s="5">
        <f>TITRES_STAT!D442</f>
        <v>5.3129999999999997</v>
      </c>
      <c r="C439" s="2">
        <f t="shared" si="54"/>
        <v>-5.200000000000049E-2</v>
      </c>
      <c r="D439" s="2">
        <f t="shared" si="55"/>
        <v>0</v>
      </c>
      <c r="E439" s="2">
        <f t="shared" si="56"/>
        <v>5.200000000000049E-2</v>
      </c>
      <c r="F439" s="2">
        <f t="shared" si="61"/>
        <v>8.7688407459806123E-3</v>
      </c>
      <c r="G439" s="2">
        <f t="shared" si="61"/>
        <v>1.8016905580087651E-2</v>
      </c>
      <c r="H439" s="2">
        <f t="shared" si="58"/>
        <v>0.4867007104522969</v>
      </c>
      <c r="I439" s="2">
        <f t="shared" si="59"/>
        <v>32.736966292578728</v>
      </c>
    </row>
    <row r="440" spans="1:9" ht="13.5" x14ac:dyDescent="0.25">
      <c r="A440" s="3">
        <f>TITRES_STAT!B443</f>
        <v>42648</v>
      </c>
      <c r="B440" s="5">
        <f>TITRES_STAT!D443</f>
        <v>5.3129999999999997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8.1424949784105697E-3</v>
      </c>
      <c r="G440" s="2">
        <f t="shared" si="61"/>
        <v>1.6729983752938531E-2</v>
      </c>
      <c r="H440" s="2">
        <f t="shared" si="58"/>
        <v>0.48670071045229701</v>
      </c>
      <c r="I440" s="2">
        <f t="shared" si="59"/>
        <v>32.736966292578728</v>
      </c>
    </row>
    <row r="441" spans="1:9" ht="13.5" x14ac:dyDescent="0.25">
      <c r="A441" s="3">
        <f>TITRES_STAT!B444</f>
        <v>42649</v>
      </c>
      <c r="B441" s="5">
        <f>TITRES_STAT!D444</f>
        <v>5.319</v>
      </c>
      <c r="C441" s="2">
        <f t="shared" si="54"/>
        <v>6.0000000000002274E-3</v>
      </c>
      <c r="D441" s="2">
        <f t="shared" si="55"/>
        <v>6.0000000000002274E-3</v>
      </c>
      <c r="E441" s="2">
        <f t="shared" si="56"/>
        <v>0</v>
      </c>
      <c r="F441" s="2">
        <f t="shared" si="61"/>
        <v>7.9894596228098306E-3</v>
      </c>
      <c r="G441" s="2">
        <f t="shared" si="61"/>
        <v>1.5534984913442922E-2</v>
      </c>
      <c r="H441" s="2">
        <f t="shared" si="58"/>
        <v>0.51428821252966228</v>
      </c>
      <c r="I441" s="2">
        <f t="shared" si="59"/>
        <v>33.96237309874644</v>
      </c>
    </row>
    <row r="442" spans="1:9" ht="13.5" x14ac:dyDescent="0.25">
      <c r="A442" s="3">
        <f>TITRES_STAT!B445</f>
        <v>42650</v>
      </c>
      <c r="B442" s="5">
        <f>TITRES_STAT!D445</f>
        <v>5.319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7.4187839354662713E-3</v>
      </c>
      <c r="G442" s="2">
        <f t="shared" si="61"/>
        <v>1.4425343133911283E-2</v>
      </c>
      <c r="H442" s="2">
        <f t="shared" si="58"/>
        <v>0.51428821252966228</v>
      </c>
      <c r="I442" s="2">
        <f t="shared" si="59"/>
        <v>33.96237309874644</v>
      </c>
    </row>
    <row r="443" spans="1:9" ht="13.5" x14ac:dyDescent="0.25">
      <c r="A443" s="3">
        <f>TITRES_STAT!B446</f>
        <v>42653</v>
      </c>
      <c r="B443" s="5">
        <f>TITRES_STAT!D446</f>
        <v>5.319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6.88887079721868E-3</v>
      </c>
      <c r="G443" s="2">
        <f t="shared" si="61"/>
        <v>1.3394961481489049E-2</v>
      </c>
      <c r="H443" s="2">
        <f t="shared" si="58"/>
        <v>0.51428821252966228</v>
      </c>
      <c r="I443" s="2">
        <f t="shared" si="59"/>
        <v>33.96237309874644</v>
      </c>
    </row>
    <row r="444" spans="1:9" ht="13.5" x14ac:dyDescent="0.25">
      <c r="A444" s="3">
        <f>TITRES_STAT!B447</f>
        <v>42654</v>
      </c>
      <c r="B444" s="5">
        <f>TITRES_STAT!D447</f>
        <v>5.3440000000000003</v>
      </c>
      <c r="C444" s="2">
        <f t="shared" si="54"/>
        <v>2.5000000000000355E-2</v>
      </c>
      <c r="D444" s="2">
        <f t="shared" si="55"/>
        <v>2.5000000000000355E-2</v>
      </c>
      <c r="E444" s="2">
        <f t="shared" si="56"/>
        <v>0</v>
      </c>
      <c r="F444" s="2">
        <f t="shared" si="61"/>
        <v>8.1825228831316574E-3</v>
      </c>
      <c r="G444" s="2">
        <f t="shared" si="61"/>
        <v>1.2438178518525547E-2</v>
      </c>
      <c r="H444" s="2">
        <f t="shared" si="58"/>
        <v>0.65785539827592332</v>
      </c>
      <c r="I444" s="2">
        <f t="shared" si="59"/>
        <v>39.681108434430179</v>
      </c>
    </row>
    <row r="445" spans="1:9" ht="13.5" x14ac:dyDescent="0.25">
      <c r="A445" s="3">
        <f>TITRES_STAT!B448</f>
        <v>42655</v>
      </c>
      <c r="B445" s="5">
        <f>TITRES_STAT!D448</f>
        <v>5.3490000000000002</v>
      </c>
      <c r="C445" s="2">
        <f t="shared" si="54"/>
        <v>4.9999999999998934E-3</v>
      </c>
      <c r="D445" s="2">
        <f t="shared" si="55"/>
        <v>4.9999999999998934E-3</v>
      </c>
      <c r="E445" s="2">
        <f t="shared" si="56"/>
        <v>0</v>
      </c>
      <c r="F445" s="2">
        <f t="shared" ref="F445:G460" si="62">((F444*13)+D445)/14</f>
        <v>7.9551998200508168E-3</v>
      </c>
      <c r="G445" s="2">
        <f t="shared" si="62"/>
        <v>1.1549737195773721E-2</v>
      </c>
      <c r="H445" s="2">
        <f t="shared" si="58"/>
        <v>0.68877756135973234</v>
      </c>
      <c r="I445" s="2">
        <f t="shared" si="59"/>
        <v>40.785570410182252</v>
      </c>
    </row>
    <row r="446" spans="1:9" ht="13.5" x14ac:dyDescent="0.25">
      <c r="A446" s="3">
        <f>TITRES_STAT!B449</f>
        <v>42656</v>
      </c>
      <c r="B446" s="5">
        <f>TITRES_STAT!D449</f>
        <v>5.3440000000000003</v>
      </c>
      <c r="C446" s="2">
        <f t="shared" si="54"/>
        <v>-4.9999999999998934E-3</v>
      </c>
      <c r="D446" s="2">
        <f t="shared" si="55"/>
        <v>0</v>
      </c>
      <c r="E446" s="2">
        <f t="shared" si="56"/>
        <v>4.9999999999998934E-3</v>
      </c>
      <c r="F446" s="2">
        <f t="shared" si="62"/>
        <v>7.3869712614757586E-3</v>
      </c>
      <c r="G446" s="2">
        <f t="shared" si="62"/>
        <v>1.1081898824647021E-2</v>
      </c>
      <c r="H446" s="2">
        <f t="shared" si="58"/>
        <v>0.66657992266149824</v>
      </c>
      <c r="I446" s="2">
        <f t="shared" si="59"/>
        <v>39.996877053275796</v>
      </c>
    </row>
    <row r="447" spans="1:9" ht="13.5" x14ac:dyDescent="0.25">
      <c r="A447" s="3">
        <f>TITRES_STAT!B450</f>
        <v>42657</v>
      </c>
      <c r="B447" s="5">
        <f>TITRES_STAT!D450</f>
        <v>5.3390000000000004</v>
      </c>
      <c r="C447" s="2">
        <f t="shared" si="54"/>
        <v>-4.9999999999998934E-3</v>
      </c>
      <c r="D447" s="2">
        <f t="shared" si="55"/>
        <v>0</v>
      </c>
      <c r="E447" s="2">
        <f t="shared" si="56"/>
        <v>4.9999999999998934E-3</v>
      </c>
      <c r="F447" s="2">
        <f t="shared" si="62"/>
        <v>6.8593304570846326E-3</v>
      </c>
      <c r="G447" s="2">
        <f t="shared" si="62"/>
        <v>1.0647477480029368E-2</v>
      </c>
      <c r="H447" s="2">
        <f t="shared" si="58"/>
        <v>0.64422117538638957</v>
      </c>
      <c r="I447" s="2">
        <f t="shared" si="59"/>
        <v>39.180931679401255</v>
      </c>
    </row>
    <row r="448" spans="1:9" ht="13.5" x14ac:dyDescent="0.25">
      <c r="A448" s="3">
        <f>TITRES_STAT!B451</f>
        <v>42660</v>
      </c>
      <c r="B448" s="5">
        <f>TITRES_STAT!D451</f>
        <v>5.3390000000000004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6.3693782815785879E-3</v>
      </c>
      <c r="G448" s="2">
        <f t="shared" si="62"/>
        <v>9.8869433743129839E-3</v>
      </c>
      <c r="H448" s="2">
        <f t="shared" si="58"/>
        <v>0.64422117538638968</v>
      </c>
      <c r="I448" s="2">
        <f t="shared" si="59"/>
        <v>39.180931679401262</v>
      </c>
    </row>
    <row r="449" spans="1:9" ht="13.5" x14ac:dyDescent="0.25">
      <c r="A449" s="3">
        <f>TITRES_STAT!B452</f>
        <v>42661</v>
      </c>
      <c r="B449" s="5">
        <f>TITRES_STAT!D452</f>
        <v>5.3390000000000004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5.9144226900372599E-3</v>
      </c>
      <c r="G449" s="2">
        <f t="shared" si="62"/>
        <v>9.1807331332906267E-3</v>
      </c>
      <c r="H449" s="2">
        <f t="shared" si="58"/>
        <v>0.64422117538638968</v>
      </c>
      <c r="I449" s="2">
        <f t="shared" si="59"/>
        <v>39.180931679401262</v>
      </c>
    </row>
    <row r="450" spans="1:9" ht="13.5" x14ac:dyDescent="0.25">
      <c r="A450" s="3">
        <f>TITRES_STAT!B453</f>
        <v>42662</v>
      </c>
      <c r="B450" s="5">
        <f>TITRES_STAT!D453</f>
        <v>5.3390000000000004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5.4919639264631699E-3</v>
      </c>
      <c r="G450" s="2">
        <f t="shared" si="62"/>
        <v>8.5249664809127247E-3</v>
      </c>
      <c r="H450" s="2">
        <f t="shared" si="58"/>
        <v>0.64422117538638968</v>
      </c>
      <c r="I450" s="2">
        <f t="shared" si="59"/>
        <v>39.180931679401262</v>
      </c>
    </row>
    <row r="451" spans="1:9" ht="13.5" x14ac:dyDescent="0.25">
      <c r="A451" s="3">
        <f>TITRES_STAT!B454</f>
        <v>42663</v>
      </c>
      <c r="B451" s="5">
        <f>TITRES_STAT!D454</f>
        <v>5.3129999999999997</v>
      </c>
      <c r="C451" s="2">
        <f t="shared" ref="C451:C514" si="63">B451-B450</f>
        <v>-2.6000000000000689E-2</v>
      </c>
      <c r="D451" s="2">
        <f t="shared" ref="D451:D514" si="64">IF(C451&gt;0,C451,0)</f>
        <v>0</v>
      </c>
      <c r="E451" s="2">
        <f t="shared" ref="E451:E514" si="65">IF(C451&lt;0,-C451,0)</f>
        <v>2.6000000000000689E-2</v>
      </c>
      <c r="F451" s="2">
        <f t="shared" si="62"/>
        <v>5.0996807888586586E-3</v>
      </c>
      <c r="G451" s="2">
        <f t="shared" si="62"/>
        <v>9.7731831608475796E-3</v>
      </c>
      <c r="H451" s="2">
        <f t="shared" si="58"/>
        <v>0.5218034600321958</v>
      </c>
      <c r="I451" s="2">
        <f t="shared" si="59"/>
        <v>34.288492156612406</v>
      </c>
    </row>
    <row r="452" spans="1:9" ht="13.5" x14ac:dyDescent="0.25">
      <c r="A452" s="3">
        <f>TITRES_STAT!B455</f>
        <v>42664</v>
      </c>
      <c r="B452" s="5">
        <f>TITRES_STAT!D455</f>
        <v>5.3129999999999997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4.7354178753687545E-3</v>
      </c>
      <c r="G452" s="2">
        <f t="shared" si="62"/>
        <v>9.0750986493584682E-3</v>
      </c>
      <c r="H452" s="2">
        <f t="shared" si="58"/>
        <v>0.52180346003219569</v>
      </c>
      <c r="I452" s="2">
        <f t="shared" si="59"/>
        <v>34.288492156612406</v>
      </c>
    </row>
    <row r="453" spans="1:9" ht="13.5" x14ac:dyDescent="0.25">
      <c r="A453" s="3">
        <f>TITRES_STAT!B456</f>
        <v>42667</v>
      </c>
      <c r="B453" s="5">
        <f>TITRES_STAT!D456</f>
        <v>5.3129999999999997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4.3971737414138434E-3</v>
      </c>
      <c r="G453" s="2">
        <f t="shared" si="62"/>
        <v>8.4268773172614352E-3</v>
      </c>
      <c r="H453" s="2">
        <f t="shared" si="58"/>
        <v>0.52180346003219569</v>
      </c>
      <c r="I453" s="2">
        <f t="shared" si="59"/>
        <v>34.288492156612406</v>
      </c>
    </row>
    <row r="454" spans="1:9" ht="13.5" x14ac:dyDescent="0.25">
      <c r="A454" s="3">
        <f>TITRES_STAT!B457</f>
        <v>42668</v>
      </c>
      <c r="B454" s="5">
        <f>TITRES_STAT!D457</f>
        <v>5.3129999999999997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4.0830899027414257E-3</v>
      </c>
      <c r="G454" s="2">
        <f t="shared" si="62"/>
        <v>7.8249575088856181E-3</v>
      </c>
      <c r="H454" s="2">
        <f t="shared" si="58"/>
        <v>0.52180346003219558</v>
      </c>
      <c r="I454" s="2">
        <f t="shared" si="59"/>
        <v>34.288492156612406</v>
      </c>
    </row>
    <row r="455" spans="1:9" ht="13.5" x14ac:dyDescent="0.25">
      <c r="A455" s="3">
        <f>TITRES_STAT!B458</f>
        <v>42669</v>
      </c>
      <c r="B455" s="5">
        <f>TITRES_STAT!D458</f>
        <v>5.3129999999999997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3.791440623974181E-3</v>
      </c>
      <c r="G455" s="2">
        <f t="shared" si="62"/>
        <v>7.2660319725366459E-3</v>
      </c>
      <c r="H455" s="2">
        <f t="shared" si="58"/>
        <v>0.52180346003219558</v>
      </c>
      <c r="I455" s="2">
        <f t="shared" si="59"/>
        <v>34.288492156612406</v>
      </c>
    </row>
    <row r="456" spans="1:9" ht="13.5" x14ac:dyDescent="0.25">
      <c r="A456" s="3">
        <f>TITRES_STAT!B459</f>
        <v>42670</v>
      </c>
      <c r="B456" s="5">
        <f>TITRES_STAT!D459</f>
        <v>5.3129999999999997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3.5206234365474541E-3</v>
      </c>
      <c r="G456" s="2">
        <f t="shared" si="62"/>
        <v>6.7470296887840288E-3</v>
      </c>
      <c r="H456" s="2">
        <f t="shared" si="58"/>
        <v>0.52180346003219558</v>
      </c>
      <c r="I456" s="2">
        <f t="shared" si="59"/>
        <v>34.288492156612406</v>
      </c>
    </row>
    <row r="457" spans="1:9" ht="13.5" x14ac:dyDescent="0.25">
      <c r="A457" s="3">
        <f>TITRES_STAT!B460</f>
        <v>42671</v>
      </c>
      <c r="B457" s="5">
        <f>TITRES_STAT!D460</f>
        <v>5.2729999999999997</v>
      </c>
      <c r="C457" s="2">
        <f t="shared" si="63"/>
        <v>-4.0000000000000036E-2</v>
      </c>
      <c r="D457" s="2">
        <f t="shared" si="64"/>
        <v>0</v>
      </c>
      <c r="E457" s="2">
        <f t="shared" si="65"/>
        <v>4.0000000000000036E-2</v>
      </c>
      <c r="F457" s="2">
        <f t="shared" si="62"/>
        <v>3.2691503339369217E-3</v>
      </c>
      <c r="G457" s="2">
        <f t="shared" si="62"/>
        <v>9.1222418538708851E-3</v>
      </c>
      <c r="H457" s="2">
        <f t="shared" si="58"/>
        <v>0.35837137255352502</v>
      </c>
      <c r="I457" s="2">
        <f t="shared" si="59"/>
        <v>26.382429709177615</v>
      </c>
    </row>
    <row r="458" spans="1:9" ht="13.5" x14ac:dyDescent="0.25">
      <c r="A458" s="3">
        <f>TITRES_STAT!B461</f>
        <v>42674</v>
      </c>
      <c r="B458" s="5">
        <f>TITRES_STAT!D461</f>
        <v>5.2619999999999996</v>
      </c>
      <c r="C458" s="2">
        <f t="shared" si="63"/>
        <v>-1.1000000000000121E-2</v>
      </c>
      <c r="D458" s="2">
        <f t="shared" si="64"/>
        <v>0</v>
      </c>
      <c r="E458" s="2">
        <f t="shared" si="65"/>
        <v>1.1000000000000121E-2</v>
      </c>
      <c r="F458" s="2">
        <f t="shared" si="62"/>
        <v>3.0356395957985699E-3</v>
      </c>
      <c r="G458" s="2">
        <f t="shared" si="62"/>
        <v>9.2563674357372585E-3</v>
      </c>
      <c r="H458" s="2">
        <f t="shared" si="58"/>
        <v>0.32795150115567823</v>
      </c>
      <c r="I458" s="2">
        <f t="shared" si="59"/>
        <v>24.696045064166228</v>
      </c>
    </row>
    <row r="459" spans="1:9" ht="13.5" x14ac:dyDescent="0.25">
      <c r="A459" s="3">
        <f>TITRES_STAT!B462</f>
        <v>42675</v>
      </c>
      <c r="B459" s="5">
        <f>TITRES_STAT!D462</f>
        <v>5.2619999999999996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2.8188081960986719E-3</v>
      </c>
      <c r="G459" s="2">
        <f t="shared" si="62"/>
        <v>8.595198333184598E-3</v>
      </c>
      <c r="H459" s="2">
        <f t="shared" si="58"/>
        <v>0.32795150115567817</v>
      </c>
      <c r="I459" s="2">
        <f t="shared" si="59"/>
        <v>24.696045064166228</v>
      </c>
    </row>
    <row r="460" spans="1:9" ht="13.5" x14ac:dyDescent="0.25">
      <c r="A460" s="3">
        <f>TITRES_STAT!B463</f>
        <v>42676</v>
      </c>
      <c r="B460" s="5">
        <f>TITRES_STAT!D463</f>
        <v>5.2619999999999996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2.6174647535201954E-3</v>
      </c>
      <c r="G460" s="2">
        <f t="shared" si="62"/>
        <v>7.9812555950999845E-3</v>
      </c>
      <c r="H460" s="2">
        <f t="shared" si="58"/>
        <v>0.32795150115567817</v>
      </c>
      <c r="I460" s="2">
        <f t="shared" si="59"/>
        <v>24.696045064166228</v>
      </c>
    </row>
    <row r="461" spans="1:9" ht="13.5" x14ac:dyDescent="0.25">
      <c r="A461" s="3">
        <f>TITRES_STAT!B464</f>
        <v>42677</v>
      </c>
      <c r="B461" s="5">
        <f>TITRES_STAT!D464</f>
        <v>5.1189999999999998</v>
      </c>
      <c r="C461" s="2">
        <f t="shared" si="63"/>
        <v>-0.14299999999999979</v>
      </c>
      <c r="D461" s="2">
        <f t="shared" si="64"/>
        <v>0</v>
      </c>
      <c r="E461" s="2">
        <f t="shared" si="65"/>
        <v>0.14299999999999979</v>
      </c>
      <c r="F461" s="2">
        <f t="shared" ref="F461:G476" si="66">((F460*13)+D461)/14</f>
        <v>2.4305029854116101E-3</v>
      </c>
      <c r="G461" s="2">
        <f t="shared" si="66"/>
        <v>1.7625451624021401E-2</v>
      </c>
      <c r="H461" s="2">
        <f t="shared" si="58"/>
        <v>0.1378973451153514</v>
      </c>
      <c r="I461" s="2">
        <f t="shared" si="59"/>
        <v>12.118610321687001</v>
      </c>
    </row>
    <row r="462" spans="1:9" ht="13.5" x14ac:dyDescent="0.25">
      <c r="A462" s="3">
        <f>TITRES_STAT!B465</f>
        <v>42678</v>
      </c>
      <c r="B462" s="5">
        <f>TITRES_STAT!D465</f>
        <v>5.109</v>
      </c>
      <c r="C462" s="2">
        <f t="shared" si="63"/>
        <v>-9.9999999999997868E-3</v>
      </c>
      <c r="D462" s="2">
        <f t="shared" si="64"/>
        <v>0</v>
      </c>
      <c r="E462" s="2">
        <f t="shared" si="65"/>
        <v>9.9999999999997868E-3</v>
      </c>
      <c r="F462" s="2">
        <f t="shared" si="66"/>
        <v>2.2568956293107811E-3</v>
      </c>
      <c r="G462" s="2">
        <f t="shared" si="66"/>
        <v>1.7080776508019858E-2</v>
      </c>
      <c r="H462" s="2">
        <f t="shared" si="58"/>
        <v>0.13213073938711811</v>
      </c>
      <c r="I462" s="2">
        <f t="shared" si="59"/>
        <v>11.67097887110171</v>
      </c>
    </row>
    <row r="463" spans="1:9" ht="13.5" x14ac:dyDescent="0.25">
      <c r="A463" s="3">
        <f>TITRES_STAT!B466</f>
        <v>42681</v>
      </c>
      <c r="B463" s="5">
        <f>TITRES_STAT!D466</f>
        <v>5.1189999999999998</v>
      </c>
      <c r="C463" s="2">
        <f t="shared" si="63"/>
        <v>9.9999999999997868E-3</v>
      </c>
      <c r="D463" s="2">
        <f t="shared" si="64"/>
        <v>9.9999999999997868E-3</v>
      </c>
      <c r="E463" s="2">
        <f t="shared" si="65"/>
        <v>0</v>
      </c>
      <c r="F463" s="2">
        <f t="shared" si="66"/>
        <v>2.8099745129314241E-3</v>
      </c>
      <c r="G463" s="2">
        <f t="shared" si="66"/>
        <v>1.5860721043161295E-2</v>
      </c>
      <c r="H463" s="2">
        <f t="shared" si="58"/>
        <v>0.17716562224912263</v>
      </c>
      <c r="I463" s="2">
        <f t="shared" si="59"/>
        <v>15.050186558338794</v>
      </c>
    </row>
    <row r="464" spans="1:9" ht="13.5" x14ac:dyDescent="0.25">
      <c r="A464" s="3">
        <f>TITRES_STAT!B467</f>
        <v>42682</v>
      </c>
      <c r="B464" s="5">
        <f>TITRES_STAT!D467</f>
        <v>5.1189999999999998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2.6092620477220366E-3</v>
      </c>
      <c r="G464" s="2">
        <f t="shared" si="66"/>
        <v>1.4727812397221204E-2</v>
      </c>
      <c r="H464" s="2">
        <f t="shared" si="58"/>
        <v>0.17716562224912261</v>
      </c>
      <c r="I464" s="2">
        <f t="shared" si="59"/>
        <v>15.050186558338794</v>
      </c>
    </row>
    <row r="465" spans="1:9" ht="13.5" x14ac:dyDescent="0.25">
      <c r="A465" s="3">
        <f>TITRES_STAT!B468</f>
        <v>42683</v>
      </c>
      <c r="B465" s="5">
        <f>TITRES_STAT!D468</f>
        <v>5.1189999999999998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2.4228861871704627E-3</v>
      </c>
      <c r="G465" s="2">
        <f t="shared" si="66"/>
        <v>1.3675825797419688E-2</v>
      </c>
      <c r="H465" s="2">
        <f t="shared" ref="H465:H528" si="67">F465/G465</f>
        <v>0.17716562224912263</v>
      </c>
      <c r="I465" s="2">
        <f t="shared" ref="I465:I528" si="68">IF(G465=0,100,100-(100/(1+H465)))</f>
        <v>15.050186558338794</v>
      </c>
    </row>
    <row r="466" spans="1:9" ht="13.5" x14ac:dyDescent="0.25">
      <c r="A466" s="3">
        <f>TITRES_STAT!B469</f>
        <v>42684</v>
      </c>
      <c r="B466" s="5">
        <f>TITRES_STAT!D469</f>
        <v>5.1189999999999998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2.2498228880868582E-3</v>
      </c>
      <c r="G466" s="2">
        <f t="shared" si="66"/>
        <v>1.2698981097603996E-2</v>
      </c>
      <c r="H466" s="2">
        <f t="shared" si="67"/>
        <v>0.17716562224912263</v>
      </c>
      <c r="I466" s="2">
        <f t="shared" si="68"/>
        <v>15.050186558338794</v>
      </c>
    </row>
    <row r="467" spans="1:9" ht="13.5" x14ac:dyDescent="0.25">
      <c r="A467" s="3">
        <f>TITRES_STAT!B470</f>
        <v>42685</v>
      </c>
      <c r="B467" s="5">
        <f>TITRES_STAT!D470</f>
        <v>5.1189999999999998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2.0891212532235114E-3</v>
      </c>
      <c r="G467" s="2">
        <f t="shared" si="66"/>
        <v>1.179191101920371E-2</v>
      </c>
      <c r="H467" s="2">
        <f t="shared" si="67"/>
        <v>0.17716562224912266</v>
      </c>
      <c r="I467" s="2">
        <f t="shared" si="68"/>
        <v>15.050186558338794</v>
      </c>
    </row>
    <row r="468" spans="1:9" ht="13.5" x14ac:dyDescent="0.25">
      <c r="A468" s="3">
        <f>TITRES_STAT!B471</f>
        <v>42688</v>
      </c>
      <c r="B468" s="5">
        <f>TITRES_STAT!D471</f>
        <v>5.1189999999999998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1.9398983065646892E-3</v>
      </c>
      <c r="G468" s="2">
        <f t="shared" si="66"/>
        <v>1.0949631660689159E-2</v>
      </c>
      <c r="H468" s="2">
        <f t="shared" si="67"/>
        <v>0.17716562224912266</v>
      </c>
      <c r="I468" s="2">
        <f t="shared" si="68"/>
        <v>15.050186558338794</v>
      </c>
    </row>
    <row r="469" spans="1:9" ht="13.5" x14ac:dyDescent="0.25">
      <c r="A469" s="3">
        <f>TITRES_STAT!B472</f>
        <v>42689</v>
      </c>
      <c r="B469" s="5">
        <f>TITRES_STAT!D472</f>
        <v>5.1189999999999998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1.8013341418100686E-3</v>
      </c>
      <c r="G469" s="2">
        <f t="shared" si="66"/>
        <v>1.0167515113497077E-2</v>
      </c>
      <c r="H469" s="2">
        <f t="shared" si="67"/>
        <v>0.17716562224912266</v>
      </c>
      <c r="I469" s="2">
        <f t="shared" si="68"/>
        <v>15.050186558338794</v>
      </c>
    </row>
    <row r="470" spans="1:9" ht="13.5" x14ac:dyDescent="0.25">
      <c r="A470" s="3">
        <f>TITRES_STAT!B473</f>
        <v>42690</v>
      </c>
      <c r="B470" s="5">
        <f>TITRES_STAT!D473</f>
        <v>5.1189999999999998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1.6726674173950637E-3</v>
      </c>
      <c r="G470" s="2">
        <f t="shared" si="66"/>
        <v>9.441264033961571E-3</v>
      </c>
      <c r="H470" s="2">
        <f t="shared" si="67"/>
        <v>0.17716562224912266</v>
      </c>
      <c r="I470" s="2">
        <f t="shared" si="68"/>
        <v>15.050186558338794</v>
      </c>
    </row>
    <row r="471" spans="1:9" ht="13.5" x14ac:dyDescent="0.25">
      <c r="A471" s="3">
        <f>TITRES_STAT!B474</f>
        <v>42691</v>
      </c>
      <c r="B471" s="5">
        <f>TITRES_STAT!D474</f>
        <v>5.1189999999999998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1.5531911732954164E-3</v>
      </c>
      <c r="G471" s="2">
        <f t="shared" si="66"/>
        <v>8.766888031535745E-3</v>
      </c>
      <c r="H471" s="2">
        <f t="shared" si="67"/>
        <v>0.17716562224912266</v>
      </c>
      <c r="I471" s="2">
        <f t="shared" si="68"/>
        <v>15.050186558338794</v>
      </c>
    </row>
    <row r="472" spans="1:9" ht="13.5" x14ac:dyDescent="0.25">
      <c r="A472" s="3">
        <f>TITRES_STAT!B475</f>
        <v>42692</v>
      </c>
      <c r="B472" s="5">
        <f>TITRES_STAT!D475</f>
        <v>5.109</v>
      </c>
      <c r="C472" s="2">
        <f t="shared" si="63"/>
        <v>-9.9999999999997868E-3</v>
      </c>
      <c r="D472" s="2">
        <f t="shared" si="64"/>
        <v>0</v>
      </c>
      <c r="E472" s="2">
        <f t="shared" si="65"/>
        <v>9.9999999999997868E-3</v>
      </c>
      <c r="F472" s="2">
        <f t="shared" si="66"/>
        <v>1.442248946631458E-3</v>
      </c>
      <c r="G472" s="2">
        <f t="shared" si="66"/>
        <v>8.854967457854605E-3</v>
      </c>
      <c r="H472" s="2">
        <f t="shared" si="67"/>
        <v>0.1628745620462041</v>
      </c>
      <c r="I472" s="2">
        <f t="shared" si="68"/>
        <v>14.006202161616528</v>
      </c>
    </row>
    <row r="473" spans="1:9" ht="13.5" x14ac:dyDescent="0.25">
      <c r="A473" s="3">
        <f>TITRES_STAT!B476</f>
        <v>42695</v>
      </c>
      <c r="B473" s="5">
        <f>TITRES_STAT!D476</f>
        <v>5.109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1.3392311647292109E-3</v>
      </c>
      <c r="G473" s="2">
        <f t="shared" si="66"/>
        <v>8.2224697822935611E-3</v>
      </c>
      <c r="H473" s="2">
        <f t="shared" si="67"/>
        <v>0.1628745620462041</v>
      </c>
      <c r="I473" s="2">
        <f t="shared" si="68"/>
        <v>14.006202161616528</v>
      </c>
    </row>
    <row r="474" spans="1:9" ht="13.5" x14ac:dyDescent="0.25">
      <c r="A474" s="3">
        <f>TITRES_STAT!B477</f>
        <v>42696</v>
      </c>
      <c r="B474" s="5">
        <f>TITRES_STAT!D477</f>
        <v>5.109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1.2435717958199817E-3</v>
      </c>
      <c r="G474" s="2">
        <f t="shared" si="66"/>
        <v>7.6351505121297356E-3</v>
      </c>
      <c r="H474" s="2">
        <f t="shared" si="67"/>
        <v>0.1628745620462041</v>
      </c>
      <c r="I474" s="2">
        <f t="shared" si="68"/>
        <v>14.006202161616528</v>
      </c>
    </row>
    <row r="475" spans="1:9" ht="13.5" x14ac:dyDescent="0.25">
      <c r="A475" s="3">
        <f>TITRES_STAT!B478</f>
        <v>42697</v>
      </c>
      <c r="B475" s="5">
        <f>TITRES_STAT!D478</f>
        <v>5.1040000000000001</v>
      </c>
      <c r="C475" s="2">
        <f t="shared" si="63"/>
        <v>-4.9999999999998934E-3</v>
      </c>
      <c r="D475" s="2">
        <f t="shared" si="64"/>
        <v>0</v>
      </c>
      <c r="E475" s="2">
        <f t="shared" si="65"/>
        <v>4.9999999999998934E-3</v>
      </c>
      <c r="F475" s="2">
        <f t="shared" si="66"/>
        <v>1.1547452389756973E-3</v>
      </c>
      <c r="G475" s="2">
        <f t="shared" si="66"/>
        <v>7.4469254755490325E-3</v>
      </c>
      <c r="H475" s="2">
        <f t="shared" si="67"/>
        <v>0.15506335369773019</v>
      </c>
      <c r="I475" s="2">
        <f t="shared" si="68"/>
        <v>13.424662223186488</v>
      </c>
    </row>
    <row r="476" spans="1:9" ht="13.5" x14ac:dyDescent="0.25">
      <c r="A476" s="3">
        <f>TITRES_STAT!B479</f>
        <v>42698</v>
      </c>
      <c r="B476" s="5">
        <f>TITRES_STAT!D479</f>
        <v>5.1040000000000001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1.072263436191719E-3</v>
      </c>
      <c r="G476" s="2">
        <f t="shared" si="66"/>
        <v>6.9150022272955304E-3</v>
      </c>
      <c r="H476" s="2">
        <f t="shared" si="67"/>
        <v>0.15506335369773019</v>
      </c>
      <c r="I476" s="2">
        <f t="shared" si="68"/>
        <v>13.424662223186488</v>
      </c>
    </row>
    <row r="477" spans="1:9" ht="13.5" x14ac:dyDescent="0.25">
      <c r="A477" s="3">
        <f>TITRES_STAT!B480</f>
        <v>42699</v>
      </c>
      <c r="B477" s="5">
        <f>TITRES_STAT!D480</f>
        <v>5.109</v>
      </c>
      <c r="C477" s="2">
        <f t="shared" si="63"/>
        <v>4.9999999999998934E-3</v>
      </c>
      <c r="D477" s="2">
        <f t="shared" si="64"/>
        <v>4.9999999999998934E-3</v>
      </c>
      <c r="E477" s="2">
        <f t="shared" si="65"/>
        <v>0</v>
      </c>
      <c r="F477" s="2">
        <f t="shared" ref="F477:G492" si="69">((F476*13)+D477)/14</f>
        <v>1.3528160478923029E-3</v>
      </c>
      <c r="G477" s="2">
        <f t="shared" si="69"/>
        <v>6.4210734967744213E-3</v>
      </c>
      <c r="H477" s="2">
        <f t="shared" si="67"/>
        <v>0.21068378185857553</v>
      </c>
      <c r="I477" s="2">
        <f t="shared" si="68"/>
        <v>17.402048744317483</v>
      </c>
    </row>
    <row r="478" spans="1:9" ht="13.5" x14ac:dyDescent="0.25">
      <c r="A478" s="3">
        <f>TITRES_STAT!B481</f>
        <v>42702</v>
      </c>
      <c r="B478" s="5">
        <f>TITRES_STAT!D481</f>
        <v>5.1859999999999999</v>
      </c>
      <c r="C478" s="2">
        <f t="shared" si="63"/>
        <v>7.6999999999999957E-2</v>
      </c>
      <c r="D478" s="2">
        <f t="shared" si="64"/>
        <v>7.6999999999999957E-2</v>
      </c>
      <c r="E478" s="2">
        <f t="shared" si="65"/>
        <v>0</v>
      </c>
      <c r="F478" s="2">
        <f t="shared" si="69"/>
        <v>6.7561863301857069E-3</v>
      </c>
      <c r="G478" s="2">
        <f t="shared" si="69"/>
        <v>5.9624253898619625E-3</v>
      </c>
      <c r="H478" s="2">
        <f t="shared" si="67"/>
        <v>1.1331271904338447</v>
      </c>
      <c r="I478" s="2">
        <f t="shared" si="68"/>
        <v>53.120470055204926</v>
      </c>
    </row>
    <row r="479" spans="1:9" ht="13.5" x14ac:dyDescent="0.25">
      <c r="A479" s="3">
        <f>TITRES_STAT!B482</f>
        <v>42703</v>
      </c>
      <c r="B479" s="5">
        <f>TITRES_STAT!D482</f>
        <v>5.1859999999999999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6.2736015923152994E-3</v>
      </c>
      <c r="G479" s="2">
        <f t="shared" si="69"/>
        <v>5.5365378620146804E-3</v>
      </c>
      <c r="H479" s="2">
        <f t="shared" si="67"/>
        <v>1.1331271904338447</v>
      </c>
      <c r="I479" s="2">
        <f t="shared" si="68"/>
        <v>53.120470055204926</v>
      </c>
    </row>
    <row r="480" spans="1:9" ht="13.5" x14ac:dyDescent="0.25">
      <c r="A480" s="3">
        <f>TITRES_STAT!B483</f>
        <v>42704</v>
      </c>
      <c r="B480" s="5">
        <f>TITRES_STAT!D483</f>
        <v>5.3129999999999997</v>
      </c>
      <c r="C480" s="2">
        <f t="shared" si="63"/>
        <v>0.12699999999999978</v>
      </c>
      <c r="D480" s="2">
        <f t="shared" si="64"/>
        <v>0.12699999999999978</v>
      </c>
      <c r="E480" s="2">
        <f t="shared" si="65"/>
        <v>0</v>
      </c>
      <c r="F480" s="2">
        <f t="shared" si="69"/>
        <v>1.4896915764292763E-2</v>
      </c>
      <c r="G480" s="2">
        <f t="shared" si="69"/>
        <v>5.1410708718707746E-3</v>
      </c>
      <c r="H480" s="2">
        <f t="shared" si="67"/>
        <v>2.8976289445455463</v>
      </c>
      <c r="I480" s="2">
        <f t="shared" si="68"/>
        <v>74.343376082542989</v>
      </c>
    </row>
    <row r="481" spans="1:9" ht="13.5" x14ac:dyDescent="0.25">
      <c r="A481" s="3">
        <f>TITRES_STAT!B484</f>
        <v>42705</v>
      </c>
      <c r="B481" s="5">
        <f>TITRES_STAT!D484</f>
        <v>5.3129999999999997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1.3832850352557565E-2</v>
      </c>
      <c r="G481" s="2">
        <f t="shared" si="69"/>
        <v>4.7738515238800044E-3</v>
      </c>
      <c r="H481" s="2">
        <f t="shared" si="67"/>
        <v>2.8976289445455463</v>
      </c>
      <c r="I481" s="2">
        <f t="shared" si="68"/>
        <v>74.343376082542989</v>
      </c>
    </row>
    <row r="482" spans="1:9" ht="13.5" x14ac:dyDescent="0.25">
      <c r="A482" s="3">
        <f>TITRES_STAT!B485</f>
        <v>42706</v>
      </c>
      <c r="B482" s="5">
        <f>TITRES_STAT!D485</f>
        <v>5.3129999999999997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1.2844789613089169E-2</v>
      </c>
      <c r="G482" s="2">
        <f t="shared" si="69"/>
        <v>4.4328621293171474E-3</v>
      </c>
      <c r="H482" s="2">
        <f t="shared" si="67"/>
        <v>2.8976289445455463</v>
      </c>
      <c r="I482" s="2">
        <f t="shared" si="68"/>
        <v>74.343376082542989</v>
      </c>
    </row>
    <row r="483" spans="1:9" ht="13.5" x14ac:dyDescent="0.25">
      <c r="A483" s="3">
        <f>TITRES_STAT!B486</f>
        <v>42709</v>
      </c>
      <c r="B483" s="5">
        <f>TITRES_STAT!D486</f>
        <v>5.16</v>
      </c>
      <c r="C483" s="2">
        <f t="shared" si="63"/>
        <v>-0.15299999999999958</v>
      </c>
      <c r="D483" s="2">
        <f t="shared" si="64"/>
        <v>0</v>
      </c>
      <c r="E483" s="2">
        <f t="shared" si="65"/>
        <v>0.15299999999999958</v>
      </c>
      <c r="F483" s="2">
        <f t="shared" si="69"/>
        <v>1.1927304640725656E-2</v>
      </c>
      <c r="G483" s="2">
        <f t="shared" si="69"/>
        <v>1.5044800548651607E-2</v>
      </c>
      <c r="H483" s="2">
        <f t="shared" si="67"/>
        <v>0.79278582671504028</v>
      </c>
      <c r="I483" s="2">
        <f t="shared" si="68"/>
        <v>44.220888792259068</v>
      </c>
    </row>
    <row r="484" spans="1:9" ht="13.5" x14ac:dyDescent="0.25">
      <c r="A484" s="3">
        <f>TITRES_STAT!B487</f>
        <v>42710</v>
      </c>
      <c r="B484" s="5">
        <f>TITRES_STAT!D487</f>
        <v>5.2110000000000003</v>
      </c>
      <c r="C484" s="2">
        <f t="shared" si="63"/>
        <v>5.1000000000000156E-2</v>
      </c>
      <c r="D484" s="2">
        <f t="shared" si="64"/>
        <v>5.1000000000000156E-2</v>
      </c>
      <c r="E484" s="2">
        <f t="shared" si="65"/>
        <v>0</v>
      </c>
      <c r="F484" s="2">
        <f t="shared" si="69"/>
        <v>1.4718211452102406E-2</v>
      </c>
      <c r="G484" s="2">
        <f t="shared" si="69"/>
        <v>1.3970171938033635E-2</v>
      </c>
      <c r="H484" s="2">
        <f t="shared" si="67"/>
        <v>1.0535454765615477</v>
      </c>
      <c r="I484" s="2">
        <f t="shared" si="68"/>
        <v>51.303732426982918</v>
      </c>
    </row>
    <row r="485" spans="1:9" ht="13.5" x14ac:dyDescent="0.25">
      <c r="A485" s="3">
        <f>TITRES_STAT!B488</f>
        <v>42711</v>
      </c>
      <c r="B485" s="5">
        <f>TITRES_STAT!D488</f>
        <v>5.2110000000000003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1.366691063409509E-2</v>
      </c>
      <c r="G485" s="2">
        <f t="shared" si="69"/>
        <v>1.2972302513888376E-2</v>
      </c>
      <c r="H485" s="2">
        <f t="shared" si="67"/>
        <v>1.0535454765615475</v>
      </c>
      <c r="I485" s="2">
        <f t="shared" si="68"/>
        <v>51.303732426982911</v>
      </c>
    </row>
    <row r="486" spans="1:9" ht="13.5" x14ac:dyDescent="0.25">
      <c r="A486" s="3">
        <f>TITRES_STAT!B489</f>
        <v>42712</v>
      </c>
      <c r="B486" s="5">
        <f>TITRES_STAT!D489</f>
        <v>5.16</v>
      </c>
      <c r="C486" s="2">
        <f t="shared" si="63"/>
        <v>-5.1000000000000156E-2</v>
      </c>
      <c r="D486" s="2">
        <f t="shared" si="64"/>
        <v>0</v>
      </c>
      <c r="E486" s="2">
        <f t="shared" si="65"/>
        <v>5.1000000000000156E-2</v>
      </c>
      <c r="F486" s="2">
        <f t="shared" si="69"/>
        <v>1.2690702731659727E-2</v>
      </c>
      <c r="G486" s="2">
        <f t="shared" si="69"/>
        <v>1.5688566620039219E-2</v>
      </c>
      <c r="H486" s="2">
        <f t="shared" si="67"/>
        <v>0.80891409897509192</v>
      </c>
      <c r="I486" s="2">
        <f t="shared" si="68"/>
        <v>44.718215167509193</v>
      </c>
    </row>
    <row r="487" spans="1:9" ht="13.5" x14ac:dyDescent="0.25">
      <c r="A487" s="3">
        <f>TITRES_STAT!B490</f>
        <v>42713</v>
      </c>
      <c r="B487" s="5">
        <f>TITRES_STAT!D490</f>
        <v>5.0629999999999997</v>
      </c>
      <c r="C487" s="2">
        <f t="shared" si="63"/>
        <v>-9.7000000000000419E-2</v>
      </c>
      <c r="D487" s="2">
        <f t="shared" si="64"/>
        <v>0</v>
      </c>
      <c r="E487" s="2">
        <f t="shared" si="65"/>
        <v>9.7000000000000419E-2</v>
      </c>
      <c r="F487" s="2">
        <f t="shared" si="69"/>
        <v>1.1784223965112603E-2</v>
      </c>
      <c r="G487" s="2">
        <f t="shared" si="69"/>
        <v>2.1496526147179305E-2</v>
      </c>
      <c r="H487" s="2">
        <f t="shared" si="67"/>
        <v>0.54819201411568008</v>
      </c>
      <c r="I487" s="2">
        <f t="shared" si="68"/>
        <v>35.408528730126847</v>
      </c>
    </row>
    <row r="488" spans="1:9" ht="13.5" x14ac:dyDescent="0.25">
      <c r="A488" s="3">
        <f>TITRES_STAT!B491</f>
        <v>42717</v>
      </c>
      <c r="B488" s="5">
        <f>TITRES_STAT!D491</f>
        <v>5.2110000000000003</v>
      </c>
      <c r="C488" s="2">
        <f t="shared" si="63"/>
        <v>0.14800000000000058</v>
      </c>
      <c r="D488" s="2">
        <f t="shared" si="64"/>
        <v>0.14800000000000058</v>
      </c>
      <c r="E488" s="2">
        <f t="shared" si="65"/>
        <v>0</v>
      </c>
      <c r="F488" s="2">
        <f t="shared" si="69"/>
        <v>2.1513922253318885E-2</v>
      </c>
      <c r="G488" s="2">
        <f t="shared" si="69"/>
        <v>1.9961059993809354E-2</v>
      </c>
      <c r="H488" s="2">
        <f t="shared" si="67"/>
        <v>1.077794579044957</v>
      </c>
      <c r="I488" s="2">
        <f t="shared" si="68"/>
        <v>51.872046924886931</v>
      </c>
    </row>
    <row r="489" spans="1:9" ht="13.5" x14ac:dyDescent="0.25">
      <c r="A489" s="3">
        <f>TITRES_STAT!B492</f>
        <v>42718</v>
      </c>
      <c r="B489" s="5">
        <f>TITRES_STAT!D492</f>
        <v>5.2110000000000003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1.9977213520938963E-2</v>
      </c>
      <c r="G489" s="2">
        <f t="shared" si="69"/>
        <v>1.8535269994251542E-2</v>
      </c>
      <c r="H489" s="2">
        <f t="shared" si="67"/>
        <v>1.077794579044957</v>
      </c>
      <c r="I489" s="2">
        <f t="shared" si="68"/>
        <v>51.872046924886931</v>
      </c>
    </row>
    <row r="490" spans="1:9" ht="13.5" x14ac:dyDescent="0.25">
      <c r="A490" s="3">
        <f>TITRES_STAT!B493</f>
        <v>42719</v>
      </c>
      <c r="B490" s="5">
        <f>TITRES_STAT!D493</f>
        <v>4.9809999999999999</v>
      </c>
      <c r="C490" s="2">
        <f t="shared" si="63"/>
        <v>-0.23000000000000043</v>
      </c>
      <c r="D490" s="2">
        <f t="shared" si="64"/>
        <v>0</v>
      </c>
      <c r="E490" s="2">
        <f t="shared" si="65"/>
        <v>0.23000000000000043</v>
      </c>
      <c r="F490" s="2">
        <f t="shared" si="69"/>
        <v>1.8550269698014748E-2</v>
      </c>
      <c r="G490" s="2">
        <f t="shared" si="69"/>
        <v>3.3639893566090748E-2</v>
      </c>
      <c r="H490" s="2">
        <f t="shared" si="67"/>
        <v>0.55143663464837922</v>
      </c>
      <c r="I490" s="2">
        <f t="shared" si="68"/>
        <v>35.543613083067228</v>
      </c>
    </row>
    <row r="491" spans="1:9" ht="13.5" x14ac:dyDescent="0.25">
      <c r="A491" s="3">
        <f>TITRES_STAT!B494</f>
        <v>42720</v>
      </c>
      <c r="B491" s="5">
        <f>TITRES_STAT!D494</f>
        <v>4.9809999999999999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1.7225250433870836E-2</v>
      </c>
      <c r="G491" s="2">
        <f t="shared" si="69"/>
        <v>3.1237044025655695E-2</v>
      </c>
      <c r="H491" s="2">
        <f t="shared" si="67"/>
        <v>0.55143663464837922</v>
      </c>
      <c r="I491" s="2">
        <f t="shared" si="68"/>
        <v>35.543613083067228</v>
      </c>
    </row>
    <row r="492" spans="1:9" ht="13.5" x14ac:dyDescent="0.25">
      <c r="A492" s="3">
        <f>TITRES_STAT!B495</f>
        <v>42723</v>
      </c>
      <c r="B492" s="5">
        <f>TITRES_STAT!D495</f>
        <v>4.9809999999999999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1.5994875402880061E-2</v>
      </c>
      <c r="G492" s="2">
        <f t="shared" si="69"/>
        <v>2.9005826595251718E-2</v>
      </c>
      <c r="H492" s="2">
        <f t="shared" si="67"/>
        <v>0.55143663464837922</v>
      </c>
      <c r="I492" s="2">
        <f t="shared" si="68"/>
        <v>35.543613083067228</v>
      </c>
    </row>
    <row r="493" spans="1:9" ht="13.5" x14ac:dyDescent="0.25">
      <c r="A493" s="3">
        <f>TITRES_STAT!B496</f>
        <v>42724</v>
      </c>
      <c r="B493" s="5">
        <f>TITRES_STAT!D496</f>
        <v>4.9249999999999998</v>
      </c>
      <c r="C493" s="2">
        <f t="shared" si="63"/>
        <v>-5.600000000000005E-2</v>
      </c>
      <c r="D493" s="2">
        <f t="shared" si="64"/>
        <v>0</v>
      </c>
      <c r="E493" s="2">
        <f t="shared" si="65"/>
        <v>5.600000000000005E-2</v>
      </c>
      <c r="F493" s="2">
        <f t="shared" ref="F493:G508" si="70">((F492*13)+D493)/14</f>
        <v>1.4852384302674342E-2</v>
      </c>
      <c r="G493" s="2">
        <f t="shared" si="70"/>
        <v>3.0933981838448029E-2</v>
      </c>
      <c r="H493" s="2">
        <f t="shared" si="67"/>
        <v>0.48013166815189068</v>
      </c>
      <c r="I493" s="2">
        <f t="shared" si="68"/>
        <v>32.438443044150844</v>
      </c>
    </row>
    <row r="494" spans="1:9" ht="13.5" x14ac:dyDescent="0.25">
      <c r="A494" s="3">
        <f>TITRES_STAT!B497</f>
        <v>42725</v>
      </c>
      <c r="B494" s="5">
        <f>TITRES_STAT!D497</f>
        <v>4.9249999999999998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1.3791499709626174E-2</v>
      </c>
      <c r="G494" s="2">
        <f t="shared" si="70"/>
        <v>2.8724411707130311E-2</v>
      </c>
      <c r="H494" s="2">
        <f t="shared" si="67"/>
        <v>0.48013166815189068</v>
      </c>
      <c r="I494" s="2">
        <f t="shared" si="68"/>
        <v>32.438443044150844</v>
      </c>
    </row>
    <row r="495" spans="1:9" ht="13.5" x14ac:dyDescent="0.25">
      <c r="A495" s="3">
        <f>TITRES_STAT!B498</f>
        <v>42726</v>
      </c>
      <c r="B495" s="5">
        <f>TITRES_STAT!D498</f>
        <v>4.9249999999999998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1.2806392587510018E-2</v>
      </c>
      <c r="G495" s="2">
        <f t="shared" si="70"/>
        <v>2.6672668013763862E-2</v>
      </c>
      <c r="H495" s="2">
        <f t="shared" si="67"/>
        <v>0.48013166815189062</v>
      </c>
      <c r="I495" s="2">
        <f t="shared" si="68"/>
        <v>32.43844304415083</v>
      </c>
    </row>
    <row r="496" spans="1:9" ht="13.5" x14ac:dyDescent="0.25">
      <c r="A496" s="3">
        <f>TITRES_STAT!B499</f>
        <v>42727</v>
      </c>
      <c r="B496" s="5">
        <f>TITRES_STAT!D499</f>
        <v>4.782</v>
      </c>
      <c r="C496" s="2">
        <f t="shared" si="63"/>
        <v>-0.14299999999999979</v>
      </c>
      <c r="D496" s="2">
        <f t="shared" si="64"/>
        <v>0</v>
      </c>
      <c r="E496" s="2">
        <f t="shared" si="65"/>
        <v>0.14299999999999979</v>
      </c>
      <c r="F496" s="2">
        <f t="shared" si="70"/>
        <v>1.189165025983073E-2</v>
      </c>
      <c r="G496" s="2">
        <f t="shared" si="70"/>
        <v>3.4981763155637856E-2</v>
      </c>
      <c r="H496" s="2">
        <f t="shared" si="67"/>
        <v>0.33993856189933658</v>
      </c>
      <c r="I496" s="2">
        <f t="shared" si="68"/>
        <v>25.36971257976785</v>
      </c>
    </row>
    <row r="497" spans="1:9" ht="13.5" x14ac:dyDescent="0.25">
      <c r="A497" s="3">
        <f>TITRES_STAT!B500</f>
        <v>42730</v>
      </c>
      <c r="B497" s="5">
        <f>TITRES_STAT!D500</f>
        <v>4.7869999999999999</v>
      </c>
      <c r="C497" s="2">
        <f t="shared" si="63"/>
        <v>4.9999999999998934E-3</v>
      </c>
      <c r="D497" s="2">
        <f t="shared" si="64"/>
        <v>4.9999999999998934E-3</v>
      </c>
      <c r="E497" s="2">
        <f t="shared" si="65"/>
        <v>0</v>
      </c>
      <c r="F497" s="2">
        <f t="shared" si="70"/>
        <v>1.1399389526985671E-2</v>
      </c>
      <c r="G497" s="2">
        <f t="shared" si="70"/>
        <v>3.2483065787378008E-2</v>
      </c>
      <c r="H497" s="2">
        <f t="shared" si="67"/>
        <v>0.35093330172717713</v>
      </c>
      <c r="I497" s="2">
        <f t="shared" si="68"/>
        <v>25.977100518471687</v>
      </c>
    </row>
    <row r="498" spans="1:9" ht="13.5" x14ac:dyDescent="0.25">
      <c r="A498" s="3">
        <f>TITRES_STAT!B501</f>
        <v>42731</v>
      </c>
      <c r="B498" s="5">
        <f>TITRES_STAT!D501</f>
        <v>4.7969999999999997</v>
      </c>
      <c r="C498" s="2">
        <f t="shared" si="63"/>
        <v>9.9999999999997868E-3</v>
      </c>
      <c r="D498" s="2">
        <f t="shared" si="64"/>
        <v>9.9999999999997868E-3</v>
      </c>
      <c r="E498" s="2">
        <f t="shared" si="65"/>
        <v>0</v>
      </c>
      <c r="F498" s="2">
        <f t="shared" si="70"/>
        <v>1.1299433132200967E-2</v>
      </c>
      <c r="G498" s="2">
        <f t="shared" si="70"/>
        <v>3.0162846802565292E-2</v>
      </c>
      <c r="H498" s="2">
        <f t="shared" si="67"/>
        <v>0.37461427981791068</v>
      </c>
      <c r="I498" s="2">
        <f t="shared" si="68"/>
        <v>27.252319819312092</v>
      </c>
    </row>
    <row r="499" spans="1:9" ht="13.5" x14ac:dyDescent="0.25">
      <c r="A499" s="3">
        <f>TITRES_STAT!B502</f>
        <v>42732</v>
      </c>
      <c r="B499" s="5">
        <f>TITRES_STAT!D502</f>
        <v>4.7869999999999999</v>
      </c>
      <c r="C499" s="2">
        <f t="shared" si="63"/>
        <v>-9.9999999999997868E-3</v>
      </c>
      <c r="D499" s="2">
        <f t="shared" si="64"/>
        <v>0</v>
      </c>
      <c r="E499" s="2">
        <f t="shared" si="65"/>
        <v>9.9999999999997868E-3</v>
      </c>
      <c r="F499" s="2">
        <f t="shared" si="70"/>
        <v>1.0492330765615182E-2</v>
      </c>
      <c r="G499" s="2">
        <f t="shared" si="70"/>
        <v>2.87226434595249E-2</v>
      </c>
      <c r="H499" s="2">
        <f t="shared" si="67"/>
        <v>0.36529822822194846</v>
      </c>
      <c r="I499" s="2">
        <f t="shared" si="68"/>
        <v>26.755929266654277</v>
      </c>
    </row>
    <row r="500" spans="1:9" ht="13.5" x14ac:dyDescent="0.25">
      <c r="A500" s="3">
        <f>TITRES_STAT!B503</f>
        <v>42733</v>
      </c>
      <c r="B500" s="5">
        <f>TITRES_STAT!D503</f>
        <v>4.5220000000000002</v>
      </c>
      <c r="C500" s="2">
        <f t="shared" si="63"/>
        <v>-0.26499999999999968</v>
      </c>
      <c r="D500" s="2">
        <f t="shared" si="64"/>
        <v>0</v>
      </c>
      <c r="E500" s="2">
        <f t="shared" si="65"/>
        <v>0.26499999999999968</v>
      </c>
      <c r="F500" s="2">
        <f t="shared" si="70"/>
        <v>9.7428785680712393E-3</v>
      </c>
      <c r="G500" s="2">
        <f t="shared" si="70"/>
        <v>4.5599597498130244E-2</v>
      </c>
      <c r="H500" s="2">
        <f t="shared" si="67"/>
        <v>0.21366150366723596</v>
      </c>
      <c r="I500" s="2">
        <f t="shared" si="68"/>
        <v>17.604703042951428</v>
      </c>
    </row>
    <row r="501" spans="1:9" ht="13.5" x14ac:dyDescent="0.25">
      <c r="A501" s="3">
        <f>TITRES_STAT!B504</f>
        <v>42734</v>
      </c>
      <c r="B501" s="5">
        <f>TITRES_STAT!D504</f>
        <v>4.3890000000000002</v>
      </c>
      <c r="C501" s="2">
        <f t="shared" si="63"/>
        <v>-0.13300000000000001</v>
      </c>
      <c r="D501" s="2">
        <f t="shared" si="64"/>
        <v>0</v>
      </c>
      <c r="E501" s="2">
        <f t="shared" si="65"/>
        <v>0.13300000000000001</v>
      </c>
      <c r="F501" s="2">
        <f t="shared" si="70"/>
        <v>9.0469586703518651E-3</v>
      </c>
      <c r="G501" s="2">
        <f t="shared" si="70"/>
        <v>5.1842483391120943E-2</v>
      </c>
      <c r="H501" s="2">
        <f t="shared" si="67"/>
        <v>0.17450858983930034</v>
      </c>
      <c r="I501" s="2">
        <f t="shared" si="68"/>
        <v>14.858008817387798</v>
      </c>
    </row>
    <row r="502" spans="1:9" ht="13.5" x14ac:dyDescent="0.25">
      <c r="A502" s="3">
        <f>TITRES_STAT!B505</f>
        <v>42737</v>
      </c>
      <c r="B502" s="5">
        <f>TITRES_STAT!D505</f>
        <v>4.399</v>
      </c>
      <c r="C502" s="2">
        <f t="shared" si="63"/>
        <v>9.9999999999997868E-3</v>
      </c>
      <c r="D502" s="2">
        <f t="shared" si="64"/>
        <v>9.9999999999997868E-3</v>
      </c>
      <c r="E502" s="2">
        <f t="shared" si="65"/>
        <v>0</v>
      </c>
      <c r="F502" s="2">
        <f t="shared" si="70"/>
        <v>9.1150330510410028E-3</v>
      </c>
      <c r="G502" s="2">
        <f t="shared" si="70"/>
        <v>4.8139448863183734E-2</v>
      </c>
      <c r="H502" s="2">
        <f t="shared" si="67"/>
        <v>0.18934643553869249</v>
      </c>
      <c r="I502" s="2">
        <f t="shared" si="68"/>
        <v>15.920208770200034</v>
      </c>
    </row>
    <row r="503" spans="1:9" ht="13.5" x14ac:dyDescent="0.25">
      <c r="A503" s="3">
        <f>TITRES_STAT!B506</f>
        <v>42738</v>
      </c>
      <c r="B503" s="5">
        <f>TITRES_STAT!D506</f>
        <v>4.399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8.4639592616809305E-3</v>
      </c>
      <c r="G503" s="2">
        <f t="shared" si="70"/>
        <v>4.4700916801527754E-2</v>
      </c>
      <c r="H503" s="2">
        <f t="shared" si="67"/>
        <v>0.18934643553869249</v>
      </c>
      <c r="I503" s="2">
        <f t="shared" si="68"/>
        <v>15.920208770200034</v>
      </c>
    </row>
    <row r="504" spans="1:9" ht="13.5" x14ac:dyDescent="0.25">
      <c r="A504" s="3">
        <f>TITRES_STAT!B507</f>
        <v>42739</v>
      </c>
      <c r="B504" s="5">
        <f>TITRES_STAT!D507</f>
        <v>4.399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7.8593907429894364E-3</v>
      </c>
      <c r="G504" s="2">
        <f t="shared" si="70"/>
        <v>4.1507994172847194E-2</v>
      </c>
      <c r="H504" s="2">
        <f t="shared" si="67"/>
        <v>0.18934643553869254</v>
      </c>
      <c r="I504" s="2">
        <f t="shared" si="68"/>
        <v>15.920208770200034</v>
      </c>
    </row>
    <row r="505" spans="1:9" ht="13.5" x14ac:dyDescent="0.25">
      <c r="A505" s="3">
        <f>TITRES_STAT!B508</f>
        <v>42740</v>
      </c>
      <c r="B505" s="5">
        <f>TITRES_STAT!D508</f>
        <v>4.4039999999999999</v>
      </c>
      <c r="C505" s="2">
        <f t="shared" si="63"/>
        <v>4.9999999999998934E-3</v>
      </c>
      <c r="D505" s="2">
        <f t="shared" si="64"/>
        <v>4.9999999999998934E-3</v>
      </c>
      <c r="E505" s="2">
        <f t="shared" si="65"/>
        <v>0</v>
      </c>
      <c r="F505" s="2">
        <f t="shared" si="70"/>
        <v>7.6551485470616118E-3</v>
      </c>
      <c r="G505" s="2">
        <f t="shared" si="70"/>
        <v>3.854313744621525E-2</v>
      </c>
      <c r="H505" s="2">
        <f t="shared" si="67"/>
        <v>0.19861249120531341</v>
      </c>
      <c r="I505" s="2">
        <f t="shared" si="68"/>
        <v>16.570200349371504</v>
      </c>
    </row>
    <row r="506" spans="1:9" ht="13.5" x14ac:dyDescent="0.25">
      <c r="A506" s="3">
        <f>TITRES_STAT!B509</f>
        <v>42741</v>
      </c>
      <c r="B506" s="5">
        <f>TITRES_STAT!D509</f>
        <v>4.532</v>
      </c>
      <c r="C506" s="2">
        <f t="shared" si="63"/>
        <v>0.12800000000000011</v>
      </c>
      <c r="D506" s="2">
        <f t="shared" si="64"/>
        <v>0.12800000000000011</v>
      </c>
      <c r="E506" s="2">
        <f t="shared" si="65"/>
        <v>0</v>
      </c>
      <c r="F506" s="2">
        <f t="shared" si="70"/>
        <v>1.6251209365128649E-2</v>
      </c>
      <c r="G506" s="2">
        <f t="shared" si="70"/>
        <v>3.579005620005702E-2</v>
      </c>
      <c r="H506" s="2">
        <f t="shared" si="67"/>
        <v>0.45407051819892802</v>
      </c>
      <c r="I506" s="2">
        <f t="shared" si="68"/>
        <v>31.227544504606186</v>
      </c>
    </row>
    <row r="507" spans="1:9" ht="13.5" x14ac:dyDescent="0.25">
      <c r="A507" s="3">
        <f>TITRES_STAT!B510</f>
        <v>42744</v>
      </c>
      <c r="B507" s="5">
        <f>TITRES_STAT!D510</f>
        <v>4.46</v>
      </c>
      <c r="C507" s="2">
        <f t="shared" si="63"/>
        <v>-7.2000000000000064E-2</v>
      </c>
      <c r="D507" s="2">
        <f t="shared" si="64"/>
        <v>0</v>
      </c>
      <c r="E507" s="2">
        <f t="shared" si="65"/>
        <v>7.2000000000000064E-2</v>
      </c>
      <c r="F507" s="2">
        <f t="shared" si="70"/>
        <v>1.5090408696190888E-2</v>
      </c>
      <c r="G507" s="2">
        <f t="shared" si="70"/>
        <v>3.8376480757195811E-2</v>
      </c>
      <c r="H507" s="2">
        <f t="shared" si="67"/>
        <v>0.39322023276877333</v>
      </c>
      <c r="I507" s="2">
        <f t="shared" si="68"/>
        <v>28.223838810273321</v>
      </c>
    </row>
    <row r="508" spans="1:9" ht="13.5" x14ac:dyDescent="0.25">
      <c r="A508" s="3">
        <f>TITRES_STAT!B511</f>
        <v>42745</v>
      </c>
      <c r="B508" s="5">
        <f>TITRES_STAT!D511</f>
        <v>4.46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1.401252236074868E-2</v>
      </c>
      <c r="G508" s="2">
        <f t="shared" si="70"/>
        <v>3.5635303560253254E-2</v>
      </c>
      <c r="H508" s="2">
        <f t="shared" si="67"/>
        <v>0.39322023276877333</v>
      </c>
      <c r="I508" s="2">
        <f t="shared" si="68"/>
        <v>28.223838810273321</v>
      </c>
    </row>
    <row r="509" spans="1:9" ht="13.5" x14ac:dyDescent="0.25">
      <c r="A509" s="3">
        <f>TITRES_STAT!B512</f>
        <v>42746</v>
      </c>
      <c r="B509" s="5">
        <f>TITRES_STAT!D512</f>
        <v>4.476</v>
      </c>
      <c r="C509" s="2">
        <f t="shared" si="63"/>
        <v>1.6000000000000014E-2</v>
      </c>
      <c r="D509" s="2">
        <f t="shared" si="64"/>
        <v>1.6000000000000014E-2</v>
      </c>
      <c r="E509" s="2">
        <f t="shared" si="65"/>
        <v>0</v>
      </c>
      <c r="F509" s="2">
        <f t="shared" ref="F509:G524" si="71">((F508*13)+D509)/14</f>
        <v>1.4154485049266632E-2</v>
      </c>
      <c r="G509" s="2">
        <f t="shared" si="71"/>
        <v>3.3089924734520874E-2</v>
      </c>
      <c r="H509" s="2">
        <f t="shared" si="67"/>
        <v>0.42775815184916532</v>
      </c>
      <c r="I509" s="2">
        <f t="shared" si="68"/>
        <v>29.960126741013738</v>
      </c>
    </row>
    <row r="510" spans="1:9" ht="13.5" x14ac:dyDescent="0.25">
      <c r="A510" s="3">
        <f>TITRES_STAT!B513</f>
        <v>42747</v>
      </c>
      <c r="B510" s="5">
        <f>TITRES_STAT!D513</f>
        <v>4.476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1.3143450402890444E-2</v>
      </c>
      <c r="G510" s="2">
        <f t="shared" si="71"/>
        <v>3.0726358682055095E-2</v>
      </c>
      <c r="H510" s="2">
        <f t="shared" si="67"/>
        <v>0.42775815184916538</v>
      </c>
      <c r="I510" s="2">
        <f t="shared" si="68"/>
        <v>29.960126741013738</v>
      </c>
    </row>
    <row r="511" spans="1:9" ht="13.5" x14ac:dyDescent="0.25">
      <c r="A511" s="3">
        <f>TITRES_STAT!B514</f>
        <v>42748</v>
      </c>
      <c r="B511" s="5">
        <f>TITRES_STAT!D514</f>
        <v>4.476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1.2204632516969698E-2</v>
      </c>
      <c r="G511" s="2">
        <f t="shared" si="71"/>
        <v>2.8531618776194017E-2</v>
      </c>
      <c r="H511" s="2">
        <f t="shared" si="67"/>
        <v>0.42775815184916538</v>
      </c>
      <c r="I511" s="2">
        <f t="shared" si="68"/>
        <v>29.960126741013738</v>
      </c>
    </row>
    <row r="512" spans="1:9" ht="13.5" x14ac:dyDescent="0.25">
      <c r="A512" s="3">
        <f>TITRES_STAT!B515</f>
        <v>42751</v>
      </c>
      <c r="B512" s="5">
        <f>TITRES_STAT!D515</f>
        <v>4.5469999999999997</v>
      </c>
      <c r="C512" s="2">
        <f t="shared" si="63"/>
        <v>7.099999999999973E-2</v>
      </c>
      <c r="D512" s="2">
        <f t="shared" si="64"/>
        <v>7.099999999999973E-2</v>
      </c>
      <c r="E512" s="2">
        <f t="shared" si="65"/>
        <v>0</v>
      </c>
      <c r="F512" s="2">
        <f t="shared" si="71"/>
        <v>1.6404301622900415E-2</v>
      </c>
      <c r="G512" s="2">
        <f t="shared" si="71"/>
        <v>2.6493646006465872E-2</v>
      </c>
      <c r="H512" s="2">
        <f t="shared" si="67"/>
        <v>0.6191787124692798</v>
      </c>
      <c r="I512" s="2">
        <f t="shared" si="68"/>
        <v>38.240294768019766</v>
      </c>
    </row>
    <row r="513" spans="1:9" ht="13.5" x14ac:dyDescent="0.25">
      <c r="A513" s="3">
        <f>TITRES_STAT!B516</f>
        <v>42752</v>
      </c>
      <c r="B513" s="5">
        <f>TITRES_STAT!D516</f>
        <v>4.5519999999999996</v>
      </c>
      <c r="C513" s="2">
        <f t="shared" si="63"/>
        <v>4.9999999999998934E-3</v>
      </c>
      <c r="D513" s="2">
        <f t="shared" si="64"/>
        <v>4.9999999999998934E-3</v>
      </c>
      <c r="E513" s="2">
        <f t="shared" si="65"/>
        <v>0</v>
      </c>
      <c r="F513" s="2">
        <f t="shared" si="71"/>
        <v>1.5589708649836092E-2</v>
      </c>
      <c r="G513" s="2">
        <f t="shared" si="71"/>
        <v>2.460124272028974E-2</v>
      </c>
      <c r="H513" s="2">
        <f t="shared" si="67"/>
        <v>0.63369598142205086</v>
      </c>
      <c r="I513" s="2">
        <f t="shared" si="68"/>
        <v>38.789100825873987</v>
      </c>
    </row>
    <row r="514" spans="1:9" ht="13.5" x14ac:dyDescent="0.25">
      <c r="A514" s="3">
        <f>TITRES_STAT!B517</f>
        <v>42753</v>
      </c>
      <c r="B514" s="5">
        <f>TITRES_STAT!D517</f>
        <v>4.593</v>
      </c>
      <c r="C514" s="2">
        <f t="shared" si="63"/>
        <v>4.1000000000000369E-2</v>
      </c>
      <c r="D514" s="2">
        <f t="shared" si="64"/>
        <v>4.1000000000000369E-2</v>
      </c>
      <c r="E514" s="2">
        <f t="shared" si="65"/>
        <v>0</v>
      </c>
      <c r="F514" s="2">
        <f t="shared" si="71"/>
        <v>1.7404729460562113E-2</v>
      </c>
      <c r="G514" s="2">
        <f t="shared" si="71"/>
        <v>2.2844011097411902E-2</v>
      </c>
      <c r="H514" s="2">
        <f t="shared" si="67"/>
        <v>0.76189463340498775</v>
      </c>
      <c r="I514" s="2">
        <f t="shared" si="68"/>
        <v>43.242916969022815</v>
      </c>
    </row>
    <row r="515" spans="1:9" ht="13.5" x14ac:dyDescent="0.25">
      <c r="A515" s="3">
        <f>TITRES_STAT!B518</f>
        <v>42754</v>
      </c>
      <c r="B515" s="5">
        <f>TITRES_STAT!D518</f>
        <v>4.593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1.616153449909339E-2</v>
      </c>
      <c r="G515" s="2">
        <f t="shared" si="71"/>
        <v>2.1212296019025335E-2</v>
      </c>
      <c r="H515" s="2">
        <f t="shared" si="67"/>
        <v>0.76189463340498775</v>
      </c>
      <c r="I515" s="2">
        <f t="shared" si="68"/>
        <v>43.242916969022815</v>
      </c>
    </row>
    <row r="516" spans="1:9" ht="13.5" x14ac:dyDescent="0.25">
      <c r="A516" s="3">
        <f>TITRES_STAT!B519</f>
        <v>42755</v>
      </c>
      <c r="B516" s="5">
        <f>TITRES_STAT!D519</f>
        <v>4.593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1.5007139177729575E-2</v>
      </c>
      <c r="G516" s="2">
        <f t="shared" si="71"/>
        <v>1.9697132017666381E-2</v>
      </c>
      <c r="H516" s="2">
        <f t="shared" si="67"/>
        <v>0.76189463340498775</v>
      </c>
      <c r="I516" s="2">
        <f t="shared" si="68"/>
        <v>43.242916969022815</v>
      </c>
    </row>
    <row r="517" spans="1:9" ht="13.5" x14ac:dyDescent="0.25">
      <c r="A517" s="3">
        <f>TITRES_STAT!B520</f>
        <v>42758</v>
      </c>
      <c r="B517" s="5">
        <f>TITRES_STAT!D520</f>
        <v>4.593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1.3935200665034606E-2</v>
      </c>
      <c r="G517" s="2">
        <f t="shared" si="71"/>
        <v>1.8290194016404498E-2</v>
      </c>
      <c r="H517" s="2">
        <f t="shared" si="67"/>
        <v>0.76189463340498775</v>
      </c>
      <c r="I517" s="2">
        <f t="shared" si="68"/>
        <v>43.242916969022815</v>
      </c>
    </row>
    <row r="518" spans="1:9" ht="13.5" x14ac:dyDescent="0.25">
      <c r="A518" s="3">
        <f>TITRES_STAT!B521</f>
        <v>42759</v>
      </c>
      <c r="B518" s="5">
        <f>TITRES_STAT!D521</f>
        <v>4.593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1.2939829188960706E-2</v>
      </c>
      <c r="G518" s="2">
        <f t="shared" si="71"/>
        <v>1.6983751586661319E-2</v>
      </c>
      <c r="H518" s="2">
        <f t="shared" si="67"/>
        <v>0.76189463340498786</v>
      </c>
      <c r="I518" s="2">
        <f t="shared" si="68"/>
        <v>43.242916969022815</v>
      </c>
    </row>
    <row r="519" spans="1:9" ht="13.5" x14ac:dyDescent="0.25">
      <c r="A519" s="3">
        <f>TITRES_STAT!B522</f>
        <v>42760</v>
      </c>
      <c r="B519" s="5">
        <f>TITRES_STAT!D522</f>
        <v>4.593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1.2015555675463514E-2</v>
      </c>
      <c r="G519" s="2">
        <f t="shared" si="71"/>
        <v>1.5770626473328365E-2</v>
      </c>
      <c r="H519" s="2">
        <f t="shared" si="67"/>
        <v>0.76189463340498798</v>
      </c>
      <c r="I519" s="2">
        <f t="shared" si="68"/>
        <v>43.242916969022815</v>
      </c>
    </row>
    <row r="520" spans="1:9" ht="13.5" x14ac:dyDescent="0.25">
      <c r="A520" s="3">
        <f>TITRES_STAT!B523</f>
        <v>42761</v>
      </c>
      <c r="B520" s="5">
        <f>TITRES_STAT!D523</f>
        <v>4.593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1.1157301698644692E-2</v>
      </c>
      <c r="G520" s="2">
        <f t="shared" si="71"/>
        <v>1.464415315380491E-2</v>
      </c>
      <c r="H520" s="2">
        <f t="shared" si="67"/>
        <v>0.76189463340498809</v>
      </c>
      <c r="I520" s="2">
        <f t="shared" si="68"/>
        <v>43.242916969022822</v>
      </c>
    </row>
    <row r="521" spans="1:9" ht="13.5" x14ac:dyDescent="0.25">
      <c r="A521" s="3">
        <f>TITRES_STAT!B524</f>
        <v>42762</v>
      </c>
      <c r="B521" s="5">
        <f>TITRES_STAT!D524</f>
        <v>4.46</v>
      </c>
      <c r="C521" s="2">
        <f t="shared" si="72"/>
        <v>-0.13300000000000001</v>
      </c>
      <c r="D521" s="2">
        <f t="shared" si="73"/>
        <v>0</v>
      </c>
      <c r="E521" s="2">
        <f t="shared" si="74"/>
        <v>0.13300000000000001</v>
      </c>
      <c r="F521" s="2">
        <f t="shared" si="71"/>
        <v>1.0360351577312929E-2</v>
      </c>
      <c r="G521" s="2">
        <f t="shared" si="71"/>
        <v>2.3098142214247417E-2</v>
      </c>
      <c r="H521" s="2">
        <f t="shared" si="67"/>
        <v>0.4485361411846554</v>
      </c>
      <c r="I521" s="2">
        <f t="shared" si="68"/>
        <v>30.964787721335654</v>
      </c>
    </row>
    <row r="522" spans="1:9" ht="13.5" x14ac:dyDescent="0.25">
      <c r="A522" s="3">
        <f>TITRES_STAT!B525</f>
        <v>42765</v>
      </c>
      <c r="B522" s="5">
        <f>TITRES_STAT!D525</f>
        <v>4.46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9.6203264646477198E-3</v>
      </c>
      <c r="G522" s="2">
        <f t="shared" si="71"/>
        <v>2.1448274913229742E-2</v>
      </c>
      <c r="H522" s="2">
        <f t="shared" si="67"/>
        <v>0.44853614118465551</v>
      </c>
      <c r="I522" s="2">
        <f t="shared" si="68"/>
        <v>30.964787721335654</v>
      </c>
    </row>
    <row r="523" spans="1:9" ht="13.5" x14ac:dyDescent="0.25">
      <c r="A523" s="3">
        <f>TITRES_STAT!B526</f>
        <v>42766</v>
      </c>
      <c r="B523" s="5">
        <f>TITRES_STAT!D526</f>
        <v>4.46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8.9331602886014543E-3</v>
      </c>
      <c r="G523" s="2">
        <f t="shared" si="71"/>
        <v>1.9916255276570476E-2</v>
      </c>
      <c r="H523" s="2">
        <f t="shared" si="67"/>
        <v>0.44853614118465546</v>
      </c>
      <c r="I523" s="2">
        <f t="shared" si="68"/>
        <v>30.964787721335654</v>
      </c>
    </row>
    <row r="524" spans="1:9" ht="13.5" x14ac:dyDescent="0.25">
      <c r="A524" s="3">
        <f>TITRES_STAT!B527</f>
        <v>42767</v>
      </c>
      <c r="B524" s="5">
        <f>TITRES_STAT!D527</f>
        <v>4.4960000000000004</v>
      </c>
      <c r="C524" s="2">
        <f t="shared" si="72"/>
        <v>3.6000000000000476E-2</v>
      </c>
      <c r="D524" s="2">
        <f t="shared" si="73"/>
        <v>3.6000000000000476E-2</v>
      </c>
      <c r="E524" s="2">
        <f t="shared" si="74"/>
        <v>0</v>
      </c>
      <c r="F524" s="2">
        <f t="shared" si="71"/>
        <v>1.0866505982272814E-2</v>
      </c>
      <c r="G524" s="2">
        <f t="shared" si="71"/>
        <v>1.8493665613958297E-2</v>
      </c>
      <c r="H524" s="2">
        <f t="shared" si="67"/>
        <v>0.58757988865502142</v>
      </c>
      <c r="I524" s="2">
        <f t="shared" si="68"/>
        <v>37.011043844402188</v>
      </c>
    </row>
    <row r="525" spans="1:9" ht="13.5" x14ac:dyDescent="0.25">
      <c r="A525" s="3">
        <f>TITRES_STAT!B528</f>
        <v>42768</v>
      </c>
      <c r="B525" s="5">
        <f>TITRES_STAT!D528</f>
        <v>4.4960000000000004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1.009032698353904E-2</v>
      </c>
      <c r="G525" s="2">
        <f t="shared" si="75"/>
        <v>1.7172689498675561E-2</v>
      </c>
      <c r="H525" s="2">
        <f t="shared" si="67"/>
        <v>0.58757988865502131</v>
      </c>
      <c r="I525" s="2">
        <f t="shared" si="68"/>
        <v>37.011043844402188</v>
      </c>
    </row>
    <row r="526" spans="1:9" ht="13.5" x14ac:dyDescent="0.25">
      <c r="A526" s="3">
        <f>TITRES_STAT!B529</f>
        <v>42769</v>
      </c>
      <c r="B526" s="5">
        <f>TITRES_STAT!D529</f>
        <v>4.4960000000000004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9.3695893418576804E-3</v>
      </c>
      <c r="G526" s="2">
        <f t="shared" si="75"/>
        <v>1.5946068820198733E-2</v>
      </c>
      <c r="H526" s="2">
        <f t="shared" si="67"/>
        <v>0.58757988865502142</v>
      </c>
      <c r="I526" s="2">
        <f t="shared" si="68"/>
        <v>37.011043844402188</v>
      </c>
    </row>
    <row r="527" spans="1:9" ht="13.5" x14ac:dyDescent="0.25">
      <c r="A527" s="3">
        <f>TITRES_STAT!B530</f>
        <v>42772</v>
      </c>
      <c r="B527" s="5">
        <f>TITRES_STAT!D530</f>
        <v>4.4450000000000003</v>
      </c>
      <c r="C527" s="2">
        <f t="shared" si="72"/>
        <v>-5.1000000000000156E-2</v>
      </c>
      <c r="D527" s="2">
        <f t="shared" si="73"/>
        <v>0</v>
      </c>
      <c r="E527" s="2">
        <f t="shared" si="74"/>
        <v>5.1000000000000156E-2</v>
      </c>
      <c r="F527" s="2">
        <f t="shared" si="75"/>
        <v>8.7003329602964186E-3</v>
      </c>
      <c r="G527" s="2">
        <f t="shared" si="75"/>
        <v>1.8449921047327407E-2</v>
      </c>
      <c r="H527" s="2">
        <f t="shared" si="67"/>
        <v>0.47156478003230912</v>
      </c>
      <c r="I527" s="2">
        <f t="shared" si="68"/>
        <v>32.045125463111148</v>
      </c>
    </row>
    <row r="528" spans="1:9" ht="13.5" x14ac:dyDescent="0.25">
      <c r="A528" s="3">
        <f>TITRES_STAT!B531</f>
        <v>42773</v>
      </c>
      <c r="B528" s="5">
        <f>TITRES_STAT!D531</f>
        <v>4.4450000000000003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8.0788806059895312E-3</v>
      </c>
      <c r="G528" s="2">
        <f t="shared" si="75"/>
        <v>1.7132069543946877E-2</v>
      </c>
      <c r="H528" s="2">
        <f t="shared" si="67"/>
        <v>0.47156478003230912</v>
      </c>
      <c r="I528" s="2">
        <f t="shared" si="68"/>
        <v>32.045125463111148</v>
      </c>
    </row>
    <row r="529" spans="1:9" ht="13.5" x14ac:dyDescent="0.25">
      <c r="A529" s="3">
        <f>TITRES_STAT!B532</f>
        <v>42774</v>
      </c>
      <c r="B529" s="5">
        <f>TITRES_STAT!D532</f>
        <v>4.4450000000000003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7.5018177055617072E-3</v>
      </c>
      <c r="G529" s="2">
        <f t="shared" si="75"/>
        <v>1.5908350290807814E-2</v>
      </c>
      <c r="H529" s="2">
        <f t="shared" ref="H529:H592" si="76">F529/G529</f>
        <v>0.47156478003230912</v>
      </c>
      <c r="I529" s="2">
        <f t="shared" ref="I529:I592" si="77">IF(G529=0,100,100-(100/(1+H529)))</f>
        <v>32.045125463111148</v>
      </c>
    </row>
    <row r="530" spans="1:9" ht="13.5" x14ac:dyDescent="0.25">
      <c r="A530" s="3">
        <f>TITRES_STAT!B533</f>
        <v>42775</v>
      </c>
      <c r="B530" s="5">
        <f>TITRES_STAT!D533</f>
        <v>4.4909999999999997</v>
      </c>
      <c r="C530" s="2">
        <f t="shared" si="72"/>
        <v>4.5999999999999375E-2</v>
      </c>
      <c r="D530" s="2">
        <f t="shared" si="73"/>
        <v>4.5999999999999375E-2</v>
      </c>
      <c r="E530" s="2">
        <f t="shared" si="74"/>
        <v>0</v>
      </c>
      <c r="F530" s="2">
        <f t="shared" si="75"/>
        <v>1.0251687869450113E-2</v>
      </c>
      <c r="G530" s="2">
        <f t="shared" si="75"/>
        <v>1.4772039555750113E-2</v>
      </c>
      <c r="H530" s="2">
        <f t="shared" si="76"/>
        <v>0.69399271717083755</v>
      </c>
      <c r="I530" s="2">
        <f t="shared" si="77"/>
        <v>40.967868995911928</v>
      </c>
    </row>
    <row r="531" spans="1:9" ht="13.5" x14ac:dyDescent="0.25">
      <c r="A531" s="3">
        <f>TITRES_STAT!B534</f>
        <v>42776</v>
      </c>
      <c r="B531" s="5">
        <f>TITRES_STAT!D534</f>
        <v>4.4909999999999997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9.5194244502036767E-3</v>
      </c>
      <c r="G531" s="2">
        <f t="shared" si="75"/>
        <v>1.3716893873196535E-2</v>
      </c>
      <c r="H531" s="2">
        <f t="shared" si="76"/>
        <v>0.69399271717083755</v>
      </c>
      <c r="I531" s="2">
        <f t="shared" si="77"/>
        <v>40.967868995911928</v>
      </c>
    </row>
    <row r="532" spans="1:9" ht="13.5" x14ac:dyDescent="0.25">
      <c r="A532" s="3">
        <f>TITRES_STAT!B535</f>
        <v>42779</v>
      </c>
      <c r="B532" s="5">
        <f>TITRES_STAT!D535</f>
        <v>4.3579999999999997</v>
      </c>
      <c r="C532" s="2">
        <f t="shared" si="72"/>
        <v>-0.13300000000000001</v>
      </c>
      <c r="D532" s="2">
        <f t="shared" si="73"/>
        <v>0</v>
      </c>
      <c r="E532" s="2">
        <f t="shared" si="74"/>
        <v>0.13300000000000001</v>
      </c>
      <c r="F532" s="2">
        <f t="shared" si="75"/>
        <v>8.8394655609034135E-3</v>
      </c>
      <c r="G532" s="2">
        <f t="shared" si="75"/>
        <v>2.2237115739396785E-2</v>
      </c>
      <c r="H532" s="2">
        <f t="shared" si="76"/>
        <v>0.39750953606104661</v>
      </c>
      <c r="I532" s="2">
        <f t="shared" si="77"/>
        <v>28.444137646562893</v>
      </c>
    </row>
    <row r="533" spans="1:9" ht="13.5" x14ac:dyDescent="0.25">
      <c r="A533" s="3">
        <f>TITRES_STAT!B536</f>
        <v>42780</v>
      </c>
      <c r="B533" s="5">
        <f>TITRES_STAT!D536</f>
        <v>4.343</v>
      </c>
      <c r="C533" s="2">
        <f t="shared" si="72"/>
        <v>-1.499999999999968E-2</v>
      </c>
      <c r="D533" s="2">
        <f t="shared" si="73"/>
        <v>0</v>
      </c>
      <c r="E533" s="2">
        <f t="shared" si="74"/>
        <v>1.499999999999968E-2</v>
      </c>
      <c r="F533" s="2">
        <f t="shared" si="75"/>
        <v>8.2080751636960277E-3</v>
      </c>
      <c r="G533" s="2">
        <f t="shared" si="75"/>
        <v>2.1720178900868421E-2</v>
      </c>
      <c r="H533" s="2">
        <f t="shared" si="76"/>
        <v>0.37790090040961177</v>
      </c>
      <c r="I533" s="2">
        <f t="shared" si="77"/>
        <v>27.425840297896045</v>
      </c>
    </row>
    <row r="534" spans="1:9" ht="13.5" x14ac:dyDescent="0.25">
      <c r="A534" s="3">
        <f>TITRES_STAT!B537</f>
        <v>42781</v>
      </c>
      <c r="B534" s="5">
        <f>TITRES_STAT!D537</f>
        <v>4.343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7.6217840805748822E-3</v>
      </c>
      <c r="G534" s="2">
        <f t="shared" si="75"/>
        <v>2.0168737550806393E-2</v>
      </c>
      <c r="H534" s="2">
        <f t="shared" si="76"/>
        <v>0.37790090040961172</v>
      </c>
      <c r="I534" s="2">
        <f t="shared" si="77"/>
        <v>27.425840297896045</v>
      </c>
    </row>
    <row r="535" spans="1:9" ht="13.5" x14ac:dyDescent="0.25">
      <c r="A535" s="3">
        <f>TITRES_STAT!B538</f>
        <v>42782</v>
      </c>
      <c r="B535" s="5">
        <f>TITRES_STAT!D538</f>
        <v>4.4649999999999999</v>
      </c>
      <c r="C535" s="2">
        <f t="shared" si="72"/>
        <v>0.12199999999999989</v>
      </c>
      <c r="D535" s="2">
        <f t="shared" si="73"/>
        <v>0.12199999999999989</v>
      </c>
      <c r="E535" s="2">
        <f t="shared" si="74"/>
        <v>0</v>
      </c>
      <c r="F535" s="2">
        <f t="shared" si="75"/>
        <v>1.5791656646248098E-2</v>
      </c>
      <c r="G535" s="2">
        <f t="shared" si="75"/>
        <v>1.8728113440034506E-2</v>
      </c>
      <c r="H535" s="2">
        <f t="shared" si="76"/>
        <v>0.84320594793551196</v>
      </c>
      <c r="I535" s="2">
        <f t="shared" si="77"/>
        <v>45.746702851081139</v>
      </c>
    </row>
    <row r="536" spans="1:9" ht="13.5" x14ac:dyDescent="0.25">
      <c r="A536" s="3">
        <f>TITRES_STAT!B539</f>
        <v>42783</v>
      </c>
      <c r="B536" s="5">
        <f>TITRES_STAT!D539</f>
        <v>4.4649999999999999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1.4663681171516091E-2</v>
      </c>
      <c r="G536" s="2">
        <f t="shared" si="75"/>
        <v>1.7390391051460612E-2</v>
      </c>
      <c r="H536" s="2">
        <f t="shared" si="76"/>
        <v>0.84320594793551207</v>
      </c>
      <c r="I536" s="2">
        <f t="shared" si="77"/>
        <v>45.746702851081139</v>
      </c>
    </row>
    <row r="537" spans="1:9" ht="13.5" x14ac:dyDescent="0.25">
      <c r="A537" s="3">
        <f>TITRES_STAT!B540</f>
        <v>42786</v>
      </c>
      <c r="B537" s="5">
        <f>TITRES_STAT!D540</f>
        <v>4.45</v>
      </c>
      <c r="C537" s="2">
        <f t="shared" si="72"/>
        <v>-1.499999999999968E-2</v>
      </c>
      <c r="D537" s="2">
        <f t="shared" si="73"/>
        <v>0</v>
      </c>
      <c r="E537" s="2">
        <f t="shared" si="74"/>
        <v>1.499999999999968E-2</v>
      </c>
      <c r="F537" s="2">
        <f t="shared" si="75"/>
        <v>1.3616275373550656E-2</v>
      </c>
      <c r="G537" s="2">
        <f t="shared" si="75"/>
        <v>1.7219648833499118E-2</v>
      </c>
      <c r="H537" s="2">
        <f t="shared" si="76"/>
        <v>0.79074059553767118</v>
      </c>
      <c r="I537" s="2">
        <f t="shared" si="77"/>
        <v>44.15718264879402</v>
      </c>
    </row>
    <row r="538" spans="1:9" ht="13.5" x14ac:dyDescent="0.25">
      <c r="A538" s="3">
        <f>TITRES_STAT!B541</f>
        <v>42787</v>
      </c>
      <c r="B538" s="5">
        <f>TITRES_STAT!D541</f>
        <v>4.45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1.2643684275439895E-2</v>
      </c>
      <c r="G538" s="2">
        <f t="shared" si="75"/>
        <v>1.5989673916820608E-2</v>
      </c>
      <c r="H538" s="2">
        <f t="shared" si="76"/>
        <v>0.79074059553767118</v>
      </c>
      <c r="I538" s="2">
        <f t="shared" si="77"/>
        <v>44.15718264879402</v>
      </c>
    </row>
    <row r="539" spans="1:9" ht="13.5" x14ac:dyDescent="0.25">
      <c r="A539" s="3">
        <f>TITRES_STAT!B542</f>
        <v>42788</v>
      </c>
      <c r="B539" s="5">
        <f>TITRES_STAT!D542</f>
        <v>4.45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1.174056397005133E-2</v>
      </c>
      <c r="G539" s="2">
        <f t="shared" si="75"/>
        <v>1.4847554351333421E-2</v>
      </c>
      <c r="H539" s="2">
        <f t="shared" si="76"/>
        <v>0.79074059553767118</v>
      </c>
      <c r="I539" s="2">
        <f t="shared" si="77"/>
        <v>44.15718264879402</v>
      </c>
    </row>
    <row r="540" spans="1:9" ht="13.5" x14ac:dyDescent="0.25">
      <c r="A540" s="3">
        <f>TITRES_STAT!B543</f>
        <v>42789</v>
      </c>
      <c r="B540" s="5">
        <f>TITRES_STAT!D543</f>
        <v>4.3170000000000002</v>
      </c>
      <c r="C540" s="2">
        <f t="shared" si="72"/>
        <v>-0.13300000000000001</v>
      </c>
      <c r="D540" s="2">
        <f t="shared" si="73"/>
        <v>0</v>
      </c>
      <c r="E540" s="2">
        <f t="shared" si="74"/>
        <v>0.13300000000000001</v>
      </c>
      <c r="F540" s="2">
        <f t="shared" si="75"/>
        <v>1.0901952257904806E-2</v>
      </c>
      <c r="G540" s="2">
        <f t="shared" si="75"/>
        <v>2.3287014754809605E-2</v>
      </c>
      <c r="H540" s="2">
        <f t="shared" si="76"/>
        <v>0.46815585306627427</v>
      </c>
      <c r="I540" s="2">
        <f t="shared" si="77"/>
        <v>31.887340304404404</v>
      </c>
    </row>
    <row r="541" spans="1:9" ht="13.5" x14ac:dyDescent="0.25">
      <c r="A541" s="3">
        <f>TITRES_STAT!B544</f>
        <v>42790</v>
      </c>
      <c r="B541" s="5">
        <f>TITRES_STAT!D544</f>
        <v>4.3170000000000002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1.0123241382340177E-2</v>
      </c>
      <c r="G541" s="2">
        <f t="shared" si="78"/>
        <v>2.1623656558037493E-2</v>
      </c>
      <c r="H541" s="2">
        <f t="shared" si="76"/>
        <v>0.46815585306627416</v>
      </c>
      <c r="I541" s="2">
        <f t="shared" si="77"/>
        <v>31.88734030440439</v>
      </c>
    </row>
    <row r="542" spans="1:9" ht="13.5" x14ac:dyDescent="0.25">
      <c r="A542" s="3">
        <f>TITRES_STAT!B545</f>
        <v>42793</v>
      </c>
      <c r="B542" s="5">
        <f>TITRES_STAT!D545</f>
        <v>4.3170000000000002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9.4001527121730221E-3</v>
      </c>
      <c r="G542" s="2">
        <f t="shared" si="78"/>
        <v>2.0079109661034815E-2</v>
      </c>
      <c r="H542" s="2">
        <f t="shared" si="76"/>
        <v>0.46815585306627422</v>
      </c>
      <c r="I542" s="2">
        <f t="shared" si="77"/>
        <v>31.88734030440439</v>
      </c>
    </row>
    <row r="543" spans="1:9" ht="13.5" x14ac:dyDescent="0.25">
      <c r="A543" s="3">
        <f>TITRES_STAT!B546</f>
        <v>42794</v>
      </c>
      <c r="B543" s="5">
        <f>TITRES_STAT!D546</f>
        <v>4.3840000000000003</v>
      </c>
      <c r="C543" s="2">
        <f t="shared" si="72"/>
        <v>6.7000000000000171E-2</v>
      </c>
      <c r="D543" s="2">
        <f t="shared" si="73"/>
        <v>6.7000000000000171E-2</v>
      </c>
      <c r="E543" s="2">
        <f t="shared" si="74"/>
        <v>0</v>
      </c>
      <c r="F543" s="2">
        <f t="shared" si="78"/>
        <v>1.3514427518446389E-2</v>
      </c>
      <c r="G543" s="2">
        <f t="shared" si="78"/>
        <v>1.8644887542389469E-2</v>
      </c>
      <c r="H543" s="2">
        <f t="shared" si="76"/>
        <v>0.72483287913220762</v>
      </c>
      <c r="I543" s="2">
        <f t="shared" si="77"/>
        <v>42.023368634814247</v>
      </c>
    </row>
    <row r="544" spans="1:9" ht="13.5" x14ac:dyDescent="0.25">
      <c r="A544" s="3">
        <f>TITRES_STAT!B547</f>
        <v>42795</v>
      </c>
      <c r="B544" s="5">
        <f>TITRES_STAT!D547</f>
        <v>4.4189999999999996</v>
      </c>
      <c r="C544" s="2">
        <f t="shared" si="72"/>
        <v>3.4999999999999254E-2</v>
      </c>
      <c r="D544" s="2">
        <f t="shared" si="73"/>
        <v>3.4999999999999254E-2</v>
      </c>
      <c r="E544" s="2">
        <f t="shared" si="74"/>
        <v>0</v>
      </c>
      <c r="F544" s="2">
        <f t="shared" si="78"/>
        <v>1.5049111267128736E-2</v>
      </c>
      <c r="G544" s="2">
        <f t="shared" si="78"/>
        <v>1.731310986079022E-2</v>
      </c>
      <c r="H544" s="2">
        <f t="shared" si="76"/>
        <v>0.86923212456539289</v>
      </c>
      <c r="I544" s="2">
        <f t="shared" si="77"/>
        <v>46.502096403221955</v>
      </c>
    </row>
    <row r="545" spans="1:9" ht="13.5" x14ac:dyDescent="0.25">
      <c r="A545" s="3">
        <f>TITRES_STAT!B548</f>
        <v>42796</v>
      </c>
      <c r="B545" s="5">
        <f>TITRES_STAT!D548</f>
        <v>4.4240000000000004</v>
      </c>
      <c r="C545" s="2">
        <f t="shared" si="72"/>
        <v>5.0000000000007816E-3</v>
      </c>
      <c r="D545" s="2">
        <f t="shared" si="73"/>
        <v>5.0000000000007816E-3</v>
      </c>
      <c r="E545" s="2">
        <f t="shared" si="74"/>
        <v>0</v>
      </c>
      <c r="F545" s="2">
        <f t="shared" si="78"/>
        <v>1.4331317605191024E-2</v>
      </c>
      <c r="G545" s="2">
        <f t="shared" si="78"/>
        <v>1.6076459156448061E-2</v>
      </c>
      <c r="H545" s="2">
        <f t="shared" si="76"/>
        <v>0.89144739309357912</v>
      </c>
      <c r="I545" s="2">
        <f t="shared" si="77"/>
        <v>47.130435472252906</v>
      </c>
    </row>
    <row r="546" spans="1:9" ht="13.5" x14ac:dyDescent="0.25">
      <c r="A546" s="3">
        <f>TITRES_STAT!B549</f>
        <v>42797</v>
      </c>
      <c r="B546" s="5">
        <f>TITRES_STAT!D549</f>
        <v>4.4240000000000004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1.3307652061963092E-2</v>
      </c>
      <c r="G546" s="2">
        <f t="shared" si="78"/>
        <v>1.4928140645273199E-2</v>
      </c>
      <c r="H546" s="2">
        <f t="shared" si="76"/>
        <v>0.89144739309357901</v>
      </c>
      <c r="I546" s="2">
        <f t="shared" si="77"/>
        <v>47.130435472252906</v>
      </c>
    </row>
    <row r="547" spans="1:9" ht="13.5" x14ac:dyDescent="0.25">
      <c r="A547" s="3">
        <f>TITRES_STAT!B550</f>
        <v>42800</v>
      </c>
      <c r="B547" s="5">
        <f>TITRES_STAT!D550</f>
        <v>4.476</v>
      </c>
      <c r="C547" s="2">
        <f t="shared" si="72"/>
        <v>5.1999999999999602E-2</v>
      </c>
      <c r="D547" s="2">
        <f t="shared" si="73"/>
        <v>5.1999999999999602E-2</v>
      </c>
      <c r="E547" s="2">
        <f t="shared" si="74"/>
        <v>0</v>
      </c>
      <c r="F547" s="2">
        <f t="shared" si="78"/>
        <v>1.6071391200394271E-2</v>
      </c>
      <c r="G547" s="2">
        <f t="shared" si="78"/>
        <v>1.3861844884896541E-2</v>
      </c>
      <c r="H547" s="2">
        <f t="shared" si="76"/>
        <v>1.159397708879659</v>
      </c>
      <c r="I547" s="2">
        <f t="shared" si="77"/>
        <v>53.690790914156295</v>
      </c>
    </row>
    <row r="548" spans="1:9" ht="13.5" x14ac:dyDescent="0.25">
      <c r="A548" s="3">
        <f>TITRES_STAT!B551</f>
        <v>42801</v>
      </c>
      <c r="B548" s="5">
        <f>TITRES_STAT!D551</f>
        <v>4.476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1.4923434686080395E-2</v>
      </c>
      <c r="G548" s="2">
        <f t="shared" si="78"/>
        <v>1.2871713107403931E-2</v>
      </c>
      <c r="H548" s="2">
        <f t="shared" si="76"/>
        <v>1.159397708879659</v>
      </c>
      <c r="I548" s="2">
        <f t="shared" si="77"/>
        <v>53.690790914156295</v>
      </c>
    </row>
    <row r="549" spans="1:9" ht="13.5" x14ac:dyDescent="0.25">
      <c r="A549" s="3">
        <f>TITRES_STAT!B552</f>
        <v>42802</v>
      </c>
      <c r="B549" s="5">
        <f>TITRES_STAT!D552</f>
        <v>4.3479999999999999</v>
      </c>
      <c r="C549" s="2">
        <f t="shared" si="72"/>
        <v>-0.12800000000000011</v>
      </c>
      <c r="D549" s="2">
        <f t="shared" si="73"/>
        <v>0</v>
      </c>
      <c r="E549" s="2">
        <f t="shared" si="74"/>
        <v>0.12800000000000011</v>
      </c>
      <c r="F549" s="2">
        <f t="shared" si="78"/>
        <v>1.3857475065646082E-2</v>
      </c>
      <c r="G549" s="2">
        <f t="shared" si="78"/>
        <v>2.1095162171160801E-2</v>
      </c>
      <c r="H549" s="2">
        <f t="shared" si="76"/>
        <v>0.65690298814534065</v>
      </c>
      <c r="I549" s="2">
        <f t="shared" si="77"/>
        <v>39.646436323990642</v>
      </c>
    </row>
    <row r="550" spans="1:9" ht="13.5" x14ac:dyDescent="0.25">
      <c r="A550" s="3">
        <f>TITRES_STAT!B553</f>
        <v>42803</v>
      </c>
      <c r="B550" s="5">
        <f>TITRES_STAT!D553</f>
        <v>4.3479999999999999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1.2867655418099934E-2</v>
      </c>
      <c r="G550" s="2">
        <f t="shared" si="78"/>
        <v>1.9588364873220743E-2</v>
      </c>
      <c r="H550" s="2">
        <f t="shared" si="76"/>
        <v>0.65690298814534065</v>
      </c>
      <c r="I550" s="2">
        <f t="shared" si="77"/>
        <v>39.646436323990642</v>
      </c>
    </row>
    <row r="551" spans="1:9" ht="13.5" x14ac:dyDescent="0.25">
      <c r="A551" s="3">
        <f>TITRES_STAT!B554</f>
        <v>42804</v>
      </c>
      <c r="B551" s="5">
        <f>TITRES_STAT!D554</f>
        <v>4.22</v>
      </c>
      <c r="C551" s="2">
        <f t="shared" si="72"/>
        <v>-0.12800000000000011</v>
      </c>
      <c r="D551" s="2">
        <f t="shared" si="73"/>
        <v>0</v>
      </c>
      <c r="E551" s="2">
        <f t="shared" si="74"/>
        <v>0.12800000000000011</v>
      </c>
      <c r="F551" s="2">
        <f t="shared" si="78"/>
        <v>1.1948537173949938E-2</v>
      </c>
      <c r="G551" s="2">
        <f t="shared" si="78"/>
        <v>2.7332053096562125E-2</v>
      </c>
      <c r="H551" s="2">
        <f t="shared" si="76"/>
        <v>0.43716207969217091</v>
      </c>
      <c r="I551" s="2">
        <f t="shared" si="77"/>
        <v>30.418425720347955</v>
      </c>
    </row>
    <row r="552" spans="1:9" ht="13.5" x14ac:dyDescent="0.25">
      <c r="A552" s="3">
        <f>TITRES_STAT!B555</f>
        <v>42807</v>
      </c>
      <c r="B552" s="5">
        <f>TITRES_STAT!D555</f>
        <v>4.2560000000000002</v>
      </c>
      <c r="C552" s="2">
        <f t="shared" si="72"/>
        <v>3.6000000000000476E-2</v>
      </c>
      <c r="D552" s="2">
        <f t="shared" si="73"/>
        <v>3.6000000000000476E-2</v>
      </c>
      <c r="E552" s="2">
        <f t="shared" si="74"/>
        <v>0</v>
      </c>
      <c r="F552" s="2">
        <f t="shared" si="78"/>
        <v>1.3666498804382119E-2</v>
      </c>
      <c r="G552" s="2">
        <f t="shared" si="78"/>
        <v>2.5379763589664827E-2</v>
      </c>
      <c r="H552" s="2">
        <f t="shared" si="76"/>
        <v>0.53848014604625416</v>
      </c>
      <c r="I552" s="2">
        <f t="shared" si="77"/>
        <v>35.000786160945665</v>
      </c>
    </row>
    <row r="553" spans="1:9" ht="13.5" x14ac:dyDescent="0.25">
      <c r="A553" s="3">
        <f>TITRES_STAT!B556</f>
        <v>42808</v>
      </c>
      <c r="B553" s="5">
        <f>TITRES_STAT!D556</f>
        <v>4.2560000000000002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1.2690320318354825E-2</v>
      </c>
      <c r="G553" s="2">
        <f t="shared" si="78"/>
        <v>2.3566923333260194E-2</v>
      </c>
      <c r="H553" s="2">
        <f t="shared" si="76"/>
        <v>0.53848014604625416</v>
      </c>
      <c r="I553" s="2">
        <f t="shared" si="77"/>
        <v>35.000786160945665</v>
      </c>
    </row>
    <row r="554" spans="1:9" ht="13.5" x14ac:dyDescent="0.25">
      <c r="A554" s="3">
        <f>TITRES_STAT!B557</f>
        <v>42809</v>
      </c>
      <c r="B554" s="5">
        <f>TITRES_STAT!D557</f>
        <v>4.2409999999999997</v>
      </c>
      <c r="C554" s="2">
        <f t="shared" si="72"/>
        <v>-1.5000000000000568E-2</v>
      </c>
      <c r="D554" s="2">
        <f t="shared" si="73"/>
        <v>0</v>
      </c>
      <c r="E554" s="2">
        <f t="shared" si="74"/>
        <v>1.5000000000000568E-2</v>
      </c>
      <c r="F554" s="2">
        <f t="shared" si="78"/>
        <v>1.1783868867043764E-2</v>
      </c>
      <c r="G554" s="2">
        <f t="shared" si="78"/>
        <v>2.2955000238027361E-2</v>
      </c>
      <c r="H554" s="2">
        <f t="shared" si="76"/>
        <v>0.51334649291453949</v>
      </c>
      <c r="I554" s="2">
        <f t="shared" si="77"/>
        <v>33.921279450411276</v>
      </c>
    </row>
    <row r="555" spans="1:9" ht="13.5" x14ac:dyDescent="0.25">
      <c r="A555" s="3">
        <f>TITRES_STAT!B558</f>
        <v>42810</v>
      </c>
      <c r="B555" s="5">
        <f>TITRES_STAT!D558</f>
        <v>4.2409999999999997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1.094216394796921E-2</v>
      </c>
      <c r="G555" s="2">
        <f t="shared" si="78"/>
        <v>2.1315357363882549E-2</v>
      </c>
      <c r="H555" s="2">
        <f t="shared" si="76"/>
        <v>0.51334649291453949</v>
      </c>
      <c r="I555" s="2">
        <f t="shared" si="77"/>
        <v>33.921279450411276</v>
      </c>
    </row>
    <row r="556" spans="1:9" ht="13.5" x14ac:dyDescent="0.25">
      <c r="A556" s="3">
        <f>TITRES_STAT!B559</f>
        <v>42811</v>
      </c>
      <c r="B556" s="5">
        <f>TITRES_STAT!D559</f>
        <v>4.0970000000000004</v>
      </c>
      <c r="C556" s="2">
        <f t="shared" si="72"/>
        <v>-0.14399999999999924</v>
      </c>
      <c r="D556" s="2">
        <f t="shared" si="73"/>
        <v>0</v>
      </c>
      <c r="E556" s="2">
        <f t="shared" si="74"/>
        <v>0.14399999999999924</v>
      </c>
      <c r="F556" s="2">
        <f t="shared" si="78"/>
        <v>1.0160580808828552E-2</v>
      </c>
      <c r="G556" s="2">
        <f t="shared" si="78"/>
        <v>3.0078546123605169E-2</v>
      </c>
      <c r="H556" s="2">
        <f t="shared" si="76"/>
        <v>0.33780159343721367</v>
      </c>
      <c r="I556" s="2">
        <f t="shared" si="77"/>
        <v>25.250500155953617</v>
      </c>
    </row>
    <row r="557" spans="1:9" ht="13.5" x14ac:dyDescent="0.25">
      <c r="A557" s="3">
        <f>TITRES_STAT!B560</f>
        <v>42815</v>
      </c>
      <c r="B557" s="5">
        <f>TITRES_STAT!D560</f>
        <v>4.1890000000000001</v>
      </c>
      <c r="C557" s="2">
        <f t="shared" si="72"/>
        <v>9.1999999999999638E-2</v>
      </c>
      <c r="D557" s="2">
        <f t="shared" si="73"/>
        <v>9.1999999999999638E-2</v>
      </c>
      <c r="E557" s="2">
        <f t="shared" si="74"/>
        <v>0</v>
      </c>
      <c r="F557" s="2">
        <f t="shared" ref="F557:G572" si="79">((F556*13)+D557)/14</f>
        <v>1.6006253608197914E-2</v>
      </c>
      <c r="G557" s="2">
        <f t="shared" si="79"/>
        <v>2.7930078543347659E-2</v>
      </c>
      <c r="H557" s="2">
        <f t="shared" si="76"/>
        <v>0.57308301454849497</v>
      </c>
      <c r="I557" s="2">
        <f t="shared" si="77"/>
        <v>36.430564010188661</v>
      </c>
    </row>
    <row r="558" spans="1:9" ht="13.5" x14ac:dyDescent="0.25">
      <c r="A558" s="3">
        <f>TITRES_STAT!B561</f>
        <v>42816</v>
      </c>
      <c r="B558" s="5">
        <f>TITRES_STAT!D561</f>
        <v>4.1890000000000001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1.4862949779040919E-2</v>
      </c>
      <c r="G558" s="2">
        <f t="shared" si="79"/>
        <v>2.5935072933108542E-2</v>
      </c>
      <c r="H558" s="2">
        <f t="shared" si="76"/>
        <v>0.57308301454849486</v>
      </c>
      <c r="I558" s="2">
        <f t="shared" si="77"/>
        <v>36.430564010188661</v>
      </c>
    </row>
    <row r="559" spans="1:9" ht="13.5" x14ac:dyDescent="0.25">
      <c r="A559" s="3">
        <f>TITRES_STAT!B562</f>
        <v>42817</v>
      </c>
      <c r="B559" s="5">
        <f>TITRES_STAT!D562</f>
        <v>4.2409999999999997</v>
      </c>
      <c r="C559" s="2">
        <f t="shared" si="72"/>
        <v>5.1999999999999602E-2</v>
      </c>
      <c r="D559" s="2">
        <f t="shared" si="73"/>
        <v>5.1999999999999602E-2</v>
      </c>
      <c r="E559" s="2">
        <f t="shared" si="74"/>
        <v>0</v>
      </c>
      <c r="F559" s="2">
        <f t="shared" si="79"/>
        <v>1.7515596223395109E-2</v>
      </c>
      <c r="G559" s="2">
        <f t="shared" si="79"/>
        <v>2.408256772360079E-2</v>
      </c>
      <c r="H559" s="2">
        <f t="shared" si="76"/>
        <v>0.72731431400605662</v>
      </c>
      <c r="I559" s="2">
        <f t="shared" si="77"/>
        <v>42.106657028693292</v>
      </c>
    </row>
    <row r="560" spans="1:9" ht="13.5" x14ac:dyDescent="0.25">
      <c r="A560" s="3">
        <f>TITRES_STAT!B563</f>
        <v>42818</v>
      </c>
      <c r="B560" s="5">
        <f>TITRES_STAT!D563</f>
        <v>4.2409999999999997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1.6264482207438317E-2</v>
      </c>
      <c r="G560" s="2">
        <f t="shared" si="79"/>
        <v>2.2362384314772162E-2</v>
      </c>
      <c r="H560" s="2">
        <f t="shared" si="76"/>
        <v>0.72731431400605662</v>
      </c>
      <c r="I560" s="2">
        <f t="shared" si="77"/>
        <v>42.106657028693292</v>
      </c>
    </row>
    <row r="561" spans="1:9" ht="13.5" x14ac:dyDescent="0.25">
      <c r="A561" s="3">
        <f>TITRES_STAT!B564</f>
        <v>42821</v>
      </c>
      <c r="B561" s="5">
        <f>TITRES_STAT!D564</f>
        <v>4.2409999999999997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1.5102733478335581E-2</v>
      </c>
      <c r="G561" s="2">
        <f t="shared" si="79"/>
        <v>2.0765071149431293E-2</v>
      </c>
      <c r="H561" s="2">
        <f t="shared" si="76"/>
        <v>0.72731431400605673</v>
      </c>
      <c r="I561" s="2">
        <f t="shared" si="77"/>
        <v>42.106657028693299</v>
      </c>
    </row>
    <row r="562" spans="1:9" ht="13.5" x14ac:dyDescent="0.25">
      <c r="A562" s="3">
        <f>TITRES_STAT!B565</f>
        <v>42822</v>
      </c>
      <c r="B562" s="5">
        <f>TITRES_STAT!D565</f>
        <v>4.2409999999999997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1.4023966801311611E-2</v>
      </c>
      <c r="G562" s="2">
        <f t="shared" si="79"/>
        <v>1.9281851781614772E-2</v>
      </c>
      <c r="H562" s="2">
        <f t="shared" si="76"/>
        <v>0.72731431400605673</v>
      </c>
      <c r="I562" s="2">
        <f t="shared" si="77"/>
        <v>42.106657028693299</v>
      </c>
    </row>
    <row r="563" spans="1:9" ht="13.5" x14ac:dyDescent="0.25">
      <c r="A563" s="3">
        <f>TITRES_STAT!B566</f>
        <v>42823</v>
      </c>
      <c r="B563" s="5">
        <f>TITRES_STAT!D566</f>
        <v>4.2409999999999997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1.302225488693221E-2</v>
      </c>
      <c r="G563" s="2">
        <f t="shared" si="79"/>
        <v>1.7904576654356574E-2</v>
      </c>
      <c r="H563" s="2">
        <f t="shared" si="76"/>
        <v>0.72731431400605673</v>
      </c>
      <c r="I563" s="2">
        <f t="shared" si="77"/>
        <v>42.106657028693299</v>
      </c>
    </row>
    <row r="564" spans="1:9" ht="13.5" x14ac:dyDescent="0.25">
      <c r="A564" s="3">
        <f>TITRES_STAT!B567</f>
        <v>42824</v>
      </c>
      <c r="B564" s="5">
        <f>TITRES_STAT!D567</f>
        <v>4.2409999999999997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1.2092093823579909E-2</v>
      </c>
      <c r="G564" s="2">
        <f t="shared" si="79"/>
        <v>1.6625678321902534E-2</v>
      </c>
      <c r="H564" s="2">
        <f t="shared" si="76"/>
        <v>0.72731431400605673</v>
      </c>
      <c r="I564" s="2">
        <f t="shared" si="77"/>
        <v>42.106657028693299</v>
      </c>
    </row>
    <row r="565" spans="1:9" ht="13.5" x14ac:dyDescent="0.25">
      <c r="A565" s="3">
        <f>TITRES_STAT!B568</f>
        <v>42825</v>
      </c>
      <c r="B565" s="5">
        <f>TITRES_STAT!D568</f>
        <v>4.2409999999999997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1.1228372836181345E-2</v>
      </c>
      <c r="G565" s="2">
        <f t="shared" si="79"/>
        <v>1.5438129870338066E-2</v>
      </c>
      <c r="H565" s="2">
        <f t="shared" si="76"/>
        <v>0.72731431400605684</v>
      </c>
      <c r="I565" s="2">
        <f t="shared" si="77"/>
        <v>42.106657028693306</v>
      </c>
    </row>
    <row r="566" spans="1:9" ht="13.5" x14ac:dyDescent="0.25">
      <c r="A566" s="3">
        <f>TITRES_STAT!B569</f>
        <v>42828</v>
      </c>
      <c r="B566" s="5">
        <f>TITRES_STAT!D569</f>
        <v>4.1379999999999999</v>
      </c>
      <c r="C566" s="2">
        <f t="shared" si="72"/>
        <v>-0.10299999999999976</v>
      </c>
      <c r="D566" s="2">
        <f t="shared" si="73"/>
        <v>0</v>
      </c>
      <c r="E566" s="2">
        <f t="shared" si="74"/>
        <v>0.10299999999999976</v>
      </c>
      <c r="F566" s="2">
        <f t="shared" si="79"/>
        <v>1.0426346205025536E-2</v>
      </c>
      <c r="G566" s="2">
        <f t="shared" si="79"/>
        <v>2.1692549165313903E-2</v>
      </c>
      <c r="H566" s="2">
        <f t="shared" si="76"/>
        <v>0.48064181510290754</v>
      </c>
      <c r="I566" s="2">
        <f t="shared" si="77"/>
        <v>32.461721005056305</v>
      </c>
    </row>
    <row r="567" spans="1:9" ht="13.5" x14ac:dyDescent="0.25">
      <c r="A567" s="3">
        <f>TITRES_STAT!B570</f>
        <v>42829</v>
      </c>
      <c r="B567" s="5">
        <f>TITRES_STAT!D570</f>
        <v>4.3120000000000003</v>
      </c>
      <c r="C567" s="2">
        <f t="shared" si="72"/>
        <v>0.17400000000000038</v>
      </c>
      <c r="D567" s="2">
        <f t="shared" si="73"/>
        <v>0.17400000000000038</v>
      </c>
      <c r="E567" s="2">
        <f t="shared" si="74"/>
        <v>0</v>
      </c>
      <c r="F567" s="2">
        <f t="shared" si="79"/>
        <v>2.2110178618952311E-2</v>
      </c>
      <c r="G567" s="2">
        <f t="shared" si="79"/>
        <v>2.0143081367791481E-2</v>
      </c>
      <c r="H567" s="2">
        <f t="shared" si="76"/>
        <v>1.0976562232581848</v>
      </c>
      <c r="I567" s="2">
        <f t="shared" si="77"/>
        <v>52.327746133408375</v>
      </c>
    </row>
    <row r="568" spans="1:9" ht="13.5" x14ac:dyDescent="0.25">
      <c r="A568" s="3">
        <f>TITRES_STAT!B571</f>
        <v>42830</v>
      </c>
      <c r="B568" s="5">
        <f>TITRES_STAT!D571</f>
        <v>4.2409999999999997</v>
      </c>
      <c r="C568" s="2">
        <f t="shared" si="72"/>
        <v>-7.1000000000000618E-2</v>
      </c>
      <c r="D568" s="2">
        <f t="shared" si="73"/>
        <v>0</v>
      </c>
      <c r="E568" s="2">
        <f t="shared" si="74"/>
        <v>7.1000000000000618E-2</v>
      </c>
      <c r="F568" s="2">
        <f t="shared" si="79"/>
        <v>2.0530880146170001E-2</v>
      </c>
      <c r="G568" s="2">
        <f t="shared" si="79"/>
        <v>2.3775718412949277E-2</v>
      </c>
      <c r="H568" s="2">
        <f t="shared" si="76"/>
        <v>0.86352301913989704</v>
      </c>
      <c r="I568" s="2">
        <f t="shared" si="77"/>
        <v>46.338199757706953</v>
      </c>
    </row>
    <row r="569" spans="1:9" ht="13.5" x14ac:dyDescent="0.25">
      <c r="A569" s="3">
        <f>TITRES_STAT!B572</f>
        <v>42831</v>
      </c>
      <c r="B569" s="5">
        <f>TITRES_STAT!D572</f>
        <v>4.343</v>
      </c>
      <c r="C569" s="2">
        <f t="shared" si="72"/>
        <v>0.10200000000000031</v>
      </c>
      <c r="D569" s="2">
        <f t="shared" si="73"/>
        <v>0.10200000000000031</v>
      </c>
      <c r="E569" s="2">
        <f t="shared" si="74"/>
        <v>0</v>
      </c>
      <c r="F569" s="2">
        <f t="shared" si="79"/>
        <v>2.6350102992872167E-2</v>
      </c>
      <c r="G569" s="2">
        <f t="shared" si="79"/>
        <v>2.2077452812024331E-2</v>
      </c>
      <c r="H569" s="2">
        <f t="shared" si="76"/>
        <v>1.1935300334339642</v>
      </c>
      <c r="I569" s="2">
        <f t="shared" si="77"/>
        <v>54.411383260866351</v>
      </c>
    </row>
    <row r="570" spans="1:9" ht="13.5" x14ac:dyDescent="0.25">
      <c r="A570" s="3">
        <f>TITRES_STAT!B573</f>
        <v>42832</v>
      </c>
      <c r="B570" s="5">
        <f>TITRES_STAT!D573</f>
        <v>4.2409999999999997</v>
      </c>
      <c r="C570" s="2">
        <f t="shared" si="72"/>
        <v>-0.10200000000000031</v>
      </c>
      <c r="D570" s="2">
        <f t="shared" si="73"/>
        <v>0</v>
      </c>
      <c r="E570" s="2">
        <f t="shared" si="74"/>
        <v>0.10200000000000031</v>
      </c>
      <c r="F570" s="2">
        <f t="shared" si="79"/>
        <v>2.4467952779095584E-2</v>
      </c>
      <c r="G570" s="2">
        <f t="shared" si="79"/>
        <v>2.7786206182594041E-2</v>
      </c>
      <c r="H570" s="2">
        <f t="shared" si="76"/>
        <v>0.88057911246706677</v>
      </c>
      <c r="I570" s="2">
        <f t="shared" si="77"/>
        <v>46.824890621690756</v>
      </c>
    </row>
    <row r="571" spans="1:9" ht="13.5" x14ac:dyDescent="0.25">
      <c r="A571" s="3">
        <f>TITRES_STAT!B574</f>
        <v>42835</v>
      </c>
      <c r="B571" s="5">
        <f>TITRES_STAT!D574</f>
        <v>4.2409999999999997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2.2720241866303042E-2</v>
      </c>
      <c r="G571" s="2">
        <f t="shared" si="79"/>
        <v>2.5801477169551609E-2</v>
      </c>
      <c r="H571" s="2">
        <f t="shared" si="76"/>
        <v>0.88057911246706677</v>
      </c>
      <c r="I571" s="2">
        <f t="shared" si="77"/>
        <v>46.824890621690756</v>
      </c>
    </row>
    <row r="572" spans="1:9" ht="13.5" x14ac:dyDescent="0.25">
      <c r="A572" s="3">
        <f>TITRES_STAT!B575</f>
        <v>42836</v>
      </c>
      <c r="B572" s="5">
        <f>TITRES_STAT!D575</f>
        <v>4.2409999999999997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2.1097367447281395E-2</v>
      </c>
      <c r="G572" s="2">
        <f t="shared" si="79"/>
        <v>2.3958514514583636E-2</v>
      </c>
      <c r="H572" s="2">
        <f t="shared" si="76"/>
        <v>0.88057911246706677</v>
      </c>
      <c r="I572" s="2">
        <f t="shared" si="77"/>
        <v>46.824890621690756</v>
      </c>
    </row>
    <row r="573" spans="1:9" ht="13.5" x14ac:dyDescent="0.25">
      <c r="A573" s="3">
        <f>TITRES_STAT!B576</f>
        <v>42837</v>
      </c>
      <c r="B573" s="5">
        <f>TITRES_STAT!D576</f>
        <v>4.2409999999999997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1.9590412629618439E-2</v>
      </c>
      <c r="G573" s="2">
        <f t="shared" si="80"/>
        <v>2.2247192049256233E-2</v>
      </c>
      <c r="H573" s="2">
        <f t="shared" si="76"/>
        <v>0.88057911246706677</v>
      </c>
      <c r="I573" s="2">
        <f t="shared" si="77"/>
        <v>46.824890621690756</v>
      </c>
    </row>
    <row r="574" spans="1:9" ht="13.5" x14ac:dyDescent="0.25">
      <c r="A574" s="3">
        <f>TITRES_STAT!B577</f>
        <v>42838</v>
      </c>
      <c r="B574" s="5">
        <f>TITRES_STAT!D577</f>
        <v>4.4269999999999996</v>
      </c>
      <c r="C574" s="2">
        <f t="shared" si="72"/>
        <v>0.18599999999999994</v>
      </c>
      <c r="D574" s="2">
        <f t="shared" si="73"/>
        <v>0.18599999999999994</v>
      </c>
      <c r="E574" s="2">
        <f t="shared" si="74"/>
        <v>0</v>
      </c>
      <c r="F574" s="2">
        <f t="shared" si="80"/>
        <v>3.1476811727502836E-2</v>
      </c>
      <c r="G574" s="2">
        <f t="shared" si="80"/>
        <v>2.0658106902880786E-2</v>
      </c>
      <c r="H574" s="2">
        <f t="shared" si="76"/>
        <v>1.5237026255834398</v>
      </c>
      <c r="I574" s="2">
        <f t="shared" si="77"/>
        <v>60.375680166801907</v>
      </c>
    </row>
    <row r="575" spans="1:9" ht="13.5" x14ac:dyDescent="0.25">
      <c r="A575" s="3">
        <f>TITRES_STAT!B578</f>
        <v>42839</v>
      </c>
      <c r="B575" s="5">
        <f>TITRES_STAT!D578</f>
        <v>4.6239999999999997</v>
      </c>
      <c r="C575" s="2">
        <f t="shared" si="72"/>
        <v>0.19700000000000006</v>
      </c>
      <c r="D575" s="2">
        <f t="shared" si="73"/>
        <v>0.19700000000000006</v>
      </c>
      <c r="E575" s="2">
        <f t="shared" si="74"/>
        <v>0</v>
      </c>
      <c r="F575" s="2">
        <f t="shared" si="80"/>
        <v>4.329989660410978E-2</v>
      </c>
      <c r="G575" s="2">
        <f t="shared" si="80"/>
        <v>1.9182527838389304E-2</v>
      </c>
      <c r="H575" s="2">
        <f t="shared" si="76"/>
        <v>2.2572570710652249</v>
      </c>
      <c r="I575" s="2">
        <f t="shared" si="77"/>
        <v>69.299322154116354</v>
      </c>
    </row>
    <row r="576" spans="1:9" ht="13.5" x14ac:dyDescent="0.25">
      <c r="A576" s="3">
        <f>TITRES_STAT!B579</f>
        <v>42842</v>
      </c>
      <c r="B576" s="5">
        <f>TITRES_STAT!D579</f>
        <v>4.5250000000000004</v>
      </c>
      <c r="C576" s="2">
        <f t="shared" si="72"/>
        <v>-9.8999999999999311E-2</v>
      </c>
      <c r="D576" s="2">
        <f t="shared" si="73"/>
        <v>0</v>
      </c>
      <c r="E576" s="2">
        <f t="shared" si="74"/>
        <v>9.8999999999999311E-2</v>
      </c>
      <c r="F576" s="2">
        <f t="shared" si="80"/>
        <v>4.0207046846673367E-2</v>
      </c>
      <c r="G576" s="2">
        <f t="shared" si="80"/>
        <v>2.4883775849932874E-2</v>
      </c>
      <c r="H576" s="2">
        <f t="shared" si="76"/>
        <v>1.615793643583308</v>
      </c>
      <c r="I576" s="2">
        <f t="shared" si="77"/>
        <v>61.770684684816118</v>
      </c>
    </row>
    <row r="577" spans="1:9" ht="13.5" x14ac:dyDescent="0.25">
      <c r="A577" s="3">
        <f>TITRES_STAT!B580</f>
        <v>42843</v>
      </c>
      <c r="B577" s="5">
        <f>TITRES_STAT!D580</f>
        <v>4.5250000000000004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3.7335114929053836E-2</v>
      </c>
      <c r="G577" s="2">
        <f t="shared" si="80"/>
        <v>2.3106363289223383E-2</v>
      </c>
      <c r="H577" s="2">
        <f t="shared" si="76"/>
        <v>1.615793643583308</v>
      </c>
      <c r="I577" s="2">
        <f t="shared" si="77"/>
        <v>61.770684684816118</v>
      </c>
    </row>
    <row r="578" spans="1:9" ht="13.5" x14ac:dyDescent="0.25">
      <c r="A578" s="3">
        <f>TITRES_STAT!B581</f>
        <v>42844</v>
      </c>
      <c r="B578" s="5">
        <f>TITRES_STAT!D581</f>
        <v>4.5250000000000004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3.4668321005549993E-2</v>
      </c>
      <c r="G578" s="2">
        <f t="shared" si="80"/>
        <v>2.1455908768564569E-2</v>
      </c>
      <c r="H578" s="2">
        <f t="shared" si="76"/>
        <v>1.615793643583308</v>
      </c>
      <c r="I578" s="2">
        <f t="shared" si="77"/>
        <v>61.770684684816118</v>
      </c>
    </row>
    <row r="579" spans="1:9" ht="13.5" x14ac:dyDescent="0.25">
      <c r="A579" s="3">
        <f>TITRES_STAT!B582</f>
        <v>42845</v>
      </c>
      <c r="B579" s="5">
        <f>TITRES_STAT!D582</f>
        <v>4.4870000000000001</v>
      </c>
      <c r="C579" s="2">
        <f t="shared" ref="C579:C642" si="81">B579-B578</f>
        <v>-3.8000000000000256E-2</v>
      </c>
      <c r="D579" s="2">
        <f t="shared" ref="D579:D642" si="82">IF(C579&gt;0,C579,0)</f>
        <v>0</v>
      </c>
      <c r="E579" s="2">
        <f t="shared" ref="E579:E642" si="83">IF(C579&lt;0,-C579,0)</f>
        <v>3.8000000000000256E-2</v>
      </c>
      <c r="F579" s="2">
        <f t="shared" si="80"/>
        <v>3.2192012362296421E-2</v>
      </c>
      <c r="G579" s="2">
        <f t="shared" si="80"/>
        <v>2.2637629570809975E-2</v>
      </c>
      <c r="H579" s="2">
        <f t="shared" si="76"/>
        <v>1.4220575640042417</v>
      </c>
      <c r="I579" s="2">
        <f t="shared" si="77"/>
        <v>58.712789701547791</v>
      </c>
    </row>
    <row r="580" spans="1:9" ht="13.5" x14ac:dyDescent="0.25">
      <c r="A580" s="3">
        <f>TITRES_STAT!B583</f>
        <v>42846</v>
      </c>
      <c r="B580" s="5">
        <f>TITRES_STAT!D583</f>
        <v>4.3769999999999998</v>
      </c>
      <c r="C580" s="2">
        <f t="shared" si="81"/>
        <v>-0.11000000000000032</v>
      </c>
      <c r="D580" s="2">
        <f t="shared" si="82"/>
        <v>0</v>
      </c>
      <c r="E580" s="2">
        <f t="shared" si="83"/>
        <v>0.11000000000000032</v>
      </c>
      <c r="F580" s="2">
        <f t="shared" si="80"/>
        <v>2.9892582907846677E-2</v>
      </c>
      <c r="G580" s="2">
        <f t="shared" si="80"/>
        <v>2.8877798887180711E-2</v>
      </c>
      <c r="H580" s="2">
        <f t="shared" si="76"/>
        <v>1.0351406291258731</v>
      </c>
      <c r="I580" s="2">
        <f t="shared" si="77"/>
        <v>50.863346459280478</v>
      </c>
    </row>
    <row r="581" spans="1:9" ht="13.5" x14ac:dyDescent="0.25">
      <c r="A581" s="3">
        <f>TITRES_STAT!B584</f>
        <v>42849</v>
      </c>
      <c r="B581" s="5">
        <f>TITRES_STAT!D584</f>
        <v>4.4870000000000001</v>
      </c>
      <c r="C581" s="2">
        <f t="shared" si="81"/>
        <v>0.11000000000000032</v>
      </c>
      <c r="D581" s="2">
        <f t="shared" si="82"/>
        <v>0.11000000000000032</v>
      </c>
      <c r="E581" s="2">
        <f t="shared" si="83"/>
        <v>0</v>
      </c>
      <c r="F581" s="2">
        <f t="shared" si="80"/>
        <v>3.5614541271571938E-2</v>
      </c>
      <c r="G581" s="2">
        <f t="shared" si="80"/>
        <v>2.6815098966667804E-2</v>
      </c>
      <c r="H581" s="2">
        <f t="shared" si="76"/>
        <v>1.3281525201843252</v>
      </c>
      <c r="I581" s="2">
        <f t="shared" si="77"/>
        <v>57.0474875966963</v>
      </c>
    </row>
    <row r="582" spans="1:9" ht="13.5" x14ac:dyDescent="0.25">
      <c r="A582" s="3">
        <f>TITRES_STAT!B585</f>
        <v>42850</v>
      </c>
      <c r="B582" s="5">
        <f>TITRES_STAT!D585</f>
        <v>4.3769999999999998</v>
      </c>
      <c r="C582" s="2">
        <f t="shared" si="81"/>
        <v>-0.11000000000000032</v>
      </c>
      <c r="D582" s="2">
        <f t="shared" si="82"/>
        <v>0</v>
      </c>
      <c r="E582" s="2">
        <f t="shared" si="83"/>
        <v>0.11000000000000032</v>
      </c>
      <c r="F582" s="2">
        <f t="shared" si="80"/>
        <v>3.3070645466459658E-2</v>
      </c>
      <c r="G582" s="2">
        <f t="shared" si="80"/>
        <v>3.2756877611905842E-2</v>
      </c>
      <c r="H582" s="2">
        <f t="shared" si="76"/>
        <v>1.0095786862921201</v>
      </c>
      <c r="I582" s="2">
        <f t="shared" si="77"/>
        <v>50.23832573358434</v>
      </c>
    </row>
    <row r="583" spans="1:9" ht="13.5" x14ac:dyDescent="0.25">
      <c r="A583" s="3">
        <f>TITRES_STAT!B586</f>
        <v>42851</v>
      </c>
      <c r="B583" s="5">
        <f>TITRES_STAT!D586</f>
        <v>4.4870000000000001</v>
      </c>
      <c r="C583" s="2">
        <f t="shared" si="81"/>
        <v>0.11000000000000032</v>
      </c>
      <c r="D583" s="2">
        <f t="shared" si="82"/>
        <v>0.11000000000000032</v>
      </c>
      <c r="E583" s="2">
        <f t="shared" si="83"/>
        <v>0</v>
      </c>
      <c r="F583" s="2">
        <f t="shared" si="80"/>
        <v>3.8565599361712562E-2</v>
      </c>
      <c r="G583" s="2">
        <f t="shared" si="80"/>
        <v>3.0417100639626854E-2</v>
      </c>
      <c r="H583" s="2">
        <f t="shared" si="76"/>
        <v>1.2678920262199478</v>
      </c>
      <c r="I583" s="2">
        <f t="shared" si="77"/>
        <v>55.906190046147437</v>
      </c>
    </row>
    <row r="584" spans="1:9" ht="13.5" x14ac:dyDescent="0.25">
      <c r="A584" s="3">
        <f>TITRES_STAT!B587</f>
        <v>42852</v>
      </c>
      <c r="B584" s="5">
        <f>TITRES_STAT!D587</f>
        <v>4.3769999999999998</v>
      </c>
      <c r="C584" s="2">
        <f t="shared" si="81"/>
        <v>-0.11000000000000032</v>
      </c>
      <c r="D584" s="2">
        <f t="shared" si="82"/>
        <v>0</v>
      </c>
      <c r="E584" s="2">
        <f t="shared" si="83"/>
        <v>0.11000000000000032</v>
      </c>
      <c r="F584" s="2">
        <f t="shared" si="80"/>
        <v>3.5810913693018809E-2</v>
      </c>
      <c r="G584" s="2">
        <f t="shared" si="80"/>
        <v>3.6101593451082103E-2</v>
      </c>
      <c r="H584" s="2">
        <f t="shared" si="76"/>
        <v>0.99194828454159045</v>
      </c>
      <c r="I584" s="2">
        <f t="shared" si="77"/>
        <v>49.797893461369092</v>
      </c>
    </row>
    <row r="585" spans="1:9" ht="13.5" x14ac:dyDescent="0.25">
      <c r="A585" s="3">
        <f>TITRES_STAT!B588</f>
        <v>42853</v>
      </c>
      <c r="B585" s="5">
        <f>TITRES_STAT!D588</f>
        <v>4.3769999999999998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3.3252991286374607E-2</v>
      </c>
      <c r="G585" s="2">
        <f t="shared" si="80"/>
        <v>3.3522908204576242E-2</v>
      </c>
      <c r="H585" s="2">
        <f t="shared" si="76"/>
        <v>0.99194828454159034</v>
      </c>
      <c r="I585" s="2">
        <f t="shared" si="77"/>
        <v>49.797893461369085</v>
      </c>
    </row>
    <row r="586" spans="1:9" ht="13.5" x14ac:dyDescent="0.25">
      <c r="A586" s="3">
        <f>TITRES_STAT!B589</f>
        <v>42857</v>
      </c>
      <c r="B586" s="5">
        <f>TITRES_STAT!D589</f>
        <v>4.3769999999999998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3.0877777623062135E-2</v>
      </c>
      <c r="G586" s="2">
        <f t="shared" si="80"/>
        <v>3.1128414761392224E-2</v>
      </c>
      <c r="H586" s="2">
        <f t="shared" si="76"/>
        <v>0.99194828454159034</v>
      </c>
      <c r="I586" s="2">
        <f t="shared" si="77"/>
        <v>49.797893461369085</v>
      </c>
    </row>
    <row r="587" spans="1:9" ht="13.5" x14ac:dyDescent="0.25">
      <c r="A587" s="3">
        <f>TITRES_STAT!B590</f>
        <v>42858</v>
      </c>
      <c r="B587" s="5">
        <f>TITRES_STAT!D590</f>
        <v>4.3769999999999998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2.8672222078557696E-2</v>
      </c>
      <c r="G587" s="2">
        <f t="shared" si="80"/>
        <v>2.8904956564149924E-2</v>
      </c>
      <c r="H587" s="2">
        <f t="shared" si="76"/>
        <v>0.99194828454159023</v>
      </c>
      <c r="I587" s="2">
        <f t="shared" si="77"/>
        <v>49.797893461369085</v>
      </c>
    </row>
    <row r="588" spans="1:9" ht="13.5" x14ac:dyDescent="0.25">
      <c r="A588" s="3">
        <f>TITRES_STAT!B591</f>
        <v>42859</v>
      </c>
      <c r="B588" s="5">
        <f>TITRES_STAT!D591</f>
        <v>4.3769999999999998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2.6624206215803574E-2</v>
      </c>
      <c r="G588" s="2">
        <f t="shared" si="80"/>
        <v>2.6840316809567784E-2</v>
      </c>
      <c r="H588" s="2">
        <f t="shared" si="76"/>
        <v>0.99194828454159034</v>
      </c>
      <c r="I588" s="2">
        <f t="shared" si="77"/>
        <v>49.797893461369085</v>
      </c>
    </row>
    <row r="589" spans="1:9" ht="13.5" x14ac:dyDescent="0.25">
      <c r="A589" s="3">
        <f>TITRES_STAT!B592</f>
        <v>42860</v>
      </c>
      <c r="B589" s="5">
        <f>TITRES_STAT!D592</f>
        <v>4.3769999999999998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2.4722477200389031E-2</v>
      </c>
      <c r="G589" s="2">
        <f t="shared" si="84"/>
        <v>2.4923151323170085E-2</v>
      </c>
      <c r="H589" s="2">
        <f t="shared" si="76"/>
        <v>0.99194828454159023</v>
      </c>
      <c r="I589" s="2">
        <f t="shared" si="77"/>
        <v>49.797893461369085</v>
      </c>
    </row>
    <row r="590" spans="1:9" ht="13.5" x14ac:dyDescent="0.25">
      <c r="A590" s="3">
        <f>TITRES_STAT!B593</f>
        <v>42863</v>
      </c>
      <c r="B590" s="5">
        <f>TITRES_STAT!D593</f>
        <v>4.3769999999999998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2.2956585971789813E-2</v>
      </c>
      <c r="G590" s="2">
        <f t="shared" si="84"/>
        <v>2.3142926228657937E-2</v>
      </c>
      <c r="H590" s="2">
        <f t="shared" si="76"/>
        <v>0.99194828454159012</v>
      </c>
      <c r="I590" s="2">
        <f t="shared" si="77"/>
        <v>49.797893461369085</v>
      </c>
    </row>
    <row r="591" spans="1:9" ht="13.5" x14ac:dyDescent="0.25">
      <c r="A591" s="3">
        <f>TITRES_STAT!B594</f>
        <v>42864</v>
      </c>
      <c r="B591" s="5">
        <f>TITRES_STAT!D594</f>
        <v>4.3769999999999998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2.1316829830947685E-2</v>
      </c>
      <c r="G591" s="2">
        <f t="shared" si="84"/>
        <v>2.1489860069468087E-2</v>
      </c>
      <c r="H591" s="2">
        <f t="shared" si="76"/>
        <v>0.99194828454159012</v>
      </c>
      <c r="I591" s="2">
        <f t="shared" si="77"/>
        <v>49.797893461369085</v>
      </c>
    </row>
    <row r="592" spans="1:9" ht="13.5" x14ac:dyDescent="0.25">
      <c r="A592" s="3">
        <f>TITRES_STAT!B595</f>
        <v>42865</v>
      </c>
      <c r="B592" s="5">
        <f>TITRES_STAT!D595</f>
        <v>4.3769999999999998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1.9794199128737137E-2</v>
      </c>
      <c r="G592" s="2">
        <f t="shared" si="84"/>
        <v>1.9954870064506081E-2</v>
      </c>
      <c r="H592" s="2">
        <f t="shared" si="76"/>
        <v>0.99194828454159012</v>
      </c>
      <c r="I592" s="2">
        <f t="shared" si="77"/>
        <v>49.797893461369085</v>
      </c>
    </row>
    <row r="593" spans="1:9" ht="13.5" x14ac:dyDescent="0.25">
      <c r="A593" s="3">
        <f>TITRES_STAT!B596</f>
        <v>42866</v>
      </c>
      <c r="B593" s="5">
        <f>TITRES_STAT!D596</f>
        <v>4.3769999999999998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1.8380327762398768E-2</v>
      </c>
      <c r="G593" s="2">
        <f t="shared" si="84"/>
        <v>1.8529522202755645E-2</v>
      </c>
      <c r="H593" s="2">
        <f t="shared" ref="H593:H656" si="85">F593/G593</f>
        <v>0.99194828454159001</v>
      </c>
      <c r="I593" s="2">
        <f t="shared" ref="I593:I656" si="86">IF(G593=0,100,100-(100/(1+H593)))</f>
        <v>49.797893461369085</v>
      </c>
    </row>
    <row r="594" spans="1:9" ht="13.5" x14ac:dyDescent="0.25">
      <c r="A594" s="3">
        <f>TITRES_STAT!B597</f>
        <v>42867</v>
      </c>
      <c r="B594" s="5">
        <f>TITRES_STAT!D597</f>
        <v>4.4870000000000001</v>
      </c>
      <c r="C594" s="2">
        <f t="shared" si="81"/>
        <v>0.11000000000000032</v>
      </c>
      <c r="D594" s="2">
        <f t="shared" si="82"/>
        <v>0.11000000000000032</v>
      </c>
      <c r="E594" s="2">
        <f t="shared" si="83"/>
        <v>0</v>
      </c>
      <c r="F594" s="2">
        <f t="shared" si="84"/>
        <v>2.4924590065084594E-2</v>
      </c>
      <c r="G594" s="2">
        <f t="shared" si="84"/>
        <v>1.7205984902558813E-2</v>
      </c>
      <c r="H594" s="2">
        <f t="shared" si="85"/>
        <v>1.4486000194837958</v>
      </c>
      <c r="I594" s="2">
        <f t="shared" si="86"/>
        <v>59.160336843793047</v>
      </c>
    </row>
    <row r="595" spans="1:9" ht="13.5" x14ac:dyDescent="0.25">
      <c r="A595" s="3">
        <f>TITRES_STAT!B598</f>
        <v>42870</v>
      </c>
      <c r="B595" s="5">
        <f>TITRES_STAT!D598</f>
        <v>4.4870000000000001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2.3144262203292836E-2</v>
      </c>
      <c r="G595" s="2">
        <f t="shared" si="84"/>
        <v>1.5976985980947468E-2</v>
      </c>
      <c r="H595" s="2">
        <f t="shared" si="85"/>
        <v>1.4486000194837958</v>
      </c>
      <c r="I595" s="2">
        <f t="shared" si="86"/>
        <v>59.160336843793047</v>
      </c>
    </row>
    <row r="596" spans="1:9" ht="13.5" x14ac:dyDescent="0.25">
      <c r="A596" s="3">
        <f>TITRES_STAT!B599</f>
        <v>42871</v>
      </c>
      <c r="B596" s="5">
        <f>TITRES_STAT!D599</f>
        <v>4.4870000000000001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2.1491100617343349E-2</v>
      </c>
      <c r="G596" s="2">
        <f t="shared" si="84"/>
        <v>1.4835772696594076E-2</v>
      </c>
      <c r="H596" s="2">
        <f t="shared" si="85"/>
        <v>1.448600019483796</v>
      </c>
      <c r="I596" s="2">
        <f t="shared" si="86"/>
        <v>59.160336843793047</v>
      </c>
    </row>
    <row r="597" spans="1:9" ht="13.5" x14ac:dyDescent="0.25">
      <c r="A597" s="3">
        <f>TITRES_STAT!B600</f>
        <v>42872</v>
      </c>
      <c r="B597" s="5">
        <f>TITRES_STAT!D600</f>
        <v>4.4870000000000001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1.9956022001818823E-2</v>
      </c>
      <c r="G597" s="2">
        <f t="shared" si="84"/>
        <v>1.3776074646837357E-2</v>
      </c>
      <c r="H597" s="2">
        <f t="shared" si="85"/>
        <v>1.448600019483796</v>
      </c>
      <c r="I597" s="2">
        <f t="shared" si="86"/>
        <v>59.160336843793047</v>
      </c>
    </row>
    <row r="598" spans="1:9" ht="13.5" x14ac:dyDescent="0.25">
      <c r="A598" s="3">
        <f>TITRES_STAT!B601</f>
        <v>42873</v>
      </c>
      <c r="B598" s="5">
        <f>TITRES_STAT!D601</f>
        <v>4.4870000000000001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1.8530591858831765E-2</v>
      </c>
      <c r="G598" s="2">
        <f t="shared" si="84"/>
        <v>1.2792069314920402E-2</v>
      </c>
      <c r="H598" s="2">
        <f t="shared" si="85"/>
        <v>1.4486000194837962</v>
      </c>
      <c r="I598" s="2">
        <f t="shared" si="86"/>
        <v>59.160336843793054</v>
      </c>
    </row>
    <row r="599" spans="1:9" ht="13.5" x14ac:dyDescent="0.25">
      <c r="A599" s="3">
        <f>TITRES_STAT!B602</f>
        <v>42874</v>
      </c>
      <c r="B599" s="5">
        <f>TITRES_STAT!D602</f>
        <v>4.4870000000000001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1.7206978154629494E-2</v>
      </c>
      <c r="G599" s="2">
        <f t="shared" si="84"/>
        <v>1.1878350078140374E-2</v>
      </c>
      <c r="H599" s="2">
        <f t="shared" si="85"/>
        <v>1.448600019483796</v>
      </c>
      <c r="I599" s="2">
        <f t="shared" si="86"/>
        <v>59.160336843793047</v>
      </c>
    </row>
    <row r="600" spans="1:9" ht="13.5" x14ac:dyDescent="0.25">
      <c r="A600" s="3">
        <f>TITRES_STAT!B603</f>
        <v>42877</v>
      </c>
      <c r="B600" s="5">
        <f>TITRES_STAT!D603</f>
        <v>4.569</v>
      </c>
      <c r="C600" s="2">
        <f t="shared" si="81"/>
        <v>8.1999999999999851E-2</v>
      </c>
      <c r="D600" s="2">
        <f t="shared" si="82"/>
        <v>8.1999999999999851E-2</v>
      </c>
      <c r="E600" s="2">
        <f t="shared" si="83"/>
        <v>0</v>
      </c>
      <c r="F600" s="2">
        <f t="shared" si="84"/>
        <v>2.183505114358452E-2</v>
      </c>
      <c r="G600" s="2">
        <f t="shared" si="84"/>
        <v>1.1029896501130346E-2</v>
      </c>
      <c r="H600" s="2">
        <f t="shared" si="85"/>
        <v>1.979624300313866</v>
      </c>
      <c r="I600" s="2">
        <f t="shared" si="86"/>
        <v>66.438721824940728</v>
      </c>
    </row>
    <row r="601" spans="1:9" ht="13.5" x14ac:dyDescent="0.25">
      <c r="A601" s="3">
        <f>TITRES_STAT!B604</f>
        <v>42878</v>
      </c>
      <c r="B601" s="5">
        <f>TITRES_STAT!D604</f>
        <v>4.569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2.027540463332848E-2</v>
      </c>
      <c r="G601" s="2">
        <f t="shared" si="84"/>
        <v>1.0242046751049607E-2</v>
      </c>
      <c r="H601" s="2">
        <f t="shared" si="85"/>
        <v>1.9796243003138656</v>
      </c>
      <c r="I601" s="2">
        <f t="shared" si="86"/>
        <v>66.438721824940728</v>
      </c>
    </row>
    <row r="602" spans="1:9" ht="13.5" x14ac:dyDescent="0.25">
      <c r="A602" s="3">
        <f>TITRES_STAT!B605</f>
        <v>42879</v>
      </c>
      <c r="B602" s="5">
        <f>TITRES_STAT!D605</f>
        <v>4.569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1.8827161445233588E-2</v>
      </c>
      <c r="G602" s="2">
        <f t="shared" si="84"/>
        <v>9.5104719831174932E-3</v>
      </c>
      <c r="H602" s="2">
        <f t="shared" si="85"/>
        <v>1.9796243003138654</v>
      </c>
      <c r="I602" s="2">
        <f t="shared" si="86"/>
        <v>66.438721824940728</v>
      </c>
    </row>
    <row r="603" spans="1:9" ht="13.5" x14ac:dyDescent="0.25">
      <c r="A603" s="3">
        <f>TITRES_STAT!B606</f>
        <v>42880</v>
      </c>
      <c r="B603" s="5">
        <f>TITRES_STAT!D606</f>
        <v>4.569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1.7482364199145475E-2</v>
      </c>
      <c r="G603" s="2">
        <f t="shared" si="84"/>
        <v>8.8311525557519584E-3</v>
      </c>
      <c r="H603" s="2">
        <f t="shared" si="85"/>
        <v>1.9796243003138654</v>
      </c>
      <c r="I603" s="2">
        <f t="shared" si="86"/>
        <v>66.438721824940728</v>
      </c>
    </row>
    <row r="604" spans="1:9" ht="13.5" x14ac:dyDescent="0.25">
      <c r="A604" s="3">
        <f>TITRES_STAT!B607</f>
        <v>42881</v>
      </c>
      <c r="B604" s="5">
        <f>TITRES_STAT!D607</f>
        <v>4.569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1.623362389920651E-2</v>
      </c>
      <c r="G604" s="2">
        <f t="shared" si="84"/>
        <v>8.2003559446268189E-3</v>
      </c>
      <c r="H604" s="2">
        <f t="shared" si="85"/>
        <v>1.9796243003138652</v>
      </c>
      <c r="I604" s="2">
        <f t="shared" si="86"/>
        <v>66.438721824940728</v>
      </c>
    </row>
    <row r="605" spans="1:9" ht="13.5" x14ac:dyDescent="0.25">
      <c r="A605" s="3">
        <f>TITRES_STAT!B608</f>
        <v>42884</v>
      </c>
      <c r="B605" s="5">
        <f>TITRES_STAT!D608</f>
        <v>4.569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1.5074079334977475E-2</v>
      </c>
      <c r="G605" s="2">
        <f t="shared" si="87"/>
        <v>7.6146162342963317E-3</v>
      </c>
      <c r="H605" s="2">
        <f t="shared" si="85"/>
        <v>1.9796243003138652</v>
      </c>
      <c r="I605" s="2">
        <f t="shared" si="86"/>
        <v>66.438721824940728</v>
      </c>
    </row>
    <row r="606" spans="1:9" ht="13.5" x14ac:dyDescent="0.25">
      <c r="A606" s="3">
        <f>TITRES_STAT!B609</f>
        <v>42885</v>
      </c>
      <c r="B606" s="5">
        <f>TITRES_STAT!D609</f>
        <v>4.569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1.3997359382479086E-2</v>
      </c>
      <c r="G606" s="2">
        <f t="shared" si="87"/>
        <v>7.0707150747037362E-3</v>
      </c>
      <c r="H606" s="2">
        <f t="shared" si="85"/>
        <v>1.9796243003138656</v>
      </c>
      <c r="I606" s="2">
        <f t="shared" si="86"/>
        <v>66.438721824940728</v>
      </c>
    </row>
    <row r="607" spans="1:9" ht="13.5" x14ac:dyDescent="0.25">
      <c r="A607" s="3">
        <f>TITRES_STAT!B610</f>
        <v>42886</v>
      </c>
      <c r="B607" s="5">
        <f>TITRES_STAT!D610</f>
        <v>4.569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1.2997547998016295E-2</v>
      </c>
      <c r="G607" s="2">
        <f t="shared" si="87"/>
        <v>6.5656639979391838E-3</v>
      </c>
      <c r="H607" s="2">
        <f t="shared" si="85"/>
        <v>1.9796243003138656</v>
      </c>
      <c r="I607" s="2">
        <f t="shared" si="86"/>
        <v>66.438721824940728</v>
      </c>
    </row>
    <row r="608" spans="1:9" ht="13.5" x14ac:dyDescent="0.25">
      <c r="A608" s="3">
        <f>TITRES_STAT!B611</f>
        <v>42887</v>
      </c>
      <c r="B608" s="5">
        <f>TITRES_STAT!D611</f>
        <v>4.569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1.2069151712443701E-2</v>
      </c>
      <c r="G608" s="2">
        <f t="shared" si="87"/>
        <v>6.0966879980863852E-3</v>
      </c>
      <c r="H608" s="2">
        <f t="shared" si="85"/>
        <v>1.9796243003138654</v>
      </c>
      <c r="I608" s="2">
        <f t="shared" si="86"/>
        <v>66.438721824940728</v>
      </c>
    </row>
    <row r="609" spans="1:9" ht="13.5" x14ac:dyDescent="0.25">
      <c r="A609" s="3">
        <f>TITRES_STAT!B612</f>
        <v>42888</v>
      </c>
      <c r="B609" s="5">
        <f>TITRES_STAT!D612</f>
        <v>4.569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1.1207069447269152E-2</v>
      </c>
      <c r="G609" s="2">
        <f t="shared" si="87"/>
        <v>5.6612102839373579E-3</v>
      </c>
      <c r="H609" s="2">
        <f t="shared" si="85"/>
        <v>1.9796243003138656</v>
      </c>
      <c r="I609" s="2">
        <f t="shared" si="86"/>
        <v>66.438721824940728</v>
      </c>
    </row>
    <row r="610" spans="1:9" ht="13.5" x14ac:dyDescent="0.25">
      <c r="A610" s="3">
        <f>TITRES_STAT!B613</f>
        <v>42891</v>
      </c>
      <c r="B610" s="5">
        <f>TITRES_STAT!D613</f>
        <v>4.4320000000000004</v>
      </c>
      <c r="C610" s="2">
        <f t="shared" si="81"/>
        <v>-0.13699999999999957</v>
      </c>
      <c r="D610" s="2">
        <f t="shared" si="82"/>
        <v>0</v>
      </c>
      <c r="E610" s="2">
        <f t="shared" si="83"/>
        <v>0.13699999999999957</v>
      </c>
      <c r="F610" s="2">
        <f t="shared" si="87"/>
        <v>1.0406564486749927E-2</v>
      </c>
      <c r="G610" s="2">
        <f t="shared" si="87"/>
        <v>1.504255240651323E-2</v>
      </c>
      <c r="H610" s="2">
        <f t="shared" si="85"/>
        <v>0.69180842489496797</v>
      </c>
      <c r="I610" s="2">
        <f t="shared" si="86"/>
        <v>40.89165266675613</v>
      </c>
    </row>
    <row r="611" spans="1:9" ht="13.5" x14ac:dyDescent="0.25">
      <c r="A611" s="3">
        <f>TITRES_STAT!B614</f>
        <v>42892</v>
      </c>
      <c r="B611" s="5">
        <f>TITRES_STAT!D614</f>
        <v>4.3769999999999998</v>
      </c>
      <c r="C611" s="2">
        <f t="shared" si="81"/>
        <v>-5.5000000000000604E-2</v>
      </c>
      <c r="D611" s="2">
        <f t="shared" si="82"/>
        <v>0</v>
      </c>
      <c r="E611" s="2">
        <f t="shared" si="83"/>
        <v>5.5000000000000604E-2</v>
      </c>
      <c r="F611" s="2">
        <f t="shared" si="87"/>
        <v>9.6632384519820761E-3</v>
      </c>
      <c r="G611" s="2">
        <f t="shared" si="87"/>
        <v>1.7896655806048045E-2</v>
      </c>
      <c r="H611" s="2">
        <f t="shared" si="85"/>
        <v>0.53994659989585625</v>
      </c>
      <c r="I611" s="2">
        <f t="shared" si="86"/>
        <v>35.062683338004817</v>
      </c>
    </row>
    <row r="612" spans="1:9" ht="13.5" x14ac:dyDescent="0.25">
      <c r="A612" s="3">
        <f>TITRES_STAT!B615</f>
        <v>42893</v>
      </c>
      <c r="B612" s="5">
        <f>TITRES_STAT!D615</f>
        <v>4.3769999999999998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8.9730071339833573E-3</v>
      </c>
      <c r="G612" s="2">
        <f t="shared" si="87"/>
        <v>1.6618323248473184E-2</v>
      </c>
      <c r="H612" s="2">
        <f t="shared" si="85"/>
        <v>0.53994659989585636</v>
      </c>
      <c r="I612" s="2">
        <f t="shared" si="86"/>
        <v>35.062683338004831</v>
      </c>
    </row>
    <row r="613" spans="1:9" ht="13.5" x14ac:dyDescent="0.25">
      <c r="A613" s="3">
        <f>TITRES_STAT!B616</f>
        <v>42894</v>
      </c>
      <c r="B613" s="5">
        <f>TITRES_STAT!D616</f>
        <v>4.3769999999999998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8.3320780529845453E-3</v>
      </c>
      <c r="G613" s="2">
        <f t="shared" si="87"/>
        <v>1.5431300159296528E-2</v>
      </c>
      <c r="H613" s="2">
        <f t="shared" si="85"/>
        <v>0.53994659989585625</v>
      </c>
      <c r="I613" s="2">
        <f t="shared" si="86"/>
        <v>35.062683338004817</v>
      </c>
    </row>
    <row r="614" spans="1:9" ht="13.5" x14ac:dyDescent="0.25">
      <c r="A614" s="3">
        <f>TITRES_STAT!B617</f>
        <v>42895</v>
      </c>
      <c r="B614" s="5">
        <f>TITRES_STAT!D617</f>
        <v>4.3769999999999998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7.7369296206285061E-3</v>
      </c>
      <c r="G614" s="2">
        <f t="shared" si="87"/>
        <v>1.432906443363249E-2</v>
      </c>
      <c r="H614" s="2">
        <f t="shared" si="85"/>
        <v>0.53994659989585625</v>
      </c>
      <c r="I614" s="2">
        <f t="shared" si="86"/>
        <v>35.062683338004817</v>
      </c>
    </row>
    <row r="615" spans="1:9" ht="13.5" x14ac:dyDescent="0.25">
      <c r="A615" s="3">
        <f>TITRES_STAT!B618</f>
        <v>42898</v>
      </c>
      <c r="B615" s="5">
        <f>TITRES_STAT!D618</f>
        <v>4.3769999999999998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7.1842917905836131E-3</v>
      </c>
      <c r="G615" s="2">
        <f t="shared" si="87"/>
        <v>1.3305559831230168E-2</v>
      </c>
      <c r="H615" s="2">
        <f t="shared" si="85"/>
        <v>0.53994659989585636</v>
      </c>
      <c r="I615" s="2">
        <f t="shared" si="86"/>
        <v>35.062683338004831</v>
      </c>
    </row>
    <row r="616" spans="1:9" ht="13.5" x14ac:dyDescent="0.25">
      <c r="A616" s="3">
        <f>TITRES_STAT!B619</f>
        <v>42899</v>
      </c>
      <c r="B616" s="5">
        <f>TITRES_STAT!D619</f>
        <v>4.4320000000000004</v>
      </c>
      <c r="C616" s="2">
        <f t="shared" si="81"/>
        <v>5.5000000000000604E-2</v>
      </c>
      <c r="D616" s="2">
        <f t="shared" si="82"/>
        <v>5.5000000000000604E-2</v>
      </c>
      <c r="E616" s="2">
        <f t="shared" si="83"/>
        <v>0</v>
      </c>
      <c r="F616" s="2">
        <f t="shared" si="87"/>
        <v>1.0599699519827683E-2</v>
      </c>
      <c r="G616" s="2">
        <f t="shared" si="87"/>
        <v>1.2355162700428012E-2</v>
      </c>
      <c r="H616" s="2">
        <f t="shared" si="85"/>
        <v>0.85791662779645017</v>
      </c>
      <c r="I616" s="2">
        <f t="shared" si="86"/>
        <v>46.176271580817243</v>
      </c>
    </row>
    <row r="617" spans="1:9" ht="13.5" x14ac:dyDescent="0.25">
      <c r="A617" s="3">
        <f>TITRES_STAT!B620</f>
        <v>42900</v>
      </c>
      <c r="B617" s="5">
        <f>TITRES_STAT!D620</f>
        <v>4.4320000000000004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9.8425781255542782E-3</v>
      </c>
      <c r="G617" s="2">
        <f t="shared" si="87"/>
        <v>1.1472651078968868E-2</v>
      </c>
      <c r="H617" s="2">
        <f t="shared" si="85"/>
        <v>0.85791662779645028</v>
      </c>
      <c r="I617" s="2">
        <f t="shared" si="86"/>
        <v>46.176271580817243</v>
      </c>
    </row>
    <row r="618" spans="1:9" ht="13.5" x14ac:dyDescent="0.25">
      <c r="A618" s="3">
        <f>TITRES_STAT!B621</f>
        <v>42901</v>
      </c>
      <c r="B618" s="5">
        <f>TITRES_STAT!D621</f>
        <v>4.4320000000000004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9.1395368308718299E-3</v>
      </c>
      <c r="G618" s="2">
        <f t="shared" si="87"/>
        <v>1.0653176001899663E-2</v>
      </c>
      <c r="H618" s="2">
        <f t="shared" si="85"/>
        <v>0.85791662779645028</v>
      </c>
      <c r="I618" s="2">
        <f t="shared" si="86"/>
        <v>46.176271580817243</v>
      </c>
    </row>
    <row r="619" spans="1:9" ht="13.5" x14ac:dyDescent="0.25">
      <c r="A619" s="3">
        <f>TITRES_STAT!B622</f>
        <v>42902</v>
      </c>
      <c r="B619" s="5">
        <f>TITRES_STAT!D622</f>
        <v>4.4320000000000004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8.4867127715238418E-3</v>
      </c>
      <c r="G619" s="2">
        <f t="shared" si="87"/>
        <v>9.8922348589068308E-3</v>
      </c>
      <c r="H619" s="2">
        <f t="shared" si="85"/>
        <v>0.85791662779645017</v>
      </c>
      <c r="I619" s="2">
        <f t="shared" si="86"/>
        <v>46.176271580817243</v>
      </c>
    </row>
    <row r="620" spans="1:9" ht="13.5" x14ac:dyDescent="0.25">
      <c r="A620" s="3">
        <f>TITRES_STAT!B623</f>
        <v>42905</v>
      </c>
      <c r="B620" s="5">
        <f>TITRES_STAT!D623</f>
        <v>4.4320000000000004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7.8805190021292819E-3</v>
      </c>
      <c r="G620" s="2">
        <f t="shared" si="87"/>
        <v>9.1856466546991998E-3</v>
      </c>
      <c r="H620" s="2">
        <f t="shared" si="85"/>
        <v>0.85791662779645028</v>
      </c>
      <c r="I620" s="2">
        <f t="shared" si="86"/>
        <v>46.176271580817243</v>
      </c>
    </row>
    <row r="621" spans="1:9" ht="13.5" x14ac:dyDescent="0.25">
      <c r="A621" s="3">
        <f>TITRES_STAT!B624</f>
        <v>42906</v>
      </c>
      <c r="B621" s="5">
        <f>TITRES_STAT!D624</f>
        <v>4.383</v>
      </c>
      <c r="C621" s="2">
        <f t="shared" si="81"/>
        <v>-4.9000000000000377E-2</v>
      </c>
      <c r="D621" s="2">
        <f t="shared" si="82"/>
        <v>0</v>
      </c>
      <c r="E621" s="2">
        <f t="shared" si="83"/>
        <v>4.9000000000000377E-2</v>
      </c>
      <c r="F621" s="2">
        <f t="shared" ref="F621:G636" si="88">((F620*13)+D621)/14</f>
        <v>7.3176247876914763E-3</v>
      </c>
      <c r="G621" s="2">
        <f t="shared" si="88"/>
        <v>1.2029529036506429E-2</v>
      </c>
      <c r="H621" s="2">
        <f t="shared" si="85"/>
        <v>0.6083051768264931</v>
      </c>
      <c r="I621" s="2">
        <f t="shared" si="86"/>
        <v>37.822745682308913</v>
      </c>
    </row>
    <row r="622" spans="1:9" ht="13.5" x14ac:dyDescent="0.25">
      <c r="A622" s="3">
        <f>TITRES_STAT!B625</f>
        <v>42907</v>
      </c>
      <c r="B622" s="5">
        <f>TITRES_STAT!D625</f>
        <v>4.5140000000000002</v>
      </c>
      <c r="C622" s="2">
        <f t="shared" si="81"/>
        <v>0.13100000000000023</v>
      </c>
      <c r="D622" s="2">
        <f t="shared" si="82"/>
        <v>0.13100000000000023</v>
      </c>
      <c r="E622" s="2">
        <f t="shared" si="83"/>
        <v>0</v>
      </c>
      <c r="F622" s="2">
        <f t="shared" si="88"/>
        <v>1.6152080159999246E-2</v>
      </c>
      <c r="G622" s="2">
        <f t="shared" si="88"/>
        <v>1.1170276962470254E-2</v>
      </c>
      <c r="H622" s="2">
        <f t="shared" si="85"/>
        <v>1.4459874373989818</v>
      </c>
      <c r="I622" s="2">
        <f t="shared" si="86"/>
        <v>59.116715617174968</v>
      </c>
    </row>
    <row r="623" spans="1:9" ht="13.5" x14ac:dyDescent="0.25">
      <c r="A623" s="3">
        <f>TITRES_STAT!B626</f>
        <v>42908</v>
      </c>
      <c r="B623" s="5">
        <f>TITRES_STAT!D626</f>
        <v>4.5140000000000002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1.4998360148570727E-2</v>
      </c>
      <c r="G623" s="2">
        <f t="shared" si="88"/>
        <v>1.0372400036579521E-2</v>
      </c>
      <c r="H623" s="2">
        <f t="shared" si="85"/>
        <v>1.4459874373989818</v>
      </c>
      <c r="I623" s="2">
        <f t="shared" si="86"/>
        <v>59.116715617174968</v>
      </c>
    </row>
    <row r="624" spans="1:9" ht="13.5" x14ac:dyDescent="0.25">
      <c r="A624" s="3">
        <f>TITRES_STAT!B627</f>
        <v>42909</v>
      </c>
      <c r="B624" s="5">
        <f>TITRES_STAT!D627</f>
        <v>4.5140000000000002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1.3927048709387104E-2</v>
      </c>
      <c r="G624" s="2">
        <f t="shared" si="88"/>
        <v>9.6315143196809838E-3</v>
      </c>
      <c r="H624" s="2">
        <f t="shared" si="85"/>
        <v>1.4459874373989818</v>
      </c>
      <c r="I624" s="2">
        <f t="shared" si="86"/>
        <v>59.116715617174968</v>
      </c>
    </row>
    <row r="625" spans="1:9" ht="13.5" x14ac:dyDescent="0.25">
      <c r="A625" s="3">
        <f>TITRES_STAT!B628</f>
        <v>42914</v>
      </c>
      <c r="B625" s="5">
        <f>TITRES_STAT!D628</f>
        <v>4.569</v>
      </c>
      <c r="C625" s="2">
        <f t="shared" si="81"/>
        <v>5.4999999999999716E-2</v>
      </c>
      <c r="D625" s="2">
        <f t="shared" si="82"/>
        <v>5.4999999999999716E-2</v>
      </c>
      <c r="E625" s="2">
        <f t="shared" si="83"/>
        <v>0</v>
      </c>
      <c r="F625" s="2">
        <f t="shared" si="88"/>
        <v>1.6860830944430864E-2</v>
      </c>
      <c r="G625" s="2">
        <f t="shared" si="88"/>
        <v>8.9435490111323419E-3</v>
      </c>
      <c r="H625" s="2">
        <f t="shared" si="85"/>
        <v>1.8852505782037545</v>
      </c>
      <c r="I625" s="2">
        <f t="shared" si="86"/>
        <v>65.340965268168787</v>
      </c>
    </row>
    <row r="626" spans="1:9" ht="13.5" x14ac:dyDescent="0.25">
      <c r="A626" s="3">
        <f>TITRES_STAT!B629</f>
        <v>42915</v>
      </c>
      <c r="B626" s="5">
        <f>TITRES_STAT!D629</f>
        <v>4.5629999999999997</v>
      </c>
      <c r="C626" s="2">
        <f t="shared" si="81"/>
        <v>-6.0000000000002274E-3</v>
      </c>
      <c r="D626" s="2">
        <f t="shared" si="82"/>
        <v>0</v>
      </c>
      <c r="E626" s="2">
        <f t="shared" si="83"/>
        <v>6.0000000000002274E-3</v>
      </c>
      <c r="F626" s="2">
        <f t="shared" si="88"/>
        <v>1.5656485876971517E-2</v>
      </c>
      <c r="G626" s="2">
        <f t="shared" si="88"/>
        <v>8.7332955103371912E-3</v>
      </c>
      <c r="H626" s="2">
        <f t="shared" si="85"/>
        <v>1.7927351546091246</v>
      </c>
      <c r="I626" s="2">
        <f t="shared" si="86"/>
        <v>64.192809391552856</v>
      </c>
    </row>
    <row r="627" spans="1:9" ht="13.5" x14ac:dyDescent="0.25">
      <c r="A627" s="3">
        <f>TITRES_STAT!B630</f>
        <v>42916</v>
      </c>
      <c r="B627" s="5">
        <f>TITRES_STAT!D630</f>
        <v>4.5629999999999997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1.4538165457187837E-2</v>
      </c>
      <c r="G627" s="2">
        <f t="shared" si="88"/>
        <v>8.1094886881702497E-3</v>
      </c>
      <c r="H627" s="2">
        <f t="shared" si="85"/>
        <v>1.7927351546091241</v>
      </c>
      <c r="I627" s="2">
        <f t="shared" si="86"/>
        <v>64.192809391552856</v>
      </c>
    </row>
    <row r="628" spans="1:9" ht="13.5" x14ac:dyDescent="0.25">
      <c r="A628" s="3">
        <f>TITRES_STAT!B631</f>
        <v>42919</v>
      </c>
      <c r="B628" s="5">
        <f>TITRES_STAT!D631</f>
        <v>4.5579999999999998</v>
      </c>
      <c r="C628" s="2">
        <f t="shared" si="81"/>
        <v>-4.9999999999998934E-3</v>
      </c>
      <c r="D628" s="2">
        <f t="shared" si="82"/>
        <v>0</v>
      </c>
      <c r="E628" s="2">
        <f t="shared" si="83"/>
        <v>4.9999999999998934E-3</v>
      </c>
      <c r="F628" s="2">
        <f t="shared" si="88"/>
        <v>1.3499725067388706E-2</v>
      </c>
      <c r="G628" s="2">
        <f t="shared" si="88"/>
        <v>7.8873823533009389E-3</v>
      </c>
      <c r="H628" s="2">
        <f t="shared" si="85"/>
        <v>1.7115596103615989</v>
      </c>
      <c r="I628" s="2">
        <f t="shared" si="86"/>
        <v>63.120855017211092</v>
      </c>
    </row>
    <row r="629" spans="1:9" ht="13.5" x14ac:dyDescent="0.25">
      <c r="A629" s="3">
        <f>TITRES_STAT!B632</f>
        <v>42920</v>
      </c>
      <c r="B629" s="5">
        <f>TITRES_STAT!D632</f>
        <v>4.5579999999999998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1.2535458991146655E-2</v>
      </c>
      <c r="G629" s="2">
        <f t="shared" si="88"/>
        <v>7.3239978994937291E-3</v>
      </c>
      <c r="H629" s="2">
        <f t="shared" si="85"/>
        <v>1.7115596103615989</v>
      </c>
      <c r="I629" s="2">
        <f t="shared" si="86"/>
        <v>63.120855017211092</v>
      </c>
    </row>
    <row r="630" spans="1:9" ht="13.5" x14ac:dyDescent="0.25">
      <c r="A630" s="3">
        <f>TITRES_STAT!B633</f>
        <v>42921</v>
      </c>
      <c r="B630" s="5">
        <f>TITRES_STAT!D633</f>
        <v>4.5579999999999998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1.1640069063207609E-2</v>
      </c>
      <c r="G630" s="2">
        <f t="shared" si="88"/>
        <v>6.800855192387034E-3</v>
      </c>
      <c r="H630" s="2">
        <f t="shared" si="85"/>
        <v>1.7115596103615989</v>
      </c>
      <c r="I630" s="2">
        <f t="shared" si="86"/>
        <v>63.120855017211092</v>
      </c>
    </row>
    <row r="631" spans="1:9" ht="13.5" x14ac:dyDescent="0.25">
      <c r="A631" s="3">
        <f>TITRES_STAT!B634</f>
        <v>42922</v>
      </c>
      <c r="B631" s="5">
        <f>TITRES_STAT!D634</f>
        <v>4.5629999999999997</v>
      </c>
      <c r="C631" s="2">
        <f t="shared" si="81"/>
        <v>4.9999999999998934E-3</v>
      </c>
      <c r="D631" s="2">
        <f t="shared" si="82"/>
        <v>4.9999999999998934E-3</v>
      </c>
      <c r="E631" s="2">
        <f t="shared" si="83"/>
        <v>0</v>
      </c>
      <c r="F631" s="2">
        <f t="shared" si="88"/>
        <v>1.1165778415835629E-2</v>
      </c>
      <c r="G631" s="2">
        <f t="shared" si="88"/>
        <v>6.3150798215022451E-3</v>
      </c>
      <c r="H631" s="2">
        <f t="shared" si="85"/>
        <v>1.7681135839039148</v>
      </c>
      <c r="I631" s="2">
        <f t="shared" si="86"/>
        <v>63.874314774696352</v>
      </c>
    </row>
    <row r="632" spans="1:9" ht="13.5" x14ac:dyDescent="0.25">
      <c r="A632" s="3">
        <f>TITRES_STAT!B635</f>
        <v>42923</v>
      </c>
      <c r="B632" s="5">
        <f>TITRES_STAT!D635</f>
        <v>4.5629999999999997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1.0368222814704512E-2</v>
      </c>
      <c r="G632" s="2">
        <f t="shared" si="88"/>
        <v>5.8640026913949414E-3</v>
      </c>
      <c r="H632" s="2">
        <f t="shared" si="85"/>
        <v>1.7681135839039148</v>
      </c>
      <c r="I632" s="2">
        <f t="shared" si="86"/>
        <v>63.874314774696352</v>
      </c>
    </row>
    <row r="633" spans="1:9" ht="13.5" x14ac:dyDescent="0.25">
      <c r="A633" s="3">
        <f>TITRES_STAT!B636</f>
        <v>42926</v>
      </c>
      <c r="B633" s="5">
        <f>TITRES_STAT!D636</f>
        <v>4.5629999999999997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9.6276354707970479E-3</v>
      </c>
      <c r="G633" s="2">
        <f t="shared" si="88"/>
        <v>5.4451453562953034E-3</v>
      </c>
      <c r="H633" s="2">
        <f t="shared" si="85"/>
        <v>1.7681135839039148</v>
      </c>
      <c r="I633" s="2">
        <f t="shared" si="86"/>
        <v>63.874314774696352</v>
      </c>
    </row>
    <row r="634" spans="1:9" ht="13.5" x14ac:dyDescent="0.25">
      <c r="A634" s="3">
        <f>TITRES_STAT!B637</f>
        <v>42927</v>
      </c>
      <c r="B634" s="5">
        <f>TITRES_STAT!D637</f>
        <v>4.5960000000000001</v>
      </c>
      <c r="C634" s="2">
        <f t="shared" si="81"/>
        <v>3.3000000000000362E-2</v>
      </c>
      <c r="D634" s="2">
        <f t="shared" si="82"/>
        <v>3.3000000000000362E-2</v>
      </c>
      <c r="E634" s="2">
        <f t="shared" si="83"/>
        <v>0</v>
      </c>
      <c r="F634" s="2">
        <f t="shared" si="88"/>
        <v>1.1297090080025857E-2</v>
      </c>
      <c r="G634" s="2">
        <f t="shared" si="88"/>
        <v>5.0562064022742102E-3</v>
      </c>
      <c r="H634" s="2">
        <f t="shared" si="85"/>
        <v>2.2343016050421882</v>
      </c>
      <c r="I634" s="2">
        <f t="shared" si="86"/>
        <v>69.081423994564176</v>
      </c>
    </row>
    <row r="635" spans="1:9" ht="13.5" x14ac:dyDescent="0.25">
      <c r="A635" s="3">
        <f>TITRES_STAT!B638</f>
        <v>42928</v>
      </c>
      <c r="B635" s="5">
        <f>TITRES_STAT!D638</f>
        <v>4.6180000000000003</v>
      </c>
      <c r="C635" s="2">
        <f t="shared" si="81"/>
        <v>2.2000000000000242E-2</v>
      </c>
      <c r="D635" s="2">
        <f t="shared" si="82"/>
        <v>2.2000000000000242E-2</v>
      </c>
      <c r="E635" s="2">
        <f t="shared" si="83"/>
        <v>0</v>
      </c>
      <c r="F635" s="2">
        <f t="shared" si="88"/>
        <v>1.2061583645738313E-2</v>
      </c>
      <c r="G635" s="2">
        <f t="shared" si="88"/>
        <v>4.6950488021117662E-3</v>
      </c>
      <c r="H635" s="2">
        <f t="shared" si="85"/>
        <v>2.5690006971414618</v>
      </c>
      <c r="I635" s="2">
        <f t="shared" si="86"/>
        <v>71.980952517018693</v>
      </c>
    </row>
    <row r="636" spans="1:9" ht="13.5" x14ac:dyDescent="0.25">
      <c r="A636" s="3">
        <f>TITRES_STAT!B639</f>
        <v>42929</v>
      </c>
      <c r="B636" s="5">
        <f>TITRES_STAT!D639</f>
        <v>4.6180000000000003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1.1200041956757004E-2</v>
      </c>
      <c r="G636" s="2">
        <f t="shared" si="88"/>
        <v>4.3596881733894968E-3</v>
      </c>
      <c r="H636" s="2">
        <f t="shared" si="85"/>
        <v>2.5690006971414618</v>
      </c>
      <c r="I636" s="2">
        <f t="shared" si="86"/>
        <v>71.980952517018693</v>
      </c>
    </row>
    <row r="637" spans="1:9" ht="13.5" x14ac:dyDescent="0.25">
      <c r="A637" s="3">
        <f>TITRES_STAT!B640</f>
        <v>42930</v>
      </c>
      <c r="B637" s="5">
        <f>TITRES_STAT!D640</f>
        <v>4.6180000000000003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1.040003895984579E-2</v>
      </c>
      <c r="G637" s="2">
        <f t="shared" si="89"/>
        <v>4.0482818752902465E-3</v>
      </c>
      <c r="H637" s="2">
        <f t="shared" si="85"/>
        <v>2.5690006971414623</v>
      </c>
      <c r="I637" s="2">
        <f t="shared" si="86"/>
        <v>71.980952517018693</v>
      </c>
    </row>
    <row r="638" spans="1:9" ht="13.5" x14ac:dyDescent="0.25">
      <c r="A638" s="3">
        <f>TITRES_STAT!B641</f>
        <v>42933</v>
      </c>
      <c r="B638" s="5">
        <f>TITRES_STAT!D641</f>
        <v>4.6180000000000003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9.6571790341425205E-3</v>
      </c>
      <c r="G638" s="2">
        <f t="shared" si="89"/>
        <v>3.7591188841980859E-3</v>
      </c>
      <c r="H638" s="2">
        <f t="shared" si="85"/>
        <v>2.5690006971414627</v>
      </c>
      <c r="I638" s="2">
        <f t="shared" si="86"/>
        <v>71.980952517018693</v>
      </c>
    </row>
    <row r="639" spans="1:9" ht="13.5" x14ac:dyDescent="0.25">
      <c r="A639" s="3">
        <f>TITRES_STAT!B642</f>
        <v>42934</v>
      </c>
      <c r="B639" s="5">
        <f>TITRES_STAT!D642</f>
        <v>4.6180000000000003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8.96738053170377E-3</v>
      </c>
      <c r="G639" s="2">
        <f t="shared" si="89"/>
        <v>3.4906103924696513E-3</v>
      </c>
      <c r="H639" s="2">
        <f t="shared" si="85"/>
        <v>2.5690006971414632</v>
      </c>
      <c r="I639" s="2">
        <f t="shared" si="86"/>
        <v>71.980952517018707</v>
      </c>
    </row>
    <row r="640" spans="1:9" ht="13.5" x14ac:dyDescent="0.25">
      <c r="A640" s="3">
        <f>TITRES_STAT!B643</f>
        <v>42935</v>
      </c>
      <c r="B640" s="5">
        <f>TITRES_STAT!D643</f>
        <v>4.6180000000000003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8.3268533508677866E-3</v>
      </c>
      <c r="G640" s="2">
        <f t="shared" si="89"/>
        <v>3.2412810787218189E-3</v>
      </c>
      <c r="H640" s="2">
        <f t="shared" si="85"/>
        <v>2.5690006971414632</v>
      </c>
      <c r="I640" s="2">
        <f t="shared" si="86"/>
        <v>71.980952517018707</v>
      </c>
    </row>
    <row r="641" spans="1:9" ht="13.5" x14ac:dyDescent="0.25">
      <c r="A641" s="3">
        <f>TITRES_STAT!B644</f>
        <v>42936</v>
      </c>
      <c r="B641" s="5">
        <f>TITRES_STAT!D644</f>
        <v>4.4160000000000004</v>
      </c>
      <c r="C641" s="2">
        <f t="shared" si="81"/>
        <v>-0.20199999999999996</v>
      </c>
      <c r="D641" s="2">
        <f t="shared" si="82"/>
        <v>0</v>
      </c>
      <c r="E641" s="2">
        <f t="shared" si="83"/>
        <v>0.20199999999999996</v>
      </c>
      <c r="F641" s="2">
        <f t="shared" si="89"/>
        <v>7.7320781115200873E-3</v>
      </c>
      <c r="G641" s="2">
        <f t="shared" si="89"/>
        <v>1.7438332430241687E-2</v>
      </c>
      <c r="H641" s="2">
        <f t="shared" si="85"/>
        <v>0.44339549910810622</v>
      </c>
      <c r="I641" s="2">
        <f t="shared" si="86"/>
        <v>30.718919338607222</v>
      </c>
    </row>
    <row r="642" spans="1:9" ht="13.5" x14ac:dyDescent="0.25">
      <c r="A642" s="3">
        <f>TITRES_STAT!B645</f>
        <v>42937</v>
      </c>
      <c r="B642" s="5">
        <f>TITRES_STAT!D645</f>
        <v>4.3769999999999998</v>
      </c>
      <c r="C642" s="2">
        <f t="shared" si="81"/>
        <v>-3.900000000000059E-2</v>
      </c>
      <c r="D642" s="2">
        <f t="shared" si="82"/>
        <v>0</v>
      </c>
      <c r="E642" s="2">
        <f t="shared" si="83"/>
        <v>3.900000000000059E-2</v>
      </c>
      <c r="F642" s="2">
        <f t="shared" si="89"/>
        <v>7.1797868178400809E-3</v>
      </c>
      <c r="G642" s="2">
        <f t="shared" si="89"/>
        <v>1.8978451542367325E-2</v>
      </c>
      <c r="H642" s="2">
        <f t="shared" si="85"/>
        <v>0.37831257211959518</v>
      </c>
      <c r="I642" s="2">
        <f t="shared" si="86"/>
        <v>27.447516606325294</v>
      </c>
    </row>
    <row r="643" spans="1:9" ht="13.5" x14ac:dyDescent="0.25">
      <c r="A643" s="3">
        <f>TITRES_STAT!B646</f>
        <v>42940</v>
      </c>
      <c r="B643" s="5">
        <f>TITRES_STAT!D646</f>
        <v>4.3769999999999998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6.6669449022800755E-3</v>
      </c>
      <c r="G643" s="2">
        <f t="shared" si="89"/>
        <v>1.7622847860769657E-2</v>
      </c>
      <c r="H643" s="2">
        <f t="shared" si="85"/>
        <v>0.37831257211959524</v>
      </c>
      <c r="I643" s="2">
        <f t="shared" si="86"/>
        <v>27.447516606325294</v>
      </c>
    </row>
    <row r="644" spans="1:9" ht="13.5" x14ac:dyDescent="0.25">
      <c r="A644" s="3">
        <f>TITRES_STAT!B647</f>
        <v>42942</v>
      </c>
      <c r="B644" s="5">
        <f>TITRES_STAT!D647</f>
        <v>4.3769999999999998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6.1907345521172137E-3</v>
      </c>
      <c r="G644" s="2">
        <f t="shared" si="89"/>
        <v>1.6364073013571824E-2</v>
      </c>
      <c r="H644" s="2">
        <f t="shared" si="85"/>
        <v>0.37831257211959529</v>
      </c>
      <c r="I644" s="2">
        <f t="shared" si="86"/>
        <v>27.447516606325294</v>
      </c>
    </row>
    <row r="645" spans="1:9" ht="13.5" x14ac:dyDescent="0.25">
      <c r="A645" s="3">
        <f>TITRES_STAT!B648</f>
        <v>42943</v>
      </c>
      <c r="B645" s="5">
        <f>TITRES_STAT!D648</f>
        <v>4.3769999999999998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5.7485392269659846E-3</v>
      </c>
      <c r="G645" s="2">
        <f t="shared" si="89"/>
        <v>1.519521065545955E-2</v>
      </c>
      <c r="H645" s="2">
        <f t="shared" si="85"/>
        <v>0.37831257211959535</v>
      </c>
      <c r="I645" s="2">
        <f t="shared" si="86"/>
        <v>27.447516606325308</v>
      </c>
    </row>
    <row r="646" spans="1:9" ht="13.5" x14ac:dyDescent="0.25">
      <c r="A646" s="3">
        <f>TITRES_STAT!B649</f>
        <v>42944</v>
      </c>
      <c r="B646" s="5">
        <f>TITRES_STAT!D649</f>
        <v>4.3769999999999998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5.3379292821826999E-3</v>
      </c>
      <c r="G646" s="2">
        <f t="shared" si="89"/>
        <v>1.4109838465783868E-2</v>
      </c>
      <c r="H646" s="2">
        <f t="shared" si="85"/>
        <v>0.37831257211959535</v>
      </c>
      <c r="I646" s="2">
        <f t="shared" si="86"/>
        <v>27.447516606325308</v>
      </c>
    </row>
    <row r="647" spans="1:9" ht="13.5" x14ac:dyDescent="0.25">
      <c r="A647" s="3">
        <f>TITRES_STAT!B650</f>
        <v>42947</v>
      </c>
      <c r="B647" s="5">
        <f>TITRES_STAT!D650</f>
        <v>4.3769999999999998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4.9566486191696497E-3</v>
      </c>
      <c r="G647" s="2">
        <f t="shared" si="89"/>
        <v>1.3101992861085019E-2</v>
      </c>
      <c r="H647" s="2">
        <f t="shared" si="85"/>
        <v>0.37831257211959535</v>
      </c>
      <c r="I647" s="2">
        <f t="shared" si="86"/>
        <v>27.447516606325308</v>
      </c>
    </row>
    <row r="648" spans="1:9" ht="13.5" x14ac:dyDescent="0.25">
      <c r="A648" s="3">
        <f>TITRES_STAT!B651</f>
        <v>42948</v>
      </c>
      <c r="B648" s="5">
        <f>TITRES_STAT!D651</f>
        <v>4.3769999999999998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4.6026022892289601E-3</v>
      </c>
      <c r="G648" s="2">
        <f t="shared" si="89"/>
        <v>1.2166136228150376E-2</v>
      </c>
      <c r="H648" s="2">
        <f t="shared" si="85"/>
        <v>0.37831257211959529</v>
      </c>
      <c r="I648" s="2">
        <f t="shared" si="86"/>
        <v>27.447516606325294</v>
      </c>
    </row>
    <row r="649" spans="1:9" ht="13.5" x14ac:dyDescent="0.25">
      <c r="A649" s="3">
        <f>TITRES_STAT!B652</f>
        <v>42949</v>
      </c>
      <c r="B649" s="5">
        <f>TITRES_STAT!D652</f>
        <v>4.3769999999999998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4.2738449828554634E-3</v>
      </c>
      <c r="G649" s="2">
        <f t="shared" si="89"/>
        <v>1.1297126497568208E-2</v>
      </c>
      <c r="H649" s="2">
        <f t="shared" si="85"/>
        <v>0.37831257211959524</v>
      </c>
      <c r="I649" s="2">
        <f t="shared" si="86"/>
        <v>27.447516606325294</v>
      </c>
    </row>
    <row r="650" spans="1:9" ht="13.5" x14ac:dyDescent="0.25">
      <c r="A650" s="3">
        <f>TITRES_STAT!B653</f>
        <v>42950</v>
      </c>
      <c r="B650" s="5">
        <f>TITRES_STAT!D653</f>
        <v>4.3769999999999998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3.9685703412229304E-3</v>
      </c>
      <c r="G650" s="2">
        <f t="shared" si="89"/>
        <v>1.049018889059905E-2</v>
      </c>
      <c r="H650" s="2">
        <f t="shared" si="85"/>
        <v>0.37831257211959529</v>
      </c>
      <c r="I650" s="2">
        <f t="shared" si="86"/>
        <v>27.447516606325294</v>
      </c>
    </row>
    <row r="651" spans="1:9" ht="13.5" x14ac:dyDescent="0.25">
      <c r="A651" s="3">
        <f>TITRES_STAT!B654</f>
        <v>42951</v>
      </c>
      <c r="B651" s="5">
        <f>TITRES_STAT!D654</f>
        <v>4.3769999999999998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3.6851010311355786E-3</v>
      </c>
      <c r="G651" s="2">
        <f t="shared" si="89"/>
        <v>9.7408896841276894E-3</v>
      </c>
      <c r="H651" s="2">
        <f t="shared" si="85"/>
        <v>0.37831257211959535</v>
      </c>
      <c r="I651" s="2">
        <f t="shared" si="86"/>
        <v>27.447516606325308</v>
      </c>
    </row>
    <row r="652" spans="1:9" ht="13.5" x14ac:dyDescent="0.25">
      <c r="A652" s="3">
        <f>TITRES_STAT!B655</f>
        <v>42954</v>
      </c>
      <c r="B652" s="5">
        <f>TITRES_STAT!D655</f>
        <v>4.3769999999999998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3.4218795289116086E-3</v>
      </c>
      <c r="G652" s="2">
        <f t="shared" si="89"/>
        <v>9.045111849547139E-3</v>
      </c>
      <c r="H652" s="2">
        <f t="shared" si="85"/>
        <v>0.37831257211959535</v>
      </c>
      <c r="I652" s="2">
        <f t="shared" si="86"/>
        <v>27.447516606325308</v>
      </c>
    </row>
    <row r="653" spans="1:9" ht="13.5" x14ac:dyDescent="0.25">
      <c r="A653" s="3">
        <f>TITRES_STAT!B656</f>
        <v>42955</v>
      </c>
      <c r="B653" s="5">
        <f>TITRES_STAT!D656</f>
        <v>4.3769999999999998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3.1774595625607793E-3</v>
      </c>
      <c r="G653" s="2">
        <f t="shared" si="93"/>
        <v>8.3990324317223426E-3</v>
      </c>
      <c r="H653" s="2">
        <f t="shared" si="85"/>
        <v>0.3783125721195954</v>
      </c>
      <c r="I653" s="2">
        <f t="shared" si="86"/>
        <v>27.447516606325308</v>
      </c>
    </row>
    <row r="654" spans="1:9" ht="13.5" x14ac:dyDescent="0.25">
      <c r="A654" s="3">
        <f>TITRES_STAT!B657</f>
        <v>42956</v>
      </c>
      <c r="B654" s="5">
        <f>TITRES_STAT!D657</f>
        <v>4.5090000000000003</v>
      </c>
      <c r="C654" s="2">
        <f t="shared" si="90"/>
        <v>0.13200000000000056</v>
      </c>
      <c r="D654" s="2">
        <f t="shared" si="91"/>
        <v>0.13200000000000056</v>
      </c>
      <c r="E654" s="2">
        <f t="shared" si="92"/>
        <v>0</v>
      </c>
      <c r="F654" s="2">
        <f t="shared" si="93"/>
        <v>1.2379069593806479E-2</v>
      </c>
      <c r="G654" s="2">
        <f t="shared" si="93"/>
        <v>7.7991015437421747E-3</v>
      </c>
      <c r="H654" s="2">
        <f t="shared" si="85"/>
        <v>1.5872430336208623</v>
      </c>
      <c r="I654" s="2">
        <f t="shared" si="86"/>
        <v>61.348818529796411</v>
      </c>
    </row>
    <row r="655" spans="1:9" ht="13.5" x14ac:dyDescent="0.25">
      <c r="A655" s="3">
        <f>TITRES_STAT!B658</f>
        <v>42957</v>
      </c>
      <c r="B655" s="5">
        <f>TITRES_STAT!D658</f>
        <v>4.5090000000000003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1.1494850337106016E-2</v>
      </c>
      <c r="G655" s="2">
        <f t="shared" si="93"/>
        <v>7.2420228620463049E-3</v>
      </c>
      <c r="H655" s="2">
        <f t="shared" si="85"/>
        <v>1.5872430336208623</v>
      </c>
      <c r="I655" s="2">
        <f t="shared" si="86"/>
        <v>61.348818529796411</v>
      </c>
    </row>
    <row r="656" spans="1:9" ht="13.5" x14ac:dyDescent="0.25">
      <c r="A656" s="3">
        <f>TITRES_STAT!B659</f>
        <v>42958</v>
      </c>
      <c r="B656" s="5">
        <f>TITRES_STAT!D659</f>
        <v>4.5090000000000003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1.0673789598741299E-2</v>
      </c>
      <c r="G656" s="2">
        <f t="shared" si="93"/>
        <v>6.7247355147572827E-3</v>
      </c>
      <c r="H656" s="2">
        <f t="shared" si="85"/>
        <v>1.5872430336208621</v>
      </c>
      <c r="I656" s="2">
        <f t="shared" si="86"/>
        <v>61.348818529796404</v>
      </c>
    </row>
    <row r="657" spans="1:9" ht="13.5" x14ac:dyDescent="0.25">
      <c r="A657" s="3">
        <f>TITRES_STAT!B660</f>
        <v>42961</v>
      </c>
      <c r="B657" s="5">
        <f>TITRES_STAT!D660</f>
        <v>4.5090000000000003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9.9113760559740634E-3</v>
      </c>
      <c r="G657" s="2">
        <f t="shared" si="93"/>
        <v>6.2443972637031908E-3</v>
      </c>
      <c r="H657" s="2">
        <f t="shared" ref="H657:H720" si="94">F657/G657</f>
        <v>1.5872430336208621</v>
      </c>
      <c r="I657" s="2">
        <f t="shared" ref="I657:I720" si="95">IF(G657=0,100,100-(100/(1+H657)))</f>
        <v>61.348818529796404</v>
      </c>
    </row>
    <row r="658" spans="1:9" ht="13.5" x14ac:dyDescent="0.25">
      <c r="A658" s="3">
        <f>TITRES_STAT!B661</f>
        <v>42962</v>
      </c>
      <c r="B658" s="5">
        <f>TITRES_STAT!D661</f>
        <v>4.5090000000000003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9.2034206234044864E-3</v>
      </c>
      <c r="G658" s="2">
        <f t="shared" si="93"/>
        <v>5.7983688877243913E-3</v>
      </c>
      <c r="H658" s="2">
        <f t="shared" si="94"/>
        <v>1.5872430336208621</v>
      </c>
      <c r="I658" s="2">
        <f t="shared" si="95"/>
        <v>61.348818529796404</v>
      </c>
    </row>
    <row r="659" spans="1:9" ht="13.5" x14ac:dyDescent="0.25">
      <c r="A659" s="3">
        <f>TITRES_STAT!B662</f>
        <v>42963</v>
      </c>
      <c r="B659" s="5">
        <f>TITRES_STAT!D662</f>
        <v>4.5090000000000003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8.546033436018452E-3</v>
      </c>
      <c r="G659" s="2">
        <f t="shared" si="93"/>
        <v>5.3841996814583629E-3</v>
      </c>
      <c r="H659" s="2">
        <f t="shared" si="94"/>
        <v>1.5872430336208623</v>
      </c>
      <c r="I659" s="2">
        <f t="shared" si="95"/>
        <v>61.348818529796411</v>
      </c>
    </row>
    <row r="660" spans="1:9" ht="13.5" x14ac:dyDescent="0.25">
      <c r="A660" s="3">
        <f>TITRES_STAT!B663</f>
        <v>42964</v>
      </c>
      <c r="B660" s="5">
        <f>TITRES_STAT!D663</f>
        <v>4.5090000000000003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7.9356024763028478E-3</v>
      </c>
      <c r="G660" s="2">
        <f t="shared" si="93"/>
        <v>4.9996139899256224E-3</v>
      </c>
      <c r="H660" s="2">
        <f t="shared" si="94"/>
        <v>1.5872430336208623</v>
      </c>
      <c r="I660" s="2">
        <f t="shared" si="95"/>
        <v>61.348818529796411</v>
      </c>
    </row>
    <row r="661" spans="1:9" ht="13.5" x14ac:dyDescent="0.25">
      <c r="A661" s="3">
        <f>TITRES_STAT!B664</f>
        <v>42965</v>
      </c>
      <c r="B661" s="5">
        <f>TITRES_STAT!D664</f>
        <v>4.5090000000000003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7.368773727995501E-3</v>
      </c>
      <c r="G661" s="2">
        <f t="shared" si="93"/>
        <v>4.6424987049309349E-3</v>
      </c>
      <c r="H661" s="2">
        <f t="shared" si="94"/>
        <v>1.5872430336208623</v>
      </c>
      <c r="I661" s="2">
        <f t="shared" si="95"/>
        <v>61.348818529796411</v>
      </c>
    </row>
    <row r="662" spans="1:9" ht="13.5" x14ac:dyDescent="0.25">
      <c r="A662" s="3">
        <f>TITRES_STAT!B665</f>
        <v>42968</v>
      </c>
      <c r="B662" s="5">
        <f>TITRES_STAT!D665</f>
        <v>4.5090000000000003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6.8424327474243939E-3</v>
      </c>
      <c r="G662" s="2">
        <f t="shared" si="93"/>
        <v>4.3108916545787253E-3</v>
      </c>
      <c r="H662" s="2">
        <f t="shared" si="94"/>
        <v>1.5872430336208623</v>
      </c>
      <c r="I662" s="2">
        <f t="shared" si="95"/>
        <v>61.348818529796411</v>
      </c>
    </row>
    <row r="663" spans="1:9" ht="13.5" x14ac:dyDescent="0.25">
      <c r="A663" s="3">
        <f>TITRES_STAT!B666</f>
        <v>42969</v>
      </c>
      <c r="B663" s="5">
        <f>TITRES_STAT!D666</f>
        <v>4.5090000000000003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6.3536875511797939E-3</v>
      </c>
      <c r="G663" s="2">
        <f t="shared" si="93"/>
        <v>4.0029708221088157E-3</v>
      </c>
      <c r="H663" s="2">
        <f t="shared" si="94"/>
        <v>1.5872430336208623</v>
      </c>
      <c r="I663" s="2">
        <f t="shared" si="95"/>
        <v>61.348818529796411</v>
      </c>
    </row>
    <row r="664" spans="1:9" ht="13.5" x14ac:dyDescent="0.25">
      <c r="A664" s="3">
        <f>TITRES_STAT!B667</f>
        <v>42970</v>
      </c>
      <c r="B664" s="5">
        <f>TITRES_STAT!D667</f>
        <v>4.5090000000000003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5.8998527260955228E-3</v>
      </c>
      <c r="G664" s="2">
        <f t="shared" si="93"/>
        <v>3.7170443348153288E-3</v>
      </c>
      <c r="H664" s="2">
        <f t="shared" si="94"/>
        <v>1.5872430336208623</v>
      </c>
      <c r="I664" s="2">
        <f t="shared" si="95"/>
        <v>61.348818529796411</v>
      </c>
    </row>
    <row r="665" spans="1:9" ht="13.5" x14ac:dyDescent="0.25">
      <c r="A665" s="3">
        <f>TITRES_STAT!B668</f>
        <v>42971</v>
      </c>
      <c r="B665" s="5">
        <f>TITRES_STAT!D668</f>
        <v>4.5090000000000003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5.4784346742315568E-3</v>
      </c>
      <c r="G665" s="2">
        <f t="shared" si="93"/>
        <v>3.4515411680428052E-3</v>
      </c>
      <c r="H665" s="2">
        <f t="shared" si="94"/>
        <v>1.5872430336208623</v>
      </c>
      <c r="I665" s="2">
        <f t="shared" si="95"/>
        <v>61.348818529796411</v>
      </c>
    </row>
    <row r="666" spans="1:9" ht="13.5" x14ac:dyDescent="0.25">
      <c r="A666" s="3">
        <f>TITRES_STAT!B669</f>
        <v>42972</v>
      </c>
      <c r="B666" s="5">
        <f>TITRES_STAT!D669</f>
        <v>4.3769999999999998</v>
      </c>
      <c r="C666" s="2">
        <f t="shared" si="90"/>
        <v>-0.13200000000000056</v>
      </c>
      <c r="D666" s="2">
        <f t="shared" si="91"/>
        <v>0</v>
      </c>
      <c r="E666" s="2">
        <f t="shared" si="92"/>
        <v>0.13200000000000056</v>
      </c>
      <c r="F666" s="2">
        <f t="shared" si="93"/>
        <v>5.0871179117864462E-3</v>
      </c>
      <c r="G666" s="2">
        <f t="shared" si="93"/>
        <v>1.2633573941754073E-2</v>
      </c>
      <c r="H666" s="2">
        <f t="shared" si="94"/>
        <v>0.40266657204367773</v>
      </c>
      <c r="I666" s="2">
        <f t="shared" si="95"/>
        <v>28.707219525235757</v>
      </c>
    </row>
    <row r="667" spans="1:9" ht="13.5" x14ac:dyDescent="0.25">
      <c r="A667" s="3">
        <f>TITRES_STAT!B670</f>
        <v>42975</v>
      </c>
      <c r="B667" s="5">
        <f>TITRES_STAT!D670</f>
        <v>4.3769999999999998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4.7237523466588435E-3</v>
      </c>
      <c r="G667" s="2">
        <f t="shared" si="93"/>
        <v>1.1731175803057353E-2</v>
      </c>
      <c r="H667" s="2">
        <f t="shared" si="94"/>
        <v>0.40266657204367778</v>
      </c>
      <c r="I667" s="2">
        <f t="shared" si="95"/>
        <v>28.707219525235757</v>
      </c>
    </row>
    <row r="668" spans="1:9" ht="13.5" x14ac:dyDescent="0.25">
      <c r="A668" s="3">
        <f>TITRES_STAT!B671</f>
        <v>42976</v>
      </c>
      <c r="B668" s="5">
        <f>TITRES_STAT!D671</f>
        <v>4.3769999999999998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4.3863414647546404E-3</v>
      </c>
      <c r="G668" s="2">
        <f t="shared" si="93"/>
        <v>1.0893234674267543E-2</v>
      </c>
      <c r="H668" s="2">
        <f t="shared" si="94"/>
        <v>0.40266657204367778</v>
      </c>
      <c r="I668" s="2">
        <f t="shared" si="95"/>
        <v>28.707219525235757</v>
      </c>
    </row>
    <row r="669" spans="1:9" ht="13.5" x14ac:dyDescent="0.25">
      <c r="A669" s="3">
        <f>TITRES_STAT!B672</f>
        <v>42977</v>
      </c>
      <c r="B669" s="5">
        <f>TITRES_STAT!D672</f>
        <v>4.3769999999999998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4.0730313601293087E-3</v>
      </c>
      <c r="G669" s="2">
        <f t="shared" si="96"/>
        <v>1.0115146483248433E-2</v>
      </c>
      <c r="H669" s="2">
        <f t="shared" si="94"/>
        <v>0.40266657204367773</v>
      </c>
      <c r="I669" s="2">
        <f t="shared" si="95"/>
        <v>28.707219525235757</v>
      </c>
    </row>
    <row r="670" spans="1:9" ht="13.5" x14ac:dyDescent="0.25">
      <c r="A670" s="3">
        <f>TITRES_STAT!B673</f>
        <v>42978</v>
      </c>
      <c r="B670" s="5">
        <f>TITRES_STAT!D673</f>
        <v>4.3769999999999998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3.7821005486915011E-3</v>
      </c>
      <c r="G670" s="2">
        <f t="shared" si="96"/>
        <v>9.392636020159259E-3</v>
      </c>
      <c r="H670" s="2">
        <f t="shared" si="94"/>
        <v>0.40266657204367778</v>
      </c>
      <c r="I670" s="2">
        <f t="shared" si="95"/>
        <v>28.707219525235757</v>
      </c>
    </row>
    <row r="671" spans="1:9" ht="13.5" x14ac:dyDescent="0.25">
      <c r="A671" s="3">
        <f>TITRES_STAT!B674</f>
        <v>42982</v>
      </c>
      <c r="B671" s="5">
        <f>TITRES_STAT!D674</f>
        <v>4.5030000000000001</v>
      </c>
      <c r="C671" s="2">
        <f t="shared" si="90"/>
        <v>0.12600000000000033</v>
      </c>
      <c r="D671" s="2">
        <f t="shared" si="91"/>
        <v>0.12600000000000033</v>
      </c>
      <c r="E671" s="2">
        <f t="shared" si="92"/>
        <v>0</v>
      </c>
      <c r="F671" s="2">
        <f t="shared" si="96"/>
        <v>1.2511950509499273E-2</v>
      </c>
      <c r="G671" s="2">
        <f t="shared" si="96"/>
        <v>8.7217334472907398E-3</v>
      </c>
      <c r="H671" s="2">
        <f t="shared" si="94"/>
        <v>1.4345715315784962</v>
      </c>
      <c r="I671" s="2">
        <f t="shared" si="95"/>
        <v>58.925010539672542</v>
      </c>
    </row>
    <row r="672" spans="1:9" ht="13.5" x14ac:dyDescent="0.25">
      <c r="A672" s="3">
        <f>TITRES_STAT!B675</f>
        <v>42983</v>
      </c>
      <c r="B672" s="5">
        <f>TITRES_STAT!D675</f>
        <v>4.5030000000000001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1.1618239758820755E-2</v>
      </c>
      <c r="G672" s="2">
        <f t="shared" si="96"/>
        <v>8.0987524867699723E-3</v>
      </c>
      <c r="H672" s="2">
        <f t="shared" si="94"/>
        <v>1.4345715315784964</v>
      </c>
      <c r="I672" s="2">
        <f t="shared" si="95"/>
        <v>58.925010539672549</v>
      </c>
    </row>
    <row r="673" spans="1:9" ht="13.5" x14ac:dyDescent="0.25">
      <c r="A673" s="3">
        <f>TITRES_STAT!B676</f>
        <v>42984</v>
      </c>
      <c r="B673" s="5">
        <f>TITRES_STAT!D676</f>
        <v>4.5090000000000003</v>
      </c>
      <c r="C673" s="2">
        <f t="shared" si="90"/>
        <v>6.0000000000002274E-3</v>
      </c>
      <c r="D673" s="2">
        <f t="shared" si="91"/>
        <v>6.0000000000002274E-3</v>
      </c>
      <c r="E673" s="2">
        <f t="shared" si="92"/>
        <v>0</v>
      </c>
      <c r="F673" s="2">
        <f t="shared" si="96"/>
        <v>1.1216936918905003E-2</v>
      </c>
      <c r="G673" s="2">
        <f t="shared" si="96"/>
        <v>7.520270166286403E-3</v>
      </c>
      <c r="H673" s="2">
        <f t="shared" si="94"/>
        <v>1.491560365635648</v>
      </c>
      <c r="I673" s="2">
        <f t="shared" si="95"/>
        <v>59.864508450515522</v>
      </c>
    </row>
    <row r="674" spans="1:9" ht="13.5" x14ac:dyDescent="0.25">
      <c r="A674" s="3">
        <f>TITRES_STAT!B677</f>
        <v>42985</v>
      </c>
      <c r="B674" s="5">
        <f>TITRES_STAT!D677</f>
        <v>4.5090000000000003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1.0415727138983217E-2</v>
      </c>
      <c r="G674" s="2">
        <f t="shared" si="96"/>
        <v>6.9831080115516598E-3</v>
      </c>
      <c r="H674" s="2">
        <f t="shared" si="94"/>
        <v>1.491560365635648</v>
      </c>
      <c r="I674" s="2">
        <f t="shared" si="95"/>
        <v>59.864508450515522</v>
      </c>
    </row>
    <row r="675" spans="1:9" ht="13.5" x14ac:dyDescent="0.25">
      <c r="A675" s="3">
        <f>TITRES_STAT!B678</f>
        <v>42986</v>
      </c>
      <c r="B675" s="5">
        <f>TITRES_STAT!D678</f>
        <v>4.5090000000000003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9.671746629055844E-3</v>
      </c>
      <c r="G675" s="2">
        <f t="shared" si="96"/>
        <v>6.4843145821551129E-3</v>
      </c>
      <c r="H675" s="2">
        <f t="shared" si="94"/>
        <v>1.491560365635648</v>
      </c>
      <c r="I675" s="2">
        <f t="shared" si="95"/>
        <v>59.864508450515522</v>
      </c>
    </row>
    <row r="676" spans="1:9" ht="13.5" x14ac:dyDescent="0.25">
      <c r="A676" s="3">
        <f>TITRES_STAT!B679</f>
        <v>42989</v>
      </c>
      <c r="B676" s="5">
        <f>TITRES_STAT!D679</f>
        <v>4.5090000000000003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8.9809075841232842E-3</v>
      </c>
      <c r="G676" s="2">
        <f t="shared" si="96"/>
        <v>6.0211492548583193E-3</v>
      </c>
      <c r="H676" s="2">
        <f t="shared" si="94"/>
        <v>1.491560365635648</v>
      </c>
      <c r="I676" s="2">
        <f t="shared" si="95"/>
        <v>59.864508450515522</v>
      </c>
    </row>
    <row r="677" spans="1:9" ht="13.5" x14ac:dyDescent="0.25">
      <c r="A677" s="3">
        <f>TITRES_STAT!B680</f>
        <v>42990</v>
      </c>
      <c r="B677" s="5">
        <f>TITRES_STAT!D680</f>
        <v>4.5090000000000003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8.3394141852573354E-3</v>
      </c>
      <c r="G677" s="2">
        <f t="shared" si="96"/>
        <v>5.5910671652255823E-3</v>
      </c>
      <c r="H677" s="2">
        <f t="shared" si="94"/>
        <v>1.491560365635648</v>
      </c>
      <c r="I677" s="2">
        <f t="shared" si="95"/>
        <v>59.864508450515522</v>
      </c>
    </row>
    <row r="678" spans="1:9" ht="13.5" x14ac:dyDescent="0.25">
      <c r="A678" s="3">
        <f>TITRES_STAT!B681</f>
        <v>42991</v>
      </c>
      <c r="B678" s="5">
        <f>TITRES_STAT!D681</f>
        <v>4.5090000000000003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7.7437417434532401E-3</v>
      </c>
      <c r="G678" s="2">
        <f t="shared" si="96"/>
        <v>5.1917052248523264E-3</v>
      </c>
      <c r="H678" s="2">
        <f t="shared" si="94"/>
        <v>1.491560365635648</v>
      </c>
      <c r="I678" s="2">
        <f t="shared" si="95"/>
        <v>59.864508450515522</v>
      </c>
    </row>
    <row r="679" spans="1:9" ht="13.5" x14ac:dyDescent="0.25">
      <c r="A679" s="3">
        <f>TITRES_STAT!B682</f>
        <v>42992</v>
      </c>
      <c r="B679" s="5">
        <f>TITRES_STAT!D682</f>
        <v>4.5090000000000003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7.1906173332065794E-3</v>
      </c>
      <c r="G679" s="2">
        <f t="shared" si="96"/>
        <v>4.8208691373628747E-3</v>
      </c>
      <c r="H679" s="2">
        <f t="shared" si="94"/>
        <v>1.4915603656356478</v>
      </c>
      <c r="I679" s="2">
        <f t="shared" si="95"/>
        <v>59.864508450515522</v>
      </c>
    </row>
    <row r="680" spans="1:9" ht="13.5" x14ac:dyDescent="0.25">
      <c r="A680" s="3">
        <f>TITRES_STAT!B683</f>
        <v>42993</v>
      </c>
      <c r="B680" s="5">
        <f>TITRES_STAT!D683</f>
        <v>4.5090000000000003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6.6770018094061091E-3</v>
      </c>
      <c r="G680" s="2">
        <f t="shared" si="96"/>
        <v>4.4765213418369544E-3</v>
      </c>
      <c r="H680" s="2">
        <f t="shared" si="94"/>
        <v>1.491560365635648</v>
      </c>
      <c r="I680" s="2">
        <f t="shared" si="95"/>
        <v>59.864508450515522</v>
      </c>
    </row>
    <row r="681" spans="1:9" ht="13.5" x14ac:dyDescent="0.25">
      <c r="A681" s="3">
        <f>TITRES_STAT!B684</f>
        <v>42996</v>
      </c>
      <c r="B681" s="5">
        <f>TITRES_STAT!D684</f>
        <v>4.5030000000000001</v>
      </c>
      <c r="C681" s="2">
        <f t="shared" si="90"/>
        <v>-6.0000000000002274E-3</v>
      </c>
      <c r="D681" s="2">
        <f t="shared" si="91"/>
        <v>0</v>
      </c>
      <c r="E681" s="2">
        <f t="shared" si="92"/>
        <v>6.0000000000002274E-3</v>
      </c>
      <c r="F681" s="2">
        <f t="shared" si="96"/>
        <v>6.2000731087342442E-3</v>
      </c>
      <c r="G681" s="2">
        <f t="shared" si="96"/>
        <v>4.5853412459914743E-3</v>
      </c>
      <c r="H681" s="2">
        <f t="shared" si="94"/>
        <v>1.3521508599069645</v>
      </c>
      <c r="I681" s="2">
        <f t="shared" si="95"/>
        <v>57.485720110675494</v>
      </c>
    </row>
    <row r="682" spans="1:9" ht="13.5" x14ac:dyDescent="0.25">
      <c r="A682" s="3">
        <f>TITRES_STAT!B685</f>
        <v>42997</v>
      </c>
      <c r="B682" s="5">
        <f>TITRES_STAT!D685</f>
        <v>4.5030000000000001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5.7572107438246551E-3</v>
      </c>
      <c r="G682" s="2">
        <f t="shared" si="96"/>
        <v>4.2578168712777975E-3</v>
      </c>
      <c r="H682" s="2">
        <f t="shared" si="94"/>
        <v>1.3521508599069645</v>
      </c>
      <c r="I682" s="2">
        <f t="shared" si="95"/>
        <v>57.485720110675494</v>
      </c>
    </row>
    <row r="683" spans="1:9" ht="13.5" x14ac:dyDescent="0.25">
      <c r="A683" s="3">
        <f>TITRES_STAT!B686</f>
        <v>42998</v>
      </c>
      <c r="B683" s="5">
        <f>TITRES_STAT!D686</f>
        <v>4.5030000000000001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5.345981404980037E-3</v>
      </c>
      <c r="G683" s="2">
        <f t="shared" si="96"/>
        <v>3.953687094757955E-3</v>
      </c>
      <c r="H683" s="2">
        <f t="shared" si="94"/>
        <v>1.3521508599069645</v>
      </c>
      <c r="I683" s="2">
        <f t="shared" si="95"/>
        <v>57.485720110675494</v>
      </c>
    </row>
    <row r="684" spans="1:9" ht="13.5" x14ac:dyDescent="0.25">
      <c r="A684" s="3">
        <f>TITRES_STAT!B687</f>
        <v>43000</v>
      </c>
      <c r="B684" s="5">
        <f>TITRES_STAT!D687</f>
        <v>4.5030000000000001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4.9641255903386059E-3</v>
      </c>
      <c r="G684" s="2">
        <f t="shared" si="96"/>
        <v>3.6712808737038153E-3</v>
      </c>
      <c r="H684" s="2">
        <f t="shared" si="94"/>
        <v>1.3521508599069645</v>
      </c>
      <c r="I684" s="2">
        <f t="shared" si="95"/>
        <v>57.485720110675494</v>
      </c>
    </row>
    <row r="685" spans="1:9" ht="13.5" x14ac:dyDescent="0.25">
      <c r="A685" s="3">
        <f>TITRES_STAT!B688</f>
        <v>43003</v>
      </c>
      <c r="B685" s="5">
        <f>TITRES_STAT!D688</f>
        <v>4.492</v>
      </c>
      <c r="C685" s="2">
        <f t="shared" si="90"/>
        <v>-1.1000000000000121E-2</v>
      </c>
      <c r="D685" s="2">
        <f t="shared" si="91"/>
        <v>0</v>
      </c>
      <c r="E685" s="2">
        <f t="shared" si="92"/>
        <v>1.1000000000000121E-2</v>
      </c>
      <c r="F685" s="2">
        <f t="shared" ref="F685:G700" si="97">((F684*13)+D685)/14</f>
        <v>4.6095451910287055E-3</v>
      </c>
      <c r="G685" s="2">
        <f t="shared" si="97"/>
        <v>4.194760811296409E-3</v>
      </c>
      <c r="H685" s="2">
        <f t="shared" si="94"/>
        <v>1.0988815330340862</v>
      </c>
      <c r="I685" s="2">
        <f t="shared" si="95"/>
        <v>52.355576803116321</v>
      </c>
    </row>
    <row r="686" spans="1:9" ht="13.5" x14ac:dyDescent="0.25">
      <c r="A686" s="3">
        <f>TITRES_STAT!B689</f>
        <v>43004</v>
      </c>
      <c r="B686" s="5">
        <f>TITRES_STAT!D689</f>
        <v>4.492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4.2802919630980834E-3</v>
      </c>
      <c r="G686" s="2">
        <f t="shared" si="97"/>
        <v>3.8951350390609512E-3</v>
      </c>
      <c r="H686" s="2">
        <f t="shared" si="94"/>
        <v>1.0988815330340862</v>
      </c>
      <c r="I686" s="2">
        <f t="shared" si="95"/>
        <v>52.355576803116321</v>
      </c>
    </row>
    <row r="687" spans="1:9" ht="13.5" x14ac:dyDescent="0.25">
      <c r="A687" s="3">
        <f>TITRES_STAT!B690</f>
        <v>43005</v>
      </c>
      <c r="B687" s="5">
        <f>TITRES_STAT!D690</f>
        <v>4.492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3.9745568228767916E-3</v>
      </c>
      <c r="G687" s="2">
        <f t="shared" si="97"/>
        <v>3.6169111076994544E-3</v>
      </c>
      <c r="H687" s="2">
        <f t="shared" si="94"/>
        <v>1.0988815330340862</v>
      </c>
      <c r="I687" s="2">
        <f t="shared" si="95"/>
        <v>52.355576803116321</v>
      </c>
    </row>
    <row r="688" spans="1:9" ht="13.5" x14ac:dyDescent="0.25">
      <c r="A688" s="3">
        <f>TITRES_STAT!B691</f>
        <v>43006</v>
      </c>
      <c r="B688" s="5">
        <f>TITRES_STAT!D691</f>
        <v>4.4870000000000001</v>
      </c>
      <c r="C688" s="2">
        <f t="shared" si="90"/>
        <v>-4.9999999999998934E-3</v>
      </c>
      <c r="D688" s="2">
        <f t="shared" si="91"/>
        <v>0</v>
      </c>
      <c r="E688" s="2">
        <f t="shared" si="92"/>
        <v>4.9999999999998934E-3</v>
      </c>
      <c r="F688" s="2">
        <f t="shared" si="97"/>
        <v>3.690659906957021E-3</v>
      </c>
      <c r="G688" s="2">
        <f t="shared" si="97"/>
        <v>3.7157031714352001E-3</v>
      </c>
      <c r="H688" s="2">
        <f t="shared" si="94"/>
        <v>0.9932601547209956</v>
      </c>
      <c r="I688" s="2">
        <f t="shared" si="95"/>
        <v>49.830934129119044</v>
      </c>
    </row>
    <row r="689" spans="1:9" ht="13.5" x14ac:dyDescent="0.25">
      <c r="A689" s="3">
        <f>TITRES_STAT!B692</f>
        <v>43007</v>
      </c>
      <c r="B689" s="5">
        <f>TITRES_STAT!D692</f>
        <v>4.4870000000000001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3.427041342174377E-3</v>
      </c>
      <c r="G689" s="2">
        <f t="shared" si="97"/>
        <v>3.4502958020469717E-3</v>
      </c>
      <c r="H689" s="2">
        <f t="shared" si="94"/>
        <v>0.99326015472099571</v>
      </c>
      <c r="I689" s="2">
        <f t="shared" si="95"/>
        <v>49.830934129119044</v>
      </c>
    </row>
    <row r="690" spans="1:9" ht="13.5" x14ac:dyDescent="0.25">
      <c r="A690" s="3">
        <f>TITRES_STAT!B693</f>
        <v>43010</v>
      </c>
      <c r="B690" s="5">
        <f>TITRES_STAT!D693</f>
        <v>4.4870000000000001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3.182252674876207E-3</v>
      </c>
      <c r="G690" s="2">
        <f t="shared" si="97"/>
        <v>3.2038461019007593E-3</v>
      </c>
      <c r="H690" s="2">
        <f t="shared" si="94"/>
        <v>0.9932601547209956</v>
      </c>
      <c r="I690" s="2">
        <f t="shared" si="95"/>
        <v>49.830934129119044</v>
      </c>
    </row>
    <row r="691" spans="1:9" ht="13.5" x14ac:dyDescent="0.25">
      <c r="A691" s="3">
        <f>TITRES_STAT!B694</f>
        <v>43011</v>
      </c>
      <c r="B691" s="5">
        <f>TITRES_STAT!D694</f>
        <v>4.4870000000000001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2.9549489123850492E-3</v>
      </c>
      <c r="G691" s="2">
        <f t="shared" si="97"/>
        <v>2.9749999517649909E-3</v>
      </c>
      <c r="H691" s="2">
        <f t="shared" si="94"/>
        <v>0.9932601547209956</v>
      </c>
      <c r="I691" s="2">
        <f t="shared" si="95"/>
        <v>49.830934129119044</v>
      </c>
    </row>
    <row r="692" spans="1:9" ht="13.5" x14ac:dyDescent="0.25">
      <c r="A692" s="3">
        <f>TITRES_STAT!B695</f>
        <v>43012</v>
      </c>
      <c r="B692" s="5">
        <f>TITRES_STAT!D695</f>
        <v>4.4870000000000001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2.7438811329289743E-3</v>
      </c>
      <c r="G692" s="2">
        <f t="shared" si="97"/>
        <v>2.762499955210349E-3</v>
      </c>
      <c r="H692" s="2">
        <f t="shared" si="94"/>
        <v>0.99326015472099549</v>
      </c>
      <c r="I692" s="2">
        <f t="shared" si="95"/>
        <v>49.830934129119036</v>
      </c>
    </row>
    <row r="693" spans="1:9" ht="13.5" x14ac:dyDescent="0.25">
      <c r="A693" s="3">
        <f>TITRES_STAT!B696</f>
        <v>43013</v>
      </c>
      <c r="B693" s="5">
        <f>TITRES_STAT!D696</f>
        <v>4.4870000000000001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2.5478896234340477E-3</v>
      </c>
      <c r="G693" s="2">
        <f t="shared" si="97"/>
        <v>2.5651785298381811E-3</v>
      </c>
      <c r="H693" s="2">
        <f t="shared" si="94"/>
        <v>0.99326015472099549</v>
      </c>
      <c r="I693" s="2">
        <f t="shared" si="95"/>
        <v>49.830934129119036</v>
      </c>
    </row>
    <row r="694" spans="1:9" ht="13.5" x14ac:dyDescent="0.25">
      <c r="A694" s="3">
        <f>TITRES_STAT!B697</f>
        <v>43014</v>
      </c>
      <c r="B694" s="5">
        <f>TITRES_STAT!D697</f>
        <v>4.4870000000000001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2.3658975074744731E-3</v>
      </c>
      <c r="G694" s="2">
        <f t="shared" si="97"/>
        <v>2.3819514919925966E-3</v>
      </c>
      <c r="H694" s="2">
        <f t="shared" si="94"/>
        <v>0.99326015472099571</v>
      </c>
      <c r="I694" s="2">
        <f t="shared" si="95"/>
        <v>49.830934129119044</v>
      </c>
    </row>
    <row r="695" spans="1:9" ht="13.5" x14ac:dyDescent="0.25">
      <c r="A695" s="3">
        <f>TITRES_STAT!B698</f>
        <v>43017</v>
      </c>
      <c r="B695" s="5">
        <f>TITRES_STAT!D698</f>
        <v>4.4870000000000001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2.1969048283691536E-3</v>
      </c>
      <c r="G695" s="2">
        <f t="shared" si="97"/>
        <v>2.2118120997074112E-3</v>
      </c>
      <c r="H695" s="2">
        <f t="shared" si="94"/>
        <v>0.99326015472099571</v>
      </c>
      <c r="I695" s="2">
        <f t="shared" si="95"/>
        <v>49.830934129119044</v>
      </c>
    </row>
    <row r="696" spans="1:9" ht="13.5" x14ac:dyDescent="0.25">
      <c r="A696" s="3">
        <f>TITRES_STAT!B699</f>
        <v>43018</v>
      </c>
      <c r="B696" s="5">
        <f>TITRES_STAT!D699</f>
        <v>4.4870000000000001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2.0399830549142138E-3</v>
      </c>
      <c r="G696" s="2">
        <f t="shared" si="97"/>
        <v>2.0538255211568815E-3</v>
      </c>
      <c r="H696" s="2">
        <f t="shared" si="94"/>
        <v>0.99326015472099571</v>
      </c>
      <c r="I696" s="2">
        <f t="shared" si="95"/>
        <v>49.830934129119044</v>
      </c>
    </row>
    <row r="697" spans="1:9" ht="13.5" x14ac:dyDescent="0.25">
      <c r="A697" s="3">
        <f>TITRES_STAT!B700</f>
        <v>43019</v>
      </c>
      <c r="B697" s="5">
        <f>TITRES_STAT!D700</f>
        <v>4.4870000000000001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1.8942699795631984E-3</v>
      </c>
      <c r="G697" s="2">
        <f t="shared" si="97"/>
        <v>1.9071236982171043E-3</v>
      </c>
      <c r="H697" s="2">
        <f t="shared" si="94"/>
        <v>0.9932601547209956</v>
      </c>
      <c r="I697" s="2">
        <f t="shared" si="95"/>
        <v>49.830934129119044</v>
      </c>
    </row>
    <row r="698" spans="1:9" ht="13.5" x14ac:dyDescent="0.25">
      <c r="A698" s="3">
        <f>TITRES_STAT!B701</f>
        <v>43020</v>
      </c>
      <c r="B698" s="5">
        <f>TITRES_STAT!D701</f>
        <v>4.4870000000000001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1.7589649810229699E-3</v>
      </c>
      <c r="G698" s="2">
        <f t="shared" si="97"/>
        <v>1.7709005769158824E-3</v>
      </c>
      <c r="H698" s="2">
        <f t="shared" si="94"/>
        <v>0.99326015472099571</v>
      </c>
      <c r="I698" s="2">
        <f t="shared" si="95"/>
        <v>49.830934129119044</v>
      </c>
    </row>
    <row r="699" spans="1:9" ht="13.5" x14ac:dyDescent="0.25">
      <c r="A699" s="3">
        <f>TITRES_STAT!B702</f>
        <v>43021</v>
      </c>
      <c r="B699" s="5">
        <f>TITRES_STAT!D702</f>
        <v>4.4870000000000001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1.633324625235615E-3</v>
      </c>
      <c r="G699" s="2">
        <f t="shared" si="97"/>
        <v>1.6444076785647481E-3</v>
      </c>
      <c r="H699" s="2">
        <f t="shared" si="94"/>
        <v>0.99326015472099571</v>
      </c>
      <c r="I699" s="2">
        <f t="shared" si="95"/>
        <v>49.830934129119044</v>
      </c>
    </row>
    <row r="700" spans="1:9" ht="13.5" x14ac:dyDescent="0.25">
      <c r="A700" s="3">
        <f>TITRES_STAT!B703</f>
        <v>43024</v>
      </c>
      <c r="B700" s="5">
        <f>TITRES_STAT!D703</f>
        <v>4.4870000000000001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1.5166585805759282E-3</v>
      </c>
      <c r="G700" s="2">
        <f t="shared" si="97"/>
        <v>1.5269499872386948E-3</v>
      </c>
      <c r="H700" s="2">
        <f t="shared" si="94"/>
        <v>0.9932601547209956</v>
      </c>
      <c r="I700" s="2">
        <f t="shared" si="95"/>
        <v>49.830934129119044</v>
      </c>
    </row>
    <row r="701" spans="1:9" ht="13.5" x14ac:dyDescent="0.25">
      <c r="A701" s="3">
        <f>TITRES_STAT!B704</f>
        <v>43025</v>
      </c>
      <c r="B701" s="5">
        <f>TITRES_STAT!D704</f>
        <v>4.4870000000000001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1.4083258248205049E-3</v>
      </c>
      <c r="G701" s="2">
        <f t="shared" si="98"/>
        <v>1.4178821310073596E-3</v>
      </c>
      <c r="H701" s="2">
        <f t="shared" si="94"/>
        <v>0.9932601547209956</v>
      </c>
      <c r="I701" s="2">
        <f t="shared" si="95"/>
        <v>49.830934129119044</v>
      </c>
    </row>
    <row r="702" spans="1:9" ht="13.5" x14ac:dyDescent="0.25">
      <c r="A702" s="3">
        <f>TITRES_STAT!B705</f>
        <v>43026</v>
      </c>
      <c r="B702" s="5">
        <f>TITRES_STAT!D705</f>
        <v>4.4870000000000001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1.3077311230476117E-3</v>
      </c>
      <c r="G702" s="2">
        <f t="shared" si="98"/>
        <v>1.3166048359354052E-3</v>
      </c>
      <c r="H702" s="2">
        <f t="shared" si="94"/>
        <v>0.99326015472099571</v>
      </c>
      <c r="I702" s="2">
        <f t="shared" si="95"/>
        <v>49.830934129119044</v>
      </c>
    </row>
    <row r="703" spans="1:9" ht="13.5" x14ac:dyDescent="0.25">
      <c r="A703" s="3">
        <f>TITRES_STAT!B706</f>
        <v>43027</v>
      </c>
      <c r="B703" s="5">
        <f>TITRES_STAT!D706</f>
        <v>4.4870000000000001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1.2143217571156395E-3</v>
      </c>
      <c r="G703" s="2">
        <f t="shared" si="98"/>
        <v>1.2225616333685905E-3</v>
      </c>
      <c r="H703" s="2">
        <f t="shared" si="94"/>
        <v>0.99326015472099571</v>
      </c>
      <c r="I703" s="2">
        <f t="shared" si="95"/>
        <v>49.830934129119044</v>
      </c>
    </row>
    <row r="704" spans="1:9" ht="13.5" x14ac:dyDescent="0.25">
      <c r="A704" s="3">
        <f>TITRES_STAT!B707</f>
        <v>43028</v>
      </c>
      <c r="B704" s="5">
        <f>TITRES_STAT!D707</f>
        <v>4.4870000000000001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1.1275844887502367E-3</v>
      </c>
      <c r="G704" s="2">
        <f t="shared" si="98"/>
        <v>1.1352358024136911E-3</v>
      </c>
      <c r="H704" s="2">
        <f t="shared" si="94"/>
        <v>0.99326015472099582</v>
      </c>
      <c r="I704" s="2">
        <f t="shared" si="95"/>
        <v>49.830934129119044</v>
      </c>
    </row>
    <row r="705" spans="1:9" ht="13.5" x14ac:dyDescent="0.25">
      <c r="A705" s="3">
        <f>TITRES_STAT!B708</f>
        <v>43031</v>
      </c>
      <c r="B705" s="5">
        <f>TITRES_STAT!D708</f>
        <v>4.4870000000000001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1.0470427395537912E-3</v>
      </c>
      <c r="G705" s="2">
        <f t="shared" si="98"/>
        <v>1.0541475308127131E-3</v>
      </c>
      <c r="H705" s="2">
        <f t="shared" si="94"/>
        <v>0.99326015472099594</v>
      </c>
      <c r="I705" s="2">
        <f t="shared" si="95"/>
        <v>49.830934129119044</v>
      </c>
    </row>
    <row r="706" spans="1:9" ht="13.5" x14ac:dyDescent="0.25">
      <c r="A706" s="3">
        <f>TITRES_STAT!B709</f>
        <v>43032</v>
      </c>
      <c r="B706" s="5">
        <f>TITRES_STAT!D709</f>
        <v>4.4870000000000001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9.7225397244280615E-4</v>
      </c>
      <c r="G706" s="2">
        <f t="shared" si="98"/>
        <v>9.7885127861180505E-4</v>
      </c>
      <c r="H706" s="2">
        <f t="shared" si="94"/>
        <v>0.99326015472099594</v>
      </c>
      <c r="I706" s="2">
        <f t="shared" si="95"/>
        <v>49.830934129119044</v>
      </c>
    </row>
    <row r="707" spans="1:9" ht="13.5" x14ac:dyDescent="0.25">
      <c r="A707" s="3">
        <f>TITRES_STAT!B710</f>
        <v>43033</v>
      </c>
      <c r="B707" s="5">
        <f>TITRES_STAT!D710</f>
        <v>4.4870000000000001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9.0280726012546288E-4</v>
      </c>
      <c r="G707" s="2">
        <f t="shared" si="98"/>
        <v>9.0893333013953334E-4</v>
      </c>
      <c r="H707" s="2">
        <f t="shared" si="94"/>
        <v>0.99326015472099582</v>
      </c>
      <c r="I707" s="2">
        <f t="shared" si="95"/>
        <v>49.830934129119044</v>
      </c>
    </row>
    <row r="708" spans="1:9" ht="13.5" x14ac:dyDescent="0.25">
      <c r="A708" s="3">
        <f>TITRES_STAT!B711</f>
        <v>43034</v>
      </c>
      <c r="B708" s="5">
        <f>TITRES_STAT!D711</f>
        <v>4.4870000000000001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8.3832102725935834E-4</v>
      </c>
      <c r="G708" s="2">
        <f t="shared" si="98"/>
        <v>8.4400952084385237E-4</v>
      </c>
      <c r="H708" s="2">
        <f t="shared" si="94"/>
        <v>0.99326015472099582</v>
      </c>
      <c r="I708" s="2">
        <f t="shared" si="95"/>
        <v>49.830934129119044</v>
      </c>
    </row>
    <row r="709" spans="1:9" ht="13.5" x14ac:dyDescent="0.25">
      <c r="A709" s="3">
        <f>TITRES_STAT!B712</f>
        <v>43035</v>
      </c>
      <c r="B709" s="5">
        <f>TITRES_STAT!D712</f>
        <v>4.4870000000000001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7.7844095388368984E-4</v>
      </c>
      <c r="G709" s="2">
        <f t="shared" si="98"/>
        <v>7.8372312649786292E-4</v>
      </c>
      <c r="H709" s="2">
        <f t="shared" si="94"/>
        <v>0.99326015472099571</v>
      </c>
      <c r="I709" s="2">
        <f t="shared" si="95"/>
        <v>49.830934129119044</v>
      </c>
    </row>
    <row r="710" spans="1:9" ht="13.5" x14ac:dyDescent="0.25">
      <c r="A710" s="3">
        <f>TITRES_STAT!B713</f>
        <v>43038</v>
      </c>
      <c r="B710" s="5">
        <f>TITRES_STAT!D713</f>
        <v>4.4870000000000001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7.2283802860628342E-4</v>
      </c>
      <c r="G710" s="2">
        <f t="shared" si="98"/>
        <v>7.2774290317658699E-4</v>
      </c>
      <c r="H710" s="2">
        <f t="shared" si="94"/>
        <v>0.99326015472099571</v>
      </c>
      <c r="I710" s="2">
        <f t="shared" si="95"/>
        <v>49.830934129119044</v>
      </c>
    </row>
    <row r="711" spans="1:9" ht="13.5" x14ac:dyDescent="0.25">
      <c r="A711" s="3">
        <f>TITRES_STAT!B714</f>
        <v>43039</v>
      </c>
      <c r="B711" s="5">
        <f>TITRES_STAT!D714</f>
        <v>4.4870000000000001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6.7120674084869178E-4</v>
      </c>
      <c r="G711" s="2">
        <f t="shared" si="98"/>
        <v>6.757612672354023E-4</v>
      </c>
      <c r="H711" s="2">
        <f t="shared" si="94"/>
        <v>0.99326015472099571</v>
      </c>
      <c r="I711" s="2">
        <f t="shared" si="95"/>
        <v>49.830934129119044</v>
      </c>
    </row>
    <row r="712" spans="1:9" ht="13.5" x14ac:dyDescent="0.25">
      <c r="A712" s="3">
        <f>TITRES_STAT!B715</f>
        <v>43040</v>
      </c>
      <c r="B712" s="5">
        <f>TITRES_STAT!D715</f>
        <v>4.4870000000000001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6.2326340221664236E-4</v>
      </c>
      <c r="G712" s="2">
        <f t="shared" si="98"/>
        <v>6.2749260529001646E-4</v>
      </c>
      <c r="H712" s="2">
        <f t="shared" si="94"/>
        <v>0.9932601547209956</v>
      </c>
      <c r="I712" s="2">
        <f t="shared" si="95"/>
        <v>49.830934129119044</v>
      </c>
    </row>
    <row r="713" spans="1:9" ht="13.5" x14ac:dyDescent="0.25">
      <c r="A713" s="3">
        <f>TITRES_STAT!B716</f>
        <v>43041</v>
      </c>
      <c r="B713" s="5">
        <f>TITRES_STAT!D716</f>
        <v>4.4870000000000001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5.787445877725964E-4</v>
      </c>
      <c r="G713" s="2">
        <f t="shared" si="98"/>
        <v>5.8267170491215815E-4</v>
      </c>
      <c r="H713" s="2">
        <f t="shared" si="94"/>
        <v>0.99326015472099538</v>
      </c>
      <c r="I713" s="2">
        <f t="shared" si="95"/>
        <v>49.830934129119036</v>
      </c>
    </row>
    <row r="714" spans="1:9" ht="13.5" x14ac:dyDescent="0.25">
      <c r="A714" s="3">
        <f>TITRES_STAT!B717</f>
        <v>43042</v>
      </c>
      <c r="B714" s="5">
        <f>TITRES_STAT!D717</f>
        <v>4.4870000000000001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5.3740568864598238E-4</v>
      </c>
      <c r="G714" s="2">
        <f t="shared" si="98"/>
        <v>5.4105229741843264E-4</v>
      </c>
      <c r="H714" s="2">
        <f t="shared" si="94"/>
        <v>0.99326015472099538</v>
      </c>
      <c r="I714" s="2">
        <f t="shared" si="95"/>
        <v>49.830934129119036</v>
      </c>
    </row>
    <row r="715" spans="1:9" ht="13.5" x14ac:dyDescent="0.25">
      <c r="A715" s="3">
        <f>TITRES_STAT!B718</f>
        <v>43045</v>
      </c>
      <c r="B715" s="5">
        <f>TITRES_STAT!D718</f>
        <v>4.4870000000000001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4.9901956802841224E-4</v>
      </c>
      <c r="G715" s="2">
        <f t="shared" si="98"/>
        <v>5.0240570474568741E-4</v>
      </c>
      <c r="H715" s="2">
        <f t="shared" si="94"/>
        <v>0.99326015472099549</v>
      </c>
      <c r="I715" s="2">
        <f t="shared" si="95"/>
        <v>49.830934129119036</v>
      </c>
    </row>
    <row r="716" spans="1:9" ht="13.5" x14ac:dyDescent="0.25">
      <c r="A716" s="3">
        <f>TITRES_STAT!B719</f>
        <v>43046</v>
      </c>
      <c r="B716" s="5">
        <f>TITRES_STAT!D719</f>
        <v>4.4809999999999999</v>
      </c>
      <c r="C716" s="2">
        <f t="shared" si="99"/>
        <v>-6.0000000000002274E-3</v>
      </c>
      <c r="D716" s="2">
        <f t="shared" si="100"/>
        <v>0</v>
      </c>
      <c r="E716" s="2">
        <f t="shared" si="101"/>
        <v>6.0000000000002274E-3</v>
      </c>
      <c r="F716" s="2">
        <f t="shared" si="98"/>
        <v>4.6337531316923992E-4</v>
      </c>
      <c r="G716" s="2">
        <f t="shared" si="98"/>
        <v>8.9509101154958311E-4</v>
      </c>
      <c r="H716" s="2">
        <f t="shared" si="94"/>
        <v>0.51768513725441589</v>
      </c>
      <c r="I716" s="2">
        <f t="shared" si="95"/>
        <v>34.110180336281061</v>
      </c>
    </row>
    <row r="717" spans="1:9" ht="13.5" x14ac:dyDescent="0.25">
      <c r="A717" s="3">
        <f>TITRES_STAT!B720</f>
        <v>43047</v>
      </c>
      <c r="B717" s="5">
        <f>TITRES_STAT!D720</f>
        <v>4.4809999999999999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4.3027707651429421E-4</v>
      </c>
      <c r="G717" s="2">
        <f t="shared" si="102"/>
        <v>8.3115593929604143E-4</v>
      </c>
      <c r="H717" s="2">
        <f t="shared" si="94"/>
        <v>0.51768513725441589</v>
      </c>
      <c r="I717" s="2">
        <f t="shared" si="95"/>
        <v>34.110180336281061</v>
      </c>
    </row>
    <row r="718" spans="1:9" ht="13.5" x14ac:dyDescent="0.25">
      <c r="A718" s="3">
        <f>TITRES_STAT!B721</f>
        <v>43048</v>
      </c>
      <c r="B718" s="5">
        <f>TITRES_STAT!D721</f>
        <v>4.4870000000000001</v>
      </c>
      <c r="C718" s="2">
        <f t="shared" si="99"/>
        <v>6.0000000000002274E-3</v>
      </c>
      <c r="D718" s="2">
        <f t="shared" si="100"/>
        <v>6.0000000000002274E-3</v>
      </c>
      <c r="E718" s="2">
        <f t="shared" si="101"/>
        <v>0</v>
      </c>
      <c r="F718" s="2">
        <f t="shared" si="102"/>
        <v>8.2811442819186089E-4</v>
      </c>
      <c r="G718" s="2">
        <f t="shared" si="102"/>
        <v>7.7178765791775274E-4</v>
      </c>
      <c r="H718" s="2">
        <f t="shared" si="94"/>
        <v>1.0729822117473027</v>
      </c>
      <c r="I718" s="2">
        <f t="shared" si="95"/>
        <v>51.760319295885004</v>
      </c>
    </row>
    <row r="719" spans="1:9" ht="13.5" x14ac:dyDescent="0.25">
      <c r="A719" s="3">
        <f>TITRES_STAT!B722</f>
        <v>43049</v>
      </c>
      <c r="B719" s="5">
        <f>TITRES_STAT!D722</f>
        <v>4.4870000000000001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7.6896339760672804E-4</v>
      </c>
      <c r="G719" s="2">
        <f t="shared" si="102"/>
        <v>7.1665996806648464E-4</v>
      </c>
      <c r="H719" s="2">
        <f t="shared" si="94"/>
        <v>1.0729822117473027</v>
      </c>
      <c r="I719" s="2">
        <f t="shared" si="95"/>
        <v>51.760319295885004</v>
      </c>
    </row>
    <row r="720" spans="1:9" ht="13.5" x14ac:dyDescent="0.25">
      <c r="A720" s="3">
        <f>TITRES_STAT!B723</f>
        <v>43052</v>
      </c>
      <c r="B720" s="5">
        <f>TITRES_STAT!D723</f>
        <v>4.4870000000000001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7.1403744063481894E-4</v>
      </c>
      <c r="G720" s="2">
        <f t="shared" si="102"/>
        <v>6.6546997034744998E-4</v>
      </c>
      <c r="H720" s="2">
        <f t="shared" si="94"/>
        <v>1.0729822117473029</v>
      </c>
      <c r="I720" s="2">
        <f t="shared" si="95"/>
        <v>51.760319295885004</v>
      </c>
    </row>
    <row r="721" spans="1:9" ht="13.5" x14ac:dyDescent="0.25">
      <c r="A721" s="3">
        <f>TITRES_STAT!B724</f>
        <v>43053</v>
      </c>
      <c r="B721" s="5">
        <f>TITRES_STAT!D724</f>
        <v>4.4870000000000001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6.6303476630376053E-4</v>
      </c>
      <c r="G721" s="2">
        <f t="shared" si="102"/>
        <v>6.1793640103691779E-4</v>
      </c>
      <c r="H721" s="2">
        <f t="shared" ref="H721:H784" si="103">F721/G721</f>
        <v>1.0729822117473031</v>
      </c>
      <c r="I721" s="2">
        <f t="shared" ref="I721:I784" si="104">IF(G721=0,100,100-(100/(1+H721)))</f>
        <v>51.760319295885004</v>
      </c>
    </row>
    <row r="722" spans="1:9" ht="13.5" x14ac:dyDescent="0.25">
      <c r="A722" s="3">
        <f>TITRES_STAT!B725</f>
        <v>43054</v>
      </c>
      <c r="B722" s="5">
        <f>TITRES_STAT!D725</f>
        <v>4.4870000000000001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6.1567514013920622E-4</v>
      </c>
      <c r="G722" s="2">
        <f t="shared" si="102"/>
        <v>5.7379808667713794E-4</v>
      </c>
      <c r="H722" s="2">
        <f t="shared" si="103"/>
        <v>1.0729822117473031</v>
      </c>
      <c r="I722" s="2">
        <f t="shared" si="104"/>
        <v>51.760319295885004</v>
      </c>
    </row>
    <row r="723" spans="1:9" ht="13.5" x14ac:dyDescent="0.25">
      <c r="A723" s="3">
        <f>TITRES_STAT!B726</f>
        <v>43055</v>
      </c>
      <c r="B723" s="5">
        <f>TITRES_STAT!D726</f>
        <v>4.4870000000000001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5.7169834441497716E-4</v>
      </c>
      <c r="G723" s="2">
        <f t="shared" si="102"/>
        <v>5.3281250905734231E-4</v>
      </c>
      <c r="H723" s="2">
        <f t="shared" si="103"/>
        <v>1.0729822117473031</v>
      </c>
      <c r="I723" s="2">
        <f t="shared" si="104"/>
        <v>51.760319295885004</v>
      </c>
    </row>
    <row r="724" spans="1:9" ht="13.5" x14ac:dyDescent="0.25">
      <c r="A724" s="3">
        <f>TITRES_STAT!B727</f>
        <v>43056</v>
      </c>
      <c r="B724" s="5">
        <f>TITRES_STAT!D727</f>
        <v>4.4870000000000001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5.3086274838533591E-4</v>
      </c>
      <c r="G724" s="2">
        <f t="shared" si="102"/>
        <v>4.9475447269610353E-4</v>
      </c>
      <c r="H724" s="2">
        <f t="shared" si="103"/>
        <v>1.0729822117473031</v>
      </c>
      <c r="I724" s="2">
        <f t="shared" si="104"/>
        <v>51.760319295885004</v>
      </c>
    </row>
    <row r="725" spans="1:9" ht="13.5" x14ac:dyDescent="0.25">
      <c r="A725" s="3">
        <f>TITRES_STAT!B728</f>
        <v>43059</v>
      </c>
      <c r="B725" s="5">
        <f>TITRES_STAT!D728</f>
        <v>4.4870000000000001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4.9294398064352626E-4</v>
      </c>
      <c r="G725" s="2">
        <f t="shared" si="102"/>
        <v>4.5941486750352469E-4</v>
      </c>
      <c r="H725" s="2">
        <f t="shared" si="103"/>
        <v>1.0729822117473033</v>
      </c>
      <c r="I725" s="2">
        <f t="shared" si="104"/>
        <v>51.760319295885012</v>
      </c>
    </row>
    <row r="726" spans="1:9" ht="13.5" x14ac:dyDescent="0.25">
      <c r="A726" s="3">
        <f>TITRES_STAT!B729</f>
        <v>43060</v>
      </c>
      <c r="B726" s="5">
        <f>TITRES_STAT!D729</f>
        <v>4.4870000000000001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4.5773369631184585E-4</v>
      </c>
      <c r="G726" s="2">
        <f t="shared" si="102"/>
        <v>4.2659951982470151E-4</v>
      </c>
      <c r="H726" s="2">
        <f t="shared" si="103"/>
        <v>1.0729822117473033</v>
      </c>
      <c r="I726" s="2">
        <f t="shared" si="104"/>
        <v>51.760319295885012</v>
      </c>
    </row>
    <row r="727" spans="1:9" ht="13.5" x14ac:dyDescent="0.25">
      <c r="A727" s="3">
        <f>TITRES_STAT!B730</f>
        <v>43061</v>
      </c>
      <c r="B727" s="5">
        <f>TITRES_STAT!D730</f>
        <v>4.4870000000000001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4.2503843228957114E-4</v>
      </c>
      <c r="G727" s="2">
        <f t="shared" si="102"/>
        <v>3.9612812555150852E-4</v>
      </c>
      <c r="H727" s="2">
        <f t="shared" si="103"/>
        <v>1.0729822117473036</v>
      </c>
      <c r="I727" s="2">
        <f t="shared" si="104"/>
        <v>51.760319295885019</v>
      </c>
    </row>
    <row r="728" spans="1:9" ht="13.5" x14ac:dyDescent="0.25">
      <c r="A728" s="3">
        <f>TITRES_STAT!B731</f>
        <v>43062</v>
      </c>
      <c r="B728" s="5">
        <f>TITRES_STAT!D731</f>
        <v>4.4870000000000001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3.9467854426888753E-4</v>
      </c>
      <c r="G728" s="2">
        <f t="shared" si="102"/>
        <v>3.6783325944068646E-4</v>
      </c>
      <c r="H728" s="2">
        <f t="shared" si="103"/>
        <v>1.0729822117473036</v>
      </c>
      <c r="I728" s="2">
        <f t="shared" si="104"/>
        <v>51.760319295885019</v>
      </c>
    </row>
    <row r="729" spans="1:9" ht="13.5" x14ac:dyDescent="0.25">
      <c r="A729" s="3">
        <f>TITRES_STAT!B732</f>
        <v>43063</v>
      </c>
      <c r="B729" s="5">
        <f>TITRES_STAT!D732</f>
        <v>4.4870000000000001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3.6648721967825267E-4</v>
      </c>
      <c r="G729" s="2">
        <f t="shared" si="102"/>
        <v>3.4155945519492311E-4</v>
      </c>
      <c r="H729" s="2">
        <f t="shared" si="103"/>
        <v>1.0729822117473036</v>
      </c>
      <c r="I729" s="2">
        <f t="shared" si="104"/>
        <v>51.760319295885019</v>
      </c>
    </row>
    <row r="730" spans="1:9" ht="13.5" x14ac:dyDescent="0.25">
      <c r="A730" s="3">
        <f>TITRES_STAT!B733</f>
        <v>43066</v>
      </c>
      <c r="B730" s="5">
        <f>TITRES_STAT!D733</f>
        <v>4.5410000000000004</v>
      </c>
      <c r="C730" s="2">
        <f t="shared" si="99"/>
        <v>5.400000000000027E-2</v>
      </c>
      <c r="D730" s="2">
        <f t="shared" si="100"/>
        <v>5.400000000000027E-2</v>
      </c>
      <c r="E730" s="2">
        <f t="shared" si="101"/>
        <v>0</v>
      </c>
      <c r="F730" s="2">
        <f t="shared" si="102"/>
        <v>4.1974524182726829E-3</v>
      </c>
      <c r="G730" s="2">
        <f t="shared" si="102"/>
        <v>3.1716235125242863E-4</v>
      </c>
      <c r="H730" s="2">
        <f t="shared" si="103"/>
        <v>13.234396837132609</v>
      </c>
      <c r="I730" s="2">
        <f t="shared" si="104"/>
        <v>92.974763796163487</v>
      </c>
    </row>
    <row r="731" spans="1:9" ht="13.5" x14ac:dyDescent="0.25">
      <c r="A731" s="3">
        <f>TITRES_STAT!B734</f>
        <v>43067</v>
      </c>
      <c r="B731" s="5">
        <f>TITRES_STAT!D734</f>
        <v>4.5410000000000004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3.8976343883960628E-3</v>
      </c>
      <c r="G731" s="2">
        <f t="shared" si="102"/>
        <v>2.9450789759154087E-4</v>
      </c>
      <c r="H731" s="2">
        <f t="shared" si="103"/>
        <v>13.234396837132609</v>
      </c>
      <c r="I731" s="2">
        <f t="shared" si="104"/>
        <v>92.974763796163487</v>
      </c>
    </row>
    <row r="732" spans="1:9" ht="13.5" x14ac:dyDescent="0.25">
      <c r="A732" s="3">
        <f>TITRES_STAT!B735</f>
        <v>43068</v>
      </c>
      <c r="B732" s="5">
        <f>TITRES_STAT!D735</f>
        <v>4.5960000000000001</v>
      </c>
      <c r="C732" s="2">
        <f t="shared" si="99"/>
        <v>5.4999999999999716E-2</v>
      </c>
      <c r="D732" s="2">
        <f t="shared" si="100"/>
        <v>5.4999999999999716E-2</v>
      </c>
      <c r="E732" s="2">
        <f t="shared" si="101"/>
        <v>0</v>
      </c>
      <c r="F732" s="2">
        <f t="shared" si="102"/>
        <v>7.5478033606534668E-3</v>
      </c>
      <c r="G732" s="2">
        <f t="shared" si="102"/>
        <v>2.7347161919214511E-4</v>
      </c>
      <c r="H732" s="2">
        <f t="shared" si="103"/>
        <v>27.599951259842694</v>
      </c>
      <c r="I732" s="2">
        <f t="shared" si="104"/>
        <v>96.503490544740529</v>
      </c>
    </row>
    <row r="733" spans="1:9" ht="13.5" x14ac:dyDescent="0.25">
      <c r="A733" s="3">
        <f>TITRES_STAT!B736</f>
        <v>43069</v>
      </c>
      <c r="B733" s="5">
        <f>TITRES_STAT!D736</f>
        <v>4.5960000000000001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7.0086745491782189E-3</v>
      </c>
      <c r="G733" s="2">
        <f t="shared" si="105"/>
        <v>2.5393793210699188E-4</v>
      </c>
      <c r="H733" s="2">
        <f t="shared" si="103"/>
        <v>27.599951259842694</v>
      </c>
      <c r="I733" s="2">
        <f t="shared" si="104"/>
        <v>96.503490544740529</v>
      </c>
    </row>
    <row r="734" spans="1:9" ht="13.5" x14ac:dyDescent="0.25">
      <c r="A734" s="3">
        <f>TITRES_STAT!B737</f>
        <v>43073</v>
      </c>
      <c r="B734" s="5">
        <f>TITRES_STAT!D737</f>
        <v>4.5960000000000001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6.5080549385226321E-3</v>
      </c>
      <c r="G734" s="2">
        <f t="shared" si="105"/>
        <v>2.3579950838506389E-4</v>
      </c>
      <c r="H734" s="2">
        <f t="shared" si="103"/>
        <v>27.599951259842694</v>
      </c>
      <c r="I734" s="2">
        <f t="shared" si="104"/>
        <v>96.503490544740529</v>
      </c>
    </row>
    <row r="735" spans="1:9" ht="13.5" x14ac:dyDescent="0.25">
      <c r="A735" s="3">
        <f>TITRES_STAT!B738</f>
        <v>43074</v>
      </c>
      <c r="B735" s="5">
        <f>TITRES_STAT!D738</f>
        <v>4.5960000000000001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6.0431938714853011E-3</v>
      </c>
      <c r="G735" s="2">
        <f t="shared" si="105"/>
        <v>2.1895668635755932E-4</v>
      </c>
      <c r="H735" s="2">
        <f t="shared" si="103"/>
        <v>27.599951259842694</v>
      </c>
      <c r="I735" s="2">
        <f t="shared" si="104"/>
        <v>96.503490544740529</v>
      </c>
    </row>
    <row r="736" spans="1:9" ht="13.5" x14ac:dyDescent="0.25">
      <c r="A736" s="3">
        <f>TITRES_STAT!B739</f>
        <v>43075</v>
      </c>
      <c r="B736" s="5">
        <f>TITRES_STAT!D739</f>
        <v>4.5960000000000001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5.6115371663792079E-3</v>
      </c>
      <c r="G736" s="2">
        <f t="shared" si="105"/>
        <v>2.0331692304630507E-4</v>
      </c>
      <c r="H736" s="2">
        <f t="shared" si="103"/>
        <v>27.599951259842694</v>
      </c>
      <c r="I736" s="2">
        <f t="shared" si="104"/>
        <v>96.503490544740529</v>
      </c>
    </row>
    <row r="737" spans="1:9" ht="13.5" x14ac:dyDescent="0.25">
      <c r="A737" s="3">
        <f>TITRES_STAT!B740</f>
        <v>43076</v>
      </c>
      <c r="B737" s="5">
        <f>TITRES_STAT!D740</f>
        <v>4.5960000000000001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5.2107130830664075E-3</v>
      </c>
      <c r="G737" s="2">
        <f t="shared" si="105"/>
        <v>1.8879428568585472E-4</v>
      </c>
      <c r="H737" s="2">
        <f t="shared" si="103"/>
        <v>27.599951259842694</v>
      </c>
      <c r="I737" s="2">
        <f t="shared" si="104"/>
        <v>96.503490544740529</v>
      </c>
    </row>
    <row r="738" spans="1:9" ht="13.5" x14ac:dyDescent="0.25">
      <c r="A738" s="3">
        <f>TITRES_STAT!B741</f>
        <v>43077</v>
      </c>
      <c r="B738" s="5">
        <f>TITRES_STAT!D741</f>
        <v>4.5960000000000001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4.8385192914188069E-3</v>
      </c>
      <c r="G738" s="2">
        <f t="shared" si="105"/>
        <v>1.7530897956543652E-4</v>
      </c>
      <c r="H738" s="2">
        <f t="shared" si="103"/>
        <v>27.599951259842694</v>
      </c>
      <c r="I738" s="2">
        <f t="shared" si="104"/>
        <v>96.503490544740529</v>
      </c>
    </row>
    <row r="739" spans="1:9" ht="13.5" x14ac:dyDescent="0.25">
      <c r="A739" s="3">
        <f>TITRES_STAT!B742</f>
        <v>43080</v>
      </c>
      <c r="B739" s="5">
        <f>TITRES_STAT!D742</f>
        <v>4.5960000000000001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4.4929107706031786E-3</v>
      </c>
      <c r="G739" s="2">
        <f t="shared" si="105"/>
        <v>1.6278690959647678E-4</v>
      </c>
      <c r="H739" s="2">
        <f t="shared" si="103"/>
        <v>27.599951259842697</v>
      </c>
      <c r="I739" s="2">
        <f t="shared" si="104"/>
        <v>96.503490544740529</v>
      </c>
    </row>
    <row r="740" spans="1:9" ht="13.5" x14ac:dyDescent="0.25">
      <c r="A740" s="3">
        <f>TITRES_STAT!B743</f>
        <v>43081</v>
      </c>
      <c r="B740" s="5">
        <f>TITRES_STAT!D743</f>
        <v>4.5960000000000001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4.1719885727029516E-3</v>
      </c>
      <c r="G740" s="2">
        <f t="shared" si="105"/>
        <v>1.5115927319672842E-4</v>
      </c>
      <c r="H740" s="2">
        <f t="shared" si="103"/>
        <v>27.599951259842701</v>
      </c>
      <c r="I740" s="2">
        <f t="shared" si="104"/>
        <v>96.503490544740529</v>
      </c>
    </row>
    <row r="741" spans="1:9" ht="13.5" x14ac:dyDescent="0.25">
      <c r="A741" s="3">
        <f>TITRES_STAT!B744</f>
        <v>43082</v>
      </c>
      <c r="B741" s="5">
        <f>TITRES_STAT!D744</f>
        <v>4.5960000000000001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3.8739893889384552E-3</v>
      </c>
      <c r="G741" s="2">
        <f t="shared" si="105"/>
        <v>1.4036218225410498E-4</v>
      </c>
      <c r="H741" s="2">
        <f t="shared" si="103"/>
        <v>27.599951259842697</v>
      </c>
      <c r="I741" s="2">
        <f t="shared" si="104"/>
        <v>96.503490544740529</v>
      </c>
    </row>
    <row r="742" spans="1:9" ht="13.5" x14ac:dyDescent="0.25">
      <c r="A742" s="3">
        <f>TITRES_STAT!B745</f>
        <v>43083</v>
      </c>
      <c r="B742" s="5">
        <f>TITRES_STAT!D745</f>
        <v>4.5960000000000001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3.597275861157137E-3</v>
      </c>
      <c r="G742" s="2">
        <f t="shared" si="105"/>
        <v>1.3033631209309748E-4</v>
      </c>
      <c r="H742" s="2">
        <f t="shared" si="103"/>
        <v>27.599951259842697</v>
      </c>
      <c r="I742" s="2">
        <f t="shared" si="104"/>
        <v>96.503490544740529</v>
      </c>
    </row>
    <row r="743" spans="1:9" ht="13.5" x14ac:dyDescent="0.25">
      <c r="A743" s="3">
        <f>TITRES_STAT!B746</f>
        <v>43084</v>
      </c>
      <c r="B743" s="5">
        <f>TITRES_STAT!D746</f>
        <v>4.5960000000000001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3.3403275853601984E-3</v>
      </c>
      <c r="G743" s="2">
        <f t="shared" si="105"/>
        <v>1.2102657551501909E-4</v>
      </c>
      <c r="H743" s="2">
        <f t="shared" si="103"/>
        <v>27.599951259842694</v>
      </c>
      <c r="I743" s="2">
        <f t="shared" si="104"/>
        <v>96.503490544740529</v>
      </c>
    </row>
    <row r="744" spans="1:9" ht="13.5" x14ac:dyDescent="0.25">
      <c r="A744" s="3">
        <f>TITRES_STAT!B747</f>
        <v>43087</v>
      </c>
      <c r="B744" s="5">
        <f>TITRES_STAT!D747</f>
        <v>4.5960000000000001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3.1017327578344695E-3</v>
      </c>
      <c r="G744" s="2">
        <f t="shared" si="105"/>
        <v>1.1238182012108916E-4</v>
      </c>
      <c r="H744" s="2">
        <f t="shared" si="103"/>
        <v>27.599951259842694</v>
      </c>
      <c r="I744" s="2">
        <f t="shared" si="104"/>
        <v>96.503490544740529</v>
      </c>
    </row>
    <row r="745" spans="1:9" ht="13.5" x14ac:dyDescent="0.25">
      <c r="A745" s="3">
        <f>TITRES_STAT!B748</f>
        <v>43088</v>
      </c>
      <c r="B745" s="5">
        <f>TITRES_STAT!D748</f>
        <v>4.5960000000000001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2.8801804179891502E-3</v>
      </c>
      <c r="G745" s="2">
        <f t="shared" si="105"/>
        <v>1.0435454725529707E-4</v>
      </c>
      <c r="H745" s="2">
        <f t="shared" si="103"/>
        <v>27.599951259842694</v>
      </c>
      <c r="I745" s="2">
        <f t="shared" si="104"/>
        <v>96.503490544740529</v>
      </c>
    </row>
    <row r="746" spans="1:9" ht="13.5" x14ac:dyDescent="0.25">
      <c r="A746" s="3">
        <f>TITRES_STAT!B749</f>
        <v>43089</v>
      </c>
      <c r="B746" s="5">
        <f>TITRES_STAT!D749</f>
        <v>4.5910000000000002</v>
      </c>
      <c r="C746" s="2">
        <f t="shared" si="99"/>
        <v>-4.9999999999998934E-3</v>
      </c>
      <c r="D746" s="2">
        <f t="shared" si="100"/>
        <v>0</v>
      </c>
      <c r="E746" s="2">
        <f t="shared" si="101"/>
        <v>4.9999999999998934E-3</v>
      </c>
      <c r="F746" s="2">
        <f t="shared" si="105"/>
        <v>2.6744532452756395E-3</v>
      </c>
      <c r="G746" s="2">
        <f t="shared" si="105"/>
        <v>4.5404350816562536E-4</v>
      </c>
      <c r="H746" s="2">
        <f t="shared" si="103"/>
        <v>5.8903016939514439</v>
      </c>
      <c r="I746" s="2">
        <f t="shared" si="104"/>
        <v>85.486847391924272</v>
      </c>
    </row>
    <row r="747" spans="1:9" ht="13.5" x14ac:dyDescent="0.25">
      <c r="A747" s="3">
        <f>TITRES_STAT!B750</f>
        <v>43090</v>
      </c>
      <c r="B747" s="5">
        <f>TITRES_STAT!D750</f>
        <v>4.5910000000000002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2.4834208706130934E-3</v>
      </c>
      <c r="G747" s="2">
        <f t="shared" si="105"/>
        <v>4.2161182901093782E-4</v>
      </c>
      <c r="H747" s="2">
        <f t="shared" si="103"/>
        <v>5.8903016939514439</v>
      </c>
      <c r="I747" s="2">
        <f t="shared" si="104"/>
        <v>85.486847391924272</v>
      </c>
    </row>
    <row r="748" spans="1:9" ht="13.5" x14ac:dyDescent="0.25">
      <c r="A748" s="3">
        <f>TITRES_STAT!B751</f>
        <v>43091</v>
      </c>
      <c r="B748" s="5">
        <f>TITRES_STAT!D751</f>
        <v>4.5910000000000002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2.3060336655693009E-3</v>
      </c>
      <c r="G748" s="2">
        <f t="shared" si="105"/>
        <v>3.9149669836729945E-4</v>
      </c>
      <c r="H748" s="2">
        <f t="shared" si="103"/>
        <v>5.890301693951443</v>
      </c>
      <c r="I748" s="2">
        <f t="shared" si="104"/>
        <v>85.486847391924272</v>
      </c>
    </row>
    <row r="749" spans="1:9" ht="13.5" x14ac:dyDescent="0.25">
      <c r="A749" s="3">
        <f>TITRES_STAT!B752</f>
        <v>43094</v>
      </c>
      <c r="B749" s="5">
        <f>TITRES_STAT!D752</f>
        <v>4.5910000000000002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2.1413169751714938E-3</v>
      </c>
      <c r="G749" s="2">
        <f t="shared" si="106"/>
        <v>3.6353264848392093E-4</v>
      </c>
      <c r="H749" s="2">
        <f t="shared" si="103"/>
        <v>5.890301693951443</v>
      </c>
      <c r="I749" s="2">
        <f t="shared" si="104"/>
        <v>85.486847391924272</v>
      </c>
    </row>
    <row r="750" spans="1:9" ht="13.5" x14ac:dyDescent="0.25">
      <c r="A750" s="3">
        <f>TITRES_STAT!B753</f>
        <v>43095</v>
      </c>
      <c r="B750" s="5">
        <f>TITRES_STAT!D753</f>
        <v>4.5960000000000001</v>
      </c>
      <c r="C750" s="2">
        <f t="shared" si="99"/>
        <v>4.9999999999998934E-3</v>
      </c>
      <c r="D750" s="2">
        <f t="shared" si="100"/>
        <v>4.9999999999998934E-3</v>
      </c>
      <c r="E750" s="2">
        <f t="shared" si="101"/>
        <v>0</v>
      </c>
      <c r="F750" s="2">
        <f t="shared" si="106"/>
        <v>2.3455086198020938E-3</v>
      </c>
      <c r="G750" s="2">
        <f t="shared" si="106"/>
        <v>3.3756603073506946E-4</v>
      </c>
      <c r="H750" s="2">
        <f t="shared" si="103"/>
        <v>6.948295759187066</v>
      </c>
      <c r="I750" s="2">
        <f t="shared" si="104"/>
        <v>87.41868659273095</v>
      </c>
    </row>
    <row r="751" spans="1:9" ht="13.5" x14ac:dyDescent="0.25">
      <c r="A751" s="3">
        <f>TITRES_STAT!B754</f>
        <v>43096</v>
      </c>
      <c r="B751" s="5">
        <f>TITRES_STAT!D754</f>
        <v>4.4870000000000001</v>
      </c>
      <c r="C751" s="2">
        <f t="shared" si="99"/>
        <v>-0.10899999999999999</v>
      </c>
      <c r="D751" s="2">
        <f t="shared" si="100"/>
        <v>0</v>
      </c>
      <c r="E751" s="2">
        <f t="shared" si="101"/>
        <v>0.10899999999999999</v>
      </c>
      <c r="F751" s="2">
        <f t="shared" si="106"/>
        <v>2.1779722898162298E-3</v>
      </c>
      <c r="G751" s="2">
        <f t="shared" si="106"/>
        <v>8.099168457111134E-3</v>
      </c>
      <c r="H751" s="2">
        <f t="shared" si="103"/>
        <v>0.26891307439147694</v>
      </c>
      <c r="I751" s="2">
        <f t="shared" si="104"/>
        <v>21.192395272657862</v>
      </c>
    </row>
    <row r="752" spans="1:9" ht="13.5" x14ac:dyDescent="0.25">
      <c r="A752" s="3">
        <f>TITRES_STAT!B755</f>
        <v>43097</v>
      </c>
      <c r="B752" s="5">
        <f>TITRES_STAT!D755</f>
        <v>4.4870000000000001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2.022402840543642E-3</v>
      </c>
      <c r="G752" s="2">
        <f t="shared" si="106"/>
        <v>7.5206564244603381E-3</v>
      </c>
      <c r="H752" s="2">
        <f t="shared" si="103"/>
        <v>0.26891307439147694</v>
      </c>
      <c r="I752" s="2">
        <f t="shared" si="104"/>
        <v>21.192395272657862</v>
      </c>
    </row>
    <row r="753" spans="1:9" ht="13.5" x14ac:dyDescent="0.25">
      <c r="A753" s="3">
        <f>TITRES_STAT!B756</f>
        <v>43098</v>
      </c>
      <c r="B753" s="5">
        <f>TITRES_STAT!D756</f>
        <v>4.4870000000000001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1.8779454947905247E-3</v>
      </c>
      <c r="G753" s="2">
        <f t="shared" si="106"/>
        <v>6.9834666798560281E-3</v>
      </c>
      <c r="H753" s="2">
        <f t="shared" si="103"/>
        <v>0.26891307439147699</v>
      </c>
      <c r="I753" s="2">
        <f t="shared" si="104"/>
        <v>21.192395272657862</v>
      </c>
    </row>
    <row r="754" spans="1:9" ht="13.5" x14ac:dyDescent="0.25">
      <c r="A754" s="3">
        <f>TITRES_STAT!B757</f>
        <v>43102</v>
      </c>
      <c r="B754" s="5">
        <f>TITRES_STAT!D757</f>
        <v>4.4320000000000004</v>
      </c>
      <c r="C754" s="2">
        <f t="shared" si="99"/>
        <v>-5.4999999999999716E-2</v>
      </c>
      <c r="D754" s="2">
        <f t="shared" si="100"/>
        <v>0</v>
      </c>
      <c r="E754" s="2">
        <f t="shared" si="101"/>
        <v>5.4999999999999716E-2</v>
      </c>
      <c r="F754" s="2">
        <f t="shared" si="106"/>
        <v>1.7438065308769159E-3</v>
      </c>
      <c r="G754" s="2">
        <f t="shared" si="106"/>
        <v>1.0413219059866292E-2</v>
      </c>
      <c r="H754" s="2">
        <f t="shared" si="103"/>
        <v>0.16746085152455312</v>
      </c>
      <c r="I754" s="2">
        <f t="shared" si="104"/>
        <v>14.344022868593044</v>
      </c>
    </row>
    <row r="755" spans="1:9" ht="13.5" x14ac:dyDescent="0.25">
      <c r="A755" s="3">
        <f>TITRES_STAT!B758</f>
        <v>43103</v>
      </c>
      <c r="B755" s="5">
        <f>TITRES_STAT!D758</f>
        <v>4.4320000000000004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1.6192489215285648E-3</v>
      </c>
      <c r="G755" s="2">
        <f t="shared" si="106"/>
        <v>9.6694176984472718E-3</v>
      </c>
      <c r="H755" s="2">
        <f t="shared" si="103"/>
        <v>0.16746085152455312</v>
      </c>
      <c r="I755" s="2">
        <f t="shared" si="104"/>
        <v>14.344022868593044</v>
      </c>
    </row>
    <row r="756" spans="1:9" ht="13.5" x14ac:dyDescent="0.25">
      <c r="A756" s="3">
        <f>TITRES_STAT!B759</f>
        <v>43104</v>
      </c>
      <c r="B756" s="5">
        <f>TITRES_STAT!D759</f>
        <v>4.4320000000000004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1.5035882842765246E-3</v>
      </c>
      <c r="G756" s="2">
        <f t="shared" si="106"/>
        <v>8.9787450057010366E-3</v>
      </c>
      <c r="H756" s="2">
        <f t="shared" si="103"/>
        <v>0.16746085152455317</v>
      </c>
      <c r="I756" s="2">
        <f t="shared" si="104"/>
        <v>14.344022868593072</v>
      </c>
    </row>
    <row r="757" spans="1:9" ht="13.5" x14ac:dyDescent="0.25">
      <c r="A757" s="3">
        <f>TITRES_STAT!B760</f>
        <v>43105</v>
      </c>
      <c r="B757" s="5">
        <f>TITRES_STAT!D760</f>
        <v>4.4870000000000001</v>
      </c>
      <c r="C757" s="2">
        <f t="shared" si="99"/>
        <v>5.4999999999999716E-2</v>
      </c>
      <c r="D757" s="2">
        <f t="shared" si="100"/>
        <v>5.4999999999999716E-2</v>
      </c>
      <c r="E757" s="2">
        <f t="shared" si="101"/>
        <v>0</v>
      </c>
      <c r="F757" s="2">
        <f t="shared" si="106"/>
        <v>5.3247605496853237E-3</v>
      </c>
      <c r="G757" s="2">
        <f t="shared" si="106"/>
        <v>8.3374060767223909E-3</v>
      </c>
      <c r="H757" s="2">
        <f t="shared" si="103"/>
        <v>0.63865913459004731</v>
      </c>
      <c r="I757" s="2">
        <f t="shared" si="104"/>
        <v>38.974495739153475</v>
      </c>
    </row>
    <row r="758" spans="1:9" ht="13.5" x14ac:dyDescent="0.25">
      <c r="A758" s="3">
        <f>TITRES_STAT!B761</f>
        <v>43108</v>
      </c>
      <c r="B758" s="5">
        <f>TITRES_STAT!D761</f>
        <v>4.4870000000000001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4.9444205104220863E-3</v>
      </c>
      <c r="G758" s="2">
        <f t="shared" si="106"/>
        <v>7.7418770712422208E-3</v>
      </c>
      <c r="H758" s="2">
        <f t="shared" si="103"/>
        <v>0.63865913459004719</v>
      </c>
      <c r="I758" s="2">
        <f t="shared" si="104"/>
        <v>38.974495739153475</v>
      </c>
    </row>
    <row r="759" spans="1:9" ht="13.5" x14ac:dyDescent="0.25">
      <c r="A759" s="3">
        <f>TITRES_STAT!B762</f>
        <v>43109</v>
      </c>
      <c r="B759" s="5">
        <f>TITRES_STAT!D762</f>
        <v>4.4870000000000001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4.5912476168205093E-3</v>
      </c>
      <c r="G759" s="2">
        <f t="shared" si="106"/>
        <v>7.1888858518677767E-3</v>
      </c>
      <c r="H759" s="2">
        <f t="shared" si="103"/>
        <v>0.63865913459004731</v>
      </c>
      <c r="I759" s="2">
        <f t="shared" si="104"/>
        <v>38.974495739153475</v>
      </c>
    </row>
    <row r="760" spans="1:9" ht="13.5" x14ac:dyDescent="0.25">
      <c r="A760" s="3">
        <f>TITRES_STAT!B763</f>
        <v>43110</v>
      </c>
      <c r="B760" s="5">
        <f>TITRES_STAT!D763</f>
        <v>4.4870000000000001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4.2633013584761877E-3</v>
      </c>
      <c r="G760" s="2">
        <f t="shared" si="106"/>
        <v>6.6753940053057926E-3</v>
      </c>
      <c r="H760" s="2">
        <f t="shared" si="103"/>
        <v>0.63865913459004742</v>
      </c>
      <c r="I760" s="2">
        <f t="shared" si="104"/>
        <v>38.974495739153483</v>
      </c>
    </row>
    <row r="761" spans="1:9" ht="13.5" x14ac:dyDescent="0.25">
      <c r="A761" s="3">
        <f>TITRES_STAT!B764</f>
        <v>43111</v>
      </c>
      <c r="B761" s="5">
        <f>TITRES_STAT!D764</f>
        <v>4.4589999999999996</v>
      </c>
      <c r="C761" s="2">
        <f t="shared" si="99"/>
        <v>-2.8000000000000469E-2</v>
      </c>
      <c r="D761" s="2">
        <f t="shared" si="100"/>
        <v>0</v>
      </c>
      <c r="E761" s="2">
        <f t="shared" si="101"/>
        <v>2.8000000000000469E-2</v>
      </c>
      <c r="F761" s="2">
        <f t="shared" si="106"/>
        <v>3.9587798328707454E-3</v>
      </c>
      <c r="G761" s="2">
        <f t="shared" si="106"/>
        <v>8.1985801477839834E-3</v>
      </c>
      <c r="H761" s="2">
        <f t="shared" si="103"/>
        <v>0.48286163719955522</v>
      </c>
      <c r="I761" s="2">
        <f t="shared" si="104"/>
        <v>32.562824816984218</v>
      </c>
    </row>
    <row r="762" spans="1:9" ht="13.5" x14ac:dyDescent="0.25">
      <c r="A762" s="3">
        <f>TITRES_STAT!B765</f>
        <v>43112</v>
      </c>
      <c r="B762" s="5">
        <f>TITRES_STAT!D765</f>
        <v>4.4589999999999996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3.6760098448085496E-3</v>
      </c>
      <c r="G762" s="2">
        <f t="shared" si="106"/>
        <v>7.6129672800851278E-3</v>
      </c>
      <c r="H762" s="2">
        <f t="shared" si="103"/>
        <v>0.48286163719955522</v>
      </c>
      <c r="I762" s="2">
        <f t="shared" si="104"/>
        <v>32.562824816984218</v>
      </c>
    </row>
    <row r="763" spans="1:9" ht="13.5" x14ac:dyDescent="0.25">
      <c r="A763" s="3">
        <f>TITRES_STAT!B766</f>
        <v>43115</v>
      </c>
      <c r="B763" s="5">
        <f>TITRES_STAT!D766</f>
        <v>4.4589999999999996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3.4134377130365101E-3</v>
      </c>
      <c r="G763" s="2">
        <f t="shared" si="106"/>
        <v>7.0691839029361899E-3</v>
      </c>
      <c r="H763" s="2">
        <f t="shared" si="103"/>
        <v>0.48286163719955522</v>
      </c>
      <c r="I763" s="2">
        <f t="shared" si="104"/>
        <v>32.562824816984218</v>
      </c>
    </row>
    <row r="764" spans="1:9" ht="13.5" x14ac:dyDescent="0.25">
      <c r="A764" s="3">
        <f>TITRES_STAT!B767</f>
        <v>43116</v>
      </c>
      <c r="B764" s="5">
        <f>TITRES_STAT!D767</f>
        <v>4.4589999999999996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3.1696207335339022E-3</v>
      </c>
      <c r="G764" s="2">
        <f t="shared" si="106"/>
        <v>6.5642421955836045E-3</v>
      </c>
      <c r="H764" s="2">
        <f t="shared" si="103"/>
        <v>0.48286163719955522</v>
      </c>
      <c r="I764" s="2">
        <f t="shared" si="104"/>
        <v>32.562824816984218</v>
      </c>
    </row>
    <row r="765" spans="1:9" ht="13.5" x14ac:dyDescent="0.25">
      <c r="A765" s="3">
        <f>TITRES_STAT!B768</f>
        <v>43117</v>
      </c>
      <c r="B765" s="5">
        <f>TITRES_STAT!D768</f>
        <v>4.4589999999999996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2.9432192525671945E-3</v>
      </c>
      <c r="G765" s="2">
        <f t="shared" si="107"/>
        <v>6.0953677530419187E-3</v>
      </c>
      <c r="H765" s="2">
        <f t="shared" si="103"/>
        <v>0.48286163719955516</v>
      </c>
      <c r="I765" s="2">
        <f t="shared" si="104"/>
        <v>32.562824816984218</v>
      </c>
    </row>
    <row r="766" spans="1:9" ht="13.5" x14ac:dyDescent="0.25">
      <c r="A766" s="3">
        <f>TITRES_STAT!B769</f>
        <v>43118</v>
      </c>
      <c r="B766" s="5">
        <f>TITRES_STAT!D769</f>
        <v>4.4589999999999996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2.7329893059552519E-3</v>
      </c>
      <c r="G766" s="2">
        <f t="shared" si="107"/>
        <v>5.6599843421103529E-3</v>
      </c>
      <c r="H766" s="2">
        <f t="shared" si="103"/>
        <v>0.4828616371995551</v>
      </c>
      <c r="I766" s="2">
        <f t="shared" si="104"/>
        <v>32.562824816984218</v>
      </c>
    </row>
    <row r="767" spans="1:9" ht="13.5" x14ac:dyDescent="0.25">
      <c r="A767" s="3">
        <f>TITRES_STAT!B770</f>
        <v>43119</v>
      </c>
      <c r="B767" s="5">
        <f>TITRES_STAT!D770</f>
        <v>4.4589999999999996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2.5377757841013051E-3</v>
      </c>
      <c r="G767" s="2">
        <f t="shared" si="107"/>
        <v>5.2556997462453276E-3</v>
      </c>
      <c r="H767" s="2">
        <f t="shared" si="103"/>
        <v>0.48286163719955505</v>
      </c>
      <c r="I767" s="2">
        <f t="shared" si="104"/>
        <v>32.562824816984218</v>
      </c>
    </row>
    <row r="768" spans="1:9" ht="13.5" x14ac:dyDescent="0.25">
      <c r="A768" s="3">
        <f>TITRES_STAT!B771</f>
        <v>43122</v>
      </c>
      <c r="B768" s="5">
        <f>TITRES_STAT!D771</f>
        <v>4.4320000000000004</v>
      </c>
      <c r="C768" s="2">
        <f t="shared" si="99"/>
        <v>-2.6999999999999247E-2</v>
      </c>
      <c r="D768" s="2">
        <f t="shared" si="100"/>
        <v>0</v>
      </c>
      <c r="E768" s="2">
        <f t="shared" si="101"/>
        <v>2.6999999999999247E-2</v>
      </c>
      <c r="F768" s="2">
        <f t="shared" si="107"/>
        <v>2.356506085236926E-3</v>
      </c>
      <c r="G768" s="2">
        <f t="shared" si="107"/>
        <v>6.8088640500848932E-3</v>
      </c>
      <c r="H768" s="2">
        <f t="shared" si="103"/>
        <v>0.34609386645156248</v>
      </c>
      <c r="I768" s="2">
        <f t="shared" si="104"/>
        <v>25.710975666496452</v>
      </c>
    </row>
    <row r="769" spans="1:9" ht="13.5" x14ac:dyDescent="0.25">
      <c r="A769" s="3">
        <f>TITRES_STAT!B772</f>
        <v>43123</v>
      </c>
      <c r="B769" s="5">
        <f>TITRES_STAT!D772</f>
        <v>4.4870000000000001</v>
      </c>
      <c r="C769" s="2">
        <f t="shared" si="99"/>
        <v>5.4999999999999716E-2</v>
      </c>
      <c r="D769" s="2">
        <f t="shared" si="100"/>
        <v>5.4999999999999716E-2</v>
      </c>
      <c r="E769" s="2">
        <f t="shared" si="101"/>
        <v>0</v>
      </c>
      <c r="F769" s="2">
        <f t="shared" si="107"/>
        <v>6.1167556505771258E-3</v>
      </c>
      <c r="G769" s="2">
        <f t="shared" si="107"/>
        <v>6.3225166179359726E-3</v>
      </c>
      <c r="H769" s="2">
        <f t="shared" si="103"/>
        <v>0.96745584396328266</v>
      </c>
      <c r="I769" s="2">
        <f t="shared" si="104"/>
        <v>49.172938083043334</v>
      </c>
    </row>
    <row r="770" spans="1:9" ht="13.5" x14ac:dyDescent="0.25">
      <c r="A770" s="3">
        <f>TITRES_STAT!B773</f>
        <v>43124</v>
      </c>
      <c r="B770" s="5">
        <f>TITRES_STAT!D773</f>
        <v>4.4870000000000001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5.6798445326787595E-3</v>
      </c>
      <c r="G770" s="2">
        <f t="shared" si="107"/>
        <v>5.8709082880834037E-3</v>
      </c>
      <c r="H770" s="2">
        <f t="shared" si="103"/>
        <v>0.96745584396328255</v>
      </c>
      <c r="I770" s="2">
        <f t="shared" si="104"/>
        <v>49.172938083043334</v>
      </c>
    </row>
    <row r="771" spans="1:9" ht="13.5" x14ac:dyDescent="0.25">
      <c r="A771" s="3">
        <f>TITRES_STAT!B774</f>
        <v>43125</v>
      </c>
      <c r="B771" s="5">
        <f>TITRES_STAT!D774</f>
        <v>4.4870000000000001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5.2741413517731336E-3</v>
      </c>
      <c r="G771" s="2">
        <f t="shared" si="107"/>
        <v>5.4515576960774467E-3</v>
      </c>
      <c r="H771" s="2">
        <f t="shared" si="103"/>
        <v>0.96745584396328244</v>
      </c>
      <c r="I771" s="2">
        <f t="shared" si="104"/>
        <v>49.172938083043334</v>
      </c>
    </row>
    <row r="772" spans="1:9" ht="13.5" x14ac:dyDescent="0.25">
      <c r="A772" s="3">
        <f>TITRES_STAT!B775</f>
        <v>43126</v>
      </c>
      <c r="B772" s="5">
        <f>TITRES_STAT!D775</f>
        <v>4.4870000000000001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4.897416969503624E-3</v>
      </c>
      <c r="G772" s="2">
        <f t="shared" si="107"/>
        <v>5.0621607177862007E-3</v>
      </c>
      <c r="H772" s="2">
        <f t="shared" si="103"/>
        <v>0.96745584396328232</v>
      </c>
      <c r="I772" s="2">
        <f t="shared" si="104"/>
        <v>49.172938083043327</v>
      </c>
    </row>
    <row r="773" spans="1:9" ht="13.5" x14ac:dyDescent="0.25">
      <c r="A773" s="3">
        <f>TITRES_STAT!B776</f>
        <v>43129</v>
      </c>
      <c r="B773" s="5">
        <f>TITRES_STAT!D776</f>
        <v>4.4870000000000001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4.5476014716819366E-3</v>
      </c>
      <c r="G773" s="2">
        <f t="shared" si="107"/>
        <v>4.7005778093729004E-3</v>
      </c>
      <c r="H773" s="2">
        <f t="shared" si="103"/>
        <v>0.96745584396328244</v>
      </c>
      <c r="I773" s="2">
        <f t="shared" si="104"/>
        <v>49.172938083043334</v>
      </c>
    </row>
    <row r="774" spans="1:9" ht="13.5" x14ac:dyDescent="0.25">
      <c r="A774" s="3">
        <f>TITRES_STAT!B777</f>
        <v>43130</v>
      </c>
      <c r="B774" s="5">
        <f>TITRES_STAT!D777</f>
        <v>4.4809999999999999</v>
      </c>
      <c r="C774" s="2">
        <f t="shared" si="108"/>
        <v>-6.0000000000002274E-3</v>
      </c>
      <c r="D774" s="2">
        <f t="shared" si="109"/>
        <v>0</v>
      </c>
      <c r="E774" s="2">
        <f t="shared" si="110"/>
        <v>6.0000000000002274E-3</v>
      </c>
      <c r="F774" s="2">
        <f t="shared" si="107"/>
        <v>4.2227727951332271E-3</v>
      </c>
      <c r="G774" s="2">
        <f t="shared" si="107"/>
        <v>4.793393680131995E-3</v>
      </c>
      <c r="H774" s="2">
        <f t="shared" si="103"/>
        <v>0.88095680783243013</v>
      </c>
      <c r="I774" s="2">
        <f t="shared" si="104"/>
        <v>46.835568162121902</v>
      </c>
    </row>
    <row r="775" spans="1:9" ht="13.5" x14ac:dyDescent="0.25">
      <c r="A775" s="3">
        <f>TITRES_STAT!B778</f>
        <v>43131</v>
      </c>
      <c r="B775" s="5">
        <f>TITRES_STAT!D778</f>
        <v>4.4870000000000001</v>
      </c>
      <c r="C775" s="2">
        <f t="shared" si="108"/>
        <v>6.0000000000002274E-3</v>
      </c>
      <c r="D775" s="2">
        <f t="shared" si="109"/>
        <v>6.0000000000002274E-3</v>
      </c>
      <c r="E775" s="2">
        <f t="shared" si="110"/>
        <v>0</v>
      </c>
      <c r="F775" s="2">
        <f t="shared" si="107"/>
        <v>4.3497175954808698E-3</v>
      </c>
      <c r="G775" s="2">
        <f t="shared" si="107"/>
        <v>4.4510084172654238E-3</v>
      </c>
      <c r="H775" s="2">
        <f t="shared" si="103"/>
        <v>0.97724317451486997</v>
      </c>
      <c r="I775" s="2">
        <f t="shared" si="104"/>
        <v>49.424531444122607</v>
      </c>
    </row>
    <row r="776" spans="1:9" ht="13.5" x14ac:dyDescent="0.25">
      <c r="A776" s="3">
        <f>TITRES_STAT!B779</f>
        <v>43132</v>
      </c>
      <c r="B776" s="5">
        <f>TITRES_STAT!D779</f>
        <v>4.4870000000000001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4.0390234815179506E-3</v>
      </c>
      <c r="G776" s="2">
        <f t="shared" si="107"/>
        <v>4.1330792446036078E-3</v>
      </c>
      <c r="H776" s="2">
        <f t="shared" si="103"/>
        <v>0.97724317451486997</v>
      </c>
      <c r="I776" s="2">
        <f t="shared" si="104"/>
        <v>49.424531444122607</v>
      </c>
    </row>
    <row r="777" spans="1:9" ht="13.5" x14ac:dyDescent="0.25">
      <c r="A777" s="3">
        <f>TITRES_STAT!B780</f>
        <v>43133</v>
      </c>
      <c r="B777" s="5">
        <f>TITRES_STAT!D780</f>
        <v>4.4370000000000003</v>
      </c>
      <c r="C777" s="2">
        <f t="shared" si="108"/>
        <v>-4.9999999999999822E-2</v>
      </c>
      <c r="D777" s="2">
        <f t="shared" si="109"/>
        <v>0</v>
      </c>
      <c r="E777" s="2">
        <f t="shared" si="110"/>
        <v>4.9999999999999822E-2</v>
      </c>
      <c r="F777" s="2">
        <f t="shared" si="107"/>
        <v>3.7505218042666682E-3</v>
      </c>
      <c r="G777" s="2">
        <f t="shared" si="107"/>
        <v>7.4092878699890518E-3</v>
      </c>
      <c r="H777" s="2">
        <f t="shared" si="103"/>
        <v>0.50619194045057536</v>
      </c>
      <c r="I777" s="2">
        <f t="shared" si="104"/>
        <v>33.607399353043192</v>
      </c>
    </row>
    <row r="778" spans="1:9" ht="13.5" x14ac:dyDescent="0.25">
      <c r="A778" s="3">
        <f>TITRES_STAT!B781</f>
        <v>43136</v>
      </c>
      <c r="B778" s="5">
        <f>TITRES_STAT!D781</f>
        <v>4.4370000000000003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3.4826273896761918E-3</v>
      </c>
      <c r="G778" s="2">
        <f t="shared" si="107"/>
        <v>6.8800530221326903E-3</v>
      </c>
      <c r="H778" s="2">
        <f t="shared" si="103"/>
        <v>0.50619194045057536</v>
      </c>
      <c r="I778" s="2">
        <f t="shared" si="104"/>
        <v>33.607399353043192</v>
      </c>
    </row>
    <row r="779" spans="1:9" ht="13.5" x14ac:dyDescent="0.25">
      <c r="A779" s="3">
        <f>TITRES_STAT!B782</f>
        <v>43137</v>
      </c>
      <c r="B779" s="5">
        <f>TITRES_STAT!D782</f>
        <v>4.383</v>
      </c>
      <c r="C779" s="2">
        <f t="shared" si="108"/>
        <v>-5.400000000000027E-2</v>
      </c>
      <c r="D779" s="2">
        <f t="shared" si="109"/>
        <v>0</v>
      </c>
      <c r="E779" s="2">
        <f t="shared" si="110"/>
        <v>5.400000000000027E-2</v>
      </c>
      <c r="F779" s="2">
        <f t="shared" si="107"/>
        <v>3.2338682904136068E-3</v>
      </c>
      <c r="G779" s="2">
        <f t="shared" si="107"/>
        <v>1.0245763520551803E-2</v>
      </c>
      <c r="H779" s="2">
        <f t="shared" si="103"/>
        <v>0.31562979995847507</v>
      </c>
      <c r="I779" s="2">
        <f t="shared" si="104"/>
        <v>23.9907761262657</v>
      </c>
    </row>
    <row r="780" spans="1:9" ht="13.5" x14ac:dyDescent="0.25">
      <c r="A780" s="3">
        <f>TITRES_STAT!B783</f>
        <v>43138</v>
      </c>
      <c r="B780" s="5">
        <f>TITRES_STAT!D783</f>
        <v>4.4370000000000003</v>
      </c>
      <c r="C780" s="2">
        <f t="shared" si="108"/>
        <v>5.400000000000027E-2</v>
      </c>
      <c r="D780" s="2">
        <f t="shared" si="109"/>
        <v>5.400000000000027E-2</v>
      </c>
      <c r="E780" s="2">
        <f t="shared" si="110"/>
        <v>0</v>
      </c>
      <c r="F780" s="2">
        <f t="shared" si="107"/>
        <v>6.8600205553840821E-3</v>
      </c>
      <c r="G780" s="2">
        <f t="shared" si="107"/>
        <v>9.5139232690838165E-3</v>
      </c>
      <c r="H780" s="2">
        <f t="shared" si="103"/>
        <v>0.72105064980671185</v>
      </c>
      <c r="I780" s="2">
        <f t="shared" si="104"/>
        <v>41.895957558697752</v>
      </c>
    </row>
    <row r="781" spans="1:9" ht="13.5" x14ac:dyDescent="0.25">
      <c r="A781" s="3">
        <f>TITRES_STAT!B784</f>
        <v>43139</v>
      </c>
      <c r="B781" s="5">
        <f>TITRES_STAT!D784</f>
        <v>4.4370000000000003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6.3700190871423621E-3</v>
      </c>
      <c r="G781" s="2">
        <f t="shared" si="111"/>
        <v>8.8343573212921155E-3</v>
      </c>
      <c r="H781" s="2">
        <f t="shared" si="103"/>
        <v>0.72105064980671185</v>
      </c>
      <c r="I781" s="2">
        <f t="shared" si="104"/>
        <v>41.895957558697752</v>
      </c>
    </row>
    <row r="782" spans="1:9" ht="13.5" x14ac:dyDescent="0.25">
      <c r="A782" s="3">
        <f>TITRES_STAT!B785</f>
        <v>43140</v>
      </c>
      <c r="B782" s="5">
        <f>TITRES_STAT!D785</f>
        <v>4.4370000000000003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5.9150177237750502E-3</v>
      </c>
      <c r="G782" s="2">
        <f t="shared" si="111"/>
        <v>8.2033317983426796E-3</v>
      </c>
      <c r="H782" s="2">
        <f t="shared" si="103"/>
        <v>0.72105064980671174</v>
      </c>
      <c r="I782" s="2">
        <f t="shared" si="104"/>
        <v>41.895957558697745</v>
      </c>
    </row>
    <row r="783" spans="1:9" ht="13.5" x14ac:dyDescent="0.25">
      <c r="A783" s="3">
        <f>TITRES_STAT!B786</f>
        <v>43143</v>
      </c>
      <c r="B783" s="5">
        <f>TITRES_STAT!D786</f>
        <v>4.4370000000000003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5.4925164577911186E-3</v>
      </c>
      <c r="G783" s="2">
        <f t="shared" si="111"/>
        <v>7.6173795270324885E-3</v>
      </c>
      <c r="H783" s="2">
        <f t="shared" si="103"/>
        <v>0.72105064980671174</v>
      </c>
      <c r="I783" s="2">
        <f t="shared" si="104"/>
        <v>41.895957558697745</v>
      </c>
    </row>
    <row r="784" spans="1:9" ht="13.5" x14ac:dyDescent="0.25">
      <c r="A784" s="3">
        <f>TITRES_STAT!B787</f>
        <v>43144</v>
      </c>
      <c r="B784" s="5">
        <f>TITRES_STAT!D787</f>
        <v>4.4370000000000003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5.1001938536631821E-3</v>
      </c>
      <c r="G784" s="2">
        <f t="shared" si="111"/>
        <v>7.0732809893873103E-3</v>
      </c>
      <c r="H784" s="2">
        <f t="shared" si="103"/>
        <v>0.72105064980671185</v>
      </c>
      <c r="I784" s="2">
        <f t="shared" si="104"/>
        <v>41.895957558697752</v>
      </c>
    </row>
    <row r="785" spans="1:9" ht="13.5" x14ac:dyDescent="0.25">
      <c r="A785" s="3">
        <f>TITRES_STAT!B788</f>
        <v>43145</v>
      </c>
      <c r="B785" s="5">
        <f>TITRES_STAT!D788</f>
        <v>4.4370000000000003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4.7358942926872408E-3</v>
      </c>
      <c r="G785" s="2">
        <f t="shared" si="111"/>
        <v>6.568046633002503E-3</v>
      </c>
      <c r="H785" s="2">
        <f t="shared" ref="H785:H848" si="112">F785/G785</f>
        <v>0.72105064980671185</v>
      </c>
      <c r="I785" s="2">
        <f t="shared" ref="I785:I848" si="113">IF(G785=0,100,100-(100/(1+H785)))</f>
        <v>41.895957558697752</v>
      </c>
    </row>
    <row r="786" spans="1:9" ht="13.5" x14ac:dyDescent="0.25">
      <c r="A786" s="3">
        <f>TITRES_STAT!B789</f>
        <v>43146</v>
      </c>
      <c r="B786" s="5">
        <f>TITRES_STAT!D789</f>
        <v>4.4370000000000003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4.3976161289238664E-3</v>
      </c>
      <c r="G786" s="2">
        <f t="shared" si="111"/>
        <v>6.0989004449308959E-3</v>
      </c>
      <c r="H786" s="2">
        <f t="shared" si="112"/>
        <v>0.72105064980671185</v>
      </c>
      <c r="I786" s="2">
        <f t="shared" si="113"/>
        <v>41.895957558697752</v>
      </c>
    </row>
    <row r="787" spans="1:9" ht="13.5" x14ac:dyDescent="0.25">
      <c r="A787" s="3">
        <f>TITRES_STAT!B790</f>
        <v>43147</v>
      </c>
      <c r="B787" s="5">
        <f>TITRES_STAT!D790</f>
        <v>4.4870000000000001</v>
      </c>
      <c r="C787" s="2">
        <f t="shared" si="108"/>
        <v>4.9999999999999822E-2</v>
      </c>
      <c r="D787" s="2">
        <f t="shared" si="109"/>
        <v>4.9999999999999822E-2</v>
      </c>
      <c r="E787" s="2">
        <f t="shared" si="110"/>
        <v>0</v>
      </c>
      <c r="F787" s="2">
        <f t="shared" si="111"/>
        <v>7.6549292625721493E-3</v>
      </c>
      <c r="G787" s="2">
        <f t="shared" si="111"/>
        <v>5.6632646988644033E-3</v>
      </c>
      <c r="H787" s="2">
        <f t="shared" si="112"/>
        <v>1.351681348058323</v>
      </c>
      <c r="I787" s="2">
        <f t="shared" si="113"/>
        <v>57.477232158784823</v>
      </c>
    </row>
    <row r="788" spans="1:9" ht="13.5" x14ac:dyDescent="0.25">
      <c r="A788" s="3">
        <f>TITRES_STAT!B791</f>
        <v>43150</v>
      </c>
      <c r="B788" s="5">
        <f>TITRES_STAT!D791</f>
        <v>4.4870000000000001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7.108148600959853E-3</v>
      </c>
      <c r="G788" s="2">
        <f t="shared" si="111"/>
        <v>5.2587457918026603E-3</v>
      </c>
      <c r="H788" s="2">
        <f t="shared" si="112"/>
        <v>1.351681348058323</v>
      </c>
      <c r="I788" s="2">
        <f t="shared" si="113"/>
        <v>57.477232158784823</v>
      </c>
    </row>
    <row r="789" spans="1:9" ht="13.5" x14ac:dyDescent="0.25">
      <c r="A789" s="3">
        <f>TITRES_STAT!B792</f>
        <v>43151</v>
      </c>
      <c r="B789" s="5">
        <f>TITRES_STAT!D792</f>
        <v>4.4870000000000001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6.6004237008912914E-3</v>
      </c>
      <c r="G789" s="2">
        <f t="shared" si="111"/>
        <v>4.8831210923881846E-3</v>
      </c>
      <c r="H789" s="2">
        <f t="shared" si="112"/>
        <v>1.3516813480583227</v>
      </c>
      <c r="I789" s="2">
        <f t="shared" si="113"/>
        <v>57.477232158784823</v>
      </c>
    </row>
    <row r="790" spans="1:9" ht="13.5" x14ac:dyDescent="0.25">
      <c r="A790" s="3">
        <f>TITRES_STAT!B793</f>
        <v>43152</v>
      </c>
      <c r="B790" s="5">
        <f>TITRES_STAT!D793</f>
        <v>4.5960000000000001</v>
      </c>
      <c r="C790" s="2">
        <f t="shared" si="108"/>
        <v>0.10899999999999999</v>
      </c>
      <c r="D790" s="2">
        <f t="shared" si="109"/>
        <v>0.10899999999999999</v>
      </c>
      <c r="E790" s="2">
        <f t="shared" si="110"/>
        <v>0</v>
      </c>
      <c r="F790" s="2">
        <f t="shared" si="111"/>
        <v>1.3914679150827626E-2</v>
      </c>
      <c r="G790" s="2">
        <f t="shared" si="111"/>
        <v>4.5343267286461712E-3</v>
      </c>
      <c r="H790" s="2">
        <f t="shared" si="112"/>
        <v>3.0687420610693787</v>
      </c>
      <c r="I790" s="2">
        <f t="shared" si="113"/>
        <v>75.422379079563171</v>
      </c>
    </row>
    <row r="791" spans="1:9" ht="13.5" x14ac:dyDescent="0.25">
      <c r="A791" s="3">
        <f>TITRES_STAT!B794</f>
        <v>43153</v>
      </c>
      <c r="B791" s="5">
        <f>TITRES_STAT!D794</f>
        <v>4.7549999999999999</v>
      </c>
      <c r="C791" s="2">
        <f t="shared" si="108"/>
        <v>0.15899999999999981</v>
      </c>
      <c r="D791" s="2">
        <f t="shared" si="109"/>
        <v>0.15899999999999981</v>
      </c>
      <c r="E791" s="2">
        <f t="shared" si="110"/>
        <v>0</v>
      </c>
      <c r="F791" s="2">
        <f t="shared" si="111"/>
        <v>2.4277916354339926E-2</v>
      </c>
      <c r="G791" s="2">
        <f t="shared" si="111"/>
        <v>4.2104462480285878E-3</v>
      </c>
      <c r="H791" s="2">
        <f t="shared" si="112"/>
        <v>5.7661147831319104</v>
      </c>
      <c r="I791" s="2">
        <f t="shared" si="113"/>
        <v>85.220469471002403</v>
      </c>
    </row>
    <row r="792" spans="1:9" ht="13.5" x14ac:dyDescent="0.25">
      <c r="A792" s="3">
        <f>TITRES_STAT!B795</f>
        <v>43154</v>
      </c>
      <c r="B792" s="5">
        <f>TITRES_STAT!D795</f>
        <v>4.968</v>
      </c>
      <c r="C792" s="2">
        <f t="shared" si="108"/>
        <v>0.21300000000000008</v>
      </c>
      <c r="D792" s="2">
        <f t="shared" si="109"/>
        <v>0.21300000000000008</v>
      </c>
      <c r="E792" s="2">
        <f t="shared" si="110"/>
        <v>0</v>
      </c>
      <c r="F792" s="2">
        <f t="shared" si="111"/>
        <v>3.77580651861728E-2</v>
      </c>
      <c r="G792" s="2">
        <f t="shared" si="111"/>
        <v>3.9097000874551173E-3</v>
      </c>
      <c r="H792" s="2">
        <f t="shared" si="112"/>
        <v>9.6575349365864263</v>
      </c>
      <c r="I792" s="2">
        <f t="shared" si="113"/>
        <v>90.616967188471662</v>
      </c>
    </row>
    <row r="793" spans="1:9" ht="13.5" x14ac:dyDescent="0.25">
      <c r="A793" s="3">
        <f>TITRES_STAT!B796</f>
        <v>43157</v>
      </c>
      <c r="B793" s="5">
        <f>TITRES_STAT!D796</f>
        <v>4.93</v>
      </c>
      <c r="C793" s="2">
        <f t="shared" si="108"/>
        <v>-3.8000000000000256E-2</v>
      </c>
      <c r="D793" s="2">
        <f t="shared" si="109"/>
        <v>0</v>
      </c>
      <c r="E793" s="2">
        <f t="shared" si="110"/>
        <v>3.8000000000000256E-2</v>
      </c>
      <c r="F793" s="2">
        <f t="shared" si="111"/>
        <v>3.5061060530017597E-2</v>
      </c>
      <c r="G793" s="2">
        <f t="shared" si="111"/>
        <v>6.3447215097797698E-3</v>
      </c>
      <c r="H793" s="2">
        <f t="shared" si="112"/>
        <v>5.5260204054621456</v>
      </c>
      <c r="I793" s="2">
        <f t="shared" si="113"/>
        <v>84.676725816501886</v>
      </c>
    </row>
    <row r="794" spans="1:9" ht="13.5" x14ac:dyDescent="0.25">
      <c r="A794" s="3">
        <f>TITRES_STAT!B797</f>
        <v>43158</v>
      </c>
      <c r="B794" s="5">
        <f>TITRES_STAT!D797</f>
        <v>5.149</v>
      </c>
      <c r="C794" s="2">
        <f t="shared" si="108"/>
        <v>0.21900000000000031</v>
      </c>
      <c r="D794" s="2">
        <f t="shared" si="109"/>
        <v>0.21900000000000031</v>
      </c>
      <c r="E794" s="2">
        <f t="shared" si="110"/>
        <v>0</v>
      </c>
      <c r="F794" s="2">
        <f t="shared" si="111"/>
        <v>4.8199556206444935E-2</v>
      </c>
      <c r="G794" s="2">
        <f t="shared" si="111"/>
        <v>5.8915271162240717E-3</v>
      </c>
      <c r="H794" s="2">
        <f t="shared" si="112"/>
        <v>8.1811651301261303</v>
      </c>
      <c r="I794" s="2">
        <f t="shared" si="113"/>
        <v>89.108136213358122</v>
      </c>
    </row>
    <row r="795" spans="1:9" ht="13.5" x14ac:dyDescent="0.25">
      <c r="A795" s="3">
        <f>TITRES_STAT!B798</f>
        <v>43159</v>
      </c>
      <c r="B795" s="5">
        <f>TITRES_STAT!D798</f>
        <v>5.1379999999999999</v>
      </c>
      <c r="C795" s="2">
        <f t="shared" si="108"/>
        <v>-1.1000000000000121E-2</v>
      </c>
      <c r="D795" s="2">
        <f t="shared" si="109"/>
        <v>0</v>
      </c>
      <c r="E795" s="2">
        <f t="shared" si="110"/>
        <v>1.1000000000000121E-2</v>
      </c>
      <c r="F795" s="2">
        <f t="shared" si="111"/>
        <v>4.4756730763127438E-2</v>
      </c>
      <c r="G795" s="2">
        <f t="shared" si="111"/>
        <v>6.2564180364937895E-3</v>
      </c>
      <c r="H795" s="2">
        <f t="shared" si="112"/>
        <v>7.1537308571870817</v>
      </c>
      <c r="I795" s="2">
        <f t="shared" si="113"/>
        <v>87.735675637140361</v>
      </c>
    </row>
    <row r="796" spans="1:9" ht="13.5" x14ac:dyDescent="0.25">
      <c r="A796" s="3">
        <f>TITRES_STAT!B799</f>
        <v>43160</v>
      </c>
      <c r="B796" s="5">
        <f>TITRES_STAT!D799</f>
        <v>5.0890000000000004</v>
      </c>
      <c r="C796" s="2">
        <f t="shared" si="108"/>
        <v>-4.8999999999999488E-2</v>
      </c>
      <c r="D796" s="2">
        <f t="shared" si="109"/>
        <v>0</v>
      </c>
      <c r="E796" s="2">
        <f t="shared" si="110"/>
        <v>4.8999999999999488E-2</v>
      </c>
      <c r="F796" s="2">
        <f t="shared" si="111"/>
        <v>4.1559821422904049E-2</v>
      </c>
      <c r="G796" s="2">
        <f t="shared" si="111"/>
        <v>9.309531033887054E-3</v>
      </c>
      <c r="H796" s="2">
        <f t="shared" si="112"/>
        <v>4.464222877782424</v>
      </c>
      <c r="I796" s="2">
        <f t="shared" si="113"/>
        <v>81.699135954611066</v>
      </c>
    </row>
    <row r="797" spans="1:9" ht="13.5" x14ac:dyDescent="0.25">
      <c r="A797" s="3">
        <f>TITRES_STAT!B800</f>
        <v>43161</v>
      </c>
      <c r="B797" s="5">
        <f>TITRES_STAT!D800</f>
        <v>4.9569999999999999</v>
      </c>
      <c r="C797" s="2">
        <f t="shared" si="108"/>
        <v>-0.13200000000000056</v>
      </c>
      <c r="D797" s="2">
        <f t="shared" si="109"/>
        <v>0</v>
      </c>
      <c r="E797" s="2">
        <f t="shared" si="110"/>
        <v>0.13200000000000056</v>
      </c>
      <c r="F797" s="2">
        <f t="shared" ref="F797:G812" si="114">((F796*13)+D797)/14</f>
        <v>3.8591262749839476E-2</v>
      </c>
      <c r="G797" s="2">
        <f t="shared" si="114"/>
        <v>1.8073135960038018E-2</v>
      </c>
      <c r="H797" s="2">
        <f t="shared" si="112"/>
        <v>2.1352831536911814</v>
      </c>
      <c r="I797" s="2">
        <f t="shared" si="113"/>
        <v>68.104954130771375</v>
      </c>
    </row>
    <row r="798" spans="1:9" ht="13.5" x14ac:dyDescent="0.25">
      <c r="A798" s="3">
        <f>TITRES_STAT!B801</f>
        <v>43164</v>
      </c>
      <c r="B798" s="5">
        <f>TITRES_STAT!D801</f>
        <v>4.9409999999999998</v>
      </c>
      <c r="C798" s="2">
        <f t="shared" si="108"/>
        <v>-1.6000000000000014E-2</v>
      </c>
      <c r="D798" s="2">
        <f t="shared" si="109"/>
        <v>0</v>
      </c>
      <c r="E798" s="2">
        <f t="shared" si="110"/>
        <v>1.6000000000000014E-2</v>
      </c>
      <c r="F798" s="2">
        <f t="shared" si="114"/>
        <v>3.5834743981993801E-2</v>
      </c>
      <c r="G798" s="2">
        <f t="shared" si="114"/>
        <v>1.7925054820035306E-2</v>
      </c>
      <c r="H798" s="2">
        <f t="shared" si="112"/>
        <v>1.9991427832031154</v>
      </c>
      <c r="I798" s="2">
        <f t="shared" si="113"/>
        <v>66.65713931325439</v>
      </c>
    </row>
    <row r="799" spans="1:9" ht="13.5" x14ac:dyDescent="0.25">
      <c r="A799" s="3">
        <f>TITRES_STAT!B802</f>
        <v>43165</v>
      </c>
      <c r="B799" s="5">
        <f>TITRES_STAT!D802</f>
        <v>4.9409999999999998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3.3275119411851385E-2</v>
      </c>
      <c r="G799" s="2">
        <f t="shared" si="114"/>
        <v>1.6644693761461358E-2</v>
      </c>
      <c r="H799" s="2">
        <f t="shared" si="112"/>
        <v>1.999142783203115</v>
      </c>
      <c r="I799" s="2">
        <f t="shared" si="113"/>
        <v>66.657139313254376</v>
      </c>
    </row>
    <row r="800" spans="1:9" ht="13.5" x14ac:dyDescent="0.25">
      <c r="A800" s="3">
        <f>TITRES_STAT!B803</f>
        <v>43166</v>
      </c>
      <c r="B800" s="5">
        <f>TITRES_STAT!D803</f>
        <v>4.9409999999999998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3.0898325168147715E-2</v>
      </c>
      <c r="G800" s="2">
        <f t="shared" si="114"/>
        <v>1.5455787064214119E-2</v>
      </c>
      <c r="H800" s="2">
        <f t="shared" si="112"/>
        <v>1.999142783203115</v>
      </c>
      <c r="I800" s="2">
        <f t="shared" si="113"/>
        <v>66.657139313254376</v>
      </c>
    </row>
    <row r="801" spans="1:9" ht="13.5" x14ac:dyDescent="0.25">
      <c r="A801" s="3">
        <f>TITRES_STAT!B804</f>
        <v>43167</v>
      </c>
      <c r="B801" s="5">
        <f>TITRES_STAT!D804</f>
        <v>4.9409999999999998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2.869130194185145E-2</v>
      </c>
      <c r="G801" s="2">
        <f t="shared" si="114"/>
        <v>1.4351802273913111E-2</v>
      </c>
      <c r="H801" s="2">
        <f t="shared" si="112"/>
        <v>1.9991427832031148</v>
      </c>
      <c r="I801" s="2">
        <f t="shared" si="113"/>
        <v>66.657139313254376</v>
      </c>
    </row>
    <row r="802" spans="1:9" ht="13.5" x14ac:dyDescent="0.25">
      <c r="A802" s="3">
        <f>TITRES_STAT!B805</f>
        <v>43168</v>
      </c>
      <c r="B802" s="5">
        <f>TITRES_STAT!D805</f>
        <v>4.9409999999999998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2.6641923231719204E-2</v>
      </c>
      <c r="G802" s="2">
        <f t="shared" si="114"/>
        <v>1.3326673540062174E-2</v>
      </c>
      <c r="H802" s="2">
        <f t="shared" si="112"/>
        <v>1.999142783203115</v>
      </c>
      <c r="I802" s="2">
        <f t="shared" si="113"/>
        <v>66.657139313254376</v>
      </c>
    </row>
    <row r="803" spans="1:9" ht="13.5" x14ac:dyDescent="0.25">
      <c r="A803" s="3">
        <f>TITRES_STAT!B806</f>
        <v>43171</v>
      </c>
      <c r="B803" s="5">
        <f>TITRES_STAT!D806</f>
        <v>4.9240000000000004</v>
      </c>
      <c r="C803" s="2">
        <f t="shared" si="108"/>
        <v>-1.699999999999946E-2</v>
      </c>
      <c r="D803" s="2">
        <f t="shared" si="109"/>
        <v>0</v>
      </c>
      <c r="E803" s="2">
        <f t="shared" si="110"/>
        <v>1.699999999999946E-2</v>
      </c>
      <c r="F803" s="2">
        <f t="shared" si="114"/>
        <v>2.4738928715167832E-2</v>
      </c>
      <c r="G803" s="2">
        <f t="shared" si="114"/>
        <v>1.3589054001486267E-2</v>
      </c>
      <c r="H803" s="2">
        <f t="shared" si="112"/>
        <v>1.8205041140069114</v>
      </c>
      <c r="I803" s="2">
        <f t="shared" si="113"/>
        <v>64.5453451021788</v>
      </c>
    </row>
    <row r="804" spans="1:9" ht="13.5" x14ac:dyDescent="0.25">
      <c r="A804" s="3">
        <f>TITRES_STAT!B807</f>
        <v>43172</v>
      </c>
      <c r="B804" s="5">
        <f>TITRES_STAT!D807</f>
        <v>4.87</v>
      </c>
      <c r="C804" s="2">
        <f t="shared" si="108"/>
        <v>-5.400000000000027E-2</v>
      </c>
      <c r="D804" s="2">
        <f t="shared" si="109"/>
        <v>0</v>
      </c>
      <c r="E804" s="2">
        <f t="shared" si="110"/>
        <v>5.400000000000027E-2</v>
      </c>
      <c r="F804" s="2">
        <f t="shared" si="114"/>
        <v>2.297186237837013E-2</v>
      </c>
      <c r="G804" s="2">
        <f t="shared" si="114"/>
        <v>1.647555014423727E-2</v>
      </c>
      <c r="H804" s="2">
        <f t="shared" si="112"/>
        <v>1.3943001706929408</v>
      </c>
      <c r="I804" s="2">
        <f t="shared" si="113"/>
        <v>58.234142391988087</v>
      </c>
    </row>
    <row r="805" spans="1:9" ht="13.5" x14ac:dyDescent="0.25">
      <c r="A805" s="3">
        <f>TITRES_STAT!B808</f>
        <v>43173</v>
      </c>
      <c r="B805" s="5">
        <f>TITRES_STAT!D808</f>
        <v>4.87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2.1331015065629406E-2</v>
      </c>
      <c r="G805" s="2">
        <f t="shared" si="114"/>
        <v>1.5298725133934609E-2</v>
      </c>
      <c r="H805" s="2">
        <f t="shared" si="112"/>
        <v>1.3943001706929405</v>
      </c>
      <c r="I805" s="2">
        <f t="shared" si="113"/>
        <v>58.234142391988073</v>
      </c>
    </row>
    <row r="806" spans="1:9" ht="13.5" x14ac:dyDescent="0.25">
      <c r="A806" s="3">
        <f>TITRES_STAT!B809</f>
        <v>43174</v>
      </c>
      <c r="B806" s="5">
        <f>TITRES_STAT!D809</f>
        <v>4.87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1.9807371132370164E-2</v>
      </c>
      <c r="G806" s="2">
        <f t="shared" si="114"/>
        <v>1.420595905293928E-2</v>
      </c>
      <c r="H806" s="2">
        <f t="shared" si="112"/>
        <v>1.3943001706929405</v>
      </c>
      <c r="I806" s="2">
        <f t="shared" si="113"/>
        <v>58.234142391988073</v>
      </c>
    </row>
    <row r="807" spans="1:9" ht="13.5" x14ac:dyDescent="0.25">
      <c r="A807" s="3">
        <f>TITRES_STAT!B810</f>
        <v>43175</v>
      </c>
      <c r="B807" s="5">
        <f>TITRES_STAT!D810</f>
        <v>4.8150000000000004</v>
      </c>
      <c r="C807" s="2">
        <f t="shared" si="108"/>
        <v>-5.4999999999999716E-2</v>
      </c>
      <c r="D807" s="2">
        <f t="shared" si="109"/>
        <v>0</v>
      </c>
      <c r="E807" s="2">
        <f t="shared" si="110"/>
        <v>5.4999999999999716E-2</v>
      </c>
      <c r="F807" s="2">
        <f t="shared" si="114"/>
        <v>1.8392558908629435E-2</v>
      </c>
      <c r="G807" s="2">
        <f t="shared" si="114"/>
        <v>1.7119819120586455E-2</v>
      </c>
      <c r="H807" s="2">
        <f t="shared" si="112"/>
        <v>1.0743430628021367</v>
      </c>
      <c r="I807" s="2">
        <f t="shared" si="113"/>
        <v>51.791966433500875</v>
      </c>
    </row>
    <row r="808" spans="1:9" ht="13.5" x14ac:dyDescent="0.25">
      <c r="A808" s="3">
        <f>TITRES_STAT!B811</f>
        <v>43178</v>
      </c>
      <c r="B808" s="5">
        <f>TITRES_STAT!D811</f>
        <v>4.8209999999999997</v>
      </c>
      <c r="C808" s="2">
        <f t="shared" si="108"/>
        <v>5.9999999999993392E-3</v>
      </c>
      <c r="D808" s="2">
        <f t="shared" si="109"/>
        <v>5.9999999999993392E-3</v>
      </c>
      <c r="E808" s="2">
        <f t="shared" si="110"/>
        <v>0</v>
      </c>
      <c r="F808" s="2">
        <f t="shared" si="114"/>
        <v>1.750737612944157E-2</v>
      </c>
      <c r="G808" s="2">
        <f t="shared" si="114"/>
        <v>1.5896974897687422E-2</v>
      </c>
      <c r="H808" s="2">
        <f t="shared" si="112"/>
        <v>1.1013023699237532</v>
      </c>
      <c r="I808" s="2">
        <f t="shared" si="113"/>
        <v>52.41046627495664</v>
      </c>
    </row>
    <row r="809" spans="1:9" ht="13.5" x14ac:dyDescent="0.25">
      <c r="A809" s="3">
        <f>TITRES_STAT!B812</f>
        <v>43180</v>
      </c>
      <c r="B809" s="5">
        <f>TITRES_STAT!D812</f>
        <v>4.8209999999999997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1.6256849263052885E-2</v>
      </c>
      <c r="G809" s="2">
        <f t="shared" si="114"/>
        <v>1.4761476690709749E-2</v>
      </c>
      <c r="H809" s="2">
        <f t="shared" si="112"/>
        <v>1.101302369923753</v>
      </c>
      <c r="I809" s="2">
        <f t="shared" si="113"/>
        <v>52.410466274956633</v>
      </c>
    </row>
    <row r="810" spans="1:9" ht="13.5" x14ac:dyDescent="0.25">
      <c r="A810" s="3">
        <f>TITRES_STAT!B813</f>
        <v>43181</v>
      </c>
      <c r="B810" s="5">
        <f>TITRES_STAT!D813</f>
        <v>4.8209999999999997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1.5095645744263394E-2</v>
      </c>
      <c r="G810" s="2">
        <f t="shared" si="114"/>
        <v>1.3707085498516196E-2</v>
      </c>
      <c r="H810" s="2">
        <f t="shared" si="112"/>
        <v>1.101302369923753</v>
      </c>
      <c r="I810" s="2">
        <f t="shared" si="113"/>
        <v>52.410466274956633</v>
      </c>
    </row>
    <row r="811" spans="1:9" ht="13.5" x14ac:dyDescent="0.25">
      <c r="A811" s="3">
        <f>TITRES_STAT!B814</f>
        <v>43182</v>
      </c>
      <c r="B811" s="5">
        <f>TITRES_STAT!D814</f>
        <v>4.8209999999999997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1.4017385333958866E-2</v>
      </c>
      <c r="G811" s="2">
        <f t="shared" si="114"/>
        <v>1.2728007962907895E-2</v>
      </c>
      <c r="H811" s="2">
        <f t="shared" si="112"/>
        <v>1.1013023699237532</v>
      </c>
      <c r="I811" s="2">
        <f t="shared" si="113"/>
        <v>52.41046627495664</v>
      </c>
    </row>
    <row r="812" spans="1:9" ht="13.5" x14ac:dyDescent="0.25">
      <c r="A812" s="3">
        <f>TITRES_STAT!B815</f>
        <v>43185</v>
      </c>
      <c r="B812" s="5">
        <f>TITRES_STAT!D815</f>
        <v>4.8209999999999997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1.3016143524390376E-2</v>
      </c>
      <c r="G812" s="2">
        <f t="shared" si="114"/>
        <v>1.1818864536985902E-2</v>
      </c>
      <c r="H812" s="2">
        <f t="shared" si="112"/>
        <v>1.1013023699237532</v>
      </c>
      <c r="I812" s="2">
        <f t="shared" si="113"/>
        <v>52.41046627495664</v>
      </c>
    </row>
    <row r="813" spans="1:9" ht="13.5" x14ac:dyDescent="0.25">
      <c r="A813" s="3">
        <f>TITRES_STAT!B816</f>
        <v>43186</v>
      </c>
      <c r="B813" s="5">
        <f>TITRES_STAT!D816</f>
        <v>4.8209999999999997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1.2086418986933922E-2</v>
      </c>
      <c r="G813" s="2">
        <f t="shared" si="115"/>
        <v>1.0974659927201194E-2</v>
      </c>
      <c r="H813" s="2">
        <f t="shared" si="112"/>
        <v>1.1013023699237534</v>
      </c>
      <c r="I813" s="2">
        <f t="shared" si="113"/>
        <v>52.41046627495664</v>
      </c>
    </row>
    <row r="814" spans="1:9" ht="13.5" x14ac:dyDescent="0.25">
      <c r="A814" s="3">
        <f>TITRES_STAT!B817</f>
        <v>43187</v>
      </c>
      <c r="B814" s="5">
        <f>TITRES_STAT!D817</f>
        <v>4.8209999999999997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1.1223103345010071E-2</v>
      </c>
      <c r="G814" s="2">
        <f t="shared" si="115"/>
        <v>1.0190755646686823E-2</v>
      </c>
      <c r="H814" s="2">
        <f t="shared" si="112"/>
        <v>1.1013023699237534</v>
      </c>
      <c r="I814" s="2">
        <f t="shared" si="113"/>
        <v>52.41046627495664</v>
      </c>
    </row>
    <row r="815" spans="1:9" ht="13.5" x14ac:dyDescent="0.25">
      <c r="A815" s="3">
        <f>TITRES_STAT!B818</f>
        <v>43188</v>
      </c>
      <c r="B815" s="5">
        <f>TITRES_STAT!D818</f>
        <v>4.8209999999999997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1.042145310608078E-2</v>
      </c>
      <c r="G815" s="2">
        <f t="shared" si="115"/>
        <v>9.4628445290663356E-3</v>
      </c>
      <c r="H815" s="2">
        <f t="shared" si="112"/>
        <v>1.1013023699237534</v>
      </c>
      <c r="I815" s="2">
        <f t="shared" si="113"/>
        <v>52.41046627495664</v>
      </c>
    </row>
    <row r="816" spans="1:9" ht="13.5" x14ac:dyDescent="0.25">
      <c r="A816" s="3">
        <f>TITRES_STAT!B819</f>
        <v>43189</v>
      </c>
      <c r="B816" s="5">
        <f>TITRES_STAT!D819</f>
        <v>4.76</v>
      </c>
      <c r="C816" s="2">
        <f t="shared" si="108"/>
        <v>-6.0999999999999943E-2</v>
      </c>
      <c r="D816" s="2">
        <f t="shared" si="109"/>
        <v>0</v>
      </c>
      <c r="E816" s="2">
        <f t="shared" si="110"/>
        <v>6.0999999999999943E-2</v>
      </c>
      <c r="F816" s="2">
        <f t="shared" si="115"/>
        <v>9.6770635985035814E-3</v>
      </c>
      <c r="G816" s="2">
        <f t="shared" si="115"/>
        <v>1.3144069919847307E-2</v>
      </c>
      <c r="H816" s="2">
        <f t="shared" si="112"/>
        <v>0.73623038050728795</v>
      </c>
      <c r="I816" s="2">
        <f t="shared" si="113"/>
        <v>42.403956800489674</v>
      </c>
    </row>
    <row r="817" spans="1:9" ht="13.5" x14ac:dyDescent="0.25">
      <c r="A817" s="3">
        <f>TITRES_STAT!B820</f>
        <v>43192</v>
      </c>
      <c r="B817" s="5">
        <f>TITRES_STAT!D820</f>
        <v>4.76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8.9858447700390393E-3</v>
      </c>
      <c r="G817" s="2">
        <f t="shared" si="115"/>
        <v>1.2205207782715357E-2</v>
      </c>
      <c r="H817" s="2">
        <f t="shared" si="112"/>
        <v>0.73623038050728795</v>
      </c>
      <c r="I817" s="2">
        <f t="shared" si="113"/>
        <v>42.403956800489674</v>
      </c>
    </row>
    <row r="818" spans="1:9" ht="13.5" x14ac:dyDescent="0.25">
      <c r="A818" s="3">
        <f>TITRES_STAT!B821</f>
        <v>43193</v>
      </c>
      <c r="B818" s="5">
        <f>TITRES_STAT!D821</f>
        <v>4.7060000000000004</v>
      </c>
      <c r="C818" s="2">
        <f t="shared" si="108"/>
        <v>-5.3999999999999382E-2</v>
      </c>
      <c r="D818" s="2">
        <f t="shared" si="109"/>
        <v>0</v>
      </c>
      <c r="E818" s="2">
        <f t="shared" si="110"/>
        <v>5.3999999999999382E-2</v>
      </c>
      <c r="F818" s="2">
        <f t="shared" si="115"/>
        <v>8.3439987150362507E-3</v>
      </c>
      <c r="G818" s="2">
        <f t="shared" si="115"/>
        <v>1.5190550083949929E-2</v>
      </c>
      <c r="H818" s="2">
        <f t="shared" si="112"/>
        <v>0.54928877946641141</v>
      </c>
      <c r="I818" s="2">
        <f t="shared" si="113"/>
        <v>35.454254025875755</v>
      </c>
    </row>
    <row r="819" spans="1:9" ht="13.5" x14ac:dyDescent="0.25">
      <c r="A819" s="3">
        <f>TITRES_STAT!B822</f>
        <v>43194</v>
      </c>
      <c r="B819" s="5">
        <f>TITRES_STAT!D822</f>
        <v>4.7060000000000004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7.7479988068193751E-3</v>
      </c>
      <c r="G819" s="2">
        <f t="shared" si="115"/>
        <v>1.410551079223922E-2</v>
      </c>
      <c r="H819" s="2">
        <f t="shared" si="112"/>
        <v>0.54928877946641141</v>
      </c>
      <c r="I819" s="2">
        <f t="shared" si="113"/>
        <v>35.454254025875755</v>
      </c>
    </row>
    <row r="820" spans="1:9" ht="13.5" x14ac:dyDescent="0.25">
      <c r="A820" s="3">
        <f>TITRES_STAT!B823</f>
        <v>43195</v>
      </c>
      <c r="B820" s="5">
        <f>TITRES_STAT!D823</f>
        <v>4.7060000000000004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7.1945703206179904E-3</v>
      </c>
      <c r="G820" s="2">
        <f t="shared" si="115"/>
        <v>1.3097974307079275E-2</v>
      </c>
      <c r="H820" s="2">
        <f t="shared" si="112"/>
        <v>0.54928877946641141</v>
      </c>
      <c r="I820" s="2">
        <f t="shared" si="113"/>
        <v>35.454254025875755</v>
      </c>
    </row>
    <row r="821" spans="1:9" ht="13.5" x14ac:dyDescent="0.25">
      <c r="A821" s="3">
        <f>TITRES_STAT!B824</f>
        <v>43196</v>
      </c>
      <c r="B821" s="5">
        <f>TITRES_STAT!D824</f>
        <v>4.5910000000000002</v>
      </c>
      <c r="C821" s="2">
        <f t="shared" si="108"/>
        <v>-0.11500000000000021</v>
      </c>
      <c r="D821" s="2">
        <f t="shared" si="109"/>
        <v>0</v>
      </c>
      <c r="E821" s="2">
        <f t="shared" si="110"/>
        <v>0.11500000000000021</v>
      </c>
      <c r="F821" s="2">
        <f t="shared" si="115"/>
        <v>6.6806724405738477E-3</v>
      </c>
      <c r="G821" s="2">
        <f t="shared" si="115"/>
        <v>2.0376690428002199E-2</v>
      </c>
      <c r="H821" s="2">
        <f t="shared" si="112"/>
        <v>0.3278585629093666</v>
      </c>
      <c r="I821" s="2">
        <f t="shared" si="113"/>
        <v>24.690774459519361</v>
      </c>
    </row>
    <row r="822" spans="1:9" ht="13.5" x14ac:dyDescent="0.25">
      <c r="A822" s="3">
        <f>TITRES_STAT!B825</f>
        <v>43200</v>
      </c>
      <c r="B822" s="5">
        <f>TITRES_STAT!D825</f>
        <v>4.5739999999999998</v>
      </c>
      <c r="C822" s="2">
        <f t="shared" si="108"/>
        <v>-1.7000000000000348E-2</v>
      </c>
      <c r="D822" s="2">
        <f t="shared" si="109"/>
        <v>0</v>
      </c>
      <c r="E822" s="2">
        <f t="shared" si="110"/>
        <v>1.7000000000000348E-2</v>
      </c>
      <c r="F822" s="2">
        <f t="shared" si="115"/>
        <v>6.20348155196143E-3</v>
      </c>
      <c r="G822" s="2">
        <f t="shared" si="115"/>
        <v>2.0135498254573496E-2</v>
      </c>
      <c r="H822" s="2">
        <f t="shared" si="112"/>
        <v>0.30808681630475154</v>
      </c>
      <c r="I822" s="2">
        <f t="shared" si="113"/>
        <v>23.552474687809649</v>
      </c>
    </row>
    <row r="823" spans="1:9" ht="13.5" x14ac:dyDescent="0.25">
      <c r="A823" s="3">
        <f>TITRES_STAT!B826</f>
        <v>43201</v>
      </c>
      <c r="B823" s="5">
        <f>TITRES_STAT!D826</f>
        <v>4.5739999999999998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5.7603757268213278E-3</v>
      </c>
      <c r="G823" s="2">
        <f t="shared" si="115"/>
        <v>1.8697248379246818E-2</v>
      </c>
      <c r="H823" s="2">
        <f t="shared" si="112"/>
        <v>0.30808681630475154</v>
      </c>
      <c r="I823" s="2">
        <f t="shared" si="113"/>
        <v>23.552474687809649</v>
      </c>
    </row>
    <row r="824" spans="1:9" ht="13.5" x14ac:dyDescent="0.25">
      <c r="A824" s="3">
        <f>TITRES_STAT!B827</f>
        <v>43202</v>
      </c>
      <c r="B824" s="5">
        <f>TITRES_STAT!D827</f>
        <v>4.58</v>
      </c>
      <c r="C824" s="2">
        <f t="shared" si="108"/>
        <v>6.0000000000002274E-3</v>
      </c>
      <c r="D824" s="2">
        <f t="shared" si="109"/>
        <v>6.0000000000002274E-3</v>
      </c>
      <c r="E824" s="2">
        <f t="shared" si="110"/>
        <v>0</v>
      </c>
      <c r="F824" s="2">
        <f t="shared" si="115"/>
        <v>5.7774917463341065E-3</v>
      </c>
      <c r="G824" s="2">
        <f t="shared" si="115"/>
        <v>1.7361730637872046E-2</v>
      </c>
      <c r="H824" s="2">
        <f t="shared" si="112"/>
        <v>0.33277164971856915</v>
      </c>
      <c r="I824" s="2">
        <f t="shared" si="113"/>
        <v>24.9683919813899</v>
      </c>
    </row>
    <row r="825" spans="1:9" ht="13.5" x14ac:dyDescent="0.25">
      <c r="A825" s="3">
        <f>TITRES_STAT!B828</f>
        <v>43203</v>
      </c>
      <c r="B825" s="5">
        <f>TITRES_STAT!D828</f>
        <v>4.6509999999999998</v>
      </c>
      <c r="C825" s="2">
        <f t="shared" si="108"/>
        <v>7.099999999999973E-2</v>
      </c>
      <c r="D825" s="2">
        <f t="shared" si="109"/>
        <v>7.099999999999973E-2</v>
      </c>
      <c r="E825" s="2">
        <f t="shared" si="110"/>
        <v>0</v>
      </c>
      <c r="F825" s="2">
        <f t="shared" si="115"/>
        <v>1.0436242335881652E-2</v>
      </c>
      <c r="G825" s="2">
        <f t="shared" si="115"/>
        <v>1.6121607020881185E-2</v>
      </c>
      <c r="H825" s="2">
        <f t="shared" si="112"/>
        <v>0.64734503963310364</v>
      </c>
      <c r="I825" s="2">
        <f t="shared" si="113"/>
        <v>39.296263020725767</v>
      </c>
    </row>
    <row r="826" spans="1:9" ht="13.5" x14ac:dyDescent="0.25">
      <c r="A826" s="3">
        <f>TITRES_STAT!B829</f>
        <v>43206</v>
      </c>
      <c r="B826" s="5">
        <f>TITRES_STAT!D829</f>
        <v>4.6509999999999998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9.6907964547472501E-3</v>
      </c>
      <c r="G826" s="2">
        <f t="shared" si="115"/>
        <v>1.4970063662246815E-2</v>
      </c>
      <c r="H826" s="2">
        <f t="shared" si="112"/>
        <v>0.64734503963310375</v>
      </c>
      <c r="I826" s="2">
        <f t="shared" si="113"/>
        <v>39.296263020725775</v>
      </c>
    </row>
    <row r="827" spans="1:9" ht="13.5" x14ac:dyDescent="0.25">
      <c r="A827" s="3">
        <f>TITRES_STAT!B830</f>
        <v>43207</v>
      </c>
      <c r="B827" s="5">
        <f>TITRES_STAT!D830</f>
        <v>4.7930000000000001</v>
      </c>
      <c r="C827" s="2">
        <f t="shared" si="108"/>
        <v>0.14200000000000035</v>
      </c>
      <c r="D827" s="2">
        <f t="shared" si="109"/>
        <v>0.14200000000000035</v>
      </c>
      <c r="E827" s="2">
        <f t="shared" si="110"/>
        <v>0</v>
      </c>
      <c r="F827" s="2">
        <f t="shared" si="115"/>
        <v>1.9141453850836758E-2</v>
      </c>
      <c r="G827" s="2">
        <f t="shared" si="115"/>
        <v>1.3900773400657757E-2</v>
      </c>
      <c r="H827" s="2">
        <f t="shared" si="112"/>
        <v>1.3770063937543953</v>
      </c>
      <c r="I827" s="2">
        <f t="shared" si="113"/>
        <v>57.930277233266658</v>
      </c>
    </row>
    <row r="828" spans="1:9" ht="13.5" x14ac:dyDescent="0.25">
      <c r="A828" s="3">
        <f>TITRES_STAT!B831</f>
        <v>43208</v>
      </c>
      <c r="B828" s="5">
        <f>TITRES_STAT!D831</f>
        <v>4.6529999999999996</v>
      </c>
      <c r="C828" s="2">
        <f t="shared" si="108"/>
        <v>-0.14000000000000057</v>
      </c>
      <c r="D828" s="2">
        <f t="shared" si="109"/>
        <v>0</v>
      </c>
      <c r="E828" s="2">
        <f t="shared" si="110"/>
        <v>0.14000000000000057</v>
      </c>
      <c r="F828" s="2">
        <f t="shared" si="115"/>
        <v>1.777420714720556E-2</v>
      </c>
      <c r="G828" s="2">
        <f t="shared" si="115"/>
        <v>2.290786101489653E-2</v>
      </c>
      <c r="H828" s="2">
        <f t="shared" si="112"/>
        <v>0.77589990334092496</v>
      </c>
      <c r="I828" s="2">
        <f t="shared" si="113"/>
        <v>43.690520050215532</v>
      </c>
    </row>
    <row r="829" spans="1:9" ht="13.5" x14ac:dyDescent="0.25">
      <c r="A829" s="3">
        <f>TITRES_STAT!B832</f>
        <v>43209</v>
      </c>
      <c r="B829" s="5">
        <f>TITRES_STAT!D832</f>
        <v>4.6120000000000001</v>
      </c>
      <c r="C829" s="2">
        <f t="shared" si="108"/>
        <v>-4.0999999999999481E-2</v>
      </c>
      <c r="D829" s="2">
        <f t="shared" si="109"/>
        <v>0</v>
      </c>
      <c r="E829" s="2">
        <f t="shared" si="110"/>
        <v>4.0999999999999481E-2</v>
      </c>
      <c r="F829" s="2">
        <f t="shared" ref="F829:G844" si="116">((F828*13)+D829)/14</f>
        <v>1.6504620922405164E-2</v>
      </c>
      <c r="G829" s="2">
        <f t="shared" si="116"/>
        <v>2.4200156656689596E-2</v>
      </c>
      <c r="H829" s="2">
        <f t="shared" si="112"/>
        <v>0.68200471412414709</v>
      </c>
      <c r="I829" s="2">
        <f t="shared" si="113"/>
        <v>40.547134523298901</v>
      </c>
    </row>
    <row r="830" spans="1:9" ht="13.5" x14ac:dyDescent="0.25">
      <c r="A830" s="3">
        <f>TITRES_STAT!B833</f>
        <v>43210</v>
      </c>
      <c r="B830" s="5">
        <f>TITRES_STAT!D833</f>
        <v>4.6120000000000001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1.5325719427947653E-2</v>
      </c>
      <c r="G830" s="2">
        <f t="shared" si="116"/>
        <v>2.2471574038354623E-2</v>
      </c>
      <c r="H830" s="2">
        <f t="shared" si="112"/>
        <v>0.6820047141241472</v>
      </c>
      <c r="I830" s="2">
        <f t="shared" si="113"/>
        <v>40.547134523298908</v>
      </c>
    </row>
    <row r="831" spans="1:9" ht="13.5" x14ac:dyDescent="0.25">
      <c r="A831" s="3">
        <f>TITRES_STAT!B834</f>
        <v>43213</v>
      </c>
      <c r="B831" s="5">
        <f>TITRES_STAT!D834</f>
        <v>4.6120000000000001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1.4231025183094248E-2</v>
      </c>
      <c r="G831" s="2">
        <f t="shared" si="116"/>
        <v>2.0866461607043578E-2</v>
      </c>
      <c r="H831" s="2">
        <f t="shared" si="112"/>
        <v>0.6820047141241472</v>
      </c>
      <c r="I831" s="2">
        <f t="shared" si="113"/>
        <v>40.547134523298908</v>
      </c>
    </row>
    <row r="832" spans="1:9" ht="13.5" x14ac:dyDescent="0.25">
      <c r="A832" s="3">
        <f>TITRES_STAT!B835</f>
        <v>43214</v>
      </c>
      <c r="B832" s="5">
        <f>TITRES_STAT!D835</f>
        <v>4.6120000000000001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1.3214523384301801E-2</v>
      </c>
      <c r="G832" s="2">
        <f t="shared" si="116"/>
        <v>1.937600006368332E-2</v>
      </c>
      <c r="H832" s="2">
        <f t="shared" si="112"/>
        <v>0.6820047141241472</v>
      </c>
      <c r="I832" s="2">
        <f t="shared" si="113"/>
        <v>40.547134523298908</v>
      </c>
    </row>
    <row r="833" spans="1:9" ht="13.5" x14ac:dyDescent="0.25">
      <c r="A833" s="3">
        <f>TITRES_STAT!B836</f>
        <v>43215</v>
      </c>
      <c r="B833" s="5">
        <f>TITRES_STAT!D836</f>
        <v>4.6120000000000001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1.2270628856851673E-2</v>
      </c>
      <c r="G833" s="2">
        <f t="shared" si="116"/>
        <v>1.7992000059134511E-2</v>
      </c>
      <c r="H833" s="2">
        <f t="shared" si="112"/>
        <v>0.68200471412414732</v>
      </c>
      <c r="I833" s="2">
        <f t="shared" si="113"/>
        <v>40.547134523298915</v>
      </c>
    </row>
    <row r="834" spans="1:9" ht="13.5" x14ac:dyDescent="0.25">
      <c r="A834" s="3">
        <f>TITRES_STAT!B837</f>
        <v>43216</v>
      </c>
      <c r="B834" s="5">
        <f>TITRES_STAT!D837</f>
        <v>4.7</v>
      </c>
      <c r="C834" s="2">
        <f t="shared" si="108"/>
        <v>8.8000000000000078E-2</v>
      </c>
      <c r="D834" s="2">
        <f t="shared" si="109"/>
        <v>8.8000000000000078E-2</v>
      </c>
      <c r="E834" s="2">
        <f t="shared" si="110"/>
        <v>0</v>
      </c>
      <c r="F834" s="2">
        <f t="shared" si="116"/>
        <v>1.7679869652790847E-2</v>
      </c>
      <c r="G834" s="2">
        <f t="shared" si="116"/>
        <v>1.6706857197767759E-2</v>
      </c>
      <c r="H834" s="2">
        <f t="shared" si="112"/>
        <v>1.0582403047745625</v>
      </c>
      <c r="I834" s="2">
        <f t="shared" si="113"/>
        <v>51.414808189293076</v>
      </c>
    </row>
    <row r="835" spans="1:9" ht="13.5" x14ac:dyDescent="0.25">
      <c r="A835" s="3">
        <f>TITRES_STAT!B838</f>
        <v>43217</v>
      </c>
      <c r="B835" s="5">
        <f>TITRES_STAT!D838</f>
        <v>4.7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1.6417021820448643E-2</v>
      </c>
      <c r="G835" s="2">
        <f t="shared" si="116"/>
        <v>1.5513510255070062E-2</v>
      </c>
      <c r="H835" s="2">
        <f t="shared" si="112"/>
        <v>1.0582403047745625</v>
      </c>
      <c r="I835" s="2">
        <f t="shared" si="113"/>
        <v>51.414808189293076</v>
      </c>
    </row>
    <row r="836" spans="1:9" ht="13.5" x14ac:dyDescent="0.25">
      <c r="A836" s="3">
        <f>TITRES_STAT!B839</f>
        <v>43220</v>
      </c>
      <c r="B836" s="5">
        <f>TITRES_STAT!D839</f>
        <v>4.6760000000000002</v>
      </c>
      <c r="C836" s="2">
        <f t="shared" si="117"/>
        <v>-2.4000000000000021E-2</v>
      </c>
      <c r="D836" s="2">
        <f t="shared" si="118"/>
        <v>0</v>
      </c>
      <c r="E836" s="2">
        <f t="shared" si="119"/>
        <v>2.4000000000000021E-2</v>
      </c>
      <c r="F836" s="2">
        <f t="shared" si="116"/>
        <v>1.5244377404702312E-2</v>
      </c>
      <c r="G836" s="2">
        <f t="shared" si="116"/>
        <v>1.6119688093993629E-2</v>
      </c>
      <c r="H836" s="2">
        <f t="shared" si="112"/>
        <v>0.94569927878334892</v>
      </c>
      <c r="I836" s="2">
        <f t="shared" si="113"/>
        <v>48.604596254704752</v>
      </c>
    </row>
    <row r="837" spans="1:9" ht="13.5" x14ac:dyDescent="0.25">
      <c r="A837" s="3">
        <f>TITRES_STAT!B840</f>
        <v>43222</v>
      </c>
      <c r="B837" s="5">
        <f>TITRES_STAT!D840</f>
        <v>4.7</v>
      </c>
      <c r="C837" s="2">
        <f t="shared" si="117"/>
        <v>2.4000000000000021E-2</v>
      </c>
      <c r="D837" s="2">
        <f t="shared" si="118"/>
        <v>2.4000000000000021E-2</v>
      </c>
      <c r="E837" s="2">
        <f t="shared" si="119"/>
        <v>0</v>
      </c>
      <c r="F837" s="2">
        <f t="shared" si="116"/>
        <v>1.5869779018652146E-2</v>
      </c>
      <c r="G837" s="2">
        <f t="shared" si="116"/>
        <v>1.4968281801565512E-2</v>
      </c>
      <c r="H837" s="2">
        <f t="shared" si="112"/>
        <v>1.060227167622696</v>
      </c>
      <c r="I837" s="2">
        <f t="shared" si="113"/>
        <v>51.461663271147721</v>
      </c>
    </row>
    <row r="838" spans="1:9" ht="13.5" x14ac:dyDescent="0.25">
      <c r="A838" s="3">
        <f>TITRES_STAT!B841</f>
        <v>43223</v>
      </c>
      <c r="B838" s="5">
        <f>TITRES_STAT!D841</f>
        <v>4.7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1.4736223374462707E-2</v>
      </c>
      <c r="G838" s="2">
        <f t="shared" si="116"/>
        <v>1.3899118815739405E-2</v>
      </c>
      <c r="H838" s="2">
        <f t="shared" si="112"/>
        <v>1.0602271676226958</v>
      </c>
      <c r="I838" s="2">
        <f t="shared" si="113"/>
        <v>51.461663271147714</v>
      </c>
    </row>
    <row r="839" spans="1:9" ht="13.5" x14ac:dyDescent="0.25">
      <c r="A839" s="3">
        <f>TITRES_STAT!B842</f>
        <v>43224</v>
      </c>
      <c r="B839" s="5">
        <f>TITRES_STAT!D842</f>
        <v>4.7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1.3683635990572514E-2</v>
      </c>
      <c r="G839" s="2">
        <f t="shared" si="116"/>
        <v>1.2906324614615161E-2</v>
      </c>
      <c r="H839" s="2">
        <f t="shared" si="112"/>
        <v>1.060227167622696</v>
      </c>
      <c r="I839" s="2">
        <f t="shared" si="113"/>
        <v>51.461663271147721</v>
      </c>
    </row>
    <row r="840" spans="1:9" ht="13.5" x14ac:dyDescent="0.25">
      <c r="A840" s="3">
        <f>TITRES_STAT!B843</f>
        <v>43227</v>
      </c>
      <c r="B840" s="5">
        <f>TITRES_STAT!D843</f>
        <v>4.6710000000000003</v>
      </c>
      <c r="C840" s="2">
        <f t="shared" si="117"/>
        <v>-2.8999999999999915E-2</v>
      </c>
      <c r="D840" s="2">
        <f t="shared" si="118"/>
        <v>0</v>
      </c>
      <c r="E840" s="2">
        <f t="shared" si="119"/>
        <v>2.8999999999999915E-2</v>
      </c>
      <c r="F840" s="2">
        <f t="shared" si="116"/>
        <v>1.2706233419817334E-2</v>
      </c>
      <c r="G840" s="2">
        <f t="shared" si="116"/>
        <v>1.4055872856428358E-2</v>
      </c>
      <c r="H840" s="2">
        <f t="shared" si="112"/>
        <v>0.90398038952139681</v>
      </c>
      <c r="I840" s="2">
        <f t="shared" si="113"/>
        <v>47.478450644579915</v>
      </c>
    </row>
    <row r="841" spans="1:9" ht="13.5" x14ac:dyDescent="0.25">
      <c r="A841" s="3">
        <f>TITRES_STAT!B844</f>
        <v>43228</v>
      </c>
      <c r="B841" s="5">
        <f>TITRES_STAT!D844</f>
        <v>4.6710000000000003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1.1798645318401812E-2</v>
      </c>
      <c r="G841" s="2">
        <f t="shared" si="116"/>
        <v>1.3051881938112046E-2</v>
      </c>
      <c r="H841" s="2">
        <f t="shared" si="112"/>
        <v>0.90398038952139692</v>
      </c>
      <c r="I841" s="2">
        <f t="shared" si="113"/>
        <v>47.478450644579915</v>
      </c>
    </row>
    <row r="842" spans="1:9" ht="13.5" x14ac:dyDescent="0.25">
      <c r="A842" s="3">
        <f>TITRES_STAT!B845</f>
        <v>43229</v>
      </c>
      <c r="B842" s="5">
        <f>TITRES_STAT!D845</f>
        <v>4.7</v>
      </c>
      <c r="C842" s="2">
        <f t="shared" si="117"/>
        <v>2.8999999999999915E-2</v>
      </c>
      <c r="D842" s="2">
        <f t="shared" si="118"/>
        <v>2.8999999999999915E-2</v>
      </c>
      <c r="E842" s="2">
        <f t="shared" si="119"/>
        <v>0</v>
      </c>
      <c r="F842" s="2">
        <f t="shared" si="116"/>
        <v>1.3027313509944533E-2</v>
      </c>
      <c r="G842" s="2">
        <f t="shared" si="116"/>
        <v>1.2119604656818328E-2</v>
      </c>
      <c r="H842" s="2">
        <f t="shared" si="112"/>
        <v>1.0748959127652353</v>
      </c>
      <c r="I842" s="2">
        <f t="shared" si="113"/>
        <v>51.804811323412871</v>
      </c>
    </row>
    <row r="843" spans="1:9" ht="13.5" x14ac:dyDescent="0.25">
      <c r="A843" s="3">
        <f>TITRES_STAT!B846</f>
        <v>43230</v>
      </c>
      <c r="B843" s="5">
        <f>TITRES_STAT!D846</f>
        <v>4.7869999999999999</v>
      </c>
      <c r="C843" s="2">
        <f t="shared" si="117"/>
        <v>8.6999999999999744E-2</v>
      </c>
      <c r="D843" s="2">
        <f t="shared" si="118"/>
        <v>8.6999999999999744E-2</v>
      </c>
      <c r="E843" s="2">
        <f t="shared" si="119"/>
        <v>0</v>
      </c>
      <c r="F843" s="2">
        <f t="shared" si="116"/>
        <v>1.8311076830662763E-2</v>
      </c>
      <c r="G843" s="2">
        <f t="shared" si="116"/>
        <v>1.1253918609902732E-2</v>
      </c>
      <c r="H843" s="2">
        <f t="shared" si="112"/>
        <v>1.627084526322252</v>
      </c>
      <c r="I843" s="2">
        <f t="shared" si="113"/>
        <v>61.934989530011997</v>
      </c>
    </row>
    <row r="844" spans="1:9" ht="13.5" x14ac:dyDescent="0.25">
      <c r="A844" s="3">
        <f>TITRES_STAT!B847</f>
        <v>43231</v>
      </c>
      <c r="B844" s="5">
        <f>TITRES_STAT!D847</f>
        <v>4.7869999999999999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1.7003142771329711E-2</v>
      </c>
      <c r="G844" s="2">
        <f t="shared" si="116"/>
        <v>1.0450067280623965E-2</v>
      </c>
      <c r="H844" s="2">
        <f t="shared" si="112"/>
        <v>1.6270845263222522</v>
      </c>
      <c r="I844" s="2">
        <f t="shared" si="113"/>
        <v>61.934989530012004</v>
      </c>
    </row>
    <row r="845" spans="1:9" ht="13.5" x14ac:dyDescent="0.25">
      <c r="A845" s="3">
        <f>TITRES_STAT!B848</f>
        <v>43234</v>
      </c>
      <c r="B845" s="5">
        <f>TITRES_STAT!D848</f>
        <v>4.7869999999999999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1.5788632573377589E-2</v>
      </c>
      <c r="G845" s="2">
        <f t="shared" si="120"/>
        <v>9.7036339034365388E-3</v>
      </c>
      <c r="H845" s="2">
        <f t="shared" si="112"/>
        <v>1.6270845263222522</v>
      </c>
      <c r="I845" s="2">
        <f t="shared" si="113"/>
        <v>61.934989530012004</v>
      </c>
    </row>
    <row r="846" spans="1:9" ht="13.5" x14ac:dyDescent="0.25">
      <c r="A846" s="3">
        <f>TITRES_STAT!B849</f>
        <v>43235</v>
      </c>
      <c r="B846" s="5">
        <f>TITRES_STAT!D849</f>
        <v>4.7869999999999999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1.4660873103850617E-2</v>
      </c>
      <c r="G846" s="2">
        <f t="shared" si="120"/>
        <v>9.010517196048215E-3</v>
      </c>
      <c r="H846" s="2">
        <f t="shared" si="112"/>
        <v>1.627084526322252</v>
      </c>
      <c r="I846" s="2">
        <f t="shared" si="113"/>
        <v>61.934989530011997</v>
      </c>
    </row>
    <row r="847" spans="1:9" ht="13.5" x14ac:dyDescent="0.25">
      <c r="A847" s="3">
        <f>TITRES_STAT!B850</f>
        <v>43236</v>
      </c>
      <c r="B847" s="5">
        <f>TITRES_STAT!D850</f>
        <v>4.9219999999999997</v>
      </c>
      <c r="C847" s="2">
        <f t="shared" si="117"/>
        <v>0.13499999999999979</v>
      </c>
      <c r="D847" s="2">
        <f t="shared" si="118"/>
        <v>0.13499999999999979</v>
      </c>
      <c r="E847" s="2">
        <f t="shared" si="119"/>
        <v>0</v>
      </c>
      <c r="F847" s="2">
        <f t="shared" si="120"/>
        <v>2.3256525025004131E-2</v>
      </c>
      <c r="G847" s="2">
        <f t="shared" si="120"/>
        <v>8.3669088249019134E-3</v>
      </c>
      <c r="H847" s="2">
        <f t="shared" si="112"/>
        <v>2.7795838955227015</v>
      </c>
      <c r="I847" s="2">
        <f t="shared" si="113"/>
        <v>73.54206104051292</v>
      </c>
    </row>
    <row r="848" spans="1:9" ht="13.5" x14ac:dyDescent="0.25">
      <c r="A848" s="3">
        <f>TITRES_STAT!B851</f>
        <v>43237</v>
      </c>
      <c r="B848" s="5">
        <f>TITRES_STAT!D851</f>
        <v>4.9219999999999997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2.1595344666075263E-2</v>
      </c>
      <c r="G848" s="2">
        <f t="shared" si="120"/>
        <v>7.7692724802660628E-3</v>
      </c>
      <c r="H848" s="2">
        <f t="shared" si="112"/>
        <v>2.7795838955227015</v>
      </c>
      <c r="I848" s="2">
        <f t="shared" si="113"/>
        <v>73.54206104051292</v>
      </c>
    </row>
    <row r="849" spans="1:9" ht="13.5" x14ac:dyDescent="0.25">
      <c r="A849" s="3">
        <f>TITRES_STAT!B852</f>
        <v>43238</v>
      </c>
      <c r="B849" s="5">
        <f>TITRES_STAT!D852</f>
        <v>4.9219999999999997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2.0052820047069885E-2</v>
      </c>
      <c r="G849" s="2">
        <f t="shared" si="120"/>
        <v>7.2143244459613445E-3</v>
      </c>
      <c r="H849" s="2">
        <f t="shared" ref="H849:H912" si="121">F849/G849</f>
        <v>2.779583895522701</v>
      </c>
      <c r="I849" s="2">
        <f t="shared" ref="I849:I912" si="122">IF(G849=0,100,100-(100/(1+H849)))</f>
        <v>73.54206104051292</v>
      </c>
    </row>
    <row r="850" spans="1:9" ht="13.5" x14ac:dyDescent="0.25">
      <c r="A850" s="3">
        <f>TITRES_STAT!B853</f>
        <v>43241</v>
      </c>
      <c r="B850" s="5">
        <f>TITRES_STAT!D853</f>
        <v>4.9269999999999996</v>
      </c>
      <c r="C850" s="2">
        <f t="shared" si="117"/>
        <v>4.9999999999998934E-3</v>
      </c>
      <c r="D850" s="2">
        <f t="shared" si="118"/>
        <v>4.9999999999998934E-3</v>
      </c>
      <c r="E850" s="2">
        <f t="shared" si="119"/>
        <v>0</v>
      </c>
      <c r="F850" s="2">
        <f t="shared" si="120"/>
        <v>1.8977618615136312E-2</v>
      </c>
      <c r="G850" s="2">
        <f t="shared" si="120"/>
        <v>6.699015556964105E-3</v>
      </c>
      <c r="H850" s="2">
        <f t="shared" si="121"/>
        <v>2.8328966329101477</v>
      </c>
      <c r="I850" s="2">
        <f t="shared" si="122"/>
        <v>73.910071265325399</v>
      </c>
    </row>
    <row r="851" spans="1:9" ht="13.5" x14ac:dyDescent="0.25">
      <c r="A851" s="3">
        <f>TITRES_STAT!B854</f>
        <v>43242</v>
      </c>
      <c r="B851" s="5">
        <f>TITRES_STAT!D854</f>
        <v>4.8170000000000002</v>
      </c>
      <c r="C851" s="2">
        <f t="shared" si="117"/>
        <v>-0.10999999999999943</v>
      </c>
      <c r="D851" s="2">
        <f t="shared" si="118"/>
        <v>0</v>
      </c>
      <c r="E851" s="2">
        <f t="shared" si="119"/>
        <v>0.10999999999999943</v>
      </c>
      <c r="F851" s="2">
        <f t="shared" si="120"/>
        <v>1.7622074428340861E-2</v>
      </c>
      <c r="G851" s="2">
        <f t="shared" si="120"/>
        <v>1.4077657302895199E-2</v>
      </c>
      <c r="H851" s="2">
        <f t="shared" si="121"/>
        <v>1.2517760625353993</v>
      </c>
      <c r="I851" s="2">
        <f t="shared" si="122"/>
        <v>55.590610601213847</v>
      </c>
    </row>
    <row r="852" spans="1:9" ht="13.5" x14ac:dyDescent="0.25">
      <c r="A852" s="3">
        <f>TITRES_STAT!B855</f>
        <v>43243</v>
      </c>
      <c r="B852" s="5">
        <f>TITRES_STAT!D855</f>
        <v>4.8170000000000002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1.6363354826316515E-2</v>
      </c>
      <c r="G852" s="2">
        <f t="shared" si="120"/>
        <v>1.3072110352688399E-2</v>
      </c>
      <c r="H852" s="2">
        <f t="shared" si="121"/>
        <v>1.2517760625353993</v>
      </c>
      <c r="I852" s="2">
        <f t="shared" si="122"/>
        <v>55.590610601213847</v>
      </c>
    </row>
    <row r="853" spans="1:9" ht="13.5" x14ac:dyDescent="0.25">
      <c r="A853" s="3">
        <f>TITRES_STAT!B856</f>
        <v>43244</v>
      </c>
      <c r="B853" s="5">
        <f>TITRES_STAT!D856</f>
        <v>4.8170000000000002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1.5194543767293909E-2</v>
      </c>
      <c r="G853" s="2">
        <f t="shared" si="120"/>
        <v>1.2138388184639229E-2</v>
      </c>
      <c r="H853" s="2">
        <f t="shared" si="121"/>
        <v>1.2517760625353993</v>
      </c>
      <c r="I853" s="2">
        <f t="shared" si="122"/>
        <v>55.590610601213847</v>
      </c>
    </row>
    <row r="854" spans="1:9" ht="13.5" x14ac:dyDescent="0.25">
      <c r="A854" s="3">
        <f>TITRES_STAT!B857</f>
        <v>43245</v>
      </c>
      <c r="B854" s="5">
        <f>TITRES_STAT!D857</f>
        <v>5.0270000000000001</v>
      </c>
      <c r="C854" s="2">
        <f t="shared" si="117"/>
        <v>0.20999999999999996</v>
      </c>
      <c r="D854" s="2">
        <f t="shared" si="118"/>
        <v>0.20999999999999996</v>
      </c>
      <c r="E854" s="2">
        <f t="shared" si="119"/>
        <v>0</v>
      </c>
      <c r="F854" s="2">
        <f t="shared" si="120"/>
        <v>2.9109219212487197E-2</v>
      </c>
      <c r="G854" s="2">
        <f t="shared" si="120"/>
        <v>1.1271360457164998E-2</v>
      </c>
      <c r="H854" s="2">
        <f t="shared" si="121"/>
        <v>2.5825825838071745</v>
      </c>
      <c r="I854" s="2">
        <f t="shared" si="122"/>
        <v>72.087175198141281</v>
      </c>
    </row>
    <row r="855" spans="1:9" ht="13.5" x14ac:dyDescent="0.25">
      <c r="A855" s="3">
        <f>TITRES_STAT!B858</f>
        <v>43248</v>
      </c>
      <c r="B855" s="5">
        <f>TITRES_STAT!D858</f>
        <v>5.0209999999999999</v>
      </c>
      <c r="C855" s="2">
        <f t="shared" si="117"/>
        <v>-6.0000000000002274E-3</v>
      </c>
      <c r="D855" s="2">
        <f t="shared" si="118"/>
        <v>0</v>
      </c>
      <c r="E855" s="2">
        <f t="shared" si="119"/>
        <v>6.0000000000002274E-3</v>
      </c>
      <c r="F855" s="2">
        <f t="shared" si="120"/>
        <v>2.7029989268738112E-2</v>
      </c>
      <c r="G855" s="2">
        <f t="shared" si="120"/>
        <v>1.0894834710224658E-2</v>
      </c>
      <c r="H855" s="2">
        <f t="shared" si="121"/>
        <v>2.4809912208554046</v>
      </c>
      <c r="I855" s="2">
        <f t="shared" si="122"/>
        <v>71.27255035839292</v>
      </c>
    </row>
    <row r="856" spans="1:9" ht="13.5" x14ac:dyDescent="0.25">
      <c r="A856" s="3">
        <f>TITRES_STAT!B859</f>
        <v>43249</v>
      </c>
      <c r="B856" s="5">
        <f>TITRES_STAT!D859</f>
        <v>5.0270000000000001</v>
      </c>
      <c r="C856" s="2">
        <f t="shared" si="117"/>
        <v>6.0000000000002274E-3</v>
      </c>
      <c r="D856" s="2">
        <f t="shared" si="118"/>
        <v>6.0000000000002274E-3</v>
      </c>
      <c r="E856" s="2">
        <f t="shared" si="119"/>
        <v>0</v>
      </c>
      <c r="F856" s="2">
        <f t="shared" si="120"/>
        <v>2.5527847178113978E-2</v>
      </c>
      <c r="G856" s="2">
        <f t="shared" si="120"/>
        <v>1.0116632230922896E-2</v>
      </c>
      <c r="H856" s="2">
        <f t="shared" si="121"/>
        <v>2.5233542739731663</v>
      </c>
      <c r="I856" s="2">
        <f t="shared" si="122"/>
        <v>71.61795487365697</v>
      </c>
    </row>
    <row r="857" spans="1:9" ht="13.5" x14ac:dyDescent="0.25">
      <c r="A857" s="3">
        <f>TITRES_STAT!B860</f>
        <v>43250</v>
      </c>
      <c r="B857" s="5">
        <f>TITRES_STAT!D860</f>
        <v>4.9039999999999999</v>
      </c>
      <c r="C857" s="2">
        <f t="shared" si="117"/>
        <v>-0.12300000000000022</v>
      </c>
      <c r="D857" s="2">
        <f t="shared" si="118"/>
        <v>0</v>
      </c>
      <c r="E857" s="2">
        <f t="shared" si="119"/>
        <v>0.12300000000000022</v>
      </c>
      <c r="F857" s="2">
        <f t="shared" si="120"/>
        <v>2.3704429522534407E-2</v>
      </c>
      <c r="G857" s="2">
        <f t="shared" si="120"/>
        <v>1.8179729928714132E-2</v>
      </c>
      <c r="H857" s="2">
        <f t="shared" si="121"/>
        <v>1.3038933810064055</v>
      </c>
      <c r="I857" s="2">
        <f t="shared" si="122"/>
        <v>56.595213639479624</v>
      </c>
    </row>
    <row r="858" spans="1:9" ht="13.5" x14ac:dyDescent="0.25">
      <c r="A858" s="3">
        <f>TITRES_STAT!B861</f>
        <v>43251</v>
      </c>
      <c r="B858" s="5">
        <f>TITRES_STAT!D861</f>
        <v>4.9569999999999999</v>
      </c>
      <c r="C858" s="2">
        <f t="shared" si="117"/>
        <v>5.2999999999999936E-2</v>
      </c>
      <c r="D858" s="2">
        <f t="shared" si="118"/>
        <v>5.2999999999999936E-2</v>
      </c>
      <c r="E858" s="2">
        <f t="shared" si="119"/>
        <v>0</v>
      </c>
      <c r="F858" s="2">
        <f t="shared" si="120"/>
        <v>2.5796970270924802E-2</v>
      </c>
      <c r="G858" s="2">
        <f t="shared" si="120"/>
        <v>1.6881177790948838E-2</v>
      </c>
      <c r="H858" s="2">
        <f t="shared" si="121"/>
        <v>1.5281499069784299</v>
      </c>
      <c r="I858" s="2">
        <f t="shared" si="122"/>
        <v>60.445383509905454</v>
      </c>
    </row>
    <row r="859" spans="1:9" ht="13.5" x14ac:dyDescent="0.25">
      <c r="A859" s="3">
        <f>TITRES_STAT!B862</f>
        <v>43252</v>
      </c>
      <c r="B859" s="5">
        <f>TITRES_STAT!D862</f>
        <v>4.9619999999999997</v>
      </c>
      <c r="C859" s="2">
        <f t="shared" si="117"/>
        <v>4.9999999999998934E-3</v>
      </c>
      <c r="D859" s="2">
        <f t="shared" si="118"/>
        <v>4.9999999999998934E-3</v>
      </c>
      <c r="E859" s="2">
        <f t="shared" si="119"/>
        <v>0</v>
      </c>
      <c r="F859" s="2">
        <f t="shared" si="120"/>
        <v>2.4311472394430166E-2</v>
      </c>
      <c r="G859" s="2">
        <f t="shared" si="120"/>
        <v>1.5675379377309635E-2</v>
      </c>
      <c r="H859" s="2">
        <f t="shared" si="121"/>
        <v>1.5509335888623796</v>
      </c>
      <c r="I859" s="2">
        <f t="shared" si="122"/>
        <v>60.798665854489677</v>
      </c>
    </row>
    <row r="860" spans="1:9" ht="13.5" x14ac:dyDescent="0.25">
      <c r="A860" s="3">
        <f>TITRES_STAT!B863</f>
        <v>43255</v>
      </c>
      <c r="B860" s="5">
        <f>TITRES_STAT!D863</f>
        <v>4.9569999999999999</v>
      </c>
      <c r="C860" s="2">
        <f t="shared" si="117"/>
        <v>-4.9999999999998934E-3</v>
      </c>
      <c r="D860" s="2">
        <f t="shared" si="118"/>
        <v>0</v>
      </c>
      <c r="E860" s="2">
        <f t="shared" si="119"/>
        <v>4.9999999999998934E-3</v>
      </c>
      <c r="F860" s="2">
        <f t="shared" si="120"/>
        <v>2.2574938651970865E-2</v>
      </c>
      <c r="G860" s="2">
        <f t="shared" si="120"/>
        <v>1.4912852278930367E-2</v>
      </c>
      <c r="H860" s="2">
        <f t="shared" si="121"/>
        <v>1.5137908047185502</v>
      </c>
      <c r="I860" s="2">
        <f t="shared" si="122"/>
        <v>60.219442360798901</v>
      </c>
    </row>
    <row r="861" spans="1:9" ht="13.5" x14ac:dyDescent="0.25">
      <c r="A861" s="3">
        <f>TITRES_STAT!B864</f>
        <v>43256</v>
      </c>
      <c r="B861" s="5">
        <f>TITRES_STAT!D864</f>
        <v>4.9569999999999999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2.0962443033972943E-2</v>
      </c>
      <c r="G861" s="2">
        <f t="shared" si="123"/>
        <v>1.3847648544721055E-2</v>
      </c>
      <c r="H861" s="2">
        <f t="shared" si="121"/>
        <v>1.51379080471855</v>
      </c>
      <c r="I861" s="2">
        <f t="shared" si="122"/>
        <v>60.219442360798894</v>
      </c>
    </row>
    <row r="862" spans="1:9" ht="13.5" x14ac:dyDescent="0.25">
      <c r="A862" s="3">
        <f>TITRES_STAT!B865</f>
        <v>43257</v>
      </c>
      <c r="B862" s="5">
        <f>TITRES_STAT!D865</f>
        <v>4.8220000000000001</v>
      </c>
      <c r="C862" s="2">
        <f t="shared" si="117"/>
        <v>-0.13499999999999979</v>
      </c>
      <c r="D862" s="2">
        <f t="shared" si="118"/>
        <v>0</v>
      </c>
      <c r="E862" s="2">
        <f t="shared" si="119"/>
        <v>0.13499999999999979</v>
      </c>
      <c r="F862" s="2">
        <f t="shared" si="123"/>
        <v>1.9465125674403446E-2</v>
      </c>
      <c r="G862" s="2">
        <f t="shared" si="123"/>
        <v>2.2501387934383825E-2</v>
      </c>
      <c r="H862" s="2">
        <f t="shared" si="121"/>
        <v>0.86506333436699967</v>
      </c>
      <c r="I862" s="2">
        <f t="shared" si="122"/>
        <v>46.382517870933377</v>
      </c>
    </row>
    <row r="863" spans="1:9" ht="13.5" x14ac:dyDescent="0.25">
      <c r="A863" s="3">
        <f>TITRES_STAT!B866</f>
        <v>43258</v>
      </c>
      <c r="B863" s="5">
        <f>TITRES_STAT!D866</f>
        <v>4.8170000000000002</v>
      </c>
      <c r="C863" s="2">
        <f t="shared" si="117"/>
        <v>-4.9999999999998934E-3</v>
      </c>
      <c r="D863" s="2">
        <f t="shared" si="118"/>
        <v>0</v>
      </c>
      <c r="E863" s="2">
        <f t="shared" si="119"/>
        <v>4.9999999999998934E-3</v>
      </c>
      <c r="F863" s="2">
        <f t="shared" si="123"/>
        <v>1.8074759554803199E-2</v>
      </c>
      <c r="G863" s="2">
        <f t="shared" si="123"/>
        <v>2.1251288796213543E-2</v>
      </c>
      <c r="H863" s="2">
        <f t="shared" si="121"/>
        <v>0.85052533651623408</v>
      </c>
      <c r="I863" s="2">
        <f t="shared" si="122"/>
        <v>45.96129108490986</v>
      </c>
    </row>
    <row r="864" spans="1:9" ht="13.5" x14ac:dyDescent="0.25">
      <c r="A864" s="3">
        <f>TITRES_STAT!B867</f>
        <v>43259</v>
      </c>
      <c r="B864" s="5">
        <f>TITRES_STAT!D867</f>
        <v>4.8170000000000002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1.6783705300888685E-2</v>
      </c>
      <c r="G864" s="2">
        <f t="shared" si="123"/>
        <v>1.9733339596484007E-2</v>
      </c>
      <c r="H864" s="2">
        <f t="shared" si="121"/>
        <v>0.85052533651623397</v>
      </c>
      <c r="I864" s="2">
        <f t="shared" si="122"/>
        <v>45.96129108490986</v>
      </c>
    </row>
    <row r="865" spans="1:9" ht="13.5" x14ac:dyDescent="0.25">
      <c r="A865" s="3">
        <f>TITRES_STAT!B868</f>
        <v>43262</v>
      </c>
      <c r="B865" s="5">
        <f>TITRES_STAT!D868</f>
        <v>4.8170000000000002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1.5584869207968064E-2</v>
      </c>
      <c r="G865" s="2">
        <f t="shared" si="123"/>
        <v>1.8323815339592292E-2</v>
      </c>
      <c r="H865" s="2">
        <f t="shared" si="121"/>
        <v>0.85052533651623397</v>
      </c>
      <c r="I865" s="2">
        <f t="shared" si="122"/>
        <v>45.96129108490986</v>
      </c>
    </row>
    <row r="866" spans="1:9" ht="13.5" x14ac:dyDescent="0.25">
      <c r="A866" s="3">
        <f>TITRES_STAT!B869</f>
        <v>43263</v>
      </c>
      <c r="B866" s="5">
        <f>TITRES_STAT!D869</f>
        <v>4.8170000000000002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1.4471664264541774E-2</v>
      </c>
      <c r="G866" s="2">
        <f t="shared" si="123"/>
        <v>1.701497138676427E-2</v>
      </c>
      <c r="H866" s="2">
        <f t="shared" si="121"/>
        <v>0.85052533651623408</v>
      </c>
      <c r="I866" s="2">
        <f t="shared" si="122"/>
        <v>45.96129108490986</v>
      </c>
    </row>
    <row r="867" spans="1:9" ht="13.5" x14ac:dyDescent="0.25">
      <c r="A867" s="3">
        <f>TITRES_STAT!B870</f>
        <v>43264</v>
      </c>
      <c r="B867" s="5">
        <f>TITRES_STAT!D870</f>
        <v>4.8170000000000002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1.3437973959931649E-2</v>
      </c>
      <c r="G867" s="2">
        <f t="shared" si="123"/>
        <v>1.5799616287709681E-2</v>
      </c>
      <c r="H867" s="2">
        <f t="shared" si="121"/>
        <v>0.85052533651623397</v>
      </c>
      <c r="I867" s="2">
        <f t="shared" si="122"/>
        <v>45.96129108490986</v>
      </c>
    </row>
    <row r="868" spans="1:9" ht="13.5" x14ac:dyDescent="0.25">
      <c r="A868" s="3">
        <f>TITRES_STAT!B871</f>
        <v>43265</v>
      </c>
      <c r="B868" s="5">
        <f>TITRES_STAT!D871</f>
        <v>4.9569999999999999</v>
      </c>
      <c r="C868" s="2">
        <f t="shared" si="117"/>
        <v>0.13999999999999968</v>
      </c>
      <c r="D868" s="2">
        <f t="shared" si="118"/>
        <v>0.13999999999999968</v>
      </c>
      <c r="E868" s="2">
        <f t="shared" si="119"/>
        <v>0</v>
      </c>
      <c r="F868" s="2">
        <f t="shared" si="123"/>
        <v>2.2478118677079367E-2</v>
      </c>
      <c r="G868" s="2">
        <f t="shared" si="123"/>
        <v>1.4671072267158991E-2</v>
      </c>
      <c r="H868" s="2">
        <f t="shared" si="121"/>
        <v>1.5321387740278773</v>
      </c>
      <c r="I868" s="2">
        <f t="shared" si="122"/>
        <v>60.507693722911625</v>
      </c>
    </row>
    <row r="869" spans="1:9" ht="13.5" x14ac:dyDescent="0.25">
      <c r="A869" s="3">
        <f>TITRES_STAT!B872</f>
        <v>43269</v>
      </c>
      <c r="B869" s="5">
        <f>TITRES_STAT!D872</f>
        <v>5.1779999999999999</v>
      </c>
      <c r="C869" s="2">
        <f t="shared" si="117"/>
        <v>0.22100000000000009</v>
      </c>
      <c r="D869" s="2">
        <f t="shared" si="118"/>
        <v>0.22100000000000009</v>
      </c>
      <c r="E869" s="2">
        <f t="shared" si="119"/>
        <v>0</v>
      </c>
      <c r="F869" s="2">
        <f t="shared" si="123"/>
        <v>3.6658253057287989E-2</v>
      </c>
      <c r="G869" s="2">
        <f t="shared" si="123"/>
        <v>1.3623138533790493E-2</v>
      </c>
      <c r="H869" s="2">
        <f t="shared" si="121"/>
        <v>2.6908816177976735</v>
      </c>
      <c r="I869" s="2">
        <f t="shared" si="122"/>
        <v>72.906202269454155</v>
      </c>
    </row>
    <row r="870" spans="1:9" ht="13.5" x14ac:dyDescent="0.25">
      <c r="A870" s="3">
        <f>TITRES_STAT!B873</f>
        <v>43270</v>
      </c>
      <c r="B870" s="5">
        <f>TITRES_STAT!D873</f>
        <v>5.2489999999999997</v>
      </c>
      <c r="C870" s="2">
        <f t="shared" si="117"/>
        <v>7.099999999999973E-2</v>
      </c>
      <c r="D870" s="2">
        <f t="shared" si="118"/>
        <v>7.099999999999973E-2</v>
      </c>
      <c r="E870" s="2">
        <f t="shared" si="119"/>
        <v>0</v>
      </c>
      <c r="F870" s="2">
        <f t="shared" si="123"/>
        <v>3.9111234981767398E-2</v>
      </c>
      <c r="G870" s="2">
        <f t="shared" si="123"/>
        <v>1.2650057209948315E-2</v>
      </c>
      <c r="H870" s="2">
        <f t="shared" si="121"/>
        <v>3.0917832490915034</v>
      </c>
      <c r="I870" s="2">
        <f t="shared" si="122"/>
        <v>75.560777804590955</v>
      </c>
    </row>
    <row r="871" spans="1:9" ht="13.5" x14ac:dyDescent="0.25">
      <c r="A871" s="3">
        <f>TITRES_STAT!B874</f>
        <v>43271</v>
      </c>
      <c r="B871" s="5">
        <f>TITRES_STAT!D874</f>
        <v>5.2539999999999996</v>
      </c>
      <c r="C871" s="2">
        <f t="shared" si="117"/>
        <v>4.9999999999998934E-3</v>
      </c>
      <c r="D871" s="2">
        <f t="shared" si="118"/>
        <v>4.9999999999998934E-3</v>
      </c>
      <c r="E871" s="2">
        <f t="shared" si="119"/>
        <v>0</v>
      </c>
      <c r="F871" s="2">
        <f t="shared" si="123"/>
        <v>3.667471819735544E-2</v>
      </c>
      <c r="G871" s="2">
        <f t="shared" si="123"/>
        <v>1.1746481694952007E-2</v>
      </c>
      <c r="H871" s="2">
        <f t="shared" si="121"/>
        <v>3.1221874898180126</v>
      </c>
      <c r="I871" s="2">
        <f t="shared" si="122"/>
        <v>75.741035494624043</v>
      </c>
    </row>
    <row r="872" spans="1:9" ht="13.5" x14ac:dyDescent="0.25">
      <c r="A872" s="3">
        <f>TITRES_STAT!B875</f>
        <v>43272</v>
      </c>
      <c r="B872" s="5">
        <f>TITRES_STAT!D875</f>
        <v>5.3940000000000001</v>
      </c>
      <c r="C872" s="2">
        <f t="shared" si="117"/>
        <v>0.14000000000000057</v>
      </c>
      <c r="D872" s="2">
        <f t="shared" si="118"/>
        <v>0.14000000000000057</v>
      </c>
      <c r="E872" s="2">
        <f t="shared" si="119"/>
        <v>0</v>
      </c>
      <c r="F872" s="2">
        <f t="shared" si="123"/>
        <v>4.4055095468972953E-2</v>
      </c>
      <c r="G872" s="2">
        <f t="shared" si="123"/>
        <v>1.0907447288169721E-2</v>
      </c>
      <c r="H872" s="2">
        <f t="shared" si="121"/>
        <v>4.0389922871096848</v>
      </c>
      <c r="I872" s="2">
        <f t="shared" si="122"/>
        <v>80.154762241686427</v>
      </c>
    </row>
    <row r="873" spans="1:9" ht="13.5" x14ac:dyDescent="0.25">
      <c r="A873" s="3">
        <f>TITRES_STAT!B876</f>
        <v>43273</v>
      </c>
      <c r="B873" s="5">
        <f>TITRES_STAT!D876</f>
        <v>5.5460000000000003</v>
      </c>
      <c r="C873" s="2">
        <f t="shared" si="117"/>
        <v>0.15200000000000014</v>
      </c>
      <c r="D873" s="2">
        <f t="shared" si="118"/>
        <v>0.15200000000000014</v>
      </c>
      <c r="E873" s="2">
        <f t="shared" si="119"/>
        <v>0</v>
      </c>
      <c r="F873" s="2">
        <f t="shared" si="123"/>
        <v>5.1765445792617756E-2</v>
      </c>
      <c r="G873" s="2">
        <f t="shared" si="123"/>
        <v>1.0128343910443312E-2</v>
      </c>
      <c r="H873" s="2">
        <f t="shared" si="121"/>
        <v>5.1109486654814837</v>
      </c>
      <c r="I873" s="2">
        <f t="shared" si="122"/>
        <v>83.635928646420567</v>
      </c>
    </row>
    <row r="874" spans="1:9" ht="13.5" x14ac:dyDescent="0.25">
      <c r="A874" s="3">
        <f>TITRES_STAT!B877</f>
        <v>43276</v>
      </c>
      <c r="B874" s="5">
        <f>TITRES_STAT!D877</f>
        <v>5.6050000000000004</v>
      </c>
      <c r="C874" s="2">
        <f t="shared" si="117"/>
        <v>5.9000000000000163E-2</v>
      </c>
      <c r="D874" s="2">
        <f t="shared" si="118"/>
        <v>5.9000000000000163E-2</v>
      </c>
      <c r="E874" s="2">
        <f t="shared" si="119"/>
        <v>0</v>
      </c>
      <c r="F874" s="2">
        <f t="shared" si="123"/>
        <v>5.2282199664573641E-2</v>
      </c>
      <c r="G874" s="2">
        <f t="shared" si="123"/>
        <v>9.4048907739830746E-3</v>
      </c>
      <c r="H874" s="2">
        <f t="shared" si="121"/>
        <v>5.5590437912583601</v>
      </c>
      <c r="I874" s="2">
        <f t="shared" si="122"/>
        <v>84.753875232045843</v>
      </c>
    </row>
    <row r="875" spans="1:9" ht="13.5" x14ac:dyDescent="0.25">
      <c r="A875" s="3">
        <f>TITRES_STAT!B878</f>
        <v>43277</v>
      </c>
      <c r="B875" s="5">
        <f>TITRES_STAT!D878</f>
        <v>5.8789999999999996</v>
      </c>
      <c r="C875" s="2">
        <f t="shared" si="117"/>
        <v>0.27399999999999913</v>
      </c>
      <c r="D875" s="2">
        <f t="shared" si="118"/>
        <v>0.27399999999999913</v>
      </c>
      <c r="E875" s="2">
        <f t="shared" si="119"/>
        <v>0</v>
      </c>
      <c r="F875" s="2">
        <f t="shared" si="123"/>
        <v>6.8119185402818319E-2</v>
      </c>
      <c r="G875" s="2">
        <f t="shared" si="123"/>
        <v>8.7331128615557117E-3</v>
      </c>
      <c r="H875" s="2">
        <f t="shared" si="121"/>
        <v>7.8001036380381334</v>
      </c>
      <c r="I875" s="2">
        <f t="shared" si="122"/>
        <v>88.636497464898753</v>
      </c>
    </row>
    <row r="876" spans="1:9" ht="13.5" x14ac:dyDescent="0.25">
      <c r="A876" s="3">
        <f>TITRES_STAT!B879</f>
        <v>43278</v>
      </c>
      <c r="B876" s="5">
        <f>TITRES_STAT!D879</f>
        <v>6.0540000000000003</v>
      </c>
      <c r="C876" s="2">
        <f t="shared" si="117"/>
        <v>0.17500000000000071</v>
      </c>
      <c r="D876" s="2">
        <f t="shared" si="118"/>
        <v>0.17500000000000071</v>
      </c>
      <c r="E876" s="2">
        <f t="shared" si="119"/>
        <v>0</v>
      </c>
      <c r="F876" s="2">
        <f t="shared" si="123"/>
        <v>7.5753529302617056E-2</v>
      </c>
      <c r="G876" s="2">
        <f t="shared" si="123"/>
        <v>8.1093190857303033E-3</v>
      </c>
      <c r="H876" s="2">
        <f t="shared" si="121"/>
        <v>9.3415400851494432</v>
      </c>
      <c r="I876" s="2">
        <f t="shared" si="122"/>
        <v>90.330260369671535</v>
      </c>
    </row>
    <row r="877" spans="1:9" ht="13.5" x14ac:dyDescent="0.25">
      <c r="A877" s="3">
        <f>TITRES_STAT!B880</f>
        <v>43279</v>
      </c>
      <c r="B877" s="5">
        <f>TITRES_STAT!D880</f>
        <v>6.0720000000000001</v>
      </c>
      <c r="C877" s="2">
        <f t="shared" si="117"/>
        <v>1.7999999999999794E-2</v>
      </c>
      <c r="D877" s="2">
        <f t="shared" si="118"/>
        <v>1.7999999999999794E-2</v>
      </c>
      <c r="E877" s="2">
        <f t="shared" si="119"/>
        <v>0</v>
      </c>
      <c r="F877" s="2">
        <f t="shared" ref="F877:G892" si="124">((F876*13)+D877)/14</f>
        <v>7.1628277209572974E-2</v>
      </c>
      <c r="G877" s="2">
        <f t="shared" si="124"/>
        <v>7.5300820081781392E-3</v>
      </c>
      <c r="H877" s="2">
        <f t="shared" si="121"/>
        <v>9.5122838146756159</v>
      </c>
      <c r="I877" s="2">
        <f t="shared" si="122"/>
        <v>90.487319238813214</v>
      </c>
    </row>
    <row r="878" spans="1:9" ht="13.5" x14ac:dyDescent="0.25">
      <c r="A878" s="3">
        <f>TITRES_STAT!B881</f>
        <v>43280</v>
      </c>
      <c r="B878" s="5">
        <f>TITRES_STAT!D881</f>
        <v>6.0720000000000001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6.6511971694603475E-2</v>
      </c>
      <c r="G878" s="2">
        <f t="shared" si="124"/>
        <v>6.9922190075939871E-3</v>
      </c>
      <c r="H878" s="2">
        <f t="shared" si="121"/>
        <v>9.5122838146756159</v>
      </c>
      <c r="I878" s="2">
        <f t="shared" si="122"/>
        <v>90.487319238813214</v>
      </c>
    </row>
    <row r="879" spans="1:9" ht="13.5" x14ac:dyDescent="0.25">
      <c r="A879" s="3">
        <f>TITRES_STAT!B882</f>
        <v>43283</v>
      </c>
      <c r="B879" s="5">
        <f>TITRES_STAT!D882</f>
        <v>6.0720000000000001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6.1761116573560371E-2</v>
      </c>
      <c r="G879" s="2">
        <f t="shared" si="124"/>
        <v>6.4927747927658449E-3</v>
      </c>
      <c r="H879" s="2">
        <f t="shared" si="121"/>
        <v>9.5122838146756159</v>
      </c>
      <c r="I879" s="2">
        <f t="shared" si="122"/>
        <v>90.487319238813214</v>
      </c>
    </row>
    <row r="880" spans="1:9" ht="13.5" x14ac:dyDescent="0.25">
      <c r="A880" s="3">
        <f>TITRES_STAT!B883</f>
        <v>43284</v>
      </c>
      <c r="B880" s="5">
        <f>TITRES_STAT!D883</f>
        <v>6.0720000000000001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5.734960824687748E-2</v>
      </c>
      <c r="G880" s="2">
        <f t="shared" si="124"/>
        <v>6.0290051647111419E-3</v>
      </c>
      <c r="H880" s="2">
        <f t="shared" si="121"/>
        <v>9.5122838146756141</v>
      </c>
      <c r="I880" s="2">
        <f t="shared" si="122"/>
        <v>90.487319238813214</v>
      </c>
    </row>
    <row r="881" spans="1:9" ht="13.5" x14ac:dyDescent="0.25">
      <c r="A881" s="3">
        <f>TITRES_STAT!B884</f>
        <v>43285</v>
      </c>
      <c r="B881" s="5">
        <f>TITRES_STAT!D884</f>
        <v>6.0720000000000001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5.3253207657814806E-2</v>
      </c>
      <c r="G881" s="2">
        <f t="shared" si="124"/>
        <v>5.5983619386603461E-3</v>
      </c>
      <c r="H881" s="2">
        <f t="shared" si="121"/>
        <v>9.5122838146756141</v>
      </c>
      <c r="I881" s="2">
        <f t="shared" si="122"/>
        <v>90.487319238813214</v>
      </c>
    </row>
    <row r="882" spans="1:9" ht="13.5" x14ac:dyDescent="0.25">
      <c r="A882" s="3">
        <f>TITRES_STAT!B885</f>
        <v>43286</v>
      </c>
      <c r="B882" s="5">
        <f>TITRES_STAT!D885</f>
        <v>5.9080000000000004</v>
      </c>
      <c r="C882" s="2">
        <f t="shared" si="117"/>
        <v>-0.1639999999999997</v>
      </c>
      <c r="D882" s="2">
        <f t="shared" si="118"/>
        <v>0</v>
      </c>
      <c r="E882" s="2">
        <f t="shared" si="119"/>
        <v>0.1639999999999997</v>
      </c>
      <c r="F882" s="2">
        <f t="shared" si="124"/>
        <v>4.9449407110828035E-2</v>
      </c>
      <c r="G882" s="2">
        <f t="shared" si="124"/>
        <v>1.6912764657327443E-2</v>
      </c>
      <c r="H882" s="2">
        <f t="shared" si="121"/>
        <v>2.9237920655038567</v>
      </c>
      <c r="I882" s="2">
        <f t="shared" si="122"/>
        <v>74.51444971328803</v>
      </c>
    </row>
    <row r="883" spans="1:9" ht="13.5" x14ac:dyDescent="0.25">
      <c r="A883" s="3">
        <f>TITRES_STAT!B886</f>
        <v>43287</v>
      </c>
      <c r="B883" s="5">
        <f>TITRES_STAT!D886</f>
        <v>5.8730000000000002</v>
      </c>
      <c r="C883" s="2">
        <f t="shared" si="117"/>
        <v>-3.5000000000000142E-2</v>
      </c>
      <c r="D883" s="2">
        <f t="shared" si="118"/>
        <v>0</v>
      </c>
      <c r="E883" s="2">
        <f t="shared" si="119"/>
        <v>3.5000000000000142E-2</v>
      </c>
      <c r="F883" s="2">
        <f t="shared" si="124"/>
        <v>4.5917306602911746E-2</v>
      </c>
      <c r="G883" s="2">
        <f t="shared" si="124"/>
        <v>1.8204710038946921E-2</v>
      </c>
      <c r="H883" s="2">
        <f t="shared" si="121"/>
        <v>2.5222761859253375</v>
      </c>
      <c r="I883" s="2">
        <f t="shared" si="122"/>
        <v>71.609267779854974</v>
      </c>
    </row>
    <row r="884" spans="1:9" ht="13.5" x14ac:dyDescent="0.25">
      <c r="A884" s="3">
        <f>TITRES_STAT!B887</f>
        <v>43290</v>
      </c>
      <c r="B884" s="5">
        <f>TITRES_STAT!D887</f>
        <v>5.8730000000000002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4.2637498988418052E-2</v>
      </c>
      <c r="G884" s="2">
        <f t="shared" si="124"/>
        <v>1.690437360759357E-2</v>
      </c>
      <c r="H884" s="2">
        <f t="shared" si="121"/>
        <v>2.522276185925338</v>
      </c>
      <c r="I884" s="2">
        <f t="shared" si="122"/>
        <v>71.609267779854974</v>
      </c>
    </row>
    <row r="885" spans="1:9" ht="13.5" x14ac:dyDescent="0.25">
      <c r="A885" s="3">
        <f>TITRES_STAT!B888</f>
        <v>43291</v>
      </c>
      <c r="B885" s="5">
        <f>TITRES_STAT!D888</f>
        <v>5.867</v>
      </c>
      <c r="C885" s="2">
        <f t="shared" si="117"/>
        <v>-6.0000000000002274E-3</v>
      </c>
      <c r="D885" s="2">
        <f t="shared" si="118"/>
        <v>0</v>
      </c>
      <c r="E885" s="2">
        <f t="shared" si="119"/>
        <v>6.0000000000002274E-3</v>
      </c>
      <c r="F885" s="2">
        <f t="shared" si="124"/>
        <v>3.959196334638819E-2</v>
      </c>
      <c r="G885" s="2">
        <f t="shared" si="124"/>
        <v>1.612548977847976E-2</v>
      </c>
      <c r="H885" s="2">
        <f t="shared" si="121"/>
        <v>2.455240981221269</v>
      </c>
      <c r="I885" s="2">
        <f t="shared" si="122"/>
        <v>71.058458572503213</v>
      </c>
    </row>
    <row r="886" spans="1:9" ht="13.5" x14ac:dyDescent="0.25">
      <c r="A886" s="3">
        <f>TITRES_STAT!B889</f>
        <v>43292</v>
      </c>
      <c r="B886" s="5">
        <f>TITRES_STAT!D889</f>
        <v>6.0250000000000004</v>
      </c>
      <c r="C886" s="2">
        <f t="shared" si="117"/>
        <v>0.15800000000000036</v>
      </c>
      <c r="D886" s="2">
        <f t="shared" si="118"/>
        <v>0.15800000000000036</v>
      </c>
      <c r="E886" s="2">
        <f t="shared" si="119"/>
        <v>0</v>
      </c>
      <c r="F886" s="2">
        <f t="shared" si="124"/>
        <v>4.8049680250217629E-2</v>
      </c>
      <c r="G886" s="2">
        <f t="shared" si="124"/>
        <v>1.497366908001692E-2</v>
      </c>
      <c r="H886" s="2">
        <f t="shared" si="121"/>
        <v>3.2089449815838544</v>
      </c>
      <c r="I886" s="2">
        <f t="shared" si="122"/>
        <v>76.241076935539013</v>
      </c>
    </row>
    <row r="887" spans="1:9" ht="13.5" x14ac:dyDescent="0.25">
      <c r="A887" s="3">
        <f>TITRES_STAT!B890</f>
        <v>43293</v>
      </c>
      <c r="B887" s="5">
        <f>TITRES_STAT!D890</f>
        <v>6.06</v>
      </c>
      <c r="C887" s="2">
        <f t="shared" si="117"/>
        <v>3.4999999999999254E-2</v>
      </c>
      <c r="D887" s="2">
        <f t="shared" si="118"/>
        <v>3.4999999999999254E-2</v>
      </c>
      <c r="E887" s="2">
        <f t="shared" si="119"/>
        <v>0</v>
      </c>
      <c r="F887" s="2">
        <f t="shared" si="124"/>
        <v>4.7117560232344882E-2</v>
      </c>
      <c r="G887" s="2">
        <f t="shared" si="124"/>
        <v>1.390412128858714E-2</v>
      </c>
      <c r="H887" s="2">
        <f t="shared" si="121"/>
        <v>3.3887477859546711</v>
      </c>
      <c r="I887" s="2">
        <f t="shared" si="122"/>
        <v>77.214457317408289</v>
      </c>
    </row>
    <row r="888" spans="1:9" ht="13.5" x14ac:dyDescent="0.25">
      <c r="A888" s="3">
        <f>TITRES_STAT!B891</f>
        <v>43294</v>
      </c>
      <c r="B888" s="5">
        <f>TITRES_STAT!D891</f>
        <v>6.06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4.3752020215748817E-2</v>
      </c>
      <c r="G888" s="2">
        <f t="shared" si="124"/>
        <v>1.2910969767973774E-2</v>
      </c>
      <c r="H888" s="2">
        <f t="shared" si="121"/>
        <v>3.3887477859546706</v>
      </c>
      <c r="I888" s="2">
        <f t="shared" si="122"/>
        <v>77.214457317408289</v>
      </c>
    </row>
    <row r="889" spans="1:9" ht="13.5" x14ac:dyDescent="0.25">
      <c r="A889" s="3">
        <f>TITRES_STAT!B892</f>
        <v>43297</v>
      </c>
      <c r="B889" s="5">
        <f>TITRES_STAT!D892</f>
        <v>5.9260000000000002</v>
      </c>
      <c r="C889" s="2">
        <f t="shared" si="117"/>
        <v>-0.13399999999999945</v>
      </c>
      <c r="D889" s="2">
        <f t="shared" si="118"/>
        <v>0</v>
      </c>
      <c r="E889" s="2">
        <f t="shared" si="119"/>
        <v>0.13399999999999945</v>
      </c>
      <c r="F889" s="2">
        <f t="shared" si="124"/>
        <v>4.0626875914623897E-2</v>
      </c>
      <c r="G889" s="2">
        <f t="shared" si="124"/>
        <v>2.1560186213118466E-2</v>
      </c>
      <c r="H889" s="2">
        <f t="shared" si="121"/>
        <v>1.8843471718210001</v>
      </c>
      <c r="I889" s="2">
        <f t="shared" si="122"/>
        <v>65.330109711839526</v>
      </c>
    </row>
    <row r="890" spans="1:9" ht="13.5" x14ac:dyDescent="0.25">
      <c r="A890" s="3">
        <f>TITRES_STAT!B893</f>
        <v>43298</v>
      </c>
      <c r="B890" s="5">
        <f>TITRES_STAT!D893</f>
        <v>5.8789999999999996</v>
      </c>
      <c r="C890" s="2">
        <f t="shared" si="117"/>
        <v>-4.7000000000000597E-2</v>
      </c>
      <c r="D890" s="2">
        <f t="shared" si="118"/>
        <v>0</v>
      </c>
      <c r="E890" s="2">
        <f t="shared" si="119"/>
        <v>4.7000000000000597E-2</v>
      </c>
      <c r="F890" s="2">
        <f t="shared" si="124"/>
        <v>3.7724956206436476E-2</v>
      </c>
      <c r="G890" s="2">
        <f t="shared" si="124"/>
        <v>2.3377315769324333E-2</v>
      </c>
      <c r="H890" s="2">
        <f t="shared" si="121"/>
        <v>1.6137419958171197</v>
      </c>
      <c r="I890" s="2">
        <f t="shared" si="122"/>
        <v>61.740676715592365</v>
      </c>
    </row>
    <row r="891" spans="1:9" ht="13.5" x14ac:dyDescent="0.25">
      <c r="A891" s="3">
        <f>TITRES_STAT!B894</f>
        <v>43299</v>
      </c>
      <c r="B891" s="5">
        <f>TITRES_STAT!D894</f>
        <v>5.8789999999999996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3.5030316477405302E-2</v>
      </c>
      <c r="G891" s="2">
        <f t="shared" si="124"/>
        <v>2.1707507500086879E-2</v>
      </c>
      <c r="H891" s="2">
        <f t="shared" si="121"/>
        <v>1.61374199581712</v>
      </c>
      <c r="I891" s="2">
        <f t="shared" si="122"/>
        <v>61.740676715592372</v>
      </c>
    </row>
    <row r="892" spans="1:9" ht="13.5" x14ac:dyDescent="0.25">
      <c r="A892" s="3">
        <f>TITRES_STAT!B895</f>
        <v>43300</v>
      </c>
      <c r="B892" s="5">
        <f>TITRES_STAT!D895</f>
        <v>5.8789999999999996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3.252815101473349E-2</v>
      </c>
      <c r="G892" s="2">
        <f t="shared" si="124"/>
        <v>2.0156971250080674E-2</v>
      </c>
      <c r="H892" s="2">
        <f t="shared" si="121"/>
        <v>1.6137419958171197</v>
      </c>
      <c r="I892" s="2">
        <f t="shared" si="122"/>
        <v>61.740676715592365</v>
      </c>
    </row>
    <row r="893" spans="1:9" ht="13.5" x14ac:dyDescent="0.25">
      <c r="A893" s="3">
        <f>TITRES_STAT!B896</f>
        <v>43301</v>
      </c>
      <c r="B893" s="5">
        <f>TITRES_STAT!D896</f>
        <v>5.8789999999999996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3.0204711656538239E-2</v>
      </c>
      <c r="G893" s="2">
        <f t="shared" si="125"/>
        <v>1.8717187589360623E-2</v>
      </c>
      <c r="H893" s="2">
        <f t="shared" si="121"/>
        <v>1.61374199581712</v>
      </c>
      <c r="I893" s="2">
        <f t="shared" si="122"/>
        <v>61.740676715592372</v>
      </c>
    </row>
    <row r="894" spans="1:9" ht="13.5" x14ac:dyDescent="0.25">
      <c r="A894" s="3">
        <f>TITRES_STAT!B897</f>
        <v>43304</v>
      </c>
      <c r="B894" s="5">
        <f>TITRES_STAT!D897</f>
        <v>5.8789999999999996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2.8047232252499794E-2</v>
      </c>
      <c r="G894" s="2">
        <f t="shared" si="125"/>
        <v>1.7380245618692006E-2</v>
      </c>
      <c r="H894" s="2">
        <f t="shared" si="121"/>
        <v>1.61374199581712</v>
      </c>
      <c r="I894" s="2">
        <f t="shared" si="122"/>
        <v>61.740676715592372</v>
      </c>
    </row>
    <row r="895" spans="1:9" ht="13.5" x14ac:dyDescent="0.25">
      <c r="A895" s="3">
        <f>TITRES_STAT!B898</f>
        <v>43305</v>
      </c>
      <c r="B895" s="5">
        <f>TITRES_STAT!D898</f>
        <v>5.8849999999999998</v>
      </c>
      <c r="C895" s="2">
        <f t="shared" si="117"/>
        <v>6.0000000000002274E-3</v>
      </c>
      <c r="D895" s="2">
        <f t="shared" si="118"/>
        <v>6.0000000000002274E-3</v>
      </c>
      <c r="E895" s="2">
        <f t="shared" si="119"/>
        <v>0</v>
      </c>
      <c r="F895" s="2">
        <f t="shared" si="125"/>
        <v>2.6472429948749824E-2</v>
      </c>
      <c r="G895" s="2">
        <f t="shared" si="125"/>
        <v>1.613879950307115E-2</v>
      </c>
      <c r="H895" s="2">
        <f t="shared" si="121"/>
        <v>1.6402973432882801</v>
      </c>
      <c r="I895" s="2">
        <f t="shared" si="122"/>
        <v>62.125477929899375</v>
      </c>
    </row>
    <row r="896" spans="1:9" ht="13.5" x14ac:dyDescent="0.25">
      <c r="A896" s="3">
        <f>TITRES_STAT!B899</f>
        <v>43307</v>
      </c>
      <c r="B896" s="5">
        <f>TITRES_STAT!D899</f>
        <v>5.8789999999999996</v>
      </c>
      <c r="C896" s="2">
        <f t="shared" si="117"/>
        <v>-6.0000000000002274E-3</v>
      </c>
      <c r="D896" s="2">
        <f t="shared" si="118"/>
        <v>0</v>
      </c>
      <c r="E896" s="2">
        <f t="shared" si="119"/>
        <v>6.0000000000002274E-3</v>
      </c>
      <c r="F896" s="2">
        <f t="shared" si="125"/>
        <v>2.4581542095267694E-2</v>
      </c>
      <c r="G896" s="2">
        <f t="shared" si="125"/>
        <v>1.5414599538566083E-2</v>
      </c>
      <c r="H896" s="2">
        <f t="shared" si="121"/>
        <v>1.5946922288682661</v>
      </c>
      <c r="I896" s="2">
        <f t="shared" si="122"/>
        <v>61.459783596909574</v>
      </c>
    </row>
    <row r="897" spans="1:9" ht="13.5" x14ac:dyDescent="0.25">
      <c r="A897" s="3">
        <f>TITRES_STAT!B900</f>
        <v>43308</v>
      </c>
      <c r="B897" s="5">
        <f>TITRES_STAT!D900</f>
        <v>5.8789999999999996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2.2825717659891432E-2</v>
      </c>
      <c r="G897" s="2">
        <f t="shared" si="125"/>
        <v>1.4313556714382792E-2</v>
      </c>
      <c r="H897" s="2">
        <f t="shared" si="121"/>
        <v>1.5946922288682661</v>
      </c>
      <c r="I897" s="2">
        <f t="shared" si="122"/>
        <v>61.459783596909574</v>
      </c>
    </row>
    <row r="898" spans="1:9" ht="13.5" x14ac:dyDescent="0.25">
      <c r="A898" s="3">
        <f>TITRES_STAT!B901</f>
        <v>43311</v>
      </c>
      <c r="B898" s="5">
        <f>TITRES_STAT!D901</f>
        <v>5.8789999999999996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2.1195309255613474E-2</v>
      </c>
      <c r="G898" s="2">
        <f t="shared" si="125"/>
        <v>1.3291159806212594E-2</v>
      </c>
      <c r="H898" s="2">
        <f t="shared" si="121"/>
        <v>1.5946922288682661</v>
      </c>
      <c r="I898" s="2">
        <f t="shared" si="122"/>
        <v>61.459783596909574</v>
      </c>
    </row>
    <row r="899" spans="1:9" ht="13.5" x14ac:dyDescent="0.25">
      <c r="A899" s="3">
        <f>TITRES_STAT!B902</f>
        <v>43312</v>
      </c>
      <c r="B899" s="5">
        <f>TITRES_STAT!D902</f>
        <v>5.8789999999999996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1.9681358594498228E-2</v>
      </c>
      <c r="G899" s="2">
        <f t="shared" si="125"/>
        <v>1.234179124862598E-2</v>
      </c>
      <c r="H899" s="2">
        <f t="shared" si="121"/>
        <v>1.5946922288682663</v>
      </c>
      <c r="I899" s="2">
        <f t="shared" si="122"/>
        <v>61.459783596909581</v>
      </c>
    </row>
    <row r="900" spans="1:9" ht="13.5" x14ac:dyDescent="0.25">
      <c r="A900" s="3">
        <f>TITRES_STAT!B903</f>
        <v>43313</v>
      </c>
      <c r="B900" s="5">
        <f>TITRES_STAT!D903</f>
        <v>5.78</v>
      </c>
      <c r="C900" s="2">
        <f t="shared" si="126"/>
        <v>-9.8999999999999311E-2</v>
      </c>
      <c r="D900" s="2">
        <f t="shared" si="127"/>
        <v>0</v>
      </c>
      <c r="E900" s="2">
        <f t="shared" si="128"/>
        <v>9.8999999999999311E-2</v>
      </c>
      <c r="F900" s="2">
        <f t="shared" si="125"/>
        <v>1.8275547266319782E-2</v>
      </c>
      <c r="G900" s="2">
        <f t="shared" si="125"/>
        <v>1.8531663302295505E-2</v>
      </c>
      <c r="H900" s="2">
        <f t="shared" si="121"/>
        <v>0.98617954407017538</v>
      </c>
      <c r="I900" s="2">
        <f t="shared" si="122"/>
        <v>49.652084425824292</v>
      </c>
    </row>
    <row r="901" spans="1:9" ht="13.5" x14ac:dyDescent="0.25">
      <c r="A901" s="3">
        <f>TITRES_STAT!B904</f>
        <v>43314</v>
      </c>
      <c r="B901" s="5">
        <f>TITRES_STAT!D904</f>
        <v>5.78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1.6970151033011225E-2</v>
      </c>
      <c r="G901" s="2">
        <f t="shared" si="125"/>
        <v>1.7207973066417255E-2</v>
      </c>
      <c r="H901" s="2">
        <f t="shared" si="121"/>
        <v>0.98617954407017527</v>
      </c>
      <c r="I901" s="2">
        <f t="shared" si="122"/>
        <v>49.652084425824285</v>
      </c>
    </row>
    <row r="902" spans="1:9" ht="13.5" x14ac:dyDescent="0.25">
      <c r="A902" s="3">
        <f>TITRES_STAT!B905</f>
        <v>43315</v>
      </c>
      <c r="B902" s="5">
        <f>TITRES_STAT!D905</f>
        <v>5.78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1.5757997387796138E-2</v>
      </c>
      <c r="G902" s="2">
        <f t="shared" si="125"/>
        <v>1.5978832133101736E-2</v>
      </c>
      <c r="H902" s="2">
        <f t="shared" si="121"/>
        <v>0.98617954407017538</v>
      </c>
      <c r="I902" s="2">
        <f t="shared" si="122"/>
        <v>49.652084425824292</v>
      </c>
    </row>
    <row r="903" spans="1:9" ht="13.5" x14ac:dyDescent="0.25">
      <c r="A903" s="3">
        <f>TITRES_STAT!B906</f>
        <v>43318</v>
      </c>
      <c r="B903" s="5">
        <f>TITRES_STAT!D906</f>
        <v>5.78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1.4632426145810701E-2</v>
      </c>
      <c r="G903" s="2">
        <f t="shared" si="125"/>
        <v>1.4837486980737327E-2</v>
      </c>
      <c r="H903" s="2">
        <f t="shared" si="121"/>
        <v>0.98617954407017538</v>
      </c>
      <c r="I903" s="2">
        <f t="shared" si="122"/>
        <v>49.652084425824292</v>
      </c>
    </row>
    <row r="904" spans="1:9" ht="13.5" x14ac:dyDescent="0.25">
      <c r="A904" s="3">
        <f>TITRES_STAT!B907</f>
        <v>43319</v>
      </c>
      <c r="B904" s="5">
        <f>TITRES_STAT!D907</f>
        <v>5.78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1.3587252849681365E-2</v>
      </c>
      <c r="G904" s="2">
        <f t="shared" si="125"/>
        <v>1.3777666482113232E-2</v>
      </c>
      <c r="H904" s="2">
        <f t="shared" si="121"/>
        <v>0.98617954407017538</v>
      </c>
      <c r="I904" s="2">
        <f t="shared" si="122"/>
        <v>49.652084425824292</v>
      </c>
    </row>
    <row r="905" spans="1:9" ht="13.5" x14ac:dyDescent="0.25">
      <c r="A905" s="3">
        <f>TITRES_STAT!B908</f>
        <v>43320</v>
      </c>
      <c r="B905" s="5">
        <f>TITRES_STAT!D908</f>
        <v>5.78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1.2616734788989838E-2</v>
      </c>
      <c r="G905" s="2">
        <f t="shared" si="125"/>
        <v>1.2793547447676573E-2</v>
      </c>
      <c r="H905" s="2">
        <f t="shared" si="121"/>
        <v>0.98617954407017527</v>
      </c>
      <c r="I905" s="2">
        <f t="shared" si="122"/>
        <v>49.652084425824285</v>
      </c>
    </row>
    <row r="906" spans="1:9" ht="13.5" x14ac:dyDescent="0.25">
      <c r="A906" s="3">
        <f>TITRES_STAT!B909</f>
        <v>43321</v>
      </c>
      <c r="B906" s="5">
        <f>TITRES_STAT!D909</f>
        <v>5.78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1.1715539446919136E-2</v>
      </c>
      <c r="G906" s="2">
        <f t="shared" si="125"/>
        <v>1.1879722629985391E-2</v>
      </c>
      <c r="H906" s="2">
        <f t="shared" si="121"/>
        <v>0.98617954407017527</v>
      </c>
      <c r="I906" s="2">
        <f t="shared" si="122"/>
        <v>49.652084425824285</v>
      </c>
    </row>
    <row r="907" spans="1:9" ht="13.5" x14ac:dyDescent="0.25">
      <c r="A907" s="3">
        <f>TITRES_STAT!B910</f>
        <v>43322</v>
      </c>
      <c r="B907" s="5">
        <f>TITRES_STAT!D910</f>
        <v>5.78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1.0878715200710626E-2</v>
      </c>
      <c r="G907" s="2">
        <f t="shared" si="125"/>
        <v>1.1031171013557864E-2</v>
      </c>
      <c r="H907" s="2">
        <f t="shared" si="121"/>
        <v>0.98617954407017505</v>
      </c>
      <c r="I907" s="2">
        <f t="shared" si="122"/>
        <v>49.652084425824278</v>
      </c>
    </row>
    <row r="908" spans="1:9" ht="13.5" x14ac:dyDescent="0.25">
      <c r="A908" s="3">
        <f>TITRES_STAT!B911</f>
        <v>43326</v>
      </c>
      <c r="B908" s="5">
        <f>TITRES_STAT!D911</f>
        <v>5.6159999999999997</v>
      </c>
      <c r="C908" s="2">
        <f t="shared" si="126"/>
        <v>-0.16400000000000059</v>
      </c>
      <c r="D908" s="2">
        <f t="shared" si="127"/>
        <v>0</v>
      </c>
      <c r="E908" s="2">
        <f t="shared" si="128"/>
        <v>0.16400000000000059</v>
      </c>
      <c r="F908" s="2">
        <f t="shared" si="125"/>
        <v>1.0101664114945581E-2</v>
      </c>
      <c r="G908" s="2">
        <f t="shared" si="125"/>
        <v>2.1957515941160917E-2</v>
      </c>
      <c r="H908" s="2">
        <f t="shared" si="121"/>
        <v>0.46005495986043199</v>
      </c>
      <c r="I908" s="2">
        <f t="shared" si="122"/>
        <v>31.509427556371506</v>
      </c>
    </row>
    <row r="909" spans="1:9" ht="13.5" x14ac:dyDescent="0.25">
      <c r="A909" s="3">
        <f>TITRES_STAT!B912</f>
        <v>43327</v>
      </c>
      <c r="B909" s="5">
        <f>TITRES_STAT!D912</f>
        <v>5.7510000000000003</v>
      </c>
      <c r="C909" s="2">
        <f t="shared" si="126"/>
        <v>0.13500000000000068</v>
      </c>
      <c r="D909" s="2">
        <f t="shared" si="127"/>
        <v>0.13500000000000068</v>
      </c>
      <c r="E909" s="2">
        <f t="shared" si="128"/>
        <v>0</v>
      </c>
      <c r="F909" s="2">
        <f t="shared" ref="F909:G924" si="129">((F908*13)+D909)/14</f>
        <v>1.9022973821020944E-2</v>
      </c>
      <c r="G909" s="2">
        <f t="shared" si="129"/>
        <v>2.0389121945363711E-2</v>
      </c>
      <c r="H909" s="2">
        <f t="shared" si="121"/>
        <v>0.93299622573234864</v>
      </c>
      <c r="I909" s="2">
        <f t="shared" si="122"/>
        <v>48.266841565035492</v>
      </c>
    </row>
    <row r="910" spans="1:9" ht="13.5" x14ac:dyDescent="0.25">
      <c r="A910" s="3">
        <f>TITRES_STAT!B913</f>
        <v>43328</v>
      </c>
      <c r="B910" s="5">
        <f>TITRES_STAT!D913</f>
        <v>5.9960000000000004</v>
      </c>
      <c r="C910" s="2">
        <f t="shared" si="126"/>
        <v>0.24500000000000011</v>
      </c>
      <c r="D910" s="2">
        <f t="shared" si="127"/>
        <v>0.24500000000000011</v>
      </c>
      <c r="E910" s="2">
        <f t="shared" si="128"/>
        <v>0</v>
      </c>
      <c r="F910" s="2">
        <f t="shared" si="129"/>
        <v>3.5164189976662312E-2</v>
      </c>
      <c r="G910" s="2">
        <f t="shared" si="129"/>
        <v>1.8932756092123446E-2</v>
      </c>
      <c r="H910" s="2">
        <f t="shared" si="121"/>
        <v>1.857320181254096</v>
      </c>
      <c r="I910" s="2">
        <f t="shared" si="122"/>
        <v>65.002172085555571</v>
      </c>
    </row>
    <row r="911" spans="1:9" ht="13.5" x14ac:dyDescent="0.25">
      <c r="A911" s="3">
        <f>TITRES_STAT!B914</f>
        <v>43329</v>
      </c>
      <c r="B911" s="5">
        <f>TITRES_STAT!D914</f>
        <v>5.9960000000000004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3.2652462121186429E-2</v>
      </c>
      <c r="G911" s="2">
        <f t="shared" si="129"/>
        <v>1.7580416371257488E-2</v>
      </c>
      <c r="H911" s="2">
        <f t="shared" si="121"/>
        <v>1.8573201812540956</v>
      </c>
      <c r="I911" s="2">
        <f t="shared" si="122"/>
        <v>65.002172085555571</v>
      </c>
    </row>
    <row r="912" spans="1:9" ht="13.5" x14ac:dyDescent="0.25">
      <c r="A912" s="3">
        <f>TITRES_STAT!B915</f>
        <v>43332</v>
      </c>
      <c r="B912" s="5">
        <f>TITRES_STAT!D915</f>
        <v>6.06</v>
      </c>
      <c r="C912" s="2">
        <f t="shared" si="126"/>
        <v>6.3999999999999169E-2</v>
      </c>
      <c r="D912" s="2">
        <f t="shared" si="127"/>
        <v>6.3999999999999169E-2</v>
      </c>
      <c r="E912" s="2">
        <f t="shared" si="128"/>
        <v>0</v>
      </c>
      <c r="F912" s="2">
        <f t="shared" si="129"/>
        <v>3.4891571969673053E-2</v>
      </c>
      <c r="G912" s="2">
        <f t="shared" si="129"/>
        <v>1.6324672344739097E-2</v>
      </c>
      <c r="H912" s="2">
        <f t="shared" si="121"/>
        <v>2.1373520541695563</v>
      </c>
      <c r="I912" s="2">
        <f t="shared" si="122"/>
        <v>68.125987051054878</v>
      </c>
    </row>
    <row r="913" spans="1:9" ht="13.5" x14ac:dyDescent="0.25">
      <c r="A913" s="3">
        <f>TITRES_STAT!B916</f>
        <v>43335</v>
      </c>
      <c r="B913" s="5">
        <f>TITRES_STAT!D916</f>
        <v>5.9550000000000001</v>
      </c>
      <c r="C913" s="2">
        <f t="shared" si="126"/>
        <v>-0.10499999999999954</v>
      </c>
      <c r="D913" s="2">
        <f t="shared" si="127"/>
        <v>0</v>
      </c>
      <c r="E913" s="2">
        <f t="shared" si="128"/>
        <v>0.10499999999999954</v>
      </c>
      <c r="F913" s="2">
        <f t="shared" si="129"/>
        <v>3.2399316828982123E-2</v>
      </c>
      <c r="G913" s="2">
        <f t="shared" si="129"/>
        <v>2.2658624320114843E-2</v>
      </c>
      <c r="H913" s="2">
        <f t="shared" ref="H913:H976" si="130">F913/G913</f>
        <v>1.4298889628625924</v>
      </c>
      <c r="I913" s="2">
        <f t="shared" ref="I913:I976" si="131">IF(G913=0,100,100-(100/(1+H913)))</f>
        <v>58.845856115913847</v>
      </c>
    </row>
    <row r="914" spans="1:9" ht="13.5" x14ac:dyDescent="0.25">
      <c r="A914" s="3">
        <f>TITRES_STAT!B917</f>
        <v>43336</v>
      </c>
      <c r="B914" s="5">
        <f>TITRES_STAT!D917</f>
        <v>5.9550000000000001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3.008507991262626E-2</v>
      </c>
      <c r="G914" s="2">
        <f t="shared" si="129"/>
        <v>2.1040151154392357E-2</v>
      </c>
      <c r="H914" s="2">
        <f t="shared" si="130"/>
        <v>1.4298889628625921</v>
      </c>
      <c r="I914" s="2">
        <f t="shared" si="131"/>
        <v>58.845856115913847</v>
      </c>
    </row>
    <row r="915" spans="1:9" ht="13.5" x14ac:dyDescent="0.25">
      <c r="A915" s="3">
        <f>TITRES_STAT!B918</f>
        <v>43339</v>
      </c>
      <c r="B915" s="5">
        <f>TITRES_STAT!D918</f>
        <v>5.9550000000000001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2.7936145633152953E-2</v>
      </c>
      <c r="G915" s="2">
        <f t="shared" si="129"/>
        <v>1.9537283214792901E-2</v>
      </c>
      <c r="H915" s="2">
        <f t="shared" si="130"/>
        <v>1.4298889628625921</v>
      </c>
      <c r="I915" s="2">
        <f t="shared" si="131"/>
        <v>58.845856115913847</v>
      </c>
    </row>
    <row r="916" spans="1:9" ht="13.5" x14ac:dyDescent="0.25">
      <c r="A916" s="3">
        <f>TITRES_STAT!B919</f>
        <v>43340</v>
      </c>
      <c r="B916" s="5">
        <f>TITRES_STAT!D919</f>
        <v>5.9550000000000001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2.594070665935631E-2</v>
      </c>
      <c r="G916" s="2">
        <f t="shared" si="129"/>
        <v>1.8141762985164837E-2</v>
      </c>
      <c r="H916" s="2">
        <f t="shared" si="130"/>
        <v>1.4298889628625919</v>
      </c>
      <c r="I916" s="2">
        <f t="shared" si="131"/>
        <v>58.84585611591384</v>
      </c>
    </row>
    <row r="917" spans="1:9" ht="13.5" x14ac:dyDescent="0.25">
      <c r="A917" s="3">
        <f>TITRES_STAT!B920</f>
        <v>43341</v>
      </c>
      <c r="B917" s="5">
        <f>TITRES_STAT!D920</f>
        <v>5.9550000000000001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2.408779904083086E-2</v>
      </c>
      <c r="G917" s="2">
        <f t="shared" si="129"/>
        <v>1.684592277193878E-2</v>
      </c>
      <c r="H917" s="2">
        <f t="shared" si="130"/>
        <v>1.4298889628625919</v>
      </c>
      <c r="I917" s="2">
        <f t="shared" si="131"/>
        <v>58.84585611591384</v>
      </c>
    </row>
    <row r="918" spans="1:9" ht="13.5" x14ac:dyDescent="0.25">
      <c r="A918" s="3">
        <f>TITRES_STAT!B921</f>
        <v>43342</v>
      </c>
      <c r="B918" s="5">
        <f>TITRES_STAT!D921</f>
        <v>5.9550000000000001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2.2367241966485797E-2</v>
      </c>
      <c r="G918" s="2">
        <f t="shared" si="129"/>
        <v>1.5642642573943152E-2</v>
      </c>
      <c r="H918" s="2">
        <f t="shared" si="130"/>
        <v>1.4298889628625919</v>
      </c>
      <c r="I918" s="2">
        <f t="shared" si="131"/>
        <v>58.84585611591384</v>
      </c>
    </row>
    <row r="919" spans="1:9" ht="13.5" x14ac:dyDescent="0.25">
      <c r="A919" s="3">
        <f>TITRES_STAT!B922</f>
        <v>43343</v>
      </c>
      <c r="B919" s="5">
        <f>TITRES_STAT!D922</f>
        <v>5.9020000000000001</v>
      </c>
      <c r="C919" s="2">
        <f t="shared" si="126"/>
        <v>-5.2999999999999936E-2</v>
      </c>
      <c r="D919" s="2">
        <f t="shared" si="127"/>
        <v>0</v>
      </c>
      <c r="E919" s="2">
        <f t="shared" si="128"/>
        <v>5.2999999999999936E-2</v>
      </c>
      <c r="F919" s="2">
        <f t="shared" si="129"/>
        <v>2.0769581826022527E-2</v>
      </c>
      <c r="G919" s="2">
        <f t="shared" si="129"/>
        <v>1.831102524723292E-2</v>
      </c>
      <c r="H919" s="2">
        <f t="shared" si="130"/>
        <v>1.1342664621775416</v>
      </c>
      <c r="I919" s="2">
        <f t="shared" si="131"/>
        <v>53.145494355014904</v>
      </c>
    </row>
    <row r="920" spans="1:9" ht="13.5" x14ac:dyDescent="0.25">
      <c r="A920" s="3">
        <f>TITRES_STAT!B923</f>
        <v>43346</v>
      </c>
      <c r="B920" s="5">
        <f>TITRES_STAT!D923</f>
        <v>6.06</v>
      </c>
      <c r="C920" s="2">
        <f t="shared" si="126"/>
        <v>0.15799999999999947</v>
      </c>
      <c r="D920" s="2">
        <f t="shared" si="127"/>
        <v>0.15799999999999947</v>
      </c>
      <c r="E920" s="2">
        <f t="shared" si="128"/>
        <v>0</v>
      </c>
      <c r="F920" s="2">
        <f t="shared" si="129"/>
        <v>3.0571754552735166E-2</v>
      </c>
      <c r="G920" s="2">
        <f t="shared" si="129"/>
        <v>1.7003094872430569E-2</v>
      </c>
      <c r="H920" s="2">
        <f t="shared" si="130"/>
        <v>1.798011172795684</v>
      </c>
      <c r="I920" s="2">
        <f t="shared" si="131"/>
        <v>64.260328560417008</v>
      </c>
    </row>
    <row r="921" spans="1:9" ht="13.5" x14ac:dyDescent="0.25">
      <c r="A921" s="3">
        <f>TITRES_STAT!B924</f>
        <v>43347</v>
      </c>
      <c r="B921" s="5">
        <f>TITRES_STAT!D924</f>
        <v>6.06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2.8388057798968368E-2</v>
      </c>
      <c r="G921" s="2">
        <f t="shared" si="129"/>
        <v>1.5788588095828386E-2</v>
      </c>
      <c r="H921" s="2">
        <f t="shared" si="130"/>
        <v>1.7980111727956838</v>
      </c>
      <c r="I921" s="2">
        <f t="shared" si="131"/>
        <v>64.260328560417008</v>
      </c>
    </row>
    <row r="922" spans="1:9" ht="13.5" x14ac:dyDescent="0.25">
      <c r="A922" s="3">
        <f>TITRES_STAT!B925</f>
        <v>43348</v>
      </c>
      <c r="B922" s="5">
        <f>TITRES_STAT!D925</f>
        <v>5.9139999999999997</v>
      </c>
      <c r="C922" s="2">
        <f t="shared" si="126"/>
        <v>-0.14599999999999991</v>
      </c>
      <c r="D922" s="2">
        <f t="shared" si="127"/>
        <v>0</v>
      </c>
      <c r="E922" s="2">
        <f t="shared" si="128"/>
        <v>0.14599999999999991</v>
      </c>
      <c r="F922" s="2">
        <f t="shared" si="129"/>
        <v>2.6360339384756341E-2</v>
      </c>
      <c r="G922" s="2">
        <f t="shared" si="129"/>
        <v>2.5089403231840637E-2</v>
      </c>
      <c r="H922" s="2">
        <f t="shared" si="130"/>
        <v>1.0506562926655336</v>
      </c>
      <c r="I922" s="2">
        <f t="shared" si="131"/>
        <v>51.235123917321324</v>
      </c>
    </row>
    <row r="923" spans="1:9" ht="13.5" x14ac:dyDescent="0.25">
      <c r="A923" s="3">
        <f>TITRES_STAT!B926</f>
        <v>43349</v>
      </c>
      <c r="B923" s="5">
        <f>TITRES_STAT!D926</f>
        <v>5.9139999999999997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2.4477458000130885E-2</v>
      </c>
      <c r="G923" s="2">
        <f t="shared" si="129"/>
        <v>2.329730300099488E-2</v>
      </c>
      <c r="H923" s="2">
        <f t="shared" si="130"/>
        <v>1.0506562926655334</v>
      </c>
      <c r="I923" s="2">
        <f t="shared" si="131"/>
        <v>51.235123917321324</v>
      </c>
    </row>
    <row r="924" spans="1:9" ht="13.5" x14ac:dyDescent="0.25">
      <c r="A924" s="3">
        <f>TITRES_STAT!B927</f>
        <v>43350</v>
      </c>
      <c r="B924" s="5">
        <f>TITRES_STAT!D927</f>
        <v>5.8380000000000001</v>
      </c>
      <c r="C924" s="2">
        <f t="shared" si="126"/>
        <v>-7.5999999999999623E-2</v>
      </c>
      <c r="D924" s="2">
        <f t="shared" si="127"/>
        <v>0</v>
      </c>
      <c r="E924" s="2">
        <f t="shared" si="128"/>
        <v>7.5999999999999623E-2</v>
      </c>
      <c r="F924" s="2">
        <f t="shared" si="129"/>
        <v>2.2729068142978679E-2</v>
      </c>
      <c r="G924" s="2">
        <f t="shared" si="129"/>
        <v>2.7061781358066646E-2</v>
      </c>
      <c r="H924" s="2">
        <f t="shared" si="130"/>
        <v>0.83989549107060313</v>
      </c>
      <c r="I924" s="2">
        <f t="shared" si="131"/>
        <v>45.649086871878936</v>
      </c>
    </row>
    <row r="925" spans="1:9" ht="13.5" x14ac:dyDescent="0.25">
      <c r="A925" s="3">
        <f>TITRES_STAT!B928</f>
        <v>43353</v>
      </c>
      <c r="B925" s="5">
        <f>TITRES_STAT!D928</f>
        <v>5.8380000000000001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2.1105563275623056E-2</v>
      </c>
      <c r="G925" s="2">
        <f t="shared" si="132"/>
        <v>2.51287969753476E-2</v>
      </c>
      <c r="H925" s="2">
        <f t="shared" si="130"/>
        <v>0.83989549107060302</v>
      </c>
      <c r="I925" s="2">
        <f t="shared" si="131"/>
        <v>45.649086871878936</v>
      </c>
    </row>
    <row r="926" spans="1:9" ht="13.5" x14ac:dyDescent="0.25">
      <c r="A926" s="3">
        <f>TITRES_STAT!B929</f>
        <v>43355</v>
      </c>
      <c r="B926" s="5">
        <f>TITRES_STAT!D929</f>
        <v>5.8380000000000001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1.9598023041649981E-2</v>
      </c>
      <c r="G926" s="2">
        <f t="shared" si="132"/>
        <v>2.3333882905679913E-2</v>
      </c>
      <c r="H926" s="2">
        <f t="shared" si="130"/>
        <v>0.83989549107060302</v>
      </c>
      <c r="I926" s="2">
        <f t="shared" si="131"/>
        <v>45.649086871878936</v>
      </c>
    </row>
    <row r="927" spans="1:9" ht="13.5" x14ac:dyDescent="0.25">
      <c r="A927" s="3">
        <f>TITRES_STAT!B930</f>
        <v>43356</v>
      </c>
      <c r="B927" s="5">
        <f>TITRES_STAT!D930</f>
        <v>5.8380000000000001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1.8198164252960697E-2</v>
      </c>
      <c r="G927" s="2">
        <f t="shared" si="132"/>
        <v>2.1667176983845633E-2</v>
      </c>
      <c r="H927" s="2">
        <f t="shared" si="130"/>
        <v>0.83989549107060313</v>
      </c>
      <c r="I927" s="2">
        <f t="shared" si="131"/>
        <v>45.649086871878936</v>
      </c>
    </row>
    <row r="928" spans="1:9" ht="13.5" x14ac:dyDescent="0.25">
      <c r="A928" s="3">
        <f>TITRES_STAT!B931</f>
        <v>43357</v>
      </c>
      <c r="B928" s="5">
        <f>TITRES_STAT!D931</f>
        <v>5.8380000000000001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1.6898295377749218E-2</v>
      </c>
      <c r="G928" s="2">
        <f t="shared" si="132"/>
        <v>2.0119521484999518E-2</v>
      </c>
      <c r="H928" s="2">
        <f t="shared" si="130"/>
        <v>0.83989549107060302</v>
      </c>
      <c r="I928" s="2">
        <f t="shared" si="131"/>
        <v>45.649086871878936</v>
      </c>
    </row>
    <row r="929" spans="1:9" ht="13.5" x14ac:dyDescent="0.25">
      <c r="A929" s="3">
        <f>TITRES_STAT!B932</f>
        <v>43360</v>
      </c>
      <c r="B929" s="5">
        <f>TITRES_STAT!D932</f>
        <v>5.78</v>
      </c>
      <c r="C929" s="2">
        <f t="shared" si="126"/>
        <v>-5.7999999999999829E-2</v>
      </c>
      <c r="D929" s="2">
        <f t="shared" si="127"/>
        <v>0</v>
      </c>
      <c r="E929" s="2">
        <f t="shared" si="128"/>
        <v>5.7999999999999829E-2</v>
      </c>
      <c r="F929" s="2">
        <f t="shared" si="132"/>
        <v>1.5691274279338561E-2</v>
      </c>
      <c r="G929" s="2">
        <f t="shared" si="132"/>
        <v>2.2825269950356684E-2</v>
      </c>
      <c r="H929" s="2">
        <f t="shared" si="130"/>
        <v>0.68745185986697854</v>
      </c>
      <c r="I929" s="2">
        <f t="shared" si="131"/>
        <v>40.73905017481033</v>
      </c>
    </row>
    <row r="930" spans="1:9" ht="13.5" x14ac:dyDescent="0.25">
      <c r="A930" s="3">
        <f>TITRES_STAT!B933</f>
        <v>43361</v>
      </c>
      <c r="B930" s="5">
        <f>TITRES_STAT!D933</f>
        <v>5.78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1.4570468973671521E-2</v>
      </c>
      <c r="G930" s="2">
        <f t="shared" si="132"/>
        <v>2.1194893525331208E-2</v>
      </c>
      <c r="H930" s="2">
        <f t="shared" si="130"/>
        <v>0.68745185986697854</v>
      </c>
      <c r="I930" s="2">
        <f t="shared" si="131"/>
        <v>40.73905017481033</v>
      </c>
    </row>
    <row r="931" spans="1:9" ht="13.5" x14ac:dyDescent="0.25">
      <c r="A931" s="3">
        <f>TITRES_STAT!B934</f>
        <v>43362</v>
      </c>
      <c r="B931" s="5">
        <f>TITRES_STAT!D934</f>
        <v>5.78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1.3529721189837843E-2</v>
      </c>
      <c r="G931" s="2">
        <f t="shared" si="132"/>
        <v>1.9680972559236121E-2</v>
      </c>
      <c r="H931" s="2">
        <f t="shared" si="130"/>
        <v>0.68745185986697877</v>
      </c>
      <c r="I931" s="2">
        <f t="shared" si="131"/>
        <v>40.739050174810345</v>
      </c>
    </row>
    <row r="932" spans="1:9" ht="13.5" x14ac:dyDescent="0.25">
      <c r="A932" s="3">
        <f>TITRES_STAT!B935</f>
        <v>43363</v>
      </c>
      <c r="B932" s="5">
        <f>TITRES_STAT!D935</f>
        <v>5.78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1.2563312533420854E-2</v>
      </c>
      <c r="G932" s="2">
        <f t="shared" si="132"/>
        <v>1.827518880500497E-2</v>
      </c>
      <c r="H932" s="2">
        <f t="shared" si="130"/>
        <v>0.68745185986697865</v>
      </c>
      <c r="I932" s="2">
        <f t="shared" si="131"/>
        <v>40.739050174810345</v>
      </c>
    </row>
    <row r="933" spans="1:9" ht="13.5" x14ac:dyDescent="0.25">
      <c r="A933" s="3">
        <f>TITRES_STAT!B936</f>
        <v>43364</v>
      </c>
      <c r="B933" s="5">
        <f>TITRES_STAT!D936</f>
        <v>5.6459999999999999</v>
      </c>
      <c r="C933" s="2">
        <f t="shared" si="126"/>
        <v>-0.13400000000000034</v>
      </c>
      <c r="D933" s="2">
        <f t="shared" si="127"/>
        <v>0</v>
      </c>
      <c r="E933" s="2">
        <f t="shared" si="128"/>
        <v>0.13400000000000034</v>
      </c>
      <c r="F933" s="2">
        <f t="shared" si="132"/>
        <v>1.1665933066747935E-2</v>
      </c>
      <c r="G933" s="2">
        <f t="shared" si="132"/>
        <v>2.6541246747504639E-2</v>
      </c>
      <c r="H933" s="2">
        <f t="shared" si="130"/>
        <v>0.43953975401870471</v>
      </c>
      <c r="I933" s="2">
        <f t="shared" si="131"/>
        <v>30.533352954766229</v>
      </c>
    </row>
    <row r="934" spans="1:9" ht="13.5" x14ac:dyDescent="0.25">
      <c r="A934" s="3">
        <f>TITRES_STAT!B937</f>
        <v>43367</v>
      </c>
      <c r="B934" s="5">
        <f>TITRES_STAT!D937</f>
        <v>5.6459999999999999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1.0832652133408796E-2</v>
      </c>
      <c r="G934" s="2">
        <f t="shared" si="132"/>
        <v>2.4645443408397166E-2</v>
      </c>
      <c r="H934" s="2">
        <f t="shared" si="130"/>
        <v>0.43953975401870465</v>
      </c>
      <c r="I934" s="2">
        <f t="shared" si="131"/>
        <v>30.533352954766229</v>
      </c>
    </row>
    <row r="935" spans="1:9" ht="13.5" x14ac:dyDescent="0.25">
      <c r="A935" s="3">
        <f>TITRES_STAT!B938</f>
        <v>43368</v>
      </c>
      <c r="B935" s="5">
        <f>TITRES_STAT!D938</f>
        <v>5.6459999999999999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1.0058891266736739E-2</v>
      </c>
      <c r="G935" s="2">
        <f t="shared" si="132"/>
        <v>2.2885054593511651E-2</v>
      </c>
      <c r="H935" s="2">
        <f t="shared" si="130"/>
        <v>0.43953975401870471</v>
      </c>
      <c r="I935" s="2">
        <f t="shared" si="131"/>
        <v>30.533352954766229</v>
      </c>
    </row>
    <row r="936" spans="1:9" ht="13.5" x14ac:dyDescent="0.25">
      <c r="A936" s="3">
        <f>TITRES_STAT!B939</f>
        <v>43369</v>
      </c>
      <c r="B936" s="5">
        <f>TITRES_STAT!D939</f>
        <v>5.8380000000000001</v>
      </c>
      <c r="C936" s="2">
        <f t="shared" si="126"/>
        <v>0.19200000000000017</v>
      </c>
      <c r="D936" s="2">
        <f t="shared" si="127"/>
        <v>0.19200000000000017</v>
      </c>
      <c r="E936" s="2">
        <f t="shared" si="128"/>
        <v>0</v>
      </c>
      <c r="F936" s="2">
        <f t="shared" si="132"/>
        <v>2.3054684747684129E-2</v>
      </c>
      <c r="G936" s="2">
        <f t="shared" si="132"/>
        <v>2.1250407836832248E-2</v>
      </c>
      <c r="H936" s="2">
        <f t="shared" si="130"/>
        <v>1.0849055192119474</v>
      </c>
      <c r="I936" s="2">
        <f t="shared" si="131"/>
        <v>52.036195847475135</v>
      </c>
    </row>
    <row r="937" spans="1:9" ht="13.5" x14ac:dyDescent="0.25">
      <c r="A937" s="3">
        <f>TITRES_STAT!B940</f>
        <v>43370</v>
      </c>
      <c r="B937" s="5">
        <f>TITRES_STAT!D940</f>
        <v>5.8380000000000001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2.1407921551420978E-2</v>
      </c>
      <c r="G937" s="2">
        <f t="shared" si="132"/>
        <v>1.9732521562772803E-2</v>
      </c>
      <c r="H937" s="2">
        <f t="shared" si="130"/>
        <v>1.0849055192119474</v>
      </c>
      <c r="I937" s="2">
        <f t="shared" si="131"/>
        <v>52.036195847475135</v>
      </c>
    </row>
    <row r="938" spans="1:9" ht="13.5" x14ac:dyDescent="0.25">
      <c r="A938" s="3">
        <f>TITRES_STAT!B941</f>
        <v>43371</v>
      </c>
      <c r="B938" s="5">
        <f>TITRES_STAT!D941</f>
        <v>5.8380000000000001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1.9878784297748052E-2</v>
      </c>
      <c r="G938" s="2">
        <f t="shared" si="132"/>
        <v>1.8323055736860463E-2</v>
      </c>
      <c r="H938" s="2">
        <f t="shared" si="130"/>
        <v>1.0849055192119474</v>
      </c>
      <c r="I938" s="2">
        <f t="shared" si="131"/>
        <v>52.036195847475135</v>
      </c>
    </row>
    <row r="939" spans="1:9" ht="13.5" x14ac:dyDescent="0.25">
      <c r="A939" s="3">
        <f>TITRES_STAT!B942</f>
        <v>43374</v>
      </c>
      <c r="B939" s="5">
        <f>TITRES_STAT!D942</f>
        <v>5.8380000000000001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1.8458871133623191E-2</v>
      </c>
      <c r="G939" s="2">
        <f t="shared" si="132"/>
        <v>1.7014266041370428E-2</v>
      </c>
      <c r="H939" s="2">
        <f t="shared" si="130"/>
        <v>1.0849055192119474</v>
      </c>
      <c r="I939" s="2">
        <f t="shared" si="131"/>
        <v>52.036195847475135</v>
      </c>
    </row>
    <row r="940" spans="1:9" ht="13.5" x14ac:dyDescent="0.25">
      <c r="A940" s="3">
        <f>TITRES_STAT!B943</f>
        <v>43375</v>
      </c>
      <c r="B940" s="5">
        <f>TITRES_STAT!D943</f>
        <v>5.6159999999999997</v>
      </c>
      <c r="C940" s="2">
        <f t="shared" si="126"/>
        <v>-0.22200000000000042</v>
      </c>
      <c r="D940" s="2">
        <f t="shared" si="127"/>
        <v>0</v>
      </c>
      <c r="E940" s="2">
        <f t="shared" si="128"/>
        <v>0.22200000000000042</v>
      </c>
      <c r="F940" s="2">
        <f t="shared" si="132"/>
        <v>1.7140380338364392E-2</v>
      </c>
      <c r="G940" s="2">
        <f t="shared" si="132"/>
        <v>3.1656104181272571E-2</v>
      </c>
      <c r="H940" s="2">
        <f t="shared" si="130"/>
        <v>0.54145577232793118</v>
      </c>
      <c r="I940" s="2">
        <f t="shared" si="131"/>
        <v>35.126260645818988</v>
      </c>
    </row>
    <row r="941" spans="1:9" ht="13.5" x14ac:dyDescent="0.25">
      <c r="A941" s="3">
        <f>TITRES_STAT!B944</f>
        <v>43376</v>
      </c>
      <c r="B941" s="5">
        <f>TITRES_STAT!D944</f>
        <v>5.867</v>
      </c>
      <c r="C941" s="2">
        <f t="shared" si="126"/>
        <v>0.25100000000000033</v>
      </c>
      <c r="D941" s="2">
        <f t="shared" si="127"/>
        <v>0.25100000000000033</v>
      </c>
      <c r="E941" s="2">
        <f t="shared" si="128"/>
        <v>0</v>
      </c>
      <c r="F941" s="2">
        <f t="shared" ref="F941:G956" si="133">((F940*13)+D941)/14</f>
        <v>3.3844638885624105E-2</v>
      </c>
      <c r="G941" s="2">
        <f t="shared" si="133"/>
        <v>2.9394953882610243E-2</v>
      </c>
      <c r="H941" s="2">
        <f t="shared" si="130"/>
        <v>1.1513758116710722</v>
      </c>
      <c r="I941" s="2">
        <f t="shared" si="131"/>
        <v>53.518116426936395</v>
      </c>
    </row>
    <row r="942" spans="1:9" ht="13.5" x14ac:dyDescent="0.25">
      <c r="A942" s="3">
        <f>TITRES_STAT!B945</f>
        <v>43377</v>
      </c>
      <c r="B942" s="5">
        <f>TITRES_STAT!D945</f>
        <v>5.867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3.1427164679508096E-2</v>
      </c>
      <c r="G942" s="2">
        <f t="shared" si="133"/>
        <v>2.7295314319566655E-2</v>
      </c>
      <c r="H942" s="2">
        <f t="shared" si="130"/>
        <v>1.1513758116710722</v>
      </c>
      <c r="I942" s="2">
        <f t="shared" si="131"/>
        <v>53.518116426936395</v>
      </c>
    </row>
    <row r="943" spans="1:9" ht="13.5" x14ac:dyDescent="0.25">
      <c r="A943" s="3">
        <f>TITRES_STAT!B946</f>
        <v>43378</v>
      </c>
      <c r="B943" s="5">
        <f>TITRES_STAT!D946</f>
        <v>5.8559999999999999</v>
      </c>
      <c r="C943" s="2">
        <f t="shared" si="126"/>
        <v>-1.1000000000000121E-2</v>
      </c>
      <c r="D943" s="2">
        <f t="shared" si="127"/>
        <v>0</v>
      </c>
      <c r="E943" s="2">
        <f t="shared" si="128"/>
        <v>1.1000000000000121E-2</v>
      </c>
      <c r="F943" s="2">
        <f t="shared" si="133"/>
        <v>2.9182367202400378E-2</v>
      </c>
      <c r="G943" s="2">
        <f t="shared" si="133"/>
        <v>2.6131363296740477E-2</v>
      </c>
      <c r="H943" s="2">
        <f t="shared" si="130"/>
        <v>1.1167564000015442</v>
      </c>
      <c r="I943" s="2">
        <f t="shared" si="131"/>
        <v>52.757908278946488</v>
      </c>
    </row>
    <row r="944" spans="1:9" ht="13.5" x14ac:dyDescent="0.25">
      <c r="A944" s="3">
        <f>TITRES_STAT!B947</f>
        <v>43381</v>
      </c>
      <c r="B944" s="5">
        <f>TITRES_STAT!D947</f>
        <v>5.8559999999999999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2.7097912402228922E-2</v>
      </c>
      <c r="G944" s="2">
        <f t="shared" si="133"/>
        <v>2.4264837346973298E-2</v>
      </c>
      <c r="H944" s="2">
        <f t="shared" si="130"/>
        <v>1.1167564000015442</v>
      </c>
      <c r="I944" s="2">
        <f t="shared" si="131"/>
        <v>52.757908278946488</v>
      </c>
    </row>
    <row r="945" spans="1:9" ht="13.5" x14ac:dyDescent="0.25">
      <c r="A945" s="3">
        <f>TITRES_STAT!B948</f>
        <v>43382</v>
      </c>
      <c r="B945" s="5">
        <f>TITRES_STAT!D948</f>
        <v>5.8559999999999999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2.5162347230641143E-2</v>
      </c>
      <c r="G945" s="2">
        <f t="shared" si="133"/>
        <v>2.2531634679332346E-2</v>
      </c>
      <c r="H945" s="2">
        <f t="shared" si="130"/>
        <v>1.1167564000015444</v>
      </c>
      <c r="I945" s="2">
        <f t="shared" si="131"/>
        <v>52.757908278946488</v>
      </c>
    </row>
    <row r="946" spans="1:9" ht="13.5" x14ac:dyDescent="0.25">
      <c r="A946" s="3">
        <f>TITRES_STAT!B949</f>
        <v>43383</v>
      </c>
      <c r="B946" s="5">
        <f>TITRES_STAT!D949</f>
        <v>5.6980000000000004</v>
      </c>
      <c r="C946" s="2">
        <f t="shared" si="126"/>
        <v>-0.15799999999999947</v>
      </c>
      <c r="D946" s="2">
        <f t="shared" si="127"/>
        <v>0</v>
      </c>
      <c r="E946" s="2">
        <f t="shared" si="128"/>
        <v>0.15799999999999947</v>
      </c>
      <c r="F946" s="2">
        <f t="shared" si="133"/>
        <v>2.3365036714166777E-2</v>
      </c>
      <c r="G946" s="2">
        <f t="shared" si="133"/>
        <v>3.2207946487951424E-2</v>
      </c>
      <c r="H946" s="2">
        <f t="shared" si="130"/>
        <v>0.72544322944982953</v>
      </c>
      <c r="I946" s="2">
        <f t="shared" si="131"/>
        <v>42.043877020581114</v>
      </c>
    </row>
    <row r="947" spans="1:9" ht="13.5" x14ac:dyDescent="0.25">
      <c r="A947" s="3">
        <f>TITRES_STAT!B950</f>
        <v>43384</v>
      </c>
      <c r="B947" s="5">
        <f>TITRES_STAT!D950</f>
        <v>5.6980000000000004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2.1696105520297722E-2</v>
      </c>
      <c r="G947" s="2">
        <f t="shared" si="133"/>
        <v>2.9907378881669177E-2</v>
      </c>
      <c r="H947" s="2">
        <f t="shared" si="130"/>
        <v>0.72544322944982964</v>
      </c>
      <c r="I947" s="2">
        <f t="shared" si="131"/>
        <v>42.043877020581114</v>
      </c>
    </row>
    <row r="948" spans="1:9" ht="13.5" x14ac:dyDescent="0.25">
      <c r="A948" s="3">
        <f>TITRES_STAT!B951</f>
        <v>43385</v>
      </c>
      <c r="B948" s="5">
        <f>TITRES_STAT!D951</f>
        <v>5.6980000000000004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2.0146383697419314E-2</v>
      </c>
      <c r="G948" s="2">
        <f t="shared" si="133"/>
        <v>2.777113753297852E-2</v>
      </c>
      <c r="H948" s="2">
        <f t="shared" si="130"/>
        <v>0.72544322944982964</v>
      </c>
      <c r="I948" s="2">
        <f t="shared" si="131"/>
        <v>42.043877020581114</v>
      </c>
    </row>
    <row r="949" spans="1:9" ht="13.5" x14ac:dyDescent="0.25">
      <c r="A949" s="3">
        <f>TITRES_STAT!B952</f>
        <v>43389</v>
      </c>
      <c r="B949" s="5">
        <f>TITRES_STAT!D952</f>
        <v>5.6159999999999997</v>
      </c>
      <c r="C949" s="2">
        <f t="shared" si="126"/>
        <v>-8.2000000000000739E-2</v>
      </c>
      <c r="D949" s="2">
        <f t="shared" si="127"/>
        <v>0</v>
      </c>
      <c r="E949" s="2">
        <f t="shared" si="128"/>
        <v>8.2000000000000739E-2</v>
      </c>
      <c r="F949" s="2">
        <f t="shared" si="133"/>
        <v>1.8707356290460792E-2</v>
      </c>
      <c r="G949" s="2">
        <f t="shared" si="133"/>
        <v>3.1644627709194392E-2</v>
      </c>
      <c r="H949" s="2">
        <f t="shared" si="130"/>
        <v>0.59117005459430139</v>
      </c>
      <c r="I949" s="2">
        <f t="shared" si="131"/>
        <v>37.153166180281801</v>
      </c>
    </row>
    <row r="950" spans="1:9" ht="13.5" x14ac:dyDescent="0.25">
      <c r="A950" s="3">
        <f>TITRES_STAT!B953</f>
        <v>43390</v>
      </c>
      <c r="B950" s="5">
        <f>TITRES_STAT!D953</f>
        <v>5.6159999999999997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1.737111655542788E-2</v>
      </c>
      <c r="G950" s="2">
        <f t="shared" si="133"/>
        <v>2.9384297158537652E-2</v>
      </c>
      <c r="H950" s="2">
        <f t="shared" si="130"/>
        <v>0.59117005459430139</v>
      </c>
      <c r="I950" s="2">
        <f t="shared" si="131"/>
        <v>37.153166180281801</v>
      </c>
    </row>
    <row r="951" spans="1:9" ht="13.5" x14ac:dyDescent="0.25">
      <c r="A951" s="3">
        <f>TITRES_STAT!B954</f>
        <v>43391</v>
      </c>
      <c r="B951" s="5">
        <f>TITRES_STAT!D954</f>
        <v>5.6159999999999997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1.6130322515754459E-2</v>
      </c>
      <c r="G951" s="2">
        <f t="shared" si="133"/>
        <v>2.7285418790070678E-2</v>
      </c>
      <c r="H951" s="2">
        <f t="shared" si="130"/>
        <v>0.59117005459430139</v>
      </c>
      <c r="I951" s="2">
        <f t="shared" si="131"/>
        <v>37.153166180281801</v>
      </c>
    </row>
    <row r="952" spans="1:9" ht="13.5" x14ac:dyDescent="0.25">
      <c r="A952" s="3">
        <f>TITRES_STAT!B955</f>
        <v>43392</v>
      </c>
      <c r="B952" s="5">
        <f>TITRES_STAT!D955</f>
        <v>5.78</v>
      </c>
      <c r="C952" s="2">
        <f t="shared" si="126"/>
        <v>0.16400000000000059</v>
      </c>
      <c r="D952" s="2">
        <f t="shared" si="127"/>
        <v>0.16400000000000059</v>
      </c>
      <c r="E952" s="2">
        <f t="shared" si="128"/>
        <v>0</v>
      </c>
      <c r="F952" s="2">
        <f t="shared" si="133"/>
        <v>2.6692442336057751E-2</v>
      </c>
      <c r="G952" s="2">
        <f t="shared" si="133"/>
        <v>2.5336460305065627E-2</v>
      </c>
      <c r="H952" s="2">
        <f t="shared" si="130"/>
        <v>1.053519000470678</v>
      </c>
      <c r="I952" s="2">
        <f t="shared" si="131"/>
        <v>51.303104584335749</v>
      </c>
    </row>
    <row r="953" spans="1:9" ht="13.5" x14ac:dyDescent="0.25">
      <c r="A953" s="3">
        <f>TITRES_STAT!B956</f>
        <v>43395</v>
      </c>
      <c r="B953" s="5">
        <f>TITRES_STAT!D956</f>
        <v>5.78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2.4785839312053626E-2</v>
      </c>
      <c r="G953" s="2">
        <f t="shared" si="133"/>
        <v>2.3526713140418081E-2</v>
      </c>
      <c r="H953" s="2">
        <f t="shared" si="130"/>
        <v>1.0535190004706783</v>
      </c>
      <c r="I953" s="2">
        <f t="shared" si="131"/>
        <v>51.303104584335749</v>
      </c>
    </row>
    <row r="954" spans="1:9" ht="13.5" x14ac:dyDescent="0.25">
      <c r="A954" s="3">
        <f>TITRES_STAT!B957</f>
        <v>43396</v>
      </c>
      <c r="B954" s="5">
        <f>TITRES_STAT!D957</f>
        <v>5.78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2.3015422218335514E-2</v>
      </c>
      <c r="G954" s="2">
        <f t="shared" si="133"/>
        <v>2.1846233630388217E-2</v>
      </c>
      <c r="H954" s="2">
        <f t="shared" si="130"/>
        <v>1.0535190004706783</v>
      </c>
      <c r="I954" s="2">
        <f t="shared" si="131"/>
        <v>51.303104584335749</v>
      </c>
    </row>
    <row r="955" spans="1:9" ht="13.5" x14ac:dyDescent="0.25">
      <c r="A955" s="3">
        <f>TITRES_STAT!B958</f>
        <v>43397</v>
      </c>
      <c r="B955" s="5">
        <f>TITRES_STAT!D958</f>
        <v>5.78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2.1371463488454406E-2</v>
      </c>
      <c r="G955" s="2">
        <f t="shared" si="133"/>
        <v>2.0285788371074774E-2</v>
      </c>
      <c r="H955" s="2">
        <f t="shared" si="130"/>
        <v>1.0535190004706783</v>
      </c>
      <c r="I955" s="2">
        <f t="shared" si="131"/>
        <v>51.303104584335749</v>
      </c>
    </row>
    <row r="956" spans="1:9" ht="13.5" x14ac:dyDescent="0.25">
      <c r="A956" s="3">
        <f>TITRES_STAT!B959</f>
        <v>43398</v>
      </c>
      <c r="B956" s="5">
        <f>TITRES_STAT!D959</f>
        <v>5.78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1.9844930382136233E-2</v>
      </c>
      <c r="G956" s="2">
        <f t="shared" si="133"/>
        <v>1.8836803487426577E-2</v>
      </c>
      <c r="H956" s="2">
        <f t="shared" si="130"/>
        <v>1.0535190004706783</v>
      </c>
      <c r="I956" s="2">
        <f t="shared" si="131"/>
        <v>51.303104584335749</v>
      </c>
    </row>
    <row r="957" spans="1:9" ht="13.5" x14ac:dyDescent="0.25">
      <c r="A957" s="3">
        <f>TITRES_STAT!B960</f>
        <v>43399</v>
      </c>
      <c r="B957" s="5">
        <f>TITRES_STAT!D960</f>
        <v>5.6630000000000003</v>
      </c>
      <c r="C957" s="2">
        <f t="shared" si="126"/>
        <v>-0.11699999999999999</v>
      </c>
      <c r="D957" s="2">
        <f t="shared" si="127"/>
        <v>0</v>
      </c>
      <c r="E957" s="2">
        <f t="shared" si="128"/>
        <v>0.11699999999999999</v>
      </c>
      <c r="F957" s="2">
        <f t="shared" ref="F957:G972" si="134">((F956*13)+D957)/14</f>
        <v>1.8427435354840788E-2</v>
      </c>
      <c r="G957" s="2">
        <f t="shared" si="134"/>
        <v>2.5848460381181822E-2</v>
      </c>
      <c r="H957" s="2">
        <f t="shared" si="130"/>
        <v>0.71290262874829935</v>
      </c>
      <c r="I957" s="2">
        <f t="shared" si="131"/>
        <v>41.619565338004747</v>
      </c>
    </row>
    <row r="958" spans="1:9" ht="13.5" x14ac:dyDescent="0.25">
      <c r="A958" s="3">
        <f>TITRES_STAT!B961</f>
        <v>43402</v>
      </c>
      <c r="B958" s="5">
        <f>TITRES_STAT!D961</f>
        <v>5.6630000000000003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1.7111189972352159E-2</v>
      </c>
      <c r="G958" s="2">
        <f t="shared" si="134"/>
        <v>2.4002141782525976E-2</v>
      </c>
      <c r="H958" s="2">
        <f t="shared" si="130"/>
        <v>0.71290262874829935</v>
      </c>
      <c r="I958" s="2">
        <f t="shared" si="131"/>
        <v>41.619565338004747</v>
      </c>
    </row>
    <row r="959" spans="1:9" ht="13.5" x14ac:dyDescent="0.25">
      <c r="A959" s="3">
        <f>TITRES_STAT!B962</f>
        <v>43403</v>
      </c>
      <c r="B959" s="5">
        <f>TITRES_STAT!D962</f>
        <v>5.6630000000000003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1.5888962117184147E-2</v>
      </c>
      <c r="G959" s="2">
        <f t="shared" si="134"/>
        <v>2.2287703083774119E-2</v>
      </c>
      <c r="H959" s="2">
        <f t="shared" si="130"/>
        <v>0.71290262874829935</v>
      </c>
      <c r="I959" s="2">
        <f t="shared" si="131"/>
        <v>41.619565338004747</v>
      </c>
    </row>
    <row r="960" spans="1:9" ht="13.5" x14ac:dyDescent="0.25">
      <c r="A960" s="3">
        <f>TITRES_STAT!B963</f>
        <v>43404</v>
      </c>
      <c r="B960" s="5">
        <f>TITRES_STAT!D963</f>
        <v>5.6630000000000003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1.4754036251670993E-2</v>
      </c>
      <c r="G960" s="2">
        <f t="shared" si="134"/>
        <v>2.069572429207597E-2</v>
      </c>
      <c r="H960" s="2">
        <f t="shared" si="130"/>
        <v>0.71290262874829924</v>
      </c>
      <c r="I960" s="2">
        <f t="shared" si="131"/>
        <v>41.619565338004747</v>
      </c>
    </row>
    <row r="961" spans="1:9" ht="13.5" x14ac:dyDescent="0.25">
      <c r="A961" s="3">
        <f>TITRES_STAT!B964</f>
        <v>43405</v>
      </c>
      <c r="B961" s="5">
        <f>TITRES_STAT!D964</f>
        <v>5.657</v>
      </c>
      <c r="C961" s="2">
        <f t="shared" si="126"/>
        <v>-6.0000000000002274E-3</v>
      </c>
      <c r="D961" s="2">
        <f t="shared" si="127"/>
        <v>0</v>
      </c>
      <c r="E961" s="2">
        <f t="shared" si="128"/>
        <v>6.0000000000002274E-3</v>
      </c>
      <c r="F961" s="2">
        <f t="shared" si="134"/>
        <v>1.3700176519408778E-2</v>
      </c>
      <c r="G961" s="2">
        <f t="shared" si="134"/>
        <v>1.9646029699784847E-2</v>
      </c>
      <c r="H961" s="2">
        <f t="shared" si="130"/>
        <v>0.69735090136603095</v>
      </c>
      <c r="I961" s="2">
        <f t="shared" si="131"/>
        <v>41.084663212821916</v>
      </c>
    </row>
    <row r="962" spans="1:9" ht="13.5" x14ac:dyDescent="0.25">
      <c r="A962" s="3">
        <f>TITRES_STAT!B965</f>
        <v>43406</v>
      </c>
      <c r="B962" s="5">
        <f>TITRES_STAT!D965</f>
        <v>5.61</v>
      </c>
      <c r="C962" s="2">
        <f t="shared" si="126"/>
        <v>-4.6999999999999709E-2</v>
      </c>
      <c r="D962" s="2">
        <f t="shared" si="127"/>
        <v>0</v>
      </c>
      <c r="E962" s="2">
        <f t="shared" si="128"/>
        <v>4.6999999999999709E-2</v>
      </c>
      <c r="F962" s="2">
        <f t="shared" si="134"/>
        <v>1.2721592482308152E-2</v>
      </c>
      <c r="G962" s="2">
        <f t="shared" si="134"/>
        <v>2.1599884721228764E-2</v>
      </c>
      <c r="H962" s="2">
        <f t="shared" si="130"/>
        <v>0.58896575822023423</v>
      </c>
      <c r="I962" s="2">
        <f t="shared" si="131"/>
        <v>37.065981766650644</v>
      </c>
    </row>
    <row r="963" spans="1:9" ht="13.5" x14ac:dyDescent="0.25">
      <c r="A963" s="3">
        <f>TITRES_STAT!B966</f>
        <v>43409</v>
      </c>
      <c r="B963" s="5">
        <f>TITRES_STAT!D966</f>
        <v>5.6630000000000003</v>
      </c>
      <c r="C963" s="2">
        <f t="shared" ref="C963:C1026" si="135">B963-B962</f>
        <v>5.2999999999999936E-2</v>
      </c>
      <c r="D963" s="2">
        <f t="shared" ref="D963:D1026" si="136">IF(C963&gt;0,C963,0)</f>
        <v>5.2999999999999936E-2</v>
      </c>
      <c r="E963" s="2">
        <f t="shared" ref="E963:E1026" si="137">IF(C963&lt;0,-C963,0)</f>
        <v>0</v>
      </c>
      <c r="F963" s="2">
        <f t="shared" si="134"/>
        <v>1.5598621590714708E-2</v>
      </c>
      <c r="G963" s="2">
        <f t="shared" si="134"/>
        <v>2.0057035812569568E-2</v>
      </c>
      <c r="H963" s="2">
        <f t="shared" si="130"/>
        <v>0.7777132043080458</v>
      </c>
      <c r="I963" s="2">
        <f t="shared" si="131"/>
        <v>43.747956780844284</v>
      </c>
    </row>
    <row r="964" spans="1:9" ht="13.5" x14ac:dyDescent="0.25">
      <c r="A964" s="3">
        <f>TITRES_STAT!B967</f>
        <v>43410</v>
      </c>
      <c r="B964" s="5">
        <f>TITRES_STAT!D967</f>
        <v>5.61</v>
      </c>
      <c r="C964" s="2">
        <f t="shared" si="135"/>
        <v>-5.2999999999999936E-2</v>
      </c>
      <c r="D964" s="2">
        <f t="shared" si="136"/>
        <v>0</v>
      </c>
      <c r="E964" s="2">
        <f t="shared" si="137"/>
        <v>5.2999999999999936E-2</v>
      </c>
      <c r="F964" s="2">
        <f t="shared" si="134"/>
        <v>1.4484434334235087E-2</v>
      </c>
      <c r="G964" s="2">
        <f t="shared" si="134"/>
        <v>2.2410104683100309E-2</v>
      </c>
      <c r="H964" s="2">
        <f t="shared" si="130"/>
        <v>0.64633496982983518</v>
      </c>
      <c r="I964" s="2">
        <f t="shared" si="131"/>
        <v>39.259019681556069</v>
      </c>
    </row>
    <row r="965" spans="1:9" ht="13.5" x14ac:dyDescent="0.25">
      <c r="A965" s="3">
        <f>TITRES_STAT!B968</f>
        <v>43411</v>
      </c>
      <c r="B965" s="5">
        <f>TITRES_STAT!D968</f>
        <v>5.61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1.3449831881789723E-2</v>
      </c>
      <c r="G965" s="2">
        <f t="shared" si="134"/>
        <v>2.0809382920021716E-2</v>
      </c>
      <c r="H965" s="2">
        <f t="shared" si="130"/>
        <v>0.64633496982983518</v>
      </c>
      <c r="I965" s="2">
        <f t="shared" si="131"/>
        <v>39.259019681556069</v>
      </c>
    </row>
    <row r="966" spans="1:9" ht="13.5" x14ac:dyDescent="0.25">
      <c r="A966" s="3">
        <f>TITRES_STAT!B969</f>
        <v>43412</v>
      </c>
      <c r="B966" s="5">
        <f>TITRES_STAT!D969</f>
        <v>5.61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1.248912960451903E-2</v>
      </c>
      <c r="G966" s="2">
        <f t="shared" si="134"/>
        <v>1.9322998425734452E-2</v>
      </c>
      <c r="H966" s="2">
        <f t="shared" si="130"/>
        <v>0.64633496982983518</v>
      </c>
      <c r="I966" s="2">
        <f t="shared" si="131"/>
        <v>39.259019681556069</v>
      </c>
    </row>
    <row r="967" spans="1:9" ht="13.5" x14ac:dyDescent="0.25">
      <c r="A967" s="3">
        <f>TITRES_STAT!B970</f>
        <v>43413</v>
      </c>
      <c r="B967" s="5">
        <f>TITRES_STAT!D970</f>
        <v>5.61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1.1597048918481956E-2</v>
      </c>
      <c r="G967" s="2">
        <f t="shared" si="134"/>
        <v>1.7942784252467706E-2</v>
      </c>
      <c r="H967" s="2">
        <f t="shared" si="130"/>
        <v>0.64633496982983518</v>
      </c>
      <c r="I967" s="2">
        <f t="shared" si="131"/>
        <v>39.259019681556069</v>
      </c>
    </row>
    <row r="968" spans="1:9" ht="13.5" x14ac:dyDescent="0.25">
      <c r="A968" s="3">
        <f>TITRES_STAT!B971</f>
        <v>43416</v>
      </c>
      <c r="B968" s="5">
        <f>TITRES_STAT!D971</f>
        <v>5.5170000000000003</v>
      </c>
      <c r="C968" s="2">
        <f t="shared" si="135"/>
        <v>-9.2999999999999972E-2</v>
      </c>
      <c r="D968" s="2">
        <f t="shared" si="136"/>
        <v>0</v>
      </c>
      <c r="E968" s="2">
        <f t="shared" si="137"/>
        <v>9.2999999999999972E-2</v>
      </c>
      <c r="F968" s="2">
        <f t="shared" si="134"/>
        <v>1.076868828144753E-2</v>
      </c>
      <c r="G968" s="2">
        <f t="shared" si="134"/>
        <v>2.3304013948720011E-2</v>
      </c>
      <c r="H968" s="2">
        <f t="shared" si="130"/>
        <v>0.46209585632517219</v>
      </c>
      <c r="I968" s="2">
        <f t="shared" si="131"/>
        <v>31.605031525539147</v>
      </c>
    </row>
    <row r="969" spans="1:9" ht="13.5" x14ac:dyDescent="0.25">
      <c r="A969" s="3">
        <f>TITRES_STAT!B972</f>
        <v>43417</v>
      </c>
      <c r="B969" s="5">
        <f>TITRES_STAT!D972</f>
        <v>5.5170000000000003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9.9994962613441356E-3</v>
      </c>
      <c r="G969" s="2">
        <f t="shared" si="134"/>
        <v>2.1639441523811441E-2</v>
      </c>
      <c r="H969" s="2">
        <f t="shared" si="130"/>
        <v>0.46209585632517214</v>
      </c>
      <c r="I969" s="2">
        <f t="shared" si="131"/>
        <v>31.605031525539147</v>
      </c>
    </row>
    <row r="970" spans="1:9" ht="13.5" x14ac:dyDescent="0.25">
      <c r="A970" s="3">
        <f>TITRES_STAT!B973</f>
        <v>43418</v>
      </c>
      <c r="B970" s="5">
        <f>TITRES_STAT!D973</f>
        <v>5.5170000000000003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9.2852465283909825E-3</v>
      </c>
      <c r="G970" s="2">
        <f t="shared" si="134"/>
        <v>2.0093767129253481E-2</v>
      </c>
      <c r="H970" s="2">
        <f t="shared" si="130"/>
        <v>0.46209585632517208</v>
      </c>
      <c r="I970" s="2">
        <f t="shared" si="131"/>
        <v>31.605031525539133</v>
      </c>
    </row>
    <row r="971" spans="1:9" ht="13.5" x14ac:dyDescent="0.25">
      <c r="A971" s="3">
        <f>TITRES_STAT!B974</f>
        <v>43419</v>
      </c>
      <c r="B971" s="5">
        <f>TITRES_STAT!D974</f>
        <v>5.5170000000000003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8.6220146335059134E-3</v>
      </c>
      <c r="G971" s="2">
        <f t="shared" si="134"/>
        <v>1.8658498048592518E-2</v>
      </c>
      <c r="H971" s="2">
        <f t="shared" si="130"/>
        <v>0.46209585632517219</v>
      </c>
      <c r="I971" s="2">
        <f t="shared" si="131"/>
        <v>31.605031525539147</v>
      </c>
    </row>
    <row r="972" spans="1:9" ht="13.5" x14ac:dyDescent="0.25">
      <c r="A972" s="3">
        <f>TITRES_STAT!B975</f>
        <v>43420</v>
      </c>
      <c r="B972" s="5">
        <f>TITRES_STAT!D975</f>
        <v>5.6859999999999999</v>
      </c>
      <c r="C972" s="2">
        <f t="shared" si="135"/>
        <v>0.16899999999999959</v>
      </c>
      <c r="D972" s="2">
        <f t="shared" si="136"/>
        <v>0.16899999999999959</v>
      </c>
      <c r="E972" s="2">
        <f t="shared" si="137"/>
        <v>0</v>
      </c>
      <c r="F972" s="2">
        <f t="shared" si="134"/>
        <v>2.0077585016826889E-2</v>
      </c>
      <c r="G972" s="2">
        <f t="shared" si="134"/>
        <v>1.7325748187978766E-2</v>
      </c>
      <c r="H972" s="2">
        <f t="shared" si="130"/>
        <v>1.1588293214810457</v>
      </c>
      <c r="I972" s="2">
        <f t="shared" si="131"/>
        <v>53.67859839359793</v>
      </c>
    </row>
    <row r="973" spans="1:9" ht="13.5" x14ac:dyDescent="0.25">
      <c r="A973" s="3">
        <f>TITRES_STAT!B976</f>
        <v>43423</v>
      </c>
      <c r="B973" s="5">
        <f>TITRES_STAT!D976</f>
        <v>5.8150000000000004</v>
      </c>
      <c r="C973" s="2">
        <f t="shared" si="135"/>
        <v>0.12900000000000045</v>
      </c>
      <c r="D973" s="2">
        <f t="shared" si="136"/>
        <v>0.12900000000000045</v>
      </c>
      <c r="E973" s="2">
        <f t="shared" si="137"/>
        <v>0</v>
      </c>
      <c r="F973" s="2">
        <f t="shared" ref="F973:G988" si="138">((F972*13)+D973)/14</f>
        <v>2.7857757515625001E-2</v>
      </c>
      <c r="G973" s="2">
        <f t="shared" si="138"/>
        <v>1.6088194745980285E-2</v>
      </c>
      <c r="H973" s="2">
        <f t="shared" si="130"/>
        <v>1.7315651603847846</v>
      </c>
      <c r="I973" s="2">
        <f t="shared" si="131"/>
        <v>63.390952026231943</v>
      </c>
    </row>
    <row r="974" spans="1:9" ht="13.5" x14ac:dyDescent="0.25">
      <c r="A974" s="3">
        <f>TITRES_STAT!B977</f>
        <v>43425</v>
      </c>
      <c r="B974" s="5">
        <f>TITRES_STAT!D977</f>
        <v>5.8150000000000004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2.5867917693080358E-2</v>
      </c>
      <c r="G974" s="2">
        <f t="shared" si="138"/>
        <v>1.4939037978410263E-2</v>
      </c>
      <c r="H974" s="2">
        <f t="shared" si="130"/>
        <v>1.7315651603847848</v>
      </c>
      <c r="I974" s="2">
        <f t="shared" si="131"/>
        <v>63.39095202623195</v>
      </c>
    </row>
    <row r="975" spans="1:9" ht="13.5" x14ac:dyDescent="0.25">
      <c r="A975" s="3">
        <f>TITRES_STAT!B978</f>
        <v>43426</v>
      </c>
      <c r="B975" s="5">
        <f>TITRES_STAT!D978</f>
        <v>5.8150000000000004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2.4020209286431761E-2</v>
      </c>
      <c r="G975" s="2">
        <f t="shared" si="138"/>
        <v>1.3871963837095243E-2</v>
      </c>
      <c r="H975" s="2">
        <f t="shared" si="130"/>
        <v>1.7315651603847848</v>
      </c>
      <c r="I975" s="2">
        <f t="shared" si="131"/>
        <v>63.39095202623195</v>
      </c>
    </row>
    <row r="976" spans="1:9" ht="13.5" x14ac:dyDescent="0.25">
      <c r="A976" s="3">
        <f>TITRES_STAT!B979</f>
        <v>43427</v>
      </c>
      <c r="B976" s="5">
        <f>TITRES_STAT!D979</f>
        <v>5.7160000000000002</v>
      </c>
      <c r="C976" s="2">
        <f t="shared" si="135"/>
        <v>-9.9000000000000199E-2</v>
      </c>
      <c r="D976" s="2">
        <f t="shared" si="136"/>
        <v>0</v>
      </c>
      <c r="E976" s="2">
        <f t="shared" si="137"/>
        <v>9.9000000000000199E-2</v>
      </c>
      <c r="F976" s="2">
        <f t="shared" si="138"/>
        <v>2.2304480051686636E-2</v>
      </c>
      <c r="G976" s="2">
        <f t="shared" si="138"/>
        <v>1.995253784873131E-2</v>
      </c>
      <c r="H976" s="2">
        <f t="shared" si="130"/>
        <v>1.1178768445791909</v>
      </c>
      <c r="I976" s="2">
        <f t="shared" si="131"/>
        <v>52.782901302332625</v>
      </c>
    </row>
    <row r="977" spans="1:9" ht="13.5" x14ac:dyDescent="0.25">
      <c r="A977" s="3">
        <f>TITRES_STAT!B980</f>
        <v>43430</v>
      </c>
      <c r="B977" s="5">
        <f>TITRES_STAT!D980</f>
        <v>5.6859999999999999</v>
      </c>
      <c r="C977" s="2">
        <f t="shared" si="135"/>
        <v>-3.0000000000000249E-2</v>
      </c>
      <c r="D977" s="2">
        <f t="shared" si="136"/>
        <v>0</v>
      </c>
      <c r="E977" s="2">
        <f t="shared" si="137"/>
        <v>3.0000000000000249E-2</v>
      </c>
      <c r="F977" s="2">
        <f t="shared" si="138"/>
        <v>2.0711302905137591E-2</v>
      </c>
      <c r="G977" s="2">
        <f t="shared" si="138"/>
        <v>2.0670213716679091E-2</v>
      </c>
      <c r="H977" s="2">
        <f t="shared" ref="H977:H1040" si="139">F977/G977</f>
        <v>1.0019878453615283</v>
      </c>
      <c r="I977" s="2">
        <f t="shared" ref="I977:I1040" si="140">IF(G977=0,100,100-(100/(1+H977)))</f>
        <v>50.049646788968616</v>
      </c>
    </row>
    <row r="978" spans="1:9" ht="13.5" x14ac:dyDescent="0.25">
      <c r="A978" s="3">
        <f>TITRES_STAT!B981</f>
        <v>43431</v>
      </c>
      <c r="B978" s="5">
        <f>TITRES_STAT!D981</f>
        <v>5.6859999999999999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1.9231924126199191E-2</v>
      </c>
      <c r="G978" s="2">
        <f t="shared" si="138"/>
        <v>1.9193769879773441E-2</v>
      </c>
      <c r="H978" s="2">
        <f t="shared" si="139"/>
        <v>1.0019878453615283</v>
      </c>
      <c r="I978" s="2">
        <f t="shared" si="140"/>
        <v>50.049646788968616</v>
      </c>
    </row>
    <row r="979" spans="1:9" ht="13.5" x14ac:dyDescent="0.25">
      <c r="A979" s="3">
        <f>TITRES_STAT!B982</f>
        <v>43432</v>
      </c>
      <c r="B979" s="5">
        <f>TITRES_STAT!D982</f>
        <v>5.6859999999999999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1.7858215260042106E-2</v>
      </c>
      <c r="G979" s="2">
        <f t="shared" si="138"/>
        <v>1.782278631693248E-2</v>
      </c>
      <c r="H979" s="2">
        <f t="shared" si="139"/>
        <v>1.0019878453615283</v>
      </c>
      <c r="I979" s="2">
        <f t="shared" si="140"/>
        <v>50.049646788968616</v>
      </c>
    </row>
    <row r="980" spans="1:9" ht="13.5" x14ac:dyDescent="0.25">
      <c r="A980" s="3">
        <f>TITRES_STAT!B983</f>
        <v>43433</v>
      </c>
      <c r="B980" s="5">
        <f>TITRES_STAT!D983</f>
        <v>5.6859999999999999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1.6582628455753385E-2</v>
      </c>
      <c r="G980" s="2">
        <f t="shared" si="138"/>
        <v>1.6549730151437302E-2</v>
      </c>
      <c r="H980" s="2">
        <f t="shared" si="139"/>
        <v>1.0019878453615285</v>
      </c>
      <c r="I980" s="2">
        <f t="shared" si="140"/>
        <v>50.04964678896863</v>
      </c>
    </row>
    <row r="981" spans="1:9" ht="13.5" x14ac:dyDescent="0.25">
      <c r="A981" s="3">
        <f>TITRES_STAT!B984</f>
        <v>43434</v>
      </c>
      <c r="B981" s="5">
        <f>TITRES_STAT!D984</f>
        <v>5.6630000000000003</v>
      </c>
      <c r="C981" s="2">
        <f t="shared" si="135"/>
        <v>-2.2999999999999687E-2</v>
      </c>
      <c r="D981" s="2">
        <f t="shared" si="136"/>
        <v>0</v>
      </c>
      <c r="E981" s="2">
        <f t="shared" si="137"/>
        <v>2.2999999999999687E-2</v>
      </c>
      <c r="F981" s="2">
        <f t="shared" si="138"/>
        <v>1.5398154994628143E-2</v>
      </c>
      <c r="G981" s="2">
        <f t="shared" si="138"/>
        <v>1.7010463712048902E-2</v>
      </c>
      <c r="H981" s="2">
        <f t="shared" si="139"/>
        <v>0.90521665107349636</v>
      </c>
      <c r="I981" s="2">
        <f t="shared" si="140"/>
        <v>47.512530953550666</v>
      </c>
    </row>
    <row r="982" spans="1:9" ht="13.5" x14ac:dyDescent="0.25">
      <c r="A982" s="3">
        <f>TITRES_STAT!B985</f>
        <v>43437</v>
      </c>
      <c r="B982" s="5">
        <f>TITRES_STAT!D985</f>
        <v>5.6630000000000003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1.4298286780726132E-2</v>
      </c>
      <c r="G982" s="2">
        <f t="shared" si="138"/>
        <v>1.5795430589759695E-2</v>
      </c>
      <c r="H982" s="2">
        <f t="shared" si="139"/>
        <v>0.90521665107349625</v>
      </c>
      <c r="I982" s="2">
        <f t="shared" si="140"/>
        <v>47.512530953550666</v>
      </c>
    </row>
    <row r="983" spans="1:9" ht="13.5" x14ac:dyDescent="0.25">
      <c r="A983" s="3">
        <f>TITRES_STAT!B986</f>
        <v>43438</v>
      </c>
      <c r="B983" s="5">
        <f>TITRES_STAT!D986</f>
        <v>5.681</v>
      </c>
      <c r="C983" s="2">
        <f t="shared" si="135"/>
        <v>1.7999999999999794E-2</v>
      </c>
      <c r="D983" s="2">
        <f t="shared" si="136"/>
        <v>1.7999999999999794E-2</v>
      </c>
      <c r="E983" s="2">
        <f t="shared" si="137"/>
        <v>0</v>
      </c>
      <c r="F983" s="2">
        <f t="shared" si="138"/>
        <v>1.4562694867817107E-2</v>
      </c>
      <c r="G983" s="2">
        <f t="shared" si="138"/>
        <v>1.4667185547634003E-2</v>
      </c>
      <c r="H983" s="2">
        <f t="shared" si="139"/>
        <v>0.99287588750564681</v>
      </c>
      <c r="I983" s="2">
        <f t="shared" si="140"/>
        <v>49.821260507515348</v>
      </c>
    </row>
    <row r="984" spans="1:9" ht="13.5" x14ac:dyDescent="0.25">
      <c r="A984" s="3">
        <f>TITRES_STAT!B987</f>
        <v>43439</v>
      </c>
      <c r="B984" s="5">
        <f>TITRES_STAT!D987</f>
        <v>5.6630000000000003</v>
      </c>
      <c r="C984" s="2">
        <f t="shared" si="135"/>
        <v>-1.7999999999999794E-2</v>
      </c>
      <c r="D984" s="2">
        <f t="shared" si="136"/>
        <v>0</v>
      </c>
      <c r="E984" s="2">
        <f t="shared" si="137"/>
        <v>1.7999999999999794E-2</v>
      </c>
      <c r="F984" s="2">
        <f t="shared" si="138"/>
        <v>1.3522502377258742E-2</v>
      </c>
      <c r="G984" s="2">
        <f t="shared" si="138"/>
        <v>1.4905243722802988E-2</v>
      </c>
      <c r="H984" s="2">
        <f t="shared" si="139"/>
        <v>0.90723121531861706</v>
      </c>
      <c r="I984" s="2">
        <f t="shared" si="140"/>
        <v>47.567972253802346</v>
      </c>
    </row>
    <row r="985" spans="1:9" ht="13.5" x14ac:dyDescent="0.25">
      <c r="A985" s="3">
        <f>TITRES_STAT!B988</f>
        <v>43440</v>
      </c>
      <c r="B985" s="5">
        <f>TITRES_STAT!D988</f>
        <v>5.6630000000000003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1.2556609350311689E-2</v>
      </c>
      <c r="G985" s="2">
        <f t="shared" si="138"/>
        <v>1.3840583456888489E-2</v>
      </c>
      <c r="H985" s="2">
        <f t="shared" si="139"/>
        <v>0.90723121531861706</v>
      </c>
      <c r="I985" s="2">
        <f t="shared" si="140"/>
        <v>47.567972253802346</v>
      </c>
    </row>
    <row r="986" spans="1:9" ht="13.5" x14ac:dyDescent="0.25">
      <c r="A986" s="3">
        <f>TITRES_STAT!B989</f>
        <v>43441</v>
      </c>
      <c r="B986" s="5">
        <f>TITRES_STAT!D989</f>
        <v>5.5170000000000003</v>
      </c>
      <c r="C986" s="2">
        <f t="shared" si="135"/>
        <v>-0.14599999999999991</v>
      </c>
      <c r="D986" s="2">
        <f t="shared" si="136"/>
        <v>0</v>
      </c>
      <c r="E986" s="2">
        <f t="shared" si="137"/>
        <v>0.14599999999999991</v>
      </c>
      <c r="F986" s="2">
        <f t="shared" si="138"/>
        <v>1.1659708682432282E-2</v>
      </c>
      <c r="G986" s="2">
        <f t="shared" si="138"/>
        <v>2.3280541781396446E-2</v>
      </c>
      <c r="H986" s="2">
        <f t="shared" si="139"/>
        <v>0.50083493725861616</v>
      </c>
      <c r="I986" s="2">
        <f t="shared" si="140"/>
        <v>33.370421012015328</v>
      </c>
    </row>
    <row r="987" spans="1:9" ht="13.5" x14ac:dyDescent="0.25">
      <c r="A987" s="3">
        <f>TITRES_STAT!B990</f>
        <v>43444</v>
      </c>
      <c r="B987" s="5">
        <f>TITRES_STAT!D990</f>
        <v>5.5170000000000003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1.0826872347972832E-2</v>
      </c>
      <c r="G987" s="2">
        <f t="shared" si="138"/>
        <v>2.1617645939868126E-2</v>
      </c>
      <c r="H987" s="2">
        <f t="shared" si="139"/>
        <v>0.50083493725861628</v>
      </c>
      <c r="I987" s="2">
        <f t="shared" si="140"/>
        <v>33.370421012015328</v>
      </c>
    </row>
    <row r="988" spans="1:9" ht="13.5" x14ac:dyDescent="0.25">
      <c r="A988" s="3">
        <f>TITRES_STAT!B991</f>
        <v>43445</v>
      </c>
      <c r="B988" s="5">
        <f>TITRES_STAT!D991</f>
        <v>5.5170000000000003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1.0053524323117629E-2</v>
      </c>
      <c r="G988" s="2">
        <f t="shared" si="138"/>
        <v>2.0073528372734687E-2</v>
      </c>
      <c r="H988" s="2">
        <f t="shared" si="139"/>
        <v>0.50083493725861616</v>
      </c>
      <c r="I988" s="2">
        <f t="shared" si="140"/>
        <v>33.370421012015328</v>
      </c>
    </row>
    <row r="989" spans="1:9" ht="13.5" x14ac:dyDescent="0.25">
      <c r="A989" s="3">
        <f>TITRES_STAT!B992</f>
        <v>43446</v>
      </c>
      <c r="B989" s="5">
        <f>TITRES_STAT!D992</f>
        <v>5.5170000000000003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9.3354154428949409E-3</v>
      </c>
      <c r="G989" s="2">
        <f t="shared" si="141"/>
        <v>1.8639704917539354E-2</v>
      </c>
      <c r="H989" s="2">
        <f t="shared" si="139"/>
        <v>0.50083493725861616</v>
      </c>
      <c r="I989" s="2">
        <f t="shared" si="140"/>
        <v>33.370421012015328</v>
      </c>
    </row>
    <row r="990" spans="1:9" ht="13.5" x14ac:dyDescent="0.25">
      <c r="A990" s="3">
        <f>TITRES_STAT!B993</f>
        <v>43447</v>
      </c>
      <c r="B990" s="5">
        <f>TITRES_STAT!D993</f>
        <v>5.5170000000000003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8.6686000541167305E-3</v>
      </c>
      <c r="G990" s="2">
        <f t="shared" si="141"/>
        <v>1.7308297423429399E-2</v>
      </c>
      <c r="H990" s="2">
        <f t="shared" si="139"/>
        <v>0.50083493725861616</v>
      </c>
      <c r="I990" s="2">
        <f t="shared" si="140"/>
        <v>33.370421012015328</v>
      </c>
    </row>
    <row r="991" spans="1:9" ht="13.5" x14ac:dyDescent="0.25">
      <c r="A991" s="3">
        <f>TITRES_STAT!B994</f>
        <v>43448</v>
      </c>
      <c r="B991" s="5">
        <f>TITRES_STAT!D994</f>
        <v>5.5170000000000003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8.0494143359655362E-3</v>
      </c>
      <c r="G991" s="2">
        <f t="shared" si="141"/>
        <v>1.6071990464613013E-2</v>
      </c>
      <c r="H991" s="2">
        <f t="shared" si="139"/>
        <v>0.50083493725861616</v>
      </c>
      <c r="I991" s="2">
        <f t="shared" si="140"/>
        <v>33.370421012015328</v>
      </c>
    </row>
    <row r="992" spans="1:9" ht="13.5" x14ac:dyDescent="0.25">
      <c r="A992" s="3">
        <f>TITRES_STAT!B995</f>
        <v>43451</v>
      </c>
      <c r="B992" s="5">
        <f>TITRES_STAT!D995</f>
        <v>5.6630000000000003</v>
      </c>
      <c r="C992" s="2">
        <f t="shared" si="135"/>
        <v>0.14599999999999991</v>
      </c>
      <c r="D992" s="2">
        <f t="shared" si="136"/>
        <v>0.14599999999999991</v>
      </c>
      <c r="E992" s="2">
        <f t="shared" si="137"/>
        <v>0</v>
      </c>
      <c r="F992" s="2">
        <f t="shared" si="141"/>
        <v>1.7903027597682277E-2</v>
      </c>
      <c r="G992" s="2">
        <f t="shared" si="141"/>
        <v>1.4923991145712082E-2</v>
      </c>
      <c r="H992" s="2">
        <f t="shared" si="139"/>
        <v>1.1996139251815439</v>
      </c>
      <c r="I992" s="2">
        <f t="shared" si="140"/>
        <v>54.53747639293266</v>
      </c>
    </row>
    <row r="993" spans="1:9" ht="13.5" x14ac:dyDescent="0.25">
      <c r="A993" s="3">
        <f>TITRES_STAT!B996</f>
        <v>43452</v>
      </c>
      <c r="B993" s="5">
        <f>TITRES_STAT!D996</f>
        <v>5.6630000000000003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1.6624239912133541E-2</v>
      </c>
      <c r="G993" s="2">
        <f t="shared" si="141"/>
        <v>1.385799177816122E-2</v>
      </c>
      <c r="H993" s="2">
        <f t="shared" si="139"/>
        <v>1.1996139251815436</v>
      </c>
      <c r="I993" s="2">
        <f t="shared" si="140"/>
        <v>54.537476392932653</v>
      </c>
    </row>
    <row r="994" spans="1:9" ht="13.5" x14ac:dyDescent="0.25">
      <c r="A994" s="3">
        <f>TITRES_STAT!B997</f>
        <v>43453</v>
      </c>
      <c r="B994" s="5">
        <f>TITRES_STAT!D997</f>
        <v>5.6630000000000003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1.5436794204124003E-2</v>
      </c>
      <c r="G994" s="2">
        <f t="shared" si="141"/>
        <v>1.2868135222578276E-2</v>
      </c>
      <c r="H994" s="2">
        <f t="shared" si="139"/>
        <v>1.1996139251815436</v>
      </c>
      <c r="I994" s="2">
        <f t="shared" si="140"/>
        <v>54.537476392932653</v>
      </c>
    </row>
    <row r="995" spans="1:9" ht="13.5" x14ac:dyDescent="0.25">
      <c r="A995" s="3">
        <f>TITRES_STAT!B998</f>
        <v>43454</v>
      </c>
      <c r="B995" s="5">
        <f>TITRES_STAT!D998</f>
        <v>5.6630000000000003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1.4334166046686575E-2</v>
      </c>
      <c r="G995" s="2">
        <f t="shared" si="141"/>
        <v>1.1948982706679828E-2</v>
      </c>
      <c r="H995" s="2">
        <f t="shared" si="139"/>
        <v>1.1996139251815439</v>
      </c>
      <c r="I995" s="2">
        <f t="shared" si="140"/>
        <v>54.53747639293266</v>
      </c>
    </row>
    <row r="996" spans="1:9" ht="13.5" x14ac:dyDescent="0.25">
      <c r="A996" s="3">
        <f>TITRES_STAT!B999</f>
        <v>43455</v>
      </c>
      <c r="B996" s="5">
        <f>TITRES_STAT!D999</f>
        <v>5.827</v>
      </c>
      <c r="C996" s="2">
        <f t="shared" si="135"/>
        <v>0.1639999999999997</v>
      </c>
      <c r="D996" s="2">
        <f t="shared" si="136"/>
        <v>0.1639999999999997</v>
      </c>
      <c r="E996" s="2">
        <f t="shared" si="137"/>
        <v>0</v>
      </c>
      <c r="F996" s="2">
        <f t="shared" si="141"/>
        <v>2.5024582757637515E-2</v>
      </c>
      <c r="G996" s="2">
        <f t="shared" si="141"/>
        <v>1.1095483941916982E-2</v>
      </c>
      <c r="H996" s="2">
        <f t="shared" si="139"/>
        <v>2.2553845229858434</v>
      </c>
      <c r="I996" s="2">
        <f t="shared" si="140"/>
        <v>69.281662644178255</v>
      </c>
    </row>
    <row r="997" spans="1:9" ht="13.5" x14ac:dyDescent="0.25">
      <c r="A997" s="3">
        <f>TITRES_STAT!B1000</f>
        <v>43458</v>
      </c>
      <c r="B997" s="5">
        <f>TITRES_STAT!D1000</f>
        <v>5.827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2.3237112560663409E-2</v>
      </c>
      <c r="G997" s="2">
        <f t="shared" si="141"/>
        <v>1.0302949374637198E-2</v>
      </c>
      <c r="H997" s="2">
        <f t="shared" si="139"/>
        <v>2.2553845229858434</v>
      </c>
      <c r="I997" s="2">
        <f t="shared" si="140"/>
        <v>69.281662644178255</v>
      </c>
    </row>
    <row r="998" spans="1:9" ht="13.5" x14ac:dyDescent="0.25">
      <c r="A998" s="3">
        <f>TITRES_STAT!B1001</f>
        <v>43459</v>
      </c>
      <c r="B998" s="5">
        <f>TITRES_STAT!D1001</f>
        <v>5.827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2.157731880633031E-2</v>
      </c>
      <c r="G998" s="2">
        <f t="shared" si="141"/>
        <v>9.5670244193059705E-3</v>
      </c>
      <c r="H998" s="2">
        <f t="shared" si="139"/>
        <v>2.2553845229858434</v>
      </c>
      <c r="I998" s="2">
        <f t="shared" si="140"/>
        <v>69.281662644178255</v>
      </c>
    </row>
    <row r="999" spans="1:9" ht="13.5" x14ac:dyDescent="0.25">
      <c r="A999" s="3">
        <f>TITRES_STAT!B1002</f>
        <v>43460</v>
      </c>
      <c r="B999" s="5">
        <f>TITRES_STAT!D1002</f>
        <v>5.827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2.0036081748735286E-2</v>
      </c>
      <c r="G999" s="2">
        <f t="shared" si="141"/>
        <v>8.883665532212686E-3</v>
      </c>
      <c r="H999" s="2">
        <f t="shared" si="139"/>
        <v>2.2553845229858434</v>
      </c>
      <c r="I999" s="2">
        <f t="shared" si="140"/>
        <v>69.281662644178255</v>
      </c>
    </row>
    <row r="1000" spans="1:9" ht="13.5" x14ac:dyDescent="0.25">
      <c r="A1000" s="3">
        <f>TITRES_STAT!B1003</f>
        <v>43461</v>
      </c>
      <c r="B1000" s="5">
        <f>TITRES_STAT!D1003</f>
        <v>5.8380000000000001</v>
      </c>
      <c r="C1000" s="2">
        <f t="shared" si="135"/>
        <v>1.1000000000000121E-2</v>
      </c>
      <c r="D1000" s="2">
        <f t="shared" si="136"/>
        <v>1.1000000000000121E-2</v>
      </c>
      <c r="E1000" s="2">
        <f t="shared" si="137"/>
        <v>0</v>
      </c>
      <c r="F1000" s="2">
        <f t="shared" si="141"/>
        <v>1.9390647338111348E-2</v>
      </c>
      <c r="G1000" s="2">
        <f t="shared" si="141"/>
        <v>8.2491179941974937E-3</v>
      </c>
      <c r="H1000" s="2">
        <f t="shared" si="139"/>
        <v>2.3506328011977655</v>
      </c>
      <c r="I1000" s="2">
        <f t="shared" si="140"/>
        <v>70.154891349403442</v>
      </c>
    </row>
    <row r="1001" spans="1:9" ht="13.5" x14ac:dyDescent="0.25">
      <c r="A1001" s="3">
        <f>TITRES_STAT!B1004</f>
        <v>43462</v>
      </c>
      <c r="B1001" s="5">
        <f>TITRES_STAT!D1004</f>
        <v>5.8380000000000001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1.8005601099674824E-2</v>
      </c>
      <c r="G1001" s="2">
        <f t="shared" si="141"/>
        <v>7.6598952803262439E-3</v>
      </c>
      <c r="H1001" s="2">
        <f t="shared" si="139"/>
        <v>2.3506328011977655</v>
      </c>
      <c r="I1001" s="2">
        <f t="shared" si="140"/>
        <v>70.154891349403442</v>
      </c>
    </row>
    <row r="1002" spans="1:9" ht="13.5" x14ac:dyDescent="0.25">
      <c r="A1002" s="3">
        <f>TITRES_STAT!B1005</f>
        <v>43465</v>
      </c>
      <c r="B1002" s="5">
        <f>TITRES_STAT!D1005</f>
        <v>5.8380000000000001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1.6719486735412337E-2</v>
      </c>
      <c r="G1002" s="2">
        <f t="shared" si="141"/>
        <v>7.1127599031600838E-3</v>
      </c>
      <c r="H1002" s="2">
        <f t="shared" si="139"/>
        <v>2.350632801197766</v>
      </c>
      <c r="I1002" s="2">
        <f t="shared" si="140"/>
        <v>70.154891349403442</v>
      </c>
    </row>
    <row r="1003" spans="1:9" ht="13.5" x14ac:dyDescent="0.25">
      <c r="A1003" s="3">
        <f>TITRES_STAT!B1006</f>
        <v>43467</v>
      </c>
      <c r="B1003" s="5">
        <f>TITRES_STAT!D1006</f>
        <v>5.6630000000000003</v>
      </c>
      <c r="C1003" s="2">
        <f t="shared" si="135"/>
        <v>-0.17499999999999982</v>
      </c>
      <c r="D1003" s="2">
        <f t="shared" si="136"/>
        <v>0</v>
      </c>
      <c r="E1003" s="2">
        <f t="shared" si="137"/>
        <v>0.17499999999999982</v>
      </c>
      <c r="F1003" s="2">
        <f t="shared" si="141"/>
        <v>1.5525237682882885E-2</v>
      </c>
      <c r="G1003" s="2">
        <f t="shared" si="141"/>
        <v>1.9104705624362922E-2</v>
      </c>
      <c r="H1003" s="2">
        <f t="shared" si="139"/>
        <v>0.81263946109091645</v>
      </c>
      <c r="I1003" s="2">
        <f t="shared" si="140"/>
        <v>44.831831069254036</v>
      </c>
    </row>
    <row r="1004" spans="1:9" ht="13.5" x14ac:dyDescent="0.25">
      <c r="A1004" s="3">
        <f>TITRES_STAT!B1007</f>
        <v>43468</v>
      </c>
      <c r="B1004" s="5">
        <f>TITRES_STAT!D1007</f>
        <v>5.657</v>
      </c>
      <c r="C1004" s="2">
        <f t="shared" si="135"/>
        <v>-6.0000000000002274E-3</v>
      </c>
      <c r="D1004" s="2">
        <f t="shared" si="136"/>
        <v>0</v>
      </c>
      <c r="E1004" s="2">
        <f t="shared" si="137"/>
        <v>6.0000000000002274E-3</v>
      </c>
      <c r="F1004" s="2">
        <f t="shared" si="141"/>
        <v>1.4416292134105535E-2</v>
      </c>
      <c r="G1004" s="2">
        <f t="shared" si="141"/>
        <v>1.8168655222622732E-2</v>
      </c>
      <c r="H1004" s="2">
        <f t="shared" si="139"/>
        <v>0.79347051047317274</v>
      </c>
      <c r="I1004" s="2">
        <f t="shared" si="140"/>
        <v>44.242183288747292</v>
      </c>
    </row>
    <row r="1005" spans="1:9" ht="13.5" x14ac:dyDescent="0.25">
      <c r="A1005" s="3">
        <f>TITRES_STAT!B1008</f>
        <v>43469</v>
      </c>
      <c r="B1005" s="5">
        <f>TITRES_STAT!D1008</f>
        <v>5.6630000000000003</v>
      </c>
      <c r="C1005" s="2">
        <f t="shared" si="135"/>
        <v>6.0000000000002274E-3</v>
      </c>
      <c r="D1005" s="2">
        <f t="shared" si="136"/>
        <v>6.0000000000002274E-3</v>
      </c>
      <c r="E1005" s="2">
        <f t="shared" si="137"/>
        <v>0</v>
      </c>
      <c r="F1005" s="2">
        <f t="shared" ref="F1005:G1020" si="142">((F1004*13)+D1005)/14</f>
        <v>1.3815128410240868E-2</v>
      </c>
      <c r="G1005" s="2">
        <f t="shared" si="142"/>
        <v>1.6870894135292535E-2</v>
      </c>
      <c r="H1005" s="2">
        <f t="shared" si="139"/>
        <v>0.81887351668817276</v>
      </c>
      <c r="I1005" s="2">
        <f t="shared" si="140"/>
        <v>45.020915922685361</v>
      </c>
    </row>
    <row r="1006" spans="1:9" ht="13.5" x14ac:dyDescent="0.25">
      <c r="A1006" s="3">
        <f>TITRES_STAT!B1009</f>
        <v>43472</v>
      </c>
      <c r="B1006" s="5">
        <f>TITRES_STAT!D1009</f>
        <v>5.8319999999999999</v>
      </c>
      <c r="C1006" s="2">
        <f t="shared" si="135"/>
        <v>0.16899999999999959</v>
      </c>
      <c r="D1006" s="2">
        <f t="shared" si="136"/>
        <v>0.16899999999999959</v>
      </c>
      <c r="E1006" s="2">
        <f t="shared" si="137"/>
        <v>0</v>
      </c>
      <c r="F1006" s="2">
        <f t="shared" si="142"/>
        <v>2.4899762095223633E-2</v>
      </c>
      <c r="G1006" s="2">
        <f t="shared" si="142"/>
        <v>1.5665830268485927E-2</v>
      </c>
      <c r="H1006" s="2">
        <f t="shared" si="139"/>
        <v>1.5894313718764776</v>
      </c>
      <c r="I1006" s="2">
        <f t="shared" si="140"/>
        <v>61.381482789585107</v>
      </c>
    </row>
    <row r="1007" spans="1:9" ht="13.5" x14ac:dyDescent="0.25">
      <c r="A1007" s="3">
        <f>TITRES_STAT!B1010</f>
        <v>43473</v>
      </c>
      <c r="B1007" s="5">
        <f>TITRES_STAT!D1010</f>
        <v>5.8209999999999997</v>
      </c>
      <c r="C1007" s="2">
        <f t="shared" si="135"/>
        <v>-1.1000000000000121E-2</v>
      </c>
      <c r="D1007" s="2">
        <f t="shared" si="136"/>
        <v>0</v>
      </c>
      <c r="E1007" s="2">
        <f t="shared" si="137"/>
        <v>1.1000000000000121E-2</v>
      </c>
      <c r="F1007" s="2">
        <f t="shared" si="142"/>
        <v>2.3121207659850516E-2</v>
      </c>
      <c r="G1007" s="2">
        <f t="shared" si="142"/>
        <v>1.5332556677879796E-2</v>
      </c>
      <c r="H1007" s="2">
        <f t="shared" si="139"/>
        <v>1.5079812288062413</v>
      </c>
      <c r="I1007" s="2">
        <f t="shared" si="140"/>
        <v>60.127293278188375</v>
      </c>
    </row>
    <row r="1008" spans="1:9" ht="13.5" x14ac:dyDescent="0.25">
      <c r="A1008" s="3">
        <f>TITRES_STAT!B1011</f>
        <v>43474</v>
      </c>
      <c r="B1008" s="5">
        <f>TITRES_STAT!D1011</f>
        <v>5.8209999999999997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2.1469692827004051E-2</v>
      </c>
      <c r="G1008" s="2">
        <f t="shared" si="142"/>
        <v>1.423737405803124E-2</v>
      </c>
      <c r="H1008" s="2">
        <f t="shared" si="139"/>
        <v>1.5079812288062413</v>
      </c>
      <c r="I1008" s="2">
        <f t="shared" si="140"/>
        <v>60.127293278188375</v>
      </c>
    </row>
    <row r="1009" spans="1:9" ht="13.5" x14ac:dyDescent="0.25">
      <c r="A1009" s="3">
        <f>TITRES_STAT!B1012</f>
        <v>43475</v>
      </c>
      <c r="B1009" s="5">
        <f>TITRES_STAT!D1012</f>
        <v>5.6630000000000003</v>
      </c>
      <c r="C1009" s="2">
        <f t="shared" si="135"/>
        <v>-0.15799999999999947</v>
      </c>
      <c r="D1009" s="2">
        <f t="shared" si="136"/>
        <v>0</v>
      </c>
      <c r="E1009" s="2">
        <f t="shared" si="137"/>
        <v>0.15799999999999947</v>
      </c>
      <c r="F1009" s="2">
        <f t="shared" si="142"/>
        <v>1.9936143339360907E-2</v>
      </c>
      <c r="G1009" s="2">
        <f t="shared" si="142"/>
        <v>2.450613305388611E-2</v>
      </c>
      <c r="H1009" s="2">
        <f t="shared" si="139"/>
        <v>0.81351648975069502</v>
      </c>
      <c r="I1009" s="2">
        <f t="shared" si="140"/>
        <v>44.858510763391486</v>
      </c>
    </row>
    <row r="1010" spans="1:9" ht="13.5" x14ac:dyDescent="0.25">
      <c r="A1010" s="3">
        <f>TITRES_STAT!B1013</f>
        <v>43476</v>
      </c>
      <c r="B1010" s="5">
        <f>TITRES_STAT!D1013</f>
        <v>5.6630000000000003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1.8512133100835129E-2</v>
      </c>
      <c r="G1010" s="2">
        <f t="shared" si="142"/>
        <v>2.2755694978608531E-2</v>
      </c>
      <c r="H1010" s="2">
        <f t="shared" si="139"/>
        <v>0.81351648975069502</v>
      </c>
      <c r="I1010" s="2">
        <f t="shared" si="140"/>
        <v>44.858510763391486</v>
      </c>
    </row>
    <row r="1011" spans="1:9" ht="13.5" x14ac:dyDescent="0.25">
      <c r="A1011" s="3">
        <f>TITRES_STAT!B1014</f>
        <v>43480</v>
      </c>
      <c r="B1011" s="5">
        <f>TITRES_STAT!D1014</f>
        <v>5.6630000000000003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1.7189837879346904E-2</v>
      </c>
      <c r="G1011" s="2">
        <f t="shared" si="142"/>
        <v>2.1130288194422205E-2</v>
      </c>
      <c r="H1011" s="2">
        <f t="shared" si="139"/>
        <v>0.81351648975069502</v>
      </c>
      <c r="I1011" s="2">
        <f t="shared" si="140"/>
        <v>44.858510763391486</v>
      </c>
    </row>
    <row r="1012" spans="1:9" ht="13.5" x14ac:dyDescent="0.25">
      <c r="A1012" s="3">
        <f>TITRES_STAT!B1015</f>
        <v>43481</v>
      </c>
      <c r="B1012" s="5">
        <f>TITRES_STAT!D1015</f>
        <v>5.8209999999999997</v>
      </c>
      <c r="C1012" s="2">
        <f t="shared" si="135"/>
        <v>0.15799999999999947</v>
      </c>
      <c r="D1012" s="2">
        <f t="shared" si="136"/>
        <v>0.15799999999999947</v>
      </c>
      <c r="E1012" s="2">
        <f t="shared" si="137"/>
        <v>0</v>
      </c>
      <c r="F1012" s="2">
        <f t="shared" si="142"/>
        <v>2.7247706602250659E-2</v>
      </c>
      <c r="G1012" s="2">
        <f t="shared" si="142"/>
        <v>1.962098189482062E-2</v>
      </c>
      <c r="H1012" s="2">
        <f t="shared" si="139"/>
        <v>1.3887024996156425</v>
      </c>
      <c r="I1012" s="2">
        <f t="shared" si="140"/>
        <v>58.136268532355686</v>
      </c>
    </row>
    <row r="1013" spans="1:9" ht="13.5" x14ac:dyDescent="0.25">
      <c r="A1013" s="3">
        <f>TITRES_STAT!B1016</f>
        <v>43482</v>
      </c>
      <c r="B1013" s="5">
        <f>TITRES_STAT!D1016</f>
        <v>5.8209999999999997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2.530144184494704E-2</v>
      </c>
      <c r="G1013" s="2">
        <f t="shared" si="142"/>
        <v>1.8219483188047718E-2</v>
      </c>
      <c r="H1013" s="2">
        <f t="shared" si="139"/>
        <v>1.3887024996156425</v>
      </c>
      <c r="I1013" s="2">
        <f t="shared" si="140"/>
        <v>58.136268532355686</v>
      </c>
    </row>
    <row r="1014" spans="1:9" ht="13.5" x14ac:dyDescent="0.25">
      <c r="A1014" s="3">
        <f>TITRES_STAT!B1017</f>
        <v>43483</v>
      </c>
      <c r="B1014" s="5">
        <f>TITRES_STAT!D1017</f>
        <v>5.6689999999999996</v>
      </c>
      <c r="C1014" s="2">
        <f t="shared" si="135"/>
        <v>-0.15200000000000014</v>
      </c>
      <c r="D1014" s="2">
        <f t="shared" si="136"/>
        <v>0</v>
      </c>
      <c r="E1014" s="2">
        <f t="shared" si="137"/>
        <v>0.15200000000000014</v>
      </c>
      <c r="F1014" s="2">
        <f t="shared" si="142"/>
        <v>2.3494195998879395E-2</v>
      </c>
      <c r="G1014" s="2">
        <f t="shared" si="142"/>
        <v>2.7775234388901466E-2</v>
      </c>
      <c r="H1014" s="2">
        <f t="shared" si="139"/>
        <v>0.84586850537136404</v>
      </c>
      <c r="I1014" s="2">
        <f t="shared" si="140"/>
        <v>45.824960061344491</v>
      </c>
    </row>
    <row r="1015" spans="1:9" ht="13.5" x14ac:dyDescent="0.25">
      <c r="A1015" s="3">
        <f>TITRES_STAT!B1018</f>
        <v>43486</v>
      </c>
      <c r="B1015" s="5">
        <f>TITRES_STAT!D1018</f>
        <v>5.6689999999999996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2.1816039141816578E-2</v>
      </c>
      <c r="G1015" s="2">
        <f t="shared" si="142"/>
        <v>2.5791289075408504E-2</v>
      </c>
      <c r="H1015" s="2">
        <f t="shared" si="139"/>
        <v>0.84586850537136393</v>
      </c>
      <c r="I1015" s="2">
        <f t="shared" si="140"/>
        <v>45.824960061344484</v>
      </c>
    </row>
    <row r="1016" spans="1:9" ht="13.5" x14ac:dyDescent="0.25">
      <c r="A1016" s="3">
        <f>TITRES_STAT!B1019</f>
        <v>43487</v>
      </c>
      <c r="B1016" s="5">
        <f>TITRES_STAT!D1019</f>
        <v>5.6630000000000003</v>
      </c>
      <c r="C1016" s="2">
        <f t="shared" si="135"/>
        <v>-5.9999999999993392E-3</v>
      </c>
      <c r="D1016" s="2">
        <f t="shared" si="136"/>
        <v>0</v>
      </c>
      <c r="E1016" s="2">
        <f t="shared" si="137"/>
        <v>5.9999999999993392E-3</v>
      </c>
      <c r="F1016" s="2">
        <f t="shared" si="142"/>
        <v>2.0257750631686822E-2</v>
      </c>
      <c r="G1016" s="2">
        <f t="shared" si="142"/>
        <v>2.4377625570022134E-2</v>
      </c>
      <c r="H1016" s="2">
        <f t="shared" si="139"/>
        <v>0.8309976939098761</v>
      </c>
      <c r="I1016" s="2">
        <f t="shared" si="140"/>
        <v>45.384966713714434</v>
      </c>
    </row>
    <row r="1017" spans="1:9" ht="13.5" x14ac:dyDescent="0.25">
      <c r="A1017" s="3">
        <f>TITRES_STAT!B1020</f>
        <v>43488</v>
      </c>
      <c r="B1017" s="5">
        <f>TITRES_STAT!D1020</f>
        <v>5.6630000000000003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1.8810768443709193E-2</v>
      </c>
      <c r="G1017" s="2">
        <f t="shared" si="142"/>
        <v>2.2636366600734838E-2</v>
      </c>
      <c r="H1017" s="2">
        <f t="shared" si="139"/>
        <v>0.8309976939098761</v>
      </c>
      <c r="I1017" s="2">
        <f t="shared" si="140"/>
        <v>45.384966713714434</v>
      </c>
    </row>
    <row r="1018" spans="1:9" ht="13.5" x14ac:dyDescent="0.25">
      <c r="A1018" s="3">
        <f>TITRES_STAT!B1021</f>
        <v>43489</v>
      </c>
      <c r="B1018" s="5">
        <f>TITRES_STAT!D1021</f>
        <v>5.6630000000000003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1.7467142126301394E-2</v>
      </c>
      <c r="G1018" s="2">
        <f t="shared" si="142"/>
        <v>2.1019483272110923E-2</v>
      </c>
      <c r="H1018" s="2">
        <f t="shared" si="139"/>
        <v>0.8309976939098761</v>
      </c>
      <c r="I1018" s="2">
        <f t="shared" si="140"/>
        <v>45.384966713714434</v>
      </c>
    </row>
    <row r="1019" spans="1:9" ht="13.5" x14ac:dyDescent="0.25">
      <c r="A1019" s="3">
        <f>TITRES_STAT!B1022</f>
        <v>43490</v>
      </c>
      <c r="B1019" s="5">
        <f>TITRES_STAT!D1022</f>
        <v>5.6630000000000003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1.6219489117279867E-2</v>
      </c>
      <c r="G1019" s="2">
        <f t="shared" si="142"/>
        <v>1.9518091609817285E-2</v>
      </c>
      <c r="H1019" s="2">
        <f t="shared" si="139"/>
        <v>0.83099769390987621</v>
      </c>
      <c r="I1019" s="2">
        <f t="shared" si="140"/>
        <v>45.384966713714434</v>
      </c>
    </row>
    <row r="1020" spans="1:9" ht="13.5" x14ac:dyDescent="0.25">
      <c r="A1020" s="3">
        <f>TITRES_STAT!B1023</f>
        <v>43493</v>
      </c>
      <c r="B1020" s="5">
        <f>TITRES_STAT!D1023</f>
        <v>5.6630000000000003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1.5060954180331305E-2</v>
      </c>
      <c r="G1020" s="2">
        <f t="shared" si="142"/>
        <v>1.8123942209116051E-2</v>
      </c>
      <c r="H1020" s="2">
        <f t="shared" si="139"/>
        <v>0.8309976939098761</v>
      </c>
      <c r="I1020" s="2">
        <f t="shared" si="140"/>
        <v>45.384966713714434</v>
      </c>
    </row>
    <row r="1021" spans="1:9" ht="13.5" x14ac:dyDescent="0.25">
      <c r="A1021" s="3">
        <f>TITRES_STAT!B1024</f>
        <v>43494</v>
      </c>
      <c r="B1021" s="5">
        <f>TITRES_STAT!D1024</f>
        <v>5.6630000000000003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1.398517173887907E-2</v>
      </c>
      <c r="G1021" s="2">
        <f t="shared" si="143"/>
        <v>1.6829374908464905E-2</v>
      </c>
      <c r="H1021" s="2">
        <f t="shared" si="139"/>
        <v>0.83099769390987621</v>
      </c>
      <c r="I1021" s="2">
        <f t="shared" si="140"/>
        <v>45.384966713714434</v>
      </c>
    </row>
    <row r="1022" spans="1:9" ht="13.5" x14ac:dyDescent="0.25">
      <c r="A1022" s="3">
        <f>TITRES_STAT!B1025</f>
        <v>43495</v>
      </c>
      <c r="B1022" s="5">
        <f>TITRES_STAT!D1025</f>
        <v>5.6630000000000003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1.2986230900387708E-2</v>
      </c>
      <c r="G1022" s="2">
        <f t="shared" si="143"/>
        <v>1.5627276700717414E-2</v>
      </c>
      <c r="H1022" s="2">
        <f t="shared" si="139"/>
        <v>0.8309976939098761</v>
      </c>
      <c r="I1022" s="2">
        <f t="shared" si="140"/>
        <v>45.384966713714434</v>
      </c>
    </row>
    <row r="1023" spans="1:9" ht="13.5" x14ac:dyDescent="0.25">
      <c r="A1023" s="3">
        <f>TITRES_STAT!B1026</f>
        <v>43496</v>
      </c>
      <c r="B1023" s="5">
        <f>TITRES_STAT!D1026</f>
        <v>5.6630000000000003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1.2058642978931444E-2</v>
      </c>
      <c r="G1023" s="2">
        <f t="shared" si="143"/>
        <v>1.451104265066617E-2</v>
      </c>
      <c r="H1023" s="2">
        <f t="shared" si="139"/>
        <v>0.83099769390987621</v>
      </c>
      <c r="I1023" s="2">
        <f t="shared" si="140"/>
        <v>45.384966713714434</v>
      </c>
    </row>
    <row r="1024" spans="1:9" ht="13.5" x14ac:dyDescent="0.25">
      <c r="A1024" s="3">
        <f>TITRES_STAT!B1027</f>
        <v>43497</v>
      </c>
      <c r="B1024" s="5">
        <f>TITRES_STAT!D1027</f>
        <v>5.6630000000000003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1.1197311337579199E-2</v>
      </c>
      <c r="G1024" s="2">
        <f t="shared" si="143"/>
        <v>1.3474539604190015E-2</v>
      </c>
      <c r="H1024" s="2">
        <f t="shared" si="139"/>
        <v>0.83099769390987621</v>
      </c>
      <c r="I1024" s="2">
        <f t="shared" si="140"/>
        <v>45.384966713714434</v>
      </c>
    </row>
    <row r="1025" spans="1:9" ht="13.5" x14ac:dyDescent="0.25">
      <c r="A1025" s="3">
        <f>TITRES_STAT!B1028</f>
        <v>43500</v>
      </c>
      <c r="B1025" s="5">
        <f>TITRES_STAT!D1028</f>
        <v>5.6630000000000003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1.0397503384894969E-2</v>
      </c>
      <c r="G1025" s="2">
        <f t="shared" si="143"/>
        <v>1.2512072489605014E-2</v>
      </c>
      <c r="H1025" s="2">
        <f t="shared" si="139"/>
        <v>0.8309976939098761</v>
      </c>
      <c r="I1025" s="2">
        <f t="shared" si="140"/>
        <v>45.384966713714434</v>
      </c>
    </row>
    <row r="1026" spans="1:9" ht="13.5" x14ac:dyDescent="0.25">
      <c r="A1026" s="3">
        <f>TITRES_STAT!B1029</f>
        <v>43501</v>
      </c>
      <c r="B1026" s="5">
        <f>TITRES_STAT!D1029</f>
        <v>5.6630000000000003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9.6548245716881857E-3</v>
      </c>
      <c r="G1026" s="2">
        <f t="shared" si="143"/>
        <v>1.1618353026061798E-2</v>
      </c>
      <c r="H1026" s="2">
        <f t="shared" si="139"/>
        <v>0.83099769390987621</v>
      </c>
      <c r="I1026" s="2">
        <f t="shared" si="140"/>
        <v>45.384966713714434</v>
      </c>
    </row>
    <row r="1027" spans="1:9" ht="13.5" x14ac:dyDescent="0.25">
      <c r="A1027" s="3">
        <f>TITRES_STAT!B1030</f>
        <v>43502</v>
      </c>
      <c r="B1027" s="5">
        <f>TITRES_STAT!D1030</f>
        <v>5.6630000000000003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8.9651942451390298E-3</v>
      </c>
      <c r="G1027" s="2">
        <f t="shared" si="143"/>
        <v>1.0788470667057385E-2</v>
      </c>
      <c r="H1027" s="2">
        <f t="shared" si="139"/>
        <v>0.8309976939098761</v>
      </c>
      <c r="I1027" s="2">
        <f t="shared" si="140"/>
        <v>45.384966713714434</v>
      </c>
    </row>
    <row r="1028" spans="1:9" ht="13.5" x14ac:dyDescent="0.25">
      <c r="A1028" s="3">
        <f>TITRES_STAT!B1031</f>
        <v>43503</v>
      </c>
      <c r="B1028" s="5">
        <f>TITRES_STAT!D1031</f>
        <v>5.6630000000000003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8.3248232276290999E-3</v>
      </c>
      <c r="G1028" s="2">
        <f t="shared" si="143"/>
        <v>1.0017865619410428E-2</v>
      </c>
      <c r="H1028" s="2">
        <f t="shared" si="139"/>
        <v>0.83099769390987621</v>
      </c>
      <c r="I1028" s="2">
        <f t="shared" si="140"/>
        <v>45.384966713714434</v>
      </c>
    </row>
    <row r="1029" spans="1:9" ht="13.5" x14ac:dyDescent="0.25">
      <c r="A1029" s="3">
        <f>TITRES_STAT!B1032</f>
        <v>43504</v>
      </c>
      <c r="B1029" s="5">
        <f>TITRES_STAT!D1032</f>
        <v>5.6630000000000003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7.7301929970841638E-3</v>
      </c>
      <c r="G1029" s="2">
        <f t="shared" si="143"/>
        <v>9.3023037894525411E-3</v>
      </c>
      <c r="H1029" s="2">
        <f t="shared" si="139"/>
        <v>0.8309976939098761</v>
      </c>
      <c r="I1029" s="2">
        <f t="shared" si="140"/>
        <v>45.384966713714434</v>
      </c>
    </row>
    <row r="1030" spans="1:9" ht="13.5" x14ac:dyDescent="0.25">
      <c r="A1030" s="3">
        <f>TITRES_STAT!B1033</f>
        <v>43507</v>
      </c>
      <c r="B1030" s="5">
        <f>TITRES_STAT!D1033</f>
        <v>5.57</v>
      </c>
      <c r="C1030" s="2">
        <f t="shared" si="144"/>
        <v>-9.2999999999999972E-2</v>
      </c>
      <c r="D1030" s="2">
        <f t="shared" si="145"/>
        <v>0</v>
      </c>
      <c r="E1030" s="2">
        <f t="shared" si="146"/>
        <v>9.2999999999999972E-2</v>
      </c>
      <c r="F1030" s="2">
        <f t="shared" si="143"/>
        <v>7.178036354435295E-3</v>
      </c>
      <c r="G1030" s="2">
        <f t="shared" si="143"/>
        <v>1.52807106616345E-2</v>
      </c>
      <c r="H1030" s="2">
        <f t="shared" si="139"/>
        <v>0.4697449296293067</v>
      </c>
      <c r="I1030" s="2">
        <f t="shared" si="140"/>
        <v>31.9609831719429</v>
      </c>
    </row>
    <row r="1031" spans="1:9" ht="13.5" x14ac:dyDescent="0.25">
      <c r="A1031" s="3">
        <f>TITRES_STAT!B1034</f>
        <v>43508</v>
      </c>
      <c r="B1031" s="5">
        <f>TITRES_STAT!D1034</f>
        <v>5.5519999999999996</v>
      </c>
      <c r="C1031" s="2">
        <f t="shared" si="144"/>
        <v>-1.8000000000000682E-2</v>
      </c>
      <c r="D1031" s="2">
        <f t="shared" si="145"/>
        <v>0</v>
      </c>
      <c r="E1031" s="2">
        <f t="shared" si="146"/>
        <v>1.8000000000000682E-2</v>
      </c>
      <c r="F1031" s="2">
        <f t="shared" si="143"/>
        <v>6.6653194719756307E-3</v>
      </c>
      <c r="G1031" s="2">
        <f t="shared" si="143"/>
        <v>1.5474945614374942E-2</v>
      </c>
      <c r="H1031" s="2">
        <f t="shared" si="139"/>
        <v>0.43071682693243857</v>
      </c>
      <c r="I1031" s="2">
        <f t="shared" si="140"/>
        <v>30.104966882644902</v>
      </c>
    </row>
    <row r="1032" spans="1:9" ht="13.5" x14ac:dyDescent="0.25">
      <c r="A1032" s="3">
        <f>TITRES_STAT!B1035</f>
        <v>43509</v>
      </c>
      <c r="B1032" s="5">
        <f>TITRES_STAT!D1035</f>
        <v>5.6340000000000003</v>
      </c>
      <c r="C1032" s="2">
        <f t="shared" si="144"/>
        <v>8.2000000000000739E-2</v>
      </c>
      <c r="D1032" s="2">
        <f t="shared" si="145"/>
        <v>8.2000000000000739E-2</v>
      </c>
      <c r="E1032" s="2">
        <f t="shared" si="146"/>
        <v>0</v>
      </c>
      <c r="F1032" s="2">
        <f t="shared" si="143"/>
        <v>1.2046368081120281E-2</v>
      </c>
      <c r="G1032" s="2">
        <f t="shared" si="143"/>
        <v>1.4369592356205304E-2</v>
      </c>
      <c r="H1032" s="2">
        <f t="shared" si="139"/>
        <v>0.83832357818544712</v>
      </c>
      <c r="I1032" s="2">
        <f t="shared" si="140"/>
        <v>45.602612517918665</v>
      </c>
    </row>
    <row r="1033" spans="1:9" ht="13.5" x14ac:dyDescent="0.25">
      <c r="A1033" s="3">
        <f>TITRES_STAT!B1036</f>
        <v>43510</v>
      </c>
      <c r="B1033" s="5">
        <f>TITRES_STAT!D1036</f>
        <v>5.6340000000000003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1.1185913218183118E-2</v>
      </c>
      <c r="G1033" s="2">
        <f t="shared" si="143"/>
        <v>1.334319290219064E-2</v>
      </c>
      <c r="H1033" s="2">
        <f t="shared" si="139"/>
        <v>0.83832357818544712</v>
      </c>
      <c r="I1033" s="2">
        <f t="shared" si="140"/>
        <v>45.602612517918665</v>
      </c>
    </row>
    <row r="1034" spans="1:9" ht="13.5" x14ac:dyDescent="0.25">
      <c r="A1034" s="3">
        <f>TITRES_STAT!B1037</f>
        <v>43511</v>
      </c>
      <c r="B1034" s="5">
        <f>TITRES_STAT!D1037</f>
        <v>5.6340000000000003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1.0386919416884324E-2</v>
      </c>
      <c r="G1034" s="2">
        <f t="shared" si="143"/>
        <v>1.2390107694891309E-2</v>
      </c>
      <c r="H1034" s="2">
        <f t="shared" si="139"/>
        <v>0.83832357818544712</v>
      </c>
      <c r="I1034" s="2">
        <f t="shared" si="140"/>
        <v>45.602612517918665</v>
      </c>
    </row>
    <row r="1035" spans="1:9" ht="13.5" x14ac:dyDescent="0.25">
      <c r="A1035" s="3">
        <f>TITRES_STAT!B1038</f>
        <v>43514</v>
      </c>
      <c r="B1035" s="5">
        <f>TITRES_STAT!D1038</f>
        <v>5.6340000000000003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9.6449966013925862E-3</v>
      </c>
      <c r="G1035" s="2">
        <f t="shared" si="143"/>
        <v>1.1505100002399071E-2</v>
      </c>
      <c r="H1035" s="2">
        <f t="shared" si="139"/>
        <v>0.83832357818544712</v>
      </c>
      <c r="I1035" s="2">
        <f t="shared" si="140"/>
        <v>45.602612517918665</v>
      </c>
    </row>
    <row r="1036" spans="1:9" ht="13.5" x14ac:dyDescent="0.25">
      <c r="A1036" s="3">
        <f>TITRES_STAT!B1039</f>
        <v>43515</v>
      </c>
      <c r="B1036" s="5">
        <f>TITRES_STAT!D1039</f>
        <v>5.6340000000000003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8.9560682727216883E-3</v>
      </c>
      <c r="G1036" s="2">
        <f t="shared" si="143"/>
        <v>1.0683307145084852E-2</v>
      </c>
      <c r="H1036" s="2">
        <f t="shared" si="139"/>
        <v>0.83832357818544734</v>
      </c>
      <c r="I1036" s="2">
        <f t="shared" si="140"/>
        <v>45.602612517918679</v>
      </c>
    </row>
    <row r="1037" spans="1:9" ht="13.5" x14ac:dyDescent="0.25">
      <c r="A1037" s="3">
        <f>TITRES_STAT!B1040</f>
        <v>43516</v>
      </c>
      <c r="B1037" s="5">
        <f>TITRES_STAT!D1040</f>
        <v>5.8380000000000001</v>
      </c>
      <c r="C1037" s="2">
        <f t="shared" si="144"/>
        <v>0.20399999999999974</v>
      </c>
      <c r="D1037" s="2">
        <f t="shared" si="145"/>
        <v>0.20399999999999974</v>
      </c>
      <c r="E1037" s="2">
        <f t="shared" si="146"/>
        <v>0</v>
      </c>
      <c r="F1037" s="2">
        <f t="shared" ref="F1037:G1052" si="147">((F1036*13)+D1037)/14</f>
        <v>2.2887777681812976E-2</v>
      </c>
      <c r="G1037" s="2">
        <f t="shared" si="147"/>
        <v>9.9202137775787902E-3</v>
      </c>
      <c r="H1037" s="2">
        <f t="shared" si="139"/>
        <v>2.3071859331845124</v>
      </c>
      <c r="I1037" s="2">
        <f t="shared" si="140"/>
        <v>69.762812850467924</v>
      </c>
    </row>
    <row r="1038" spans="1:9" ht="13.5" x14ac:dyDescent="0.25">
      <c r="A1038" s="3">
        <f>TITRES_STAT!B1041</f>
        <v>43517</v>
      </c>
      <c r="B1038" s="5">
        <f>TITRES_STAT!D1041</f>
        <v>5.8380000000000001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2.1252936418826335E-2</v>
      </c>
      <c r="G1038" s="2">
        <f t="shared" si="147"/>
        <v>9.2116270791803047E-3</v>
      </c>
      <c r="H1038" s="2">
        <f t="shared" si="139"/>
        <v>2.3071859331845124</v>
      </c>
      <c r="I1038" s="2">
        <f t="shared" si="140"/>
        <v>69.762812850467924</v>
      </c>
    </row>
    <row r="1039" spans="1:9" ht="13.5" x14ac:dyDescent="0.25">
      <c r="A1039" s="3">
        <f>TITRES_STAT!B1042</f>
        <v>43518</v>
      </c>
      <c r="B1039" s="5">
        <f>TITRES_STAT!D1042</f>
        <v>5.9489999999999998</v>
      </c>
      <c r="C1039" s="2">
        <f t="shared" si="144"/>
        <v>0.11099999999999977</v>
      </c>
      <c r="D1039" s="2">
        <f t="shared" si="145"/>
        <v>0.11099999999999977</v>
      </c>
      <c r="E1039" s="2">
        <f t="shared" si="146"/>
        <v>0</v>
      </c>
      <c r="F1039" s="2">
        <f t="shared" si="147"/>
        <v>2.7663440960338719E-2</v>
      </c>
      <c r="G1039" s="2">
        <f t="shared" si="147"/>
        <v>8.5536537163817105E-3</v>
      </c>
      <c r="H1039" s="2">
        <f t="shared" si="139"/>
        <v>3.2341081223990278</v>
      </c>
      <c r="I1039" s="2">
        <f t="shared" si="140"/>
        <v>76.38227529642289</v>
      </c>
    </row>
    <row r="1040" spans="1:9" ht="13.5" x14ac:dyDescent="0.25">
      <c r="A1040" s="3">
        <f>TITRES_STAT!B1043</f>
        <v>43521</v>
      </c>
      <c r="B1040" s="5">
        <f>TITRES_STAT!D1043</f>
        <v>6.1879999999999997</v>
      </c>
      <c r="C1040" s="2">
        <f t="shared" si="144"/>
        <v>0.23899999999999988</v>
      </c>
      <c r="D1040" s="2">
        <f t="shared" si="145"/>
        <v>0.23899999999999988</v>
      </c>
      <c r="E1040" s="2">
        <f t="shared" si="146"/>
        <v>0</v>
      </c>
      <c r="F1040" s="2">
        <f t="shared" si="147"/>
        <v>4.2758909463171658E-2</v>
      </c>
      <c r="G1040" s="2">
        <f t="shared" si="147"/>
        <v>7.9426784509258729E-3</v>
      </c>
      <c r="H1040" s="2">
        <f t="shared" si="139"/>
        <v>5.3834370517904171</v>
      </c>
      <c r="I1040" s="2">
        <f t="shared" si="140"/>
        <v>84.334458194124096</v>
      </c>
    </row>
    <row r="1041" spans="1:9" ht="13.5" x14ac:dyDescent="0.25">
      <c r="A1041" s="3">
        <f>TITRES_STAT!B1044</f>
        <v>43522</v>
      </c>
      <c r="B1041" s="5">
        <f>TITRES_STAT!D1044</f>
        <v>6.4980000000000002</v>
      </c>
      <c r="C1041" s="2">
        <f t="shared" si="144"/>
        <v>0.3100000000000005</v>
      </c>
      <c r="D1041" s="2">
        <f t="shared" si="145"/>
        <v>0.3100000000000005</v>
      </c>
      <c r="E1041" s="2">
        <f t="shared" si="146"/>
        <v>0</v>
      </c>
      <c r="F1041" s="2">
        <f t="shared" si="147"/>
        <v>6.1847558787230861E-2</v>
      </c>
      <c r="G1041" s="2">
        <f t="shared" si="147"/>
        <v>7.3753442758597385E-3</v>
      </c>
      <c r="H1041" s="2">
        <f t="shared" ref="H1041:H1104" si="148">F1041/G1041</f>
        <v>8.3857182083912054</v>
      </c>
      <c r="I1041" s="2">
        <f t="shared" ref="I1041:I1104" si="149">IF(G1041=0,100,100-(100/(1+H1041)))</f>
        <v>89.345514346403874</v>
      </c>
    </row>
    <row r="1042" spans="1:9" ht="13.5" x14ac:dyDescent="0.25">
      <c r="A1042" s="3">
        <f>TITRES_STAT!B1045</f>
        <v>43523</v>
      </c>
      <c r="B1042" s="5">
        <f>TITRES_STAT!D1045</f>
        <v>6.6559999999999997</v>
      </c>
      <c r="C1042" s="2">
        <f t="shared" si="144"/>
        <v>0.15799999999999947</v>
      </c>
      <c r="D1042" s="2">
        <f t="shared" si="145"/>
        <v>0.15799999999999947</v>
      </c>
      <c r="E1042" s="2">
        <f t="shared" si="146"/>
        <v>0</v>
      </c>
      <c r="F1042" s="2">
        <f t="shared" si="147"/>
        <v>6.8715590302428617E-2</v>
      </c>
      <c r="G1042" s="2">
        <f t="shared" si="147"/>
        <v>6.8485339704411853E-3</v>
      </c>
      <c r="H1042" s="2">
        <f t="shared" si="148"/>
        <v>10.033620421393913</v>
      </c>
      <c r="I1042" s="2">
        <f t="shared" si="149"/>
        <v>90.9367917165156</v>
      </c>
    </row>
    <row r="1043" spans="1:9" ht="13.5" x14ac:dyDescent="0.25">
      <c r="A1043" s="3">
        <f>TITRES_STAT!B1046</f>
        <v>43524</v>
      </c>
      <c r="B1043" s="5">
        <f>TITRES_STAT!D1046</f>
        <v>6.6559999999999997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6.3807333852255149E-2</v>
      </c>
      <c r="G1043" s="2">
        <f t="shared" si="147"/>
        <v>6.3593529725525294E-3</v>
      </c>
      <c r="H1043" s="2">
        <f t="shared" si="148"/>
        <v>10.033620421393914</v>
      </c>
      <c r="I1043" s="2">
        <f t="shared" si="149"/>
        <v>90.9367917165156</v>
      </c>
    </row>
    <row r="1044" spans="1:9" ht="13.5" x14ac:dyDescent="0.25">
      <c r="A1044" s="3">
        <f>TITRES_STAT!B1047</f>
        <v>43525</v>
      </c>
      <c r="B1044" s="5">
        <f>TITRES_STAT!D1047</f>
        <v>6.8310000000000004</v>
      </c>
      <c r="C1044" s="2">
        <f t="shared" si="144"/>
        <v>0.17500000000000071</v>
      </c>
      <c r="D1044" s="2">
        <f t="shared" si="145"/>
        <v>0.17500000000000071</v>
      </c>
      <c r="E1044" s="2">
        <f t="shared" si="146"/>
        <v>0</v>
      </c>
      <c r="F1044" s="2">
        <f t="shared" si="147"/>
        <v>7.1749667148522683E-2</v>
      </c>
      <c r="G1044" s="2">
        <f t="shared" si="147"/>
        <v>5.9051134745130634E-3</v>
      </c>
      <c r="H1044" s="2">
        <f t="shared" si="148"/>
        <v>12.150429870348795</v>
      </c>
      <c r="I1044" s="2">
        <f t="shared" si="149"/>
        <v>92.395685845564856</v>
      </c>
    </row>
    <row r="1045" spans="1:9" ht="13.5" x14ac:dyDescent="0.25">
      <c r="A1045" s="3">
        <f>TITRES_STAT!B1048</f>
        <v>43528</v>
      </c>
      <c r="B1045" s="5">
        <f>TITRES_STAT!D1048</f>
        <v>6.6559999999999997</v>
      </c>
      <c r="C1045" s="2">
        <f t="shared" si="144"/>
        <v>-0.17500000000000071</v>
      </c>
      <c r="D1045" s="2">
        <f t="shared" si="145"/>
        <v>0</v>
      </c>
      <c r="E1045" s="2">
        <f t="shared" si="146"/>
        <v>0.17500000000000071</v>
      </c>
      <c r="F1045" s="2">
        <f t="shared" si="147"/>
        <v>6.6624690923628202E-2</v>
      </c>
      <c r="G1045" s="2">
        <f t="shared" si="147"/>
        <v>1.7983319654905041E-2</v>
      </c>
      <c r="H1045" s="2">
        <f t="shared" si="148"/>
        <v>3.7048049082226031</v>
      </c>
      <c r="I1045" s="2">
        <f t="shared" si="149"/>
        <v>78.745133549484763</v>
      </c>
    </row>
    <row r="1046" spans="1:9" ht="13.5" x14ac:dyDescent="0.25">
      <c r="A1046" s="3">
        <f>TITRES_STAT!B1049</f>
        <v>43529</v>
      </c>
      <c r="B1046" s="5">
        <f>TITRES_STAT!D1049</f>
        <v>6.4630000000000001</v>
      </c>
      <c r="C1046" s="2">
        <f t="shared" si="144"/>
        <v>-0.19299999999999962</v>
      </c>
      <c r="D1046" s="2">
        <f t="shared" si="145"/>
        <v>0</v>
      </c>
      <c r="E1046" s="2">
        <f t="shared" si="146"/>
        <v>0.19299999999999962</v>
      </c>
      <c r="F1046" s="2">
        <f t="shared" si="147"/>
        <v>6.1865784429083324E-2</v>
      </c>
      <c r="G1046" s="2">
        <f t="shared" si="147"/>
        <v>3.048451110812608E-2</v>
      </c>
      <c r="H1046" s="2">
        <f t="shared" si="148"/>
        <v>2.0294169786633751</v>
      </c>
      <c r="I1046" s="2">
        <f t="shared" si="149"/>
        <v>66.990348075449972</v>
      </c>
    </row>
    <row r="1047" spans="1:9" ht="13.5" x14ac:dyDescent="0.25">
      <c r="A1047" s="3">
        <f>TITRES_STAT!B1050</f>
        <v>43530</v>
      </c>
      <c r="B1047" s="5">
        <f>TITRES_STAT!D1050</f>
        <v>6.4569999999999999</v>
      </c>
      <c r="C1047" s="2">
        <f t="shared" si="144"/>
        <v>-6.0000000000002274E-3</v>
      </c>
      <c r="D1047" s="2">
        <f t="shared" si="145"/>
        <v>0</v>
      </c>
      <c r="E1047" s="2">
        <f t="shared" si="146"/>
        <v>6.0000000000002274E-3</v>
      </c>
      <c r="F1047" s="2">
        <f t="shared" si="147"/>
        <v>5.7446799827005943E-2</v>
      </c>
      <c r="G1047" s="2">
        <f t="shared" si="147"/>
        <v>2.8735617457545663E-2</v>
      </c>
      <c r="H1047" s="2">
        <f t="shared" si="148"/>
        <v>1.999149658498848</v>
      </c>
      <c r="I1047" s="2">
        <f t="shared" si="149"/>
        <v>66.657215748929119</v>
      </c>
    </row>
    <row r="1048" spans="1:9" ht="13.5" x14ac:dyDescent="0.25">
      <c r="A1048" s="3">
        <f>TITRES_STAT!B1051</f>
        <v>43531</v>
      </c>
      <c r="B1048" s="5">
        <f>TITRES_STAT!D1051</f>
        <v>6.65</v>
      </c>
      <c r="C1048" s="2">
        <f t="shared" si="144"/>
        <v>0.1930000000000005</v>
      </c>
      <c r="D1048" s="2">
        <f t="shared" si="145"/>
        <v>0.1930000000000005</v>
      </c>
      <c r="E1048" s="2">
        <f t="shared" si="146"/>
        <v>0</v>
      </c>
      <c r="F1048" s="2">
        <f t="shared" si="147"/>
        <v>6.7129171267934121E-2</v>
      </c>
      <c r="G1048" s="2">
        <f t="shared" si="147"/>
        <v>2.6683073353435258E-2</v>
      </c>
      <c r="H1048" s="2">
        <f t="shared" si="148"/>
        <v>2.5157960771146217</v>
      </c>
      <c r="I1048" s="2">
        <f t="shared" si="149"/>
        <v>71.556939649904564</v>
      </c>
    </row>
    <row r="1049" spans="1:9" ht="13.5" x14ac:dyDescent="0.25">
      <c r="A1049" s="3">
        <f>TITRES_STAT!B1052</f>
        <v>43532</v>
      </c>
      <c r="B1049" s="5">
        <f>TITRES_STAT!D1052</f>
        <v>6.65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6.2334230463081682E-2</v>
      </c>
      <c r="G1049" s="2">
        <f t="shared" si="147"/>
        <v>2.4777139542475596E-2</v>
      </c>
      <c r="H1049" s="2">
        <f t="shared" si="148"/>
        <v>2.5157960771146217</v>
      </c>
      <c r="I1049" s="2">
        <f t="shared" si="149"/>
        <v>71.556939649904564</v>
      </c>
    </row>
    <row r="1050" spans="1:9" ht="13.5" x14ac:dyDescent="0.25">
      <c r="A1050" s="3">
        <f>TITRES_STAT!B1053</f>
        <v>43535</v>
      </c>
      <c r="B1050" s="5">
        <f>TITRES_STAT!D1053</f>
        <v>6.48</v>
      </c>
      <c r="C1050" s="2">
        <f t="shared" si="144"/>
        <v>-0.16999999999999993</v>
      </c>
      <c r="D1050" s="2">
        <f t="shared" si="145"/>
        <v>0</v>
      </c>
      <c r="E1050" s="2">
        <f t="shared" si="146"/>
        <v>0.16999999999999993</v>
      </c>
      <c r="F1050" s="2">
        <f t="shared" si="147"/>
        <v>5.7881785430004419E-2</v>
      </c>
      <c r="G1050" s="2">
        <f t="shared" si="147"/>
        <v>3.5150201003727337E-2</v>
      </c>
      <c r="H1050" s="2">
        <f t="shared" si="148"/>
        <v>1.6466985615207896</v>
      </c>
      <c r="I1050" s="2">
        <f t="shared" si="149"/>
        <v>62.217080005310414</v>
      </c>
    </row>
    <row r="1051" spans="1:9" ht="13.5" x14ac:dyDescent="0.25">
      <c r="A1051" s="3">
        <f>TITRES_STAT!B1054</f>
        <v>43536</v>
      </c>
      <c r="B1051" s="5">
        <f>TITRES_STAT!D1054</f>
        <v>6.48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5.3747372185004104E-2</v>
      </c>
      <c r="G1051" s="2">
        <f t="shared" si="147"/>
        <v>3.2639472360603952E-2</v>
      </c>
      <c r="H1051" s="2">
        <f t="shared" si="148"/>
        <v>1.6466985615207899</v>
      </c>
      <c r="I1051" s="2">
        <f t="shared" si="149"/>
        <v>62.217080005310414</v>
      </c>
    </row>
    <row r="1052" spans="1:9" ht="13.5" x14ac:dyDescent="0.25">
      <c r="A1052" s="3">
        <f>TITRES_STAT!B1055</f>
        <v>43537</v>
      </c>
      <c r="B1052" s="5">
        <f>TITRES_STAT!D1055</f>
        <v>6.48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4.9908274171789523E-2</v>
      </c>
      <c r="G1052" s="2">
        <f t="shared" si="147"/>
        <v>3.0308081477703669E-2</v>
      </c>
      <c r="H1052" s="2">
        <f t="shared" si="148"/>
        <v>1.6466985615207896</v>
      </c>
      <c r="I1052" s="2">
        <f t="shared" si="149"/>
        <v>62.217080005310414</v>
      </c>
    </row>
    <row r="1053" spans="1:9" ht="13.5" x14ac:dyDescent="0.25">
      <c r="A1053" s="3">
        <f>TITRES_STAT!B1056</f>
        <v>43538</v>
      </c>
      <c r="B1053" s="5">
        <f>TITRES_STAT!D1056</f>
        <v>6.2880000000000003</v>
      </c>
      <c r="C1053" s="2">
        <f t="shared" si="144"/>
        <v>-0.19200000000000017</v>
      </c>
      <c r="D1053" s="2">
        <f t="shared" si="145"/>
        <v>0</v>
      </c>
      <c r="E1053" s="2">
        <f t="shared" si="146"/>
        <v>0.19200000000000017</v>
      </c>
      <c r="F1053" s="2">
        <f t="shared" ref="F1053:G1068" si="150">((F1052*13)+D1053)/14</f>
        <v>4.634339744523313E-2</v>
      </c>
      <c r="G1053" s="2">
        <f t="shared" si="150"/>
        <v>4.185750422929628E-2</v>
      </c>
      <c r="H1053" s="2">
        <f t="shared" si="148"/>
        <v>1.1071705850249225</v>
      </c>
      <c r="I1053" s="2">
        <f t="shared" si="149"/>
        <v>52.542997367810521</v>
      </c>
    </row>
    <row r="1054" spans="1:9" ht="13.5" x14ac:dyDescent="0.25">
      <c r="A1054" s="3">
        <f>TITRES_STAT!B1057</f>
        <v>43539</v>
      </c>
      <c r="B1054" s="5">
        <f>TITRES_STAT!D1057</f>
        <v>6.2880000000000003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4.3033154770573623E-2</v>
      </c>
      <c r="G1054" s="2">
        <f t="shared" si="150"/>
        <v>3.8867682498632261E-2</v>
      </c>
      <c r="H1054" s="2">
        <f t="shared" si="148"/>
        <v>1.1071705850249225</v>
      </c>
      <c r="I1054" s="2">
        <f t="shared" si="149"/>
        <v>52.542997367810521</v>
      </c>
    </row>
    <row r="1055" spans="1:9" ht="13.5" x14ac:dyDescent="0.25">
      <c r="A1055" s="3">
        <f>TITRES_STAT!B1058</f>
        <v>43542</v>
      </c>
      <c r="B1055" s="5">
        <f>TITRES_STAT!D1058</f>
        <v>6.4630000000000001</v>
      </c>
      <c r="C1055" s="2">
        <f t="shared" si="144"/>
        <v>0.17499999999999982</v>
      </c>
      <c r="D1055" s="2">
        <f t="shared" si="145"/>
        <v>0.17499999999999982</v>
      </c>
      <c r="E1055" s="2">
        <f t="shared" si="146"/>
        <v>0</v>
      </c>
      <c r="F1055" s="2">
        <f t="shared" si="150"/>
        <v>5.2459358001246917E-2</v>
      </c>
      <c r="G1055" s="2">
        <f t="shared" si="150"/>
        <v>3.6091419463015674E-2</v>
      </c>
      <c r="H1055" s="2">
        <f t="shared" si="148"/>
        <v>1.4535132943442173</v>
      </c>
      <c r="I1055" s="2">
        <f t="shared" si="149"/>
        <v>59.242120174967994</v>
      </c>
    </row>
    <row r="1056" spans="1:9" ht="13.5" x14ac:dyDescent="0.25">
      <c r="A1056" s="3">
        <f>TITRES_STAT!B1059</f>
        <v>43543</v>
      </c>
      <c r="B1056" s="5">
        <f>TITRES_STAT!D1059</f>
        <v>6.2759999999999998</v>
      </c>
      <c r="C1056" s="2">
        <f t="shared" si="144"/>
        <v>-0.18700000000000028</v>
      </c>
      <c r="D1056" s="2">
        <f t="shared" si="145"/>
        <v>0</v>
      </c>
      <c r="E1056" s="2">
        <f t="shared" si="146"/>
        <v>0.18700000000000028</v>
      </c>
      <c r="F1056" s="2">
        <f t="shared" si="150"/>
        <v>4.8712261001157851E-2</v>
      </c>
      <c r="G1056" s="2">
        <f t="shared" si="150"/>
        <v>4.6870603787086004E-2</v>
      </c>
      <c r="H1056" s="2">
        <f t="shared" si="148"/>
        <v>1.0392923723030696</v>
      </c>
      <c r="I1056" s="2">
        <f t="shared" si="149"/>
        <v>50.963382515345138</v>
      </c>
    </row>
    <row r="1057" spans="1:9" ht="13.5" x14ac:dyDescent="0.25">
      <c r="A1057" s="3">
        <f>TITRES_STAT!B1060</f>
        <v>43545</v>
      </c>
      <c r="B1057" s="5">
        <f>TITRES_STAT!D1060</f>
        <v>6.4279999999999999</v>
      </c>
      <c r="C1057" s="2">
        <f t="shared" si="144"/>
        <v>0.15200000000000014</v>
      </c>
      <c r="D1057" s="2">
        <f t="shared" si="145"/>
        <v>0.15200000000000014</v>
      </c>
      <c r="E1057" s="2">
        <f t="shared" si="146"/>
        <v>0</v>
      </c>
      <c r="F1057" s="2">
        <f t="shared" si="150"/>
        <v>5.60899566439323E-2</v>
      </c>
      <c r="G1057" s="2">
        <f t="shared" si="150"/>
        <v>4.3522703516579865E-2</v>
      </c>
      <c r="H1057" s="2">
        <f t="shared" si="148"/>
        <v>1.2887516654971807</v>
      </c>
      <c r="I1057" s="2">
        <f t="shared" si="149"/>
        <v>56.308060193906087</v>
      </c>
    </row>
    <row r="1058" spans="1:9" ht="13.5" x14ac:dyDescent="0.25">
      <c r="A1058" s="3">
        <f>TITRES_STAT!B1061</f>
        <v>43546</v>
      </c>
      <c r="B1058" s="5">
        <f>TITRES_STAT!D1061</f>
        <v>6.2350000000000003</v>
      </c>
      <c r="C1058" s="2">
        <f t="shared" si="144"/>
        <v>-0.19299999999999962</v>
      </c>
      <c r="D1058" s="2">
        <f t="shared" si="145"/>
        <v>0</v>
      </c>
      <c r="E1058" s="2">
        <f t="shared" si="146"/>
        <v>0.19299999999999962</v>
      </c>
      <c r="F1058" s="2">
        <f t="shared" si="150"/>
        <v>5.2083531169365704E-2</v>
      </c>
      <c r="G1058" s="2">
        <f t="shared" si="150"/>
        <v>5.419965326539556E-2</v>
      </c>
      <c r="H1058" s="2">
        <f t="shared" si="148"/>
        <v>0.96095690712875981</v>
      </c>
      <c r="I1058" s="2">
        <f t="shared" si="149"/>
        <v>49.004488759306618</v>
      </c>
    </row>
    <row r="1059" spans="1:9" ht="13.5" x14ac:dyDescent="0.25">
      <c r="A1059" s="3">
        <f>TITRES_STAT!B1062</f>
        <v>43549</v>
      </c>
      <c r="B1059" s="5">
        <f>TITRES_STAT!D1062</f>
        <v>6.0540000000000003</v>
      </c>
      <c r="C1059" s="2">
        <f t="shared" si="144"/>
        <v>-0.18100000000000005</v>
      </c>
      <c r="D1059" s="2">
        <f t="shared" si="145"/>
        <v>0</v>
      </c>
      <c r="E1059" s="2">
        <f t="shared" si="146"/>
        <v>0.18100000000000005</v>
      </c>
      <c r="F1059" s="2">
        <f t="shared" si="150"/>
        <v>4.8363278942982438E-2</v>
      </c>
      <c r="G1059" s="2">
        <f t="shared" si="150"/>
        <v>6.3256820889295878E-2</v>
      </c>
      <c r="H1059" s="2">
        <f t="shared" si="148"/>
        <v>0.76455437157712614</v>
      </c>
      <c r="I1059" s="2">
        <f t="shared" si="149"/>
        <v>43.328467736235382</v>
      </c>
    </row>
    <row r="1060" spans="1:9" ht="13.5" x14ac:dyDescent="0.25">
      <c r="A1060" s="3">
        <f>TITRES_STAT!B1063</f>
        <v>43550</v>
      </c>
      <c r="B1060" s="5">
        <f>TITRES_STAT!D1063</f>
        <v>6.2350000000000003</v>
      </c>
      <c r="C1060" s="2">
        <f t="shared" si="144"/>
        <v>0.18100000000000005</v>
      </c>
      <c r="D1060" s="2">
        <f t="shared" si="145"/>
        <v>0.18100000000000005</v>
      </c>
      <c r="E1060" s="2">
        <f t="shared" si="146"/>
        <v>0</v>
      </c>
      <c r="F1060" s="2">
        <f t="shared" si="150"/>
        <v>5.7837330447055128E-2</v>
      </c>
      <c r="G1060" s="2">
        <f t="shared" si="150"/>
        <v>5.8738476540060459E-2</v>
      </c>
      <c r="H1060" s="2">
        <f t="shared" si="148"/>
        <v>0.98465833392204616</v>
      </c>
      <c r="I1060" s="2">
        <f t="shared" si="149"/>
        <v>49.613493521385216</v>
      </c>
    </row>
    <row r="1061" spans="1:9" ht="13.5" x14ac:dyDescent="0.25">
      <c r="A1061" s="3">
        <f>TITRES_STAT!B1064</f>
        <v>43551</v>
      </c>
      <c r="B1061" s="5">
        <f>TITRES_STAT!D1064</f>
        <v>6.0540000000000003</v>
      </c>
      <c r="C1061" s="2">
        <f t="shared" si="144"/>
        <v>-0.18100000000000005</v>
      </c>
      <c r="D1061" s="2">
        <f t="shared" si="145"/>
        <v>0</v>
      </c>
      <c r="E1061" s="2">
        <f t="shared" si="146"/>
        <v>0.18100000000000005</v>
      </c>
      <c r="F1061" s="2">
        <f t="shared" si="150"/>
        <v>5.3706092557979764E-2</v>
      </c>
      <c r="G1061" s="2">
        <f t="shared" si="150"/>
        <v>6.7471442501484721E-2</v>
      </c>
      <c r="H1061" s="2">
        <f t="shared" si="148"/>
        <v>0.79598257524726779</v>
      </c>
      <c r="I1061" s="2">
        <f t="shared" si="149"/>
        <v>44.320172490408396</v>
      </c>
    </row>
    <row r="1062" spans="1:9" ht="13.5" x14ac:dyDescent="0.25">
      <c r="A1062" s="3">
        <f>TITRES_STAT!B1065</f>
        <v>43552</v>
      </c>
      <c r="B1062" s="5">
        <f>TITRES_STAT!D1065</f>
        <v>5.8970000000000002</v>
      </c>
      <c r="C1062" s="2">
        <f t="shared" si="144"/>
        <v>-0.15700000000000003</v>
      </c>
      <c r="D1062" s="2">
        <f t="shared" si="145"/>
        <v>0</v>
      </c>
      <c r="E1062" s="2">
        <f t="shared" si="146"/>
        <v>0.15700000000000003</v>
      </c>
      <c r="F1062" s="2">
        <f t="shared" si="150"/>
        <v>4.9869943089552636E-2</v>
      </c>
      <c r="G1062" s="2">
        <f t="shared" si="150"/>
        <v>7.3866339465664385E-2</v>
      </c>
      <c r="H1062" s="2">
        <f t="shared" si="148"/>
        <v>0.67513759921369731</v>
      </c>
      <c r="I1062" s="2">
        <f t="shared" si="149"/>
        <v>40.303411464861398</v>
      </c>
    </row>
    <row r="1063" spans="1:9" ht="13.5" x14ac:dyDescent="0.25">
      <c r="A1063" s="3">
        <f>TITRES_STAT!B1066</f>
        <v>43553</v>
      </c>
      <c r="B1063" s="5">
        <f>TITRES_STAT!D1066</f>
        <v>5.8970000000000002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4.6307804297441732E-2</v>
      </c>
      <c r="G1063" s="2">
        <f t="shared" si="150"/>
        <v>6.8590172360974075E-2</v>
      </c>
      <c r="H1063" s="2">
        <f t="shared" si="148"/>
        <v>0.67513759921369731</v>
      </c>
      <c r="I1063" s="2">
        <f t="shared" si="149"/>
        <v>40.303411464861398</v>
      </c>
    </row>
    <row r="1064" spans="1:9" ht="13.5" x14ac:dyDescent="0.25">
      <c r="A1064" s="3">
        <f>TITRES_STAT!B1067</f>
        <v>43556</v>
      </c>
      <c r="B1064" s="5">
        <f>TITRES_STAT!D1067</f>
        <v>5.9020000000000001</v>
      </c>
      <c r="C1064" s="2">
        <f t="shared" si="144"/>
        <v>4.9999999999998934E-3</v>
      </c>
      <c r="D1064" s="2">
        <f t="shared" si="145"/>
        <v>4.9999999999998934E-3</v>
      </c>
      <c r="E1064" s="2">
        <f t="shared" si="146"/>
        <v>0</v>
      </c>
      <c r="F1064" s="2">
        <f t="shared" si="150"/>
        <v>4.3357246847624452E-2</v>
      </c>
      <c r="G1064" s="2">
        <f t="shared" si="150"/>
        <v>6.3690874335190203E-2</v>
      </c>
      <c r="H1064" s="2">
        <f t="shared" si="148"/>
        <v>0.68074504079572506</v>
      </c>
      <c r="I1064" s="2">
        <f t="shared" si="149"/>
        <v>40.50257619522327</v>
      </c>
    </row>
    <row r="1065" spans="1:9" ht="13.5" x14ac:dyDescent="0.25">
      <c r="A1065" s="3">
        <f>TITRES_STAT!B1068</f>
        <v>43557</v>
      </c>
      <c r="B1065" s="5">
        <f>TITRES_STAT!D1068</f>
        <v>5.9020000000000001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4.0260300644222702E-2</v>
      </c>
      <c r="G1065" s="2">
        <f t="shared" si="150"/>
        <v>5.9141526168390905E-2</v>
      </c>
      <c r="H1065" s="2">
        <f t="shared" si="148"/>
        <v>0.68074504079572495</v>
      </c>
      <c r="I1065" s="2">
        <f t="shared" si="149"/>
        <v>40.50257619522327</v>
      </c>
    </row>
    <row r="1066" spans="1:9" ht="13.5" x14ac:dyDescent="0.25">
      <c r="A1066" s="3">
        <f>TITRES_STAT!B1069</f>
        <v>43558</v>
      </c>
      <c r="B1066" s="5">
        <f>TITRES_STAT!D1069</f>
        <v>5.9020000000000001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3.7384564883921077E-2</v>
      </c>
      <c r="G1066" s="2">
        <f t="shared" si="150"/>
        <v>5.4917131442077272E-2</v>
      </c>
      <c r="H1066" s="2">
        <f t="shared" si="148"/>
        <v>0.68074504079572484</v>
      </c>
      <c r="I1066" s="2">
        <f t="shared" si="149"/>
        <v>40.50257619522327</v>
      </c>
    </row>
    <row r="1067" spans="1:9" ht="13.5" x14ac:dyDescent="0.25">
      <c r="A1067" s="3">
        <f>TITRES_STAT!B1070</f>
        <v>43559</v>
      </c>
      <c r="B1067" s="5">
        <f>TITRES_STAT!D1070</f>
        <v>5.9960000000000004</v>
      </c>
      <c r="C1067" s="2">
        <f t="shared" si="144"/>
        <v>9.4000000000000306E-2</v>
      </c>
      <c r="D1067" s="2">
        <f t="shared" si="145"/>
        <v>9.4000000000000306E-2</v>
      </c>
      <c r="E1067" s="2">
        <f t="shared" si="146"/>
        <v>0</v>
      </c>
      <c r="F1067" s="2">
        <f t="shared" si="150"/>
        <v>4.1428524535069587E-2</v>
      </c>
      <c r="G1067" s="2">
        <f t="shared" si="150"/>
        <v>5.0994479196214616E-2</v>
      </c>
      <c r="H1067" s="2">
        <f t="shared" si="148"/>
        <v>0.81241195494246521</v>
      </c>
      <c r="I1067" s="2">
        <f t="shared" si="149"/>
        <v>44.824905989337012</v>
      </c>
    </row>
    <row r="1068" spans="1:9" ht="13.5" x14ac:dyDescent="0.25">
      <c r="A1068" s="3">
        <f>TITRES_STAT!B1071</f>
        <v>43560</v>
      </c>
      <c r="B1068" s="5">
        <f>TITRES_STAT!D1071</f>
        <v>5.9960000000000004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3.8469344211136049E-2</v>
      </c>
      <c r="G1068" s="2">
        <f t="shared" si="150"/>
        <v>4.7352016396485001E-2</v>
      </c>
      <c r="H1068" s="2">
        <f t="shared" si="148"/>
        <v>0.81241195494246521</v>
      </c>
      <c r="I1068" s="2">
        <f t="shared" si="149"/>
        <v>44.824905989337012</v>
      </c>
    </row>
    <row r="1069" spans="1:9" ht="13.5" x14ac:dyDescent="0.25">
      <c r="A1069" s="3">
        <f>TITRES_STAT!B1072</f>
        <v>43563</v>
      </c>
      <c r="B1069" s="5">
        <f>TITRES_STAT!D1072</f>
        <v>5.9960000000000004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3.5721533910340615E-2</v>
      </c>
      <c r="G1069" s="2">
        <f t="shared" si="151"/>
        <v>4.3969729511021786E-2</v>
      </c>
      <c r="H1069" s="2">
        <f t="shared" si="148"/>
        <v>0.81241195494246521</v>
      </c>
      <c r="I1069" s="2">
        <f t="shared" si="149"/>
        <v>44.824905989337012</v>
      </c>
    </row>
    <row r="1070" spans="1:9" ht="13.5" x14ac:dyDescent="0.25">
      <c r="A1070" s="3">
        <f>TITRES_STAT!B1073</f>
        <v>43565</v>
      </c>
      <c r="B1070" s="5">
        <f>TITRES_STAT!D1073</f>
        <v>5.8380000000000001</v>
      </c>
      <c r="C1070" s="2">
        <f t="shared" si="144"/>
        <v>-0.15800000000000036</v>
      </c>
      <c r="D1070" s="2">
        <f t="shared" si="145"/>
        <v>0</v>
      </c>
      <c r="E1070" s="2">
        <f t="shared" si="146"/>
        <v>0.15800000000000036</v>
      </c>
      <c r="F1070" s="2">
        <f t="shared" si="151"/>
        <v>3.3169995773887719E-2</v>
      </c>
      <c r="G1070" s="2">
        <f t="shared" si="151"/>
        <v>5.2114748831663116E-2</v>
      </c>
      <c r="H1070" s="2">
        <f t="shared" si="148"/>
        <v>0.63648000839514318</v>
      </c>
      <c r="I1070" s="2">
        <f t="shared" si="149"/>
        <v>38.89323457237488</v>
      </c>
    </row>
    <row r="1071" spans="1:9" ht="13.5" x14ac:dyDescent="0.25">
      <c r="A1071" s="3">
        <f>TITRES_STAT!B1074</f>
        <v>43566</v>
      </c>
      <c r="B1071" s="5">
        <f>TITRES_STAT!D1074</f>
        <v>5.9960000000000004</v>
      </c>
      <c r="C1071" s="2">
        <f t="shared" si="144"/>
        <v>0.15800000000000036</v>
      </c>
      <c r="D1071" s="2">
        <f t="shared" si="145"/>
        <v>0.15800000000000036</v>
      </c>
      <c r="E1071" s="2">
        <f t="shared" si="146"/>
        <v>0</v>
      </c>
      <c r="F1071" s="2">
        <f t="shared" si="151"/>
        <v>4.2086424647181479E-2</v>
      </c>
      <c r="G1071" s="2">
        <f t="shared" si="151"/>
        <v>4.8392266772258608E-2</v>
      </c>
      <c r="H1071" s="2">
        <f t="shared" si="148"/>
        <v>0.86969318559195863</v>
      </c>
      <c r="I1071" s="2">
        <f t="shared" si="149"/>
        <v>46.515288834226951</v>
      </c>
    </row>
    <row r="1072" spans="1:9" ht="13.5" x14ac:dyDescent="0.25">
      <c r="A1072" s="3">
        <f>TITRES_STAT!B1075</f>
        <v>43567</v>
      </c>
      <c r="B1072" s="5">
        <f>TITRES_STAT!D1075</f>
        <v>5.8440000000000003</v>
      </c>
      <c r="C1072" s="2">
        <f t="shared" si="144"/>
        <v>-0.15200000000000014</v>
      </c>
      <c r="D1072" s="2">
        <f t="shared" si="145"/>
        <v>0</v>
      </c>
      <c r="E1072" s="2">
        <f t="shared" si="146"/>
        <v>0.15200000000000014</v>
      </c>
      <c r="F1072" s="2">
        <f t="shared" si="151"/>
        <v>3.9080251458097084E-2</v>
      </c>
      <c r="G1072" s="2">
        <f t="shared" si="151"/>
        <v>5.5792819145668714E-2</v>
      </c>
      <c r="H1072" s="2">
        <f t="shared" si="148"/>
        <v>0.70045307006378343</v>
      </c>
      <c r="I1072" s="2">
        <f t="shared" si="149"/>
        <v>41.192143576035868</v>
      </c>
    </row>
    <row r="1073" spans="1:9" ht="13.5" x14ac:dyDescent="0.25">
      <c r="A1073" s="3">
        <f>TITRES_STAT!B1076</f>
        <v>43570</v>
      </c>
      <c r="B1073" s="5">
        <f>TITRES_STAT!D1076</f>
        <v>5.8559999999999999</v>
      </c>
      <c r="C1073" s="2">
        <f t="shared" si="144"/>
        <v>1.1999999999999567E-2</v>
      </c>
      <c r="D1073" s="2">
        <f t="shared" si="145"/>
        <v>1.1999999999999567E-2</v>
      </c>
      <c r="E1073" s="2">
        <f t="shared" si="146"/>
        <v>0</v>
      </c>
      <c r="F1073" s="2">
        <f t="shared" si="151"/>
        <v>3.7145947782518687E-2</v>
      </c>
      <c r="G1073" s="2">
        <f t="shared" si="151"/>
        <v>5.1807617778120943E-2</v>
      </c>
      <c r="H1073" s="2">
        <f t="shared" si="148"/>
        <v>0.71699779637823691</v>
      </c>
      <c r="I1073" s="2">
        <f t="shared" si="149"/>
        <v>41.758807022970089</v>
      </c>
    </row>
    <row r="1074" spans="1:9" ht="13.5" x14ac:dyDescent="0.25">
      <c r="A1074" s="3">
        <f>TITRES_STAT!B1077</f>
        <v>43571</v>
      </c>
      <c r="B1074" s="5">
        <f>TITRES_STAT!D1077</f>
        <v>5.9960000000000004</v>
      </c>
      <c r="C1074" s="2">
        <f t="shared" si="144"/>
        <v>0.14000000000000057</v>
      </c>
      <c r="D1074" s="2">
        <f t="shared" si="145"/>
        <v>0.14000000000000057</v>
      </c>
      <c r="E1074" s="2">
        <f t="shared" si="146"/>
        <v>0</v>
      </c>
      <c r="F1074" s="2">
        <f t="shared" si="151"/>
        <v>4.449266579805311E-2</v>
      </c>
      <c r="G1074" s="2">
        <f t="shared" si="151"/>
        <v>4.810707365111231E-2</v>
      </c>
      <c r="H1074" s="2">
        <f t="shared" si="148"/>
        <v>0.92486743468804555</v>
      </c>
      <c r="I1074" s="2">
        <f t="shared" si="149"/>
        <v>48.04837039793</v>
      </c>
    </row>
    <row r="1075" spans="1:9" ht="13.5" x14ac:dyDescent="0.25">
      <c r="A1075" s="3">
        <f>TITRES_STAT!B1078</f>
        <v>43572</v>
      </c>
      <c r="B1075" s="5">
        <f>TITRES_STAT!D1078</f>
        <v>5.8440000000000003</v>
      </c>
      <c r="C1075" s="2">
        <f t="shared" si="144"/>
        <v>-0.15200000000000014</v>
      </c>
      <c r="D1075" s="2">
        <f t="shared" si="145"/>
        <v>0</v>
      </c>
      <c r="E1075" s="2">
        <f t="shared" si="146"/>
        <v>0.15200000000000014</v>
      </c>
      <c r="F1075" s="2">
        <f t="shared" si="151"/>
        <v>4.1314618241049317E-2</v>
      </c>
      <c r="G1075" s="2">
        <f t="shared" si="151"/>
        <v>5.5527996961747157E-2</v>
      </c>
      <c r="H1075" s="2">
        <f t="shared" si="148"/>
        <v>0.74403220900459754</v>
      </c>
      <c r="I1075" s="2">
        <f t="shared" si="149"/>
        <v>42.661609410829186</v>
      </c>
    </row>
    <row r="1076" spans="1:9" ht="13.5" x14ac:dyDescent="0.25">
      <c r="A1076" s="3">
        <f>TITRES_STAT!B1079</f>
        <v>43573</v>
      </c>
      <c r="B1076" s="5">
        <f>TITRES_STAT!D1079</f>
        <v>5.99</v>
      </c>
      <c r="C1076" s="2">
        <f t="shared" si="144"/>
        <v>0.14599999999999991</v>
      </c>
      <c r="D1076" s="2">
        <f t="shared" si="145"/>
        <v>0.14599999999999991</v>
      </c>
      <c r="E1076" s="2">
        <f t="shared" si="146"/>
        <v>0</v>
      </c>
      <c r="F1076" s="2">
        <f t="shared" si="151"/>
        <v>4.879214550954579E-2</v>
      </c>
      <c r="G1076" s="2">
        <f t="shared" si="151"/>
        <v>5.1561711464479507E-2</v>
      </c>
      <c r="H1076" s="2">
        <f t="shared" si="148"/>
        <v>0.94628638429037304</v>
      </c>
      <c r="I1076" s="2">
        <f t="shared" si="149"/>
        <v>48.620099895288249</v>
      </c>
    </row>
    <row r="1077" spans="1:9" ht="13.5" x14ac:dyDescent="0.25">
      <c r="A1077" s="3">
        <f>TITRES_STAT!B1080</f>
        <v>43574</v>
      </c>
      <c r="B1077" s="5">
        <f>TITRES_STAT!D1080</f>
        <v>5.8440000000000003</v>
      </c>
      <c r="C1077" s="2">
        <f t="shared" si="144"/>
        <v>-0.14599999999999991</v>
      </c>
      <c r="D1077" s="2">
        <f t="shared" si="145"/>
        <v>0</v>
      </c>
      <c r="E1077" s="2">
        <f t="shared" si="146"/>
        <v>0.14599999999999991</v>
      </c>
      <c r="F1077" s="2">
        <f t="shared" si="151"/>
        <v>4.5306992258863941E-2</v>
      </c>
      <c r="G1077" s="2">
        <f t="shared" si="151"/>
        <v>5.8307303502730959E-2</v>
      </c>
      <c r="H1077" s="2">
        <f t="shared" si="148"/>
        <v>0.77703803017990503</v>
      </c>
      <c r="I1077" s="2">
        <f t="shared" si="149"/>
        <v>43.726584180150532</v>
      </c>
    </row>
    <row r="1078" spans="1:9" ht="13.5" x14ac:dyDescent="0.25">
      <c r="A1078" s="3">
        <f>TITRES_STAT!B1081</f>
        <v>43577</v>
      </c>
      <c r="B1078" s="5">
        <f>TITRES_STAT!D1081</f>
        <v>5.8440000000000003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4.207077852608794E-2</v>
      </c>
      <c r="G1078" s="2">
        <f t="shared" si="151"/>
        <v>5.414249610967875E-2</v>
      </c>
      <c r="H1078" s="2">
        <f t="shared" si="148"/>
        <v>0.77703803017990491</v>
      </c>
      <c r="I1078" s="2">
        <f t="shared" si="149"/>
        <v>43.726584180150532</v>
      </c>
    </row>
    <row r="1079" spans="1:9" ht="13.5" x14ac:dyDescent="0.25">
      <c r="A1079" s="3">
        <f>TITRES_STAT!B1082</f>
        <v>43578</v>
      </c>
      <c r="B1079" s="5">
        <f>TITRES_STAT!D1082</f>
        <v>5.8440000000000003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3.9065722917081658E-2</v>
      </c>
      <c r="G1079" s="2">
        <f t="shared" si="151"/>
        <v>5.0275174958987416E-2</v>
      </c>
      <c r="H1079" s="2">
        <f t="shared" si="148"/>
        <v>0.7770380301799048</v>
      </c>
      <c r="I1079" s="2">
        <f t="shared" si="149"/>
        <v>43.726584180150532</v>
      </c>
    </row>
    <row r="1080" spans="1:9" ht="13.5" x14ac:dyDescent="0.25">
      <c r="A1080" s="3">
        <f>TITRES_STAT!B1083</f>
        <v>43579</v>
      </c>
      <c r="B1080" s="5">
        <f>TITRES_STAT!D1083</f>
        <v>5.8440000000000003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3.6275314137290113E-2</v>
      </c>
      <c r="G1080" s="2">
        <f t="shared" si="151"/>
        <v>4.6684091033345462E-2</v>
      </c>
      <c r="H1080" s="2">
        <f t="shared" si="148"/>
        <v>0.7770380301799048</v>
      </c>
      <c r="I1080" s="2">
        <f t="shared" si="149"/>
        <v>43.726584180150532</v>
      </c>
    </row>
    <row r="1081" spans="1:9" ht="13.5" x14ac:dyDescent="0.25">
      <c r="A1081" s="3">
        <f>TITRES_STAT!B1084</f>
        <v>43580</v>
      </c>
      <c r="B1081" s="5">
        <f>TITRES_STAT!D1084</f>
        <v>5.8319999999999999</v>
      </c>
      <c r="C1081" s="2">
        <f t="shared" si="144"/>
        <v>-1.2000000000000455E-2</v>
      </c>
      <c r="D1081" s="2">
        <f t="shared" si="145"/>
        <v>0</v>
      </c>
      <c r="E1081" s="2">
        <f t="shared" si="146"/>
        <v>1.2000000000000455E-2</v>
      </c>
      <c r="F1081" s="2">
        <f t="shared" si="151"/>
        <v>3.368422027034082E-2</v>
      </c>
      <c r="G1081" s="2">
        <f t="shared" si="151"/>
        <v>4.4206655959535102E-2</v>
      </c>
      <c r="H1081" s="2">
        <f t="shared" si="148"/>
        <v>0.76197168818138894</v>
      </c>
      <c r="I1081" s="2">
        <f t="shared" si="149"/>
        <v>43.245399077203935</v>
      </c>
    </row>
    <row r="1082" spans="1:9" ht="13.5" x14ac:dyDescent="0.25">
      <c r="A1082" s="3">
        <f>TITRES_STAT!B1085</f>
        <v>43581</v>
      </c>
      <c r="B1082" s="5">
        <f>TITRES_STAT!D1085</f>
        <v>5.7140000000000004</v>
      </c>
      <c r="C1082" s="2">
        <f t="shared" si="144"/>
        <v>-0.11799999999999944</v>
      </c>
      <c r="D1082" s="2">
        <f t="shared" si="145"/>
        <v>0</v>
      </c>
      <c r="E1082" s="2">
        <f t="shared" si="146"/>
        <v>0.11799999999999944</v>
      </c>
      <c r="F1082" s="2">
        <f t="shared" si="151"/>
        <v>3.1278204536745048E-2</v>
      </c>
      <c r="G1082" s="2">
        <f t="shared" si="151"/>
        <v>4.9477609105282552E-2</v>
      </c>
      <c r="H1082" s="2">
        <f t="shared" si="148"/>
        <v>0.63216887603013916</v>
      </c>
      <c r="I1082" s="2">
        <f t="shared" si="149"/>
        <v>38.731830101290676</v>
      </c>
    </row>
    <row r="1083" spans="1:9" ht="13.5" x14ac:dyDescent="0.25">
      <c r="A1083" s="3">
        <f>TITRES_STAT!B1086</f>
        <v>43584</v>
      </c>
      <c r="B1083" s="5">
        <f>TITRES_STAT!D1086</f>
        <v>5.8810000000000002</v>
      </c>
      <c r="C1083" s="2">
        <f t="shared" si="144"/>
        <v>0.16699999999999982</v>
      </c>
      <c r="D1083" s="2">
        <f t="shared" si="145"/>
        <v>0.16699999999999982</v>
      </c>
      <c r="E1083" s="2">
        <f t="shared" si="146"/>
        <v>0</v>
      </c>
      <c r="F1083" s="2">
        <f t="shared" si="151"/>
        <v>4.0972618498406103E-2</v>
      </c>
      <c r="G1083" s="2">
        <f t="shared" si="151"/>
        <v>4.5943494169190947E-2</v>
      </c>
      <c r="H1083" s="2">
        <f t="shared" si="148"/>
        <v>0.89180457950196046</v>
      </c>
      <c r="I1083" s="2">
        <f t="shared" si="149"/>
        <v>47.140417629009988</v>
      </c>
    </row>
    <row r="1084" spans="1:9" ht="13.5" x14ac:dyDescent="0.25">
      <c r="A1084" s="3">
        <f>TITRES_STAT!B1087</f>
        <v>43585</v>
      </c>
      <c r="B1084" s="5">
        <f>TITRES_STAT!D1087</f>
        <v>5.8810000000000002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3.80460028913771E-2</v>
      </c>
      <c r="G1084" s="2">
        <f t="shared" si="151"/>
        <v>4.2661816014248739E-2</v>
      </c>
      <c r="H1084" s="2">
        <f t="shared" si="148"/>
        <v>0.89180457950196046</v>
      </c>
      <c r="I1084" s="2">
        <f t="shared" si="149"/>
        <v>47.140417629009988</v>
      </c>
    </row>
    <row r="1085" spans="1:9" ht="13.5" x14ac:dyDescent="0.25">
      <c r="A1085" s="3">
        <f>TITRES_STAT!B1088</f>
        <v>43587</v>
      </c>
      <c r="B1085" s="5">
        <f>TITRES_STAT!D1088</f>
        <v>5.7759999999999998</v>
      </c>
      <c r="C1085" s="2">
        <f t="shared" si="144"/>
        <v>-0.10500000000000043</v>
      </c>
      <c r="D1085" s="2">
        <f t="shared" si="145"/>
        <v>0</v>
      </c>
      <c r="E1085" s="2">
        <f t="shared" si="146"/>
        <v>0.10500000000000043</v>
      </c>
      <c r="F1085" s="2">
        <f t="shared" ref="F1085:G1100" si="152">((F1084*13)+D1085)/14</f>
        <v>3.5328431256278735E-2</v>
      </c>
      <c r="G1085" s="2">
        <f t="shared" si="152"/>
        <v>4.711454344180243E-2</v>
      </c>
      <c r="H1085" s="2">
        <f t="shared" si="148"/>
        <v>0.74984131598171333</v>
      </c>
      <c r="I1085" s="2">
        <f t="shared" si="149"/>
        <v>42.851960868293354</v>
      </c>
    </row>
    <row r="1086" spans="1:9" ht="13.5" x14ac:dyDescent="0.25">
      <c r="A1086" s="3">
        <f>TITRES_STAT!B1089</f>
        <v>43588</v>
      </c>
      <c r="B1086" s="5">
        <f>TITRES_STAT!D1089</f>
        <v>5.7759999999999998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3.2804971880830251E-2</v>
      </c>
      <c r="G1086" s="2">
        <f t="shared" si="152"/>
        <v>4.3749218910245115E-2</v>
      </c>
      <c r="H1086" s="2">
        <f t="shared" si="148"/>
        <v>0.74984131598171322</v>
      </c>
      <c r="I1086" s="2">
        <f t="shared" si="149"/>
        <v>42.851960868293354</v>
      </c>
    </row>
    <row r="1087" spans="1:9" ht="13.5" x14ac:dyDescent="0.25">
      <c r="A1087" s="3">
        <f>TITRES_STAT!B1090</f>
        <v>43591</v>
      </c>
      <c r="B1087" s="5">
        <f>TITRES_STAT!D1090</f>
        <v>5.7140000000000004</v>
      </c>
      <c r="C1087" s="2">
        <f t="shared" si="144"/>
        <v>-6.1999999999999389E-2</v>
      </c>
      <c r="D1087" s="2">
        <f t="shared" si="145"/>
        <v>0</v>
      </c>
      <c r="E1087" s="2">
        <f t="shared" si="146"/>
        <v>6.1999999999999389E-2</v>
      </c>
      <c r="F1087" s="2">
        <f t="shared" si="152"/>
        <v>3.046175960362809E-2</v>
      </c>
      <c r="G1087" s="2">
        <f t="shared" si="152"/>
        <v>4.5052846130941848E-2</v>
      </c>
      <c r="H1087" s="2">
        <f t="shared" si="148"/>
        <v>0.67613396754322375</v>
      </c>
      <c r="I1087" s="2">
        <f t="shared" si="149"/>
        <v>40.338897763301119</v>
      </c>
    </row>
    <row r="1088" spans="1:9" ht="13.5" x14ac:dyDescent="0.25">
      <c r="A1088" s="3">
        <f>TITRES_STAT!B1091</f>
        <v>43592</v>
      </c>
      <c r="B1088" s="5">
        <f>TITRES_STAT!D1091</f>
        <v>5.5890000000000004</v>
      </c>
      <c r="C1088" s="2">
        <f t="shared" si="144"/>
        <v>-0.125</v>
      </c>
      <c r="D1088" s="2">
        <f t="shared" si="145"/>
        <v>0</v>
      </c>
      <c r="E1088" s="2">
        <f t="shared" si="146"/>
        <v>0.125</v>
      </c>
      <c r="F1088" s="2">
        <f t="shared" si="152"/>
        <v>2.8285919631940371E-2</v>
      </c>
      <c r="G1088" s="2">
        <f t="shared" si="152"/>
        <v>5.0763357121588859E-2</v>
      </c>
      <c r="H1088" s="2">
        <f t="shared" si="148"/>
        <v>0.55721136732918741</v>
      </c>
      <c r="I1088" s="2">
        <f t="shared" si="149"/>
        <v>35.782641908456824</v>
      </c>
    </row>
    <row r="1089" spans="1:9" ht="13.5" x14ac:dyDescent="0.25">
      <c r="A1089" s="3">
        <f>TITRES_STAT!B1092</f>
        <v>43593</v>
      </c>
      <c r="B1089" s="5">
        <f>TITRES_STAT!D1092</f>
        <v>5.7140000000000004</v>
      </c>
      <c r="C1089" s="2">
        <f t="shared" si="144"/>
        <v>0.125</v>
      </c>
      <c r="D1089" s="2">
        <f t="shared" si="145"/>
        <v>0.125</v>
      </c>
      <c r="E1089" s="2">
        <f t="shared" si="146"/>
        <v>0</v>
      </c>
      <c r="F1089" s="2">
        <f t="shared" si="152"/>
        <v>3.5194068229658919E-2</v>
      </c>
      <c r="G1089" s="2">
        <f t="shared" si="152"/>
        <v>4.7137403041475366E-2</v>
      </c>
      <c r="H1089" s="2">
        <f t="shared" si="148"/>
        <v>0.7466272208227569</v>
      </c>
      <c r="I1089" s="2">
        <f t="shared" si="149"/>
        <v>42.746798625470561</v>
      </c>
    </row>
    <row r="1090" spans="1:9" ht="13.5" x14ac:dyDescent="0.25">
      <c r="A1090" s="3">
        <f>TITRES_STAT!B1093</f>
        <v>43594</v>
      </c>
      <c r="B1090" s="5">
        <f>TITRES_STAT!D1093</f>
        <v>5.7140000000000004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3.2680206213254709E-2</v>
      </c>
      <c r="G1090" s="2">
        <f t="shared" si="152"/>
        <v>4.3770445681369986E-2</v>
      </c>
      <c r="H1090" s="2">
        <f t="shared" si="148"/>
        <v>0.74662722082275679</v>
      </c>
      <c r="I1090" s="2">
        <f t="shared" si="149"/>
        <v>42.746798625470554</v>
      </c>
    </row>
    <row r="1091" spans="1:9" ht="13.5" x14ac:dyDescent="0.25">
      <c r="A1091" s="3">
        <f>TITRES_STAT!B1094</f>
        <v>43595</v>
      </c>
      <c r="B1091" s="5">
        <f>TITRES_STAT!D1094</f>
        <v>5.7140000000000004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3.0345905769450805E-2</v>
      </c>
      <c r="G1091" s="2">
        <f t="shared" si="152"/>
        <v>4.0643985275557848E-2</v>
      </c>
      <c r="H1091" s="2">
        <f t="shared" si="148"/>
        <v>0.74662722082275679</v>
      </c>
      <c r="I1091" s="2">
        <f t="shared" si="149"/>
        <v>42.746798625470554</v>
      </c>
    </row>
    <row r="1092" spans="1:9" ht="13.5" x14ac:dyDescent="0.25">
      <c r="A1092" s="3">
        <f>TITRES_STAT!B1095</f>
        <v>43598</v>
      </c>
      <c r="B1092" s="5">
        <f>TITRES_STAT!D1095</f>
        <v>5.5890000000000004</v>
      </c>
      <c r="C1092" s="2">
        <f t="shared" si="153"/>
        <v>-0.125</v>
      </c>
      <c r="D1092" s="2">
        <f t="shared" si="154"/>
        <v>0</v>
      </c>
      <c r="E1092" s="2">
        <f t="shared" si="155"/>
        <v>0.125</v>
      </c>
      <c r="F1092" s="2">
        <f t="shared" si="152"/>
        <v>2.817834107163289E-2</v>
      </c>
      <c r="G1092" s="2">
        <f t="shared" si="152"/>
        <v>4.6669414898732282E-2</v>
      </c>
      <c r="H1092" s="2">
        <f t="shared" si="148"/>
        <v>0.60378603701753975</v>
      </c>
      <c r="I1092" s="2">
        <f t="shared" si="149"/>
        <v>37.647542944092635</v>
      </c>
    </row>
    <row r="1093" spans="1:9" ht="13.5" x14ac:dyDescent="0.25">
      <c r="A1093" s="3">
        <f>TITRES_STAT!B1096</f>
        <v>43599</v>
      </c>
      <c r="B1093" s="5">
        <f>TITRES_STAT!D1096</f>
        <v>5.5330000000000004</v>
      </c>
      <c r="C1093" s="2">
        <f t="shared" si="153"/>
        <v>-5.600000000000005E-2</v>
      </c>
      <c r="D1093" s="2">
        <f t="shared" si="154"/>
        <v>0</v>
      </c>
      <c r="E1093" s="2">
        <f t="shared" si="155"/>
        <v>5.600000000000005E-2</v>
      </c>
      <c r="F1093" s="2">
        <f t="shared" si="152"/>
        <v>2.6165602423659111E-2</v>
      </c>
      <c r="G1093" s="2">
        <f t="shared" si="152"/>
        <v>4.733588526310855E-2</v>
      </c>
      <c r="H1093" s="2">
        <f t="shared" si="148"/>
        <v>0.55276461564460055</v>
      </c>
      <c r="I1093" s="2">
        <f t="shared" si="149"/>
        <v>35.598738538688991</v>
      </c>
    </row>
    <row r="1094" spans="1:9" ht="13.5" x14ac:dyDescent="0.25">
      <c r="A1094" s="3">
        <f>TITRES_STAT!B1097</f>
        <v>43600</v>
      </c>
      <c r="B1094" s="5">
        <f>TITRES_STAT!D1097</f>
        <v>5.5330000000000004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2.4296630821969173E-2</v>
      </c>
      <c r="G1094" s="2">
        <f t="shared" si="152"/>
        <v>4.395475060145794E-2</v>
      </c>
      <c r="H1094" s="2">
        <f t="shared" si="148"/>
        <v>0.55276461564460055</v>
      </c>
      <c r="I1094" s="2">
        <f t="shared" si="149"/>
        <v>35.598738538688991</v>
      </c>
    </row>
    <row r="1095" spans="1:9" ht="13.5" x14ac:dyDescent="0.25">
      <c r="A1095" s="3">
        <f>TITRES_STAT!B1098</f>
        <v>43601</v>
      </c>
      <c r="B1095" s="5">
        <f>TITRES_STAT!D1098</f>
        <v>5.6829999999999998</v>
      </c>
      <c r="C1095" s="2">
        <f t="shared" si="153"/>
        <v>0.14999999999999947</v>
      </c>
      <c r="D1095" s="2">
        <f t="shared" si="154"/>
        <v>0.14999999999999947</v>
      </c>
      <c r="E1095" s="2">
        <f t="shared" si="155"/>
        <v>0</v>
      </c>
      <c r="F1095" s="2">
        <f t="shared" si="152"/>
        <v>3.3275442906114193E-2</v>
      </c>
      <c r="G1095" s="2">
        <f t="shared" si="152"/>
        <v>4.0815125558496659E-2</v>
      </c>
      <c r="H1095" s="2">
        <f t="shared" si="148"/>
        <v>0.81527233962378687</v>
      </c>
      <c r="I1095" s="2">
        <f t="shared" si="149"/>
        <v>44.911847210361344</v>
      </c>
    </row>
    <row r="1096" spans="1:9" ht="13.5" x14ac:dyDescent="0.25">
      <c r="A1096" s="3">
        <f>TITRES_STAT!B1099</f>
        <v>43602</v>
      </c>
      <c r="B1096" s="5">
        <f>TITRES_STAT!D1099</f>
        <v>5.6449999999999996</v>
      </c>
      <c r="C1096" s="2">
        <f t="shared" si="153"/>
        <v>-3.8000000000000256E-2</v>
      </c>
      <c r="D1096" s="2">
        <f t="shared" si="154"/>
        <v>0</v>
      </c>
      <c r="E1096" s="2">
        <f t="shared" si="155"/>
        <v>3.8000000000000256E-2</v>
      </c>
      <c r="F1096" s="2">
        <f t="shared" si="152"/>
        <v>3.0898625555677465E-2</v>
      </c>
      <c r="G1096" s="2">
        <f t="shared" si="152"/>
        <v>4.0614045161461207E-2</v>
      </c>
      <c r="H1096" s="2">
        <f t="shared" si="148"/>
        <v>0.76078670402910931</v>
      </c>
      <c r="I1096" s="2">
        <f t="shared" si="149"/>
        <v>43.207204046250673</v>
      </c>
    </row>
    <row r="1097" spans="1:9" ht="13.5" x14ac:dyDescent="0.25">
      <c r="A1097" s="3">
        <f>TITRES_STAT!B1100</f>
        <v>43605</v>
      </c>
      <c r="B1097" s="5">
        <f>TITRES_STAT!D1100</f>
        <v>5.62</v>
      </c>
      <c r="C1097" s="2">
        <f t="shared" si="153"/>
        <v>-2.4999999999999467E-2</v>
      </c>
      <c r="D1097" s="2">
        <f t="shared" si="154"/>
        <v>0</v>
      </c>
      <c r="E1097" s="2">
        <f t="shared" si="155"/>
        <v>2.4999999999999467E-2</v>
      </c>
      <c r="F1097" s="2">
        <f t="shared" si="152"/>
        <v>2.8691580873129074E-2</v>
      </c>
      <c r="G1097" s="2">
        <f t="shared" si="152"/>
        <v>3.9498756221356797E-2</v>
      </c>
      <c r="H1097" s="2">
        <f t="shared" si="148"/>
        <v>0.72639200870876197</v>
      </c>
      <c r="I1097" s="2">
        <f t="shared" si="149"/>
        <v>42.075728168601735</v>
      </c>
    </row>
    <row r="1098" spans="1:9" ht="13.5" x14ac:dyDescent="0.25">
      <c r="A1098" s="3">
        <f>TITRES_STAT!B1101</f>
        <v>43606</v>
      </c>
      <c r="B1098" s="5">
        <f>TITRES_STAT!D1101</f>
        <v>5.62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2.664218223933414E-2</v>
      </c>
      <c r="G1098" s="2">
        <f t="shared" si="152"/>
        <v>3.6677416491259884E-2</v>
      </c>
      <c r="H1098" s="2">
        <f t="shared" si="148"/>
        <v>0.72639200870876197</v>
      </c>
      <c r="I1098" s="2">
        <f t="shared" si="149"/>
        <v>42.075728168601735</v>
      </c>
    </row>
    <row r="1099" spans="1:9" ht="13.5" x14ac:dyDescent="0.25">
      <c r="A1099" s="3">
        <f>TITRES_STAT!B1102</f>
        <v>43607</v>
      </c>
      <c r="B1099" s="5">
        <f>TITRES_STAT!D1102</f>
        <v>5.4530000000000003</v>
      </c>
      <c r="C1099" s="2">
        <f t="shared" si="153"/>
        <v>-0.16699999999999982</v>
      </c>
      <c r="D1099" s="2">
        <f t="shared" si="154"/>
        <v>0</v>
      </c>
      <c r="E1099" s="2">
        <f t="shared" si="155"/>
        <v>0.16699999999999982</v>
      </c>
      <c r="F1099" s="2">
        <f t="shared" si="152"/>
        <v>2.4739169222238844E-2</v>
      </c>
      <c r="G1099" s="2">
        <f t="shared" si="152"/>
        <v>4.5986172456169878E-2</v>
      </c>
      <c r="H1099" s="2">
        <f t="shared" si="148"/>
        <v>0.53796973961723216</v>
      </c>
      <c r="I1099" s="2">
        <f t="shared" si="149"/>
        <v>34.979214854456202</v>
      </c>
    </row>
    <row r="1100" spans="1:9" ht="13.5" x14ac:dyDescent="0.25">
      <c r="A1100" s="3">
        <f>TITRES_STAT!B1103</f>
        <v>43608</v>
      </c>
      <c r="B1100" s="5">
        <f>TITRES_STAT!D1103</f>
        <v>5.6139999999999999</v>
      </c>
      <c r="C1100" s="2">
        <f t="shared" si="153"/>
        <v>0.16099999999999959</v>
      </c>
      <c r="D1100" s="2">
        <f t="shared" si="154"/>
        <v>0.16099999999999959</v>
      </c>
      <c r="E1100" s="2">
        <f t="shared" si="155"/>
        <v>0</v>
      </c>
      <c r="F1100" s="2">
        <f t="shared" si="152"/>
        <v>3.4472085706364612E-2</v>
      </c>
      <c r="G1100" s="2">
        <f t="shared" si="152"/>
        <v>4.2701445852157745E-2</v>
      </c>
      <c r="H1100" s="2">
        <f t="shared" si="148"/>
        <v>0.80728146362338471</v>
      </c>
      <c r="I1100" s="2">
        <f t="shared" si="149"/>
        <v>44.668275521671163</v>
      </c>
    </row>
    <row r="1101" spans="1:9" ht="13.5" x14ac:dyDescent="0.25">
      <c r="A1101" s="3">
        <f>TITRES_STAT!B1104</f>
        <v>43609</v>
      </c>
      <c r="B1101" s="5">
        <f>TITRES_STAT!D1104</f>
        <v>5.7140000000000004</v>
      </c>
      <c r="C1101" s="2">
        <f t="shared" si="153"/>
        <v>0.10000000000000053</v>
      </c>
      <c r="D1101" s="2">
        <f t="shared" si="154"/>
        <v>0.10000000000000053</v>
      </c>
      <c r="E1101" s="2">
        <f t="shared" si="155"/>
        <v>0</v>
      </c>
      <c r="F1101" s="2">
        <f t="shared" ref="F1101:G1116" si="156">((F1100*13)+D1101)/14</f>
        <v>3.9152651013052889E-2</v>
      </c>
      <c r="G1101" s="2">
        <f t="shared" si="156"/>
        <v>3.9651342577003625E-2</v>
      </c>
      <c r="H1101" s="2">
        <f t="shared" si="148"/>
        <v>0.98742308503218357</v>
      </c>
      <c r="I1101" s="2">
        <f t="shared" si="149"/>
        <v>49.683587378486834</v>
      </c>
    </row>
    <row r="1102" spans="1:9" ht="13.5" x14ac:dyDescent="0.25">
      <c r="A1102" s="3">
        <f>TITRES_STAT!B1105</f>
        <v>43612</v>
      </c>
      <c r="B1102" s="5">
        <f>TITRES_STAT!D1105</f>
        <v>5.7140000000000004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3.6356033083549115E-2</v>
      </c>
      <c r="G1102" s="2">
        <f t="shared" si="156"/>
        <v>3.6819103821503371E-2</v>
      </c>
      <c r="H1102" s="2">
        <f t="shared" si="148"/>
        <v>0.98742308503218346</v>
      </c>
      <c r="I1102" s="2">
        <f t="shared" si="149"/>
        <v>49.683587378486827</v>
      </c>
    </row>
    <row r="1103" spans="1:9" ht="13.5" x14ac:dyDescent="0.25">
      <c r="A1103" s="3">
        <f>TITRES_STAT!B1106</f>
        <v>43613</v>
      </c>
      <c r="B1103" s="5">
        <f>TITRES_STAT!D1106</f>
        <v>5.7069999999999999</v>
      </c>
      <c r="C1103" s="2">
        <f t="shared" si="153"/>
        <v>-7.0000000000005613E-3</v>
      </c>
      <c r="D1103" s="2">
        <f t="shared" si="154"/>
        <v>0</v>
      </c>
      <c r="E1103" s="2">
        <f t="shared" si="155"/>
        <v>7.0000000000005613E-3</v>
      </c>
      <c r="F1103" s="2">
        <f t="shared" si="156"/>
        <v>3.375917357758132E-2</v>
      </c>
      <c r="G1103" s="2">
        <f t="shared" si="156"/>
        <v>3.4689167834253173E-2</v>
      </c>
      <c r="H1103" s="2">
        <f t="shared" si="148"/>
        <v>0.97319064380225495</v>
      </c>
      <c r="I1103" s="2">
        <f t="shared" si="149"/>
        <v>49.320659757789933</v>
      </c>
    </row>
    <row r="1104" spans="1:9" ht="13.5" x14ac:dyDescent="0.25">
      <c r="A1104" s="3">
        <f>TITRES_STAT!B1107</f>
        <v>43614</v>
      </c>
      <c r="B1104" s="5">
        <f>TITRES_STAT!D1107</f>
        <v>5.7069999999999999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3.1347804036325512E-2</v>
      </c>
      <c r="G1104" s="2">
        <f t="shared" si="156"/>
        <v>3.221137013180652E-2</v>
      </c>
      <c r="H1104" s="2">
        <f t="shared" si="148"/>
        <v>0.97319064380225495</v>
      </c>
      <c r="I1104" s="2">
        <f t="shared" si="149"/>
        <v>49.320659757789933</v>
      </c>
    </row>
    <row r="1105" spans="1:9" ht="13.5" x14ac:dyDescent="0.25">
      <c r="A1105" s="3">
        <f>TITRES_STAT!B1108</f>
        <v>43615</v>
      </c>
      <c r="B1105" s="5">
        <f>TITRES_STAT!D1108</f>
        <v>5.6020000000000003</v>
      </c>
      <c r="C1105" s="2">
        <f t="shared" si="153"/>
        <v>-0.10499999999999954</v>
      </c>
      <c r="D1105" s="2">
        <f t="shared" si="154"/>
        <v>0</v>
      </c>
      <c r="E1105" s="2">
        <f t="shared" si="155"/>
        <v>0.10499999999999954</v>
      </c>
      <c r="F1105" s="2">
        <f t="shared" si="156"/>
        <v>2.9108675176587974E-2</v>
      </c>
      <c r="G1105" s="2">
        <f t="shared" si="156"/>
        <v>3.7410557979534589E-2</v>
      </c>
      <c r="H1105" s="2">
        <f t="shared" ref="H1105:H1168" si="157">F1105/G1105</f>
        <v>0.77808716973726633</v>
      </c>
      <c r="I1105" s="2">
        <f t="shared" ref="I1105:I1168" si="158">IF(G1105=0,100,100-(100/(1+H1105)))</f>
        <v>43.759787651594038</v>
      </c>
    </row>
    <row r="1106" spans="1:9" ht="13.5" x14ac:dyDescent="0.25">
      <c r="A1106" s="3">
        <f>TITRES_STAT!B1109</f>
        <v>43616</v>
      </c>
      <c r="B1106" s="5">
        <f>TITRES_STAT!D1109</f>
        <v>5.6020000000000003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2.7029484092545974E-2</v>
      </c>
      <c r="G1106" s="2">
        <f t="shared" si="156"/>
        <v>3.473837526671069E-2</v>
      </c>
      <c r="H1106" s="2">
        <f t="shared" si="157"/>
        <v>0.77808716973726633</v>
      </c>
      <c r="I1106" s="2">
        <f t="shared" si="158"/>
        <v>43.759787651594038</v>
      </c>
    </row>
    <row r="1107" spans="1:9" ht="13.5" x14ac:dyDescent="0.25">
      <c r="A1107" s="3">
        <f>TITRES_STAT!B1110</f>
        <v>43619</v>
      </c>
      <c r="B1107" s="5">
        <f>TITRES_STAT!D1110</f>
        <v>5.6020000000000003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2.5098806657364116E-2</v>
      </c>
      <c r="G1107" s="2">
        <f t="shared" si="156"/>
        <v>3.2257062747659923E-2</v>
      </c>
      <c r="H1107" s="2">
        <f t="shared" si="157"/>
        <v>0.77808716973726633</v>
      </c>
      <c r="I1107" s="2">
        <f t="shared" si="158"/>
        <v>43.759787651594038</v>
      </c>
    </row>
    <row r="1108" spans="1:9" ht="13.5" x14ac:dyDescent="0.25">
      <c r="A1108" s="3">
        <f>TITRES_STAT!B1111</f>
        <v>43623</v>
      </c>
      <c r="B1108" s="5">
        <f>TITRES_STAT!D1111</f>
        <v>5.6020000000000003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2.3306034753266678E-2</v>
      </c>
      <c r="G1108" s="2">
        <f t="shared" si="156"/>
        <v>2.9952986837112786E-2</v>
      </c>
      <c r="H1108" s="2">
        <f t="shared" si="157"/>
        <v>0.77808716973726622</v>
      </c>
      <c r="I1108" s="2">
        <f t="shared" si="158"/>
        <v>43.759787651594038</v>
      </c>
    </row>
    <row r="1109" spans="1:9" ht="13.5" x14ac:dyDescent="0.25">
      <c r="A1109" s="3">
        <f>TITRES_STAT!B1112</f>
        <v>43626</v>
      </c>
      <c r="B1109" s="5">
        <f>TITRES_STAT!D1112</f>
        <v>5.6020000000000003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2.1641317985176201E-2</v>
      </c>
      <c r="G1109" s="2">
        <f t="shared" si="156"/>
        <v>2.7813487777319016E-2</v>
      </c>
      <c r="H1109" s="2">
        <f t="shared" si="157"/>
        <v>0.77808716973726622</v>
      </c>
      <c r="I1109" s="2">
        <f t="shared" si="158"/>
        <v>43.759787651594038</v>
      </c>
    </row>
    <row r="1110" spans="1:9" ht="13.5" x14ac:dyDescent="0.25">
      <c r="A1110" s="3">
        <f>TITRES_STAT!B1113</f>
        <v>43627</v>
      </c>
      <c r="B1110" s="5">
        <f>TITRES_STAT!D1113</f>
        <v>5.6020000000000003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2.0095509557663618E-2</v>
      </c>
      <c r="G1110" s="2">
        <f t="shared" si="156"/>
        <v>2.5826810078939087E-2</v>
      </c>
      <c r="H1110" s="2">
        <f t="shared" si="157"/>
        <v>0.77808716973726633</v>
      </c>
      <c r="I1110" s="2">
        <f t="shared" si="158"/>
        <v>43.759787651594038</v>
      </c>
    </row>
    <row r="1111" spans="1:9" ht="13.5" x14ac:dyDescent="0.25">
      <c r="A1111" s="3">
        <f>TITRES_STAT!B1114</f>
        <v>43628</v>
      </c>
      <c r="B1111" s="5">
        <f>TITRES_STAT!D1114</f>
        <v>5.6020000000000003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1.8660116017830502E-2</v>
      </c>
      <c r="G1111" s="2">
        <f t="shared" si="156"/>
        <v>2.3982037930443435E-2</v>
      </c>
      <c r="H1111" s="2">
        <f t="shared" si="157"/>
        <v>0.77808716973726644</v>
      </c>
      <c r="I1111" s="2">
        <f t="shared" si="158"/>
        <v>43.759787651594046</v>
      </c>
    </row>
    <row r="1112" spans="1:9" ht="13.5" x14ac:dyDescent="0.25">
      <c r="A1112" s="3">
        <f>TITRES_STAT!B1115</f>
        <v>43629</v>
      </c>
      <c r="B1112" s="5">
        <f>TITRES_STAT!D1115</f>
        <v>5.6020000000000003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1.7327250587985465E-2</v>
      </c>
      <c r="G1112" s="2">
        <f t="shared" si="156"/>
        <v>2.2269035221126048E-2</v>
      </c>
      <c r="H1112" s="2">
        <f t="shared" si="157"/>
        <v>0.77808716973726633</v>
      </c>
      <c r="I1112" s="2">
        <f t="shared" si="158"/>
        <v>43.759787651594038</v>
      </c>
    </row>
    <row r="1113" spans="1:9" ht="13.5" x14ac:dyDescent="0.25">
      <c r="A1113" s="3">
        <f>TITRES_STAT!B1116</f>
        <v>43630</v>
      </c>
      <c r="B1113" s="5">
        <f>TITRES_STAT!D1116</f>
        <v>5.7069999999999999</v>
      </c>
      <c r="C1113" s="2">
        <f t="shared" si="153"/>
        <v>0.10499999999999954</v>
      </c>
      <c r="D1113" s="2">
        <f t="shared" si="154"/>
        <v>0.10499999999999954</v>
      </c>
      <c r="E1113" s="2">
        <f t="shared" si="155"/>
        <v>0</v>
      </c>
      <c r="F1113" s="2">
        <f t="shared" si="156"/>
        <v>2.3589589831700754E-2</v>
      </c>
      <c r="G1113" s="2">
        <f t="shared" si="156"/>
        <v>2.0678389848188473E-2</v>
      </c>
      <c r="H1113" s="2">
        <f t="shared" si="157"/>
        <v>1.1407846551344187</v>
      </c>
      <c r="I1113" s="2">
        <f t="shared" si="158"/>
        <v>53.288155461988282</v>
      </c>
    </row>
    <row r="1114" spans="1:9" ht="13.5" x14ac:dyDescent="0.25">
      <c r="A1114" s="3">
        <f>TITRES_STAT!B1117</f>
        <v>43633</v>
      </c>
      <c r="B1114" s="5">
        <f>TITRES_STAT!D1117</f>
        <v>5.5579999999999998</v>
      </c>
      <c r="C1114" s="2">
        <f t="shared" si="153"/>
        <v>-0.14900000000000002</v>
      </c>
      <c r="D1114" s="2">
        <f t="shared" si="154"/>
        <v>0</v>
      </c>
      <c r="E1114" s="2">
        <f t="shared" si="155"/>
        <v>0.14900000000000002</v>
      </c>
      <c r="F1114" s="2">
        <f t="shared" si="156"/>
        <v>2.1904619129436417E-2</v>
      </c>
      <c r="G1114" s="2">
        <f t="shared" si="156"/>
        <v>2.9844219144746442E-2</v>
      </c>
      <c r="H1114" s="2">
        <f t="shared" si="157"/>
        <v>0.73396522868290037</v>
      </c>
      <c r="I1114" s="2">
        <f t="shared" si="158"/>
        <v>42.328716662929381</v>
      </c>
    </row>
    <row r="1115" spans="1:9" ht="13.5" x14ac:dyDescent="0.25">
      <c r="A1115" s="3">
        <f>TITRES_STAT!B1118</f>
        <v>43634</v>
      </c>
      <c r="B1115" s="5">
        <f>TITRES_STAT!D1118</f>
        <v>5.5579999999999998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2.0340003477333814E-2</v>
      </c>
      <c r="G1115" s="2">
        <f t="shared" si="156"/>
        <v>2.7712489205835984E-2</v>
      </c>
      <c r="H1115" s="2">
        <f t="shared" si="157"/>
        <v>0.73396522868290026</v>
      </c>
      <c r="I1115" s="2">
        <f t="shared" si="158"/>
        <v>42.328716662929374</v>
      </c>
    </row>
    <row r="1116" spans="1:9" ht="13.5" x14ac:dyDescent="0.25">
      <c r="A1116" s="3">
        <f>TITRES_STAT!B1119</f>
        <v>43635</v>
      </c>
      <c r="B1116" s="5">
        <f>TITRES_STAT!D1119</f>
        <v>5.5579999999999998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1.8887146086095683E-2</v>
      </c>
      <c r="G1116" s="2">
        <f t="shared" si="156"/>
        <v>2.5733025691133414E-2</v>
      </c>
      <c r="H1116" s="2">
        <f t="shared" si="157"/>
        <v>0.73396522868290026</v>
      </c>
      <c r="I1116" s="2">
        <f t="shared" si="158"/>
        <v>42.328716662929374</v>
      </c>
    </row>
    <row r="1117" spans="1:9" ht="13.5" x14ac:dyDescent="0.25">
      <c r="A1117" s="3">
        <f>TITRES_STAT!B1120</f>
        <v>43636</v>
      </c>
      <c r="B1117" s="5">
        <f>TITRES_STAT!D1120</f>
        <v>5.5270000000000001</v>
      </c>
      <c r="C1117" s="2">
        <f t="shared" si="153"/>
        <v>-3.0999999999999694E-2</v>
      </c>
      <c r="D1117" s="2">
        <f t="shared" si="154"/>
        <v>0</v>
      </c>
      <c r="E1117" s="2">
        <f t="shared" si="155"/>
        <v>3.0999999999999694E-2</v>
      </c>
      <c r="F1117" s="2">
        <f t="shared" ref="F1117:G1132" si="159">((F1116*13)+D1117)/14</f>
        <v>1.7538064222803136E-2</v>
      </c>
      <c r="G1117" s="2">
        <f t="shared" si="159"/>
        <v>2.610923814176672E-2</v>
      </c>
      <c r="H1117" s="2">
        <f t="shared" si="157"/>
        <v>0.67171872758507067</v>
      </c>
      <c r="I1117" s="2">
        <f t="shared" si="158"/>
        <v>40.181324555442487</v>
      </c>
    </row>
    <row r="1118" spans="1:9" ht="13.5" x14ac:dyDescent="0.25">
      <c r="A1118" s="3">
        <f>TITRES_STAT!B1121</f>
        <v>43637</v>
      </c>
      <c r="B1118" s="5">
        <f>TITRES_STAT!D1121</f>
        <v>5.5270000000000001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1.628534534974577E-2</v>
      </c>
      <c r="G1118" s="2">
        <f t="shared" si="159"/>
        <v>2.4244292560211954E-2</v>
      </c>
      <c r="H1118" s="2">
        <f t="shared" si="157"/>
        <v>0.67171872758507067</v>
      </c>
      <c r="I1118" s="2">
        <f t="shared" si="158"/>
        <v>40.181324555442487</v>
      </c>
    </row>
    <row r="1119" spans="1:9" ht="13.5" x14ac:dyDescent="0.25">
      <c r="A1119" s="3">
        <f>TITRES_STAT!B1122</f>
        <v>43640</v>
      </c>
      <c r="B1119" s="5">
        <f>TITRES_STAT!D1122</f>
        <v>5.67</v>
      </c>
      <c r="C1119" s="2">
        <f t="shared" si="153"/>
        <v>0.14299999999999979</v>
      </c>
      <c r="D1119" s="2">
        <f t="shared" si="154"/>
        <v>0.14299999999999979</v>
      </c>
      <c r="E1119" s="2">
        <f t="shared" si="155"/>
        <v>0</v>
      </c>
      <c r="F1119" s="2">
        <f t="shared" si="159"/>
        <v>2.5336392110478199E-2</v>
      </c>
      <c r="G1119" s="2">
        <f t="shared" si="159"/>
        <v>2.2512557377339672E-2</v>
      </c>
      <c r="H1119" s="2">
        <f t="shared" si="157"/>
        <v>1.1254337606255651</v>
      </c>
      <c r="I1119" s="2">
        <f t="shared" si="158"/>
        <v>52.950780281871666</v>
      </c>
    </row>
    <row r="1120" spans="1:9" ht="13.5" x14ac:dyDescent="0.25">
      <c r="A1120" s="3">
        <f>TITRES_STAT!B1123</f>
        <v>43641</v>
      </c>
      <c r="B1120" s="5">
        <f>TITRES_STAT!D1123</f>
        <v>5.7069999999999999</v>
      </c>
      <c r="C1120" s="2">
        <f t="shared" si="153"/>
        <v>3.6999999999999922E-2</v>
      </c>
      <c r="D1120" s="2">
        <f t="shared" si="154"/>
        <v>3.6999999999999922E-2</v>
      </c>
      <c r="E1120" s="2">
        <f t="shared" si="155"/>
        <v>0</v>
      </c>
      <c r="F1120" s="2">
        <f t="shared" si="159"/>
        <v>2.6169506959729749E-2</v>
      </c>
      <c r="G1120" s="2">
        <f t="shared" si="159"/>
        <v>2.0904517564672553E-2</v>
      </c>
      <c r="H1120" s="2">
        <f t="shared" si="157"/>
        <v>1.2518589285195814</v>
      </c>
      <c r="I1120" s="2">
        <f t="shared" si="158"/>
        <v>55.59224481893186</v>
      </c>
    </row>
    <row r="1121" spans="1:9" ht="13.5" x14ac:dyDescent="0.25">
      <c r="A1121" s="3">
        <f>TITRES_STAT!B1124</f>
        <v>43642</v>
      </c>
      <c r="B1121" s="5">
        <f>TITRES_STAT!D1124</f>
        <v>5.5890000000000004</v>
      </c>
      <c r="C1121" s="2">
        <f t="shared" si="153"/>
        <v>-0.11799999999999944</v>
      </c>
      <c r="D1121" s="2">
        <f t="shared" si="154"/>
        <v>0</v>
      </c>
      <c r="E1121" s="2">
        <f t="shared" si="155"/>
        <v>0.11799999999999944</v>
      </c>
      <c r="F1121" s="2">
        <f t="shared" si="159"/>
        <v>2.4300256462606196E-2</v>
      </c>
      <c r="G1121" s="2">
        <f t="shared" si="159"/>
        <v>2.7839909167195899E-2</v>
      </c>
      <c r="H1121" s="2">
        <f t="shared" si="157"/>
        <v>0.87285688745132406</v>
      </c>
      <c r="I1121" s="2">
        <f t="shared" si="158"/>
        <v>46.605637264636421</v>
      </c>
    </row>
    <row r="1122" spans="1:9" ht="13.5" x14ac:dyDescent="0.25">
      <c r="A1122" s="3">
        <f>TITRES_STAT!B1125</f>
        <v>43643</v>
      </c>
      <c r="B1122" s="5">
        <f>TITRES_STAT!D1125</f>
        <v>5.5890000000000004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2.2564523858134324E-2</v>
      </c>
      <c r="G1122" s="2">
        <f t="shared" si="159"/>
        <v>2.5851344226681904E-2</v>
      </c>
      <c r="H1122" s="2">
        <f t="shared" si="157"/>
        <v>0.87285688745132406</v>
      </c>
      <c r="I1122" s="2">
        <f t="shared" si="158"/>
        <v>46.605637264636421</v>
      </c>
    </row>
    <row r="1123" spans="1:9" ht="13.5" x14ac:dyDescent="0.25">
      <c r="A1123" s="3">
        <f>TITRES_STAT!B1126</f>
        <v>43644</v>
      </c>
      <c r="B1123" s="5">
        <f>TITRES_STAT!D1126</f>
        <v>5.7069999999999999</v>
      </c>
      <c r="C1123" s="2">
        <f t="shared" si="153"/>
        <v>0.11799999999999944</v>
      </c>
      <c r="D1123" s="2">
        <f t="shared" si="154"/>
        <v>0.11799999999999944</v>
      </c>
      <c r="E1123" s="2">
        <f t="shared" si="155"/>
        <v>0</v>
      </c>
      <c r="F1123" s="2">
        <f t="shared" si="159"/>
        <v>2.938134358255326E-2</v>
      </c>
      <c r="G1123" s="2">
        <f t="shared" si="159"/>
        <v>2.4004819639061765E-2</v>
      </c>
      <c r="H1123" s="2">
        <f t="shared" si="157"/>
        <v>1.2239768523293781</v>
      </c>
      <c r="I1123" s="2">
        <f t="shared" si="158"/>
        <v>55.03550322690603</v>
      </c>
    </row>
    <row r="1124" spans="1:9" ht="13.5" x14ac:dyDescent="0.25">
      <c r="A1124" s="3">
        <f>TITRES_STAT!B1127</f>
        <v>43647</v>
      </c>
      <c r="B1124" s="5">
        <f>TITRES_STAT!D1127</f>
        <v>5.7069999999999999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2.7282676183799457E-2</v>
      </c>
      <c r="G1124" s="2">
        <f t="shared" si="159"/>
        <v>2.2290189664843068E-2</v>
      </c>
      <c r="H1124" s="2">
        <f t="shared" si="157"/>
        <v>1.2239768523293784</v>
      </c>
      <c r="I1124" s="2">
        <f t="shared" si="158"/>
        <v>55.03550322690603</v>
      </c>
    </row>
    <row r="1125" spans="1:9" ht="13.5" x14ac:dyDescent="0.25">
      <c r="A1125" s="3">
        <f>TITRES_STAT!B1128</f>
        <v>43648</v>
      </c>
      <c r="B1125" s="5">
        <f>TITRES_STAT!D1128</f>
        <v>5.5890000000000004</v>
      </c>
      <c r="C1125" s="2">
        <f t="shared" si="153"/>
        <v>-0.11799999999999944</v>
      </c>
      <c r="D1125" s="2">
        <f t="shared" si="154"/>
        <v>0</v>
      </c>
      <c r="E1125" s="2">
        <f t="shared" si="155"/>
        <v>0.11799999999999944</v>
      </c>
      <c r="F1125" s="2">
        <f t="shared" si="159"/>
        <v>2.5333913599242353E-2</v>
      </c>
      <c r="G1125" s="2">
        <f t="shared" si="159"/>
        <v>2.9126604688782809E-2</v>
      </c>
      <c r="H1125" s="2">
        <f t="shared" si="157"/>
        <v>0.86978602105994551</v>
      </c>
      <c r="I1125" s="2">
        <f t="shared" si="158"/>
        <v>46.517944367071514</v>
      </c>
    </row>
    <row r="1126" spans="1:9" ht="13.5" x14ac:dyDescent="0.25">
      <c r="A1126" s="3">
        <f>TITRES_STAT!B1129</f>
        <v>43649</v>
      </c>
      <c r="B1126" s="5">
        <f>TITRES_STAT!D1129</f>
        <v>5.7069999999999999</v>
      </c>
      <c r="C1126" s="2">
        <f t="shared" si="153"/>
        <v>0.11799999999999944</v>
      </c>
      <c r="D1126" s="2">
        <f t="shared" si="154"/>
        <v>0.11799999999999944</v>
      </c>
      <c r="E1126" s="2">
        <f t="shared" si="155"/>
        <v>0</v>
      </c>
      <c r="F1126" s="2">
        <f t="shared" si="159"/>
        <v>3.1952919770725001E-2</v>
      </c>
      <c r="G1126" s="2">
        <f t="shared" si="159"/>
        <v>2.7046132925298321E-2</v>
      </c>
      <c r="H1126" s="2">
        <f t="shared" si="157"/>
        <v>1.1814228621510983</v>
      </c>
      <c r="I1126" s="2">
        <f t="shared" si="158"/>
        <v>54.158360703440081</v>
      </c>
    </row>
    <row r="1127" spans="1:9" ht="13.5" x14ac:dyDescent="0.25">
      <c r="A1127" s="3">
        <f>TITRES_STAT!B1130</f>
        <v>43650</v>
      </c>
      <c r="B1127" s="5">
        <f>TITRES_STAT!D1130</f>
        <v>5.7069999999999999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2.9670568358530356E-2</v>
      </c>
      <c r="G1127" s="2">
        <f t="shared" si="159"/>
        <v>2.5114266287777014E-2</v>
      </c>
      <c r="H1127" s="2">
        <f t="shared" si="157"/>
        <v>1.1814228621510983</v>
      </c>
      <c r="I1127" s="2">
        <f t="shared" si="158"/>
        <v>54.158360703440081</v>
      </c>
    </row>
    <row r="1128" spans="1:9" ht="13.5" x14ac:dyDescent="0.25">
      <c r="A1128" s="3">
        <f>TITRES_STAT!B1131</f>
        <v>43651</v>
      </c>
      <c r="B1128" s="5">
        <f>TITRES_STAT!D1131</f>
        <v>5.7069999999999999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2.7551242047206759E-2</v>
      </c>
      <c r="G1128" s="2">
        <f t="shared" si="159"/>
        <v>2.3320390124364369E-2</v>
      </c>
      <c r="H1128" s="2">
        <f t="shared" si="157"/>
        <v>1.1814228621510983</v>
      </c>
      <c r="I1128" s="2">
        <f t="shared" si="158"/>
        <v>54.158360703440081</v>
      </c>
    </row>
    <row r="1129" spans="1:9" ht="13.5" x14ac:dyDescent="0.25">
      <c r="A1129" s="3">
        <f>TITRES_STAT!B1132</f>
        <v>43654</v>
      </c>
      <c r="B1129" s="5">
        <f>TITRES_STAT!D1132</f>
        <v>5.7069999999999999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2.5583296186691994E-2</v>
      </c>
      <c r="G1129" s="2">
        <f t="shared" si="159"/>
        <v>2.1654647972624057E-2</v>
      </c>
      <c r="H1129" s="2">
        <f t="shared" si="157"/>
        <v>1.1814228621510985</v>
      </c>
      <c r="I1129" s="2">
        <f t="shared" si="158"/>
        <v>54.158360703440081</v>
      </c>
    </row>
    <row r="1130" spans="1:9" ht="13.5" x14ac:dyDescent="0.25">
      <c r="A1130" s="3">
        <f>TITRES_STAT!B1133</f>
        <v>43655</v>
      </c>
      <c r="B1130" s="5">
        <f>TITRES_STAT!D1133</f>
        <v>5.5960000000000001</v>
      </c>
      <c r="C1130" s="2">
        <f t="shared" si="153"/>
        <v>-0.11099999999999977</v>
      </c>
      <c r="D1130" s="2">
        <f t="shared" si="154"/>
        <v>0</v>
      </c>
      <c r="E1130" s="2">
        <f t="shared" si="155"/>
        <v>0.11099999999999977</v>
      </c>
      <c r="F1130" s="2">
        <f t="shared" si="159"/>
        <v>2.3755917887642565E-2</v>
      </c>
      <c r="G1130" s="2">
        <f t="shared" si="159"/>
        <v>2.803645883172232E-2</v>
      </c>
      <c r="H1130" s="2">
        <f t="shared" si="157"/>
        <v>0.84732233946619306</v>
      </c>
      <c r="I1130" s="2">
        <f t="shared" si="158"/>
        <v>45.867595565971314</v>
      </c>
    </row>
    <row r="1131" spans="1:9" ht="13.5" x14ac:dyDescent="0.25">
      <c r="A1131" s="3">
        <f>TITRES_STAT!B1134</f>
        <v>43656</v>
      </c>
      <c r="B1131" s="5">
        <f>TITRES_STAT!D1134</f>
        <v>5.5960000000000001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2.2059066609953808E-2</v>
      </c>
      <c r="G1131" s="2">
        <f t="shared" si="159"/>
        <v>2.6033854629456437E-2</v>
      </c>
      <c r="H1131" s="2">
        <f t="shared" si="157"/>
        <v>0.84732233946619306</v>
      </c>
      <c r="I1131" s="2">
        <f t="shared" si="158"/>
        <v>45.867595565971314</v>
      </c>
    </row>
    <row r="1132" spans="1:9" ht="13.5" x14ac:dyDescent="0.25">
      <c r="A1132" s="3">
        <f>TITRES_STAT!B1135</f>
        <v>43657</v>
      </c>
      <c r="B1132" s="5">
        <f>TITRES_STAT!D1135</f>
        <v>5.5960000000000001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2.048341899495711E-2</v>
      </c>
      <c r="G1132" s="2">
        <f t="shared" si="159"/>
        <v>2.4174293584495264E-2</v>
      </c>
      <c r="H1132" s="2">
        <f t="shared" si="157"/>
        <v>0.84732233946619306</v>
      </c>
      <c r="I1132" s="2">
        <f t="shared" si="158"/>
        <v>45.867595565971314</v>
      </c>
    </row>
    <row r="1133" spans="1:9" ht="13.5" x14ac:dyDescent="0.25">
      <c r="A1133" s="3">
        <f>TITRES_STAT!B1136</f>
        <v>43658</v>
      </c>
      <c r="B1133" s="5">
        <f>TITRES_STAT!D1136</f>
        <v>5.5890000000000004</v>
      </c>
      <c r="C1133" s="2">
        <f t="shared" si="153"/>
        <v>-6.9999999999996732E-3</v>
      </c>
      <c r="D1133" s="2">
        <f t="shared" si="154"/>
        <v>0</v>
      </c>
      <c r="E1133" s="2">
        <f t="shared" si="155"/>
        <v>6.9999999999996732E-3</v>
      </c>
      <c r="F1133" s="2">
        <f t="shared" ref="F1133:G1148" si="160">((F1132*13)+D1133)/14</f>
        <v>1.902031763817446E-2</v>
      </c>
      <c r="G1133" s="2">
        <f t="shared" si="160"/>
        <v>2.2947558328459867E-2</v>
      </c>
      <c r="H1133" s="2">
        <f t="shared" si="157"/>
        <v>0.82886019357384999</v>
      </c>
      <c r="I1133" s="2">
        <f t="shared" si="158"/>
        <v>45.321134796757789</v>
      </c>
    </row>
    <row r="1134" spans="1:9" ht="13.5" x14ac:dyDescent="0.25">
      <c r="A1134" s="3">
        <f>TITRES_STAT!B1137</f>
        <v>43661</v>
      </c>
      <c r="B1134" s="5">
        <f>TITRES_STAT!D1137</f>
        <v>5.5890000000000004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1.7661723521162E-2</v>
      </c>
      <c r="G1134" s="2">
        <f t="shared" si="160"/>
        <v>2.1308447019284162E-2</v>
      </c>
      <c r="H1134" s="2">
        <f t="shared" si="157"/>
        <v>0.8288601935738501</v>
      </c>
      <c r="I1134" s="2">
        <f t="shared" si="158"/>
        <v>45.321134796757789</v>
      </c>
    </row>
    <row r="1135" spans="1:9" ht="13.5" x14ac:dyDescent="0.25">
      <c r="A1135" s="3">
        <f>TITRES_STAT!B1138</f>
        <v>43662</v>
      </c>
      <c r="B1135" s="5">
        <f>TITRES_STAT!D1138</f>
        <v>5.5890000000000004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1.6400171841079E-2</v>
      </c>
      <c r="G1135" s="2">
        <f t="shared" si="160"/>
        <v>1.9786415089335294E-2</v>
      </c>
      <c r="H1135" s="2">
        <f t="shared" si="157"/>
        <v>0.8288601935738501</v>
      </c>
      <c r="I1135" s="2">
        <f t="shared" si="158"/>
        <v>45.321134796757789</v>
      </c>
    </row>
    <row r="1136" spans="1:9" ht="13.5" x14ac:dyDescent="0.25">
      <c r="A1136" s="3">
        <f>TITRES_STAT!B1139</f>
        <v>43663</v>
      </c>
      <c r="B1136" s="5">
        <f>TITRES_STAT!D1139</f>
        <v>5.5890000000000004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1.5228730995287642E-2</v>
      </c>
      <c r="G1136" s="2">
        <f t="shared" si="160"/>
        <v>1.8373099725811342E-2</v>
      </c>
      <c r="H1136" s="2">
        <f t="shared" si="157"/>
        <v>0.8288601935738501</v>
      </c>
      <c r="I1136" s="2">
        <f t="shared" si="158"/>
        <v>45.321134796757789</v>
      </c>
    </row>
    <row r="1137" spans="1:9" ht="13.5" x14ac:dyDescent="0.25">
      <c r="A1137" s="3">
        <f>TITRES_STAT!B1140</f>
        <v>43664</v>
      </c>
      <c r="B1137" s="5">
        <f>TITRES_STAT!D1140</f>
        <v>5.4960000000000004</v>
      </c>
      <c r="C1137" s="2">
        <f t="shared" si="153"/>
        <v>-9.2999999999999972E-2</v>
      </c>
      <c r="D1137" s="2">
        <f t="shared" si="154"/>
        <v>0</v>
      </c>
      <c r="E1137" s="2">
        <f t="shared" si="155"/>
        <v>9.2999999999999972E-2</v>
      </c>
      <c r="F1137" s="2">
        <f t="shared" si="160"/>
        <v>1.4140964495624238E-2</v>
      </c>
      <c r="G1137" s="2">
        <f t="shared" si="160"/>
        <v>2.3703592602539101E-2</v>
      </c>
      <c r="H1137" s="2">
        <f t="shared" si="157"/>
        <v>0.59657473585288823</v>
      </c>
      <c r="I1137" s="2">
        <f t="shared" si="158"/>
        <v>37.365913568349107</v>
      </c>
    </row>
    <row r="1138" spans="1:9" ht="13.5" x14ac:dyDescent="0.25">
      <c r="A1138" s="3">
        <f>TITRES_STAT!B1141</f>
        <v>43665</v>
      </c>
      <c r="B1138" s="5">
        <f>TITRES_STAT!D1141</f>
        <v>5.4960000000000004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1.3130895603079649E-2</v>
      </c>
      <c r="G1138" s="2">
        <f t="shared" si="160"/>
        <v>2.2010478845214877E-2</v>
      </c>
      <c r="H1138" s="2">
        <f t="shared" si="157"/>
        <v>0.59657473585288823</v>
      </c>
      <c r="I1138" s="2">
        <f t="shared" si="158"/>
        <v>37.365913568349107</v>
      </c>
    </row>
    <row r="1139" spans="1:9" ht="13.5" x14ac:dyDescent="0.25">
      <c r="A1139" s="3">
        <f>TITRES_STAT!B1142</f>
        <v>43668</v>
      </c>
      <c r="B1139" s="5">
        <f>TITRES_STAT!D1142</f>
        <v>5.4960000000000004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1.219297448857396E-2</v>
      </c>
      <c r="G1139" s="2">
        <f t="shared" si="160"/>
        <v>2.0438301784842385E-2</v>
      </c>
      <c r="H1139" s="2">
        <f t="shared" si="157"/>
        <v>0.59657473585288823</v>
      </c>
      <c r="I1139" s="2">
        <f t="shared" si="158"/>
        <v>37.365913568349107</v>
      </c>
    </row>
    <row r="1140" spans="1:9" ht="13.5" x14ac:dyDescent="0.25">
      <c r="A1140" s="3">
        <f>TITRES_STAT!B1143</f>
        <v>43669</v>
      </c>
      <c r="B1140" s="5">
        <f>TITRES_STAT!D1143</f>
        <v>5.4960000000000004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1.1322047739390105E-2</v>
      </c>
      <c r="G1140" s="2">
        <f t="shared" si="160"/>
        <v>1.897842308592507E-2</v>
      </c>
      <c r="H1140" s="2">
        <f t="shared" si="157"/>
        <v>0.59657473585288823</v>
      </c>
      <c r="I1140" s="2">
        <f t="shared" si="158"/>
        <v>37.365913568349107</v>
      </c>
    </row>
    <row r="1141" spans="1:9" ht="13.5" x14ac:dyDescent="0.25">
      <c r="A1141" s="3">
        <f>TITRES_STAT!B1144</f>
        <v>43670</v>
      </c>
      <c r="B1141" s="5">
        <f>TITRES_STAT!D1144</f>
        <v>5.6509999999999998</v>
      </c>
      <c r="C1141" s="2">
        <f t="shared" si="153"/>
        <v>0.15499999999999936</v>
      </c>
      <c r="D1141" s="2">
        <f t="shared" si="154"/>
        <v>0.15499999999999936</v>
      </c>
      <c r="E1141" s="2">
        <f t="shared" si="155"/>
        <v>0</v>
      </c>
      <c r="F1141" s="2">
        <f t="shared" si="160"/>
        <v>2.1584758615147907E-2</v>
      </c>
      <c r="G1141" s="2">
        <f t="shared" si="160"/>
        <v>1.7622821436930423E-2</v>
      </c>
      <c r="H1141" s="2">
        <f t="shared" si="157"/>
        <v>1.2248185508998486</v>
      </c>
      <c r="I1141" s="2">
        <f t="shared" si="158"/>
        <v>55.052514300748669</v>
      </c>
    </row>
    <row r="1142" spans="1:9" ht="13.5" x14ac:dyDescent="0.25">
      <c r="A1142" s="3">
        <f>TITRES_STAT!B1145</f>
        <v>43672</v>
      </c>
      <c r="B1142" s="5">
        <f>TITRES_STAT!D1145</f>
        <v>5.6020000000000003</v>
      </c>
      <c r="C1142" s="2">
        <f t="shared" si="153"/>
        <v>-4.8999999999999488E-2</v>
      </c>
      <c r="D1142" s="2">
        <f t="shared" si="154"/>
        <v>0</v>
      </c>
      <c r="E1142" s="2">
        <f t="shared" si="155"/>
        <v>4.8999999999999488E-2</v>
      </c>
      <c r="F1142" s="2">
        <f t="shared" si="160"/>
        <v>2.004299014263734E-2</v>
      </c>
      <c r="G1142" s="2">
        <f t="shared" si="160"/>
        <v>1.9864048477149645E-2</v>
      </c>
      <c r="H1142" s="2">
        <f t="shared" si="157"/>
        <v>1.0090083180019187</v>
      </c>
      <c r="I1142" s="2">
        <f t="shared" si="158"/>
        <v>50.224198126040562</v>
      </c>
    </row>
    <row r="1143" spans="1:9" ht="13.5" x14ac:dyDescent="0.25">
      <c r="A1143" s="3">
        <f>TITRES_STAT!B1146</f>
        <v>43675</v>
      </c>
      <c r="B1143" s="5">
        <f>TITRES_STAT!D1146</f>
        <v>5.6020000000000003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1.8611347989591815E-2</v>
      </c>
      <c r="G1143" s="2">
        <f t="shared" si="160"/>
        <v>1.8445187871638957E-2</v>
      </c>
      <c r="H1143" s="2">
        <f t="shared" si="157"/>
        <v>1.0090083180019187</v>
      </c>
      <c r="I1143" s="2">
        <f t="shared" si="158"/>
        <v>50.224198126040562</v>
      </c>
    </row>
    <row r="1144" spans="1:9" ht="13.5" x14ac:dyDescent="0.25">
      <c r="A1144" s="3">
        <f>TITRES_STAT!B1147</f>
        <v>43676</v>
      </c>
      <c r="B1144" s="5">
        <f>TITRES_STAT!D1147</f>
        <v>5.6020000000000003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1.7281965990335258E-2</v>
      </c>
      <c r="G1144" s="2">
        <f t="shared" si="160"/>
        <v>1.7127674452236175E-2</v>
      </c>
      <c r="H1144" s="2">
        <f t="shared" si="157"/>
        <v>1.0090083180019187</v>
      </c>
      <c r="I1144" s="2">
        <f t="shared" si="158"/>
        <v>50.224198126040562</v>
      </c>
    </row>
    <row r="1145" spans="1:9" ht="13.5" x14ac:dyDescent="0.25">
      <c r="A1145" s="3">
        <f>TITRES_STAT!B1148</f>
        <v>43677</v>
      </c>
      <c r="B1145" s="5">
        <f>TITRES_STAT!D1148</f>
        <v>5.6020000000000003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1.6047539848168455E-2</v>
      </c>
      <c r="G1145" s="2">
        <f t="shared" si="160"/>
        <v>1.5904269134219304E-2</v>
      </c>
      <c r="H1145" s="2">
        <f t="shared" si="157"/>
        <v>1.0090083180019189</v>
      </c>
      <c r="I1145" s="2">
        <f t="shared" si="158"/>
        <v>50.224198126040562</v>
      </c>
    </row>
    <row r="1146" spans="1:9" ht="13.5" x14ac:dyDescent="0.25">
      <c r="A1146" s="3">
        <f>TITRES_STAT!B1149</f>
        <v>43678</v>
      </c>
      <c r="B1146" s="5">
        <f>TITRES_STAT!D1149</f>
        <v>5.7140000000000004</v>
      </c>
      <c r="C1146" s="2">
        <f t="shared" si="153"/>
        <v>0.1120000000000001</v>
      </c>
      <c r="D1146" s="2">
        <f t="shared" si="154"/>
        <v>0.1120000000000001</v>
      </c>
      <c r="E1146" s="2">
        <f t="shared" si="155"/>
        <v>0</v>
      </c>
      <c r="F1146" s="2">
        <f t="shared" si="160"/>
        <v>2.2901287001870718E-2</v>
      </c>
      <c r="G1146" s="2">
        <f t="shared" si="160"/>
        <v>1.4768249910346498E-2</v>
      </c>
      <c r="H1146" s="2">
        <f t="shared" si="157"/>
        <v>1.5507109603979745</v>
      </c>
      <c r="I1146" s="2">
        <f t="shared" si="158"/>
        <v>60.795244324979294</v>
      </c>
    </row>
    <row r="1147" spans="1:9" ht="13.5" x14ac:dyDescent="0.25">
      <c r="A1147" s="3">
        <f>TITRES_STAT!B1150</f>
        <v>43679</v>
      </c>
      <c r="B1147" s="5">
        <f>TITRES_STAT!D1150</f>
        <v>5.7140000000000004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2.1265480787451382E-2</v>
      </c>
      <c r="G1147" s="2">
        <f t="shared" si="160"/>
        <v>1.371337491675032E-2</v>
      </c>
      <c r="H1147" s="2">
        <f t="shared" si="157"/>
        <v>1.5507109603979745</v>
      </c>
      <c r="I1147" s="2">
        <f t="shared" si="158"/>
        <v>60.795244324979294</v>
      </c>
    </row>
    <row r="1148" spans="1:9" ht="13.5" x14ac:dyDescent="0.25">
      <c r="A1148" s="3">
        <f>TITRES_STAT!B1151</f>
        <v>43682</v>
      </c>
      <c r="B1148" s="5">
        <f>TITRES_STAT!D1151</f>
        <v>5.7140000000000004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1.9746517874061998E-2</v>
      </c>
      <c r="G1148" s="2">
        <f t="shared" si="160"/>
        <v>1.273384813698244E-2</v>
      </c>
      <c r="H1148" s="2">
        <f t="shared" si="157"/>
        <v>1.5507109603979745</v>
      </c>
      <c r="I1148" s="2">
        <f t="shared" si="158"/>
        <v>60.795244324979294</v>
      </c>
    </row>
    <row r="1149" spans="1:9" ht="13.5" x14ac:dyDescent="0.25">
      <c r="A1149" s="3">
        <f>TITRES_STAT!B1152</f>
        <v>43683</v>
      </c>
      <c r="B1149" s="5">
        <f>TITRES_STAT!D1152</f>
        <v>5.5460000000000003</v>
      </c>
      <c r="C1149" s="2">
        <f t="shared" si="153"/>
        <v>-0.16800000000000015</v>
      </c>
      <c r="D1149" s="2">
        <f t="shared" si="154"/>
        <v>0</v>
      </c>
      <c r="E1149" s="2">
        <f t="shared" si="155"/>
        <v>0.16800000000000015</v>
      </c>
      <c r="F1149" s="2">
        <f t="shared" ref="F1149:G1164" si="161">((F1148*13)+D1149)/14</f>
        <v>1.8336052311628999E-2</v>
      </c>
      <c r="G1149" s="2">
        <f t="shared" si="161"/>
        <v>2.3824287555769423E-2</v>
      </c>
      <c r="H1149" s="2">
        <f t="shared" si="157"/>
        <v>0.7696369626460724</v>
      </c>
      <c r="I1149" s="2">
        <f t="shared" si="158"/>
        <v>43.491234580411501</v>
      </c>
    </row>
    <row r="1150" spans="1:9" ht="13.5" x14ac:dyDescent="0.25">
      <c r="A1150" s="3">
        <f>TITRES_STAT!B1153</f>
        <v>43684</v>
      </c>
      <c r="B1150" s="5">
        <f>TITRES_STAT!D1153</f>
        <v>5.5890000000000004</v>
      </c>
      <c r="C1150" s="2">
        <f t="shared" si="153"/>
        <v>4.3000000000000149E-2</v>
      </c>
      <c r="D1150" s="2">
        <f t="shared" si="154"/>
        <v>4.3000000000000149E-2</v>
      </c>
      <c r="E1150" s="2">
        <f t="shared" si="155"/>
        <v>0</v>
      </c>
      <c r="F1150" s="2">
        <f t="shared" si="161"/>
        <v>2.0097762860798365E-2</v>
      </c>
      <c r="G1150" s="2">
        <f t="shared" si="161"/>
        <v>2.212255273035732E-2</v>
      </c>
      <c r="H1150" s="2">
        <f t="shared" si="157"/>
        <v>0.90847394989907881</v>
      </c>
      <c r="I1150" s="2">
        <f t="shared" si="158"/>
        <v>47.602114241439835</v>
      </c>
    </row>
    <row r="1151" spans="1:9" ht="13.5" x14ac:dyDescent="0.25">
      <c r="A1151" s="3">
        <f>TITRES_STAT!B1154</f>
        <v>43685</v>
      </c>
      <c r="B1151" s="5">
        <f>TITRES_STAT!D1154</f>
        <v>5.5460000000000003</v>
      </c>
      <c r="C1151" s="2">
        <f t="shared" si="153"/>
        <v>-4.3000000000000149E-2</v>
      </c>
      <c r="D1151" s="2">
        <f t="shared" si="154"/>
        <v>0</v>
      </c>
      <c r="E1151" s="2">
        <f t="shared" si="155"/>
        <v>4.3000000000000149E-2</v>
      </c>
      <c r="F1151" s="2">
        <f t="shared" si="161"/>
        <v>1.866220837074134E-2</v>
      </c>
      <c r="G1151" s="2">
        <f t="shared" si="161"/>
        <v>2.3613798963903237E-2</v>
      </c>
      <c r="H1151" s="2">
        <f t="shared" si="157"/>
        <v>0.79030944572997142</v>
      </c>
      <c r="I1151" s="2">
        <f t="shared" si="158"/>
        <v>44.143734347987795</v>
      </c>
    </row>
    <row r="1152" spans="1:9" ht="13.5" x14ac:dyDescent="0.25">
      <c r="A1152" s="3">
        <f>TITRES_STAT!B1155</f>
        <v>43686</v>
      </c>
      <c r="B1152" s="5">
        <f>TITRES_STAT!D1155</f>
        <v>5.5460000000000003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1.7329193487116958E-2</v>
      </c>
      <c r="G1152" s="2">
        <f t="shared" si="161"/>
        <v>2.1927099037910149E-2</v>
      </c>
      <c r="H1152" s="2">
        <f t="shared" si="157"/>
        <v>0.7903094457299713</v>
      </c>
      <c r="I1152" s="2">
        <f t="shared" si="158"/>
        <v>44.143734347987795</v>
      </c>
    </row>
    <row r="1153" spans="1:9" ht="13.5" x14ac:dyDescent="0.25">
      <c r="A1153" s="3">
        <f>TITRES_STAT!B1156</f>
        <v>43691</v>
      </c>
      <c r="B1153" s="5">
        <f>TITRES_STAT!D1156</f>
        <v>5.5460000000000003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1.609139395232289E-2</v>
      </c>
      <c r="G1153" s="2">
        <f t="shared" si="161"/>
        <v>2.0360877678059424E-2</v>
      </c>
      <c r="H1153" s="2">
        <f t="shared" si="157"/>
        <v>0.79030944572997142</v>
      </c>
      <c r="I1153" s="2">
        <f t="shared" si="158"/>
        <v>44.143734347987795</v>
      </c>
    </row>
    <row r="1154" spans="1:9" ht="13.5" x14ac:dyDescent="0.25">
      <c r="A1154" s="3">
        <f>TITRES_STAT!B1157</f>
        <v>43692</v>
      </c>
      <c r="B1154" s="5">
        <f>TITRES_STAT!D1157</f>
        <v>5.5460000000000003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1.4942008670014112E-2</v>
      </c>
      <c r="G1154" s="2">
        <f t="shared" si="161"/>
        <v>1.8906529272483753E-2</v>
      </c>
      <c r="H1154" s="2">
        <f t="shared" si="157"/>
        <v>0.7903094457299713</v>
      </c>
      <c r="I1154" s="2">
        <f t="shared" si="158"/>
        <v>44.143734347987795</v>
      </c>
    </row>
    <row r="1155" spans="1:9" ht="13.5" x14ac:dyDescent="0.25">
      <c r="A1155" s="3">
        <f>TITRES_STAT!B1158</f>
        <v>43693</v>
      </c>
      <c r="B1155" s="5">
        <f>TITRES_STAT!D1158</f>
        <v>5.5460000000000003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1.3874722336441674E-2</v>
      </c>
      <c r="G1155" s="2">
        <f t="shared" si="161"/>
        <v>1.7556062895877769E-2</v>
      </c>
      <c r="H1155" s="2">
        <f t="shared" si="157"/>
        <v>0.7903094457299713</v>
      </c>
      <c r="I1155" s="2">
        <f t="shared" si="158"/>
        <v>44.143734347987795</v>
      </c>
    </row>
    <row r="1156" spans="1:9" ht="13.5" x14ac:dyDescent="0.25">
      <c r="A1156" s="3">
        <f>TITRES_STAT!B1159</f>
        <v>43696</v>
      </c>
      <c r="B1156" s="5">
        <f>TITRES_STAT!D1159</f>
        <v>5.6509999999999998</v>
      </c>
      <c r="C1156" s="2">
        <f t="shared" si="162"/>
        <v>0.10499999999999954</v>
      </c>
      <c r="D1156" s="2">
        <f t="shared" si="163"/>
        <v>0.10499999999999954</v>
      </c>
      <c r="E1156" s="2">
        <f t="shared" si="164"/>
        <v>0</v>
      </c>
      <c r="F1156" s="2">
        <f t="shared" si="161"/>
        <v>2.0383670740981519E-2</v>
      </c>
      <c r="G1156" s="2">
        <f t="shared" si="161"/>
        <v>1.630205840331507E-2</v>
      </c>
      <c r="H1156" s="2">
        <f t="shared" si="157"/>
        <v>1.2503740470489568</v>
      </c>
      <c r="I1156" s="2">
        <f t="shared" si="158"/>
        <v>55.562942911141512</v>
      </c>
    </row>
    <row r="1157" spans="1:9" ht="13.5" x14ac:dyDescent="0.25">
      <c r="A1157" s="3">
        <f>TITRES_STAT!B1160</f>
        <v>43697</v>
      </c>
      <c r="B1157" s="5">
        <f>TITRES_STAT!D1160</f>
        <v>5.6509999999999998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1.892769425948284E-2</v>
      </c>
      <c r="G1157" s="2">
        <f t="shared" si="161"/>
        <v>1.5137625660221135E-2</v>
      </c>
      <c r="H1157" s="2">
        <f t="shared" si="157"/>
        <v>1.250374047048957</v>
      </c>
      <c r="I1157" s="2">
        <f t="shared" si="158"/>
        <v>55.562942911141519</v>
      </c>
    </row>
    <row r="1158" spans="1:9" ht="13.5" x14ac:dyDescent="0.25">
      <c r="A1158" s="3">
        <f>TITRES_STAT!B1161</f>
        <v>43698</v>
      </c>
      <c r="B1158" s="5">
        <f>TITRES_STAT!D1161</f>
        <v>5.6509999999999998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1.757571609809121E-2</v>
      </c>
      <c r="G1158" s="2">
        <f t="shared" si="161"/>
        <v>1.4056366684491053E-2</v>
      </c>
      <c r="H1158" s="2">
        <f t="shared" si="157"/>
        <v>1.2503740470489573</v>
      </c>
      <c r="I1158" s="2">
        <f t="shared" si="158"/>
        <v>55.562942911141533</v>
      </c>
    </row>
    <row r="1159" spans="1:9" ht="13.5" x14ac:dyDescent="0.25">
      <c r="A1159" s="3">
        <f>TITRES_STAT!B1162</f>
        <v>43699</v>
      </c>
      <c r="B1159" s="5">
        <f>TITRES_STAT!D1162</f>
        <v>5.6509999999999998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1.6320307805370408E-2</v>
      </c>
      <c r="G1159" s="2">
        <f t="shared" si="161"/>
        <v>1.3052340492741692E-2</v>
      </c>
      <c r="H1159" s="2">
        <f t="shared" si="157"/>
        <v>1.250374047048957</v>
      </c>
      <c r="I1159" s="2">
        <f t="shared" si="158"/>
        <v>55.562942911141519</v>
      </c>
    </row>
    <row r="1160" spans="1:9" ht="13.5" x14ac:dyDescent="0.25">
      <c r="A1160" s="3">
        <f>TITRES_STAT!B1163</f>
        <v>43700</v>
      </c>
      <c r="B1160" s="5">
        <f>TITRES_STAT!D1163</f>
        <v>5.6509999999999998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1.5154571533558236E-2</v>
      </c>
      <c r="G1160" s="2">
        <f t="shared" si="161"/>
        <v>1.2120030457545856E-2</v>
      </c>
      <c r="H1160" s="2">
        <f t="shared" si="157"/>
        <v>1.2503740470489573</v>
      </c>
      <c r="I1160" s="2">
        <f t="shared" si="158"/>
        <v>55.562942911141533</v>
      </c>
    </row>
    <row r="1161" spans="1:9" ht="13.5" x14ac:dyDescent="0.25">
      <c r="A1161" s="3">
        <f>TITRES_STAT!B1164</f>
        <v>43703</v>
      </c>
      <c r="B1161" s="5">
        <f>TITRES_STAT!D1164</f>
        <v>5.484</v>
      </c>
      <c r="C1161" s="2">
        <f t="shared" si="162"/>
        <v>-0.16699999999999982</v>
      </c>
      <c r="D1161" s="2">
        <f t="shared" si="163"/>
        <v>0</v>
      </c>
      <c r="E1161" s="2">
        <f t="shared" si="164"/>
        <v>0.16699999999999982</v>
      </c>
      <c r="F1161" s="2">
        <f t="shared" si="161"/>
        <v>1.4072102138304076E-2</v>
      </c>
      <c r="G1161" s="2">
        <f t="shared" si="161"/>
        <v>2.3182885424863995E-2</v>
      </c>
      <c r="H1161" s="2">
        <f t="shared" si="157"/>
        <v>0.60700391173962898</v>
      </c>
      <c r="I1161" s="2">
        <f t="shared" si="158"/>
        <v>37.772397895567615</v>
      </c>
    </row>
    <row r="1162" spans="1:9" ht="13.5" x14ac:dyDescent="0.25">
      <c r="A1162" s="3">
        <f>TITRES_STAT!B1165</f>
        <v>43704</v>
      </c>
      <c r="B1162" s="5">
        <f>TITRES_STAT!D1165</f>
        <v>5.484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1.306695198556807E-2</v>
      </c>
      <c r="G1162" s="2">
        <f t="shared" si="161"/>
        <v>2.1526965037373707E-2</v>
      </c>
      <c r="H1162" s="2">
        <f t="shared" si="157"/>
        <v>0.60700391173962909</v>
      </c>
      <c r="I1162" s="2">
        <f t="shared" si="158"/>
        <v>37.772397895567629</v>
      </c>
    </row>
    <row r="1163" spans="1:9" ht="13.5" x14ac:dyDescent="0.25">
      <c r="A1163" s="3">
        <f>TITRES_STAT!B1166</f>
        <v>43705</v>
      </c>
      <c r="B1163" s="5">
        <f>TITRES_STAT!D1166</f>
        <v>5.484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1.2133598272313207E-2</v>
      </c>
      <c r="G1163" s="2">
        <f t="shared" si="161"/>
        <v>1.9989324677561298E-2</v>
      </c>
      <c r="H1163" s="2">
        <f t="shared" si="157"/>
        <v>0.60700391173962909</v>
      </c>
      <c r="I1163" s="2">
        <f t="shared" si="158"/>
        <v>37.772397895567629</v>
      </c>
    </row>
    <row r="1164" spans="1:9" ht="13.5" x14ac:dyDescent="0.25">
      <c r="A1164" s="3">
        <f>TITRES_STAT!B1167</f>
        <v>43706</v>
      </c>
      <c r="B1164" s="5">
        <f>TITRES_STAT!D1167</f>
        <v>5.3840000000000003</v>
      </c>
      <c r="C1164" s="2">
        <f t="shared" si="162"/>
        <v>-9.9999999999999645E-2</v>
      </c>
      <c r="D1164" s="2">
        <f t="shared" si="163"/>
        <v>0</v>
      </c>
      <c r="E1164" s="2">
        <f t="shared" si="164"/>
        <v>9.9999999999999645E-2</v>
      </c>
      <c r="F1164" s="2">
        <f t="shared" si="161"/>
        <v>1.1266912681433693E-2</v>
      </c>
      <c r="G1164" s="2">
        <f t="shared" si="161"/>
        <v>2.5704372914878322E-2</v>
      </c>
      <c r="H1164" s="2">
        <f t="shared" si="157"/>
        <v>0.43832668934366914</v>
      </c>
      <c r="I1164" s="2">
        <f t="shared" si="158"/>
        <v>30.474765753229846</v>
      </c>
    </row>
    <row r="1165" spans="1:9" ht="13.5" x14ac:dyDescent="0.25">
      <c r="A1165" s="3">
        <f>TITRES_STAT!B1168</f>
        <v>43707</v>
      </c>
      <c r="B1165" s="5">
        <f>TITRES_STAT!D1168</f>
        <v>5.391</v>
      </c>
      <c r="C1165" s="2">
        <f t="shared" si="162"/>
        <v>6.9999999999996732E-3</v>
      </c>
      <c r="D1165" s="2">
        <f t="shared" si="163"/>
        <v>6.9999999999996732E-3</v>
      </c>
      <c r="E1165" s="2">
        <f t="shared" si="164"/>
        <v>0</v>
      </c>
      <c r="F1165" s="2">
        <f t="shared" ref="F1165:G1180" si="165">((F1164*13)+D1165)/14</f>
        <v>1.0962133204188405E-2</v>
      </c>
      <c r="G1165" s="2">
        <f t="shared" si="165"/>
        <v>2.3868346278101301E-2</v>
      </c>
      <c r="H1165" s="2">
        <f t="shared" si="157"/>
        <v>0.45927493578580803</v>
      </c>
      <c r="I1165" s="2">
        <f t="shared" si="158"/>
        <v>31.472817391911974</v>
      </c>
    </row>
    <row r="1166" spans="1:9" ht="13.5" x14ac:dyDescent="0.25">
      <c r="A1166" s="3">
        <f>TITRES_STAT!B1169</f>
        <v>43710</v>
      </c>
      <c r="B1166" s="5">
        <f>TITRES_STAT!D1169</f>
        <v>5.4029999999999996</v>
      </c>
      <c r="C1166" s="2">
        <f t="shared" si="162"/>
        <v>1.1999999999999567E-2</v>
      </c>
      <c r="D1166" s="2">
        <f t="shared" si="163"/>
        <v>1.1999999999999567E-2</v>
      </c>
      <c r="E1166" s="2">
        <f t="shared" si="164"/>
        <v>0</v>
      </c>
      <c r="F1166" s="2">
        <f t="shared" si="165"/>
        <v>1.1036266546746346E-2</v>
      </c>
      <c r="G1166" s="2">
        <f t="shared" si="165"/>
        <v>2.2163464401094065E-2</v>
      </c>
      <c r="H1166" s="2">
        <f t="shared" si="157"/>
        <v>0.49794862152514197</v>
      </c>
      <c r="I1166" s="2">
        <f t="shared" si="158"/>
        <v>33.242036099886647</v>
      </c>
    </row>
    <row r="1167" spans="1:9" ht="13.5" x14ac:dyDescent="0.25">
      <c r="A1167" s="3">
        <f>TITRES_STAT!B1170</f>
        <v>43711</v>
      </c>
      <c r="B1167" s="5">
        <f>TITRES_STAT!D1170</f>
        <v>5.4029999999999996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1.0247961793407321E-2</v>
      </c>
      <c r="G1167" s="2">
        <f t="shared" si="165"/>
        <v>2.0580359801015916E-2</v>
      </c>
      <c r="H1167" s="2">
        <f t="shared" si="157"/>
        <v>0.49794862152514197</v>
      </c>
      <c r="I1167" s="2">
        <f t="shared" si="158"/>
        <v>33.242036099886647</v>
      </c>
    </row>
    <row r="1168" spans="1:9" ht="13.5" x14ac:dyDescent="0.25">
      <c r="A1168" s="3">
        <f>TITRES_STAT!B1171</f>
        <v>43712</v>
      </c>
      <c r="B1168" s="5">
        <f>TITRES_STAT!D1171</f>
        <v>5.6449999999999996</v>
      </c>
      <c r="C1168" s="2">
        <f t="shared" si="162"/>
        <v>0.24199999999999999</v>
      </c>
      <c r="D1168" s="2">
        <f t="shared" si="163"/>
        <v>0.24199999999999999</v>
      </c>
      <c r="E1168" s="2">
        <f t="shared" si="164"/>
        <v>0</v>
      </c>
      <c r="F1168" s="2">
        <f t="shared" si="165"/>
        <v>2.6801678808163941E-2</v>
      </c>
      <c r="G1168" s="2">
        <f t="shared" si="165"/>
        <v>1.9110334100943351E-2</v>
      </c>
      <c r="H1168" s="2">
        <f t="shared" si="157"/>
        <v>1.4024704469630869</v>
      </c>
      <c r="I1168" s="2">
        <f t="shared" si="158"/>
        <v>58.37617893430992</v>
      </c>
    </row>
    <row r="1169" spans="1:9" ht="13.5" x14ac:dyDescent="0.25">
      <c r="A1169" s="3">
        <f>TITRES_STAT!B1172</f>
        <v>43713</v>
      </c>
      <c r="B1169" s="5">
        <f>TITRES_STAT!D1172</f>
        <v>5.7140000000000004</v>
      </c>
      <c r="C1169" s="2">
        <f t="shared" si="162"/>
        <v>6.9000000000000838E-2</v>
      </c>
      <c r="D1169" s="2">
        <f t="shared" si="163"/>
        <v>6.9000000000000838E-2</v>
      </c>
      <c r="E1169" s="2">
        <f t="shared" si="164"/>
        <v>0</v>
      </c>
      <c r="F1169" s="2">
        <f t="shared" si="165"/>
        <v>2.9815844607580862E-2</v>
      </c>
      <c r="G1169" s="2">
        <f t="shared" si="165"/>
        <v>1.7745310236590255E-2</v>
      </c>
      <c r="H1169" s="2">
        <f t="shared" ref="H1169:H1232" si="166">F1169/G1169</f>
        <v>1.6802098250219124</v>
      </c>
      <c r="I1169" s="2">
        <f t="shared" ref="I1169:I1232" si="167">IF(G1169=0,100,100-(100/(1+H1169)))</f>
        <v>62.689488313034438</v>
      </c>
    </row>
    <row r="1170" spans="1:9" ht="13.5" x14ac:dyDescent="0.25">
      <c r="A1170" s="3">
        <f>TITRES_STAT!B1173</f>
        <v>43714</v>
      </c>
      <c r="B1170" s="5">
        <f>TITRES_STAT!D1173</f>
        <v>5.7140000000000004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2.7686141421325087E-2</v>
      </c>
      <c r="G1170" s="2">
        <f t="shared" si="165"/>
        <v>1.6477788076833807E-2</v>
      </c>
      <c r="H1170" s="2">
        <f t="shared" si="166"/>
        <v>1.6802098250219124</v>
      </c>
      <c r="I1170" s="2">
        <f t="shared" si="167"/>
        <v>62.689488313034438</v>
      </c>
    </row>
    <row r="1171" spans="1:9" ht="13.5" x14ac:dyDescent="0.25">
      <c r="A1171" s="3">
        <f>TITRES_STAT!B1174</f>
        <v>43717</v>
      </c>
      <c r="B1171" s="5">
        <f>TITRES_STAT!D1174</f>
        <v>5.6950000000000003</v>
      </c>
      <c r="C1171" s="2">
        <f t="shared" si="162"/>
        <v>-1.9000000000000128E-2</v>
      </c>
      <c r="D1171" s="2">
        <f t="shared" si="163"/>
        <v>0</v>
      </c>
      <c r="E1171" s="2">
        <f t="shared" si="164"/>
        <v>1.9000000000000128E-2</v>
      </c>
      <c r="F1171" s="2">
        <f t="shared" si="165"/>
        <v>2.5708559891230439E-2</v>
      </c>
      <c r="G1171" s="2">
        <f t="shared" si="165"/>
        <v>1.6657946071345686E-2</v>
      </c>
      <c r="H1171" s="2">
        <f t="shared" si="166"/>
        <v>1.5433211142070657</v>
      </c>
      <c r="I1171" s="2">
        <f t="shared" si="167"/>
        <v>60.681331412932053</v>
      </c>
    </row>
    <row r="1172" spans="1:9" ht="13.5" x14ac:dyDescent="0.25">
      <c r="A1172" s="3">
        <f>TITRES_STAT!B1175</f>
        <v>43718</v>
      </c>
      <c r="B1172" s="5">
        <f>TITRES_STAT!D1175</f>
        <v>5.6950000000000003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2.3872234184713979E-2</v>
      </c>
      <c r="G1172" s="2">
        <f t="shared" si="165"/>
        <v>1.546809278053528E-2</v>
      </c>
      <c r="H1172" s="2">
        <f t="shared" si="166"/>
        <v>1.5433211142070657</v>
      </c>
      <c r="I1172" s="2">
        <f t="shared" si="167"/>
        <v>60.681331412932053</v>
      </c>
    </row>
    <row r="1173" spans="1:9" ht="13.5" x14ac:dyDescent="0.25">
      <c r="A1173" s="3">
        <f>TITRES_STAT!B1176</f>
        <v>43719</v>
      </c>
      <c r="B1173" s="5">
        <f>TITRES_STAT!D1176</f>
        <v>5.6950000000000003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2.2167074600091551E-2</v>
      </c>
      <c r="G1173" s="2">
        <f t="shared" si="165"/>
        <v>1.4363229010497044E-2</v>
      </c>
      <c r="H1173" s="2">
        <f t="shared" si="166"/>
        <v>1.543321114207066</v>
      </c>
      <c r="I1173" s="2">
        <f t="shared" si="167"/>
        <v>60.681331412932053</v>
      </c>
    </row>
    <row r="1174" spans="1:9" ht="13.5" x14ac:dyDescent="0.25">
      <c r="A1174" s="3">
        <f>TITRES_STAT!B1177</f>
        <v>43720</v>
      </c>
      <c r="B1174" s="5">
        <f>TITRES_STAT!D1177</f>
        <v>5.6950000000000003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2.058371212865644E-2</v>
      </c>
      <c r="G1174" s="2">
        <f t="shared" si="165"/>
        <v>1.3337284081175826E-2</v>
      </c>
      <c r="H1174" s="2">
        <f t="shared" si="166"/>
        <v>1.543321114207066</v>
      </c>
      <c r="I1174" s="2">
        <f t="shared" si="167"/>
        <v>60.681331412932053</v>
      </c>
    </row>
    <row r="1175" spans="1:9" ht="13.5" x14ac:dyDescent="0.25">
      <c r="A1175" s="3">
        <f>TITRES_STAT!B1178</f>
        <v>43721</v>
      </c>
      <c r="B1175" s="5">
        <f>TITRES_STAT!D1178</f>
        <v>5.6950000000000003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1.9113446976609553E-2</v>
      </c>
      <c r="G1175" s="2">
        <f t="shared" si="165"/>
        <v>1.2384620932520409E-2</v>
      </c>
      <c r="H1175" s="2">
        <f t="shared" si="166"/>
        <v>1.5433211142070662</v>
      </c>
      <c r="I1175" s="2">
        <f t="shared" si="167"/>
        <v>60.68133141293206</v>
      </c>
    </row>
    <row r="1176" spans="1:9" ht="13.5" x14ac:dyDescent="0.25">
      <c r="A1176" s="3">
        <f>TITRES_STAT!B1179</f>
        <v>43724</v>
      </c>
      <c r="B1176" s="5">
        <f>TITRES_STAT!D1179</f>
        <v>5.67</v>
      </c>
      <c r="C1176" s="2">
        <f t="shared" si="162"/>
        <v>-2.5000000000000355E-2</v>
      </c>
      <c r="D1176" s="2">
        <f t="shared" si="163"/>
        <v>0</v>
      </c>
      <c r="E1176" s="2">
        <f t="shared" si="164"/>
        <v>2.5000000000000355E-2</v>
      </c>
      <c r="F1176" s="2">
        <f t="shared" si="165"/>
        <v>1.7748200763994585E-2</v>
      </c>
      <c r="G1176" s="2">
        <f t="shared" si="165"/>
        <v>1.3285719437340405E-2</v>
      </c>
      <c r="H1176" s="2">
        <f t="shared" si="166"/>
        <v>1.3358855610116285</v>
      </c>
      <c r="I1176" s="2">
        <f t="shared" si="167"/>
        <v>57.189683574784432</v>
      </c>
    </row>
    <row r="1177" spans="1:9" ht="13.5" x14ac:dyDescent="0.25">
      <c r="A1177" s="3">
        <f>TITRES_STAT!B1180</f>
        <v>43725</v>
      </c>
      <c r="B1177" s="5">
        <f>TITRES_STAT!D1180</f>
        <v>5.67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1.6480472137994973E-2</v>
      </c>
      <c r="G1177" s="2">
        <f t="shared" si="165"/>
        <v>1.2336739477530376E-2</v>
      </c>
      <c r="H1177" s="2">
        <f t="shared" si="166"/>
        <v>1.3358855610116287</v>
      </c>
      <c r="I1177" s="2">
        <f t="shared" si="167"/>
        <v>57.189683574784432</v>
      </c>
    </row>
    <row r="1178" spans="1:9" ht="13.5" x14ac:dyDescent="0.25">
      <c r="A1178" s="3">
        <f>TITRES_STAT!B1181</f>
        <v>43726</v>
      </c>
      <c r="B1178" s="5">
        <f>TITRES_STAT!D1181</f>
        <v>5.67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1.5303295556709617E-2</v>
      </c>
      <c r="G1178" s="2">
        <f t="shared" si="165"/>
        <v>1.1455543800563921E-2</v>
      </c>
      <c r="H1178" s="2">
        <f t="shared" si="166"/>
        <v>1.3358855610116285</v>
      </c>
      <c r="I1178" s="2">
        <f t="shared" si="167"/>
        <v>57.189683574784432</v>
      </c>
    </row>
    <row r="1179" spans="1:9" ht="13.5" x14ac:dyDescent="0.25">
      <c r="A1179" s="3">
        <f>TITRES_STAT!B1182</f>
        <v>43727</v>
      </c>
      <c r="B1179" s="5">
        <f>TITRES_STAT!D1182</f>
        <v>5.67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1.4210203016944645E-2</v>
      </c>
      <c r="G1179" s="2">
        <f t="shared" si="165"/>
        <v>1.0637290671952212E-2</v>
      </c>
      <c r="H1179" s="2">
        <f t="shared" si="166"/>
        <v>1.3358855610116287</v>
      </c>
      <c r="I1179" s="2">
        <f t="shared" si="167"/>
        <v>57.189683574784432</v>
      </c>
    </row>
    <row r="1180" spans="1:9" ht="13.5" x14ac:dyDescent="0.25">
      <c r="A1180" s="3">
        <f>TITRES_STAT!B1183</f>
        <v>43728</v>
      </c>
      <c r="B1180" s="5">
        <f>TITRES_STAT!D1183</f>
        <v>5.67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1.3195188515734313E-2</v>
      </c>
      <c r="G1180" s="2">
        <f t="shared" si="165"/>
        <v>9.8774841953841973E-3</v>
      </c>
      <c r="H1180" s="2">
        <f t="shared" si="166"/>
        <v>1.3358855610116285</v>
      </c>
      <c r="I1180" s="2">
        <f t="shared" si="167"/>
        <v>57.189683574784432</v>
      </c>
    </row>
    <row r="1181" spans="1:9" ht="13.5" x14ac:dyDescent="0.25">
      <c r="A1181" s="3">
        <f>TITRES_STAT!B1184</f>
        <v>43731</v>
      </c>
      <c r="B1181" s="5">
        <f>TITRES_STAT!D1184</f>
        <v>5.67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1.2252675050324719E-2</v>
      </c>
      <c r="G1181" s="2">
        <f t="shared" si="168"/>
        <v>9.1719496099996103E-3</v>
      </c>
      <c r="H1181" s="2">
        <f t="shared" si="166"/>
        <v>1.3358855610116287</v>
      </c>
      <c r="I1181" s="2">
        <f t="shared" si="167"/>
        <v>57.189683574784432</v>
      </c>
    </row>
    <row r="1182" spans="1:9" ht="13.5" x14ac:dyDescent="0.25">
      <c r="A1182" s="3">
        <f>TITRES_STAT!B1185</f>
        <v>43732</v>
      </c>
      <c r="B1182" s="5">
        <f>TITRES_STAT!D1185</f>
        <v>5.67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1.1377483975301526E-2</v>
      </c>
      <c r="G1182" s="2">
        <f t="shared" si="168"/>
        <v>8.5168103521424954E-3</v>
      </c>
      <c r="H1182" s="2">
        <f t="shared" si="166"/>
        <v>1.3358855610116289</v>
      </c>
      <c r="I1182" s="2">
        <f t="shared" si="167"/>
        <v>57.189683574784439</v>
      </c>
    </row>
    <row r="1183" spans="1:9" ht="13.5" x14ac:dyDescent="0.25">
      <c r="A1183" s="3">
        <f>TITRES_STAT!B1186</f>
        <v>43733</v>
      </c>
      <c r="B1183" s="5">
        <f>TITRES_STAT!D1186</f>
        <v>5.67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1.0564806548494274E-2</v>
      </c>
      <c r="G1183" s="2">
        <f t="shared" si="168"/>
        <v>7.9084667555608893E-3</v>
      </c>
      <c r="H1183" s="2">
        <f t="shared" si="166"/>
        <v>1.3358855610116287</v>
      </c>
      <c r="I1183" s="2">
        <f t="shared" si="167"/>
        <v>57.189683574784432</v>
      </c>
    </row>
    <row r="1184" spans="1:9" ht="13.5" x14ac:dyDescent="0.25">
      <c r="A1184" s="3">
        <f>TITRES_STAT!B1187</f>
        <v>43734</v>
      </c>
      <c r="B1184" s="5">
        <f>TITRES_STAT!D1187</f>
        <v>5.67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9.8101775093161116E-3</v>
      </c>
      <c r="G1184" s="2">
        <f t="shared" si="168"/>
        <v>7.3435762730208257E-3</v>
      </c>
      <c r="H1184" s="2">
        <f t="shared" si="166"/>
        <v>1.3358855610116287</v>
      </c>
      <c r="I1184" s="2">
        <f t="shared" si="167"/>
        <v>57.189683574784432</v>
      </c>
    </row>
    <row r="1185" spans="1:9" ht="13.5" x14ac:dyDescent="0.25">
      <c r="A1185" s="3">
        <f>TITRES_STAT!B1188</f>
        <v>43735</v>
      </c>
      <c r="B1185" s="5">
        <f>TITRES_STAT!D1188</f>
        <v>5.67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9.1094505443649609E-3</v>
      </c>
      <c r="G1185" s="2">
        <f t="shared" si="168"/>
        <v>6.8190351106621949E-3</v>
      </c>
      <c r="H1185" s="2">
        <f t="shared" si="166"/>
        <v>1.3358855610116289</v>
      </c>
      <c r="I1185" s="2">
        <f t="shared" si="167"/>
        <v>57.189683574784439</v>
      </c>
    </row>
    <row r="1186" spans="1:9" ht="13.5" x14ac:dyDescent="0.25">
      <c r="A1186" s="3">
        <f>TITRES_STAT!B1189</f>
        <v>43738</v>
      </c>
      <c r="B1186" s="5">
        <f>TITRES_STAT!D1189</f>
        <v>5.67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8.4587755054817502E-3</v>
      </c>
      <c r="G1186" s="2">
        <f t="shared" si="168"/>
        <v>6.3319611741863239E-3</v>
      </c>
      <c r="H1186" s="2">
        <f t="shared" si="166"/>
        <v>1.3358855610116289</v>
      </c>
      <c r="I1186" s="2">
        <f t="shared" si="167"/>
        <v>57.189683574784439</v>
      </c>
    </row>
    <row r="1187" spans="1:9" ht="13.5" x14ac:dyDescent="0.25">
      <c r="A1187" s="3">
        <f>TITRES_STAT!B1190</f>
        <v>43739</v>
      </c>
      <c r="B1187" s="5">
        <f>TITRES_STAT!D1190</f>
        <v>5.67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7.854577255090197E-3</v>
      </c>
      <c r="G1187" s="2">
        <f t="shared" si="168"/>
        <v>5.8796782331730149E-3</v>
      </c>
      <c r="H1187" s="2">
        <f t="shared" si="166"/>
        <v>1.3358855610116291</v>
      </c>
      <c r="I1187" s="2">
        <f t="shared" si="167"/>
        <v>57.189683574784446</v>
      </c>
    </row>
    <row r="1188" spans="1:9" ht="13.5" x14ac:dyDescent="0.25">
      <c r="A1188" s="3">
        <f>TITRES_STAT!B1191</f>
        <v>43740</v>
      </c>
      <c r="B1188" s="5">
        <f>TITRES_STAT!D1191</f>
        <v>5.67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7.2935360225837549E-3</v>
      </c>
      <c r="G1188" s="2">
        <f t="shared" si="168"/>
        <v>5.4597012165177993E-3</v>
      </c>
      <c r="H1188" s="2">
        <f t="shared" si="166"/>
        <v>1.3358855610116291</v>
      </c>
      <c r="I1188" s="2">
        <f t="shared" si="167"/>
        <v>57.189683574784446</v>
      </c>
    </row>
    <row r="1189" spans="1:9" ht="13.5" x14ac:dyDescent="0.25">
      <c r="A1189" s="3">
        <f>TITRES_STAT!B1192</f>
        <v>43741</v>
      </c>
      <c r="B1189" s="5">
        <f>TITRES_STAT!D1192</f>
        <v>5.67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6.7725691638277725E-3</v>
      </c>
      <c r="G1189" s="2">
        <f t="shared" si="168"/>
        <v>5.0697225581950991E-3</v>
      </c>
      <c r="H1189" s="2">
        <f t="shared" si="166"/>
        <v>1.3358855610116294</v>
      </c>
      <c r="I1189" s="2">
        <f t="shared" si="167"/>
        <v>57.189683574784446</v>
      </c>
    </row>
    <row r="1190" spans="1:9" ht="13.5" x14ac:dyDescent="0.25">
      <c r="A1190" s="3">
        <f>TITRES_STAT!B1193</f>
        <v>43742</v>
      </c>
      <c r="B1190" s="5">
        <f>TITRES_STAT!D1193</f>
        <v>5.4160000000000004</v>
      </c>
      <c r="C1190" s="2">
        <f t="shared" si="162"/>
        <v>-0.25399999999999956</v>
      </c>
      <c r="D1190" s="2">
        <f t="shared" si="163"/>
        <v>0</v>
      </c>
      <c r="E1190" s="2">
        <f t="shared" si="164"/>
        <v>0.25399999999999956</v>
      </c>
      <c r="F1190" s="2">
        <f t="shared" si="168"/>
        <v>6.2888142235543601E-3</v>
      </c>
      <c r="G1190" s="2">
        <f t="shared" si="168"/>
        <v>2.2850456661181132E-2</v>
      </c>
      <c r="H1190" s="2">
        <f t="shared" si="166"/>
        <v>0.2752161287978957</v>
      </c>
      <c r="I1190" s="2">
        <f t="shared" si="167"/>
        <v>21.581920317878428</v>
      </c>
    </row>
    <row r="1191" spans="1:9" ht="13.5" x14ac:dyDescent="0.25">
      <c r="A1191" s="3">
        <f>TITRES_STAT!B1194</f>
        <v>43745</v>
      </c>
      <c r="B1191" s="5">
        <f>TITRES_STAT!D1194</f>
        <v>5.3410000000000002</v>
      </c>
      <c r="C1191" s="2">
        <f t="shared" si="162"/>
        <v>-7.5000000000000178E-2</v>
      </c>
      <c r="D1191" s="2">
        <f t="shared" si="163"/>
        <v>0</v>
      </c>
      <c r="E1191" s="2">
        <f t="shared" si="164"/>
        <v>7.5000000000000178E-2</v>
      </c>
      <c r="F1191" s="2">
        <f t="shared" si="168"/>
        <v>5.8396132075861917E-3</v>
      </c>
      <c r="G1191" s="2">
        <f t="shared" si="168"/>
        <v>2.6575424042525352E-2</v>
      </c>
      <c r="H1191" s="2">
        <f t="shared" si="166"/>
        <v>0.21973734824482138</v>
      </c>
      <c r="I1191" s="2">
        <f t="shared" si="167"/>
        <v>18.015136501396725</v>
      </c>
    </row>
    <row r="1192" spans="1:9" ht="13.5" x14ac:dyDescent="0.25">
      <c r="A1192" s="3">
        <f>TITRES_STAT!B1195</f>
        <v>43746</v>
      </c>
      <c r="B1192" s="5">
        <f>TITRES_STAT!D1195</f>
        <v>5.3410000000000002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5.4224979784728922E-3</v>
      </c>
      <c r="G1192" s="2">
        <f t="shared" si="168"/>
        <v>2.4677179468059255E-2</v>
      </c>
      <c r="H1192" s="2">
        <f t="shared" si="166"/>
        <v>0.21973734824482136</v>
      </c>
      <c r="I1192" s="2">
        <f t="shared" si="167"/>
        <v>18.015136501396725</v>
      </c>
    </row>
    <row r="1193" spans="1:9" ht="13.5" x14ac:dyDescent="0.25">
      <c r="A1193" s="3">
        <f>TITRES_STAT!B1196</f>
        <v>43747</v>
      </c>
      <c r="B1193" s="5">
        <f>TITRES_STAT!D1196</f>
        <v>5.3410000000000002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5.0351766942962565E-3</v>
      </c>
      <c r="G1193" s="2">
        <f t="shared" si="168"/>
        <v>2.2914523791769309E-2</v>
      </c>
      <c r="H1193" s="2">
        <f t="shared" si="166"/>
        <v>0.21973734824482133</v>
      </c>
      <c r="I1193" s="2">
        <f t="shared" si="167"/>
        <v>18.015136501396725</v>
      </c>
    </row>
    <row r="1194" spans="1:9" ht="13.5" x14ac:dyDescent="0.25">
      <c r="A1194" s="3">
        <f>TITRES_STAT!B1197</f>
        <v>43748</v>
      </c>
      <c r="B1194" s="5">
        <f>TITRES_STAT!D1197</f>
        <v>5.3410000000000002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4.6755212161322382E-3</v>
      </c>
      <c r="G1194" s="2">
        <f t="shared" si="168"/>
        <v>2.1277772092357213E-2</v>
      </c>
      <c r="H1194" s="2">
        <f t="shared" si="166"/>
        <v>0.21973734824482136</v>
      </c>
      <c r="I1194" s="2">
        <f t="shared" si="167"/>
        <v>18.015136501396725</v>
      </c>
    </row>
    <row r="1195" spans="1:9" ht="13.5" x14ac:dyDescent="0.25">
      <c r="A1195" s="3">
        <f>TITRES_STAT!B1198</f>
        <v>43749</v>
      </c>
      <c r="B1195" s="5">
        <f>TITRES_STAT!D1198</f>
        <v>5.4960000000000004</v>
      </c>
      <c r="C1195" s="2">
        <f t="shared" si="162"/>
        <v>0.15500000000000025</v>
      </c>
      <c r="D1195" s="2">
        <f t="shared" si="163"/>
        <v>0.15500000000000025</v>
      </c>
      <c r="E1195" s="2">
        <f t="shared" si="164"/>
        <v>0</v>
      </c>
      <c r="F1195" s="2">
        <f t="shared" si="168"/>
        <v>1.5412983986408526E-2</v>
      </c>
      <c r="G1195" s="2">
        <f t="shared" si="168"/>
        <v>1.9757931228617413E-2</v>
      </c>
      <c r="H1195" s="2">
        <f t="shared" si="166"/>
        <v>0.7800909826067387</v>
      </c>
      <c r="I1195" s="2">
        <f t="shared" si="167"/>
        <v>43.823096135478707</v>
      </c>
    </row>
    <row r="1196" spans="1:9" ht="13.5" x14ac:dyDescent="0.25">
      <c r="A1196" s="3">
        <f>TITRES_STAT!B1199</f>
        <v>43752</v>
      </c>
      <c r="B1196" s="5">
        <f>TITRES_STAT!D1199</f>
        <v>5.6509999999999998</v>
      </c>
      <c r="C1196" s="2">
        <f t="shared" si="162"/>
        <v>0.15499999999999936</v>
      </c>
      <c r="D1196" s="2">
        <f t="shared" si="163"/>
        <v>0.15499999999999936</v>
      </c>
      <c r="E1196" s="2">
        <f t="shared" si="164"/>
        <v>0</v>
      </c>
      <c r="F1196" s="2">
        <f t="shared" si="168"/>
        <v>2.538348513023644E-2</v>
      </c>
      <c r="G1196" s="2">
        <f t="shared" si="168"/>
        <v>1.8346650426573314E-2</v>
      </c>
      <c r="H1196" s="2">
        <f t="shared" si="166"/>
        <v>1.3835487426887998</v>
      </c>
      <c r="I1196" s="2">
        <f t="shared" si="167"/>
        <v>58.045749932013798</v>
      </c>
    </row>
    <row r="1197" spans="1:9" ht="13.5" x14ac:dyDescent="0.25">
      <c r="A1197" s="3">
        <f>TITRES_STAT!B1200</f>
        <v>43754</v>
      </c>
      <c r="B1197" s="5">
        <f>TITRES_STAT!D1200</f>
        <v>5.6509999999999998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2.3570379049505267E-2</v>
      </c>
      <c r="G1197" s="2">
        <f t="shared" si="169"/>
        <v>1.7036175396103793E-2</v>
      </c>
      <c r="H1197" s="2">
        <f t="shared" si="166"/>
        <v>1.3835487426887998</v>
      </c>
      <c r="I1197" s="2">
        <f t="shared" si="167"/>
        <v>58.045749932013798</v>
      </c>
    </row>
    <row r="1198" spans="1:9" ht="13.5" x14ac:dyDescent="0.25">
      <c r="A1198" s="3">
        <f>TITRES_STAT!B1201</f>
        <v>43755</v>
      </c>
      <c r="B1198" s="5">
        <f>TITRES_STAT!D1201</f>
        <v>5.6509999999999998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2.1886780545969178E-2</v>
      </c>
      <c r="G1198" s="2">
        <f t="shared" si="169"/>
        <v>1.5819305724953523E-2</v>
      </c>
      <c r="H1198" s="2">
        <f t="shared" si="166"/>
        <v>1.3835487426887998</v>
      </c>
      <c r="I1198" s="2">
        <f t="shared" si="167"/>
        <v>58.045749932013798</v>
      </c>
    </row>
    <row r="1199" spans="1:9" ht="13.5" x14ac:dyDescent="0.25">
      <c r="A1199" s="3">
        <f>TITRES_STAT!B1202</f>
        <v>43756</v>
      </c>
      <c r="B1199" s="5">
        <f>TITRES_STAT!D1202</f>
        <v>5.6829999999999998</v>
      </c>
      <c r="C1199" s="2">
        <f t="shared" si="162"/>
        <v>3.2000000000000028E-2</v>
      </c>
      <c r="D1199" s="2">
        <f t="shared" si="163"/>
        <v>3.2000000000000028E-2</v>
      </c>
      <c r="E1199" s="2">
        <f t="shared" si="164"/>
        <v>0</v>
      </c>
      <c r="F1199" s="2">
        <f t="shared" si="169"/>
        <v>2.2609153364114239E-2</v>
      </c>
      <c r="G1199" s="2">
        <f t="shared" si="169"/>
        <v>1.4689355316028272E-2</v>
      </c>
      <c r="H1199" s="2">
        <f t="shared" si="166"/>
        <v>1.5391521872606817</v>
      </c>
      <c r="I1199" s="2">
        <f t="shared" si="167"/>
        <v>60.616775748332287</v>
      </c>
    </row>
    <row r="1200" spans="1:9" ht="13.5" x14ac:dyDescent="0.25">
      <c r="A1200" s="3">
        <f>TITRES_STAT!B1203</f>
        <v>43759</v>
      </c>
      <c r="B1200" s="5">
        <f>TITRES_STAT!D1203</f>
        <v>5.6829999999999998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2.0994213838106079E-2</v>
      </c>
      <c r="G1200" s="2">
        <f t="shared" si="169"/>
        <v>1.3640115650597681E-2</v>
      </c>
      <c r="H1200" s="2">
        <f t="shared" si="166"/>
        <v>1.5391521872606817</v>
      </c>
      <c r="I1200" s="2">
        <f t="shared" si="167"/>
        <v>60.616775748332287</v>
      </c>
    </row>
    <row r="1201" spans="1:9" ht="13.5" x14ac:dyDescent="0.25">
      <c r="A1201" s="3">
        <f>TITRES_STAT!B1204</f>
        <v>43760</v>
      </c>
      <c r="B1201" s="5">
        <f>TITRES_STAT!D1204</f>
        <v>5.6449999999999996</v>
      </c>
      <c r="C1201" s="2">
        <f t="shared" si="162"/>
        <v>-3.8000000000000256E-2</v>
      </c>
      <c r="D1201" s="2">
        <f t="shared" si="163"/>
        <v>0</v>
      </c>
      <c r="E1201" s="2">
        <f t="shared" si="164"/>
        <v>3.8000000000000256E-2</v>
      </c>
      <c r="F1201" s="2">
        <f t="shared" si="169"/>
        <v>1.9494627135384215E-2</v>
      </c>
      <c r="G1201" s="2">
        <f t="shared" si="169"/>
        <v>1.5380107389840723E-2</v>
      </c>
      <c r="H1201" s="2">
        <f t="shared" si="166"/>
        <v>1.2675221727165134</v>
      </c>
      <c r="I1201" s="2">
        <f t="shared" si="167"/>
        <v>55.898997944439486</v>
      </c>
    </row>
    <row r="1202" spans="1:9" ht="13.5" x14ac:dyDescent="0.25">
      <c r="A1202" s="3">
        <f>TITRES_STAT!B1205</f>
        <v>43761</v>
      </c>
      <c r="B1202" s="5">
        <f>TITRES_STAT!D1205</f>
        <v>5.6449999999999996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1.8102153768571057E-2</v>
      </c>
      <c r="G1202" s="2">
        <f t="shared" si="169"/>
        <v>1.4281528290566387E-2</v>
      </c>
      <c r="H1202" s="2">
        <f t="shared" si="166"/>
        <v>1.2675221727165131</v>
      </c>
      <c r="I1202" s="2">
        <f t="shared" si="167"/>
        <v>55.898997944439479</v>
      </c>
    </row>
    <row r="1203" spans="1:9" ht="13.5" x14ac:dyDescent="0.25">
      <c r="A1203" s="3">
        <f>TITRES_STAT!B1206</f>
        <v>43762</v>
      </c>
      <c r="B1203" s="5">
        <f>TITRES_STAT!D1206</f>
        <v>5.5209999999999999</v>
      </c>
      <c r="C1203" s="2">
        <f t="shared" si="162"/>
        <v>-0.12399999999999967</v>
      </c>
      <c r="D1203" s="2">
        <f t="shared" si="163"/>
        <v>0</v>
      </c>
      <c r="E1203" s="2">
        <f t="shared" si="164"/>
        <v>0.12399999999999967</v>
      </c>
      <c r="F1203" s="2">
        <f t="shared" si="169"/>
        <v>1.6809142785101695E-2</v>
      </c>
      <c r="G1203" s="2">
        <f t="shared" si="169"/>
        <v>2.2118561984097337E-2</v>
      </c>
      <c r="H1203" s="2">
        <f t="shared" si="166"/>
        <v>0.75995640210186477</v>
      </c>
      <c r="I1203" s="2">
        <f t="shared" si="167"/>
        <v>43.180410673484353</v>
      </c>
    </row>
    <row r="1204" spans="1:9" ht="13.5" x14ac:dyDescent="0.25">
      <c r="A1204" s="3">
        <f>TITRES_STAT!B1207</f>
        <v>43763</v>
      </c>
      <c r="B1204" s="5">
        <f>TITRES_STAT!D1207</f>
        <v>5.6449999999999996</v>
      </c>
      <c r="C1204" s="2">
        <f t="shared" si="162"/>
        <v>0.12399999999999967</v>
      </c>
      <c r="D1204" s="2">
        <f t="shared" si="163"/>
        <v>0.12399999999999967</v>
      </c>
      <c r="E1204" s="2">
        <f t="shared" si="164"/>
        <v>0</v>
      </c>
      <c r="F1204" s="2">
        <f t="shared" si="169"/>
        <v>2.4465632586165836E-2</v>
      </c>
      <c r="G1204" s="2">
        <f t="shared" si="169"/>
        <v>2.0538664699518955E-2</v>
      </c>
      <c r="H1204" s="2">
        <f t="shared" si="166"/>
        <v>1.1911987923313658</v>
      </c>
      <c r="I1204" s="2">
        <f t="shared" si="167"/>
        <v>54.362881017471182</v>
      </c>
    </row>
    <row r="1205" spans="1:9" ht="13.5" x14ac:dyDescent="0.25">
      <c r="A1205" s="3">
        <f>TITRES_STAT!B1208</f>
        <v>43766</v>
      </c>
      <c r="B1205" s="5">
        <f>TITRES_STAT!D1208</f>
        <v>5.6449999999999996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2.2718087401439706E-2</v>
      </c>
      <c r="G1205" s="2">
        <f t="shared" si="169"/>
        <v>1.9071617220981885E-2</v>
      </c>
      <c r="H1205" s="2">
        <f t="shared" si="166"/>
        <v>1.1911987923313661</v>
      </c>
      <c r="I1205" s="2">
        <f t="shared" si="167"/>
        <v>54.362881017471182</v>
      </c>
    </row>
    <row r="1206" spans="1:9" ht="13.5" x14ac:dyDescent="0.25">
      <c r="A1206" s="3">
        <f>TITRES_STAT!B1209</f>
        <v>43767</v>
      </c>
      <c r="B1206" s="5">
        <f>TITRES_STAT!D1209</f>
        <v>5.6449999999999996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2.1095366872765441E-2</v>
      </c>
      <c r="G1206" s="2">
        <f t="shared" si="169"/>
        <v>1.7709358848054607E-2</v>
      </c>
      <c r="H1206" s="2">
        <f t="shared" si="166"/>
        <v>1.1911987923313661</v>
      </c>
      <c r="I1206" s="2">
        <f t="shared" si="167"/>
        <v>54.362881017471182</v>
      </c>
    </row>
    <row r="1207" spans="1:9" ht="13.5" x14ac:dyDescent="0.25">
      <c r="A1207" s="3">
        <f>TITRES_STAT!B1210</f>
        <v>43768</v>
      </c>
      <c r="B1207" s="5">
        <f>TITRES_STAT!D1210</f>
        <v>5.6390000000000002</v>
      </c>
      <c r="C1207" s="2">
        <f t="shared" si="162"/>
        <v>-5.9999999999993392E-3</v>
      </c>
      <c r="D1207" s="2">
        <f t="shared" si="163"/>
        <v>0</v>
      </c>
      <c r="E1207" s="2">
        <f t="shared" si="164"/>
        <v>5.9999999999993392E-3</v>
      </c>
      <c r="F1207" s="2">
        <f t="shared" si="169"/>
        <v>1.9588554953282194E-2</v>
      </c>
      <c r="G1207" s="2">
        <f t="shared" si="169"/>
        <v>1.6872976073193515E-2</v>
      </c>
      <c r="H1207" s="2">
        <f t="shared" si="166"/>
        <v>1.1609424957582308</v>
      </c>
      <c r="I1207" s="2">
        <f t="shared" si="167"/>
        <v>53.723895848088254</v>
      </c>
    </row>
    <row r="1208" spans="1:9" ht="13.5" x14ac:dyDescent="0.25">
      <c r="A1208" s="3">
        <f>TITRES_STAT!B1211</f>
        <v>43769</v>
      </c>
      <c r="B1208" s="5">
        <f>TITRES_STAT!D1211</f>
        <v>5.6390000000000002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1.8189372456619179E-2</v>
      </c>
      <c r="G1208" s="2">
        <f t="shared" si="169"/>
        <v>1.5667763496536834E-2</v>
      </c>
      <c r="H1208" s="2">
        <f t="shared" si="166"/>
        <v>1.1609424957582311</v>
      </c>
      <c r="I1208" s="2">
        <f t="shared" si="167"/>
        <v>53.723895848088262</v>
      </c>
    </row>
    <row r="1209" spans="1:9" ht="13.5" x14ac:dyDescent="0.25">
      <c r="A1209" s="3">
        <f>TITRES_STAT!B1212</f>
        <v>43770</v>
      </c>
      <c r="B1209" s="5">
        <f>TITRES_STAT!D1212</f>
        <v>5.6390000000000002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1.6890131566860665E-2</v>
      </c>
      <c r="G1209" s="2">
        <f t="shared" si="169"/>
        <v>1.4548637532498489E-2</v>
      </c>
      <c r="H1209" s="2">
        <f t="shared" si="166"/>
        <v>1.1609424957582308</v>
      </c>
      <c r="I1209" s="2">
        <f t="shared" si="167"/>
        <v>53.723895848088254</v>
      </c>
    </row>
    <row r="1210" spans="1:9" ht="13.5" x14ac:dyDescent="0.25">
      <c r="A1210" s="3">
        <f>TITRES_STAT!B1213</f>
        <v>43773</v>
      </c>
      <c r="B1210" s="5">
        <f>TITRES_STAT!D1213</f>
        <v>5.6390000000000002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1.5683693597799191E-2</v>
      </c>
      <c r="G1210" s="2">
        <f t="shared" si="169"/>
        <v>1.3509449137320025E-2</v>
      </c>
      <c r="H1210" s="2">
        <f t="shared" si="166"/>
        <v>1.1609424957582311</v>
      </c>
      <c r="I1210" s="2">
        <f t="shared" si="167"/>
        <v>53.723895848088262</v>
      </c>
    </row>
    <row r="1211" spans="1:9" ht="13.5" x14ac:dyDescent="0.25">
      <c r="A1211" s="3">
        <f>TITRES_STAT!B1214</f>
        <v>43774</v>
      </c>
      <c r="B1211" s="5">
        <f>TITRES_STAT!D1214</f>
        <v>5.6390000000000002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1.4563429769384963E-2</v>
      </c>
      <c r="G1211" s="2">
        <f t="shared" si="169"/>
        <v>1.2544488484654309E-2</v>
      </c>
      <c r="H1211" s="2">
        <f t="shared" si="166"/>
        <v>1.1609424957582311</v>
      </c>
      <c r="I1211" s="2">
        <f t="shared" si="167"/>
        <v>53.723895848088262</v>
      </c>
    </row>
    <row r="1212" spans="1:9" ht="13.5" x14ac:dyDescent="0.25">
      <c r="A1212" s="3">
        <f>TITRES_STAT!B1215</f>
        <v>43775</v>
      </c>
      <c r="B1212" s="5">
        <f>TITRES_STAT!D1215</f>
        <v>5.633</v>
      </c>
      <c r="C1212" s="2">
        <f t="shared" si="162"/>
        <v>-6.0000000000002274E-3</v>
      </c>
      <c r="D1212" s="2">
        <f t="shared" si="163"/>
        <v>0</v>
      </c>
      <c r="E1212" s="2">
        <f t="shared" si="164"/>
        <v>6.0000000000002274E-3</v>
      </c>
      <c r="F1212" s="2">
        <f t="shared" si="169"/>
        <v>1.3523184785857467E-2</v>
      </c>
      <c r="G1212" s="2">
        <f t="shared" si="169"/>
        <v>1.2077025021464733E-2</v>
      </c>
      <c r="H1212" s="2">
        <f t="shared" si="166"/>
        <v>1.1197447021780982</v>
      </c>
      <c r="I1212" s="2">
        <f t="shared" si="167"/>
        <v>52.824507641298908</v>
      </c>
    </row>
    <row r="1213" spans="1:9" ht="13.5" x14ac:dyDescent="0.25">
      <c r="A1213" s="3">
        <f>TITRES_STAT!B1216</f>
        <v>43776</v>
      </c>
      <c r="B1213" s="5">
        <f>TITRES_STAT!D1216</f>
        <v>5.633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1.2557243015439076E-2</v>
      </c>
      <c r="G1213" s="2">
        <f t="shared" si="170"/>
        <v>1.1214380377074396E-2</v>
      </c>
      <c r="H1213" s="2">
        <f t="shared" si="166"/>
        <v>1.1197447021780982</v>
      </c>
      <c r="I1213" s="2">
        <f t="shared" si="167"/>
        <v>52.824507641298908</v>
      </c>
    </row>
    <row r="1214" spans="1:9" ht="13.5" x14ac:dyDescent="0.25">
      <c r="A1214" s="3">
        <f>TITRES_STAT!B1217</f>
        <v>43777</v>
      </c>
      <c r="B1214" s="5">
        <f>TITRES_STAT!D1217</f>
        <v>5.633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1.1660297085764857E-2</v>
      </c>
      <c r="G1214" s="2">
        <f t="shared" si="170"/>
        <v>1.0413353207283368E-2</v>
      </c>
      <c r="H1214" s="2">
        <f t="shared" si="166"/>
        <v>1.1197447021780982</v>
      </c>
      <c r="I1214" s="2">
        <f t="shared" si="167"/>
        <v>52.824507641298908</v>
      </c>
    </row>
    <row r="1215" spans="1:9" ht="13.5" x14ac:dyDescent="0.25">
      <c r="A1215" s="3">
        <f>TITRES_STAT!B1218</f>
        <v>43780</v>
      </c>
      <c r="B1215" s="5">
        <f>TITRES_STAT!D1218</f>
        <v>5.633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1.082741872249594E-2</v>
      </c>
      <c r="G1215" s="2">
        <f t="shared" si="170"/>
        <v>9.6695422639059836E-3</v>
      </c>
      <c r="H1215" s="2">
        <f t="shared" si="166"/>
        <v>1.1197447021780982</v>
      </c>
      <c r="I1215" s="2">
        <f t="shared" si="167"/>
        <v>52.824507641298908</v>
      </c>
    </row>
    <row r="1216" spans="1:9" ht="13.5" x14ac:dyDescent="0.25">
      <c r="A1216" s="3">
        <f>TITRES_STAT!B1219</f>
        <v>43781</v>
      </c>
      <c r="B1216" s="5">
        <f>TITRES_STAT!D1219</f>
        <v>5.6079999999999997</v>
      </c>
      <c r="C1216" s="2">
        <f t="shared" si="162"/>
        <v>-2.5000000000000355E-2</v>
      </c>
      <c r="D1216" s="2">
        <f t="shared" si="163"/>
        <v>0</v>
      </c>
      <c r="E1216" s="2">
        <f t="shared" si="164"/>
        <v>2.5000000000000355E-2</v>
      </c>
      <c r="F1216" s="2">
        <f t="shared" si="170"/>
        <v>1.0054031670889087E-2</v>
      </c>
      <c r="G1216" s="2">
        <f t="shared" si="170"/>
        <v>1.0764574959341296E-2</v>
      </c>
      <c r="H1216" s="2">
        <f t="shared" si="166"/>
        <v>0.93399244362773348</v>
      </c>
      <c r="I1216" s="2">
        <f t="shared" si="167"/>
        <v>48.29348980680475</v>
      </c>
    </row>
    <row r="1217" spans="1:9" ht="13.5" x14ac:dyDescent="0.25">
      <c r="A1217" s="3">
        <f>TITRES_STAT!B1220</f>
        <v>43782</v>
      </c>
      <c r="B1217" s="5">
        <f>TITRES_STAT!D1220</f>
        <v>5.5270000000000001</v>
      </c>
      <c r="C1217" s="2">
        <f t="shared" si="162"/>
        <v>-8.0999999999999517E-2</v>
      </c>
      <c r="D1217" s="2">
        <f t="shared" si="163"/>
        <v>0</v>
      </c>
      <c r="E1217" s="2">
        <f t="shared" si="164"/>
        <v>8.0999999999999517E-2</v>
      </c>
      <c r="F1217" s="2">
        <f t="shared" si="170"/>
        <v>9.3358865515398674E-3</v>
      </c>
      <c r="G1217" s="2">
        <f t="shared" si="170"/>
        <v>1.5781391033674024E-2</v>
      </c>
      <c r="H1217" s="2">
        <f t="shared" si="166"/>
        <v>0.59157564321289136</v>
      </c>
      <c r="I1217" s="2">
        <f t="shared" si="167"/>
        <v>37.169181731047729</v>
      </c>
    </row>
    <row r="1218" spans="1:9" ht="13.5" x14ac:dyDescent="0.25">
      <c r="A1218" s="3">
        <f>TITRES_STAT!B1221</f>
        <v>43783</v>
      </c>
      <c r="B1218" s="5">
        <f>TITRES_STAT!D1221</f>
        <v>5.6020000000000003</v>
      </c>
      <c r="C1218" s="2">
        <f t="shared" si="162"/>
        <v>7.5000000000000178E-2</v>
      </c>
      <c r="D1218" s="2">
        <f t="shared" si="163"/>
        <v>7.5000000000000178E-2</v>
      </c>
      <c r="E1218" s="2">
        <f t="shared" si="164"/>
        <v>0</v>
      </c>
      <c r="F1218" s="2">
        <f t="shared" si="170"/>
        <v>1.4026180369287032E-2</v>
      </c>
      <c r="G1218" s="2">
        <f t="shared" si="170"/>
        <v>1.4654148816983023E-2</v>
      </c>
      <c r="H1218" s="2">
        <f t="shared" si="166"/>
        <v>0.95714739521628001</v>
      </c>
      <c r="I1218" s="2">
        <f t="shared" si="167"/>
        <v>48.90522796370724</v>
      </c>
    </row>
    <row r="1219" spans="1:9" ht="13.5" x14ac:dyDescent="0.25">
      <c r="A1219" s="3">
        <f>TITRES_STAT!B1222</f>
        <v>43784</v>
      </c>
      <c r="B1219" s="5">
        <f>TITRES_STAT!D1222</f>
        <v>5.6020000000000003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1.3024310342909387E-2</v>
      </c>
      <c r="G1219" s="2">
        <f t="shared" si="170"/>
        <v>1.3607423901484237E-2</v>
      </c>
      <c r="H1219" s="2">
        <f t="shared" si="166"/>
        <v>0.95714739521628001</v>
      </c>
      <c r="I1219" s="2">
        <f t="shared" si="167"/>
        <v>48.90522796370724</v>
      </c>
    </row>
    <row r="1220" spans="1:9" ht="13.5" x14ac:dyDescent="0.25">
      <c r="A1220" s="3">
        <f>TITRES_STAT!B1223</f>
        <v>43787</v>
      </c>
      <c r="B1220" s="5">
        <f>TITRES_STAT!D1223</f>
        <v>5.6020000000000003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1.2094002461273002E-2</v>
      </c>
      <c r="G1220" s="2">
        <f t="shared" si="170"/>
        <v>1.263546505137822E-2</v>
      </c>
      <c r="H1220" s="2">
        <f t="shared" si="166"/>
        <v>0.95714739521628001</v>
      </c>
      <c r="I1220" s="2">
        <f t="shared" si="167"/>
        <v>48.90522796370724</v>
      </c>
    </row>
    <row r="1221" spans="1:9" ht="13.5" x14ac:dyDescent="0.25">
      <c r="A1221" s="3">
        <f>TITRES_STAT!B1224</f>
        <v>43788</v>
      </c>
      <c r="B1221" s="5">
        <f>TITRES_STAT!D1224</f>
        <v>5.6020000000000003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1.1230145142610644E-2</v>
      </c>
      <c r="G1221" s="2">
        <f t="shared" si="170"/>
        <v>1.1732931833422633E-2</v>
      </c>
      <c r="H1221" s="2">
        <f t="shared" si="166"/>
        <v>0.95714739521627989</v>
      </c>
      <c r="I1221" s="2">
        <f t="shared" si="167"/>
        <v>48.905227963707233</v>
      </c>
    </row>
    <row r="1222" spans="1:9" ht="13.5" x14ac:dyDescent="0.25">
      <c r="A1222" s="3">
        <f>TITRES_STAT!B1225</f>
        <v>43789</v>
      </c>
      <c r="B1222" s="5">
        <f>TITRES_STAT!D1225</f>
        <v>5.62</v>
      </c>
      <c r="C1222" s="2">
        <f t="shared" si="171"/>
        <v>1.7999999999999794E-2</v>
      </c>
      <c r="D1222" s="2">
        <f t="shared" si="172"/>
        <v>1.7999999999999794E-2</v>
      </c>
      <c r="E1222" s="2">
        <f t="shared" si="173"/>
        <v>0</v>
      </c>
      <c r="F1222" s="2">
        <f t="shared" si="170"/>
        <v>1.1713706203852727E-2</v>
      </c>
      <c r="G1222" s="2">
        <f t="shared" si="170"/>
        <v>1.0894865273892445E-2</v>
      </c>
      <c r="H1222" s="2">
        <f t="shared" si="166"/>
        <v>1.0751584264123473</v>
      </c>
      <c r="I1222" s="2">
        <f t="shared" si="167"/>
        <v>51.81090815659519</v>
      </c>
    </row>
    <row r="1223" spans="1:9" ht="13.5" x14ac:dyDescent="0.25">
      <c r="A1223" s="3">
        <f>TITRES_STAT!B1226</f>
        <v>43790</v>
      </c>
      <c r="B1223" s="5">
        <f>TITRES_STAT!D1226</f>
        <v>5.62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1.0877012903577532E-2</v>
      </c>
      <c r="G1223" s="2">
        <f t="shared" si="170"/>
        <v>1.0116660611471555E-2</v>
      </c>
      <c r="H1223" s="2">
        <f t="shared" si="166"/>
        <v>1.0751584264123473</v>
      </c>
      <c r="I1223" s="2">
        <f t="shared" si="167"/>
        <v>51.81090815659519</v>
      </c>
    </row>
    <row r="1224" spans="1:9" ht="13.5" x14ac:dyDescent="0.25">
      <c r="A1224" s="3">
        <f>TITRES_STAT!B1227</f>
        <v>43791</v>
      </c>
      <c r="B1224" s="5">
        <f>TITRES_STAT!D1227</f>
        <v>5.62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1.0100083410464852E-2</v>
      </c>
      <c r="G1224" s="2">
        <f t="shared" si="170"/>
        <v>9.394041996366443E-3</v>
      </c>
      <c r="H1224" s="2">
        <f t="shared" si="166"/>
        <v>1.0751584264123475</v>
      </c>
      <c r="I1224" s="2">
        <f t="shared" si="167"/>
        <v>51.81090815659519</v>
      </c>
    </row>
    <row r="1225" spans="1:9" ht="13.5" x14ac:dyDescent="0.25">
      <c r="A1225" s="3">
        <f>TITRES_STAT!B1228</f>
        <v>43794</v>
      </c>
      <c r="B1225" s="5">
        <f>TITRES_STAT!D1228</f>
        <v>5.62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9.3786488811459356E-3</v>
      </c>
      <c r="G1225" s="2">
        <f t="shared" si="170"/>
        <v>8.7230389966259821E-3</v>
      </c>
      <c r="H1225" s="2">
        <f t="shared" si="166"/>
        <v>1.0751584264123477</v>
      </c>
      <c r="I1225" s="2">
        <f t="shared" si="167"/>
        <v>51.810908156595204</v>
      </c>
    </row>
    <row r="1226" spans="1:9" ht="13.5" x14ac:dyDescent="0.25">
      <c r="A1226" s="3">
        <f>TITRES_STAT!B1229</f>
        <v>43795</v>
      </c>
      <c r="B1226" s="5">
        <f>TITRES_STAT!D1229</f>
        <v>5.62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8.7087453896355117E-3</v>
      </c>
      <c r="G1226" s="2">
        <f t="shared" si="170"/>
        <v>8.0999647825812683E-3</v>
      </c>
      <c r="H1226" s="2">
        <f t="shared" si="166"/>
        <v>1.0751584264123479</v>
      </c>
      <c r="I1226" s="2">
        <f t="shared" si="167"/>
        <v>51.810908156595211</v>
      </c>
    </row>
    <row r="1227" spans="1:9" ht="13.5" x14ac:dyDescent="0.25">
      <c r="A1227" s="3">
        <f>TITRES_STAT!B1230</f>
        <v>43796</v>
      </c>
      <c r="B1227" s="5">
        <f>TITRES_STAT!D1230</f>
        <v>5.5890000000000004</v>
      </c>
      <c r="C1227" s="2">
        <f t="shared" si="171"/>
        <v>-3.0999999999999694E-2</v>
      </c>
      <c r="D1227" s="2">
        <f t="shared" si="172"/>
        <v>0</v>
      </c>
      <c r="E1227" s="2">
        <f t="shared" si="173"/>
        <v>3.0999999999999694E-2</v>
      </c>
      <c r="F1227" s="2">
        <f t="shared" si="170"/>
        <v>8.0866921475186895E-3</v>
      </c>
      <c r="G1227" s="2">
        <f t="shared" si="170"/>
        <v>9.7356815838254406E-3</v>
      </c>
      <c r="H1227" s="2">
        <f t="shared" si="166"/>
        <v>0.8306241404765814</v>
      </c>
      <c r="I1227" s="2">
        <f t="shared" si="167"/>
        <v>45.373822081267768</v>
      </c>
    </row>
    <row r="1228" spans="1:9" ht="13.5" x14ac:dyDescent="0.25">
      <c r="A1228" s="3">
        <f>TITRES_STAT!B1231</f>
        <v>43797</v>
      </c>
      <c r="B1228" s="5">
        <f>TITRES_STAT!D1231</f>
        <v>5.5890000000000004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7.5090712798387832E-3</v>
      </c>
      <c r="G1228" s="2">
        <f t="shared" si="170"/>
        <v>9.0402757564093383E-3</v>
      </c>
      <c r="H1228" s="2">
        <f t="shared" si="166"/>
        <v>0.8306241404765814</v>
      </c>
      <c r="I1228" s="2">
        <f t="shared" si="167"/>
        <v>45.373822081267768</v>
      </c>
    </row>
    <row r="1229" spans="1:9" ht="13.5" x14ac:dyDescent="0.25">
      <c r="A1229" s="3">
        <f>TITRES_STAT!B1232</f>
        <v>43798</v>
      </c>
      <c r="B1229" s="5">
        <f>TITRES_STAT!D1232</f>
        <v>5.5890000000000004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6.9727090455645848E-3</v>
      </c>
      <c r="G1229" s="2">
        <f t="shared" si="174"/>
        <v>8.3945417738086718E-3</v>
      </c>
      <c r="H1229" s="2">
        <f t="shared" si="166"/>
        <v>0.8306241404765814</v>
      </c>
      <c r="I1229" s="2">
        <f t="shared" si="167"/>
        <v>45.373822081267768</v>
      </c>
    </row>
    <row r="1230" spans="1:9" ht="13.5" x14ac:dyDescent="0.25">
      <c r="A1230" s="3">
        <f>TITRES_STAT!B1233</f>
        <v>43801</v>
      </c>
      <c r="B1230" s="5">
        <f>TITRES_STAT!D1233</f>
        <v>5.5890000000000004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6.4746583994528288E-3</v>
      </c>
      <c r="G1230" s="2">
        <f t="shared" si="174"/>
        <v>7.7949316471080526E-3</v>
      </c>
      <c r="H1230" s="2">
        <f t="shared" si="166"/>
        <v>0.8306241404765814</v>
      </c>
      <c r="I1230" s="2">
        <f t="shared" si="167"/>
        <v>45.373822081267768</v>
      </c>
    </row>
    <row r="1231" spans="1:9" ht="13.5" x14ac:dyDescent="0.25">
      <c r="A1231" s="3">
        <f>TITRES_STAT!B1234</f>
        <v>43802</v>
      </c>
      <c r="B1231" s="5">
        <f>TITRES_STAT!D1234</f>
        <v>5.5890000000000004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6.0121827994919124E-3</v>
      </c>
      <c r="G1231" s="2">
        <f t="shared" si="174"/>
        <v>7.238150815171763E-3</v>
      </c>
      <c r="H1231" s="2">
        <f t="shared" si="166"/>
        <v>0.8306241404765814</v>
      </c>
      <c r="I1231" s="2">
        <f t="shared" si="167"/>
        <v>45.373822081267768</v>
      </c>
    </row>
    <row r="1232" spans="1:9" ht="13.5" x14ac:dyDescent="0.25">
      <c r="A1232" s="3">
        <f>TITRES_STAT!B1235</f>
        <v>43803</v>
      </c>
      <c r="B1232" s="5">
        <f>TITRES_STAT!D1235</f>
        <v>5.5890000000000004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5.5827411709567761E-3</v>
      </c>
      <c r="G1232" s="2">
        <f t="shared" si="174"/>
        <v>6.7211400426594944E-3</v>
      </c>
      <c r="H1232" s="2">
        <f t="shared" si="166"/>
        <v>0.8306241404765814</v>
      </c>
      <c r="I1232" s="2">
        <f t="shared" si="167"/>
        <v>45.373822081267768</v>
      </c>
    </row>
    <row r="1233" spans="1:9" ht="13.5" x14ac:dyDescent="0.25">
      <c r="A1233" s="3">
        <f>TITRES_STAT!B1236</f>
        <v>43804</v>
      </c>
      <c r="B1233" s="5">
        <f>TITRES_STAT!D1236</f>
        <v>5.5890000000000004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5.1839739444598642E-3</v>
      </c>
      <c r="G1233" s="2">
        <f t="shared" si="174"/>
        <v>6.2410586110409599E-3</v>
      </c>
      <c r="H1233" s="2">
        <f t="shared" ref="H1233:H1296" si="175">F1233/G1233</f>
        <v>0.8306241404765814</v>
      </c>
      <c r="I1233" s="2">
        <f t="shared" ref="I1233:I1296" si="176">IF(G1233=0,100,100-(100/(1+H1233)))</f>
        <v>45.373822081267768</v>
      </c>
    </row>
    <row r="1234" spans="1:9" ht="13.5" x14ac:dyDescent="0.25">
      <c r="A1234" s="3">
        <f>TITRES_STAT!B1237</f>
        <v>43805</v>
      </c>
      <c r="B1234" s="5">
        <f>TITRES_STAT!D1237</f>
        <v>5.5890000000000004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4.8136900912841589E-3</v>
      </c>
      <c r="G1234" s="2">
        <f t="shared" si="174"/>
        <v>5.7952687102523198E-3</v>
      </c>
      <c r="H1234" s="2">
        <f t="shared" si="175"/>
        <v>0.83062414047658129</v>
      </c>
      <c r="I1234" s="2">
        <f t="shared" si="176"/>
        <v>45.373822081267768</v>
      </c>
    </row>
    <row r="1235" spans="1:9" ht="13.5" x14ac:dyDescent="0.25">
      <c r="A1235" s="3">
        <f>TITRES_STAT!B1238</f>
        <v>43808</v>
      </c>
      <c r="B1235" s="5">
        <f>TITRES_STAT!D1238</f>
        <v>5.4649999999999999</v>
      </c>
      <c r="C1235" s="2">
        <f t="shared" si="171"/>
        <v>-0.12400000000000055</v>
      </c>
      <c r="D1235" s="2">
        <f t="shared" si="172"/>
        <v>0</v>
      </c>
      <c r="E1235" s="2">
        <f t="shared" si="173"/>
        <v>0.12400000000000055</v>
      </c>
      <c r="F1235" s="2">
        <f t="shared" si="174"/>
        <v>4.4698550847638617E-3</v>
      </c>
      <c r="G1235" s="2">
        <f t="shared" si="174"/>
        <v>1.4238463802377194E-2</v>
      </c>
      <c r="H1235" s="2">
        <f t="shared" si="175"/>
        <v>0.31392818402344735</v>
      </c>
      <c r="I1235" s="2">
        <f t="shared" si="176"/>
        <v>23.892339614951524</v>
      </c>
    </row>
    <row r="1236" spans="1:9" ht="13.5" x14ac:dyDescent="0.25">
      <c r="A1236" s="3">
        <f>TITRES_STAT!B1239</f>
        <v>43809</v>
      </c>
      <c r="B1236" s="5">
        <f>TITRES_STAT!D1239</f>
        <v>5.4649999999999999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4.1505797215664426E-3</v>
      </c>
      <c r="G1236" s="2">
        <f t="shared" si="174"/>
        <v>1.3221430673635967E-2</v>
      </c>
      <c r="H1236" s="2">
        <f t="shared" si="175"/>
        <v>0.3139281840234473</v>
      </c>
      <c r="I1236" s="2">
        <f t="shared" si="176"/>
        <v>23.892339614951524</v>
      </c>
    </row>
    <row r="1237" spans="1:9" ht="13.5" x14ac:dyDescent="0.25">
      <c r="A1237" s="3">
        <f>TITRES_STAT!B1240</f>
        <v>43810</v>
      </c>
      <c r="B1237" s="5">
        <f>TITRES_STAT!D1240</f>
        <v>5.4649999999999999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3.8541097414545541E-3</v>
      </c>
      <c r="G1237" s="2">
        <f t="shared" si="174"/>
        <v>1.2277042768376255E-2</v>
      </c>
      <c r="H1237" s="2">
        <f t="shared" si="175"/>
        <v>0.3139281840234473</v>
      </c>
      <c r="I1237" s="2">
        <f t="shared" si="176"/>
        <v>23.892339614951524</v>
      </c>
    </row>
    <row r="1238" spans="1:9" ht="13.5" x14ac:dyDescent="0.25">
      <c r="A1238" s="3">
        <f>TITRES_STAT!B1241</f>
        <v>43811</v>
      </c>
      <c r="B1238" s="5">
        <f>TITRES_STAT!D1241</f>
        <v>5.4649999999999999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3.5788161884935145E-3</v>
      </c>
      <c r="G1238" s="2">
        <f t="shared" si="174"/>
        <v>1.1400111142063666E-2</v>
      </c>
      <c r="H1238" s="2">
        <f t="shared" si="175"/>
        <v>0.3139281840234473</v>
      </c>
      <c r="I1238" s="2">
        <f t="shared" si="176"/>
        <v>23.892339614951524</v>
      </c>
    </row>
    <row r="1239" spans="1:9" ht="13.5" x14ac:dyDescent="0.25">
      <c r="A1239" s="3">
        <f>TITRES_STAT!B1242</f>
        <v>43812</v>
      </c>
      <c r="B1239" s="5">
        <f>TITRES_STAT!D1242</f>
        <v>5.3040000000000003</v>
      </c>
      <c r="C1239" s="2">
        <f t="shared" si="171"/>
        <v>-0.16099999999999959</v>
      </c>
      <c r="D1239" s="2">
        <f t="shared" si="172"/>
        <v>0</v>
      </c>
      <c r="E1239" s="2">
        <f t="shared" si="173"/>
        <v>0.16099999999999959</v>
      </c>
      <c r="F1239" s="2">
        <f t="shared" si="174"/>
        <v>3.3231864607439774E-3</v>
      </c>
      <c r="G1239" s="2">
        <f t="shared" si="174"/>
        <v>2.2085817489059086E-2</v>
      </c>
      <c r="H1239" s="2">
        <f t="shared" si="175"/>
        <v>0.15046698916126713</v>
      </c>
      <c r="I1239" s="2">
        <f t="shared" si="176"/>
        <v>13.078775017348661</v>
      </c>
    </row>
    <row r="1240" spans="1:9" ht="13.5" x14ac:dyDescent="0.25">
      <c r="A1240" s="3">
        <f>TITRES_STAT!B1243</f>
        <v>43815</v>
      </c>
      <c r="B1240" s="5">
        <f>TITRES_STAT!D1243</f>
        <v>5.2789999999999999</v>
      </c>
      <c r="C1240" s="2">
        <f t="shared" si="171"/>
        <v>-2.5000000000000355E-2</v>
      </c>
      <c r="D1240" s="2">
        <f t="shared" si="172"/>
        <v>0</v>
      </c>
      <c r="E1240" s="2">
        <f t="shared" si="173"/>
        <v>2.5000000000000355E-2</v>
      </c>
      <c r="F1240" s="2">
        <f t="shared" si="174"/>
        <v>3.0858159992622649E-3</v>
      </c>
      <c r="G1240" s="2">
        <f t="shared" si="174"/>
        <v>2.229397338269775E-2</v>
      </c>
      <c r="H1240" s="2">
        <f t="shared" si="175"/>
        <v>0.13841480593392796</v>
      </c>
      <c r="I1240" s="2">
        <f t="shared" si="176"/>
        <v>12.158556372637463</v>
      </c>
    </row>
    <row r="1241" spans="1:9" ht="13.5" x14ac:dyDescent="0.25">
      <c r="A1241" s="3">
        <f>TITRES_STAT!B1244</f>
        <v>43816</v>
      </c>
      <c r="B1241" s="5">
        <f>TITRES_STAT!D1244</f>
        <v>5.2110000000000003</v>
      </c>
      <c r="C1241" s="2">
        <f t="shared" si="171"/>
        <v>-6.7999999999999616E-2</v>
      </c>
      <c r="D1241" s="2">
        <f t="shared" si="172"/>
        <v>0</v>
      </c>
      <c r="E1241" s="2">
        <f t="shared" si="173"/>
        <v>6.7999999999999616E-2</v>
      </c>
      <c r="F1241" s="2">
        <f t="shared" si="174"/>
        <v>2.865400570743532E-3</v>
      </c>
      <c r="G1241" s="2">
        <f t="shared" si="174"/>
        <v>2.5558689569647883E-2</v>
      </c>
      <c r="H1241" s="2">
        <f t="shared" si="175"/>
        <v>0.11211062143601942</v>
      </c>
      <c r="I1241" s="2">
        <f t="shared" si="176"/>
        <v>10.080887573149511</v>
      </c>
    </row>
    <row r="1242" spans="1:9" ht="13.5" x14ac:dyDescent="0.25">
      <c r="A1242" s="3">
        <f>TITRES_STAT!B1245</f>
        <v>43817</v>
      </c>
      <c r="B1242" s="5">
        <f>TITRES_STAT!D1245</f>
        <v>5.3659999999999997</v>
      </c>
      <c r="C1242" s="2">
        <f t="shared" si="171"/>
        <v>0.15499999999999936</v>
      </c>
      <c r="D1242" s="2">
        <f t="shared" si="172"/>
        <v>0.15499999999999936</v>
      </c>
      <c r="E1242" s="2">
        <f t="shared" si="173"/>
        <v>0</v>
      </c>
      <c r="F1242" s="2">
        <f t="shared" si="174"/>
        <v>1.3732157672833234E-2</v>
      </c>
      <c r="G1242" s="2">
        <f t="shared" si="174"/>
        <v>2.3733068886101605E-2</v>
      </c>
      <c r="H1242" s="2">
        <f t="shared" si="175"/>
        <v>0.57860859624753225</v>
      </c>
      <c r="I1242" s="2">
        <f t="shared" si="176"/>
        <v>36.653075222251232</v>
      </c>
    </row>
    <row r="1243" spans="1:9" ht="13.5" x14ac:dyDescent="0.25">
      <c r="A1243" s="3">
        <f>TITRES_STAT!B1246</f>
        <v>43818</v>
      </c>
      <c r="B1243" s="5">
        <f>TITRES_STAT!D1246</f>
        <v>5.3659999999999997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1.2751289267630859E-2</v>
      </c>
      <c r="G1243" s="2">
        <f t="shared" si="174"/>
        <v>2.2037849679951489E-2</v>
      </c>
      <c r="H1243" s="2">
        <f t="shared" si="175"/>
        <v>0.57860859624753225</v>
      </c>
      <c r="I1243" s="2">
        <f t="shared" si="176"/>
        <v>36.653075222251232</v>
      </c>
    </row>
    <row r="1244" spans="1:9" ht="13.5" x14ac:dyDescent="0.25">
      <c r="A1244" s="3">
        <f>TITRES_STAT!B1247</f>
        <v>43819</v>
      </c>
      <c r="B1244" s="5">
        <f>TITRES_STAT!D1247</f>
        <v>5.3659999999999997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1.1840482891371512E-2</v>
      </c>
      <c r="G1244" s="2">
        <f t="shared" si="174"/>
        <v>2.0463717559954957E-2</v>
      </c>
      <c r="H1244" s="2">
        <f t="shared" si="175"/>
        <v>0.57860859624753225</v>
      </c>
      <c r="I1244" s="2">
        <f t="shared" si="176"/>
        <v>36.653075222251232</v>
      </c>
    </row>
    <row r="1245" spans="1:9" ht="13.5" x14ac:dyDescent="0.25">
      <c r="A1245" s="3">
        <f>TITRES_STAT!B1248</f>
        <v>43822</v>
      </c>
      <c r="B1245" s="5">
        <f>TITRES_STAT!D1248</f>
        <v>5.4649999999999999</v>
      </c>
      <c r="C1245" s="2">
        <f t="shared" si="171"/>
        <v>9.9000000000000199E-2</v>
      </c>
      <c r="D1245" s="2">
        <f t="shared" si="172"/>
        <v>9.9000000000000199E-2</v>
      </c>
      <c r="E1245" s="2">
        <f t="shared" si="173"/>
        <v>0</v>
      </c>
      <c r="F1245" s="2">
        <f t="shared" ref="F1245:G1260" si="177">((F1244*13)+D1245)/14</f>
        <v>1.806616268484499E-2</v>
      </c>
      <c r="G1245" s="2">
        <f t="shared" si="177"/>
        <v>1.9002023448529602E-2</v>
      </c>
      <c r="H1245" s="2">
        <f t="shared" si="175"/>
        <v>0.95074941538623192</v>
      </c>
      <c r="I1245" s="2">
        <f t="shared" si="176"/>
        <v>48.737649637997791</v>
      </c>
    </row>
    <row r="1246" spans="1:9" ht="13.5" x14ac:dyDescent="0.25">
      <c r="A1246" s="3">
        <f>TITRES_STAT!B1249</f>
        <v>43823</v>
      </c>
      <c r="B1246" s="5">
        <f>TITRES_STAT!D1249</f>
        <v>5.3410000000000002</v>
      </c>
      <c r="C1246" s="2">
        <f t="shared" si="171"/>
        <v>-0.12399999999999967</v>
      </c>
      <c r="D1246" s="2">
        <f t="shared" si="172"/>
        <v>0</v>
      </c>
      <c r="E1246" s="2">
        <f t="shared" si="173"/>
        <v>0.12399999999999967</v>
      </c>
      <c r="F1246" s="2">
        <f t="shared" si="177"/>
        <v>1.6775722493070348E-2</v>
      </c>
      <c r="G1246" s="2">
        <f t="shared" si="177"/>
        <v>2.650187891649175E-2</v>
      </c>
      <c r="H1246" s="2">
        <f t="shared" si="175"/>
        <v>0.6330012504370417</v>
      </c>
      <c r="I1246" s="2">
        <f t="shared" si="176"/>
        <v>38.763059750727749</v>
      </c>
    </row>
    <row r="1247" spans="1:9" ht="13.5" x14ac:dyDescent="0.25">
      <c r="A1247" s="3">
        <f>TITRES_STAT!B1250</f>
        <v>43824</v>
      </c>
      <c r="B1247" s="5">
        <f>TITRES_STAT!D1250</f>
        <v>5.3410000000000002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1.5577456600708181E-2</v>
      </c>
      <c r="G1247" s="2">
        <f t="shared" si="177"/>
        <v>2.4608887565313767E-2</v>
      </c>
      <c r="H1247" s="2">
        <f t="shared" si="175"/>
        <v>0.6330012504370417</v>
      </c>
      <c r="I1247" s="2">
        <f t="shared" si="176"/>
        <v>38.763059750727749</v>
      </c>
    </row>
    <row r="1248" spans="1:9" ht="13.5" x14ac:dyDescent="0.25">
      <c r="A1248" s="3">
        <f>TITRES_STAT!B1251</f>
        <v>43825</v>
      </c>
      <c r="B1248" s="5">
        <f>TITRES_STAT!D1251</f>
        <v>5.3410000000000002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1.4464781129229026E-2</v>
      </c>
      <c r="G1248" s="2">
        <f t="shared" si="177"/>
        <v>2.2851109882077069E-2</v>
      </c>
      <c r="H1248" s="2">
        <f t="shared" si="175"/>
        <v>0.6330012504370417</v>
      </c>
      <c r="I1248" s="2">
        <f t="shared" si="176"/>
        <v>38.763059750727749</v>
      </c>
    </row>
    <row r="1249" spans="1:9" ht="13.5" x14ac:dyDescent="0.25">
      <c r="A1249" s="3">
        <f>TITRES_STAT!B1252</f>
        <v>43826</v>
      </c>
      <c r="B1249" s="5">
        <f>TITRES_STAT!D1252</f>
        <v>5.3410000000000002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1.3431582477141239E-2</v>
      </c>
      <c r="G1249" s="2">
        <f t="shared" si="177"/>
        <v>2.1218887747642991E-2</v>
      </c>
      <c r="H1249" s="2">
        <f t="shared" si="175"/>
        <v>0.63300125043704181</v>
      </c>
      <c r="I1249" s="2">
        <f t="shared" si="176"/>
        <v>38.763059750727756</v>
      </c>
    </row>
    <row r="1250" spans="1:9" ht="13.5" x14ac:dyDescent="0.25">
      <c r="A1250" s="3">
        <f>TITRES_STAT!B1253</f>
        <v>43829</v>
      </c>
      <c r="B1250" s="5">
        <f>TITRES_STAT!D1253</f>
        <v>5.2229999999999999</v>
      </c>
      <c r="C1250" s="2">
        <f t="shared" si="171"/>
        <v>-0.11800000000000033</v>
      </c>
      <c r="D1250" s="2">
        <f t="shared" si="172"/>
        <v>0</v>
      </c>
      <c r="E1250" s="2">
        <f t="shared" si="173"/>
        <v>0.11800000000000033</v>
      </c>
      <c r="F1250" s="2">
        <f t="shared" si="177"/>
        <v>1.2472183728774008E-2</v>
      </c>
      <c r="G1250" s="2">
        <f t="shared" si="177"/>
        <v>2.813182433709709E-2</v>
      </c>
      <c r="H1250" s="2">
        <f t="shared" si="175"/>
        <v>0.44334784617317169</v>
      </c>
      <c r="I1250" s="2">
        <f t="shared" si="176"/>
        <v>30.716631985050896</v>
      </c>
    </row>
    <row r="1251" spans="1:9" ht="13.5" x14ac:dyDescent="0.25">
      <c r="A1251" s="3">
        <f>TITRES_STAT!B1254</f>
        <v>43830</v>
      </c>
      <c r="B1251" s="5">
        <f>TITRES_STAT!D1254</f>
        <v>5.2290000000000001</v>
      </c>
      <c r="C1251" s="2">
        <f t="shared" si="171"/>
        <v>6.0000000000002274E-3</v>
      </c>
      <c r="D1251" s="2">
        <f t="shared" si="172"/>
        <v>6.0000000000002274E-3</v>
      </c>
      <c r="E1251" s="2">
        <f t="shared" si="173"/>
        <v>0</v>
      </c>
      <c r="F1251" s="2">
        <f t="shared" si="177"/>
        <v>1.2009884891004451E-2</v>
      </c>
      <c r="G1251" s="2">
        <f t="shared" si="177"/>
        <v>2.6122408313018729E-2</v>
      </c>
      <c r="H1251" s="2">
        <f t="shared" si="175"/>
        <v>0.45975412171392471</v>
      </c>
      <c r="I1251" s="2">
        <f t="shared" si="176"/>
        <v>31.495312455368776</v>
      </c>
    </row>
    <row r="1252" spans="1:9" ht="13.5" x14ac:dyDescent="0.25">
      <c r="A1252" s="3">
        <f>TITRES_STAT!B1255</f>
        <v>43832</v>
      </c>
      <c r="B1252" s="5">
        <f>TITRES_STAT!D1255</f>
        <v>5.2229999999999999</v>
      </c>
      <c r="C1252" s="2">
        <f t="shared" si="171"/>
        <v>-6.0000000000002274E-3</v>
      </c>
      <c r="D1252" s="2">
        <f t="shared" si="172"/>
        <v>0</v>
      </c>
      <c r="E1252" s="2">
        <f t="shared" si="173"/>
        <v>6.0000000000002274E-3</v>
      </c>
      <c r="F1252" s="2">
        <f t="shared" si="177"/>
        <v>1.1152035970218419E-2</v>
      </c>
      <c r="G1252" s="2">
        <f t="shared" si="177"/>
        <v>2.4685093433517408E-2</v>
      </c>
      <c r="H1252" s="2">
        <f t="shared" si="175"/>
        <v>0.45177207857257651</v>
      </c>
      <c r="I1252" s="2">
        <f t="shared" si="176"/>
        <v>31.118664233904511</v>
      </c>
    </row>
    <row r="1253" spans="1:9" ht="13.5" x14ac:dyDescent="0.25">
      <c r="A1253" s="3">
        <f>TITRES_STAT!B1256</f>
        <v>43833</v>
      </c>
      <c r="B1253" s="5">
        <f>TITRES_STAT!D1256</f>
        <v>5.2229999999999999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1.0355461972345674E-2</v>
      </c>
      <c r="G1253" s="2">
        <f t="shared" si="177"/>
        <v>2.2921872473980451E-2</v>
      </c>
      <c r="H1253" s="2">
        <f t="shared" si="175"/>
        <v>0.45177207857257645</v>
      </c>
      <c r="I1253" s="2">
        <f t="shared" si="176"/>
        <v>31.118664233904511</v>
      </c>
    </row>
    <row r="1254" spans="1:9" ht="13.5" x14ac:dyDescent="0.25">
      <c r="A1254" s="3">
        <f>TITRES_STAT!B1257</f>
        <v>43836</v>
      </c>
      <c r="B1254" s="5">
        <f>TITRES_STAT!D1257</f>
        <v>5.2229999999999999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9.615786117178126E-3</v>
      </c>
      <c r="G1254" s="2">
        <f t="shared" si="177"/>
        <v>2.1284595868696132E-2</v>
      </c>
      <c r="H1254" s="2">
        <f t="shared" si="175"/>
        <v>0.45177207857257651</v>
      </c>
      <c r="I1254" s="2">
        <f t="shared" si="176"/>
        <v>31.118664233904511</v>
      </c>
    </row>
    <row r="1255" spans="1:9" ht="13.5" x14ac:dyDescent="0.25">
      <c r="A1255" s="3">
        <f>TITRES_STAT!B1258</f>
        <v>43837</v>
      </c>
      <c r="B1255" s="5">
        <f>TITRES_STAT!D1258</f>
        <v>5.2229999999999999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8.9289442516654032E-3</v>
      </c>
      <c r="G1255" s="2">
        <f t="shared" si="177"/>
        <v>1.9764267592360694E-2</v>
      </c>
      <c r="H1255" s="2">
        <f t="shared" si="175"/>
        <v>0.45177207857257651</v>
      </c>
      <c r="I1255" s="2">
        <f t="shared" si="176"/>
        <v>31.118664233904511</v>
      </c>
    </row>
    <row r="1256" spans="1:9" ht="13.5" x14ac:dyDescent="0.25">
      <c r="A1256" s="3">
        <f>TITRES_STAT!B1259</f>
        <v>43838</v>
      </c>
      <c r="B1256" s="5">
        <f>TITRES_STAT!D1259</f>
        <v>5.2480000000000002</v>
      </c>
      <c r="C1256" s="2">
        <f t="shared" si="171"/>
        <v>2.5000000000000355E-2</v>
      </c>
      <c r="D1256" s="2">
        <f t="shared" si="172"/>
        <v>2.5000000000000355E-2</v>
      </c>
      <c r="E1256" s="2">
        <f t="shared" si="173"/>
        <v>0</v>
      </c>
      <c r="F1256" s="2">
        <f t="shared" si="177"/>
        <v>1.00768768051179E-2</v>
      </c>
      <c r="G1256" s="2">
        <f t="shared" si="177"/>
        <v>1.8352534192906358E-2</v>
      </c>
      <c r="H1256" s="2">
        <f t="shared" si="175"/>
        <v>0.54907277105157637</v>
      </c>
      <c r="I1256" s="2">
        <f t="shared" si="176"/>
        <v>35.445253529234947</v>
      </c>
    </row>
    <row r="1257" spans="1:9" ht="13.5" x14ac:dyDescent="0.25">
      <c r="A1257" s="3">
        <f>TITRES_STAT!B1260</f>
        <v>43839</v>
      </c>
      <c r="B1257" s="5">
        <f>TITRES_STAT!D1260</f>
        <v>5.2480000000000002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9.3570998904666212E-3</v>
      </c>
      <c r="G1257" s="2">
        <f t="shared" si="177"/>
        <v>1.7041638893413046E-2</v>
      </c>
      <c r="H1257" s="2">
        <f t="shared" si="175"/>
        <v>0.54907277105157637</v>
      </c>
      <c r="I1257" s="2">
        <f t="shared" si="176"/>
        <v>35.445253529234947</v>
      </c>
    </row>
    <row r="1258" spans="1:9" ht="13.5" x14ac:dyDescent="0.25">
      <c r="A1258" s="3">
        <f>TITRES_STAT!B1261</f>
        <v>43840</v>
      </c>
      <c r="B1258" s="5">
        <f>TITRES_STAT!D1261</f>
        <v>5.2229999999999999</v>
      </c>
      <c r="C1258" s="2">
        <f t="shared" si="171"/>
        <v>-2.5000000000000355E-2</v>
      </c>
      <c r="D1258" s="2">
        <f t="shared" si="172"/>
        <v>0</v>
      </c>
      <c r="E1258" s="2">
        <f t="shared" si="173"/>
        <v>2.5000000000000355E-2</v>
      </c>
      <c r="F1258" s="2">
        <f t="shared" si="177"/>
        <v>8.688735612576149E-3</v>
      </c>
      <c r="G1258" s="2">
        <f t="shared" si="177"/>
        <v>1.7610093258169281E-2</v>
      </c>
      <c r="H1258" s="2">
        <f t="shared" si="175"/>
        <v>0.49339520723693298</v>
      </c>
      <c r="I1258" s="2">
        <f t="shared" si="176"/>
        <v>33.038488729973125</v>
      </c>
    </row>
    <row r="1259" spans="1:9" ht="13.5" x14ac:dyDescent="0.25">
      <c r="A1259" s="3">
        <f>TITRES_STAT!B1262</f>
        <v>43843</v>
      </c>
      <c r="B1259" s="5">
        <f>TITRES_STAT!D1262</f>
        <v>5.1920000000000002</v>
      </c>
      <c r="C1259" s="2">
        <f t="shared" si="171"/>
        <v>-3.0999999999999694E-2</v>
      </c>
      <c r="D1259" s="2">
        <f t="shared" si="172"/>
        <v>0</v>
      </c>
      <c r="E1259" s="2">
        <f t="shared" si="173"/>
        <v>3.0999999999999694E-2</v>
      </c>
      <c r="F1259" s="2">
        <f t="shared" si="177"/>
        <v>8.0681116402492817E-3</v>
      </c>
      <c r="G1259" s="2">
        <f t="shared" si="177"/>
        <v>1.8566515168300022E-2</v>
      </c>
      <c r="H1259" s="2">
        <f t="shared" si="175"/>
        <v>0.43455174905544808</v>
      </c>
      <c r="I1259" s="2">
        <f t="shared" si="176"/>
        <v>30.291814104410662</v>
      </c>
    </row>
    <row r="1260" spans="1:9" ht="13.5" x14ac:dyDescent="0.25">
      <c r="A1260" s="3">
        <f>TITRES_STAT!B1263</f>
        <v>43845</v>
      </c>
      <c r="B1260" s="5">
        <f>TITRES_STAT!D1263</f>
        <v>5.1550000000000002</v>
      </c>
      <c r="C1260" s="2">
        <f t="shared" si="171"/>
        <v>-3.6999999999999922E-2</v>
      </c>
      <c r="D1260" s="2">
        <f t="shared" si="172"/>
        <v>0</v>
      </c>
      <c r="E1260" s="2">
        <f t="shared" si="173"/>
        <v>3.6999999999999922E-2</v>
      </c>
      <c r="F1260" s="2">
        <f t="shared" si="177"/>
        <v>7.4918179516600472E-3</v>
      </c>
      <c r="G1260" s="2">
        <f t="shared" si="177"/>
        <v>1.9883192656278588E-2</v>
      </c>
      <c r="H1260" s="2">
        <f t="shared" si="175"/>
        <v>0.37679149828557984</v>
      </c>
      <c r="I1260" s="2">
        <f t="shared" si="176"/>
        <v>27.367360907934966</v>
      </c>
    </row>
    <row r="1261" spans="1:9" ht="13.5" x14ac:dyDescent="0.25">
      <c r="A1261" s="3">
        <f>TITRES_STAT!B1264</f>
        <v>43846</v>
      </c>
      <c r="B1261" s="5">
        <f>TITRES_STAT!D1264</f>
        <v>5.13</v>
      </c>
      <c r="C1261" s="2">
        <f t="shared" si="171"/>
        <v>-2.5000000000000355E-2</v>
      </c>
      <c r="D1261" s="2">
        <f t="shared" si="172"/>
        <v>0</v>
      </c>
      <c r="E1261" s="2">
        <f t="shared" si="173"/>
        <v>2.5000000000000355E-2</v>
      </c>
      <c r="F1261" s="2">
        <f t="shared" ref="F1261:G1276" si="178">((F1260*13)+D1261)/14</f>
        <v>6.9566880979700435E-3</v>
      </c>
      <c r="G1261" s="2">
        <f t="shared" si="178"/>
        <v>2.0248678895115859E-2</v>
      </c>
      <c r="H1261" s="2">
        <f t="shared" si="175"/>
        <v>0.34356256692124498</v>
      </c>
      <c r="I1261" s="2">
        <f t="shared" si="176"/>
        <v>25.571013615578309</v>
      </c>
    </row>
    <row r="1262" spans="1:9" ht="13.5" x14ac:dyDescent="0.25">
      <c r="A1262" s="3">
        <f>TITRES_STAT!B1265</f>
        <v>43847</v>
      </c>
      <c r="B1262" s="5">
        <f>TITRES_STAT!D1265</f>
        <v>5.1550000000000002</v>
      </c>
      <c r="C1262" s="2">
        <f t="shared" si="171"/>
        <v>2.5000000000000355E-2</v>
      </c>
      <c r="D1262" s="2">
        <f t="shared" si="172"/>
        <v>2.5000000000000355E-2</v>
      </c>
      <c r="E1262" s="2">
        <f t="shared" si="173"/>
        <v>0</v>
      </c>
      <c r="F1262" s="2">
        <f t="shared" si="178"/>
        <v>8.2454960909722087E-3</v>
      </c>
      <c r="G1262" s="2">
        <f t="shared" si="178"/>
        <v>1.880234468832187E-2</v>
      </c>
      <c r="H1262" s="2">
        <f t="shared" si="175"/>
        <v>0.43853552456643791</v>
      </c>
      <c r="I1262" s="2">
        <f t="shared" si="176"/>
        <v>30.484858877476015</v>
      </c>
    </row>
    <row r="1263" spans="1:9" ht="13.5" x14ac:dyDescent="0.25">
      <c r="A1263" s="3">
        <f>TITRES_STAT!B1266</f>
        <v>43850</v>
      </c>
      <c r="B1263" s="5">
        <f>TITRES_STAT!D1266</f>
        <v>5.3040000000000003</v>
      </c>
      <c r="C1263" s="2">
        <f t="shared" si="171"/>
        <v>0.14900000000000002</v>
      </c>
      <c r="D1263" s="2">
        <f t="shared" si="172"/>
        <v>0.14900000000000002</v>
      </c>
      <c r="E1263" s="2">
        <f t="shared" si="173"/>
        <v>0</v>
      </c>
      <c r="F1263" s="2">
        <f t="shared" si="178"/>
        <v>1.829938922733134E-2</v>
      </c>
      <c r="G1263" s="2">
        <f t="shared" si="178"/>
        <v>1.7459320067727453E-2</v>
      </c>
      <c r="H1263" s="2">
        <f t="shared" si="175"/>
        <v>1.0481158004060369</v>
      </c>
      <c r="I1263" s="2">
        <f t="shared" si="176"/>
        <v>51.174635740725641</v>
      </c>
    </row>
    <row r="1264" spans="1:9" ht="13.5" x14ac:dyDescent="0.25">
      <c r="A1264" s="3">
        <f>TITRES_STAT!B1267</f>
        <v>43851</v>
      </c>
      <c r="B1264" s="5">
        <f>TITRES_STAT!D1267</f>
        <v>5.2910000000000004</v>
      </c>
      <c r="C1264" s="2">
        <f t="shared" si="171"/>
        <v>-1.2999999999999901E-2</v>
      </c>
      <c r="D1264" s="2">
        <f t="shared" si="172"/>
        <v>0</v>
      </c>
      <c r="E1264" s="2">
        <f t="shared" si="173"/>
        <v>1.2999999999999901E-2</v>
      </c>
      <c r="F1264" s="2">
        <f t="shared" si="178"/>
        <v>1.6992289996807675E-2</v>
      </c>
      <c r="G1264" s="2">
        <f t="shared" si="178"/>
        <v>1.7140797205746912E-2</v>
      </c>
      <c r="H1264" s="2">
        <f t="shared" si="175"/>
        <v>0.9913360383909422</v>
      </c>
      <c r="I1264" s="2">
        <f t="shared" si="176"/>
        <v>49.782458574494072</v>
      </c>
    </row>
    <row r="1265" spans="1:9" ht="13.5" x14ac:dyDescent="0.25">
      <c r="A1265" s="3">
        <f>TITRES_STAT!B1268</f>
        <v>43852</v>
      </c>
      <c r="B1265" s="5">
        <f>TITRES_STAT!D1268</f>
        <v>5.2910000000000004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1.5778554997035697E-2</v>
      </c>
      <c r="G1265" s="2">
        <f t="shared" si="178"/>
        <v>1.591645454819356E-2</v>
      </c>
      <c r="H1265" s="2">
        <f t="shared" si="175"/>
        <v>0.9913360383909422</v>
      </c>
      <c r="I1265" s="2">
        <f t="shared" si="176"/>
        <v>49.782458574494072</v>
      </c>
    </row>
    <row r="1266" spans="1:9" ht="13.5" x14ac:dyDescent="0.25">
      <c r="A1266" s="3">
        <f>TITRES_STAT!B1269</f>
        <v>43853</v>
      </c>
      <c r="B1266" s="5">
        <f>TITRES_STAT!D1269</f>
        <v>5.1609999999999996</v>
      </c>
      <c r="C1266" s="2">
        <f t="shared" si="171"/>
        <v>-0.13000000000000078</v>
      </c>
      <c r="D1266" s="2">
        <f t="shared" si="172"/>
        <v>0</v>
      </c>
      <c r="E1266" s="2">
        <f t="shared" si="173"/>
        <v>0.13000000000000078</v>
      </c>
      <c r="F1266" s="2">
        <f t="shared" si="178"/>
        <v>1.465151535439029E-2</v>
      </c>
      <c r="G1266" s="2">
        <f t="shared" si="178"/>
        <v>2.406527922332265E-2</v>
      </c>
      <c r="H1266" s="2">
        <f t="shared" si="175"/>
        <v>0.60882382533051616</v>
      </c>
      <c r="I1266" s="2">
        <f t="shared" si="176"/>
        <v>37.842790226297126</v>
      </c>
    </row>
    <row r="1267" spans="1:9" ht="13.5" x14ac:dyDescent="0.25">
      <c r="A1267" s="3">
        <f>TITRES_STAT!B1270</f>
        <v>43854</v>
      </c>
      <c r="B1267" s="5">
        <f>TITRES_STAT!D1270</f>
        <v>5.31</v>
      </c>
      <c r="C1267" s="2">
        <f t="shared" si="171"/>
        <v>0.14900000000000002</v>
      </c>
      <c r="D1267" s="2">
        <f t="shared" si="172"/>
        <v>0.14900000000000002</v>
      </c>
      <c r="E1267" s="2">
        <f t="shared" si="173"/>
        <v>0</v>
      </c>
      <c r="F1267" s="2">
        <f t="shared" si="178"/>
        <v>2.4247835686219556E-2</v>
      </c>
      <c r="G1267" s="2">
        <f t="shared" si="178"/>
        <v>2.2346330707371031E-2</v>
      </c>
      <c r="H1267" s="2">
        <f t="shared" si="175"/>
        <v>1.0850924925326244</v>
      </c>
      <c r="I1267" s="2">
        <f t="shared" si="176"/>
        <v>52.040496832571399</v>
      </c>
    </row>
    <row r="1268" spans="1:9" ht="13.5" x14ac:dyDescent="0.25">
      <c r="A1268" s="3">
        <f>TITRES_STAT!B1271</f>
        <v>43857</v>
      </c>
      <c r="B1268" s="5">
        <f>TITRES_STAT!D1271</f>
        <v>5.31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2.2515847422918157E-2</v>
      </c>
      <c r="G1268" s="2">
        <f t="shared" si="178"/>
        <v>2.07501642282731E-2</v>
      </c>
      <c r="H1268" s="2">
        <f t="shared" si="175"/>
        <v>1.0850924925326244</v>
      </c>
      <c r="I1268" s="2">
        <f t="shared" si="176"/>
        <v>52.040496832571399</v>
      </c>
    </row>
    <row r="1269" spans="1:9" ht="13.5" x14ac:dyDescent="0.25">
      <c r="A1269" s="3">
        <f>TITRES_STAT!B1272</f>
        <v>43858</v>
      </c>
      <c r="B1269" s="5">
        <f>TITRES_STAT!D1272</f>
        <v>5.4649999999999999</v>
      </c>
      <c r="C1269" s="2">
        <f t="shared" si="171"/>
        <v>0.15500000000000025</v>
      </c>
      <c r="D1269" s="2">
        <f t="shared" si="172"/>
        <v>0.15500000000000025</v>
      </c>
      <c r="E1269" s="2">
        <f t="shared" si="173"/>
        <v>0</v>
      </c>
      <c r="F1269" s="2">
        <f t="shared" si="178"/>
        <v>3.1979001178424019E-2</v>
      </c>
      <c r="G1269" s="2">
        <f t="shared" si="178"/>
        <v>1.9268009640539308E-2</v>
      </c>
      <c r="H1269" s="2">
        <f t="shared" si="175"/>
        <v>1.6596940615568911</v>
      </c>
      <c r="I1269" s="2">
        <f t="shared" si="176"/>
        <v>62.40169068864126</v>
      </c>
    </row>
    <row r="1270" spans="1:9" ht="13.5" x14ac:dyDescent="0.25">
      <c r="A1270" s="3">
        <f>TITRES_STAT!B1273</f>
        <v>43859</v>
      </c>
      <c r="B1270" s="5">
        <f>TITRES_STAT!D1273</f>
        <v>5.4649999999999999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2.9694786808536589E-2</v>
      </c>
      <c r="G1270" s="2">
        <f t="shared" si="178"/>
        <v>1.7891723237643646E-2</v>
      </c>
      <c r="H1270" s="2">
        <f t="shared" si="175"/>
        <v>1.6596940615568909</v>
      </c>
      <c r="I1270" s="2">
        <f t="shared" si="176"/>
        <v>62.40169068864126</v>
      </c>
    </row>
    <row r="1271" spans="1:9" ht="13.5" x14ac:dyDescent="0.25">
      <c r="A1271" s="3">
        <f>TITRES_STAT!B1274</f>
        <v>43860</v>
      </c>
      <c r="B1271" s="5">
        <f>TITRES_STAT!D1274</f>
        <v>5.4649999999999999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2.7573730607926835E-2</v>
      </c>
      <c r="G1271" s="2">
        <f t="shared" si="178"/>
        <v>1.6613743006383387E-2</v>
      </c>
      <c r="H1271" s="2">
        <f t="shared" si="175"/>
        <v>1.6596940615568909</v>
      </c>
      <c r="I1271" s="2">
        <f t="shared" si="176"/>
        <v>62.40169068864126</v>
      </c>
    </row>
    <row r="1272" spans="1:9" ht="13.5" x14ac:dyDescent="0.25">
      <c r="A1272" s="3">
        <f>TITRES_STAT!B1275</f>
        <v>43861</v>
      </c>
      <c r="B1272" s="5">
        <f>TITRES_STAT!D1275</f>
        <v>5.3410000000000002</v>
      </c>
      <c r="C1272" s="2">
        <f t="shared" si="171"/>
        <v>-0.12399999999999967</v>
      </c>
      <c r="D1272" s="2">
        <f t="shared" si="172"/>
        <v>0</v>
      </c>
      <c r="E1272" s="2">
        <f t="shared" si="173"/>
        <v>0.12399999999999967</v>
      </c>
      <c r="F1272" s="2">
        <f t="shared" si="178"/>
        <v>2.5604178421646345E-2</v>
      </c>
      <c r="G1272" s="2">
        <f t="shared" si="178"/>
        <v>2.4284189934498834E-2</v>
      </c>
      <c r="H1272" s="2">
        <f t="shared" si="175"/>
        <v>1.0543558788951941</v>
      </c>
      <c r="I1272" s="2">
        <f t="shared" si="176"/>
        <v>51.322942131244226</v>
      </c>
    </row>
    <row r="1273" spans="1:9" ht="13.5" x14ac:dyDescent="0.25">
      <c r="A1273" s="3">
        <f>TITRES_STAT!B1276</f>
        <v>43864</v>
      </c>
      <c r="B1273" s="5">
        <f>TITRES_STAT!D1276</f>
        <v>5.3410000000000002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2.3775308534385892E-2</v>
      </c>
      <c r="G1273" s="2">
        <f t="shared" si="178"/>
        <v>2.2549604939177487E-2</v>
      </c>
      <c r="H1273" s="2">
        <f t="shared" si="175"/>
        <v>1.0543558788951943</v>
      </c>
      <c r="I1273" s="2">
        <f t="shared" si="176"/>
        <v>51.322942131244226</v>
      </c>
    </row>
    <row r="1274" spans="1:9" ht="13.5" x14ac:dyDescent="0.25">
      <c r="A1274" s="3">
        <f>TITRES_STAT!B1277</f>
        <v>43865</v>
      </c>
      <c r="B1274" s="5">
        <f>TITRES_STAT!D1277</f>
        <v>5.31</v>
      </c>
      <c r="C1274" s="2">
        <f t="shared" si="171"/>
        <v>-3.1000000000000583E-2</v>
      </c>
      <c r="D1274" s="2">
        <f t="shared" si="172"/>
        <v>0</v>
      </c>
      <c r="E1274" s="2">
        <f t="shared" si="173"/>
        <v>3.1000000000000583E-2</v>
      </c>
      <c r="F1274" s="2">
        <f t="shared" si="178"/>
        <v>2.2077072210501186E-2</v>
      </c>
      <c r="G1274" s="2">
        <f t="shared" si="178"/>
        <v>2.3153204586379133E-2</v>
      </c>
      <c r="H1274" s="2">
        <f t="shared" si="175"/>
        <v>0.95352123409685463</v>
      </c>
      <c r="I1274" s="2">
        <f t="shared" si="176"/>
        <v>48.810384932298078</v>
      </c>
    </row>
    <row r="1275" spans="1:9" ht="13.5" x14ac:dyDescent="0.25">
      <c r="A1275" s="3">
        <f>TITRES_STAT!B1278</f>
        <v>43866</v>
      </c>
      <c r="B1275" s="5">
        <f>TITRES_STAT!D1278</f>
        <v>5.31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2.0500138481179674E-2</v>
      </c>
      <c r="G1275" s="2">
        <f t="shared" si="178"/>
        <v>2.1499404258780625E-2</v>
      </c>
      <c r="H1275" s="2">
        <f t="shared" si="175"/>
        <v>0.95352123409685463</v>
      </c>
      <c r="I1275" s="2">
        <f t="shared" si="176"/>
        <v>48.810384932298078</v>
      </c>
    </row>
    <row r="1276" spans="1:9" ht="13.5" x14ac:dyDescent="0.25">
      <c r="A1276" s="3">
        <f>TITRES_STAT!B1279</f>
        <v>43867</v>
      </c>
      <c r="B1276" s="5">
        <f>TITRES_STAT!D1279</f>
        <v>5.2789999999999999</v>
      </c>
      <c r="C1276" s="2">
        <f t="shared" si="171"/>
        <v>-3.0999999999999694E-2</v>
      </c>
      <c r="D1276" s="2">
        <f t="shared" si="172"/>
        <v>0</v>
      </c>
      <c r="E1276" s="2">
        <f t="shared" si="173"/>
        <v>3.0999999999999694E-2</v>
      </c>
      <c r="F1276" s="2">
        <f t="shared" si="178"/>
        <v>1.9035842875381126E-2</v>
      </c>
      <c r="G1276" s="2">
        <f t="shared" si="178"/>
        <v>2.2178018240296273E-2</v>
      </c>
      <c r="H1276" s="2">
        <f t="shared" si="175"/>
        <v>0.85832028223306345</v>
      </c>
      <c r="I1276" s="2">
        <f t="shared" si="176"/>
        <v>46.187962884506483</v>
      </c>
    </row>
    <row r="1277" spans="1:9" ht="13.5" x14ac:dyDescent="0.25">
      <c r="A1277" s="3">
        <f>TITRES_STAT!B1280</f>
        <v>43868</v>
      </c>
      <c r="B1277" s="5">
        <f>TITRES_STAT!D1280</f>
        <v>5.2169999999999996</v>
      </c>
      <c r="C1277" s="2">
        <f t="shared" si="171"/>
        <v>-6.2000000000000277E-2</v>
      </c>
      <c r="D1277" s="2">
        <f t="shared" si="172"/>
        <v>0</v>
      </c>
      <c r="E1277" s="2">
        <f t="shared" si="173"/>
        <v>6.2000000000000277E-2</v>
      </c>
      <c r="F1277" s="2">
        <f t="shared" ref="F1277:G1292" si="179">((F1276*13)+D1277)/14</f>
        <v>1.7676139812853903E-2</v>
      </c>
      <c r="G1277" s="2">
        <f t="shared" si="179"/>
        <v>2.5022445508846559E-2</v>
      </c>
      <c r="H1277" s="2">
        <f t="shared" si="175"/>
        <v>0.70641136201513932</v>
      </c>
      <c r="I1277" s="2">
        <f t="shared" si="176"/>
        <v>41.397483498991846</v>
      </c>
    </row>
    <row r="1278" spans="1:9" ht="13.5" x14ac:dyDescent="0.25">
      <c r="A1278" s="3">
        <f>TITRES_STAT!B1281</f>
        <v>43871</v>
      </c>
      <c r="B1278" s="5">
        <f>TITRES_STAT!D1281</f>
        <v>5.0679999999999996</v>
      </c>
      <c r="C1278" s="2">
        <f t="shared" si="171"/>
        <v>-0.14900000000000002</v>
      </c>
      <c r="D1278" s="2">
        <f t="shared" si="172"/>
        <v>0</v>
      </c>
      <c r="E1278" s="2">
        <f t="shared" si="173"/>
        <v>0.14900000000000002</v>
      </c>
      <c r="F1278" s="2">
        <f t="shared" si="179"/>
        <v>1.6413558397650053E-2</v>
      </c>
      <c r="G1278" s="2">
        <f t="shared" si="179"/>
        <v>3.3877985115357521E-2</v>
      </c>
      <c r="H1278" s="2">
        <f t="shared" si="175"/>
        <v>0.48449039521566711</v>
      </c>
      <c r="I1278" s="2">
        <f t="shared" si="176"/>
        <v>32.636815756917059</v>
      </c>
    </row>
    <row r="1279" spans="1:9" ht="13.5" x14ac:dyDescent="0.25">
      <c r="A1279" s="3">
        <f>TITRES_STAT!B1282</f>
        <v>43872</v>
      </c>
      <c r="B1279" s="5">
        <f>TITRES_STAT!D1282</f>
        <v>5.0679999999999996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1.5241161369246478E-2</v>
      </c>
      <c r="G1279" s="2">
        <f t="shared" si="179"/>
        <v>3.1458129035689127E-2</v>
      </c>
      <c r="H1279" s="2">
        <f t="shared" si="175"/>
        <v>0.48449039521566711</v>
      </c>
      <c r="I1279" s="2">
        <f t="shared" si="176"/>
        <v>32.636815756917059</v>
      </c>
    </row>
    <row r="1280" spans="1:9" ht="13.5" x14ac:dyDescent="0.25">
      <c r="A1280" s="3">
        <f>TITRES_STAT!B1283</f>
        <v>43873</v>
      </c>
      <c r="B1280" s="5">
        <f>TITRES_STAT!D1283</f>
        <v>5.0679999999999996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1.4152506985728872E-2</v>
      </c>
      <c r="G1280" s="2">
        <f t="shared" si="179"/>
        <v>2.921111981885419E-2</v>
      </c>
      <c r="H1280" s="2">
        <f t="shared" si="175"/>
        <v>0.48449039521566711</v>
      </c>
      <c r="I1280" s="2">
        <f t="shared" si="176"/>
        <v>32.636815756917059</v>
      </c>
    </row>
    <row r="1281" spans="1:9" ht="13.5" x14ac:dyDescent="0.25">
      <c r="A1281" s="3">
        <f>TITRES_STAT!B1284</f>
        <v>43874</v>
      </c>
      <c r="B1281" s="5">
        <f>TITRES_STAT!D1284</f>
        <v>5.0679999999999996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1.3141613629605382E-2</v>
      </c>
      <c r="G1281" s="2">
        <f t="shared" si="179"/>
        <v>2.7124611260364605E-2</v>
      </c>
      <c r="H1281" s="2">
        <f t="shared" si="175"/>
        <v>0.48449039521566711</v>
      </c>
      <c r="I1281" s="2">
        <f t="shared" si="176"/>
        <v>32.636815756917059</v>
      </c>
    </row>
    <row r="1282" spans="1:9" ht="13.5" x14ac:dyDescent="0.25">
      <c r="A1282" s="3">
        <f>TITRES_STAT!B1285</f>
        <v>43875</v>
      </c>
      <c r="B1282" s="5">
        <f>TITRES_STAT!D1285</f>
        <v>5.0679999999999996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1.2202926941776425E-2</v>
      </c>
      <c r="G1282" s="2">
        <f t="shared" si="179"/>
        <v>2.5187139027481421E-2</v>
      </c>
      <c r="H1282" s="2">
        <f t="shared" si="175"/>
        <v>0.48449039521566706</v>
      </c>
      <c r="I1282" s="2">
        <f t="shared" si="176"/>
        <v>32.636815756917045</v>
      </c>
    </row>
    <row r="1283" spans="1:9" ht="13.5" x14ac:dyDescent="0.25">
      <c r="A1283" s="3">
        <f>TITRES_STAT!B1286</f>
        <v>43878</v>
      </c>
      <c r="B1283" s="5">
        <f>TITRES_STAT!D1286</f>
        <v>5.2110000000000003</v>
      </c>
      <c r="C1283" s="2">
        <f t="shared" ref="C1283:C1346" si="180">B1283-B1282</f>
        <v>0.14300000000000068</v>
      </c>
      <c r="D1283" s="2">
        <f t="shared" ref="D1283:D1346" si="181">IF(C1283&gt;0,C1283,0)</f>
        <v>0.14300000000000068</v>
      </c>
      <c r="E1283" s="2">
        <f t="shared" ref="E1283:E1346" si="182">IF(C1283&lt;0,-C1283,0)</f>
        <v>0</v>
      </c>
      <c r="F1283" s="2">
        <f t="shared" si="179"/>
        <v>2.1545575017363872E-2</v>
      </c>
      <c r="G1283" s="2">
        <f t="shared" si="179"/>
        <v>2.3388057668375605E-2</v>
      </c>
      <c r="H1283" s="2">
        <f t="shared" si="175"/>
        <v>0.92122121994324202</v>
      </c>
      <c r="I1283" s="2">
        <f t="shared" si="176"/>
        <v>47.949773320245612</v>
      </c>
    </row>
    <row r="1284" spans="1:9" ht="13.5" x14ac:dyDescent="0.25">
      <c r="A1284" s="3">
        <f>TITRES_STAT!B1287</f>
        <v>43879</v>
      </c>
      <c r="B1284" s="5">
        <f>TITRES_STAT!D1287</f>
        <v>5.2110000000000003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2.0006605373266453E-2</v>
      </c>
      <c r="G1284" s="2">
        <f t="shared" si="179"/>
        <v>2.1717482120634488E-2</v>
      </c>
      <c r="H1284" s="2">
        <f t="shared" si="175"/>
        <v>0.92122121994324213</v>
      </c>
      <c r="I1284" s="2">
        <f t="shared" si="176"/>
        <v>47.949773320245619</v>
      </c>
    </row>
    <row r="1285" spans="1:9" ht="13.5" x14ac:dyDescent="0.25">
      <c r="A1285" s="3">
        <f>TITRES_STAT!B1288</f>
        <v>43880</v>
      </c>
      <c r="B1285" s="5">
        <f>TITRES_STAT!D1288</f>
        <v>5.3410000000000002</v>
      </c>
      <c r="C1285" s="2">
        <f t="shared" si="180"/>
        <v>0.12999999999999989</v>
      </c>
      <c r="D1285" s="2">
        <f t="shared" si="181"/>
        <v>0.12999999999999989</v>
      </c>
      <c r="E1285" s="2">
        <f t="shared" si="182"/>
        <v>0</v>
      </c>
      <c r="F1285" s="2">
        <f t="shared" si="179"/>
        <v>2.7863276418033128E-2</v>
      </c>
      <c r="G1285" s="2">
        <f t="shared" si="179"/>
        <v>2.0166233397732023E-2</v>
      </c>
      <c r="H1285" s="2">
        <f t="shared" si="175"/>
        <v>1.3816797548900106</v>
      </c>
      <c r="I1285" s="2">
        <f t="shared" si="176"/>
        <v>58.012826957662014</v>
      </c>
    </row>
    <row r="1286" spans="1:9" ht="13.5" x14ac:dyDescent="0.25">
      <c r="A1286" s="3">
        <f>TITRES_STAT!B1289</f>
        <v>43881</v>
      </c>
      <c r="B1286" s="5">
        <f>TITRES_STAT!D1289</f>
        <v>5.4960000000000004</v>
      </c>
      <c r="C1286" s="2">
        <f t="shared" si="180"/>
        <v>0.15500000000000025</v>
      </c>
      <c r="D1286" s="2">
        <f t="shared" si="181"/>
        <v>0.15500000000000025</v>
      </c>
      <c r="E1286" s="2">
        <f t="shared" si="182"/>
        <v>0</v>
      </c>
      <c r="F1286" s="2">
        <f t="shared" si="179"/>
        <v>3.6944470959602203E-2</v>
      </c>
      <c r="G1286" s="2">
        <f t="shared" si="179"/>
        <v>1.8725788155036876E-2</v>
      </c>
      <c r="H1286" s="2">
        <f t="shared" si="175"/>
        <v>1.9729194121885254</v>
      </c>
      <c r="I1286" s="2">
        <f t="shared" si="176"/>
        <v>66.363030363347576</v>
      </c>
    </row>
    <row r="1287" spans="1:9" ht="13.5" x14ac:dyDescent="0.25">
      <c r="A1287" s="3">
        <f>TITRES_STAT!B1290</f>
        <v>43882</v>
      </c>
      <c r="B1287" s="5">
        <f>TITRES_STAT!D1290</f>
        <v>5.3410000000000002</v>
      </c>
      <c r="C1287" s="2">
        <f t="shared" si="180"/>
        <v>-0.15500000000000025</v>
      </c>
      <c r="D1287" s="2">
        <f t="shared" si="181"/>
        <v>0</v>
      </c>
      <c r="E1287" s="2">
        <f t="shared" si="182"/>
        <v>0.15500000000000025</v>
      </c>
      <c r="F1287" s="2">
        <f t="shared" si="179"/>
        <v>3.4305580176773473E-2</v>
      </c>
      <c r="G1287" s="2">
        <f t="shared" si="179"/>
        <v>2.8459660429677118E-2</v>
      </c>
      <c r="H1287" s="2">
        <f t="shared" si="175"/>
        <v>1.2054107343108127</v>
      </c>
      <c r="I1287" s="2">
        <f t="shared" si="176"/>
        <v>54.6569723071336</v>
      </c>
    </row>
    <row r="1288" spans="1:9" ht="13.5" x14ac:dyDescent="0.25">
      <c r="A1288" s="3">
        <f>TITRES_STAT!B1291</f>
        <v>43885</v>
      </c>
      <c r="B1288" s="5">
        <f>TITRES_STAT!D1291</f>
        <v>5.3410000000000002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3.1855181592718225E-2</v>
      </c>
      <c r="G1288" s="2">
        <f t="shared" si="179"/>
        <v>2.6426827541843036E-2</v>
      </c>
      <c r="H1288" s="2">
        <f t="shared" si="175"/>
        <v>1.2054107343108127</v>
      </c>
      <c r="I1288" s="2">
        <f t="shared" si="176"/>
        <v>54.6569723071336</v>
      </c>
    </row>
    <row r="1289" spans="1:9" ht="13.5" x14ac:dyDescent="0.25">
      <c r="A1289" s="3">
        <f>TITRES_STAT!B1292</f>
        <v>43886</v>
      </c>
      <c r="B1289" s="5">
        <f>TITRES_STAT!D1292</f>
        <v>5.49</v>
      </c>
      <c r="C1289" s="2">
        <f t="shared" si="180"/>
        <v>0.14900000000000002</v>
      </c>
      <c r="D1289" s="2">
        <f t="shared" si="181"/>
        <v>0.14900000000000002</v>
      </c>
      <c r="E1289" s="2">
        <f t="shared" si="182"/>
        <v>0</v>
      </c>
      <c r="F1289" s="2">
        <f t="shared" si="179"/>
        <v>4.0222668621809787E-2</v>
      </c>
      <c r="G1289" s="2">
        <f t="shared" si="179"/>
        <v>2.4539197003139963E-2</v>
      </c>
      <c r="H1289" s="2">
        <f t="shared" si="175"/>
        <v>1.6391191862008774</v>
      </c>
      <c r="I1289" s="2">
        <f t="shared" si="176"/>
        <v>62.108569964225758</v>
      </c>
    </row>
    <row r="1290" spans="1:9" ht="13.5" x14ac:dyDescent="0.25">
      <c r="A1290" s="3">
        <f>TITRES_STAT!B1293</f>
        <v>43887</v>
      </c>
      <c r="B1290" s="5">
        <f>TITRES_STAT!D1293</f>
        <v>5.49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3.7349620863109091E-2</v>
      </c>
      <c r="G1290" s="2">
        <f t="shared" si="179"/>
        <v>2.2786397217201392E-2</v>
      </c>
      <c r="H1290" s="2">
        <f t="shared" si="175"/>
        <v>1.6391191862008778</v>
      </c>
      <c r="I1290" s="2">
        <f t="shared" si="176"/>
        <v>62.108569964225765</v>
      </c>
    </row>
    <row r="1291" spans="1:9" ht="13.5" x14ac:dyDescent="0.25">
      <c r="A1291" s="3">
        <f>TITRES_STAT!B1294</f>
        <v>43888</v>
      </c>
      <c r="B1291" s="5">
        <f>TITRES_STAT!D1294</f>
        <v>5.49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3.4681790801458438E-2</v>
      </c>
      <c r="G1291" s="2">
        <f t="shared" si="179"/>
        <v>2.1158797415972718E-2</v>
      </c>
      <c r="H1291" s="2">
        <f t="shared" si="175"/>
        <v>1.6391191862008778</v>
      </c>
      <c r="I1291" s="2">
        <f t="shared" si="176"/>
        <v>62.108569964225765</v>
      </c>
    </row>
    <row r="1292" spans="1:9" ht="13.5" x14ac:dyDescent="0.25">
      <c r="A1292" s="3">
        <f>TITRES_STAT!B1295</f>
        <v>43889</v>
      </c>
      <c r="B1292" s="5">
        <f>TITRES_STAT!D1295</f>
        <v>5.49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3.2204520029925694E-2</v>
      </c>
      <c r="G1292" s="2">
        <f t="shared" si="179"/>
        <v>1.9647454743403236E-2</v>
      </c>
      <c r="H1292" s="2">
        <f t="shared" si="175"/>
        <v>1.639119186200878</v>
      </c>
      <c r="I1292" s="2">
        <f t="shared" si="176"/>
        <v>62.108569964225765</v>
      </c>
    </row>
    <row r="1293" spans="1:9" ht="13.5" x14ac:dyDescent="0.25">
      <c r="A1293" s="3">
        <f>TITRES_STAT!B1296</f>
        <v>43892</v>
      </c>
      <c r="B1293" s="5">
        <f>TITRES_STAT!D1296</f>
        <v>5.49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2.990419717064529E-2</v>
      </c>
      <c r="G1293" s="2">
        <f t="shared" si="183"/>
        <v>1.8244065118874435E-2</v>
      </c>
      <c r="H1293" s="2">
        <f t="shared" si="175"/>
        <v>1.639119186200878</v>
      </c>
      <c r="I1293" s="2">
        <f t="shared" si="176"/>
        <v>62.108569964225765</v>
      </c>
    </row>
    <row r="1294" spans="1:9" ht="13.5" x14ac:dyDescent="0.25">
      <c r="A1294" s="3">
        <f>TITRES_STAT!B1297</f>
        <v>43893</v>
      </c>
      <c r="B1294" s="5">
        <f>TITRES_STAT!D1297</f>
        <v>5.49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2.7768183087027769E-2</v>
      </c>
      <c r="G1294" s="2">
        <f t="shared" si="183"/>
        <v>1.6940917610383403E-2</v>
      </c>
      <c r="H1294" s="2">
        <f t="shared" si="175"/>
        <v>1.639119186200878</v>
      </c>
      <c r="I1294" s="2">
        <f t="shared" si="176"/>
        <v>62.108569964225765</v>
      </c>
    </row>
    <row r="1295" spans="1:9" ht="13.5" x14ac:dyDescent="0.25">
      <c r="A1295" s="3">
        <f>TITRES_STAT!B1298</f>
        <v>43894</v>
      </c>
      <c r="B1295" s="5">
        <f>TITRES_STAT!D1298</f>
        <v>5.49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2.5784741437954357E-2</v>
      </c>
      <c r="G1295" s="2">
        <f t="shared" si="183"/>
        <v>1.5730852066784588E-2</v>
      </c>
      <c r="H1295" s="2">
        <f t="shared" si="175"/>
        <v>1.6391191862008783</v>
      </c>
      <c r="I1295" s="2">
        <f t="shared" si="176"/>
        <v>62.108569964225772</v>
      </c>
    </row>
    <row r="1296" spans="1:9" ht="13.5" x14ac:dyDescent="0.25">
      <c r="A1296" s="3">
        <f>TITRES_STAT!B1299</f>
        <v>43895</v>
      </c>
      <c r="B1296" s="5">
        <f>TITRES_STAT!D1299</f>
        <v>5.3289999999999997</v>
      </c>
      <c r="C1296" s="2">
        <f t="shared" si="180"/>
        <v>-0.16100000000000048</v>
      </c>
      <c r="D1296" s="2">
        <f t="shared" si="181"/>
        <v>0</v>
      </c>
      <c r="E1296" s="2">
        <f t="shared" si="182"/>
        <v>0.16100000000000048</v>
      </c>
      <c r="F1296" s="2">
        <f t="shared" si="183"/>
        <v>2.3942974192386189E-2</v>
      </c>
      <c r="G1296" s="2">
        <f t="shared" si="183"/>
        <v>2.6107219776300008E-2</v>
      </c>
      <c r="H1296" s="2">
        <f t="shared" si="175"/>
        <v>0.91710164458497767</v>
      </c>
      <c r="I1296" s="2">
        <f t="shared" si="176"/>
        <v>47.837924878704889</v>
      </c>
    </row>
    <row r="1297" spans="1:9" ht="13.5" x14ac:dyDescent="0.25">
      <c r="A1297" s="3">
        <f>TITRES_STAT!B1300</f>
        <v>43896</v>
      </c>
      <c r="B1297" s="5">
        <f>TITRES_STAT!D1300</f>
        <v>5.3289999999999997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2.2232761750072889E-2</v>
      </c>
      <c r="G1297" s="2">
        <f t="shared" si="183"/>
        <v>2.4242418363707153E-2</v>
      </c>
      <c r="H1297" s="2">
        <f t="shared" ref="H1297:H1360" si="184">F1297/G1297</f>
        <v>0.91710164458497756</v>
      </c>
      <c r="I1297" s="2">
        <f t="shared" ref="I1297:I1360" si="185">IF(G1297=0,100,100-(100/(1+H1297)))</f>
        <v>47.837924878704889</v>
      </c>
    </row>
    <row r="1298" spans="1:9" ht="13.5" x14ac:dyDescent="0.25">
      <c r="A1298" s="3">
        <f>TITRES_STAT!B1301</f>
        <v>43899</v>
      </c>
      <c r="B1298" s="5">
        <f>TITRES_STAT!D1301</f>
        <v>5.484</v>
      </c>
      <c r="C1298" s="2">
        <f t="shared" si="180"/>
        <v>0.15500000000000025</v>
      </c>
      <c r="D1298" s="2">
        <f t="shared" si="181"/>
        <v>0.15500000000000025</v>
      </c>
      <c r="E1298" s="2">
        <f t="shared" si="182"/>
        <v>0</v>
      </c>
      <c r="F1298" s="2">
        <f t="shared" si="183"/>
        <v>3.1716135910781991E-2</v>
      </c>
      <c r="G1298" s="2">
        <f t="shared" si="183"/>
        <v>2.2510817052013788E-2</v>
      </c>
      <c r="H1298" s="2">
        <f t="shared" si="184"/>
        <v>1.4089286869285229</v>
      </c>
      <c r="I1298" s="2">
        <f t="shared" si="185"/>
        <v>58.487770707939113</v>
      </c>
    </row>
    <row r="1299" spans="1:9" ht="13.5" x14ac:dyDescent="0.25">
      <c r="A1299" s="3">
        <f>TITRES_STAT!B1302</f>
        <v>43900</v>
      </c>
      <c r="B1299" s="5">
        <f>TITRES_STAT!D1302</f>
        <v>5.484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2.9450697631440422E-2</v>
      </c>
      <c r="G1299" s="2">
        <f t="shared" si="183"/>
        <v>2.0902901548298519E-2</v>
      </c>
      <c r="H1299" s="2">
        <f t="shared" si="184"/>
        <v>1.4089286869285229</v>
      </c>
      <c r="I1299" s="2">
        <f t="shared" si="185"/>
        <v>58.487770707939113</v>
      </c>
    </row>
    <row r="1300" spans="1:9" ht="13.5" x14ac:dyDescent="0.25">
      <c r="A1300" s="3">
        <f>TITRES_STAT!B1303</f>
        <v>43901</v>
      </c>
      <c r="B1300" s="5">
        <f>TITRES_STAT!D1303</f>
        <v>5.484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2.7347076372051821E-2</v>
      </c>
      <c r="G1300" s="2">
        <f t="shared" si="183"/>
        <v>1.9409837151991485E-2</v>
      </c>
      <c r="H1300" s="2">
        <f t="shared" si="184"/>
        <v>1.4089286869285229</v>
      </c>
      <c r="I1300" s="2">
        <f t="shared" si="185"/>
        <v>58.487770707939113</v>
      </c>
    </row>
    <row r="1301" spans="1:9" ht="13.5" x14ac:dyDescent="0.25">
      <c r="A1301" s="3">
        <f>TITRES_STAT!B1304</f>
        <v>43902</v>
      </c>
      <c r="B1301" s="5">
        <f>TITRES_STAT!D1304</f>
        <v>5.484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2.5393713774048119E-2</v>
      </c>
      <c r="G1301" s="2">
        <f t="shared" si="183"/>
        <v>1.8023420212563524E-2</v>
      </c>
      <c r="H1301" s="2">
        <f t="shared" si="184"/>
        <v>1.4089286869285225</v>
      </c>
      <c r="I1301" s="2">
        <f t="shared" si="185"/>
        <v>58.487770707939106</v>
      </c>
    </row>
    <row r="1302" spans="1:9" ht="13.5" x14ac:dyDescent="0.25">
      <c r="A1302" s="3">
        <f>TITRES_STAT!B1305</f>
        <v>43903</v>
      </c>
      <c r="B1302" s="5">
        <f>TITRES_STAT!D1305</f>
        <v>5.484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2.3579877075901822E-2</v>
      </c>
      <c r="G1302" s="2">
        <f t="shared" si="183"/>
        <v>1.6736033054523272E-2</v>
      </c>
      <c r="H1302" s="2">
        <f t="shared" si="184"/>
        <v>1.4089286869285225</v>
      </c>
      <c r="I1302" s="2">
        <f t="shared" si="185"/>
        <v>58.487770707939106</v>
      </c>
    </row>
    <row r="1303" spans="1:9" ht="13.5" x14ac:dyDescent="0.25">
      <c r="A1303" s="3">
        <f>TITRES_STAT!B1306</f>
        <v>43906</v>
      </c>
      <c r="B1303" s="5">
        <f>TITRES_STAT!D1306</f>
        <v>5.484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2.1895600141908833E-2</v>
      </c>
      <c r="G1303" s="2">
        <f t="shared" si="183"/>
        <v>1.5540602122057323E-2</v>
      </c>
      <c r="H1303" s="2">
        <f t="shared" si="184"/>
        <v>1.4089286869285225</v>
      </c>
      <c r="I1303" s="2">
        <f t="shared" si="185"/>
        <v>58.487770707939106</v>
      </c>
    </row>
    <row r="1304" spans="1:9" ht="13.5" x14ac:dyDescent="0.25">
      <c r="A1304" s="3">
        <f>TITRES_STAT!B1307</f>
        <v>43907</v>
      </c>
      <c r="B1304" s="5">
        <f>TITRES_STAT!D1307</f>
        <v>5.484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2.0331628703201061E-2</v>
      </c>
      <c r="G1304" s="2">
        <f t="shared" si="183"/>
        <v>1.4430559113338943E-2</v>
      </c>
      <c r="H1304" s="2">
        <f t="shared" si="184"/>
        <v>1.4089286869285225</v>
      </c>
      <c r="I1304" s="2">
        <f t="shared" si="185"/>
        <v>58.487770707939106</v>
      </c>
    </row>
    <row r="1305" spans="1:9" ht="13.5" x14ac:dyDescent="0.25">
      <c r="A1305" s="3">
        <f>TITRES_STAT!B1308</f>
        <v>43908</v>
      </c>
      <c r="B1305" s="5">
        <f>TITRES_STAT!D1308</f>
        <v>5.484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1.8879369510115269E-2</v>
      </c>
      <c r="G1305" s="2">
        <f t="shared" si="183"/>
        <v>1.339980489095759E-2</v>
      </c>
      <c r="H1305" s="2">
        <f t="shared" si="184"/>
        <v>1.4089286869285225</v>
      </c>
      <c r="I1305" s="2">
        <f t="shared" si="185"/>
        <v>58.487770707939106</v>
      </c>
    </row>
    <row r="1306" spans="1:9" ht="13.5" x14ac:dyDescent="0.25">
      <c r="A1306" s="3">
        <f>TITRES_STAT!B1309</f>
        <v>43909</v>
      </c>
      <c r="B1306" s="5">
        <f>TITRES_STAT!D1309</f>
        <v>5.484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1.7530843116535608E-2</v>
      </c>
      <c r="G1306" s="2">
        <f t="shared" si="183"/>
        <v>1.2442675970174904E-2</v>
      </c>
      <c r="H1306" s="2">
        <f t="shared" si="184"/>
        <v>1.4089286869285225</v>
      </c>
      <c r="I1306" s="2">
        <f t="shared" si="185"/>
        <v>58.487770707939106</v>
      </c>
    </row>
    <row r="1307" spans="1:9" ht="13.5" x14ac:dyDescent="0.25">
      <c r="A1307" s="3">
        <f>TITRES_STAT!B1310</f>
        <v>43913</v>
      </c>
      <c r="B1307" s="5">
        <f>TITRES_STAT!D1310</f>
        <v>5.484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1.6278640036783067E-2</v>
      </c>
      <c r="G1307" s="2">
        <f t="shared" si="183"/>
        <v>1.1553913400876695E-2</v>
      </c>
      <c r="H1307" s="2">
        <f t="shared" si="184"/>
        <v>1.4089286869285229</v>
      </c>
      <c r="I1307" s="2">
        <f t="shared" si="185"/>
        <v>58.487770707939113</v>
      </c>
    </row>
    <row r="1308" spans="1:9" ht="13.5" x14ac:dyDescent="0.25">
      <c r="A1308" s="3">
        <f>TITRES_STAT!B1311</f>
        <v>43914</v>
      </c>
      <c r="B1308" s="5">
        <f>TITRES_STAT!D1311</f>
        <v>5.49</v>
      </c>
      <c r="C1308" s="2">
        <f t="shared" si="180"/>
        <v>6.0000000000002274E-3</v>
      </c>
      <c r="D1308" s="2">
        <f t="shared" si="181"/>
        <v>6.0000000000002274E-3</v>
      </c>
      <c r="E1308" s="2">
        <f t="shared" si="182"/>
        <v>0</v>
      </c>
      <c r="F1308" s="2">
        <f t="shared" si="183"/>
        <v>1.5544451462727149E-2</v>
      </c>
      <c r="G1308" s="2">
        <f t="shared" si="183"/>
        <v>1.0728633872242646E-2</v>
      </c>
      <c r="H1308" s="2">
        <f t="shared" si="184"/>
        <v>1.448875192110348</v>
      </c>
      <c r="I1308" s="2">
        <f t="shared" si="185"/>
        <v>59.164925872018912</v>
      </c>
    </row>
    <row r="1309" spans="1:9" ht="13.5" x14ac:dyDescent="0.25">
      <c r="A1309" s="3">
        <f>TITRES_STAT!B1312</f>
        <v>43915</v>
      </c>
      <c r="B1309" s="5">
        <f>TITRES_STAT!D1312</f>
        <v>5.49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1.4434133501103782E-2</v>
      </c>
      <c r="G1309" s="2">
        <f t="shared" si="186"/>
        <v>9.9623028813681704E-3</v>
      </c>
      <c r="H1309" s="2">
        <f t="shared" si="184"/>
        <v>1.448875192110348</v>
      </c>
      <c r="I1309" s="2">
        <f t="shared" si="185"/>
        <v>59.164925872018912</v>
      </c>
    </row>
    <row r="1310" spans="1:9" ht="13.5" x14ac:dyDescent="0.25">
      <c r="A1310" s="3">
        <f>TITRES_STAT!B1313</f>
        <v>43916</v>
      </c>
      <c r="B1310" s="5">
        <f>TITRES_STAT!D1313</f>
        <v>5.49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1.3403123965310654E-2</v>
      </c>
      <c r="G1310" s="2">
        <f t="shared" si="186"/>
        <v>9.2507098184133017E-3</v>
      </c>
      <c r="H1310" s="2">
        <f t="shared" si="184"/>
        <v>1.4488751921103478</v>
      </c>
      <c r="I1310" s="2">
        <f t="shared" si="185"/>
        <v>59.164925872018905</v>
      </c>
    </row>
    <row r="1311" spans="1:9" ht="13.5" x14ac:dyDescent="0.25">
      <c r="A1311" s="3">
        <f>TITRES_STAT!B1314</f>
        <v>43917</v>
      </c>
      <c r="B1311" s="5">
        <f>TITRES_STAT!D1314</f>
        <v>5.49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1.2445757967788464E-2</v>
      </c>
      <c r="G1311" s="2">
        <f t="shared" si="186"/>
        <v>8.5899448313837799E-3</v>
      </c>
      <c r="H1311" s="2">
        <f t="shared" si="184"/>
        <v>1.448875192110348</v>
      </c>
      <c r="I1311" s="2">
        <f t="shared" si="185"/>
        <v>59.164925872018912</v>
      </c>
    </row>
    <row r="1312" spans="1:9" ht="13.5" x14ac:dyDescent="0.25">
      <c r="A1312" s="3">
        <f>TITRES_STAT!B1315</f>
        <v>43920</v>
      </c>
      <c r="B1312" s="5">
        <f>TITRES_STAT!D1315</f>
        <v>5.49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1.1556775255803575E-2</v>
      </c>
      <c r="G1312" s="2">
        <f t="shared" si="186"/>
        <v>7.9763773434277964E-3</v>
      </c>
      <c r="H1312" s="2">
        <f t="shared" si="184"/>
        <v>1.4488751921103478</v>
      </c>
      <c r="I1312" s="2">
        <f t="shared" si="185"/>
        <v>59.164925872018905</v>
      </c>
    </row>
    <row r="1313" spans="1:9" ht="13.5" x14ac:dyDescent="0.25">
      <c r="A1313" s="3">
        <f>TITRES_STAT!B1316</f>
        <v>43921</v>
      </c>
      <c r="B1313" s="5">
        <f>TITRES_STAT!D1316</f>
        <v>5.49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1.0731291308960462E-2</v>
      </c>
      <c r="G1313" s="2">
        <f t="shared" si="186"/>
        <v>7.4066361046115246E-3</v>
      </c>
      <c r="H1313" s="2">
        <f t="shared" si="184"/>
        <v>1.448875192110348</v>
      </c>
      <c r="I1313" s="2">
        <f t="shared" si="185"/>
        <v>59.164925872018912</v>
      </c>
    </row>
    <row r="1314" spans="1:9" ht="13.5" x14ac:dyDescent="0.25">
      <c r="A1314" s="3">
        <f>TITRES_STAT!B1317</f>
        <v>43922</v>
      </c>
      <c r="B1314" s="5">
        <f>TITRES_STAT!D1317</f>
        <v>5.49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9.9647705011775712E-3</v>
      </c>
      <c r="G1314" s="2">
        <f t="shared" si="186"/>
        <v>6.8775906685678437E-3</v>
      </c>
      <c r="H1314" s="2">
        <f t="shared" si="184"/>
        <v>1.448875192110348</v>
      </c>
      <c r="I1314" s="2">
        <f t="shared" si="185"/>
        <v>59.164925872018912</v>
      </c>
    </row>
    <row r="1315" spans="1:9" ht="13.5" x14ac:dyDescent="0.25">
      <c r="A1315" s="3">
        <f>TITRES_STAT!B1318</f>
        <v>43923</v>
      </c>
      <c r="B1315" s="5">
        <f>TITRES_STAT!D1318</f>
        <v>5.49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9.2530011796648874E-3</v>
      </c>
      <c r="G1315" s="2">
        <f t="shared" si="186"/>
        <v>6.3863341922415695E-3</v>
      </c>
      <c r="H1315" s="2">
        <f t="shared" si="184"/>
        <v>1.448875192110348</v>
      </c>
      <c r="I1315" s="2">
        <f t="shared" si="185"/>
        <v>59.164925872018912</v>
      </c>
    </row>
    <row r="1316" spans="1:9" ht="13.5" x14ac:dyDescent="0.25">
      <c r="A1316" s="3">
        <f>TITRES_STAT!B1319</f>
        <v>43924</v>
      </c>
      <c r="B1316" s="5">
        <f>TITRES_STAT!D1319</f>
        <v>5.49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8.5920725239745383E-3</v>
      </c>
      <c r="G1316" s="2">
        <f t="shared" si="186"/>
        <v>5.9301674642243144E-3</v>
      </c>
      <c r="H1316" s="2">
        <f t="shared" si="184"/>
        <v>1.448875192110348</v>
      </c>
      <c r="I1316" s="2">
        <f t="shared" si="185"/>
        <v>59.164925872018912</v>
      </c>
    </row>
    <row r="1317" spans="1:9" ht="13.5" x14ac:dyDescent="0.25">
      <c r="A1317" s="3">
        <f>TITRES_STAT!B1320</f>
        <v>43927</v>
      </c>
      <c r="B1317" s="5">
        <f>TITRES_STAT!D1320</f>
        <v>5.3289999999999997</v>
      </c>
      <c r="C1317" s="2">
        <f t="shared" si="180"/>
        <v>-0.16100000000000048</v>
      </c>
      <c r="D1317" s="2">
        <f t="shared" si="181"/>
        <v>0</v>
      </c>
      <c r="E1317" s="2">
        <f t="shared" si="182"/>
        <v>0.16100000000000048</v>
      </c>
      <c r="F1317" s="2">
        <f t="shared" si="186"/>
        <v>7.9783530579763569E-3</v>
      </c>
      <c r="G1317" s="2">
        <f t="shared" si="186"/>
        <v>1.7006584073922613E-2</v>
      </c>
      <c r="H1317" s="2">
        <f t="shared" si="184"/>
        <v>0.46913319119799751</v>
      </c>
      <c r="I1317" s="2">
        <f t="shared" si="185"/>
        <v>31.932652124988422</v>
      </c>
    </row>
    <row r="1318" spans="1:9" ht="13.5" x14ac:dyDescent="0.25">
      <c r="A1318" s="3">
        <f>TITRES_STAT!B1321</f>
        <v>43928</v>
      </c>
      <c r="B1318" s="5">
        <f>TITRES_STAT!D1321</f>
        <v>5.3289999999999997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7.4084706966923309E-3</v>
      </c>
      <c r="G1318" s="2">
        <f t="shared" si="186"/>
        <v>1.5791828068642426E-2</v>
      </c>
      <c r="H1318" s="2">
        <f t="shared" si="184"/>
        <v>0.46913319119799751</v>
      </c>
      <c r="I1318" s="2">
        <f t="shared" si="185"/>
        <v>31.932652124988422</v>
      </c>
    </row>
    <row r="1319" spans="1:9" ht="13.5" x14ac:dyDescent="0.25">
      <c r="A1319" s="3">
        <f>TITRES_STAT!B1322</f>
        <v>43929</v>
      </c>
      <c r="B1319" s="5">
        <f>TITRES_STAT!D1322</f>
        <v>5.3289999999999997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6.879294218357165E-3</v>
      </c>
      <c r="G1319" s="2">
        <f t="shared" si="186"/>
        <v>1.4663840349453682E-2</v>
      </c>
      <c r="H1319" s="2">
        <f t="shared" si="184"/>
        <v>0.46913319119799751</v>
      </c>
      <c r="I1319" s="2">
        <f t="shared" si="185"/>
        <v>31.932652124988422</v>
      </c>
    </row>
    <row r="1320" spans="1:9" ht="13.5" x14ac:dyDescent="0.25">
      <c r="A1320" s="3">
        <f>TITRES_STAT!B1323</f>
        <v>43934</v>
      </c>
      <c r="B1320" s="5">
        <f>TITRES_STAT!D1323</f>
        <v>5.18</v>
      </c>
      <c r="C1320" s="2">
        <f t="shared" si="180"/>
        <v>-0.14900000000000002</v>
      </c>
      <c r="D1320" s="2">
        <f t="shared" si="181"/>
        <v>0</v>
      </c>
      <c r="E1320" s="2">
        <f t="shared" si="182"/>
        <v>0.14900000000000002</v>
      </c>
      <c r="F1320" s="2">
        <f t="shared" si="186"/>
        <v>6.3879160599030821E-3</v>
      </c>
      <c r="G1320" s="2">
        <f t="shared" si="186"/>
        <v>2.4259280324492705E-2</v>
      </c>
      <c r="H1320" s="2">
        <f t="shared" si="184"/>
        <v>0.26331844862906756</v>
      </c>
      <c r="I1320" s="2">
        <f t="shared" si="185"/>
        <v>20.843394546704872</v>
      </c>
    </row>
    <row r="1321" spans="1:9" ht="13.5" x14ac:dyDescent="0.25">
      <c r="A1321" s="3">
        <f>TITRES_STAT!B1324</f>
        <v>43935</v>
      </c>
      <c r="B1321" s="5">
        <f>TITRES_STAT!D1324</f>
        <v>5.03</v>
      </c>
      <c r="C1321" s="2">
        <f t="shared" si="180"/>
        <v>-0.14999999999999947</v>
      </c>
      <c r="D1321" s="2">
        <f t="shared" si="181"/>
        <v>0</v>
      </c>
      <c r="E1321" s="2">
        <f t="shared" si="182"/>
        <v>0.14999999999999947</v>
      </c>
      <c r="F1321" s="2">
        <f t="shared" si="186"/>
        <v>5.9316363413385769E-3</v>
      </c>
      <c r="G1321" s="2">
        <f t="shared" si="186"/>
        <v>3.3240760301314613E-2</v>
      </c>
      <c r="H1321" s="2">
        <f t="shared" si="184"/>
        <v>0.1784446651511756</v>
      </c>
      <c r="I1321" s="2">
        <f t="shared" si="185"/>
        <v>15.14238813481191</v>
      </c>
    </row>
    <row r="1322" spans="1:9" ht="13.5" x14ac:dyDescent="0.25">
      <c r="A1322" s="3">
        <f>TITRES_STAT!B1325</f>
        <v>43936</v>
      </c>
      <c r="B1322" s="5">
        <f>TITRES_STAT!D1325</f>
        <v>5.03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5.5079480312429643E-3</v>
      </c>
      <c r="G1322" s="2">
        <f t="shared" si="186"/>
        <v>3.0866420279792139E-2</v>
      </c>
      <c r="H1322" s="2">
        <f t="shared" si="184"/>
        <v>0.1784446651511756</v>
      </c>
      <c r="I1322" s="2">
        <f t="shared" si="185"/>
        <v>15.14238813481191</v>
      </c>
    </row>
    <row r="1323" spans="1:9" ht="13.5" x14ac:dyDescent="0.25">
      <c r="A1323" s="3">
        <f>TITRES_STAT!B1326</f>
        <v>43937</v>
      </c>
      <c r="B1323" s="5">
        <f>TITRES_STAT!D1326</f>
        <v>5.03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5.1145231718684667E-3</v>
      </c>
      <c r="G1323" s="2">
        <f t="shared" si="186"/>
        <v>2.86616759740927E-2</v>
      </c>
      <c r="H1323" s="2">
        <f t="shared" si="184"/>
        <v>0.1784446651511756</v>
      </c>
      <c r="I1323" s="2">
        <f t="shared" si="185"/>
        <v>15.14238813481191</v>
      </c>
    </row>
    <row r="1324" spans="1:9" ht="13.5" x14ac:dyDescent="0.25">
      <c r="A1324" s="3">
        <f>TITRES_STAT!B1327</f>
        <v>43938</v>
      </c>
      <c r="B1324" s="5">
        <f>TITRES_STAT!D1327</f>
        <v>5.03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4.7492000881635766E-3</v>
      </c>
      <c r="G1324" s="2">
        <f t="shared" si="186"/>
        <v>2.6614413404514651E-2</v>
      </c>
      <c r="H1324" s="2">
        <f t="shared" si="184"/>
        <v>0.1784446651511756</v>
      </c>
      <c r="I1324" s="2">
        <f t="shared" si="185"/>
        <v>15.14238813481191</v>
      </c>
    </row>
    <row r="1325" spans="1:9" ht="13.5" x14ac:dyDescent="0.25">
      <c r="A1325" s="3">
        <f>TITRES_STAT!B1328</f>
        <v>43941</v>
      </c>
      <c r="B1325" s="5">
        <f>TITRES_STAT!D1328</f>
        <v>5.093</v>
      </c>
      <c r="C1325" s="2">
        <f t="shared" si="180"/>
        <v>6.2999999999999723E-2</v>
      </c>
      <c r="D1325" s="2">
        <f t="shared" si="181"/>
        <v>6.2999999999999723E-2</v>
      </c>
      <c r="E1325" s="2">
        <f t="shared" si="182"/>
        <v>0</v>
      </c>
      <c r="F1325" s="2">
        <f t="shared" ref="F1325:G1340" si="187">((F1324*13)+D1325)/14</f>
        <v>8.9099715104375872E-3</v>
      </c>
      <c r="G1325" s="2">
        <f t="shared" si="187"/>
        <v>2.4713383875620748E-2</v>
      </c>
      <c r="H1325" s="2">
        <f t="shared" si="184"/>
        <v>0.3605322344880133</v>
      </c>
      <c r="I1325" s="2">
        <f t="shared" si="185"/>
        <v>26.499352631926911</v>
      </c>
    </row>
    <row r="1326" spans="1:9" ht="13.5" x14ac:dyDescent="0.25">
      <c r="A1326" s="3">
        <f>TITRES_STAT!B1329</f>
        <v>43942</v>
      </c>
      <c r="B1326" s="5">
        <f>TITRES_STAT!D1329</f>
        <v>4.944</v>
      </c>
      <c r="C1326" s="2">
        <f t="shared" si="180"/>
        <v>-0.14900000000000002</v>
      </c>
      <c r="D1326" s="2">
        <f t="shared" si="181"/>
        <v>0</v>
      </c>
      <c r="E1326" s="2">
        <f t="shared" si="182"/>
        <v>0.14900000000000002</v>
      </c>
      <c r="F1326" s="2">
        <f t="shared" si="187"/>
        <v>8.2735449739777586E-3</v>
      </c>
      <c r="G1326" s="2">
        <f t="shared" si="187"/>
        <v>3.3590999313076408E-2</v>
      </c>
      <c r="H1326" s="2">
        <f t="shared" si="184"/>
        <v>0.24630243646121619</v>
      </c>
      <c r="I1326" s="2">
        <f t="shared" si="185"/>
        <v>19.762653851546148</v>
      </c>
    </row>
    <row r="1327" spans="1:9" ht="13.5" x14ac:dyDescent="0.25">
      <c r="A1327" s="3">
        <f>TITRES_STAT!B1330</f>
        <v>43943</v>
      </c>
      <c r="B1327" s="5">
        <f>TITRES_STAT!D1330</f>
        <v>4.944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7.6825774758364903E-3</v>
      </c>
      <c r="G1327" s="2">
        <f t="shared" si="187"/>
        <v>3.1191642219285238E-2</v>
      </c>
      <c r="H1327" s="2">
        <f t="shared" si="184"/>
        <v>0.24630243646121619</v>
      </c>
      <c r="I1327" s="2">
        <f t="shared" si="185"/>
        <v>19.762653851546148</v>
      </c>
    </row>
    <row r="1328" spans="1:9" ht="13.5" x14ac:dyDescent="0.25">
      <c r="A1328" s="3">
        <f>TITRES_STAT!B1331</f>
        <v>43944</v>
      </c>
      <c r="B1328" s="5">
        <f>TITRES_STAT!D1331</f>
        <v>4.944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7.1338219418481692E-3</v>
      </c>
      <c r="G1328" s="2">
        <f t="shared" si="187"/>
        <v>2.8963667775050578E-2</v>
      </c>
      <c r="H1328" s="2">
        <f t="shared" si="184"/>
        <v>0.24630243646121616</v>
      </c>
      <c r="I1328" s="2">
        <f t="shared" si="185"/>
        <v>19.762653851546148</v>
      </c>
    </row>
    <row r="1329" spans="1:9" ht="13.5" x14ac:dyDescent="0.25">
      <c r="A1329" s="3">
        <f>TITRES_STAT!B1332</f>
        <v>43945</v>
      </c>
      <c r="B1329" s="5">
        <f>TITRES_STAT!D1332</f>
        <v>4.8010000000000002</v>
      </c>
      <c r="C1329" s="2">
        <f t="shared" si="180"/>
        <v>-0.14299999999999979</v>
      </c>
      <c r="D1329" s="2">
        <f t="shared" si="181"/>
        <v>0</v>
      </c>
      <c r="E1329" s="2">
        <f t="shared" si="182"/>
        <v>0.14299999999999979</v>
      </c>
      <c r="F1329" s="2">
        <f t="shared" si="187"/>
        <v>6.6242632317161576E-3</v>
      </c>
      <c r="G1329" s="2">
        <f t="shared" si="187"/>
        <v>3.7109120076832661E-2</v>
      </c>
      <c r="H1329" s="2">
        <f t="shared" si="184"/>
        <v>0.1785076880831703</v>
      </c>
      <c r="I1329" s="2">
        <f t="shared" si="185"/>
        <v>15.146926056418948</v>
      </c>
    </row>
    <row r="1330" spans="1:9" ht="13.5" x14ac:dyDescent="0.25">
      <c r="A1330" s="3">
        <f>TITRES_STAT!B1333</f>
        <v>43948</v>
      </c>
      <c r="B1330" s="5">
        <f>TITRES_STAT!D1333</f>
        <v>4.6580000000000004</v>
      </c>
      <c r="C1330" s="2">
        <f t="shared" si="180"/>
        <v>-0.14299999999999979</v>
      </c>
      <c r="D1330" s="2">
        <f t="shared" si="181"/>
        <v>0</v>
      </c>
      <c r="E1330" s="2">
        <f t="shared" si="182"/>
        <v>0.14299999999999979</v>
      </c>
      <c r="F1330" s="2">
        <f t="shared" si="187"/>
        <v>6.1511015723078608E-3</v>
      </c>
      <c r="G1330" s="2">
        <f t="shared" si="187"/>
        <v>4.4672754357058878E-2</v>
      </c>
      <c r="H1330" s="2">
        <f t="shared" si="184"/>
        <v>0.13769246290800752</v>
      </c>
      <c r="I1330" s="2">
        <f t="shared" si="185"/>
        <v>12.102784135183384</v>
      </c>
    </row>
    <row r="1331" spans="1:9" ht="13.5" x14ac:dyDescent="0.25">
      <c r="A1331" s="3">
        <f>TITRES_STAT!B1334</f>
        <v>43949</v>
      </c>
      <c r="B1331" s="5">
        <f>TITRES_STAT!D1334</f>
        <v>4.5960000000000001</v>
      </c>
      <c r="C1331" s="2">
        <f t="shared" si="180"/>
        <v>-6.2000000000000277E-2</v>
      </c>
      <c r="D1331" s="2">
        <f t="shared" si="181"/>
        <v>0</v>
      </c>
      <c r="E1331" s="2">
        <f t="shared" si="182"/>
        <v>6.2000000000000277E-2</v>
      </c>
      <c r="F1331" s="2">
        <f t="shared" si="187"/>
        <v>5.711737174285871E-3</v>
      </c>
      <c r="G1331" s="2">
        <f t="shared" si="187"/>
        <v>4.5910414760126125E-2</v>
      </c>
      <c r="H1331" s="2">
        <f t="shared" si="184"/>
        <v>0.12441048951809076</v>
      </c>
      <c r="I1331" s="2">
        <f t="shared" si="185"/>
        <v>11.064508084713054</v>
      </c>
    </row>
    <row r="1332" spans="1:9" ht="13.5" x14ac:dyDescent="0.25">
      <c r="A1332" s="3">
        <f>TITRES_STAT!B1335</f>
        <v>43950</v>
      </c>
      <c r="B1332" s="5">
        <f>TITRES_STAT!D1335</f>
        <v>4.5030000000000001</v>
      </c>
      <c r="C1332" s="2">
        <f t="shared" si="180"/>
        <v>-9.2999999999999972E-2</v>
      </c>
      <c r="D1332" s="2">
        <f t="shared" si="181"/>
        <v>0</v>
      </c>
      <c r="E1332" s="2">
        <f t="shared" si="182"/>
        <v>9.2999999999999972E-2</v>
      </c>
      <c r="F1332" s="2">
        <f t="shared" si="187"/>
        <v>5.3037559475511654E-3</v>
      </c>
      <c r="G1332" s="2">
        <f t="shared" si="187"/>
        <v>4.9273956562974251E-2</v>
      </c>
      <c r="H1332" s="2">
        <f t="shared" si="184"/>
        <v>0.10763811793300454</v>
      </c>
      <c r="I1332" s="2">
        <f t="shared" si="185"/>
        <v>9.7178054989540499</v>
      </c>
    </row>
    <row r="1333" spans="1:9" ht="13.5" x14ac:dyDescent="0.25">
      <c r="A1333" s="3">
        <f>TITRES_STAT!B1336</f>
        <v>43951</v>
      </c>
      <c r="B1333" s="5">
        <f>TITRES_STAT!D1336</f>
        <v>4.5149999999999997</v>
      </c>
      <c r="C1333" s="2">
        <f t="shared" si="180"/>
        <v>1.1999999999999567E-2</v>
      </c>
      <c r="D1333" s="2">
        <f t="shared" si="181"/>
        <v>1.1999999999999567E-2</v>
      </c>
      <c r="E1333" s="2">
        <f t="shared" si="182"/>
        <v>0</v>
      </c>
      <c r="F1333" s="2">
        <f t="shared" si="187"/>
        <v>5.7820590941546225E-3</v>
      </c>
      <c r="G1333" s="2">
        <f t="shared" si="187"/>
        <v>4.5754388237047521E-2</v>
      </c>
      <c r="H1333" s="2">
        <f t="shared" si="184"/>
        <v>0.12637168404915672</v>
      </c>
      <c r="I1333" s="2">
        <f t="shared" si="185"/>
        <v>11.21935910132855</v>
      </c>
    </row>
    <row r="1334" spans="1:9" ht="13.5" x14ac:dyDescent="0.25">
      <c r="A1334" s="3">
        <f>TITRES_STAT!B1337</f>
        <v>43955</v>
      </c>
      <c r="B1334" s="5">
        <f>TITRES_STAT!D1337</f>
        <v>4.6449999999999996</v>
      </c>
      <c r="C1334" s="2">
        <f t="shared" si="180"/>
        <v>0.12999999999999989</v>
      </c>
      <c r="D1334" s="2">
        <f t="shared" si="181"/>
        <v>0.12999999999999989</v>
      </c>
      <c r="E1334" s="2">
        <f t="shared" si="182"/>
        <v>0</v>
      </c>
      <c r="F1334" s="2">
        <f t="shared" si="187"/>
        <v>1.4654769158857855E-2</v>
      </c>
      <c r="G1334" s="2">
        <f t="shared" si="187"/>
        <v>4.2486217648686986E-2</v>
      </c>
      <c r="H1334" s="2">
        <f t="shared" si="184"/>
        <v>0.3449299554042734</v>
      </c>
      <c r="I1334" s="2">
        <f t="shared" si="185"/>
        <v>25.646685466276992</v>
      </c>
    </row>
    <row r="1335" spans="1:9" ht="13.5" x14ac:dyDescent="0.25">
      <c r="A1335" s="3">
        <f>TITRES_STAT!B1338</f>
        <v>43956</v>
      </c>
      <c r="B1335" s="5">
        <f>TITRES_STAT!D1338</f>
        <v>4.726</v>
      </c>
      <c r="C1335" s="2">
        <f t="shared" si="180"/>
        <v>8.1000000000000405E-2</v>
      </c>
      <c r="D1335" s="2">
        <f t="shared" si="181"/>
        <v>8.1000000000000405E-2</v>
      </c>
      <c r="E1335" s="2">
        <f t="shared" si="182"/>
        <v>0</v>
      </c>
      <c r="F1335" s="2">
        <f t="shared" si="187"/>
        <v>1.9393714218939467E-2</v>
      </c>
      <c r="G1335" s="2">
        <f t="shared" si="187"/>
        <v>3.9451487816637917E-2</v>
      </c>
      <c r="H1335" s="2">
        <f t="shared" si="184"/>
        <v>0.49158384872776673</v>
      </c>
      <c r="I1335" s="2">
        <f t="shared" si="185"/>
        <v>32.95717160969923</v>
      </c>
    </row>
    <row r="1336" spans="1:9" ht="13.5" x14ac:dyDescent="0.25">
      <c r="A1336" s="3">
        <f>TITRES_STAT!B1339</f>
        <v>43957</v>
      </c>
      <c r="B1336" s="5">
        <f>TITRES_STAT!D1339</f>
        <v>4.726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1.8008448917586649E-2</v>
      </c>
      <c r="G1336" s="2">
        <f t="shared" si="187"/>
        <v>3.6633524401163783E-2</v>
      </c>
      <c r="H1336" s="2">
        <f t="shared" si="184"/>
        <v>0.49158384872776673</v>
      </c>
      <c r="I1336" s="2">
        <f t="shared" si="185"/>
        <v>32.95717160969923</v>
      </c>
    </row>
    <row r="1337" spans="1:9" ht="13.5" x14ac:dyDescent="0.25">
      <c r="A1337" s="3">
        <f>TITRES_STAT!B1340</f>
        <v>43958</v>
      </c>
      <c r="B1337" s="5">
        <f>TITRES_STAT!D1340</f>
        <v>4.72</v>
      </c>
      <c r="C1337" s="2">
        <f t="shared" si="180"/>
        <v>-6.0000000000002274E-3</v>
      </c>
      <c r="D1337" s="2">
        <f t="shared" si="181"/>
        <v>0</v>
      </c>
      <c r="E1337" s="2">
        <f t="shared" si="182"/>
        <v>6.0000000000002274E-3</v>
      </c>
      <c r="F1337" s="2">
        <f t="shared" si="187"/>
        <v>1.6722131137759031E-2</v>
      </c>
      <c r="G1337" s="2">
        <f t="shared" si="187"/>
        <v>3.4445415515366389E-2</v>
      </c>
      <c r="H1337" s="2">
        <f t="shared" si="184"/>
        <v>0.48546754009395382</v>
      </c>
      <c r="I1337" s="2">
        <f t="shared" si="185"/>
        <v>32.681127455888316</v>
      </c>
    </row>
    <row r="1338" spans="1:9" ht="13.5" x14ac:dyDescent="0.25">
      <c r="A1338" s="3">
        <f>TITRES_STAT!B1341</f>
        <v>43959</v>
      </c>
      <c r="B1338" s="5">
        <f>TITRES_STAT!D1341</f>
        <v>4.72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1.5527693199347672E-2</v>
      </c>
      <c r="G1338" s="2">
        <f t="shared" si="187"/>
        <v>3.1985028692840214E-2</v>
      </c>
      <c r="H1338" s="2">
        <f t="shared" si="184"/>
        <v>0.48546754009395388</v>
      </c>
      <c r="I1338" s="2">
        <f t="shared" si="185"/>
        <v>32.681127455888316</v>
      </c>
    </row>
    <row r="1339" spans="1:9" ht="13.5" x14ac:dyDescent="0.25">
      <c r="A1339" s="3">
        <f>TITRES_STAT!B1342</f>
        <v>43962</v>
      </c>
      <c r="B1339" s="5">
        <f>TITRES_STAT!D1342</f>
        <v>4.625</v>
      </c>
      <c r="C1339" s="2">
        <f t="shared" si="180"/>
        <v>-9.4999999999999751E-2</v>
      </c>
      <c r="D1339" s="2">
        <f t="shared" si="181"/>
        <v>0</v>
      </c>
      <c r="E1339" s="2">
        <f t="shared" si="182"/>
        <v>9.4999999999999751E-2</v>
      </c>
      <c r="F1339" s="2">
        <f t="shared" si="187"/>
        <v>1.4418572256537124E-2</v>
      </c>
      <c r="G1339" s="2">
        <f t="shared" si="187"/>
        <v>3.6486098071923038E-2</v>
      </c>
      <c r="H1339" s="2">
        <f t="shared" si="184"/>
        <v>0.39517989093036437</v>
      </c>
      <c r="I1339" s="2">
        <f t="shared" si="185"/>
        <v>28.324655013973995</v>
      </c>
    </row>
    <row r="1340" spans="1:9" ht="13.5" x14ac:dyDescent="0.25">
      <c r="A1340" s="3">
        <f>TITRES_STAT!B1343</f>
        <v>43963</v>
      </c>
      <c r="B1340" s="5">
        <f>TITRES_STAT!D1343</f>
        <v>4.4969999999999999</v>
      </c>
      <c r="C1340" s="2">
        <f t="shared" si="180"/>
        <v>-0.12800000000000011</v>
      </c>
      <c r="D1340" s="2">
        <f t="shared" si="181"/>
        <v>0</v>
      </c>
      <c r="E1340" s="2">
        <f t="shared" si="182"/>
        <v>0.12800000000000011</v>
      </c>
      <c r="F1340" s="2">
        <f t="shared" si="187"/>
        <v>1.3388674238213044E-2</v>
      </c>
      <c r="G1340" s="2">
        <f t="shared" si="187"/>
        <v>4.3022805352499971E-2</v>
      </c>
      <c r="H1340" s="2">
        <f t="shared" si="184"/>
        <v>0.31119947033939882</v>
      </c>
      <c r="I1340" s="2">
        <f t="shared" si="185"/>
        <v>23.733953328919966</v>
      </c>
    </row>
    <row r="1341" spans="1:9" ht="13.5" x14ac:dyDescent="0.25">
      <c r="A1341" s="3">
        <f>TITRES_STAT!B1344</f>
        <v>43964</v>
      </c>
      <c r="B1341" s="5">
        <f>TITRES_STAT!D1344</f>
        <v>4.3890000000000002</v>
      </c>
      <c r="C1341" s="2">
        <f t="shared" si="180"/>
        <v>-0.10799999999999965</v>
      </c>
      <c r="D1341" s="2">
        <f t="shared" si="181"/>
        <v>0</v>
      </c>
      <c r="E1341" s="2">
        <f t="shared" si="182"/>
        <v>0.10799999999999965</v>
      </c>
      <c r="F1341" s="2">
        <f t="shared" ref="F1341:G1356" si="188">((F1340*13)+D1341)/14</f>
        <v>1.243234036405497E-2</v>
      </c>
      <c r="G1341" s="2">
        <f t="shared" si="188"/>
        <v>4.7664033541607087E-2</v>
      </c>
      <c r="H1341" s="2">
        <f t="shared" si="184"/>
        <v>0.26083273781692184</v>
      </c>
      <c r="I1341" s="2">
        <f t="shared" si="185"/>
        <v>20.687338613093331</v>
      </c>
    </row>
    <row r="1342" spans="1:9" ht="13.5" x14ac:dyDescent="0.25">
      <c r="A1342" s="3">
        <f>TITRES_STAT!B1345</f>
        <v>43965</v>
      </c>
      <c r="B1342" s="5">
        <f>TITRES_STAT!D1345</f>
        <v>4.4560000000000004</v>
      </c>
      <c r="C1342" s="2">
        <f t="shared" si="180"/>
        <v>6.7000000000000171E-2</v>
      </c>
      <c r="D1342" s="2">
        <f t="shared" si="181"/>
        <v>6.7000000000000171E-2</v>
      </c>
      <c r="E1342" s="2">
        <f t="shared" si="182"/>
        <v>0</v>
      </c>
      <c r="F1342" s="2">
        <f t="shared" si="188"/>
        <v>1.6330030338051058E-2</v>
      </c>
      <c r="G1342" s="2">
        <f t="shared" si="188"/>
        <v>4.425945971720658E-2</v>
      </c>
      <c r="H1342" s="2">
        <f t="shared" si="184"/>
        <v>0.3689613574677798</v>
      </c>
      <c r="I1342" s="2">
        <f t="shared" si="185"/>
        <v>26.951919092169391</v>
      </c>
    </row>
    <row r="1343" spans="1:9" ht="13.5" x14ac:dyDescent="0.25">
      <c r="A1343" s="3">
        <f>TITRES_STAT!B1346</f>
        <v>43966</v>
      </c>
      <c r="B1343" s="5">
        <f>TITRES_STAT!D1346</f>
        <v>4.4560000000000004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1.5163599599618841E-2</v>
      </c>
      <c r="G1343" s="2">
        <f t="shared" si="188"/>
        <v>4.1098069737406109E-2</v>
      </c>
      <c r="H1343" s="2">
        <f t="shared" si="184"/>
        <v>0.36896135746777986</v>
      </c>
      <c r="I1343" s="2">
        <f t="shared" si="185"/>
        <v>26.951919092169391</v>
      </c>
    </row>
    <row r="1344" spans="1:9" ht="13.5" x14ac:dyDescent="0.25">
      <c r="A1344" s="3">
        <f>TITRES_STAT!B1347</f>
        <v>43969</v>
      </c>
      <c r="B1344" s="5">
        <f>TITRES_STAT!D1347</f>
        <v>4.3280000000000003</v>
      </c>
      <c r="C1344" s="2">
        <f t="shared" si="180"/>
        <v>-0.12800000000000011</v>
      </c>
      <c r="D1344" s="2">
        <f t="shared" si="181"/>
        <v>0</v>
      </c>
      <c r="E1344" s="2">
        <f t="shared" si="182"/>
        <v>0.12800000000000011</v>
      </c>
      <c r="F1344" s="2">
        <f t="shared" si="188"/>
        <v>1.4080485342503208E-2</v>
      </c>
      <c r="G1344" s="2">
        <f t="shared" si="188"/>
        <v>4.7305350470448537E-2</v>
      </c>
      <c r="H1344" s="2">
        <f t="shared" si="184"/>
        <v>0.2976510099274971</v>
      </c>
      <c r="I1344" s="2">
        <f t="shared" si="185"/>
        <v>22.937677977388361</v>
      </c>
    </row>
    <row r="1345" spans="1:9" ht="13.5" x14ac:dyDescent="0.25">
      <c r="A1345" s="3">
        <f>TITRES_STAT!B1348</f>
        <v>43970</v>
      </c>
      <c r="B1345" s="5">
        <f>TITRES_STAT!D1348</f>
        <v>4.3280000000000003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1.3074736389467266E-2</v>
      </c>
      <c r="G1345" s="2">
        <f t="shared" si="188"/>
        <v>4.3926396865416502E-2</v>
      </c>
      <c r="H1345" s="2">
        <f t="shared" si="184"/>
        <v>0.2976510099274971</v>
      </c>
      <c r="I1345" s="2">
        <f t="shared" si="185"/>
        <v>22.937677977388361</v>
      </c>
    </row>
    <row r="1346" spans="1:9" ht="13.5" x14ac:dyDescent="0.25">
      <c r="A1346" s="3">
        <f>TITRES_STAT!B1349</f>
        <v>43971</v>
      </c>
      <c r="B1346" s="5">
        <f>TITRES_STAT!D1349</f>
        <v>4.3280000000000003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1.2140826647362461E-2</v>
      </c>
      <c r="G1346" s="2">
        <f t="shared" si="188"/>
        <v>4.0788797089315321E-2</v>
      </c>
      <c r="H1346" s="2">
        <f t="shared" si="184"/>
        <v>0.29765100992749716</v>
      </c>
      <c r="I1346" s="2">
        <f t="shared" si="185"/>
        <v>22.937677977388361</v>
      </c>
    </row>
    <row r="1347" spans="1:9" ht="13.5" x14ac:dyDescent="0.25">
      <c r="A1347" s="3">
        <f>TITRES_STAT!B1350</f>
        <v>43972</v>
      </c>
      <c r="B1347" s="5">
        <f>TITRES_STAT!D1350</f>
        <v>4.3280000000000003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1.1273624743979428E-2</v>
      </c>
      <c r="G1347" s="2">
        <f t="shared" si="188"/>
        <v>3.7875311582935653E-2</v>
      </c>
      <c r="H1347" s="2">
        <f t="shared" si="184"/>
        <v>0.29765100992749716</v>
      </c>
      <c r="I1347" s="2">
        <f t="shared" si="185"/>
        <v>22.937677977388361</v>
      </c>
    </row>
    <row r="1348" spans="1:9" ht="13.5" x14ac:dyDescent="0.25">
      <c r="A1348" s="3">
        <f>TITRES_STAT!B1351</f>
        <v>43973</v>
      </c>
      <c r="B1348" s="5">
        <f>TITRES_STAT!D1351</f>
        <v>4.3280000000000003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1.0468365833695184E-2</v>
      </c>
      <c r="G1348" s="2">
        <f t="shared" si="188"/>
        <v>3.5169932184154533E-2</v>
      </c>
      <c r="H1348" s="2">
        <f t="shared" si="184"/>
        <v>0.29765100992749721</v>
      </c>
      <c r="I1348" s="2">
        <f t="shared" si="185"/>
        <v>22.937677977388361</v>
      </c>
    </row>
    <row r="1349" spans="1:9" ht="13.5" x14ac:dyDescent="0.25">
      <c r="A1349" s="3">
        <f>TITRES_STAT!B1352</f>
        <v>43977</v>
      </c>
      <c r="B1349" s="5">
        <f>TITRES_STAT!D1352</f>
        <v>4.3280000000000003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9.7206254170026703E-3</v>
      </c>
      <c r="G1349" s="2">
        <f t="shared" si="188"/>
        <v>3.2657794171000634E-2</v>
      </c>
      <c r="H1349" s="2">
        <f t="shared" si="184"/>
        <v>0.29765100992749721</v>
      </c>
      <c r="I1349" s="2">
        <f t="shared" si="185"/>
        <v>22.937677977388361</v>
      </c>
    </row>
    <row r="1350" spans="1:9" ht="13.5" x14ac:dyDescent="0.25">
      <c r="A1350" s="3">
        <f>TITRES_STAT!B1353</f>
        <v>43978</v>
      </c>
      <c r="B1350" s="5">
        <f>TITRES_STAT!D1353</f>
        <v>4.3280000000000003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9.0262950300739071E-3</v>
      </c>
      <c r="G1350" s="2">
        <f t="shared" si="188"/>
        <v>3.0325094587357732E-2</v>
      </c>
      <c r="H1350" s="2">
        <f t="shared" si="184"/>
        <v>0.29765100992749716</v>
      </c>
      <c r="I1350" s="2">
        <f t="shared" si="185"/>
        <v>22.937677977388361</v>
      </c>
    </row>
    <row r="1351" spans="1:9" ht="13.5" x14ac:dyDescent="0.25">
      <c r="A1351" s="3">
        <f>TITRES_STAT!B1354</f>
        <v>43979</v>
      </c>
      <c r="B1351" s="5">
        <f>TITRES_STAT!D1354</f>
        <v>4.3280000000000003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8.3815596707829138E-3</v>
      </c>
      <c r="G1351" s="2">
        <f t="shared" si="188"/>
        <v>2.8159016402546467E-2</v>
      </c>
      <c r="H1351" s="2">
        <f t="shared" si="184"/>
        <v>0.29765100992749716</v>
      </c>
      <c r="I1351" s="2">
        <f t="shared" si="185"/>
        <v>22.937677977388361</v>
      </c>
    </row>
    <row r="1352" spans="1:9" ht="13.5" x14ac:dyDescent="0.25">
      <c r="A1352" s="3">
        <f>TITRES_STAT!B1355</f>
        <v>43980</v>
      </c>
      <c r="B1352" s="5">
        <f>TITRES_STAT!D1355</f>
        <v>4.3280000000000003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7.782876837155563E-3</v>
      </c>
      <c r="G1352" s="2">
        <f t="shared" si="188"/>
        <v>2.6147658088078864E-2</v>
      </c>
      <c r="H1352" s="2">
        <f t="shared" si="184"/>
        <v>0.29765100992749716</v>
      </c>
      <c r="I1352" s="2">
        <f t="shared" si="185"/>
        <v>22.937677977388361</v>
      </c>
    </row>
    <row r="1353" spans="1:9" ht="13.5" x14ac:dyDescent="0.25">
      <c r="A1353" s="3">
        <f>TITRES_STAT!B1356</f>
        <v>43983</v>
      </c>
      <c r="B1353" s="5">
        <f>TITRES_STAT!D1356</f>
        <v>4.4560000000000004</v>
      </c>
      <c r="C1353" s="2">
        <f t="shared" si="189"/>
        <v>0.12800000000000011</v>
      </c>
      <c r="D1353" s="2">
        <f t="shared" si="190"/>
        <v>0.12800000000000011</v>
      </c>
      <c r="E1353" s="2">
        <f t="shared" si="191"/>
        <v>0</v>
      </c>
      <c r="F1353" s="2">
        <f t="shared" si="188"/>
        <v>1.6369814205930176E-2</v>
      </c>
      <c r="G1353" s="2">
        <f t="shared" si="188"/>
        <v>2.427996822464466E-2</v>
      </c>
      <c r="H1353" s="2">
        <f t="shared" si="184"/>
        <v>0.67421069313074644</v>
      </c>
      <c r="I1353" s="2">
        <f t="shared" si="185"/>
        <v>40.270361185543713</v>
      </c>
    </row>
    <row r="1354" spans="1:9" ht="13.5" x14ac:dyDescent="0.25">
      <c r="A1354" s="3">
        <f>TITRES_STAT!B1357</f>
        <v>43984</v>
      </c>
      <c r="B1354" s="5">
        <f>TITRES_STAT!D1357</f>
        <v>4.4560000000000004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1.520054176264945E-2</v>
      </c>
      <c r="G1354" s="2">
        <f t="shared" si="188"/>
        <v>2.2545684780027185E-2</v>
      </c>
      <c r="H1354" s="2">
        <f t="shared" si="184"/>
        <v>0.67421069313074644</v>
      </c>
      <c r="I1354" s="2">
        <f t="shared" si="185"/>
        <v>40.270361185543713</v>
      </c>
    </row>
    <row r="1355" spans="1:9" ht="13.5" x14ac:dyDescent="0.25">
      <c r="A1355" s="3">
        <f>TITRES_STAT!B1358</f>
        <v>43985</v>
      </c>
      <c r="B1355" s="5">
        <f>TITRES_STAT!D1358</f>
        <v>4.4560000000000004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1.4114788779603062E-2</v>
      </c>
      <c r="G1355" s="2">
        <f t="shared" si="188"/>
        <v>2.0935278724310957E-2</v>
      </c>
      <c r="H1355" s="2">
        <f t="shared" si="184"/>
        <v>0.67421069313074655</v>
      </c>
      <c r="I1355" s="2">
        <f t="shared" si="185"/>
        <v>40.270361185543713</v>
      </c>
    </row>
    <row r="1356" spans="1:9" ht="13.5" x14ac:dyDescent="0.25">
      <c r="A1356" s="3">
        <f>TITRES_STAT!B1359</f>
        <v>43986</v>
      </c>
      <c r="B1356" s="5">
        <f>TITRES_STAT!D1359</f>
        <v>4.4560000000000004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1.3106589581059985E-2</v>
      </c>
      <c r="G1356" s="2">
        <f t="shared" si="188"/>
        <v>1.9439901672574457E-2</v>
      </c>
      <c r="H1356" s="2">
        <f t="shared" si="184"/>
        <v>0.67421069313074666</v>
      </c>
      <c r="I1356" s="2">
        <f t="shared" si="185"/>
        <v>40.270361185543713</v>
      </c>
    </row>
    <row r="1357" spans="1:9" ht="13.5" x14ac:dyDescent="0.25">
      <c r="A1357" s="3">
        <f>TITRES_STAT!B1360</f>
        <v>43987</v>
      </c>
      <c r="B1357" s="5">
        <f>TITRES_STAT!D1360</f>
        <v>4.4560000000000004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1.2170404610984271E-2</v>
      </c>
      <c r="G1357" s="2">
        <f t="shared" si="192"/>
        <v>1.8051337267390565E-2</v>
      </c>
      <c r="H1357" s="2">
        <f t="shared" si="184"/>
        <v>0.67421069313074666</v>
      </c>
      <c r="I1357" s="2">
        <f t="shared" si="185"/>
        <v>40.270361185543713</v>
      </c>
    </row>
    <row r="1358" spans="1:9" ht="13.5" x14ac:dyDescent="0.25">
      <c r="A1358" s="3">
        <f>TITRES_STAT!B1361</f>
        <v>43990</v>
      </c>
      <c r="B1358" s="5">
        <f>TITRES_STAT!D1361</f>
        <v>4.4560000000000004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1.1301089995913966E-2</v>
      </c>
      <c r="G1358" s="2">
        <f t="shared" si="192"/>
        <v>1.6761956034005526E-2</v>
      </c>
      <c r="H1358" s="2">
        <f t="shared" si="184"/>
        <v>0.67421069313074666</v>
      </c>
      <c r="I1358" s="2">
        <f t="shared" si="185"/>
        <v>40.270361185543713</v>
      </c>
    </row>
    <row r="1359" spans="1:9" ht="13.5" x14ac:dyDescent="0.25">
      <c r="A1359" s="3">
        <f>TITRES_STAT!B1362</f>
        <v>43991</v>
      </c>
      <c r="B1359" s="5">
        <f>TITRES_STAT!D1362</f>
        <v>4.4560000000000004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1.0493869281920112E-2</v>
      </c>
      <c r="G1359" s="2">
        <f t="shared" si="192"/>
        <v>1.5564673460147989E-2</v>
      </c>
      <c r="H1359" s="2">
        <f t="shared" si="184"/>
        <v>0.67421069313074666</v>
      </c>
      <c r="I1359" s="2">
        <f t="shared" si="185"/>
        <v>40.270361185543713</v>
      </c>
    </row>
    <row r="1360" spans="1:9" ht="13.5" x14ac:dyDescent="0.25">
      <c r="A1360" s="3">
        <f>TITRES_STAT!B1363</f>
        <v>43992</v>
      </c>
      <c r="B1360" s="5">
        <f>TITRES_STAT!D1363</f>
        <v>4.3890000000000002</v>
      </c>
      <c r="C1360" s="2">
        <f t="shared" si="189"/>
        <v>-6.7000000000000171E-2</v>
      </c>
      <c r="D1360" s="2">
        <f t="shared" si="190"/>
        <v>0</v>
      </c>
      <c r="E1360" s="2">
        <f t="shared" si="191"/>
        <v>6.7000000000000171E-2</v>
      </c>
      <c r="F1360" s="2">
        <f t="shared" si="192"/>
        <v>9.7443071903543892E-3</v>
      </c>
      <c r="G1360" s="2">
        <f t="shared" si="192"/>
        <v>1.9238625355851715E-2</v>
      </c>
      <c r="H1360" s="2">
        <f t="shared" si="184"/>
        <v>0.50649706047685539</v>
      </c>
      <c r="I1360" s="2">
        <f t="shared" si="185"/>
        <v>33.620846250873711</v>
      </c>
    </row>
    <row r="1361" spans="1:9" ht="13.5" x14ac:dyDescent="0.25">
      <c r="A1361" s="3">
        <f>TITRES_STAT!B1364</f>
        <v>43993</v>
      </c>
      <c r="B1361" s="5">
        <f>TITRES_STAT!D1364</f>
        <v>4.4560000000000004</v>
      </c>
      <c r="C1361" s="2">
        <f t="shared" si="189"/>
        <v>6.7000000000000171E-2</v>
      </c>
      <c r="D1361" s="2">
        <f t="shared" si="190"/>
        <v>6.7000000000000171E-2</v>
      </c>
      <c r="E1361" s="2">
        <f t="shared" si="191"/>
        <v>0</v>
      </c>
      <c r="F1361" s="2">
        <f t="shared" si="192"/>
        <v>1.3833999533900517E-2</v>
      </c>
      <c r="G1361" s="2">
        <f t="shared" si="192"/>
        <v>1.7864437830433736E-2</v>
      </c>
      <c r="H1361" s="2">
        <f t="shared" ref="H1361:H1424" si="193">F1361/G1361</f>
        <v>0.77438762222525737</v>
      </c>
      <c r="I1361" s="2">
        <f t="shared" ref="I1361:I1424" si="194">IF(G1361=0,100,100-(100/(1+H1361)))</f>
        <v>43.642528415189169</v>
      </c>
    </row>
    <row r="1362" spans="1:9" ht="13.5" x14ac:dyDescent="0.25">
      <c r="A1362" s="3">
        <f>TITRES_STAT!B1365</f>
        <v>43994</v>
      </c>
      <c r="B1362" s="5">
        <f>TITRES_STAT!D1365</f>
        <v>4.4560000000000004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1.2845856710050479E-2</v>
      </c>
      <c r="G1362" s="2">
        <f t="shared" si="192"/>
        <v>1.6588406556831328E-2</v>
      </c>
      <c r="H1362" s="2">
        <f t="shared" si="193"/>
        <v>0.77438762222525737</v>
      </c>
      <c r="I1362" s="2">
        <f t="shared" si="194"/>
        <v>43.642528415189169</v>
      </c>
    </row>
    <row r="1363" spans="1:9" ht="13.5" x14ac:dyDescent="0.25">
      <c r="A1363" s="3">
        <f>TITRES_STAT!B1366</f>
        <v>43997</v>
      </c>
      <c r="B1363" s="5">
        <f>TITRES_STAT!D1366</f>
        <v>4.4560000000000004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1.1928295516475446E-2</v>
      </c>
      <c r="G1363" s="2">
        <f t="shared" si="192"/>
        <v>1.5403520374200518E-2</v>
      </c>
      <c r="H1363" s="2">
        <f t="shared" si="193"/>
        <v>0.77438762222525737</v>
      </c>
      <c r="I1363" s="2">
        <f t="shared" si="194"/>
        <v>43.642528415189169</v>
      </c>
    </row>
    <row r="1364" spans="1:9" ht="13.5" x14ac:dyDescent="0.25">
      <c r="A1364" s="3">
        <f>TITRES_STAT!B1367</f>
        <v>43998</v>
      </c>
      <c r="B1364" s="5">
        <f>TITRES_STAT!D1367</f>
        <v>4.3819999999999997</v>
      </c>
      <c r="C1364" s="2">
        <f t="shared" si="189"/>
        <v>-7.4000000000000732E-2</v>
      </c>
      <c r="D1364" s="2">
        <f t="shared" si="190"/>
        <v>0</v>
      </c>
      <c r="E1364" s="2">
        <f t="shared" si="191"/>
        <v>7.4000000000000732E-2</v>
      </c>
      <c r="F1364" s="2">
        <f t="shared" si="192"/>
        <v>1.1076274408155772E-2</v>
      </c>
      <c r="G1364" s="2">
        <f t="shared" si="192"/>
        <v>1.9588983204614822E-2</v>
      </c>
      <c r="H1364" s="2">
        <f t="shared" si="193"/>
        <v>0.56543386108710303</v>
      </c>
      <c r="I1364" s="2">
        <f t="shared" si="194"/>
        <v>36.119945731494653</v>
      </c>
    </row>
    <row r="1365" spans="1:9" ht="13.5" x14ac:dyDescent="0.25">
      <c r="A1365" s="3">
        <f>TITRES_STAT!B1368</f>
        <v>43999</v>
      </c>
      <c r="B1365" s="5">
        <f>TITRES_STAT!D1368</f>
        <v>4.4560000000000004</v>
      </c>
      <c r="C1365" s="2">
        <f t="shared" si="189"/>
        <v>7.4000000000000732E-2</v>
      </c>
      <c r="D1365" s="2">
        <f t="shared" si="190"/>
        <v>7.4000000000000732E-2</v>
      </c>
      <c r="E1365" s="2">
        <f t="shared" si="191"/>
        <v>0</v>
      </c>
      <c r="F1365" s="2">
        <f t="shared" si="192"/>
        <v>1.5570826236144697E-2</v>
      </c>
      <c r="G1365" s="2">
        <f t="shared" si="192"/>
        <v>1.8189770118570904E-2</v>
      </c>
      <c r="H1365" s="2">
        <f t="shared" si="193"/>
        <v>0.85602105659640038</v>
      </c>
      <c r="I1365" s="2">
        <f t="shared" si="194"/>
        <v>46.121300917037267</v>
      </c>
    </row>
    <row r="1366" spans="1:9" ht="13.5" x14ac:dyDescent="0.25">
      <c r="A1366" s="3">
        <f>TITRES_STAT!B1369</f>
        <v>44000</v>
      </c>
      <c r="B1366" s="5">
        <f>TITRES_STAT!D1369</f>
        <v>4.4560000000000004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1.4458624362134362E-2</v>
      </c>
      <c r="G1366" s="2">
        <f t="shared" si="192"/>
        <v>1.6890500824387266E-2</v>
      </c>
      <c r="H1366" s="2">
        <f t="shared" si="193"/>
        <v>0.8560210565964006</v>
      </c>
      <c r="I1366" s="2">
        <f t="shared" si="194"/>
        <v>46.121300917037274</v>
      </c>
    </row>
    <row r="1367" spans="1:9" ht="13.5" x14ac:dyDescent="0.25">
      <c r="A1367" s="3">
        <f>TITRES_STAT!B1370</f>
        <v>44001</v>
      </c>
      <c r="B1367" s="5">
        <f>TITRES_STAT!D1370</f>
        <v>4.4630000000000001</v>
      </c>
      <c r="C1367" s="2">
        <f t="shared" si="189"/>
        <v>6.9999999999996732E-3</v>
      </c>
      <c r="D1367" s="2">
        <f t="shared" si="190"/>
        <v>6.9999999999996732E-3</v>
      </c>
      <c r="E1367" s="2">
        <f t="shared" si="191"/>
        <v>0</v>
      </c>
      <c r="F1367" s="2">
        <f t="shared" si="192"/>
        <v>1.3925865479124741E-2</v>
      </c>
      <c r="G1367" s="2">
        <f t="shared" si="192"/>
        <v>1.5684036479788176E-2</v>
      </c>
      <c r="H1367" s="2">
        <f t="shared" si="193"/>
        <v>0.88790060499226908</v>
      </c>
      <c r="I1367" s="2">
        <f t="shared" si="194"/>
        <v>47.031109722850317</v>
      </c>
    </row>
    <row r="1368" spans="1:9" ht="13.5" x14ac:dyDescent="0.25">
      <c r="A1368" s="3">
        <f>TITRES_STAT!B1371</f>
        <v>44004</v>
      </c>
      <c r="B1368" s="5">
        <f>TITRES_STAT!D1371</f>
        <v>4.5309999999999997</v>
      </c>
      <c r="C1368" s="2">
        <f t="shared" si="189"/>
        <v>6.7999999999999616E-2</v>
      </c>
      <c r="D1368" s="2">
        <f t="shared" si="190"/>
        <v>6.7999999999999616E-2</v>
      </c>
      <c r="E1368" s="2">
        <f t="shared" si="191"/>
        <v>0</v>
      </c>
      <c r="F1368" s="2">
        <f t="shared" si="192"/>
        <v>1.7788303659187231E-2</v>
      </c>
      <c r="G1368" s="2">
        <f t="shared" si="192"/>
        <v>1.4563748159803307E-2</v>
      </c>
      <c r="H1368" s="2">
        <f t="shared" si="193"/>
        <v>1.2214097266721393</v>
      </c>
      <c r="I1368" s="2">
        <f t="shared" si="194"/>
        <v>54.983540947302636</v>
      </c>
    </row>
    <row r="1369" spans="1:9" ht="13.5" x14ac:dyDescent="0.25">
      <c r="A1369" s="3">
        <f>TITRES_STAT!B1372</f>
        <v>44005</v>
      </c>
      <c r="B1369" s="5">
        <f>TITRES_STAT!D1372</f>
        <v>4.5309999999999997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1.6517710540673858E-2</v>
      </c>
      <c r="G1369" s="2">
        <f t="shared" si="192"/>
        <v>1.3523480434103072E-2</v>
      </c>
      <c r="H1369" s="2">
        <f t="shared" si="193"/>
        <v>1.2214097266721393</v>
      </c>
      <c r="I1369" s="2">
        <f t="shared" si="194"/>
        <v>54.983540947302636</v>
      </c>
    </row>
    <row r="1370" spans="1:9" ht="13.5" x14ac:dyDescent="0.25">
      <c r="A1370" s="3">
        <f>TITRES_STAT!B1373</f>
        <v>44006</v>
      </c>
      <c r="B1370" s="5">
        <f>TITRES_STAT!D1373</f>
        <v>4.5439999999999996</v>
      </c>
      <c r="C1370" s="2">
        <f t="shared" si="189"/>
        <v>1.2999999999999901E-2</v>
      </c>
      <c r="D1370" s="2">
        <f t="shared" si="190"/>
        <v>1.2999999999999901E-2</v>
      </c>
      <c r="E1370" s="2">
        <f t="shared" si="191"/>
        <v>0</v>
      </c>
      <c r="F1370" s="2">
        <f t="shared" si="192"/>
        <v>1.6266445502054288E-2</v>
      </c>
      <c r="G1370" s="2">
        <f t="shared" si="192"/>
        <v>1.2557517545952853E-2</v>
      </c>
      <c r="H1370" s="2">
        <f t="shared" si="193"/>
        <v>1.2953551880400742</v>
      </c>
      <c r="I1370" s="2">
        <f t="shared" si="194"/>
        <v>56.433757824911353</v>
      </c>
    </row>
    <row r="1371" spans="1:9" ht="13.5" x14ac:dyDescent="0.25">
      <c r="A1371" s="3">
        <f>TITRES_STAT!B1374</f>
        <v>44007</v>
      </c>
      <c r="B1371" s="5">
        <f>TITRES_STAT!D1374</f>
        <v>4.5640000000000001</v>
      </c>
      <c r="C1371" s="2">
        <f t="shared" si="189"/>
        <v>2.0000000000000462E-2</v>
      </c>
      <c r="D1371" s="2">
        <f t="shared" si="190"/>
        <v>2.0000000000000462E-2</v>
      </c>
      <c r="E1371" s="2">
        <f t="shared" si="191"/>
        <v>0</v>
      </c>
      <c r="F1371" s="2">
        <f t="shared" si="192"/>
        <v>1.6533127966193301E-2</v>
      </c>
      <c r="G1371" s="2">
        <f t="shared" si="192"/>
        <v>1.166055200695622E-2</v>
      </c>
      <c r="H1371" s="2">
        <f t="shared" si="193"/>
        <v>1.4178683784721595</v>
      </c>
      <c r="I1371" s="2">
        <f t="shared" si="194"/>
        <v>58.641255706735549</v>
      </c>
    </row>
    <row r="1372" spans="1:9" ht="13.5" x14ac:dyDescent="0.25">
      <c r="A1372" s="3">
        <f>TITRES_STAT!B1375</f>
        <v>44008</v>
      </c>
      <c r="B1372" s="5">
        <f>TITRES_STAT!D1375</f>
        <v>4.726</v>
      </c>
      <c r="C1372" s="2">
        <f t="shared" si="189"/>
        <v>0.16199999999999992</v>
      </c>
      <c r="D1372" s="2">
        <f t="shared" si="190"/>
        <v>0.16199999999999992</v>
      </c>
      <c r="E1372" s="2">
        <f t="shared" si="191"/>
        <v>0</v>
      </c>
      <c r="F1372" s="2">
        <f t="shared" si="192"/>
        <v>2.6923618825750919E-2</v>
      </c>
      <c r="G1372" s="2">
        <f t="shared" si="192"/>
        <v>1.0827655435030776E-2</v>
      </c>
      <c r="H1372" s="2">
        <f t="shared" si="193"/>
        <v>2.4865603627027864</v>
      </c>
      <c r="I1372" s="2">
        <f t="shared" si="194"/>
        <v>71.31843719967037</v>
      </c>
    </row>
    <row r="1373" spans="1:9" ht="13.5" x14ac:dyDescent="0.25">
      <c r="A1373" s="3">
        <f>TITRES_STAT!B1376</f>
        <v>44011</v>
      </c>
      <c r="B1373" s="5">
        <f>TITRES_STAT!D1376</f>
        <v>4.726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2.500050319534014E-2</v>
      </c>
      <c r="G1373" s="2">
        <f t="shared" si="195"/>
        <v>1.0054251475385721E-2</v>
      </c>
      <c r="H1373" s="2">
        <f t="shared" si="193"/>
        <v>2.4865603627027864</v>
      </c>
      <c r="I1373" s="2">
        <f t="shared" si="194"/>
        <v>71.31843719967037</v>
      </c>
    </row>
    <row r="1374" spans="1:9" ht="13.5" x14ac:dyDescent="0.25">
      <c r="A1374" s="3">
        <f>TITRES_STAT!B1377</f>
        <v>44012</v>
      </c>
      <c r="B1374" s="5">
        <f>TITRES_STAT!D1377</f>
        <v>4.726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2.321475296710156E-2</v>
      </c>
      <c r="G1374" s="2">
        <f t="shared" si="195"/>
        <v>9.3360906557153119E-3</v>
      </c>
      <c r="H1374" s="2">
        <f t="shared" si="193"/>
        <v>2.4865603627027864</v>
      </c>
      <c r="I1374" s="2">
        <f t="shared" si="194"/>
        <v>71.31843719967037</v>
      </c>
    </row>
    <row r="1375" spans="1:9" ht="13.5" x14ac:dyDescent="0.25">
      <c r="A1375" s="3">
        <f>TITRES_STAT!B1378</f>
        <v>44013</v>
      </c>
      <c r="B1375" s="5">
        <f>TITRES_STAT!D1378</f>
        <v>4.72</v>
      </c>
      <c r="C1375" s="2">
        <f t="shared" si="189"/>
        <v>-6.0000000000002274E-3</v>
      </c>
      <c r="D1375" s="2">
        <f t="shared" si="190"/>
        <v>0</v>
      </c>
      <c r="E1375" s="2">
        <f t="shared" si="191"/>
        <v>6.0000000000002274E-3</v>
      </c>
      <c r="F1375" s="2">
        <f t="shared" si="195"/>
        <v>2.1556556326594308E-2</v>
      </c>
      <c r="G1375" s="2">
        <f t="shared" si="195"/>
        <v>9.0977984660213784E-3</v>
      </c>
      <c r="H1375" s="2">
        <f t="shared" si="193"/>
        <v>2.3694255711537382</v>
      </c>
      <c r="I1375" s="2">
        <f t="shared" si="194"/>
        <v>70.321350661039048</v>
      </c>
    </row>
    <row r="1376" spans="1:9" ht="13.5" x14ac:dyDescent="0.25">
      <c r="A1376" s="3">
        <f>TITRES_STAT!B1379</f>
        <v>44014</v>
      </c>
      <c r="B1376" s="5">
        <f>TITRES_STAT!D1379</f>
        <v>4.726</v>
      </c>
      <c r="C1376" s="2">
        <f t="shared" si="189"/>
        <v>6.0000000000002274E-3</v>
      </c>
      <c r="D1376" s="2">
        <f t="shared" si="190"/>
        <v>6.0000000000002274E-3</v>
      </c>
      <c r="E1376" s="2">
        <f t="shared" si="191"/>
        <v>0</v>
      </c>
      <c r="F1376" s="2">
        <f t="shared" si="195"/>
        <v>2.0445373731837586E-2</v>
      </c>
      <c r="G1376" s="2">
        <f t="shared" si="195"/>
        <v>8.4479557184484223E-3</v>
      </c>
      <c r="H1376" s="2">
        <f t="shared" si="193"/>
        <v>2.4201563565478357</v>
      </c>
      <c r="I1376" s="2">
        <f t="shared" si="194"/>
        <v>70.761570649086977</v>
      </c>
    </row>
    <row r="1377" spans="1:9" ht="13.5" x14ac:dyDescent="0.25">
      <c r="A1377" s="3">
        <f>TITRES_STAT!B1380</f>
        <v>44015</v>
      </c>
      <c r="B1377" s="5">
        <f>TITRES_STAT!D1380</f>
        <v>4.8550000000000004</v>
      </c>
      <c r="C1377" s="2">
        <f t="shared" si="189"/>
        <v>0.12900000000000045</v>
      </c>
      <c r="D1377" s="2">
        <f t="shared" si="190"/>
        <v>0.12900000000000045</v>
      </c>
      <c r="E1377" s="2">
        <f t="shared" si="191"/>
        <v>0</v>
      </c>
      <c r="F1377" s="2">
        <f t="shared" si="195"/>
        <v>2.8199275608134934E-2</v>
      </c>
      <c r="G1377" s="2">
        <f t="shared" si="195"/>
        <v>7.8445303099878207E-3</v>
      </c>
      <c r="H1377" s="2">
        <f t="shared" si="193"/>
        <v>3.5947691568265117</v>
      </c>
      <c r="I1377" s="2">
        <f t="shared" si="194"/>
        <v>78.236120991752415</v>
      </c>
    </row>
    <row r="1378" spans="1:9" ht="13.5" x14ac:dyDescent="0.25">
      <c r="A1378" s="3">
        <f>TITRES_STAT!B1381</f>
        <v>44018</v>
      </c>
      <c r="B1378" s="5">
        <f>TITRES_STAT!D1381</f>
        <v>4.8609999999999998</v>
      </c>
      <c r="C1378" s="2">
        <f t="shared" si="189"/>
        <v>5.9999999999993392E-3</v>
      </c>
      <c r="D1378" s="2">
        <f t="shared" si="190"/>
        <v>5.9999999999993392E-3</v>
      </c>
      <c r="E1378" s="2">
        <f t="shared" si="191"/>
        <v>0</v>
      </c>
      <c r="F1378" s="2">
        <f t="shared" si="195"/>
        <v>2.6613613064696676E-2</v>
      </c>
      <c r="G1378" s="2">
        <f t="shared" si="195"/>
        <v>7.284206716417262E-3</v>
      </c>
      <c r="H1378" s="2">
        <f t="shared" si="193"/>
        <v>3.6536048605971723</v>
      </c>
      <c r="I1378" s="2">
        <f t="shared" si="194"/>
        <v>78.511282544266649</v>
      </c>
    </row>
    <row r="1379" spans="1:9" ht="13.5" x14ac:dyDescent="0.25">
      <c r="A1379" s="3">
        <f>TITRES_STAT!B1382</f>
        <v>44019</v>
      </c>
      <c r="B1379" s="5">
        <f>TITRES_STAT!D1382</f>
        <v>4.9969999999999999</v>
      </c>
      <c r="C1379" s="2">
        <f t="shared" si="189"/>
        <v>0.13600000000000012</v>
      </c>
      <c r="D1379" s="2">
        <f t="shared" si="190"/>
        <v>0.13600000000000012</v>
      </c>
      <c r="E1379" s="2">
        <f t="shared" si="191"/>
        <v>0</v>
      </c>
      <c r="F1379" s="2">
        <f t="shared" si="195"/>
        <v>3.4426926417218354E-2</v>
      </c>
      <c r="G1379" s="2">
        <f t="shared" si="195"/>
        <v>6.7639062366731725E-3</v>
      </c>
      <c r="H1379" s="2">
        <f t="shared" si="193"/>
        <v>5.0897994757170437</v>
      </c>
      <c r="I1379" s="2">
        <f t="shared" si="194"/>
        <v>83.579098064107356</v>
      </c>
    </row>
    <row r="1380" spans="1:9" ht="13.5" x14ac:dyDescent="0.25">
      <c r="A1380" s="3">
        <f>TITRES_STAT!B1383</f>
        <v>44020</v>
      </c>
      <c r="B1380" s="5">
        <f>TITRES_STAT!D1383</f>
        <v>5.1449999999999996</v>
      </c>
      <c r="C1380" s="2">
        <f t="shared" si="189"/>
        <v>0.14799999999999969</v>
      </c>
      <c r="D1380" s="2">
        <f t="shared" si="190"/>
        <v>0.14799999999999969</v>
      </c>
      <c r="E1380" s="2">
        <f t="shared" si="191"/>
        <v>0</v>
      </c>
      <c r="F1380" s="2">
        <f t="shared" si="195"/>
        <v>4.2539288815988452E-2</v>
      </c>
      <c r="G1380" s="2">
        <f t="shared" si="195"/>
        <v>6.280770076910803E-3</v>
      </c>
      <c r="H1380" s="2">
        <f t="shared" si="193"/>
        <v>6.772941581219512</v>
      </c>
      <c r="I1380" s="2">
        <f t="shared" si="194"/>
        <v>87.134857639788052</v>
      </c>
    </row>
    <row r="1381" spans="1:9" ht="13.5" x14ac:dyDescent="0.25">
      <c r="A1381" s="3">
        <f>TITRES_STAT!B1384</f>
        <v>44021</v>
      </c>
      <c r="B1381" s="5">
        <f>TITRES_STAT!D1384</f>
        <v>5.1449999999999996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3.9500768186274994E-2</v>
      </c>
      <c r="G1381" s="2">
        <f t="shared" si="195"/>
        <v>5.832143642845746E-3</v>
      </c>
      <c r="H1381" s="2">
        <f t="shared" si="193"/>
        <v>6.7729415812195128</v>
      </c>
      <c r="I1381" s="2">
        <f t="shared" si="194"/>
        <v>87.134857639788052</v>
      </c>
    </row>
    <row r="1382" spans="1:9" ht="13.5" x14ac:dyDescent="0.25">
      <c r="A1382" s="3">
        <f>TITRES_STAT!B1385</f>
        <v>44022</v>
      </c>
      <c r="B1382" s="5">
        <f>TITRES_STAT!D1385</f>
        <v>5.1449999999999996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3.6679284744398209E-2</v>
      </c>
      <c r="G1382" s="2">
        <f t="shared" si="195"/>
        <v>5.4155619540710498E-3</v>
      </c>
      <c r="H1382" s="2">
        <f t="shared" si="193"/>
        <v>6.7729415812195128</v>
      </c>
      <c r="I1382" s="2">
        <f t="shared" si="194"/>
        <v>87.134857639788052</v>
      </c>
    </row>
    <row r="1383" spans="1:9" ht="13.5" x14ac:dyDescent="0.25">
      <c r="A1383" s="3">
        <f>TITRES_STAT!B1386</f>
        <v>44025</v>
      </c>
      <c r="B1383" s="5">
        <f>TITRES_STAT!D1386</f>
        <v>5.03</v>
      </c>
      <c r="C1383" s="2">
        <f t="shared" si="189"/>
        <v>-0.11499999999999932</v>
      </c>
      <c r="D1383" s="2">
        <f t="shared" si="190"/>
        <v>0</v>
      </c>
      <c r="E1383" s="2">
        <f t="shared" si="191"/>
        <v>0.11499999999999932</v>
      </c>
      <c r="F1383" s="2">
        <f t="shared" si="195"/>
        <v>3.4059335834084055E-2</v>
      </c>
      <c r="G1383" s="2">
        <f t="shared" si="195"/>
        <v>1.3243021814494497E-2</v>
      </c>
      <c r="H1383" s="2">
        <f t="shared" si="193"/>
        <v>2.5718704017240301</v>
      </c>
      <c r="I1383" s="2">
        <f t="shared" si="194"/>
        <v>72.003463521035613</v>
      </c>
    </row>
    <row r="1384" spans="1:9" ht="13.5" x14ac:dyDescent="0.25">
      <c r="A1384" s="3">
        <f>TITRES_STAT!B1387</f>
        <v>44026</v>
      </c>
      <c r="B1384" s="5">
        <f>TITRES_STAT!D1387</f>
        <v>4.9969999999999999</v>
      </c>
      <c r="C1384" s="2">
        <f t="shared" si="189"/>
        <v>-3.3000000000000362E-2</v>
      </c>
      <c r="D1384" s="2">
        <f t="shared" si="190"/>
        <v>0</v>
      </c>
      <c r="E1384" s="2">
        <f t="shared" si="191"/>
        <v>3.3000000000000362E-2</v>
      </c>
      <c r="F1384" s="2">
        <f t="shared" si="195"/>
        <v>3.1626526131649478E-2</v>
      </c>
      <c r="G1384" s="2">
        <f t="shared" si="195"/>
        <v>1.4654234542030631E-2</v>
      </c>
      <c r="H1384" s="2">
        <f t="shared" si="193"/>
        <v>2.1581834275232641</v>
      </c>
      <c r="I1384" s="2">
        <f t="shared" si="194"/>
        <v>68.336227994704288</v>
      </c>
    </row>
    <row r="1385" spans="1:9" ht="13.5" x14ac:dyDescent="0.25">
      <c r="A1385" s="3">
        <f>TITRES_STAT!B1388</f>
        <v>44027</v>
      </c>
      <c r="B1385" s="5">
        <f>TITRES_STAT!D1388</f>
        <v>4.9969999999999999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2.9367488550817372E-2</v>
      </c>
      <c r="G1385" s="2">
        <f t="shared" si="195"/>
        <v>1.3607503503314158E-2</v>
      </c>
      <c r="H1385" s="2">
        <f t="shared" si="193"/>
        <v>2.1581834275232641</v>
      </c>
      <c r="I1385" s="2">
        <f t="shared" si="194"/>
        <v>68.336227994704288</v>
      </c>
    </row>
    <row r="1386" spans="1:9" ht="13.5" x14ac:dyDescent="0.25">
      <c r="A1386" s="3">
        <f>TITRES_STAT!B1389</f>
        <v>44028</v>
      </c>
      <c r="B1386" s="5">
        <f>TITRES_STAT!D1389</f>
        <v>4.8550000000000004</v>
      </c>
      <c r="C1386" s="2">
        <f t="shared" si="189"/>
        <v>-0.14199999999999946</v>
      </c>
      <c r="D1386" s="2">
        <f t="shared" si="190"/>
        <v>0</v>
      </c>
      <c r="E1386" s="2">
        <f t="shared" si="191"/>
        <v>0.14199999999999946</v>
      </c>
      <c r="F1386" s="2">
        <f t="shared" si="195"/>
        <v>2.7269810797187561E-2</v>
      </c>
      <c r="G1386" s="2">
        <f t="shared" si="195"/>
        <v>2.2778396110220249E-2</v>
      </c>
      <c r="H1386" s="2">
        <f t="shared" si="193"/>
        <v>1.1971787067550421</v>
      </c>
      <c r="I1386" s="2">
        <f t="shared" si="194"/>
        <v>54.487088513757044</v>
      </c>
    </row>
    <row r="1387" spans="1:9" ht="13.5" x14ac:dyDescent="0.25">
      <c r="A1387" s="3">
        <f>TITRES_STAT!B1390</f>
        <v>44029</v>
      </c>
      <c r="B1387" s="5">
        <f>TITRES_STAT!D1390</f>
        <v>4.9969999999999999</v>
      </c>
      <c r="C1387" s="2">
        <f t="shared" si="189"/>
        <v>0.14199999999999946</v>
      </c>
      <c r="D1387" s="2">
        <f t="shared" si="190"/>
        <v>0.14199999999999946</v>
      </c>
      <c r="E1387" s="2">
        <f t="shared" si="191"/>
        <v>0</v>
      </c>
      <c r="F1387" s="2">
        <f t="shared" si="195"/>
        <v>3.5464824311674123E-2</v>
      </c>
      <c r="G1387" s="2">
        <f t="shared" si="195"/>
        <v>2.1151367816633088E-2</v>
      </c>
      <c r="H1387" s="2">
        <f t="shared" si="193"/>
        <v>1.6767154076808766</v>
      </c>
      <c r="I1387" s="2">
        <f t="shared" si="194"/>
        <v>62.64077992264383</v>
      </c>
    </row>
    <row r="1388" spans="1:9" ht="13.5" x14ac:dyDescent="0.25">
      <c r="A1388" s="3">
        <f>TITRES_STAT!B1391</f>
        <v>44032</v>
      </c>
      <c r="B1388" s="5">
        <f>TITRES_STAT!D1391</f>
        <v>4.9969999999999999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3.2931622575125975E-2</v>
      </c>
      <c r="G1388" s="2">
        <f t="shared" si="195"/>
        <v>1.9640555829730726E-2</v>
      </c>
      <c r="H1388" s="2">
        <f t="shared" si="193"/>
        <v>1.6767154076808768</v>
      </c>
      <c r="I1388" s="2">
        <f t="shared" si="194"/>
        <v>62.640779922643837</v>
      </c>
    </row>
    <row r="1389" spans="1:9" ht="13.5" x14ac:dyDescent="0.25">
      <c r="A1389" s="3">
        <f>TITRES_STAT!B1392</f>
        <v>44033</v>
      </c>
      <c r="B1389" s="5">
        <f>TITRES_STAT!D1392</f>
        <v>4.9969999999999999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3.0579363819759835E-2</v>
      </c>
      <c r="G1389" s="2">
        <f t="shared" si="196"/>
        <v>1.8237658984749959E-2</v>
      </c>
      <c r="H1389" s="2">
        <f t="shared" si="193"/>
        <v>1.6767154076808768</v>
      </c>
      <c r="I1389" s="2">
        <f t="shared" si="194"/>
        <v>62.640779922643837</v>
      </c>
    </row>
    <row r="1390" spans="1:9" ht="13.5" x14ac:dyDescent="0.25">
      <c r="A1390" s="3">
        <f>TITRES_STAT!B1393</f>
        <v>44034</v>
      </c>
      <c r="B1390" s="5">
        <f>TITRES_STAT!D1393</f>
        <v>4.8609999999999998</v>
      </c>
      <c r="C1390" s="2">
        <f t="shared" si="189"/>
        <v>-0.13600000000000012</v>
      </c>
      <c r="D1390" s="2">
        <f t="shared" si="190"/>
        <v>0</v>
      </c>
      <c r="E1390" s="2">
        <f t="shared" si="191"/>
        <v>0.13600000000000012</v>
      </c>
      <c r="F1390" s="2">
        <f t="shared" si="196"/>
        <v>2.8395123546919844E-2</v>
      </c>
      <c r="G1390" s="2">
        <f t="shared" si="196"/>
        <v>2.6649254771553544E-2</v>
      </c>
      <c r="H1390" s="2">
        <f t="shared" si="193"/>
        <v>1.0655128554375153</v>
      </c>
      <c r="I1390" s="2">
        <f t="shared" si="194"/>
        <v>51.585873824630312</v>
      </c>
    </row>
    <row r="1391" spans="1:9" ht="13.5" x14ac:dyDescent="0.25">
      <c r="A1391" s="3">
        <f>TITRES_STAT!B1394</f>
        <v>44035</v>
      </c>
      <c r="B1391" s="5">
        <f>TITRES_STAT!D1394</f>
        <v>4.8609999999999998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2.6366900436425568E-2</v>
      </c>
      <c r="G1391" s="2">
        <f t="shared" si="196"/>
        <v>2.4745736573585437E-2</v>
      </c>
      <c r="H1391" s="2">
        <f t="shared" si="193"/>
        <v>1.0655128554375151</v>
      </c>
      <c r="I1391" s="2">
        <f t="shared" si="194"/>
        <v>51.585873824630305</v>
      </c>
    </row>
    <row r="1392" spans="1:9" ht="13.5" x14ac:dyDescent="0.25">
      <c r="A1392" s="3">
        <f>TITRES_STAT!B1395</f>
        <v>44036</v>
      </c>
      <c r="B1392" s="5">
        <f>TITRES_STAT!D1395</f>
        <v>4.8609999999999998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2.4483550405252314E-2</v>
      </c>
      <c r="G1392" s="2">
        <f t="shared" si="196"/>
        <v>2.2978183961186477E-2</v>
      </c>
      <c r="H1392" s="2">
        <f t="shared" si="193"/>
        <v>1.0655128554375151</v>
      </c>
      <c r="I1392" s="2">
        <f t="shared" si="194"/>
        <v>51.585873824630305</v>
      </c>
    </row>
    <row r="1393" spans="1:9" ht="13.5" x14ac:dyDescent="0.25">
      <c r="A1393" s="3">
        <f>TITRES_STAT!B1396</f>
        <v>44039</v>
      </c>
      <c r="B1393" s="5">
        <f>TITRES_STAT!D1396</f>
        <v>4.8609999999999998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2.273472537630572E-2</v>
      </c>
      <c r="G1393" s="2">
        <f t="shared" si="196"/>
        <v>2.1336885106816011E-2</v>
      </c>
      <c r="H1393" s="2">
        <f t="shared" si="193"/>
        <v>1.0655128554375153</v>
      </c>
      <c r="I1393" s="2">
        <f t="shared" si="194"/>
        <v>51.585873824630312</v>
      </c>
    </row>
    <row r="1394" spans="1:9" ht="13.5" x14ac:dyDescent="0.25">
      <c r="A1394" s="3">
        <f>TITRES_STAT!B1397</f>
        <v>44040</v>
      </c>
      <c r="B1394" s="5">
        <f>TITRES_STAT!D1397</f>
        <v>4.8609999999999998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2.111081642085531E-2</v>
      </c>
      <c r="G1394" s="2">
        <f t="shared" si="196"/>
        <v>1.9812821884900581E-2</v>
      </c>
      <c r="H1394" s="2">
        <f t="shared" si="193"/>
        <v>1.0655128554375153</v>
      </c>
      <c r="I1394" s="2">
        <f t="shared" si="194"/>
        <v>51.585873824630312</v>
      </c>
    </row>
    <row r="1395" spans="1:9" ht="13.5" x14ac:dyDescent="0.25">
      <c r="A1395" s="3">
        <f>TITRES_STAT!B1398</f>
        <v>44041</v>
      </c>
      <c r="B1395" s="5">
        <f>TITRES_STAT!D1398</f>
        <v>4.726</v>
      </c>
      <c r="C1395" s="2">
        <f t="shared" si="189"/>
        <v>-0.13499999999999979</v>
      </c>
      <c r="D1395" s="2">
        <f t="shared" si="190"/>
        <v>0</v>
      </c>
      <c r="E1395" s="2">
        <f t="shared" si="191"/>
        <v>0.13499999999999979</v>
      </c>
      <c r="F1395" s="2">
        <f t="shared" si="196"/>
        <v>1.9602900962222787E-2</v>
      </c>
      <c r="G1395" s="2">
        <f t="shared" si="196"/>
        <v>2.8040477464550524E-2</v>
      </c>
      <c r="H1395" s="2">
        <f t="shared" si="193"/>
        <v>0.69909298038898471</v>
      </c>
      <c r="I1395" s="2">
        <f t="shared" si="194"/>
        <v>41.145069072614064</v>
      </c>
    </row>
    <row r="1396" spans="1:9" ht="13.5" x14ac:dyDescent="0.25">
      <c r="A1396" s="3">
        <f>TITRES_STAT!B1399</f>
        <v>44042</v>
      </c>
      <c r="B1396" s="5">
        <f>TITRES_STAT!D1399</f>
        <v>4.726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1.8202693750635445E-2</v>
      </c>
      <c r="G1396" s="2">
        <f t="shared" si="196"/>
        <v>2.6037586217082631E-2</v>
      </c>
      <c r="H1396" s="2">
        <f t="shared" si="193"/>
        <v>0.69909298038898471</v>
      </c>
      <c r="I1396" s="2">
        <f t="shared" si="194"/>
        <v>41.145069072614064</v>
      </c>
    </row>
    <row r="1397" spans="1:9" ht="13.5" x14ac:dyDescent="0.25">
      <c r="A1397" s="3">
        <f>TITRES_STAT!B1400</f>
        <v>44046</v>
      </c>
      <c r="B1397" s="5">
        <f>TITRES_STAT!D1400</f>
        <v>4.726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1.690250133987577E-2</v>
      </c>
      <c r="G1397" s="2">
        <f t="shared" si="196"/>
        <v>2.4177758630148156E-2</v>
      </c>
      <c r="H1397" s="2">
        <f t="shared" si="193"/>
        <v>0.69909298038898471</v>
      </c>
      <c r="I1397" s="2">
        <f t="shared" si="194"/>
        <v>41.145069072614064</v>
      </c>
    </row>
    <row r="1398" spans="1:9" ht="13.5" x14ac:dyDescent="0.25">
      <c r="A1398" s="3">
        <f>TITRES_STAT!B1401</f>
        <v>44047</v>
      </c>
      <c r="B1398" s="5">
        <f>TITRES_STAT!D1401</f>
        <v>4.8680000000000003</v>
      </c>
      <c r="C1398" s="2">
        <f t="shared" si="189"/>
        <v>0.14200000000000035</v>
      </c>
      <c r="D1398" s="2">
        <f t="shared" si="190"/>
        <v>0.14200000000000035</v>
      </c>
      <c r="E1398" s="2">
        <f t="shared" si="191"/>
        <v>0</v>
      </c>
      <c r="F1398" s="2">
        <f t="shared" si="196"/>
        <v>2.5838036958456097E-2</v>
      </c>
      <c r="G1398" s="2">
        <f t="shared" si="196"/>
        <v>2.2450775870851862E-2</v>
      </c>
      <c r="H1398" s="2">
        <f t="shared" si="193"/>
        <v>1.1508750123866303</v>
      </c>
      <c r="I1398" s="2">
        <f t="shared" si="194"/>
        <v>53.507293811071293</v>
      </c>
    </row>
    <row r="1399" spans="1:9" ht="13.5" x14ac:dyDescent="0.25">
      <c r="A1399" s="3">
        <f>TITRES_STAT!B1402</f>
        <v>44048</v>
      </c>
      <c r="B1399" s="5">
        <f>TITRES_STAT!D1402</f>
        <v>4.8609999999999998</v>
      </c>
      <c r="C1399" s="2">
        <f t="shared" si="189"/>
        <v>-7.0000000000005613E-3</v>
      </c>
      <c r="D1399" s="2">
        <f t="shared" si="190"/>
        <v>0</v>
      </c>
      <c r="E1399" s="2">
        <f t="shared" si="191"/>
        <v>7.0000000000005613E-3</v>
      </c>
      <c r="F1399" s="2">
        <f t="shared" si="196"/>
        <v>2.3992462889994948E-2</v>
      </c>
      <c r="G1399" s="2">
        <f t="shared" si="196"/>
        <v>2.1347149022933911E-2</v>
      </c>
      <c r="H1399" s="2">
        <f t="shared" si="193"/>
        <v>1.123918836385088</v>
      </c>
      <c r="I1399" s="2">
        <f t="shared" si="194"/>
        <v>52.917221559087402</v>
      </c>
    </row>
    <row r="1400" spans="1:9" ht="13.5" x14ac:dyDescent="0.25">
      <c r="A1400" s="3">
        <f>TITRES_STAT!B1403</f>
        <v>44049</v>
      </c>
      <c r="B1400" s="5">
        <f>TITRES_STAT!D1403</f>
        <v>4.875</v>
      </c>
      <c r="C1400" s="2">
        <f t="shared" si="189"/>
        <v>1.4000000000000234E-2</v>
      </c>
      <c r="D1400" s="2">
        <f t="shared" si="190"/>
        <v>1.4000000000000234E-2</v>
      </c>
      <c r="E1400" s="2">
        <f t="shared" si="191"/>
        <v>0</v>
      </c>
      <c r="F1400" s="2">
        <f t="shared" si="196"/>
        <v>2.3278715540709614E-2</v>
      </c>
      <c r="G1400" s="2">
        <f t="shared" si="196"/>
        <v>1.9822352664152918E-2</v>
      </c>
      <c r="H1400" s="2">
        <f t="shared" si="193"/>
        <v>1.1743669349000758</v>
      </c>
      <c r="I1400" s="2">
        <f t="shared" si="194"/>
        <v>54.009602337613011</v>
      </c>
    </row>
    <row r="1401" spans="1:9" ht="13.5" x14ac:dyDescent="0.25">
      <c r="A1401" s="3">
        <f>TITRES_STAT!B1404</f>
        <v>44050</v>
      </c>
      <c r="B1401" s="5">
        <f>TITRES_STAT!D1404</f>
        <v>5.1319999999999997</v>
      </c>
      <c r="C1401" s="2">
        <f t="shared" si="189"/>
        <v>0.25699999999999967</v>
      </c>
      <c r="D1401" s="2">
        <f t="shared" si="190"/>
        <v>0.25699999999999967</v>
      </c>
      <c r="E1401" s="2">
        <f t="shared" si="191"/>
        <v>0</v>
      </c>
      <c r="F1401" s="2">
        <f t="shared" si="196"/>
        <v>3.9973093002087477E-2</v>
      </c>
      <c r="G1401" s="2">
        <f t="shared" si="196"/>
        <v>1.8406470330999136E-2</v>
      </c>
      <c r="H1401" s="2">
        <f t="shared" si="193"/>
        <v>2.1716870363117398</v>
      </c>
      <c r="I1401" s="2">
        <f t="shared" si="194"/>
        <v>68.47103801379879</v>
      </c>
    </row>
    <row r="1402" spans="1:9" ht="13.5" x14ac:dyDescent="0.25">
      <c r="A1402" s="3">
        <f>TITRES_STAT!B1405</f>
        <v>44053</v>
      </c>
      <c r="B1402" s="5">
        <f>TITRES_STAT!D1405</f>
        <v>5.28</v>
      </c>
      <c r="C1402" s="2">
        <f t="shared" si="189"/>
        <v>0.14800000000000058</v>
      </c>
      <c r="D1402" s="2">
        <f t="shared" si="190"/>
        <v>0.14800000000000058</v>
      </c>
      <c r="E1402" s="2">
        <f t="shared" si="191"/>
        <v>0</v>
      </c>
      <c r="F1402" s="2">
        <f t="shared" si="196"/>
        <v>4.7689300644795554E-2</v>
      </c>
      <c r="G1402" s="2">
        <f t="shared" si="196"/>
        <v>1.7091722450213485E-2</v>
      </c>
      <c r="H1402" s="2">
        <f t="shared" si="193"/>
        <v>2.7901986346730014</v>
      </c>
      <c r="I1402" s="2">
        <f t="shared" si="194"/>
        <v>73.616158508107461</v>
      </c>
    </row>
    <row r="1403" spans="1:9" ht="13.5" x14ac:dyDescent="0.25">
      <c r="A1403" s="3">
        <f>TITRES_STAT!B1406</f>
        <v>44054</v>
      </c>
      <c r="B1403" s="5">
        <f>TITRES_STAT!D1406</f>
        <v>5.2869999999999999</v>
      </c>
      <c r="C1403" s="2">
        <f t="shared" si="189"/>
        <v>6.9999999999996732E-3</v>
      </c>
      <c r="D1403" s="2">
        <f t="shared" si="190"/>
        <v>6.9999999999996732E-3</v>
      </c>
      <c r="E1403" s="2">
        <f t="shared" si="191"/>
        <v>0</v>
      </c>
      <c r="F1403" s="2">
        <f t="shared" si="196"/>
        <v>4.4782922027310136E-2</v>
      </c>
      <c r="G1403" s="2">
        <f t="shared" si="196"/>
        <v>1.5870885132341094E-2</v>
      </c>
      <c r="H1403" s="2">
        <f t="shared" si="193"/>
        <v>2.8217028636955588</v>
      </c>
      <c r="I1403" s="2">
        <f t="shared" si="194"/>
        <v>73.833653853638239</v>
      </c>
    </row>
    <row r="1404" spans="1:9" ht="13.5" x14ac:dyDescent="0.25">
      <c r="A1404" s="3">
        <f>TITRES_STAT!B1407</f>
        <v>44055</v>
      </c>
      <c r="B1404" s="5">
        <f>TITRES_STAT!D1407</f>
        <v>5.2939999999999996</v>
      </c>
      <c r="C1404" s="2">
        <f t="shared" si="189"/>
        <v>6.9999999999996732E-3</v>
      </c>
      <c r="D1404" s="2">
        <f t="shared" si="190"/>
        <v>6.9999999999996732E-3</v>
      </c>
      <c r="E1404" s="2">
        <f t="shared" si="191"/>
        <v>0</v>
      </c>
      <c r="F1404" s="2">
        <f t="shared" si="196"/>
        <v>4.208414188250225E-2</v>
      </c>
      <c r="G1404" s="2">
        <f t="shared" si="196"/>
        <v>1.4737250480031017E-2</v>
      </c>
      <c r="H1404" s="2">
        <f t="shared" si="193"/>
        <v>2.855630494950621</v>
      </c>
      <c r="I1404" s="2">
        <f t="shared" si="194"/>
        <v>74.063904689269066</v>
      </c>
    </row>
    <row r="1405" spans="1:9" ht="13.5" x14ac:dyDescent="0.25">
      <c r="A1405" s="3">
        <f>TITRES_STAT!B1408</f>
        <v>44057</v>
      </c>
      <c r="B1405" s="5">
        <f>TITRES_STAT!D1408</f>
        <v>5.3339999999999996</v>
      </c>
      <c r="C1405" s="2">
        <f t="shared" si="189"/>
        <v>4.0000000000000036E-2</v>
      </c>
      <c r="D1405" s="2">
        <f t="shared" si="190"/>
        <v>4.0000000000000036E-2</v>
      </c>
      <c r="E1405" s="2">
        <f t="shared" si="191"/>
        <v>0</v>
      </c>
      <c r="F1405" s="2">
        <f t="shared" ref="F1405:G1420" si="197">((F1404*13)+D1405)/14</f>
        <v>4.1935274605180664E-2</v>
      </c>
      <c r="G1405" s="2">
        <f t="shared" si="197"/>
        <v>1.3684589731457374E-2</v>
      </c>
      <c r="H1405" s="2">
        <f t="shared" si="193"/>
        <v>3.0644159180587041</v>
      </c>
      <c r="I1405" s="2">
        <f t="shared" si="194"/>
        <v>75.396218788611762</v>
      </c>
    </row>
    <row r="1406" spans="1:9" ht="13.5" x14ac:dyDescent="0.25">
      <c r="A1406" s="3">
        <f>TITRES_STAT!B1409</f>
        <v>44060</v>
      </c>
      <c r="B1406" s="5">
        <f>TITRES_STAT!D1409</f>
        <v>5.3339999999999996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3.8939897847667763E-2</v>
      </c>
      <c r="G1406" s="2">
        <f t="shared" si="197"/>
        <v>1.2707119036353276E-2</v>
      </c>
      <c r="H1406" s="2">
        <f t="shared" si="193"/>
        <v>3.0644159180587045</v>
      </c>
      <c r="I1406" s="2">
        <f t="shared" si="194"/>
        <v>75.396218788611776</v>
      </c>
    </row>
    <row r="1407" spans="1:9" ht="13.5" x14ac:dyDescent="0.25">
      <c r="A1407" s="3">
        <f>TITRES_STAT!B1410</f>
        <v>44061</v>
      </c>
      <c r="B1407" s="5">
        <f>TITRES_STAT!D1410</f>
        <v>5.1920000000000002</v>
      </c>
      <c r="C1407" s="2">
        <f t="shared" si="189"/>
        <v>-0.14199999999999946</v>
      </c>
      <c r="D1407" s="2">
        <f t="shared" si="190"/>
        <v>0</v>
      </c>
      <c r="E1407" s="2">
        <f t="shared" si="191"/>
        <v>0.14199999999999946</v>
      </c>
      <c r="F1407" s="2">
        <f t="shared" si="197"/>
        <v>3.6158476572834351E-2</v>
      </c>
      <c r="G1407" s="2">
        <f t="shared" si="197"/>
        <v>2.1942324819470862E-2</v>
      </c>
      <c r="H1407" s="2">
        <f t="shared" si="193"/>
        <v>1.6478872166156509</v>
      </c>
      <c r="I1407" s="2">
        <f t="shared" si="194"/>
        <v>62.234041022406835</v>
      </c>
    </row>
    <row r="1408" spans="1:9" ht="13.5" x14ac:dyDescent="0.25">
      <c r="A1408" s="3">
        <f>TITRES_STAT!B1411</f>
        <v>44062</v>
      </c>
      <c r="B1408" s="5">
        <f>TITRES_STAT!D1411</f>
        <v>5.125</v>
      </c>
      <c r="C1408" s="2">
        <f t="shared" si="189"/>
        <v>-6.7000000000000171E-2</v>
      </c>
      <c r="D1408" s="2">
        <f t="shared" si="190"/>
        <v>0</v>
      </c>
      <c r="E1408" s="2">
        <f t="shared" si="191"/>
        <v>6.7000000000000171E-2</v>
      </c>
      <c r="F1408" s="2">
        <f t="shared" si="197"/>
        <v>3.3575728246203328E-2</v>
      </c>
      <c r="G1408" s="2">
        <f t="shared" si="197"/>
        <v>2.5160730189508672E-2</v>
      </c>
      <c r="H1408" s="2">
        <f t="shared" si="193"/>
        <v>1.3344496758763971</v>
      </c>
      <c r="I1408" s="2">
        <f t="shared" si="194"/>
        <v>57.163351588438893</v>
      </c>
    </row>
    <row r="1409" spans="1:9" ht="13.5" x14ac:dyDescent="0.25">
      <c r="A1409" s="3">
        <f>TITRES_STAT!B1412</f>
        <v>44064</v>
      </c>
      <c r="B1409" s="5">
        <f>TITRES_STAT!D1412</f>
        <v>4.976</v>
      </c>
      <c r="C1409" s="2">
        <f t="shared" si="189"/>
        <v>-0.14900000000000002</v>
      </c>
      <c r="D1409" s="2">
        <f t="shared" si="190"/>
        <v>0</v>
      </c>
      <c r="E1409" s="2">
        <f t="shared" si="191"/>
        <v>0.14900000000000002</v>
      </c>
      <c r="F1409" s="2">
        <f t="shared" si="197"/>
        <v>3.1177461942903089E-2</v>
      </c>
      <c r="G1409" s="2">
        <f t="shared" si="197"/>
        <v>3.400639231882948E-2</v>
      </c>
      <c r="H1409" s="2">
        <f t="shared" si="193"/>
        <v>0.91681180557456543</v>
      </c>
      <c r="I1409" s="2">
        <f t="shared" si="194"/>
        <v>47.830037508546674</v>
      </c>
    </row>
    <row r="1410" spans="1:9" ht="13.5" x14ac:dyDescent="0.25">
      <c r="A1410" s="3">
        <f>TITRES_STAT!B1413</f>
        <v>44067</v>
      </c>
      <c r="B1410" s="5">
        <f>TITRES_STAT!D1413</f>
        <v>5.0030000000000001</v>
      </c>
      <c r="C1410" s="2">
        <f t="shared" si="189"/>
        <v>2.7000000000000135E-2</v>
      </c>
      <c r="D1410" s="2">
        <f t="shared" si="190"/>
        <v>2.7000000000000135E-2</v>
      </c>
      <c r="E1410" s="2">
        <f t="shared" si="191"/>
        <v>0</v>
      </c>
      <c r="F1410" s="2">
        <f t="shared" si="197"/>
        <v>3.0879071804124306E-2</v>
      </c>
      <c r="G1410" s="2">
        <f t="shared" si="197"/>
        <v>3.1577364296055947E-2</v>
      </c>
      <c r="H1410" s="2">
        <f t="shared" si="193"/>
        <v>0.97788629584835685</v>
      </c>
      <c r="I1410" s="2">
        <f t="shared" si="194"/>
        <v>49.44097635445322</v>
      </c>
    </row>
    <row r="1411" spans="1:9" ht="13.5" x14ac:dyDescent="0.25">
      <c r="A1411" s="3">
        <f>TITRES_STAT!B1414</f>
        <v>44068</v>
      </c>
      <c r="B1411" s="5">
        <f>TITRES_STAT!D1414</f>
        <v>5.0030000000000001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2.867342381811543E-2</v>
      </c>
      <c r="G1411" s="2">
        <f t="shared" si="197"/>
        <v>2.9321838274909091E-2</v>
      </c>
      <c r="H1411" s="2">
        <f t="shared" si="193"/>
        <v>0.97788629584835696</v>
      </c>
      <c r="I1411" s="2">
        <f t="shared" si="194"/>
        <v>49.440976354453227</v>
      </c>
    </row>
    <row r="1412" spans="1:9" ht="13.5" x14ac:dyDescent="0.25">
      <c r="A1412" s="3">
        <f>TITRES_STAT!B1415</f>
        <v>44069</v>
      </c>
      <c r="B1412" s="5">
        <f>TITRES_STAT!D1415</f>
        <v>5.1520000000000001</v>
      </c>
      <c r="C1412" s="2">
        <f t="shared" si="198"/>
        <v>0.14900000000000002</v>
      </c>
      <c r="D1412" s="2">
        <f t="shared" si="199"/>
        <v>0.14900000000000002</v>
      </c>
      <c r="E1412" s="2">
        <f t="shared" si="200"/>
        <v>0</v>
      </c>
      <c r="F1412" s="2">
        <f t="shared" si="197"/>
        <v>3.7268179259678617E-2</v>
      </c>
      <c r="G1412" s="2">
        <f t="shared" si="197"/>
        <v>2.7227421255272728E-2</v>
      </c>
      <c r="H1412" s="2">
        <f t="shared" si="193"/>
        <v>1.3687737413788845</v>
      </c>
      <c r="I1412" s="2">
        <f t="shared" si="194"/>
        <v>57.78406428053821</v>
      </c>
    </row>
    <row r="1413" spans="1:9" ht="13.5" x14ac:dyDescent="0.25">
      <c r="A1413" s="3">
        <f>TITRES_STAT!B1416</f>
        <v>44070</v>
      </c>
      <c r="B1413" s="5">
        <f>TITRES_STAT!D1416</f>
        <v>5.1520000000000001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3.4606166455415859E-2</v>
      </c>
      <c r="G1413" s="2">
        <f t="shared" si="197"/>
        <v>2.5282605451324679E-2</v>
      </c>
      <c r="H1413" s="2">
        <f t="shared" si="193"/>
        <v>1.3687737413788843</v>
      </c>
      <c r="I1413" s="2">
        <f t="shared" si="194"/>
        <v>57.78406428053821</v>
      </c>
    </row>
    <row r="1414" spans="1:9" ht="13.5" x14ac:dyDescent="0.25">
      <c r="A1414" s="3">
        <f>TITRES_STAT!B1417</f>
        <v>44071</v>
      </c>
      <c r="B1414" s="5">
        <f>TITRES_STAT!D1417</f>
        <v>5.1989999999999998</v>
      </c>
      <c r="C1414" s="2">
        <f t="shared" si="198"/>
        <v>4.6999999999999709E-2</v>
      </c>
      <c r="D1414" s="2">
        <f t="shared" si="199"/>
        <v>4.6999999999999709E-2</v>
      </c>
      <c r="E1414" s="2">
        <f t="shared" si="200"/>
        <v>0</v>
      </c>
      <c r="F1414" s="2">
        <f t="shared" si="197"/>
        <v>3.5491440280028992E-2</v>
      </c>
      <c r="G1414" s="2">
        <f t="shared" si="197"/>
        <v>2.3476705061944346E-2</v>
      </c>
      <c r="H1414" s="2">
        <f t="shared" si="193"/>
        <v>1.5117726353158685</v>
      </c>
      <c r="I1414" s="2">
        <f t="shared" si="194"/>
        <v>60.187479314812869</v>
      </c>
    </row>
    <row r="1415" spans="1:9" ht="13.5" x14ac:dyDescent="0.25">
      <c r="A1415" s="3">
        <f>TITRES_STAT!B1418</f>
        <v>44074</v>
      </c>
      <c r="B1415" s="5">
        <f>TITRES_STAT!D1418</f>
        <v>5.3339999999999996</v>
      </c>
      <c r="C1415" s="2">
        <f t="shared" si="198"/>
        <v>0.13499999999999979</v>
      </c>
      <c r="D1415" s="2">
        <f t="shared" si="199"/>
        <v>0.13499999999999979</v>
      </c>
      <c r="E1415" s="2">
        <f t="shared" si="200"/>
        <v>0</v>
      </c>
      <c r="F1415" s="2">
        <f t="shared" si="197"/>
        <v>4.2599194545741188E-2</v>
      </c>
      <c r="G1415" s="2">
        <f t="shared" si="197"/>
        <v>2.1799797557519752E-2</v>
      </c>
      <c r="H1415" s="2">
        <f t="shared" si="193"/>
        <v>1.9541096394744624</v>
      </c>
      <c r="I1415" s="2">
        <f t="shared" si="194"/>
        <v>66.14885288489495</v>
      </c>
    </row>
    <row r="1416" spans="1:9" ht="13.5" x14ac:dyDescent="0.25">
      <c r="A1416" s="3">
        <f>TITRES_STAT!B1419</f>
        <v>44075</v>
      </c>
      <c r="B1416" s="5">
        <f>TITRES_STAT!D1419</f>
        <v>5.3339999999999996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3.9556394935331099E-2</v>
      </c>
      <c r="G1416" s="2">
        <f t="shared" si="197"/>
        <v>2.0242669160554057E-2</v>
      </c>
      <c r="H1416" s="2">
        <f t="shared" si="193"/>
        <v>1.9541096394744619</v>
      </c>
      <c r="I1416" s="2">
        <f t="shared" si="194"/>
        <v>66.148852884894922</v>
      </c>
    </row>
    <row r="1417" spans="1:9" ht="13.5" x14ac:dyDescent="0.25">
      <c r="A1417" s="3">
        <f>TITRES_STAT!B1420</f>
        <v>44076</v>
      </c>
      <c r="B1417" s="5">
        <f>TITRES_STAT!D1420</f>
        <v>5.2670000000000003</v>
      </c>
      <c r="C1417" s="2">
        <f t="shared" si="198"/>
        <v>-6.6999999999999282E-2</v>
      </c>
      <c r="D1417" s="2">
        <f t="shared" si="199"/>
        <v>0</v>
      </c>
      <c r="E1417" s="2">
        <f t="shared" si="200"/>
        <v>6.6999999999999282E-2</v>
      </c>
      <c r="F1417" s="2">
        <f t="shared" si="197"/>
        <v>3.6730938154236017E-2</v>
      </c>
      <c r="G1417" s="2">
        <f t="shared" si="197"/>
        <v>2.3582478506228716E-2</v>
      </c>
      <c r="H1417" s="2">
        <f t="shared" si="193"/>
        <v>1.5575520675036116</v>
      </c>
      <c r="I1417" s="2">
        <f t="shared" si="194"/>
        <v>60.900111762882503</v>
      </c>
    </row>
    <row r="1418" spans="1:9" ht="13.5" x14ac:dyDescent="0.25">
      <c r="A1418" s="3">
        <f>TITRES_STAT!B1421</f>
        <v>44077</v>
      </c>
      <c r="B1418" s="5">
        <f>TITRES_STAT!D1421</f>
        <v>5.2670000000000003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3.4107299714647731E-2</v>
      </c>
      <c r="G1418" s="2">
        <f t="shared" si="197"/>
        <v>2.189801575578381E-2</v>
      </c>
      <c r="H1418" s="2">
        <f t="shared" si="193"/>
        <v>1.5575520675036114</v>
      </c>
      <c r="I1418" s="2">
        <f t="shared" si="194"/>
        <v>60.900111762882503</v>
      </c>
    </row>
    <row r="1419" spans="1:9" ht="13.5" x14ac:dyDescent="0.25">
      <c r="A1419" s="3">
        <f>TITRES_STAT!B1422</f>
        <v>44078</v>
      </c>
      <c r="B1419" s="5">
        <f>TITRES_STAT!D1422</f>
        <v>5.3339999999999996</v>
      </c>
      <c r="C1419" s="2">
        <f t="shared" si="198"/>
        <v>6.6999999999999282E-2</v>
      </c>
      <c r="D1419" s="2">
        <f t="shared" si="199"/>
        <v>6.6999999999999282E-2</v>
      </c>
      <c r="E1419" s="2">
        <f t="shared" si="200"/>
        <v>0</v>
      </c>
      <c r="F1419" s="2">
        <f t="shared" si="197"/>
        <v>3.6456778306458555E-2</v>
      </c>
      <c r="G1419" s="2">
        <f t="shared" si="197"/>
        <v>2.0333871773227822E-2</v>
      </c>
      <c r="H1419" s="2">
        <f t="shared" si="193"/>
        <v>1.7929088327614335</v>
      </c>
      <c r="I1419" s="2">
        <f t="shared" si="194"/>
        <v>64.195036076015782</v>
      </c>
    </row>
    <row r="1420" spans="1:9" ht="13.5" x14ac:dyDescent="0.25">
      <c r="A1420" s="3">
        <f>TITRES_STAT!B1423</f>
        <v>44081</v>
      </c>
      <c r="B1420" s="5">
        <f>TITRES_STAT!D1423</f>
        <v>5.4020000000000001</v>
      </c>
      <c r="C1420" s="2">
        <f t="shared" si="198"/>
        <v>6.8000000000000504E-2</v>
      </c>
      <c r="D1420" s="2">
        <f t="shared" si="199"/>
        <v>6.8000000000000504E-2</v>
      </c>
      <c r="E1420" s="2">
        <f t="shared" si="200"/>
        <v>0</v>
      </c>
      <c r="F1420" s="2">
        <f t="shared" si="197"/>
        <v>3.8709865570282984E-2</v>
      </c>
      <c r="G1420" s="2">
        <f t="shared" si="197"/>
        <v>1.8881452360854405E-2</v>
      </c>
      <c r="H1420" s="2">
        <f t="shared" si="193"/>
        <v>2.0501529665449594</v>
      </c>
      <c r="I1420" s="2">
        <f t="shared" si="194"/>
        <v>67.214759031159559</v>
      </c>
    </row>
    <row r="1421" spans="1:9" ht="13.5" x14ac:dyDescent="0.25">
      <c r="A1421" s="3">
        <f>TITRES_STAT!B1424</f>
        <v>44082</v>
      </c>
      <c r="B1421" s="5">
        <f>TITRES_STAT!D1424</f>
        <v>5.3339999999999996</v>
      </c>
      <c r="C1421" s="2">
        <f t="shared" si="198"/>
        <v>-6.8000000000000504E-2</v>
      </c>
      <c r="D1421" s="2">
        <f t="shared" si="199"/>
        <v>0</v>
      </c>
      <c r="E1421" s="2">
        <f t="shared" si="200"/>
        <v>6.8000000000000504E-2</v>
      </c>
      <c r="F1421" s="2">
        <f t="shared" ref="F1421:G1436" si="201">((F1420*13)+D1421)/14</f>
        <v>3.5944875172405626E-2</v>
      </c>
      <c r="G1421" s="2">
        <f t="shared" si="201"/>
        <v>2.2389920049364843E-2</v>
      </c>
      <c r="H1421" s="2">
        <f t="shared" si="193"/>
        <v>1.6054043557616593</v>
      </c>
      <c r="I1421" s="2">
        <f t="shared" si="194"/>
        <v>61.618241798491901</v>
      </c>
    </row>
    <row r="1422" spans="1:9" ht="13.5" x14ac:dyDescent="0.25">
      <c r="A1422" s="3">
        <f>TITRES_STAT!B1425</f>
        <v>44083</v>
      </c>
      <c r="B1422" s="5">
        <f>TITRES_STAT!D1425</f>
        <v>5.4020000000000001</v>
      </c>
      <c r="C1422" s="2">
        <f t="shared" si="198"/>
        <v>6.8000000000000504E-2</v>
      </c>
      <c r="D1422" s="2">
        <f t="shared" si="199"/>
        <v>6.8000000000000504E-2</v>
      </c>
      <c r="E1422" s="2">
        <f t="shared" si="200"/>
        <v>0</v>
      </c>
      <c r="F1422" s="2">
        <f t="shared" si="201"/>
        <v>3.8234526945805258E-2</v>
      </c>
      <c r="G1422" s="2">
        <f t="shared" si="201"/>
        <v>2.0790640045838783E-2</v>
      </c>
      <c r="H1422" s="2">
        <f t="shared" si="193"/>
        <v>1.8390259684890193</v>
      </c>
      <c r="I1422" s="2">
        <f t="shared" si="194"/>
        <v>64.776651883455003</v>
      </c>
    </row>
    <row r="1423" spans="1:9" ht="13.5" x14ac:dyDescent="0.25">
      <c r="A1423" s="3">
        <f>TITRES_STAT!B1426</f>
        <v>44084</v>
      </c>
      <c r="B1423" s="5">
        <f>TITRES_STAT!D1426</f>
        <v>5.4020000000000001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3.5503489306819166E-2</v>
      </c>
      <c r="G1423" s="2">
        <f t="shared" si="201"/>
        <v>1.9305594328278868E-2</v>
      </c>
      <c r="H1423" s="2">
        <f t="shared" si="193"/>
        <v>1.8390259684890196</v>
      </c>
      <c r="I1423" s="2">
        <f t="shared" si="194"/>
        <v>64.776651883455017</v>
      </c>
    </row>
    <row r="1424" spans="1:9" ht="13.5" x14ac:dyDescent="0.25">
      <c r="A1424" s="3">
        <f>TITRES_STAT!B1427</f>
        <v>44085</v>
      </c>
      <c r="B1424" s="5">
        <f>TITRES_STAT!D1427</f>
        <v>5.4020000000000001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3.2967525784903515E-2</v>
      </c>
      <c r="G1424" s="2">
        <f t="shared" si="201"/>
        <v>1.7926623304830379E-2</v>
      </c>
      <c r="H1424" s="2">
        <f t="shared" si="193"/>
        <v>1.8390259684890196</v>
      </c>
      <c r="I1424" s="2">
        <f t="shared" si="194"/>
        <v>64.776651883455017</v>
      </c>
    </row>
    <row r="1425" spans="1:9" ht="13.5" x14ac:dyDescent="0.25">
      <c r="A1425" s="3">
        <f>TITRES_STAT!B1428</f>
        <v>44088</v>
      </c>
      <c r="B1425" s="5">
        <f>TITRES_STAT!D1428</f>
        <v>5.4020000000000001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3.0612702514553263E-2</v>
      </c>
      <c r="G1425" s="2">
        <f t="shared" si="201"/>
        <v>1.664615021162821E-2</v>
      </c>
      <c r="H1425" s="2">
        <f t="shared" ref="H1425:H1488" si="202">F1425/G1425</f>
        <v>1.8390259684890193</v>
      </c>
      <c r="I1425" s="2">
        <f t="shared" ref="I1425:I1488" si="203">IF(G1425=0,100,100-(100/(1+H1425)))</f>
        <v>64.776651883455003</v>
      </c>
    </row>
    <row r="1426" spans="1:9" ht="13.5" x14ac:dyDescent="0.25">
      <c r="A1426" s="3">
        <f>TITRES_STAT!B1429</f>
        <v>44089</v>
      </c>
      <c r="B1426" s="5">
        <f>TITRES_STAT!D1429</f>
        <v>5.4020000000000001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2.8426080906370887E-2</v>
      </c>
      <c r="G1426" s="2">
        <f t="shared" si="201"/>
        <v>1.5457139482226195E-2</v>
      </c>
      <c r="H1426" s="2">
        <f t="shared" si="202"/>
        <v>1.8390259684890193</v>
      </c>
      <c r="I1426" s="2">
        <f t="shared" si="203"/>
        <v>64.776651883455003</v>
      </c>
    </row>
    <row r="1427" spans="1:9" ht="13.5" x14ac:dyDescent="0.25">
      <c r="A1427" s="3">
        <f>TITRES_STAT!B1430</f>
        <v>44090</v>
      </c>
      <c r="B1427" s="5">
        <f>TITRES_STAT!D1430</f>
        <v>5.4020000000000001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2.6395646555915826E-2</v>
      </c>
      <c r="G1427" s="2">
        <f t="shared" si="201"/>
        <v>1.435305809063861E-2</v>
      </c>
      <c r="H1427" s="2">
        <f t="shared" si="202"/>
        <v>1.8390259684890196</v>
      </c>
      <c r="I1427" s="2">
        <f t="shared" si="203"/>
        <v>64.776651883455017</v>
      </c>
    </row>
    <row r="1428" spans="1:9" ht="13.5" x14ac:dyDescent="0.25">
      <c r="A1428" s="3">
        <f>TITRES_STAT!B1431</f>
        <v>44091</v>
      </c>
      <c r="B1428" s="5">
        <f>TITRES_STAT!D1431</f>
        <v>5.5640000000000001</v>
      </c>
      <c r="C1428" s="2">
        <f t="shared" si="198"/>
        <v>0.16199999999999992</v>
      </c>
      <c r="D1428" s="2">
        <f t="shared" si="199"/>
        <v>0.16199999999999992</v>
      </c>
      <c r="E1428" s="2">
        <f t="shared" si="200"/>
        <v>0</v>
      </c>
      <c r="F1428" s="2">
        <f t="shared" si="201"/>
        <v>3.6081671801921837E-2</v>
      </c>
      <c r="G1428" s="2">
        <f t="shared" si="201"/>
        <v>1.3327839655592994E-2</v>
      </c>
      <c r="H1428" s="2">
        <f t="shared" si="202"/>
        <v>2.7072408382989703</v>
      </c>
      <c r="I1428" s="2">
        <f t="shared" si="203"/>
        <v>73.025761108662152</v>
      </c>
    </row>
    <row r="1429" spans="1:9" ht="13.5" x14ac:dyDescent="0.25">
      <c r="A1429" s="3">
        <f>TITRES_STAT!B1432</f>
        <v>44092</v>
      </c>
      <c r="B1429" s="5">
        <f>TITRES_STAT!D1432</f>
        <v>5.5640000000000001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3.3504409530355987E-2</v>
      </c>
      <c r="G1429" s="2">
        <f t="shared" si="201"/>
        <v>1.2375851108764923E-2</v>
      </c>
      <c r="H1429" s="2">
        <f t="shared" si="202"/>
        <v>2.7072408382989699</v>
      </c>
      <c r="I1429" s="2">
        <f t="shared" si="203"/>
        <v>73.025761108662152</v>
      </c>
    </row>
    <row r="1430" spans="1:9" ht="13.5" x14ac:dyDescent="0.25">
      <c r="A1430" s="3">
        <f>TITRES_STAT!B1433</f>
        <v>44095</v>
      </c>
      <c r="B1430" s="5">
        <f>TITRES_STAT!D1433</f>
        <v>5.5640000000000001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3.1111237421044845E-2</v>
      </c>
      <c r="G1430" s="2">
        <f t="shared" si="201"/>
        <v>1.1491861743853141E-2</v>
      </c>
      <c r="H1430" s="2">
        <f t="shared" si="202"/>
        <v>2.7072408382989703</v>
      </c>
      <c r="I1430" s="2">
        <f t="shared" si="203"/>
        <v>73.025761108662152</v>
      </c>
    </row>
    <row r="1431" spans="1:9" ht="13.5" x14ac:dyDescent="0.25">
      <c r="A1431" s="3">
        <f>TITRES_STAT!B1434</f>
        <v>44096</v>
      </c>
      <c r="B1431" s="5">
        <f>TITRES_STAT!D1434</f>
        <v>5.5640000000000001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2.8889006176684499E-2</v>
      </c>
      <c r="G1431" s="2">
        <f t="shared" si="201"/>
        <v>1.0671014476435061E-2</v>
      </c>
      <c r="H1431" s="2">
        <f t="shared" si="202"/>
        <v>2.7072408382989699</v>
      </c>
      <c r="I1431" s="2">
        <f t="shared" si="203"/>
        <v>73.025761108662152</v>
      </c>
    </row>
    <row r="1432" spans="1:9" ht="13.5" x14ac:dyDescent="0.25">
      <c r="A1432" s="3">
        <f>TITRES_STAT!B1435</f>
        <v>44097</v>
      </c>
      <c r="B1432" s="5">
        <f>TITRES_STAT!D1435</f>
        <v>5.5640000000000001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2.682550573549275E-2</v>
      </c>
      <c r="G1432" s="2">
        <f t="shared" si="201"/>
        <v>9.9087991566896988E-3</v>
      </c>
      <c r="H1432" s="2">
        <f t="shared" si="202"/>
        <v>2.7072408382989703</v>
      </c>
      <c r="I1432" s="2">
        <f t="shared" si="203"/>
        <v>73.025761108662152</v>
      </c>
    </row>
    <row r="1433" spans="1:9" ht="13.5" x14ac:dyDescent="0.25">
      <c r="A1433" s="3">
        <f>TITRES_STAT!B1436</f>
        <v>44098</v>
      </c>
      <c r="B1433" s="5">
        <f>TITRES_STAT!D1436</f>
        <v>5.5640000000000001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2.4909398182957555E-2</v>
      </c>
      <c r="G1433" s="2">
        <f t="shared" si="201"/>
        <v>9.2010277883547188E-3</v>
      </c>
      <c r="H1433" s="2">
        <f t="shared" si="202"/>
        <v>2.7072408382989708</v>
      </c>
      <c r="I1433" s="2">
        <f t="shared" si="203"/>
        <v>73.025761108662152</v>
      </c>
    </row>
    <row r="1434" spans="1:9" ht="13.5" x14ac:dyDescent="0.25">
      <c r="A1434" s="3">
        <f>TITRES_STAT!B1437</f>
        <v>44099</v>
      </c>
      <c r="B1434" s="5">
        <f>TITRES_STAT!D1437</f>
        <v>5.5640000000000001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2.3130155455603447E-2</v>
      </c>
      <c r="G1434" s="2">
        <f t="shared" si="201"/>
        <v>8.5438115177579529E-3</v>
      </c>
      <c r="H1434" s="2">
        <f t="shared" si="202"/>
        <v>2.7072408382989712</v>
      </c>
      <c r="I1434" s="2">
        <f t="shared" si="203"/>
        <v>73.025761108662167</v>
      </c>
    </row>
    <row r="1435" spans="1:9" ht="13.5" x14ac:dyDescent="0.25">
      <c r="A1435" s="3">
        <f>TITRES_STAT!B1438</f>
        <v>44102</v>
      </c>
      <c r="B1435" s="5">
        <f>TITRES_STAT!D1438</f>
        <v>5.5640000000000001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2.1478001494488915E-2</v>
      </c>
      <c r="G1435" s="2">
        <f t="shared" si="201"/>
        <v>7.9335392664895282E-3</v>
      </c>
      <c r="H1435" s="2">
        <f t="shared" si="202"/>
        <v>2.7072408382989712</v>
      </c>
      <c r="I1435" s="2">
        <f t="shared" si="203"/>
        <v>73.025761108662167</v>
      </c>
    </row>
    <row r="1436" spans="1:9" ht="13.5" x14ac:dyDescent="0.25">
      <c r="A1436" s="3">
        <f>TITRES_STAT!B1439</f>
        <v>44103</v>
      </c>
      <c r="B1436" s="5">
        <f>TITRES_STAT!D1439</f>
        <v>5.5640000000000001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1.994385853059685E-2</v>
      </c>
      <c r="G1436" s="2">
        <f t="shared" si="201"/>
        <v>7.3668578903117047E-3</v>
      </c>
      <c r="H1436" s="2">
        <f t="shared" si="202"/>
        <v>2.7072408382989712</v>
      </c>
      <c r="I1436" s="2">
        <f t="shared" si="203"/>
        <v>73.025761108662167</v>
      </c>
    </row>
    <row r="1437" spans="1:9" ht="13.5" x14ac:dyDescent="0.25">
      <c r="A1437" s="3">
        <f>TITRES_STAT!B1440</f>
        <v>44104</v>
      </c>
      <c r="B1437" s="5">
        <f>TITRES_STAT!D1440</f>
        <v>5.726</v>
      </c>
      <c r="C1437" s="2">
        <f t="shared" si="198"/>
        <v>0.16199999999999992</v>
      </c>
      <c r="D1437" s="2">
        <f t="shared" si="199"/>
        <v>0.16199999999999992</v>
      </c>
      <c r="E1437" s="2">
        <f t="shared" si="200"/>
        <v>0</v>
      </c>
      <c r="F1437" s="2">
        <f t="shared" ref="F1437:G1452" si="204">((F1436*13)+D1437)/14</f>
        <v>3.0090725778411355E-2</v>
      </c>
      <c r="G1437" s="2">
        <f t="shared" si="204"/>
        <v>6.8406537552894399E-3</v>
      </c>
      <c r="H1437" s="2">
        <f t="shared" si="202"/>
        <v>4.3988084845171596</v>
      </c>
      <c r="I1437" s="2">
        <f t="shared" si="203"/>
        <v>81.477394449760055</v>
      </c>
    </row>
    <row r="1438" spans="1:9" ht="13.5" x14ac:dyDescent="0.25">
      <c r="A1438" s="3">
        <f>TITRES_STAT!B1441</f>
        <v>44105</v>
      </c>
      <c r="B1438" s="5">
        <f>TITRES_STAT!D1441</f>
        <v>5.726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2.7941388222810542E-2</v>
      </c>
      <c r="G1438" s="2">
        <f t="shared" si="204"/>
        <v>6.3520356299116227E-3</v>
      </c>
      <c r="H1438" s="2">
        <f t="shared" si="202"/>
        <v>4.3988084845171587</v>
      </c>
      <c r="I1438" s="2">
        <f t="shared" si="203"/>
        <v>81.477394449760055</v>
      </c>
    </row>
    <row r="1439" spans="1:9" ht="13.5" x14ac:dyDescent="0.25">
      <c r="A1439" s="3">
        <f>TITRES_STAT!B1442</f>
        <v>44106</v>
      </c>
      <c r="B1439" s="5">
        <f>TITRES_STAT!D1442</f>
        <v>5.726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2.5945574778324074E-2</v>
      </c>
      <c r="G1439" s="2">
        <f t="shared" si="204"/>
        <v>5.8983187992036491E-3</v>
      </c>
      <c r="H1439" s="2">
        <f t="shared" si="202"/>
        <v>4.3988084845171596</v>
      </c>
      <c r="I1439" s="2">
        <f t="shared" si="203"/>
        <v>81.477394449760055</v>
      </c>
    </row>
    <row r="1440" spans="1:9" ht="13.5" x14ac:dyDescent="0.25">
      <c r="A1440" s="3">
        <f>TITRES_STAT!B1443</f>
        <v>44109</v>
      </c>
      <c r="B1440" s="5">
        <f>TITRES_STAT!D1443</f>
        <v>5.726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2.409231943701521E-2</v>
      </c>
      <c r="G1440" s="2">
        <f t="shared" si="204"/>
        <v>5.4770103135462463E-3</v>
      </c>
      <c r="H1440" s="2">
        <f t="shared" si="202"/>
        <v>4.3988084845171587</v>
      </c>
      <c r="I1440" s="2">
        <f t="shared" si="203"/>
        <v>81.477394449760055</v>
      </c>
    </row>
    <row r="1441" spans="1:9" ht="13.5" x14ac:dyDescent="0.25">
      <c r="A1441" s="3">
        <f>TITRES_STAT!B1444</f>
        <v>44110</v>
      </c>
      <c r="B1441" s="5">
        <f>TITRES_STAT!D1444</f>
        <v>5.726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2.2371439477228409E-2</v>
      </c>
      <c r="G1441" s="2">
        <f t="shared" si="204"/>
        <v>5.0857952911500864E-3</v>
      </c>
      <c r="H1441" s="2">
        <f t="shared" si="202"/>
        <v>4.3988084845171578</v>
      </c>
      <c r="I1441" s="2">
        <f t="shared" si="203"/>
        <v>81.477394449760055</v>
      </c>
    </row>
    <row r="1442" spans="1:9" ht="13.5" x14ac:dyDescent="0.25">
      <c r="A1442" s="3">
        <f>TITRES_STAT!B1445</f>
        <v>44111</v>
      </c>
      <c r="B1442" s="5">
        <f>TITRES_STAT!D1445</f>
        <v>5.726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2.0773479514569235E-2</v>
      </c>
      <c r="G1442" s="2">
        <f t="shared" si="204"/>
        <v>4.7225241989250809E-3</v>
      </c>
      <c r="H1442" s="2">
        <f t="shared" si="202"/>
        <v>4.3988084845171569</v>
      </c>
      <c r="I1442" s="2">
        <f t="shared" si="203"/>
        <v>81.477394449760055</v>
      </c>
    </row>
    <row r="1443" spans="1:9" ht="13.5" x14ac:dyDescent="0.25">
      <c r="A1443" s="3">
        <f>TITRES_STAT!B1446</f>
        <v>44112</v>
      </c>
      <c r="B1443" s="5">
        <f>TITRES_STAT!D1446</f>
        <v>5.7050000000000001</v>
      </c>
      <c r="C1443" s="2">
        <f t="shared" si="198"/>
        <v>-2.0999999999999908E-2</v>
      </c>
      <c r="D1443" s="2">
        <f t="shared" si="199"/>
        <v>0</v>
      </c>
      <c r="E1443" s="2">
        <f t="shared" si="200"/>
        <v>2.0999999999999908E-2</v>
      </c>
      <c r="F1443" s="2">
        <f t="shared" si="204"/>
        <v>1.928965954924286E-2</v>
      </c>
      <c r="G1443" s="2">
        <f t="shared" si="204"/>
        <v>5.8852010418589968E-3</v>
      </c>
      <c r="H1443" s="2">
        <f t="shared" si="202"/>
        <v>3.2776551577496678</v>
      </c>
      <c r="I1443" s="2">
        <f t="shared" si="203"/>
        <v>76.622706526767644</v>
      </c>
    </row>
    <row r="1444" spans="1:9" ht="13.5" x14ac:dyDescent="0.25">
      <c r="A1444" s="3">
        <f>TITRES_STAT!B1447</f>
        <v>44113</v>
      </c>
      <c r="B1444" s="5">
        <f>TITRES_STAT!D1447</f>
        <v>5.7050000000000001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1.7911826724296944E-2</v>
      </c>
      <c r="G1444" s="2">
        <f t="shared" si="204"/>
        <v>5.4648295388690692E-3</v>
      </c>
      <c r="H1444" s="2">
        <f t="shared" si="202"/>
        <v>3.2776551577496678</v>
      </c>
      <c r="I1444" s="2">
        <f t="shared" si="203"/>
        <v>76.622706526767644</v>
      </c>
    </row>
    <row r="1445" spans="1:9" ht="13.5" x14ac:dyDescent="0.25">
      <c r="A1445" s="3">
        <f>TITRES_STAT!B1448</f>
        <v>44116</v>
      </c>
      <c r="B1445" s="5">
        <f>TITRES_STAT!D1448</f>
        <v>5.7050000000000001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1.6632410529704305E-2</v>
      </c>
      <c r="G1445" s="2">
        <f t="shared" si="204"/>
        <v>5.074484571806993E-3</v>
      </c>
      <c r="H1445" s="2">
        <f t="shared" si="202"/>
        <v>3.2776551577496678</v>
      </c>
      <c r="I1445" s="2">
        <f t="shared" si="203"/>
        <v>76.622706526767644</v>
      </c>
    </row>
    <row r="1446" spans="1:9" ht="13.5" x14ac:dyDescent="0.25">
      <c r="A1446" s="3">
        <f>TITRES_STAT!B1449</f>
        <v>44117</v>
      </c>
      <c r="B1446" s="5">
        <f>TITRES_STAT!D1449</f>
        <v>5.7050000000000001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1.5444381206153998E-2</v>
      </c>
      <c r="G1446" s="2">
        <f t="shared" si="204"/>
        <v>4.7120213881064934E-3</v>
      </c>
      <c r="H1446" s="2">
        <f t="shared" si="202"/>
        <v>3.2776551577496682</v>
      </c>
      <c r="I1446" s="2">
        <f t="shared" si="203"/>
        <v>76.622706526767658</v>
      </c>
    </row>
    <row r="1447" spans="1:9" ht="13.5" x14ac:dyDescent="0.25">
      <c r="A1447" s="3">
        <f>TITRES_STAT!B1450</f>
        <v>44118</v>
      </c>
      <c r="B1447" s="5">
        <f>TITRES_STAT!D1450</f>
        <v>5.7050000000000001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1.4341211120000141E-2</v>
      </c>
      <c r="G1447" s="2">
        <f t="shared" si="204"/>
        <v>4.3754484318131726E-3</v>
      </c>
      <c r="H1447" s="2">
        <f t="shared" si="202"/>
        <v>3.2776551577496678</v>
      </c>
      <c r="I1447" s="2">
        <f t="shared" si="203"/>
        <v>76.622706526767644</v>
      </c>
    </row>
    <row r="1448" spans="1:9" ht="13.5" x14ac:dyDescent="0.25">
      <c r="A1448" s="3">
        <f>TITRES_STAT!B1451</f>
        <v>44120</v>
      </c>
      <c r="B1448" s="5">
        <f>TITRES_STAT!D1451</f>
        <v>5.7050000000000001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1.3316838897142988E-2</v>
      </c>
      <c r="G1448" s="2">
        <f t="shared" si="204"/>
        <v>4.0629164009693746E-3</v>
      </c>
      <c r="H1448" s="2">
        <f t="shared" si="202"/>
        <v>3.2776551577496678</v>
      </c>
      <c r="I1448" s="2">
        <f t="shared" si="203"/>
        <v>76.622706526767644</v>
      </c>
    </row>
    <row r="1449" spans="1:9" ht="13.5" x14ac:dyDescent="0.25">
      <c r="A1449" s="3">
        <f>TITRES_STAT!B1452</f>
        <v>44123</v>
      </c>
      <c r="B1449" s="5">
        <f>TITRES_STAT!D1452</f>
        <v>5.7050000000000001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1.2365636118775631E-2</v>
      </c>
      <c r="G1449" s="2">
        <f t="shared" si="204"/>
        <v>3.7727080866144192E-3</v>
      </c>
      <c r="H1449" s="2">
        <f t="shared" si="202"/>
        <v>3.2776551577496678</v>
      </c>
      <c r="I1449" s="2">
        <f t="shared" si="203"/>
        <v>76.622706526767644</v>
      </c>
    </row>
    <row r="1450" spans="1:9" ht="13.5" x14ac:dyDescent="0.25">
      <c r="A1450" s="3">
        <f>TITRES_STAT!B1453</f>
        <v>44124</v>
      </c>
      <c r="B1450" s="5">
        <f>TITRES_STAT!D1453</f>
        <v>5.7050000000000001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1.1482376396005942E-2</v>
      </c>
      <c r="G1450" s="2">
        <f t="shared" si="204"/>
        <v>3.5032289375705322E-3</v>
      </c>
      <c r="H1450" s="2">
        <f t="shared" si="202"/>
        <v>3.2776551577496673</v>
      </c>
      <c r="I1450" s="2">
        <f t="shared" si="203"/>
        <v>76.622706526767644</v>
      </c>
    </row>
    <row r="1451" spans="1:9" ht="13.5" x14ac:dyDescent="0.25">
      <c r="A1451" s="3">
        <f>TITRES_STAT!B1454</f>
        <v>44125</v>
      </c>
      <c r="B1451" s="5">
        <f>TITRES_STAT!D1454</f>
        <v>5.7050000000000001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1.066220665343409E-2</v>
      </c>
      <c r="G1451" s="2">
        <f t="shared" si="204"/>
        <v>3.2529982991726372E-3</v>
      </c>
      <c r="H1451" s="2">
        <f t="shared" si="202"/>
        <v>3.2776551577496673</v>
      </c>
      <c r="I1451" s="2">
        <f t="shared" si="203"/>
        <v>76.622706526767644</v>
      </c>
    </row>
    <row r="1452" spans="1:9" ht="13.5" x14ac:dyDescent="0.25">
      <c r="A1452" s="3">
        <f>TITRES_STAT!B1455</f>
        <v>44126</v>
      </c>
      <c r="B1452" s="5">
        <f>TITRES_STAT!D1455</f>
        <v>5.7050000000000001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9.9006204639030832E-3</v>
      </c>
      <c r="G1452" s="2">
        <f t="shared" si="204"/>
        <v>3.020641277803163E-3</v>
      </c>
      <c r="H1452" s="2">
        <f t="shared" si="202"/>
        <v>3.2776551577496673</v>
      </c>
      <c r="I1452" s="2">
        <f t="shared" si="203"/>
        <v>76.622706526767644</v>
      </c>
    </row>
    <row r="1453" spans="1:9" ht="13.5" x14ac:dyDescent="0.25">
      <c r="A1453" s="3">
        <f>TITRES_STAT!B1456</f>
        <v>44127</v>
      </c>
      <c r="B1453" s="5">
        <f>TITRES_STAT!D1456</f>
        <v>5.7050000000000001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9.1934332879100057E-3</v>
      </c>
      <c r="G1453" s="2">
        <f t="shared" si="205"/>
        <v>2.8048811865315085E-3</v>
      </c>
      <c r="H1453" s="2">
        <f t="shared" si="202"/>
        <v>3.2776551577496673</v>
      </c>
      <c r="I1453" s="2">
        <f t="shared" si="203"/>
        <v>76.622706526767644</v>
      </c>
    </row>
    <row r="1454" spans="1:9" ht="13.5" x14ac:dyDescent="0.25">
      <c r="A1454" s="3">
        <f>TITRES_STAT!B1457</f>
        <v>44130</v>
      </c>
      <c r="B1454" s="5">
        <f>TITRES_STAT!D1457</f>
        <v>5.5369999999999999</v>
      </c>
      <c r="C1454" s="2">
        <f t="shared" si="198"/>
        <v>-0.16800000000000015</v>
      </c>
      <c r="D1454" s="2">
        <f t="shared" si="199"/>
        <v>0</v>
      </c>
      <c r="E1454" s="2">
        <f t="shared" si="200"/>
        <v>0.16800000000000015</v>
      </c>
      <c r="F1454" s="2">
        <f t="shared" si="205"/>
        <v>8.5367594816307193E-3</v>
      </c>
      <c r="G1454" s="2">
        <f t="shared" si="205"/>
        <v>1.4604532530350697E-2</v>
      </c>
      <c r="H1454" s="2">
        <f t="shared" si="202"/>
        <v>0.58452808837871972</v>
      </c>
      <c r="I1454" s="2">
        <f t="shared" si="203"/>
        <v>36.889727147519707</v>
      </c>
    </row>
    <row r="1455" spans="1:9" ht="13.5" x14ac:dyDescent="0.25">
      <c r="A1455" s="3">
        <f>TITRES_STAT!B1458</f>
        <v>44131</v>
      </c>
      <c r="B1455" s="5">
        <f>TITRES_STAT!D1458</f>
        <v>5.5369999999999999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7.9269909472285249E-3</v>
      </c>
      <c r="G1455" s="2">
        <f t="shared" si="205"/>
        <v>1.3561351635325649E-2</v>
      </c>
      <c r="H1455" s="2">
        <f t="shared" si="202"/>
        <v>0.58452808837871961</v>
      </c>
      <c r="I1455" s="2">
        <f t="shared" si="203"/>
        <v>36.889727147519707</v>
      </c>
    </row>
    <row r="1456" spans="1:9" ht="13.5" x14ac:dyDescent="0.25">
      <c r="A1456" s="3">
        <f>TITRES_STAT!B1459</f>
        <v>44132</v>
      </c>
      <c r="B1456" s="5">
        <f>TITRES_STAT!D1459</f>
        <v>5.4020000000000001</v>
      </c>
      <c r="C1456" s="2">
        <f t="shared" si="198"/>
        <v>-0.13499999999999979</v>
      </c>
      <c r="D1456" s="2">
        <f t="shared" si="199"/>
        <v>0</v>
      </c>
      <c r="E1456" s="2">
        <f t="shared" si="200"/>
        <v>0.13499999999999979</v>
      </c>
      <c r="F1456" s="2">
        <f t="shared" si="205"/>
        <v>7.3607773081407731E-3</v>
      </c>
      <c r="G1456" s="2">
        <f t="shared" si="205"/>
        <v>2.223554080423094E-2</v>
      </c>
      <c r="H1456" s="2">
        <f t="shared" si="202"/>
        <v>0.33103657666559549</v>
      </c>
      <c r="I1456" s="2">
        <f t="shared" si="203"/>
        <v>24.870584510523472</v>
      </c>
    </row>
    <row r="1457" spans="1:9" ht="13.5" x14ac:dyDescent="0.25">
      <c r="A1457" s="3">
        <f>TITRES_STAT!B1460</f>
        <v>44134</v>
      </c>
      <c r="B1457" s="5">
        <f>TITRES_STAT!D1460</f>
        <v>5.4020000000000001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6.8350075004164328E-3</v>
      </c>
      <c r="G1457" s="2">
        <f t="shared" si="205"/>
        <v>2.0647287889643016E-2</v>
      </c>
      <c r="H1457" s="2">
        <f t="shared" si="202"/>
        <v>0.33103657666559555</v>
      </c>
      <c r="I1457" s="2">
        <f t="shared" si="203"/>
        <v>24.870584510523486</v>
      </c>
    </row>
    <row r="1458" spans="1:9" ht="13.5" x14ac:dyDescent="0.25">
      <c r="A1458" s="3">
        <f>TITRES_STAT!B1461</f>
        <v>44137</v>
      </c>
      <c r="B1458" s="5">
        <f>TITRES_STAT!D1461</f>
        <v>5.2670000000000003</v>
      </c>
      <c r="C1458" s="2">
        <f t="shared" si="198"/>
        <v>-0.13499999999999979</v>
      </c>
      <c r="D1458" s="2">
        <f t="shared" si="199"/>
        <v>0</v>
      </c>
      <c r="E1458" s="2">
        <f t="shared" si="200"/>
        <v>0.13499999999999979</v>
      </c>
      <c r="F1458" s="2">
        <f t="shared" si="205"/>
        <v>6.3467926789581158E-3</v>
      </c>
      <c r="G1458" s="2">
        <f t="shared" si="205"/>
        <v>2.8815338754668497E-2</v>
      </c>
      <c r="H1458" s="2">
        <f t="shared" si="202"/>
        <v>0.22025743764438113</v>
      </c>
      <c r="I1458" s="2">
        <f t="shared" si="203"/>
        <v>18.050079503680152</v>
      </c>
    </row>
    <row r="1459" spans="1:9" ht="13.5" x14ac:dyDescent="0.25">
      <c r="A1459" s="3">
        <f>TITRES_STAT!B1462</f>
        <v>44138</v>
      </c>
      <c r="B1459" s="5">
        <f>TITRES_STAT!D1462</f>
        <v>5.2670000000000003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5.893450344746822E-3</v>
      </c>
      <c r="G1459" s="2">
        <f t="shared" si="205"/>
        <v>2.6757100272192174E-2</v>
      </c>
      <c r="H1459" s="2">
        <f t="shared" si="202"/>
        <v>0.22025743764438116</v>
      </c>
      <c r="I1459" s="2">
        <f t="shared" si="203"/>
        <v>18.050079503680152</v>
      </c>
    </row>
    <row r="1460" spans="1:9" ht="13.5" x14ac:dyDescent="0.25">
      <c r="A1460" s="3">
        <f>TITRES_STAT!B1463</f>
        <v>44139</v>
      </c>
      <c r="B1460" s="5">
        <f>TITRES_STAT!D1463</f>
        <v>5.2670000000000003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5.4724896058363347E-3</v>
      </c>
      <c r="G1460" s="2">
        <f t="shared" si="205"/>
        <v>2.4845878824178446E-2</v>
      </c>
      <c r="H1460" s="2">
        <f t="shared" si="202"/>
        <v>0.22025743764438119</v>
      </c>
      <c r="I1460" s="2">
        <f t="shared" si="203"/>
        <v>18.050079503680152</v>
      </c>
    </row>
    <row r="1461" spans="1:9" ht="13.5" x14ac:dyDescent="0.25">
      <c r="A1461" s="3">
        <f>TITRES_STAT!B1464</f>
        <v>44140</v>
      </c>
      <c r="B1461" s="5">
        <f>TITRES_STAT!D1464</f>
        <v>5.2670000000000003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5.0815974911337389E-3</v>
      </c>
      <c r="G1461" s="2">
        <f t="shared" si="205"/>
        <v>2.3071173193879985E-2</v>
      </c>
      <c r="H1461" s="2">
        <f t="shared" si="202"/>
        <v>0.22025743764438116</v>
      </c>
      <c r="I1461" s="2">
        <f t="shared" si="203"/>
        <v>18.050079503680152</v>
      </c>
    </row>
    <row r="1462" spans="1:9" ht="13.5" x14ac:dyDescent="0.25">
      <c r="A1462" s="3">
        <f>TITRES_STAT!B1465</f>
        <v>44141</v>
      </c>
      <c r="B1462" s="5">
        <f>TITRES_STAT!D1465</f>
        <v>5.1989999999999998</v>
      </c>
      <c r="C1462" s="2">
        <f t="shared" si="198"/>
        <v>-6.8000000000000504E-2</v>
      </c>
      <c r="D1462" s="2">
        <f t="shared" si="199"/>
        <v>0</v>
      </c>
      <c r="E1462" s="2">
        <f t="shared" si="200"/>
        <v>6.8000000000000504E-2</v>
      </c>
      <c r="F1462" s="2">
        <f t="shared" si="205"/>
        <v>4.7186262417670431E-3</v>
      </c>
      <c r="G1462" s="2">
        <f t="shared" si="205"/>
        <v>2.6280375108602878E-2</v>
      </c>
      <c r="H1462" s="2">
        <f t="shared" si="202"/>
        <v>0.17954942508497154</v>
      </c>
      <c r="I1462" s="2">
        <f t="shared" si="203"/>
        <v>15.221865338286889</v>
      </c>
    </row>
    <row r="1463" spans="1:9" ht="13.5" x14ac:dyDescent="0.25">
      <c r="A1463" s="3">
        <f>TITRES_STAT!B1466</f>
        <v>44144</v>
      </c>
      <c r="B1463" s="5">
        <f>TITRES_STAT!D1466</f>
        <v>5.3540000000000001</v>
      </c>
      <c r="C1463" s="2">
        <f t="shared" si="198"/>
        <v>0.15500000000000025</v>
      </c>
      <c r="D1463" s="2">
        <f t="shared" si="199"/>
        <v>0.15500000000000025</v>
      </c>
      <c r="E1463" s="2">
        <f t="shared" si="200"/>
        <v>0</v>
      </c>
      <c r="F1463" s="2">
        <f t="shared" si="205"/>
        <v>1.5453010081640845E-2</v>
      </c>
      <c r="G1463" s="2">
        <f t="shared" si="205"/>
        <v>2.4403205457988388E-2</v>
      </c>
      <c r="H1463" s="2">
        <f t="shared" si="202"/>
        <v>0.6332368962038265</v>
      </c>
      <c r="I1463" s="2">
        <f t="shared" si="203"/>
        <v>38.771895104480855</v>
      </c>
    </row>
    <row r="1464" spans="1:9" ht="13.5" x14ac:dyDescent="0.25">
      <c r="A1464" s="3">
        <f>TITRES_STAT!B1467</f>
        <v>44145</v>
      </c>
      <c r="B1464" s="5">
        <f>TITRES_STAT!D1467</f>
        <v>5.4020000000000001</v>
      </c>
      <c r="C1464" s="2">
        <f t="shared" si="198"/>
        <v>4.8000000000000043E-2</v>
      </c>
      <c r="D1464" s="2">
        <f t="shared" si="199"/>
        <v>4.8000000000000043E-2</v>
      </c>
      <c r="E1464" s="2">
        <f t="shared" si="200"/>
        <v>0</v>
      </c>
      <c r="F1464" s="2">
        <f t="shared" si="205"/>
        <v>1.7777795075809361E-2</v>
      </c>
      <c r="G1464" s="2">
        <f t="shared" si="205"/>
        <v>2.2660119353846358E-2</v>
      </c>
      <c r="H1464" s="2">
        <f t="shared" si="202"/>
        <v>0.78454110493428342</v>
      </c>
      <c r="I1464" s="2">
        <f t="shared" si="203"/>
        <v>43.963184863885473</v>
      </c>
    </row>
    <row r="1465" spans="1:9" ht="13.5" x14ac:dyDescent="0.25">
      <c r="A1465" s="3">
        <f>TITRES_STAT!B1468</f>
        <v>44146</v>
      </c>
      <c r="B1465" s="5">
        <f>TITRES_STAT!D1468</f>
        <v>5.4020000000000001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1.6507952570394408E-2</v>
      </c>
      <c r="G1465" s="2">
        <f t="shared" si="205"/>
        <v>2.1041539400000191E-2</v>
      </c>
      <c r="H1465" s="2">
        <f t="shared" si="202"/>
        <v>0.78454110493428342</v>
      </c>
      <c r="I1465" s="2">
        <f t="shared" si="203"/>
        <v>43.963184863885473</v>
      </c>
    </row>
    <row r="1466" spans="1:9" ht="13.5" x14ac:dyDescent="0.25">
      <c r="A1466" s="3">
        <f>TITRES_STAT!B1469</f>
        <v>44147</v>
      </c>
      <c r="B1466" s="5">
        <f>TITRES_STAT!D1469</f>
        <v>5.4020000000000001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1.5328813101080521E-2</v>
      </c>
      <c r="G1466" s="2">
        <f t="shared" si="205"/>
        <v>1.9538572300000175E-2</v>
      </c>
      <c r="H1466" s="2">
        <f t="shared" si="202"/>
        <v>0.78454110493428342</v>
      </c>
      <c r="I1466" s="2">
        <f t="shared" si="203"/>
        <v>43.963184863885473</v>
      </c>
    </row>
    <row r="1467" spans="1:9" ht="13.5" x14ac:dyDescent="0.25">
      <c r="A1467" s="3">
        <f>TITRES_STAT!B1470</f>
        <v>44148</v>
      </c>
      <c r="B1467" s="5">
        <f>TITRES_STAT!D1470</f>
        <v>5.4020000000000001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1.4233897879574769E-2</v>
      </c>
      <c r="G1467" s="2">
        <f t="shared" si="205"/>
        <v>1.8142959992857307E-2</v>
      </c>
      <c r="H1467" s="2">
        <f t="shared" si="202"/>
        <v>0.78454110493428342</v>
      </c>
      <c r="I1467" s="2">
        <f t="shared" si="203"/>
        <v>43.963184863885473</v>
      </c>
    </row>
    <row r="1468" spans="1:9" ht="13.5" x14ac:dyDescent="0.25">
      <c r="A1468" s="3">
        <f>TITRES_STAT!B1471</f>
        <v>44151</v>
      </c>
      <c r="B1468" s="5">
        <f>TITRES_STAT!D1471</f>
        <v>5.4020000000000001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1.3217190888176572E-2</v>
      </c>
      <c r="G1468" s="2">
        <f t="shared" si="205"/>
        <v>1.6847034279081786E-2</v>
      </c>
      <c r="H1468" s="2">
        <f t="shared" si="202"/>
        <v>0.78454110493428342</v>
      </c>
      <c r="I1468" s="2">
        <f t="shared" si="203"/>
        <v>43.963184863885473</v>
      </c>
    </row>
    <row r="1469" spans="1:9" ht="13.5" x14ac:dyDescent="0.25">
      <c r="A1469" s="3">
        <f>TITRES_STAT!B1472</f>
        <v>44152</v>
      </c>
      <c r="B1469" s="5">
        <f>TITRES_STAT!D1472</f>
        <v>5.4020000000000001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1.2273105824735389E-2</v>
      </c>
      <c r="G1469" s="2">
        <f t="shared" si="206"/>
        <v>1.5643674687718802E-2</v>
      </c>
      <c r="H1469" s="2">
        <f t="shared" si="202"/>
        <v>0.78454110493428331</v>
      </c>
      <c r="I1469" s="2">
        <f t="shared" si="203"/>
        <v>43.963184863885473</v>
      </c>
    </row>
    <row r="1470" spans="1:9" ht="13.5" x14ac:dyDescent="0.25">
      <c r="A1470" s="3">
        <f>TITRES_STAT!B1473</f>
        <v>44153</v>
      </c>
      <c r="B1470" s="5">
        <f>TITRES_STAT!D1473</f>
        <v>5.4020000000000001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1.1396455408682862E-2</v>
      </c>
      <c r="G1470" s="2">
        <f t="shared" si="206"/>
        <v>1.4526269352881744E-2</v>
      </c>
      <c r="H1470" s="2">
        <f t="shared" si="202"/>
        <v>0.78454110493428342</v>
      </c>
      <c r="I1470" s="2">
        <f t="shared" si="203"/>
        <v>43.963184863885473</v>
      </c>
    </row>
    <row r="1471" spans="1:9" ht="13.5" x14ac:dyDescent="0.25">
      <c r="A1471" s="3">
        <f>TITRES_STAT!B1474</f>
        <v>44154</v>
      </c>
      <c r="B1471" s="5">
        <f>TITRES_STAT!D1474</f>
        <v>5.3879999999999999</v>
      </c>
      <c r="C1471" s="2">
        <f t="shared" si="198"/>
        <v>-1.4000000000000234E-2</v>
      </c>
      <c r="D1471" s="2">
        <f t="shared" si="199"/>
        <v>0</v>
      </c>
      <c r="E1471" s="2">
        <f t="shared" si="200"/>
        <v>1.4000000000000234E-2</v>
      </c>
      <c r="F1471" s="2">
        <f t="shared" si="206"/>
        <v>1.0582422879491227E-2</v>
      </c>
      <c r="G1471" s="2">
        <f t="shared" si="206"/>
        <v>1.4488678684818779E-2</v>
      </c>
      <c r="H1471" s="2">
        <f t="shared" si="202"/>
        <v>0.73039254370237905</v>
      </c>
      <c r="I1471" s="2">
        <f t="shared" si="203"/>
        <v>42.209644647428846</v>
      </c>
    </row>
    <row r="1472" spans="1:9" ht="13.5" x14ac:dyDescent="0.25">
      <c r="A1472" s="3">
        <f>TITRES_STAT!B1475</f>
        <v>44155</v>
      </c>
      <c r="B1472" s="5">
        <f>TITRES_STAT!D1475</f>
        <v>5.3879999999999999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9.8265355309561393E-3</v>
      </c>
      <c r="G1472" s="2">
        <f t="shared" si="206"/>
        <v>1.3453773064474581E-2</v>
      </c>
      <c r="H1472" s="2">
        <f t="shared" si="202"/>
        <v>0.73039254370237894</v>
      </c>
      <c r="I1472" s="2">
        <f t="shared" si="203"/>
        <v>42.209644647428838</v>
      </c>
    </row>
    <row r="1473" spans="1:9" ht="13.5" x14ac:dyDescent="0.25">
      <c r="A1473" s="3">
        <f>TITRES_STAT!B1476</f>
        <v>44158</v>
      </c>
      <c r="B1473" s="5">
        <f>TITRES_STAT!D1476</f>
        <v>5.2729999999999997</v>
      </c>
      <c r="C1473" s="2">
        <f t="shared" si="198"/>
        <v>-0.11500000000000021</v>
      </c>
      <c r="D1473" s="2">
        <f t="shared" si="199"/>
        <v>0</v>
      </c>
      <c r="E1473" s="2">
        <f t="shared" si="200"/>
        <v>0.11500000000000021</v>
      </c>
      <c r="F1473" s="2">
        <f t="shared" si="206"/>
        <v>9.1246401358878442E-3</v>
      </c>
      <c r="G1473" s="2">
        <f t="shared" si="206"/>
        <v>2.07070749884407E-2</v>
      </c>
      <c r="H1473" s="2">
        <f t="shared" si="202"/>
        <v>0.44065326179489317</v>
      </c>
      <c r="I1473" s="2">
        <f t="shared" si="203"/>
        <v>30.587045021915145</v>
      </c>
    </row>
    <row r="1474" spans="1:9" ht="13.5" x14ac:dyDescent="0.25">
      <c r="A1474" s="3">
        <f>TITRES_STAT!B1477</f>
        <v>44159</v>
      </c>
      <c r="B1474" s="5">
        <f>TITRES_STAT!D1477</f>
        <v>5.28</v>
      </c>
      <c r="C1474" s="2">
        <f t="shared" si="198"/>
        <v>7.0000000000005613E-3</v>
      </c>
      <c r="D1474" s="2">
        <f t="shared" si="199"/>
        <v>7.0000000000005613E-3</v>
      </c>
      <c r="E1474" s="2">
        <f t="shared" si="200"/>
        <v>0</v>
      </c>
      <c r="F1474" s="2">
        <f t="shared" si="206"/>
        <v>8.9728801261816094E-3</v>
      </c>
      <c r="G1474" s="2">
        <f t="shared" si="206"/>
        <v>1.9227998203552081E-2</v>
      </c>
      <c r="H1474" s="2">
        <f t="shared" si="202"/>
        <v>0.46665700876360627</v>
      </c>
      <c r="I1474" s="2">
        <f t="shared" si="203"/>
        <v>31.817732842459108</v>
      </c>
    </row>
    <row r="1475" spans="1:9" ht="13.5" x14ac:dyDescent="0.25">
      <c r="A1475" s="3">
        <f>TITRES_STAT!B1478</f>
        <v>44160</v>
      </c>
      <c r="B1475" s="5">
        <f>TITRES_STAT!D1478</f>
        <v>5.2670000000000003</v>
      </c>
      <c r="C1475" s="2">
        <f t="shared" ref="C1475:C1538" si="207">B1475-B1474</f>
        <v>-1.2999999999999901E-2</v>
      </c>
      <c r="D1475" s="2">
        <f t="shared" ref="D1475:D1538" si="208">IF(C1475&gt;0,C1475,0)</f>
        <v>0</v>
      </c>
      <c r="E1475" s="2">
        <f t="shared" ref="E1475:E1538" si="209">IF(C1475&lt;0,-C1475,0)</f>
        <v>1.2999999999999901E-2</v>
      </c>
      <c r="F1475" s="2">
        <f t="shared" si="206"/>
        <v>8.331960117168637E-3</v>
      </c>
      <c r="G1475" s="2">
        <f t="shared" si="206"/>
        <v>1.8783141189012642E-2</v>
      </c>
      <c r="H1475" s="2">
        <f t="shared" si="202"/>
        <v>0.44358715261334924</v>
      </c>
      <c r="I1475" s="2">
        <f t="shared" si="203"/>
        <v>30.728117232847097</v>
      </c>
    </row>
    <row r="1476" spans="1:9" ht="13.5" x14ac:dyDescent="0.25">
      <c r="A1476" s="3">
        <f>TITRES_STAT!B1479</f>
        <v>44161</v>
      </c>
      <c r="B1476" s="5">
        <f>TITRES_STAT!D1479</f>
        <v>5.2670000000000003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7.7368201087994488E-3</v>
      </c>
      <c r="G1476" s="2">
        <f t="shared" si="206"/>
        <v>1.744148824694031E-2</v>
      </c>
      <c r="H1476" s="2">
        <f t="shared" si="202"/>
        <v>0.44358715261334924</v>
      </c>
      <c r="I1476" s="2">
        <f t="shared" si="203"/>
        <v>30.728117232847097</v>
      </c>
    </row>
    <row r="1477" spans="1:9" ht="13.5" x14ac:dyDescent="0.25">
      <c r="A1477" s="3">
        <f>TITRES_STAT!B1480</f>
        <v>44162</v>
      </c>
      <c r="B1477" s="5">
        <f>TITRES_STAT!D1480</f>
        <v>5.2670000000000003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7.1841901010280601E-3</v>
      </c>
      <c r="G1477" s="2">
        <f t="shared" si="206"/>
        <v>1.6195667657873145E-2</v>
      </c>
      <c r="H1477" s="2">
        <f t="shared" si="202"/>
        <v>0.4435871526133493</v>
      </c>
      <c r="I1477" s="2">
        <f t="shared" si="203"/>
        <v>30.728117232847097</v>
      </c>
    </row>
    <row r="1478" spans="1:9" ht="13.5" x14ac:dyDescent="0.25">
      <c r="A1478" s="3">
        <f>TITRES_STAT!B1481</f>
        <v>44165</v>
      </c>
      <c r="B1478" s="5">
        <f>TITRES_STAT!D1481</f>
        <v>5.4020000000000001</v>
      </c>
      <c r="C1478" s="2">
        <f t="shared" si="207"/>
        <v>0.13499999999999979</v>
      </c>
      <c r="D1478" s="2">
        <f t="shared" si="208"/>
        <v>0.13499999999999979</v>
      </c>
      <c r="E1478" s="2">
        <f t="shared" si="209"/>
        <v>0</v>
      </c>
      <c r="F1478" s="2">
        <f t="shared" si="206"/>
        <v>1.6313890808097468E-2</v>
      </c>
      <c r="G1478" s="2">
        <f t="shared" si="206"/>
        <v>1.503883425373935E-2</v>
      </c>
      <c r="H1478" s="2">
        <f t="shared" si="202"/>
        <v>1.0847842680386666</v>
      </c>
      <c r="I1478" s="2">
        <f t="shared" si="203"/>
        <v>52.03340626985905</v>
      </c>
    </row>
    <row r="1479" spans="1:9" ht="13.5" x14ac:dyDescent="0.25">
      <c r="A1479" s="3">
        <f>TITRES_STAT!B1482</f>
        <v>44166</v>
      </c>
      <c r="B1479" s="5">
        <f>TITRES_STAT!D1482</f>
        <v>5.2670000000000003</v>
      </c>
      <c r="C1479" s="2">
        <f t="shared" si="207"/>
        <v>-0.13499999999999979</v>
      </c>
      <c r="D1479" s="2">
        <f t="shared" si="208"/>
        <v>0</v>
      </c>
      <c r="E1479" s="2">
        <f t="shared" si="209"/>
        <v>0.13499999999999979</v>
      </c>
      <c r="F1479" s="2">
        <f t="shared" si="206"/>
        <v>1.5148612893233365E-2</v>
      </c>
      <c r="G1479" s="2">
        <f t="shared" si="206"/>
        <v>2.360748894990081E-2</v>
      </c>
      <c r="H1479" s="2">
        <f t="shared" si="202"/>
        <v>0.64168675141101839</v>
      </c>
      <c r="I1479" s="2">
        <f t="shared" si="203"/>
        <v>39.087039647453636</v>
      </c>
    </row>
    <row r="1480" spans="1:9" ht="13.5" x14ac:dyDescent="0.25">
      <c r="A1480" s="3">
        <f>TITRES_STAT!B1483</f>
        <v>44167</v>
      </c>
      <c r="B1480" s="5">
        <f>TITRES_STAT!D1483</f>
        <v>5.2670000000000003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1.4066569115145268E-2</v>
      </c>
      <c r="G1480" s="2">
        <f t="shared" si="206"/>
        <v>2.1921239739193608E-2</v>
      </c>
      <c r="H1480" s="2">
        <f t="shared" si="202"/>
        <v>0.6416867514110185</v>
      </c>
      <c r="I1480" s="2">
        <f t="shared" si="203"/>
        <v>39.087039647453643</v>
      </c>
    </row>
    <row r="1481" spans="1:9" ht="13.5" x14ac:dyDescent="0.25">
      <c r="A1481" s="3">
        <f>TITRES_STAT!B1484</f>
        <v>44168</v>
      </c>
      <c r="B1481" s="5">
        <f>TITRES_STAT!D1484</f>
        <v>5.2460000000000004</v>
      </c>
      <c r="C1481" s="2">
        <f t="shared" si="207"/>
        <v>-2.0999999999999908E-2</v>
      </c>
      <c r="D1481" s="2">
        <f t="shared" si="208"/>
        <v>0</v>
      </c>
      <c r="E1481" s="2">
        <f t="shared" si="209"/>
        <v>2.0999999999999908E-2</v>
      </c>
      <c r="F1481" s="2">
        <f t="shared" si="206"/>
        <v>1.3061814178349177E-2</v>
      </c>
      <c r="G1481" s="2">
        <f t="shared" si="206"/>
        <v>2.1855436900679769E-2</v>
      </c>
      <c r="H1481" s="2">
        <f t="shared" si="202"/>
        <v>0.59764598793918033</v>
      </c>
      <c r="I1481" s="2">
        <f t="shared" si="203"/>
        <v>37.407910917116865</v>
      </c>
    </row>
    <row r="1482" spans="1:9" ht="13.5" x14ac:dyDescent="0.25">
      <c r="A1482" s="3">
        <f>TITRES_STAT!B1485</f>
        <v>44169</v>
      </c>
      <c r="B1482" s="5">
        <f>TITRES_STAT!D1485</f>
        <v>5.4020000000000001</v>
      </c>
      <c r="C1482" s="2">
        <f t="shared" si="207"/>
        <v>0.15599999999999969</v>
      </c>
      <c r="D1482" s="2">
        <f t="shared" si="208"/>
        <v>0.15599999999999969</v>
      </c>
      <c r="E1482" s="2">
        <f t="shared" si="209"/>
        <v>0</v>
      </c>
      <c r="F1482" s="2">
        <f t="shared" si="206"/>
        <v>2.3271684594181358E-2</v>
      </c>
      <c r="G1482" s="2">
        <f t="shared" si="206"/>
        <v>2.0294334264916926E-2</v>
      </c>
      <c r="H1482" s="2">
        <f t="shared" si="202"/>
        <v>1.1467084502698577</v>
      </c>
      <c r="I1482" s="2">
        <f t="shared" si="203"/>
        <v>53.417055777914676</v>
      </c>
    </row>
    <row r="1483" spans="1:9" ht="13.5" x14ac:dyDescent="0.25">
      <c r="A1483" s="3">
        <f>TITRES_STAT!B1486</f>
        <v>44172</v>
      </c>
      <c r="B1483" s="5">
        <f>TITRES_STAT!D1486</f>
        <v>5.24</v>
      </c>
      <c r="C1483" s="2">
        <f t="shared" si="207"/>
        <v>-0.16199999999999992</v>
      </c>
      <c r="D1483" s="2">
        <f t="shared" si="208"/>
        <v>0</v>
      </c>
      <c r="E1483" s="2">
        <f t="shared" si="209"/>
        <v>0.16199999999999992</v>
      </c>
      <c r="F1483" s="2">
        <f t="shared" si="206"/>
        <v>2.1609421408882692E-2</v>
      </c>
      <c r="G1483" s="2">
        <f t="shared" si="206"/>
        <v>3.0416167531708567E-2</v>
      </c>
      <c r="H1483" s="2">
        <f t="shared" si="202"/>
        <v>0.7104583898137421</v>
      </c>
      <c r="I1483" s="2">
        <f t="shared" si="203"/>
        <v>41.53613990522777</v>
      </c>
    </row>
    <row r="1484" spans="1:9" ht="13.5" x14ac:dyDescent="0.25">
      <c r="A1484" s="3">
        <f>TITRES_STAT!B1487</f>
        <v>44173</v>
      </c>
      <c r="B1484" s="5">
        <f>TITRES_STAT!D1487</f>
        <v>5.24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2.0065891308248214E-2</v>
      </c>
      <c r="G1484" s="2">
        <f t="shared" si="206"/>
        <v>2.8243584136586529E-2</v>
      </c>
      <c r="H1484" s="2">
        <f t="shared" si="202"/>
        <v>0.7104583898137421</v>
      </c>
      <c r="I1484" s="2">
        <f t="shared" si="203"/>
        <v>41.53613990522777</v>
      </c>
    </row>
    <row r="1485" spans="1:9" ht="13.5" x14ac:dyDescent="0.25">
      <c r="A1485" s="3">
        <f>TITRES_STAT!B1488</f>
        <v>44174</v>
      </c>
      <c r="B1485" s="5">
        <f>TITRES_STAT!D1488</f>
        <v>5.24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1.8632613357659058E-2</v>
      </c>
      <c r="G1485" s="2">
        <f t="shared" si="210"/>
        <v>2.622618526968749E-2</v>
      </c>
      <c r="H1485" s="2">
        <f t="shared" si="202"/>
        <v>0.71045838981374221</v>
      </c>
      <c r="I1485" s="2">
        <f t="shared" si="203"/>
        <v>41.53613990522777</v>
      </c>
    </row>
    <row r="1486" spans="1:9" ht="13.5" x14ac:dyDescent="0.25">
      <c r="A1486" s="3">
        <f>TITRES_STAT!B1489</f>
        <v>44175</v>
      </c>
      <c r="B1486" s="5">
        <f>TITRES_STAT!D1489</f>
        <v>5.24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1.7301712403540552E-2</v>
      </c>
      <c r="G1486" s="2">
        <f t="shared" si="210"/>
        <v>2.435288632185267E-2</v>
      </c>
      <c r="H1486" s="2">
        <f t="shared" si="202"/>
        <v>0.7104583898137421</v>
      </c>
      <c r="I1486" s="2">
        <f t="shared" si="203"/>
        <v>41.53613990522777</v>
      </c>
    </row>
    <row r="1487" spans="1:9" ht="13.5" x14ac:dyDescent="0.25">
      <c r="A1487" s="3">
        <f>TITRES_STAT!B1490</f>
        <v>44176</v>
      </c>
      <c r="B1487" s="5">
        <f>TITRES_STAT!D1490</f>
        <v>5.1989999999999998</v>
      </c>
      <c r="C1487" s="2">
        <f t="shared" si="207"/>
        <v>-4.1000000000000369E-2</v>
      </c>
      <c r="D1487" s="2">
        <f t="shared" si="208"/>
        <v>0</v>
      </c>
      <c r="E1487" s="2">
        <f t="shared" si="209"/>
        <v>4.1000000000000369E-2</v>
      </c>
      <c r="F1487" s="2">
        <f t="shared" si="210"/>
        <v>1.6065875803287655E-2</v>
      </c>
      <c r="G1487" s="2">
        <f t="shared" si="210"/>
        <v>2.554196587029179E-2</v>
      </c>
      <c r="H1487" s="2">
        <f t="shared" si="202"/>
        <v>0.62899918842872216</v>
      </c>
      <c r="I1487" s="2">
        <f t="shared" si="203"/>
        <v>38.612615211640083</v>
      </c>
    </row>
    <row r="1488" spans="1:9" ht="13.5" x14ac:dyDescent="0.25">
      <c r="A1488" s="3">
        <f>TITRES_STAT!B1491</f>
        <v>44179</v>
      </c>
      <c r="B1488" s="5">
        <f>TITRES_STAT!D1491</f>
        <v>5.0640000000000001</v>
      </c>
      <c r="C1488" s="2">
        <f t="shared" si="207"/>
        <v>-0.13499999999999979</v>
      </c>
      <c r="D1488" s="2">
        <f t="shared" si="208"/>
        <v>0</v>
      </c>
      <c r="E1488" s="2">
        <f t="shared" si="209"/>
        <v>0.13499999999999979</v>
      </c>
      <c r="F1488" s="2">
        <f t="shared" si="210"/>
        <v>1.4918313245909965E-2</v>
      </c>
      <c r="G1488" s="2">
        <f t="shared" si="210"/>
        <v>3.336039687955665E-2</v>
      </c>
      <c r="H1488" s="2">
        <f t="shared" si="202"/>
        <v>0.44718632394484348</v>
      </c>
      <c r="I1488" s="2">
        <f t="shared" si="203"/>
        <v>30.900397312066303</v>
      </c>
    </row>
    <row r="1489" spans="1:9" ht="13.5" x14ac:dyDescent="0.25">
      <c r="A1489" s="3">
        <f>TITRES_STAT!B1492</f>
        <v>44180</v>
      </c>
      <c r="B1489" s="5">
        <f>TITRES_STAT!D1492</f>
        <v>4.915</v>
      </c>
      <c r="C1489" s="2">
        <f t="shared" si="207"/>
        <v>-0.14900000000000002</v>
      </c>
      <c r="D1489" s="2">
        <f t="shared" si="208"/>
        <v>0</v>
      </c>
      <c r="E1489" s="2">
        <f t="shared" si="209"/>
        <v>0.14900000000000002</v>
      </c>
      <c r="F1489" s="2">
        <f t="shared" si="210"/>
        <v>1.3852719442630682E-2</v>
      </c>
      <c r="G1489" s="2">
        <f t="shared" si="210"/>
        <v>4.1620368531016895E-2</v>
      </c>
      <c r="H1489" s="2">
        <f t="shared" ref="H1489:H1552" si="211">F1489/G1489</f>
        <v>0.3328350980916272</v>
      </c>
      <c r="I1489" s="2">
        <f t="shared" ref="I1489:I1552" si="212">IF(G1489=0,100,100-(100/(1+H1489)))</f>
        <v>24.971963791183569</v>
      </c>
    </row>
    <row r="1490" spans="1:9" ht="13.5" x14ac:dyDescent="0.25">
      <c r="A1490" s="3">
        <f>TITRES_STAT!B1493</f>
        <v>44181</v>
      </c>
      <c r="B1490" s="5">
        <f>TITRES_STAT!D1493</f>
        <v>5.0570000000000004</v>
      </c>
      <c r="C1490" s="2">
        <f t="shared" si="207"/>
        <v>0.14200000000000035</v>
      </c>
      <c r="D1490" s="2">
        <f t="shared" si="208"/>
        <v>0.14200000000000035</v>
      </c>
      <c r="E1490" s="2">
        <f t="shared" si="209"/>
        <v>0</v>
      </c>
      <c r="F1490" s="2">
        <f t="shared" si="210"/>
        <v>2.3006096625299944E-2</v>
      </c>
      <c r="G1490" s="2">
        <f t="shared" si="210"/>
        <v>3.8647485064515694E-2</v>
      </c>
      <c r="H1490" s="2">
        <f t="shared" si="211"/>
        <v>0.5952805619018936</v>
      </c>
      <c r="I1490" s="2">
        <f t="shared" si="212"/>
        <v>37.315101563840294</v>
      </c>
    </row>
    <row r="1491" spans="1:9" ht="13.5" x14ac:dyDescent="0.25">
      <c r="A1491" s="3">
        <f>TITRES_STAT!B1494</f>
        <v>44182</v>
      </c>
      <c r="B1491" s="5">
        <f>TITRES_STAT!D1494</f>
        <v>5.0570000000000004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2.1362804009207093E-2</v>
      </c>
      <c r="G1491" s="2">
        <f t="shared" si="210"/>
        <v>3.5886950417050291E-2</v>
      </c>
      <c r="H1491" s="2">
        <f t="shared" si="211"/>
        <v>0.5952805619018936</v>
      </c>
      <c r="I1491" s="2">
        <f t="shared" si="212"/>
        <v>37.315101563840294</v>
      </c>
    </row>
    <row r="1492" spans="1:9" ht="13.5" x14ac:dyDescent="0.25">
      <c r="A1492" s="3">
        <f>TITRES_STAT!B1495</f>
        <v>44183</v>
      </c>
      <c r="B1492" s="5">
        <f>TITRES_STAT!D1495</f>
        <v>5.1989999999999998</v>
      </c>
      <c r="C1492" s="2">
        <f t="shared" si="207"/>
        <v>0.14199999999999946</v>
      </c>
      <c r="D1492" s="2">
        <f t="shared" si="208"/>
        <v>0.14199999999999946</v>
      </c>
      <c r="E1492" s="2">
        <f t="shared" si="209"/>
        <v>0</v>
      </c>
      <c r="F1492" s="2">
        <f t="shared" si="210"/>
        <v>2.9979746579977977E-2</v>
      </c>
      <c r="G1492" s="2">
        <f t="shared" si="210"/>
        <v>3.3323596815832413E-2</v>
      </c>
      <c r="H1492" s="2">
        <f t="shared" si="211"/>
        <v>0.89965518265225997</v>
      </c>
      <c r="I1492" s="2">
        <f t="shared" si="212"/>
        <v>47.358867591758404</v>
      </c>
    </row>
    <row r="1493" spans="1:9" ht="13.5" x14ac:dyDescent="0.25">
      <c r="A1493" s="3">
        <f>TITRES_STAT!B1496</f>
        <v>44186</v>
      </c>
      <c r="B1493" s="5">
        <f>TITRES_STAT!D1496</f>
        <v>5.0439999999999996</v>
      </c>
      <c r="C1493" s="2">
        <f t="shared" si="207"/>
        <v>-0.15500000000000025</v>
      </c>
      <c r="D1493" s="2">
        <f t="shared" si="208"/>
        <v>0</v>
      </c>
      <c r="E1493" s="2">
        <f t="shared" si="209"/>
        <v>0.15500000000000025</v>
      </c>
      <c r="F1493" s="2">
        <f t="shared" si="210"/>
        <v>2.7838336109979548E-2</v>
      </c>
      <c r="G1493" s="2">
        <f t="shared" si="210"/>
        <v>4.2014768471844398E-2</v>
      </c>
      <c r="H1493" s="2">
        <f t="shared" si="211"/>
        <v>0.66258454163885294</v>
      </c>
      <c r="I1493" s="2">
        <f t="shared" si="212"/>
        <v>39.852682678363294</v>
      </c>
    </row>
    <row r="1494" spans="1:9" ht="13.5" x14ac:dyDescent="0.25">
      <c r="A1494" s="3">
        <f>TITRES_STAT!B1497</f>
        <v>44187</v>
      </c>
      <c r="B1494" s="5">
        <f>TITRES_STAT!D1497</f>
        <v>5.0570000000000004</v>
      </c>
      <c r="C1494" s="2">
        <f t="shared" si="207"/>
        <v>1.3000000000000789E-2</v>
      </c>
      <c r="D1494" s="2">
        <f t="shared" si="208"/>
        <v>1.3000000000000789E-2</v>
      </c>
      <c r="E1494" s="2">
        <f t="shared" si="209"/>
        <v>0</v>
      </c>
      <c r="F1494" s="2">
        <f t="shared" si="210"/>
        <v>2.6778454959266781E-2</v>
      </c>
      <c r="G1494" s="2">
        <f t="shared" si="210"/>
        <v>3.9013713580998366E-2</v>
      </c>
      <c r="H1494" s="2">
        <f t="shared" si="211"/>
        <v>0.68638569624167312</v>
      </c>
      <c r="I1494" s="2">
        <f t="shared" si="212"/>
        <v>40.701584327438958</v>
      </c>
    </row>
    <row r="1495" spans="1:9" ht="13.5" x14ac:dyDescent="0.25">
      <c r="A1495" s="3">
        <f>TITRES_STAT!B1498</f>
        <v>44188</v>
      </c>
      <c r="B1495" s="5">
        <f>TITRES_STAT!D1498</f>
        <v>5.1319999999999997</v>
      </c>
      <c r="C1495" s="2">
        <f t="shared" si="207"/>
        <v>7.4999999999999289E-2</v>
      </c>
      <c r="D1495" s="2">
        <f t="shared" si="208"/>
        <v>7.4999999999999289E-2</v>
      </c>
      <c r="E1495" s="2">
        <f t="shared" si="209"/>
        <v>0</v>
      </c>
      <c r="F1495" s="2">
        <f t="shared" si="210"/>
        <v>3.0222851033604815E-2</v>
      </c>
      <c r="G1495" s="2">
        <f t="shared" si="210"/>
        <v>3.6227019753784194E-2</v>
      </c>
      <c r="H1495" s="2">
        <f t="shared" si="211"/>
        <v>0.83426269229468708</v>
      </c>
      <c r="I1495" s="2">
        <f t="shared" si="212"/>
        <v>45.482181794310684</v>
      </c>
    </row>
    <row r="1496" spans="1:9" ht="13.5" x14ac:dyDescent="0.25">
      <c r="A1496" s="3">
        <f>TITRES_STAT!B1499</f>
        <v>44189</v>
      </c>
      <c r="B1496" s="5">
        <f>TITRES_STAT!D1499</f>
        <v>5.1319999999999997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2.8064075959775898E-2</v>
      </c>
      <c r="G1496" s="2">
        <f t="shared" si="210"/>
        <v>3.363937548565675E-2</v>
      </c>
      <c r="H1496" s="2">
        <f t="shared" si="211"/>
        <v>0.83426269229468708</v>
      </c>
      <c r="I1496" s="2">
        <f t="shared" si="212"/>
        <v>45.482181794310684</v>
      </c>
    </row>
    <row r="1497" spans="1:9" ht="13.5" x14ac:dyDescent="0.25">
      <c r="A1497" s="3">
        <f>TITRES_STAT!B1500</f>
        <v>44190</v>
      </c>
      <c r="B1497" s="5">
        <f>TITRES_STAT!D1500</f>
        <v>5.1319999999999997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2.6059499105506194E-2</v>
      </c>
      <c r="G1497" s="2">
        <f t="shared" si="210"/>
        <v>3.1236562950966985E-2</v>
      </c>
      <c r="H1497" s="2">
        <f t="shared" si="211"/>
        <v>0.83426269229468719</v>
      </c>
      <c r="I1497" s="2">
        <f t="shared" si="212"/>
        <v>45.482181794310684</v>
      </c>
    </row>
    <row r="1498" spans="1:9" ht="13.5" x14ac:dyDescent="0.25">
      <c r="A1498" s="3">
        <f>TITRES_STAT!B1501</f>
        <v>44193</v>
      </c>
      <c r="B1498" s="5">
        <f>TITRES_STAT!D1501</f>
        <v>5.1319999999999997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2.419810631225575E-2</v>
      </c>
      <c r="G1498" s="2">
        <f t="shared" si="210"/>
        <v>2.9005379883040774E-2</v>
      </c>
      <c r="H1498" s="2">
        <f t="shared" si="211"/>
        <v>0.83426269229468697</v>
      </c>
      <c r="I1498" s="2">
        <f t="shared" si="212"/>
        <v>45.482181794310677</v>
      </c>
    </row>
    <row r="1499" spans="1:9" ht="13.5" x14ac:dyDescent="0.25">
      <c r="A1499" s="3">
        <f>TITRES_STAT!B1502</f>
        <v>44194</v>
      </c>
      <c r="B1499" s="5">
        <f>TITRES_STAT!D1502</f>
        <v>4.9969999999999999</v>
      </c>
      <c r="C1499" s="2">
        <f t="shared" si="207"/>
        <v>-0.13499999999999979</v>
      </c>
      <c r="D1499" s="2">
        <f t="shared" si="208"/>
        <v>0</v>
      </c>
      <c r="E1499" s="2">
        <f t="shared" si="209"/>
        <v>0.13499999999999979</v>
      </c>
      <c r="F1499" s="2">
        <f t="shared" si="210"/>
        <v>2.2469670147094622E-2</v>
      </c>
      <c r="G1499" s="2">
        <f t="shared" si="210"/>
        <v>3.6576424177109275E-2</v>
      </c>
      <c r="H1499" s="2">
        <f t="shared" si="211"/>
        <v>0.61432112768303027</v>
      </c>
      <c r="I1499" s="2">
        <f t="shared" si="212"/>
        <v>38.054456275669295</v>
      </c>
    </row>
    <row r="1500" spans="1:9" ht="13.5" x14ac:dyDescent="0.25">
      <c r="A1500" s="3">
        <f>TITRES_STAT!B1503</f>
        <v>44195</v>
      </c>
      <c r="B1500" s="5">
        <f>TITRES_STAT!D1503</f>
        <v>5.1520000000000001</v>
      </c>
      <c r="C1500" s="2">
        <f t="shared" si="207"/>
        <v>0.15500000000000025</v>
      </c>
      <c r="D1500" s="2">
        <f t="shared" si="208"/>
        <v>0.15500000000000025</v>
      </c>
      <c r="E1500" s="2">
        <f t="shared" si="209"/>
        <v>0</v>
      </c>
      <c r="F1500" s="2">
        <f t="shared" si="210"/>
        <v>3.193612227944502E-2</v>
      </c>
      <c r="G1500" s="2">
        <f t="shared" si="210"/>
        <v>3.3963822450172897E-2</v>
      </c>
      <c r="H1500" s="2">
        <f t="shared" si="211"/>
        <v>0.94029823428435821</v>
      </c>
      <c r="I1500" s="2">
        <f t="shared" si="212"/>
        <v>48.461531205339121</v>
      </c>
    </row>
    <row r="1501" spans="1:9" ht="13.5" x14ac:dyDescent="0.25">
      <c r="A1501" s="3">
        <f>TITRES_STAT!B1504</f>
        <v>44196</v>
      </c>
      <c r="B1501" s="5">
        <f>TITRES_STAT!D1504</f>
        <v>5.1520000000000001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2.9654970688056091E-2</v>
      </c>
      <c r="G1501" s="2">
        <f t="shared" si="213"/>
        <v>3.1537835132303405E-2</v>
      </c>
      <c r="H1501" s="2">
        <f t="shared" si="211"/>
        <v>0.94029823428435821</v>
      </c>
      <c r="I1501" s="2">
        <f t="shared" si="212"/>
        <v>48.461531205339121</v>
      </c>
    </row>
    <row r="1502" spans="1:9" ht="13.5" x14ac:dyDescent="0.25">
      <c r="A1502" s="3">
        <f>TITRES_STAT!B1505</f>
        <v>44200</v>
      </c>
      <c r="B1502" s="5">
        <f>TITRES_STAT!D1505</f>
        <v>5.1520000000000001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2.7536758496052083E-2</v>
      </c>
      <c r="G1502" s="2">
        <f t="shared" si="213"/>
        <v>2.928513262285316E-2</v>
      </c>
      <c r="H1502" s="2">
        <f t="shared" si="211"/>
        <v>0.94029823428435821</v>
      </c>
      <c r="I1502" s="2">
        <f t="shared" si="212"/>
        <v>48.461531205339121</v>
      </c>
    </row>
    <row r="1503" spans="1:9" ht="13.5" x14ac:dyDescent="0.25">
      <c r="A1503" s="3">
        <f>TITRES_STAT!B1506</f>
        <v>44201</v>
      </c>
      <c r="B1503" s="5">
        <f>TITRES_STAT!D1506</f>
        <v>5.1520000000000001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2.5569847174905506E-2</v>
      </c>
      <c r="G1503" s="2">
        <f t="shared" si="213"/>
        <v>2.7193337435506504E-2</v>
      </c>
      <c r="H1503" s="2">
        <f t="shared" si="211"/>
        <v>0.94029823428435833</v>
      </c>
      <c r="I1503" s="2">
        <f t="shared" si="212"/>
        <v>48.461531205339128</v>
      </c>
    </row>
    <row r="1504" spans="1:9" ht="13.5" x14ac:dyDescent="0.25">
      <c r="A1504" s="3">
        <f>TITRES_STAT!B1507</f>
        <v>44202</v>
      </c>
      <c r="B1504" s="5">
        <f>TITRES_STAT!D1507</f>
        <v>5.4560000000000004</v>
      </c>
      <c r="C1504" s="2">
        <f t="shared" si="207"/>
        <v>0.30400000000000027</v>
      </c>
      <c r="D1504" s="2">
        <f t="shared" si="208"/>
        <v>0.30400000000000027</v>
      </c>
      <c r="E1504" s="2">
        <f t="shared" si="209"/>
        <v>0</v>
      </c>
      <c r="F1504" s="2">
        <f t="shared" si="213"/>
        <v>4.5457715233840845E-2</v>
      </c>
      <c r="G1504" s="2">
        <f t="shared" si="213"/>
        <v>2.5250956190113184E-2</v>
      </c>
      <c r="H1504" s="2">
        <f t="shared" si="211"/>
        <v>1.800237380778454</v>
      </c>
      <c r="I1504" s="2">
        <f t="shared" si="212"/>
        <v>64.288741845093</v>
      </c>
    </row>
    <row r="1505" spans="1:9" ht="13.5" x14ac:dyDescent="0.25">
      <c r="A1505" s="3">
        <f>TITRES_STAT!B1508</f>
        <v>44203</v>
      </c>
      <c r="B1505" s="5">
        <f>TITRES_STAT!D1508</f>
        <v>5.53</v>
      </c>
      <c r="C1505" s="2">
        <f t="shared" si="207"/>
        <v>7.3999999999999844E-2</v>
      </c>
      <c r="D1505" s="2">
        <f t="shared" si="208"/>
        <v>7.3999999999999844E-2</v>
      </c>
      <c r="E1505" s="2">
        <f t="shared" si="209"/>
        <v>0</v>
      </c>
      <c r="F1505" s="2">
        <f t="shared" si="213"/>
        <v>4.7496449859995064E-2</v>
      </c>
      <c r="G1505" s="2">
        <f t="shared" si="213"/>
        <v>2.3447316462247958E-2</v>
      </c>
      <c r="H1505" s="2">
        <f t="shared" si="211"/>
        <v>2.0256667724201241</v>
      </c>
      <c r="I1505" s="2">
        <f t="shared" si="212"/>
        <v>66.949433787114131</v>
      </c>
    </row>
    <row r="1506" spans="1:9" ht="13.5" x14ac:dyDescent="0.25">
      <c r="A1506" s="3">
        <f>TITRES_STAT!B1509</f>
        <v>44204</v>
      </c>
      <c r="B1506" s="5">
        <f>TITRES_STAT!D1509</f>
        <v>5.53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4.4103846298566847E-2</v>
      </c>
      <c r="G1506" s="2">
        <f t="shared" si="213"/>
        <v>2.1772508143515962E-2</v>
      </c>
      <c r="H1506" s="2">
        <f t="shared" si="211"/>
        <v>2.0256667724201241</v>
      </c>
      <c r="I1506" s="2">
        <f t="shared" si="212"/>
        <v>66.949433787114131</v>
      </c>
    </row>
    <row r="1507" spans="1:9" ht="13.5" x14ac:dyDescent="0.25">
      <c r="A1507" s="3">
        <f>TITRES_STAT!B1510</f>
        <v>44207</v>
      </c>
      <c r="B1507" s="5">
        <f>TITRES_STAT!D1510</f>
        <v>5.53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4.0953571562954927E-2</v>
      </c>
      <c r="G1507" s="2">
        <f t="shared" si="213"/>
        <v>2.0217328990407679E-2</v>
      </c>
      <c r="H1507" s="2">
        <f t="shared" si="211"/>
        <v>2.0256667724201241</v>
      </c>
      <c r="I1507" s="2">
        <f t="shared" si="212"/>
        <v>66.949433787114131</v>
      </c>
    </row>
    <row r="1508" spans="1:9" ht="13.5" x14ac:dyDescent="0.25">
      <c r="A1508" s="3">
        <f>TITRES_STAT!B1511</f>
        <v>44208</v>
      </c>
      <c r="B1508" s="5">
        <f>TITRES_STAT!D1511</f>
        <v>5.53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3.802831645131529E-2</v>
      </c>
      <c r="G1508" s="2">
        <f t="shared" si="213"/>
        <v>1.8773234062521415E-2</v>
      </c>
      <c r="H1508" s="2">
        <f t="shared" si="211"/>
        <v>2.0256667724201241</v>
      </c>
      <c r="I1508" s="2">
        <f t="shared" si="212"/>
        <v>66.949433787114131</v>
      </c>
    </row>
    <row r="1509" spans="1:9" ht="13.5" x14ac:dyDescent="0.25">
      <c r="A1509" s="3">
        <f>TITRES_STAT!B1512</f>
        <v>44209</v>
      </c>
      <c r="B1509" s="5">
        <f>TITRES_STAT!D1512</f>
        <v>5.53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3.5312008133364201E-2</v>
      </c>
      <c r="G1509" s="2">
        <f t="shared" si="213"/>
        <v>1.7432288772341313E-2</v>
      </c>
      <c r="H1509" s="2">
        <f t="shared" si="211"/>
        <v>2.0256667724201245</v>
      </c>
      <c r="I1509" s="2">
        <f t="shared" si="212"/>
        <v>66.949433787114131</v>
      </c>
    </row>
    <row r="1510" spans="1:9" ht="13.5" x14ac:dyDescent="0.25">
      <c r="A1510" s="3">
        <f>TITRES_STAT!B1513</f>
        <v>44211</v>
      </c>
      <c r="B1510" s="5">
        <f>TITRES_STAT!D1513</f>
        <v>5.53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3.2789721838123904E-2</v>
      </c>
      <c r="G1510" s="2">
        <f t="shared" si="213"/>
        <v>1.6187125288602649E-2</v>
      </c>
      <c r="H1510" s="2">
        <f t="shared" si="211"/>
        <v>2.0256667724201245</v>
      </c>
      <c r="I1510" s="2">
        <f t="shared" si="212"/>
        <v>66.949433787114131</v>
      </c>
    </row>
    <row r="1511" spans="1:9" ht="13.5" x14ac:dyDescent="0.25">
      <c r="A1511" s="3">
        <f>TITRES_STAT!B1514</f>
        <v>44214</v>
      </c>
      <c r="B1511" s="5">
        <f>TITRES_STAT!D1514</f>
        <v>5.53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3.0447598849686484E-2</v>
      </c>
      <c r="G1511" s="2">
        <f t="shared" si="213"/>
        <v>1.503090205370246E-2</v>
      </c>
      <c r="H1511" s="2">
        <f t="shared" si="211"/>
        <v>2.0256667724201245</v>
      </c>
      <c r="I1511" s="2">
        <f t="shared" si="212"/>
        <v>66.949433787114131</v>
      </c>
    </row>
    <row r="1512" spans="1:9" ht="13.5" x14ac:dyDescent="0.25">
      <c r="A1512" s="3">
        <f>TITRES_STAT!B1515</f>
        <v>44215</v>
      </c>
      <c r="B1512" s="5">
        <f>TITRES_STAT!D1515</f>
        <v>5.53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2.8272770360423163E-2</v>
      </c>
      <c r="G1512" s="2">
        <f t="shared" si="213"/>
        <v>1.3957266192723711E-2</v>
      </c>
      <c r="H1512" s="2">
        <f t="shared" si="211"/>
        <v>2.0256667724201245</v>
      </c>
      <c r="I1512" s="2">
        <f t="shared" si="212"/>
        <v>66.949433787114131</v>
      </c>
    </row>
    <row r="1513" spans="1:9" ht="13.5" x14ac:dyDescent="0.25">
      <c r="A1513" s="3">
        <f>TITRES_STAT!B1516</f>
        <v>44216</v>
      </c>
      <c r="B1513" s="5">
        <f>TITRES_STAT!D1516</f>
        <v>5.53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2.6253286763250082E-2</v>
      </c>
      <c r="G1513" s="2">
        <f t="shared" si="213"/>
        <v>1.2960318607529161E-2</v>
      </c>
      <c r="H1513" s="2">
        <f t="shared" si="211"/>
        <v>2.0256667724201249</v>
      </c>
      <c r="I1513" s="2">
        <f t="shared" si="212"/>
        <v>66.949433787114145</v>
      </c>
    </row>
    <row r="1514" spans="1:9" ht="13.5" x14ac:dyDescent="0.25">
      <c r="A1514" s="3">
        <f>TITRES_STAT!B1517</f>
        <v>44217</v>
      </c>
      <c r="B1514" s="5">
        <f>TITRES_STAT!D1517</f>
        <v>5.5839999999999996</v>
      </c>
      <c r="C1514" s="2">
        <f t="shared" si="207"/>
        <v>5.3999999999999382E-2</v>
      </c>
      <c r="D1514" s="2">
        <f t="shared" si="208"/>
        <v>5.3999999999999382E-2</v>
      </c>
      <c r="E1514" s="2">
        <f t="shared" si="209"/>
        <v>0</v>
      </c>
      <c r="F1514" s="2">
        <f t="shared" si="213"/>
        <v>2.8235194851589318E-2</v>
      </c>
      <c r="G1514" s="2">
        <f t="shared" si="213"/>
        <v>1.2034581564134219E-2</v>
      </c>
      <c r="H1514" s="2">
        <f t="shared" si="211"/>
        <v>2.346171713666938</v>
      </c>
      <c r="I1514" s="2">
        <f t="shared" si="212"/>
        <v>70.115102105619698</v>
      </c>
    </row>
    <row r="1515" spans="1:9" ht="13.5" x14ac:dyDescent="0.25">
      <c r="A1515" s="3">
        <f>TITRES_STAT!B1518</f>
        <v>44218</v>
      </c>
      <c r="B1515" s="5">
        <f>TITRES_STAT!D1518</f>
        <v>5.5839999999999996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2.6218395219332939E-2</v>
      </c>
      <c r="G1515" s="2">
        <f t="shared" si="213"/>
        <v>1.117496859526749E-2</v>
      </c>
      <c r="H1515" s="2">
        <f t="shared" si="211"/>
        <v>2.3461717136669376</v>
      </c>
      <c r="I1515" s="2">
        <f t="shared" si="212"/>
        <v>70.115102105619698</v>
      </c>
    </row>
    <row r="1516" spans="1:9" ht="13.5" x14ac:dyDescent="0.25">
      <c r="A1516" s="3">
        <f>TITRES_STAT!B1519</f>
        <v>44221</v>
      </c>
      <c r="B1516" s="5">
        <f>TITRES_STAT!D1519</f>
        <v>5.5839999999999996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2.4345652703666298E-2</v>
      </c>
      <c r="G1516" s="2">
        <f t="shared" si="213"/>
        <v>1.0376756552748384E-2</v>
      </c>
      <c r="H1516" s="2">
        <f t="shared" si="211"/>
        <v>2.3461717136669371</v>
      </c>
      <c r="I1516" s="2">
        <f t="shared" si="212"/>
        <v>70.115102105619684</v>
      </c>
    </row>
    <row r="1517" spans="1:9" ht="13.5" x14ac:dyDescent="0.25">
      <c r="A1517" s="3">
        <f>TITRES_STAT!B1520</f>
        <v>44222</v>
      </c>
      <c r="B1517" s="5">
        <f>TITRES_STAT!D1520</f>
        <v>5.26</v>
      </c>
      <c r="C1517" s="2">
        <f t="shared" si="207"/>
        <v>-0.32399999999999984</v>
      </c>
      <c r="D1517" s="2">
        <f t="shared" si="208"/>
        <v>0</v>
      </c>
      <c r="E1517" s="2">
        <f t="shared" si="209"/>
        <v>0.32399999999999984</v>
      </c>
      <c r="F1517" s="2">
        <f t="shared" ref="F1517:G1532" si="214">((F1516*13)+D1517)/14</f>
        <v>2.2606677510547273E-2</v>
      </c>
      <c r="G1517" s="2">
        <f t="shared" si="214"/>
        <v>3.2778416798980629E-2</v>
      </c>
      <c r="H1517" s="2">
        <f t="shared" si="211"/>
        <v>0.68968180035011073</v>
      </c>
      <c r="I1517" s="2">
        <f t="shared" si="212"/>
        <v>40.817259214557744</v>
      </c>
    </row>
    <row r="1518" spans="1:9" ht="13.5" x14ac:dyDescent="0.25">
      <c r="A1518" s="3">
        <f>TITRES_STAT!B1521</f>
        <v>44223</v>
      </c>
      <c r="B1518" s="5">
        <f>TITRES_STAT!D1521</f>
        <v>5.4020000000000001</v>
      </c>
      <c r="C1518" s="2">
        <f t="shared" si="207"/>
        <v>0.14200000000000035</v>
      </c>
      <c r="D1518" s="2">
        <f t="shared" si="208"/>
        <v>0.14200000000000035</v>
      </c>
      <c r="E1518" s="2">
        <f t="shared" si="209"/>
        <v>0</v>
      </c>
      <c r="F1518" s="2">
        <f t="shared" si="214"/>
        <v>3.1134771974079635E-2</v>
      </c>
      <c r="G1518" s="2">
        <f t="shared" si="214"/>
        <v>3.0437101313339154E-2</v>
      </c>
      <c r="H1518" s="2">
        <f t="shared" si="211"/>
        <v>1.0229217182529378</v>
      </c>
      <c r="I1518" s="2">
        <f t="shared" si="212"/>
        <v>50.566549808776927</v>
      </c>
    </row>
    <row r="1519" spans="1:9" ht="13.5" x14ac:dyDescent="0.25">
      <c r="A1519" s="3">
        <f>TITRES_STAT!B1522</f>
        <v>44224</v>
      </c>
      <c r="B1519" s="5">
        <f>TITRES_STAT!D1522</f>
        <v>5.53</v>
      </c>
      <c r="C1519" s="2">
        <f t="shared" si="207"/>
        <v>0.12800000000000011</v>
      </c>
      <c r="D1519" s="2">
        <f t="shared" si="208"/>
        <v>0.12800000000000011</v>
      </c>
      <c r="E1519" s="2">
        <f t="shared" si="209"/>
        <v>0</v>
      </c>
      <c r="F1519" s="2">
        <f t="shared" si="214"/>
        <v>3.8053716833073951E-2</v>
      </c>
      <c r="G1519" s="2">
        <f t="shared" si="214"/>
        <v>2.8263022648100645E-2</v>
      </c>
      <c r="H1519" s="2">
        <f t="shared" si="211"/>
        <v>1.3464135562171113</v>
      </c>
      <c r="I1519" s="2">
        <f t="shared" si="212"/>
        <v>57.381766852208258</v>
      </c>
    </row>
    <row r="1520" spans="1:9" ht="13.5" x14ac:dyDescent="0.25">
      <c r="A1520" s="3">
        <f>TITRES_STAT!B1523</f>
        <v>44225</v>
      </c>
      <c r="B1520" s="5">
        <f>TITRES_STAT!D1523</f>
        <v>5.53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3.5335594202140094E-2</v>
      </c>
      <c r="G1520" s="2">
        <f t="shared" si="214"/>
        <v>2.6244235316093458E-2</v>
      </c>
      <c r="H1520" s="2">
        <f t="shared" si="211"/>
        <v>1.3464135562171111</v>
      </c>
      <c r="I1520" s="2">
        <f t="shared" si="212"/>
        <v>57.381766852208251</v>
      </c>
    </row>
    <row r="1521" spans="1:9" ht="13.5" x14ac:dyDescent="0.25">
      <c r="A1521" s="3">
        <f>TITRES_STAT!B1524</f>
        <v>44228</v>
      </c>
      <c r="B1521" s="5">
        <f>TITRES_STAT!D1524</f>
        <v>5.4020000000000001</v>
      </c>
      <c r="C1521" s="2">
        <f t="shared" si="207"/>
        <v>-0.12800000000000011</v>
      </c>
      <c r="D1521" s="2">
        <f t="shared" si="208"/>
        <v>0</v>
      </c>
      <c r="E1521" s="2">
        <f t="shared" si="209"/>
        <v>0.12800000000000011</v>
      </c>
      <c r="F1521" s="2">
        <f t="shared" si="214"/>
        <v>3.2811623187701519E-2</v>
      </c>
      <c r="G1521" s="2">
        <f t="shared" si="214"/>
        <v>3.3512504222086792E-2</v>
      </c>
      <c r="H1521" s="2">
        <f t="shared" si="211"/>
        <v>0.97908598445104111</v>
      </c>
      <c r="I1521" s="2">
        <f t="shared" si="212"/>
        <v>49.471624383344817</v>
      </c>
    </row>
    <row r="1522" spans="1:9" ht="13.5" x14ac:dyDescent="0.25">
      <c r="A1522" s="3">
        <f>TITRES_STAT!B1525</f>
        <v>44229</v>
      </c>
      <c r="B1522" s="5">
        <f>TITRES_STAT!D1525</f>
        <v>5.4020000000000001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3.0467935817151411E-2</v>
      </c>
      <c r="G1522" s="2">
        <f t="shared" si="214"/>
        <v>3.1118753920509164E-2</v>
      </c>
      <c r="H1522" s="2">
        <f t="shared" si="211"/>
        <v>0.97908598445104111</v>
      </c>
      <c r="I1522" s="2">
        <f t="shared" si="212"/>
        <v>49.471624383344817</v>
      </c>
    </row>
    <row r="1523" spans="1:9" ht="13.5" x14ac:dyDescent="0.25">
      <c r="A1523" s="3">
        <f>TITRES_STAT!B1526</f>
        <v>44230</v>
      </c>
      <c r="B1523" s="5">
        <f>TITRES_STAT!D1526</f>
        <v>5.4690000000000003</v>
      </c>
      <c r="C1523" s="2">
        <f t="shared" si="207"/>
        <v>6.7000000000000171E-2</v>
      </c>
      <c r="D1523" s="2">
        <f t="shared" si="208"/>
        <v>6.7000000000000171E-2</v>
      </c>
      <c r="E1523" s="2">
        <f t="shared" si="209"/>
        <v>0</v>
      </c>
      <c r="F1523" s="2">
        <f t="shared" si="214"/>
        <v>3.3077368973069184E-2</v>
      </c>
      <c r="G1523" s="2">
        <f t="shared" si="214"/>
        <v>2.8895985783329938E-2</v>
      </c>
      <c r="H1523" s="2">
        <f t="shared" si="211"/>
        <v>1.1447046389450912</v>
      </c>
      <c r="I1523" s="2">
        <f t="shared" si="212"/>
        <v>53.373533033813615</v>
      </c>
    </row>
    <row r="1524" spans="1:9" ht="13.5" x14ac:dyDescent="0.25">
      <c r="A1524" s="3">
        <f>TITRES_STAT!B1527</f>
        <v>44231</v>
      </c>
      <c r="B1524" s="5">
        <f>TITRES_STAT!D1527</f>
        <v>5.4690000000000003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3.07146997607071E-2</v>
      </c>
      <c r="G1524" s="2">
        <f t="shared" si="214"/>
        <v>2.6831986798806374E-2</v>
      </c>
      <c r="H1524" s="2">
        <f t="shared" si="211"/>
        <v>1.144704638945091</v>
      </c>
      <c r="I1524" s="2">
        <f t="shared" si="212"/>
        <v>53.373533033813608</v>
      </c>
    </row>
    <row r="1525" spans="1:9" ht="13.5" x14ac:dyDescent="0.25">
      <c r="A1525" s="3">
        <f>TITRES_STAT!B1528</f>
        <v>44232</v>
      </c>
      <c r="B1525" s="5">
        <f>TITRES_STAT!D1528</f>
        <v>5.4690000000000003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2.8520792634942307E-2</v>
      </c>
      <c r="G1525" s="2">
        <f t="shared" si="214"/>
        <v>2.4915416313177348E-2</v>
      </c>
      <c r="H1525" s="2">
        <f t="shared" si="211"/>
        <v>1.144704638945091</v>
      </c>
      <c r="I1525" s="2">
        <f t="shared" si="212"/>
        <v>53.373533033813608</v>
      </c>
    </row>
    <row r="1526" spans="1:9" ht="13.5" x14ac:dyDescent="0.25">
      <c r="A1526" s="3">
        <f>TITRES_STAT!B1529</f>
        <v>44235</v>
      </c>
      <c r="B1526" s="5">
        <f>TITRES_STAT!D1529</f>
        <v>5.4690000000000003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2.6483593161017858E-2</v>
      </c>
      <c r="G1526" s="2">
        <f t="shared" si="214"/>
        <v>2.3135743719378966E-2</v>
      </c>
      <c r="H1526" s="2">
        <f t="shared" si="211"/>
        <v>1.144704638945091</v>
      </c>
      <c r="I1526" s="2">
        <f t="shared" si="212"/>
        <v>53.373533033813608</v>
      </c>
    </row>
    <row r="1527" spans="1:9" ht="13.5" x14ac:dyDescent="0.25">
      <c r="A1527" s="3">
        <f>TITRES_STAT!B1530</f>
        <v>44236</v>
      </c>
      <c r="B1527" s="5">
        <f>TITRES_STAT!D1530</f>
        <v>5.4690000000000003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2.4591907935230868E-2</v>
      </c>
      <c r="G1527" s="2">
        <f t="shared" si="214"/>
        <v>2.1483190596566181E-2</v>
      </c>
      <c r="H1527" s="2">
        <f t="shared" si="211"/>
        <v>1.1447046389450912</v>
      </c>
      <c r="I1527" s="2">
        <f t="shared" si="212"/>
        <v>53.373533033813615</v>
      </c>
    </row>
    <row r="1528" spans="1:9" ht="13.5" x14ac:dyDescent="0.25">
      <c r="A1528" s="3">
        <f>TITRES_STAT!B1531</f>
        <v>44237</v>
      </c>
      <c r="B1528" s="5">
        <f>TITRES_STAT!D1531</f>
        <v>5.53</v>
      </c>
      <c r="C1528" s="2">
        <f t="shared" si="207"/>
        <v>6.0999999999999943E-2</v>
      </c>
      <c r="D1528" s="2">
        <f t="shared" si="208"/>
        <v>6.0999999999999943E-2</v>
      </c>
      <c r="E1528" s="2">
        <f t="shared" si="209"/>
        <v>0</v>
      </c>
      <c r="F1528" s="2">
        <f t="shared" si="214"/>
        <v>2.7192485939857233E-2</v>
      </c>
      <c r="G1528" s="2">
        <f t="shared" si="214"/>
        <v>1.9948676982525736E-2</v>
      </c>
      <c r="H1528" s="2">
        <f t="shared" si="211"/>
        <v>1.3631222744083125</v>
      </c>
      <c r="I1528" s="2">
        <f t="shared" si="212"/>
        <v>57.683103797479809</v>
      </c>
    </row>
    <row r="1529" spans="1:9" ht="13.5" x14ac:dyDescent="0.25">
      <c r="A1529" s="3">
        <f>TITRES_STAT!B1532</f>
        <v>44238</v>
      </c>
      <c r="B1529" s="5">
        <f>TITRES_STAT!D1532</f>
        <v>5.53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2.5250165515581714E-2</v>
      </c>
      <c r="G1529" s="2">
        <f t="shared" si="214"/>
        <v>1.8523771483773897E-2</v>
      </c>
      <c r="H1529" s="2">
        <f t="shared" si="211"/>
        <v>1.3631222744083125</v>
      </c>
      <c r="I1529" s="2">
        <f t="shared" si="212"/>
        <v>57.683103797479809</v>
      </c>
    </row>
    <row r="1530" spans="1:9" ht="13.5" x14ac:dyDescent="0.25">
      <c r="A1530" s="3">
        <f>TITRES_STAT!B1533</f>
        <v>44239</v>
      </c>
      <c r="B1530" s="5">
        <f>TITRES_STAT!D1533</f>
        <v>5.53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2.3446582264468736E-2</v>
      </c>
      <c r="G1530" s="2">
        <f t="shared" si="214"/>
        <v>1.7200644949218618E-2</v>
      </c>
      <c r="H1530" s="2">
        <f t="shared" si="211"/>
        <v>1.3631222744083125</v>
      </c>
      <c r="I1530" s="2">
        <f t="shared" si="212"/>
        <v>57.683103797479809</v>
      </c>
    </row>
    <row r="1531" spans="1:9" ht="13.5" x14ac:dyDescent="0.25">
      <c r="A1531" s="3">
        <f>TITRES_STAT!B1534</f>
        <v>44242</v>
      </c>
      <c r="B1531" s="5">
        <f>TITRES_STAT!D1534</f>
        <v>5.577</v>
      </c>
      <c r="C1531" s="2">
        <f t="shared" si="207"/>
        <v>4.6999999999999709E-2</v>
      </c>
      <c r="D1531" s="2">
        <f t="shared" si="208"/>
        <v>4.6999999999999709E-2</v>
      </c>
      <c r="E1531" s="2">
        <f t="shared" si="209"/>
        <v>0</v>
      </c>
      <c r="F1531" s="2">
        <f t="shared" si="214"/>
        <v>2.512896924557809E-2</v>
      </c>
      <c r="G1531" s="2">
        <f t="shared" si="214"/>
        <v>1.5972027452845861E-2</v>
      </c>
      <c r="H1531" s="2">
        <f t="shared" si="211"/>
        <v>1.573311172909402</v>
      </c>
      <c r="I1531" s="2">
        <f t="shared" si="212"/>
        <v>61.139561723917218</v>
      </c>
    </row>
    <row r="1532" spans="1:9" ht="13.5" x14ac:dyDescent="0.25">
      <c r="A1532" s="3">
        <f>TITRES_STAT!B1535</f>
        <v>44243</v>
      </c>
      <c r="B1532" s="5">
        <f>TITRES_STAT!D1535</f>
        <v>5.6719999999999997</v>
      </c>
      <c r="C1532" s="2">
        <f t="shared" si="207"/>
        <v>9.4999999999999751E-2</v>
      </c>
      <c r="D1532" s="2">
        <f t="shared" si="208"/>
        <v>9.4999999999999751E-2</v>
      </c>
      <c r="E1532" s="2">
        <f t="shared" si="209"/>
        <v>0</v>
      </c>
      <c r="F1532" s="2">
        <f t="shared" si="214"/>
        <v>3.0119757156608206E-2</v>
      </c>
      <c r="G1532" s="2">
        <f t="shared" si="214"/>
        <v>1.4831168349071156E-2</v>
      </c>
      <c r="H1532" s="2">
        <f t="shared" si="211"/>
        <v>2.0308418357677493</v>
      </c>
      <c r="I1532" s="2">
        <f t="shared" si="212"/>
        <v>67.005866548404441</v>
      </c>
    </row>
    <row r="1533" spans="1:9" ht="13.5" x14ac:dyDescent="0.25">
      <c r="A1533" s="3">
        <f>TITRES_STAT!B1536</f>
        <v>44244</v>
      </c>
      <c r="B1533" s="5">
        <f>TITRES_STAT!D1536</f>
        <v>5.7320000000000002</v>
      </c>
      <c r="C1533" s="2">
        <f t="shared" si="207"/>
        <v>6.0000000000000497E-2</v>
      </c>
      <c r="D1533" s="2">
        <f t="shared" si="208"/>
        <v>6.0000000000000497E-2</v>
      </c>
      <c r="E1533" s="2">
        <f t="shared" si="209"/>
        <v>0</v>
      </c>
      <c r="F1533" s="2">
        <f t="shared" ref="F1533:G1548" si="215">((F1532*13)+D1533)/14</f>
        <v>3.2254060216850511E-2</v>
      </c>
      <c r="G1533" s="2">
        <f t="shared" si="215"/>
        <v>1.3771799181280358E-2</v>
      </c>
      <c r="H1533" s="2">
        <f t="shared" si="211"/>
        <v>2.3420367805459001</v>
      </c>
      <c r="I1533" s="2">
        <f t="shared" si="212"/>
        <v>70.078127032561966</v>
      </c>
    </row>
    <row r="1534" spans="1:9" ht="13.5" x14ac:dyDescent="0.25">
      <c r="A1534" s="3">
        <f>TITRES_STAT!B1537</f>
        <v>44245</v>
      </c>
      <c r="B1534" s="5">
        <f>TITRES_STAT!D1537</f>
        <v>5.8680000000000003</v>
      </c>
      <c r="C1534" s="2">
        <f t="shared" si="207"/>
        <v>0.13600000000000012</v>
      </c>
      <c r="D1534" s="2">
        <f t="shared" si="208"/>
        <v>0.13600000000000012</v>
      </c>
      <c r="E1534" s="2">
        <f t="shared" si="209"/>
        <v>0</v>
      </c>
      <c r="F1534" s="2">
        <f t="shared" si="215"/>
        <v>3.9664484487075484E-2</v>
      </c>
      <c r="G1534" s="2">
        <f t="shared" si="215"/>
        <v>1.2788099239760332E-2</v>
      </c>
      <c r="H1534" s="2">
        <f t="shared" si="211"/>
        <v>3.1016716201069188</v>
      </c>
      <c r="I1534" s="2">
        <f t="shared" si="212"/>
        <v>75.619696245358298</v>
      </c>
    </row>
    <row r="1535" spans="1:9" ht="13.5" x14ac:dyDescent="0.25">
      <c r="A1535" s="3">
        <f>TITRES_STAT!B1538</f>
        <v>44246</v>
      </c>
      <c r="B1535" s="5">
        <f>TITRES_STAT!D1538</f>
        <v>5.9279999999999999</v>
      </c>
      <c r="C1535" s="2">
        <f t="shared" si="207"/>
        <v>5.9999999999999609E-2</v>
      </c>
      <c r="D1535" s="2">
        <f t="shared" si="208"/>
        <v>5.9999999999999609E-2</v>
      </c>
      <c r="E1535" s="2">
        <f t="shared" si="209"/>
        <v>0</v>
      </c>
      <c r="F1535" s="2">
        <f t="shared" si="215"/>
        <v>4.1117021309427203E-2</v>
      </c>
      <c r="G1535" s="2">
        <f t="shared" si="215"/>
        <v>1.1874663579777452E-2</v>
      </c>
      <c r="H1535" s="2">
        <f t="shared" si="211"/>
        <v>3.4625841004413358</v>
      </c>
      <c r="I1535" s="2">
        <f t="shared" si="212"/>
        <v>77.591458726769929</v>
      </c>
    </row>
    <row r="1536" spans="1:9" ht="13.5" x14ac:dyDescent="0.25">
      <c r="A1536" s="3">
        <f>TITRES_STAT!B1539</f>
        <v>44249</v>
      </c>
      <c r="B1536" s="5">
        <f>TITRES_STAT!D1539</f>
        <v>5.8470000000000004</v>
      </c>
      <c r="C1536" s="2">
        <f t="shared" si="207"/>
        <v>-8.0999999999999517E-2</v>
      </c>
      <c r="D1536" s="2">
        <f t="shared" si="208"/>
        <v>0</v>
      </c>
      <c r="E1536" s="2">
        <f t="shared" si="209"/>
        <v>8.0999999999999517E-2</v>
      </c>
      <c r="F1536" s="2">
        <f t="shared" si="215"/>
        <v>3.8180091215896682E-2</v>
      </c>
      <c r="G1536" s="2">
        <f t="shared" si="215"/>
        <v>1.6812187609793312E-2</v>
      </c>
      <c r="H1536" s="2">
        <f t="shared" si="211"/>
        <v>2.2709769901482835</v>
      </c>
      <c r="I1536" s="2">
        <f t="shared" si="212"/>
        <v>69.428094327417853</v>
      </c>
    </row>
    <row r="1537" spans="1:9" ht="13.5" x14ac:dyDescent="0.25">
      <c r="A1537" s="3">
        <f>TITRES_STAT!B1540</f>
        <v>44250</v>
      </c>
      <c r="B1537" s="5">
        <f>TITRES_STAT!D1540</f>
        <v>5.9279999999999999</v>
      </c>
      <c r="C1537" s="2">
        <f t="shared" si="207"/>
        <v>8.0999999999999517E-2</v>
      </c>
      <c r="D1537" s="2">
        <f t="shared" si="208"/>
        <v>8.0999999999999517E-2</v>
      </c>
      <c r="E1537" s="2">
        <f t="shared" si="209"/>
        <v>0</v>
      </c>
      <c r="F1537" s="2">
        <f t="shared" si="215"/>
        <v>4.1238656129046883E-2</v>
      </c>
      <c r="G1537" s="2">
        <f t="shared" si="215"/>
        <v>1.5611317066236646E-2</v>
      </c>
      <c r="H1537" s="2">
        <f t="shared" si="211"/>
        <v>2.6415872507154265</v>
      </c>
      <c r="I1537" s="2">
        <f t="shared" si="212"/>
        <v>72.539446918276099</v>
      </c>
    </row>
    <row r="1538" spans="1:9" ht="13.5" x14ac:dyDescent="0.25">
      <c r="A1538" s="3">
        <f>TITRES_STAT!B1541</f>
        <v>44251</v>
      </c>
      <c r="B1538" s="5">
        <f>TITRES_STAT!D1541</f>
        <v>5.9279999999999999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3.8293037834114967E-2</v>
      </c>
      <c r="G1538" s="2">
        <f t="shared" si="215"/>
        <v>1.4496222990076885E-2</v>
      </c>
      <c r="H1538" s="2">
        <f t="shared" si="211"/>
        <v>2.641587250715427</v>
      </c>
      <c r="I1538" s="2">
        <f t="shared" si="212"/>
        <v>72.539446918276099</v>
      </c>
    </row>
    <row r="1539" spans="1:9" ht="13.5" x14ac:dyDescent="0.25">
      <c r="A1539" s="3">
        <f>TITRES_STAT!B1542</f>
        <v>44252</v>
      </c>
      <c r="B1539" s="5">
        <f>TITRES_STAT!D1542</f>
        <v>5.9279999999999999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3.5557820845963893E-2</v>
      </c>
      <c r="G1539" s="2">
        <f t="shared" si="215"/>
        <v>1.3460778490785679E-2</v>
      </c>
      <c r="H1539" s="2">
        <f t="shared" si="211"/>
        <v>2.6415872507154265</v>
      </c>
      <c r="I1539" s="2">
        <f t="shared" si="212"/>
        <v>72.539446918276099</v>
      </c>
    </row>
    <row r="1540" spans="1:9" ht="13.5" x14ac:dyDescent="0.25">
      <c r="A1540" s="3">
        <f>TITRES_STAT!B1543</f>
        <v>44253</v>
      </c>
      <c r="B1540" s="5">
        <f>TITRES_STAT!D1543</f>
        <v>5.9279999999999999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3.3017976499823617E-2</v>
      </c>
      <c r="G1540" s="2">
        <f t="shared" si="215"/>
        <v>1.2499294312872417E-2</v>
      </c>
      <c r="H1540" s="2">
        <f t="shared" si="211"/>
        <v>2.641587250715427</v>
      </c>
      <c r="I1540" s="2">
        <f t="shared" si="212"/>
        <v>72.539446918276099</v>
      </c>
    </row>
    <row r="1541" spans="1:9" ht="13.5" x14ac:dyDescent="0.25">
      <c r="A1541" s="3">
        <f>TITRES_STAT!B1544</f>
        <v>44256</v>
      </c>
      <c r="B1541" s="5">
        <f>TITRES_STAT!D1544</f>
        <v>5.8</v>
      </c>
      <c r="C1541" s="2">
        <f t="shared" si="216"/>
        <v>-0.12800000000000011</v>
      </c>
      <c r="D1541" s="2">
        <f t="shared" si="217"/>
        <v>0</v>
      </c>
      <c r="E1541" s="2">
        <f t="shared" si="218"/>
        <v>0.12800000000000011</v>
      </c>
      <c r="F1541" s="2">
        <f t="shared" si="215"/>
        <v>3.0659549606979076E-2</v>
      </c>
      <c r="G1541" s="2">
        <f t="shared" si="215"/>
        <v>2.0749344719095824E-2</v>
      </c>
      <c r="H1541" s="2">
        <f t="shared" si="211"/>
        <v>1.4776153185581227</v>
      </c>
      <c r="I1541" s="2">
        <f t="shared" si="212"/>
        <v>59.638609250205889</v>
      </c>
    </row>
    <row r="1542" spans="1:9" ht="13.5" x14ac:dyDescent="0.25">
      <c r="A1542" s="3">
        <f>TITRES_STAT!B1545</f>
        <v>44257</v>
      </c>
      <c r="B1542" s="5">
        <f>TITRES_STAT!D1545</f>
        <v>5.8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2.8469581777909144E-2</v>
      </c>
      <c r="G1542" s="2">
        <f t="shared" si="215"/>
        <v>1.9267248667731836E-2</v>
      </c>
      <c r="H1542" s="2">
        <f t="shared" si="211"/>
        <v>1.4776153185581229</v>
      </c>
      <c r="I1542" s="2">
        <f t="shared" si="212"/>
        <v>59.638609250205896</v>
      </c>
    </row>
    <row r="1543" spans="1:9" ht="13.5" x14ac:dyDescent="0.25">
      <c r="A1543" s="3">
        <f>TITRES_STAT!B1546</f>
        <v>44258</v>
      </c>
      <c r="B1543" s="5">
        <f>TITRES_STAT!D1546</f>
        <v>5.8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2.6436040222344203E-2</v>
      </c>
      <c r="G1543" s="2">
        <f t="shared" si="215"/>
        <v>1.7891016620036705E-2</v>
      </c>
      <c r="H1543" s="2">
        <f t="shared" si="211"/>
        <v>1.4776153185581227</v>
      </c>
      <c r="I1543" s="2">
        <f t="shared" si="212"/>
        <v>59.638609250205889</v>
      </c>
    </row>
    <row r="1544" spans="1:9" ht="13.5" x14ac:dyDescent="0.25">
      <c r="A1544" s="3">
        <f>TITRES_STAT!B1547</f>
        <v>44259</v>
      </c>
      <c r="B1544" s="5">
        <f>TITRES_STAT!D1547</f>
        <v>5.8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2.45477516350339E-2</v>
      </c>
      <c r="G1544" s="2">
        <f t="shared" si="215"/>
        <v>1.6613086861462654E-2</v>
      </c>
      <c r="H1544" s="2">
        <f t="shared" si="211"/>
        <v>1.4776153185581227</v>
      </c>
      <c r="I1544" s="2">
        <f t="shared" si="212"/>
        <v>59.638609250205889</v>
      </c>
    </row>
    <row r="1545" spans="1:9" ht="13.5" x14ac:dyDescent="0.25">
      <c r="A1545" s="3">
        <f>TITRES_STAT!B1548</f>
        <v>44260</v>
      </c>
      <c r="B1545" s="5">
        <f>TITRES_STAT!D1548</f>
        <v>5.8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2.2794340803960051E-2</v>
      </c>
      <c r="G1545" s="2">
        <f t="shared" si="215"/>
        <v>1.5426437799929608E-2</v>
      </c>
      <c r="H1545" s="2">
        <f t="shared" si="211"/>
        <v>1.4776153185581224</v>
      </c>
      <c r="I1545" s="2">
        <f t="shared" si="212"/>
        <v>59.638609250205882</v>
      </c>
    </row>
    <row r="1546" spans="1:9" ht="13.5" x14ac:dyDescent="0.25">
      <c r="A1546" s="3">
        <f>TITRES_STAT!B1549</f>
        <v>44263</v>
      </c>
      <c r="B1546" s="5">
        <f>TITRES_STAT!D1549</f>
        <v>5.8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2.1166173603677192E-2</v>
      </c>
      <c r="G1546" s="2">
        <f t="shared" si="215"/>
        <v>1.4324549385648921E-2</v>
      </c>
      <c r="H1546" s="2">
        <f t="shared" si="211"/>
        <v>1.4776153185581227</v>
      </c>
      <c r="I1546" s="2">
        <f t="shared" si="212"/>
        <v>59.638609250205889</v>
      </c>
    </row>
    <row r="1547" spans="1:9" ht="13.5" x14ac:dyDescent="0.25">
      <c r="A1547" s="3">
        <f>TITRES_STAT!B1550</f>
        <v>44264</v>
      </c>
      <c r="B1547" s="5">
        <f>TITRES_STAT!D1550</f>
        <v>5.8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1.9654304060557393E-2</v>
      </c>
      <c r="G1547" s="2">
        <f t="shared" si="215"/>
        <v>1.3301367286673998E-2</v>
      </c>
      <c r="H1547" s="2">
        <f t="shared" si="211"/>
        <v>1.4776153185581227</v>
      </c>
      <c r="I1547" s="2">
        <f t="shared" si="212"/>
        <v>59.638609250205889</v>
      </c>
    </row>
    <row r="1548" spans="1:9" ht="13.5" x14ac:dyDescent="0.25">
      <c r="A1548" s="3">
        <f>TITRES_STAT!B1551</f>
        <v>44265</v>
      </c>
      <c r="B1548" s="5">
        <f>TITRES_STAT!D1551</f>
        <v>5.8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1.825042519908901E-2</v>
      </c>
      <c r="G1548" s="2">
        <f t="shared" si="215"/>
        <v>1.2351269623340141E-2</v>
      </c>
      <c r="H1548" s="2">
        <f t="shared" si="211"/>
        <v>1.4776153185581229</v>
      </c>
      <c r="I1548" s="2">
        <f t="shared" si="212"/>
        <v>59.638609250205896</v>
      </c>
    </row>
    <row r="1549" spans="1:9" ht="13.5" x14ac:dyDescent="0.25">
      <c r="A1549" s="3">
        <f>TITRES_STAT!B1552</f>
        <v>44266</v>
      </c>
      <c r="B1549" s="5">
        <f>TITRES_STAT!D1552</f>
        <v>5.8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1.6946823399154081E-2</v>
      </c>
      <c r="G1549" s="2">
        <f t="shared" si="219"/>
        <v>1.1469036078815846E-2</v>
      </c>
      <c r="H1549" s="2">
        <f t="shared" si="211"/>
        <v>1.4776153185581229</v>
      </c>
      <c r="I1549" s="2">
        <f t="shared" si="212"/>
        <v>59.638609250205896</v>
      </c>
    </row>
    <row r="1550" spans="1:9" ht="13.5" x14ac:dyDescent="0.25">
      <c r="A1550" s="3">
        <f>TITRES_STAT!B1553</f>
        <v>44267</v>
      </c>
      <c r="B1550" s="5">
        <f>TITRES_STAT!D1553</f>
        <v>5.7930000000000001</v>
      </c>
      <c r="C1550" s="2">
        <f t="shared" si="216"/>
        <v>-6.9999999999996732E-3</v>
      </c>
      <c r="D1550" s="2">
        <f t="shared" si="217"/>
        <v>0</v>
      </c>
      <c r="E1550" s="2">
        <f t="shared" si="218"/>
        <v>6.9999999999996732E-3</v>
      </c>
      <c r="F1550" s="2">
        <f t="shared" si="219"/>
        <v>1.5736336013500218E-2</v>
      </c>
      <c r="G1550" s="2">
        <f t="shared" si="219"/>
        <v>1.1149819216043261E-2</v>
      </c>
      <c r="H1550" s="2">
        <f t="shared" si="211"/>
        <v>1.4113534675842552</v>
      </c>
      <c r="I1550" s="2">
        <f t="shared" si="212"/>
        <v>58.529514090614796</v>
      </c>
    </row>
    <row r="1551" spans="1:9" ht="13.5" x14ac:dyDescent="0.25">
      <c r="A1551" s="3">
        <f>TITRES_STAT!B1554</f>
        <v>44270</v>
      </c>
      <c r="B1551" s="5">
        <f>TITRES_STAT!D1554</f>
        <v>5.7930000000000001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1.4612312012535917E-2</v>
      </c>
      <c r="G1551" s="2">
        <f t="shared" si="219"/>
        <v>1.0353403557754456E-2</v>
      </c>
      <c r="H1551" s="2">
        <f t="shared" si="211"/>
        <v>1.4113534675842554</v>
      </c>
      <c r="I1551" s="2">
        <f t="shared" si="212"/>
        <v>58.529514090614803</v>
      </c>
    </row>
    <row r="1552" spans="1:9" ht="13.5" x14ac:dyDescent="0.25">
      <c r="A1552" s="3">
        <f>TITRES_STAT!B1555</f>
        <v>44271</v>
      </c>
      <c r="B1552" s="5">
        <f>TITRES_STAT!D1555</f>
        <v>5.8</v>
      </c>
      <c r="C1552" s="2">
        <f t="shared" si="216"/>
        <v>6.9999999999996732E-3</v>
      </c>
      <c r="D1552" s="2">
        <f t="shared" si="217"/>
        <v>6.9999999999996732E-3</v>
      </c>
      <c r="E1552" s="2">
        <f t="shared" si="218"/>
        <v>0</v>
      </c>
      <c r="F1552" s="2">
        <f t="shared" si="219"/>
        <v>1.40685754402119E-2</v>
      </c>
      <c r="G1552" s="2">
        <f t="shared" si="219"/>
        <v>9.6138747322005672E-3</v>
      </c>
      <c r="H1552" s="2">
        <f t="shared" si="211"/>
        <v>1.4633616343149163</v>
      </c>
      <c r="I1552" s="2">
        <f t="shared" si="212"/>
        <v>59.405067202887189</v>
      </c>
    </row>
    <row r="1553" spans="1:9" ht="13.5" x14ac:dyDescent="0.25">
      <c r="A1553" s="3">
        <f>TITRES_STAT!B1556</f>
        <v>44272</v>
      </c>
      <c r="B1553" s="5">
        <f>TITRES_STAT!D1556</f>
        <v>5.8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1.3063677194482478E-2</v>
      </c>
      <c r="G1553" s="2">
        <f t="shared" si="219"/>
        <v>8.9271693941862414E-3</v>
      </c>
      <c r="H1553" s="2">
        <f t="shared" ref="H1553:H1616" si="220">F1553/G1553</f>
        <v>1.4633616343149161</v>
      </c>
      <c r="I1553" s="2">
        <f t="shared" ref="I1553:I1616" si="221">IF(G1553=0,100,100-(100/(1+H1553)))</f>
        <v>59.405067202887189</v>
      </c>
    </row>
    <row r="1554" spans="1:9" ht="13.5" x14ac:dyDescent="0.25">
      <c r="A1554" s="3">
        <f>TITRES_STAT!B1557</f>
        <v>44273</v>
      </c>
      <c r="B1554" s="5">
        <f>TITRES_STAT!D1557</f>
        <v>5.8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1.2130557394876586E-2</v>
      </c>
      <c r="G1554" s="2">
        <f t="shared" si="219"/>
        <v>8.2895144374586522E-3</v>
      </c>
      <c r="H1554" s="2">
        <f t="shared" si="220"/>
        <v>1.4633616343149163</v>
      </c>
      <c r="I1554" s="2">
        <f t="shared" si="221"/>
        <v>59.405067202887189</v>
      </c>
    </row>
    <row r="1555" spans="1:9" ht="13.5" x14ac:dyDescent="0.25">
      <c r="A1555" s="3">
        <f>TITRES_STAT!B1558</f>
        <v>44274</v>
      </c>
      <c r="B1555" s="5">
        <f>TITRES_STAT!D1558</f>
        <v>5.7389999999999999</v>
      </c>
      <c r="C1555" s="2">
        <f t="shared" si="216"/>
        <v>-6.0999999999999943E-2</v>
      </c>
      <c r="D1555" s="2">
        <f t="shared" si="217"/>
        <v>0</v>
      </c>
      <c r="E1555" s="2">
        <f t="shared" si="218"/>
        <v>6.0999999999999943E-2</v>
      </c>
      <c r="F1555" s="2">
        <f t="shared" si="219"/>
        <v>1.1264089009528258E-2</v>
      </c>
      <c r="G1555" s="2">
        <f t="shared" si="219"/>
        <v>1.2054549120497316E-2</v>
      </c>
      <c r="H1555" s="2">
        <f t="shared" si="220"/>
        <v>0.93442640590970127</v>
      </c>
      <c r="I1555" s="2">
        <f t="shared" si="221"/>
        <v>48.305089459853043</v>
      </c>
    </row>
    <row r="1556" spans="1:9" ht="13.5" x14ac:dyDescent="0.25">
      <c r="A1556" s="3">
        <f>TITRES_STAT!B1559</f>
        <v>44277</v>
      </c>
      <c r="B1556" s="5">
        <f>TITRES_STAT!D1559</f>
        <v>5.7389999999999999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1.0459511223133381E-2</v>
      </c>
      <c r="G1556" s="2">
        <f t="shared" si="219"/>
        <v>1.1193509897604651E-2</v>
      </c>
      <c r="H1556" s="2">
        <f t="shared" si="220"/>
        <v>0.93442640590970116</v>
      </c>
      <c r="I1556" s="2">
        <f t="shared" si="221"/>
        <v>48.305089459853043</v>
      </c>
    </row>
    <row r="1557" spans="1:9" ht="13.5" x14ac:dyDescent="0.25">
      <c r="A1557" s="3">
        <f>TITRES_STAT!B1560</f>
        <v>44278</v>
      </c>
      <c r="B1557" s="5">
        <f>TITRES_STAT!D1560</f>
        <v>5.6239999999999997</v>
      </c>
      <c r="C1557" s="2">
        <f t="shared" si="216"/>
        <v>-0.11500000000000021</v>
      </c>
      <c r="D1557" s="2">
        <f t="shared" si="217"/>
        <v>0</v>
      </c>
      <c r="E1557" s="2">
        <f t="shared" si="218"/>
        <v>0.11500000000000021</v>
      </c>
      <c r="F1557" s="2">
        <f t="shared" si="219"/>
        <v>9.7124032786238546E-3</v>
      </c>
      <c r="G1557" s="2">
        <f t="shared" si="219"/>
        <v>1.8608259190632907E-2</v>
      </c>
      <c r="H1557" s="2">
        <f t="shared" si="220"/>
        <v>0.5219404555323971</v>
      </c>
      <c r="I1557" s="2">
        <f t="shared" si="221"/>
        <v>34.294407092938116</v>
      </c>
    </row>
    <row r="1558" spans="1:9" ht="13.5" x14ac:dyDescent="0.25">
      <c r="A1558" s="3">
        <f>TITRES_STAT!B1561</f>
        <v>44279</v>
      </c>
      <c r="B1558" s="5">
        <f>TITRES_STAT!D1561</f>
        <v>5.6239999999999997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9.0186601872935795E-3</v>
      </c>
      <c r="G1558" s="2">
        <f t="shared" si="219"/>
        <v>1.7279097819873416E-2</v>
      </c>
      <c r="H1558" s="2">
        <f t="shared" si="220"/>
        <v>0.5219404555323971</v>
      </c>
      <c r="I1558" s="2">
        <f t="shared" si="221"/>
        <v>34.294407092938116</v>
      </c>
    </row>
    <row r="1559" spans="1:9" ht="13.5" x14ac:dyDescent="0.25">
      <c r="A1559" s="3">
        <f>TITRES_STAT!B1562</f>
        <v>44280</v>
      </c>
      <c r="B1559" s="5">
        <f>TITRES_STAT!D1562</f>
        <v>5.4619999999999997</v>
      </c>
      <c r="C1559" s="2">
        <f t="shared" si="216"/>
        <v>-0.16199999999999992</v>
      </c>
      <c r="D1559" s="2">
        <f t="shared" si="217"/>
        <v>0</v>
      </c>
      <c r="E1559" s="2">
        <f t="shared" si="218"/>
        <v>0.16199999999999992</v>
      </c>
      <c r="F1559" s="2">
        <f t="shared" si="219"/>
        <v>8.3744701739154655E-3</v>
      </c>
      <c r="G1559" s="2">
        <f t="shared" si="219"/>
        <v>2.7616305118453883E-2</v>
      </c>
      <c r="H1559" s="2">
        <f t="shared" si="220"/>
        <v>0.30324368658280221</v>
      </c>
      <c r="I1559" s="2">
        <f t="shared" si="221"/>
        <v>23.268379483036583</v>
      </c>
    </row>
    <row r="1560" spans="1:9" ht="13.5" x14ac:dyDescent="0.25">
      <c r="A1560" s="3">
        <f>TITRES_STAT!B1563</f>
        <v>44281</v>
      </c>
      <c r="B1560" s="5">
        <f>TITRES_STAT!D1563</f>
        <v>5.4690000000000003</v>
      </c>
      <c r="C1560" s="2">
        <f t="shared" si="216"/>
        <v>7.0000000000005613E-3</v>
      </c>
      <c r="D1560" s="2">
        <f t="shared" si="217"/>
        <v>7.0000000000005613E-3</v>
      </c>
      <c r="E1560" s="2">
        <f t="shared" si="218"/>
        <v>0</v>
      </c>
      <c r="F1560" s="2">
        <f t="shared" si="219"/>
        <v>8.2762937329215434E-3</v>
      </c>
      <c r="G1560" s="2">
        <f t="shared" si="219"/>
        <v>2.5643711895707178E-2</v>
      </c>
      <c r="H1560" s="2">
        <f t="shared" si="220"/>
        <v>0.32274164390011789</v>
      </c>
      <c r="I1560" s="2">
        <f t="shared" si="221"/>
        <v>24.399446814762001</v>
      </c>
    </row>
    <row r="1561" spans="1:9" ht="13.5" x14ac:dyDescent="0.25">
      <c r="A1561" s="3">
        <f>TITRES_STAT!B1564</f>
        <v>44284</v>
      </c>
      <c r="B1561" s="5">
        <f>TITRES_STAT!D1564</f>
        <v>5.4829999999999997</v>
      </c>
      <c r="C1561" s="2">
        <f t="shared" si="216"/>
        <v>1.3999999999999346E-2</v>
      </c>
      <c r="D1561" s="2">
        <f t="shared" si="217"/>
        <v>1.3999999999999346E-2</v>
      </c>
      <c r="E1561" s="2">
        <f t="shared" si="218"/>
        <v>0</v>
      </c>
      <c r="F1561" s="2">
        <f t="shared" si="219"/>
        <v>8.685129894855672E-3</v>
      </c>
      <c r="G1561" s="2">
        <f t="shared" si="219"/>
        <v>2.3812018188870954E-2</v>
      </c>
      <c r="H1561" s="2">
        <f t="shared" si="220"/>
        <v>0.36473724427586945</v>
      </c>
      <c r="I1561" s="2">
        <f t="shared" si="221"/>
        <v>26.725821824361461</v>
      </c>
    </row>
    <row r="1562" spans="1:9" ht="13.5" x14ac:dyDescent="0.25">
      <c r="A1562" s="3">
        <f>TITRES_STAT!B1565</f>
        <v>44285</v>
      </c>
      <c r="B1562" s="5">
        <f>TITRES_STAT!D1565</f>
        <v>5.4829999999999997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8.064763473794553E-3</v>
      </c>
      <c r="G1562" s="2">
        <f t="shared" si="219"/>
        <v>2.2111159746808745E-2</v>
      </c>
      <c r="H1562" s="2">
        <f t="shared" si="220"/>
        <v>0.36473724427586945</v>
      </c>
      <c r="I1562" s="2">
        <f t="shared" si="221"/>
        <v>26.725821824361461</v>
      </c>
    </row>
    <row r="1563" spans="1:9" ht="13.5" x14ac:dyDescent="0.25">
      <c r="A1563" s="3">
        <f>TITRES_STAT!B1566</f>
        <v>44286</v>
      </c>
      <c r="B1563" s="5">
        <f>TITRES_STAT!D1566</f>
        <v>5.7389999999999999</v>
      </c>
      <c r="C1563" s="2">
        <f t="shared" si="216"/>
        <v>0.25600000000000023</v>
      </c>
      <c r="D1563" s="2">
        <f t="shared" si="217"/>
        <v>0.25600000000000023</v>
      </c>
      <c r="E1563" s="2">
        <f t="shared" si="218"/>
        <v>0</v>
      </c>
      <c r="F1563" s="2">
        <f t="shared" si="219"/>
        <v>2.577442322566639E-2</v>
      </c>
      <c r="G1563" s="2">
        <f t="shared" si="219"/>
        <v>2.0531791193465265E-2</v>
      </c>
      <c r="H1563" s="2">
        <f t="shared" si="220"/>
        <v>1.2553421658539814</v>
      </c>
      <c r="I1563" s="2">
        <f t="shared" si="221"/>
        <v>55.66082986696825</v>
      </c>
    </row>
    <row r="1564" spans="1:9" ht="13.5" x14ac:dyDescent="0.25">
      <c r="A1564" s="3">
        <f>TITRES_STAT!B1567</f>
        <v>44287</v>
      </c>
      <c r="B1564" s="5">
        <f>TITRES_STAT!D1567</f>
        <v>5.7389999999999999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2.3933392995261649E-2</v>
      </c>
      <c r="G1564" s="2">
        <f t="shared" si="219"/>
        <v>1.9065234679646319E-2</v>
      </c>
      <c r="H1564" s="2">
        <f t="shared" si="220"/>
        <v>1.2553421658539814</v>
      </c>
      <c r="I1564" s="2">
        <f t="shared" si="221"/>
        <v>55.66082986696825</v>
      </c>
    </row>
    <row r="1565" spans="1:9" ht="13.5" x14ac:dyDescent="0.25">
      <c r="A1565" s="3">
        <f>TITRES_STAT!B1568</f>
        <v>44288</v>
      </c>
      <c r="B1565" s="5">
        <f>TITRES_STAT!D1568</f>
        <v>5.57</v>
      </c>
      <c r="C1565" s="2">
        <f t="shared" si="216"/>
        <v>-0.16899999999999959</v>
      </c>
      <c r="D1565" s="2">
        <f t="shared" si="217"/>
        <v>0</v>
      </c>
      <c r="E1565" s="2">
        <f t="shared" si="218"/>
        <v>0.16899999999999959</v>
      </c>
      <c r="F1565" s="2">
        <f t="shared" ref="F1565:G1580" si="222">((F1564*13)+D1565)/14</f>
        <v>2.222386492417153E-2</v>
      </c>
      <c r="G1565" s="2">
        <f t="shared" si="222"/>
        <v>2.977486077395727E-2</v>
      </c>
      <c r="H1565" s="2">
        <f t="shared" si="220"/>
        <v>0.74639693844042232</v>
      </c>
      <c r="I1565" s="2">
        <f t="shared" si="221"/>
        <v>42.739249136967345</v>
      </c>
    </row>
    <row r="1566" spans="1:9" ht="13.5" x14ac:dyDescent="0.25">
      <c r="A1566" s="3">
        <f>TITRES_STAT!B1569</f>
        <v>44291</v>
      </c>
      <c r="B1566" s="5">
        <f>TITRES_STAT!D1569</f>
        <v>5.57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2.0636446001016419E-2</v>
      </c>
      <c r="G1566" s="2">
        <f t="shared" si="222"/>
        <v>2.7648085004388895E-2</v>
      </c>
      <c r="H1566" s="2">
        <f t="shared" si="220"/>
        <v>0.74639693844042221</v>
      </c>
      <c r="I1566" s="2">
        <f t="shared" si="221"/>
        <v>42.739249136967338</v>
      </c>
    </row>
    <row r="1567" spans="1:9" ht="13.5" x14ac:dyDescent="0.25">
      <c r="A1567" s="3">
        <f>TITRES_STAT!B1570</f>
        <v>44292</v>
      </c>
      <c r="B1567" s="5">
        <f>TITRES_STAT!D1570</f>
        <v>5.476</v>
      </c>
      <c r="C1567" s="2">
        <f t="shared" si="216"/>
        <v>-9.4000000000000306E-2</v>
      </c>
      <c r="D1567" s="2">
        <f t="shared" si="217"/>
        <v>0</v>
      </c>
      <c r="E1567" s="2">
        <f t="shared" si="218"/>
        <v>9.4000000000000306E-2</v>
      </c>
      <c r="F1567" s="2">
        <f t="shared" si="222"/>
        <v>1.916241414380096E-2</v>
      </c>
      <c r="G1567" s="2">
        <f t="shared" si="222"/>
        <v>3.2387507504075423E-2</v>
      </c>
      <c r="H1567" s="2">
        <f t="shared" si="220"/>
        <v>0.59166066241404014</v>
      </c>
      <c r="I1567" s="2">
        <f t="shared" si="221"/>
        <v>37.172537864740598</v>
      </c>
    </row>
    <row r="1568" spans="1:9" ht="13.5" x14ac:dyDescent="0.25">
      <c r="A1568" s="3">
        <f>TITRES_STAT!B1571</f>
        <v>44293</v>
      </c>
      <c r="B1568" s="5">
        <f>TITRES_STAT!D1571</f>
        <v>5.476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1.7793670276386606E-2</v>
      </c>
      <c r="G1568" s="2">
        <f t="shared" si="222"/>
        <v>3.0074114110927176E-2</v>
      </c>
      <c r="H1568" s="2">
        <f t="shared" si="220"/>
        <v>0.59166066241404014</v>
      </c>
      <c r="I1568" s="2">
        <f t="shared" si="221"/>
        <v>37.172537864740598</v>
      </c>
    </row>
    <row r="1569" spans="1:9" ht="13.5" x14ac:dyDescent="0.25">
      <c r="A1569" s="3">
        <f>TITRES_STAT!B1572</f>
        <v>44294</v>
      </c>
      <c r="B1569" s="5">
        <f>TITRES_STAT!D1572</f>
        <v>5.6310000000000002</v>
      </c>
      <c r="C1569" s="2">
        <f t="shared" si="216"/>
        <v>0.15500000000000025</v>
      </c>
      <c r="D1569" s="2">
        <f t="shared" si="217"/>
        <v>0.15500000000000025</v>
      </c>
      <c r="E1569" s="2">
        <f t="shared" si="218"/>
        <v>0</v>
      </c>
      <c r="F1569" s="2">
        <f t="shared" si="222"/>
        <v>2.7594122399501868E-2</v>
      </c>
      <c r="G1569" s="2">
        <f t="shared" si="222"/>
        <v>2.7925963103003805E-2</v>
      </c>
      <c r="H1569" s="2">
        <f t="shared" si="220"/>
        <v>0.98811712590616996</v>
      </c>
      <c r="I1569" s="2">
        <f t="shared" si="221"/>
        <v>49.701152564429172</v>
      </c>
    </row>
    <row r="1570" spans="1:9" ht="13.5" x14ac:dyDescent="0.25">
      <c r="A1570" s="3">
        <f>TITRES_STAT!B1573</f>
        <v>44298</v>
      </c>
      <c r="B1570" s="5">
        <f>TITRES_STAT!D1573</f>
        <v>5.8070000000000004</v>
      </c>
      <c r="C1570" s="2">
        <f t="shared" si="216"/>
        <v>0.17600000000000016</v>
      </c>
      <c r="D1570" s="2">
        <f t="shared" si="217"/>
        <v>0.17600000000000016</v>
      </c>
      <c r="E1570" s="2">
        <f t="shared" si="218"/>
        <v>0</v>
      </c>
      <c r="F1570" s="2">
        <f t="shared" si="222"/>
        <v>3.8194542228108884E-2</v>
      </c>
      <c r="G1570" s="2">
        <f t="shared" si="222"/>
        <v>2.5931251452789246E-2</v>
      </c>
      <c r="H1570" s="2">
        <f t="shared" si="220"/>
        <v>1.4729155011144115</v>
      </c>
      <c r="I1570" s="2">
        <f t="shared" si="221"/>
        <v>59.561901749196316</v>
      </c>
    </row>
    <row r="1571" spans="1:9" ht="13.5" x14ac:dyDescent="0.25">
      <c r="A1571" s="3">
        <f>TITRES_STAT!B1574</f>
        <v>44299</v>
      </c>
      <c r="B1571" s="5">
        <f>TITRES_STAT!D1574</f>
        <v>5.8070000000000004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3.5466360640386822E-2</v>
      </c>
      <c r="G1571" s="2">
        <f t="shared" si="222"/>
        <v>2.4079019206161446E-2</v>
      </c>
      <c r="H1571" s="2">
        <f t="shared" si="220"/>
        <v>1.4729155011144115</v>
      </c>
      <c r="I1571" s="2">
        <f t="shared" si="221"/>
        <v>59.561901749196316</v>
      </c>
    </row>
    <row r="1572" spans="1:9" ht="13.5" x14ac:dyDescent="0.25">
      <c r="A1572" s="3">
        <f>TITRES_STAT!B1575</f>
        <v>44300</v>
      </c>
      <c r="B1572" s="5">
        <f>TITRES_STAT!D1575</f>
        <v>5.8070000000000004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3.2933049166073473E-2</v>
      </c>
      <c r="G1572" s="2">
        <f t="shared" si="222"/>
        <v>2.2359089262864201E-2</v>
      </c>
      <c r="H1572" s="2">
        <f t="shared" si="220"/>
        <v>1.4729155011144111</v>
      </c>
      <c r="I1572" s="2">
        <f t="shared" si="221"/>
        <v>59.561901749196302</v>
      </c>
    </row>
    <row r="1573" spans="1:9" ht="13.5" x14ac:dyDescent="0.25">
      <c r="A1573" s="3">
        <f>TITRES_STAT!B1576</f>
        <v>44301</v>
      </c>
      <c r="B1573" s="5">
        <f>TITRES_STAT!D1576</f>
        <v>5.633</v>
      </c>
      <c r="C1573" s="2">
        <f t="shared" si="216"/>
        <v>-0.17400000000000038</v>
      </c>
      <c r="D1573" s="2">
        <f t="shared" si="217"/>
        <v>0</v>
      </c>
      <c r="E1573" s="2">
        <f t="shared" si="218"/>
        <v>0.17400000000000038</v>
      </c>
      <c r="F1573" s="2">
        <f t="shared" si="222"/>
        <v>3.0580688511353937E-2</v>
      </c>
      <c r="G1573" s="2">
        <f t="shared" si="222"/>
        <v>3.3190582886945361E-2</v>
      </c>
      <c r="H1573" s="2">
        <f t="shared" si="220"/>
        <v>0.92136641937017749</v>
      </c>
      <c r="I1573" s="2">
        <f t="shared" si="221"/>
        <v>47.953706803734022</v>
      </c>
    </row>
    <row r="1574" spans="1:9" ht="13.5" x14ac:dyDescent="0.25">
      <c r="A1574" s="3">
        <f>TITRES_STAT!B1577</f>
        <v>44302</v>
      </c>
      <c r="B1574" s="5">
        <f>TITRES_STAT!D1577</f>
        <v>5.625</v>
      </c>
      <c r="C1574" s="2">
        <f t="shared" si="216"/>
        <v>-8.0000000000000071E-3</v>
      </c>
      <c r="D1574" s="2">
        <f t="shared" si="217"/>
        <v>0</v>
      </c>
      <c r="E1574" s="2">
        <f t="shared" si="218"/>
        <v>8.0000000000000071E-3</v>
      </c>
      <c r="F1574" s="2">
        <f t="shared" si="222"/>
        <v>2.8396353617685798E-2</v>
      </c>
      <c r="G1574" s="2">
        <f t="shared" si="222"/>
        <v>3.1391255537877839E-2</v>
      </c>
      <c r="H1574" s="2">
        <f t="shared" si="220"/>
        <v>0.90459438882340071</v>
      </c>
      <c r="I1574" s="2">
        <f t="shared" si="221"/>
        <v>47.495382435849294</v>
      </c>
    </row>
    <row r="1575" spans="1:9" ht="13.5" x14ac:dyDescent="0.25">
      <c r="A1575" s="3">
        <f>TITRES_STAT!B1578</f>
        <v>44305</v>
      </c>
      <c r="B1575" s="5">
        <f>TITRES_STAT!D1578</f>
        <v>5.7919999999999998</v>
      </c>
      <c r="C1575" s="2">
        <f t="shared" si="216"/>
        <v>0.16699999999999982</v>
      </c>
      <c r="D1575" s="2">
        <f t="shared" si="217"/>
        <v>0.16699999999999982</v>
      </c>
      <c r="E1575" s="2">
        <f t="shared" si="218"/>
        <v>0</v>
      </c>
      <c r="F1575" s="2">
        <f t="shared" si="222"/>
        <v>3.8296614073565376E-2</v>
      </c>
      <c r="G1575" s="2">
        <f t="shared" si="222"/>
        <v>2.9149022999457992E-2</v>
      </c>
      <c r="H1575" s="2">
        <f t="shared" si="220"/>
        <v>1.3138215326900486</v>
      </c>
      <c r="I1575" s="2">
        <f t="shared" si="221"/>
        <v>56.781455014060647</v>
      </c>
    </row>
    <row r="1576" spans="1:9" ht="13.5" x14ac:dyDescent="0.25">
      <c r="A1576" s="3">
        <f>TITRES_STAT!B1579</f>
        <v>44306</v>
      </c>
      <c r="B1576" s="5">
        <f>TITRES_STAT!D1579</f>
        <v>5.9450000000000003</v>
      </c>
      <c r="C1576" s="2">
        <f t="shared" si="216"/>
        <v>0.15300000000000047</v>
      </c>
      <c r="D1576" s="2">
        <f t="shared" si="217"/>
        <v>0.15300000000000047</v>
      </c>
      <c r="E1576" s="2">
        <f t="shared" si="218"/>
        <v>0</v>
      </c>
      <c r="F1576" s="2">
        <f t="shared" si="222"/>
        <v>4.6489713068310734E-2</v>
      </c>
      <c r="G1576" s="2">
        <f t="shared" si="222"/>
        <v>2.7066949928068136E-2</v>
      </c>
      <c r="H1576" s="2">
        <f t="shared" si="220"/>
        <v>1.7175822614612888</v>
      </c>
      <c r="I1576" s="2">
        <f t="shared" si="221"/>
        <v>63.202585835900933</v>
      </c>
    </row>
    <row r="1577" spans="1:9" ht="13.5" x14ac:dyDescent="0.25">
      <c r="A1577" s="3">
        <f>TITRES_STAT!B1580</f>
        <v>44307</v>
      </c>
      <c r="B1577" s="5">
        <f>TITRES_STAT!D1580</f>
        <v>5.952</v>
      </c>
      <c r="C1577" s="2">
        <f t="shared" si="216"/>
        <v>6.9999999999996732E-3</v>
      </c>
      <c r="D1577" s="2">
        <f t="shared" si="217"/>
        <v>6.9999999999996732E-3</v>
      </c>
      <c r="E1577" s="2">
        <f t="shared" si="218"/>
        <v>0</v>
      </c>
      <c r="F1577" s="2">
        <f t="shared" si="222"/>
        <v>4.3669019277717089E-2</v>
      </c>
      <c r="G1577" s="2">
        <f t="shared" si="222"/>
        <v>2.5133596361777557E-2</v>
      </c>
      <c r="H1577" s="2">
        <f t="shared" si="220"/>
        <v>1.7374759524716352</v>
      </c>
      <c r="I1577" s="2">
        <f t="shared" si="221"/>
        <v>63.469998737446019</v>
      </c>
    </row>
    <row r="1578" spans="1:9" ht="13.5" x14ac:dyDescent="0.25">
      <c r="A1578" s="3">
        <f>TITRES_STAT!B1581</f>
        <v>44308</v>
      </c>
      <c r="B1578" s="5">
        <f>TITRES_STAT!D1581</f>
        <v>6.1260000000000003</v>
      </c>
      <c r="C1578" s="2">
        <f t="shared" si="216"/>
        <v>0.17400000000000038</v>
      </c>
      <c r="D1578" s="2">
        <f t="shared" si="217"/>
        <v>0.17400000000000038</v>
      </c>
      <c r="E1578" s="2">
        <f t="shared" si="218"/>
        <v>0</v>
      </c>
      <c r="F1578" s="2">
        <f t="shared" si="222"/>
        <v>5.2978375043594469E-2</v>
      </c>
      <c r="G1578" s="2">
        <f t="shared" si="222"/>
        <v>2.3338339478793445E-2</v>
      </c>
      <c r="H1578" s="2">
        <f t="shared" si="220"/>
        <v>2.2700147579794039</v>
      </c>
      <c r="I1578" s="2">
        <f t="shared" si="221"/>
        <v>69.419098260647715</v>
      </c>
    </row>
    <row r="1579" spans="1:9" ht="13.5" x14ac:dyDescent="0.25">
      <c r="A1579" s="3">
        <f>TITRES_STAT!B1582</f>
        <v>44309</v>
      </c>
      <c r="B1579" s="5">
        <f>TITRES_STAT!D1582</f>
        <v>6.3079999999999998</v>
      </c>
      <c r="C1579" s="2">
        <f t="shared" si="216"/>
        <v>0.1819999999999995</v>
      </c>
      <c r="D1579" s="2">
        <f t="shared" si="217"/>
        <v>0.1819999999999995</v>
      </c>
      <c r="E1579" s="2">
        <f t="shared" si="218"/>
        <v>0</v>
      </c>
      <c r="F1579" s="2">
        <f t="shared" si="222"/>
        <v>6.2194205397623395E-2</v>
      </c>
      <c r="G1579" s="2">
        <f t="shared" si="222"/>
        <v>2.1671315230308196E-2</v>
      </c>
      <c r="H1579" s="2">
        <f t="shared" si="220"/>
        <v>2.869886056137577</v>
      </c>
      <c r="I1579" s="2">
        <f t="shared" si="221"/>
        <v>74.159445898568094</v>
      </c>
    </row>
    <row r="1580" spans="1:9" ht="13.5" x14ac:dyDescent="0.25">
      <c r="A1580" s="3">
        <f>TITRES_STAT!B1583</f>
        <v>44312</v>
      </c>
      <c r="B1580" s="5">
        <f>TITRES_STAT!D1583</f>
        <v>6.1189999999999998</v>
      </c>
      <c r="C1580" s="2">
        <f t="shared" si="216"/>
        <v>-0.18900000000000006</v>
      </c>
      <c r="D1580" s="2">
        <f t="shared" si="217"/>
        <v>0</v>
      </c>
      <c r="E1580" s="2">
        <f t="shared" si="218"/>
        <v>0.18900000000000006</v>
      </c>
      <c r="F1580" s="2">
        <f t="shared" si="222"/>
        <v>5.7751762154936007E-2</v>
      </c>
      <c r="G1580" s="2">
        <f t="shared" si="222"/>
        <v>3.3623364142429044E-2</v>
      </c>
      <c r="H1580" s="2">
        <f t="shared" si="220"/>
        <v>1.7176080867547556</v>
      </c>
      <c r="I1580" s="2">
        <f t="shared" si="221"/>
        <v>63.202935519883788</v>
      </c>
    </row>
    <row r="1581" spans="1:9" ht="13.5" x14ac:dyDescent="0.25">
      <c r="A1581" s="3">
        <f>TITRES_STAT!B1584</f>
        <v>44313</v>
      </c>
      <c r="B1581" s="5">
        <f>TITRES_STAT!D1584</f>
        <v>5.9450000000000003</v>
      </c>
      <c r="C1581" s="2">
        <f t="shared" si="216"/>
        <v>-0.17399999999999949</v>
      </c>
      <c r="D1581" s="2">
        <f t="shared" si="217"/>
        <v>0</v>
      </c>
      <c r="E1581" s="2">
        <f t="shared" si="218"/>
        <v>0.17399999999999949</v>
      </c>
      <c r="F1581" s="2">
        <f t="shared" ref="F1581:G1596" si="223">((F1580*13)+D1581)/14</f>
        <v>5.3626636286726294E-2</v>
      </c>
      <c r="G1581" s="2">
        <f t="shared" si="223"/>
        <v>4.3650266703684069E-2</v>
      </c>
      <c r="H1581" s="2">
        <f t="shared" si="220"/>
        <v>1.2285523167765713</v>
      </c>
      <c r="I1581" s="2">
        <f t="shared" si="221"/>
        <v>55.12782031312495</v>
      </c>
    </row>
    <row r="1582" spans="1:9" ht="13.5" x14ac:dyDescent="0.25">
      <c r="A1582" s="3">
        <f>TITRES_STAT!B1585</f>
        <v>44314</v>
      </c>
      <c r="B1582" s="5">
        <f>TITRES_STAT!D1585</f>
        <v>5.7850000000000001</v>
      </c>
      <c r="C1582" s="2">
        <f t="shared" si="216"/>
        <v>-0.16000000000000014</v>
      </c>
      <c r="D1582" s="2">
        <f t="shared" si="217"/>
        <v>0</v>
      </c>
      <c r="E1582" s="2">
        <f t="shared" si="218"/>
        <v>0.16000000000000014</v>
      </c>
      <c r="F1582" s="2">
        <f t="shared" si="223"/>
        <v>4.9796162266245843E-2</v>
      </c>
      <c r="G1582" s="2">
        <f t="shared" si="223"/>
        <v>5.1960961939135221E-2</v>
      </c>
      <c r="H1582" s="2">
        <f t="shared" si="220"/>
        <v>0.95833796003574512</v>
      </c>
      <c r="I1582" s="2">
        <f t="shared" si="221"/>
        <v>48.936290854427028</v>
      </c>
    </row>
    <row r="1583" spans="1:9" ht="13.5" x14ac:dyDescent="0.25">
      <c r="A1583" s="3">
        <f>TITRES_STAT!B1586</f>
        <v>44315</v>
      </c>
      <c r="B1583" s="5">
        <f>TITRES_STAT!D1586</f>
        <v>5.952</v>
      </c>
      <c r="C1583" s="2">
        <f t="shared" si="216"/>
        <v>0.16699999999999982</v>
      </c>
      <c r="D1583" s="2">
        <f t="shared" si="217"/>
        <v>0.16699999999999982</v>
      </c>
      <c r="E1583" s="2">
        <f t="shared" si="218"/>
        <v>0</v>
      </c>
      <c r="F1583" s="2">
        <f t="shared" si="223"/>
        <v>5.8167864961513986E-2</v>
      </c>
      <c r="G1583" s="2">
        <f t="shared" si="223"/>
        <v>4.8249464657768422E-2</v>
      </c>
      <c r="H1583" s="2">
        <f t="shared" si="220"/>
        <v>1.2055649813753664</v>
      </c>
      <c r="I1583" s="2">
        <f t="shared" si="221"/>
        <v>54.66014338981703</v>
      </c>
    </row>
    <row r="1584" spans="1:9" ht="13.5" x14ac:dyDescent="0.25">
      <c r="A1584" s="3">
        <f>TITRES_STAT!B1587</f>
        <v>44316</v>
      </c>
      <c r="B1584" s="5">
        <f>TITRES_STAT!D1587</f>
        <v>5.952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5.4013017464262993E-2</v>
      </c>
      <c r="G1584" s="2">
        <f t="shared" si="223"/>
        <v>4.4803074325070677E-2</v>
      </c>
      <c r="H1584" s="2">
        <f t="shared" si="220"/>
        <v>1.2055649813753666</v>
      </c>
      <c r="I1584" s="2">
        <f t="shared" si="221"/>
        <v>54.66014338981703</v>
      </c>
    </row>
    <row r="1585" spans="1:9" ht="13.5" x14ac:dyDescent="0.25">
      <c r="A1585" s="3">
        <f>TITRES_STAT!B1588</f>
        <v>44319</v>
      </c>
      <c r="B1585" s="5">
        <f>TITRES_STAT!D1588</f>
        <v>6.09</v>
      </c>
      <c r="C1585" s="2">
        <f t="shared" si="216"/>
        <v>0.1379999999999999</v>
      </c>
      <c r="D1585" s="2">
        <f t="shared" si="217"/>
        <v>0.1379999999999999</v>
      </c>
      <c r="E1585" s="2">
        <f t="shared" si="218"/>
        <v>0</v>
      </c>
      <c r="F1585" s="2">
        <f t="shared" si="223"/>
        <v>6.0012087645387062E-2</v>
      </c>
      <c r="G1585" s="2">
        <f t="shared" si="223"/>
        <v>4.1602854730422766E-2</v>
      </c>
      <c r="H1585" s="2">
        <f t="shared" si="220"/>
        <v>1.4424992716065286</v>
      </c>
      <c r="I1585" s="2">
        <f t="shared" si="221"/>
        <v>59.058329653369341</v>
      </c>
    </row>
    <row r="1586" spans="1:9" ht="13.5" x14ac:dyDescent="0.25">
      <c r="A1586" s="3">
        <f>TITRES_STAT!B1589</f>
        <v>44320</v>
      </c>
      <c r="B1586" s="5">
        <f>TITRES_STAT!D1589</f>
        <v>6.09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5.5725509956430844E-2</v>
      </c>
      <c r="G1586" s="2">
        <f t="shared" si="223"/>
        <v>3.8631222249678285E-2</v>
      </c>
      <c r="H1586" s="2">
        <f t="shared" si="220"/>
        <v>1.4424992716065286</v>
      </c>
      <c r="I1586" s="2">
        <f t="shared" si="221"/>
        <v>59.058329653369341</v>
      </c>
    </row>
    <row r="1587" spans="1:9" ht="13.5" x14ac:dyDescent="0.25">
      <c r="A1587" s="3">
        <f>TITRES_STAT!B1590</f>
        <v>44321</v>
      </c>
      <c r="B1587" s="5">
        <f>TITRES_STAT!D1590</f>
        <v>6.09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5.1745116388114354E-2</v>
      </c>
      <c r="G1587" s="2">
        <f t="shared" si="223"/>
        <v>3.5871849231844118E-2</v>
      </c>
      <c r="H1587" s="2">
        <f t="shared" si="220"/>
        <v>1.4424992716065286</v>
      </c>
      <c r="I1587" s="2">
        <f t="shared" si="221"/>
        <v>59.058329653369341</v>
      </c>
    </row>
    <row r="1588" spans="1:9" ht="13.5" x14ac:dyDescent="0.25">
      <c r="A1588" s="3">
        <f>TITRES_STAT!B1591</f>
        <v>44322</v>
      </c>
      <c r="B1588" s="5">
        <f>TITRES_STAT!D1591</f>
        <v>5.9080000000000004</v>
      </c>
      <c r="C1588" s="2">
        <f t="shared" si="216"/>
        <v>-0.1819999999999995</v>
      </c>
      <c r="D1588" s="2">
        <f t="shared" si="217"/>
        <v>0</v>
      </c>
      <c r="E1588" s="2">
        <f t="shared" si="218"/>
        <v>0.1819999999999995</v>
      </c>
      <c r="F1588" s="2">
        <f t="shared" si="223"/>
        <v>4.8049036646106193E-2</v>
      </c>
      <c r="G1588" s="2">
        <f t="shared" si="223"/>
        <v>4.6309574286712354E-2</v>
      </c>
      <c r="H1588" s="2">
        <f t="shared" si="220"/>
        <v>1.0375616141194575</v>
      </c>
      <c r="I1588" s="2">
        <f t="shared" si="221"/>
        <v>50.921729528549498</v>
      </c>
    </row>
    <row r="1589" spans="1:9" ht="13.5" x14ac:dyDescent="0.25">
      <c r="A1589" s="3">
        <f>TITRES_STAT!B1592</f>
        <v>44323</v>
      </c>
      <c r="B1589" s="5">
        <f>TITRES_STAT!D1592</f>
        <v>6.0609999999999999</v>
      </c>
      <c r="C1589" s="2">
        <f t="shared" si="216"/>
        <v>0.15299999999999958</v>
      </c>
      <c r="D1589" s="2">
        <f t="shared" si="217"/>
        <v>0.15299999999999958</v>
      </c>
      <c r="E1589" s="2">
        <f t="shared" si="218"/>
        <v>0</v>
      </c>
      <c r="F1589" s="2">
        <f t="shared" si="223"/>
        <v>5.5545534028527146E-2</v>
      </c>
      <c r="G1589" s="2">
        <f t="shared" si="223"/>
        <v>4.3001747551947189E-2</v>
      </c>
      <c r="H1589" s="2">
        <f t="shared" si="220"/>
        <v>1.2917041094998929</v>
      </c>
      <c r="I1589" s="2">
        <f t="shared" si="221"/>
        <v>56.364349313043519</v>
      </c>
    </row>
    <row r="1590" spans="1:9" ht="13.5" x14ac:dyDescent="0.25">
      <c r="A1590" s="3">
        <f>TITRES_STAT!B1593</f>
        <v>44326</v>
      </c>
      <c r="B1590" s="5">
        <f>TITRES_STAT!D1593</f>
        <v>5.8869999999999996</v>
      </c>
      <c r="C1590" s="2">
        <f t="shared" si="216"/>
        <v>-0.17400000000000038</v>
      </c>
      <c r="D1590" s="2">
        <f t="shared" si="217"/>
        <v>0</v>
      </c>
      <c r="E1590" s="2">
        <f t="shared" si="218"/>
        <v>0.17400000000000038</v>
      </c>
      <c r="F1590" s="2">
        <f t="shared" si="223"/>
        <v>5.1577995883632356E-2</v>
      </c>
      <c r="G1590" s="2">
        <f t="shared" si="223"/>
        <v>5.2358765583950986E-2</v>
      </c>
      <c r="H1590" s="2">
        <f t="shared" si="220"/>
        <v>0.98508808044630536</v>
      </c>
      <c r="I1590" s="2">
        <f t="shared" si="221"/>
        <v>49.624401564329027</v>
      </c>
    </row>
    <row r="1591" spans="1:9" ht="13.5" x14ac:dyDescent="0.25">
      <c r="A1591" s="3">
        <f>TITRES_STAT!B1594</f>
        <v>44327</v>
      </c>
      <c r="B1591" s="5">
        <f>TITRES_STAT!D1594</f>
        <v>6.0540000000000003</v>
      </c>
      <c r="C1591" s="2">
        <f t="shared" si="216"/>
        <v>0.1670000000000007</v>
      </c>
      <c r="D1591" s="2">
        <f t="shared" si="217"/>
        <v>0.1670000000000007</v>
      </c>
      <c r="E1591" s="2">
        <f t="shared" si="218"/>
        <v>0</v>
      </c>
      <c r="F1591" s="2">
        <f t="shared" si="223"/>
        <v>5.9822424749087236E-2</v>
      </c>
      <c r="G1591" s="2">
        <f t="shared" si="223"/>
        <v>4.8618853756525915E-2</v>
      </c>
      <c r="H1591" s="2">
        <f t="shared" si="220"/>
        <v>1.2304367570791919</v>
      </c>
      <c r="I1591" s="2">
        <f t="shared" si="221"/>
        <v>55.165731696893168</v>
      </c>
    </row>
    <row r="1592" spans="1:9" ht="13.5" x14ac:dyDescent="0.25">
      <c r="A1592" s="3">
        <f>TITRES_STAT!B1595</f>
        <v>44333</v>
      </c>
      <c r="B1592" s="5">
        <f>TITRES_STAT!D1595</f>
        <v>6.0609999999999999</v>
      </c>
      <c r="C1592" s="2">
        <f t="shared" si="216"/>
        <v>6.9999999999996732E-3</v>
      </c>
      <c r="D1592" s="2">
        <f t="shared" si="217"/>
        <v>6.9999999999996732E-3</v>
      </c>
      <c r="E1592" s="2">
        <f t="shared" si="218"/>
        <v>0</v>
      </c>
      <c r="F1592" s="2">
        <f t="shared" si="223"/>
        <v>5.6049394409866692E-2</v>
      </c>
      <c r="G1592" s="2">
        <f t="shared" si="223"/>
        <v>4.5146078488202637E-2</v>
      </c>
      <c r="H1592" s="2">
        <f t="shared" si="220"/>
        <v>1.2415119161349364</v>
      </c>
      <c r="I1592" s="2">
        <f t="shared" si="221"/>
        <v>55.387254789869196</v>
      </c>
    </row>
    <row r="1593" spans="1:9" ht="13.5" x14ac:dyDescent="0.25">
      <c r="A1593" s="3">
        <f>TITRES_STAT!B1596</f>
        <v>44334</v>
      </c>
      <c r="B1593" s="5">
        <f>TITRES_STAT!D1596</f>
        <v>5.8869999999999996</v>
      </c>
      <c r="C1593" s="2">
        <f t="shared" si="216"/>
        <v>-0.17400000000000038</v>
      </c>
      <c r="D1593" s="2">
        <f t="shared" si="217"/>
        <v>0</v>
      </c>
      <c r="E1593" s="2">
        <f t="shared" si="218"/>
        <v>0.17400000000000038</v>
      </c>
      <c r="F1593" s="2">
        <f t="shared" si="223"/>
        <v>5.204586623773335E-2</v>
      </c>
      <c r="G1593" s="2">
        <f t="shared" si="223"/>
        <v>5.4349930024759623E-2</v>
      </c>
      <c r="H1593" s="2">
        <f t="shared" si="220"/>
        <v>0.95760686746097679</v>
      </c>
      <c r="I1593" s="2">
        <f t="shared" si="221"/>
        <v>48.917220478644744</v>
      </c>
    </row>
    <row r="1594" spans="1:9" ht="13.5" x14ac:dyDescent="0.25">
      <c r="A1594" s="3">
        <f>TITRES_STAT!B1597</f>
        <v>44335</v>
      </c>
      <c r="B1594" s="5">
        <f>TITRES_STAT!D1597</f>
        <v>5.7409999999999997</v>
      </c>
      <c r="C1594" s="2">
        <f t="shared" si="216"/>
        <v>-0.14599999999999991</v>
      </c>
      <c r="D1594" s="2">
        <f t="shared" si="217"/>
        <v>0</v>
      </c>
      <c r="E1594" s="2">
        <f t="shared" si="218"/>
        <v>0.14599999999999991</v>
      </c>
      <c r="F1594" s="2">
        <f t="shared" si="223"/>
        <v>4.8328304363609534E-2</v>
      </c>
      <c r="G1594" s="2">
        <f t="shared" si="223"/>
        <v>6.089636359441964E-2</v>
      </c>
      <c r="H1594" s="2">
        <f t="shared" si="220"/>
        <v>0.79361560380656615</v>
      </c>
      <c r="I1594" s="2">
        <f t="shared" si="221"/>
        <v>44.246693779998701</v>
      </c>
    </row>
    <row r="1595" spans="1:9" ht="13.5" x14ac:dyDescent="0.25">
      <c r="A1595" s="3">
        <f>TITRES_STAT!B1598</f>
        <v>44336</v>
      </c>
      <c r="B1595" s="5">
        <f>TITRES_STAT!D1598</f>
        <v>5.7409999999999997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4.4876282623351707E-2</v>
      </c>
      <c r="G1595" s="2">
        <f t="shared" si="223"/>
        <v>5.6546623337675385E-2</v>
      </c>
      <c r="H1595" s="2">
        <f t="shared" si="220"/>
        <v>0.79361560380656604</v>
      </c>
      <c r="I1595" s="2">
        <f t="shared" si="221"/>
        <v>44.246693779998701</v>
      </c>
    </row>
    <row r="1596" spans="1:9" ht="13.5" x14ac:dyDescent="0.25">
      <c r="A1596" s="3">
        <f>TITRES_STAT!B1599</f>
        <v>44337</v>
      </c>
      <c r="B1596" s="5">
        <f>TITRES_STAT!D1599</f>
        <v>5.77</v>
      </c>
      <c r="C1596" s="2">
        <f t="shared" si="216"/>
        <v>2.8999999999999915E-2</v>
      </c>
      <c r="D1596" s="2">
        <f t="shared" si="217"/>
        <v>2.8999999999999915E-2</v>
      </c>
      <c r="E1596" s="2">
        <f t="shared" si="218"/>
        <v>0</v>
      </c>
      <c r="F1596" s="2">
        <f t="shared" si="223"/>
        <v>4.3742262435969438E-2</v>
      </c>
      <c r="G1596" s="2">
        <f t="shared" si="223"/>
        <v>5.2507578813555715E-2</v>
      </c>
      <c r="H1596" s="2">
        <f t="shared" si="220"/>
        <v>0.8330656911698362</v>
      </c>
      <c r="I1596" s="2">
        <f t="shared" si="221"/>
        <v>45.446581384553959</v>
      </c>
    </row>
    <row r="1597" spans="1:9" ht="13.5" x14ac:dyDescent="0.25">
      <c r="A1597" s="3">
        <f>TITRES_STAT!B1600</f>
        <v>44340</v>
      </c>
      <c r="B1597" s="5">
        <f>TITRES_STAT!D1600</f>
        <v>5.7629999999999999</v>
      </c>
      <c r="C1597" s="2">
        <f t="shared" si="216"/>
        <v>-6.9999999999996732E-3</v>
      </c>
      <c r="D1597" s="2">
        <f t="shared" si="217"/>
        <v>0</v>
      </c>
      <c r="E1597" s="2">
        <f t="shared" si="218"/>
        <v>6.9999999999996732E-3</v>
      </c>
      <c r="F1597" s="2">
        <f t="shared" ref="F1597:G1612" si="224">((F1596*13)+D1597)/14</f>
        <v>4.0617815119114484E-2</v>
      </c>
      <c r="G1597" s="2">
        <f t="shared" si="224"/>
        <v>4.9257037469730279E-2</v>
      </c>
      <c r="H1597" s="2">
        <f t="shared" si="220"/>
        <v>0.82460937980842186</v>
      </c>
      <c r="I1597" s="2">
        <f t="shared" si="221"/>
        <v>45.193748806388527</v>
      </c>
    </row>
    <row r="1598" spans="1:9" ht="13.5" x14ac:dyDescent="0.25">
      <c r="A1598" s="3">
        <f>TITRES_STAT!B1601</f>
        <v>44341</v>
      </c>
      <c r="B1598" s="5">
        <f>TITRES_STAT!D1601</f>
        <v>6.0170000000000003</v>
      </c>
      <c r="C1598" s="2">
        <f t="shared" si="216"/>
        <v>0.25400000000000045</v>
      </c>
      <c r="D1598" s="2">
        <f t="shared" si="217"/>
        <v>0.25400000000000045</v>
      </c>
      <c r="E1598" s="2">
        <f t="shared" si="218"/>
        <v>0</v>
      </c>
      <c r="F1598" s="2">
        <f t="shared" si="224"/>
        <v>5.5859399753463483E-2</v>
      </c>
      <c r="G1598" s="2">
        <f t="shared" si="224"/>
        <v>4.5738677650463834E-2</v>
      </c>
      <c r="H1598" s="2">
        <f t="shared" si="220"/>
        <v>1.221272730714746</v>
      </c>
      <c r="I1598" s="2">
        <f t="shared" si="221"/>
        <v>54.980764578232282</v>
      </c>
    </row>
    <row r="1599" spans="1:9" ht="13.5" x14ac:dyDescent="0.25">
      <c r="A1599" s="3">
        <f>TITRES_STAT!B1602</f>
        <v>44342</v>
      </c>
      <c r="B1599" s="5">
        <f>TITRES_STAT!D1602</f>
        <v>6.0170000000000003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5.1869442628216092E-2</v>
      </c>
      <c r="G1599" s="2">
        <f t="shared" si="224"/>
        <v>4.2471629246859273E-2</v>
      </c>
      <c r="H1599" s="2">
        <f t="shared" si="220"/>
        <v>1.221272730714746</v>
      </c>
      <c r="I1599" s="2">
        <f t="shared" si="221"/>
        <v>54.980764578232282</v>
      </c>
    </row>
    <row r="1600" spans="1:9" ht="13.5" x14ac:dyDescent="0.25">
      <c r="A1600" s="3">
        <f>TITRES_STAT!B1603</f>
        <v>44343</v>
      </c>
      <c r="B1600" s="5">
        <f>TITRES_STAT!D1603</f>
        <v>6.0830000000000002</v>
      </c>
      <c r="C1600" s="2">
        <f t="shared" si="216"/>
        <v>6.5999999999999837E-2</v>
      </c>
      <c r="D1600" s="2">
        <f t="shared" si="217"/>
        <v>6.5999999999999837E-2</v>
      </c>
      <c r="E1600" s="2">
        <f t="shared" si="218"/>
        <v>0</v>
      </c>
      <c r="F1600" s="2">
        <f t="shared" si="224"/>
        <v>5.287876815477207E-2</v>
      </c>
      <c r="G1600" s="2">
        <f t="shared" si="224"/>
        <v>3.9437941443512183E-2</v>
      </c>
      <c r="H1600" s="2">
        <f t="shared" si="220"/>
        <v>1.3408095407441962</v>
      </c>
      <c r="I1600" s="2">
        <f t="shared" si="221"/>
        <v>57.279736664005675</v>
      </c>
    </row>
    <row r="1601" spans="1:9" ht="13.5" x14ac:dyDescent="0.25">
      <c r="A1601" s="3">
        <f>TITRES_STAT!B1604</f>
        <v>44344</v>
      </c>
      <c r="B1601" s="5">
        <f>TITRES_STAT!D1604</f>
        <v>6.0970000000000004</v>
      </c>
      <c r="C1601" s="2">
        <f t="shared" si="216"/>
        <v>1.4000000000000234E-2</v>
      </c>
      <c r="D1601" s="2">
        <f t="shared" si="217"/>
        <v>1.4000000000000234E-2</v>
      </c>
      <c r="E1601" s="2">
        <f t="shared" si="218"/>
        <v>0</v>
      </c>
      <c r="F1601" s="2">
        <f t="shared" si="224"/>
        <v>5.0101713286574083E-2</v>
      </c>
      <c r="G1601" s="2">
        <f t="shared" si="224"/>
        <v>3.6620945626118458E-2</v>
      </c>
      <c r="H1601" s="2">
        <f t="shared" si="220"/>
        <v>1.3681163178604814</v>
      </c>
      <c r="I1601" s="2">
        <f t="shared" si="221"/>
        <v>57.77234452303135</v>
      </c>
    </row>
    <row r="1602" spans="1:9" ht="13.5" x14ac:dyDescent="0.25">
      <c r="A1602" s="3">
        <f>TITRES_STAT!B1605</f>
        <v>44347</v>
      </c>
      <c r="B1602" s="5">
        <f>TITRES_STAT!D1605</f>
        <v>6.0970000000000004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4.6523019480390219E-2</v>
      </c>
      <c r="G1602" s="2">
        <f t="shared" si="224"/>
        <v>3.4005163795681428E-2</v>
      </c>
      <c r="H1602" s="2">
        <f t="shared" si="220"/>
        <v>1.3681163178604812</v>
      </c>
      <c r="I1602" s="2">
        <f t="shared" si="221"/>
        <v>57.772344523031343</v>
      </c>
    </row>
    <row r="1603" spans="1:9" ht="13.5" x14ac:dyDescent="0.25">
      <c r="A1603" s="3">
        <f>TITRES_STAT!B1606</f>
        <v>44348</v>
      </c>
      <c r="B1603" s="5">
        <f>TITRES_STAT!D1606</f>
        <v>6.0970000000000004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4.3199946660362351E-2</v>
      </c>
      <c r="G1603" s="2">
        <f t="shared" si="224"/>
        <v>3.1576223524561325E-2</v>
      </c>
      <c r="H1603" s="2">
        <f t="shared" si="220"/>
        <v>1.3681163178604814</v>
      </c>
      <c r="I1603" s="2">
        <f t="shared" si="221"/>
        <v>57.77234452303135</v>
      </c>
    </row>
    <row r="1604" spans="1:9" ht="13.5" x14ac:dyDescent="0.25">
      <c r="A1604" s="3">
        <f>TITRES_STAT!B1607</f>
        <v>44349</v>
      </c>
      <c r="B1604" s="5">
        <f>TITRES_STAT!D1607</f>
        <v>5.85</v>
      </c>
      <c r="C1604" s="2">
        <f t="shared" si="225"/>
        <v>-0.24700000000000077</v>
      </c>
      <c r="D1604" s="2">
        <f t="shared" si="226"/>
        <v>0</v>
      </c>
      <c r="E1604" s="2">
        <f t="shared" si="227"/>
        <v>0.24700000000000077</v>
      </c>
      <c r="F1604" s="2">
        <f t="shared" si="224"/>
        <v>4.0114236184622183E-2</v>
      </c>
      <c r="G1604" s="2">
        <f t="shared" si="224"/>
        <v>4.6963636129949859E-2</v>
      </c>
      <c r="H1604" s="2">
        <f t="shared" si="220"/>
        <v>0.85415524627660488</v>
      </c>
      <c r="I1604" s="2">
        <f t="shared" si="221"/>
        <v>46.067083540704829</v>
      </c>
    </row>
    <row r="1605" spans="1:9" ht="13.5" x14ac:dyDescent="0.25">
      <c r="A1605" s="3">
        <f>TITRES_STAT!B1608</f>
        <v>44350</v>
      </c>
      <c r="B1605" s="5">
        <f>TITRES_STAT!D1608</f>
        <v>5.85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3.7248933600006313E-2</v>
      </c>
      <c r="G1605" s="2">
        <f t="shared" si="224"/>
        <v>4.36090906920963E-2</v>
      </c>
      <c r="H1605" s="2">
        <f t="shared" si="220"/>
        <v>0.85415524627660488</v>
      </c>
      <c r="I1605" s="2">
        <f t="shared" si="221"/>
        <v>46.067083540704829</v>
      </c>
    </row>
    <row r="1606" spans="1:9" ht="13.5" x14ac:dyDescent="0.25">
      <c r="A1606" s="3">
        <f>TITRES_STAT!B1609</f>
        <v>44351</v>
      </c>
      <c r="B1606" s="5">
        <f>TITRES_STAT!D1609</f>
        <v>5.85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3.458829548572015E-2</v>
      </c>
      <c r="G1606" s="2">
        <f t="shared" si="224"/>
        <v>4.0494155642660852E-2</v>
      </c>
      <c r="H1606" s="2">
        <f t="shared" si="220"/>
        <v>0.85415524627660488</v>
      </c>
      <c r="I1606" s="2">
        <f t="shared" si="221"/>
        <v>46.067083540704829</v>
      </c>
    </row>
    <row r="1607" spans="1:9" ht="13.5" x14ac:dyDescent="0.25">
      <c r="A1607" s="3">
        <f>TITRES_STAT!B1610</f>
        <v>44354</v>
      </c>
      <c r="B1607" s="5">
        <f>TITRES_STAT!D1610</f>
        <v>5.8789999999999996</v>
      </c>
      <c r="C1607" s="2">
        <f t="shared" si="225"/>
        <v>2.8999999999999915E-2</v>
      </c>
      <c r="D1607" s="2">
        <f t="shared" si="226"/>
        <v>2.8999999999999915E-2</v>
      </c>
      <c r="E1607" s="2">
        <f t="shared" si="227"/>
        <v>0</v>
      </c>
      <c r="F1607" s="2">
        <f t="shared" si="224"/>
        <v>3.4189131522454418E-2</v>
      </c>
      <c r="G1607" s="2">
        <f t="shared" si="224"/>
        <v>3.7601715953899363E-2</v>
      </c>
      <c r="H1607" s="2">
        <f t="shared" si="220"/>
        <v>0.90924391760129086</v>
      </c>
      <c r="I1607" s="2">
        <f t="shared" si="221"/>
        <v>47.623245475289195</v>
      </c>
    </row>
    <row r="1608" spans="1:9" ht="13.5" x14ac:dyDescent="0.25">
      <c r="A1608" s="3">
        <f>TITRES_STAT!B1611</f>
        <v>44355</v>
      </c>
      <c r="B1608" s="5">
        <f>TITRES_STAT!D1611</f>
        <v>5.8789999999999996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3.1747050699421957E-2</v>
      </c>
      <c r="G1608" s="2">
        <f t="shared" si="224"/>
        <v>3.491587910004941E-2</v>
      </c>
      <c r="H1608" s="2">
        <f t="shared" si="220"/>
        <v>0.90924391760129075</v>
      </c>
      <c r="I1608" s="2">
        <f t="shared" si="221"/>
        <v>47.623245475289188</v>
      </c>
    </row>
    <row r="1609" spans="1:9" ht="13.5" x14ac:dyDescent="0.25">
      <c r="A1609" s="3">
        <f>TITRES_STAT!B1612</f>
        <v>44356</v>
      </c>
      <c r="B1609" s="5">
        <f>TITRES_STAT!D1612</f>
        <v>5.8789999999999996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2.9479404220891816E-2</v>
      </c>
      <c r="G1609" s="2">
        <f t="shared" si="224"/>
        <v>3.2421887735760165E-2</v>
      </c>
      <c r="H1609" s="2">
        <f t="shared" si="220"/>
        <v>0.90924391760129075</v>
      </c>
      <c r="I1609" s="2">
        <f t="shared" si="221"/>
        <v>47.623245475289188</v>
      </c>
    </row>
    <row r="1610" spans="1:9" ht="13.5" x14ac:dyDescent="0.25">
      <c r="A1610" s="3">
        <f>TITRES_STAT!B1613</f>
        <v>44357</v>
      </c>
      <c r="B1610" s="5">
        <f>TITRES_STAT!D1613</f>
        <v>5.8789999999999996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2.7373732490828116E-2</v>
      </c>
      <c r="G1610" s="2">
        <f t="shared" si="224"/>
        <v>3.0106038611777297E-2</v>
      </c>
      <c r="H1610" s="2">
        <f t="shared" si="220"/>
        <v>0.90924391760129075</v>
      </c>
      <c r="I1610" s="2">
        <f t="shared" si="221"/>
        <v>47.623245475289188</v>
      </c>
    </row>
    <row r="1611" spans="1:9" ht="13.5" x14ac:dyDescent="0.25">
      <c r="A1611" s="3">
        <f>TITRES_STAT!B1614</f>
        <v>44358</v>
      </c>
      <c r="B1611" s="5">
        <f>TITRES_STAT!D1614</f>
        <v>5.952</v>
      </c>
      <c r="C1611" s="2">
        <f t="shared" si="225"/>
        <v>7.3000000000000398E-2</v>
      </c>
      <c r="D1611" s="2">
        <f t="shared" si="226"/>
        <v>7.3000000000000398E-2</v>
      </c>
      <c r="E1611" s="2">
        <f t="shared" si="227"/>
        <v>0</v>
      </c>
      <c r="F1611" s="2">
        <f t="shared" si="224"/>
        <v>3.0632751598626135E-2</v>
      </c>
      <c r="G1611" s="2">
        <f t="shared" si="224"/>
        <v>2.7955607282364632E-2</v>
      </c>
      <c r="H1611" s="2">
        <f t="shared" si="220"/>
        <v>1.095764126646261</v>
      </c>
      <c r="I1611" s="2">
        <f t="shared" si="221"/>
        <v>52.284706695488367</v>
      </c>
    </row>
    <row r="1612" spans="1:9" ht="13.5" x14ac:dyDescent="0.25">
      <c r="A1612" s="3">
        <f>TITRES_STAT!B1615</f>
        <v>44361</v>
      </c>
      <c r="B1612" s="5">
        <f>TITRES_STAT!D1615</f>
        <v>5.9160000000000004</v>
      </c>
      <c r="C1612" s="2">
        <f t="shared" si="225"/>
        <v>-3.5999999999999588E-2</v>
      </c>
      <c r="D1612" s="2">
        <f t="shared" si="226"/>
        <v>0</v>
      </c>
      <c r="E1612" s="2">
        <f t="shared" si="227"/>
        <v>3.5999999999999588E-2</v>
      </c>
      <c r="F1612" s="2">
        <f t="shared" si="224"/>
        <v>2.8444697913009982E-2</v>
      </c>
      <c r="G1612" s="2">
        <f t="shared" si="224"/>
        <v>2.8530206762195701E-2</v>
      </c>
      <c r="H1612" s="2">
        <f t="shared" si="220"/>
        <v>0.99700286612366851</v>
      </c>
      <c r="I1612" s="2">
        <f t="shared" si="221"/>
        <v>49.924959199428962</v>
      </c>
    </row>
    <row r="1613" spans="1:9" ht="13.5" x14ac:dyDescent="0.25">
      <c r="A1613" s="3">
        <f>TITRES_STAT!B1616</f>
        <v>44362</v>
      </c>
      <c r="B1613" s="5">
        <f>TITRES_STAT!D1616</f>
        <v>5.9160000000000004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2.6412933776366412E-2</v>
      </c>
      <c r="G1613" s="2">
        <f t="shared" si="228"/>
        <v>2.6492334850610293E-2</v>
      </c>
      <c r="H1613" s="2">
        <f t="shared" si="220"/>
        <v>0.99700286612366851</v>
      </c>
      <c r="I1613" s="2">
        <f t="shared" si="221"/>
        <v>49.924959199428962</v>
      </c>
    </row>
    <row r="1614" spans="1:9" ht="13.5" x14ac:dyDescent="0.25">
      <c r="A1614" s="3">
        <f>TITRES_STAT!B1617</f>
        <v>44363</v>
      </c>
      <c r="B1614" s="5">
        <f>TITRES_STAT!D1617</f>
        <v>5.7409999999999997</v>
      </c>
      <c r="C1614" s="2">
        <f t="shared" si="225"/>
        <v>-0.17500000000000071</v>
      </c>
      <c r="D1614" s="2">
        <f t="shared" si="226"/>
        <v>0</v>
      </c>
      <c r="E1614" s="2">
        <f t="shared" si="227"/>
        <v>0.17500000000000071</v>
      </c>
      <c r="F1614" s="2">
        <f t="shared" si="228"/>
        <v>2.4526295649483099E-2</v>
      </c>
      <c r="G1614" s="2">
        <f t="shared" si="228"/>
        <v>3.7100025218423892E-2</v>
      </c>
      <c r="H1614" s="2">
        <f t="shared" si="220"/>
        <v>0.6610856867370356</v>
      </c>
      <c r="I1614" s="2">
        <f t="shared" si="221"/>
        <v>39.798409679614032</v>
      </c>
    </row>
    <row r="1615" spans="1:9" ht="13.5" x14ac:dyDescent="0.25">
      <c r="A1615" s="3">
        <f>TITRES_STAT!B1618</f>
        <v>44364</v>
      </c>
      <c r="B1615" s="5">
        <f>TITRES_STAT!D1618</f>
        <v>5.72</v>
      </c>
      <c r="C1615" s="2">
        <f t="shared" si="225"/>
        <v>-2.0999999999999908E-2</v>
      </c>
      <c r="D1615" s="2">
        <f t="shared" si="226"/>
        <v>0</v>
      </c>
      <c r="E1615" s="2">
        <f t="shared" si="227"/>
        <v>2.0999999999999908E-2</v>
      </c>
      <c r="F1615" s="2">
        <f t="shared" si="228"/>
        <v>2.2774417388805736E-2</v>
      </c>
      <c r="G1615" s="2">
        <f t="shared" si="228"/>
        <v>3.5950023417107894E-2</v>
      </c>
      <c r="H1615" s="2">
        <f t="shared" si="220"/>
        <v>0.63350215727447479</v>
      </c>
      <c r="I1615" s="2">
        <f t="shared" si="221"/>
        <v>38.781837811067454</v>
      </c>
    </row>
    <row r="1616" spans="1:9" ht="13.5" x14ac:dyDescent="0.25">
      <c r="A1616" s="3">
        <f>TITRES_STAT!B1619</f>
        <v>44365</v>
      </c>
      <c r="B1616" s="5">
        <f>TITRES_STAT!D1619</f>
        <v>5.72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2.1147673289605325E-2</v>
      </c>
      <c r="G1616" s="2">
        <f t="shared" si="228"/>
        <v>3.3382164601600185E-2</v>
      </c>
      <c r="H1616" s="2">
        <f t="shared" si="220"/>
        <v>0.63350215727447479</v>
      </c>
      <c r="I1616" s="2">
        <f t="shared" si="221"/>
        <v>38.781837811067454</v>
      </c>
    </row>
    <row r="1617" spans="1:9" ht="13.5" x14ac:dyDescent="0.25">
      <c r="A1617" s="3">
        <f>TITRES_STAT!B1620</f>
        <v>44368</v>
      </c>
      <c r="B1617" s="5">
        <f>TITRES_STAT!D1620</f>
        <v>5.6760000000000002</v>
      </c>
      <c r="C1617" s="2">
        <f t="shared" si="225"/>
        <v>-4.3999999999999595E-2</v>
      </c>
      <c r="D1617" s="2">
        <f t="shared" si="226"/>
        <v>0</v>
      </c>
      <c r="E1617" s="2">
        <f t="shared" si="227"/>
        <v>4.3999999999999595E-2</v>
      </c>
      <c r="F1617" s="2">
        <f t="shared" si="228"/>
        <v>1.9637125197490661E-2</v>
      </c>
      <c r="G1617" s="2">
        <f t="shared" si="228"/>
        <v>3.4140581415771573E-2</v>
      </c>
      <c r="H1617" s="2">
        <f t="shared" ref="H1617:H1680" si="229">F1617/G1617</f>
        <v>0.57518426409747958</v>
      </c>
      <c r="I1617" s="2">
        <f t="shared" ref="I1617:I1680" si="230">IF(G1617=0,100,100-(100/(1+H1617)))</f>
        <v>36.515363770919727</v>
      </c>
    </row>
    <row r="1618" spans="1:9" ht="13.5" x14ac:dyDescent="0.25">
      <c r="A1618" s="3">
        <f>TITRES_STAT!B1621</f>
        <v>44369</v>
      </c>
      <c r="B1618" s="5">
        <f>TITRES_STAT!D1621</f>
        <v>5.8579999999999997</v>
      </c>
      <c r="C1618" s="2">
        <f t="shared" si="225"/>
        <v>0.1819999999999995</v>
      </c>
      <c r="D1618" s="2">
        <f t="shared" si="226"/>
        <v>0.1819999999999995</v>
      </c>
      <c r="E1618" s="2">
        <f t="shared" si="227"/>
        <v>0</v>
      </c>
      <c r="F1618" s="2">
        <f t="shared" si="228"/>
        <v>3.1234473397669861E-2</v>
      </c>
      <c r="G1618" s="2">
        <f t="shared" si="228"/>
        <v>3.1701968457502179E-2</v>
      </c>
      <c r="H1618" s="2">
        <f t="shared" si="229"/>
        <v>0.98525343748105054</v>
      </c>
      <c r="I1618" s="2">
        <f t="shared" si="230"/>
        <v>49.62859748179909</v>
      </c>
    </row>
    <row r="1619" spans="1:9" ht="13.5" x14ac:dyDescent="0.25">
      <c r="A1619" s="3">
        <f>TITRES_STAT!B1622</f>
        <v>44370</v>
      </c>
      <c r="B1619" s="5">
        <f>TITRES_STAT!D1622</f>
        <v>5.8579999999999997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2.9003439583550585E-2</v>
      </c>
      <c r="G1619" s="2">
        <f t="shared" si="228"/>
        <v>2.9437542139109169E-2</v>
      </c>
      <c r="H1619" s="2">
        <f t="shared" si="229"/>
        <v>0.98525343748105054</v>
      </c>
      <c r="I1619" s="2">
        <f t="shared" si="230"/>
        <v>49.62859748179909</v>
      </c>
    </row>
    <row r="1620" spans="1:9" ht="13.5" x14ac:dyDescent="0.25">
      <c r="A1620" s="3">
        <f>TITRES_STAT!B1623</f>
        <v>44371</v>
      </c>
      <c r="B1620" s="5">
        <f>TITRES_STAT!D1623</f>
        <v>5.8579999999999997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2.6931765327582687E-2</v>
      </c>
      <c r="G1620" s="2">
        <f t="shared" si="228"/>
        <v>2.7334860557744228E-2</v>
      </c>
      <c r="H1620" s="2">
        <f t="shared" si="229"/>
        <v>0.98525343748105054</v>
      </c>
      <c r="I1620" s="2">
        <f t="shared" si="230"/>
        <v>49.62859748179909</v>
      </c>
    </row>
    <row r="1621" spans="1:9" ht="13.5" x14ac:dyDescent="0.25">
      <c r="A1621" s="3">
        <f>TITRES_STAT!B1624</f>
        <v>44372</v>
      </c>
      <c r="B1621" s="5">
        <f>TITRES_STAT!D1624</f>
        <v>5.8579999999999997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2.5008067804183926E-2</v>
      </c>
      <c r="G1621" s="2">
        <f t="shared" si="228"/>
        <v>2.5382370517905355E-2</v>
      </c>
      <c r="H1621" s="2">
        <f t="shared" si="229"/>
        <v>0.98525343748105065</v>
      </c>
      <c r="I1621" s="2">
        <f t="shared" si="230"/>
        <v>49.62859748179909</v>
      </c>
    </row>
    <row r="1622" spans="1:9" ht="13.5" x14ac:dyDescent="0.25">
      <c r="A1622" s="3">
        <f>TITRES_STAT!B1625</f>
        <v>44375</v>
      </c>
      <c r="B1622" s="5">
        <f>TITRES_STAT!D1625</f>
        <v>5.8579999999999997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2.3221777246742216E-2</v>
      </c>
      <c r="G1622" s="2">
        <f t="shared" si="228"/>
        <v>2.3569344052340686E-2</v>
      </c>
      <c r="H1622" s="2">
        <f t="shared" si="229"/>
        <v>0.98525343748105054</v>
      </c>
      <c r="I1622" s="2">
        <f t="shared" si="230"/>
        <v>49.62859748179909</v>
      </c>
    </row>
    <row r="1623" spans="1:9" ht="13.5" x14ac:dyDescent="0.25">
      <c r="A1623" s="3">
        <f>TITRES_STAT!B1626</f>
        <v>44376</v>
      </c>
      <c r="B1623" s="5">
        <f>TITRES_STAT!D1626</f>
        <v>5.8579999999999997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2.1563078871974915E-2</v>
      </c>
      <c r="G1623" s="2">
        <f t="shared" si="228"/>
        <v>2.1885819477173496E-2</v>
      </c>
      <c r="H1623" s="2">
        <f t="shared" si="229"/>
        <v>0.98525343748105054</v>
      </c>
      <c r="I1623" s="2">
        <f t="shared" si="230"/>
        <v>49.62859748179909</v>
      </c>
    </row>
    <row r="1624" spans="1:9" ht="13.5" x14ac:dyDescent="0.25">
      <c r="A1624" s="3">
        <f>TITRES_STAT!B1627</f>
        <v>44377</v>
      </c>
      <c r="B1624" s="5">
        <f>TITRES_STAT!D1627</f>
        <v>5.8789999999999996</v>
      </c>
      <c r="C1624" s="2">
        <f t="shared" si="225"/>
        <v>2.0999999999999908E-2</v>
      </c>
      <c r="D1624" s="2">
        <f t="shared" si="226"/>
        <v>2.0999999999999908E-2</v>
      </c>
      <c r="E1624" s="2">
        <f t="shared" si="227"/>
        <v>0</v>
      </c>
      <c r="F1624" s="2">
        <f t="shared" si="228"/>
        <v>2.152285895254813E-2</v>
      </c>
      <c r="G1624" s="2">
        <f t="shared" si="228"/>
        <v>2.0322546657375391E-2</v>
      </c>
      <c r="H1624" s="2">
        <f t="shared" si="229"/>
        <v>1.059063084730925</v>
      </c>
      <c r="I1624" s="2">
        <f t="shared" si="230"/>
        <v>51.4342223210379</v>
      </c>
    </row>
    <row r="1625" spans="1:9" ht="13.5" x14ac:dyDescent="0.25">
      <c r="A1625" s="3">
        <f>TITRES_STAT!B1628</f>
        <v>44378</v>
      </c>
      <c r="B1625" s="5">
        <f>TITRES_STAT!D1628</f>
        <v>5.8789999999999996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1.9985511884508977E-2</v>
      </c>
      <c r="G1625" s="2">
        <f t="shared" si="228"/>
        <v>1.8870936181848576E-2</v>
      </c>
      <c r="H1625" s="2">
        <f t="shared" si="229"/>
        <v>1.059063084730925</v>
      </c>
      <c r="I1625" s="2">
        <f t="shared" si="230"/>
        <v>51.4342223210379</v>
      </c>
    </row>
    <row r="1626" spans="1:9" ht="13.5" x14ac:dyDescent="0.25">
      <c r="A1626" s="3">
        <f>TITRES_STAT!B1629</f>
        <v>44379</v>
      </c>
      <c r="B1626" s="5">
        <f>TITRES_STAT!D1629</f>
        <v>5.8789999999999996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1.8557975321329766E-2</v>
      </c>
      <c r="G1626" s="2">
        <f t="shared" si="228"/>
        <v>1.7523012168859393E-2</v>
      </c>
      <c r="H1626" s="2">
        <f t="shared" si="229"/>
        <v>1.059063084730925</v>
      </c>
      <c r="I1626" s="2">
        <f t="shared" si="230"/>
        <v>51.4342223210379</v>
      </c>
    </row>
    <row r="1627" spans="1:9" ht="13.5" x14ac:dyDescent="0.25">
      <c r="A1627" s="3">
        <f>TITRES_STAT!B1630</f>
        <v>44382</v>
      </c>
      <c r="B1627" s="5">
        <f>TITRES_STAT!D1630</f>
        <v>5.8789999999999996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1.7232405655520498E-2</v>
      </c>
      <c r="G1627" s="2">
        <f t="shared" si="228"/>
        <v>1.6271368442512292E-2</v>
      </c>
      <c r="H1627" s="2">
        <f t="shared" si="229"/>
        <v>1.0590630847309253</v>
      </c>
      <c r="I1627" s="2">
        <f t="shared" si="230"/>
        <v>51.434222321037915</v>
      </c>
    </row>
    <row r="1628" spans="1:9" ht="13.5" x14ac:dyDescent="0.25">
      <c r="A1628" s="3">
        <f>TITRES_STAT!B1631</f>
        <v>44383</v>
      </c>
      <c r="B1628" s="5">
        <f>TITRES_STAT!D1631</f>
        <v>5.8789999999999996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1.6001519537269034E-2</v>
      </c>
      <c r="G1628" s="2">
        <f t="shared" si="228"/>
        <v>1.5109127839475699E-2</v>
      </c>
      <c r="H1628" s="2">
        <f t="shared" si="229"/>
        <v>1.0590630847309253</v>
      </c>
      <c r="I1628" s="2">
        <f t="shared" si="230"/>
        <v>51.434222321037915</v>
      </c>
    </row>
    <row r="1629" spans="1:9" ht="13.5" x14ac:dyDescent="0.25">
      <c r="A1629" s="3">
        <f>TITRES_STAT!B1632</f>
        <v>44384</v>
      </c>
      <c r="B1629" s="5">
        <f>TITRES_STAT!D1632</f>
        <v>5.8789999999999996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1.4858553856035531E-2</v>
      </c>
      <c r="G1629" s="2">
        <f t="shared" si="231"/>
        <v>1.4029904422370291E-2</v>
      </c>
      <c r="H1629" s="2">
        <f t="shared" si="229"/>
        <v>1.0590630847309253</v>
      </c>
      <c r="I1629" s="2">
        <f t="shared" si="230"/>
        <v>51.434222321037915</v>
      </c>
    </row>
    <row r="1630" spans="1:9" ht="13.5" x14ac:dyDescent="0.25">
      <c r="A1630" s="3">
        <f>TITRES_STAT!B1633</f>
        <v>44385</v>
      </c>
      <c r="B1630" s="5">
        <f>TITRES_STAT!D1633</f>
        <v>5.8789999999999996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1.379722858060442E-2</v>
      </c>
      <c r="G1630" s="2">
        <f t="shared" si="231"/>
        <v>1.3027768392200986E-2</v>
      </c>
      <c r="H1630" s="2">
        <f t="shared" si="229"/>
        <v>1.059063084730925</v>
      </c>
      <c r="I1630" s="2">
        <f t="shared" si="230"/>
        <v>51.4342223210379</v>
      </c>
    </row>
    <row r="1631" spans="1:9" ht="13.5" x14ac:dyDescent="0.25">
      <c r="A1631" s="3">
        <f>TITRES_STAT!B1634</f>
        <v>44386</v>
      </c>
      <c r="B1631" s="5">
        <f>TITRES_STAT!D1634</f>
        <v>5.8719999999999999</v>
      </c>
      <c r="C1631" s="2">
        <f t="shared" si="225"/>
        <v>-6.9999999999996732E-3</v>
      </c>
      <c r="D1631" s="2">
        <f t="shared" si="226"/>
        <v>0</v>
      </c>
      <c r="E1631" s="2">
        <f t="shared" si="227"/>
        <v>6.9999999999996732E-3</v>
      </c>
      <c r="F1631" s="2">
        <f t="shared" si="231"/>
        <v>1.281171225341839E-2</v>
      </c>
      <c r="G1631" s="2">
        <f t="shared" si="231"/>
        <v>1.2597213507043748E-2</v>
      </c>
      <c r="H1631" s="2">
        <f t="shared" si="229"/>
        <v>1.0170274756599706</v>
      </c>
      <c r="I1631" s="2">
        <f t="shared" si="230"/>
        <v>50.422093299804935</v>
      </c>
    </row>
    <row r="1632" spans="1:9" ht="13.5" x14ac:dyDescent="0.25">
      <c r="A1632" s="3">
        <f>TITRES_STAT!B1635</f>
        <v>44389</v>
      </c>
      <c r="B1632" s="5">
        <f>TITRES_STAT!D1635</f>
        <v>5.8650000000000002</v>
      </c>
      <c r="C1632" s="2">
        <f t="shared" si="225"/>
        <v>-6.9999999999996732E-3</v>
      </c>
      <c r="D1632" s="2">
        <f t="shared" si="226"/>
        <v>0</v>
      </c>
      <c r="E1632" s="2">
        <f t="shared" si="227"/>
        <v>6.9999999999996732E-3</v>
      </c>
      <c r="F1632" s="2">
        <f t="shared" si="231"/>
        <v>1.189658994960279E-2</v>
      </c>
      <c r="G1632" s="2">
        <f t="shared" si="231"/>
        <v>1.2197412542254886E-2</v>
      </c>
      <c r="H1632" s="2">
        <f t="shared" si="229"/>
        <v>0.9753371797821897</v>
      </c>
      <c r="I1632" s="2">
        <f t="shared" si="230"/>
        <v>49.37573138221066</v>
      </c>
    </row>
    <row r="1633" spans="1:9" ht="13.5" x14ac:dyDescent="0.25">
      <c r="A1633" s="3">
        <f>TITRES_STAT!B1636</f>
        <v>44390</v>
      </c>
      <c r="B1633" s="5">
        <f>TITRES_STAT!D1636</f>
        <v>5.8650000000000002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1.1046833524631162E-2</v>
      </c>
      <c r="G1633" s="2">
        <f t="shared" si="231"/>
        <v>1.1326168789236679E-2</v>
      </c>
      <c r="H1633" s="2">
        <f t="shared" si="229"/>
        <v>0.97533717978218981</v>
      </c>
      <c r="I1633" s="2">
        <f t="shared" si="230"/>
        <v>49.37573138221066</v>
      </c>
    </row>
    <row r="1634" spans="1:9" ht="13.5" x14ac:dyDescent="0.25">
      <c r="A1634" s="3">
        <f>TITRES_STAT!B1637</f>
        <v>44391</v>
      </c>
      <c r="B1634" s="5">
        <f>TITRES_STAT!D1637</f>
        <v>5.734</v>
      </c>
      <c r="C1634" s="2">
        <f t="shared" si="225"/>
        <v>-0.13100000000000023</v>
      </c>
      <c r="D1634" s="2">
        <f t="shared" si="226"/>
        <v>0</v>
      </c>
      <c r="E1634" s="2">
        <f t="shared" si="227"/>
        <v>0.13100000000000023</v>
      </c>
      <c r="F1634" s="2">
        <f t="shared" si="231"/>
        <v>1.0257773987157508E-2</v>
      </c>
      <c r="G1634" s="2">
        <f t="shared" si="231"/>
        <v>1.9874299590005504E-2</v>
      </c>
      <c r="H1634" s="2">
        <f t="shared" si="229"/>
        <v>0.5161326033505097</v>
      </c>
      <c r="I1634" s="2">
        <f t="shared" si="230"/>
        <v>34.042708547385999</v>
      </c>
    </row>
    <row r="1635" spans="1:9" ht="13.5" x14ac:dyDescent="0.25">
      <c r="A1635" s="3">
        <f>TITRES_STAT!B1638</f>
        <v>44392</v>
      </c>
      <c r="B1635" s="5">
        <f>TITRES_STAT!D1638</f>
        <v>5.8140000000000001</v>
      </c>
      <c r="C1635" s="2">
        <f t="shared" si="225"/>
        <v>8.0000000000000071E-2</v>
      </c>
      <c r="D1635" s="2">
        <f t="shared" si="226"/>
        <v>8.0000000000000071E-2</v>
      </c>
      <c r="E1635" s="2">
        <f t="shared" si="227"/>
        <v>0</v>
      </c>
      <c r="F1635" s="2">
        <f t="shared" si="231"/>
        <v>1.5239361559503405E-2</v>
      </c>
      <c r="G1635" s="2">
        <f t="shared" si="231"/>
        <v>1.8454706762147968E-2</v>
      </c>
      <c r="H1635" s="2">
        <f t="shared" si="229"/>
        <v>0.82577099467982418</v>
      </c>
      <c r="I1635" s="2">
        <f t="shared" si="230"/>
        <v>45.228618325412455</v>
      </c>
    </row>
    <row r="1636" spans="1:9" ht="13.5" x14ac:dyDescent="0.25">
      <c r="A1636" s="3">
        <f>TITRES_STAT!B1639</f>
        <v>44393</v>
      </c>
      <c r="B1636" s="5">
        <f>TITRES_STAT!D1639</f>
        <v>5.8140000000000001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1.415083573382459E-2</v>
      </c>
      <c r="G1636" s="2">
        <f t="shared" si="231"/>
        <v>1.7136513421994539E-2</v>
      </c>
      <c r="H1636" s="2">
        <f t="shared" si="229"/>
        <v>0.82577099467982429</v>
      </c>
      <c r="I1636" s="2">
        <f t="shared" si="230"/>
        <v>45.228618325412455</v>
      </c>
    </row>
    <row r="1637" spans="1:9" ht="13.5" x14ac:dyDescent="0.25">
      <c r="A1637" s="3">
        <f>TITRES_STAT!B1640</f>
        <v>44396</v>
      </c>
      <c r="B1637" s="5">
        <f>TITRES_STAT!D1640</f>
        <v>5.8140000000000001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1.3140061752837119E-2</v>
      </c>
      <c r="G1637" s="2">
        <f t="shared" si="231"/>
        <v>1.5912476748994927E-2</v>
      </c>
      <c r="H1637" s="2">
        <f t="shared" si="229"/>
        <v>0.8257709946798244</v>
      </c>
      <c r="I1637" s="2">
        <f t="shared" si="230"/>
        <v>45.228618325412462</v>
      </c>
    </row>
    <row r="1638" spans="1:9" ht="13.5" x14ac:dyDescent="0.25">
      <c r="A1638" s="3">
        <f>TITRES_STAT!B1641</f>
        <v>44399</v>
      </c>
      <c r="B1638" s="5">
        <f>TITRES_STAT!D1641</f>
        <v>5.8719999999999999</v>
      </c>
      <c r="C1638" s="2">
        <f t="shared" si="225"/>
        <v>5.7999999999999829E-2</v>
      </c>
      <c r="D1638" s="2">
        <f t="shared" si="226"/>
        <v>5.7999999999999829E-2</v>
      </c>
      <c r="E1638" s="2">
        <f t="shared" si="227"/>
        <v>0</v>
      </c>
      <c r="F1638" s="2">
        <f t="shared" si="231"/>
        <v>1.6344343056205884E-2</v>
      </c>
      <c r="G1638" s="2">
        <f t="shared" si="231"/>
        <v>1.4775871266923859E-2</v>
      </c>
      <c r="H1638" s="2">
        <f t="shared" si="229"/>
        <v>1.1061508834875333</v>
      </c>
      <c r="I1638" s="2">
        <f t="shared" si="230"/>
        <v>52.520020866495571</v>
      </c>
    </row>
    <row r="1639" spans="1:9" ht="13.5" x14ac:dyDescent="0.25">
      <c r="A1639" s="3">
        <f>TITRES_STAT!B1642</f>
        <v>44400</v>
      </c>
      <c r="B1639" s="5">
        <f>TITRES_STAT!D1642</f>
        <v>5.8719999999999999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1.5176889980762607E-2</v>
      </c>
      <c r="G1639" s="2">
        <f t="shared" si="231"/>
        <v>1.3720451890715012E-2</v>
      </c>
      <c r="H1639" s="2">
        <f t="shared" si="229"/>
        <v>1.1061508834875333</v>
      </c>
      <c r="I1639" s="2">
        <f t="shared" si="230"/>
        <v>52.520020866495571</v>
      </c>
    </row>
    <row r="1640" spans="1:9" ht="13.5" x14ac:dyDescent="0.25">
      <c r="A1640" s="3">
        <f>TITRES_STAT!B1643</f>
        <v>44403</v>
      </c>
      <c r="B1640" s="5">
        <f>TITRES_STAT!D1643</f>
        <v>5.8719999999999999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1.4092826410708135E-2</v>
      </c>
      <c r="G1640" s="2">
        <f t="shared" si="231"/>
        <v>1.2740419612806796E-2</v>
      </c>
      <c r="H1640" s="2">
        <f t="shared" si="229"/>
        <v>1.1061508834875333</v>
      </c>
      <c r="I1640" s="2">
        <f t="shared" si="230"/>
        <v>52.520020866495571</v>
      </c>
    </row>
    <row r="1641" spans="1:9" ht="13.5" x14ac:dyDescent="0.25">
      <c r="A1641" s="3">
        <f>TITRES_STAT!B1644</f>
        <v>44404</v>
      </c>
      <c r="B1641" s="5">
        <f>TITRES_STAT!D1644</f>
        <v>5.8719999999999999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1.3086195952800412E-2</v>
      </c>
      <c r="G1641" s="2">
        <f t="shared" si="231"/>
        <v>1.1830389640463453E-2</v>
      </c>
      <c r="H1641" s="2">
        <f t="shared" si="229"/>
        <v>1.1061508834875333</v>
      </c>
      <c r="I1641" s="2">
        <f t="shared" si="230"/>
        <v>52.520020866495571</v>
      </c>
    </row>
    <row r="1642" spans="1:9" ht="13.5" x14ac:dyDescent="0.25">
      <c r="A1642" s="3">
        <f>TITRES_STAT!B1645</f>
        <v>44405</v>
      </c>
      <c r="B1642" s="5">
        <f>TITRES_STAT!D1645</f>
        <v>5.8719999999999999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1.2151467670457525E-2</v>
      </c>
      <c r="G1642" s="2">
        <f t="shared" si="231"/>
        <v>1.0985361809001778E-2</v>
      </c>
      <c r="H1642" s="2">
        <f t="shared" si="229"/>
        <v>1.1061508834875335</v>
      </c>
      <c r="I1642" s="2">
        <f t="shared" si="230"/>
        <v>52.520020866495571</v>
      </c>
    </row>
    <row r="1643" spans="1:9" ht="13.5" x14ac:dyDescent="0.25">
      <c r="A1643" s="3">
        <f>TITRES_STAT!B1646</f>
        <v>44406</v>
      </c>
      <c r="B1643" s="5">
        <f>TITRES_STAT!D1646</f>
        <v>5.8719999999999999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1.1283505693996275E-2</v>
      </c>
      <c r="G1643" s="2">
        <f t="shared" si="231"/>
        <v>1.0200693108358793E-2</v>
      </c>
      <c r="H1643" s="2">
        <f t="shared" si="229"/>
        <v>1.1061508834875338</v>
      </c>
      <c r="I1643" s="2">
        <f t="shared" si="230"/>
        <v>52.520020866495578</v>
      </c>
    </row>
    <row r="1644" spans="1:9" ht="13.5" x14ac:dyDescent="0.25">
      <c r="A1644" s="3">
        <f>TITRES_STAT!B1647</f>
        <v>44407</v>
      </c>
      <c r="B1644" s="5">
        <f>TITRES_STAT!D1647</f>
        <v>5.8719999999999999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1.047754100156797E-2</v>
      </c>
      <c r="G1644" s="2">
        <f t="shared" si="231"/>
        <v>9.472072172047449E-3</v>
      </c>
      <c r="H1644" s="2">
        <f t="shared" si="229"/>
        <v>1.1061508834875338</v>
      </c>
      <c r="I1644" s="2">
        <f t="shared" si="230"/>
        <v>52.520020866495578</v>
      </c>
    </row>
    <row r="1645" spans="1:9" ht="13.5" x14ac:dyDescent="0.25">
      <c r="A1645" s="3">
        <f>TITRES_STAT!B1648</f>
        <v>44410</v>
      </c>
      <c r="B1645" s="5">
        <f>TITRES_STAT!D1648</f>
        <v>5.8789999999999996</v>
      </c>
      <c r="C1645" s="2">
        <f t="shared" si="225"/>
        <v>6.9999999999996732E-3</v>
      </c>
      <c r="D1645" s="2">
        <f t="shared" si="226"/>
        <v>6.9999999999996732E-3</v>
      </c>
      <c r="E1645" s="2">
        <f t="shared" si="227"/>
        <v>0</v>
      </c>
      <c r="F1645" s="2">
        <f t="shared" ref="F1645:G1660" si="232">((F1644*13)+D1645)/14</f>
        <v>1.0229145215741664E-2</v>
      </c>
      <c r="G1645" s="2">
        <f t="shared" si="232"/>
        <v>8.7954955883297742E-3</v>
      </c>
      <c r="H1645" s="2">
        <f t="shared" si="229"/>
        <v>1.1629981634365341</v>
      </c>
      <c r="I1645" s="2">
        <f t="shared" si="230"/>
        <v>53.767875678118131</v>
      </c>
    </row>
    <row r="1646" spans="1:9" ht="13.5" x14ac:dyDescent="0.25">
      <c r="A1646" s="3">
        <f>TITRES_STAT!B1649</f>
        <v>44411</v>
      </c>
      <c r="B1646" s="5">
        <f>TITRES_STAT!D1649</f>
        <v>5.8789999999999996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9.4984919860458313E-3</v>
      </c>
      <c r="G1646" s="2">
        <f t="shared" si="232"/>
        <v>8.167245903449076E-3</v>
      </c>
      <c r="H1646" s="2">
        <f t="shared" si="229"/>
        <v>1.1629981634365341</v>
      </c>
      <c r="I1646" s="2">
        <f t="shared" si="230"/>
        <v>53.767875678118131</v>
      </c>
    </row>
    <row r="1647" spans="1:9" ht="13.5" x14ac:dyDescent="0.25">
      <c r="A1647" s="3">
        <f>TITRES_STAT!B1650</f>
        <v>44412</v>
      </c>
      <c r="B1647" s="5">
        <f>TITRES_STAT!D1650</f>
        <v>5.8789999999999996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8.8200282727568437E-3</v>
      </c>
      <c r="G1647" s="2">
        <f t="shared" si="232"/>
        <v>7.5838711960598566E-3</v>
      </c>
      <c r="H1647" s="2">
        <f t="shared" si="229"/>
        <v>1.1629981634365341</v>
      </c>
      <c r="I1647" s="2">
        <f t="shared" si="230"/>
        <v>53.767875678118131</v>
      </c>
    </row>
    <row r="1648" spans="1:9" ht="13.5" x14ac:dyDescent="0.25">
      <c r="A1648" s="3">
        <f>TITRES_STAT!B1651</f>
        <v>44413</v>
      </c>
      <c r="B1648" s="5">
        <f>TITRES_STAT!D1651</f>
        <v>5.9160000000000004</v>
      </c>
      <c r="C1648" s="2">
        <f t="shared" si="225"/>
        <v>3.700000000000081E-2</v>
      </c>
      <c r="D1648" s="2">
        <f t="shared" si="226"/>
        <v>3.700000000000081E-2</v>
      </c>
      <c r="E1648" s="2">
        <f t="shared" si="227"/>
        <v>0</v>
      </c>
      <c r="F1648" s="2">
        <f t="shared" si="232"/>
        <v>1.0832883396131412E-2</v>
      </c>
      <c r="G1648" s="2">
        <f t="shared" si="232"/>
        <v>7.04216611062701E-3</v>
      </c>
      <c r="H1648" s="2">
        <f t="shared" si="229"/>
        <v>1.538288535935556</v>
      </c>
      <c r="I1648" s="2">
        <f t="shared" si="230"/>
        <v>60.603375627214795</v>
      </c>
    </row>
    <row r="1649" spans="1:9" ht="13.5" x14ac:dyDescent="0.25">
      <c r="A1649" s="3">
        <f>TITRES_STAT!B1652</f>
        <v>44414</v>
      </c>
      <c r="B1649" s="5">
        <f>TITRES_STAT!D1652</f>
        <v>5.9160000000000004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1.0059106010693455E-2</v>
      </c>
      <c r="G1649" s="2">
        <f t="shared" si="232"/>
        <v>6.539154245582224E-3</v>
      </c>
      <c r="H1649" s="2">
        <f t="shared" si="229"/>
        <v>1.538288535935556</v>
      </c>
      <c r="I1649" s="2">
        <f t="shared" si="230"/>
        <v>60.603375627214795</v>
      </c>
    </row>
    <row r="1650" spans="1:9" ht="13.5" x14ac:dyDescent="0.25">
      <c r="A1650" s="3">
        <f>TITRES_STAT!B1653</f>
        <v>44417</v>
      </c>
      <c r="B1650" s="5">
        <f>TITRES_STAT!D1653</f>
        <v>5.9160000000000004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9.3405984385010639E-3</v>
      </c>
      <c r="G1650" s="2">
        <f t="shared" si="232"/>
        <v>6.0720717994692088E-3</v>
      </c>
      <c r="H1650" s="2">
        <f t="shared" si="229"/>
        <v>1.5382885359355556</v>
      </c>
      <c r="I1650" s="2">
        <f t="shared" si="230"/>
        <v>60.603375627214788</v>
      </c>
    </row>
    <row r="1651" spans="1:9" ht="13.5" x14ac:dyDescent="0.25">
      <c r="A1651" s="3">
        <f>TITRES_STAT!B1654</f>
        <v>44419</v>
      </c>
      <c r="B1651" s="5">
        <f>TITRES_STAT!D1654</f>
        <v>5.9160000000000004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8.6734128357509876E-3</v>
      </c>
      <c r="G1651" s="2">
        <f t="shared" si="232"/>
        <v>5.6383523852214087E-3</v>
      </c>
      <c r="H1651" s="2">
        <f t="shared" si="229"/>
        <v>1.5382885359355554</v>
      </c>
      <c r="I1651" s="2">
        <f t="shared" si="230"/>
        <v>60.603375627214781</v>
      </c>
    </row>
    <row r="1652" spans="1:9" ht="13.5" x14ac:dyDescent="0.25">
      <c r="A1652" s="3">
        <f>TITRES_STAT!B1655</f>
        <v>44420</v>
      </c>
      <c r="B1652" s="5">
        <f>TITRES_STAT!D1655</f>
        <v>5.7629999999999999</v>
      </c>
      <c r="C1652" s="2">
        <f t="shared" si="225"/>
        <v>-0.15300000000000047</v>
      </c>
      <c r="D1652" s="2">
        <f t="shared" si="226"/>
        <v>0</v>
      </c>
      <c r="E1652" s="2">
        <f t="shared" si="227"/>
        <v>0.15300000000000047</v>
      </c>
      <c r="F1652" s="2">
        <f t="shared" si="232"/>
        <v>8.0538833474830592E-3</v>
      </c>
      <c r="G1652" s="2">
        <f t="shared" si="232"/>
        <v>1.6164184357705627E-2</v>
      </c>
      <c r="H1652" s="2">
        <f t="shared" si="229"/>
        <v>0.49825485587484614</v>
      </c>
      <c r="I1652" s="2">
        <f t="shared" si="230"/>
        <v>33.25568102924052</v>
      </c>
    </row>
    <row r="1653" spans="1:9" ht="13.5" x14ac:dyDescent="0.25">
      <c r="A1653" s="3">
        <f>TITRES_STAT!B1656</f>
        <v>44424</v>
      </c>
      <c r="B1653" s="5">
        <f>TITRES_STAT!D1656</f>
        <v>5.9160000000000004</v>
      </c>
      <c r="C1653" s="2">
        <f t="shared" si="225"/>
        <v>0.15300000000000047</v>
      </c>
      <c r="D1653" s="2">
        <f t="shared" si="226"/>
        <v>0.15300000000000047</v>
      </c>
      <c r="E1653" s="2">
        <f t="shared" si="227"/>
        <v>0</v>
      </c>
      <c r="F1653" s="2">
        <f t="shared" si="232"/>
        <v>1.8407177394091447E-2</v>
      </c>
      <c r="G1653" s="2">
        <f t="shared" si="232"/>
        <v>1.5009599760726652E-2</v>
      </c>
      <c r="H1653" s="2">
        <f t="shared" si="229"/>
        <v>1.2263603085709669</v>
      </c>
      <c r="I1653" s="2">
        <f t="shared" si="230"/>
        <v>55.083640498340102</v>
      </c>
    </row>
    <row r="1654" spans="1:9" ht="13.5" x14ac:dyDescent="0.25">
      <c r="A1654" s="3">
        <f>TITRES_STAT!B1657</f>
        <v>44425</v>
      </c>
      <c r="B1654" s="5">
        <f>TITRES_STAT!D1657</f>
        <v>5.9160000000000004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1.7092379008799199E-2</v>
      </c>
      <c r="G1654" s="2">
        <f t="shared" si="232"/>
        <v>1.3937485492103319E-2</v>
      </c>
      <c r="H1654" s="2">
        <f t="shared" si="229"/>
        <v>1.2263603085709667</v>
      </c>
      <c r="I1654" s="2">
        <f t="shared" si="230"/>
        <v>55.083640498340102</v>
      </c>
    </row>
    <row r="1655" spans="1:9" ht="13.5" x14ac:dyDescent="0.25">
      <c r="A1655" s="3">
        <f>TITRES_STAT!B1658</f>
        <v>44426</v>
      </c>
      <c r="B1655" s="5">
        <f>TITRES_STAT!D1658</f>
        <v>5.9160000000000004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1.5871494793884968E-2</v>
      </c>
      <c r="G1655" s="2">
        <f t="shared" si="232"/>
        <v>1.2941950814095939E-2</v>
      </c>
      <c r="H1655" s="2">
        <f t="shared" si="229"/>
        <v>1.2263603085709667</v>
      </c>
      <c r="I1655" s="2">
        <f t="shared" si="230"/>
        <v>55.083640498340102</v>
      </c>
    </row>
    <row r="1656" spans="1:9" ht="13.5" x14ac:dyDescent="0.25">
      <c r="A1656" s="3">
        <f>TITRES_STAT!B1659</f>
        <v>44427</v>
      </c>
      <c r="B1656" s="5">
        <f>TITRES_STAT!D1659</f>
        <v>5.9080000000000004</v>
      </c>
      <c r="C1656" s="2">
        <f t="shared" si="225"/>
        <v>-8.0000000000000071E-3</v>
      </c>
      <c r="D1656" s="2">
        <f t="shared" si="226"/>
        <v>0</v>
      </c>
      <c r="E1656" s="2">
        <f t="shared" si="227"/>
        <v>8.0000000000000071E-3</v>
      </c>
      <c r="F1656" s="2">
        <f t="shared" si="232"/>
        <v>1.4737816594321756E-2</v>
      </c>
      <c r="G1656" s="2">
        <f t="shared" si="232"/>
        <v>1.2588954327374802E-2</v>
      </c>
      <c r="H1656" s="2">
        <f t="shared" si="229"/>
        <v>1.1706942618954643</v>
      </c>
      <c r="I1656" s="2">
        <f t="shared" si="230"/>
        <v>53.93178958667383</v>
      </c>
    </row>
    <row r="1657" spans="1:9" ht="13.5" x14ac:dyDescent="0.25">
      <c r="A1657" s="3">
        <f>TITRES_STAT!B1660</f>
        <v>44428</v>
      </c>
      <c r="B1657" s="5">
        <f>TITRES_STAT!D1660</f>
        <v>5.9080000000000004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1.3685115409013059E-2</v>
      </c>
      <c r="G1657" s="2">
        <f t="shared" si="232"/>
        <v>1.1689743303990889E-2</v>
      </c>
      <c r="H1657" s="2">
        <f t="shared" si="229"/>
        <v>1.1706942618954643</v>
      </c>
      <c r="I1657" s="2">
        <f t="shared" si="230"/>
        <v>53.93178958667383</v>
      </c>
    </row>
    <row r="1658" spans="1:9" ht="13.5" x14ac:dyDescent="0.25">
      <c r="A1658" s="3">
        <f>TITRES_STAT!B1661</f>
        <v>44431</v>
      </c>
      <c r="B1658" s="5">
        <f>TITRES_STAT!D1661</f>
        <v>5.9160000000000004</v>
      </c>
      <c r="C1658" s="2">
        <f t="shared" si="225"/>
        <v>8.0000000000000071E-3</v>
      </c>
      <c r="D1658" s="2">
        <f t="shared" si="226"/>
        <v>8.0000000000000071E-3</v>
      </c>
      <c r="E1658" s="2">
        <f t="shared" si="227"/>
        <v>0</v>
      </c>
      <c r="F1658" s="2">
        <f t="shared" si="232"/>
        <v>1.3279035736940697E-2</v>
      </c>
      <c r="G1658" s="2">
        <f t="shared" si="232"/>
        <v>1.085476163942011E-2</v>
      </c>
      <c r="H1658" s="2">
        <f t="shared" si="229"/>
        <v>1.2233373866743056</v>
      </c>
      <c r="I1658" s="2">
        <f t="shared" si="230"/>
        <v>55.022570753608754</v>
      </c>
    </row>
    <row r="1659" spans="1:9" ht="13.5" x14ac:dyDescent="0.25">
      <c r="A1659" s="3">
        <f>TITRES_STAT!B1662</f>
        <v>44432</v>
      </c>
      <c r="B1659" s="5">
        <f>TITRES_STAT!D1662</f>
        <v>5.9160000000000004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1.2330533184302076E-2</v>
      </c>
      <c r="G1659" s="2">
        <f t="shared" si="232"/>
        <v>1.0079421522318674E-2</v>
      </c>
      <c r="H1659" s="2">
        <f t="shared" si="229"/>
        <v>1.2233373866743054</v>
      </c>
      <c r="I1659" s="2">
        <f t="shared" si="230"/>
        <v>55.022570753608747</v>
      </c>
    </row>
    <row r="1660" spans="1:9" ht="13.5" x14ac:dyDescent="0.25">
      <c r="A1660" s="3">
        <f>TITRES_STAT!B1663</f>
        <v>44433</v>
      </c>
      <c r="B1660" s="5">
        <f>TITRES_STAT!D1663</f>
        <v>5.9160000000000004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1.1449780813994784E-2</v>
      </c>
      <c r="G1660" s="2">
        <f t="shared" si="232"/>
        <v>9.3594628421530546E-3</v>
      </c>
      <c r="H1660" s="2">
        <f t="shared" si="229"/>
        <v>1.2233373866743054</v>
      </c>
      <c r="I1660" s="2">
        <f t="shared" si="230"/>
        <v>55.022570753608747</v>
      </c>
    </row>
    <row r="1661" spans="1:9" ht="13.5" x14ac:dyDescent="0.25">
      <c r="A1661" s="3">
        <f>TITRES_STAT!B1664</f>
        <v>44434</v>
      </c>
      <c r="B1661" s="5">
        <f>TITRES_STAT!D1664</f>
        <v>5.9160000000000004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1.0631939327280873E-2</v>
      </c>
      <c r="G1661" s="2">
        <f t="shared" si="233"/>
        <v>8.6909297819992657E-3</v>
      </c>
      <c r="H1661" s="2">
        <f t="shared" si="229"/>
        <v>1.2233373866743054</v>
      </c>
      <c r="I1661" s="2">
        <f t="shared" si="230"/>
        <v>55.022570753608747</v>
      </c>
    </row>
    <row r="1662" spans="1:9" ht="13.5" x14ac:dyDescent="0.25">
      <c r="A1662" s="3">
        <f>TITRES_STAT!B1665</f>
        <v>44435</v>
      </c>
      <c r="B1662" s="5">
        <f>TITRES_STAT!D1665</f>
        <v>5.9160000000000004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9.8725150896179521E-3</v>
      </c>
      <c r="G1662" s="2">
        <f t="shared" si="233"/>
        <v>8.0701490832850321E-3</v>
      </c>
      <c r="H1662" s="2">
        <f t="shared" si="229"/>
        <v>1.2233373866743054</v>
      </c>
      <c r="I1662" s="2">
        <f t="shared" si="230"/>
        <v>55.022570753608747</v>
      </c>
    </row>
    <row r="1663" spans="1:9" ht="13.5" x14ac:dyDescent="0.25">
      <c r="A1663" s="3">
        <f>TITRES_STAT!B1666</f>
        <v>44438</v>
      </c>
      <c r="B1663" s="5">
        <f>TITRES_STAT!D1666</f>
        <v>5.9160000000000004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9.167335440359527E-3</v>
      </c>
      <c r="G1663" s="2">
        <f t="shared" si="233"/>
        <v>7.4937098630503875E-3</v>
      </c>
      <c r="H1663" s="2">
        <f t="shared" si="229"/>
        <v>1.2233373866743054</v>
      </c>
      <c r="I1663" s="2">
        <f t="shared" si="230"/>
        <v>55.022570753608747</v>
      </c>
    </row>
    <row r="1664" spans="1:9" ht="13.5" x14ac:dyDescent="0.25">
      <c r="A1664" s="3">
        <f>TITRES_STAT!B1667</f>
        <v>44439</v>
      </c>
      <c r="B1664" s="5">
        <f>TITRES_STAT!D1667</f>
        <v>5.9160000000000004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8.5125257660481329E-3</v>
      </c>
      <c r="G1664" s="2">
        <f t="shared" si="233"/>
        <v>6.9584448728325027E-3</v>
      </c>
      <c r="H1664" s="2">
        <f t="shared" si="229"/>
        <v>1.2233373866743054</v>
      </c>
      <c r="I1664" s="2">
        <f t="shared" si="230"/>
        <v>55.022570753608747</v>
      </c>
    </row>
    <row r="1665" spans="1:9" ht="13.5" x14ac:dyDescent="0.25">
      <c r="A1665" s="3">
        <f>TITRES_STAT!B1668</f>
        <v>44440</v>
      </c>
      <c r="B1665" s="5">
        <f>TITRES_STAT!D1668</f>
        <v>5.9160000000000004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7.9044882113304092E-3</v>
      </c>
      <c r="G1665" s="2">
        <f t="shared" si="233"/>
        <v>6.4614130962016092E-3</v>
      </c>
      <c r="H1665" s="2">
        <f t="shared" si="229"/>
        <v>1.2233373866743054</v>
      </c>
      <c r="I1665" s="2">
        <f t="shared" si="230"/>
        <v>55.022570753608747</v>
      </c>
    </row>
    <row r="1666" spans="1:9" ht="13.5" x14ac:dyDescent="0.25">
      <c r="A1666" s="3">
        <f>TITRES_STAT!B1669</f>
        <v>44441</v>
      </c>
      <c r="B1666" s="5">
        <f>TITRES_STAT!D1669</f>
        <v>5.9160000000000004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7.3398819105210946E-3</v>
      </c>
      <c r="G1666" s="2">
        <f t="shared" si="233"/>
        <v>5.9998835893300658E-3</v>
      </c>
      <c r="H1666" s="2">
        <f t="shared" si="229"/>
        <v>1.2233373866743056</v>
      </c>
      <c r="I1666" s="2">
        <f t="shared" si="230"/>
        <v>55.022570753608754</v>
      </c>
    </row>
    <row r="1667" spans="1:9" ht="13.5" x14ac:dyDescent="0.25">
      <c r="A1667" s="3">
        <f>TITRES_STAT!B1670</f>
        <v>44442</v>
      </c>
      <c r="B1667" s="5">
        <f>TITRES_STAT!D1670</f>
        <v>5.9160000000000004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6.8156046311981591E-3</v>
      </c>
      <c r="G1667" s="2">
        <f t="shared" si="233"/>
        <v>5.57132047580649E-3</v>
      </c>
      <c r="H1667" s="2">
        <f t="shared" si="229"/>
        <v>1.2233373866743054</v>
      </c>
      <c r="I1667" s="2">
        <f t="shared" si="230"/>
        <v>55.022570753608747</v>
      </c>
    </row>
    <row r="1668" spans="1:9" ht="13.5" x14ac:dyDescent="0.25">
      <c r="A1668" s="3">
        <f>TITRES_STAT!B1671</f>
        <v>44445</v>
      </c>
      <c r="B1668" s="5">
        <f>TITRES_STAT!D1671</f>
        <v>5.9160000000000004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6.3287757289697188E-3</v>
      </c>
      <c r="G1668" s="2">
        <f t="shared" si="233"/>
        <v>5.1733690132488835E-3</v>
      </c>
      <c r="H1668" s="2">
        <f t="shared" si="229"/>
        <v>1.2233373866743054</v>
      </c>
      <c r="I1668" s="2">
        <f t="shared" si="230"/>
        <v>55.022570753608747</v>
      </c>
    </row>
    <row r="1669" spans="1:9" ht="13.5" x14ac:dyDescent="0.25">
      <c r="A1669" s="3">
        <f>TITRES_STAT!B1672</f>
        <v>44446</v>
      </c>
      <c r="B1669" s="5">
        <f>TITRES_STAT!D1672</f>
        <v>5.9160000000000004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5.8767203197575965E-3</v>
      </c>
      <c r="G1669" s="2">
        <f t="shared" si="233"/>
        <v>4.8038426551596774E-3</v>
      </c>
      <c r="H1669" s="2">
        <f t="shared" si="229"/>
        <v>1.2233373866743054</v>
      </c>
      <c r="I1669" s="2">
        <f t="shared" si="230"/>
        <v>55.022570753608747</v>
      </c>
    </row>
    <row r="1670" spans="1:9" ht="13.5" x14ac:dyDescent="0.25">
      <c r="A1670" s="3">
        <f>TITRES_STAT!B1673</f>
        <v>44447</v>
      </c>
      <c r="B1670" s="5">
        <f>TITRES_STAT!D1673</f>
        <v>5.9160000000000004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5.4569545826320537E-3</v>
      </c>
      <c r="G1670" s="2">
        <f t="shared" si="233"/>
        <v>4.4607110369339863E-3</v>
      </c>
      <c r="H1670" s="2">
        <f t="shared" si="229"/>
        <v>1.2233373866743054</v>
      </c>
      <c r="I1670" s="2">
        <f t="shared" si="230"/>
        <v>55.022570753608747</v>
      </c>
    </row>
    <row r="1671" spans="1:9" ht="13.5" x14ac:dyDescent="0.25">
      <c r="A1671" s="3">
        <f>TITRES_STAT!B1674</f>
        <v>44448</v>
      </c>
      <c r="B1671" s="5">
        <f>TITRES_STAT!D1674</f>
        <v>5.9160000000000004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5.0671721124440497E-3</v>
      </c>
      <c r="G1671" s="2">
        <f t="shared" si="233"/>
        <v>4.1420888200101305E-3</v>
      </c>
      <c r="H1671" s="2">
        <f t="shared" si="229"/>
        <v>1.2233373866743051</v>
      </c>
      <c r="I1671" s="2">
        <f t="shared" si="230"/>
        <v>55.02257075360874</v>
      </c>
    </row>
    <row r="1672" spans="1:9" ht="13.5" x14ac:dyDescent="0.25">
      <c r="A1672" s="3">
        <f>TITRES_STAT!B1675</f>
        <v>44449</v>
      </c>
      <c r="B1672" s="5">
        <f>TITRES_STAT!D1675</f>
        <v>5.9160000000000004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4.7052312472694747E-3</v>
      </c>
      <c r="G1672" s="2">
        <f t="shared" si="233"/>
        <v>3.8462253328665494E-3</v>
      </c>
      <c r="H1672" s="2">
        <f t="shared" si="229"/>
        <v>1.2233373866743054</v>
      </c>
      <c r="I1672" s="2">
        <f t="shared" si="230"/>
        <v>55.022570753608747</v>
      </c>
    </row>
    <row r="1673" spans="1:9" ht="13.5" x14ac:dyDescent="0.25">
      <c r="A1673" s="3">
        <f>TITRES_STAT!B1676</f>
        <v>44452</v>
      </c>
      <c r="B1673" s="5">
        <f>TITRES_STAT!D1676</f>
        <v>5.9160000000000004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4.3691433010359408E-3</v>
      </c>
      <c r="G1673" s="2">
        <f t="shared" si="233"/>
        <v>3.5714949519475105E-3</v>
      </c>
      <c r="H1673" s="2">
        <f t="shared" si="229"/>
        <v>1.2233373866743051</v>
      </c>
      <c r="I1673" s="2">
        <f t="shared" si="230"/>
        <v>55.02257075360874</v>
      </c>
    </row>
    <row r="1674" spans="1:9" ht="13.5" x14ac:dyDescent="0.25">
      <c r="A1674" s="3">
        <f>TITRES_STAT!B1677</f>
        <v>44453</v>
      </c>
      <c r="B1674" s="5">
        <f>TITRES_STAT!D1677</f>
        <v>5.9160000000000004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4.0570616366762307E-3</v>
      </c>
      <c r="G1674" s="2">
        <f t="shared" si="233"/>
        <v>3.3163881696655455E-3</v>
      </c>
      <c r="H1674" s="2">
        <f t="shared" si="229"/>
        <v>1.2233373866743051</v>
      </c>
      <c r="I1674" s="2">
        <f t="shared" si="230"/>
        <v>55.02257075360874</v>
      </c>
    </row>
    <row r="1675" spans="1:9" ht="13.5" x14ac:dyDescent="0.25">
      <c r="A1675" s="3">
        <f>TITRES_STAT!B1678</f>
        <v>44454</v>
      </c>
      <c r="B1675" s="5">
        <f>TITRES_STAT!D1678</f>
        <v>5.9160000000000004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3.7672715197707854E-3</v>
      </c>
      <c r="G1675" s="2">
        <f t="shared" si="233"/>
        <v>3.0795033004037209E-3</v>
      </c>
      <c r="H1675" s="2">
        <f t="shared" si="229"/>
        <v>1.2233373866743051</v>
      </c>
      <c r="I1675" s="2">
        <f t="shared" si="230"/>
        <v>55.02257075360874</v>
      </c>
    </row>
    <row r="1676" spans="1:9" ht="13.5" x14ac:dyDescent="0.25">
      <c r="A1676" s="3">
        <f>TITRES_STAT!B1679</f>
        <v>44455</v>
      </c>
      <c r="B1676" s="5">
        <f>TITRES_STAT!D1679</f>
        <v>5.9160000000000004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3.498180696930015E-3</v>
      </c>
      <c r="G1676" s="2">
        <f t="shared" si="233"/>
        <v>2.8595387789463124E-3</v>
      </c>
      <c r="H1676" s="2">
        <f t="shared" si="229"/>
        <v>1.2233373866743051</v>
      </c>
      <c r="I1676" s="2">
        <f t="shared" si="230"/>
        <v>55.02257075360874</v>
      </c>
    </row>
    <row r="1677" spans="1:9" ht="13.5" x14ac:dyDescent="0.25">
      <c r="A1677" s="3">
        <f>TITRES_STAT!B1680</f>
        <v>44456</v>
      </c>
      <c r="B1677" s="5">
        <f>TITRES_STAT!D1680</f>
        <v>5.9160000000000004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3.2483106471492998E-3</v>
      </c>
      <c r="G1677" s="2">
        <f t="shared" si="237"/>
        <v>2.6552860090215758E-3</v>
      </c>
      <c r="H1677" s="2">
        <f t="shared" si="229"/>
        <v>1.2233373866743051</v>
      </c>
      <c r="I1677" s="2">
        <f t="shared" si="230"/>
        <v>55.02257075360874</v>
      </c>
    </row>
    <row r="1678" spans="1:9" ht="13.5" x14ac:dyDescent="0.25">
      <c r="A1678" s="3">
        <f>TITRES_STAT!B1681</f>
        <v>44459</v>
      </c>
      <c r="B1678" s="5">
        <f>TITRES_STAT!D1681</f>
        <v>5.9160000000000004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3.0162884580672072E-3</v>
      </c>
      <c r="G1678" s="2">
        <f t="shared" si="237"/>
        <v>2.465622722662892E-3</v>
      </c>
      <c r="H1678" s="2">
        <f t="shared" si="229"/>
        <v>1.2233373866743051</v>
      </c>
      <c r="I1678" s="2">
        <f t="shared" si="230"/>
        <v>55.02257075360874</v>
      </c>
    </row>
    <row r="1679" spans="1:9" ht="13.5" x14ac:dyDescent="0.25">
      <c r="A1679" s="3">
        <f>TITRES_STAT!B1682</f>
        <v>44460</v>
      </c>
      <c r="B1679" s="5">
        <f>TITRES_STAT!D1682</f>
        <v>5.9160000000000004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2.8008392824909779E-3</v>
      </c>
      <c r="G1679" s="2">
        <f t="shared" si="237"/>
        <v>2.2895068139012565E-3</v>
      </c>
      <c r="H1679" s="2">
        <f t="shared" si="229"/>
        <v>1.2233373866743051</v>
      </c>
      <c r="I1679" s="2">
        <f t="shared" si="230"/>
        <v>55.02257075360874</v>
      </c>
    </row>
    <row r="1680" spans="1:9" ht="13.5" x14ac:dyDescent="0.25">
      <c r="A1680" s="3">
        <f>TITRES_STAT!B1683</f>
        <v>44461</v>
      </c>
      <c r="B1680" s="5">
        <f>TITRES_STAT!D1683</f>
        <v>5.9160000000000004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2.6007793337416221E-3</v>
      </c>
      <c r="G1680" s="2">
        <f t="shared" si="237"/>
        <v>2.1259706129083096E-3</v>
      </c>
      <c r="H1680" s="2">
        <f t="shared" si="229"/>
        <v>1.2233373866743051</v>
      </c>
      <c r="I1680" s="2">
        <f t="shared" si="230"/>
        <v>55.02257075360874</v>
      </c>
    </row>
    <row r="1681" spans="1:9" ht="13.5" x14ac:dyDescent="0.25">
      <c r="A1681" s="3">
        <f>TITRES_STAT!B1684</f>
        <v>44462</v>
      </c>
      <c r="B1681" s="5">
        <f>TITRES_STAT!D1684</f>
        <v>6.0250000000000004</v>
      </c>
      <c r="C1681" s="2">
        <f t="shared" si="234"/>
        <v>0.10899999999999999</v>
      </c>
      <c r="D1681" s="2">
        <f t="shared" si="235"/>
        <v>0.10899999999999999</v>
      </c>
      <c r="E1681" s="2">
        <f t="shared" si="236"/>
        <v>0</v>
      </c>
      <c r="F1681" s="2">
        <f t="shared" si="237"/>
        <v>1.020072366704579E-2</v>
      </c>
      <c r="G1681" s="2">
        <f t="shared" si="237"/>
        <v>1.9741155691291447E-3</v>
      </c>
      <c r="H1681" s="2">
        <f t="shared" ref="H1681:H1744" si="238">F1681/G1681</f>
        <v>5.1672373322832899</v>
      </c>
      <c r="I1681" s="2">
        <f t="shared" ref="I1681:I1744" si="239">IF(G1681=0,100,100-(100/(1+H1681)))</f>
        <v>83.785284299578421</v>
      </c>
    </row>
    <row r="1682" spans="1:9" ht="13.5" x14ac:dyDescent="0.25">
      <c r="A1682" s="3">
        <f>TITRES_STAT!B1685</f>
        <v>44463</v>
      </c>
      <c r="B1682" s="5">
        <f>TITRES_STAT!D1685</f>
        <v>6.0250000000000004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9.472100547971091E-3</v>
      </c>
      <c r="G1682" s="2">
        <f t="shared" si="237"/>
        <v>1.8331073141913486E-3</v>
      </c>
      <c r="H1682" s="2">
        <f t="shared" si="238"/>
        <v>5.1672373322832899</v>
      </c>
      <c r="I1682" s="2">
        <f t="shared" si="239"/>
        <v>83.785284299578421</v>
      </c>
    </row>
    <row r="1683" spans="1:9" ht="13.5" x14ac:dyDescent="0.25">
      <c r="A1683" s="3">
        <f>TITRES_STAT!B1686</f>
        <v>44466</v>
      </c>
      <c r="B1683" s="5">
        <f>TITRES_STAT!D1686</f>
        <v>6.0250000000000004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8.795521937401728E-3</v>
      </c>
      <c r="G1683" s="2">
        <f t="shared" si="237"/>
        <v>1.7021710774633952E-3</v>
      </c>
      <c r="H1683" s="2">
        <f t="shared" si="238"/>
        <v>5.1672373322832899</v>
      </c>
      <c r="I1683" s="2">
        <f t="shared" si="239"/>
        <v>83.785284299578421</v>
      </c>
    </row>
    <row r="1684" spans="1:9" ht="13.5" x14ac:dyDescent="0.25">
      <c r="A1684" s="3">
        <f>TITRES_STAT!B1687</f>
        <v>44467</v>
      </c>
      <c r="B1684" s="5">
        <f>TITRES_STAT!D1687</f>
        <v>6.0250000000000004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8.1672703704444623E-3</v>
      </c>
      <c r="G1684" s="2">
        <f t="shared" si="237"/>
        <v>1.5805874290731527E-3</v>
      </c>
      <c r="H1684" s="2">
        <f t="shared" si="238"/>
        <v>5.1672373322832907</v>
      </c>
      <c r="I1684" s="2">
        <f t="shared" si="239"/>
        <v>83.785284299578421</v>
      </c>
    </row>
    <row r="1685" spans="1:9" ht="13.5" x14ac:dyDescent="0.25">
      <c r="A1685" s="3">
        <f>TITRES_STAT!B1688</f>
        <v>44468</v>
      </c>
      <c r="B1685" s="5">
        <f>TITRES_STAT!D1688</f>
        <v>6.0250000000000004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7.5838939154127148E-3</v>
      </c>
      <c r="G1685" s="2">
        <f t="shared" si="237"/>
        <v>1.4676883269964991E-3</v>
      </c>
      <c r="H1685" s="2">
        <f t="shared" si="238"/>
        <v>5.1672373322832899</v>
      </c>
      <c r="I1685" s="2">
        <f t="shared" si="239"/>
        <v>83.785284299578421</v>
      </c>
    </row>
    <row r="1686" spans="1:9" ht="13.5" x14ac:dyDescent="0.25">
      <c r="A1686" s="3">
        <f>TITRES_STAT!B1689</f>
        <v>44469</v>
      </c>
      <c r="B1686" s="5">
        <f>TITRES_STAT!D1689</f>
        <v>6.0250000000000004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7.0421872071689488E-3</v>
      </c>
      <c r="G1686" s="2">
        <f t="shared" si="237"/>
        <v>1.3628534464967493E-3</v>
      </c>
      <c r="H1686" s="2">
        <f t="shared" si="238"/>
        <v>5.167237332283289</v>
      </c>
      <c r="I1686" s="2">
        <f t="shared" si="239"/>
        <v>83.785284299578407</v>
      </c>
    </row>
    <row r="1687" spans="1:9" ht="13.5" x14ac:dyDescent="0.25">
      <c r="A1687" s="3">
        <f>TITRES_STAT!B1690</f>
        <v>44470</v>
      </c>
      <c r="B1687" s="5">
        <f>TITRES_STAT!D1690</f>
        <v>5.8070000000000004</v>
      </c>
      <c r="C1687" s="2">
        <f t="shared" si="234"/>
        <v>-0.21799999999999997</v>
      </c>
      <c r="D1687" s="2">
        <f t="shared" si="235"/>
        <v>0</v>
      </c>
      <c r="E1687" s="2">
        <f t="shared" si="236"/>
        <v>0.21799999999999997</v>
      </c>
      <c r="F1687" s="2">
        <f t="shared" si="237"/>
        <v>6.5391738352283098E-3</v>
      </c>
      <c r="G1687" s="2">
        <f t="shared" si="237"/>
        <v>1.6836935343175551E-2</v>
      </c>
      <c r="H1687" s="2">
        <f t="shared" si="238"/>
        <v>0.3883826659629484</v>
      </c>
      <c r="I1687" s="2">
        <f t="shared" si="239"/>
        <v>27.973747835116882</v>
      </c>
    </row>
    <row r="1688" spans="1:9" ht="13.5" x14ac:dyDescent="0.25">
      <c r="A1688" s="3">
        <f>TITRES_STAT!B1691</f>
        <v>44473</v>
      </c>
      <c r="B1688" s="5">
        <f>TITRES_STAT!D1691</f>
        <v>5.8070000000000004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6.0720899898548597E-3</v>
      </c>
      <c r="G1688" s="2">
        <f t="shared" si="237"/>
        <v>1.5634297104377297E-2</v>
      </c>
      <c r="H1688" s="2">
        <f t="shared" si="238"/>
        <v>0.38838266596294846</v>
      </c>
      <c r="I1688" s="2">
        <f t="shared" si="239"/>
        <v>27.973747835116882</v>
      </c>
    </row>
    <row r="1689" spans="1:9" ht="13.5" x14ac:dyDescent="0.25">
      <c r="A1689" s="3">
        <f>TITRES_STAT!B1692</f>
        <v>44474</v>
      </c>
      <c r="B1689" s="5">
        <f>TITRES_STAT!D1692</f>
        <v>5.8070000000000004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5.6383692762937985E-3</v>
      </c>
      <c r="G1689" s="2">
        <f t="shared" si="237"/>
        <v>1.4517561596921776E-2</v>
      </c>
      <c r="H1689" s="2">
        <f t="shared" si="238"/>
        <v>0.38838266596294846</v>
      </c>
      <c r="I1689" s="2">
        <f t="shared" si="239"/>
        <v>27.973747835116882</v>
      </c>
    </row>
    <row r="1690" spans="1:9" ht="13.5" x14ac:dyDescent="0.25">
      <c r="A1690" s="3">
        <f>TITRES_STAT!B1693</f>
        <v>44475</v>
      </c>
      <c r="B1690" s="5">
        <f>TITRES_STAT!D1693</f>
        <v>5.952</v>
      </c>
      <c r="C1690" s="2">
        <f t="shared" si="234"/>
        <v>0.14499999999999957</v>
      </c>
      <c r="D1690" s="2">
        <f t="shared" si="235"/>
        <v>0.14499999999999957</v>
      </c>
      <c r="E1690" s="2">
        <f t="shared" si="236"/>
        <v>0</v>
      </c>
      <c r="F1690" s="2">
        <f t="shared" si="237"/>
        <v>1.5592771470844211E-2</v>
      </c>
      <c r="G1690" s="2">
        <f t="shared" si="237"/>
        <v>1.3480592911427364E-2</v>
      </c>
      <c r="H1690" s="2">
        <f t="shared" si="238"/>
        <v>1.1566829124872078</v>
      </c>
      <c r="I1690" s="2">
        <f t="shared" si="239"/>
        <v>53.632497656007118</v>
      </c>
    </row>
    <row r="1691" spans="1:9" ht="13.5" x14ac:dyDescent="0.25">
      <c r="A1691" s="3">
        <f>TITRES_STAT!B1694</f>
        <v>44476</v>
      </c>
      <c r="B1691" s="5">
        <f>TITRES_STAT!D1694</f>
        <v>5.952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1.4479002080069624E-2</v>
      </c>
      <c r="G1691" s="2">
        <f t="shared" si="237"/>
        <v>1.2517693417753981E-2</v>
      </c>
      <c r="H1691" s="2">
        <f t="shared" si="238"/>
        <v>1.1566829124872078</v>
      </c>
      <c r="I1691" s="2">
        <f t="shared" si="239"/>
        <v>53.632497656007118</v>
      </c>
    </row>
    <row r="1692" spans="1:9" ht="13.5" x14ac:dyDescent="0.25">
      <c r="A1692" s="3">
        <f>TITRES_STAT!B1695</f>
        <v>44477</v>
      </c>
      <c r="B1692" s="5">
        <f>TITRES_STAT!D1695</f>
        <v>5.952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1.3444787645778935E-2</v>
      </c>
      <c r="G1692" s="2">
        <f t="shared" si="237"/>
        <v>1.1623572459342982E-2</v>
      </c>
      <c r="H1692" s="2">
        <f t="shared" si="238"/>
        <v>1.1566829124872076</v>
      </c>
      <c r="I1692" s="2">
        <f t="shared" si="239"/>
        <v>53.632497656007118</v>
      </c>
    </row>
    <row r="1693" spans="1:9" ht="13.5" x14ac:dyDescent="0.25">
      <c r="A1693" s="3">
        <f>TITRES_STAT!B1696</f>
        <v>44480</v>
      </c>
      <c r="B1693" s="5">
        <f>TITRES_STAT!D1696</f>
        <v>5.952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1.248444567108044E-2</v>
      </c>
      <c r="G1693" s="2">
        <f t="shared" si="240"/>
        <v>1.0793317283675627E-2</v>
      </c>
      <c r="H1693" s="2">
        <f t="shared" si="238"/>
        <v>1.1566829124872076</v>
      </c>
      <c r="I1693" s="2">
        <f t="shared" si="239"/>
        <v>53.632497656007118</v>
      </c>
    </row>
    <row r="1694" spans="1:9" ht="13.5" x14ac:dyDescent="0.25">
      <c r="A1694" s="3">
        <f>TITRES_STAT!B1697</f>
        <v>44481</v>
      </c>
      <c r="B1694" s="5">
        <f>TITRES_STAT!D1697</f>
        <v>5.952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1.159269955171755E-2</v>
      </c>
      <c r="G1694" s="2">
        <f t="shared" si="240"/>
        <v>1.0022366049127368E-2</v>
      </c>
      <c r="H1694" s="2">
        <f t="shared" si="238"/>
        <v>1.1566829124872073</v>
      </c>
      <c r="I1694" s="2">
        <f t="shared" si="239"/>
        <v>53.632497656007118</v>
      </c>
    </row>
    <row r="1695" spans="1:9" ht="13.5" x14ac:dyDescent="0.25">
      <c r="A1695" s="3">
        <f>TITRES_STAT!B1698</f>
        <v>44482</v>
      </c>
      <c r="B1695" s="5">
        <f>TITRES_STAT!D1698</f>
        <v>5.952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1.0764649583737724E-2</v>
      </c>
      <c r="G1695" s="2">
        <f t="shared" si="240"/>
        <v>9.3064827599039866E-3</v>
      </c>
      <c r="H1695" s="2">
        <f t="shared" si="238"/>
        <v>1.1566829124872071</v>
      </c>
      <c r="I1695" s="2">
        <f t="shared" si="239"/>
        <v>53.632497656007104</v>
      </c>
    </row>
    <row r="1696" spans="1:9" ht="13.5" x14ac:dyDescent="0.25">
      <c r="A1696" s="3">
        <f>TITRES_STAT!B1699</f>
        <v>44483</v>
      </c>
      <c r="B1696" s="5">
        <f>TITRES_STAT!D1699</f>
        <v>5.9880000000000004</v>
      </c>
      <c r="C1696" s="2">
        <f t="shared" si="234"/>
        <v>3.6000000000000476E-2</v>
      </c>
      <c r="D1696" s="2">
        <f t="shared" si="235"/>
        <v>3.6000000000000476E-2</v>
      </c>
      <c r="E1696" s="2">
        <f t="shared" si="236"/>
        <v>0</v>
      </c>
      <c r="F1696" s="2">
        <f t="shared" si="240"/>
        <v>1.2567174613470778E-2</v>
      </c>
      <c r="G1696" s="2">
        <f t="shared" si="240"/>
        <v>8.6417339913394155E-3</v>
      </c>
      <c r="H1696" s="2">
        <f t="shared" si="238"/>
        <v>1.4542422419002212</v>
      </c>
      <c r="I1696" s="2">
        <f t="shared" si="239"/>
        <v>59.254225889872224</v>
      </c>
    </row>
    <row r="1697" spans="1:9" ht="13.5" x14ac:dyDescent="0.25">
      <c r="A1697" s="3">
        <f>TITRES_STAT!B1700</f>
        <v>44488</v>
      </c>
      <c r="B1697" s="5">
        <f>TITRES_STAT!D1700</f>
        <v>5.9880000000000004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1.1669519283937151E-2</v>
      </c>
      <c r="G1697" s="2">
        <f t="shared" si="240"/>
        <v>8.0244672776723144E-3</v>
      </c>
      <c r="H1697" s="2">
        <f t="shared" si="238"/>
        <v>1.4542422419002212</v>
      </c>
      <c r="I1697" s="2">
        <f t="shared" si="239"/>
        <v>59.254225889872224</v>
      </c>
    </row>
    <row r="1698" spans="1:9" ht="13.5" x14ac:dyDescent="0.25">
      <c r="A1698" s="3">
        <f>TITRES_STAT!B1701</f>
        <v>44489</v>
      </c>
      <c r="B1698" s="5">
        <f>TITRES_STAT!D1701</f>
        <v>5.952</v>
      </c>
      <c r="C1698" s="2">
        <f t="shared" si="234"/>
        <v>-3.6000000000000476E-2</v>
      </c>
      <c r="D1698" s="2">
        <f t="shared" si="235"/>
        <v>0</v>
      </c>
      <c r="E1698" s="2">
        <f t="shared" si="236"/>
        <v>3.6000000000000476E-2</v>
      </c>
      <c r="F1698" s="2">
        <f t="shared" si="240"/>
        <v>1.0835982192227355E-2</v>
      </c>
      <c r="G1698" s="2">
        <f t="shared" si="240"/>
        <v>1.0022719614981468E-2</v>
      </c>
      <c r="H1698" s="2">
        <f t="shared" si="238"/>
        <v>1.0811419064372769</v>
      </c>
      <c r="I1698" s="2">
        <f t="shared" si="239"/>
        <v>51.949456358220772</v>
      </c>
    </row>
    <row r="1699" spans="1:9" ht="13.5" x14ac:dyDescent="0.25">
      <c r="A1699" s="3">
        <f>TITRES_STAT!B1702</f>
        <v>44490</v>
      </c>
      <c r="B1699" s="5">
        <f>TITRES_STAT!D1702</f>
        <v>5.8209999999999997</v>
      </c>
      <c r="C1699" s="2">
        <f t="shared" si="234"/>
        <v>-0.13100000000000023</v>
      </c>
      <c r="D1699" s="2">
        <f t="shared" si="235"/>
        <v>0</v>
      </c>
      <c r="E1699" s="2">
        <f t="shared" si="236"/>
        <v>0.13100000000000023</v>
      </c>
      <c r="F1699" s="2">
        <f t="shared" si="240"/>
        <v>1.0061983464211114E-2</v>
      </c>
      <c r="G1699" s="2">
        <f t="shared" si="240"/>
        <v>1.8663953928197093E-2</v>
      </c>
      <c r="H1699" s="2">
        <f t="shared" si="238"/>
        <v>0.53911317521040869</v>
      </c>
      <c r="I1699" s="2">
        <f t="shared" si="239"/>
        <v>35.027519996163235</v>
      </c>
    </row>
    <row r="1700" spans="1:9" ht="13.5" x14ac:dyDescent="0.25">
      <c r="A1700" s="3">
        <f>TITRES_STAT!B1703</f>
        <v>44491</v>
      </c>
      <c r="B1700" s="5">
        <f>TITRES_STAT!D1703</f>
        <v>5.8209999999999997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9.3432703596246069E-3</v>
      </c>
      <c r="G1700" s="2">
        <f t="shared" si="240"/>
        <v>1.73308143618973E-2</v>
      </c>
      <c r="H1700" s="2">
        <f t="shared" si="238"/>
        <v>0.53911317521040869</v>
      </c>
      <c r="I1700" s="2">
        <f t="shared" si="239"/>
        <v>35.027519996163235</v>
      </c>
    </row>
    <row r="1701" spans="1:9" ht="13.5" x14ac:dyDescent="0.25">
      <c r="A1701" s="3">
        <f>TITRES_STAT!B1704</f>
        <v>44494</v>
      </c>
      <c r="B1701" s="5">
        <f>TITRES_STAT!D1704</f>
        <v>5.8289999999999997</v>
      </c>
      <c r="C1701" s="2">
        <f t="shared" si="234"/>
        <v>8.0000000000000071E-3</v>
      </c>
      <c r="D1701" s="2">
        <f t="shared" si="235"/>
        <v>8.0000000000000071E-3</v>
      </c>
      <c r="E1701" s="2">
        <f t="shared" si="236"/>
        <v>0</v>
      </c>
      <c r="F1701" s="2">
        <f t="shared" si="240"/>
        <v>9.2473224767942765E-3</v>
      </c>
      <c r="G1701" s="2">
        <f t="shared" si="240"/>
        <v>1.6092899050333207E-2</v>
      </c>
      <c r="H1701" s="2">
        <f t="shared" si="238"/>
        <v>0.57462129401742623</v>
      </c>
      <c r="I1701" s="2">
        <f t="shared" si="239"/>
        <v>36.492666281132287</v>
      </c>
    </row>
    <row r="1702" spans="1:9" ht="13.5" x14ac:dyDescent="0.25">
      <c r="A1702" s="3">
        <f>TITRES_STAT!B1705</f>
        <v>44495</v>
      </c>
      <c r="B1702" s="5">
        <f>TITRES_STAT!D1705</f>
        <v>5.8289999999999997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8.5867994427375419E-3</v>
      </c>
      <c r="G1702" s="2">
        <f t="shared" si="240"/>
        <v>1.4943406261023693E-2</v>
      </c>
      <c r="H1702" s="2">
        <f t="shared" si="238"/>
        <v>0.57462129401742612</v>
      </c>
      <c r="I1702" s="2">
        <f t="shared" si="239"/>
        <v>36.49266628113228</v>
      </c>
    </row>
    <row r="1703" spans="1:9" ht="13.5" x14ac:dyDescent="0.25">
      <c r="A1703" s="3">
        <f>TITRES_STAT!B1706</f>
        <v>44496</v>
      </c>
      <c r="B1703" s="5">
        <f>TITRES_STAT!D1706</f>
        <v>5.9880000000000004</v>
      </c>
      <c r="C1703" s="2">
        <f t="shared" si="234"/>
        <v>0.1590000000000007</v>
      </c>
      <c r="D1703" s="2">
        <f t="shared" si="235"/>
        <v>0.1590000000000007</v>
      </c>
      <c r="E1703" s="2">
        <f t="shared" si="236"/>
        <v>0</v>
      </c>
      <c r="F1703" s="2">
        <f t="shared" si="240"/>
        <v>1.9330599482542055E-2</v>
      </c>
      <c r="G1703" s="2">
        <f t="shared" si="240"/>
        <v>1.3876020099522001E-2</v>
      </c>
      <c r="H1703" s="2">
        <f t="shared" si="238"/>
        <v>1.3930939378797782</v>
      </c>
      <c r="I1703" s="2">
        <f t="shared" si="239"/>
        <v>58.213090419426862</v>
      </c>
    </row>
    <row r="1704" spans="1:9" ht="13.5" x14ac:dyDescent="0.25">
      <c r="A1704" s="3">
        <f>TITRES_STAT!B1707</f>
        <v>44497</v>
      </c>
      <c r="B1704" s="5">
        <f>TITRES_STAT!D1707</f>
        <v>5.9880000000000004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1.7949842376646197E-2</v>
      </c>
      <c r="G1704" s="2">
        <f t="shared" si="240"/>
        <v>1.2884875806699001E-2</v>
      </c>
      <c r="H1704" s="2">
        <f t="shared" si="238"/>
        <v>1.3930939378797784</v>
      </c>
      <c r="I1704" s="2">
        <f t="shared" si="239"/>
        <v>58.213090419426869</v>
      </c>
    </row>
    <row r="1705" spans="1:9" ht="13.5" x14ac:dyDescent="0.25">
      <c r="A1705" s="3">
        <f>TITRES_STAT!B1708</f>
        <v>44498</v>
      </c>
      <c r="B1705" s="5">
        <f>TITRES_STAT!D1708</f>
        <v>5.952</v>
      </c>
      <c r="C1705" s="2">
        <f t="shared" si="234"/>
        <v>-3.6000000000000476E-2</v>
      </c>
      <c r="D1705" s="2">
        <f t="shared" si="235"/>
        <v>0</v>
      </c>
      <c r="E1705" s="2">
        <f t="shared" si="236"/>
        <v>3.6000000000000476E-2</v>
      </c>
      <c r="F1705" s="2">
        <f t="shared" si="240"/>
        <v>1.6667710778314325E-2</v>
      </c>
      <c r="G1705" s="2">
        <f t="shared" si="240"/>
        <v>1.4535956106220535E-2</v>
      </c>
      <c r="H1705" s="2">
        <f t="shared" si="238"/>
        <v>1.1466539012993802</v>
      </c>
      <c r="I1705" s="2">
        <f t="shared" si="239"/>
        <v>53.415872051163205</v>
      </c>
    </row>
    <row r="1706" spans="1:9" ht="13.5" x14ac:dyDescent="0.25">
      <c r="A1706" s="3">
        <f>TITRES_STAT!B1709</f>
        <v>44501</v>
      </c>
      <c r="B1706" s="5">
        <f>TITRES_STAT!D1709</f>
        <v>5.9880000000000004</v>
      </c>
      <c r="C1706" s="2">
        <f t="shared" si="234"/>
        <v>3.6000000000000476E-2</v>
      </c>
      <c r="D1706" s="2">
        <f t="shared" si="235"/>
        <v>3.6000000000000476E-2</v>
      </c>
      <c r="E1706" s="2">
        <f t="shared" si="236"/>
        <v>0</v>
      </c>
      <c r="F1706" s="2">
        <f t="shared" si="240"/>
        <v>1.8048588579863335E-2</v>
      </c>
      <c r="G1706" s="2">
        <f t="shared" si="240"/>
        <v>1.3497673527204783E-2</v>
      </c>
      <c r="H1706" s="2">
        <f t="shared" si="238"/>
        <v>1.3371629224463095</v>
      </c>
      <c r="I1706" s="2">
        <f t="shared" si="239"/>
        <v>57.213081279190433</v>
      </c>
    </row>
    <row r="1707" spans="1:9" ht="13.5" x14ac:dyDescent="0.25">
      <c r="A1707" s="3">
        <f>TITRES_STAT!B1710</f>
        <v>44502</v>
      </c>
      <c r="B1707" s="5">
        <f>TITRES_STAT!D1710</f>
        <v>5.9880000000000004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1.6759403681301667E-2</v>
      </c>
      <c r="G1707" s="2">
        <f t="shared" si="240"/>
        <v>1.2533553989547298E-2</v>
      </c>
      <c r="H1707" s="2">
        <f t="shared" si="238"/>
        <v>1.3371629224463095</v>
      </c>
      <c r="I1707" s="2">
        <f t="shared" si="239"/>
        <v>57.213081279190433</v>
      </c>
    </row>
    <row r="1708" spans="1:9" ht="13.5" x14ac:dyDescent="0.25">
      <c r="A1708" s="3">
        <f>TITRES_STAT!B1711</f>
        <v>44503</v>
      </c>
      <c r="B1708" s="5">
        <f>TITRES_STAT!D1711</f>
        <v>5.9880000000000004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1.5562303418351547E-2</v>
      </c>
      <c r="G1708" s="2">
        <f t="shared" si="240"/>
        <v>1.1638300133151062E-2</v>
      </c>
      <c r="H1708" s="2">
        <f t="shared" si="238"/>
        <v>1.3371629224463095</v>
      </c>
      <c r="I1708" s="2">
        <f t="shared" si="239"/>
        <v>57.213081279190433</v>
      </c>
    </row>
    <row r="1709" spans="1:9" ht="13.5" x14ac:dyDescent="0.25">
      <c r="A1709" s="3">
        <f>TITRES_STAT!B1712</f>
        <v>44504</v>
      </c>
      <c r="B1709" s="5">
        <f>TITRES_STAT!D1712</f>
        <v>5.9880000000000004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1.4450710317040722E-2</v>
      </c>
      <c r="G1709" s="2">
        <f t="shared" si="241"/>
        <v>1.0806992980783128E-2</v>
      </c>
      <c r="H1709" s="2">
        <f t="shared" si="238"/>
        <v>1.3371629224463095</v>
      </c>
      <c r="I1709" s="2">
        <f t="shared" si="239"/>
        <v>57.213081279190433</v>
      </c>
    </row>
    <row r="1710" spans="1:9" ht="13.5" x14ac:dyDescent="0.25">
      <c r="A1710" s="3">
        <f>TITRES_STAT!B1713</f>
        <v>44505</v>
      </c>
      <c r="B1710" s="5">
        <f>TITRES_STAT!D1713</f>
        <v>5.9880000000000004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1.3418516722966385E-2</v>
      </c>
      <c r="G1710" s="2">
        <f t="shared" si="241"/>
        <v>1.003506491072719E-2</v>
      </c>
      <c r="H1710" s="2">
        <f t="shared" si="238"/>
        <v>1.3371629224463097</v>
      </c>
      <c r="I1710" s="2">
        <f t="shared" si="239"/>
        <v>57.213081279190433</v>
      </c>
    </row>
    <row r="1711" spans="1:9" ht="13.5" x14ac:dyDescent="0.25">
      <c r="A1711" s="3">
        <f>TITRES_STAT!B1714</f>
        <v>44508</v>
      </c>
      <c r="B1711" s="5">
        <f>TITRES_STAT!D1714</f>
        <v>5.9880000000000004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1.24600512427545E-2</v>
      </c>
      <c r="G1711" s="2">
        <f t="shared" si="241"/>
        <v>9.3182745599609627E-3</v>
      </c>
      <c r="H1711" s="2">
        <f t="shared" si="238"/>
        <v>1.3371629224463095</v>
      </c>
      <c r="I1711" s="2">
        <f t="shared" si="239"/>
        <v>57.213081279190433</v>
      </c>
    </row>
    <row r="1712" spans="1:9" ht="13.5" x14ac:dyDescent="0.25">
      <c r="A1712" s="3">
        <f>TITRES_STAT!B1715</f>
        <v>44509</v>
      </c>
      <c r="B1712" s="5">
        <f>TITRES_STAT!D1715</f>
        <v>5.952</v>
      </c>
      <c r="C1712" s="2">
        <f t="shared" si="234"/>
        <v>-3.6000000000000476E-2</v>
      </c>
      <c r="D1712" s="2">
        <f t="shared" si="235"/>
        <v>0</v>
      </c>
      <c r="E1712" s="2">
        <f t="shared" si="236"/>
        <v>3.6000000000000476E-2</v>
      </c>
      <c r="F1712" s="2">
        <f t="shared" si="241"/>
        <v>1.157004758255775E-2</v>
      </c>
      <c r="G1712" s="2">
        <f t="shared" si="241"/>
        <v>1.1224112091392357E-2</v>
      </c>
      <c r="H1712" s="2">
        <f t="shared" si="238"/>
        <v>1.0308207445140081</v>
      </c>
      <c r="I1712" s="2">
        <f t="shared" si="239"/>
        <v>50.75882483959419</v>
      </c>
    </row>
    <row r="1713" spans="1:9" ht="13.5" x14ac:dyDescent="0.25">
      <c r="A1713" s="3">
        <f>TITRES_STAT!B1716</f>
        <v>44510</v>
      </c>
      <c r="B1713" s="5">
        <f>TITRES_STAT!D1716</f>
        <v>6.0250000000000004</v>
      </c>
      <c r="C1713" s="2">
        <f t="shared" si="234"/>
        <v>7.3000000000000398E-2</v>
      </c>
      <c r="D1713" s="2">
        <f t="shared" si="235"/>
        <v>7.3000000000000398E-2</v>
      </c>
      <c r="E1713" s="2">
        <f t="shared" si="236"/>
        <v>0</v>
      </c>
      <c r="F1713" s="2">
        <f t="shared" si="241"/>
        <v>1.5957901326660796E-2</v>
      </c>
      <c r="G1713" s="2">
        <f t="shared" si="241"/>
        <v>1.0422389799150045E-2</v>
      </c>
      <c r="H1713" s="2">
        <f t="shared" si="238"/>
        <v>1.531117299792623</v>
      </c>
      <c r="I1713" s="2">
        <f t="shared" si="239"/>
        <v>60.491755949756609</v>
      </c>
    </row>
    <row r="1714" spans="1:9" ht="13.5" x14ac:dyDescent="0.25">
      <c r="A1714" s="3">
        <f>TITRES_STAT!B1717</f>
        <v>44511</v>
      </c>
      <c r="B1714" s="5">
        <f>TITRES_STAT!D1717</f>
        <v>6.0250000000000004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1.4818051231899309E-2</v>
      </c>
      <c r="G1714" s="2">
        <f t="shared" si="241"/>
        <v>9.6779333849250412E-3</v>
      </c>
      <c r="H1714" s="2">
        <f t="shared" si="238"/>
        <v>1.531117299792623</v>
      </c>
      <c r="I1714" s="2">
        <f t="shared" si="239"/>
        <v>60.491755949756609</v>
      </c>
    </row>
    <row r="1715" spans="1:9" ht="13.5" x14ac:dyDescent="0.25">
      <c r="A1715" s="3">
        <f>TITRES_STAT!B1718</f>
        <v>44512</v>
      </c>
      <c r="B1715" s="5">
        <f>TITRES_STAT!D1718</f>
        <v>6.0170000000000003</v>
      </c>
      <c r="C1715" s="2">
        <f t="shared" si="234"/>
        <v>-8.0000000000000071E-3</v>
      </c>
      <c r="D1715" s="2">
        <f t="shared" si="235"/>
        <v>0</v>
      </c>
      <c r="E1715" s="2">
        <f t="shared" si="236"/>
        <v>8.0000000000000071E-3</v>
      </c>
      <c r="F1715" s="2">
        <f t="shared" si="241"/>
        <v>1.3759619001049357E-2</v>
      </c>
      <c r="G1715" s="2">
        <f t="shared" si="241"/>
        <v>9.5580810002875386E-3</v>
      </c>
      <c r="H1715" s="2">
        <f t="shared" si="238"/>
        <v>1.4395796604606534</v>
      </c>
      <c r="I1715" s="2">
        <f t="shared" si="239"/>
        <v>59.00933196782043</v>
      </c>
    </row>
    <row r="1716" spans="1:9" ht="13.5" x14ac:dyDescent="0.25">
      <c r="A1716" s="3">
        <f>TITRES_STAT!B1719</f>
        <v>44515</v>
      </c>
      <c r="B1716" s="5">
        <f>TITRES_STAT!D1719</f>
        <v>6.0250000000000004</v>
      </c>
      <c r="C1716" s="2">
        <f t="shared" si="234"/>
        <v>8.0000000000000071E-3</v>
      </c>
      <c r="D1716" s="2">
        <f t="shared" si="235"/>
        <v>8.0000000000000071E-3</v>
      </c>
      <c r="E1716" s="2">
        <f t="shared" si="236"/>
        <v>0</v>
      </c>
      <c r="F1716" s="2">
        <f t="shared" si="241"/>
        <v>1.3348217643831548E-2</v>
      </c>
      <c r="G1716" s="2">
        <f t="shared" si="241"/>
        <v>8.8753609288384286E-3</v>
      </c>
      <c r="H1716" s="2">
        <f t="shared" si="238"/>
        <v>1.5039633600093498</v>
      </c>
      <c r="I1716" s="2">
        <f t="shared" si="239"/>
        <v>60.063313386651714</v>
      </c>
    </row>
    <row r="1717" spans="1:9" ht="13.5" x14ac:dyDescent="0.25">
      <c r="A1717" s="3">
        <f>TITRES_STAT!B1720</f>
        <v>44516</v>
      </c>
      <c r="B1717" s="5">
        <f>TITRES_STAT!D1720</f>
        <v>6.0250000000000004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1.2394773526415008E-2</v>
      </c>
      <c r="G1717" s="2">
        <f t="shared" si="241"/>
        <v>8.2414065767785396E-3</v>
      </c>
      <c r="H1717" s="2">
        <f t="shared" si="238"/>
        <v>1.50396336000935</v>
      </c>
      <c r="I1717" s="2">
        <f t="shared" si="239"/>
        <v>60.063313386651714</v>
      </c>
    </row>
    <row r="1718" spans="1:9" ht="13.5" x14ac:dyDescent="0.25">
      <c r="A1718" s="3">
        <f>TITRES_STAT!B1721</f>
        <v>44517</v>
      </c>
      <c r="B1718" s="5">
        <f>TITRES_STAT!D1721</f>
        <v>6.0250000000000004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1.1509432560242507E-2</v>
      </c>
      <c r="G1718" s="2">
        <f t="shared" si="241"/>
        <v>7.6527346784372157E-3</v>
      </c>
      <c r="H1718" s="2">
        <f t="shared" si="238"/>
        <v>1.5039633600093498</v>
      </c>
      <c r="I1718" s="2">
        <f t="shared" si="239"/>
        <v>60.063313386651714</v>
      </c>
    </row>
    <row r="1719" spans="1:9" ht="13.5" x14ac:dyDescent="0.25">
      <c r="A1719" s="3">
        <f>TITRES_STAT!B1722</f>
        <v>44518</v>
      </c>
      <c r="B1719" s="5">
        <f>TITRES_STAT!D1722</f>
        <v>6.0250000000000004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1.06873302345109E-2</v>
      </c>
      <c r="G1719" s="2">
        <f t="shared" si="241"/>
        <v>7.1061107728345573E-3</v>
      </c>
      <c r="H1719" s="2">
        <f t="shared" si="238"/>
        <v>1.50396336000935</v>
      </c>
      <c r="I1719" s="2">
        <f t="shared" si="239"/>
        <v>60.063313386651714</v>
      </c>
    </row>
    <row r="1720" spans="1:9" ht="13.5" x14ac:dyDescent="0.25">
      <c r="A1720" s="3">
        <f>TITRES_STAT!B1723</f>
        <v>44519</v>
      </c>
      <c r="B1720" s="5">
        <f>TITRES_STAT!D1723</f>
        <v>6.0250000000000004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9.9239495034744076E-3</v>
      </c>
      <c r="G1720" s="2">
        <f t="shared" si="241"/>
        <v>6.5985314319178031E-3</v>
      </c>
      <c r="H1720" s="2">
        <f t="shared" si="238"/>
        <v>1.50396336000935</v>
      </c>
      <c r="I1720" s="2">
        <f t="shared" si="239"/>
        <v>60.063313386651714</v>
      </c>
    </row>
    <row r="1721" spans="1:9" ht="13.5" x14ac:dyDescent="0.25">
      <c r="A1721" s="3">
        <f>TITRES_STAT!B1724</f>
        <v>44522</v>
      </c>
      <c r="B1721" s="5">
        <f>TITRES_STAT!D1724</f>
        <v>6.0250000000000004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9.2150959675119503E-3</v>
      </c>
      <c r="G1721" s="2">
        <f t="shared" si="241"/>
        <v>6.1272077582093885E-3</v>
      </c>
      <c r="H1721" s="2">
        <f t="shared" si="238"/>
        <v>1.5039633600093503</v>
      </c>
      <c r="I1721" s="2">
        <f t="shared" si="239"/>
        <v>60.063313386651714</v>
      </c>
    </row>
    <row r="1722" spans="1:9" ht="13.5" x14ac:dyDescent="0.25">
      <c r="A1722" s="3">
        <f>TITRES_STAT!B1725</f>
        <v>44523</v>
      </c>
      <c r="B1722" s="5">
        <f>TITRES_STAT!D1725</f>
        <v>6.0250000000000004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8.5568748269753813E-3</v>
      </c>
      <c r="G1722" s="2">
        <f t="shared" si="241"/>
        <v>5.6895500611944321E-3</v>
      </c>
      <c r="H1722" s="2">
        <f t="shared" si="238"/>
        <v>1.50396336000935</v>
      </c>
      <c r="I1722" s="2">
        <f t="shared" si="239"/>
        <v>60.063313386651714</v>
      </c>
    </row>
    <row r="1723" spans="1:9" ht="13.5" x14ac:dyDescent="0.25">
      <c r="A1723" s="3">
        <f>TITRES_STAT!B1726</f>
        <v>44524</v>
      </c>
      <c r="B1723" s="5">
        <f>TITRES_STAT!D1726</f>
        <v>6.0250000000000004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7.9456694821914246E-3</v>
      </c>
      <c r="G1723" s="2">
        <f t="shared" si="241"/>
        <v>5.2831536282519726E-3</v>
      </c>
      <c r="H1723" s="2">
        <f t="shared" si="238"/>
        <v>1.5039633600093498</v>
      </c>
      <c r="I1723" s="2">
        <f t="shared" si="239"/>
        <v>60.063313386651714</v>
      </c>
    </row>
    <row r="1724" spans="1:9" ht="13.5" x14ac:dyDescent="0.25">
      <c r="A1724" s="3">
        <f>TITRES_STAT!B1727</f>
        <v>44525</v>
      </c>
      <c r="B1724" s="5">
        <f>TITRES_STAT!D1727</f>
        <v>5.843</v>
      </c>
      <c r="C1724" s="2">
        <f t="shared" si="234"/>
        <v>-0.18200000000000038</v>
      </c>
      <c r="D1724" s="2">
        <f t="shared" si="235"/>
        <v>0</v>
      </c>
      <c r="E1724" s="2">
        <f t="shared" si="236"/>
        <v>0.18200000000000038</v>
      </c>
      <c r="F1724" s="2">
        <f t="shared" si="241"/>
        <v>7.3781216620348944E-3</v>
      </c>
      <c r="G1724" s="2">
        <f t="shared" si="241"/>
        <v>1.790578551194829E-2</v>
      </c>
      <c r="H1724" s="2">
        <f t="shared" si="238"/>
        <v>0.41205238704057823</v>
      </c>
      <c r="I1724" s="2">
        <f t="shared" si="239"/>
        <v>29.181097728546035</v>
      </c>
    </row>
    <row r="1725" spans="1:9" ht="13.5" x14ac:dyDescent="0.25">
      <c r="A1725" s="3">
        <f>TITRES_STAT!B1728</f>
        <v>44526</v>
      </c>
      <c r="B1725" s="5">
        <f>TITRES_STAT!D1728</f>
        <v>5.952</v>
      </c>
      <c r="C1725" s="2">
        <f t="shared" si="234"/>
        <v>0.10899999999999999</v>
      </c>
      <c r="D1725" s="2">
        <f t="shared" si="235"/>
        <v>0.10899999999999999</v>
      </c>
      <c r="E1725" s="2">
        <f t="shared" si="236"/>
        <v>0</v>
      </c>
      <c r="F1725" s="2">
        <f t="shared" ref="F1725:G1740" si="242">((F1724*13)+D1725)/14</f>
        <v>1.463682725760383E-2</v>
      </c>
      <c r="G1725" s="2">
        <f t="shared" si="242"/>
        <v>1.6626800832523412E-2</v>
      </c>
      <c r="H1725" s="2">
        <f t="shared" si="238"/>
        <v>0.88031530569446492</v>
      </c>
      <c r="I1725" s="2">
        <f t="shared" si="239"/>
        <v>46.81743019526899</v>
      </c>
    </row>
    <row r="1726" spans="1:9" ht="13.5" x14ac:dyDescent="0.25">
      <c r="A1726" s="3">
        <f>TITRES_STAT!B1729</f>
        <v>44529</v>
      </c>
      <c r="B1726" s="5">
        <f>TITRES_STAT!D1729</f>
        <v>6.0250000000000004</v>
      </c>
      <c r="C1726" s="2">
        <f t="shared" si="234"/>
        <v>7.3000000000000398E-2</v>
      </c>
      <c r="D1726" s="2">
        <f t="shared" si="235"/>
        <v>7.3000000000000398E-2</v>
      </c>
      <c r="E1726" s="2">
        <f t="shared" si="236"/>
        <v>0</v>
      </c>
      <c r="F1726" s="2">
        <f t="shared" si="242"/>
        <v>1.8805625310632155E-2</v>
      </c>
      <c r="G1726" s="2">
        <f t="shared" si="242"/>
        <v>1.5439172201628883E-2</v>
      </c>
      <c r="H1726" s="2">
        <f t="shared" si="238"/>
        <v>1.2180462180898597</v>
      </c>
      <c r="I1726" s="2">
        <f t="shared" si="239"/>
        <v>54.915276704144539</v>
      </c>
    </row>
    <row r="1727" spans="1:9" ht="13.5" x14ac:dyDescent="0.25">
      <c r="A1727" s="3">
        <f>TITRES_STAT!B1730</f>
        <v>44530</v>
      </c>
      <c r="B1727" s="5">
        <f>TITRES_STAT!D1730</f>
        <v>5.952</v>
      </c>
      <c r="C1727" s="2">
        <f t="shared" si="234"/>
        <v>-7.3000000000000398E-2</v>
      </c>
      <c r="D1727" s="2">
        <f t="shared" si="235"/>
        <v>0</v>
      </c>
      <c r="E1727" s="2">
        <f t="shared" si="236"/>
        <v>7.3000000000000398E-2</v>
      </c>
      <c r="F1727" s="2">
        <f t="shared" si="242"/>
        <v>1.7462366359872715E-2</v>
      </c>
      <c r="G1727" s="2">
        <f t="shared" si="242"/>
        <v>1.9550659901512564E-2</v>
      </c>
      <c r="H1727" s="2">
        <f t="shared" si="238"/>
        <v>0.8931855215036355</v>
      </c>
      <c r="I1727" s="2">
        <f t="shared" si="239"/>
        <v>47.178974873748011</v>
      </c>
    </row>
    <row r="1728" spans="1:9" ht="13.5" x14ac:dyDescent="0.25">
      <c r="A1728" s="3">
        <f>TITRES_STAT!B1731</f>
        <v>44531</v>
      </c>
      <c r="B1728" s="5">
        <f>TITRES_STAT!D1731</f>
        <v>5.952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1.6215054477024666E-2</v>
      </c>
      <c r="G1728" s="2">
        <f t="shared" si="242"/>
        <v>1.815418419426167E-2</v>
      </c>
      <c r="H1728" s="2">
        <f t="shared" si="238"/>
        <v>0.8931855215036355</v>
      </c>
      <c r="I1728" s="2">
        <f t="shared" si="239"/>
        <v>47.178974873748011</v>
      </c>
    </row>
    <row r="1729" spans="1:9" ht="13.5" x14ac:dyDescent="0.25">
      <c r="A1729" s="3">
        <f>TITRES_STAT!B1732</f>
        <v>44532</v>
      </c>
      <c r="B1729" s="5">
        <f>TITRES_STAT!D1732</f>
        <v>5.952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1.5056836300094332E-2</v>
      </c>
      <c r="G1729" s="2">
        <f t="shared" si="242"/>
        <v>1.6857456751814406E-2</v>
      </c>
      <c r="H1729" s="2">
        <f t="shared" si="238"/>
        <v>0.8931855215036355</v>
      </c>
      <c r="I1729" s="2">
        <f t="shared" si="239"/>
        <v>47.178974873748011</v>
      </c>
    </row>
    <row r="1730" spans="1:9" ht="13.5" x14ac:dyDescent="0.25">
      <c r="A1730" s="3">
        <f>TITRES_STAT!B1733</f>
        <v>44533</v>
      </c>
      <c r="B1730" s="5">
        <f>TITRES_STAT!D1733</f>
        <v>6.0250000000000004</v>
      </c>
      <c r="C1730" s="2">
        <f t="shared" si="234"/>
        <v>7.3000000000000398E-2</v>
      </c>
      <c r="D1730" s="2">
        <f t="shared" si="235"/>
        <v>7.3000000000000398E-2</v>
      </c>
      <c r="E1730" s="2">
        <f t="shared" si="236"/>
        <v>0</v>
      </c>
      <c r="F1730" s="2">
        <f t="shared" si="242"/>
        <v>1.9195633707230479E-2</v>
      </c>
      <c r="G1730" s="2">
        <f t="shared" si="242"/>
        <v>1.5653352698113375E-2</v>
      </c>
      <c r="H1730" s="2">
        <f t="shared" si="238"/>
        <v>1.22629535521448</v>
      </c>
      <c r="I1730" s="2">
        <f t="shared" si="239"/>
        <v>55.082330039553057</v>
      </c>
    </row>
    <row r="1731" spans="1:9" ht="13.5" x14ac:dyDescent="0.25">
      <c r="A1731" s="3">
        <f>TITRES_STAT!B1734</f>
        <v>44536</v>
      </c>
      <c r="B1731" s="5">
        <f>TITRES_STAT!D1734</f>
        <v>6.0250000000000004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1.7824517013856876E-2</v>
      </c>
      <c r="G1731" s="2">
        <f t="shared" si="242"/>
        <v>1.4535256076819563E-2</v>
      </c>
      <c r="H1731" s="2">
        <f t="shared" si="238"/>
        <v>1.22629535521448</v>
      </c>
      <c r="I1731" s="2">
        <f t="shared" si="239"/>
        <v>55.082330039553057</v>
      </c>
    </row>
    <row r="1732" spans="1:9" ht="13.5" x14ac:dyDescent="0.25">
      <c r="A1732" s="3">
        <f>TITRES_STAT!B1735</f>
        <v>44537</v>
      </c>
      <c r="B1732" s="5">
        <f>TITRES_STAT!D1735</f>
        <v>6.0170000000000003</v>
      </c>
      <c r="C1732" s="2">
        <f t="shared" si="243"/>
        <v>-8.0000000000000071E-3</v>
      </c>
      <c r="D1732" s="2">
        <f t="shared" si="244"/>
        <v>0</v>
      </c>
      <c r="E1732" s="2">
        <f t="shared" si="245"/>
        <v>8.0000000000000071E-3</v>
      </c>
      <c r="F1732" s="2">
        <f t="shared" si="242"/>
        <v>1.6551337227152813E-2</v>
      </c>
      <c r="G1732" s="2">
        <f t="shared" si="242"/>
        <v>1.4068452071332451E-2</v>
      </c>
      <c r="H1732" s="2">
        <f t="shared" si="238"/>
        <v>1.1764860229989185</v>
      </c>
      <c r="I1732" s="2">
        <f t="shared" si="239"/>
        <v>54.05437988422603</v>
      </c>
    </row>
    <row r="1733" spans="1:9" ht="13.5" x14ac:dyDescent="0.25">
      <c r="A1733" s="3">
        <f>TITRES_STAT!B1736</f>
        <v>44538</v>
      </c>
      <c r="B1733" s="5">
        <f>TITRES_STAT!D1736</f>
        <v>6.0170000000000003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1.5369098853784754E-2</v>
      </c>
      <c r="G1733" s="2">
        <f t="shared" si="242"/>
        <v>1.3063562637665848E-2</v>
      </c>
      <c r="H1733" s="2">
        <f t="shared" si="238"/>
        <v>1.1764860229989185</v>
      </c>
      <c r="I1733" s="2">
        <f t="shared" si="239"/>
        <v>54.05437988422603</v>
      </c>
    </row>
    <row r="1734" spans="1:9" ht="13.5" x14ac:dyDescent="0.25">
      <c r="A1734" s="3">
        <f>TITRES_STAT!B1737</f>
        <v>44539</v>
      </c>
      <c r="B1734" s="5">
        <f>TITRES_STAT!D1737</f>
        <v>6.0170000000000003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1.4271306078514415E-2</v>
      </c>
      <c r="G1734" s="2">
        <f t="shared" si="242"/>
        <v>1.2130451020689716E-2</v>
      </c>
      <c r="H1734" s="2">
        <f t="shared" si="238"/>
        <v>1.1764860229989185</v>
      </c>
      <c r="I1734" s="2">
        <f t="shared" si="239"/>
        <v>54.05437988422603</v>
      </c>
    </row>
    <row r="1735" spans="1:9" ht="13.5" x14ac:dyDescent="0.25">
      <c r="A1735" s="3">
        <f>TITRES_STAT!B1738</f>
        <v>44540</v>
      </c>
      <c r="B1735" s="5">
        <f>TITRES_STAT!D1738</f>
        <v>6.0170000000000003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1.3251927072906242E-2</v>
      </c>
      <c r="G1735" s="2">
        <f t="shared" si="242"/>
        <v>1.1263990233497594E-2</v>
      </c>
      <c r="H1735" s="2">
        <f t="shared" si="238"/>
        <v>1.1764860229989182</v>
      </c>
      <c r="I1735" s="2">
        <f t="shared" si="239"/>
        <v>54.054379884226016</v>
      </c>
    </row>
    <row r="1736" spans="1:9" ht="13.5" x14ac:dyDescent="0.25">
      <c r="A1736" s="3">
        <f>TITRES_STAT!B1739</f>
        <v>44543</v>
      </c>
      <c r="B1736" s="5">
        <f>TITRES_STAT!D1739</f>
        <v>6.0170000000000003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1.2305360853412939E-2</v>
      </c>
      <c r="G1736" s="2">
        <f t="shared" si="242"/>
        <v>1.0459419502533481E-2</v>
      </c>
      <c r="H1736" s="2">
        <f t="shared" si="238"/>
        <v>1.1764860229989182</v>
      </c>
      <c r="I1736" s="2">
        <f t="shared" si="239"/>
        <v>54.054379884226016</v>
      </c>
    </row>
    <row r="1737" spans="1:9" ht="13.5" x14ac:dyDescent="0.25">
      <c r="A1737" s="3">
        <f>TITRES_STAT!B1740</f>
        <v>44544</v>
      </c>
      <c r="B1737" s="5">
        <f>TITRES_STAT!D1740</f>
        <v>6.0250000000000004</v>
      </c>
      <c r="C1737" s="2">
        <f t="shared" si="243"/>
        <v>8.0000000000000071E-3</v>
      </c>
      <c r="D1737" s="2">
        <f t="shared" si="244"/>
        <v>8.0000000000000071E-3</v>
      </c>
      <c r="E1737" s="2">
        <f t="shared" si="245"/>
        <v>0</v>
      </c>
      <c r="F1737" s="2">
        <f t="shared" si="242"/>
        <v>1.1997835078169159E-2</v>
      </c>
      <c r="G1737" s="2">
        <f t="shared" si="242"/>
        <v>9.7123181094953739E-3</v>
      </c>
      <c r="H1737" s="2">
        <f t="shared" si="238"/>
        <v>1.2353214693863166</v>
      </c>
      <c r="I1737" s="2">
        <f t="shared" si="239"/>
        <v>55.263705301656707</v>
      </c>
    </row>
    <row r="1738" spans="1:9" ht="13.5" x14ac:dyDescent="0.25">
      <c r="A1738" s="3">
        <f>TITRES_STAT!B1741</f>
        <v>44545</v>
      </c>
      <c r="B1738" s="5">
        <f>TITRES_STAT!D1741</f>
        <v>6.0030000000000001</v>
      </c>
      <c r="C1738" s="2">
        <f t="shared" si="243"/>
        <v>-2.2000000000000242E-2</v>
      </c>
      <c r="D1738" s="2">
        <f t="shared" si="244"/>
        <v>0</v>
      </c>
      <c r="E1738" s="2">
        <f t="shared" si="245"/>
        <v>2.2000000000000242E-2</v>
      </c>
      <c r="F1738" s="2">
        <f t="shared" si="242"/>
        <v>1.1140846858299932E-2</v>
      </c>
      <c r="G1738" s="2">
        <f t="shared" si="242"/>
        <v>1.0590009673102864E-2</v>
      </c>
      <c r="H1738" s="2">
        <f t="shared" si="238"/>
        <v>1.0520147952835319</v>
      </c>
      <c r="I1738" s="2">
        <f t="shared" si="239"/>
        <v>51.267407900836922</v>
      </c>
    </row>
    <row r="1739" spans="1:9" ht="13.5" x14ac:dyDescent="0.25">
      <c r="A1739" s="3">
        <f>TITRES_STAT!B1742</f>
        <v>44546</v>
      </c>
      <c r="B1739" s="5">
        <f>TITRES_STAT!D1742</f>
        <v>6.1619999999999999</v>
      </c>
      <c r="C1739" s="2">
        <f t="shared" si="243"/>
        <v>0.15899999999999981</v>
      </c>
      <c r="D1739" s="2">
        <f t="shared" si="244"/>
        <v>0.15899999999999981</v>
      </c>
      <c r="E1739" s="2">
        <f t="shared" si="245"/>
        <v>0</v>
      </c>
      <c r="F1739" s="2">
        <f t="shared" si="242"/>
        <v>2.1702214939849925E-2</v>
      </c>
      <c r="G1739" s="2">
        <f t="shared" si="242"/>
        <v>9.8335804107383736E-3</v>
      </c>
      <c r="H1739" s="2">
        <f t="shared" si="238"/>
        <v>2.2069494561869729</v>
      </c>
      <c r="I1739" s="2">
        <f t="shared" si="239"/>
        <v>68.817718717993486</v>
      </c>
    </row>
    <row r="1740" spans="1:9" ht="13.5" x14ac:dyDescent="0.25">
      <c r="A1740" s="3">
        <f>TITRES_STAT!B1743</f>
        <v>44550</v>
      </c>
      <c r="B1740" s="5">
        <f>TITRES_STAT!D1743</f>
        <v>5.952</v>
      </c>
      <c r="C1740" s="2">
        <f t="shared" si="243"/>
        <v>-0.20999999999999996</v>
      </c>
      <c r="D1740" s="2">
        <f t="shared" si="244"/>
        <v>0</v>
      </c>
      <c r="E1740" s="2">
        <f t="shared" si="245"/>
        <v>0.20999999999999996</v>
      </c>
      <c r="F1740" s="2">
        <f t="shared" si="242"/>
        <v>2.0152056729860646E-2</v>
      </c>
      <c r="G1740" s="2">
        <f t="shared" si="242"/>
        <v>2.4131181809971345E-2</v>
      </c>
      <c r="H1740" s="2">
        <f t="shared" si="238"/>
        <v>0.83510442582358446</v>
      </c>
      <c r="I1740" s="2">
        <f t="shared" si="239"/>
        <v>45.50718825980676</v>
      </c>
    </row>
    <row r="1741" spans="1:9" ht="13.5" x14ac:dyDescent="0.25">
      <c r="A1741" s="3">
        <f>TITRES_STAT!B1744</f>
        <v>44551</v>
      </c>
      <c r="B1741" s="5">
        <f>TITRES_STAT!D1744</f>
        <v>6.2130000000000001</v>
      </c>
      <c r="C1741" s="2">
        <f t="shared" si="243"/>
        <v>0.26100000000000012</v>
      </c>
      <c r="D1741" s="2">
        <f t="shared" si="244"/>
        <v>0.26100000000000012</v>
      </c>
      <c r="E1741" s="2">
        <f t="shared" si="245"/>
        <v>0</v>
      </c>
      <c r="F1741" s="2">
        <f t="shared" ref="F1741:G1756" si="246">((F1740*13)+D1741)/14</f>
        <v>3.7355481249156323E-2</v>
      </c>
      <c r="G1741" s="2">
        <f t="shared" si="246"/>
        <v>2.2407525966401963E-2</v>
      </c>
      <c r="H1741" s="2">
        <f t="shared" si="238"/>
        <v>1.6670953011576313</v>
      </c>
      <c r="I1741" s="2">
        <f t="shared" si="239"/>
        <v>62.506026703809269</v>
      </c>
    </row>
    <row r="1742" spans="1:9" ht="13.5" x14ac:dyDescent="0.25">
      <c r="A1742" s="3">
        <f>TITRES_STAT!B1745</f>
        <v>44552</v>
      </c>
      <c r="B1742" s="5">
        <f>TITRES_STAT!D1745</f>
        <v>6.2350000000000003</v>
      </c>
      <c r="C1742" s="2">
        <f t="shared" si="243"/>
        <v>2.2000000000000242E-2</v>
      </c>
      <c r="D1742" s="2">
        <f t="shared" si="244"/>
        <v>2.2000000000000242E-2</v>
      </c>
      <c r="E1742" s="2">
        <f t="shared" si="245"/>
        <v>0</v>
      </c>
      <c r="F1742" s="2">
        <f t="shared" si="246"/>
        <v>3.6258661159930886E-2</v>
      </c>
      <c r="G1742" s="2">
        <f t="shared" si="246"/>
        <v>2.0806988397373251E-2</v>
      </c>
      <c r="H1742" s="2">
        <f t="shared" si="238"/>
        <v>1.7426193770794964</v>
      </c>
      <c r="I1742" s="2">
        <f t="shared" si="239"/>
        <v>63.538505986023509</v>
      </c>
    </row>
    <row r="1743" spans="1:9" ht="13.5" x14ac:dyDescent="0.25">
      <c r="A1743" s="3">
        <f>TITRES_STAT!B1746</f>
        <v>44553</v>
      </c>
      <c r="B1743" s="5">
        <f>TITRES_STAT!D1746</f>
        <v>6.2350000000000003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3.3668756791364392E-2</v>
      </c>
      <c r="G1743" s="2">
        <f t="shared" si="246"/>
        <v>1.9320774940418017E-2</v>
      </c>
      <c r="H1743" s="2">
        <f t="shared" si="238"/>
        <v>1.7426193770794967</v>
      </c>
      <c r="I1743" s="2">
        <f t="shared" si="239"/>
        <v>63.538505986023509</v>
      </c>
    </row>
    <row r="1744" spans="1:9" ht="13.5" x14ac:dyDescent="0.25">
      <c r="A1744" s="3">
        <f>TITRES_STAT!B1747</f>
        <v>44554</v>
      </c>
      <c r="B1744" s="5">
        <f>TITRES_STAT!D1747</f>
        <v>6.1479999999999997</v>
      </c>
      <c r="C1744" s="2">
        <f t="shared" si="243"/>
        <v>-8.7000000000000632E-2</v>
      </c>
      <c r="D1744" s="2">
        <f t="shared" si="244"/>
        <v>0</v>
      </c>
      <c r="E1744" s="2">
        <f t="shared" si="245"/>
        <v>8.7000000000000632E-2</v>
      </c>
      <c r="F1744" s="2">
        <f t="shared" si="246"/>
        <v>3.1263845591981219E-2</v>
      </c>
      <c r="G1744" s="2">
        <f t="shared" si="246"/>
        <v>2.4155005301816773E-2</v>
      </c>
      <c r="H1744" s="2">
        <f t="shared" si="238"/>
        <v>1.2943009202995195</v>
      </c>
      <c r="I1744" s="2">
        <f t="shared" si="239"/>
        <v>56.413738444150965</v>
      </c>
    </row>
    <row r="1745" spans="1:9" ht="13.5" x14ac:dyDescent="0.25">
      <c r="A1745" s="3">
        <f>TITRES_STAT!B1748</f>
        <v>44557</v>
      </c>
      <c r="B1745" s="5">
        <f>TITRES_STAT!D1748</f>
        <v>6.1479999999999997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2.9030713763982561E-2</v>
      </c>
      <c r="G1745" s="2">
        <f t="shared" si="246"/>
        <v>2.2429647780258435E-2</v>
      </c>
      <c r="H1745" s="2">
        <f t="shared" ref="H1745:H1808" si="247">F1745/G1745</f>
        <v>1.2943009202995193</v>
      </c>
      <c r="I1745" s="2">
        <f t="shared" ref="I1745:I1808" si="248">IF(G1745=0,100,100-(100/(1+H1745)))</f>
        <v>56.413738444150958</v>
      </c>
    </row>
    <row r="1746" spans="1:9" ht="13.5" x14ac:dyDescent="0.25">
      <c r="A1746" s="3">
        <f>TITRES_STAT!B1749</f>
        <v>44558</v>
      </c>
      <c r="B1746" s="5">
        <f>TITRES_STAT!D1749</f>
        <v>6.1479999999999997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2.6957091352269518E-2</v>
      </c>
      <c r="G1746" s="2">
        <f t="shared" si="246"/>
        <v>2.0827530081668547E-2</v>
      </c>
      <c r="H1746" s="2">
        <f t="shared" si="247"/>
        <v>1.294300920299519</v>
      </c>
      <c r="I1746" s="2">
        <f t="shared" si="248"/>
        <v>56.413738444150958</v>
      </c>
    </row>
    <row r="1747" spans="1:9" ht="13.5" x14ac:dyDescent="0.25">
      <c r="A1747" s="3">
        <f>TITRES_STAT!B1750</f>
        <v>44559</v>
      </c>
      <c r="B1747" s="5">
        <f>TITRES_STAT!D1750</f>
        <v>6.1479999999999997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2.5031584827107409E-2</v>
      </c>
      <c r="G1747" s="2">
        <f t="shared" si="246"/>
        <v>1.9339849361549366E-2</v>
      </c>
      <c r="H1747" s="2">
        <f t="shared" si="247"/>
        <v>1.294300920299519</v>
      </c>
      <c r="I1747" s="2">
        <f t="shared" si="248"/>
        <v>56.413738444150958</v>
      </c>
    </row>
    <row r="1748" spans="1:9" ht="13.5" x14ac:dyDescent="0.25">
      <c r="A1748" s="3">
        <f>TITRES_STAT!B1751</f>
        <v>44560</v>
      </c>
      <c r="B1748" s="5">
        <f>TITRES_STAT!D1751</f>
        <v>6.3150000000000004</v>
      </c>
      <c r="C1748" s="2">
        <f t="shared" si="243"/>
        <v>0.1670000000000007</v>
      </c>
      <c r="D1748" s="2">
        <f t="shared" si="244"/>
        <v>0.1670000000000007</v>
      </c>
      <c r="E1748" s="2">
        <f t="shared" si="245"/>
        <v>0</v>
      </c>
      <c r="F1748" s="2">
        <f t="shared" si="246"/>
        <v>3.5172185910885501E-2</v>
      </c>
      <c r="G1748" s="2">
        <f t="shared" si="246"/>
        <v>1.7958431550010125E-2</v>
      </c>
      <c r="H1748" s="2">
        <f t="shared" si="247"/>
        <v>1.958533283540882</v>
      </c>
      <c r="I1748" s="2">
        <f t="shared" si="248"/>
        <v>66.199467636099627</v>
      </c>
    </row>
    <row r="1749" spans="1:9" ht="13.5" x14ac:dyDescent="0.25">
      <c r="A1749" s="3">
        <f>TITRES_STAT!B1752</f>
        <v>44561</v>
      </c>
      <c r="B1749" s="5">
        <f>TITRES_STAT!D1752</f>
        <v>6.3150000000000004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3.2659886917250823E-2</v>
      </c>
      <c r="G1749" s="2">
        <f t="shared" si="246"/>
        <v>1.6675686439295116E-2</v>
      </c>
      <c r="H1749" s="2">
        <f t="shared" si="247"/>
        <v>1.958533283540882</v>
      </c>
      <c r="I1749" s="2">
        <f t="shared" si="248"/>
        <v>66.199467636099627</v>
      </c>
    </row>
    <row r="1750" spans="1:9" ht="13.5" x14ac:dyDescent="0.25">
      <c r="A1750" s="3">
        <f>TITRES_STAT!B1753</f>
        <v>44564</v>
      </c>
      <c r="B1750" s="5">
        <f>TITRES_STAT!D1753</f>
        <v>6.3150000000000004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3.0327037851732908E-2</v>
      </c>
      <c r="G1750" s="2">
        <f t="shared" si="246"/>
        <v>1.5484565979345466E-2</v>
      </c>
      <c r="H1750" s="2">
        <f t="shared" si="247"/>
        <v>1.958533283540882</v>
      </c>
      <c r="I1750" s="2">
        <f t="shared" si="248"/>
        <v>66.199467636099627</v>
      </c>
    </row>
    <row r="1751" spans="1:9" ht="13.5" x14ac:dyDescent="0.25">
      <c r="A1751" s="3">
        <f>TITRES_STAT!B1754</f>
        <v>44565</v>
      </c>
      <c r="B1751" s="5">
        <f>TITRES_STAT!D1754</f>
        <v>6.17</v>
      </c>
      <c r="C1751" s="2">
        <f t="shared" si="243"/>
        <v>-0.14500000000000046</v>
      </c>
      <c r="D1751" s="2">
        <f t="shared" si="244"/>
        <v>0</v>
      </c>
      <c r="E1751" s="2">
        <f t="shared" si="245"/>
        <v>0.14500000000000046</v>
      </c>
      <c r="F1751" s="2">
        <f t="shared" si="246"/>
        <v>2.8160820862323414E-2</v>
      </c>
      <c r="G1751" s="2">
        <f t="shared" si="246"/>
        <v>2.4735668409392255E-2</v>
      </c>
      <c r="H1751" s="2">
        <f t="shared" si="247"/>
        <v>1.1384701798327233</v>
      </c>
      <c r="I1751" s="2">
        <f t="shared" si="248"/>
        <v>53.237599035483271</v>
      </c>
    </row>
    <row r="1752" spans="1:9" ht="13.5" x14ac:dyDescent="0.25">
      <c r="A1752" s="3">
        <f>TITRES_STAT!B1755</f>
        <v>44566</v>
      </c>
      <c r="B1752" s="5">
        <f>TITRES_STAT!D1755</f>
        <v>6.17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2.6149333657871743E-2</v>
      </c>
      <c r="G1752" s="2">
        <f t="shared" si="246"/>
        <v>2.2968834951578525E-2</v>
      </c>
      <c r="H1752" s="2">
        <f t="shared" si="247"/>
        <v>1.1384701798327233</v>
      </c>
      <c r="I1752" s="2">
        <f t="shared" si="248"/>
        <v>53.237599035483271</v>
      </c>
    </row>
    <row r="1753" spans="1:9" ht="13.5" x14ac:dyDescent="0.25">
      <c r="A1753" s="3">
        <f>TITRES_STAT!B1756</f>
        <v>44567</v>
      </c>
      <c r="B1753" s="5">
        <f>TITRES_STAT!D1756</f>
        <v>6.133</v>
      </c>
      <c r="C1753" s="2">
        <f t="shared" si="243"/>
        <v>-3.6999999999999922E-2</v>
      </c>
      <c r="D1753" s="2">
        <f t="shared" si="244"/>
        <v>0</v>
      </c>
      <c r="E1753" s="2">
        <f t="shared" si="245"/>
        <v>3.6999999999999922E-2</v>
      </c>
      <c r="F1753" s="2">
        <f t="shared" si="246"/>
        <v>2.4281524110880907E-2</v>
      </c>
      <c r="G1753" s="2">
        <f t="shared" si="246"/>
        <v>2.3971061026465765E-2</v>
      </c>
      <c r="H1753" s="2">
        <f t="shared" si="247"/>
        <v>1.012951578742066</v>
      </c>
      <c r="I1753" s="2">
        <f t="shared" si="248"/>
        <v>50.321706167173673</v>
      </c>
    </row>
    <row r="1754" spans="1:9" ht="13.5" x14ac:dyDescent="0.25">
      <c r="A1754" s="3">
        <f>TITRES_STAT!B1757</f>
        <v>44568</v>
      </c>
      <c r="B1754" s="5">
        <f>TITRES_STAT!D1757</f>
        <v>6.0970000000000004</v>
      </c>
      <c r="C1754" s="2">
        <f t="shared" si="243"/>
        <v>-3.5999999999999588E-2</v>
      </c>
      <c r="D1754" s="2">
        <f t="shared" si="244"/>
        <v>0</v>
      </c>
      <c r="E1754" s="2">
        <f t="shared" si="245"/>
        <v>3.5999999999999588E-2</v>
      </c>
      <c r="F1754" s="2">
        <f t="shared" si="246"/>
        <v>2.2547129531532269E-2</v>
      </c>
      <c r="G1754" s="2">
        <f t="shared" si="246"/>
        <v>2.4830270953146751E-2</v>
      </c>
      <c r="H1754" s="2">
        <f t="shared" si="247"/>
        <v>0.90805008024589684</v>
      </c>
      <c r="I1754" s="2">
        <f t="shared" si="248"/>
        <v>47.590474151961118</v>
      </c>
    </row>
    <row r="1755" spans="1:9" ht="13.5" x14ac:dyDescent="0.25">
      <c r="A1755" s="3">
        <f>TITRES_STAT!B1758</f>
        <v>44571</v>
      </c>
      <c r="B1755" s="5">
        <f>TITRES_STAT!D1758</f>
        <v>6.1619999999999999</v>
      </c>
      <c r="C1755" s="2">
        <f t="shared" si="243"/>
        <v>6.4999999999999503E-2</v>
      </c>
      <c r="D1755" s="2">
        <f t="shared" si="244"/>
        <v>6.4999999999999503E-2</v>
      </c>
      <c r="E1755" s="2">
        <f t="shared" si="245"/>
        <v>0</v>
      </c>
      <c r="F1755" s="2">
        <f t="shared" si="246"/>
        <v>2.5579477422137072E-2</v>
      </c>
      <c r="G1755" s="2">
        <f t="shared" si="246"/>
        <v>2.3056680170779126E-2</v>
      </c>
      <c r="H1755" s="2">
        <f t="shared" si="247"/>
        <v>1.1094171941785103</v>
      </c>
      <c r="I1755" s="2">
        <f t="shared" si="248"/>
        <v>52.593540871869152</v>
      </c>
    </row>
    <row r="1756" spans="1:9" ht="13.5" x14ac:dyDescent="0.25">
      <c r="A1756" s="3">
        <f>TITRES_STAT!B1759</f>
        <v>44572</v>
      </c>
      <c r="B1756" s="5">
        <f>TITRES_STAT!D1759</f>
        <v>6.17</v>
      </c>
      <c r="C1756" s="2">
        <f t="shared" si="243"/>
        <v>8.0000000000000071E-3</v>
      </c>
      <c r="D1756" s="2">
        <f t="shared" si="244"/>
        <v>8.0000000000000071E-3</v>
      </c>
      <c r="E1756" s="2">
        <f t="shared" si="245"/>
        <v>0</v>
      </c>
      <c r="F1756" s="2">
        <f t="shared" si="246"/>
        <v>2.4323800463412999E-2</v>
      </c>
      <c r="G1756" s="2">
        <f t="shared" si="246"/>
        <v>2.1409774444294902E-2</v>
      </c>
      <c r="H1756" s="2">
        <f t="shared" si="247"/>
        <v>1.1361072731849635</v>
      </c>
      <c r="I1756" s="2">
        <f t="shared" si="248"/>
        <v>53.185871676332667</v>
      </c>
    </row>
    <row r="1757" spans="1:9" ht="13.5" x14ac:dyDescent="0.25">
      <c r="A1757" s="3">
        <f>TITRES_STAT!B1760</f>
        <v>44573</v>
      </c>
      <c r="B1757" s="5">
        <f>TITRES_STAT!D1760</f>
        <v>6.17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2.2586386144597785E-2</v>
      </c>
      <c r="G1757" s="2">
        <f t="shared" si="249"/>
        <v>1.9880504841130981E-2</v>
      </c>
      <c r="H1757" s="2">
        <f t="shared" si="247"/>
        <v>1.1361072731849635</v>
      </c>
      <c r="I1757" s="2">
        <f t="shared" si="248"/>
        <v>53.185871676332667</v>
      </c>
    </row>
    <row r="1758" spans="1:9" ht="13.5" x14ac:dyDescent="0.25">
      <c r="A1758" s="3">
        <f>TITRES_STAT!B1761</f>
        <v>44574</v>
      </c>
      <c r="B1758" s="5">
        <f>TITRES_STAT!D1761</f>
        <v>6.17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2.0973072848555086E-2</v>
      </c>
      <c r="G1758" s="2">
        <f t="shared" si="249"/>
        <v>1.8460468781050197E-2</v>
      </c>
      <c r="H1758" s="2">
        <f t="shared" si="247"/>
        <v>1.1361072731849635</v>
      </c>
      <c r="I1758" s="2">
        <f t="shared" si="248"/>
        <v>53.185871676332667</v>
      </c>
    </row>
    <row r="1759" spans="1:9" ht="13.5" x14ac:dyDescent="0.25">
      <c r="A1759" s="3">
        <f>TITRES_STAT!B1762</f>
        <v>44575</v>
      </c>
      <c r="B1759" s="5">
        <f>TITRES_STAT!D1762</f>
        <v>6.3079999999999998</v>
      </c>
      <c r="C1759" s="2">
        <f t="shared" si="243"/>
        <v>0.1379999999999999</v>
      </c>
      <c r="D1759" s="2">
        <f t="shared" si="244"/>
        <v>0.1379999999999999</v>
      </c>
      <c r="E1759" s="2">
        <f t="shared" si="245"/>
        <v>0</v>
      </c>
      <c r="F1759" s="2">
        <f t="shared" si="249"/>
        <v>2.9332139073658288E-2</v>
      </c>
      <c r="G1759" s="2">
        <f t="shared" si="249"/>
        <v>1.7141863868118039E-2</v>
      </c>
      <c r="H1759" s="2">
        <f t="shared" si="247"/>
        <v>1.711140591205651</v>
      </c>
      <c r="I1759" s="2">
        <f t="shared" si="248"/>
        <v>63.115155176984111</v>
      </c>
    </row>
    <row r="1760" spans="1:9" ht="13.5" x14ac:dyDescent="0.25">
      <c r="A1760" s="3">
        <f>TITRES_STAT!B1763</f>
        <v>44578</v>
      </c>
      <c r="B1760" s="5">
        <f>TITRES_STAT!D1763</f>
        <v>6.3</v>
      </c>
      <c r="C1760" s="2">
        <f t="shared" si="243"/>
        <v>-8.0000000000000071E-3</v>
      </c>
      <c r="D1760" s="2">
        <f t="shared" si="244"/>
        <v>0</v>
      </c>
      <c r="E1760" s="2">
        <f t="shared" si="245"/>
        <v>8.0000000000000071E-3</v>
      </c>
      <c r="F1760" s="2">
        <f t="shared" si="249"/>
        <v>2.7236986282682698E-2</v>
      </c>
      <c r="G1760" s="2">
        <f t="shared" si="249"/>
        <v>1.6488873591823893E-2</v>
      </c>
      <c r="H1760" s="2">
        <f t="shared" si="247"/>
        <v>1.6518403231733381</v>
      </c>
      <c r="I1760" s="2">
        <f t="shared" si="248"/>
        <v>62.290338854062483</v>
      </c>
    </row>
    <row r="1761" spans="1:9" ht="13.5" x14ac:dyDescent="0.25">
      <c r="A1761" s="3">
        <f>TITRES_STAT!B1764</f>
        <v>44579</v>
      </c>
      <c r="B1761" s="5">
        <f>TITRES_STAT!D1764</f>
        <v>6.2930000000000001</v>
      </c>
      <c r="C1761" s="2">
        <f t="shared" si="243"/>
        <v>-6.9999999999996732E-3</v>
      </c>
      <c r="D1761" s="2">
        <f t="shared" si="244"/>
        <v>0</v>
      </c>
      <c r="E1761" s="2">
        <f t="shared" si="245"/>
        <v>6.9999999999996732E-3</v>
      </c>
      <c r="F1761" s="2">
        <f t="shared" si="249"/>
        <v>2.5291487262491079E-2</v>
      </c>
      <c r="G1761" s="2">
        <f t="shared" si="249"/>
        <v>1.5811096906693592E-2</v>
      </c>
      <c r="H1761" s="2">
        <f t="shared" si="247"/>
        <v>1.5996035829610269</v>
      </c>
      <c r="I1761" s="2">
        <f t="shared" si="248"/>
        <v>61.532596486847055</v>
      </c>
    </row>
    <row r="1762" spans="1:9" ht="13.5" x14ac:dyDescent="0.25">
      <c r="A1762" s="3">
        <f>TITRES_STAT!B1765</f>
        <v>44580</v>
      </c>
      <c r="B1762" s="5">
        <f>TITRES_STAT!D1765</f>
        <v>6.2930000000000001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2.3484952458027428E-2</v>
      </c>
      <c r="G1762" s="2">
        <f t="shared" si="249"/>
        <v>1.4681732841929763E-2</v>
      </c>
      <c r="H1762" s="2">
        <f t="shared" si="247"/>
        <v>1.5996035829610269</v>
      </c>
      <c r="I1762" s="2">
        <f t="shared" si="248"/>
        <v>61.532596486847055</v>
      </c>
    </row>
    <row r="1763" spans="1:9" ht="13.5" x14ac:dyDescent="0.25">
      <c r="A1763" s="3">
        <f>TITRES_STAT!B1766</f>
        <v>44581</v>
      </c>
      <c r="B1763" s="5">
        <f>TITRES_STAT!D1766</f>
        <v>6.2930000000000001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2.180745585388261E-2</v>
      </c>
      <c r="G1763" s="2">
        <f t="shared" si="249"/>
        <v>1.3633037638934781E-2</v>
      </c>
      <c r="H1763" s="2">
        <f t="shared" si="247"/>
        <v>1.5996035829610267</v>
      </c>
      <c r="I1763" s="2">
        <f t="shared" si="248"/>
        <v>61.532596486847048</v>
      </c>
    </row>
    <row r="1764" spans="1:9" ht="13.5" x14ac:dyDescent="0.25">
      <c r="A1764" s="3">
        <f>TITRES_STAT!B1767</f>
        <v>44582</v>
      </c>
      <c r="B1764" s="5">
        <f>TITRES_STAT!D1767</f>
        <v>6.3150000000000004</v>
      </c>
      <c r="C1764" s="2">
        <f t="shared" si="243"/>
        <v>2.2000000000000242E-2</v>
      </c>
      <c r="D1764" s="2">
        <f t="shared" si="244"/>
        <v>2.2000000000000242E-2</v>
      </c>
      <c r="E1764" s="2">
        <f t="shared" si="245"/>
        <v>0</v>
      </c>
      <c r="F1764" s="2">
        <f t="shared" si="249"/>
        <v>2.1821209007176729E-2</v>
      </c>
      <c r="G1764" s="2">
        <f t="shared" si="249"/>
        <v>1.2659249236153724E-2</v>
      </c>
      <c r="H1764" s="2">
        <f t="shared" si="247"/>
        <v>1.7237364238676365</v>
      </c>
      <c r="I1764" s="2">
        <f t="shared" si="248"/>
        <v>63.285727971430312</v>
      </c>
    </row>
    <row r="1765" spans="1:9" ht="13.5" x14ac:dyDescent="0.25">
      <c r="A1765" s="3">
        <f>TITRES_STAT!B1768</f>
        <v>44585</v>
      </c>
      <c r="B1765" s="5">
        <f>TITRES_STAT!D1768</f>
        <v>6.3150000000000004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2.0262551220949821E-2</v>
      </c>
      <c r="G1765" s="2">
        <f t="shared" si="249"/>
        <v>1.1755017147857028E-2</v>
      </c>
      <c r="H1765" s="2">
        <f t="shared" si="247"/>
        <v>1.7237364238676367</v>
      </c>
      <c r="I1765" s="2">
        <f t="shared" si="248"/>
        <v>63.285727971430312</v>
      </c>
    </row>
    <row r="1766" spans="1:9" ht="13.5" x14ac:dyDescent="0.25">
      <c r="A1766" s="3">
        <f>TITRES_STAT!B1769</f>
        <v>44586</v>
      </c>
      <c r="B1766" s="5">
        <f>TITRES_STAT!D1769</f>
        <v>6.3220000000000001</v>
      </c>
      <c r="C1766" s="2">
        <f t="shared" si="243"/>
        <v>6.9999999999996732E-3</v>
      </c>
      <c r="D1766" s="2">
        <f t="shared" si="244"/>
        <v>6.9999999999996732E-3</v>
      </c>
      <c r="E1766" s="2">
        <f t="shared" si="245"/>
        <v>0</v>
      </c>
      <c r="F1766" s="2">
        <f t="shared" si="249"/>
        <v>1.9315226133739097E-2</v>
      </c>
      <c r="G1766" s="2">
        <f t="shared" si="249"/>
        <v>1.091537306586724E-2</v>
      </c>
      <c r="H1766" s="2">
        <f t="shared" si="247"/>
        <v>1.7695433786077819</v>
      </c>
      <c r="I1766" s="2">
        <f t="shared" si="248"/>
        <v>63.892964893632083</v>
      </c>
    </row>
    <row r="1767" spans="1:9" ht="13.5" x14ac:dyDescent="0.25">
      <c r="A1767" s="3">
        <f>TITRES_STAT!B1770</f>
        <v>44587</v>
      </c>
      <c r="B1767" s="5">
        <f>TITRES_STAT!D1770</f>
        <v>6.3150000000000004</v>
      </c>
      <c r="C1767" s="2">
        <f t="shared" si="243"/>
        <v>-6.9999999999996732E-3</v>
      </c>
      <c r="D1767" s="2">
        <f t="shared" si="244"/>
        <v>0</v>
      </c>
      <c r="E1767" s="2">
        <f t="shared" si="245"/>
        <v>6.9999999999996732E-3</v>
      </c>
      <c r="F1767" s="2">
        <f t="shared" si="249"/>
        <v>1.7935567124186307E-2</v>
      </c>
      <c r="G1767" s="2">
        <f t="shared" si="249"/>
        <v>1.0635703561162413E-2</v>
      </c>
      <c r="H1767" s="2">
        <f t="shared" si="247"/>
        <v>1.6863545529493928</v>
      </c>
      <c r="I1767" s="2">
        <f t="shared" si="248"/>
        <v>62.774831829175952</v>
      </c>
    </row>
    <row r="1768" spans="1:9" ht="13.5" x14ac:dyDescent="0.25">
      <c r="A1768" s="3">
        <f>TITRES_STAT!B1771</f>
        <v>44588</v>
      </c>
      <c r="B1768" s="5">
        <f>TITRES_STAT!D1771</f>
        <v>6.3150000000000004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1.6654455186744428E-2</v>
      </c>
      <c r="G1768" s="2">
        <f t="shared" si="249"/>
        <v>9.8760104496508124E-3</v>
      </c>
      <c r="H1768" s="2">
        <f t="shared" si="247"/>
        <v>1.6863545529493928</v>
      </c>
      <c r="I1768" s="2">
        <f t="shared" si="248"/>
        <v>62.774831829175952</v>
      </c>
    </row>
    <row r="1769" spans="1:9" ht="13.5" x14ac:dyDescent="0.25">
      <c r="A1769" s="3">
        <f>TITRES_STAT!B1772</f>
        <v>44589</v>
      </c>
      <c r="B1769" s="5">
        <f>TITRES_STAT!D1772</f>
        <v>6.3220000000000001</v>
      </c>
      <c r="C1769" s="2">
        <f t="shared" si="243"/>
        <v>6.9999999999996732E-3</v>
      </c>
      <c r="D1769" s="2">
        <f t="shared" si="244"/>
        <v>6.9999999999996732E-3</v>
      </c>
      <c r="E1769" s="2">
        <f t="shared" si="245"/>
        <v>0</v>
      </c>
      <c r="F1769" s="2">
        <f t="shared" si="249"/>
        <v>1.5964851244834089E-2</v>
      </c>
      <c r="G1769" s="2">
        <f t="shared" si="249"/>
        <v>9.1705811318186104E-3</v>
      </c>
      <c r="H1769" s="2">
        <f t="shared" si="247"/>
        <v>1.7408767247521328</v>
      </c>
      <c r="I1769" s="2">
        <f t="shared" si="248"/>
        <v>63.515323729474424</v>
      </c>
    </row>
    <row r="1770" spans="1:9" ht="13.5" x14ac:dyDescent="0.25">
      <c r="A1770" s="3">
        <f>TITRES_STAT!B1773</f>
        <v>44592</v>
      </c>
      <c r="B1770" s="5">
        <f>TITRES_STAT!D1773</f>
        <v>6.3220000000000001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1.4824504727345939E-2</v>
      </c>
      <c r="G1770" s="2">
        <f t="shared" si="249"/>
        <v>8.5155396224029963E-3</v>
      </c>
      <c r="H1770" s="2">
        <f t="shared" si="247"/>
        <v>1.7408767247521324</v>
      </c>
      <c r="I1770" s="2">
        <f t="shared" si="248"/>
        <v>63.515323729474417</v>
      </c>
    </row>
    <row r="1771" spans="1:9" ht="13.5" x14ac:dyDescent="0.25">
      <c r="A1771" s="3">
        <f>TITRES_STAT!B1774</f>
        <v>44593</v>
      </c>
      <c r="B1771" s="5">
        <f>TITRES_STAT!D1774</f>
        <v>6.3220000000000001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1.3765611532535514E-2</v>
      </c>
      <c r="G1771" s="2">
        <f t="shared" si="249"/>
        <v>7.9072867922313529E-3</v>
      </c>
      <c r="H1771" s="2">
        <f t="shared" si="247"/>
        <v>1.7408767247521326</v>
      </c>
      <c r="I1771" s="2">
        <f t="shared" si="248"/>
        <v>63.515323729474424</v>
      </c>
    </row>
    <row r="1772" spans="1:9" ht="13.5" x14ac:dyDescent="0.25">
      <c r="A1772" s="3">
        <f>TITRES_STAT!B1775</f>
        <v>44594</v>
      </c>
      <c r="B1772" s="5">
        <f>TITRES_STAT!D1775</f>
        <v>6.242</v>
      </c>
      <c r="C1772" s="2">
        <f t="shared" si="243"/>
        <v>-8.0000000000000071E-2</v>
      </c>
      <c r="D1772" s="2">
        <f t="shared" si="244"/>
        <v>0</v>
      </c>
      <c r="E1772" s="2">
        <f t="shared" si="245"/>
        <v>8.0000000000000071E-2</v>
      </c>
      <c r="F1772" s="2">
        <f t="shared" si="249"/>
        <v>1.2782353565925834E-2</v>
      </c>
      <c r="G1772" s="2">
        <f t="shared" si="249"/>
        <v>1.3056766307071976E-2</v>
      </c>
      <c r="H1772" s="2">
        <f t="shared" si="247"/>
        <v>0.97898310081589557</v>
      </c>
      <c r="I1772" s="2">
        <f t="shared" si="248"/>
        <v>49.4689975074714</v>
      </c>
    </row>
    <row r="1773" spans="1:9" ht="13.5" x14ac:dyDescent="0.25">
      <c r="A1773" s="3">
        <f>TITRES_STAT!B1776</f>
        <v>44595</v>
      </c>
      <c r="B1773" s="5">
        <f>TITRES_STAT!D1776</f>
        <v>6.242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1.1869328311216846E-2</v>
      </c>
      <c r="G1773" s="2">
        <f t="shared" si="250"/>
        <v>1.2124140142281121E-2</v>
      </c>
      <c r="H1773" s="2">
        <f t="shared" si="247"/>
        <v>0.97898310081589557</v>
      </c>
      <c r="I1773" s="2">
        <f t="shared" si="248"/>
        <v>49.4689975074714</v>
      </c>
    </row>
    <row r="1774" spans="1:9" ht="13.5" x14ac:dyDescent="0.25">
      <c r="A1774" s="3">
        <f>TITRES_STAT!B1777</f>
        <v>44596</v>
      </c>
      <c r="B1774" s="5">
        <f>TITRES_STAT!D1777</f>
        <v>6.25</v>
      </c>
      <c r="C1774" s="2">
        <f t="shared" si="243"/>
        <v>8.0000000000000071E-3</v>
      </c>
      <c r="D1774" s="2">
        <f t="shared" si="244"/>
        <v>8.0000000000000071E-3</v>
      </c>
      <c r="E1774" s="2">
        <f t="shared" si="245"/>
        <v>0</v>
      </c>
      <c r="F1774" s="2">
        <f t="shared" si="250"/>
        <v>1.1592947717558501E-2</v>
      </c>
      <c r="G1774" s="2">
        <f t="shared" si="250"/>
        <v>1.1258130132118184E-2</v>
      </c>
      <c r="H1774" s="2">
        <f t="shared" si="247"/>
        <v>1.0297400706432696</v>
      </c>
      <c r="I1774" s="2">
        <f t="shared" si="248"/>
        <v>50.732607861307187</v>
      </c>
    </row>
    <row r="1775" spans="1:9" ht="13.5" x14ac:dyDescent="0.25">
      <c r="A1775" s="3">
        <f>TITRES_STAT!B1778</f>
        <v>44599</v>
      </c>
      <c r="B1775" s="5">
        <f>TITRES_STAT!D1778</f>
        <v>6.2789999999999999</v>
      </c>
      <c r="C1775" s="2">
        <f t="shared" si="243"/>
        <v>2.8999999999999915E-2</v>
      </c>
      <c r="D1775" s="2">
        <f t="shared" si="244"/>
        <v>2.8999999999999915E-2</v>
      </c>
      <c r="E1775" s="2">
        <f t="shared" si="245"/>
        <v>0</v>
      </c>
      <c r="F1775" s="2">
        <f t="shared" si="250"/>
        <v>1.2836308594875745E-2</v>
      </c>
      <c r="G1775" s="2">
        <f t="shared" si="250"/>
        <v>1.0453977979824029E-2</v>
      </c>
      <c r="H1775" s="2">
        <f t="shared" si="247"/>
        <v>1.2278874720847477</v>
      </c>
      <c r="I1775" s="2">
        <f t="shared" si="248"/>
        <v>55.114429587224656</v>
      </c>
    </row>
    <row r="1776" spans="1:9" ht="13.5" x14ac:dyDescent="0.25">
      <c r="A1776" s="3">
        <f>TITRES_STAT!B1779</f>
        <v>44600</v>
      </c>
      <c r="B1776" s="5">
        <f>TITRES_STAT!D1779</f>
        <v>6.2789999999999999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1.1919429409527478E-2</v>
      </c>
      <c r="G1776" s="2">
        <f t="shared" si="250"/>
        <v>9.7072652669794555E-3</v>
      </c>
      <c r="H1776" s="2">
        <f t="shared" si="247"/>
        <v>1.2278874720847479</v>
      </c>
      <c r="I1776" s="2">
        <f t="shared" si="248"/>
        <v>55.11442958722467</v>
      </c>
    </row>
    <row r="1777" spans="1:9" ht="13.5" x14ac:dyDescent="0.25">
      <c r="A1777" s="3">
        <f>TITRES_STAT!B1780</f>
        <v>44601</v>
      </c>
      <c r="B1777" s="5">
        <f>TITRES_STAT!D1780</f>
        <v>6.2789999999999999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1.1068041594561231E-2</v>
      </c>
      <c r="G1777" s="2">
        <f t="shared" si="250"/>
        <v>9.0138891764809225E-3</v>
      </c>
      <c r="H1777" s="2">
        <f t="shared" si="247"/>
        <v>1.2278874720847479</v>
      </c>
      <c r="I1777" s="2">
        <f t="shared" si="248"/>
        <v>55.11442958722467</v>
      </c>
    </row>
    <row r="1778" spans="1:9" ht="13.5" x14ac:dyDescent="0.25">
      <c r="A1778" s="3">
        <f>TITRES_STAT!B1781</f>
        <v>44602</v>
      </c>
      <c r="B1778" s="5">
        <f>TITRES_STAT!D1781</f>
        <v>6.351</v>
      </c>
      <c r="C1778" s="2">
        <f t="shared" si="243"/>
        <v>7.2000000000000064E-2</v>
      </c>
      <c r="D1778" s="2">
        <f t="shared" si="244"/>
        <v>7.2000000000000064E-2</v>
      </c>
      <c r="E1778" s="2">
        <f t="shared" si="245"/>
        <v>0</v>
      </c>
      <c r="F1778" s="2">
        <f t="shared" si="250"/>
        <v>1.5420324337806861E-2</v>
      </c>
      <c r="G1778" s="2">
        <f t="shared" si="250"/>
        <v>8.3700399495894272E-3</v>
      </c>
      <c r="H1778" s="2">
        <f t="shared" si="247"/>
        <v>1.8423238635274697</v>
      </c>
      <c r="I1778" s="2">
        <f t="shared" si="248"/>
        <v>64.817520873256541</v>
      </c>
    </row>
    <row r="1779" spans="1:9" ht="13.5" x14ac:dyDescent="0.25">
      <c r="A1779" s="3">
        <f>TITRES_STAT!B1782</f>
        <v>44603</v>
      </c>
      <c r="B1779" s="5">
        <f>TITRES_STAT!D1782</f>
        <v>6.351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1.4318872599392086E-2</v>
      </c>
      <c r="G1779" s="2">
        <f t="shared" si="250"/>
        <v>7.7721799531901828E-3</v>
      </c>
      <c r="H1779" s="2">
        <f t="shared" si="247"/>
        <v>1.8423238635274697</v>
      </c>
      <c r="I1779" s="2">
        <f t="shared" si="248"/>
        <v>64.817520873256541</v>
      </c>
    </row>
    <row r="1780" spans="1:9" ht="13.5" x14ac:dyDescent="0.25">
      <c r="A1780" s="3">
        <f>TITRES_STAT!B1783</f>
        <v>44606</v>
      </c>
      <c r="B1780" s="5">
        <f>TITRES_STAT!D1783</f>
        <v>6.351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1.3296095985149794E-2</v>
      </c>
      <c r="G1780" s="2">
        <f t="shared" si="250"/>
        <v>7.217024242248027E-3</v>
      </c>
      <c r="H1780" s="2">
        <f t="shared" si="247"/>
        <v>1.8423238635274697</v>
      </c>
      <c r="I1780" s="2">
        <f t="shared" si="248"/>
        <v>64.817520873256541</v>
      </c>
    </row>
    <row r="1781" spans="1:9" ht="13.5" x14ac:dyDescent="0.25">
      <c r="A1781" s="3">
        <f>TITRES_STAT!B1784</f>
        <v>44607</v>
      </c>
      <c r="B1781" s="5">
        <f>TITRES_STAT!D1784</f>
        <v>6.351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1.234637484335338E-2</v>
      </c>
      <c r="G1781" s="2">
        <f t="shared" si="250"/>
        <v>6.7015225106588829E-3</v>
      </c>
      <c r="H1781" s="2">
        <f t="shared" si="247"/>
        <v>1.8423238635274695</v>
      </c>
      <c r="I1781" s="2">
        <f t="shared" si="248"/>
        <v>64.817520873256541</v>
      </c>
    </row>
    <row r="1782" spans="1:9" ht="13.5" x14ac:dyDescent="0.25">
      <c r="A1782" s="3">
        <f>TITRES_STAT!B1785</f>
        <v>44608</v>
      </c>
      <c r="B1782" s="5">
        <f>TITRES_STAT!D1785</f>
        <v>6.4749999999999996</v>
      </c>
      <c r="C1782" s="2">
        <f t="shared" si="243"/>
        <v>0.12399999999999967</v>
      </c>
      <c r="D1782" s="2">
        <f t="shared" si="244"/>
        <v>0.12399999999999967</v>
      </c>
      <c r="E1782" s="2">
        <f t="shared" si="245"/>
        <v>0</v>
      </c>
      <c r="F1782" s="2">
        <f t="shared" si="250"/>
        <v>2.0321633783113829E-2</v>
      </c>
      <c r="G1782" s="2">
        <f t="shared" si="250"/>
        <v>6.2228423313261056E-3</v>
      </c>
      <c r="H1782" s="2">
        <f t="shared" si="247"/>
        <v>3.265651401902582</v>
      </c>
      <c r="I1782" s="2">
        <f t="shared" si="248"/>
        <v>76.556921656702272</v>
      </c>
    </row>
    <row r="1783" spans="1:9" ht="13.5" x14ac:dyDescent="0.25">
      <c r="A1783" s="3">
        <f>TITRES_STAT!B1786</f>
        <v>44609</v>
      </c>
      <c r="B1783" s="5">
        <f>TITRES_STAT!D1786</f>
        <v>6.4749999999999996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1.887008851289141E-2</v>
      </c>
      <c r="G1783" s="2">
        <f t="shared" si="250"/>
        <v>5.7783535933742403E-3</v>
      </c>
      <c r="H1783" s="2">
        <f t="shared" si="247"/>
        <v>3.265651401902582</v>
      </c>
      <c r="I1783" s="2">
        <f t="shared" si="248"/>
        <v>76.556921656702272</v>
      </c>
    </row>
    <row r="1784" spans="1:9" ht="13.5" x14ac:dyDescent="0.25">
      <c r="A1784" s="3">
        <f>TITRES_STAT!B1787</f>
        <v>44610</v>
      </c>
      <c r="B1784" s="5">
        <f>TITRES_STAT!D1787</f>
        <v>6.4749999999999996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1.7522225047684879E-2</v>
      </c>
      <c r="G1784" s="2">
        <f t="shared" si="250"/>
        <v>5.3656140509903668E-3</v>
      </c>
      <c r="H1784" s="2">
        <f t="shared" si="247"/>
        <v>3.2656514019025811</v>
      </c>
      <c r="I1784" s="2">
        <f t="shared" si="248"/>
        <v>76.556921656702272</v>
      </c>
    </row>
    <row r="1785" spans="1:9" ht="13.5" x14ac:dyDescent="0.25">
      <c r="A1785" s="3">
        <f>TITRES_STAT!B1788</f>
        <v>44613</v>
      </c>
      <c r="B1785" s="5">
        <f>TITRES_STAT!D1788</f>
        <v>6.4749999999999996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1.6270637544278817E-2</v>
      </c>
      <c r="G1785" s="2">
        <f t="shared" si="250"/>
        <v>4.9823559044910549E-3</v>
      </c>
      <c r="H1785" s="2">
        <f t="shared" si="247"/>
        <v>3.2656514019025815</v>
      </c>
      <c r="I1785" s="2">
        <f t="shared" si="248"/>
        <v>76.556921656702272</v>
      </c>
    </row>
    <row r="1786" spans="1:9" ht="13.5" x14ac:dyDescent="0.25">
      <c r="A1786" s="3">
        <f>TITRES_STAT!B1789</f>
        <v>44614</v>
      </c>
      <c r="B1786" s="5">
        <f>TITRES_STAT!D1789</f>
        <v>6.3730000000000002</v>
      </c>
      <c r="C1786" s="2">
        <f t="shared" si="243"/>
        <v>-0.10199999999999942</v>
      </c>
      <c r="D1786" s="2">
        <f t="shared" si="244"/>
        <v>0</v>
      </c>
      <c r="E1786" s="2">
        <f t="shared" si="245"/>
        <v>0.10199999999999942</v>
      </c>
      <c r="F1786" s="2">
        <f t="shared" si="250"/>
        <v>1.5108449148258901E-2</v>
      </c>
      <c r="G1786" s="2">
        <f t="shared" si="250"/>
        <v>1.1912187625598796E-2</v>
      </c>
      <c r="H1786" s="2">
        <f t="shared" si="247"/>
        <v>1.2683186013450185</v>
      </c>
      <c r="I1786" s="2">
        <f t="shared" si="248"/>
        <v>55.91448223335815</v>
      </c>
    </row>
    <row r="1787" spans="1:9" ht="13.5" x14ac:dyDescent="0.25">
      <c r="A1787" s="3">
        <f>TITRES_STAT!B1790</f>
        <v>44615</v>
      </c>
      <c r="B1787" s="5">
        <f>TITRES_STAT!D1790</f>
        <v>6.3730000000000002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1.4029274209097551E-2</v>
      </c>
      <c r="G1787" s="2">
        <f t="shared" si="250"/>
        <v>1.1061317080913168E-2</v>
      </c>
      <c r="H1787" s="2">
        <f t="shared" si="247"/>
        <v>1.2683186013450185</v>
      </c>
      <c r="I1787" s="2">
        <f t="shared" si="248"/>
        <v>55.91448223335815</v>
      </c>
    </row>
    <row r="1788" spans="1:9" ht="13.5" x14ac:dyDescent="0.25">
      <c r="A1788" s="3">
        <f>TITRES_STAT!B1791</f>
        <v>44616</v>
      </c>
      <c r="B1788" s="5">
        <f>TITRES_STAT!D1791</f>
        <v>6.3730000000000002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1.3027183194162012E-2</v>
      </c>
      <c r="G1788" s="2">
        <f t="shared" si="250"/>
        <v>1.0271223003705084E-2</v>
      </c>
      <c r="H1788" s="2">
        <f t="shared" si="247"/>
        <v>1.2683186013450185</v>
      </c>
      <c r="I1788" s="2">
        <f t="shared" si="248"/>
        <v>55.91448223335815</v>
      </c>
    </row>
    <row r="1789" spans="1:9" ht="13.5" x14ac:dyDescent="0.25">
      <c r="A1789" s="3">
        <f>TITRES_STAT!B1792</f>
        <v>44617</v>
      </c>
      <c r="B1789" s="5">
        <f>TITRES_STAT!D1792</f>
        <v>6.3730000000000002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1.2096670108864727E-2</v>
      </c>
      <c r="G1789" s="2">
        <f t="shared" si="251"/>
        <v>9.5375642177261497E-3</v>
      </c>
      <c r="H1789" s="2">
        <f t="shared" si="247"/>
        <v>1.2683186013450185</v>
      </c>
      <c r="I1789" s="2">
        <f t="shared" si="248"/>
        <v>55.91448223335815</v>
      </c>
    </row>
    <row r="1790" spans="1:9" ht="13.5" x14ac:dyDescent="0.25">
      <c r="A1790" s="3">
        <f>TITRES_STAT!B1793</f>
        <v>44620</v>
      </c>
      <c r="B1790" s="5">
        <f>TITRES_STAT!D1793</f>
        <v>6.3730000000000002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1.1232622243945818E-2</v>
      </c>
      <c r="G1790" s="2">
        <f t="shared" si="251"/>
        <v>8.8563096307457106E-3</v>
      </c>
      <c r="H1790" s="2">
        <f t="shared" si="247"/>
        <v>1.2683186013450185</v>
      </c>
      <c r="I1790" s="2">
        <f t="shared" si="248"/>
        <v>55.91448223335815</v>
      </c>
    </row>
    <row r="1791" spans="1:9" ht="13.5" x14ac:dyDescent="0.25">
      <c r="A1791" s="3">
        <f>TITRES_STAT!B1794</f>
        <v>44621</v>
      </c>
      <c r="B1791" s="5">
        <f>TITRES_STAT!D1794</f>
        <v>6.3730000000000002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1.0430292083663974E-2</v>
      </c>
      <c r="G1791" s="2">
        <f t="shared" si="251"/>
        <v>8.2237160856924452E-3</v>
      </c>
      <c r="H1791" s="2">
        <f t="shared" si="247"/>
        <v>1.2683186013450187</v>
      </c>
      <c r="I1791" s="2">
        <f t="shared" si="248"/>
        <v>55.914482233358164</v>
      </c>
    </row>
    <row r="1792" spans="1:9" ht="13.5" x14ac:dyDescent="0.25">
      <c r="A1792" s="3">
        <f>TITRES_STAT!B1795</f>
        <v>44622</v>
      </c>
      <c r="B1792" s="5">
        <f>TITRES_STAT!D1795</f>
        <v>6.3730000000000002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9.6852712205451191E-3</v>
      </c>
      <c r="G1792" s="2">
        <f t="shared" si="251"/>
        <v>7.6363077938572709E-3</v>
      </c>
      <c r="H1792" s="2">
        <f t="shared" si="247"/>
        <v>1.2683186013450187</v>
      </c>
      <c r="I1792" s="2">
        <f t="shared" si="248"/>
        <v>55.914482233358164</v>
      </c>
    </row>
    <row r="1793" spans="1:9" ht="13.5" x14ac:dyDescent="0.25">
      <c r="A1793" s="3">
        <f>TITRES_STAT!B1796</f>
        <v>44623</v>
      </c>
      <c r="B1793" s="5">
        <f>TITRES_STAT!D1796</f>
        <v>6.3730000000000002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8.9934661333633259E-3</v>
      </c>
      <c r="G1793" s="2">
        <f t="shared" si="251"/>
        <v>7.0908572371531798E-3</v>
      </c>
      <c r="H1793" s="2">
        <f t="shared" si="247"/>
        <v>1.2683186013450189</v>
      </c>
      <c r="I1793" s="2">
        <f t="shared" si="248"/>
        <v>55.914482233358164</v>
      </c>
    </row>
    <row r="1794" spans="1:9" ht="13.5" x14ac:dyDescent="0.25">
      <c r="A1794" s="3">
        <f>TITRES_STAT!B1797</f>
        <v>44624</v>
      </c>
      <c r="B1794" s="5">
        <f>TITRES_STAT!D1797</f>
        <v>6.3730000000000002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8.351075695265945E-3</v>
      </c>
      <c r="G1794" s="2">
        <f t="shared" si="251"/>
        <v>6.5843674344993816E-3</v>
      </c>
      <c r="H1794" s="2">
        <f t="shared" si="247"/>
        <v>1.2683186013450187</v>
      </c>
      <c r="I1794" s="2">
        <f t="shared" si="248"/>
        <v>55.914482233358164</v>
      </c>
    </row>
    <row r="1795" spans="1:9" ht="13.5" x14ac:dyDescent="0.25">
      <c r="A1795" s="3">
        <f>TITRES_STAT!B1798</f>
        <v>44627</v>
      </c>
      <c r="B1795" s="5">
        <f>TITRES_STAT!D1798</f>
        <v>6.3730000000000002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7.7545702884612346E-3</v>
      </c>
      <c r="G1795" s="2">
        <f t="shared" si="251"/>
        <v>6.1140554748922837E-3</v>
      </c>
      <c r="H1795" s="2">
        <f t="shared" si="247"/>
        <v>1.2683186013450185</v>
      </c>
      <c r="I1795" s="2">
        <f t="shared" si="248"/>
        <v>55.91448223335815</v>
      </c>
    </row>
    <row r="1796" spans="1:9" ht="13.5" x14ac:dyDescent="0.25">
      <c r="A1796" s="3">
        <f>TITRES_STAT!B1799</f>
        <v>44628</v>
      </c>
      <c r="B1796" s="5">
        <f>TITRES_STAT!D1799</f>
        <v>6.3730000000000002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7.2006724107140036E-3</v>
      </c>
      <c r="G1796" s="2">
        <f t="shared" si="251"/>
        <v>5.6773372266856912E-3</v>
      </c>
      <c r="H1796" s="2">
        <f t="shared" si="247"/>
        <v>1.2683186013450187</v>
      </c>
      <c r="I1796" s="2">
        <f t="shared" si="248"/>
        <v>55.914482233358164</v>
      </c>
    </row>
    <row r="1797" spans="1:9" ht="13.5" x14ac:dyDescent="0.25">
      <c r="A1797" s="3">
        <f>TITRES_STAT!B1800</f>
        <v>44629</v>
      </c>
      <c r="B1797" s="5">
        <f>TITRES_STAT!D1800</f>
        <v>6.3440000000000003</v>
      </c>
      <c r="C1797" s="2">
        <f t="shared" si="252"/>
        <v>-2.8999999999999915E-2</v>
      </c>
      <c r="D1797" s="2">
        <f t="shared" si="253"/>
        <v>0</v>
      </c>
      <c r="E1797" s="2">
        <f t="shared" si="254"/>
        <v>2.8999999999999915E-2</v>
      </c>
      <c r="F1797" s="2">
        <f t="shared" si="251"/>
        <v>6.6863386670915747E-3</v>
      </c>
      <c r="G1797" s="2">
        <f t="shared" si="251"/>
        <v>7.3432417104938499E-3</v>
      </c>
      <c r="H1797" s="2">
        <f t="shared" si="247"/>
        <v>0.91054318115887034</v>
      </c>
      <c r="I1797" s="2">
        <f t="shared" si="248"/>
        <v>47.65886425066644</v>
      </c>
    </row>
    <row r="1798" spans="1:9" ht="13.5" x14ac:dyDescent="0.25">
      <c r="A1798" s="3">
        <f>TITRES_STAT!B1801</f>
        <v>44630</v>
      </c>
      <c r="B1798" s="5">
        <f>TITRES_STAT!D1801</f>
        <v>6.3440000000000003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6.2087430480136045E-3</v>
      </c>
      <c r="G1798" s="2">
        <f t="shared" si="251"/>
        <v>6.8187244454585754E-3</v>
      </c>
      <c r="H1798" s="2">
        <f t="shared" si="247"/>
        <v>0.91054318115887023</v>
      </c>
      <c r="I1798" s="2">
        <f t="shared" si="248"/>
        <v>47.65886425066644</v>
      </c>
    </row>
    <row r="1799" spans="1:9" ht="13.5" x14ac:dyDescent="0.25">
      <c r="A1799" s="3">
        <f>TITRES_STAT!B1802</f>
        <v>44631</v>
      </c>
      <c r="B1799" s="5">
        <f>TITRES_STAT!D1802</f>
        <v>6.3440000000000003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5.765261401726918E-3</v>
      </c>
      <c r="G1799" s="2">
        <f t="shared" si="251"/>
        <v>6.3316726993543912E-3</v>
      </c>
      <c r="H1799" s="2">
        <f t="shared" si="247"/>
        <v>0.91054318115887023</v>
      </c>
      <c r="I1799" s="2">
        <f t="shared" si="248"/>
        <v>47.65886425066644</v>
      </c>
    </row>
    <row r="1800" spans="1:9" ht="13.5" x14ac:dyDescent="0.25">
      <c r="A1800" s="3">
        <f>TITRES_STAT!B1803</f>
        <v>44634</v>
      </c>
      <c r="B1800" s="5">
        <f>TITRES_STAT!D1803</f>
        <v>6.3440000000000003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5.353457015889281E-3</v>
      </c>
      <c r="G1800" s="2">
        <f t="shared" si="251"/>
        <v>5.8794103636862207E-3</v>
      </c>
      <c r="H1800" s="2">
        <f t="shared" si="247"/>
        <v>0.91054318115887012</v>
      </c>
      <c r="I1800" s="2">
        <f t="shared" si="248"/>
        <v>47.65886425066644</v>
      </c>
    </row>
    <row r="1801" spans="1:9" ht="13.5" x14ac:dyDescent="0.25">
      <c r="A1801" s="3">
        <f>TITRES_STAT!B1804</f>
        <v>44635</v>
      </c>
      <c r="B1801" s="5">
        <f>TITRES_STAT!D1804</f>
        <v>6.3440000000000003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4.9710672290400465E-3</v>
      </c>
      <c r="G1801" s="2">
        <f t="shared" si="251"/>
        <v>5.4594524805657765E-3</v>
      </c>
      <c r="H1801" s="2">
        <f t="shared" si="247"/>
        <v>0.91054318115887012</v>
      </c>
      <c r="I1801" s="2">
        <f t="shared" si="248"/>
        <v>47.65886425066644</v>
      </c>
    </row>
    <row r="1802" spans="1:9" ht="13.5" x14ac:dyDescent="0.25">
      <c r="A1802" s="3">
        <f>TITRES_STAT!B1805</f>
        <v>44636</v>
      </c>
      <c r="B1802" s="5">
        <f>TITRES_STAT!D1805</f>
        <v>6.3440000000000003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4.6159909983943285E-3</v>
      </c>
      <c r="G1802" s="2">
        <f t="shared" si="251"/>
        <v>5.0694915890967928E-3</v>
      </c>
      <c r="H1802" s="2">
        <f t="shared" si="247"/>
        <v>0.9105431811588699</v>
      </c>
      <c r="I1802" s="2">
        <f t="shared" si="248"/>
        <v>47.658864250666433</v>
      </c>
    </row>
    <row r="1803" spans="1:9" ht="13.5" x14ac:dyDescent="0.25">
      <c r="A1803" s="3">
        <f>TITRES_STAT!B1806</f>
        <v>44637</v>
      </c>
      <c r="B1803" s="5">
        <f>TITRES_STAT!D1806</f>
        <v>6.3440000000000003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4.2862773556518767E-3</v>
      </c>
      <c r="G1803" s="2">
        <f t="shared" si="251"/>
        <v>4.7073850470184505E-3</v>
      </c>
      <c r="H1803" s="2">
        <f t="shared" si="247"/>
        <v>0.91054318115887001</v>
      </c>
      <c r="I1803" s="2">
        <f t="shared" si="248"/>
        <v>47.65886425066644</v>
      </c>
    </row>
    <row r="1804" spans="1:9" ht="13.5" x14ac:dyDescent="0.25">
      <c r="A1804" s="3">
        <f>TITRES_STAT!B1807</f>
        <v>44638</v>
      </c>
      <c r="B1804" s="5">
        <f>TITRES_STAT!D1807</f>
        <v>6.3440000000000003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3.9801146873910285E-3</v>
      </c>
      <c r="G1804" s="2">
        <f t="shared" si="251"/>
        <v>4.3711432579457039E-3</v>
      </c>
      <c r="H1804" s="2">
        <f t="shared" si="247"/>
        <v>0.91054318115887001</v>
      </c>
      <c r="I1804" s="2">
        <f t="shared" si="248"/>
        <v>47.65886425066644</v>
      </c>
    </row>
    <row r="1805" spans="1:9" ht="13.5" x14ac:dyDescent="0.25">
      <c r="A1805" s="3">
        <f>TITRES_STAT!B1808</f>
        <v>44641</v>
      </c>
      <c r="B1805" s="5">
        <f>TITRES_STAT!D1808</f>
        <v>6.3440000000000003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3.6958207811488121E-3</v>
      </c>
      <c r="G1805" s="2">
        <f t="shared" si="255"/>
        <v>4.0589187395210103E-3</v>
      </c>
      <c r="H1805" s="2">
        <f t="shared" si="247"/>
        <v>0.91054318115887012</v>
      </c>
      <c r="I1805" s="2">
        <f t="shared" si="248"/>
        <v>47.65886425066644</v>
      </c>
    </row>
    <row r="1806" spans="1:9" ht="13.5" x14ac:dyDescent="0.25">
      <c r="A1806" s="3">
        <f>TITRES_STAT!B1809</f>
        <v>44642</v>
      </c>
      <c r="B1806" s="5">
        <f>TITRES_STAT!D1809</f>
        <v>6.3440000000000003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3.4318335824953254E-3</v>
      </c>
      <c r="G1806" s="2">
        <f t="shared" si="255"/>
        <v>3.7689959724123666E-3</v>
      </c>
      <c r="H1806" s="2">
        <f t="shared" si="247"/>
        <v>0.91054318115887012</v>
      </c>
      <c r="I1806" s="2">
        <f t="shared" si="248"/>
        <v>47.65886425066644</v>
      </c>
    </row>
    <row r="1807" spans="1:9" ht="13.5" x14ac:dyDescent="0.25">
      <c r="A1807" s="3">
        <f>TITRES_STAT!B1810</f>
        <v>44643</v>
      </c>
      <c r="B1807" s="5">
        <f>TITRES_STAT!D1810</f>
        <v>6.3440000000000003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3.1867026123170881E-3</v>
      </c>
      <c r="G1807" s="2">
        <f t="shared" si="255"/>
        <v>3.499781974382912E-3</v>
      </c>
      <c r="H1807" s="2">
        <f t="shared" si="247"/>
        <v>0.91054318115887012</v>
      </c>
      <c r="I1807" s="2">
        <f t="shared" si="248"/>
        <v>47.65886425066644</v>
      </c>
    </row>
    <row r="1808" spans="1:9" ht="13.5" x14ac:dyDescent="0.25">
      <c r="A1808" s="3">
        <f>TITRES_STAT!B1811</f>
        <v>44644</v>
      </c>
      <c r="B1808" s="5">
        <f>TITRES_STAT!D1811</f>
        <v>6.3150000000000004</v>
      </c>
      <c r="C1808" s="2">
        <f t="shared" si="252"/>
        <v>-2.8999999999999915E-2</v>
      </c>
      <c r="D1808" s="2">
        <f t="shared" si="253"/>
        <v>0</v>
      </c>
      <c r="E1808" s="2">
        <f t="shared" si="254"/>
        <v>2.8999999999999915E-2</v>
      </c>
      <c r="F1808" s="2">
        <f t="shared" si="255"/>
        <v>2.959080997151582E-3</v>
      </c>
      <c r="G1808" s="2">
        <f t="shared" si="255"/>
        <v>5.3212261190698409E-3</v>
      </c>
      <c r="H1808" s="2">
        <f t="shared" si="247"/>
        <v>0.55609006851767362</v>
      </c>
      <c r="I1808" s="2">
        <f t="shared" si="248"/>
        <v>35.736367692867745</v>
      </c>
    </row>
    <row r="1809" spans="1:9" ht="13.5" x14ac:dyDescent="0.25">
      <c r="A1809" s="3">
        <f>TITRES_STAT!B1812</f>
        <v>44645</v>
      </c>
      <c r="B1809" s="5">
        <f>TITRES_STAT!D1812</f>
        <v>6.3150000000000004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2.7477180687836117E-3</v>
      </c>
      <c r="G1809" s="2">
        <f t="shared" si="255"/>
        <v>4.9411385391362811E-3</v>
      </c>
      <c r="H1809" s="2">
        <f t="shared" ref="H1809:H1872" si="256">F1809/G1809</f>
        <v>0.55609006851767351</v>
      </c>
      <c r="I1809" s="2">
        <f t="shared" ref="I1809:I1872" si="257">IF(G1809=0,100,100-(100/(1+H1809)))</f>
        <v>35.736367692867745</v>
      </c>
    </row>
    <row r="1810" spans="1:9" ht="13.5" x14ac:dyDescent="0.25">
      <c r="A1810" s="3">
        <f>TITRES_STAT!B1813</f>
        <v>44648</v>
      </c>
      <c r="B1810" s="5">
        <f>TITRES_STAT!D1813</f>
        <v>6.3150000000000004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2.5514524924419254E-3</v>
      </c>
      <c r="G1810" s="2">
        <f t="shared" si="255"/>
        <v>4.5882000720551186E-3</v>
      </c>
      <c r="H1810" s="2">
        <f t="shared" si="256"/>
        <v>0.55609006851767351</v>
      </c>
      <c r="I1810" s="2">
        <f t="shared" si="257"/>
        <v>35.736367692867745</v>
      </c>
    </row>
    <row r="1811" spans="1:9" ht="13.5" x14ac:dyDescent="0.25">
      <c r="A1811" s="3">
        <f>TITRES_STAT!B1814</f>
        <v>44649</v>
      </c>
      <c r="B1811" s="5">
        <f>TITRES_STAT!D1814</f>
        <v>6.3440000000000003</v>
      </c>
      <c r="C1811" s="2">
        <f t="shared" si="252"/>
        <v>2.8999999999999915E-2</v>
      </c>
      <c r="D1811" s="2">
        <f t="shared" si="253"/>
        <v>2.8999999999999915E-2</v>
      </c>
      <c r="E1811" s="2">
        <f t="shared" si="254"/>
        <v>0</v>
      </c>
      <c r="F1811" s="2">
        <f t="shared" si="255"/>
        <v>4.4406344572674962E-3</v>
      </c>
      <c r="G1811" s="2">
        <f t="shared" si="255"/>
        <v>4.2604714954797528E-3</v>
      </c>
      <c r="H1811" s="2">
        <f t="shared" si="256"/>
        <v>1.0422870947450045</v>
      </c>
      <c r="I1811" s="2">
        <f t="shared" si="257"/>
        <v>51.035287713804131</v>
      </c>
    </row>
    <row r="1812" spans="1:9" ht="13.5" x14ac:dyDescent="0.25">
      <c r="A1812" s="3">
        <f>TITRES_STAT!B1815</f>
        <v>44650</v>
      </c>
      <c r="B1812" s="5">
        <f>TITRES_STAT!D1815</f>
        <v>6.3150000000000004</v>
      </c>
      <c r="C1812" s="2">
        <f t="shared" si="252"/>
        <v>-2.8999999999999915E-2</v>
      </c>
      <c r="D1812" s="2">
        <f t="shared" si="253"/>
        <v>0</v>
      </c>
      <c r="E1812" s="2">
        <f t="shared" si="254"/>
        <v>2.8999999999999915E-2</v>
      </c>
      <c r="F1812" s="2">
        <f t="shared" si="255"/>
        <v>4.1234462817483896E-3</v>
      </c>
      <c r="G1812" s="2">
        <f t="shared" si="255"/>
        <v>6.0275806743740499E-3</v>
      </c>
      <c r="H1812" s="2">
        <f t="shared" si="256"/>
        <v>0.68409640691812057</v>
      </c>
      <c r="I1812" s="2">
        <f t="shared" si="257"/>
        <v>40.620976572832319</v>
      </c>
    </row>
    <row r="1813" spans="1:9" ht="13.5" x14ac:dyDescent="0.25">
      <c r="A1813" s="3">
        <f>TITRES_STAT!B1816</f>
        <v>44651</v>
      </c>
      <c r="B1813" s="5">
        <f>TITRES_STAT!D1816</f>
        <v>6.3150000000000004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3.8289144044806474E-3</v>
      </c>
      <c r="G1813" s="2">
        <f t="shared" si="255"/>
        <v>5.597039197633046E-3</v>
      </c>
      <c r="H1813" s="2">
        <f t="shared" si="256"/>
        <v>0.68409640691812057</v>
      </c>
      <c r="I1813" s="2">
        <f t="shared" si="257"/>
        <v>40.620976572832319</v>
      </c>
    </row>
    <row r="1814" spans="1:9" ht="13.5" x14ac:dyDescent="0.25">
      <c r="A1814" s="3">
        <f>TITRES_STAT!B1817</f>
        <v>44652</v>
      </c>
      <c r="B1814" s="5">
        <f>TITRES_STAT!D1817</f>
        <v>6.3369999999999997</v>
      </c>
      <c r="C1814" s="2">
        <f t="shared" si="252"/>
        <v>2.1999999999999353E-2</v>
      </c>
      <c r="D1814" s="2">
        <f t="shared" si="253"/>
        <v>2.1999999999999353E-2</v>
      </c>
      <c r="E1814" s="2">
        <f t="shared" si="254"/>
        <v>0</v>
      </c>
      <c r="F1814" s="2">
        <f t="shared" si="255"/>
        <v>5.1268490898748404E-3</v>
      </c>
      <c r="G1814" s="2">
        <f t="shared" si="255"/>
        <v>5.1972506835163993E-3</v>
      </c>
      <c r="H1814" s="2">
        <f t="shared" si="256"/>
        <v>0.98645407005960961</v>
      </c>
      <c r="I1814" s="2">
        <f t="shared" si="257"/>
        <v>49.659042458001963</v>
      </c>
    </row>
    <row r="1815" spans="1:9" ht="13.5" x14ac:dyDescent="0.25">
      <c r="A1815" s="3">
        <f>TITRES_STAT!B1818</f>
        <v>44655</v>
      </c>
      <c r="B1815" s="5">
        <f>TITRES_STAT!D1818</f>
        <v>6.3369999999999997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4.7606455834552086E-3</v>
      </c>
      <c r="G1815" s="2">
        <f t="shared" si="255"/>
        <v>4.8260184918366561E-3</v>
      </c>
      <c r="H1815" s="2">
        <f t="shared" si="256"/>
        <v>0.98645407005960972</v>
      </c>
      <c r="I1815" s="2">
        <f t="shared" si="257"/>
        <v>49.65904245800197</v>
      </c>
    </row>
    <row r="1816" spans="1:9" ht="13.5" x14ac:dyDescent="0.25">
      <c r="A1816" s="3">
        <f>TITRES_STAT!B1819</f>
        <v>44656</v>
      </c>
      <c r="B1816" s="5">
        <f>TITRES_STAT!D1819</f>
        <v>6.3150000000000004</v>
      </c>
      <c r="C1816" s="2">
        <f t="shared" si="252"/>
        <v>-2.1999999999999353E-2</v>
      </c>
      <c r="D1816" s="2">
        <f t="shared" si="253"/>
        <v>0</v>
      </c>
      <c r="E1816" s="2">
        <f t="shared" si="254"/>
        <v>2.1999999999999353E-2</v>
      </c>
      <c r="F1816" s="2">
        <f t="shared" si="255"/>
        <v>4.4205994703512648E-3</v>
      </c>
      <c r="G1816" s="2">
        <f t="shared" si="255"/>
        <v>6.0527314567054204E-3</v>
      </c>
      <c r="H1816" s="2">
        <f t="shared" si="256"/>
        <v>0.7303478606264574</v>
      </c>
      <c r="I1816" s="2">
        <f t="shared" si="257"/>
        <v>42.208152316959044</v>
      </c>
    </row>
    <row r="1817" spans="1:9" ht="13.5" x14ac:dyDescent="0.25">
      <c r="A1817" s="3">
        <f>TITRES_STAT!B1820</f>
        <v>44657</v>
      </c>
      <c r="B1817" s="5">
        <f>TITRES_STAT!D1820</f>
        <v>6.3150000000000004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4.1048423653261747E-3</v>
      </c>
      <c r="G1817" s="2">
        <f t="shared" si="255"/>
        <v>5.620393495512176E-3</v>
      </c>
      <c r="H1817" s="2">
        <f t="shared" si="256"/>
        <v>0.7303478606264574</v>
      </c>
      <c r="I1817" s="2">
        <f t="shared" si="257"/>
        <v>42.208152316959044</v>
      </c>
    </row>
    <row r="1818" spans="1:9" ht="13.5" x14ac:dyDescent="0.25">
      <c r="A1818" s="3">
        <f>TITRES_STAT!B1821</f>
        <v>44658</v>
      </c>
      <c r="B1818" s="5">
        <f>TITRES_STAT!D1821</f>
        <v>6.3150000000000004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3.811639339231448E-3</v>
      </c>
      <c r="G1818" s="2">
        <f t="shared" si="255"/>
        <v>5.2189368172613068E-3</v>
      </c>
      <c r="H1818" s="2">
        <f t="shared" si="256"/>
        <v>0.7303478606264574</v>
      </c>
      <c r="I1818" s="2">
        <f t="shared" si="257"/>
        <v>42.208152316959044</v>
      </c>
    </row>
    <row r="1819" spans="1:9" ht="13.5" x14ac:dyDescent="0.25">
      <c r="A1819" s="3">
        <f>TITRES_STAT!B1822</f>
        <v>44659</v>
      </c>
      <c r="B1819" s="5">
        <f>TITRES_STAT!D1822</f>
        <v>6.0970000000000004</v>
      </c>
      <c r="C1819" s="2">
        <f t="shared" si="252"/>
        <v>-0.21799999999999997</v>
      </c>
      <c r="D1819" s="2">
        <f t="shared" si="253"/>
        <v>0</v>
      </c>
      <c r="E1819" s="2">
        <f t="shared" si="254"/>
        <v>0.21799999999999997</v>
      </c>
      <c r="F1819" s="2">
        <f t="shared" si="255"/>
        <v>3.5393793864292021E-3</v>
      </c>
      <c r="G1819" s="2">
        <f t="shared" si="255"/>
        <v>2.0417584187456927E-2</v>
      </c>
      <c r="H1819" s="2">
        <f t="shared" si="256"/>
        <v>0.17334956740883861</v>
      </c>
      <c r="I1819" s="2">
        <f t="shared" si="257"/>
        <v>14.773906449009417</v>
      </c>
    </row>
    <row r="1820" spans="1:9" ht="13.5" x14ac:dyDescent="0.25">
      <c r="A1820" s="3">
        <f>TITRES_STAT!B1823</f>
        <v>44662</v>
      </c>
      <c r="B1820" s="5">
        <f>TITRES_STAT!D1823</f>
        <v>6.0970000000000004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3.2865665731128305E-3</v>
      </c>
      <c r="G1820" s="2">
        <f t="shared" si="255"/>
        <v>1.8959185316924289E-2</v>
      </c>
      <c r="H1820" s="2">
        <f t="shared" si="256"/>
        <v>0.17334956740883864</v>
      </c>
      <c r="I1820" s="2">
        <f t="shared" si="257"/>
        <v>14.773906449009417</v>
      </c>
    </row>
    <row r="1821" spans="1:9" ht="13.5" x14ac:dyDescent="0.25">
      <c r="A1821" s="3">
        <f>TITRES_STAT!B1824</f>
        <v>44663</v>
      </c>
      <c r="B1821" s="5">
        <f>TITRES_STAT!D1824</f>
        <v>6.1040000000000001</v>
      </c>
      <c r="C1821" s="2">
        <f t="shared" si="252"/>
        <v>6.9999999999996732E-3</v>
      </c>
      <c r="D1821" s="2">
        <f t="shared" si="253"/>
        <v>6.9999999999996732E-3</v>
      </c>
      <c r="E1821" s="2">
        <f t="shared" si="254"/>
        <v>0</v>
      </c>
      <c r="F1821" s="2">
        <f t="shared" ref="F1821:G1836" si="258">((F1820*13)+D1821)/14</f>
        <v>3.5518118178904622E-3</v>
      </c>
      <c r="G1821" s="2">
        <f t="shared" si="258"/>
        <v>1.7604957794286839E-2</v>
      </c>
      <c r="H1821" s="2">
        <f t="shared" si="256"/>
        <v>0.20175065793359051</v>
      </c>
      <c r="I1821" s="2">
        <f t="shared" si="257"/>
        <v>16.788063031353005</v>
      </c>
    </row>
    <row r="1822" spans="1:9" ht="13.5" x14ac:dyDescent="0.25">
      <c r="A1822" s="3">
        <f>TITRES_STAT!B1825</f>
        <v>44664</v>
      </c>
      <c r="B1822" s="5">
        <f>TITRES_STAT!D1825</f>
        <v>6.1040000000000001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3.2981109737554295E-3</v>
      </c>
      <c r="G1822" s="2">
        <f t="shared" si="258"/>
        <v>1.6347460808980637E-2</v>
      </c>
      <c r="H1822" s="2">
        <f t="shared" si="256"/>
        <v>0.20175065793359051</v>
      </c>
      <c r="I1822" s="2">
        <f t="shared" si="257"/>
        <v>16.788063031353005</v>
      </c>
    </row>
    <row r="1823" spans="1:9" ht="13.5" x14ac:dyDescent="0.25">
      <c r="A1823" s="3">
        <f>TITRES_STAT!B1826</f>
        <v>44665</v>
      </c>
      <c r="B1823" s="5">
        <f>TITRES_STAT!D1826</f>
        <v>6.17</v>
      </c>
      <c r="C1823" s="2">
        <f t="shared" si="252"/>
        <v>6.5999999999999837E-2</v>
      </c>
      <c r="D1823" s="2">
        <f t="shared" si="253"/>
        <v>6.5999999999999837E-2</v>
      </c>
      <c r="E1823" s="2">
        <f t="shared" si="254"/>
        <v>0</v>
      </c>
      <c r="F1823" s="2">
        <f t="shared" si="258"/>
        <v>7.7768173327728866E-3</v>
      </c>
      <c r="G1823" s="2">
        <f t="shared" si="258"/>
        <v>1.517978503691059E-2</v>
      </c>
      <c r="H1823" s="2">
        <f t="shared" si="256"/>
        <v>0.5123140620149147</v>
      </c>
      <c r="I1823" s="2">
        <f t="shared" si="257"/>
        <v>33.876168640020367</v>
      </c>
    </row>
    <row r="1824" spans="1:9" ht="13.5" x14ac:dyDescent="0.25">
      <c r="A1824" s="3">
        <f>TITRES_STAT!B1827</f>
        <v>44666</v>
      </c>
      <c r="B1824" s="5">
        <f>TITRES_STAT!D1827</f>
        <v>6.0970000000000004</v>
      </c>
      <c r="C1824" s="2">
        <f t="shared" si="252"/>
        <v>-7.299999999999951E-2</v>
      </c>
      <c r="D1824" s="2">
        <f t="shared" si="253"/>
        <v>0</v>
      </c>
      <c r="E1824" s="2">
        <f t="shared" si="254"/>
        <v>7.299999999999951E-2</v>
      </c>
      <c r="F1824" s="2">
        <f t="shared" si="258"/>
        <v>7.2213303804319661E-3</v>
      </c>
      <c r="G1824" s="2">
        <f t="shared" si="258"/>
        <v>1.9309800391416942E-2</v>
      </c>
      <c r="H1824" s="2">
        <f t="shared" si="256"/>
        <v>0.37397229562465034</v>
      </c>
      <c r="I1824" s="2">
        <f t="shared" si="257"/>
        <v>27.218328696695508</v>
      </c>
    </row>
    <row r="1825" spans="1:9" ht="13.5" x14ac:dyDescent="0.25">
      <c r="A1825" s="3">
        <f>TITRES_STAT!B1828</f>
        <v>44669</v>
      </c>
      <c r="B1825" s="5">
        <f>TITRES_STAT!D1828</f>
        <v>6.0970000000000004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6.7055210675439686E-3</v>
      </c>
      <c r="G1825" s="2">
        <f t="shared" si="258"/>
        <v>1.7930528934887162E-2</v>
      </c>
      <c r="H1825" s="2">
        <f t="shared" si="256"/>
        <v>0.37397229562465034</v>
      </c>
      <c r="I1825" s="2">
        <f t="shared" si="257"/>
        <v>27.218328696695508</v>
      </c>
    </row>
    <row r="1826" spans="1:9" ht="13.5" x14ac:dyDescent="0.25">
      <c r="A1826" s="3">
        <f>TITRES_STAT!B1829</f>
        <v>44670</v>
      </c>
      <c r="B1826" s="5">
        <f>TITRES_STAT!D1829</f>
        <v>6.17</v>
      </c>
      <c r="C1826" s="2">
        <f t="shared" si="252"/>
        <v>7.299999999999951E-2</v>
      </c>
      <c r="D1826" s="2">
        <f t="shared" si="253"/>
        <v>7.299999999999951E-2</v>
      </c>
      <c r="E1826" s="2">
        <f t="shared" si="254"/>
        <v>0</v>
      </c>
      <c r="F1826" s="2">
        <f t="shared" si="258"/>
        <v>1.1440840991290793E-2</v>
      </c>
      <c r="G1826" s="2">
        <f t="shared" si="258"/>
        <v>1.6649776868109509E-2</v>
      </c>
      <c r="H1826" s="2">
        <f t="shared" si="256"/>
        <v>0.68714680574514131</v>
      </c>
      <c r="I1826" s="2">
        <f t="shared" si="257"/>
        <v>40.728335163557844</v>
      </c>
    </row>
    <row r="1827" spans="1:9" ht="13.5" x14ac:dyDescent="0.25">
      <c r="A1827" s="3">
        <f>TITRES_STAT!B1830</f>
        <v>44671</v>
      </c>
      <c r="B1827" s="5">
        <f>TITRES_STAT!D1830</f>
        <v>6.17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1.062363806334145E-2</v>
      </c>
      <c r="G1827" s="2">
        <f t="shared" si="258"/>
        <v>1.5460507091815973E-2</v>
      </c>
      <c r="H1827" s="2">
        <f t="shared" si="256"/>
        <v>0.68714680574514131</v>
      </c>
      <c r="I1827" s="2">
        <f t="shared" si="257"/>
        <v>40.728335163557844</v>
      </c>
    </row>
    <row r="1828" spans="1:9" ht="13.5" x14ac:dyDescent="0.25">
      <c r="A1828" s="3">
        <f>TITRES_STAT!B1831</f>
        <v>44672</v>
      </c>
      <c r="B1828" s="5">
        <f>TITRES_STAT!D1831</f>
        <v>6.3150000000000004</v>
      </c>
      <c r="C1828" s="2">
        <f t="shared" si="252"/>
        <v>0.14500000000000046</v>
      </c>
      <c r="D1828" s="2">
        <f t="shared" si="253"/>
        <v>0.14500000000000046</v>
      </c>
      <c r="E1828" s="2">
        <f t="shared" si="254"/>
        <v>0</v>
      </c>
      <c r="F1828" s="2">
        <f t="shared" si="258"/>
        <v>2.0221949630245668E-2</v>
      </c>
      <c r="G1828" s="2">
        <f t="shared" si="258"/>
        <v>1.435618515668626E-2</v>
      </c>
      <c r="H1828" s="2">
        <f t="shared" si="256"/>
        <v>1.408587964667444</v>
      </c>
      <c r="I1828" s="2">
        <f t="shared" si="257"/>
        <v>58.48189832925322</v>
      </c>
    </row>
    <row r="1829" spans="1:9" ht="13.5" x14ac:dyDescent="0.25">
      <c r="A1829" s="3">
        <f>TITRES_STAT!B1832</f>
        <v>44673</v>
      </c>
      <c r="B1829" s="5">
        <f>TITRES_STAT!D1832</f>
        <v>6.3150000000000004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1.8777524656656691E-2</v>
      </c>
      <c r="G1829" s="2">
        <f t="shared" si="258"/>
        <v>1.3330743359780099E-2</v>
      </c>
      <c r="H1829" s="2">
        <f t="shared" si="256"/>
        <v>1.4085879646674437</v>
      </c>
      <c r="I1829" s="2">
        <f t="shared" si="257"/>
        <v>58.481898329253205</v>
      </c>
    </row>
    <row r="1830" spans="1:9" ht="13.5" x14ac:dyDescent="0.25">
      <c r="A1830" s="3">
        <f>TITRES_STAT!B1833</f>
        <v>44676</v>
      </c>
      <c r="B1830" s="5">
        <f>TITRES_STAT!D1833</f>
        <v>6.3150000000000004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1.7436272895466929E-2</v>
      </c>
      <c r="G1830" s="2">
        <f t="shared" si="258"/>
        <v>1.2378547405510091E-2</v>
      </c>
      <c r="H1830" s="2">
        <f t="shared" si="256"/>
        <v>1.408587964667444</v>
      </c>
      <c r="I1830" s="2">
        <f t="shared" si="257"/>
        <v>58.48189832925322</v>
      </c>
    </row>
    <row r="1831" spans="1:9" ht="13.5" x14ac:dyDescent="0.25">
      <c r="A1831" s="3">
        <f>TITRES_STAT!B1834</f>
        <v>44677</v>
      </c>
      <c r="B1831" s="5">
        <f>TITRES_STAT!D1834</f>
        <v>6.3150000000000004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1.6190824831505007E-2</v>
      </c>
      <c r="G1831" s="2">
        <f t="shared" si="258"/>
        <v>1.1494365447973656E-2</v>
      </c>
      <c r="H1831" s="2">
        <f t="shared" si="256"/>
        <v>1.4085879646674442</v>
      </c>
      <c r="I1831" s="2">
        <f t="shared" si="257"/>
        <v>58.481898329253227</v>
      </c>
    </row>
    <row r="1832" spans="1:9" ht="13.5" x14ac:dyDescent="0.25">
      <c r="A1832" s="3">
        <f>TITRES_STAT!B1835</f>
        <v>44678</v>
      </c>
      <c r="B1832" s="5">
        <f>TITRES_STAT!D1835</f>
        <v>6.5960000000000001</v>
      </c>
      <c r="C1832" s="2">
        <f t="shared" si="252"/>
        <v>0.28099999999999969</v>
      </c>
      <c r="D1832" s="2">
        <f t="shared" si="253"/>
        <v>0.28099999999999969</v>
      </c>
      <c r="E1832" s="2">
        <f t="shared" si="254"/>
        <v>0</v>
      </c>
      <c r="F1832" s="2">
        <f t="shared" si="258"/>
        <v>3.510576591496891E-2</v>
      </c>
      <c r="G1832" s="2">
        <f t="shared" si="258"/>
        <v>1.0673339344546966E-2</v>
      </c>
      <c r="H1832" s="2">
        <f t="shared" si="256"/>
        <v>3.289108008442037</v>
      </c>
      <c r="I1832" s="2">
        <f t="shared" si="257"/>
        <v>76.685128981789461</v>
      </c>
    </row>
    <row r="1833" spans="1:9" ht="13.5" x14ac:dyDescent="0.25">
      <c r="A1833" s="3">
        <f>TITRES_STAT!B1836</f>
        <v>44679</v>
      </c>
      <c r="B1833" s="5">
        <f>TITRES_STAT!D1836</f>
        <v>6.798</v>
      </c>
      <c r="C1833" s="2">
        <f t="shared" si="252"/>
        <v>0.20199999999999996</v>
      </c>
      <c r="D1833" s="2">
        <f t="shared" si="253"/>
        <v>0.20199999999999996</v>
      </c>
      <c r="E1833" s="2">
        <f t="shared" si="254"/>
        <v>0</v>
      </c>
      <c r="F1833" s="2">
        <f t="shared" si="258"/>
        <v>4.7026782635328272E-2</v>
      </c>
      <c r="G1833" s="2">
        <f t="shared" si="258"/>
        <v>9.9109579627936102E-3</v>
      </c>
      <c r="H1833" s="2">
        <f t="shared" si="256"/>
        <v>4.7449280697052609</v>
      </c>
      <c r="I1833" s="2">
        <f t="shared" si="257"/>
        <v>82.593341676925391</v>
      </c>
    </row>
    <row r="1834" spans="1:9" ht="13.5" x14ac:dyDescent="0.25">
      <c r="A1834" s="3">
        <f>TITRES_STAT!B1837</f>
        <v>44680</v>
      </c>
      <c r="B1834" s="5">
        <f>TITRES_STAT!D1837</f>
        <v>6.798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4.3667726732804828E-2</v>
      </c>
      <c r="G1834" s="2">
        <f t="shared" si="258"/>
        <v>9.2030323940226373E-3</v>
      </c>
      <c r="H1834" s="2">
        <f t="shared" si="256"/>
        <v>4.7449280697052618</v>
      </c>
      <c r="I1834" s="2">
        <f t="shared" si="257"/>
        <v>82.593341676925405</v>
      </c>
    </row>
    <row r="1835" spans="1:9" ht="13.5" x14ac:dyDescent="0.25">
      <c r="A1835" s="3">
        <f>TITRES_STAT!B1838</f>
        <v>44685</v>
      </c>
      <c r="B1835" s="5">
        <f>TITRES_STAT!D1838</f>
        <v>6.798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4.0548603394747341E-2</v>
      </c>
      <c r="G1835" s="2">
        <f t="shared" si="258"/>
        <v>8.5456729373067346E-3</v>
      </c>
      <c r="H1835" s="2">
        <f t="shared" si="256"/>
        <v>4.7449280697052618</v>
      </c>
      <c r="I1835" s="2">
        <f t="shared" si="257"/>
        <v>82.593341676925405</v>
      </c>
    </row>
    <row r="1836" spans="1:9" ht="13.5" x14ac:dyDescent="0.25">
      <c r="A1836" s="3">
        <f>TITRES_STAT!B1839</f>
        <v>44686</v>
      </c>
      <c r="B1836" s="5">
        <f>TITRES_STAT!D1839</f>
        <v>6.7750000000000004</v>
      </c>
      <c r="C1836" s="2">
        <f t="shared" si="252"/>
        <v>-2.2999999999999687E-2</v>
      </c>
      <c r="D1836" s="2">
        <f t="shared" si="253"/>
        <v>0</v>
      </c>
      <c r="E1836" s="2">
        <f t="shared" si="254"/>
        <v>2.2999999999999687E-2</v>
      </c>
      <c r="F1836" s="2">
        <f t="shared" si="258"/>
        <v>3.7652274580836816E-2</v>
      </c>
      <c r="G1836" s="2">
        <f t="shared" si="258"/>
        <v>9.5781248703562302E-3</v>
      </c>
      <c r="H1836" s="2">
        <f t="shared" si="256"/>
        <v>3.9310695037364294</v>
      </c>
      <c r="I1836" s="2">
        <f t="shared" si="257"/>
        <v>79.720423749000744</v>
      </c>
    </row>
    <row r="1837" spans="1:9" ht="13.5" x14ac:dyDescent="0.25">
      <c r="A1837" s="3">
        <f>TITRES_STAT!B1840</f>
        <v>44687</v>
      </c>
      <c r="B1837" s="5">
        <f>TITRES_STAT!D1840</f>
        <v>6.4710000000000001</v>
      </c>
      <c r="C1837" s="2">
        <f t="shared" si="252"/>
        <v>-0.30400000000000027</v>
      </c>
      <c r="D1837" s="2">
        <f t="shared" si="253"/>
        <v>0</v>
      </c>
      <c r="E1837" s="2">
        <f t="shared" si="254"/>
        <v>0.30400000000000027</v>
      </c>
      <c r="F1837" s="2">
        <f t="shared" ref="F1837:G1852" si="259">((F1836*13)+D1837)/14</f>
        <v>3.4962826396491328E-2</v>
      </c>
      <c r="G1837" s="2">
        <f t="shared" si="259"/>
        <v>3.060825880818795E-2</v>
      </c>
      <c r="H1837" s="2">
        <f t="shared" si="256"/>
        <v>1.1422677328884352</v>
      </c>
      <c r="I1837" s="2">
        <f t="shared" si="257"/>
        <v>53.320493762388296</v>
      </c>
    </row>
    <row r="1838" spans="1:9" ht="13.5" x14ac:dyDescent="0.25">
      <c r="A1838" s="3">
        <f>TITRES_STAT!B1841</f>
        <v>44690</v>
      </c>
      <c r="B1838" s="5">
        <f>TITRES_STAT!D1841</f>
        <v>6.4710000000000001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3.2465481653884805E-2</v>
      </c>
      <c r="G1838" s="2">
        <f t="shared" si="259"/>
        <v>2.8421954607603099E-2</v>
      </c>
      <c r="H1838" s="2">
        <f t="shared" si="256"/>
        <v>1.1422677328884352</v>
      </c>
      <c r="I1838" s="2">
        <f t="shared" si="257"/>
        <v>53.320493762388296</v>
      </c>
    </row>
    <row r="1839" spans="1:9" ht="13.5" x14ac:dyDescent="0.25">
      <c r="A1839" s="3">
        <f>TITRES_STAT!B1842</f>
        <v>44691</v>
      </c>
      <c r="B1839" s="5">
        <f>TITRES_STAT!D1842</f>
        <v>6.4710000000000001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3.014651867860732E-2</v>
      </c>
      <c r="G1839" s="2">
        <f t="shared" si="259"/>
        <v>2.6391814992774303E-2</v>
      </c>
      <c r="H1839" s="2">
        <f t="shared" si="256"/>
        <v>1.1422677328884354</v>
      </c>
      <c r="I1839" s="2">
        <f t="shared" si="257"/>
        <v>53.320493762388303</v>
      </c>
    </row>
    <row r="1840" spans="1:9" ht="13.5" x14ac:dyDescent="0.25">
      <c r="A1840" s="3">
        <f>TITRES_STAT!B1843</f>
        <v>44692</v>
      </c>
      <c r="B1840" s="5">
        <f>TITRES_STAT!D1843</f>
        <v>6.4710000000000001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2.7993195915849652E-2</v>
      </c>
      <c r="G1840" s="2">
        <f t="shared" si="259"/>
        <v>2.4506685350433283E-2</v>
      </c>
      <c r="H1840" s="2">
        <f t="shared" si="256"/>
        <v>1.1422677328884352</v>
      </c>
      <c r="I1840" s="2">
        <f t="shared" si="257"/>
        <v>53.320493762388296</v>
      </c>
    </row>
    <row r="1841" spans="1:9" ht="13.5" x14ac:dyDescent="0.25">
      <c r="A1841" s="3">
        <f>TITRES_STAT!B1844</f>
        <v>44693</v>
      </c>
      <c r="B1841" s="5">
        <f>TITRES_STAT!D1844</f>
        <v>6.4710000000000001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2.5993681921860391E-2</v>
      </c>
      <c r="G1841" s="2">
        <f t="shared" si="259"/>
        <v>2.2756207825402334E-2</v>
      </c>
      <c r="H1841" s="2">
        <f t="shared" si="256"/>
        <v>1.1422677328884352</v>
      </c>
      <c r="I1841" s="2">
        <f t="shared" si="257"/>
        <v>53.320493762388296</v>
      </c>
    </row>
    <row r="1842" spans="1:9" ht="13.5" x14ac:dyDescent="0.25">
      <c r="A1842" s="3">
        <f>TITRES_STAT!B1845</f>
        <v>44694</v>
      </c>
      <c r="B1842" s="5">
        <f>TITRES_STAT!D1845</f>
        <v>6.4710000000000001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2.4136990356013219E-2</v>
      </c>
      <c r="G1842" s="2">
        <f t="shared" si="259"/>
        <v>2.1130764409302168E-2</v>
      </c>
      <c r="H1842" s="2">
        <f t="shared" si="256"/>
        <v>1.142267732888435</v>
      </c>
      <c r="I1842" s="2">
        <f t="shared" si="257"/>
        <v>53.320493762388281</v>
      </c>
    </row>
    <row r="1843" spans="1:9" ht="13.5" x14ac:dyDescent="0.25">
      <c r="A1843" s="3">
        <f>TITRES_STAT!B1846</f>
        <v>44697</v>
      </c>
      <c r="B1843" s="5">
        <f>TITRES_STAT!D1846</f>
        <v>6.4710000000000001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2.2412919616297988E-2</v>
      </c>
      <c r="G1843" s="2">
        <f t="shared" si="259"/>
        <v>1.9621424094352014E-2</v>
      </c>
      <c r="H1843" s="2">
        <f t="shared" si="256"/>
        <v>1.142267732888435</v>
      </c>
      <c r="I1843" s="2">
        <f t="shared" si="257"/>
        <v>53.320493762388281</v>
      </c>
    </row>
    <row r="1844" spans="1:9" ht="13.5" x14ac:dyDescent="0.25">
      <c r="A1844" s="3">
        <f>TITRES_STAT!B1847</f>
        <v>44698</v>
      </c>
      <c r="B1844" s="5">
        <f>TITRES_STAT!D1847</f>
        <v>6.4710000000000001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2.0811996786562419E-2</v>
      </c>
      <c r="G1844" s="2">
        <f t="shared" si="259"/>
        <v>1.8219893801898302E-2</v>
      </c>
      <c r="H1844" s="2">
        <f t="shared" si="256"/>
        <v>1.1422677328884348</v>
      </c>
      <c r="I1844" s="2">
        <f t="shared" si="257"/>
        <v>53.320493762388281</v>
      </c>
    </row>
    <row r="1845" spans="1:9" ht="13.5" x14ac:dyDescent="0.25">
      <c r="A1845" s="3">
        <f>TITRES_STAT!B1848</f>
        <v>44699</v>
      </c>
      <c r="B1845" s="5">
        <f>TITRES_STAT!D1848</f>
        <v>6.4710000000000001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1.9325425587522243E-2</v>
      </c>
      <c r="G1845" s="2">
        <f t="shared" si="259"/>
        <v>1.6918472816048424E-2</v>
      </c>
      <c r="H1845" s="2">
        <f t="shared" si="256"/>
        <v>1.1422677328884345</v>
      </c>
      <c r="I1845" s="2">
        <f t="shared" si="257"/>
        <v>53.320493762388281</v>
      </c>
    </row>
    <row r="1846" spans="1:9" ht="13.5" x14ac:dyDescent="0.25">
      <c r="A1846" s="3">
        <f>TITRES_STAT!B1849</f>
        <v>44700</v>
      </c>
      <c r="B1846" s="5">
        <f>TITRES_STAT!D1849</f>
        <v>6.4710000000000001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1.7945038045556368E-2</v>
      </c>
      <c r="G1846" s="2">
        <f t="shared" si="259"/>
        <v>1.5710010472044966E-2</v>
      </c>
      <c r="H1846" s="2">
        <f t="shared" si="256"/>
        <v>1.1422677328884345</v>
      </c>
      <c r="I1846" s="2">
        <f t="shared" si="257"/>
        <v>53.320493762388281</v>
      </c>
    </row>
    <row r="1847" spans="1:9" ht="13.5" x14ac:dyDescent="0.25">
      <c r="A1847" s="3">
        <f>TITRES_STAT!B1850</f>
        <v>44701</v>
      </c>
      <c r="B1847" s="5">
        <f>TITRES_STAT!D1850</f>
        <v>6.2370000000000001</v>
      </c>
      <c r="C1847" s="2">
        <f t="shared" si="252"/>
        <v>-0.23399999999999999</v>
      </c>
      <c r="D1847" s="2">
        <f t="shared" si="253"/>
        <v>0</v>
      </c>
      <c r="E1847" s="2">
        <f t="shared" si="254"/>
        <v>0.23399999999999999</v>
      </c>
      <c r="F1847" s="2">
        <f t="shared" si="259"/>
        <v>1.6663249613730911E-2</v>
      </c>
      <c r="G1847" s="2">
        <f t="shared" si="259"/>
        <v>3.1302152581184614E-2</v>
      </c>
      <c r="H1847" s="2">
        <f t="shared" si="256"/>
        <v>0.53233558205025844</v>
      </c>
      <c r="I1847" s="2">
        <f t="shared" si="257"/>
        <v>34.740143626893769</v>
      </c>
    </row>
    <row r="1848" spans="1:9" ht="13.5" x14ac:dyDescent="0.25">
      <c r="A1848" s="3">
        <f>TITRES_STAT!B1851</f>
        <v>44704</v>
      </c>
      <c r="B1848" s="5">
        <f>TITRES_STAT!D1851</f>
        <v>6.4710000000000001</v>
      </c>
      <c r="C1848" s="2">
        <f t="shared" si="252"/>
        <v>0.23399999999999999</v>
      </c>
      <c r="D1848" s="2">
        <f t="shared" si="253"/>
        <v>0.23399999999999999</v>
      </c>
      <c r="E1848" s="2">
        <f t="shared" si="254"/>
        <v>0</v>
      </c>
      <c r="F1848" s="2">
        <f t="shared" si="259"/>
        <v>3.218730321275013E-2</v>
      </c>
      <c r="G1848" s="2">
        <f t="shared" si="259"/>
        <v>2.9066284539671427E-2</v>
      </c>
      <c r="H1848" s="2">
        <f t="shared" si="256"/>
        <v>1.1073759072584233</v>
      </c>
      <c r="I1848" s="2">
        <f t="shared" si="257"/>
        <v>52.54762111706291</v>
      </c>
    </row>
    <row r="1849" spans="1:9" ht="13.5" x14ac:dyDescent="0.25">
      <c r="A1849" s="3">
        <f>TITRES_STAT!B1852</f>
        <v>44705</v>
      </c>
      <c r="B1849" s="5">
        <f>TITRES_STAT!D1852</f>
        <v>6.2370000000000001</v>
      </c>
      <c r="C1849" s="2">
        <f t="shared" si="252"/>
        <v>-0.23399999999999999</v>
      </c>
      <c r="D1849" s="2">
        <f t="shared" si="253"/>
        <v>0</v>
      </c>
      <c r="E1849" s="2">
        <f t="shared" si="254"/>
        <v>0.23399999999999999</v>
      </c>
      <c r="F1849" s="2">
        <f t="shared" si="259"/>
        <v>2.9888210126125119E-2</v>
      </c>
      <c r="G1849" s="2">
        <f t="shared" si="259"/>
        <v>4.3704407072552034E-2</v>
      </c>
      <c r="H1849" s="2">
        <f t="shared" si="256"/>
        <v>0.68387176781757575</v>
      </c>
      <c r="I1849" s="2">
        <f t="shared" si="257"/>
        <v>40.613055037078318</v>
      </c>
    </row>
    <row r="1850" spans="1:9" ht="13.5" x14ac:dyDescent="0.25">
      <c r="A1850" s="3">
        <f>TITRES_STAT!B1853</f>
        <v>44706</v>
      </c>
      <c r="B1850" s="5">
        <f>TITRES_STAT!D1853</f>
        <v>6.2370000000000001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2.7753337974259041E-2</v>
      </c>
      <c r="G1850" s="2">
        <f t="shared" si="259"/>
        <v>4.0582663710226889E-2</v>
      </c>
      <c r="H1850" s="2">
        <f t="shared" si="256"/>
        <v>0.68387176781757575</v>
      </c>
      <c r="I1850" s="2">
        <f t="shared" si="257"/>
        <v>40.613055037078318</v>
      </c>
    </row>
    <row r="1851" spans="1:9" ht="13.5" x14ac:dyDescent="0.25">
      <c r="A1851" s="3">
        <f>TITRES_STAT!B1854</f>
        <v>44707</v>
      </c>
      <c r="B1851" s="5">
        <f>TITRES_STAT!D1854</f>
        <v>6.2370000000000001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2.5770956690383397E-2</v>
      </c>
      <c r="G1851" s="2">
        <f t="shared" si="259"/>
        <v>3.7683902016639251E-2</v>
      </c>
      <c r="H1851" s="2">
        <f t="shared" si="256"/>
        <v>0.68387176781757586</v>
      </c>
      <c r="I1851" s="2">
        <f t="shared" si="257"/>
        <v>40.613055037078325</v>
      </c>
    </row>
    <row r="1852" spans="1:9" ht="13.5" x14ac:dyDescent="0.25">
      <c r="A1852" s="3">
        <f>TITRES_STAT!B1855</f>
        <v>44708</v>
      </c>
      <c r="B1852" s="5">
        <f>TITRES_STAT!D1855</f>
        <v>6.2370000000000001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2.3930174069641728E-2</v>
      </c>
      <c r="G1852" s="2">
        <f t="shared" si="259"/>
        <v>3.4992194729736449E-2</v>
      </c>
      <c r="H1852" s="2">
        <f t="shared" si="256"/>
        <v>0.68387176781757586</v>
      </c>
      <c r="I1852" s="2">
        <f t="shared" si="257"/>
        <v>40.613055037078325</v>
      </c>
    </row>
    <row r="1853" spans="1:9" ht="13.5" x14ac:dyDescent="0.25">
      <c r="A1853" s="3">
        <f>TITRES_STAT!B1856</f>
        <v>44711</v>
      </c>
      <c r="B1853" s="5">
        <f>TITRES_STAT!D1856</f>
        <v>6.2370000000000001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2.2220875921810178E-2</v>
      </c>
      <c r="G1853" s="2">
        <f t="shared" si="260"/>
        <v>3.2492752249040989E-2</v>
      </c>
      <c r="H1853" s="2">
        <f t="shared" si="256"/>
        <v>0.68387176781757597</v>
      </c>
      <c r="I1853" s="2">
        <f t="shared" si="257"/>
        <v>40.613055037078333</v>
      </c>
    </row>
    <row r="1854" spans="1:9" ht="13.5" x14ac:dyDescent="0.25">
      <c r="A1854" s="3">
        <f>TITRES_STAT!B1857</f>
        <v>44712</v>
      </c>
      <c r="B1854" s="5">
        <f>TITRES_STAT!D1857</f>
        <v>6.2370000000000001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2.0633670498823736E-2</v>
      </c>
      <c r="G1854" s="2">
        <f t="shared" si="260"/>
        <v>3.0171841374109491E-2</v>
      </c>
      <c r="H1854" s="2">
        <f t="shared" si="256"/>
        <v>0.68387176781757586</v>
      </c>
      <c r="I1854" s="2">
        <f t="shared" si="257"/>
        <v>40.613055037078325</v>
      </c>
    </row>
    <row r="1855" spans="1:9" ht="13.5" x14ac:dyDescent="0.25">
      <c r="A1855" s="3">
        <f>TITRES_STAT!B1858</f>
        <v>44713</v>
      </c>
      <c r="B1855" s="5">
        <f>TITRES_STAT!D1858</f>
        <v>6.2370000000000001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1.9159836891764898E-2</v>
      </c>
      <c r="G1855" s="2">
        <f t="shared" si="260"/>
        <v>2.8016709847387383E-2</v>
      </c>
      <c r="H1855" s="2">
        <f t="shared" si="256"/>
        <v>0.68387176781757597</v>
      </c>
      <c r="I1855" s="2">
        <f t="shared" si="257"/>
        <v>40.613055037078333</v>
      </c>
    </row>
    <row r="1856" spans="1:9" ht="13.5" x14ac:dyDescent="0.25">
      <c r="A1856" s="3">
        <f>TITRES_STAT!B1859</f>
        <v>44714</v>
      </c>
      <c r="B1856" s="5">
        <f>TITRES_STAT!D1859</f>
        <v>6.2370000000000001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1.779127711378169E-2</v>
      </c>
      <c r="G1856" s="2">
        <f t="shared" si="260"/>
        <v>2.6015516286859712E-2</v>
      </c>
      <c r="H1856" s="2">
        <f t="shared" si="256"/>
        <v>0.68387176781757597</v>
      </c>
      <c r="I1856" s="2">
        <f t="shared" si="257"/>
        <v>40.613055037078333</v>
      </c>
    </row>
    <row r="1857" spans="1:9" ht="13.5" x14ac:dyDescent="0.25">
      <c r="A1857" s="3">
        <f>TITRES_STAT!B1860</f>
        <v>44715</v>
      </c>
      <c r="B1857" s="5">
        <f>TITRES_STAT!D1860</f>
        <v>6.1589999999999998</v>
      </c>
      <c r="C1857" s="2">
        <f t="shared" si="252"/>
        <v>-7.8000000000000291E-2</v>
      </c>
      <c r="D1857" s="2">
        <f t="shared" si="253"/>
        <v>0</v>
      </c>
      <c r="E1857" s="2">
        <f t="shared" si="254"/>
        <v>7.8000000000000291E-2</v>
      </c>
      <c r="F1857" s="2">
        <f t="shared" si="260"/>
        <v>1.6520471605654428E-2</v>
      </c>
      <c r="G1857" s="2">
        <f t="shared" si="260"/>
        <v>2.9728693694941181E-2</v>
      </c>
      <c r="H1857" s="2">
        <f t="shared" si="256"/>
        <v>0.55570795592897693</v>
      </c>
      <c r="I1857" s="2">
        <f t="shared" si="257"/>
        <v>35.720583276000596</v>
      </c>
    </row>
    <row r="1858" spans="1:9" ht="13.5" x14ac:dyDescent="0.25">
      <c r="A1858" s="3">
        <f>TITRES_STAT!B1861</f>
        <v>44718</v>
      </c>
      <c r="B1858" s="5">
        <f>TITRES_STAT!D1861</f>
        <v>6.3150000000000004</v>
      </c>
      <c r="C1858" s="2">
        <f t="shared" si="252"/>
        <v>0.15600000000000058</v>
      </c>
      <c r="D1858" s="2">
        <f t="shared" si="253"/>
        <v>0.15600000000000058</v>
      </c>
      <c r="E1858" s="2">
        <f t="shared" si="254"/>
        <v>0</v>
      </c>
      <c r="F1858" s="2">
        <f t="shared" si="260"/>
        <v>2.6483295062393442E-2</v>
      </c>
      <c r="G1858" s="2">
        <f t="shared" si="260"/>
        <v>2.7605215573873954E-2</v>
      </c>
      <c r="H1858" s="2">
        <f t="shared" si="256"/>
        <v>0.95935838615430635</v>
      </c>
      <c r="I1858" s="2">
        <f t="shared" si="257"/>
        <v>48.962884632722492</v>
      </c>
    </row>
    <row r="1859" spans="1:9" ht="13.5" x14ac:dyDescent="0.25">
      <c r="A1859" s="3">
        <f>TITRES_STAT!B1862</f>
        <v>44719</v>
      </c>
      <c r="B1859" s="5">
        <f>TITRES_STAT!D1862</f>
        <v>6.0890000000000004</v>
      </c>
      <c r="C1859" s="2">
        <f t="shared" ref="C1859:C1922" si="261">B1859-B1858</f>
        <v>-0.22599999999999998</v>
      </c>
      <c r="D1859" s="2">
        <f t="shared" ref="D1859:D1922" si="262">IF(C1859&gt;0,C1859,0)</f>
        <v>0</v>
      </c>
      <c r="E1859" s="2">
        <f t="shared" ref="E1859:E1922" si="263">IF(C1859&lt;0,-C1859,0)</f>
        <v>0.22599999999999998</v>
      </c>
      <c r="F1859" s="2">
        <f t="shared" si="260"/>
        <v>2.4591631129365337E-2</v>
      </c>
      <c r="G1859" s="2">
        <f t="shared" si="260"/>
        <v>4.1776271604311528E-2</v>
      </c>
      <c r="H1859" s="2">
        <f t="shared" si="256"/>
        <v>0.58865069057113639</v>
      </c>
      <c r="I1859" s="2">
        <f t="shared" si="257"/>
        <v>37.053500436871389</v>
      </c>
    </row>
    <row r="1860" spans="1:9" ht="13.5" x14ac:dyDescent="0.25">
      <c r="A1860" s="3">
        <f>TITRES_STAT!B1863</f>
        <v>44720</v>
      </c>
      <c r="B1860" s="5">
        <f>TITRES_STAT!D1863</f>
        <v>6.3150000000000004</v>
      </c>
      <c r="C1860" s="2">
        <f t="shared" si="261"/>
        <v>0.22599999999999998</v>
      </c>
      <c r="D1860" s="2">
        <f t="shared" si="262"/>
        <v>0.22599999999999998</v>
      </c>
      <c r="E1860" s="2">
        <f t="shared" si="263"/>
        <v>0</v>
      </c>
      <c r="F1860" s="2">
        <f t="shared" si="260"/>
        <v>3.8977943191553524E-2</v>
      </c>
      <c r="G1860" s="2">
        <f t="shared" si="260"/>
        <v>3.8792252204003563E-2</v>
      </c>
      <c r="H1860" s="2">
        <f t="shared" si="256"/>
        <v>1.004786806050173</v>
      </c>
      <c r="I1860" s="2">
        <f t="shared" si="257"/>
        <v>50.11938441623137</v>
      </c>
    </row>
    <row r="1861" spans="1:9" ht="13.5" x14ac:dyDescent="0.25">
      <c r="A1861" s="3">
        <f>TITRES_STAT!B1864</f>
        <v>44721</v>
      </c>
      <c r="B1861" s="5">
        <f>TITRES_STAT!D1864</f>
        <v>6.3150000000000004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3.6193804392156845E-2</v>
      </c>
      <c r="G1861" s="2">
        <f t="shared" si="260"/>
        <v>3.6021377046574744E-2</v>
      </c>
      <c r="H1861" s="2">
        <f t="shared" si="256"/>
        <v>1.0047868060501728</v>
      </c>
      <c r="I1861" s="2">
        <f t="shared" si="257"/>
        <v>50.119384416231355</v>
      </c>
    </row>
    <row r="1862" spans="1:9" ht="13.5" x14ac:dyDescent="0.25">
      <c r="A1862" s="3">
        <f>TITRES_STAT!B1865</f>
        <v>44722</v>
      </c>
      <c r="B1862" s="5">
        <f>TITRES_STAT!D1865</f>
        <v>6.3150000000000004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3.3608532649859926E-2</v>
      </c>
      <c r="G1862" s="2">
        <f t="shared" si="260"/>
        <v>3.3448421543247973E-2</v>
      </c>
      <c r="H1862" s="2">
        <f t="shared" si="256"/>
        <v>1.0047868060501728</v>
      </c>
      <c r="I1862" s="2">
        <f t="shared" si="257"/>
        <v>50.119384416231355</v>
      </c>
    </row>
    <row r="1863" spans="1:9" ht="13.5" x14ac:dyDescent="0.25">
      <c r="A1863" s="3">
        <f>TITRES_STAT!B1866</f>
        <v>44725</v>
      </c>
      <c r="B1863" s="5">
        <f>TITRES_STAT!D1866</f>
        <v>6.3150000000000004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3.120792317486993E-2</v>
      </c>
      <c r="G1863" s="2">
        <f t="shared" si="260"/>
        <v>3.1059248575873118E-2</v>
      </c>
      <c r="H1863" s="2">
        <f t="shared" si="256"/>
        <v>1.0047868060501728</v>
      </c>
      <c r="I1863" s="2">
        <f t="shared" si="257"/>
        <v>50.119384416231355</v>
      </c>
    </row>
    <row r="1864" spans="1:9" ht="13.5" x14ac:dyDescent="0.25">
      <c r="A1864" s="3">
        <f>TITRES_STAT!B1867</f>
        <v>44726</v>
      </c>
      <c r="B1864" s="5">
        <f>TITRES_STAT!D1867</f>
        <v>6.3150000000000004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2.8978785805236364E-2</v>
      </c>
      <c r="G1864" s="2">
        <f t="shared" si="260"/>
        <v>2.884073082045361E-2</v>
      </c>
      <c r="H1864" s="2">
        <f t="shared" si="256"/>
        <v>1.0047868060501728</v>
      </c>
      <c r="I1864" s="2">
        <f t="shared" si="257"/>
        <v>50.119384416231355</v>
      </c>
    </row>
    <row r="1865" spans="1:9" ht="13.5" x14ac:dyDescent="0.25">
      <c r="A1865" s="3">
        <f>TITRES_STAT!B1868</f>
        <v>44727</v>
      </c>
      <c r="B1865" s="5">
        <f>TITRES_STAT!D1868</f>
        <v>6.3150000000000004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2.6908872533433766E-2</v>
      </c>
      <c r="G1865" s="2">
        <f t="shared" si="260"/>
        <v>2.6780678618992637E-2</v>
      </c>
      <c r="H1865" s="2">
        <f t="shared" si="256"/>
        <v>1.0047868060501728</v>
      </c>
      <c r="I1865" s="2">
        <f t="shared" si="257"/>
        <v>50.119384416231355</v>
      </c>
    </row>
    <row r="1866" spans="1:9" ht="13.5" x14ac:dyDescent="0.25">
      <c r="A1866" s="3">
        <f>TITRES_STAT!B1869</f>
        <v>44728</v>
      </c>
      <c r="B1866" s="5">
        <f>TITRES_STAT!D1869</f>
        <v>6.3070000000000004</v>
      </c>
      <c r="C1866" s="2">
        <f t="shared" si="261"/>
        <v>-8.0000000000000071E-3</v>
      </c>
      <c r="D1866" s="2">
        <f t="shared" si="262"/>
        <v>0</v>
      </c>
      <c r="E1866" s="2">
        <f t="shared" si="263"/>
        <v>8.0000000000000071E-3</v>
      </c>
      <c r="F1866" s="2">
        <f t="shared" si="260"/>
        <v>2.4986810209617068E-2</v>
      </c>
      <c r="G1866" s="2">
        <f t="shared" si="260"/>
        <v>2.5439201574778879E-2</v>
      </c>
      <c r="H1866" s="2">
        <f t="shared" si="256"/>
        <v>0.98221676243132083</v>
      </c>
      <c r="I1866" s="2">
        <f t="shared" si="257"/>
        <v>49.551430552255376</v>
      </c>
    </row>
    <row r="1867" spans="1:9" ht="13.5" x14ac:dyDescent="0.25">
      <c r="A1867" s="3">
        <f>TITRES_STAT!B1870</f>
        <v>44729</v>
      </c>
      <c r="B1867" s="5">
        <f>TITRES_STAT!D1870</f>
        <v>6.3070000000000004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2.3202038051787277E-2</v>
      </c>
      <c r="G1867" s="2">
        <f t="shared" si="260"/>
        <v>2.3622115748008959E-2</v>
      </c>
      <c r="H1867" s="2">
        <f t="shared" si="256"/>
        <v>0.98221676243132072</v>
      </c>
      <c r="I1867" s="2">
        <f t="shared" si="257"/>
        <v>49.551430552255368</v>
      </c>
    </row>
    <row r="1868" spans="1:9" ht="13.5" x14ac:dyDescent="0.25">
      <c r="A1868" s="3">
        <f>TITRES_STAT!B1871</f>
        <v>44732</v>
      </c>
      <c r="B1868" s="5">
        <f>TITRES_STAT!D1871</f>
        <v>6.3070000000000004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2.1544749619516756E-2</v>
      </c>
      <c r="G1868" s="2">
        <f t="shared" si="260"/>
        <v>2.1934821766008323E-2</v>
      </c>
      <c r="H1868" s="2">
        <f t="shared" si="256"/>
        <v>0.9822167624313205</v>
      </c>
      <c r="I1868" s="2">
        <f t="shared" si="257"/>
        <v>49.551430552255368</v>
      </c>
    </row>
    <row r="1869" spans="1:9" ht="13.5" x14ac:dyDescent="0.25">
      <c r="A1869" s="3">
        <f>TITRES_STAT!B1872</f>
        <v>44733</v>
      </c>
      <c r="B1869" s="5">
        <f>TITRES_STAT!D1872</f>
        <v>6.3070000000000004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2.0005838932408416E-2</v>
      </c>
      <c r="G1869" s="2">
        <f t="shared" si="264"/>
        <v>2.0368048782722015E-2</v>
      </c>
      <c r="H1869" s="2">
        <f t="shared" si="256"/>
        <v>0.9822167624313205</v>
      </c>
      <c r="I1869" s="2">
        <f t="shared" si="257"/>
        <v>49.551430552255368</v>
      </c>
    </row>
    <row r="1870" spans="1:9" ht="13.5" x14ac:dyDescent="0.25">
      <c r="A1870" s="3">
        <f>TITRES_STAT!B1873</f>
        <v>44734</v>
      </c>
      <c r="B1870" s="5">
        <f>TITRES_STAT!D1873</f>
        <v>6.3070000000000004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1.8576850437236388E-2</v>
      </c>
      <c r="G1870" s="2">
        <f t="shared" si="264"/>
        <v>1.891318815538473E-2</v>
      </c>
      <c r="H1870" s="2">
        <f t="shared" si="256"/>
        <v>0.9822167624313205</v>
      </c>
      <c r="I1870" s="2">
        <f t="shared" si="257"/>
        <v>49.551430552255368</v>
      </c>
    </row>
    <row r="1871" spans="1:9" ht="13.5" x14ac:dyDescent="0.25">
      <c r="A1871" s="3">
        <f>TITRES_STAT!B1874</f>
        <v>44735</v>
      </c>
      <c r="B1871" s="5">
        <f>TITRES_STAT!D1874</f>
        <v>6.3070000000000004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1.7249932548862361E-2</v>
      </c>
      <c r="G1871" s="2">
        <f t="shared" si="264"/>
        <v>1.756224614428582E-2</v>
      </c>
      <c r="H1871" s="2">
        <f t="shared" si="256"/>
        <v>0.98221676243132061</v>
      </c>
      <c r="I1871" s="2">
        <f t="shared" si="257"/>
        <v>49.551430552255368</v>
      </c>
    </row>
    <row r="1872" spans="1:9" ht="13.5" x14ac:dyDescent="0.25">
      <c r="A1872" s="3">
        <f>TITRES_STAT!B1875</f>
        <v>44736</v>
      </c>
      <c r="B1872" s="5">
        <f>TITRES_STAT!D1875</f>
        <v>6.3070000000000004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1.6017794509657908E-2</v>
      </c>
      <c r="G1872" s="2">
        <f t="shared" si="264"/>
        <v>1.6307799991122546E-2</v>
      </c>
      <c r="H1872" s="2">
        <f t="shared" si="256"/>
        <v>0.98221676243132072</v>
      </c>
      <c r="I1872" s="2">
        <f t="shared" si="257"/>
        <v>49.551430552255368</v>
      </c>
    </row>
    <row r="1873" spans="1:9" ht="13.5" x14ac:dyDescent="0.25">
      <c r="A1873" s="3">
        <f>TITRES_STAT!B1876</f>
        <v>44739</v>
      </c>
      <c r="B1873" s="5">
        <f>TITRES_STAT!D1876</f>
        <v>6.3070000000000004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1.4873666330396629E-2</v>
      </c>
      <c r="G1873" s="2">
        <f t="shared" si="264"/>
        <v>1.5142957134613793E-2</v>
      </c>
      <c r="H1873" s="2">
        <f t="shared" ref="H1873:H1936" si="265">F1873/G1873</f>
        <v>0.98221676243132072</v>
      </c>
      <c r="I1873" s="2">
        <f t="shared" ref="I1873:I1936" si="266">IF(G1873=0,100,100-(100/(1+H1873)))</f>
        <v>49.551430552255368</v>
      </c>
    </row>
    <row r="1874" spans="1:9" ht="13.5" x14ac:dyDescent="0.25">
      <c r="A1874" s="3">
        <f>TITRES_STAT!B1877</f>
        <v>44740</v>
      </c>
      <c r="B1874" s="5">
        <f>TITRES_STAT!D1877</f>
        <v>6.2370000000000001</v>
      </c>
      <c r="C1874" s="2">
        <f t="shared" si="261"/>
        <v>-7.0000000000000284E-2</v>
      </c>
      <c r="D1874" s="2">
        <f t="shared" si="262"/>
        <v>0</v>
      </c>
      <c r="E1874" s="2">
        <f t="shared" si="263"/>
        <v>7.0000000000000284E-2</v>
      </c>
      <c r="F1874" s="2">
        <f t="shared" si="264"/>
        <v>1.3811261592511156E-2</v>
      </c>
      <c r="G1874" s="2">
        <f t="shared" si="264"/>
        <v>1.9061317339284258E-2</v>
      </c>
      <c r="H1874" s="2">
        <f t="shared" si="265"/>
        <v>0.7245701515103028</v>
      </c>
      <c r="I1874" s="2">
        <f t="shared" si="266"/>
        <v>42.014536252744264</v>
      </c>
    </row>
    <row r="1875" spans="1:9" ht="13.5" x14ac:dyDescent="0.25">
      <c r="A1875" s="3">
        <f>TITRES_STAT!B1878</f>
        <v>44741</v>
      </c>
      <c r="B1875" s="5">
        <f>TITRES_STAT!D1878</f>
        <v>6.2370000000000001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1.282474290733179E-2</v>
      </c>
      <c r="G1875" s="2">
        <f t="shared" si="264"/>
        <v>1.7699794672192525E-2</v>
      </c>
      <c r="H1875" s="2">
        <f t="shared" si="265"/>
        <v>0.72457015151030291</v>
      </c>
      <c r="I1875" s="2">
        <f t="shared" si="266"/>
        <v>42.014536252744264</v>
      </c>
    </row>
    <row r="1876" spans="1:9" ht="13.5" x14ac:dyDescent="0.25">
      <c r="A1876" s="3">
        <f>TITRES_STAT!B1879</f>
        <v>44742</v>
      </c>
      <c r="B1876" s="5">
        <f>TITRES_STAT!D1879</f>
        <v>6.2370000000000001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1.1908689842522375E-2</v>
      </c>
      <c r="G1876" s="2">
        <f t="shared" si="264"/>
        <v>1.6435523624178775E-2</v>
      </c>
      <c r="H1876" s="2">
        <f t="shared" si="265"/>
        <v>0.72457015151030268</v>
      </c>
      <c r="I1876" s="2">
        <f t="shared" si="266"/>
        <v>42.014536252744257</v>
      </c>
    </row>
    <row r="1877" spans="1:9" ht="13.5" x14ac:dyDescent="0.25">
      <c r="A1877" s="3">
        <f>TITRES_STAT!B1880</f>
        <v>44743</v>
      </c>
      <c r="B1877" s="5">
        <f>TITRES_STAT!D1880</f>
        <v>6.2370000000000001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1.1058069139485063E-2</v>
      </c>
      <c r="G1877" s="2">
        <f t="shared" si="264"/>
        <v>1.5261557651023149E-2</v>
      </c>
      <c r="H1877" s="2">
        <f t="shared" si="265"/>
        <v>0.72457015151030268</v>
      </c>
      <c r="I1877" s="2">
        <f t="shared" si="266"/>
        <v>42.014536252744257</v>
      </c>
    </row>
    <row r="1878" spans="1:9" ht="13.5" x14ac:dyDescent="0.25">
      <c r="A1878" s="3">
        <f>TITRES_STAT!B1881</f>
        <v>44746</v>
      </c>
      <c r="B1878" s="5">
        <f>TITRES_STAT!D1881</f>
        <v>6.2370000000000001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1.0268207058093271E-2</v>
      </c>
      <c r="G1878" s="2">
        <f t="shared" si="264"/>
        <v>1.417144639023578E-2</v>
      </c>
      <c r="H1878" s="2">
        <f t="shared" si="265"/>
        <v>0.72457015151030268</v>
      </c>
      <c r="I1878" s="2">
        <f t="shared" si="266"/>
        <v>42.014536252744257</v>
      </c>
    </row>
    <row r="1879" spans="1:9" ht="13.5" x14ac:dyDescent="0.25">
      <c r="A1879" s="3">
        <f>TITRES_STAT!B1882</f>
        <v>44747</v>
      </c>
      <c r="B1879" s="5">
        <f>TITRES_STAT!D1882</f>
        <v>6.2370000000000001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9.5347636968008947E-3</v>
      </c>
      <c r="G1879" s="2">
        <f t="shared" si="264"/>
        <v>1.3159200219504652E-2</v>
      </c>
      <c r="H1879" s="2">
        <f t="shared" si="265"/>
        <v>0.7245701515103028</v>
      </c>
      <c r="I1879" s="2">
        <f t="shared" si="266"/>
        <v>42.014536252744264</v>
      </c>
    </row>
    <row r="1880" spans="1:9" ht="13.5" x14ac:dyDescent="0.25">
      <c r="A1880" s="3">
        <f>TITRES_STAT!B1883</f>
        <v>44748</v>
      </c>
      <c r="B1880" s="5">
        <f>TITRES_STAT!D1883</f>
        <v>6.0890000000000004</v>
      </c>
      <c r="C1880" s="2">
        <f t="shared" si="261"/>
        <v>-0.14799999999999969</v>
      </c>
      <c r="D1880" s="2">
        <f t="shared" si="262"/>
        <v>0</v>
      </c>
      <c r="E1880" s="2">
        <f t="shared" si="263"/>
        <v>0.14799999999999969</v>
      </c>
      <c r="F1880" s="2">
        <f t="shared" si="264"/>
        <v>8.8537091470294021E-3</v>
      </c>
      <c r="G1880" s="2">
        <f t="shared" si="264"/>
        <v>2.2790685918111436E-2</v>
      </c>
      <c r="H1880" s="2">
        <f t="shared" si="265"/>
        <v>0.38847927521099684</v>
      </c>
      <c r="I1880" s="2">
        <f t="shared" si="266"/>
        <v>27.978759362610049</v>
      </c>
    </row>
    <row r="1881" spans="1:9" ht="13.5" x14ac:dyDescent="0.25">
      <c r="A1881" s="3">
        <f>TITRES_STAT!B1884</f>
        <v>44749</v>
      </c>
      <c r="B1881" s="5">
        <f>TITRES_STAT!D1884</f>
        <v>6.0890000000000004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8.2213013508130161E-3</v>
      </c>
      <c r="G1881" s="2">
        <f t="shared" si="264"/>
        <v>2.1162779781103477E-2</v>
      </c>
      <c r="H1881" s="2">
        <f t="shared" si="265"/>
        <v>0.38847927521099679</v>
      </c>
      <c r="I1881" s="2">
        <f t="shared" si="266"/>
        <v>27.978759362610049</v>
      </c>
    </row>
    <row r="1882" spans="1:9" ht="13.5" x14ac:dyDescent="0.25">
      <c r="A1882" s="3">
        <f>TITRES_STAT!B1885</f>
        <v>44750</v>
      </c>
      <c r="B1882" s="5">
        <f>TITRES_STAT!D1885</f>
        <v>6.0890000000000004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7.6340655400406578E-3</v>
      </c>
      <c r="G1882" s="2">
        <f t="shared" si="264"/>
        <v>1.9651152653881798E-2</v>
      </c>
      <c r="H1882" s="2">
        <f t="shared" si="265"/>
        <v>0.38847927521099684</v>
      </c>
      <c r="I1882" s="2">
        <f t="shared" si="266"/>
        <v>27.978759362610049</v>
      </c>
    </row>
    <row r="1883" spans="1:9" ht="13.5" x14ac:dyDescent="0.25">
      <c r="A1883" s="3">
        <f>TITRES_STAT!B1886</f>
        <v>44753</v>
      </c>
      <c r="B1883" s="5">
        <f>TITRES_STAT!D1886</f>
        <v>6.1589999999999998</v>
      </c>
      <c r="C1883" s="2">
        <f t="shared" si="261"/>
        <v>6.9999999999999396E-2</v>
      </c>
      <c r="D1883" s="2">
        <f t="shared" si="262"/>
        <v>6.9999999999999396E-2</v>
      </c>
      <c r="E1883" s="2">
        <f t="shared" si="263"/>
        <v>0</v>
      </c>
      <c r="F1883" s="2">
        <f t="shared" si="264"/>
        <v>1.2088775144323426E-2</v>
      </c>
      <c r="G1883" s="2">
        <f t="shared" si="264"/>
        <v>1.8247498892890238E-2</v>
      </c>
      <c r="H1883" s="2">
        <f t="shared" si="265"/>
        <v>0.66248943021082018</v>
      </c>
      <c r="I1883" s="2">
        <f t="shared" si="266"/>
        <v>39.849241635588022</v>
      </c>
    </row>
    <row r="1884" spans="1:9" ht="13.5" x14ac:dyDescent="0.25">
      <c r="A1884" s="3">
        <f>TITRES_STAT!B1887</f>
        <v>44754</v>
      </c>
      <c r="B1884" s="5">
        <f>TITRES_STAT!D1887</f>
        <v>6.1589999999999998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1.122529120544318E-2</v>
      </c>
      <c r="G1884" s="2">
        <f t="shared" si="264"/>
        <v>1.6944106114826652E-2</v>
      </c>
      <c r="H1884" s="2">
        <f t="shared" si="265"/>
        <v>0.66248943021081996</v>
      </c>
      <c r="I1884" s="2">
        <f t="shared" si="266"/>
        <v>39.849241635588008</v>
      </c>
    </row>
    <row r="1885" spans="1:9" ht="13.5" x14ac:dyDescent="0.25">
      <c r="A1885" s="3">
        <f>TITRES_STAT!B1888</f>
        <v>44755</v>
      </c>
      <c r="B1885" s="5">
        <f>TITRES_STAT!D1888</f>
        <v>6.1589999999999998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1.0423484690768666E-2</v>
      </c>
      <c r="G1885" s="2">
        <f t="shared" si="267"/>
        <v>1.5733812820910461E-2</v>
      </c>
      <c r="H1885" s="2">
        <f t="shared" si="265"/>
        <v>0.66248943021082007</v>
      </c>
      <c r="I1885" s="2">
        <f t="shared" si="266"/>
        <v>39.849241635588022</v>
      </c>
    </row>
    <row r="1886" spans="1:9" ht="13.5" x14ac:dyDescent="0.25">
      <c r="A1886" s="3">
        <f>TITRES_STAT!B1889</f>
        <v>44756</v>
      </c>
      <c r="B1886" s="5">
        <f>TITRES_STAT!D1889</f>
        <v>6.1589999999999998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9.6789500699994754E-3</v>
      </c>
      <c r="G1886" s="2">
        <f t="shared" si="267"/>
        <v>1.4609969047988284E-2</v>
      </c>
      <c r="H1886" s="2">
        <f t="shared" si="265"/>
        <v>0.66248943021082007</v>
      </c>
      <c r="I1886" s="2">
        <f t="shared" si="266"/>
        <v>39.849241635588022</v>
      </c>
    </row>
    <row r="1887" spans="1:9" ht="13.5" x14ac:dyDescent="0.25">
      <c r="A1887" s="3">
        <f>TITRES_STAT!B1890</f>
        <v>44757</v>
      </c>
      <c r="B1887" s="5">
        <f>TITRES_STAT!D1890</f>
        <v>6.1589999999999998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8.9875964935709398E-3</v>
      </c>
      <c r="G1887" s="2">
        <f t="shared" si="267"/>
        <v>1.3566399830274837E-2</v>
      </c>
      <c r="H1887" s="2">
        <f t="shared" si="265"/>
        <v>0.66248943021081985</v>
      </c>
      <c r="I1887" s="2">
        <f t="shared" si="266"/>
        <v>39.849241635588001</v>
      </c>
    </row>
    <row r="1888" spans="1:9" ht="13.5" x14ac:dyDescent="0.25">
      <c r="A1888" s="3">
        <f>TITRES_STAT!B1891</f>
        <v>44760</v>
      </c>
      <c r="B1888" s="5">
        <f>TITRES_STAT!D1891</f>
        <v>6.1589999999999998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8.3456253154587292E-3</v>
      </c>
      <c r="G1888" s="2">
        <f t="shared" si="267"/>
        <v>1.2597371270969491E-2</v>
      </c>
      <c r="H1888" s="2">
        <f t="shared" si="265"/>
        <v>0.66248943021081985</v>
      </c>
      <c r="I1888" s="2">
        <f t="shared" si="266"/>
        <v>39.849241635588001</v>
      </c>
    </row>
    <row r="1889" spans="1:9" ht="13.5" x14ac:dyDescent="0.25">
      <c r="A1889" s="3">
        <f>TITRES_STAT!B1892</f>
        <v>44761</v>
      </c>
      <c r="B1889" s="5">
        <f>TITRES_STAT!D1892</f>
        <v>6.1589999999999998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7.7495092214973915E-3</v>
      </c>
      <c r="G1889" s="2">
        <f t="shared" si="267"/>
        <v>1.1697559037328813E-2</v>
      </c>
      <c r="H1889" s="2">
        <f t="shared" si="265"/>
        <v>0.66248943021081985</v>
      </c>
      <c r="I1889" s="2">
        <f t="shared" si="266"/>
        <v>39.849241635588001</v>
      </c>
    </row>
    <row r="1890" spans="1:9" ht="13.5" x14ac:dyDescent="0.25">
      <c r="A1890" s="3">
        <f>TITRES_STAT!B1893</f>
        <v>44762</v>
      </c>
      <c r="B1890" s="5">
        <f>TITRES_STAT!D1893</f>
        <v>6.1589999999999998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7.1959728485332924E-3</v>
      </c>
      <c r="G1890" s="2">
        <f t="shared" si="267"/>
        <v>1.0862019106091041E-2</v>
      </c>
      <c r="H1890" s="2">
        <f t="shared" si="265"/>
        <v>0.66248943021081985</v>
      </c>
      <c r="I1890" s="2">
        <f t="shared" si="266"/>
        <v>39.849241635588001</v>
      </c>
    </row>
    <row r="1891" spans="1:9" ht="13.5" x14ac:dyDescent="0.25">
      <c r="A1891" s="3">
        <f>TITRES_STAT!B1894</f>
        <v>44763</v>
      </c>
      <c r="B1891" s="5">
        <f>TITRES_STAT!D1894</f>
        <v>6.1589999999999998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6.6819747879237707E-3</v>
      </c>
      <c r="G1891" s="2">
        <f t="shared" si="267"/>
        <v>1.0086160598513109E-2</v>
      </c>
      <c r="H1891" s="2">
        <f t="shared" si="265"/>
        <v>0.66248943021081974</v>
      </c>
      <c r="I1891" s="2">
        <f t="shared" si="266"/>
        <v>39.849241635588001</v>
      </c>
    </row>
    <row r="1892" spans="1:9" ht="13.5" x14ac:dyDescent="0.25">
      <c r="A1892" s="3">
        <f>TITRES_STAT!B1895</f>
        <v>44764</v>
      </c>
      <c r="B1892" s="5">
        <f>TITRES_STAT!D1895</f>
        <v>6.1589999999999998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6.2046908745006443E-3</v>
      </c>
      <c r="G1892" s="2">
        <f t="shared" si="267"/>
        <v>9.3657205557621716E-3</v>
      </c>
      <c r="H1892" s="2">
        <f t="shared" si="265"/>
        <v>0.66248943021081985</v>
      </c>
      <c r="I1892" s="2">
        <f t="shared" si="266"/>
        <v>39.849241635588001</v>
      </c>
    </row>
    <row r="1893" spans="1:9" ht="13.5" x14ac:dyDescent="0.25">
      <c r="A1893" s="3">
        <f>TITRES_STAT!B1896</f>
        <v>44768</v>
      </c>
      <c r="B1893" s="5">
        <f>TITRES_STAT!D1896</f>
        <v>6.1509999999999998</v>
      </c>
      <c r="C1893" s="2">
        <f t="shared" si="261"/>
        <v>-8.0000000000000071E-3</v>
      </c>
      <c r="D1893" s="2">
        <f t="shared" si="262"/>
        <v>0</v>
      </c>
      <c r="E1893" s="2">
        <f t="shared" si="263"/>
        <v>8.0000000000000071E-3</v>
      </c>
      <c r="F1893" s="2">
        <f t="shared" si="267"/>
        <v>5.7614986691791699E-3</v>
      </c>
      <c r="G1893" s="2">
        <f t="shared" si="267"/>
        <v>9.2681690874934462E-3</v>
      </c>
      <c r="H1893" s="2">
        <f t="shared" si="265"/>
        <v>0.62164367253007824</v>
      </c>
      <c r="I1893" s="2">
        <f t="shared" si="266"/>
        <v>38.334171868977464</v>
      </c>
    </row>
    <row r="1894" spans="1:9" ht="13.5" x14ac:dyDescent="0.25">
      <c r="A1894" s="3">
        <f>TITRES_STAT!B1897</f>
        <v>44769</v>
      </c>
      <c r="B1894" s="5">
        <f>TITRES_STAT!D1897</f>
        <v>6.1509999999999998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5.349963049952086E-3</v>
      </c>
      <c r="G1894" s="2">
        <f t="shared" si="267"/>
        <v>8.6061570098153427E-3</v>
      </c>
      <c r="H1894" s="2">
        <f t="shared" si="265"/>
        <v>0.62164367253007824</v>
      </c>
      <c r="I1894" s="2">
        <f t="shared" si="266"/>
        <v>38.334171868977464</v>
      </c>
    </row>
    <row r="1895" spans="1:9" ht="13.5" x14ac:dyDescent="0.25">
      <c r="A1895" s="3">
        <f>TITRES_STAT!B1898</f>
        <v>44770</v>
      </c>
      <c r="B1895" s="5">
        <f>TITRES_STAT!D1898</f>
        <v>6.1509999999999998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4.9678228320983652E-3</v>
      </c>
      <c r="G1895" s="2">
        <f t="shared" si="267"/>
        <v>7.9914315091142475E-3</v>
      </c>
      <c r="H1895" s="2">
        <f t="shared" si="265"/>
        <v>0.62164367253007813</v>
      </c>
      <c r="I1895" s="2">
        <f t="shared" si="266"/>
        <v>38.33417186897745</v>
      </c>
    </row>
    <row r="1896" spans="1:9" ht="13.5" x14ac:dyDescent="0.25">
      <c r="A1896" s="3">
        <f>TITRES_STAT!B1899</f>
        <v>44771</v>
      </c>
      <c r="B1896" s="5">
        <f>TITRES_STAT!D1899</f>
        <v>6.1509999999999998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4.6129783440913398E-3</v>
      </c>
      <c r="G1896" s="2">
        <f t="shared" si="267"/>
        <v>7.4206149727489438E-3</v>
      </c>
      <c r="H1896" s="2">
        <f t="shared" si="265"/>
        <v>0.62164367253007824</v>
      </c>
      <c r="I1896" s="2">
        <f t="shared" si="266"/>
        <v>38.334171868977464</v>
      </c>
    </row>
    <row r="1897" spans="1:9" ht="13.5" x14ac:dyDescent="0.25">
      <c r="A1897" s="3">
        <f>TITRES_STAT!B1900</f>
        <v>44774</v>
      </c>
      <c r="B1897" s="5">
        <f>TITRES_STAT!D1900</f>
        <v>6.1509999999999998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4.283479890941958E-3</v>
      </c>
      <c r="G1897" s="2">
        <f t="shared" si="267"/>
        <v>6.8905710461240194E-3</v>
      </c>
      <c r="H1897" s="2">
        <f t="shared" si="265"/>
        <v>0.62164367253007813</v>
      </c>
      <c r="I1897" s="2">
        <f t="shared" si="266"/>
        <v>38.33417186897745</v>
      </c>
    </row>
    <row r="1898" spans="1:9" ht="13.5" x14ac:dyDescent="0.25">
      <c r="A1898" s="3">
        <f>TITRES_STAT!B1901</f>
        <v>44775</v>
      </c>
      <c r="B1898" s="5">
        <f>TITRES_STAT!D1901</f>
        <v>6.1509999999999998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3.9775170415889604E-3</v>
      </c>
      <c r="G1898" s="2">
        <f t="shared" si="267"/>
        <v>6.3983873999723037E-3</v>
      </c>
      <c r="H1898" s="2">
        <f t="shared" si="265"/>
        <v>0.62164367253007802</v>
      </c>
      <c r="I1898" s="2">
        <f t="shared" si="266"/>
        <v>38.33417186897745</v>
      </c>
    </row>
    <row r="1899" spans="1:9" ht="13.5" x14ac:dyDescent="0.25">
      <c r="A1899" s="3">
        <f>TITRES_STAT!B1902</f>
        <v>44776</v>
      </c>
      <c r="B1899" s="5">
        <f>TITRES_STAT!D1902</f>
        <v>6.1509999999999998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3.6934086814754629E-3</v>
      </c>
      <c r="G1899" s="2">
        <f t="shared" si="267"/>
        <v>5.941359728545711E-3</v>
      </c>
      <c r="H1899" s="2">
        <f t="shared" si="265"/>
        <v>0.62164367253007802</v>
      </c>
      <c r="I1899" s="2">
        <f t="shared" si="266"/>
        <v>38.33417186897745</v>
      </c>
    </row>
    <row r="1900" spans="1:9" ht="13.5" x14ac:dyDescent="0.25">
      <c r="A1900" s="3">
        <f>TITRES_STAT!B1903</f>
        <v>44777</v>
      </c>
      <c r="B1900" s="5">
        <f>TITRES_STAT!D1903</f>
        <v>6.1509999999999998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3.4295937756557869E-3</v>
      </c>
      <c r="G1900" s="2">
        <f t="shared" si="267"/>
        <v>5.5169768907924457E-3</v>
      </c>
      <c r="H1900" s="2">
        <f t="shared" si="265"/>
        <v>0.62164367253007802</v>
      </c>
      <c r="I1900" s="2">
        <f t="shared" si="266"/>
        <v>38.33417186897745</v>
      </c>
    </row>
    <row r="1901" spans="1:9" ht="13.5" x14ac:dyDescent="0.25">
      <c r="A1901" s="3">
        <f>TITRES_STAT!B1904</f>
        <v>44778</v>
      </c>
      <c r="B1901" s="5">
        <f>TITRES_STAT!D1904</f>
        <v>6.1509999999999998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3.1846227916803734E-3</v>
      </c>
      <c r="G1901" s="2">
        <f t="shared" si="268"/>
        <v>5.1229071128786998E-3</v>
      </c>
      <c r="H1901" s="2">
        <f t="shared" si="265"/>
        <v>0.62164367253007791</v>
      </c>
      <c r="I1901" s="2">
        <f t="shared" si="266"/>
        <v>38.33417186897745</v>
      </c>
    </row>
    <row r="1902" spans="1:9" ht="13.5" x14ac:dyDescent="0.25">
      <c r="A1902" s="3">
        <f>TITRES_STAT!B1905</f>
        <v>44781</v>
      </c>
      <c r="B1902" s="5">
        <f>TITRES_STAT!D1905</f>
        <v>6.1509999999999998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2.957149735131775E-3</v>
      </c>
      <c r="G1902" s="2">
        <f t="shared" si="268"/>
        <v>4.7569851762445077E-3</v>
      </c>
      <c r="H1902" s="2">
        <f t="shared" si="265"/>
        <v>0.6216436725300778</v>
      </c>
      <c r="I1902" s="2">
        <f t="shared" si="266"/>
        <v>38.334171868977442</v>
      </c>
    </row>
    <row r="1903" spans="1:9" ht="13.5" x14ac:dyDescent="0.25">
      <c r="A1903" s="3">
        <f>TITRES_STAT!B1906</f>
        <v>44782</v>
      </c>
      <c r="B1903" s="5">
        <f>TITRES_STAT!D1906</f>
        <v>6.1509999999999998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2.745924754050934E-3</v>
      </c>
      <c r="G1903" s="2">
        <f t="shared" si="268"/>
        <v>4.4172005207984717E-3</v>
      </c>
      <c r="H1903" s="2">
        <f t="shared" si="265"/>
        <v>0.62164367253007768</v>
      </c>
      <c r="I1903" s="2">
        <f t="shared" si="266"/>
        <v>38.334171868977435</v>
      </c>
    </row>
    <row r="1904" spans="1:9" ht="13.5" x14ac:dyDescent="0.25">
      <c r="A1904" s="3">
        <f>TITRES_STAT!B1907</f>
        <v>44783</v>
      </c>
      <c r="B1904" s="5">
        <f>TITRES_STAT!D1907</f>
        <v>6.1509999999999998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2.5497872716187244E-3</v>
      </c>
      <c r="G1904" s="2">
        <f t="shared" si="268"/>
        <v>4.1016861978842951E-3</v>
      </c>
      <c r="H1904" s="2">
        <f t="shared" si="265"/>
        <v>0.6216436725300778</v>
      </c>
      <c r="I1904" s="2">
        <f t="shared" si="266"/>
        <v>38.334171868977442</v>
      </c>
    </row>
    <row r="1905" spans="1:9" ht="13.5" x14ac:dyDescent="0.25">
      <c r="A1905" s="3">
        <f>TITRES_STAT!B1908</f>
        <v>44784</v>
      </c>
      <c r="B1905" s="5">
        <f>TITRES_STAT!D1908</f>
        <v>6.1589999999999998</v>
      </c>
      <c r="C1905" s="2">
        <f t="shared" si="261"/>
        <v>8.0000000000000071E-3</v>
      </c>
      <c r="D1905" s="2">
        <f t="shared" si="262"/>
        <v>8.0000000000000071E-3</v>
      </c>
      <c r="E1905" s="2">
        <f t="shared" si="263"/>
        <v>0</v>
      </c>
      <c r="F1905" s="2">
        <f t="shared" si="268"/>
        <v>2.9390881807888161E-3</v>
      </c>
      <c r="G1905" s="2">
        <f t="shared" si="268"/>
        <v>3.8087086123211314E-3</v>
      </c>
      <c r="H1905" s="2">
        <f t="shared" si="265"/>
        <v>0.77167577779011431</v>
      </c>
      <c r="I1905" s="2">
        <f t="shared" si="266"/>
        <v>43.556263931804601</v>
      </c>
    </row>
    <row r="1906" spans="1:9" ht="13.5" x14ac:dyDescent="0.25">
      <c r="A1906" s="3">
        <f>TITRES_STAT!B1909</f>
        <v>44785</v>
      </c>
      <c r="B1906" s="5">
        <f>TITRES_STAT!D1909</f>
        <v>6.1589999999999998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2.7291533107324721E-3</v>
      </c>
      <c r="G1906" s="2">
        <f t="shared" si="268"/>
        <v>3.5366579971553361E-3</v>
      </c>
      <c r="H1906" s="2">
        <f t="shared" si="265"/>
        <v>0.77167577779011443</v>
      </c>
      <c r="I1906" s="2">
        <f t="shared" si="266"/>
        <v>43.556263931804608</v>
      </c>
    </row>
    <row r="1907" spans="1:9" ht="13.5" x14ac:dyDescent="0.25">
      <c r="A1907" s="3">
        <f>TITRES_STAT!B1910</f>
        <v>44788</v>
      </c>
      <c r="B1907" s="5">
        <f>TITRES_STAT!D1910</f>
        <v>6.1589999999999998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2.5342137885372954E-3</v>
      </c>
      <c r="G1907" s="2">
        <f t="shared" si="268"/>
        <v>3.2840395687870976E-3</v>
      </c>
      <c r="H1907" s="2">
        <f t="shared" si="265"/>
        <v>0.77167577779011443</v>
      </c>
      <c r="I1907" s="2">
        <f t="shared" si="266"/>
        <v>43.556263931804608</v>
      </c>
    </row>
    <row r="1908" spans="1:9" ht="13.5" x14ac:dyDescent="0.25">
      <c r="A1908" s="3">
        <f>TITRES_STAT!B1911</f>
        <v>44789</v>
      </c>
      <c r="B1908" s="5">
        <f>TITRES_STAT!D1911</f>
        <v>6.1589999999999998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2.3531985179274886E-3</v>
      </c>
      <c r="G1908" s="2">
        <f t="shared" si="268"/>
        <v>3.0494653138737333E-3</v>
      </c>
      <c r="H1908" s="2">
        <f t="shared" si="265"/>
        <v>0.77167577779011443</v>
      </c>
      <c r="I1908" s="2">
        <f t="shared" si="266"/>
        <v>43.556263931804608</v>
      </c>
    </row>
    <row r="1909" spans="1:9" ht="13.5" x14ac:dyDescent="0.25">
      <c r="A1909" s="3">
        <f>TITRES_STAT!B1912</f>
        <v>44790</v>
      </c>
      <c r="B1909" s="5">
        <f>TITRES_STAT!D1912</f>
        <v>6.1589999999999998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2.1851129095040965E-3</v>
      </c>
      <c r="G1909" s="2">
        <f t="shared" si="268"/>
        <v>2.8316463628827522E-3</v>
      </c>
      <c r="H1909" s="2">
        <f t="shared" si="265"/>
        <v>0.77167577779011443</v>
      </c>
      <c r="I1909" s="2">
        <f t="shared" si="266"/>
        <v>43.556263931804608</v>
      </c>
    </row>
    <row r="1910" spans="1:9" ht="13.5" x14ac:dyDescent="0.25">
      <c r="A1910" s="3">
        <f>TITRES_STAT!B1913</f>
        <v>44791</v>
      </c>
      <c r="B1910" s="5">
        <f>TITRES_STAT!D1913</f>
        <v>6.1589999999999998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2.0290334159680898E-3</v>
      </c>
      <c r="G1910" s="2">
        <f t="shared" si="268"/>
        <v>2.6293859083911272E-3</v>
      </c>
      <c r="H1910" s="2">
        <f t="shared" si="265"/>
        <v>0.77167577779011454</v>
      </c>
      <c r="I1910" s="2">
        <f t="shared" si="266"/>
        <v>43.556263931804615</v>
      </c>
    </row>
    <row r="1911" spans="1:9" ht="13.5" x14ac:dyDescent="0.25">
      <c r="A1911" s="3">
        <f>TITRES_STAT!B1914</f>
        <v>44792</v>
      </c>
      <c r="B1911" s="5">
        <f>TITRES_STAT!D1914</f>
        <v>6.1589999999999998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1.8841024576846548E-3</v>
      </c>
      <c r="G1911" s="2">
        <f t="shared" si="268"/>
        <v>2.4415726292203324E-3</v>
      </c>
      <c r="H1911" s="2">
        <f t="shared" si="265"/>
        <v>0.77167577779011454</v>
      </c>
      <c r="I1911" s="2">
        <f t="shared" si="266"/>
        <v>43.556263931804615</v>
      </c>
    </row>
    <row r="1912" spans="1:9" ht="13.5" x14ac:dyDescent="0.25">
      <c r="A1912" s="3">
        <f>TITRES_STAT!B1915</f>
        <v>44795</v>
      </c>
      <c r="B1912" s="5">
        <f>TITRES_STAT!D1915</f>
        <v>6.1589999999999998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1.7495237107071795E-3</v>
      </c>
      <c r="G1912" s="2">
        <f t="shared" si="268"/>
        <v>2.2671745842760232E-3</v>
      </c>
      <c r="H1912" s="2">
        <f t="shared" si="265"/>
        <v>0.77167577779011443</v>
      </c>
      <c r="I1912" s="2">
        <f t="shared" si="266"/>
        <v>43.556263931804608</v>
      </c>
    </row>
    <row r="1913" spans="1:9" ht="13.5" x14ac:dyDescent="0.25">
      <c r="A1913" s="3">
        <f>TITRES_STAT!B1916</f>
        <v>44796</v>
      </c>
      <c r="B1913" s="5">
        <f>TITRES_STAT!D1916</f>
        <v>6.1589999999999998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1.6245577313709523E-3</v>
      </c>
      <c r="G1913" s="2">
        <f t="shared" si="268"/>
        <v>2.1052335425420215E-3</v>
      </c>
      <c r="H1913" s="2">
        <f t="shared" si="265"/>
        <v>0.77167577779011443</v>
      </c>
      <c r="I1913" s="2">
        <f t="shared" si="266"/>
        <v>43.556263931804608</v>
      </c>
    </row>
    <row r="1914" spans="1:9" ht="13.5" x14ac:dyDescent="0.25">
      <c r="A1914" s="3">
        <f>TITRES_STAT!B1917</f>
        <v>44797</v>
      </c>
      <c r="B1914" s="5">
        <f>TITRES_STAT!D1917</f>
        <v>6.1589999999999998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1.5085178934158843E-3</v>
      </c>
      <c r="G1914" s="2">
        <f t="shared" si="268"/>
        <v>1.9548597180747344E-3</v>
      </c>
      <c r="H1914" s="2">
        <f t="shared" si="265"/>
        <v>0.77167577779011431</v>
      </c>
      <c r="I1914" s="2">
        <f t="shared" si="266"/>
        <v>43.556263931804601</v>
      </c>
    </row>
    <row r="1915" spans="1:9" ht="13.5" x14ac:dyDescent="0.25">
      <c r="A1915" s="3">
        <f>TITRES_STAT!B1918</f>
        <v>44798</v>
      </c>
      <c r="B1915" s="5">
        <f>TITRES_STAT!D1918</f>
        <v>6.1589999999999998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1.4007666153147498E-3</v>
      </c>
      <c r="G1915" s="2">
        <f t="shared" si="268"/>
        <v>1.8152268810693961E-3</v>
      </c>
      <c r="H1915" s="2">
        <f t="shared" si="265"/>
        <v>0.77167577779011443</v>
      </c>
      <c r="I1915" s="2">
        <f t="shared" si="266"/>
        <v>43.556263931804608</v>
      </c>
    </row>
    <row r="1916" spans="1:9" ht="13.5" x14ac:dyDescent="0.25">
      <c r="A1916" s="3">
        <f>TITRES_STAT!B1919</f>
        <v>44799</v>
      </c>
      <c r="B1916" s="5">
        <f>TITRES_STAT!D1919</f>
        <v>6.1589999999999998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1.3007118570779821E-3</v>
      </c>
      <c r="G1916" s="2">
        <f t="shared" si="268"/>
        <v>1.6855678181358677E-3</v>
      </c>
      <c r="H1916" s="2">
        <f t="shared" si="265"/>
        <v>0.77167577779011465</v>
      </c>
      <c r="I1916" s="2">
        <f t="shared" si="266"/>
        <v>43.556263931804615</v>
      </c>
    </row>
    <row r="1917" spans="1:9" ht="13.5" x14ac:dyDescent="0.25">
      <c r="A1917" s="3">
        <f>TITRES_STAT!B1920</f>
        <v>44802</v>
      </c>
      <c r="B1917" s="5">
        <f>TITRES_STAT!D1920</f>
        <v>6.1589999999999998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1.2078038672866977E-3</v>
      </c>
      <c r="G1917" s="2">
        <f t="shared" si="269"/>
        <v>1.5651701168404484E-3</v>
      </c>
      <c r="H1917" s="2">
        <f t="shared" si="265"/>
        <v>0.77167577779011465</v>
      </c>
      <c r="I1917" s="2">
        <f t="shared" si="266"/>
        <v>43.556263931804615</v>
      </c>
    </row>
    <row r="1918" spans="1:9" ht="13.5" x14ac:dyDescent="0.25">
      <c r="A1918" s="3">
        <f>TITRES_STAT!B1921</f>
        <v>44803</v>
      </c>
      <c r="B1918" s="5">
        <f>TITRES_STAT!D1921</f>
        <v>6.1589999999999998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1.1215321624805049E-3</v>
      </c>
      <c r="G1918" s="2">
        <f t="shared" si="269"/>
        <v>1.453372251351845E-3</v>
      </c>
      <c r="H1918" s="2">
        <f t="shared" si="265"/>
        <v>0.77167577779011454</v>
      </c>
      <c r="I1918" s="2">
        <f t="shared" si="266"/>
        <v>43.556263931804615</v>
      </c>
    </row>
    <row r="1919" spans="1:9" ht="13.5" x14ac:dyDescent="0.25">
      <c r="A1919" s="3">
        <f>TITRES_STAT!B1922</f>
        <v>44804</v>
      </c>
      <c r="B1919" s="5">
        <f>TITRES_STAT!D1922</f>
        <v>6.1589999999999998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1.0414227223033261E-3</v>
      </c>
      <c r="G1919" s="2">
        <f t="shared" si="269"/>
        <v>1.3495599476838563E-3</v>
      </c>
      <c r="H1919" s="2">
        <f t="shared" si="265"/>
        <v>0.77167577779011454</v>
      </c>
      <c r="I1919" s="2">
        <f t="shared" si="266"/>
        <v>43.556263931804615</v>
      </c>
    </row>
    <row r="1920" spans="1:9" ht="13.5" x14ac:dyDescent="0.25">
      <c r="A1920" s="3">
        <f>TITRES_STAT!B1923</f>
        <v>44805</v>
      </c>
      <c r="B1920" s="5">
        <f>TITRES_STAT!D1923</f>
        <v>6.1589999999999998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9.6703538499594559E-4</v>
      </c>
      <c r="G1920" s="2">
        <f t="shared" si="269"/>
        <v>1.2531628085635808E-3</v>
      </c>
      <c r="H1920" s="2">
        <f t="shared" si="265"/>
        <v>0.77167577779011454</v>
      </c>
      <c r="I1920" s="2">
        <f t="shared" si="266"/>
        <v>43.556263931804615</v>
      </c>
    </row>
    <row r="1921" spans="1:9" ht="13.5" x14ac:dyDescent="0.25">
      <c r="A1921" s="3">
        <f>TITRES_STAT!B1924</f>
        <v>44806</v>
      </c>
      <c r="B1921" s="5">
        <f>TITRES_STAT!D1924</f>
        <v>6.1589999999999998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8.9796142892480655E-4</v>
      </c>
      <c r="G1921" s="2">
        <f t="shared" si="269"/>
        <v>1.1636511793804681E-3</v>
      </c>
      <c r="H1921" s="2">
        <f t="shared" si="265"/>
        <v>0.77167577779011431</v>
      </c>
      <c r="I1921" s="2">
        <f t="shared" si="266"/>
        <v>43.556263931804601</v>
      </c>
    </row>
    <row r="1922" spans="1:9" ht="13.5" x14ac:dyDescent="0.25">
      <c r="A1922" s="3">
        <f>TITRES_STAT!B1925</f>
        <v>44809</v>
      </c>
      <c r="B1922" s="5">
        <f>TITRES_STAT!D1925</f>
        <v>6.1589999999999998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8.3382132685874894E-4</v>
      </c>
      <c r="G1922" s="2">
        <f t="shared" si="269"/>
        <v>1.0805332379961489E-3</v>
      </c>
      <c r="H1922" s="2">
        <f t="shared" si="265"/>
        <v>0.77167577779011431</v>
      </c>
      <c r="I1922" s="2">
        <f t="shared" si="266"/>
        <v>43.556263931804601</v>
      </c>
    </row>
    <row r="1923" spans="1:9" ht="13.5" x14ac:dyDescent="0.25">
      <c r="A1923" s="3">
        <f>TITRES_STAT!B1926</f>
        <v>44810</v>
      </c>
      <c r="B1923" s="5">
        <f>TITRES_STAT!D1926</f>
        <v>6.2370000000000001</v>
      </c>
      <c r="C1923" s="2">
        <f t="shared" ref="C1923:C1986" si="270">B1923-B1922</f>
        <v>7.8000000000000291E-2</v>
      </c>
      <c r="D1923" s="2">
        <f t="shared" ref="D1923:D1986" si="271">IF(C1923&gt;0,C1923,0)</f>
        <v>7.8000000000000291E-2</v>
      </c>
      <c r="E1923" s="2">
        <f t="shared" ref="E1923:E1986" si="272">IF(C1923&lt;0,-C1923,0)</f>
        <v>0</v>
      </c>
      <c r="F1923" s="2">
        <f t="shared" si="269"/>
        <v>6.3456912320831449E-3</v>
      </c>
      <c r="G1923" s="2">
        <f t="shared" si="269"/>
        <v>1.0033522924249953E-3</v>
      </c>
      <c r="H1923" s="2">
        <f t="shared" si="265"/>
        <v>6.3244896931926942</v>
      </c>
      <c r="I1923" s="2">
        <f t="shared" si="266"/>
        <v>86.347171722701859</v>
      </c>
    </row>
    <row r="1924" spans="1:9" ht="13.5" x14ac:dyDescent="0.25">
      <c r="A1924" s="3">
        <f>TITRES_STAT!B1927</f>
        <v>44811</v>
      </c>
      <c r="B1924" s="5">
        <f>TITRES_STAT!D1927</f>
        <v>6.1589999999999998</v>
      </c>
      <c r="C1924" s="2">
        <f t="shared" si="270"/>
        <v>-7.8000000000000291E-2</v>
      </c>
      <c r="D1924" s="2">
        <f t="shared" si="271"/>
        <v>0</v>
      </c>
      <c r="E1924" s="2">
        <f t="shared" si="272"/>
        <v>7.8000000000000291E-2</v>
      </c>
      <c r="F1924" s="2">
        <f t="shared" si="269"/>
        <v>5.8924275726486347E-3</v>
      </c>
      <c r="G1924" s="2">
        <f t="shared" si="269"/>
        <v>6.5031128429660886E-3</v>
      </c>
      <c r="H1924" s="2">
        <f t="shared" si="265"/>
        <v>0.90609339172424408</v>
      </c>
      <c r="I1924" s="2">
        <f t="shared" si="266"/>
        <v>47.536673473517254</v>
      </c>
    </row>
    <row r="1925" spans="1:9" ht="13.5" x14ac:dyDescent="0.25">
      <c r="A1925" s="3">
        <f>TITRES_STAT!B1928</f>
        <v>44812</v>
      </c>
      <c r="B1925" s="5">
        <f>TITRES_STAT!D1928</f>
        <v>6.1589999999999998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5.471539888888018E-3</v>
      </c>
      <c r="G1925" s="2">
        <f t="shared" si="269"/>
        <v>6.0386047827542255E-3</v>
      </c>
      <c r="H1925" s="2">
        <f t="shared" si="265"/>
        <v>0.90609339172424408</v>
      </c>
      <c r="I1925" s="2">
        <f t="shared" si="266"/>
        <v>47.536673473517254</v>
      </c>
    </row>
    <row r="1926" spans="1:9" ht="13.5" x14ac:dyDescent="0.25">
      <c r="A1926" s="3">
        <f>TITRES_STAT!B1929</f>
        <v>44813</v>
      </c>
      <c r="B1926" s="5">
        <f>TITRES_STAT!D1929</f>
        <v>6.1589999999999998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5.0807156111103025E-3</v>
      </c>
      <c r="G1926" s="2">
        <f t="shared" si="269"/>
        <v>5.6072758697003526E-3</v>
      </c>
      <c r="H1926" s="2">
        <f t="shared" si="265"/>
        <v>0.90609339172424397</v>
      </c>
      <c r="I1926" s="2">
        <f t="shared" si="266"/>
        <v>47.536673473517254</v>
      </c>
    </row>
    <row r="1927" spans="1:9" ht="13.5" x14ac:dyDescent="0.25">
      <c r="A1927" s="3">
        <f>TITRES_STAT!B1930</f>
        <v>44816</v>
      </c>
      <c r="B1927" s="5">
        <f>TITRES_STAT!D1930</f>
        <v>6.1589999999999998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4.7178073531738531E-3</v>
      </c>
      <c r="G1927" s="2">
        <f t="shared" si="269"/>
        <v>5.2067561647217561E-3</v>
      </c>
      <c r="H1927" s="2">
        <f t="shared" si="265"/>
        <v>0.90609339172424408</v>
      </c>
      <c r="I1927" s="2">
        <f t="shared" si="266"/>
        <v>47.536673473517254</v>
      </c>
    </row>
    <row r="1928" spans="1:9" ht="13.5" x14ac:dyDescent="0.25">
      <c r="A1928" s="3">
        <f>TITRES_STAT!B1931</f>
        <v>44817</v>
      </c>
      <c r="B1928" s="5">
        <f>TITRES_STAT!D1931</f>
        <v>6.1589999999999998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4.3808211136614353E-3</v>
      </c>
      <c r="G1928" s="2">
        <f t="shared" si="269"/>
        <v>4.8348450100987733E-3</v>
      </c>
      <c r="H1928" s="2">
        <f t="shared" si="265"/>
        <v>0.90609339172424419</v>
      </c>
      <c r="I1928" s="2">
        <f t="shared" si="266"/>
        <v>47.536673473517261</v>
      </c>
    </row>
    <row r="1929" spans="1:9" ht="13.5" x14ac:dyDescent="0.25">
      <c r="A1929" s="3">
        <f>TITRES_STAT!B1932</f>
        <v>44818</v>
      </c>
      <c r="B1929" s="5">
        <f>TITRES_STAT!D1932</f>
        <v>6.1589999999999998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4.0679053198284755E-3</v>
      </c>
      <c r="G1929" s="2">
        <f t="shared" si="269"/>
        <v>4.4894989379488607E-3</v>
      </c>
      <c r="H1929" s="2">
        <f t="shared" si="265"/>
        <v>0.90609339172424419</v>
      </c>
      <c r="I1929" s="2">
        <f t="shared" si="266"/>
        <v>47.536673473517261</v>
      </c>
    </row>
    <row r="1930" spans="1:9" ht="13.5" x14ac:dyDescent="0.25">
      <c r="A1930" s="3">
        <f>TITRES_STAT!B1933</f>
        <v>44819</v>
      </c>
      <c r="B1930" s="5">
        <f>TITRES_STAT!D1933</f>
        <v>6.1589999999999998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3.7773406541264415E-3</v>
      </c>
      <c r="G1930" s="2">
        <f t="shared" si="269"/>
        <v>4.1688204423810851E-3</v>
      </c>
      <c r="H1930" s="2">
        <f t="shared" si="265"/>
        <v>0.90609339172424419</v>
      </c>
      <c r="I1930" s="2">
        <f t="shared" si="266"/>
        <v>47.536673473517261</v>
      </c>
    </row>
    <row r="1931" spans="1:9" ht="13.5" x14ac:dyDescent="0.25">
      <c r="A1931" s="3">
        <f>TITRES_STAT!B1934</f>
        <v>44820</v>
      </c>
      <c r="B1931" s="5">
        <f>TITRES_STAT!D1934</f>
        <v>6.1589999999999998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3.5075306074031239E-3</v>
      </c>
      <c r="G1931" s="2">
        <f t="shared" si="269"/>
        <v>3.8710475536395789E-3</v>
      </c>
      <c r="H1931" s="2">
        <f t="shared" si="265"/>
        <v>0.90609339172424408</v>
      </c>
      <c r="I1931" s="2">
        <f t="shared" si="266"/>
        <v>47.536673473517254</v>
      </c>
    </row>
    <row r="1932" spans="1:9" ht="13.5" x14ac:dyDescent="0.25">
      <c r="A1932" s="3">
        <f>TITRES_STAT!B1935</f>
        <v>44823</v>
      </c>
      <c r="B1932" s="5">
        <f>TITRES_STAT!D1935</f>
        <v>6.2370000000000001</v>
      </c>
      <c r="C1932" s="2">
        <f t="shared" si="270"/>
        <v>7.8000000000000291E-2</v>
      </c>
      <c r="D1932" s="2">
        <f t="shared" si="271"/>
        <v>7.8000000000000291E-2</v>
      </c>
      <c r="E1932" s="2">
        <f t="shared" si="272"/>
        <v>0</v>
      </c>
      <c r="F1932" s="2">
        <f t="shared" si="269"/>
        <v>8.8284212783029219E-3</v>
      </c>
      <c r="G1932" s="2">
        <f t="shared" si="269"/>
        <v>3.5945441569510375E-3</v>
      </c>
      <c r="H1932" s="2">
        <f t="shared" si="265"/>
        <v>2.4560614344466312</v>
      </c>
      <c r="I1932" s="2">
        <f t="shared" si="266"/>
        <v>71.065329162468572</v>
      </c>
    </row>
    <row r="1933" spans="1:9" ht="13.5" x14ac:dyDescent="0.25">
      <c r="A1933" s="3">
        <f>TITRES_STAT!B1936</f>
        <v>44824</v>
      </c>
      <c r="B1933" s="5">
        <f>TITRES_STAT!D1936</f>
        <v>6.2370000000000001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8.1978197584241415E-3</v>
      </c>
      <c r="G1933" s="2">
        <f t="shared" si="273"/>
        <v>3.3377910028831062E-3</v>
      </c>
      <c r="H1933" s="2">
        <f t="shared" si="265"/>
        <v>2.4560614344466312</v>
      </c>
      <c r="I1933" s="2">
        <f t="shared" si="266"/>
        <v>71.065329162468572</v>
      </c>
    </row>
    <row r="1934" spans="1:9" ht="13.5" x14ac:dyDescent="0.25">
      <c r="A1934" s="3">
        <f>TITRES_STAT!B1937</f>
        <v>44825</v>
      </c>
      <c r="B1934" s="5">
        <f>TITRES_STAT!D1937</f>
        <v>6.2370000000000001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7.612261204250988E-3</v>
      </c>
      <c r="G1934" s="2">
        <f t="shared" si="273"/>
        <v>3.0993773598200275E-3</v>
      </c>
      <c r="H1934" s="2">
        <f t="shared" si="265"/>
        <v>2.4560614344466307</v>
      </c>
      <c r="I1934" s="2">
        <f t="shared" si="266"/>
        <v>71.065329162468558</v>
      </c>
    </row>
    <row r="1935" spans="1:9" ht="13.5" x14ac:dyDescent="0.25">
      <c r="A1935" s="3">
        <f>TITRES_STAT!B1938</f>
        <v>44826</v>
      </c>
      <c r="B1935" s="5">
        <f>TITRES_STAT!D1938</f>
        <v>6.2370000000000001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7.0685282610902034E-3</v>
      </c>
      <c r="G1935" s="2">
        <f t="shared" si="273"/>
        <v>2.8779932626900252E-3</v>
      </c>
      <c r="H1935" s="2">
        <f t="shared" si="265"/>
        <v>2.4560614344466312</v>
      </c>
      <c r="I1935" s="2">
        <f t="shared" si="266"/>
        <v>71.065329162468572</v>
      </c>
    </row>
    <row r="1936" spans="1:9" ht="13.5" x14ac:dyDescent="0.25">
      <c r="A1936" s="3">
        <f>TITRES_STAT!B1939</f>
        <v>44827</v>
      </c>
      <c r="B1936" s="5">
        <f>TITRES_STAT!D1939</f>
        <v>6.2370000000000001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6.5636333852980453E-3</v>
      </c>
      <c r="G1936" s="2">
        <f t="shared" si="273"/>
        <v>2.6724223153550236E-3</v>
      </c>
      <c r="H1936" s="2">
        <f t="shared" si="265"/>
        <v>2.4560614344466307</v>
      </c>
      <c r="I1936" s="2">
        <f t="shared" si="266"/>
        <v>71.065329162468558</v>
      </c>
    </row>
    <row r="1937" spans="1:9" ht="13.5" x14ac:dyDescent="0.25">
      <c r="A1937" s="3">
        <f>TITRES_STAT!B1940</f>
        <v>44830</v>
      </c>
      <c r="B1937" s="5">
        <f>TITRES_STAT!D1940</f>
        <v>6.2370000000000001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6.0948024292053274E-3</v>
      </c>
      <c r="G1937" s="2">
        <f t="shared" si="273"/>
        <v>2.481535007115379E-3</v>
      </c>
      <c r="H1937" s="2">
        <f t="shared" ref="H1937:H2000" si="274">F1937/G1937</f>
        <v>2.4560614344466307</v>
      </c>
      <c r="I1937" s="2">
        <f t="shared" ref="I1937:I2000" si="275">IF(G1937=0,100,100-(100/(1+H1937)))</f>
        <v>71.065329162468558</v>
      </c>
    </row>
    <row r="1938" spans="1:9" ht="13.5" x14ac:dyDescent="0.25">
      <c r="A1938" s="3">
        <f>TITRES_STAT!B1941</f>
        <v>44831</v>
      </c>
      <c r="B1938" s="5">
        <f>TITRES_STAT!D1941</f>
        <v>6.2370000000000001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5.6594593985478036E-3</v>
      </c>
      <c r="G1938" s="2">
        <f t="shared" si="273"/>
        <v>2.3042825066071373E-3</v>
      </c>
      <c r="H1938" s="2">
        <f t="shared" si="274"/>
        <v>2.4560614344466307</v>
      </c>
      <c r="I1938" s="2">
        <f t="shared" si="275"/>
        <v>71.065329162468558</v>
      </c>
    </row>
    <row r="1939" spans="1:9" ht="13.5" x14ac:dyDescent="0.25">
      <c r="A1939" s="3">
        <f>TITRES_STAT!B1942</f>
        <v>44832</v>
      </c>
      <c r="B1939" s="5">
        <f>TITRES_STAT!D1942</f>
        <v>6.2370000000000001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5.2552122986515319E-3</v>
      </c>
      <c r="G1939" s="2">
        <f t="shared" si="273"/>
        <v>2.1396908989923416E-3</v>
      </c>
      <c r="H1939" s="2">
        <f t="shared" si="274"/>
        <v>2.4560614344466312</v>
      </c>
      <c r="I1939" s="2">
        <f t="shared" si="275"/>
        <v>71.065329162468572</v>
      </c>
    </row>
    <row r="1940" spans="1:9" ht="13.5" x14ac:dyDescent="0.25">
      <c r="A1940" s="3">
        <f>TITRES_STAT!B1943</f>
        <v>44833</v>
      </c>
      <c r="B1940" s="5">
        <f>TITRES_STAT!D1943</f>
        <v>6.2370000000000001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4.8798399916049938E-3</v>
      </c>
      <c r="G1940" s="2">
        <f t="shared" si="273"/>
        <v>1.9868558347786026E-3</v>
      </c>
      <c r="H1940" s="2">
        <f t="shared" si="274"/>
        <v>2.4560614344466312</v>
      </c>
      <c r="I1940" s="2">
        <f t="shared" si="275"/>
        <v>71.065329162468572</v>
      </c>
    </row>
    <row r="1941" spans="1:9" ht="13.5" x14ac:dyDescent="0.25">
      <c r="A1941" s="3">
        <f>TITRES_STAT!B1944</f>
        <v>44834</v>
      </c>
      <c r="B1941" s="5">
        <f>TITRES_STAT!D1944</f>
        <v>6.2370000000000001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4.5312799922046371E-3</v>
      </c>
      <c r="G1941" s="2">
        <f t="shared" si="273"/>
        <v>1.8449375608658451E-3</v>
      </c>
      <c r="H1941" s="2">
        <f t="shared" si="274"/>
        <v>2.4560614344466316</v>
      </c>
      <c r="I1941" s="2">
        <f t="shared" si="275"/>
        <v>71.065329162468572</v>
      </c>
    </row>
    <row r="1942" spans="1:9" ht="13.5" x14ac:dyDescent="0.25">
      <c r="A1942" s="3">
        <f>TITRES_STAT!B1945</f>
        <v>44837</v>
      </c>
      <c r="B1942" s="5">
        <f>TITRES_STAT!D1945</f>
        <v>6.2370000000000001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4.2076171356185913E-3</v>
      </c>
      <c r="G1942" s="2">
        <f t="shared" si="273"/>
        <v>1.7131563065182849E-3</v>
      </c>
      <c r="H1942" s="2">
        <f t="shared" si="274"/>
        <v>2.4560614344466312</v>
      </c>
      <c r="I1942" s="2">
        <f t="shared" si="275"/>
        <v>71.065329162468572</v>
      </c>
    </row>
    <row r="1943" spans="1:9" ht="13.5" x14ac:dyDescent="0.25">
      <c r="A1943" s="3">
        <f>TITRES_STAT!B1946</f>
        <v>44838</v>
      </c>
      <c r="B1943" s="5">
        <f>TITRES_STAT!D1946</f>
        <v>6.2370000000000001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3.9070730545029773E-3</v>
      </c>
      <c r="G1943" s="2">
        <f t="shared" si="273"/>
        <v>1.5907879989098361E-3</v>
      </c>
      <c r="H1943" s="2">
        <f t="shared" si="274"/>
        <v>2.4560614344466307</v>
      </c>
      <c r="I1943" s="2">
        <f t="shared" si="275"/>
        <v>71.065329162468558</v>
      </c>
    </row>
    <row r="1944" spans="1:9" ht="13.5" x14ac:dyDescent="0.25">
      <c r="A1944" s="3">
        <f>TITRES_STAT!B1947</f>
        <v>44839</v>
      </c>
      <c r="B1944" s="5">
        <f>TITRES_STAT!D1947</f>
        <v>6.2370000000000001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3.6279964077527644E-3</v>
      </c>
      <c r="G1944" s="2">
        <f t="shared" si="273"/>
        <v>1.4771602847019906E-3</v>
      </c>
      <c r="H1944" s="2">
        <f t="shared" si="274"/>
        <v>2.4560614344466307</v>
      </c>
      <c r="I1944" s="2">
        <f t="shared" si="275"/>
        <v>71.065329162468558</v>
      </c>
    </row>
    <row r="1945" spans="1:9" ht="13.5" x14ac:dyDescent="0.25">
      <c r="A1945" s="3">
        <f>TITRES_STAT!B1948</f>
        <v>44840</v>
      </c>
      <c r="B1945" s="5">
        <f>TITRES_STAT!D1948</f>
        <v>6.2370000000000001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3.3688538071989958E-3</v>
      </c>
      <c r="G1945" s="2">
        <f t="shared" si="273"/>
        <v>1.3716488357947056E-3</v>
      </c>
      <c r="H1945" s="2">
        <f t="shared" si="274"/>
        <v>2.4560614344466307</v>
      </c>
      <c r="I1945" s="2">
        <f t="shared" si="275"/>
        <v>71.065329162468558</v>
      </c>
    </row>
    <row r="1946" spans="1:9" ht="13.5" x14ac:dyDescent="0.25">
      <c r="A1946" s="3">
        <f>TITRES_STAT!B1949</f>
        <v>44841</v>
      </c>
      <c r="B1946" s="5">
        <f>TITRES_STAT!D1949</f>
        <v>6.2370000000000001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3.1282213923990677E-3</v>
      </c>
      <c r="G1946" s="2">
        <f t="shared" si="273"/>
        <v>1.2736739189522267E-3</v>
      </c>
      <c r="H1946" s="2">
        <f t="shared" si="274"/>
        <v>2.4560614344466307</v>
      </c>
      <c r="I1946" s="2">
        <f t="shared" si="275"/>
        <v>71.065329162468558</v>
      </c>
    </row>
    <row r="1947" spans="1:9" ht="13.5" x14ac:dyDescent="0.25">
      <c r="A1947" s="3">
        <f>TITRES_STAT!B1950</f>
        <v>44844</v>
      </c>
      <c r="B1947" s="5">
        <f>TITRES_STAT!D1950</f>
        <v>6.2370000000000001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2.9047770072277057E-3</v>
      </c>
      <c r="G1947" s="2">
        <f t="shared" si="273"/>
        <v>1.1826972104556392E-3</v>
      </c>
      <c r="H1947" s="2">
        <f t="shared" si="274"/>
        <v>2.4560614344466307</v>
      </c>
      <c r="I1947" s="2">
        <f t="shared" si="275"/>
        <v>71.065329162468558</v>
      </c>
    </row>
    <row r="1948" spans="1:9" ht="13.5" x14ac:dyDescent="0.25">
      <c r="A1948" s="3">
        <f>TITRES_STAT!B1951</f>
        <v>44845</v>
      </c>
      <c r="B1948" s="5">
        <f>TITRES_STAT!D1951</f>
        <v>6.2370000000000001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2.6972929352828694E-3</v>
      </c>
      <c r="G1948" s="2">
        <f t="shared" si="273"/>
        <v>1.0982188382802364E-3</v>
      </c>
      <c r="H1948" s="2">
        <f t="shared" si="274"/>
        <v>2.4560614344466303</v>
      </c>
      <c r="I1948" s="2">
        <f t="shared" si="275"/>
        <v>71.065329162468558</v>
      </c>
    </row>
    <row r="1949" spans="1:9" ht="13.5" x14ac:dyDescent="0.25">
      <c r="A1949" s="3">
        <f>TITRES_STAT!B1952</f>
        <v>44846</v>
      </c>
      <c r="B1949" s="5">
        <f>TITRES_STAT!D1952</f>
        <v>6.2370000000000001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2.5046291541912361E-3</v>
      </c>
      <c r="G1949" s="2">
        <f t="shared" si="276"/>
        <v>1.0197746355459338E-3</v>
      </c>
      <c r="H1949" s="2">
        <f t="shared" si="274"/>
        <v>2.4560614344466307</v>
      </c>
      <c r="I1949" s="2">
        <f t="shared" si="275"/>
        <v>71.065329162468558</v>
      </c>
    </row>
    <row r="1950" spans="1:9" ht="13.5" x14ac:dyDescent="0.25">
      <c r="A1950" s="3">
        <f>TITRES_STAT!B1953</f>
        <v>44847</v>
      </c>
      <c r="B1950" s="5">
        <f>TITRES_STAT!D1953</f>
        <v>6.2370000000000001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2.3257270717490053E-3</v>
      </c>
      <c r="G1950" s="2">
        <f t="shared" si="276"/>
        <v>9.4693359014979563E-4</v>
      </c>
      <c r="H1950" s="2">
        <f t="shared" si="274"/>
        <v>2.4560614344466312</v>
      </c>
      <c r="I1950" s="2">
        <f t="shared" si="275"/>
        <v>71.065329162468572</v>
      </c>
    </row>
    <row r="1951" spans="1:9" ht="13.5" x14ac:dyDescent="0.25">
      <c r="A1951" s="3">
        <f>TITRES_STAT!B1954</f>
        <v>44848</v>
      </c>
      <c r="B1951" s="5">
        <f>TITRES_STAT!D1954</f>
        <v>6.2370000000000001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2.159603709481219E-3</v>
      </c>
      <c r="G1951" s="2">
        <f t="shared" si="276"/>
        <v>8.7929547656766737E-4</v>
      </c>
      <c r="H1951" s="2">
        <f t="shared" si="274"/>
        <v>2.4560614344466307</v>
      </c>
      <c r="I1951" s="2">
        <f t="shared" si="275"/>
        <v>71.065329162468558</v>
      </c>
    </row>
    <row r="1952" spans="1:9" ht="13.5" x14ac:dyDescent="0.25">
      <c r="A1952" s="3">
        <f>TITRES_STAT!B1955</f>
        <v>44851</v>
      </c>
      <c r="B1952" s="5">
        <f>TITRES_STAT!D1955</f>
        <v>6.2370000000000001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2.0053463016611321E-3</v>
      </c>
      <c r="G1952" s="2">
        <f t="shared" si="276"/>
        <v>8.1648865681283403E-4</v>
      </c>
      <c r="H1952" s="2">
        <f t="shared" si="274"/>
        <v>2.4560614344466312</v>
      </c>
      <c r="I1952" s="2">
        <f t="shared" si="275"/>
        <v>71.065329162468572</v>
      </c>
    </row>
    <row r="1953" spans="1:9" ht="13.5" x14ac:dyDescent="0.25">
      <c r="A1953" s="3">
        <f>TITRES_STAT!B1956</f>
        <v>44852</v>
      </c>
      <c r="B1953" s="5">
        <f>TITRES_STAT!D1956</f>
        <v>6.2370000000000001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1.8621072801139084E-3</v>
      </c>
      <c r="G1953" s="2">
        <f t="shared" si="276"/>
        <v>7.5816803846906022E-4</v>
      </c>
      <c r="H1953" s="2">
        <f t="shared" si="274"/>
        <v>2.4560614344466307</v>
      </c>
      <c r="I1953" s="2">
        <f t="shared" si="275"/>
        <v>71.065329162468558</v>
      </c>
    </row>
    <row r="1954" spans="1:9" ht="13.5" x14ac:dyDescent="0.25">
      <c r="A1954" s="3">
        <f>TITRES_STAT!B1957</f>
        <v>44853</v>
      </c>
      <c r="B1954" s="5">
        <f>TITRES_STAT!D1957</f>
        <v>6.2370000000000001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1.7290996172486292E-3</v>
      </c>
      <c r="G1954" s="2">
        <f t="shared" si="276"/>
        <v>7.0401317857841309E-4</v>
      </c>
      <c r="H1954" s="2">
        <f t="shared" si="274"/>
        <v>2.4560614344466307</v>
      </c>
      <c r="I1954" s="2">
        <f t="shared" si="275"/>
        <v>71.065329162468558</v>
      </c>
    </row>
    <row r="1955" spans="1:9" ht="13.5" x14ac:dyDescent="0.25">
      <c r="A1955" s="3">
        <f>TITRES_STAT!B1958</f>
        <v>44854</v>
      </c>
      <c r="B1955" s="5">
        <f>TITRES_STAT!D1958</f>
        <v>6.2370000000000001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1.6055925017308698E-3</v>
      </c>
      <c r="G1955" s="2">
        <f t="shared" si="276"/>
        <v>6.5372652296566934E-4</v>
      </c>
      <c r="H1955" s="2">
        <f t="shared" si="274"/>
        <v>2.4560614344466303</v>
      </c>
      <c r="I1955" s="2">
        <f t="shared" si="275"/>
        <v>71.065329162468558</v>
      </c>
    </row>
    <row r="1956" spans="1:9" ht="13.5" x14ac:dyDescent="0.25">
      <c r="A1956" s="3">
        <f>TITRES_STAT!B1959</f>
        <v>44855</v>
      </c>
      <c r="B1956" s="5">
        <f>TITRES_STAT!D1959</f>
        <v>6.2370000000000001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1.4909073230358076E-3</v>
      </c>
      <c r="G1956" s="2">
        <f t="shared" si="276"/>
        <v>6.0703177132526436E-4</v>
      </c>
      <c r="H1956" s="2">
        <f t="shared" si="274"/>
        <v>2.4560614344466303</v>
      </c>
      <c r="I1956" s="2">
        <f t="shared" si="275"/>
        <v>71.065329162468558</v>
      </c>
    </row>
    <row r="1957" spans="1:9" ht="13.5" x14ac:dyDescent="0.25">
      <c r="A1957" s="3">
        <f>TITRES_STAT!B1960</f>
        <v>44858</v>
      </c>
      <c r="B1957" s="5">
        <f>TITRES_STAT!D1960</f>
        <v>6.2370000000000001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1.3844139428189643E-3</v>
      </c>
      <c r="G1957" s="2">
        <f t="shared" si="276"/>
        <v>5.6367235908774541E-4</v>
      </c>
      <c r="H1957" s="2">
        <f t="shared" si="274"/>
        <v>2.4560614344466307</v>
      </c>
      <c r="I1957" s="2">
        <f t="shared" si="275"/>
        <v>71.065329162468558</v>
      </c>
    </row>
    <row r="1958" spans="1:9" ht="13.5" x14ac:dyDescent="0.25">
      <c r="A1958" s="3">
        <f>TITRES_STAT!B1961</f>
        <v>44859</v>
      </c>
      <c r="B1958" s="5">
        <f>TITRES_STAT!D1961</f>
        <v>6.2370000000000001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1.2855272326176097E-3</v>
      </c>
      <c r="G1958" s="2">
        <f t="shared" si="276"/>
        <v>5.2341004772433499E-4</v>
      </c>
      <c r="H1958" s="2">
        <f t="shared" si="274"/>
        <v>2.4560614344466307</v>
      </c>
      <c r="I1958" s="2">
        <f t="shared" si="275"/>
        <v>71.065329162468558</v>
      </c>
    </row>
    <row r="1959" spans="1:9" ht="13.5" x14ac:dyDescent="0.25">
      <c r="A1959" s="3">
        <f>TITRES_STAT!B1962</f>
        <v>44860</v>
      </c>
      <c r="B1959" s="5">
        <f>TITRES_STAT!D1962</f>
        <v>6.2370000000000001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1.193703858859209E-3</v>
      </c>
      <c r="G1959" s="2">
        <f t="shared" si="276"/>
        <v>4.860236157440253E-4</v>
      </c>
      <c r="H1959" s="2">
        <f t="shared" si="274"/>
        <v>2.4560614344466312</v>
      </c>
      <c r="I1959" s="2">
        <f t="shared" si="275"/>
        <v>71.065329162468572</v>
      </c>
    </row>
    <row r="1960" spans="1:9" ht="13.5" x14ac:dyDescent="0.25">
      <c r="A1960" s="3">
        <f>TITRES_STAT!B1963</f>
        <v>44861</v>
      </c>
      <c r="B1960" s="5">
        <f>TITRES_STAT!D1963</f>
        <v>6.2370000000000001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1.1084392975121225E-3</v>
      </c>
      <c r="G1960" s="2">
        <f t="shared" si="276"/>
        <v>4.5130764319088062E-4</v>
      </c>
      <c r="H1960" s="2">
        <f t="shared" si="274"/>
        <v>2.4560614344466307</v>
      </c>
      <c r="I1960" s="2">
        <f t="shared" si="275"/>
        <v>71.065329162468558</v>
      </c>
    </row>
    <row r="1961" spans="1:9" ht="13.5" x14ac:dyDescent="0.25">
      <c r="A1961" s="3">
        <f>TITRES_STAT!B1964</f>
        <v>44862</v>
      </c>
      <c r="B1961" s="5">
        <f>TITRES_STAT!D1964</f>
        <v>6.2370000000000001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1.0292650619755422E-3</v>
      </c>
      <c r="G1961" s="2">
        <f t="shared" si="276"/>
        <v>4.1907138296296058E-4</v>
      </c>
      <c r="H1961" s="2">
        <f t="shared" si="274"/>
        <v>2.4560614344466307</v>
      </c>
      <c r="I1961" s="2">
        <f t="shared" si="275"/>
        <v>71.065329162468558</v>
      </c>
    </row>
    <row r="1962" spans="1:9" ht="13.5" x14ac:dyDescent="0.25">
      <c r="A1962" s="3">
        <f>TITRES_STAT!B1965</f>
        <v>44865</v>
      </c>
      <c r="B1962" s="5">
        <f>TITRES_STAT!D1965</f>
        <v>6.2370000000000001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9.5574612897728918E-4</v>
      </c>
      <c r="G1962" s="2">
        <f t="shared" si="276"/>
        <v>3.8913771275132054E-4</v>
      </c>
      <c r="H1962" s="2">
        <f t="shared" si="274"/>
        <v>2.4560614344466307</v>
      </c>
      <c r="I1962" s="2">
        <f t="shared" si="275"/>
        <v>71.065329162468558</v>
      </c>
    </row>
    <row r="1963" spans="1:9" ht="13.5" x14ac:dyDescent="0.25">
      <c r="A1963" s="3">
        <f>TITRES_STAT!B1966</f>
        <v>44866</v>
      </c>
      <c r="B1963" s="5">
        <f>TITRES_STAT!D1966</f>
        <v>6.0419999999999998</v>
      </c>
      <c r="C1963" s="2">
        <f t="shared" si="270"/>
        <v>-0.19500000000000028</v>
      </c>
      <c r="D1963" s="2">
        <f t="shared" si="271"/>
        <v>0</v>
      </c>
      <c r="E1963" s="2">
        <f t="shared" si="272"/>
        <v>0.19500000000000028</v>
      </c>
      <c r="F1963" s="2">
        <f t="shared" si="276"/>
        <v>8.8747854833605422E-4</v>
      </c>
      <c r="G1963" s="2">
        <f t="shared" si="276"/>
        <v>1.428991359041196E-2</v>
      </c>
      <c r="H1963" s="2">
        <f t="shared" si="274"/>
        <v>6.2105242464973461E-2</v>
      </c>
      <c r="I1963" s="2">
        <f t="shared" si="275"/>
        <v>5.8473718028956654</v>
      </c>
    </row>
    <row r="1964" spans="1:9" ht="13.5" x14ac:dyDescent="0.25">
      <c r="A1964" s="3">
        <f>TITRES_STAT!B1967</f>
        <v>44867</v>
      </c>
      <c r="B1964" s="5">
        <f>TITRES_STAT!D1967</f>
        <v>6.0419999999999998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8.240872234549075E-4</v>
      </c>
      <c r="G1964" s="2">
        <f t="shared" si="276"/>
        <v>1.3269205476811107E-2</v>
      </c>
      <c r="H1964" s="2">
        <f t="shared" si="274"/>
        <v>6.2105242464973454E-2</v>
      </c>
      <c r="I1964" s="2">
        <f t="shared" si="275"/>
        <v>5.8473718028956654</v>
      </c>
    </row>
    <row r="1965" spans="1:9" ht="13.5" x14ac:dyDescent="0.25">
      <c r="A1965" s="3">
        <f>TITRES_STAT!B1968</f>
        <v>44868</v>
      </c>
      <c r="B1965" s="5">
        <f>TITRES_STAT!D1968</f>
        <v>6.0419999999999998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7.6522385035098558E-4</v>
      </c>
      <c r="G1965" s="2">
        <f t="shared" si="277"/>
        <v>1.2321405085610315E-2</v>
      </c>
      <c r="H1965" s="2">
        <f t="shared" si="274"/>
        <v>6.2105242464973454E-2</v>
      </c>
      <c r="I1965" s="2">
        <f t="shared" si="275"/>
        <v>5.8473718028956654</v>
      </c>
    </row>
    <row r="1966" spans="1:9" ht="13.5" x14ac:dyDescent="0.25">
      <c r="A1966" s="3">
        <f>TITRES_STAT!B1969</f>
        <v>44869</v>
      </c>
      <c r="B1966" s="5">
        <f>TITRES_STAT!D1969</f>
        <v>6.0810000000000004</v>
      </c>
      <c r="C1966" s="2">
        <f t="shared" si="270"/>
        <v>3.900000000000059E-2</v>
      </c>
      <c r="D1966" s="2">
        <f t="shared" si="271"/>
        <v>3.900000000000059E-2</v>
      </c>
      <c r="E1966" s="2">
        <f t="shared" si="272"/>
        <v>0</v>
      </c>
      <c r="F1966" s="2">
        <f t="shared" si="277"/>
        <v>3.496279289611672E-3</v>
      </c>
      <c r="G1966" s="2">
        <f t="shared" si="277"/>
        <v>1.1441304722352436E-2</v>
      </c>
      <c r="H1966" s="2">
        <f t="shared" si="274"/>
        <v>0.30558396742821875</v>
      </c>
      <c r="I1966" s="2">
        <f t="shared" si="275"/>
        <v>23.405922181333764</v>
      </c>
    </row>
    <row r="1967" spans="1:9" ht="13.5" x14ac:dyDescent="0.25">
      <c r="A1967" s="3">
        <f>TITRES_STAT!B1970</f>
        <v>44872</v>
      </c>
      <c r="B1967" s="5">
        <f>TITRES_STAT!D1970</f>
        <v>6.0810000000000004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3.2465450546394097E-3</v>
      </c>
      <c r="G1967" s="2">
        <f t="shared" si="277"/>
        <v>1.0624068670755835E-2</v>
      </c>
      <c r="H1967" s="2">
        <f t="shared" si="274"/>
        <v>0.30558396742821869</v>
      </c>
      <c r="I1967" s="2">
        <f t="shared" si="275"/>
        <v>23.405922181333764</v>
      </c>
    </row>
    <row r="1968" spans="1:9" ht="13.5" x14ac:dyDescent="0.25">
      <c r="A1968" s="3">
        <f>TITRES_STAT!B1971</f>
        <v>44873</v>
      </c>
      <c r="B1968" s="5">
        <f>TITRES_STAT!D1971</f>
        <v>6.1589999999999998</v>
      </c>
      <c r="C1968" s="2">
        <f t="shared" si="270"/>
        <v>7.7999999999999403E-2</v>
      </c>
      <c r="D1968" s="2">
        <f t="shared" si="271"/>
        <v>7.7999999999999403E-2</v>
      </c>
      <c r="E1968" s="2">
        <f t="shared" si="272"/>
        <v>0</v>
      </c>
      <c r="F1968" s="2">
        <f t="shared" si="277"/>
        <v>8.5860775507365528E-3</v>
      </c>
      <c r="G1968" s="2">
        <f t="shared" si="277"/>
        <v>9.8652066228447043E-3</v>
      </c>
      <c r="H1968" s="2">
        <f t="shared" si="274"/>
        <v>0.87033935314176869</v>
      </c>
      <c r="I1968" s="2">
        <f t="shared" si="275"/>
        <v>46.53376680973885</v>
      </c>
    </row>
    <row r="1969" spans="1:9" ht="13.5" x14ac:dyDescent="0.25">
      <c r="A1969" s="3">
        <f>TITRES_STAT!B1972</f>
        <v>44874</v>
      </c>
      <c r="B1969" s="5">
        <f>TITRES_STAT!D1972</f>
        <v>6.1589999999999998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7.9727862971125142E-3</v>
      </c>
      <c r="G1969" s="2">
        <f t="shared" si="277"/>
        <v>9.1605490069272249E-3</v>
      </c>
      <c r="H1969" s="2">
        <f t="shared" si="274"/>
        <v>0.87033935314176891</v>
      </c>
      <c r="I1969" s="2">
        <f t="shared" si="275"/>
        <v>46.533766809738857</v>
      </c>
    </row>
    <row r="1970" spans="1:9" ht="13.5" x14ac:dyDescent="0.25">
      <c r="A1970" s="3">
        <f>TITRES_STAT!B1973</f>
        <v>44875</v>
      </c>
      <c r="B1970" s="5">
        <f>TITRES_STAT!D1973</f>
        <v>6.1589999999999998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7.4033015616044775E-3</v>
      </c>
      <c r="G1970" s="2">
        <f t="shared" si="277"/>
        <v>8.5062240778609934E-3</v>
      </c>
      <c r="H1970" s="2">
        <f t="shared" si="274"/>
        <v>0.87033935314176902</v>
      </c>
      <c r="I1970" s="2">
        <f t="shared" si="275"/>
        <v>46.533766809738864</v>
      </c>
    </row>
    <row r="1971" spans="1:9" ht="13.5" x14ac:dyDescent="0.25">
      <c r="A1971" s="3">
        <f>TITRES_STAT!B1974</f>
        <v>44876</v>
      </c>
      <c r="B1971" s="5">
        <f>TITRES_STAT!D1974</f>
        <v>6.1589999999999998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6.874494307204158E-3</v>
      </c>
      <c r="G1971" s="2">
        <f t="shared" si="277"/>
        <v>7.8986366437280662E-3</v>
      </c>
      <c r="H1971" s="2">
        <f t="shared" si="274"/>
        <v>0.87033935314176891</v>
      </c>
      <c r="I1971" s="2">
        <f t="shared" si="275"/>
        <v>46.533766809738857</v>
      </c>
    </row>
    <row r="1972" spans="1:9" ht="13.5" x14ac:dyDescent="0.25">
      <c r="A1972" s="3">
        <f>TITRES_STAT!B1975</f>
        <v>44879</v>
      </c>
      <c r="B1972" s="5">
        <f>TITRES_STAT!D1975</f>
        <v>6.1589999999999998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6.3834589995467178E-3</v>
      </c>
      <c r="G1972" s="2">
        <f t="shared" si="277"/>
        <v>7.3344483120332043E-3</v>
      </c>
      <c r="H1972" s="2">
        <f t="shared" si="274"/>
        <v>0.87033935314176891</v>
      </c>
      <c r="I1972" s="2">
        <f t="shared" si="275"/>
        <v>46.533766809738857</v>
      </c>
    </row>
    <row r="1973" spans="1:9" ht="13.5" x14ac:dyDescent="0.25">
      <c r="A1973" s="3">
        <f>TITRES_STAT!B1976</f>
        <v>44880</v>
      </c>
      <c r="B1973" s="5">
        <f>TITRES_STAT!D1976</f>
        <v>6.1589999999999998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5.9274976424362382E-3</v>
      </c>
      <c r="G1973" s="2">
        <f t="shared" si="277"/>
        <v>6.8105591468879756E-3</v>
      </c>
      <c r="H1973" s="2">
        <f t="shared" si="274"/>
        <v>0.87033935314176891</v>
      </c>
      <c r="I1973" s="2">
        <f t="shared" si="275"/>
        <v>46.533766809738857</v>
      </c>
    </row>
    <row r="1974" spans="1:9" ht="13.5" x14ac:dyDescent="0.25">
      <c r="A1974" s="3">
        <f>TITRES_STAT!B1977</f>
        <v>44881</v>
      </c>
      <c r="B1974" s="5">
        <f>TITRES_STAT!D1977</f>
        <v>6.1589999999999998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5.5041049536907931E-3</v>
      </c>
      <c r="G1974" s="2">
        <f t="shared" si="277"/>
        <v>6.3240906363959768E-3</v>
      </c>
      <c r="H1974" s="2">
        <f t="shared" si="274"/>
        <v>0.87033935314176902</v>
      </c>
      <c r="I1974" s="2">
        <f t="shared" si="275"/>
        <v>46.533766809738864</v>
      </c>
    </row>
    <row r="1975" spans="1:9" ht="13.5" x14ac:dyDescent="0.25">
      <c r="A1975" s="3">
        <f>TITRES_STAT!B1978</f>
        <v>44882</v>
      </c>
      <c r="B1975" s="5">
        <f>TITRES_STAT!D1978</f>
        <v>6.1429999999999998</v>
      </c>
      <c r="C1975" s="2">
        <f t="shared" si="270"/>
        <v>-1.6000000000000014E-2</v>
      </c>
      <c r="D1975" s="2">
        <f t="shared" si="271"/>
        <v>0</v>
      </c>
      <c r="E1975" s="2">
        <f t="shared" si="272"/>
        <v>1.6000000000000014E-2</v>
      </c>
      <c r="F1975" s="2">
        <f t="shared" si="277"/>
        <v>5.1109545998557363E-3</v>
      </c>
      <c r="G1975" s="2">
        <f t="shared" si="277"/>
        <v>7.0152270195105509E-3</v>
      </c>
      <c r="H1975" s="2">
        <f t="shared" si="274"/>
        <v>0.72855156157331669</v>
      </c>
      <c r="I1975" s="2">
        <f t="shared" si="275"/>
        <v>42.148095421012123</v>
      </c>
    </row>
    <row r="1976" spans="1:9" ht="13.5" x14ac:dyDescent="0.25">
      <c r="A1976" s="3">
        <f>TITRES_STAT!B1979</f>
        <v>44883</v>
      </c>
      <c r="B1976" s="5">
        <f>TITRES_STAT!D1979</f>
        <v>6.1360000000000001</v>
      </c>
      <c r="C1976" s="2">
        <f t="shared" si="270"/>
        <v>-6.9999999999996732E-3</v>
      </c>
      <c r="D1976" s="2">
        <f t="shared" si="271"/>
        <v>0</v>
      </c>
      <c r="E1976" s="2">
        <f t="shared" si="272"/>
        <v>6.9999999999996732E-3</v>
      </c>
      <c r="F1976" s="2">
        <f t="shared" si="277"/>
        <v>4.7458864141517549E-3</v>
      </c>
      <c r="G1976" s="2">
        <f t="shared" si="277"/>
        <v>7.0141393752597746E-3</v>
      </c>
      <c r="H1976" s="2">
        <f t="shared" si="274"/>
        <v>0.67661706736130933</v>
      </c>
      <c r="I1976" s="2">
        <f t="shared" si="275"/>
        <v>40.356088491105581</v>
      </c>
    </row>
    <row r="1977" spans="1:9" ht="13.5" x14ac:dyDescent="0.25">
      <c r="A1977" s="3">
        <f>TITRES_STAT!B1980</f>
        <v>44886</v>
      </c>
      <c r="B1977" s="5">
        <f>TITRES_STAT!D1980</f>
        <v>6.1429999999999998</v>
      </c>
      <c r="C1977" s="2">
        <f t="shared" si="270"/>
        <v>6.9999999999996732E-3</v>
      </c>
      <c r="D1977" s="2">
        <f t="shared" si="271"/>
        <v>6.9999999999996732E-3</v>
      </c>
      <c r="E1977" s="2">
        <f t="shared" si="272"/>
        <v>0</v>
      </c>
      <c r="F1977" s="2">
        <f t="shared" si="277"/>
        <v>4.906894527426606E-3</v>
      </c>
      <c r="G1977" s="2">
        <f t="shared" si="277"/>
        <v>6.5131294198840766E-3</v>
      </c>
      <c r="H1977" s="2">
        <f t="shared" si="274"/>
        <v>0.75338507975079372</v>
      </c>
      <c r="I1977" s="2">
        <f t="shared" si="275"/>
        <v>42.96746267841354</v>
      </c>
    </row>
    <row r="1978" spans="1:9" ht="13.5" x14ac:dyDescent="0.25">
      <c r="A1978" s="3">
        <f>TITRES_STAT!B1981</f>
        <v>44887</v>
      </c>
      <c r="B1978" s="5">
        <f>TITRES_STAT!D1981</f>
        <v>6.1429999999999998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4.556402061181848E-3</v>
      </c>
      <c r="G1978" s="2">
        <f t="shared" si="277"/>
        <v>6.0479058898923561E-3</v>
      </c>
      <c r="H1978" s="2">
        <f t="shared" si="274"/>
        <v>0.75338507975079372</v>
      </c>
      <c r="I1978" s="2">
        <f t="shared" si="275"/>
        <v>42.96746267841354</v>
      </c>
    </row>
    <row r="1979" spans="1:9" ht="13.5" x14ac:dyDescent="0.25">
      <c r="A1979" s="3">
        <f>TITRES_STAT!B1982</f>
        <v>44888</v>
      </c>
      <c r="B1979" s="5">
        <f>TITRES_STAT!D1982</f>
        <v>6.1360000000000001</v>
      </c>
      <c r="C1979" s="2">
        <f t="shared" si="270"/>
        <v>-6.9999999999996732E-3</v>
      </c>
      <c r="D1979" s="2">
        <f t="shared" si="271"/>
        <v>0</v>
      </c>
      <c r="E1979" s="2">
        <f t="shared" si="272"/>
        <v>6.9999999999996732E-3</v>
      </c>
      <c r="F1979" s="2">
        <f t="shared" si="277"/>
        <v>4.2309447710974302E-3</v>
      </c>
      <c r="G1979" s="2">
        <f t="shared" si="277"/>
        <v>6.1159126120428784E-3</v>
      </c>
      <c r="H1979" s="2">
        <f t="shared" si="274"/>
        <v>0.69179287532105227</v>
      </c>
      <c r="I1979" s="2">
        <f t="shared" si="275"/>
        <v>40.891109391258695</v>
      </c>
    </row>
    <row r="1980" spans="1:9" ht="13.5" x14ac:dyDescent="0.25">
      <c r="A1980" s="3">
        <f>TITRES_STAT!B1983</f>
        <v>44889</v>
      </c>
      <c r="B1980" s="5">
        <f>TITRES_STAT!D1983</f>
        <v>6.1360000000000001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3.9287344303047568E-3</v>
      </c>
      <c r="G1980" s="2">
        <f t="shared" si="277"/>
        <v>5.6790617111826727E-3</v>
      </c>
      <c r="H1980" s="2">
        <f t="shared" si="274"/>
        <v>0.69179287532105238</v>
      </c>
      <c r="I1980" s="2">
        <f t="shared" si="275"/>
        <v>40.891109391258702</v>
      </c>
    </row>
    <row r="1981" spans="1:9" ht="13.5" x14ac:dyDescent="0.25">
      <c r="A1981" s="3">
        <f>TITRES_STAT!B1984</f>
        <v>44890</v>
      </c>
      <c r="B1981" s="5">
        <f>TITRES_STAT!D1984</f>
        <v>6.1429999999999998</v>
      </c>
      <c r="C1981" s="2">
        <f t="shared" si="270"/>
        <v>6.9999999999996732E-3</v>
      </c>
      <c r="D1981" s="2">
        <f t="shared" si="271"/>
        <v>6.9999999999996732E-3</v>
      </c>
      <c r="E1981" s="2">
        <f t="shared" si="272"/>
        <v>0</v>
      </c>
      <c r="F1981" s="2">
        <f t="shared" ref="F1981:G1996" si="278">((F1980*13)+D1981)/14</f>
        <v>4.1481105424258221E-3</v>
      </c>
      <c r="G1981" s="2">
        <f t="shared" si="278"/>
        <v>5.2734144460981963E-3</v>
      </c>
      <c r="H1981" s="2">
        <f t="shared" si="274"/>
        <v>0.78660810463987185</v>
      </c>
      <c r="I1981" s="2">
        <f t="shared" si="275"/>
        <v>44.028016138347759</v>
      </c>
    </row>
    <row r="1982" spans="1:9" ht="13.5" x14ac:dyDescent="0.25">
      <c r="A1982" s="3">
        <f>TITRES_STAT!B1985</f>
        <v>44893</v>
      </c>
      <c r="B1982" s="5">
        <f>TITRES_STAT!D1985</f>
        <v>6.1429999999999998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3.8518169322525491E-3</v>
      </c>
      <c r="G1982" s="2">
        <f t="shared" si="278"/>
        <v>4.896741985662611E-3</v>
      </c>
      <c r="H1982" s="2">
        <f t="shared" si="274"/>
        <v>0.78660810463987185</v>
      </c>
      <c r="I1982" s="2">
        <f t="shared" si="275"/>
        <v>44.028016138347759</v>
      </c>
    </row>
    <row r="1983" spans="1:9" ht="13.5" x14ac:dyDescent="0.25">
      <c r="A1983" s="3">
        <f>TITRES_STAT!B1986</f>
        <v>44894</v>
      </c>
      <c r="B1983" s="5">
        <f>TITRES_STAT!D1986</f>
        <v>6.1429999999999998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3.5766871513773671E-3</v>
      </c>
      <c r="G1983" s="2">
        <f t="shared" si="278"/>
        <v>4.5469747009724238E-3</v>
      </c>
      <c r="H1983" s="2">
        <f t="shared" si="274"/>
        <v>0.78660810463987196</v>
      </c>
      <c r="I1983" s="2">
        <f t="shared" si="275"/>
        <v>44.028016138347766</v>
      </c>
    </row>
    <row r="1984" spans="1:9" ht="13.5" x14ac:dyDescent="0.25">
      <c r="A1984" s="3">
        <f>TITRES_STAT!B1987</f>
        <v>44895</v>
      </c>
      <c r="B1984" s="5">
        <f>TITRES_STAT!D1987</f>
        <v>6.1429999999999998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3.3212094977075552E-3</v>
      </c>
      <c r="G1984" s="2">
        <f t="shared" si="278"/>
        <v>4.2221907937601078E-3</v>
      </c>
      <c r="H1984" s="2">
        <f t="shared" si="274"/>
        <v>0.78660810463987207</v>
      </c>
      <c r="I1984" s="2">
        <f t="shared" si="275"/>
        <v>44.028016138347766</v>
      </c>
    </row>
    <row r="1985" spans="1:9" ht="13.5" x14ac:dyDescent="0.25">
      <c r="A1985" s="3">
        <f>TITRES_STAT!B1988</f>
        <v>44896</v>
      </c>
      <c r="B1985" s="5">
        <f>TITRES_STAT!D1988</f>
        <v>6.0810000000000004</v>
      </c>
      <c r="C1985" s="2">
        <f t="shared" si="270"/>
        <v>-6.1999999999999389E-2</v>
      </c>
      <c r="D1985" s="2">
        <f t="shared" si="271"/>
        <v>0</v>
      </c>
      <c r="E1985" s="2">
        <f t="shared" si="272"/>
        <v>6.1999999999999389E-2</v>
      </c>
      <c r="F1985" s="2">
        <f t="shared" si="278"/>
        <v>3.0839802478713012E-3</v>
      </c>
      <c r="G1985" s="2">
        <f t="shared" si="278"/>
        <v>8.3491771656343423E-3</v>
      </c>
      <c r="H1985" s="2">
        <f t="shared" si="274"/>
        <v>0.36937535121007231</v>
      </c>
      <c r="I1985" s="2">
        <f t="shared" si="275"/>
        <v>26.974003211293919</v>
      </c>
    </row>
    <row r="1986" spans="1:9" ht="13.5" x14ac:dyDescent="0.25">
      <c r="A1986" s="3">
        <f>TITRES_STAT!B1989</f>
        <v>44897</v>
      </c>
      <c r="B1986" s="5">
        <f>TITRES_STAT!D1989</f>
        <v>6.0810000000000004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2.8636959444519224E-3</v>
      </c>
      <c r="G1986" s="2">
        <f t="shared" si="278"/>
        <v>7.7528073680890319E-3</v>
      </c>
      <c r="H1986" s="2">
        <f t="shared" si="274"/>
        <v>0.36937535121007231</v>
      </c>
      <c r="I1986" s="2">
        <f t="shared" si="275"/>
        <v>26.974003211293919</v>
      </c>
    </row>
    <row r="1987" spans="1:9" ht="13.5" x14ac:dyDescent="0.25">
      <c r="A1987" s="3">
        <f>TITRES_STAT!B1990</f>
        <v>44900</v>
      </c>
      <c r="B1987" s="5">
        <f>TITRES_STAT!D1990</f>
        <v>6.0810000000000004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2.6591462341339278E-3</v>
      </c>
      <c r="G1987" s="2">
        <f t="shared" si="278"/>
        <v>7.1990354132255296E-3</v>
      </c>
      <c r="H1987" s="2">
        <f t="shared" si="274"/>
        <v>0.36937535121007226</v>
      </c>
      <c r="I1987" s="2">
        <f t="shared" si="275"/>
        <v>26.974003211293919</v>
      </c>
    </row>
    <row r="1988" spans="1:9" ht="13.5" x14ac:dyDescent="0.25">
      <c r="A1988" s="3">
        <f>TITRES_STAT!B1991</f>
        <v>44901</v>
      </c>
      <c r="B1988" s="5">
        <f>TITRES_STAT!D1991</f>
        <v>6.0810000000000004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2.4692072174100758E-3</v>
      </c>
      <c r="G1988" s="2">
        <f t="shared" si="278"/>
        <v>6.6848185979951347E-3</v>
      </c>
      <c r="H1988" s="2">
        <f t="shared" si="274"/>
        <v>0.36937535121007226</v>
      </c>
      <c r="I1988" s="2">
        <f t="shared" si="275"/>
        <v>26.974003211293919</v>
      </c>
    </row>
    <row r="1989" spans="1:9" ht="13.5" x14ac:dyDescent="0.25">
      <c r="A1989" s="3">
        <f>TITRES_STAT!B1992</f>
        <v>44902</v>
      </c>
      <c r="B1989" s="5">
        <f>TITRES_STAT!D1992</f>
        <v>5.9249999999999998</v>
      </c>
      <c r="C1989" s="2">
        <f t="shared" si="279"/>
        <v>-0.15600000000000058</v>
      </c>
      <c r="D1989" s="2">
        <f t="shared" si="280"/>
        <v>0</v>
      </c>
      <c r="E1989" s="2">
        <f t="shared" si="281"/>
        <v>0.15600000000000058</v>
      </c>
      <c r="F1989" s="2">
        <f t="shared" si="278"/>
        <v>2.2928352733093565E-3</v>
      </c>
      <c r="G1989" s="2">
        <f t="shared" si="278"/>
        <v>1.7350188698138379E-2</v>
      </c>
      <c r="H1989" s="2">
        <f t="shared" si="274"/>
        <v>0.13215045168675144</v>
      </c>
      <c r="I1989" s="2">
        <f t="shared" si="275"/>
        <v>11.672516801089913</v>
      </c>
    </row>
    <row r="1990" spans="1:9" ht="13.5" x14ac:dyDescent="0.25">
      <c r="A1990" s="3">
        <f>TITRES_STAT!B1993</f>
        <v>44903</v>
      </c>
      <c r="B1990" s="5">
        <f>TITRES_STAT!D1993</f>
        <v>6.0810000000000004</v>
      </c>
      <c r="C1990" s="2">
        <f t="shared" si="279"/>
        <v>0.15600000000000058</v>
      </c>
      <c r="D1990" s="2">
        <f t="shared" si="280"/>
        <v>0.15600000000000058</v>
      </c>
      <c r="E1990" s="2">
        <f t="shared" si="281"/>
        <v>0</v>
      </c>
      <c r="F1990" s="2">
        <f t="shared" si="278"/>
        <v>1.3271918468073015E-2</v>
      </c>
      <c r="G1990" s="2">
        <f t="shared" si="278"/>
        <v>1.611088950541421E-2</v>
      </c>
      <c r="H1990" s="2">
        <f t="shared" si="274"/>
        <v>0.82378558077832176</v>
      </c>
      <c r="I1990" s="2">
        <f t="shared" si="275"/>
        <v>45.168992970476374</v>
      </c>
    </row>
    <row r="1991" spans="1:9" ht="13.5" x14ac:dyDescent="0.25">
      <c r="A1991" s="3">
        <f>TITRES_STAT!B1994</f>
        <v>44904</v>
      </c>
      <c r="B1991" s="5">
        <f>TITRES_STAT!D1994</f>
        <v>5.9249999999999998</v>
      </c>
      <c r="C1991" s="2">
        <f t="shared" si="279"/>
        <v>-0.15600000000000058</v>
      </c>
      <c r="D1991" s="2">
        <f t="shared" si="280"/>
        <v>0</v>
      </c>
      <c r="E1991" s="2">
        <f t="shared" si="281"/>
        <v>0.15600000000000058</v>
      </c>
      <c r="F1991" s="2">
        <f t="shared" si="278"/>
        <v>1.2323924291782085E-2</v>
      </c>
      <c r="G1991" s="2">
        <f t="shared" si="278"/>
        <v>2.6102968826456095E-2</v>
      </c>
      <c r="H1991" s="2">
        <f t="shared" si="274"/>
        <v>0.47212730374529044</v>
      </c>
      <c r="I1991" s="2">
        <f t="shared" si="275"/>
        <v>32.071092122545039</v>
      </c>
    </row>
    <row r="1992" spans="1:9" ht="13.5" x14ac:dyDescent="0.25">
      <c r="A1992" s="3">
        <f>TITRES_STAT!B1995</f>
        <v>44907</v>
      </c>
      <c r="B1992" s="5">
        <f>TITRES_STAT!D1995</f>
        <v>5.9249999999999998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1.1443643985226222E-2</v>
      </c>
      <c r="G1992" s="2">
        <f t="shared" si="278"/>
        <v>2.4238471053137804E-2</v>
      </c>
      <c r="H1992" s="2">
        <f t="shared" si="274"/>
        <v>0.47212730374529044</v>
      </c>
      <c r="I1992" s="2">
        <f t="shared" si="275"/>
        <v>32.071092122545039</v>
      </c>
    </row>
    <row r="1993" spans="1:9" ht="13.5" x14ac:dyDescent="0.25">
      <c r="A1993" s="3">
        <f>TITRES_STAT!B1996</f>
        <v>44908</v>
      </c>
      <c r="B1993" s="5">
        <f>TITRES_STAT!D1996</f>
        <v>5.9249999999999998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1.062624084342435E-2</v>
      </c>
      <c r="G1993" s="2">
        <f t="shared" si="278"/>
        <v>2.2507151692199388E-2</v>
      </c>
      <c r="H1993" s="2">
        <f t="shared" si="274"/>
        <v>0.47212730374529049</v>
      </c>
      <c r="I1993" s="2">
        <f t="shared" si="275"/>
        <v>32.071092122545039</v>
      </c>
    </row>
    <row r="1994" spans="1:9" ht="13.5" x14ac:dyDescent="0.25">
      <c r="A1994" s="3">
        <f>TITRES_STAT!B1997</f>
        <v>44909</v>
      </c>
      <c r="B1994" s="5">
        <f>TITRES_STAT!D1997</f>
        <v>5.9249999999999998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9.8672236403226105E-3</v>
      </c>
      <c r="G1994" s="2">
        <f t="shared" si="278"/>
        <v>2.089949799989943E-2</v>
      </c>
      <c r="H1994" s="2">
        <f t="shared" si="274"/>
        <v>0.47212730374529055</v>
      </c>
      <c r="I1994" s="2">
        <f t="shared" si="275"/>
        <v>32.071092122545039</v>
      </c>
    </row>
    <row r="1995" spans="1:9" ht="13.5" x14ac:dyDescent="0.25">
      <c r="A1995" s="3">
        <f>TITRES_STAT!B1998</f>
        <v>44910</v>
      </c>
      <c r="B1995" s="5">
        <f>TITRES_STAT!D1998</f>
        <v>5.9249999999999998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9.1624219517281395E-3</v>
      </c>
      <c r="G1995" s="2">
        <f t="shared" si="278"/>
        <v>1.9406676714192328E-2</v>
      </c>
      <c r="H1995" s="2">
        <f t="shared" si="274"/>
        <v>0.47212730374529061</v>
      </c>
      <c r="I1995" s="2">
        <f t="shared" si="275"/>
        <v>32.071092122545039</v>
      </c>
    </row>
    <row r="1996" spans="1:9" ht="13.5" x14ac:dyDescent="0.25">
      <c r="A1996" s="3">
        <f>TITRES_STAT!B1999</f>
        <v>44911</v>
      </c>
      <c r="B1996" s="5">
        <f>TITRES_STAT!D1999</f>
        <v>5.9249999999999998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8.5079632408904156E-3</v>
      </c>
      <c r="G1996" s="2">
        <f t="shared" si="278"/>
        <v>1.8020485520321448E-2</v>
      </c>
      <c r="H1996" s="2">
        <f t="shared" si="274"/>
        <v>0.47212730374529061</v>
      </c>
      <c r="I1996" s="2">
        <f t="shared" si="275"/>
        <v>32.071092122545039</v>
      </c>
    </row>
    <row r="1997" spans="1:9" ht="13.5" x14ac:dyDescent="0.25">
      <c r="A1997" s="3">
        <f>TITRES_STAT!B2000</f>
        <v>44914</v>
      </c>
      <c r="B1997" s="5">
        <f>TITRES_STAT!D2000</f>
        <v>5.9169999999999998</v>
      </c>
      <c r="C1997" s="2">
        <f t="shared" si="279"/>
        <v>-8.0000000000000071E-3</v>
      </c>
      <c r="D1997" s="2">
        <f t="shared" si="280"/>
        <v>0</v>
      </c>
      <c r="E1997" s="2">
        <f t="shared" si="281"/>
        <v>8.0000000000000071E-3</v>
      </c>
      <c r="F1997" s="2">
        <f t="shared" ref="F1997:G2012" si="282">((F1996*13)+D1997)/14</f>
        <v>7.9002515808268142E-3</v>
      </c>
      <c r="G1997" s="2">
        <f t="shared" si="282"/>
        <v>1.7304736554584203E-2</v>
      </c>
      <c r="H1997" s="2">
        <f t="shared" si="274"/>
        <v>0.45653694616541018</v>
      </c>
      <c r="I1997" s="2">
        <f t="shared" si="275"/>
        <v>31.344000395412152</v>
      </c>
    </row>
    <row r="1998" spans="1:9" ht="13.5" x14ac:dyDescent="0.25">
      <c r="A1998" s="3">
        <f>TITRES_STAT!B2001</f>
        <v>44915</v>
      </c>
      <c r="B1998" s="5">
        <f>TITRES_STAT!D2001</f>
        <v>5.9249999999999998</v>
      </c>
      <c r="C1998" s="2">
        <f t="shared" si="279"/>
        <v>8.0000000000000071E-3</v>
      </c>
      <c r="D1998" s="2">
        <f t="shared" si="280"/>
        <v>8.0000000000000071E-3</v>
      </c>
      <c r="E1998" s="2">
        <f t="shared" si="281"/>
        <v>0</v>
      </c>
      <c r="F1998" s="2">
        <f t="shared" si="282"/>
        <v>7.9073764679106137E-3</v>
      </c>
      <c r="G1998" s="2">
        <f t="shared" si="282"/>
        <v>1.6068683943542474E-2</v>
      </c>
      <c r="H1998" s="2">
        <f t="shared" si="274"/>
        <v>0.49209857482375546</v>
      </c>
      <c r="I1998" s="2">
        <f t="shared" si="275"/>
        <v>32.980299232701924</v>
      </c>
    </row>
    <row r="1999" spans="1:9" ht="13.5" x14ac:dyDescent="0.25">
      <c r="A1999" s="3">
        <f>TITRES_STAT!B2002</f>
        <v>44916</v>
      </c>
      <c r="B1999" s="5">
        <f>TITRES_STAT!D2002</f>
        <v>5.9249999999999998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7.3425638630598561E-3</v>
      </c>
      <c r="G1999" s="2">
        <f t="shared" si="282"/>
        <v>1.492092080471801E-2</v>
      </c>
      <c r="H1999" s="2">
        <f t="shared" si="274"/>
        <v>0.49209857482375552</v>
      </c>
      <c r="I1999" s="2">
        <f t="shared" si="275"/>
        <v>32.980299232701938</v>
      </c>
    </row>
    <row r="2000" spans="1:9" ht="13.5" x14ac:dyDescent="0.25">
      <c r="A2000" s="3">
        <f>TITRES_STAT!B2003</f>
        <v>44917</v>
      </c>
      <c r="B2000" s="5">
        <f>TITRES_STAT!D2003</f>
        <v>5.9249999999999998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6.8180950156984379E-3</v>
      </c>
      <c r="G2000" s="2">
        <f t="shared" si="282"/>
        <v>1.3855140747238152E-2</v>
      </c>
      <c r="H2000" s="2">
        <f t="shared" si="274"/>
        <v>0.49209857482375552</v>
      </c>
      <c r="I2000" s="2">
        <f t="shared" si="275"/>
        <v>32.980299232701938</v>
      </c>
    </row>
    <row r="2001" spans="1:9" ht="13.5" x14ac:dyDescent="0.25">
      <c r="A2001" s="3">
        <f>TITRES_STAT!B2004</f>
        <v>44918</v>
      </c>
      <c r="B2001" s="5">
        <f>TITRES_STAT!D2004</f>
        <v>5.9169999999999998</v>
      </c>
      <c r="C2001" s="2">
        <f t="shared" si="279"/>
        <v>-8.0000000000000071E-3</v>
      </c>
      <c r="D2001" s="2">
        <f t="shared" si="280"/>
        <v>0</v>
      </c>
      <c r="E2001" s="2">
        <f t="shared" si="281"/>
        <v>8.0000000000000071E-3</v>
      </c>
      <c r="F2001" s="2">
        <f t="shared" si="282"/>
        <v>6.3310882288628353E-3</v>
      </c>
      <c r="G2001" s="2">
        <f t="shared" si="282"/>
        <v>1.3436916408149714E-2</v>
      </c>
      <c r="H2001" s="2">
        <f t="shared" ref="H2001:H2064" si="283">F2001/G2001</f>
        <v>0.47117121492420128</v>
      </c>
      <c r="I2001" s="2">
        <f t="shared" ref="I2001:I2064" si="284">IF(G2001=0,100,100-(100/(1+H2001)))</f>
        <v>32.026946295878773</v>
      </c>
    </row>
    <row r="2002" spans="1:9" ht="13.5" x14ac:dyDescent="0.25">
      <c r="A2002" s="3">
        <f>TITRES_STAT!B2005</f>
        <v>44921</v>
      </c>
      <c r="B2002" s="5">
        <f>TITRES_STAT!D2005</f>
        <v>5.9169999999999998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5.8788676410869182E-3</v>
      </c>
      <c r="G2002" s="2">
        <f t="shared" si="282"/>
        <v>1.247713666471045E-2</v>
      </c>
      <c r="H2002" s="2">
        <f t="shared" si="283"/>
        <v>0.47117121492420122</v>
      </c>
      <c r="I2002" s="2">
        <f t="shared" si="284"/>
        <v>32.026946295878773</v>
      </c>
    </row>
    <row r="2003" spans="1:9" ht="13.5" x14ac:dyDescent="0.25">
      <c r="A2003" s="3">
        <f>TITRES_STAT!B2006</f>
        <v>44922</v>
      </c>
      <c r="B2003" s="5">
        <f>TITRES_STAT!D2006</f>
        <v>5.9249999999999998</v>
      </c>
      <c r="C2003" s="2">
        <f t="shared" si="279"/>
        <v>8.0000000000000071E-3</v>
      </c>
      <c r="D2003" s="2">
        <f t="shared" si="280"/>
        <v>8.0000000000000071E-3</v>
      </c>
      <c r="E2003" s="2">
        <f t="shared" si="281"/>
        <v>0</v>
      </c>
      <c r="F2003" s="2">
        <f t="shared" si="282"/>
        <v>6.0303770952949958E-3</v>
      </c>
      <c r="G2003" s="2">
        <f t="shared" si="282"/>
        <v>1.1585912617231131E-2</v>
      </c>
      <c r="H2003" s="2">
        <f t="shared" si="283"/>
        <v>0.52049219552427195</v>
      </c>
      <c r="I2003" s="2">
        <f t="shared" si="284"/>
        <v>34.231822896322328</v>
      </c>
    </row>
    <row r="2004" spans="1:9" ht="13.5" x14ac:dyDescent="0.25">
      <c r="A2004" s="3">
        <f>TITRES_STAT!B2007</f>
        <v>44923</v>
      </c>
      <c r="B2004" s="5">
        <f>TITRES_STAT!D2007</f>
        <v>5.9249999999999998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5.5996358742024955E-3</v>
      </c>
      <c r="G2004" s="2">
        <f t="shared" si="282"/>
        <v>1.075834743028605E-2</v>
      </c>
      <c r="H2004" s="2">
        <f t="shared" si="283"/>
        <v>0.52049219552427195</v>
      </c>
      <c r="I2004" s="2">
        <f t="shared" si="284"/>
        <v>34.231822896322328</v>
      </c>
    </row>
    <row r="2005" spans="1:9" ht="13.5" x14ac:dyDescent="0.25">
      <c r="A2005" s="3">
        <f>TITRES_STAT!B2008</f>
        <v>44924</v>
      </c>
      <c r="B2005" s="5">
        <f>TITRES_STAT!D2008</f>
        <v>5.9249999999999998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5.1996618831880318E-3</v>
      </c>
      <c r="G2005" s="2">
        <f t="shared" si="282"/>
        <v>9.9898940424084752E-3</v>
      </c>
      <c r="H2005" s="2">
        <f t="shared" si="283"/>
        <v>0.52049219552427195</v>
      </c>
      <c r="I2005" s="2">
        <f t="shared" si="284"/>
        <v>34.231822896322328</v>
      </c>
    </row>
    <row r="2006" spans="1:9" ht="13.5" x14ac:dyDescent="0.25">
      <c r="A2006" s="3">
        <f>TITRES_STAT!B2009</f>
        <v>44925</v>
      </c>
      <c r="B2006" s="5">
        <f>TITRES_STAT!D2009</f>
        <v>5.9249999999999998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4.8282574629603158E-3</v>
      </c>
      <c r="G2006" s="2">
        <f t="shared" si="282"/>
        <v>9.2763301822364422E-3</v>
      </c>
      <c r="H2006" s="2">
        <f t="shared" si="283"/>
        <v>0.52049219552427195</v>
      </c>
      <c r="I2006" s="2">
        <f t="shared" si="284"/>
        <v>34.231822896322328</v>
      </c>
    </row>
    <row r="2007" spans="1:9" ht="13.5" x14ac:dyDescent="0.25">
      <c r="A2007" s="3">
        <f>TITRES_STAT!B2010</f>
        <v>44928</v>
      </c>
      <c r="B2007" s="5">
        <f>TITRES_STAT!D2010</f>
        <v>5.9249999999999998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4.4833819298917216E-3</v>
      </c>
      <c r="G2007" s="2">
        <f t="shared" si="282"/>
        <v>8.6137351692195541E-3</v>
      </c>
      <c r="H2007" s="2">
        <f t="shared" si="283"/>
        <v>0.52049219552427195</v>
      </c>
      <c r="I2007" s="2">
        <f t="shared" si="284"/>
        <v>34.231822896322328</v>
      </c>
    </row>
    <row r="2008" spans="1:9" ht="13.5" x14ac:dyDescent="0.25">
      <c r="A2008" s="3">
        <f>TITRES_STAT!B2011</f>
        <v>44929</v>
      </c>
      <c r="B2008" s="5">
        <f>TITRES_STAT!D2011</f>
        <v>5.9249999999999998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4.1631403634708845E-3</v>
      </c>
      <c r="G2008" s="2">
        <f t="shared" si="282"/>
        <v>7.9984683714181583E-3</v>
      </c>
      <c r="H2008" s="2">
        <f t="shared" si="283"/>
        <v>0.52049219552427184</v>
      </c>
      <c r="I2008" s="2">
        <f t="shared" si="284"/>
        <v>34.231822896322328</v>
      </c>
    </row>
    <row r="2009" spans="1:9" ht="13.5" x14ac:dyDescent="0.25">
      <c r="A2009" s="3">
        <f>TITRES_STAT!B2012</f>
        <v>44930</v>
      </c>
      <c r="B2009" s="5">
        <f>TITRES_STAT!D2012</f>
        <v>5.9249999999999998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3.8657731946515361E-3</v>
      </c>
      <c r="G2009" s="2">
        <f t="shared" si="282"/>
        <v>7.4271492020311471E-3</v>
      </c>
      <c r="H2009" s="2">
        <f t="shared" si="283"/>
        <v>0.52049219552427195</v>
      </c>
      <c r="I2009" s="2">
        <f t="shared" si="284"/>
        <v>34.231822896322328</v>
      </c>
    </row>
    <row r="2010" spans="1:9" ht="13.5" x14ac:dyDescent="0.25">
      <c r="A2010" s="3">
        <f>TITRES_STAT!B2013</f>
        <v>44931</v>
      </c>
      <c r="B2010" s="5">
        <f>TITRES_STAT!D2013</f>
        <v>5.9249999999999998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3.5896465378907122E-3</v>
      </c>
      <c r="G2010" s="2">
        <f t="shared" si="282"/>
        <v>6.8966385447432081E-3</v>
      </c>
      <c r="H2010" s="2">
        <f t="shared" si="283"/>
        <v>0.52049219552427195</v>
      </c>
      <c r="I2010" s="2">
        <f t="shared" si="284"/>
        <v>34.231822896322328</v>
      </c>
    </row>
    <row r="2011" spans="1:9" ht="13.5" x14ac:dyDescent="0.25">
      <c r="A2011" s="3">
        <f>TITRES_STAT!B2014</f>
        <v>44932</v>
      </c>
      <c r="B2011" s="5">
        <f>TITRES_STAT!D2014</f>
        <v>5.9249999999999998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3.3332432137556612E-3</v>
      </c>
      <c r="G2011" s="2">
        <f t="shared" si="282"/>
        <v>6.4040215058329781E-3</v>
      </c>
      <c r="H2011" s="2">
        <f t="shared" si="283"/>
        <v>0.52049219552427195</v>
      </c>
      <c r="I2011" s="2">
        <f t="shared" si="284"/>
        <v>34.231822896322328</v>
      </c>
    </row>
    <row r="2012" spans="1:9" ht="13.5" x14ac:dyDescent="0.25">
      <c r="A2012" s="3">
        <f>TITRES_STAT!B2015</f>
        <v>44935</v>
      </c>
      <c r="B2012" s="5">
        <f>TITRES_STAT!D2015</f>
        <v>5.9249999999999998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3.095154412773114E-3</v>
      </c>
      <c r="G2012" s="2">
        <f t="shared" si="282"/>
        <v>5.9465913982734795E-3</v>
      </c>
      <c r="H2012" s="2">
        <f t="shared" si="283"/>
        <v>0.52049219552427206</v>
      </c>
      <c r="I2012" s="2">
        <f t="shared" si="284"/>
        <v>34.231822896322342</v>
      </c>
    </row>
    <row r="2013" spans="1:9" ht="13.5" x14ac:dyDescent="0.25">
      <c r="A2013" s="3">
        <f>TITRES_STAT!B2016</f>
        <v>44936</v>
      </c>
      <c r="B2013" s="5">
        <f>TITRES_STAT!D2016</f>
        <v>5.9249999999999998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2.8740719547178913E-3</v>
      </c>
      <c r="G2013" s="2">
        <f t="shared" si="285"/>
        <v>5.5218348698253738E-3</v>
      </c>
      <c r="H2013" s="2">
        <f t="shared" si="283"/>
        <v>0.52049219552427195</v>
      </c>
      <c r="I2013" s="2">
        <f t="shared" si="284"/>
        <v>34.231822896322328</v>
      </c>
    </row>
    <row r="2014" spans="1:9" ht="13.5" x14ac:dyDescent="0.25">
      <c r="A2014" s="3">
        <f>TITRES_STAT!B2017</f>
        <v>44937</v>
      </c>
      <c r="B2014" s="5">
        <f>TITRES_STAT!D2017</f>
        <v>5.9249999999999998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2.6687811008094704E-3</v>
      </c>
      <c r="G2014" s="2">
        <f t="shared" si="285"/>
        <v>5.1274180934092759E-3</v>
      </c>
      <c r="H2014" s="2">
        <f t="shared" si="283"/>
        <v>0.52049219552427195</v>
      </c>
      <c r="I2014" s="2">
        <f t="shared" si="284"/>
        <v>34.231822896322328</v>
      </c>
    </row>
    <row r="2015" spans="1:9" ht="13.5" x14ac:dyDescent="0.25">
      <c r="A2015" s="3">
        <f>TITRES_STAT!B2018</f>
        <v>44938</v>
      </c>
      <c r="B2015" s="5">
        <f>TITRES_STAT!D2018</f>
        <v>5.9249999999999998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2.4781538793230795E-3</v>
      </c>
      <c r="G2015" s="2">
        <f t="shared" si="285"/>
        <v>4.7611739438800423E-3</v>
      </c>
      <c r="H2015" s="2">
        <f t="shared" si="283"/>
        <v>0.52049219552427184</v>
      </c>
      <c r="I2015" s="2">
        <f t="shared" si="284"/>
        <v>34.231822896322328</v>
      </c>
    </row>
    <row r="2016" spans="1:9" ht="13.5" x14ac:dyDescent="0.25">
      <c r="A2016" s="3">
        <f>TITRES_STAT!B2019</f>
        <v>44939</v>
      </c>
      <c r="B2016" s="5">
        <f>TITRES_STAT!D2019</f>
        <v>5.9249999999999998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2.3011428879428598E-3</v>
      </c>
      <c r="G2016" s="2">
        <f t="shared" si="285"/>
        <v>4.4210900907457537E-3</v>
      </c>
      <c r="H2016" s="2">
        <f t="shared" si="283"/>
        <v>0.52049219552427184</v>
      </c>
      <c r="I2016" s="2">
        <f t="shared" si="284"/>
        <v>34.231822896322328</v>
      </c>
    </row>
    <row r="2017" spans="1:9" ht="13.5" x14ac:dyDescent="0.25">
      <c r="A2017" s="3">
        <f>TITRES_STAT!B2020</f>
        <v>44942</v>
      </c>
      <c r="B2017" s="5">
        <f>TITRES_STAT!D2020</f>
        <v>5.9249999999999998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2.1367755388040843E-3</v>
      </c>
      <c r="G2017" s="2">
        <f t="shared" si="285"/>
        <v>4.1052979414067711E-3</v>
      </c>
      <c r="H2017" s="2">
        <f t="shared" si="283"/>
        <v>0.52049219552427195</v>
      </c>
      <c r="I2017" s="2">
        <f t="shared" si="284"/>
        <v>34.231822896322328</v>
      </c>
    </row>
    <row r="2018" spans="1:9" ht="13.5" x14ac:dyDescent="0.25">
      <c r="A2018" s="3">
        <f>TITRES_STAT!B2021</f>
        <v>44943</v>
      </c>
      <c r="B2018" s="5">
        <f>TITRES_STAT!D2021</f>
        <v>5.9249999999999998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1.9841487146037926E-3</v>
      </c>
      <c r="G2018" s="2">
        <f t="shared" si="285"/>
        <v>3.8120623741634304E-3</v>
      </c>
      <c r="H2018" s="2">
        <f t="shared" si="283"/>
        <v>0.52049219552427195</v>
      </c>
      <c r="I2018" s="2">
        <f t="shared" si="284"/>
        <v>34.231822896322328</v>
      </c>
    </row>
    <row r="2019" spans="1:9" ht="13.5" x14ac:dyDescent="0.25">
      <c r="A2019" s="3">
        <f>TITRES_STAT!B2022</f>
        <v>44944</v>
      </c>
      <c r="B2019" s="5">
        <f>TITRES_STAT!D2022</f>
        <v>5.9249999999999998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1.8424238064178072E-3</v>
      </c>
      <c r="G2019" s="2">
        <f t="shared" si="285"/>
        <v>3.5397722045803284E-3</v>
      </c>
      <c r="H2019" s="2">
        <f t="shared" si="283"/>
        <v>0.52049219552427184</v>
      </c>
      <c r="I2019" s="2">
        <f t="shared" si="284"/>
        <v>34.231822896322328</v>
      </c>
    </row>
    <row r="2020" spans="1:9" ht="13.5" x14ac:dyDescent="0.25">
      <c r="A2020" s="3">
        <f>TITRES_STAT!B2023</f>
        <v>44945</v>
      </c>
      <c r="B2020" s="5">
        <f>TITRES_STAT!D2023</f>
        <v>5.9249999999999998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1.7108221059593926E-3</v>
      </c>
      <c r="G2020" s="2">
        <f t="shared" si="285"/>
        <v>3.2869313328245907E-3</v>
      </c>
      <c r="H2020" s="2">
        <f t="shared" si="283"/>
        <v>0.52049219552427195</v>
      </c>
      <c r="I2020" s="2">
        <f t="shared" si="284"/>
        <v>34.231822896322328</v>
      </c>
    </row>
    <row r="2021" spans="1:9" ht="13.5" x14ac:dyDescent="0.25">
      <c r="A2021" s="3">
        <f>TITRES_STAT!B2024</f>
        <v>44946</v>
      </c>
      <c r="B2021" s="5">
        <f>TITRES_STAT!D2024</f>
        <v>5.9249999999999998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1.5886205269622933E-3</v>
      </c>
      <c r="G2021" s="2">
        <f t="shared" si="285"/>
        <v>3.0521505233371202E-3</v>
      </c>
      <c r="H2021" s="2">
        <f t="shared" si="283"/>
        <v>0.52049219552427195</v>
      </c>
      <c r="I2021" s="2">
        <f t="shared" si="284"/>
        <v>34.231822896322328</v>
      </c>
    </row>
    <row r="2022" spans="1:9" ht="13.5" x14ac:dyDescent="0.25">
      <c r="A2022" s="3">
        <f>TITRES_STAT!B2025</f>
        <v>44949</v>
      </c>
      <c r="B2022" s="5">
        <f>TITRES_STAT!D2025</f>
        <v>5.9249999999999998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1.4751476321792723E-3</v>
      </c>
      <c r="G2022" s="2">
        <f t="shared" si="285"/>
        <v>2.8341397716701829E-3</v>
      </c>
      <c r="H2022" s="2">
        <f t="shared" si="283"/>
        <v>0.52049219552427195</v>
      </c>
      <c r="I2022" s="2">
        <f t="shared" si="284"/>
        <v>34.231822896322328</v>
      </c>
    </row>
    <row r="2023" spans="1:9" ht="13.5" x14ac:dyDescent="0.25">
      <c r="A2023" s="3">
        <f>TITRES_STAT!B2026</f>
        <v>44950</v>
      </c>
      <c r="B2023" s="5">
        <f>TITRES_STAT!D2026</f>
        <v>5.9249999999999998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1.369779944166467E-3</v>
      </c>
      <c r="G2023" s="2">
        <f t="shared" si="285"/>
        <v>2.6317012165508842E-3</v>
      </c>
      <c r="H2023" s="2">
        <f t="shared" si="283"/>
        <v>0.52049219552427195</v>
      </c>
      <c r="I2023" s="2">
        <f t="shared" si="284"/>
        <v>34.231822896322328</v>
      </c>
    </row>
    <row r="2024" spans="1:9" ht="13.5" x14ac:dyDescent="0.25">
      <c r="A2024" s="3">
        <f>TITRES_STAT!B2027</f>
        <v>44951</v>
      </c>
      <c r="B2024" s="5">
        <f>TITRES_STAT!D2027</f>
        <v>5.9249999999999998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1.271938519583148E-3</v>
      </c>
      <c r="G2024" s="2">
        <f t="shared" si="285"/>
        <v>2.4437225582258212E-3</v>
      </c>
      <c r="H2024" s="2">
        <f t="shared" si="283"/>
        <v>0.52049219552427184</v>
      </c>
      <c r="I2024" s="2">
        <f t="shared" si="284"/>
        <v>34.231822896322328</v>
      </c>
    </row>
    <row r="2025" spans="1:9" ht="13.5" x14ac:dyDescent="0.25">
      <c r="A2025" s="3">
        <f>TITRES_STAT!B2028</f>
        <v>44952</v>
      </c>
      <c r="B2025" s="5">
        <f>TITRES_STAT!D2028</f>
        <v>5.9249999999999998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1.1810857681843518E-3</v>
      </c>
      <c r="G2025" s="2">
        <f t="shared" si="285"/>
        <v>2.2691709469239768E-3</v>
      </c>
      <c r="H2025" s="2">
        <f t="shared" si="283"/>
        <v>0.52049219552427195</v>
      </c>
      <c r="I2025" s="2">
        <f t="shared" si="284"/>
        <v>34.231822896322328</v>
      </c>
    </row>
    <row r="2026" spans="1:9" ht="13.5" x14ac:dyDescent="0.25">
      <c r="A2026" s="3">
        <f>TITRES_STAT!B2029</f>
        <v>44953</v>
      </c>
      <c r="B2026" s="5">
        <f>TITRES_STAT!D2029</f>
        <v>5.9249999999999998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1.0967224990283265E-3</v>
      </c>
      <c r="G2026" s="2">
        <f t="shared" si="285"/>
        <v>2.1070873078579784E-3</v>
      </c>
      <c r="H2026" s="2">
        <f t="shared" si="283"/>
        <v>0.52049219552427184</v>
      </c>
      <c r="I2026" s="2">
        <f t="shared" si="284"/>
        <v>34.231822896322328</v>
      </c>
    </row>
    <row r="2027" spans="1:9" ht="13.5" x14ac:dyDescent="0.25">
      <c r="A2027" s="3">
        <f>TITRES_STAT!B2030</f>
        <v>44956</v>
      </c>
      <c r="B2027" s="5">
        <f>TITRES_STAT!D2030</f>
        <v>5.9249999999999998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1.0183851776691603E-3</v>
      </c>
      <c r="G2027" s="2">
        <f t="shared" si="285"/>
        <v>1.9565810715824086E-3</v>
      </c>
      <c r="H2027" s="2">
        <f t="shared" si="283"/>
        <v>0.52049219552427184</v>
      </c>
      <c r="I2027" s="2">
        <f t="shared" si="284"/>
        <v>34.231822896322328</v>
      </c>
    </row>
    <row r="2028" spans="1:9" ht="13.5" x14ac:dyDescent="0.25">
      <c r="A2028" s="3">
        <f>TITRES_STAT!B2031</f>
        <v>44957</v>
      </c>
      <c r="B2028" s="5">
        <f>TITRES_STAT!D2031</f>
        <v>5.9249999999999998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9.4564337926422032E-4</v>
      </c>
      <c r="G2028" s="2">
        <f t="shared" si="285"/>
        <v>1.8168252807550936E-3</v>
      </c>
      <c r="H2028" s="2">
        <f t="shared" si="283"/>
        <v>0.52049219552427184</v>
      </c>
      <c r="I2028" s="2">
        <f t="shared" si="284"/>
        <v>34.231822896322328</v>
      </c>
    </row>
    <row r="2029" spans="1:9" ht="13.5" x14ac:dyDescent="0.25">
      <c r="A2029" s="3">
        <f>TITRES_STAT!B2032</f>
        <v>44958</v>
      </c>
      <c r="B2029" s="5">
        <f>TITRES_STAT!D2032</f>
        <v>5.9249999999999998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8.7809742360249032E-4</v>
      </c>
      <c r="G2029" s="2">
        <f t="shared" si="286"/>
        <v>1.6870520464154441E-3</v>
      </c>
      <c r="H2029" s="2">
        <f t="shared" si="283"/>
        <v>0.52049219552427184</v>
      </c>
      <c r="I2029" s="2">
        <f t="shared" si="284"/>
        <v>34.231822896322328</v>
      </c>
    </row>
    <row r="2030" spans="1:9" ht="13.5" x14ac:dyDescent="0.25">
      <c r="A2030" s="3">
        <f>TITRES_STAT!B2033</f>
        <v>44959</v>
      </c>
      <c r="B2030" s="5">
        <f>TITRES_STAT!D2033</f>
        <v>5.9249999999999998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8.1537617905945534E-4</v>
      </c>
      <c r="G2030" s="2">
        <f t="shared" si="286"/>
        <v>1.5665483288143408E-3</v>
      </c>
      <c r="H2030" s="2">
        <f t="shared" si="283"/>
        <v>0.52049219552427195</v>
      </c>
      <c r="I2030" s="2">
        <f t="shared" si="284"/>
        <v>34.231822896322328</v>
      </c>
    </row>
    <row r="2031" spans="1:9" ht="13.5" x14ac:dyDescent="0.25">
      <c r="A2031" s="3">
        <f>TITRES_STAT!B2034</f>
        <v>44960</v>
      </c>
      <c r="B2031" s="5">
        <f>TITRES_STAT!D2034</f>
        <v>5.9249999999999998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7.571350234123513E-4</v>
      </c>
      <c r="G2031" s="2">
        <f t="shared" si="286"/>
        <v>1.4546520196133165E-3</v>
      </c>
      <c r="H2031" s="2">
        <f t="shared" si="283"/>
        <v>0.52049219552427184</v>
      </c>
      <c r="I2031" s="2">
        <f t="shared" si="284"/>
        <v>34.231822896322328</v>
      </c>
    </row>
    <row r="2032" spans="1:9" ht="13.5" x14ac:dyDescent="0.25">
      <c r="A2032" s="3">
        <f>TITRES_STAT!B2035</f>
        <v>44963</v>
      </c>
      <c r="B2032" s="5">
        <f>TITRES_STAT!D2035</f>
        <v>5.9249999999999998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7.0305395031146898E-4</v>
      </c>
      <c r="G2032" s="2">
        <f t="shared" si="286"/>
        <v>1.3507483039266511E-3</v>
      </c>
      <c r="H2032" s="2">
        <f t="shared" si="283"/>
        <v>0.52049219552427173</v>
      </c>
      <c r="I2032" s="2">
        <f t="shared" si="284"/>
        <v>34.231822896322328</v>
      </c>
    </row>
    <row r="2033" spans="1:9" ht="13.5" x14ac:dyDescent="0.25">
      <c r="A2033" s="3">
        <f>TITRES_STAT!B2036</f>
        <v>44964</v>
      </c>
      <c r="B2033" s="5">
        <f>TITRES_STAT!D2036</f>
        <v>5.9249999999999998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6.5283581100350691E-4</v>
      </c>
      <c r="G2033" s="2">
        <f t="shared" si="286"/>
        <v>1.2542662822176045E-3</v>
      </c>
      <c r="H2033" s="2">
        <f t="shared" si="283"/>
        <v>0.52049219552427184</v>
      </c>
      <c r="I2033" s="2">
        <f t="shared" si="284"/>
        <v>34.231822896322328</v>
      </c>
    </row>
    <row r="2034" spans="1:9" ht="13.5" x14ac:dyDescent="0.25">
      <c r="A2034" s="3">
        <f>TITRES_STAT!B2037</f>
        <v>44965</v>
      </c>
      <c r="B2034" s="5">
        <f>TITRES_STAT!D2037</f>
        <v>5.9329999999999998</v>
      </c>
      <c r="C2034" s="2">
        <f t="shared" si="279"/>
        <v>8.0000000000000071E-3</v>
      </c>
      <c r="D2034" s="2">
        <f t="shared" si="280"/>
        <v>8.0000000000000071E-3</v>
      </c>
      <c r="E2034" s="2">
        <f t="shared" si="281"/>
        <v>0</v>
      </c>
      <c r="F2034" s="2">
        <f t="shared" si="286"/>
        <v>1.1776332530746855E-3</v>
      </c>
      <c r="G2034" s="2">
        <f t="shared" si="286"/>
        <v>1.1646758334877755E-3</v>
      </c>
      <c r="H2034" s="2">
        <f t="shared" si="283"/>
        <v>1.0111253442497448</v>
      </c>
      <c r="I2034" s="2">
        <f t="shared" si="284"/>
        <v>50.276594998953072</v>
      </c>
    </row>
    <row r="2035" spans="1:9" ht="13.5" x14ac:dyDescent="0.25">
      <c r="A2035" s="3">
        <f>TITRES_STAT!B2038</f>
        <v>44966</v>
      </c>
      <c r="B2035" s="5">
        <f>TITRES_STAT!D2038</f>
        <v>5.9329999999999998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1.0935165921407794E-3</v>
      </c>
      <c r="G2035" s="2">
        <f t="shared" si="286"/>
        <v>1.0814847025243629E-3</v>
      </c>
      <c r="H2035" s="2">
        <f t="shared" si="283"/>
        <v>1.011125344249745</v>
      </c>
      <c r="I2035" s="2">
        <f t="shared" si="284"/>
        <v>50.276594998953072</v>
      </c>
    </row>
    <row r="2036" spans="1:9" ht="13.5" x14ac:dyDescent="0.25">
      <c r="A2036" s="3">
        <f>TITRES_STAT!B2039</f>
        <v>44967</v>
      </c>
      <c r="B2036" s="5">
        <f>TITRES_STAT!D2039</f>
        <v>5.9329999999999998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1.0154082641307238E-3</v>
      </c>
      <c r="G2036" s="2">
        <f t="shared" si="286"/>
        <v>1.0042357952011942E-3</v>
      </c>
      <c r="H2036" s="2">
        <f t="shared" si="283"/>
        <v>1.011125344249745</v>
      </c>
      <c r="I2036" s="2">
        <f t="shared" si="284"/>
        <v>50.276594998953072</v>
      </c>
    </row>
    <row r="2037" spans="1:9" ht="13.5" x14ac:dyDescent="0.25">
      <c r="A2037" s="3">
        <f>TITRES_STAT!B2040</f>
        <v>44970</v>
      </c>
      <c r="B2037" s="5">
        <f>TITRES_STAT!D2040</f>
        <v>5.9329999999999998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9.4287910240710069E-4</v>
      </c>
      <c r="G2037" s="2">
        <f t="shared" si="286"/>
        <v>9.3250466697253754E-4</v>
      </c>
      <c r="H2037" s="2">
        <f t="shared" si="283"/>
        <v>1.0111253442497448</v>
      </c>
      <c r="I2037" s="2">
        <f t="shared" si="284"/>
        <v>50.276594998953072</v>
      </c>
    </row>
    <row r="2038" spans="1:9" ht="13.5" x14ac:dyDescent="0.25">
      <c r="A2038" s="3">
        <f>TITRES_STAT!B2041</f>
        <v>44971</v>
      </c>
      <c r="B2038" s="5">
        <f>TITRES_STAT!D2041</f>
        <v>5.9249999999999998</v>
      </c>
      <c r="C2038" s="2">
        <f t="shared" si="279"/>
        <v>-8.0000000000000071E-3</v>
      </c>
      <c r="D2038" s="2">
        <f t="shared" si="280"/>
        <v>0</v>
      </c>
      <c r="E2038" s="2">
        <f t="shared" si="281"/>
        <v>8.0000000000000071E-3</v>
      </c>
      <c r="F2038" s="2">
        <f t="shared" si="286"/>
        <v>8.755305950923078E-4</v>
      </c>
      <c r="G2038" s="2">
        <f t="shared" si="286"/>
        <v>1.4373257621887855E-3</v>
      </c>
      <c r="H2038" s="2">
        <f t="shared" si="283"/>
        <v>0.60913859482977195</v>
      </c>
      <c r="I2038" s="2">
        <f t="shared" si="284"/>
        <v>37.854949025954575</v>
      </c>
    </row>
    <row r="2039" spans="1:9" ht="13.5" x14ac:dyDescent="0.25">
      <c r="A2039" s="3">
        <f>TITRES_STAT!B2042</f>
        <v>44972</v>
      </c>
      <c r="B2039" s="5">
        <f>TITRES_STAT!D2042</f>
        <v>5.9249999999999998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8.1299269544285728E-4</v>
      </c>
      <c r="G2039" s="2">
        <f t="shared" si="286"/>
        <v>1.3346596363181581E-3</v>
      </c>
      <c r="H2039" s="2">
        <f t="shared" si="283"/>
        <v>0.60913859482977195</v>
      </c>
      <c r="I2039" s="2">
        <f t="shared" si="284"/>
        <v>37.854949025954575</v>
      </c>
    </row>
    <row r="2040" spans="1:9" ht="13.5" x14ac:dyDescent="0.25">
      <c r="A2040" s="3">
        <f>TITRES_STAT!B2043</f>
        <v>44973</v>
      </c>
      <c r="B2040" s="5">
        <f>TITRES_STAT!D2043</f>
        <v>5.9249999999999998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7.5492178862551025E-4</v>
      </c>
      <c r="G2040" s="2">
        <f t="shared" si="286"/>
        <v>1.2393268051525755E-3</v>
      </c>
      <c r="H2040" s="2">
        <f t="shared" si="283"/>
        <v>0.60913859482977184</v>
      </c>
      <c r="I2040" s="2">
        <f t="shared" si="284"/>
        <v>37.854949025954575</v>
      </c>
    </row>
    <row r="2041" spans="1:9" ht="13.5" x14ac:dyDescent="0.25">
      <c r="A2041" s="3">
        <f>TITRES_STAT!B2044</f>
        <v>44974</v>
      </c>
      <c r="B2041" s="5">
        <f>TITRES_STAT!D2044</f>
        <v>5.9249999999999998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7.0099880372368807E-4</v>
      </c>
      <c r="G2041" s="2">
        <f t="shared" si="286"/>
        <v>1.1508034619273915E-3</v>
      </c>
      <c r="H2041" s="2">
        <f t="shared" si="283"/>
        <v>0.60913859482977184</v>
      </c>
      <c r="I2041" s="2">
        <f t="shared" si="284"/>
        <v>37.854949025954575</v>
      </c>
    </row>
    <row r="2042" spans="1:9" ht="13.5" x14ac:dyDescent="0.25">
      <c r="A2042" s="3">
        <f>TITRES_STAT!B2045</f>
        <v>44977</v>
      </c>
      <c r="B2042" s="5">
        <f>TITRES_STAT!D2045</f>
        <v>6.19</v>
      </c>
      <c r="C2042" s="2">
        <f t="shared" si="279"/>
        <v>0.26500000000000057</v>
      </c>
      <c r="D2042" s="2">
        <f t="shared" si="280"/>
        <v>0.26500000000000057</v>
      </c>
      <c r="E2042" s="2">
        <f t="shared" si="281"/>
        <v>0</v>
      </c>
      <c r="F2042" s="2">
        <f t="shared" si="286"/>
        <v>1.9579498889172039E-2</v>
      </c>
      <c r="G2042" s="2">
        <f t="shared" si="286"/>
        <v>1.0686032146468634E-3</v>
      </c>
      <c r="H2042" s="2">
        <f t="shared" si="283"/>
        <v>18.322515430240763</v>
      </c>
      <c r="I2042" s="2">
        <f t="shared" si="284"/>
        <v>94.82469037941641</v>
      </c>
    </row>
    <row r="2043" spans="1:9" ht="13.5" x14ac:dyDescent="0.25">
      <c r="A2043" s="3">
        <f>TITRES_STAT!B2046</f>
        <v>44978</v>
      </c>
      <c r="B2043" s="5">
        <f>TITRES_STAT!D2046</f>
        <v>6.19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1.8180963254231179E-2</v>
      </c>
      <c r="G2043" s="2">
        <f t="shared" si="286"/>
        <v>9.9227441360065895E-4</v>
      </c>
      <c r="H2043" s="2">
        <f t="shared" si="283"/>
        <v>18.322515430240763</v>
      </c>
      <c r="I2043" s="2">
        <f t="shared" si="284"/>
        <v>94.82469037941641</v>
      </c>
    </row>
    <row r="2044" spans="1:9" ht="13.5" x14ac:dyDescent="0.25">
      <c r="A2044" s="3">
        <f>TITRES_STAT!B2047</f>
        <v>44979</v>
      </c>
      <c r="B2044" s="5">
        <f>TITRES_STAT!D2047</f>
        <v>6.19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1.6882323021786095E-2</v>
      </c>
      <c r="G2044" s="2">
        <f t="shared" si="286"/>
        <v>9.2139766977204047E-4</v>
      </c>
      <c r="H2044" s="2">
        <f t="shared" si="283"/>
        <v>18.322515430240763</v>
      </c>
      <c r="I2044" s="2">
        <f t="shared" si="284"/>
        <v>94.82469037941641</v>
      </c>
    </row>
    <row r="2045" spans="1:9" ht="13.5" x14ac:dyDescent="0.25">
      <c r="A2045" s="3">
        <f>TITRES_STAT!B2048</f>
        <v>44980</v>
      </c>
      <c r="B2045" s="5">
        <f>TITRES_STAT!D2048</f>
        <v>6.19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1.567644280594423E-2</v>
      </c>
      <c r="G2045" s="2">
        <f t="shared" si="287"/>
        <v>8.5558355050260903E-4</v>
      </c>
      <c r="H2045" s="2">
        <f t="shared" si="283"/>
        <v>18.322515430240763</v>
      </c>
      <c r="I2045" s="2">
        <f t="shared" si="284"/>
        <v>94.82469037941641</v>
      </c>
    </row>
    <row r="2046" spans="1:9" ht="13.5" x14ac:dyDescent="0.25">
      <c r="A2046" s="3">
        <f>TITRES_STAT!B2049</f>
        <v>44981</v>
      </c>
      <c r="B2046" s="5">
        <f>TITRES_STAT!D2049</f>
        <v>6.19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1.4556696891233928E-2</v>
      </c>
      <c r="G2046" s="2">
        <f t="shared" si="287"/>
        <v>7.9447043975242276E-4</v>
      </c>
      <c r="H2046" s="2">
        <f t="shared" si="283"/>
        <v>18.32251543024076</v>
      </c>
      <c r="I2046" s="2">
        <f t="shared" si="284"/>
        <v>94.82469037941641</v>
      </c>
    </row>
    <row r="2047" spans="1:9" ht="13.5" x14ac:dyDescent="0.25">
      <c r="A2047" s="3">
        <f>TITRES_STAT!B2050</f>
        <v>44984</v>
      </c>
      <c r="B2047" s="5">
        <f>TITRES_STAT!D2050</f>
        <v>6.19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1.3516932827574362E-2</v>
      </c>
      <c r="G2047" s="2">
        <f t="shared" si="287"/>
        <v>7.3772255119867829E-4</v>
      </c>
      <c r="H2047" s="2">
        <f t="shared" si="283"/>
        <v>18.32251543024076</v>
      </c>
      <c r="I2047" s="2">
        <f t="shared" si="284"/>
        <v>94.82469037941641</v>
      </c>
    </row>
    <row r="2048" spans="1:9" ht="13.5" x14ac:dyDescent="0.25">
      <c r="A2048" s="3">
        <f>TITRES_STAT!B2051</f>
        <v>44985</v>
      </c>
      <c r="B2048" s="5">
        <f>TITRES_STAT!D2051</f>
        <v>6.19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1.2551437625604765E-2</v>
      </c>
      <c r="G2048" s="2">
        <f t="shared" si="287"/>
        <v>6.8502808325591558E-4</v>
      </c>
      <c r="H2048" s="2">
        <f t="shared" si="283"/>
        <v>18.32251543024076</v>
      </c>
      <c r="I2048" s="2">
        <f t="shared" si="284"/>
        <v>94.82469037941641</v>
      </c>
    </row>
    <row r="2049" spans="1:9" ht="13.5" x14ac:dyDescent="0.25">
      <c r="A2049" s="3">
        <f>TITRES_STAT!B2052</f>
        <v>44986</v>
      </c>
      <c r="B2049" s="5">
        <f>TITRES_STAT!D2052</f>
        <v>6.19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1.1654906366632996E-2</v>
      </c>
      <c r="G2049" s="2">
        <f t="shared" si="287"/>
        <v>6.3609750588049306E-4</v>
      </c>
      <c r="H2049" s="2">
        <f t="shared" si="283"/>
        <v>18.32251543024076</v>
      </c>
      <c r="I2049" s="2">
        <f t="shared" si="284"/>
        <v>94.82469037941641</v>
      </c>
    </row>
    <row r="2050" spans="1:9" ht="13.5" x14ac:dyDescent="0.25">
      <c r="A2050" s="3">
        <f>TITRES_STAT!B2053</f>
        <v>44987</v>
      </c>
      <c r="B2050" s="5">
        <f>TITRES_STAT!D2053</f>
        <v>6.3849999999999998</v>
      </c>
      <c r="C2050" s="2">
        <f t="shared" si="279"/>
        <v>0.1949999999999994</v>
      </c>
      <c r="D2050" s="2">
        <f t="shared" si="280"/>
        <v>0.1949999999999994</v>
      </c>
      <c r="E2050" s="2">
        <f t="shared" si="281"/>
        <v>0</v>
      </c>
      <c r="F2050" s="2">
        <f t="shared" si="287"/>
        <v>2.4750984483302024E-2</v>
      </c>
      <c r="G2050" s="2">
        <f t="shared" si="287"/>
        <v>5.9066196974617217E-4</v>
      </c>
      <c r="H2050" s="2">
        <f t="shared" si="283"/>
        <v>41.903805816274875</v>
      </c>
      <c r="I2050" s="2">
        <f t="shared" si="284"/>
        <v>97.669204442416472</v>
      </c>
    </row>
    <row r="2051" spans="1:9" ht="13.5" x14ac:dyDescent="0.25">
      <c r="A2051" s="3">
        <f>TITRES_STAT!B2054</f>
        <v>44988</v>
      </c>
      <c r="B2051" s="5">
        <f>TITRES_STAT!D2054</f>
        <v>6.3849999999999998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2.2983057020209023E-2</v>
      </c>
      <c r="G2051" s="2">
        <f t="shared" si="287"/>
        <v>5.4847182905001703E-4</v>
      </c>
      <c r="H2051" s="2">
        <f t="shared" si="283"/>
        <v>41.903805816274875</v>
      </c>
      <c r="I2051" s="2">
        <f t="shared" si="284"/>
        <v>97.669204442416472</v>
      </c>
    </row>
    <row r="2052" spans="1:9" ht="13.5" x14ac:dyDescent="0.25">
      <c r="A2052" s="3">
        <f>TITRES_STAT!B2055</f>
        <v>44991</v>
      </c>
      <c r="B2052" s="5">
        <f>TITRES_STAT!D2055</f>
        <v>6.3929999999999998</v>
      </c>
      <c r="C2052" s="2">
        <f t="shared" si="288"/>
        <v>8.0000000000000071E-3</v>
      </c>
      <c r="D2052" s="2">
        <f t="shared" si="289"/>
        <v>8.0000000000000071E-3</v>
      </c>
      <c r="E2052" s="2">
        <f t="shared" si="290"/>
        <v>0</v>
      </c>
      <c r="F2052" s="2">
        <f t="shared" si="287"/>
        <v>2.1912838661622663E-2</v>
      </c>
      <c r="G2052" s="2">
        <f t="shared" si="287"/>
        <v>5.0929526983215867E-4</v>
      </c>
      <c r="H2052" s="2">
        <f t="shared" si="283"/>
        <v>43.025804399958737</v>
      </c>
      <c r="I2052" s="2">
        <f t="shared" si="284"/>
        <v>97.728604817948678</v>
      </c>
    </row>
    <row r="2053" spans="1:9" ht="13.5" x14ac:dyDescent="0.25">
      <c r="A2053" s="3">
        <f>TITRES_STAT!B2056</f>
        <v>44992</v>
      </c>
      <c r="B2053" s="5">
        <f>TITRES_STAT!D2056</f>
        <v>6.3929999999999998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2.0347635900078185E-2</v>
      </c>
      <c r="G2053" s="2">
        <f t="shared" si="287"/>
        <v>4.7291703627271871E-4</v>
      </c>
      <c r="H2053" s="2">
        <f t="shared" si="283"/>
        <v>43.025804399958737</v>
      </c>
      <c r="I2053" s="2">
        <f t="shared" si="284"/>
        <v>97.728604817948678</v>
      </c>
    </row>
    <row r="2054" spans="1:9" ht="13.5" x14ac:dyDescent="0.25">
      <c r="A2054" s="3">
        <f>TITRES_STAT!B2057</f>
        <v>44993</v>
      </c>
      <c r="B2054" s="5">
        <f>TITRES_STAT!D2057</f>
        <v>6.3150000000000004</v>
      </c>
      <c r="C2054" s="2">
        <f t="shared" si="288"/>
        <v>-7.7999999999999403E-2</v>
      </c>
      <c r="D2054" s="2">
        <f t="shared" si="289"/>
        <v>0</v>
      </c>
      <c r="E2054" s="2">
        <f t="shared" si="290"/>
        <v>7.7999999999999403E-2</v>
      </c>
      <c r="F2054" s="2">
        <f t="shared" si="287"/>
        <v>1.8894233335786884E-2</v>
      </c>
      <c r="G2054" s="2">
        <f t="shared" si="287"/>
        <v>6.0105658193960534E-3</v>
      </c>
      <c r="H2054" s="2">
        <f t="shared" si="283"/>
        <v>3.1435032746526668</v>
      </c>
      <c r="I2054" s="2">
        <f t="shared" si="284"/>
        <v>75.865832998917426</v>
      </c>
    </row>
    <row r="2055" spans="1:9" ht="13.5" x14ac:dyDescent="0.25">
      <c r="A2055" s="3">
        <f>TITRES_STAT!B2058</f>
        <v>44994</v>
      </c>
      <c r="B2055" s="5">
        <f>TITRES_STAT!D2058</f>
        <v>6.3150000000000004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1.7544645240373535E-2</v>
      </c>
      <c r="G2055" s="2">
        <f t="shared" si="287"/>
        <v>5.5812396894391924E-3</v>
      </c>
      <c r="H2055" s="2">
        <f t="shared" si="283"/>
        <v>3.1435032746526668</v>
      </c>
      <c r="I2055" s="2">
        <f t="shared" si="284"/>
        <v>75.865832998917426</v>
      </c>
    </row>
    <row r="2056" spans="1:9" ht="13.5" x14ac:dyDescent="0.25">
      <c r="A2056" s="3">
        <f>TITRES_STAT!B2059</f>
        <v>44995</v>
      </c>
      <c r="B2056" s="5">
        <f>TITRES_STAT!D2059</f>
        <v>6.4630000000000001</v>
      </c>
      <c r="C2056" s="2">
        <f t="shared" si="288"/>
        <v>0.14799999999999969</v>
      </c>
      <c r="D2056" s="2">
        <f t="shared" si="289"/>
        <v>0.14799999999999969</v>
      </c>
      <c r="E2056" s="2">
        <f t="shared" si="290"/>
        <v>0</v>
      </c>
      <c r="F2056" s="2">
        <f t="shared" si="287"/>
        <v>2.6862884866061119E-2</v>
      </c>
      <c r="G2056" s="2">
        <f t="shared" si="287"/>
        <v>5.1825797116221073E-3</v>
      </c>
      <c r="H2056" s="2">
        <f t="shared" si="283"/>
        <v>5.1833037523417547</v>
      </c>
      <c r="I2056" s="2">
        <f t="shared" si="284"/>
        <v>83.827415892009554</v>
      </c>
    </row>
    <row r="2057" spans="1:9" ht="13.5" x14ac:dyDescent="0.25">
      <c r="A2057" s="3">
        <f>TITRES_STAT!B2060</f>
        <v>44998</v>
      </c>
      <c r="B2057" s="5">
        <f>TITRES_STAT!D2060</f>
        <v>6.4630000000000001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2.4944107375628181E-2</v>
      </c>
      <c r="G2057" s="2">
        <f t="shared" si="287"/>
        <v>4.8123954465062431E-3</v>
      </c>
      <c r="H2057" s="2">
        <f t="shared" si="283"/>
        <v>5.1833037523417538</v>
      </c>
      <c r="I2057" s="2">
        <f t="shared" si="284"/>
        <v>83.82741589200954</v>
      </c>
    </row>
    <row r="2058" spans="1:9" ht="13.5" x14ac:dyDescent="0.25">
      <c r="A2058" s="3">
        <f>TITRES_STAT!B2061</f>
        <v>44999</v>
      </c>
      <c r="B2058" s="5">
        <f>TITRES_STAT!D2061</f>
        <v>6.3929999999999998</v>
      </c>
      <c r="C2058" s="2">
        <f t="shared" si="288"/>
        <v>-7.0000000000000284E-2</v>
      </c>
      <c r="D2058" s="2">
        <f t="shared" si="289"/>
        <v>0</v>
      </c>
      <c r="E2058" s="2">
        <f t="shared" si="290"/>
        <v>7.0000000000000284E-2</v>
      </c>
      <c r="F2058" s="2">
        <f t="shared" si="287"/>
        <v>2.3162385420226167E-2</v>
      </c>
      <c r="G2058" s="2">
        <f t="shared" si="287"/>
        <v>9.468652914612961E-3</v>
      </c>
      <c r="H2058" s="2">
        <f t="shared" si="283"/>
        <v>2.446217601289375</v>
      </c>
      <c r="I2058" s="2">
        <f t="shared" si="284"/>
        <v>70.982679688425421</v>
      </c>
    </row>
    <row r="2059" spans="1:9" ht="13.5" x14ac:dyDescent="0.25">
      <c r="A2059" s="3">
        <f>TITRES_STAT!B2062</f>
        <v>45000</v>
      </c>
      <c r="B2059" s="5">
        <f>TITRES_STAT!D2062</f>
        <v>6.3929999999999998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2.1507929318781444E-2</v>
      </c>
      <c r="G2059" s="2">
        <f t="shared" si="287"/>
        <v>8.7923205635691785E-3</v>
      </c>
      <c r="H2059" s="2">
        <f t="shared" si="283"/>
        <v>2.4462176012893755</v>
      </c>
      <c r="I2059" s="2">
        <f t="shared" si="284"/>
        <v>70.982679688425435</v>
      </c>
    </row>
    <row r="2060" spans="1:9" ht="13.5" x14ac:dyDescent="0.25">
      <c r="A2060" s="3">
        <f>TITRES_STAT!B2063</f>
        <v>45001</v>
      </c>
      <c r="B2060" s="5">
        <f>TITRES_STAT!D2063</f>
        <v>6.3929999999999998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1.9971648653154199E-2</v>
      </c>
      <c r="G2060" s="2">
        <f t="shared" si="287"/>
        <v>8.1642976661713794E-3</v>
      </c>
      <c r="H2060" s="2">
        <f t="shared" si="283"/>
        <v>2.4462176012893755</v>
      </c>
      <c r="I2060" s="2">
        <f t="shared" si="284"/>
        <v>70.982679688425435</v>
      </c>
    </row>
    <row r="2061" spans="1:9" ht="13.5" x14ac:dyDescent="0.25">
      <c r="A2061" s="3">
        <f>TITRES_STAT!B2064</f>
        <v>45002</v>
      </c>
      <c r="B2061" s="5">
        <f>TITRES_STAT!D2064</f>
        <v>6.3929999999999998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1.8545102320786041E-2</v>
      </c>
      <c r="G2061" s="2">
        <f t="shared" si="291"/>
        <v>7.5811335471591386E-3</v>
      </c>
      <c r="H2061" s="2">
        <f t="shared" si="283"/>
        <v>2.446217601289375</v>
      </c>
      <c r="I2061" s="2">
        <f t="shared" si="284"/>
        <v>70.982679688425421</v>
      </c>
    </row>
    <row r="2062" spans="1:9" ht="13.5" x14ac:dyDescent="0.25">
      <c r="A2062" s="3">
        <f>TITRES_STAT!B2065</f>
        <v>45006</v>
      </c>
      <c r="B2062" s="5">
        <f>TITRES_STAT!D2065</f>
        <v>6.3929999999999998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1.7220452155015609E-2</v>
      </c>
      <c r="G2062" s="2">
        <f t="shared" si="291"/>
        <v>7.0396240080763438E-3</v>
      </c>
      <c r="H2062" s="2">
        <f t="shared" si="283"/>
        <v>2.446217601289375</v>
      </c>
      <c r="I2062" s="2">
        <f t="shared" si="284"/>
        <v>70.982679688425421</v>
      </c>
    </row>
    <row r="2063" spans="1:9" ht="13.5" x14ac:dyDescent="0.25">
      <c r="A2063" s="3">
        <f>TITRES_STAT!B2066</f>
        <v>45007</v>
      </c>
      <c r="B2063" s="5">
        <f>TITRES_STAT!D2066</f>
        <v>6.5490000000000004</v>
      </c>
      <c r="C2063" s="2">
        <f t="shared" si="288"/>
        <v>0.15600000000000058</v>
      </c>
      <c r="D2063" s="2">
        <f t="shared" si="289"/>
        <v>0.15600000000000058</v>
      </c>
      <c r="E2063" s="2">
        <f t="shared" si="290"/>
        <v>0</v>
      </c>
      <c r="F2063" s="2">
        <f t="shared" si="291"/>
        <v>2.7133277001085965E-2</v>
      </c>
      <c r="G2063" s="2">
        <f t="shared" si="291"/>
        <v>6.5367937217851767E-3</v>
      </c>
      <c r="H2063" s="2">
        <f t="shared" si="283"/>
        <v>4.150854096964828</v>
      </c>
      <c r="I2063" s="2">
        <f t="shared" si="284"/>
        <v>80.585744011090199</v>
      </c>
    </row>
    <row r="2064" spans="1:9" ht="13.5" x14ac:dyDescent="0.25">
      <c r="A2064" s="3">
        <f>TITRES_STAT!B2067</f>
        <v>45008</v>
      </c>
      <c r="B2064" s="5">
        <f>TITRES_STAT!D2067</f>
        <v>6.5490000000000004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2.5195185786722685E-2</v>
      </c>
      <c r="G2064" s="2">
        <f t="shared" si="291"/>
        <v>6.0698798845148071E-3</v>
      </c>
      <c r="H2064" s="2">
        <f t="shared" si="283"/>
        <v>4.150854096964828</v>
      </c>
      <c r="I2064" s="2">
        <f t="shared" si="284"/>
        <v>80.585744011090199</v>
      </c>
    </row>
    <row r="2065" spans="1:9" ht="13.5" x14ac:dyDescent="0.25">
      <c r="A2065" s="3">
        <f>TITRES_STAT!B2068</f>
        <v>45009</v>
      </c>
      <c r="B2065" s="5">
        <f>TITRES_STAT!D2068</f>
        <v>6.5490000000000004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2.3395529659099638E-2</v>
      </c>
      <c r="G2065" s="2">
        <f t="shared" si="291"/>
        <v>5.6363170356208917E-3</v>
      </c>
      <c r="H2065" s="2">
        <f t="shared" ref="H2065:H2128" si="292">F2065/G2065</f>
        <v>4.1508540969648289</v>
      </c>
      <c r="I2065" s="2">
        <f t="shared" ref="I2065:I2128" si="293">IF(G2065=0,100,100-(100/(1+H2065)))</f>
        <v>80.585744011090199</v>
      </c>
    </row>
    <row r="2066" spans="1:9" ht="13.5" x14ac:dyDescent="0.25">
      <c r="A2066" s="3">
        <f>TITRES_STAT!B2069</f>
        <v>45012</v>
      </c>
      <c r="B2066" s="5">
        <f>TITRES_STAT!D2069</f>
        <v>6.5490000000000004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2.1724420397735377E-2</v>
      </c>
      <c r="G2066" s="2">
        <f t="shared" si="291"/>
        <v>5.233722961647971E-3</v>
      </c>
      <c r="H2066" s="2">
        <f t="shared" si="292"/>
        <v>4.1508540969648289</v>
      </c>
      <c r="I2066" s="2">
        <f t="shared" si="293"/>
        <v>80.585744011090199</v>
      </c>
    </row>
    <row r="2067" spans="1:9" ht="13.5" x14ac:dyDescent="0.25">
      <c r="A2067" s="3">
        <f>TITRES_STAT!B2070</f>
        <v>45013</v>
      </c>
      <c r="B2067" s="5">
        <f>TITRES_STAT!D2070</f>
        <v>6.3929999999999998</v>
      </c>
      <c r="C2067" s="2">
        <f t="shared" si="288"/>
        <v>-0.15600000000000058</v>
      </c>
      <c r="D2067" s="2">
        <f t="shared" si="289"/>
        <v>0</v>
      </c>
      <c r="E2067" s="2">
        <f t="shared" si="290"/>
        <v>0.15600000000000058</v>
      </c>
      <c r="F2067" s="2">
        <f t="shared" si="291"/>
        <v>2.017267608361142E-2</v>
      </c>
      <c r="G2067" s="2">
        <f t="shared" si="291"/>
        <v>1.6002742750101728E-2</v>
      </c>
      <c r="H2067" s="2">
        <f t="shared" si="292"/>
        <v>1.2605761648879337</v>
      </c>
      <c r="I2067" s="2">
        <f t="shared" si="293"/>
        <v>55.763490054776625</v>
      </c>
    </row>
    <row r="2068" spans="1:9" ht="13.5" x14ac:dyDescent="0.25">
      <c r="A2068" s="3">
        <f>TITRES_STAT!B2071</f>
        <v>45014</v>
      </c>
      <c r="B2068" s="5">
        <f>TITRES_STAT!D2071</f>
        <v>6.3929999999999998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1.8731770649067749E-2</v>
      </c>
      <c r="G2068" s="2">
        <f t="shared" si="291"/>
        <v>1.4859689696523033E-2</v>
      </c>
      <c r="H2068" s="2">
        <f t="shared" si="292"/>
        <v>1.2605761648879339</v>
      </c>
      <c r="I2068" s="2">
        <f t="shared" si="293"/>
        <v>55.763490054776625</v>
      </c>
    </row>
    <row r="2069" spans="1:9" ht="13.5" x14ac:dyDescent="0.25">
      <c r="A2069" s="3">
        <f>TITRES_STAT!B2072</f>
        <v>45015</v>
      </c>
      <c r="B2069" s="5">
        <f>TITRES_STAT!D2072</f>
        <v>6.5490000000000004</v>
      </c>
      <c r="C2069" s="2">
        <f t="shared" si="288"/>
        <v>0.15600000000000058</v>
      </c>
      <c r="D2069" s="2">
        <f t="shared" si="289"/>
        <v>0.15600000000000058</v>
      </c>
      <c r="E2069" s="2">
        <f t="shared" si="290"/>
        <v>0</v>
      </c>
      <c r="F2069" s="2">
        <f t="shared" si="291"/>
        <v>2.853664417413438E-2</v>
      </c>
      <c r="G2069" s="2">
        <f t="shared" si="291"/>
        <v>1.3798283289628529E-2</v>
      </c>
      <c r="H2069" s="2">
        <f t="shared" si="292"/>
        <v>2.0681300401756451</v>
      </c>
      <c r="I2069" s="2">
        <f t="shared" si="293"/>
        <v>67.406857372226909</v>
      </c>
    </row>
    <row r="2070" spans="1:9" ht="13.5" x14ac:dyDescent="0.25">
      <c r="A2070" s="3">
        <f>TITRES_STAT!B2073</f>
        <v>45016</v>
      </c>
      <c r="B2070" s="5">
        <f>TITRES_STAT!D2073</f>
        <v>6.5410000000000004</v>
      </c>
      <c r="C2070" s="2">
        <f t="shared" si="288"/>
        <v>-8.0000000000000071E-3</v>
      </c>
      <c r="D2070" s="2">
        <f t="shared" si="289"/>
        <v>0</v>
      </c>
      <c r="E2070" s="2">
        <f t="shared" si="290"/>
        <v>8.0000000000000071E-3</v>
      </c>
      <c r="F2070" s="2">
        <f t="shared" si="291"/>
        <v>2.6498312447410497E-2</v>
      </c>
      <c r="G2070" s="2">
        <f t="shared" si="291"/>
        <v>1.3384120197512206E-2</v>
      </c>
      <c r="H2070" s="2">
        <f t="shared" si="292"/>
        <v>1.9798322232892016</v>
      </c>
      <c r="I2070" s="2">
        <f t="shared" si="293"/>
        <v>66.441063621488766</v>
      </c>
    </row>
    <row r="2071" spans="1:9" ht="13.5" x14ac:dyDescent="0.25">
      <c r="A2071" s="3">
        <f>TITRES_STAT!B2074</f>
        <v>45019</v>
      </c>
      <c r="B2071" s="5">
        <f>TITRES_STAT!D2074</f>
        <v>6.5410000000000004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2.4605575844024032E-2</v>
      </c>
      <c r="G2071" s="2">
        <f t="shared" si="291"/>
        <v>1.2428111611975618E-2</v>
      </c>
      <c r="H2071" s="2">
        <f t="shared" si="292"/>
        <v>1.9798322232892016</v>
      </c>
      <c r="I2071" s="2">
        <f t="shared" si="293"/>
        <v>66.441063621488766</v>
      </c>
    </row>
    <row r="2072" spans="1:9" ht="13.5" x14ac:dyDescent="0.25">
      <c r="A2072" s="3">
        <f>TITRES_STAT!B2075</f>
        <v>45020</v>
      </c>
      <c r="B2072" s="5">
        <f>TITRES_STAT!D2075</f>
        <v>6.5410000000000004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2.2848034712308032E-2</v>
      </c>
      <c r="G2072" s="2">
        <f t="shared" si="291"/>
        <v>1.1540389353977359E-2</v>
      </c>
      <c r="H2072" s="2">
        <f t="shared" si="292"/>
        <v>1.9798322232892018</v>
      </c>
      <c r="I2072" s="2">
        <f t="shared" si="293"/>
        <v>66.441063621488766</v>
      </c>
    </row>
    <row r="2073" spans="1:9" ht="13.5" x14ac:dyDescent="0.25">
      <c r="A2073" s="3">
        <f>TITRES_STAT!B2076</f>
        <v>45021</v>
      </c>
      <c r="B2073" s="5">
        <f>TITRES_STAT!D2076</f>
        <v>6.5410000000000004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2.1216032232857458E-2</v>
      </c>
      <c r="G2073" s="2">
        <f t="shared" si="291"/>
        <v>1.0716075828693262E-2</v>
      </c>
      <c r="H2073" s="2">
        <f t="shared" si="292"/>
        <v>1.9798322232892021</v>
      </c>
      <c r="I2073" s="2">
        <f t="shared" si="293"/>
        <v>66.44106362148878</v>
      </c>
    </row>
    <row r="2074" spans="1:9" ht="13.5" x14ac:dyDescent="0.25">
      <c r="A2074" s="3">
        <f>TITRES_STAT!B2077</f>
        <v>45022</v>
      </c>
      <c r="B2074" s="5">
        <f>TITRES_STAT!D2077</f>
        <v>6.5490000000000004</v>
      </c>
      <c r="C2074" s="2">
        <f t="shared" si="288"/>
        <v>8.0000000000000071E-3</v>
      </c>
      <c r="D2074" s="2">
        <f t="shared" si="289"/>
        <v>8.0000000000000071E-3</v>
      </c>
      <c r="E2074" s="2">
        <f t="shared" si="290"/>
        <v>0</v>
      </c>
      <c r="F2074" s="2">
        <f t="shared" si="291"/>
        <v>2.0272029930510499E-2</v>
      </c>
      <c r="G2074" s="2">
        <f t="shared" si="291"/>
        <v>9.9506418409294577E-3</v>
      </c>
      <c r="H2074" s="2">
        <f t="shared" si="292"/>
        <v>2.0372585260909113</v>
      </c>
      <c r="I2074" s="2">
        <f t="shared" si="293"/>
        <v>67.075571887947092</v>
      </c>
    </row>
    <row r="2075" spans="1:9" ht="13.5" x14ac:dyDescent="0.25">
      <c r="A2075" s="3">
        <f>TITRES_STAT!B2078</f>
        <v>45023</v>
      </c>
      <c r="B2075" s="5">
        <f>TITRES_STAT!D2078</f>
        <v>6.5570000000000004</v>
      </c>
      <c r="C2075" s="2">
        <f t="shared" si="288"/>
        <v>8.0000000000000071E-3</v>
      </c>
      <c r="D2075" s="2">
        <f t="shared" si="289"/>
        <v>8.0000000000000071E-3</v>
      </c>
      <c r="E2075" s="2">
        <f t="shared" si="290"/>
        <v>0</v>
      </c>
      <c r="F2075" s="2">
        <f t="shared" si="291"/>
        <v>1.9395456364045462E-2</v>
      </c>
      <c r="G2075" s="2">
        <f t="shared" si="291"/>
        <v>9.2398817094344974E-3</v>
      </c>
      <c r="H2075" s="2">
        <f t="shared" si="292"/>
        <v>2.0991022368004439</v>
      </c>
      <c r="I2075" s="2">
        <f t="shared" si="293"/>
        <v>67.732590808865552</v>
      </c>
    </row>
    <row r="2076" spans="1:9" ht="13.5" x14ac:dyDescent="0.25">
      <c r="A2076" s="3">
        <f>TITRES_STAT!B2079</f>
        <v>45026</v>
      </c>
      <c r="B2076" s="5">
        <f>TITRES_STAT!D2079</f>
        <v>6.5490000000000004</v>
      </c>
      <c r="C2076" s="2">
        <f t="shared" si="288"/>
        <v>-8.0000000000000071E-3</v>
      </c>
      <c r="D2076" s="2">
        <f t="shared" si="289"/>
        <v>0</v>
      </c>
      <c r="E2076" s="2">
        <f t="shared" si="290"/>
        <v>8.0000000000000071E-3</v>
      </c>
      <c r="F2076" s="2">
        <f t="shared" si="291"/>
        <v>1.8010066623756503E-2</v>
      </c>
      <c r="G2076" s="2">
        <f t="shared" si="291"/>
        <v>9.1513187301891768E-3</v>
      </c>
      <c r="H2076" s="2">
        <f t="shared" si="292"/>
        <v>1.96802965285684</v>
      </c>
      <c r="I2076" s="2">
        <f t="shared" si="293"/>
        <v>66.307614243763965</v>
      </c>
    </row>
    <row r="2077" spans="1:9" ht="13.5" x14ac:dyDescent="0.25">
      <c r="A2077" s="3">
        <f>TITRES_STAT!B2080</f>
        <v>45027</v>
      </c>
      <c r="B2077" s="5">
        <f>TITRES_STAT!D2080</f>
        <v>6.3929999999999998</v>
      </c>
      <c r="C2077" s="2">
        <f t="shared" si="288"/>
        <v>-0.15600000000000058</v>
      </c>
      <c r="D2077" s="2">
        <f t="shared" si="289"/>
        <v>0</v>
      </c>
      <c r="E2077" s="2">
        <f t="shared" si="290"/>
        <v>0.15600000000000058</v>
      </c>
      <c r="F2077" s="2">
        <f t="shared" ref="F2077:G2092" si="294">((F2076*13)+D2077)/14</f>
        <v>1.6723633293488183E-2</v>
      </c>
      <c r="G2077" s="2">
        <f t="shared" si="294"/>
        <v>1.964051024946142E-2</v>
      </c>
      <c r="H2077" s="2">
        <f t="shared" si="292"/>
        <v>0.85148670177480634</v>
      </c>
      <c r="I2077" s="2">
        <f t="shared" si="293"/>
        <v>45.989350123799667</v>
      </c>
    </row>
    <row r="2078" spans="1:9" ht="13.5" x14ac:dyDescent="0.25">
      <c r="A2078" s="3">
        <f>TITRES_STAT!B2081</f>
        <v>45028</v>
      </c>
      <c r="B2078" s="5">
        <f>TITRES_STAT!D2081</f>
        <v>6.5250000000000004</v>
      </c>
      <c r="C2078" s="2">
        <f t="shared" si="288"/>
        <v>0.13200000000000056</v>
      </c>
      <c r="D2078" s="2">
        <f t="shared" si="289"/>
        <v>0.13200000000000056</v>
      </c>
      <c r="E2078" s="2">
        <f t="shared" si="290"/>
        <v>0</v>
      </c>
      <c r="F2078" s="2">
        <f t="shared" si="294"/>
        <v>2.4957659486810495E-2</v>
      </c>
      <c r="G2078" s="2">
        <f t="shared" si="294"/>
        <v>1.8237616660214177E-2</v>
      </c>
      <c r="H2078" s="2">
        <f t="shared" si="292"/>
        <v>1.3684715471214099</v>
      </c>
      <c r="I2078" s="2">
        <f t="shared" si="293"/>
        <v>57.778677931960857</v>
      </c>
    </row>
    <row r="2079" spans="1:9" ht="13.5" x14ac:dyDescent="0.25">
      <c r="A2079" s="3">
        <f>TITRES_STAT!B2082</f>
        <v>45029</v>
      </c>
      <c r="B2079" s="5">
        <f>TITRES_STAT!D2082</f>
        <v>6.5490000000000004</v>
      </c>
      <c r="C2079" s="2">
        <f t="shared" si="288"/>
        <v>2.4000000000000021E-2</v>
      </c>
      <c r="D2079" s="2">
        <f t="shared" si="289"/>
        <v>2.4000000000000021E-2</v>
      </c>
      <c r="E2079" s="2">
        <f t="shared" si="290"/>
        <v>0</v>
      </c>
      <c r="F2079" s="2">
        <f t="shared" si="294"/>
        <v>2.4889255237752601E-2</v>
      </c>
      <c r="G2079" s="2">
        <f t="shared" si="294"/>
        <v>1.6934929755913163E-2</v>
      </c>
      <c r="H2079" s="2">
        <f t="shared" si="292"/>
        <v>1.4696993490074577</v>
      </c>
      <c r="I2079" s="2">
        <f t="shared" si="293"/>
        <v>59.509241462857098</v>
      </c>
    </row>
    <row r="2080" spans="1:9" ht="13.5" x14ac:dyDescent="0.25">
      <c r="A2080" s="3">
        <f>TITRES_STAT!B2083</f>
        <v>45030</v>
      </c>
      <c r="B2080" s="5">
        <f>TITRES_STAT!D2083</f>
        <v>6.5490000000000004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2.3111451292198847E-2</v>
      </c>
      <c r="G2080" s="2">
        <f t="shared" si="294"/>
        <v>1.5725291916205079E-2</v>
      </c>
      <c r="H2080" s="2">
        <f t="shared" si="292"/>
        <v>1.4696993490074579</v>
      </c>
      <c r="I2080" s="2">
        <f t="shared" si="293"/>
        <v>59.509241462857098</v>
      </c>
    </row>
    <row r="2081" spans="1:9" ht="13.5" x14ac:dyDescent="0.25">
      <c r="A2081" s="3">
        <f>TITRES_STAT!B2084</f>
        <v>45033</v>
      </c>
      <c r="B2081" s="5">
        <f>TITRES_STAT!D2084</f>
        <v>6.5490000000000004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2.1460633342756073E-2</v>
      </c>
      <c r="G2081" s="2">
        <f t="shared" si="294"/>
        <v>1.4602056779333289E-2</v>
      </c>
      <c r="H2081" s="2">
        <f t="shared" si="292"/>
        <v>1.4696993490074579</v>
      </c>
      <c r="I2081" s="2">
        <f t="shared" si="293"/>
        <v>59.509241462857098</v>
      </c>
    </row>
    <row r="2082" spans="1:9" ht="13.5" x14ac:dyDescent="0.25">
      <c r="A2082" s="3">
        <f>TITRES_STAT!B2085</f>
        <v>45034</v>
      </c>
      <c r="B2082" s="5">
        <f>TITRES_STAT!D2085</f>
        <v>6.5490000000000004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1.9927730961130641E-2</v>
      </c>
      <c r="G2082" s="2">
        <f t="shared" si="294"/>
        <v>1.3559052723666627E-2</v>
      </c>
      <c r="H2082" s="2">
        <f t="shared" si="292"/>
        <v>1.4696993490074579</v>
      </c>
      <c r="I2082" s="2">
        <f t="shared" si="293"/>
        <v>59.509241462857098</v>
      </c>
    </row>
    <row r="2083" spans="1:9" ht="13.5" x14ac:dyDescent="0.25">
      <c r="A2083" s="3">
        <f>TITRES_STAT!B2086</f>
        <v>45035</v>
      </c>
      <c r="B2083" s="5">
        <f>TITRES_STAT!D2086</f>
        <v>6.5490000000000004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1.8504321606764167E-2</v>
      </c>
      <c r="G2083" s="2">
        <f t="shared" si="294"/>
        <v>1.2590548957690439E-2</v>
      </c>
      <c r="H2083" s="2">
        <f t="shared" si="292"/>
        <v>1.4696993490074579</v>
      </c>
      <c r="I2083" s="2">
        <f t="shared" si="293"/>
        <v>59.509241462857098</v>
      </c>
    </row>
    <row r="2084" spans="1:9" ht="13.5" x14ac:dyDescent="0.25">
      <c r="A2084" s="3">
        <f>TITRES_STAT!B2087</f>
        <v>45036</v>
      </c>
      <c r="B2084" s="5">
        <f>TITRES_STAT!D2087</f>
        <v>6.5250000000000004</v>
      </c>
      <c r="C2084" s="2">
        <f t="shared" si="288"/>
        <v>-2.4000000000000021E-2</v>
      </c>
      <c r="D2084" s="2">
        <f t="shared" si="289"/>
        <v>0</v>
      </c>
      <c r="E2084" s="2">
        <f t="shared" si="290"/>
        <v>2.4000000000000021E-2</v>
      </c>
      <c r="F2084" s="2">
        <f t="shared" si="294"/>
        <v>1.7182584349138157E-2</v>
      </c>
      <c r="G2084" s="2">
        <f t="shared" si="294"/>
        <v>1.3405509746426836E-2</v>
      </c>
      <c r="H2084" s="2">
        <f t="shared" si="292"/>
        <v>1.2817553882065602</v>
      </c>
      <c r="I2084" s="2">
        <f t="shared" si="293"/>
        <v>56.174092754701839</v>
      </c>
    </row>
    <row r="2085" spans="1:9" ht="13.5" x14ac:dyDescent="0.25">
      <c r="A2085" s="3">
        <f>TITRES_STAT!B2088</f>
        <v>45040</v>
      </c>
      <c r="B2085" s="5">
        <f>TITRES_STAT!D2088</f>
        <v>6.6360000000000001</v>
      </c>
      <c r="C2085" s="2">
        <f t="shared" si="288"/>
        <v>0.11099999999999977</v>
      </c>
      <c r="D2085" s="2">
        <f t="shared" si="289"/>
        <v>0.11099999999999977</v>
      </c>
      <c r="E2085" s="2">
        <f t="shared" si="290"/>
        <v>0</v>
      </c>
      <c r="F2085" s="2">
        <f t="shared" si="294"/>
        <v>2.3883828324199701E-2</v>
      </c>
      <c r="G2085" s="2">
        <f t="shared" si="294"/>
        <v>1.2447973335967777E-2</v>
      </c>
      <c r="H2085" s="2">
        <f t="shared" si="292"/>
        <v>1.9186921179521337</v>
      </c>
      <c r="I2085" s="2">
        <f t="shared" si="293"/>
        <v>65.738078578098254</v>
      </c>
    </row>
    <row r="2086" spans="1:9" ht="13.5" x14ac:dyDescent="0.25">
      <c r="A2086" s="3">
        <f>TITRES_STAT!B2089</f>
        <v>45041</v>
      </c>
      <c r="B2086" s="5">
        <f>TITRES_STAT!D2089</f>
        <v>6.5170000000000003</v>
      </c>
      <c r="C2086" s="2">
        <f t="shared" si="288"/>
        <v>-0.11899999999999977</v>
      </c>
      <c r="D2086" s="2">
        <f t="shared" si="289"/>
        <v>0</v>
      </c>
      <c r="E2086" s="2">
        <f t="shared" si="290"/>
        <v>0.11899999999999977</v>
      </c>
      <c r="F2086" s="2">
        <f t="shared" si="294"/>
        <v>2.2177840586756866E-2</v>
      </c>
      <c r="G2086" s="2">
        <f t="shared" si="294"/>
        <v>2.0058832383398634E-2</v>
      </c>
      <c r="H2086" s="2">
        <f t="shared" si="292"/>
        <v>1.1056396585232944</v>
      </c>
      <c r="I2086" s="2">
        <f t="shared" si="293"/>
        <v>52.508493276512958</v>
      </c>
    </row>
    <row r="2087" spans="1:9" ht="13.5" x14ac:dyDescent="0.25">
      <c r="A2087" s="3">
        <f>TITRES_STAT!B2090</f>
        <v>45042</v>
      </c>
      <c r="B2087" s="5">
        <f>TITRES_STAT!D2090</f>
        <v>6.3380000000000001</v>
      </c>
      <c r="C2087" s="2">
        <f t="shared" si="288"/>
        <v>-0.17900000000000027</v>
      </c>
      <c r="D2087" s="2">
        <f t="shared" si="289"/>
        <v>0</v>
      </c>
      <c r="E2087" s="2">
        <f t="shared" si="290"/>
        <v>0.17900000000000027</v>
      </c>
      <c r="F2087" s="2">
        <f t="shared" si="294"/>
        <v>2.0593709116274232E-2</v>
      </c>
      <c r="G2087" s="2">
        <f t="shared" si="294"/>
        <v>3.1411772927441607E-2</v>
      </c>
      <c r="H2087" s="2">
        <f t="shared" si="292"/>
        <v>0.65560480027166446</v>
      </c>
      <c r="I2087" s="2">
        <f t="shared" si="293"/>
        <v>39.599112068537593</v>
      </c>
    </row>
    <row r="2088" spans="1:9" ht="13.5" x14ac:dyDescent="0.25">
      <c r="A2088" s="3">
        <f>TITRES_STAT!B2091</f>
        <v>45043</v>
      </c>
      <c r="B2088" s="5">
        <f>TITRES_STAT!D2091</f>
        <v>6.3380000000000001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1.9122729893683216E-2</v>
      </c>
      <c r="G2088" s="2">
        <f t="shared" si="294"/>
        <v>2.9168074861195777E-2</v>
      </c>
      <c r="H2088" s="2">
        <f t="shared" si="292"/>
        <v>0.65560480027166457</v>
      </c>
      <c r="I2088" s="2">
        <f t="shared" si="293"/>
        <v>39.5991120685376</v>
      </c>
    </row>
    <row r="2089" spans="1:9" ht="13.5" x14ac:dyDescent="0.25">
      <c r="A2089" s="3">
        <f>TITRES_STAT!B2092</f>
        <v>45044</v>
      </c>
      <c r="B2089" s="5">
        <f>TITRES_STAT!D2092</f>
        <v>6.2530000000000001</v>
      </c>
      <c r="C2089" s="2">
        <f t="shared" si="288"/>
        <v>-8.4999999999999964E-2</v>
      </c>
      <c r="D2089" s="2">
        <f t="shared" si="289"/>
        <v>0</v>
      </c>
      <c r="E2089" s="2">
        <f t="shared" si="290"/>
        <v>8.4999999999999964E-2</v>
      </c>
      <c r="F2089" s="2">
        <f t="shared" si="294"/>
        <v>1.7756820615562986E-2</v>
      </c>
      <c r="G2089" s="2">
        <f t="shared" si="294"/>
        <v>3.3156069513967504E-2</v>
      </c>
      <c r="H2089" s="2">
        <f t="shared" si="292"/>
        <v>0.53555264166890026</v>
      </c>
      <c r="I2089" s="2">
        <f t="shared" si="293"/>
        <v>34.876866291398528</v>
      </c>
    </row>
    <row r="2090" spans="1:9" ht="13.5" x14ac:dyDescent="0.25">
      <c r="A2090" s="3">
        <f>TITRES_STAT!B2093</f>
        <v>45048</v>
      </c>
      <c r="B2090" s="5">
        <f>TITRES_STAT!D2093</f>
        <v>6.2530000000000001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1.6488476285879915E-2</v>
      </c>
      <c r="G2090" s="2">
        <f t="shared" si="294"/>
        <v>3.0787778834398396E-2</v>
      </c>
      <c r="H2090" s="2">
        <f t="shared" si="292"/>
        <v>0.53555264166890026</v>
      </c>
      <c r="I2090" s="2">
        <f t="shared" si="293"/>
        <v>34.876866291398528</v>
      </c>
    </row>
    <row r="2091" spans="1:9" ht="13.5" x14ac:dyDescent="0.25">
      <c r="A2091" s="3">
        <f>TITRES_STAT!B2094</f>
        <v>45049</v>
      </c>
      <c r="B2091" s="5">
        <f>TITRES_STAT!D2094</f>
        <v>6.2530000000000001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1.5310727979745637E-2</v>
      </c>
      <c r="G2091" s="2">
        <f t="shared" si="294"/>
        <v>2.8588651774798513E-2</v>
      </c>
      <c r="H2091" s="2">
        <f t="shared" si="292"/>
        <v>0.53555264166890026</v>
      </c>
      <c r="I2091" s="2">
        <f t="shared" si="293"/>
        <v>34.876866291398528</v>
      </c>
    </row>
    <row r="2092" spans="1:9" ht="13.5" x14ac:dyDescent="0.25">
      <c r="A2092" s="3">
        <f>TITRES_STAT!B2095</f>
        <v>45050</v>
      </c>
      <c r="B2092" s="5">
        <f>TITRES_STAT!D2095</f>
        <v>6.2530000000000001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1.4217104552620949E-2</v>
      </c>
      <c r="G2092" s="2">
        <f t="shared" si="294"/>
        <v>2.6546605219455763E-2</v>
      </c>
      <c r="H2092" s="2">
        <f t="shared" si="292"/>
        <v>0.53555264166890026</v>
      </c>
      <c r="I2092" s="2">
        <f t="shared" si="293"/>
        <v>34.876866291398528</v>
      </c>
    </row>
    <row r="2093" spans="1:9" ht="13.5" x14ac:dyDescent="0.25">
      <c r="A2093" s="3">
        <f>TITRES_STAT!B2096</f>
        <v>45051</v>
      </c>
      <c r="B2093" s="5">
        <f>TITRES_STAT!D2096</f>
        <v>6.2530000000000001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1.3201597084576595E-2</v>
      </c>
      <c r="G2093" s="2">
        <f t="shared" si="295"/>
        <v>2.4650419132351779E-2</v>
      </c>
      <c r="H2093" s="2">
        <f t="shared" si="292"/>
        <v>0.53555264166890026</v>
      </c>
      <c r="I2093" s="2">
        <f t="shared" si="293"/>
        <v>34.876866291398528</v>
      </c>
    </row>
    <row r="2094" spans="1:9" ht="13.5" x14ac:dyDescent="0.25">
      <c r="A2094" s="3">
        <f>TITRES_STAT!B2097</f>
        <v>45054</v>
      </c>
      <c r="B2094" s="5">
        <f>TITRES_STAT!D2097</f>
        <v>6.2530000000000001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1.2258625864249695E-2</v>
      </c>
      <c r="G2094" s="2">
        <f t="shared" si="295"/>
        <v>2.2889674908612368E-2</v>
      </c>
      <c r="H2094" s="2">
        <f t="shared" si="292"/>
        <v>0.53555264166890015</v>
      </c>
      <c r="I2094" s="2">
        <f t="shared" si="293"/>
        <v>34.876866291398528</v>
      </c>
    </row>
    <row r="2095" spans="1:9" ht="13.5" x14ac:dyDescent="0.25">
      <c r="A2095" s="3">
        <f>TITRES_STAT!B2098</f>
        <v>45055</v>
      </c>
      <c r="B2095" s="5">
        <f>TITRES_STAT!D2098</f>
        <v>6.2530000000000001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1.1383009731089003E-2</v>
      </c>
      <c r="G2095" s="2">
        <f t="shared" si="295"/>
        <v>2.1254698129425771E-2</v>
      </c>
      <c r="H2095" s="2">
        <f t="shared" si="292"/>
        <v>0.53555264166890015</v>
      </c>
      <c r="I2095" s="2">
        <f t="shared" si="293"/>
        <v>34.876866291398528</v>
      </c>
    </row>
    <row r="2096" spans="1:9" ht="13.5" x14ac:dyDescent="0.25">
      <c r="A2096" s="3">
        <f>TITRES_STAT!B2099</f>
        <v>45056</v>
      </c>
      <c r="B2096" s="5">
        <f>TITRES_STAT!D2099</f>
        <v>6.2530000000000001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1.0569937607439789E-2</v>
      </c>
      <c r="G2096" s="2">
        <f t="shared" si="295"/>
        <v>1.973650540589536E-2</v>
      </c>
      <c r="H2096" s="2">
        <f t="shared" si="292"/>
        <v>0.53555264166890015</v>
      </c>
      <c r="I2096" s="2">
        <f t="shared" si="293"/>
        <v>34.876866291398528</v>
      </c>
    </row>
    <row r="2097" spans="1:9" ht="13.5" x14ac:dyDescent="0.25">
      <c r="A2097" s="3">
        <f>TITRES_STAT!B2100</f>
        <v>45057</v>
      </c>
      <c r="B2097" s="5">
        <f>TITRES_STAT!D2100</f>
        <v>6.2530000000000001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9.8149420640512332E-3</v>
      </c>
      <c r="G2097" s="2">
        <f t="shared" si="295"/>
        <v>1.8326755019759975E-2</v>
      </c>
      <c r="H2097" s="2">
        <f t="shared" si="292"/>
        <v>0.53555264166890026</v>
      </c>
      <c r="I2097" s="2">
        <f t="shared" si="293"/>
        <v>34.876866291398528</v>
      </c>
    </row>
    <row r="2098" spans="1:9" ht="13.5" x14ac:dyDescent="0.25">
      <c r="A2098" s="3">
        <f>TITRES_STAT!B2101</f>
        <v>45058</v>
      </c>
      <c r="B2098" s="5">
        <f>TITRES_STAT!D2101</f>
        <v>6.2530000000000001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9.1138747737618594E-3</v>
      </c>
      <c r="G2098" s="2">
        <f t="shared" si="295"/>
        <v>1.7017701089777119E-2</v>
      </c>
      <c r="H2098" s="2">
        <f t="shared" si="292"/>
        <v>0.53555264166890026</v>
      </c>
      <c r="I2098" s="2">
        <f t="shared" si="293"/>
        <v>34.876866291398528</v>
      </c>
    </row>
    <row r="2099" spans="1:9" ht="13.5" x14ac:dyDescent="0.25">
      <c r="A2099" s="3">
        <f>TITRES_STAT!B2102</f>
        <v>45061</v>
      </c>
      <c r="B2099" s="5">
        <f>TITRES_STAT!D2102</f>
        <v>6.2530000000000001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8.4628837184931548E-3</v>
      </c>
      <c r="G2099" s="2">
        <f t="shared" si="295"/>
        <v>1.5802151011935897E-2</v>
      </c>
      <c r="H2099" s="2">
        <f t="shared" si="292"/>
        <v>0.53555264166890026</v>
      </c>
      <c r="I2099" s="2">
        <f t="shared" si="293"/>
        <v>34.876866291398528</v>
      </c>
    </row>
    <row r="2100" spans="1:9" ht="13.5" x14ac:dyDescent="0.25">
      <c r="A2100" s="3">
        <f>TITRES_STAT!B2103</f>
        <v>45062</v>
      </c>
      <c r="B2100" s="5">
        <f>TITRES_STAT!D2103</f>
        <v>6.2960000000000003</v>
      </c>
      <c r="C2100" s="2">
        <f t="shared" si="288"/>
        <v>4.3000000000000149E-2</v>
      </c>
      <c r="D2100" s="2">
        <f t="shared" si="289"/>
        <v>4.3000000000000149E-2</v>
      </c>
      <c r="E2100" s="2">
        <f t="shared" si="290"/>
        <v>0</v>
      </c>
      <c r="F2100" s="2">
        <f t="shared" si="295"/>
        <v>1.0929820595743656E-2</v>
      </c>
      <c r="G2100" s="2">
        <f t="shared" si="295"/>
        <v>1.4673425939654761E-2</v>
      </c>
      <c r="H2100" s="2">
        <f t="shared" si="292"/>
        <v>0.74487175937597128</v>
      </c>
      <c r="I2100" s="2">
        <f t="shared" si="293"/>
        <v>42.689197952425118</v>
      </c>
    </row>
    <row r="2101" spans="1:9" ht="13.5" x14ac:dyDescent="0.25">
      <c r="A2101" s="3">
        <f>TITRES_STAT!B2104</f>
        <v>45063</v>
      </c>
      <c r="B2101" s="5">
        <f>TITRES_STAT!D2104</f>
        <v>6.3209999999999997</v>
      </c>
      <c r="C2101" s="2">
        <f t="shared" si="288"/>
        <v>2.4999999999999467E-2</v>
      </c>
      <c r="D2101" s="2">
        <f t="shared" si="289"/>
        <v>2.4999999999999467E-2</v>
      </c>
      <c r="E2101" s="2">
        <f t="shared" si="290"/>
        <v>0</v>
      </c>
      <c r="F2101" s="2">
        <f t="shared" si="295"/>
        <v>1.1934833410333356E-2</v>
      </c>
      <c r="G2101" s="2">
        <f t="shared" si="295"/>
        <v>1.3625324086822278E-2</v>
      </c>
      <c r="H2101" s="2">
        <f t="shared" si="292"/>
        <v>0.87593024094569039</v>
      </c>
      <c r="I2101" s="2">
        <f t="shared" si="293"/>
        <v>46.693113732423129</v>
      </c>
    </row>
    <row r="2102" spans="1:9" ht="13.5" x14ac:dyDescent="0.25">
      <c r="A2102" s="3">
        <f>TITRES_STAT!B2105</f>
        <v>45064</v>
      </c>
      <c r="B2102" s="5">
        <f>TITRES_STAT!D2105</f>
        <v>6.3209999999999997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1.108234530959526E-2</v>
      </c>
      <c r="G2102" s="2">
        <f t="shared" si="295"/>
        <v>1.2652086652049258E-2</v>
      </c>
      <c r="H2102" s="2">
        <f t="shared" si="292"/>
        <v>0.87593024094569039</v>
      </c>
      <c r="I2102" s="2">
        <f t="shared" si="293"/>
        <v>46.693113732423129</v>
      </c>
    </row>
    <row r="2103" spans="1:9" ht="13.5" x14ac:dyDescent="0.25">
      <c r="A2103" s="3">
        <f>TITRES_STAT!B2106</f>
        <v>45065</v>
      </c>
      <c r="B2103" s="5">
        <f>TITRES_STAT!D2106</f>
        <v>6.3209999999999997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1.0290749216052742E-2</v>
      </c>
      <c r="G2103" s="2">
        <f t="shared" si="295"/>
        <v>1.1748366176902883E-2</v>
      </c>
      <c r="H2103" s="2">
        <f t="shared" si="292"/>
        <v>0.87593024094569039</v>
      </c>
      <c r="I2103" s="2">
        <f t="shared" si="293"/>
        <v>46.693113732423129</v>
      </c>
    </row>
    <row r="2104" spans="1:9" ht="13.5" x14ac:dyDescent="0.25">
      <c r="A2104" s="3">
        <f>TITRES_STAT!B2107</f>
        <v>45068</v>
      </c>
      <c r="B2104" s="5">
        <f>TITRES_STAT!D2107</f>
        <v>6.3129999999999997</v>
      </c>
      <c r="C2104" s="2">
        <f t="shared" si="288"/>
        <v>-8.0000000000000071E-3</v>
      </c>
      <c r="D2104" s="2">
        <f t="shared" si="289"/>
        <v>0</v>
      </c>
      <c r="E2104" s="2">
        <f t="shared" si="290"/>
        <v>8.0000000000000071E-3</v>
      </c>
      <c r="F2104" s="2">
        <f t="shared" si="295"/>
        <v>9.5556957006204032E-3</v>
      </c>
      <c r="G2104" s="2">
        <f t="shared" si="295"/>
        <v>1.1480625735695535E-2</v>
      </c>
      <c r="H2104" s="2">
        <f t="shared" si="292"/>
        <v>0.83233230667121705</v>
      </c>
      <c r="I2104" s="2">
        <f t="shared" si="293"/>
        <v>45.424746572487621</v>
      </c>
    </row>
    <row r="2105" spans="1:9" ht="13.5" x14ac:dyDescent="0.25">
      <c r="A2105" s="3">
        <f>TITRES_STAT!B2108</f>
        <v>45069</v>
      </c>
      <c r="B2105" s="5">
        <f>TITRES_STAT!D2108</f>
        <v>6.3129999999999997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8.8731460077189454E-3</v>
      </c>
      <c r="G2105" s="2">
        <f t="shared" si="295"/>
        <v>1.066058104028871E-2</v>
      </c>
      <c r="H2105" s="2">
        <f t="shared" si="292"/>
        <v>0.83233230667121705</v>
      </c>
      <c r="I2105" s="2">
        <f t="shared" si="293"/>
        <v>45.424746572487621</v>
      </c>
    </row>
    <row r="2106" spans="1:9" ht="13.5" x14ac:dyDescent="0.25">
      <c r="A2106" s="3">
        <f>TITRES_STAT!B2109</f>
        <v>45070</v>
      </c>
      <c r="B2106" s="5">
        <f>TITRES_STAT!D2109</f>
        <v>6.3129999999999997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8.2393498643104496E-3</v>
      </c>
      <c r="G2106" s="2">
        <f t="shared" si="295"/>
        <v>9.8991109659823748E-3</v>
      </c>
      <c r="H2106" s="2">
        <f t="shared" si="292"/>
        <v>0.83233230667121705</v>
      </c>
      <c r="I2106" s="2">
        <f t="shared" si="293"/>
        <v>45.424746572487621</v>
      </c>
    </row>
    <row r="2107" spans="1:9" ht="13.5" x14ac:dyDescent="0.25">
      <c r="A2107" s="3">
        <f>TITRES_STAT!B2110</f>
        <v>45071</v>
      </c>
      <c r="B2107" s="5">
        <f>TITRES_STAT!D2110</f>
        <v>6.3129999999999997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7.6508248740025601E-3</v>
      </c>
      <c r="G2107" s="2">
        <f t="shared" si="295"/>
        <v>9.1920316112693475E-3</v>
      </c>
      <c r="H2107" s="2">
        <f t="shared" si="292"/>
        <v>0.83233230667121705</v>
      </c>
      <c r="I2107" s="2">
        <f t="shared" si="293"/>
        <v>45.424746572487621</v>
      </c>
    </row>
    <row r="2108" spans="1:9" ht="13.5" x14ac:dyDescent="0.25">
      <c r="A2108" s="3">
        <f>TITRES_STAT!B2111</f>
        <v>45072</v>
      </c>
      <c r="B2108" s="5">
        <f>TITRES_STAT!D2111</f>
        <v>6.3209999999999997</v>
      </c>
      <c r="C2108" s="2">
        <f t="shared" si="288"/>
        <v>8.0000000000000071E-3</v>
      </c>
      <c r="D2108" s="2">
        <f t="shared" si="289"/>
        <v>8.0000000000000071E-3</v>
      </c>
      <c r="E2108" s="2">
        <f t="shared" si="290"/>
        <v>0</v>
      </c>
      <c r="F2108" s="2">
        <f t="shared" si="295"/>
        <v>7.6757659544309494E-3</v>
      </c>
      <c r="G2108" s="2">
        <f t="shared" si="295"/>
        <v>8.5354579247501079E-3</v>
      </c>
      <c r="H2108" s="2">
        <f t="shared" si="292"/>
        <v>0.89927992406519563</v>
      </c>
      <c r="I2108" s="2">
        <f t="shared" si="293"/>
        <v>47.348466788423046</v>
      </c>
    </row>
    <row r="2109" spans="1:9" ht="13.5" x14ac:dyDescent="0.25">
      <c r="A2109" s="3">
        <f>TITRES_STAT!B2112</f>
        <v>45075</v>
      </c>
      <c r="B2109" s="5">
        <f>TITRES_STAT!D2112</f>
        <v>6.3209999999999997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7.1274969576858816E-3</v>
      </c>
      <c r="G2109" s="2">
        <f t="shared" si="296"/>
        <v>7.9257823586965283E-3</v>
      </c>
      <c r="H2109" s="2">
        <f t="shared" si="292"/>
        <v>0.89927992406519575</v>
      </c>
      <c r="I2109" s="2">
        <f t="shared" si="293"/>
        <v>47.348466788423053</v>
      </c>
    </row>
    <row r="2110" spans="1:9" ht="13.5" x14ac:dyDescent="0.25">
      <c r="A2110" s="3">
        <f>TITRES_STAT!B2113</f>
        <v>45076</v>
      </c>
      <c r="B2110" s="5">
        <f>TITRES_STAT!D2113</f>
        <v>6.3209999999999997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6.6183900321368904E-3</v>
      </c>
      <c r="G2110" s="2">
        <f t="shared" si="296"/>
        <v>7.3596550473610618E-3</v>
      </c>
      <c r="H2110" s="2">
        <f t="shared" si="292"/>
        <v>0.89927992406519575</v>
      </c>
      <c r="I2110" s="2">
        <f t="shared" si="293"/>
        <v>47.348466788423053</v>
      </c>
    </row>
    <row r="2111" spans="1:9" ht="13.5" x14ac:dyDescent="0.25">
      <c r="A2111" s="3">
        <f>TITRES_STAT!B2114</f>
        <v>45077</v>
      </c>
      <c r="B2111" s="5">
        <f>TITRES_STAT!D2114</f>
        <v>6.3719999999999999</v>
      </c>
      <c r="C2111" s="2">
        <f t="shared" si="288"/>
        <v>5.1000000000000156E-2</v>
      </c>
      <c r="D2111" s="2">
        <f t="shared" si="289"/>
        <v>5.1000000000000156E-2</v>
      </c>
      <c r="E2111" s="2">
        <f t="shared" si="290"/>
        <v>0</v>
      </c>
      <c r="F2111" s="2">
        <f t="shared" si="296"/>
        <v>9.78850502984141E-3</v>
      </c>
      <c r="G2111" s="2">
        <f t="shared" si="296"/>
        <v>6.8339654011209863E-3</v>
      </c>
      <c r="H2111" s="2">
        <f t="shared" si="292"/>
        <v>1.4323316632881673</v>
      </c>
      <c r="I2111" s="2">
        <f t="shared" si="293"/>
        <v>58.887185695385718</v>
      </c>
    </row>
    <row r="2112" spans="1:9" ht="13.5" x14ac:dyDescent="0.25">
      <c r="A2112" s="3">
        <f>TITRES_STAT!B2115</f>
        <v>45078</v>
      </c>
      <c r="B2112" s="5">
        <f>TITRES_STAT!D2115</f>
        <v>6.3209999999999997</v>
      </c>
      <c r="C2112" s="2">
        <f t="shared" si="288"/>
        <v>-5.1000000000000156E-2</v>
      </c>
      <c r="D2112" s="2">
        <f t="shared" si="289"/>
        <v>0</v>
      </c>
      <c r="E2112" s="2">
        <f t="shared" si="290"/>
        <v>5.1000000000000156E-2</v>
      </c>
      <c r="F2112" s="2">
        <f t="shared" si="296"/>
        <v>9.0893260991384527E-3</v>
      </c>
      <c r="G2112" s="2">
        <f t="shared" si="296"/>
        <v>9.9886821581837842E-3</v>
      </c>
      <c r="H2112" s="2">
        <f t="shared" si="292"/>
        <v>0.90996249106710403</v>
      </c>
      <c r="I2112" s="2">
        <f t="shared" si="293"/>
        <v>47.642950860187007</v>
      </c>
    </row>
    <row r="2113" spans="1:9" ht="13.5" x14ac:dyDescent="0.25">
      <c r="A2113" s="3">
        <f>TITRES_STAT!B2116</f>
        <v>45079</v>
      </c>
      <c r="B2113" s="5">
        <f>TITRES_STAT!D2116</f>
        <v>6.3639999999999999</v>
      </c>
      <c r="C2113" s="2">
        <f t="shared" si="288"/>
        <v>4.3000000000000149E-2</v>
      </c>
      <c r="D2113" s="2">
        <f t="shared" si="289"/>
        <v>4.3000000000000149E-2</v>
      </c>
      <c r="E2113" s="2">
        <f t="shared" si="290"/>
        <v>0</v>
      </c>
      <c r="F2113" s="2">
        <f t="shared" si="296"/>
        <v>1.1511517092057147E-2</v>
      </c>
      <c r="G2113" s="2">
        <f t="shared" si="296"/>
        <v>9.2752048611706561E-3</v>
      </c>
      <c r="H2113" s="2">
        <f t="shared" si="292"/>
        <v>1.2411065053935897</v>
      </c>
      <c r="I2113" s="2">
        <f t="shared" si="293"/>
        <v>55.37918445226336</v>
      </c>
    </row>
    <row r="2114" spans="1:9" ht="13.5" x14ac:dyDescent="0.25">
      <c r="A2114" s="3">
        <f>TITRES_STAT!B2117</f>
        <v>45082</v>
      </c>
      <c r="B2114" s="5">
        <f>TITRES_STAT!D2117</f>
        <v>6.3209999999999997</v>
      </c>
      <c r="C2114" s="2">
        <f t="shared" si="288"/>
        <v>-4.3000000000000149E-2</v>
      </c>
      <c r="D2114" s="2">
        <f t="shared" si="289"/>
        <v>0</v>
      </c>
      <c r="E2114" s="2">
        <f t="shared" si="290"/>
        <v>4.3000000000000149E-2</v>
      </c>
      <c r="F2114" s="2">
        <f t="shared" si="296"/>
        <v>1.0689265871195923E-2</v>
      </c>
      <c r="G2114" s="2">
        <f t="shared" si="296"/>
        <v>1.1684118799658475E-2</v>
      </c>
      <c r="H2114" s="2">
        <f t="shared" si="292"/>
        <v>0.91485426111110479</v>
      </c>
      <c r="I2114" s="2">
        <f t="shared" si="293"/>
        <v>47.776704456884126</v>
      </c>
    </row>
    <row r="2115" spans="1:9" ht="13.5" x14ac:dyDescent="0.25">
      <c r="A2115" s="3">
        <f>TITRES_STAT!B2118</f>
        <v>45083</v>
      </c>
      <c r="B2115" s="5">
        <f>TITRES_STAT!D2118</f>
        <v>6.3209999999999997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9.9257468803962134E-3</v>
      </c>
      <c r="G2115" s="2">
        <f t="shared" si="296"/>
        <v>1.0849538885397155E-2</v>
      </c>
      <c r="H2115" s="2">
        <f t="shared" si="292"/>
        <v>0.91485426111110468</v>
      </c>
      <c r="I2115" s="2">
        <f t="shared" si="293"/>
        <v>47.776704456884126</v>
      </c>
    </row>
    <row r="2116" spans="1:9" ht="13.5" x14ac:dyDescent="0.25">
      <c r="A2116" s="3">
        <f>TITRES_STAT!B2119</f>
        <v>45084</v>
      </c>
      <c r="B2116" s="5">
        <f>TITRES_STAT!D2119</f>
        <v>6.3209999999999997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9.2167649603679125E-3</v>
      </c>
      <c r="G2116" s="2">
        <f t="shared" si="296"/>
        <v>1.0074571822154502E-2</v>
      </c>
      <c r="H2116" s="2">
        <f t="shared" si="292"/>
        <v>0.91485426111110468</v>
      </c>
      <c r="I2116" s="2">
        <f t="shared" si="293"/>
        <v>47.776704456884126</v>
      </c>
    </row>
    <row r="2117" spans="1:9" ht="13.5" x14ac:dyDescent="0.25">
      <c r="A2117" s="3">
        <f>TITRES_STAT!B2120</f>
        <v>45085</v>
      </c>
      <c r="B2117" s="5">
        <f>TITRES_STAT!D2120</f>
        <v>6.2110000000000003</v>
      </c>
      <c r="C2117" s="2">
        <f t="shared" si="297"/>
        <v>-0.10999999999999943</v>
      </c>
      <c r="D2117" s="2">
        <f t="shared" si="298"/>
        <v>0</v>
      </c>
      <c r="E2117" s="2">
        <f t="shared" si="299"/>
        <v>0.10999999999999943</v>
      </c>
      <c r="F2117" s="2">
        <f t="shared" si="296"/>
        <v>8.5584246060559192E-3</v>
      </c>
      <c r="G2117" s="2">
        <f t="shared" si="296"/>
        <v>1.7212102406286282E-2</v>
      </c>
      <c r="H2117" s="2">
        <f t="shared" si="292"/>
        <v>0.49723295876569806</v>
      </c>
      <c r="I2117" s="2">
        <f t="shared" si="293"/>
        <v>33.210126443890957</v>
      </c>
    </row>
    <row r="2118" spans="1:9" ht="13.5" x14ac:dyDescent="0.25">
      <c r="A2118" s="3">
        <f>TITRES_STAT!B2121</f>
        <v>45086</v>
      </c>
      <c r="B2118" s="5">
        <f>TITRES_STAT!D2121</f>
        <v>6.2110000000000003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7.9471085627662117E-3</v>
      </c>
      <c r="G2118" s="2">
        <f t="shared" si="296"/>
        <v>1.5982666520122975E-2</v>
      </c>
      <c r="H2118" s="2">
        <f t="shared" si="292"/>
        <v>0.49723295876569812</v>
      </c>
      <c r="I2118" s="2">
        <f t="shared" si="293"/>
        <v>33.210126443890957</v>
      </c>
    </row>
    <row r="2119" spans="1:9" ht="13.5" x14ac:dyDescent="0.25">
      <c r="A2119" s="3">
        <f>TITRES_STAT!B2122</f>
        <v>45089</v>
      </c>
      <c r="B2119" s="5">
        <f>TITRES_STAT!D2122</f>
        <v>6.2110000000000003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7.3794579511400537E-3</v>
      </c>
      <c r="G2119" s="2">
        <f t="shared" si="296"/>
        <v>1.4841047482971334E-2</v>
      </c>
      <c r="H2119" s="2">
        <f t="shared" si="292"/>
        <v>0.49723295876569812</v>
      </c>
      <c r="I2119" s="2">
        <f t="shared" si="293"/>
        <v>33.210126443890957</v>
      </c>
    </row>
    <row r="2120" spans="1:9" ht="13.5" x14ac:dyDescent="0.25">
      <c r="A2120" s="3">
        <f>TITRES_STAT!B2123</f>
        <v>45090</v>
      </c>
      <c r="B2120" s="5">
        <f>TITRES_STAT!D2123</f>
        <v>6.3129999999999997</v>
      </c>
      <c r="C2120" s="2">
        <f t="shared" si="297"/>
        <v>0.10199999999999942</v>
      </c>
      <c r="D2120" s="2">
        <f t="shared" si="298"/>
        <v>0.10199999999999942</v>
      </c>
      <c r="E2120" s="2">
        <f t="shared" si="299"/>
        <v>0</v>
      </c>
      <c r="F2120" s="2">
        <f t="shared" si="296"/>
        <v>1.4138068097487152E-2</v>
      </c>
      <c r="G2120" s="2">
        <f t="shared" si="296"/>
        <v>1.3780972662759097E-2</v>
      </c>
      <c r="H2120" s="2">
        <f t="shared" si="292"/>
        <v>1.0259122083373005</v>
      </c>
      <c r="I2120" s="2">
        <f t="shared" si="293"/>
        <v>50.639519526825076</v>
      </c>
    </row>
    <row r="2121" spans="1:9" ht="13.5" x14ac:dyDescent="0.25">
      <c r="A2121" s="3">
        <f>TITRES_STAT!B2124</f>
        <v>45091</v>
      </c>
      <c r="B2121" s="5">
        <f>TITRES_STAT!D2124</f>
        <v>6.3129999999999997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1.3128206090523785E-2</v>
      </c>
      <c r="G2121" s="2">
        <f t="shared" si="296"/>
        <v>1.2796617472562017E-2</v>
      </c>
      <c r="H2121" s="2">
        <f t="shared" si="292"/>
        <v>1.0259122083373005</v>
      </c>
      <c r="I2121" s="2">
        <f t="shared" si="293"/>
        <v>50.639519526825076</v>
      </c>
    </row>
    <row r="2122" spans="1:9" ht="13.5" x14ac:dyDescent="0.25">
      <c r="A2122" s="3">
        <f>TITRES_STAT!B2125</f>
        <v>45092</v>
      </c>
      <c r="B2122" s="5">
        <f>TITRES_STAT!D2125</f>
        <v>6.3129999999999997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1.2190477084057799E-2</v>
      </c>
      <c r="G2122" s="2">
        <f t="shared" si="296"/>
        <v>1.1882573367379015E-2</v>
      </c>
      <c r="H2122" s="2">
        <f t="shared" si="292"/>
        <v>1.0259122083373005</v>
      </c>
      <c r="I2122" s="2">
        <f t="shared" si="293"/>
        <v>50.639519526825076</v>
      </c>
    </row>
    <row r="2123" spans="1:9" ht="13.5" x14ac:dyDescent="0.25">
      <c r="A2123" s="3">
        <f>TITRES_STAT!B2126</f>
        <v>45093</v>
      </c>
      <c r="B2123" s="5">
        <f>TITRES_STAT!D2126</f>
        <v>6.3129999999999997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1.1319728720910813E-2</v>
      </c>
      <c r="G2123" s="2">
        <f t="shared" si="296"/>
        <v>1.1033818126851943E-2</v>
      </c>
      <c r="H2123" s="2">
        <f t="shared" si="292"/>
        <v>1.0259122083373005</v>
      </c>
      <c r="I2123" s="2">
        <f t="shared" si="293"/>
        <v>50.639519526825076</v>
      </c>
    </row>
    <row r="2124" spans="1:9" ht="13.5" x14ac:dyDescent="0.25">
      <c r="A2124" s="3">
        <f>TITRES_STAT!B2127</f>
        <v>45096</v>
      </c>
      <c r="B2124" s="5">
        <f>TITRES_STAT!D2127</f>
        <v>6.3129999999999997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1.0511176669417184E-2</v>
      </c>
      <c r="G2124" s="2">
        <f t="shared" si="296"/>
        <v>1.0245688260648231E-2</v>
      </c>
      <c r="H2124" s="2">
        <f t="shared" si="292"/>
        <v>1.0259122083373007</v>
      </c>
      <c r="I2124" s="2">
        <f t="shared" si="293"/>
        <v>50.639519526825083</v>
      </c>
    </row>
    <row r="2125" spans="1:9" ht="13.5" x14ac:dyDescent="0.25">
      <c r="A2125" s="3">
        <f>TITRES_STAT!B2128</f>
        <v>45097</v>
      </c>
      <c r="B2125" s="5">
        <f>TITRES_STAT!D2128</f>
        <v>6.2960000000000003</v>
      </c>
      <c r="C2125" s="2">
        <f t="shared" si="297"/>
        <v>-1.699999999999946E-2</v>
      </c>
      <c r="D2125" s="2">
        <f t="shared" si="298"/>
        <v>0</v>
      </c>
      <c r="E2125" s="2">
        <f t="shared" si="299"/>
        <v>1.699999999999946E-2</v>
      </c>
      <c r="F2125" s="2">
        <f t="shared" ref="F2125:G2140" si="300">((F2124*13)+D2125)/14</f>
        <v>9.7603783358873857E-3</v>
      </c>
      <c r="G2125" s="2">
        <f t="shared" si="300"/>
        <v>1.072813909917332E-2</v>
      </c>
      <c r="H2125" s="2">
        <f t="shared" si="292"/>
        <v>0.909792299080042</v>
      </c>
      <c r="I2125" s="2">
        <f t="shared" si="293"/>
        <v>47.638285038550748</v>
      </c>
    </row>
    <row r="2126" spans="1:9" ht="13.5" x14ac:dyDescent="0.25">
      <c r="A2126" s="3">
        <f>TITRES_STAT!B2129</f>
        <v>45098</v>
      </c>
      <c r="B2126" s="5">
        <f>TITRES_STAT!D2129</f>
        <v>6.2960000000000003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9.0632084547525721E-3</v>
      </c>
      <c r="G2126" s="2">
        <f t="shared" si="300"/>
        <v>9.9618434492323681E-3</v>
      </c>
      <c r="H2126" s="2">
        <f t="shared" si="292"/>
        <v>0.909792299080042</v>
      </c>
      <c r="I2126" s="2">
        <f t="shared" si="293"/>
        <v>47.638285038550748</v>
      </c>
    </row>
    <row r="2127" spans="1:9" ht="13.5" x14ac:dyDescent="0.25">
      <c r="A2127" s="3">
        <f>TITRES_STAT!B2130</f>
        <v>45099</v>
      </c>
      <c r="B2127" s="5">
        <f>TITRES_STAT!D2130</f>
        <v>6.2960000000000003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8.415836422270246E-3</v>
      </c>
      <c r="G2127" s="2">
        <f t="shared" si="300"/>
        <v>9.2502832028586272E-3</v>
      </c>
      <c r="H2127" s="2">
        <f t="shared" si="292"/>
        <v>0.90979229908004211</v>
      </c>
      <c r="I2127" s="2">
        <f t="shared" si="293"/>
        <v>47.638285038550748</v>
      </c>
    </row>
    <row r="2128" spans="1:9" ht="13.5" x14ac:dyDescent="0.25">
      <c r="A2128" s="3">
        <f>TITRES_STAT!B2131</f>
        <v>45100</v>
      </c>
      <c r="B2128" s="5">
        <f>TITRES_STAT!D2131</f>
        <v>6.3129999999999997</v>
      </c>
      <c r="C2128" s="2">
        <f t="shared" si="297"/>
        <v>1.699999999999946E-2</v>
      </c>
      <c r="D2128" s="2">
        <f t="shared" si="298"/>
        <v>1.699999999999946E-2</v>
      </c>
      <c r="E2128" s="2">
        <f t="shared" si="299"/>
        <v>0</v>
      </c>
      <c r="F2128" s="2">
        <f t="shared" si="300"/>
        <v>9.0289909635366174E-3</v>
      </c>
      <c r="G2128" s="2">
        <f t="shared" si="300"/>
        <v>8.5895486883687255E-3</v>
      </c>
      <c r="H2128" s="2">
        <f t="shared" si="292"/>
        <v>1.051160112260956</v>
      </c>
      <c r="I2128" s="2">
        <f t="shared" si="293"/>
        <v>51.247101870671692</v>
      </c>
    </row>
    <row r="2129" spans="1:9" ht="13.5" x14ac:dyDescent="0.25">
      <c r="A2129" s="3">
        <f>TITRES_STAT!B2132</f>
        <v>45103</v>
      </c>
      <c r="B2129" s="5">
        <f>TITRES_STAT!D2132</f>
        <v>6.3209999999999997</v>
      </c>
      <c r="C2129" s="2">
        <f t="shared" si="297"/>
        <v>8.0000000000000071E-3</v>
      </c>
      <c r="D2129" s="2">
        <f t="shared" si="298"/>
        <v>8.0000000000000071E-3</v>
      </c>
      <c r="E2129" s="2">
        <f t="shared" si="299"/>
        <v>0</v>
      </c>
      <c r="F2129" s="2">
        <f t="shared" si="300"/>
        <v>8.9554916089982887E-3</v>
      </c>
      <c r="G2129" s="2">
        <f t="shared" si="300"/>
        <v>7.9760094963423882E-3</v>
      </c>
      <c r="H2129" s="2">
        <f t="shared" ref="H2129:H2192" si="301">F2129/G2129</f>
        <v>1.1228035288956297</v>
      </c>
      <c r="I2129" s="2">
        <f t="shared" ref="I2129:I2192" si="302">IF(G2129=0,100,100-(100/(1+H2129)))</f>
        <v>52.892484566377114</v>
      </c>
    </row>
    <row r="2130" spans="1:9" ht="13.5" x14ac:dyDescent="0.25">
      <c r="A2130" s="3">
        <f>TITRES_STAT!B2133</f>
        <v>45104</v>
      </c>
      <c r="B2130" s="5">
        <f>TITRES_STAT!D2133</f>
        <v>6.3129999999999997</v>
      </c>
      <c r="C2130" s="2">
        <f t="shared" si="297"/>
        <v>-8.0000000000000071E-3</v>
      </c>
      <c r="D2130" s="2">
        <f t="shared" si="298"/>
        <v>0</v>
      </c>
      <c r="E2130" s="2">
        <f t="shared" si="299"/>
        <v>8.0000000000000071E-3</v>
      </c>
      <c r="F2130" s="2">
        <f t="shared" si="300"/>
        <v>8.3158136369269834E-3</v>
      </c>
      <c r="G2130" s="2">
        <f t="shared" si="300"/>
        <v>7.9777231037465035E-3</v>
      </c>
      <c r="H2130" s="2">
        <f t="shared" si="301"/>
        <v>1.0423793266303898</v>
      </c>
      <c r="I2130" s="2">
        <f t="shared" si="302"/>
        <v>51.037498913101246</v>
      </c>
    </row>
    <row r="2131" spans="1:9" ht="13.5" x14ac:dyDescent="0.25">
      <c r="A2131" s="3">
        <f>TITRES_STAT!B2134</f>
        <v>45107</v>
      </c>
      <c r="B2131" s="5">
        <f>TITRES_STAT!D2134</f>
        <v>6.3129999999999997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7.7218269485750555E-3</v>
      </c>
      <c r="G2131" s="2">
        <f t="shared" si="300"/>
        <v>7.4078857391931818E-3</v>
      </c>
      <c r="H2131" s="2">
        <f t="shared" si="301"/>
        <v>1.0423793266303898</v>
      </c>
      <c r="I2131" s="2">
        <f t="shared" si="302"/>
        <v>51.037498913101246</v>
      </c>
    </row>
    <row r="2132" spans="1:9" ht="13.5" x14ac:dyDescent="0.25">
      <c r="A2132" s="3">
        <f>TITRES_STAT!B2135</f>
        <v>45110</v>
      </c>
      <c r="B2132" s="5">
        <f>TITRES_STAT!D2135</f>
        <v>6.3129999999999997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7.1702678808196942E-3</v>
      </c>
      <c r="G2132" s="2">
        <f t="shared" si="300"/>
        <v>6.8787510435365257E-3</v>
      </c>
      <c r="H2132" s="2">
        <f t="shared" si="301"/>
        <v>1.0423793266303898</v>
      </c>
      <c r="I2132" s="2">
        <f t="shared" si="302"/>
        <v>51.037498913101246</v>
      </c>
    </row>
    <row r="2133" spans="1:9" ht="13.5" x14ac:dyDescent="0.25">
      <c r="A2133" s="3">
        <f>TITRES_STAT!B2136</f>
        <v>45111</v>
      </c>
      <c r="B2133" s="5">
        <f>TITRES_STAT!D2136</f>
        <v>6.3129999999999997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6.658105889332573E-3</v>
      </c>
      <c r="G2133" s="2">
        <f t="shared" si="300"/>
        <v>6.3874116832839173E-3</v>
      </c>
      <c r="H2133" s="2">
        <f t="shared" si="301"/>
        <v>1.0423793266303896</v>
      </c>
      <c r="I2133" s="2">
        <f t="shared" si="302"/>
        <v>51.037498913101246</v>
      </c>
    </row>
    <row r="2134" spans="1:9" ht="13.5" x14ac:dyDescent="0.25">
      <c r="A2134" s="3">
        <f>TITRES_STAT!B2137</f>
        <v>45112</v>
      </c>
      <c r="B2134" s="5">
        <f>TITRES_STAT!D2137</f>
        <v>6.5510000000000002</v>
      </c>
      <c r="C2134" s="2">
        <f t="shared" si="297"/>
        <v>0.23800000000000043</v>
      </c>
      <c r="D2134" s="2">
        <f t="shared" si="298"/>
        <v>0.23800000000000043</v>
      </c>
      <c r="E2134" s="2">
        <f t="shared" si="299"/>
        <v>0</v>
      </c>
      <c r="F2134" s="2">
        <f t="shared" si="300"/>
        <v>2.3182526897237422E-2</v>
      </c>
      <c r="G2134" s="2">
        <f t="shared" si="300"/>
        <v>5.9311679916207805E-3</v>
      </c>
      <c r="H2134" s="2">
        <f t="shared" si="301"/>
        <v>3.9085938772916884</v>
      </c>
      <c r="I2134" s="2">
        <f t="shared" si="302"/>
        <v>79.627566977454876</v>
      </c>
    </row>
    <row r="2135" spans="1:9" ht="13.5" x14ac:dyDescent="0.25">
      <c r="A2135" s="3">
        <f>TITRES_STAT!B2138</f>
        <v>45113</v>
      </c>
      <c r="B2135" s="5">
        <f>TITRES_STAT!D2138</f>
        <v>6.3810000000000002</v>
      </c>
      <c r="C2135" s="2">
        <f t="shared" si="297"/>
        <v>-0.16999999999999993</v>
      </c>
      <c r="D2135" s="2">
        <f t="shared" si="298"/>
        <v>0</v>
      </c>
      <c r="E2135" s="2">
        <f t="shared" si="299"/>
        <v>0.16999999999999993</v>
      </c>
      <c r="F2135" s="2">
        <f t="shared" si="300"/>
        <v>2.1526632118863322E-2</v>
      </c>
      <c r="G2135" s="2">
        <f t="shared" si="300"/>
        <v>1.7650370277933574E-2</v>
      </c>
      <c r="H2135" s="2">
        <f t="shared" si="301"/>
        <v>1.2196136273569194</v>
      </c>
      <c r="I2135" s="2">
        <f t="shared" si="302"/>
        <v>54.947113872661511</v>
      </c>
    </row>
    <row r="2136" spans="1:9" ht="13.5" x14ac:dyDescent="0.25">
      <c r="A2136" s="3">
        <f>TITRES_STAT!B2139</f>
        <v>45114</v>
      </c>
      <c r="B2136" s="5">
        <f>TITRES_STAT!D2139</f>
        <v>6.5419999999999998</v>
      </c>
      <c r="C2136" s="2">
        <f t="shared" si="297"/>
        <v>0.16099999999999959</v>
      </c>
      <c r="D2136" s="2">
        <f t="shared" si="298"/>
        <v>0.16099999999999959</v>
      </c>
      <c r="E2136" s="2">
        <f t="shared" si="299"/>
        <v>0</v>
      </c>
      <c r="F2136" s="2">
        <f t="shared" si="300"/>
        <v>3.1489015538944488E-2</v>
      </c>
      <c r="G2136" s="2">
        <f t="shared" si="300"/>
        <v>1.6389629543795463E-2</v>
      </c>
      <c r="H2136" s="2">
        <f t="shared" si="301"/>
        <v>1.9212768326948013</v>
      </c>
      <c r="I2136" s="2">
        <f t="shared" si="302"/>
        <v>65.768393162604639</v>
      </c>
    </row>
    <row r="2137" spans="1:9" ht="13.5" x14ac:dyDescent="0.25">
      <c r="A2137" s="3">
        <f>TITRES_STAT!B2140</f>
        <v>45117</v>
      </c>
      <c r="B2137" s="5">
        <f>TITRES_STAT!D2140</f>
        <v>6.5510000000000002</v>
      </c>
      <c r="C2137" s="2">
        <f t="shared" si="297"/>
        <v>9.0000000000003411E-3</v>
      </c>
      <c r="D2137" s="2">
        <f t="shared" si="298"/>
        <v>9.0000000000003411E-3</v>
      </c>
      <c r="E2137" s="2">
        <f t="shared" si="299"/>
        <v>0</v>
      </c>
      <c r="F2137" s="2">
        <f t="shared" si="300"/>
        <v>2.9882657286162764E-2</v>
      </c>
      <c r="G2137" s="2">
        <f t="shared" si="300"/>
        <v>1.5218941719238644E-2</v>
      </c>
      <c r="H2137" s="2">
        <f t="shared" si="301"/>
        <v>1.9635174269960802</v>
      </c>
      <c r="I2137" s="2">
        <f t="shared" si="302"/>
        <v>66.256314510232755</v>
      </c>
    </row>
    <row r="2138" spans="1:9" ht="13.5" x14ac:dyDescent="0.25">
      <c r="A2138" s="3">
        <f>TITRES_STAT!B2141</f>
        <v>45118</v>
      </c>
      <c r="B2138" s="5">
        <f>TITRES_STAT!D2141</f>
        <v>6.5510000000000002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2.7748181765722569E-2</v>
      </c>
      <c r="G2138" s="2">
        <f t="shared" si="300"/>
        <v>1.4131874453578741E-2</v>
      </c>
      <c r="H2138" s="2">
        <f t="shared" si="301"/>
        <v>1.9635174269960802</v>
      </c>
      <c r="I2138" s="2">
        <f t="shared" si="302"/>
        <v>66.256314510232755</v>
      </c>
    </row>
    <row r="2139" spans="1:9" ht="13.5" x14ac:dyDescent="0.25">
      <c r="A2139" s="3">
        <f>TITRES_STAT!B2142</f>
        <v>45119</v>
      </c>
      <c r="B2139" s="5">
        <f>TITRES_STAT!D2142</f>
        <v>6.5510000000000002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2.5766168782456671E-2</v>
      </c>
      <c r="G2139" s="2">
        <f t="shared" si="300"/>
        <v>1.312245484975169E-2</v>
      </c>
      <c r="H2139" s="2">
        <f t="shared" si="301"/>
        <v>1.9635174269960802</v>
      </c>
      <c r="I2139" s="2">
        <f t="shared" si="302"/>
        <v>66.256314510232755</v>
      </c>
    </row>
    <row r="2140" spans="1:9" ht="13.5" x14ac:dyDescent="0.25">
      <c r="A2140" s="3">
        <f>TITRES_STAT!B2143</f>
        <v>45120</v>
      </c>
      <c r="B2140" s="5">
        <f>TITRES_STAT!D2143</f>
        <v>6.3209999999999997</v>
      </c>
      <c r="C2140" s="2">
        <f t="shared" si="297"/>
        <v>-0.23000000000000043</v>
      </c>
      <c r="D2140" s="2">
        <f t="shared" si="298"/>
        <v>0</v>
      </c>
      <c r="E2140" s="2">
        <f t="shared" si="299"/>
        <v>0.23000000000000043</v>
      </c>
      <c r="F2140" s="2">
        <f t="shared" si="300"/>
        <v>2.3925728155138336E-2</v>
      </c>
      <c r="G2140" s="2">
        <f t="shared" si="300"/>
        <v>2.8613708074769456E-2</v>
      </c>
      <c r="H2140" s="2">
        <f t="shared" si="301"/>
        <v>0.83616314574185469</v>
      </c>
      <c r="I2140" s="2">
        <f t="shared" si="302"/>
        <v>45.538608466298584</v>
      </c>
    </row>
    <row r="2141" spans="1:9" ht="13.5" x14ac:dyDescent="0.25">
      <c r="A2141" s="3">
        <f>TITRES_STAT!B2144</f>
        <v>45121</v>
      </c>
      <c r="B2141" s="5">
        <f>TITRES_STAT!D2144</f>
        <v>6.3209999999999997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2.2216747572628454E-2</v>
      </c>
      <c r="G2141" s="2">
        <f t="shared" si="303"/>
        <v>2.6569871783714498E-2</v>
      </c>
      <c r="H2141" s="2">
        <f t="shared" si="301"/>
        <v>0.83616314574185446</v>
      </c>
      <c r="I2141" s="2">
        <f t="shared" si="302"/>
        <v>45.538608466298584</v>
      </c>
    </row>
    <row r="2142" spans="1:9" ht="13.5" x14ac:dyDescent="0.25">
      <c r="A2142" s="3">
        <f>TITRES_STAT!B2145</f>
        <v>45124</v>
      </c>
      <c r="B2142" s="5">
        <f>TITRES_STAT!D2145</f>
        <v>6.3209999999999997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2.0629837031726422E-2</v>
      </c>
      <c r="G2142" s="2">
        <f t="shared" si="303"/>
        <v>2.4672023799163462E-2</v>
      </c>
      <c r="H2142" s="2">
        <f t="shared" si="301"/>
        <v>0.83616314574185457</v>
      </c>
      <c r="I2142" s="2">
        <f t="shared" si="302"/>
        <v>45.538608466298584</v>
      </c>
    </row>
    <row r="2143" spans="1:9" ht="13.5" x14ac:dyDescent="0.25">
      <c r="A2143" s="3">
        <f>TITRES_STAT!B2146</f>
        <v>45125</v>
      </c>
      <c r="B2143" s="5">
        <f>TITRES_STAT!D2146</f>
        <v>6.3810000000000002</v>
      </c>
      <c r="C2143" s="2">
        <f t="shared" si="297"/>
        <v>6.0000000000000497E-2</v>
      </c>
      <c r="D2143" s="2">
        <f t="shared" si="298"/>
        <v>6.0000000000000497E-2</v>
      </c>
      <c r="E2143" s="2">
        <f t="shared" si="299"/>
        <v>0</v>
      </c>
      <c r="F2143" s="2">
        <f t="shared" si="303"/>
        <v>2.3441991529460283E-2</v>
      </c>
      <c r="G2143" s="2">
        <f t="shared" si="303"/>
        <v>2.2909736384937502E-2</v>
      </c>
      <c r="H2143" s="2">
        <f t="shared" si="301"/>
        <v>1.0232327048892944</v>
      </c>
      <c r="I2143" s="2">
        <f t="shared" si="302"/>
        <v>50.574148115368814</v>
      </c>
    </row>
    <row r="2144" spans="1:9" ht="13.5" x14ac:dyDescent="0.25">
      <c r="A2144" s="3">
        <f>TITRES_STAT!B2147</f>
        <v>45127</v>
      </c>
      <c r="B2144" s="5">
        <f>TITRES_STAT!D2147</f>
        <v>6.3810000000000002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2.1767563563070264E-2</v>
      </c>
      <c r="G2144" s="2">
        <f t="shared" si="303"/>
        <v>2.1273326643156253E-2</v>
      </c>
      <c r="H2144" s="2">
        <f t="shared" si="301"/>
        <v>1.0232327048892944</v>
      </c>
      <c r="I2144" s="2">
        <f t="shared" si="302"/>
        <v>50.574148115368814</v>
      </c>
    </row>
    <row r="2145" spans="1:9" ht="13.5" x14ac:dyDescent="0.25">
      <c r="A2145" s="3">
        <f>TITRES_STAT!B2148</f>
        <v>45128</v>
      </c>
      <c r="B2145" s="5">
        <f>TITRES_STAT!D2148</f>
        <v>6.3810000000000002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2.021273759427953E-2</v>
      </c>
      <c r="G2145" s="2">
        <f t="shared" si="303"/>
        <v>1.9753803311502234E-2</v>
      </c>
      <c r="H2145" s="2">
        <f t="shared" si="301"/>
        <v>1.0232327048892942</v>
      </c>
      <c r="I2145" s="2">
        <f t="shared" si="302"/>
        <v>50.5741481153688</v>
      </c>
    </row>
    <row r="2146" spans="1:9" ht="13.5" x14ac:dyDescent="0.25">
      <c r="A2146" s="3">
        <f>TITRES_STAT!B2149</f>
        <v>45131</v>
      </c>
      <c r="B2146" s="5">
        <f>TITRES_STAT!D2149</f>
        <v>6.5510000000000002</v>
      </c>
      <c r="C2146" s="2">
        <f t="shared" si="297"/>
        <v>0.16999999999999993</v>
      </c>
      <c r="D2146" s="2">
        <f t="shared" si="298"/>
        <v>0.16999999999999993</v>
      </c>
      <c r="E2146" s="2">
        <f t="shared" si="299"/>
        <v>0</v>
      </c>
      <c r="F2146" s="2">
        <f t="shared" si="303"/>
        <v>3.0911827766116701E-2</v>
      </c>
      <c r="G2146" s="2">
        <f t="shared" si="303"/>
        <v>1.8342817360680646E-2</v>
      </c>
      <c r="H2146" s="2">
        <f t="shared" si="301"/>
        <v>1.6852279101016823</v>
      </c>
      <c r="I2146" s="2">
        <f t="shared" si="302"/>
        <v>62.759213240781015</v>
      </c>
    </row>
    <row r="2147" spans="1:9" ht="13.5" x14ac:dyDescent="0.25">
      <c r="A2147" s="3">
        <f>TITRES_STAT!B2150</f>
        <v>45133</v>
      </c>
      <c r="B2147" s="5">
        <f>TITRES_STAT!D2150</f>
        <v>6.5510000000000002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2.8703840068536934E-2</v>
      </c>
      <c r="G2147" s="2">
        <f t="shared" si="303"/>
        <v>1.7032616120632029E-2</v>
      </c>
      <c r="H2147" s="2">
        <f t="shared" si="301"/>
        <v>1.685227910101682</v>
      </c>
      <c r="I2147" s="2">
        <f t="shared" si="302"/>
        <v>62.759213240781015</v>
      </c>
    </row>
    <row r="2148" spans="1:9" ht="13.5" x14ac:dyDescent="0.25">
      <c r="A2148" s="3">
        <f>TITRES_STAT!B2151</f>
        <v>45134</v>
      </c>
      <c r="B2148" s="5">
        <f>TITRES_STAT!D2151</f>
        <v>6.5510000000000002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2.6653565777927154E-2</v>
      </c>
      <c r="G2148" s="2">
        <f t="shared" si="303"/>
        <v>1.5816000683444027E-2</v>
      </c>
      <c r="H2148" s="2">
        <f t="shared" si="301"/>
        <v>1.685227910101682</v>
      </c>
      <c r="I2148" s="2">
        <f t="shared" si="302"/>
        <v>62.759213240781015</v>
      </c>
    </row>
    <row r="2149" spans="1:9" ht="13.5" x14ac:dyDescent="0.25">
      <c r="A2149" s="3">
        <f>TITRES_STAT!B2152</f>
        <v>45135</v>
      </c>
      <c r="B2149" s="5">
        <f>TITRES_STAT!D2152</f>
        <v>6.5510000000000002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2.4749739650932356E-2</v>
      </c>
      <c r="G2149" s="2">
        <f t="shared" si="303"/>
        <v>1.468628634891231E-2</v>
      </c>
      <c r="H2149" s="2">
        <f t="shared" si="301"/>
        <v>1.685227910101682</v>
      </c>
      <c r="I2149" s="2">
        <f t="shared" si="302"/>
        <v>62.759213240781015</v>
      </c>
    </row>
    <row r="2150" spans="1:9" ht="13.5" x14ac:dyDescent="0.25">
      <c r="A2150" s="3">
        <f>TITRES_STAT!B2153</f>
        <v>45138</v>
      </c>
      <c r="B2150" s="5">
        <f>TITRES_STAT!D2153</f>
        <v>6.5510000000000002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2.2981901104437187E-2</v>
      </c>
      <c r="G2150" s="2">
        <f t="shared" si="303"/>
        <v>1.3637265895418573E-2</v>
      </c>
      <c r="H2150" s="2">
        <f t="shared" si="301"/>
        <v>1.685227910101682</v>
      </c>
      <c r="I2150" s="2">
        <f t="shared" si="302"/>
        <v>62.759213240781015</v>
      </c>
    </row>
    <row r="2151" spans="1:9" ht="13.5" x14ac:dyDescent="0.25">
      <c r="A2151" s="3">
        <f>TITRES_STAT!B2154</f>
        <v>45139</v>
      </c>
      <c r="B2151" s="5">
        <f>TITRES_STAT!D2154</f>
        <v>6.5510000000000002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2.1340336739834532E-2</v>
      </c>
      <c r="G2151" s="2">
        <f t="shared" si="303"/>
        <v>1.2663175474317247E-2</v>
      </c>
      <c r="H2151" s="2">
        <f t="shared" si="301"/>
        <v>1.685227910101682</v>
      </c>
      <c r="I2151" s="2">
        <f t="shared" si="302"/>
        <v>62.759213240781015</v>
      </c>
    </row>
    <row r="2152" spans="1:9" ht="13.5" x14ac:dyDescent="0.25">
      <c r="A2152" s="3">
        <f>TITRES_STAT!B2155</f>
        <v>45140</v>
      </c>
      <c r="B2152" s="5">
        <f>TITRES_STAT!D2155</f>
        <v>6.5510000000000002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1.9816026972703495E-2</v>
      </c>
      <c r="G2152" s="2">
        <f t="shared" si="303"/>
        <v>1.1758662940437443E-2</v>
      </c>
      <c r="H2152" s="2">
        <f t="shared" si="301"/>
        <v>1.6852279101016823</v>
      </c>
      <c r="I2152" s="2">
        <f t="shared" si="302"/>
        <v>62.759213240781015</v>
      </c>
    </row>
    <row r="2153" spans="1:9" ht="13.5" x14ac:dyDescent="0.25">
      <c r="A2153" s="3">
        <f>TITRES_STAT!B2156</f>
        <v>45141</v>
      </c>
      <c r="B2153" s="5">
        <f>TITRES_STAT!D2156</f>
        <v>6.5510000000000002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1.8400596474653245E-2</v>
      </c>
      <c r="G2153" s="2">
        <f t="shared" si="303"/>
        <v>1.0918758444691911E-2</v>
      </c>
      <c r="H2153" s="2">
        <f t="shared" si="301"/>
        <v>1.6852279101016825</v>
      </c>
      <c r="I2153" s="2">
        <f t="shared" si="302"/>
        <v>62.759213240781015</v>
      </c>
    </row>
    <row r="2154" spans="1:9" ht="13.5" x14ac:dyDescent="0.25">
      <c r="A2154" s="3">
        <f>TITRES_STAT!B2157</f>
        <v>45142</v>
      </c>
      <c r="B2154" s="5">
        <f>TITRES_STAT!D2157</f>
        <v>6.6020000000000003</v>
      </c>
      <c r="C2154" s="2">
        <f t="shared" si="297"/>
        <v>5.1000000000000156E-2</v>
      </c>
      <c r="D2154" s="2">
        <f t="shared" si="298"/>
        <v>5.1000000000000156E-2</v>
      </c>
      <c r="E2154" s="2">
        <f t="shared" si="299"/>
        <v>0</v>
      </c>
      <c r="F2154" s="2">
        <f t="shared" si="303"/>
        <v>2.0729125297892313E-2</v>
      </c>
      <c r="G2154" s="2">
        <f t="shared" si="303"/>
        <v>1.0138847127213916E-2</v>
      </c>
      <c r="H2154" s="2">
        <f t="shared" si="301"/>
        <v>2.0445248890529952</v>
      </c>
      <c r="I2154" s="2">
        <f t="shared" si="302"/>
        <v>67.154152570877756</v>
      </c>
    </row>
    <row r="2155" spans="1:9" ht="13.5" x14ac:dyDescent="0.25">
      <c r="A2155" s="3">
        <f>TITRES_STAT!B2158</f>
        <v>45145</v>
      </c>
      <c r="B2155" s="5">
        <f>TITRES_STAT!D2158</f>
        <v>6.6020000000000003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1.9248473490900003E-2</v>
      </c>
      <c r="G2155" s="2">
        <f t="shared" si="303"/>
        <v>9.4146437609843505E-3</v>
      </c>
      <c r="H2155" s="2">
        <f t="shared" si="301"/>
        <v>2.0445248890529952</v>
      </c>
      <c r="I2155" s="2">
        <f t="shared" si="302"/>
        <v>67.154152570877756</v>
      </c>
    </row>
    <row r="2156" spans="1:9" ht="13.5" x14ac:dyDescent="0.25">
      <c r="A2156" s="3">
        <f>TITRES_STAT!B2159</f>
        <v>45146</v>
      </c>
      <c r="B2156" s="5">
        <f>TITRES_STAT!D2159</f>
        <v>6.6020000000000003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1.7873582527264287E-2</v>
      </c>
      <c r="G2156" s="2">
        <f t="shared" si="303"/>
        <v>8.7421692066283248E-3</v>
      </c>
      <c r="H2156" s="2">
        <f t="shared" si="301"/>
        <v>2.0445248890529952</v>
      </c>
      <c r="I2156" s="2">
        <f t="shared" si="302"/>
        <v>67.154152570877756</v>
      </c>
    </row>
    <row r="2157" spans="1:9" ht="13.5" x14ac:dyDescent="0.25">
      <c r="A2157" s="3">
        <f>TITRES_STAT!B2160</f>
        <v>45147</v>
      </c>
      <c r="B2157" s="5">
        <f>TITRES_STAT!D2160</f>
        <v>6.6020000000000003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1.6596898061031123E-2</v>
      </c>
      <c r="G2157" s="2">
        <f t="shared" si="304"/>
        <v>8.1177285490120158E-3</v>
      </c>
      <c r="H2157" s="2">
        <f t="shared" si="301"/>
        <v>2.0445248890529952</v>
      </c>
      <c r="I2157" s="2">
        <f t="shared" si="302"/>
        <v>67.154152570877756</v>
      </c>
    </row>
    <row r="2158" spans="1:9" ht="13.5" x14ac:dyDescent="0.25">
      <c r="A2158" s="3">
        <f>TITRES_STAT!B2161</f>
        <v>45148</v>
      </c>
      <c r="B2158" s="5">
        <f>TITRES_STAT!D2161</f>
        <v>6.6020000000000003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1.5411405342386043E-2</v>
      </c>
      <c r="G2158" s="2">
        <f t="shared" si="304"/>
        <v>7.5378907955111572E-3</v>
      </c>
      <c r="H2158" s="2">
        <f t="shared" si="301"/>
        <v>2.0445248890529952</v>
      </c>
      <c r="I2158" s="2">
        <f t="shared" si="302"/>
        <v>67.154152570877756</v>
      </c>
    </row>
    <row r="2159" spans="1:9" ht="13.5" x14ac:dyDescent="0.25">
      <c r="A2159" s="3">
        <f>TITRES_STAT!B2162</f>
        <v>45149</v>
      </c>
      <c r="B2159" s="5">
        <f>TITRES_STAT!D2162</f>
        <v>6.6020000000000003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1.4310590675072754E-2</v>
      </c>
      <c r="G2159" s="2">
        <f t="shared" si="304"/>
        <v>6.9994700244032171E-3</v>
      </c>
      <c r="H2159" s="2">
        <f t="shared" si="301"/>
        <v>2.0445248890529952</v>
      </c>
      <c r="I2159" s="2">
        <f t="shared" si="302"/>
        <v>67.154152570877756</v>
      </c>
    </row>
    <row r="2160" spans="1:9" ht="13.5" x14ac:dyDescent="0.25">
      <c r="A2160" s="3">
        <f>TITRES_STAT!B2163</f>
        <v>45152</v>
      </c>
      <c r="B2160" s="5">
        <f>TITRES_STAT!D2163</f>
        <v>6.6020000000000003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1.3288405626853272E-2</v>
      </c>
      <c r="G2160" s="2">
        <f t="shared" si="304"/>
        <v>6.4995078798029873E-3</v>
      </c>
      <c r="H2160" s="2">
        <f t="shared" si="301"/>
        <v>2.0445248890529952</v>
      </c>
      <c r="I2160" s="2">
        <f t="shared" si="302"/>
        <v>67.154152570877756</v>
      </c>
    </row>
    <row r="2161" spans="1:9" ht="13.5" x14ac:dyDescent="0.25">
      <c r="A2161" s="3">
        <f>TITRES_STAT!B2164</f>
        <v>45153</v>
      </c>
      <c r="B2161" s="5">
        <f>TITRES_STAT!D2164</f>
        <v>6.6360000000000001</v>
      </c>
      <c r="C2161" s="2">
        <f t="shared" si="297"/>
        <v>3.3999999999999808E-2</v>
      </c>
      <c r="D2161" s="2">
        <f t="shared" si="298"/>
        <v>3.3999999999999808E-2</v>
      </c>
      <c r="E2161" s="2">
        <f t="shared" si="299"/>
        <v>0</v>
      </c>
      <c r="F2161" s="2">
        <f t="shared" si="304"/>
        <v>1.4767805224935166E-2</v>
      </c>
      <c r="G2161" s="2">
        <f t="shared" si="304"/>
        <v>6.0352573169599171E-3</v>
      </c>
      <c r="H2161" s="2">
        <f t="shared" si="301"/>
        <v>2.4469222187818849</v>
      </c>
      <c r="I2161" s="2">
        <f t="shared" si="302"/>
        <v>70.988611389281886</v>
      </c>
    </row>
    <row r="2162" spans="1:9" ht="13.5" x14ac:dyDescent="0.25">
      <c r="A2162" s="3">
        <f>TITRES_STAT!B2165</f>
        <v>45154</v>
      </c>
      <c r="B2162" s="5">
        <f>TITRES_STAT!D2165</f>
        <v>6.6529999999999996</v>
      </c>
      <c r="C2162" s="2">
        <f t="shared" si="297"/>
        <v>1.699999999999946E-2</v>
      </c>
      <c r="D2162" s="2">
        <f t="shared" si="298"/>
        <v>1.699999999999946E-2</v>
      </c>
      <c r="E2162" s="2">
        <f t="shared" si="299"/>
        <v>0</v>
      </c>
      <c r="F2162" s="2">
        <f t="shared" si="304"/>
        <v>1.492724770886833E-2</v>
      </c>
      <c r="G2162" s="2">
        <f t="shared" si="304"/>
        <v>5.6041675086056369E-3</v>
      </c>
      <c r="H2162" s="2">
        <f t="shared" si="301"/>
        <v>2.6635977040205123</v>
      </c>
      <c r="I2162" s="2">
        <f t="shared" si="302"/>
        <v>72.704426610416903</v>
      </c>
    </row>
    <row r="2163" spans="1:9" ht="13.5" x14ac:dyDescent="0.25">
      <c r="A2163" s="3">
        <f>TITRES_STAT!B2166</f>
        <v>45155</v>
      </c>
      <c r="B2163" s="5">
        <f>TITRES_STAT!D2166</f>
        <v>6.6529999999999996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1.3861015729663449E-2</v>
      </c>
      <c r="G2163" s="2">
        <f t="shared" si="304"/>
        <v>5.2038698294195199E-3</v>
      </c>
      <c r="H2163" s="2">
        <f t="shared" si="301"/>
        <v>2.6635977040205123</v>
      </c>
      <c r="I2163" s="2">
        <f t="shared" si="302"/>
        <v>72.704426610416903</v>
      </c>
    </row>
    <row r="2164" spans="1:9" ht="13.5" x14ac:dyDescent="0.25">
      <c r="A2164" s="3">
        <f>TITRES_STAT!B2167</f>
        <v>45156</v>
      </c>
      <c r="B2164" s="5">
        <f>TITRES_STAT!D2167</f>
        <v>6.6529999999999996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1.2870943177544631E-2</v>
      </c>
      <c r="G2164" s="2">
        <f t="shared" si="304"/>
        <v>4.8321648416038403E-3</v>
      </c>
      <c r="H2164" s="2">
        <f t="shared" si="301"/>
        <v>2.6635977040205123</v>
      </c>
      <c r="I2164" s="2">
        <f t="shared" si="302"/>
        <v>72.704426610416903</v>
      </c>
    </row>
    <row r="2165" spans="1:9" ht="13.5" x14ac:dyDescent="0.25">
      <c r="A2165" s="3">
        <f>TITRES_STAT!B2168</f>
        <v>45159</v>
      </c>
      <c r="B2165" s="5">
        <f>TITRES_STAT!D2168</f>
        <v>6.6529999999999996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1.19515900934343E-2</v>
      </c>
      <c r="G2165" s="2">
        <f t="shared" si="304"/>
        <v>4.4870102100607089E-3</v>
      </c>
      <c r="H2165" s="2">
        <f t="shared" si="301"/>
        <v>2.6635977040205123</v>
      </c>
      <c r="I2165" s="2">
        <f t="shared" si="302"/>
        <v>72.704426610416903</v>
      </c>
    </row>
    <row r="2166" spans="1:9" ht="13.5" x14ac:dyDescent="0.25">
      <c r="A2166" s="3">
        <f>TITRES_STAT!B2169</f>
        <v>45160</v>
      </c>
      <c r="B2166" s="5">
        <f>TITRES_STAT!D2169</f>
        <v>6.6529999999999996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1.1097905086760422E-2</v>
      </c>
      <c r="G2166" s="2">
        <f t="shared" si="304"/>
        <v>4.1665094807706582E-3</v>
      </c>
      <c r="H2166" s="2">
        <f t="shared" si="301"/>
        <v>2.6635977040205123</v>
      </c>
      <c r="I2166" s="2">
        <f t="shared" si="302"/>
        <v>72.704426610416903</v>
      </c>
    </row>
    <row r="2167" spans="1:9" ht="13.5" x14ac:dyDescent="0.25">
      <c r="A2167" s="3">
        <f>TITRES_STAT!B2170</f>
        <v>45161</v>
      </c>
      <c r="B2167" s="5">
        <f>TITRES_STAT!D2170</f>
        <v>6.6950000000000003</v>
      </c>
      <c r="C2167" s="2">
        <f t="shared" si="297"/>
        <v>4.2000000000000703E-2</v>
      </c>
      <c r="D2167" s="2">
        <f t="shared" si="298"/>
        <v>4.2000000000000703E-2</v>
      </c>
      <c r="E2167" s="2">
        <f t="shared" si="299"/>
        <v>0</v>
      </c>
      <c r="F2167" s="2">
        <f t="shared" si="304"/>
        <v>1.3305197580563298E-2</v>
      </c>
      <c r="G2167" s="2">
        <f t="shared" si="304"/>
        <v>3.8689016607156112E-3</v>
      </c>
      <c r="H2167" s="2">
        <f t="shared" si="301"/>
        <v>3.4390115715947931</v>
      </c>
      <c r="I2167" s="2">
        <f t="shared" si="302"/>
        <v>77.472462419359445</v>
      </c>
    </row>
    <row r="2168" spans="1:9" ht="13.5" x14ac:dyDescent="0.25">
      <c r="A2168" s="3">
        <f>TITRES_STAT!B2171</f>
        <v>45162</v>
      </c>
      <c r="B2168" s="5">
        <f>TITRES_STAT!D2171</f>
        <v>6.7210000000000001</v>
      </c>
      <c r="C2168" s="2">
        <f t="shared" si="297"/>
        <v>2.5999999999999801E-2</v>
      </c>
      <c r="D2168" s="2">
        <f t="shared" si="298"/>
        <v>2.5999999999999801E-2</v>
      </c>
      <c r="E2168" s="2">
        <f t="shared" si="299"/>
        <v>0</v>
      </c>
      <c r="F2168" s="2">
        <f t="shared" si="304"/>
        <v>1.421196918195162E-2</v>
      </c>
      <c r="G2168" s="2">
        <f t="shared" si="304"/>
        <v>3.5925515420930677E-3</v>
      </c>
      <c r="H2168" s="2">
        <f t="shared" si="301"/>
        <v>3.9559541499776341</v>
      </c>
      <c r="I2168" s="2">
        <f t="shared" si="302"/>
        <v>79.822250776785069</v>
      </c>
    </row>
    <row r="2169" spans="1:9" ht="13.5" x14ac:dyDescent="0.25">
      <c r="A2169" s="3">
        <f>TITRES_STAT!B2172</f>
        <v>45163</v>
      </c>
      <c r="B2169" s="5">
        <f>TITRES_STAT!D2172</f>
        <v>6.891</v>
      </c>
      <c r="C2169" s="2">
        <f t="shared" si="297"/>
        <v>0.16999999999999993</v>
      </c>
      <c r="D2169" s="2">
        <f t="shared" si="298"/>
        <v>0.16999999999999993</v>
      </c>
      <c r="E2169" s="2">
        <f t="shared" si="299"/>
        <v>0</v>
      </c>
      <c r="F2169" s="2">
        <f t="shared" si="304"/>
        <v>2.5339685668955069E-2</v>
      </c>
      <c r="G2169" s="2">
        <f t="shared" si="304"/>
        <v>3.3359407176578484E-3</v>
      </c>
      <c r="H2169" s="2">
        <f t="shared" si="301"/>
        <v>7.5959640214308033</v>
      </c>
      <c r="I2169" s="2">
        <f t="shared" si="302"/>
        <v>88.366633486286403</v>
      </c>
    </row>
    <row r="2170" spans="1:9" ht="13.5" x14ac:dyDescent="0.25">
      <c r="A2170" s="3">
        <f>TITRES_STAT!B2173</f>
        <v>45166</v>
      </c>
      <c r="B2170" s="5">
        <f>TITRES_STAT!D2173</f>
        <v>6.891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2.3529708121172561E-2</v>
      </c>
      <c r="G2170" s="2">
        <f t="shared" si="304"/>
        <v>3.097659237825145E-3</v>
      </c>
      <c r="H2170" s="2">
        <f t="shared" si="301"/>
        <v>7.5959640214308024</v>
      </c>
      <c r="I2170" s="2">
        <f t="shared" si="302"/>
        <v>88.366633486286403</v>
      </c>
    </row>
    <row r="2171" spans="1:9" ht="13.5" x14ac:dyDescent="0.25">
      <c r="A2171" s="3">
        <f>TITRES_STAT!B2174</f>
        <v>45167</v>
      </c>
      <c r="B2171" s="5">
        <f>TITRES_STAT!D2174</f>
        <v>6.891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2.1849014683945952E-2</v>
      </c>
      <c r="G2171" s="2">
        <f t="shared" si="304"/>
        <v>2.8763978636947777E-3</v>
      </c>
      <c r="H2171" s="2">
        <f t="shared" si="301"/>
        <v>7.5959640214308024</v>
      </c>
      <c r="I2171" s="2">
        <f t="shared" si="302"/>
        <v>88.366633486286403</v>
      </c>
    </row>
    <row r="2172" spans="1:9" ht="13.5" x14ac:dyDescent="0.25">
      <c r="A2172" s="3">
        <f>TITRES_STAT!B2175</f>
        <v>45168</v>
      </c>
      <c r="B2172" s="5">
        <f>TITRES_STAT!D2175</f>
        <v>6.891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2.0288370777949812E-2</v>
      </c>
      <c r="G2172" s="2">
        <f t="shared" si="304"/>
        <v>2.6709408734308651E-3</v>
      </c>
      <c r="H2172" s="2">
        <f t="shared" si="301"/>
        <v>7.5959640214308015</v>
      </c>
      <c r="I2172" s="2">
        <f t="shared" si="302"/>
        <v>88.366633486286403</v>
      </c>
    </row>
    <row r="2173" spans="1:9" ht="13.5" x14ac:dyDescent="0.25">
      <c r="A2173" s="3">
        <f>TITRES_STAT!B2176</f>
        <v>45169</v>
      </c>
      <c r="B2173" s="5">
        <f>TITRES_STAT!D2176</f>
        <v>6.891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1.8839201436667681E-2</v>
      </c>
      <c r="G2173" s="2">
        <f t="shared" si="305"/>
        <v>2.4801593824715176E-3</v>
      </c>
      <c r="H2173" s="2">
        <f t="shared" si="301"/>
        <v>7.5959640214308015</v>
      </c>
      <c r="I2173" s="2">
        <f t="shared" si="302"/>
        <v>88.366633486286403</v>
      </c>
    </row>
    <row r="2174" spans="1:9" ht="13.5" x14ac:dyDescent="0.25">
      <c r="A2174" s="3">
        <f>TITRES_STAT!B2177</f>
        <v>45170</v>
      </c>
      <c r="B2174" s="5">
        <f>TITRES_STAT!D2177</f>
        <v>6.976</v>
      </c>
      <c r="C2174" s="2">
        <f t="shared" si="297"/>
        <v>8.4999999999999964E-2</v>
      </c>
      <c r="D2174" s="2">
        <f t="shared" si="298"/>
        <v>8.4999999999999964E-2</v>
      </c>
      <c r="E2174" s="2">
        <f t="shared" si="299"/>
        <v>0</v>
      </c>
      <c r="F2174" s="2">
        <f t="shared" si="305"/>
        <v>2.3564972762619985E-2</v>
      </c>
      <c r="G2174" s="2">
        <f t="shared" si="305"/>
        <v>2.3030051408664091E-3</v>
      </c>
      <c r="H2174" s="2">
        <f t="shared" si="301"/>
        <v>10.232271020356755</v>
      </c>
      <c r="I2174" s="2">
        <f t="shared" si="302"/>
        <v>91.097080918118394</v>
      </c>
    </row>
    <row r="2175" spans="1:9" ht="13.5" x14ac:dyDescent="0.25">
      <c r="A2175" s="3">
        <f>TITRES_STAT!B2178</f>
        <v>45173</v>
      </c>
      <c r="B2175" s="5">
        <f>TITRES_STAT!D2178</f>
        <v>6.891</v>
      </c>
      <c r="C2175" s="2">
        <f t="shared" si="297"/>
        <v>-8.4999999999999964E-2</v>
      </c>
      <c r="D2175" s="2">
        <f t="shared" si="298"/>
        <v>0</v>
      </c>
      <c r="E2175" s="2">
        <f t="shared" si="299"/>
        <v>8.4999999999999964E-2</v>
      </c>
      <c r="F2175" s="2">
        <f t="shared" si="305"/>
        <v>2.1881760422432842E-2</v>
      </c>
      <c r="G2175" s="2">
        <f t="shared" si="305"/>
        <v>8.209933345090235E-3</v>
      </c>
      <c r="H2175" s="2">
        <f t="shared" si="301"/>
        <v>2.6652786938299244</v>
      </c>
      <c r="I2175" s="2">
        <f t="shared" si="302"/>
        <v>72.716945052953676</v>
      </c>
    </row>
    <row r="2176" spans="1:9" ht="13.5" x14ac:dyDescent="0.25">
      <c r="A2176" s="3">
        <f>TITRES_STAT!B2179</f>
        <v>45174</v>
      </c>
      <c r="B2176" s="5">
        <f>TITRES_STAT!D2179</f>
        <v>6.891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2.0318777535116211E-2</v>
      </c>
      <c r="G2176" s="2">
        <f t="shared" si="305"/>
        <v>7.6235095347266463E-3</v>
      </c>
      <c r="H2176" s="2">
        <f t="shared" si="301"/>
        <v>2.6652786938299244</v>
      </c>
      <c r="I2176" s="2">
        <f t="shared" si="302"/>
        <v>72.716945052953676</v>
      </c>
    </row>
    <row r="2177" spans="1:9" ht="13.5" x14ac:dyDescent="0.25">
      <c r="A2177" s="3">
        <f>TITRES_STAT!B2180</f>
        <v>45175</v>
      </c>
      <c r="B2177" s="5">
        <f>TITRES_STAT!D2180</f>
        <v>6.891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1.8867436282607914E-2</v>
      </c>
      <c r="G2177" s="2">
        <f t="shared" si="305"/>
        <v>7.0789731393890287E-3</v>
      </c>
      <c r="H2177" s="2">
        <f t="shared" si="301"/>
        <v>2.6652786938299249</v>
      </c>
      <c r="I2177" s="2">
        <f t="shared" si="302"/>
        <v>72.71694505295369</v>
      </c>
    </row>
    <row r="2178" spans="1:9" ht="13.5" x14ac:dyDescent="0.25">
      <c r="A2178" s="3">
        <f>TITRES_STAT!B2181</f>
        <v>45176</v>
      </c>
      <c r="B2178" s="5">
        <f>TITRES_STAT!D2181</f>
        <v>6.891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1.7519762262421634E-2</v>
      </c>
      <c r="G2178" s="2">
        <f t="shared" si="305"/>
        <v>6.5733322008612403E-3</v>
      </c>
      <c r="H2178" s="2">
        <f t="shared" si="301"/>
        <v>2.6652786938299253</v>
      </c>
      <c r="I2178" s="2">
        <f t="shared" si="302"/>
        <v>72.71694505295369</v>
      </c>
    </row>
    <row r="2179" spans="1:9" ht="13.5" x14ac:dyDescent="0.25">
      <c r="A2179" s="3">
        <f>TITRES_STAT!B2182</f>
        <v>45177</v>
      </c>
      <c r="B2179" s="5">
        <f>TITRES_STAT!D2182</f>
        <v>6.976</v>
      </c>
      <c r="C2179" s="2">
        <f t="shared" ref="C2179:C2242" si="306">B2179-B2178</f>
        <v>8.4999999999999964E-2</v>
      </c>
      <c r="D2179" s="2">
        <f t="shared" ref="D2179:D2242" si="307">IF(C2179&gt;0,C2179,0)</f>
        <v>8.4999999999999964E-2</v>
      </c>
      <c r="E2179" s="2">
        <f t="shared" ref="E2179:E2242" si="308">IF(C2179&lt;0,-C2179,0)</f>
        <v>0</v>
      </c>
      <c r="F2179" s="2">
        <f t="shared" si="305"/>
        <v>2.2339779243677228E-2</v>
      </c>
      <c r="G2179" s="2">
        <f t="shared" si="305"/>
        <v>6.1038084722282943E-3</v>
      </c>
      <c r="H2179" s="2">
        <f t="shared" si="301"/>
        <v>3.6599738254109617</v>
      </c>
      <c r="I2179" s="2">
        <f t="shared" si="302"/>
        <v>78.540651997936692</v>
      </c>
    </row>
    <row r="2180" spans="1:9" ht="13.5" x14ac:dyDescent="0.25">
      <c r="A2180" s="3">
        <f>TITRES_STAT!B2183</f>
        <v>45180</v>
      </c>
      <c r="B2180" s="5">
        <f>TITRES_STAT!D2183</f>
        <v>6.976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2.0744080726271711E-2</v>
      </c>
      <c r="G2180" s="2">
        <f t="shared" si="305"/>
        <v>5.6678221527834156E-3</v>
      </c>
      <c r="H2180" s="2">
        <f t="shared" si="301"/>
        <v>3.6599738254109617</v>
      </c>
      <c r="I2180" s="2">
        <f t="shared" si="302"/>
        <v>78.540651997936692</v>
      </c>
    </row>
    <row r="2181" spans="1:9" ht="13.5" x14ac:dyDescent="0.25">
      <c r="A2181" s="3">
        <f>TITRES_STAT!B2184</f>
        <v>45181</v>
      </c>
      <c r="B2181" s="5">
        <f>TITRES_STAT!D2184</f>
        <v>6.9340000000000002</v>
      </c>
      <c r="C2181" s="2">
        <f t="shared" si="306"/>
        <v>-4.1999999999999815E-2</v>
      </c>
      <c r="D2181" s="2">
        <f t="shared" si="307"/>
        <v>0</v>
      </c>
      <c r="E2181" s="2">
        <f t="shared" si="308"/>
        <v>4.1999999999999815E-2</v>
      </c>
      <c r="F2181" s="2">
        <f t="shared" si="305"/>
        <v>1.926236067439516E-2</v>
      </c>
      <c r="G2181" s="2">
        <f t="shared" si="305"/>
        <v>8.2629777132988726E-3</v>
      </c>
      <c r="H2181" s="2">
        <f t="shared" si="301"/>
        <v>2.3311645441561946</v>
      </c>
      <c r="I2181" s="2">
        <f t="shared" si="302"/>
        <v>69.980468189291855</v>
      </c>
    </row>
    <row r="2182" spans="1:9" ht="13.5" x14ac:dyDescent="0.25">
      <c r="A2182" s="3">
        <f>TITRES_STAT!B2185</f>
        <v>45182</v>
      </c>
      <c r="B2182" s="5">
        <f>TITRES_STAT!D2185</f>
        <v>6.9340000000000002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1.788647776908122E-2</v>
      </c>
      <c r="G2182" s="2">
        <f t="shared" si="305"/>
        <v>7.6727650194918099E-3</v>
      </c>
      <c r="H2182" s="2">
        <f t="shared" si="301"/>
        <v>2.3311645441561946</v>
      </c>
      <c r="I2182" s="2">
        <f t="shared" si="302"/>
        <v>69.980468189291855</v>
      </c>
    </row>
    <row r="2183" spans="1:9" ht="13.5" x14ac:dyDescent="0.25">
      <c r="A2183" s="3">
        <f>TITRES_STAT!B2186</f>
        <v>45183</v>
      </c>
      <c r="B2183" s="5">
        <f>TITRES_STAT!D2186</f>
        <v>6.8490000000000002</v>
      </c>
      <c r="C2183" s="2">
        <f t="shared" si="306"/>
        <v>-8.4999999999999964E-2</v>
      </c>
      <c r="D2183" s="2">
        <f t="shared" si="307"/>
        <v>0</v>
      </c>
      <c r="E2183" s="2">
        <f t="shared" si="308"/>
        <v>8.4999999999999964E-2</v>
      </c>
      <c r="F2183" s="2">
        <f t="shared" si="305"/>
        <v>1.6608872214146846E-2</v>
      </c>
      <c r="G2183" s="2">
        <f t="shared" si="305"/>
        <v>1.3196138946670963E-2</v>
      </c>
      <c r="H2183" s="2">
        <f t="shared" si="301"/>
        <v>1.2586160452892794</v>
      </c>
      <c r="I2183" s="2">
        <f t="shared" si="302"/>
        <v>55.725099797919754</v>
      </c>
    </row>
    <row r="2184" spans="1:9" ht="13.5" x14ac:dyDescent="0.25">
      <c r="A2184" s="3">
        <f>TITRES_STAT!B2187</f>
        <v>45184</v>
      </c>
      <c r="B2184" s="5">
        <f>TITRES_STAT!D2187</f>
        <v>6.8490000000000002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1.5422524198850643E-2</v>
      </c>
      <c r="G2184" s="2">
        <f t="shared" si="305"/>
        <v>1.2253557593337324E-2</v>
      </c>
      <c r="H2184" s="2">
        <f t="shared" si="301"/>
        <v>1.2586160452892794</v>
      </c>
      <c r="I2184" s="2">
        <f t="shared" si="302"/>
        <v>55.725099797919754</v>
      </c>
    </row>
    <row r="2185" spans="1:9" ht="13.5" x14ac:dyDescent="0.25">
      <c r="A2185" s="3">
        <f>TITRES_STAT!B2188</f>
        <v>45187</v>
      </c>
      <c r="B2185" s="5">
        <f>TITRES_STAT!D2188</f>
        <v>6.806</v>
      </c>
      <c r="C2185" s="2">
        <f t="shared" si="306"/>
        <v>-4.3000000000000149E-2</v>
      </c>
      <c r="D2185" s="2">
        <f t="shared" si="307"/>
        <v>0</v>
      </c>
      <c r="E2185" s="2">
        <f t="shared" si="308"/>
        <v>4.3000000000000149E-2</v>
      </c>
      <c r="F2185" s="2">
        <f t="shared" si="305"/>
        <v>1.4320915327504168E-2</v>
      </c>
      <c r="G2185" s="2">
        <f t="shared" si="305"/>
        <v>1.4449732050956097E-2</v>
      </c>
      <c r="H2185" s="2">
        <f t="shared" si="301"/>
        <v>0.99108518254887601</v>
      </c>
      <c r="I2185" s="2">
        <f t="shared" si="302"/>
        <v>49.776131691168736</v>
      </c>
    </row>
    <row r="2186" spans="1:9" ht="13.5" x14ac:dyDescent="0.25">
      <c r="A2186" s="3">
        <f>TITRES_STAT!B2189</f>
        <v>45188</v>
      </c>
      <c r="B2186" s="5">
        <f>TITRES_STAT!D2189</f>
        <v>6.806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1.3297992804111012E-2</v>
      </c>
      <c r="G2186" s="2">
        <f t="shared" si="305"/>
        <v>1.3417608333030661E-2</v>
      </c>
      <c r="H2186" s="2">
        <f t="shared" si="301"/>
        <v>0.9910851825488759</v>
      </c>
      <c r="I2186" s="2">
        <f t="shared" si="302"/>
        <v>49.776131691168736</v>
      </c>
    </row>
    <row r="2187" spans="1:9" ht="13.5" x14ac:dyDescent="0.25">
      <c r="A2187" s="3">
        <f>TITRES_STAT!B2190</f>
        <v>45189</v>
      </c>
      <c r="B2187" s="5">
        <f>TITRES_STAT!D2190</f>
        <v>6.806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1.234813617524594E-2</v>
      </c>
      <c r="G2187" s="2">
        <f t="shared" si="305"/>
        <v>1.2459207737814185E-2</v>
      </c>
      <c r="H2187" s="2">
        <f t="shared" si="301"/>
        <v>0.99108518254887601</v>
      </c>
      <c r="I2187" s="2">
        <f t="shared" si="302"/>
        <v>49.776131691168736</v>
      </c>
    </row>
    <row r="2188" spans="1:9" ht="13.5" x14ac:dyDescent="0.25">
      <c r="A2188" s="3">
        <f>TITRES_STAT!B2191</f>
        <v>45190</v>
      </c>
      <c r="B2188" s="5">
        <f>TITRES_STAT!D2191</f>
        <v>6.806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1.146612644844266E-2</v>
      </c>
      <c r="G2188" s="2">
        <f t="shared" si="305"/>
        <v>1.1569264327970313E-2</v>
      </c>
      <c r="H2188" s="2">
        <f t="shared" si="301"/>
        <v>0.99108518254887623</v>
      </c>
      <c r="I2188" s="2">
        <f t="shared" si="302"/>
        <v>49.776131691168743</v>
      </c>
    </row>
    <row r="2189" spans="1:9" ht="13.5" x14ac:dyDescent="0.25">
      <c r="A2189" s="3">
        <f>TITRES_STAT!B2192</f>
        <v>45191</v>
      </c>
      <c r="B2189" s="5">
        <f>TITRES_STAT!D2192</f>
        <v>6.9340000000000002</v>
      </c>
      <c r="C2189" s="2">
        <f t="shared" si="306"/>
        <v>0.12800000000000011</v>
      </c>
      <c r="D2189" s="2">
        <f t="shared" si="307"/>
        <v>0.12800000000000011</v>
      </c>
      <c r="E2189" s="2">
        <f t="shared" si="308"/>
        <v>0</v>
      </c>
      <c r="F2189" s="2">
        <f t="shared" ref="F2189:G2204" si="309">((F2188*13)+D2189)/14</f>
        <v>1.9789974559268193E-2</v>
      </c>
      <c r="G2189" s="2">
        <f t="shared" si="309"/>
        <v>1.0742888304543863E-2</v>
      </c>
      <c r="H2189" s="2">
        <f t="shared" si="301"/>
        <v>1.8421465436718476</v>
      </c>
      <c r="I2189" s="2">
        <f t="shared" si="302"/>
        <v>64.815325859022295</v>
      </c>
    </row>
    <row r="2190" spans="1:9" ht="13.5" x14ac:dyDescent="0.25">
      <c r="A2190" s="3">
        <f>TITRES_STAT!B2193</f>
        <v>45194</v>
      </c>
      <c r="B2190" s="5">
        <f>TITRES_STAT!D2193</f>
        <v>6.9340000000000002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1.8376404947891892E-2</v>
      </c>
      <c r="G2190" s="2">
        <f t="shared" si="309"/>
        <v>9.9755391399335876E-3</v>
      </c>
      <c r="H2190" s="2">
        <f t="shared" si="301"/>
        <v>1.8421465436718474</v>
      </c>
      <c r="I2190" s="2">
        <f t="shared" si="302"/>
        <v>64.815325859022295</v>
      </c>
    </row>
    <row r="2191" spans="1:9" ht="13.5" x14ac:dyDescent="0.25">
      <c r="A2191" s="3">
        <f>TITRES_STAT!B2194</f>
        <v>45195</v>
      </c>
      <c r="B2191" s="5">
        <f>TITRES_STAT!D2194</f>
        <v>6.806</v>
      </c>
      <c r="C2191" s="2">
        <f t="shared" si="306"/>
        <v>-0.12800000000000011</v>
      </c>
      <c r="D2191" s="2">
        <f t="shared" si="307"/>
        <v>0</v>
      </c>
      <c r="E2191" s="2">
        <f t="shared" si="308"/>
        <v>0.12800000000000011</v>
      </c>
      <c r="F2191" s="2">
        <f t="shared" si="309"/>
        <v>1.7063804594471044E-2</v>
      </c>
      <c r="G2191" s="2">
        <f t="shared" si="309"/>
        <v>1.8405857772795482E-2</v>
      </c>
      <c r="H2191" s="2">
        <f t="shared" si="301"/>
        <v>0.9270855401095166</v>
      </c>
      <c r="I2191" s="2">
        <f t="shared" si="302"/>
        <v>48.108167531412754</v>
      </c>
    </row>
    <row r="2192" spans="1:9" ht="13.5" x14ac:dyDescent="0.25">
      <c r="A2192" s="3">
        <f>TITRES_STAT!B2195</f>
        <v>45197</v>
      </c>
      <c r="B2192" s="5">
        <f>TITRES_STAT!D2195</f>
        <v>6.806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1.5844961409151682E-2</v>
      </c>
      <c r="G2192" s="2">
        <f t="shared" si="309"/>
        <v>1.7091153646167232E-2</v>
      </c>
      <c r="H2192" s="2">
        <f t="shared" si="301"/>
        <v>0.9270855401095166</v>
      </c>
      <c r="I2192" s="2">
        <f t="shared" si="302"/>
        <v>48.108167531412754</v>
      </c>
    </row>
    <row r="2193" spans="1:9" ht="13.5" x14ac:dyDescent="0.25">
      <c r="A2193" s="3">
        <f>TITRES_STAT!B2196</f>
        <v>45198</v>
      </c>
      <c r="B2193" s="5">
        <f>TITRES_STAT!D2196</f>
        <v>6.806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1.4713178451355132E-2</v>
      </c>
      <c r="G2193" s="2">
        <f t="shared" si="309"/>
        <v>1.5870356957155288E-2</v>
      </c>
      <c r="H2193" s="2">
        <f t="shared" ref="H2193:H2256" si="310">F2193/G2193</f>
        <v>0.92708554010951649</v>
      </c>
      <c r="I2193" s="2">
        <f t="shared" ref="I2193:I2256" si="311">IF(G2193=0,100,100-(100/(1+H2193)))</f>
        <v>48.108167531412754</v>
      </c>
    </row>
    <row r="2194" spans="1:9" ht="13.5" x14ac:dyDescent="0.25">
      <c r="A2194" s="3">
        <f>TITRES_STAT!B2197</f>
        <v>45201</v>
      </c>
      <c r="B2194" s="5">
        <f>TITRES_STAT!D2197</f>
        <v>6.806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1.3662237133401195E-2</v>
      </c>
      <c r="G2194" s="2">
        <f t="shared" si="309"/>
        <v>1.4736760031644194E-2</v>
      </c>
      <c r="H2194" s="2">
        <f t="shared" si="310"/>
        <v>0.9270855401095166</v>
      </c>
      <c r="I2194" s="2">
        <f t="shared" si="311"/>
        <v>48.108167531412754</v>
      </c>
    </row>
    <row r="2195" spans="1:9" ht="13.5" x14ac:dyDescent="0.25">
      <c r="A2195" s="3">
        <f>TITRES_STAT!B2198</f>
        <v>45202</v>
      </c>
      <c r="B2195" s="5">
        <f>TITRES_STAT!D2198</f>
        <v>6.806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1.2686363052443968E-2</v>
      </c>
      <c r="G2195" s="2">
        <f t="shared" si="309"/>
        <v>1.3684134315098181E-2</v>
      </c>
      <c r="H2195" s="2">
        <f t="shared" si="310"/>
        <v>0.92708554010951671</v>
      </c>
      <c r="I2195" s="2">
        <f t="shared" si="311"/>
        <v>48.108167531412754</v>
      </c>
    </row>
    <row r="2196" spans="1:9" ht="13.5" x14ac:dyDescent="0.25">
      <c r="A2196" s="3">
        <f>TITRES_STAT!B2199</f>
        <v>45203</v>
      </c>
      <c r="B2196" s="5">
        <f>TITRES_STAT!D2199</f>
        <v>6.806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1.1780194262983684E-2</v>
      </c>
      <c r="G2196" s="2">
        <f t="shared" si="309"/>
        <v>1.2706696149734024E-2</v>
      </c>
      <c r="H2196" s="2">
        <f t="shared" si="310"/>
        <v>0.92708554010951671</v>
      </c>
      <c r="I2196" s="2">
        <f t="shared" si="311"/>
        <v>48.108167531412754</v>
      </c>
    </row>
    <row r="2197" spans="1:9" ht="13.5" x14ac:dyDescent="0.25">
      <c r="A2197" s="3">
        <f>TITRES_STAT!B2200</f>
        <v>45204</v>
      </c>
      <c r="B2197" s="5">
        <f>TITRES_STAT!D2200</f>
        <v>6.806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1.0938751815627706E-2</v>
      </c>
      <c r="G2197" s="2">
        <f t="shared" si="309"/>
        <v>1.1799074996181593E-2</v>
      </c>
      <c r="H2197" s="2">
        <f t="shared" si="310"/>
        <v>0.92708554010951671</v>
      </c>
      <c r="I2197" s="2">
        <f t="shared" si="311"/>
        <v>48.108167531412754</v>
      </c>
    </row>
    <row r="2198" spans="1:9" ht="13.5" x14ac:dyDescent="0.25">
      <c r="A2198" s="3">
        <f>TITRES_STAT!B2201</f>
        <v>45205</v>
      </c>
      <c r="B2198" s="5">
        <f>TITRES_STAT!D2201</f>
        <v>6.806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1.0157412400225727E-2</v>
      </c>
      <c r="G2198" s="2">
        <f t="shared" si="309"/>
        <v>1.0956283925025765E-2</v>
      </c>
      <c r="H2198" s="2">
        <f t="shared" si="310"/>
        <v>0.92708554010951671</v>
      </c>
      <c r="I2198" s="2">
        <f t="shared" si="311"/>
        <v>48.108167531412754</v>
      </c>
    </row>
    <row r="2199" spans="1:9" ht="13.5" x14ac:dyDescent="0.25">
      <c r="A2199" s="3">
        <f>TITRES_STAT!B2202</f>
        <v>45208</v>
      </c>
      <c r="B2199" s="5">
        <f>TITRES_STAT!D2202</f>
        <v>6.6360000000000001</v>
      </c>
      <c r="C2199" s="2">
        <f t="shared" si="306"/>
        <v>-0.16999999999999993</v>
      </c>
      <c r="D2199" s="2">
        <f t="shared" si="307"/>
        <v>0</v>
      </c>
      <c r="E2199" s="2">
        <f t="shared" si="308"/>
        <v>0.16999999999999993</v>
      </c>
      <c r="F2199" s="2">
        <f t="shared" si="309"/>
        <v>9.431882943066747E-3</v>
      </c>
      <c r="G2199" s="2">
        <f t="shared" si="309"/>
        <v>2.2316549358952491E-2</v>
      </c>
      <c r="H2199" s="2">
        <f t="shared" si="310"/>
        <v>0.42264074034738974</v>
      </c>
      <c r="I2199" s="2">
        <f t="shared" si="311"/>
        <v>29.708184811591053</v>
      </c>
    </row>
    <row r="2200" spans="1:9" ht="13.5" x14ac:dyDescent="0.25">
      <c r="A2200" s="3">
        <f>TITRES_STAT!B2203</f>
        <v>45209</v>
      </c>
      <c r="B2200" s="5">
        <f>TITRES_STAT!D2203</f>
        <v>6.6360000000000001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8.758177018561979E-3</v>
      </c>
      <c r="G2200" s="2">
        <f t="shared" si="309"/>
        <v>2.0722510119027312E-2</v>
      </c>
      <c r="H2200" s="2">
        <f t="shared" si="310"/>
        <v>0.42264074034738974</v>
      </c>
      <c r="I2200" s="2">
        <f t="shared" si="311"/>
        <v>29.708184811591053</v>
      </c>
    </row>
    <row r="2201" spans="1:9" ht="13.5" x14ac:dyDescent="0.25">
      <c r="A2201" s="3">
        <f>TITRES_STAT!B2204</f>
        <v>45210</v>
      </c>
      <c r="B2201" s="5">
        <f>TITRES_STAT!D2204</f>
        <v>6.6360000000000001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8.1325929458075531E-3</v>
      </c>
      <c r="G2201" s="2">
        <f t="shared" si="309"/>
        <v>1.9242330824811076E-2</v>
      </c>
      <c r="H2201" s="2">
        <f t="shared" si="310"/>
        <v>0.4226407403473898</v>
      </c>
      <c r="I2201" s="2">
        <f t="shared" si="311"/>
        <v>29.708184811591053</v>
      </c>
    </row>
    <row r="2202" spans="1:9" ht="13.5" x14ac:dyDescent="0.25">
      <c r="A2202" s="3">
        <f>TITRES_STAT!B2205</f>
        <v>45211</v>
      </c>
      <c r="B2202" s="5">
        <f>TITRES_STAT!D2205</f>
        <v>6.6360000000000001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7.5516934496784429E-3</v>
      </c>
      <c r="G2202" s="2">
        <f t="shared" si="309"/>
        <v>1.7867878623038853E-2</v>
      </c>
      <c r="H2202" s="2">
        <f t="shared" si="310"/>
        <v>0.42264074034738991</v>
      </c>
      <c r="I2202" s="2">
        <f t="shared" si="311"/>
        <v>29.708184811591067</v>
      </c>
    </row>
    <row r="2203" spans="1:9" ht="13.5" x14ac:dyDescent="0.25">
      <c r="A2203" s="3">
        <f>TITRES_STAT!B2206</f>
        <v>45212</v>
      </c>
      <c r="B2203" s="5">
        <f>TITRES_STAT!D2206</f>
        <v>6.6440000000000001</v>
      </c>
      <c r="C2203" s="2">
        <f t="shared" si="306"/>
        <v>8.0000000000000071E-3</v>
      </c>
      <c r="D2203" s="2">
        <f t="shared" si="307"/>
        <v>8.0000000000000071E-3</v>
      </c>
      <c r="E2203" s="2">
        <f t="shared" si="308"/>
        <v>0</v>
      </c>
      <c r="F2203" s="2">
        <f t="shared" si="309"/>
        <v>7.5837153461299836E-3</v>
      </c>
      <c r="G2203" s="2">
        <f t="shared" si="309"/>
        <v>1.6591601578536078E-2</v>
      </c>
      <c r="H2203" s="2">
        <f t="shared" si="310"/>
        <v>0.45708157288086926</v>
      </c>
      <c r="I2203" s="2">
        <f t="shared" si="311"/>
        <v>31.369662576759538</v>
      </c>
    </row>
    <row r="2204" spans="1:9" ht="13.5" x14ac:dyDescent="0.25">
      <c r="A2204" s="3">
        <f>TITRES_STAT!B2207</f>
        <v>45215</v>
      </c>
      <c r="B2204" s="5">
        <f>TITRES_STAT!D2207</f>
        <v>6.6440000000000001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7.042021392834984E-3</v>
      </c>
      <c r="G2204" s="2">
        <f t="shared" si="309"/>
        <v>1.5406487180069215E-2</v>
      </c>
      <c r="H2204" s="2">
        <f t="shared" si="310"/>
        <v>0.4570815728808692</v>
      </c>
      <c r="I2204" s="2">
        <f t="shared" si="311"/>
        <v>31.369662576759538</v>
      </c>
    </row>
    <row r="2205" spans="1:9" ht="13.5" x14ac:dyDescent="0.25">
      <c r="A2205" s="3">
        <f>TITRES_STAT!B2208</f>
        <v>45216</v>
      </c>
      <c r="B2205" s="5">
        <f>TITRES_STAT!D2208</f>
        <v>6.6440000000000001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6.5390198647753426E-3</v>
      </c>
      <c r="G2205" s="2">
        <f t="shared" si="312"/>
        <v>1.430602381006427E-2</v>
      </c>
      <c r="H2205" s="2">
        <f t="shared" si="310"/>
        <v>0.45708157288086926</v>
      </c>
      <c r="I2205" s="2">
        <f t="shared" si="311"/>
        <v>31.369662576759538</v>
      </c>
    </row>
    <row r="2206" spans="1:9" ht="13.5" x14ac:dyDescent="0.25">
      <c r="A2206" s="3">
        <f>TITRES_STAT!B2209</f>
        <v>45217</v>
      </c>
      <c r="B2206" s="5">
        <f>TITRES_STAT!D2209</f>
        <v>6.6360000000000001</v>
      </c>
      <c r="C2206" s="2">
        <f t="shared" si="306"/>
        <v>-8.0000000000000071E-3</v>
      </c>
      <c r="D2206" s="2">
        <f t="shared" si="307"/>
        <v>0</v>
      </c>
      <c r="E2206" s="2">
        <f t="shared" si="308"/>
        <v>8.0000000000000071E-3</v>
      </c>
      <c r="F2206" s="2">
        <f t="shared" si="312"/>
        <v>6.07194701729139E-3</v>
      </c>
      <c r="G2206" s="2">
        <f t="shared" si="312"/>
        <v>1.3855593537916823E-2</v>
      </c>
      <c r="H2206" s="2">
        <f t="shared" si="310"/>
        <v>0.43823074057961303</v>
      </c>
      <c r="I2206" s="2">
        <f t="shared" si="311"/>
        <v>30.47012751257175</v>
      </c>
    </row>
    <row r="2207" spans="1:9" ht="13.5" x14ac:dyDescent="0.25">
      <c r="A2207" s="3">
        <f>TITRES_STAT!B2210</f>
        <v>45218</v>
      </c>
      <c r="B2207" s="5">
        <f>TITRES_STAT!D2210</f>
        <v>6.7210000000000001</v>
      </c>
      <c r="C2207" s="2">
        <f t="shared" si="306"/>
        <v>8.4999999999999964E-2</v>
      </c>
      <c r="D2207" s="2">
        <f t="shared" si="307"/>
        <v>8.4999999999999964E-2</v>
      </c>
      <c r="E2207" s="2">
        <f t="shared" si="308"/>
        <v>0</v>
      </c>
      <c r="F2207" s="2">
        <f t="shared" si="312"/>
        <v>1.1709665087484861E-2</v>
      </c>
      <c r="G2207" s="2">
        <f t="shared" si="312"/>
        <v>1.2865908285208479E-2</v>
      </c>
      <c r="H2207" s="2">
        <f t="shared" si="310"/>
        <v>0.91013124203186546</v>
      </c>
      <c r="I2207" s="2">
        <f t="shared" si="311"/>
        <v>47.647576355210589</v>
      </c>
    </row>
    <row r="2208" spans="1:9" ht="13.5" x14ac:dyDescent="0.25">
      <c r="A2208" s="3">
        <f>TITRES_STAT!B2211</f>
        <v>45219</v>
      </c>
      <c r="B2208" s="5">
        <f>TITRES_STAT!D2211</f>
        <v>6.806</v>
      </c>
      <c r="C2208" s="2">
        <f t="shared" si="306"/>
        <v>8.4999999999999964E-2</v>
      </c>
      <c r="D2208" s="2">
        <f t="shared" si="307"/>
        <v>8.4999999999999964E-2</v>
      </c>
      <c r="E2208" s="2">
        <f t="shared" si="308"/>
        <v>0</v>
      </c>
      <c r="F2208" s="2">
        <f t="shared" si="312"/>
        <v>1.6944689009807369E-2</v>
      </c>
      <c r="G2208" s="2">
        <f t="shared" si="312"/>
        <v>1.1946914836265017E-2</v>
      </c>
      <c r="H2208" s="2">
        <f t="shared" si="310"/>
        <v>1.418331782057368</v>
      </c>
      <c r="I2208" s="2">
        <f t="shared" si="311"/>
        <v>58.649180918043371</v>
      </c>
    </row>
    <row r="2209" spans="1:9" ht="13.5" x14ac:dyDescent="0.25">
      <c r="A2209" s="3">
        <f>TITRES_STAT!B2212</f>
        <v>45222</v>
      </c>
      <c r="B2209" s="5">
        <f>TITRES_STAT!D2212</f>
        <v>6.806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1.5734354080535414E-2</v>
      </c>
      <c r="G2209" s="2">
        <f t="shared" si="312"/>
        <v>1.1093563776531801E-2</v>
      </c>
      <c r="H2209" s="2">
        <f t="shared" si="310"/>
        <v>1.418331782057368</v>
      </c>
      <c r="I2209" s="2">
        <f t="shared" si="311"/>
        <v>58.649180918043371</v>
      </c>
    </row>
    <row r="2210" spans="1:9" ht="13.5" x14ac:dyDescent="0.25">
      <c r="A2210" s="3">
        <f>TITRES_STAT!B2213</f>
        <v>45223</v>
      </c>
      <c r="B2210" s="5">
        <f>TITRES_STAT!D2213</f>
        <v>6.806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1.4610471646211456E-2</v>
      </c>
      <c r="G2210" s="2">
        <f t="shared" si="312"/>
        <v>1.0301166363922388E-2</v>
      </c>
      <c r="H2210" s="2">
        <f t="shared" si="310"/>
        <v>1.4183317820573678</v>
      </c>
      <c r="I2210" s="2">
        <f t="shared" si="311"/>
        <v>58.649180918043363</v>
      </c>
    </row>
    <row r="2211" spans="1:9" ht="13.5" x14ac:dyDescent="0.25">
      <c r="A2211" s="3">
        <f>TITRES_STAT!B2214</f>
        <v>45224</v>
      </c>
      <c r="B2211" s="5">
        <f>TITRES_STAT!D2214</f>
        <v>6.8150000000000004</v>
      </c>
      <c r="C2211" s="2">
        <f t="shared" si="306"/>
        <v>9.0000000000003411E-3</v>
      </c>
      <c r="D2211" s="2">
        <f t="shared" si="307"/>
        <v>9.0000000000003411E-3</v>
      </c>
      <c r="E2211" s="2">
        <f t="shared" si="308"/>
        <v>0</v>
      </c>
      <c r="F2211" s="2">
        <f t="shared" si="312"/>
        <v>1.4209723671482089E-2</v>
      </c>
      <c r="G2211" s="2">
        <f t="shared" si="312"/>
        <v>9.56536876649936E-3</v>
      </c>
      <c r="H2211" s="2">
        <f t="shared" si="310"/>
        <v>1.4855385106791261</v>
      </c>
      <c r="I2211" s="2">
        <f t="shared" si="311"/>
        <v>59.767269921447763</v>
      </c>
    </row>
    <row r="2212" spans="1:9" ht="13.5" x14ac:dyDescent="0.25">
      <c r="A2212" s="3">
        <f>TITRES_STAT!B2215</f>
        <v>45225</v>
      </c>
      <c r="B2212" s="5">
        <f>TITRES_STAT!D2215</f>
        <v>6.891</v>
      </c>
      <c r="C2212" s="2">
        <f t="shared" si="306"/>
        <v>7.5999999999999623E-2</v>
      </c>
      <c r="D2212" s="2">
        <f t="shared" si="307"/>
        <v>7.5999999999999623E-2</v>
      </c>
      <c r="E2212" s="2">
        <f t="shared" si="308"/>
        <v>0</v>
      </c>
      <c r="F2212" s="2">
        <f t="shared" si="312"/>
        <v>1.8623314837804772E-2</v>
      </c>
      <c r="G2212" s="2">
        <f t="shared" si="312"/>
        <v>8.8821281403208344E-3</v>
      </c>
      <c r="H2212" s="2">
        <f t="shared" si="310"/>
        <v>2.0967176495983395</v>
      </c>
      <c r="I2212" s="2">
        <f t="shared" si="311"/>
        <v>67.707743709546605</v>
      </c>
    </row>
    <row r="2213" spans="1:9" ht="13.5" x14ac:dyDescent="0.25">
      <c r="A2213" s="3">
        <f>TITRES_STAT!B2216</f>
        <v>45226</v>
      </c>
      <c r="B2213" s="5">
        <f>TITRES_STAT!D2216</f>
        <v>6.976</v>
      </c>
      <c r="C2213" s="2">
        <f t="shared" si="306"/>
        <v>8.4999999999999964E-2</v>
      </c>
      <c r="D2213" s="2">
        <f t="shared" si="307"/>
        <v>8.4999999999999964E-2</v>
      </c>
      <c r="E2213" s="2">
        <f t="shared" si="308"/>
        <v>0</v>
      </c>
      <c r="F2213" s="2">
        <f t="shared" si="312"/>
        <v>2.3364506635104428E-2</v>
      </c>
      <c r="G2213" s="2">
        <f t="shared" si="312"/>
        <v>8.2476904160122023E-3</v>
      </c>
      <c r="H2213" s="2">
        <f t="shared" si="310"/>
        <v>2.832854466717639</v>
      </c>
      <c r="I2213" s="2">
        <f t="shared" si="311"/>
        <v>73.909784243481198</v>
      </c>
    </row>
    <row r="2214" spans="1:9" ht="13.5" x14ac:dyDescent="0.25">
      <c r="A2214" s="3">
        <f>TITRES_STAT!B2217</f>
        <v>45229</v>
      </c>
      <c r="B2214" s="5">
        <f>TITRES_STAT!D2217</f>
        <v>6.976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2.169561330402554E-2</v>
      </c>
      <c r="G2214" s="2">
        <f t="shared" si="312"/>
        <v>7.6585696720113308E-3</v>
      </c>
      <c r="H2214" s="2">
        <f t="shared" si="310"/>
        <v>2.832854466717639</v>
      </c>
      <c r="I2214" s="2">
        <f t="shared" si="311"/>
        <v>73.909784243481198</v>
      </c>
    </row>
    <row r="2215" spans="1:9" ht="13.5" x14ac:dyDescent="0.25">
      <c r="A2215" s="3">
        <f>TITRES_STAT!B2218</f>
        <v>45230</v>
      </c>
      <c r="B2215" s="5">
        <f>TITRES_STAT!D2218</f>
        <v>6.9850000000000003</v>
      </c>
      <c r="C2215" s="2">
        <f t="shared" si="306"/>
        <v>9.0000000000003411E-3</v>
      </c>
      <c r="D2215" s="2">
        <f t="shared" si="307"/>
        <v>9.0000000000003411E-3</v>
      </c>
      <c r="E2215" s="2">
        <f t="shared" si="308"/>
        <v>0</v>
      </c>
      <c r="F2215" s="2">
        <f t="shared" si="312"/>
        <v>2.0788783782309452E-2</v>
      </c>
      <c r="G2215" s="2">
        <f t="shared" si="312"/>
        <v>7.1115289811533788E-3</v>
      </c>
      <c r="H2215" s="2">
        <f t="shared" si="310"/>
        <v>2.9232509404662279</v>
      </c>
      <c r="I2215" s="2">
        <f t="shared" si="311"/>
        <v>74.510934549571203</v>
      </c>
    </row>
    <row r="2216" spans="1:9" ht="13.5" x14ac:dyDescent="0.25">
      <c r="A2216" s="3">
        <f>TITRES_STAT!B2219</f>
        <v>45231</v>
      </c>
      <c r="B2216" s="5">
        <f>TITRES_STAT!D2219</f>
        <v>7.2910000000000004</v>
      </c>
      <c r="C2216" s="2">
        <f t="shared" si="306"/>
        <v>0.30600000000000005</v>
      </c>
      <c r="D2216" s="2">
        <f t="shared" si="307"/>
        <v>0.30600000000000005</v>
      </c>
      <c r="E2216" s="2">
        <f t="shared" si="308"/>
        <v>0</v>
      </c>
      <c r="F2216" s="2">
        <f t="shared" si="312"/>
        <v>4.1161013512144497E-2</v>
      </c>
      <c r="G2216" s="2">
        <f t="shared" si="312"/>
        <v>6.6035626253567094E-3</v>
      </c>
      <c r="H2216" s="2">
        <f t="shared" si="310"/>
        <v>6.2331525946452384</v>
      </c>
      <c r="I2216" s="2">
        <f t="shared" si="311"/>
        <v>86.174769757514753</v>
      </c>
    </row>
    <row r="2217" spans="1:9" ht="13.5" x14ac:dyDescent="0.25">
      <c r="A2217" s="3">
        <f>TITRES_STAT!B2220</f>
        <v>45232</v>
      </c>
      <c r="B2217" s="5">
        <f>TITRES_STAT!D2220</f>
        <v>7.2910000000000004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3.8220941118419893E-2</v>
      </c>
      <c r="G2217" s="2">
        <f t="shared" si="312"/>
        <v>6.1318795806883731E-3</v>
      </c>
      <c r="H2217" s="2">
        <f t="shared" si="310"/>
        <v>6.2331525946452393</v>
      </c>
      <c r="I2217" s="2">
        <f t="shared" si="311"/>
        <v>86.174769757514753</v>
      </c>
    </row>
    <row r="2218" spans="1:9" ht="13.5" x14ac:dyDescent="0.25">
      <c r="A2218" s="3">
        <f>TITRES_STAT!B2221</f>
        <v>45233</v>
      </c>
      <c r="B2218" s="5">
        <f>TITRES_STAT!D2221</f>
        <v>7.2910000000000004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3.5490873895675616E-2</v>
      </c>
      <c r="G2218" s="2">
        <f t="shared" si="312"/>
        <v>5.6938881820677743E-3</v>
      </c>
      <c r="H2218" s="2">
        <f t="shared" si="310"/>
        <v>6.2331525946452402</v>
      </c>
      <c r="I2218" s="2">
        <f t="shared" si="311"/>
        <v>86.174769757514753</v>
      </c>
    </row>
    <row r="2219" spans="1:9" ht="13.5" x14ac:dyDescent="0.25">
      <c r="A2219" s="3">
        <f>TITRES_STAT!B2222</f>
        <v>45236</v>
      </c>
      <c r="B2219" s="5">
        <f>TITRES_STAT!D2222</f>
        <v>7.1040000000000001</v>
      </c>
      <c r="C2219" s="2">
        <f t="shared" si="306"/>
        <v>-0.18700000000000028</v>
      </c>
      <c r="D2219" s="2">
        <f t="shared" si="307"/>
        <v>0</v>
      </c>
      <c r="E2219" s="2">
        <f t="shared" si="308"/>
        <v>0.18700000000000028</v>
      </c>
      <c r="F2219" s="2">
        <f t="shared" si="312"/>
        <v>3.2955811474555931E-2</v>
      </c>
      <c r="G2219" s="2">
        <f t="shared" si="312"/>
        <v>1.8644324740491523E-2</v>
      </c>
      <c r="H2219" s="2">
        <f t="shared" si="310"/>
        <v>1.7676055278624756</v>
      </c>
      <c r="I2219" s="2">
        <f t="shared" si="311"/>
        <v>63.867683095273442</v>
      </c>
    </row>
    <row r="2220" spans="1:9" ht="13.5" x14ac:dyDescent="0.25">
      <c r="A2220" s="3">
        <f>TITRES_STAT!B2223</f>
        <v>45237</v>
      </c>
      <c r="B2220" s="5">
        <f>TITRES_STAT!D2223</f>
        <v>7.1040000000000001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3.0601824940659078E-2</v>
      </c>
      <c r="G2220" s="2">
        <f t="shared" si="312"/>
        <v>1.7312587259027842E-2</v>
      </c>
      <c r="H2220" s="2">
        <f t="shared" si="310"/>
        <v>1.7676055278624756</v>
      </c>
      <c r="I2220" s="2">
        <f t="shared" si="311"/>
        <v>63.867683095273442</v>
      </c>
    </row>
    <row r="2221" spans="1:9" ht="13.5" x14ac:dyDescent="0.25">
      <c r="A2221" s="3">
        <f>TITRES_STAT!B2224</f>
        <v>45238</v>
      </c>
      <c r="B2221" s="5">
        <f>TITRES_STAT!D2224</f>
        <v>7.2309999999999999</v>
      </c>
      <c r="C2221" s="2">
        <f t="shared" si="306"/>
        <v>0.12699999999999978</v>
      </c>
      <c r="D2221" s="2">
        <f t="shared" si="307"/>
        <v>0.12699999999999978</v>
      </c>
      <c r="E2221" s="2">
        <f t="shared" si="308"/>
        <v>0</v>
      </c>
      <c r="F2221" s="2">
        <f t="shared" ref="F2221:G2236" si="313">((F2220*13)+D2221)/14</f>
        <v>3.748740887346913E-2</v>
      </c>
      <c r="G2221" s="2">
        <f t="shared" si="313"/>
        <v>1.6075973883382996E-2</v>
      </c>
      <c r="H2221" s="2">
        <f t="shared" si="310"/>
        <v>2.3318903815972334</v>
      </c>
      <c r="I2221" s="2">
        <f t="shared" si="311"/>
        <v>69.987007810244279</v>
      </c>
    </row>
    <row r="2222" spans="1:9" ht="13.5" x14ac:dyDescent="0.25">
      <c r="A2222" s="3">
        <f>TITRES_STAT!B2225</f>
        <v>45239</v>
      </c>
      <c r="B2222" s="5">
        <f>TITRES_STAT!D2225</f>
        <v>7.2309999999999999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3.4809736811078476E-2</v>
      </c>
      <c r="G2222" s="2">
        <f t="shared" si="313"/>
        <v>1.4927690034569924E-2</v>
      </c>
      <c r="H2222" s="2">
        <f t="shared" si="310"/>
        <v>2.3318903815972334</v>
      </c>
      <c r="I2222" s="2">
        <f t="shared" si="311"/>
        <v>69.987007810244279</v>
      </c>
    </row>
    <row r="2223" spans="1:9" ht="13.5" x14ac:dyDescent="0.25">
      <c r="A2223" s="3">
        <f>TITRES_STAT!B2226</f>
        <v>45240</v>
      </c>
      <c r="B2223" s="5">
        <f>TITRES_STAT!D2226</f>
        <v>7.2309999999999999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3.2323327038858582E-2</v>
      </c>
      <c r="G2223" s="2">
        <f t="shared" si="313"/>
        <v>1.3861426460672071E-2</v>
      </c>
      <c r="H2223" s="2">
        <f t="shared" si="310"/>
        <v>2.3318903815972334</v>
      </c>
      <c r="I2223" s="2">
        <f t="shared" si="311"/>
        <v>69.987007810244279</v>
      </c>
    </row>
    <row r="2224" spans="1:9" ht="13.5" x14ac:dyDescent="0.25">
      <c r="A2224" s="3">
        <f>TITRES_STAT!B2227</f>
        <v>45243</v>
      </c>
      <c r="B2224" s="5">
        <f>TITRES_STAT!D2227</f>
        <v>7.2309999999999999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3.0014517964654399E-2</v>
      </c>
      <c r="G2224" s="2">
        <f t="shared" si="313"/>
        <v>1.2871324570624065E-2</v>
      </c>
      <c r="H2224" s="2">
        <f t="shared" si="310"/>
        <v>2.3318903815972334</v>
      </c>
      <c r="I2224" s="2">
        <f t="shared" si="311"/>
        <v>69.987007810244279</v>
      </c>
    </row>
    <row r="2225" spans="1:9" ht="13.5" x14ac:dyDescent="0.25">
      <c r="A2225" s="3">
        <f>TITRES_STAT!B2228</f>
        <v>45244</v>
      </c>
      <c r="B2225" s="5">
        <f>TITRES_STAT!D2228</f>
        <v>7.2309999999999999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2.7870623824321945E-2</v>
      </c>
      <c r="G2225" s="2">
        <f t="shared" si="313"/>
        <v>1.1951944244150917E-2</v>
      </c>
      <c r="H2225" s="2">
        <f t="shared" si="310"/>
        <v>2.3318903815972338</v>
      </c>
      <c r="I2225" s="2">
        <f t="shared" si="311"/>
        <v>69.987007810244279</v>
      </c>
    </row>
    <row r="2226" spans="1:9" ht="13.5" x14ac:dyDescent="0.25">
      <c r="A2226" s="3">
        <f>TITRES_STAT!B2229</f>
        <v>45245</v>
      </c>
      <c r="B2226" s="5">
        <f>TITRES_STAT!D2229</f>
        <v>7.2309999999999999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2.587986497972752E-2</v>
      </c>
      <c r="G2226" s="2">
        <f t="shared" si="313"/>
        <v>1.1098233940997281E-2</v>
      </c>
      <c r="H2226" s="2">
        <f t="shared" si="310"/>
        <v>2.3318903815972338</v>
      </c>
      <c r="I2226" s="2">
        <f t="shared" si="311"/>
        <v>69.987007810244279</v>
      </c>
    </row>
    <row r="2227" spans="1:9" ht="13.5" x14ac:dyDescent="0.25">
      <c r="A2227" s="3">
        <f>TITRES_STAT!B2230</f>
        <v>45246</v>
      </c>
      <c r="B2227" s="5">
        <f>TITRES_STAT!D2230</f>
        <v>7.2229999999999999</v>
      </c>
      <c r="C2227" s="2">
        <f t="shared" si="306"/>
        <v>-8.0000000000000071E-3</v>
      </c>
      <c r="D2227" s="2">
        <f t="shared" si="307"/>
        <v>0</v>
      </c>
      <c r="E2227" s="2">
        <f t="shared" si="308"/>
        <v>8.0000000000000071E-3</v>
      </c>
      <c r="F2227" s="2">
        <f t="shared" si="313"/>
        <v>2.4031303195461269E-2</v>
      </c>
      <c r="G2227" s="2">
        <f t="shared" si="313"/>
        <v>1.0876931516640332E-2</v>
      </c>
      <c r="H2227" s="2">
        <f t="shared" si="310"/>
        <v>2.2093825964332319</v>
      </c>
      <c r="I2227" s="2">
        <f t="shared" si="311"/>
        <v>68.841359047956558</v>
      </c>
    </row>
    <row r="2228" spans="1:9" ht="13.5" x14ac:dyDescent="0.25">
      <c r="A2228" s="3">
        <f>TITRES_STAT!B2231</f>
        <v>45247</v>
      </c>
      <c r="B2228" s="5">
        <f>TITRES_STAT!D2231</f>
        <v>7.2309999999999999</v>
      </c>
      <c r="C2228" s="2">
        <f t="shared" si="306"/>
        <v>8.0000000000000071E-3</v>
      </c>
      <c r="D2228" s="2">
        <f t="shared" si="307"/>
        <v>8.0000000000000071E-3</v>
      </c>
      <c r="E2228" s="2">
        <f t="shared" si="308"/>
        <v>0</v>
      </c>
      <c r="F2228" s="2">
        <f t="shared" si="313"/>
        <v>2.2886210110071182E-2</v>
      </c>
      <c r="G2228" s="2">
        <f t="shared" si="313"/>
        <v>1.0100007836880309E-2</v>
      </c>
      <c r="H2228" s="2">
        <f t="shared" si="310"/>
        <v>2.2659596388135355</v>
      </c>
      <c r="I2228" s="2">
        <f t="shared" si="311"/>
        <v>69.381128042253394</v>
      </c>
    </row>
    <row r="2229" spans="1:9" ht="13.5" x14ac:dyDescent="0.25">
      <c r="A2229" s="3">
        <f>TITRES_STAT!B2232</f>
        <v>45250</v>
      </c>
      <c r="B2229" s="5">
        <f>TITRES_STAT!D2232</f>
        <v>7.274</v>
      </c>
      <c r="C2229" s="2">
        <f t="shared" si="306"/>
        <v>4.3000000000000149E-2</v>
      </c>
      <c r="D2229" s="2">
        <f t="shared" si="307"/>
        <v>4.3000000000000149E-2</v>
      </c>
      <c r="E2229" s="2">
        <f t="shared" si="308"/>
        <v>0</v>
      </c>
      <c r="F2229" s="2">
        <f t="shared" si="313"/>
        <v>2.4322909387923253E-2</v>
      </c>
      <c r="G2229" s="2">
        <f t="shared" si="313"/>
        <v>9.3785787056745729E-3</v>
      </c>
      <c r="H2229" s="2">
        <f t="shared" si="310"/>
        <v>2.59345367259183</v>
      </c>
      <c r="I2229" s="2">
        <f t="shared" si="311"/>
        <v>72.171618417478143</v>
      </c>
    </row>
    <row r="2230" spans="1:9" ht="13.5" x14ac:dyDescent="0.25">
      <c r="A2230" s="3">
        <f>TITRES_STAT!B2233</f>
        <v>45251</v>
      </c>
      <c r="B2230" s="5">
        <f>TITRES_STAT!D2233</f>
        <v>7.274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2.2585558717357308E-2</v>
      </c>
      <c r="G2230" s="2">
        <f t="shared" si="313"/>
        <v>8.7086802266978184E-3</v>
      </c>
      <c r="H2230" s="2">
        <f t="shared" si="310"/>
        <v>2.59345367259183</v>
      </c>
      <c r="I2230" s="2">
        <f t="shared" si="311"/>
        <v>72.171618417478143</v>
      </c>
    </row>
    <row r="2231" spans="1:9" ht="13.5" x14ac:dyDescent="0.25">
      <c r="A2231" s="3">
        <f>TITRES_STAT!B2234</f>
        <v>45252</v>
      </c>
      <c r="B2231" s="5">
        <f>TITRES_STAT!D2234</f>
        <v>7.2309999999999999</v>
      </c>
      <c r="C2231" s="2">
        <f t="shared" si="306"/>
        <v>-4.3000000000000149E-2</v>
      </c>
      <c r="D2231" s="2">
        <f t="shared" si="307"/>
        <v>0</v>
      </c>
      <c r="E2231" s="2">
        <f t="shared" si="308"/>
        <v>4.3000000000000149E-2</v>
      </c>
      <c r="F2231" s="2">
        <f t="shared" si="313"/>
        <v>2.0972304523260356E-2</v>
      </c>
      <c r="G2231" s="2">
        <f t="shared" si="313"/>
        <v>1.1158060210505126E-2</v>
      </c>
      <c r="H2231" s="2">
        <f t="shared" si="310"/>
        <v>1.879565455608071</v>
      </c>
      <c r="I2231" s="2">
        <f t="shared" si="311"/>
        <v>65.272537977823731</v>
      </c>
    </row>
    <row r="2232" spans="1:9" ht="13.5" x14ac:dyDescent="0.25">
      <c r="A2232" s="3">
        <f>TITRES_STAT!B2235</f>
        <v>45253</v>
      </c>
      <c r="B2232" s="5">
        <f>TITRES_STAT!D2235</f>
        <v>7.2309999999999999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1.9474282771598902E-2</v>
      </c>
      <c r="G2232" s="2">
        <f t="shared" si="313"/>
        <v>1.036105590975476E-2</v>
      </c>
      <c r="H2232" s="2">
        <f t="shared" si="310"/>
        <v>1.879565455608071</v>
      </c>
      <c r="I2232" s="2">
        <f t="shared" si="311"/>
        <v>65.272537977823731</v>
      </c>
    </row>
    <row r="2233" spans="1:9" ht="13.5" x14ac:dyDescent="0.25">
      <c r="A2233" s="3">
        <f>TITRES_STAT!B2236</f>
        <v>45254</v>
      </c>
      <c r="B2233" s="5">
        <f>TITRES_STAT!D2236</f>
        <v>7.2229999999999999</v>
      </c>
      <c r="C2233" s="2">
        <f t="shared" si="306"/>
        <v>-8.0000000000000071E-3</v>
      </c>
      <c r="D2233" s="2">
        <f t="shared" si="307"/>
        <v>0</v>
      </c>
      <c r="E2233" s="2">
        <f t="shared" si="308"/>
        <v>8.0000000000000071E-3</v>
      </c>
      <c r="F2233" s="2">
        <f t="shared" si="313"/>
        <v>1.8083262573627551E-2</v>
      </c>
      <c r="G2233" s="2">
        <f t="shared" si="313"/>
        <v>1.0192409059057992E-2</v>
      </c>
      <c r="H2233" s="2">
        <f t="shared" si="310"/>
        <v>1.7741892489643514</v>
      </c>
      <c r="I2233" s="2">
        <f t="shared" si="311"/>
        <v>63.953432507413979</v>
      </c>
    </row>
    <row r="2234" spans="1:9" ht="13.5" x14ac:dyDescent="0.25">
      <c r="A2234" s="3">
        <f>TITRES_STAT!B2237</f>
        <v>45257</v>
      </c>
      <c r="B2234" s="5">
        <f>TITRES_STAT!D2237</f>
        <v>7.2229999999999999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1.6791600961225582E-2</v>
      </c>
      <c r="G2234" s="2">
        <f t="shared" si="313"/>
        <v>9.4643798405538489E-3</v>
      </c>
      <c r="H2234" s="2">
        <f t="shared" si="310"/>
        <v>1.7741892489643516</v>
      </c>
      <c r="I2234" s="2">
        <f t="shared" si="311"/>
        <v>63.953432507413986</v>
      </c>
    </row>
    <row r="2235" spans="1:9" ht="13.5" x14ac:dyDescent="0.25">
      <c r="A2235" s="3">
        <f>TITRES_STAT!B2238</f>
        <v>45258</v>
      </c>
      <c r="B2235" s="5">
        <f>TITRES_STAT!D2238</f>
        <v>7.2309999999999999</v>
      </c>
      <c r="C2235" s="2">
        <f t="shared" si="306"/>
        <v>8.0000000000000071E-3</v>
      </c>
      <c r="D2235" s="2">
        <f t="shared" si="307"/>
        <v>8.0000000000000071E-3</v>
      </c>
      <c r="E2235" s="2">
        <f t="shared" si="308"/>
        <v>0</v>
      </c>
      <c r="F2235" s="2">
        <f t="shared" si="313"/>
        <v>1.6163629463995185E-2</v>
      </c>
      <c r="G2235" s="2">
        <f t="shared" si="313"/>
        <v>8.7883527090857165E-3</v>
      </c>
      <c r="H2235" s="2">
        <f t="shared" si="310"/>
        <v>1.839210372984307</v>
      </c>
      <c r="I2235" s="2">
        <f t="shared" si="311"/>
        <v>64.778939612393174</v>
      </c>
    </row>
    <row r="2236" spans="1:9" ht="13.5" x14ac:dyDescent="0.25">
      <c r="A2236" s="3">
        <f>TITRES_STAT!B2239</f>
        <v>45259</v>
      </c>
      <c r="B2236" s="5">
        <f>TITRES_STAT!D2239</f>
        <v>7.4020000000000001</v>
      </c>
      <c r="C2236" s="2">
        <f t="shared" si="306"/>
        <v>0.17100000000000026</v>
      </c>
      <c r="D2236" s="2">
        <f t="shared" si="307"/>
        <v>0.17100000000000026</v>
      </c>
      <c r="E2236" s="2">
        <f t="shared" si="308"/>
        <v>0</v>
      </c>
      <c r="F2236" s="2">
        <f t="shared" si="313"/>
        <v>2.7223370216566976E-2</v>
      </c>
      <c r="G2236" s="2">
        <f t="shared" si="313"/>
        <v>8.1606132298653079E-3</v>
      </c>
      <c r="H2236" s="2">
        <f t="shared" si="310"/>
        <v>3.3359466316744313</v>
      </c>
      <c r="I2236" s="2">
        <f t="shared" si="311"/>
        <v>76.936985508656377</v>
      </c>
    </row>
    <row r="2237" spans="1:9" ht="13.5" x14ac:dyDescent="0.25">
      <c r="A2237" s="3">
        <f>TITRES_STAT!B2240</f>
        <v>45260</v>
      </c>
      <c r="B2237" s="5">
        <f>TITRES_STAT!D2240</f>
        <v>7.4020000000000001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2.5278843772526479E-2</v>
      </c>
      <c r="G2237" s="2">
        <f t="shared" si="314"/>
        <v>7.5777122848749287E-3</v>
      </c>
      <c r="H2237" s="2">
        <f t="shared" si="310"/>
        <v>3.3359466316744317</v>
      </c>
      <c r="I2237" s="2">
        <f t="shared" si="311"/>
        <v>76.936985508656377</v>
      </c>
    </row>
    <row r="2238" spans="1:9" ht="13.5" x14ac:dyDescent="0.25">
      <c r="A2238" s="3">
        <f>TITRES_STAT!B2241</f>
        <v>45261</v>
      </c>
      <c r="B2238" s="5">
        <f>TITRES_STAT!D2241</f>
        <v>7.64</v>
      </c>
      <c r="C2238" s="2">
        <f t="shared" si="306"/>
        <v>0.23799999999999955</v>
      </c>
      <c r="D2238" s="2">
        <f t="shared" si="307"/>
        <v>0.23799999999999955</v>
      </c>
      <c r="E2238" s="2">
        <f t="shared" si="308"/>
        <v>0</v>
      </c>
      <c r="F2238" s="2">
        <f t="shared" si="314"/>
        <v>4.047321207448884E-2</v>
      </c>
      <c r="G2238" s="2">
        <f t="shared" si="314"/>
        <v>7.0364471216695767E-3</v>
      </c>
      <c r="H2238" s="2">
        <f t="shared" si="310"/>
        <v>5.7519386381582782</v>
      </c>
      <c r="I2238" s="2">
        <f t="shared" si="311"/>
        <v>85.189438862069267</v>
      </c>
    </row>
    <row r="2239" spans="1:9" ht="13.5" x14ac:dyDescent="0.25">
      <c r="A2239" s="3">
        <f>TITRES_STAT!B2242</f>
        <v>45264</v>
      </c>
      <c r="B2239" s="5">
        <f>TITRES_STAT!D2242</f>
        <v>7.64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3.7582268354882493E-2</v>
      </c>
      <c r="G2239" s="2">
        <f t="shared" si="314"/>
        <v>6.5338437558360354E-3</v>
      </c>
      <c r="H2239" s="2">
        <f t="shared" si="310"/>
        <v>5.7519386381582782</v>
      </c>
      <c r="I2239" s="2">
        <f t="shared" si="311"/>
        <v>85.189438862069267</v>
      </c>
    </row>
    <row r="2240" spans="1:9" ht="13.5" x14ac:dyDescent="0.25">
      <c r="A2240" s="3">
        <f>TITRES_STAT!B2243</f>
        <v>45265</v>
      </c>
      <c r="B2240" s="5">
        <f>TITRES_STAT!D2243</f>
        <v>7.4870000000000001</v>
      </c>
      <c r="C2240" s="2">
        <f t="shared" si="306"/>
        <v>-0.15299999999999958</v>
      </c>
      <c r="D2240" s="2">
        <f t="shared" si="307"/>
        <v>0</v>
      </c>
      <c r="E2240" s="2">
        <f t="shared" si="308"/>
        <v>0.15299999999999958</v>
      </c>
      <c r="F2240" s="2">
        <f t="shared" si="314"/>
        <v>3.4897820615248029E-2</v>
      </c>
      <c r="G2240" s="2">
        <f t="shared" si="314"/>
        <v>1.6995712058990576E-2</v>
      </c>
      <c r="H2240" s="2">
        <f t="shared" si="310"/>
        <v>2.0533308927640608</v>
      </c>
      <c r="I2240" s="2">
        <f t="shared" si="311"/>
        <v>67.248882118546305</v>
      </c>
    </row>
    <row r="2241" spans="1:9" ht="13.5" x14ac:dyDescent="0.25">
      <c r="A2241" s="3">
        <f>TITRES_STAT!B2244</f>
        <v>45266</v>
      </c>
      <c r="B2241" s="5">
        <f>TITRES_STAT!D2244</f>
        <v>7.3170000000000002</v>
      </c>
      <c r="C2241" s="2">
        <f t="shared" si="306"/>
        <v>-0.16999999999999993</v>
      </c>
      <c r="D2241" s="2">
        <f t="shared" si="307"/>
        <v>0</v>
      </c>
      <c r="E2241" s="2">
        <f t="shared" si="308"/>
        <v>0.16999999999999993</v>
      </c>
      <c r="F2241" s="2">
        <f t="shared" si="314"/>
        <v>3.2405119142730317E-2</v>
      </c>
      <c r="G2241" s="2">
        <f t="shared" si="314"/>
        <v>2.7924589769062671E-2</v>
      </c>
      <c r="H2241" s="2">
        <f t="shared" si="310"/>
        <v>1.1604510365495708</v>
      </c>
      <c r="I2241" s="2">
        <f t="shared" si="311"/>
        <v>53.713368964052641</v>
      </c>
    </row>
    <row r="2242" spans="1:9" ht="13.5" x14ac:dyDescent="0.25">
      <c r="A2242" s="3">
        <f>TITRES_STAT!B2245</f>
        <v>45267</v>
      </c>
      <c r="B2242" s="5">
        <f>TITRES_STAT!D2245</f>
        <v>7.2309999999999999</v>
      </c>
      <c r="C2242" s="2">
        <f t="shared" si="306"/>
        <v>-8.6000000000000298E-2</v>
      </c>
      <c r="D2242" s="2">
        <f t="shared" si="307"/>
        <v>0</v>
      </c>
      <c r="E2242" s="2">
        <f t="shared" si="308"/>
        <v>8.6000000000000298E-2</v>
      </c>
      <c r="F2242" s="2">
        <f t="shared" si="314"/>
        <v>3.0090467775392437E-2</v>
      </c>
      <c r="G2242" s="2">
        <f t="shared" si="314"/>
        <v>3.2072833356986789E-2</v>
      </c>
      <c r="H2242" s="2">
        <f t="shared" si="310"/>
        <v>0.93819175376463859</v>
      </c>
      <c r="I2242" s="2">
        <f t="shared" si="311"/>
        <v>48.405517768938275</v>
      </c>
    </row>
    <row r="2243" spans="1:9" ht="13.5" x14ac:dyDescent="0.25">
      <c r="A2243" s="3">
        <f>TITRES_STAT!B2246</f>
        <v>45268</v>
      </c>
      <c r="B2243" s="5">
        <f>TITRES_STAT!D2246</f>
        <v>7.4020000000000001</v>
      </c>
      <c r="C2243" s="2">
        <f t="shared" ref="C2243:C2306" si="315">B2243-B2242</f>
        <v>0.17100000000000026</v>
      </c>
      <c r="D2243" s="2">
        <f t="shared" ref="D2243:D2306" si="316">IF(C2243&gt;0,C2243,0)</f>
        <v>0.17100000000000026</v>
      </c>
      <c r="E2243" s="2">
        <f t="shared" ref="E2243:E2306" si="317">IF(C2243&lt;0,-C2243,0)</f>
        <v>0</v>
      </c>
      <c r="F2243" s="2">
        <f t="shared" si="314"/>
        <v>4.015543436286443E-2</v>
      </c>
      <c r="G2243" s="2">
        <f t="shared" si="314"/>
        <v>2.9781916688630589E-2</v>
      </c>
      <c r="H2243" s="2">
        <f t="shared" si="310"/>
        <v>1.3483159859282658</v>
      </c>
      <c r="I2243" s="2">
        <f t="shared" si="311"/>
        <v>57.416292952385191</v>
      </c>
    </row>
    <row r="2244" spans="1:9" ht="13.5" x14ac:dyDescent="0.25">
      <c r="A2244" s="3">
        <f>TITRES_STAT!B2247</f>
        <v>45271</v>
      </c>
      <c r="B2244" s="5">
        <f>TITRES_STAT!D2247</f>
        <v>7.4020000000000001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3.7287189051231254E-2</v>
      </c>
      <c r="G2244" s="2">
        <f t="shared" si="314"/>
        <v>2.7654636925156979E-2</v>
      </c>
      <c r="H2244" s="2">
        <f t="shared" si="310"/>
        <v>1.3483159859282656</v>
      </c>
      <c r="I2244" s="2">
        <f t="shared" si="311"/>
        <v>57.416292952385191</v>
      </c>
    </row>
    <row r="2245" spans="1:9" ht="13.5" x14ac:dyDescent="0.25">
      <c r="A2245" s="3">
        <f>TITRES_STAT!B2248</f>
        <v>45272</v>
      </c>
      <c r="B2245" s="5">
        <f>TITRES_STAT!D2248</f>
        <v>7.5289999999999999</v>
      </c>
      <c r="C2245" s="2">
        <f t="shared" si="315"/>
        <v>0.12699999999999978</v>
      </c>
      <c r="D2245" s="2">
        <f t="shared" si="316"/>
        <v>0.12699999999999978</v>
      </c>
      <c r="E2245" s="2">
        <f t="shared" si="317"/>
        <v>0</v>
      </c>
      <c r="F2245" s="2">
        <f t="shared" si="314"/>
        <v>4.3695246976143291E-2</v>
      </c>
      <c r="G2245" s="2">
        <f t="shared" si="314"/>
        <v>2.5679305716217193E-2</v>
      </c>
      <c r="H2245" s="2">
        <f t="shared" si="310"/>
        <v>1.7015743127567711</v>
      </c>
      <c r="I2245" s="2">
        <f t="shared" si="311"/>
        <v>62.984545889482909</v>
      </c>
    </row>
    <row r="2246" spans="1:9" ht="13.5" x14ac:dyDescent="0.25">
      <c r="A2246" s="3">
        <f>TITRES_STAT!B2249</f>
        <v>45273</v>
      </c>
      <c r="B2246" s="5">
        <f>TITRES_STAT!D2249</f>
        <v>7.64</v>
      </c>
      <c r="C2246" s="2">
        <f t="shared" si="315"/>
        <v>0.11099999999999977</v>
      </c>
      <c r="D2246" s="2">
        <f t="shared" si="316"/>
        <v>0.11099999999999977</v>
      </c>
      <c r="E2246" s="2">
        <f t="shared" si="317"/>
        <v>0</v>
      </c>
      <c r="F2246" s="2">
        <f t="shared" si="314"/>
        <v>4.8502729334990183E-2</v>
      </c>
      <c r="G2246" s="2">
        <f t="shared" si="314"/>
        <v>2.3845069593630249E-2</v>
      </c>
      <c r="H2246" s="2">
        <f t="shared" si="310"/>
        <v>2.0340779105105549</v>
      </c>
      <c r="I2246" s="2">
        <f t="shared" si="311"/>
        <v>67.041057299951575</v>
      </c>
    </row>
    <row r="2247" spans="1:9" ht="13.5" x14ac:dyDescent="0.25">
      <c r="A2247" s="3">
        <f>TITRES_STAT!B2250</f>
        <v>45274</v>
      </c>
      <c r="B2247" s="5">
        <f>TITRES_STAT!D2250</f>
        <v>7.6479999999999997</v>
      </c>
      <c r="C2247" s="2">
        <f t="shared" si="315"/>
        <v>8.0000000000000071E-3</v>
      </c>
      <c r="D2247" s="2">
        <f t="shared" si="316"/>
        <v>8.0000000000000071E-3</v>
      </c>
      <c r="E2247" s="2">
        <f t="shared" si="317"/>
        <v>0</v>
      </c>
      <c r="F2247" s="2">
        <f t="shared" si="314"/>
        <v>4.5609677239633738E-2</v>
      </c>
      <c r="G2247" s="2">
        <f t="shared" si="314"/>
        <v>2.2141850336942374E-2</v>
      </c>
      <c r="H2247" s="2">
        <f t="shared" si="310"/>
        <v>2.0598855355614374</v>
      </c>
      <c r="I2247" s="2">
        <f t="shared" si="311"/>
        <v>67.319038951680369</v>
      </c>
    </row>
    <row r="2248" spans="1:9" ht="13.5" x14ac:dyDescent="0.25">
      <c r="A2248" s="3">
        <f>TITRES_STAT!B2251</f>
        <v>45275</v>
      </c>
      <c r="B2248" s="5">
        <f>TITRES_STAT!D2251</f>
        <v>7.6479999999999997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4.2351843151088468E-2</v>
      </c>
      <c r="G2248" s="2">
        <f t="shared" si="314"/>
        <v>2.0560289598589347E-2</v>
      </c>
      <c r="H2248" s="2">
        <f t="shared" si="310"/>
        <v>2.0598855355614374</v>
      </c>
      <c r="I2248" s="2">
        <f t="shared" si="311"/>
        <v>67.319038951680369</v>
      </c>
    </row>
    <row r="2249" spans="1:9" ht="13.5" x14ac:dyDescent="0.25">
      <c r="A2249" s="3">
        <f>TITRES_STAT!B2252</f>
        <v>45278</v>
      </c>
      <c r="B2249" s="5">
        <f>TITRES_STAT!D2252</f>
        <v>7.3079999999999998</v>
      </c>
      <c r="C2249" s="2">
        <f t="shared" si="315"/>
        <v>-0.33999999999999986</v>
      </c>
      <c r="D2249" s="2">
        <f t="shared" si="316"/>
        <v>0</v>
      </c>
      <c r="E2249" s="2">
        <f t="shared" si="317"/>
        <v>0.33999999999999986</v>
      </c>
      <c r="F2249" s="2">
        <f t="shared" si="314"/>
        <v>3.9326711497439291E-2</v>
      </c>
      <c r="G2249" s="2">
        <f t="shared" si="314"/>
        <v>4.3377411770118668E-2</v>
      </c>
      <c r="H2249" s="2">
        <f t="shared" si="310"/>
        <v>0.90661728979713407</v>
      </c>
      <c r="I2249" s="2">
        <f t="shared" si="311"/>
        <v>47.551089285128583</v>
      </c>
    </row>
    <row r="2250" spans="1:9" ht="13.5" x14ac:dyDescent="0.25">
      <c r="A2250" s="3">
        <f>TITRES_STAT!B2253</f>
        <v>45279</v>
      </c>
      <c r="B2250" s="5">
        <f>TITRES_STAT!D2253</f>
        <v>7.3079999999999998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3.6517660676193622E-2</v>
      </c>
      <c r="G2250" s="2">
        <f t="shared" si="314"/>
        <v>4.027902521511019E-2</v>
      </c>
      <c r="H2250" s="2">
        <f t="shared" si="310"/>
        <v>0.90661728979713396</v>
      </c>
      <c r="I2250" s="2">
        <f t="shared" si="311"/>
        <v>47.551089285128583</v>
      </c>
    </row>
    <row r="2251" spans="1:9" ht="13.5" x14ac:dyDescent="0.25">
      <c r="A2251" s="3">
        <f>TITRES_STAT!B2254</f>
        <v>45280</v>
      </c>
      <c r="B2251" s="5">
        <f>TITRES_STAT!D2254</f>
        <v>7.2309999999999999</v>
      </c>
      <c r="C2251" s="2">
        <f t="shared" si="315"/>
        <v>-7.6999999999999957E-2</v>
      </c>
      <c r="D2251" s="2">
        <f t="shared" si="316"/>
        <v>0</v>
      </c>
      <c r="E2251" s="2">
        <f t="shared" si="317"/>
        <v>7.6999999999999957E-2</v>
      </c>
      <c r="F2251" s="2">
        <f t="shared" si="314"/>
        <v>3.390925634217979E-2</v>
      </c>
      <c r="G2251" s="2">
        <f t="shared" si="314"/>
        <v>4.2901951985459465E-2</v>
      </c>
      <c r="H2251" s="2">
        <f t="shared" si="310"/>
        <v>0.79038959238200812</v>
      </c>
      <c r="I2251" s="2">
        <f t="shared" si="311"/>
        <v>44.146234749412343</v>
      </c>
    </row>
    <row r="2252" spans="1:9" ht="13.5" x14ac:dyDescent="0.25">
      <c r="A2252" s="3">
        <f>TITRES_STAT!B2255</f>
        <v>45281</v>
      </c>
      <c r="B2252" s="5">
        <f>TITRES_STAT!D2255</f>
        <v>7.2309999999999999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3.1487166603452667E-2</v>
      </c>
      <c r="G2252" s="2">
        <f t="shared" si="314"/>
        <v>3.9837526843640933E-2</v>
      </c>
      <c r="H2252" s="2">
        <f t="shared" si="310"/>
        <v>0.79038959238200823</v>
      </c>
      <c r="I2252" s="2">
        <f t="shared" si="311"/>
        <v>44.146234749412343</v>
      </c>
    </row>
    <row r="2253" spans="1:9" ht="13.5" x14ac:dyDescent="0.25">
      <c r="A2253" s="3">
        <f>TITRES_STAT!B2256</f>
        <v>45282</v>
      </c>
      <c r="B2253" s="5">
        <f>TITRES_STAT!D2256</f>
        <v>7.2309999999999999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2.9238083274634619E-2</v>
      </c>
      <c r="G2253" s="2">
        <f t="shared" si="318"/>
        <v>3.6991989211952292E-2</v>
      </c>
      <c r="H2253" s="2">
        <f t="shared" si="310"/>
        <v>0.79038959238200823</v>
      </c>
      <c r="I2253" s="2">
        <f t="shared" si="311"/>
        <v>44.146234749412343</v>
      </c>
    </row>
    <row r="2254" spans="1:9" ht="13.5" x14ac:dyDescent="0.25">
      <c r="A2254" s="3">
        <f>TITRES_STAT!B2257</f>
        <v>45285</v>
      </c>
      <c r="B2254" s="5">
        <f>TITRES_STAT!D2257</f>
        <v>7.2309999999999999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2.7149648755017859E-2</v>
      </c>
      <c r="G2254" s="2">
        <f t="shared" si="318"/>
        <v>3.4349704268241417E-2</v>
      </c>
      <c r="H2254" s="2">
        <f t="shared" si="310"/>
        <v>0.79038959238200812</v>
      </c>
      <c r="I2254" s="2">
        <f t="shared" si="311"/>
        <v>44.146234749412343</v>
      </c>
    </row>
    <row r="2255" spans="1:9" ht="13.5" x14ac:dyDescent="0.25">
      <c r="A2255" s="3">
        <f>TITRES_STAT!B2258</f>
        <v>45286</v>
      </c>
      <c r="B2255" s="5">
        <f>TITRES_STAT!D2258</f>
        <v>7.2309999999999999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2.5210388129659443E-2</v>
      </c>
      <c r="G2255" s="2">
        <f t="shared" si="318"/>
        <v>3.1896153963367029E-2</v>
      </c>
      <c r="H2255" s="2">
        <f t="shared" si="310"/>
        <v>0.79038959238200823</v>
      </c>
      <c r="I2255" s="2">
        <f t="shared" si="311"/>
        <v>44.146234749412343</v>
      </c>
    </row>
    <row r="2256" spans="1:9" ht="13.5" x14ac:dyDescent="0.25">
      <c r="A2256" s="3">
        <f>TITRES_STAT!B2259</f>
        <v>45287</v>
      </c>
      <c r="B2256" s="5">
        <f>TITRES_STAT!D2259</f>
        <v>7.2309999999999999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2.3409646120398055E-2</v>
      </c>
      <c r="G2256" s="2">
        <f t="shared" si="318"/>
        <v>2.9617857251697955E-2</v>
      </c>
      <c r="H2256" s="2">
        <f t="shared" si="310"/>
        <v>0.79038959238200834</v>
      </c>
      <c r="I2256" s="2">
        <f t="shared" si="311"/>
        <v>44.146234749412351</v>
      </c>
    </row>
    <row r="2257" spans="1:9" ht="13.5" x14ac:dyDescent="0.25">
      <c r="A2257" s="3">
        <f>TITRES_STAT!B2260</f>
        <v>45288</v>
      </c>
      <c r="B2257" s="5">
        <f>TITRES_STAT!D2260</f>
        <v>7.2309999999999999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2.1737528540369623E-2</v>
      </c>
      <c r="G2257" s="2">
        <f t="shared" si="318"/>
        <v>2.7502296019433818E-2</v>
      </c>
      <c r="H2257" s="2">
        <f t="shared" ref="H2257:H2320" si="319">F2257/G2257</f>
        <v>0.79038959238200823</v>
      </c>
      <c r="I2257" s="2">
        <f t="shared" ref="I2257:I2320" si="320">IF(G2257=0,100,100-(100/(1+H2257)))</f>
        <v>44.146234749412343</v>
      </c>
    </row>
    <row r="2258" spans="1:9" ht="13.5" x14ac:dyDescent="0.25">
      <c r="A2258" s="3">
        <f>TITRES_STAT!B2261</f>
        <v>45289</v>
      </c>
      <c r="B2258" s="5">
        <f>TITRES_STAT!D2261</f>
        <v>7.4950000000000001</v>
      </c>
      <c r="C2258" s="2">
        <f t="shared" si="315"/>
        <v>0.26400000000000023</v>
      </c>
      <c r="D2258" s="2">
        <f t="shared" si="316"/>
        <v>0.26400000000000023</v>
      </c>
      <c r="E2258" s="2">
        <f t="shared" si="317"/>
        <v>0</v>
      </c>
      <c r="F2258" s="2">
        <f t="shared" si="318"/>
        <v>3.9041990787486096E-2</v>
      </c>
      <c r="G2258" s="2">
        <f t="shared" si="318"/>
        <v>2.5537846303759972E-2</v>
      </c>
      <c r="H2258" s="2">
        <f t="shared" si="319"/>
        <v>1.5287894806437883</v>
      </c>
      <c r="I2258" s="2">
        <f t="shared" si="320"/>
        <v>60.455387541970623</v>
      </c>
    </row>
    <row r="2259" spans="1:9" ht="13.5" x14ac:dyDescent="0.25">
      <c r="A2259" s="3">
        <f>TITRES_STAT!B2262</f>
        <v>45293</v>
      </c>
      <c r="B2259" s="5">
        <f>TITRES_STAT!D2262</f>
        <v>7.4950000000000001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3.6253277159808521E-2</v>
      </c>
      <c r="G2259" s="2">
        <f t="shared" si="318"/>
        <v>2.3713714424919975E-2</v>
      </c>
      <c r="H2259" s="2">
        <f t="shared" si="319"/>
        <v>1.5287894806437885</v>
      </c>
      <c r="I2259" s="2">
        <f t="shared" si="320"/>
        <v>60.455387541970623</v>
      </c>
    </row>
    <row r="2260" spans="1:9" ht="13.5" x14ac:dyDescent="0.25">
      <c r="A2260" s="3">
        <f>TITRES_STAT!B2263</f>
        <v>45294</v>
      </c>
      <c r="B2260" s="5">
        <f>TITRES_STAT!D2263</f>
        <v>7.4950000000000001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3.366375736267934E-2</v>
      </c>
      <c r="G2260" s="2">
        <f t="shared" si="318"/>
        <v>2.2019877680282834E-2</v>
      </c>
      <c r="H2260" s="2">
        <f t="shared" si="319"/>
        <v>1.5287894806437883</v>
      </c>
      <c r="I2260" s="2">
        <f t="shared" si="320"/>
        <v>60.455387541970623</v>
      </c>
    </row>
    <row r="2261" spans="1:9" ht="13.5" x14ac:dyDescent="0.25">
      <c r="A2261" s="3">
        <f>TITRES_STAT!B2264</f>
        <v>45295</v>
      </c>
      <c r="B2261" s="5">
        <f>TITRES_STAT!D2264</f>
        <v>7.2309999999999999</v>
      </c>
      <c r="C2261" s="2">
        <f t="shared" si="315"/>
        <v>-0.26400000000000023</v>
      </c>
      <c r="D2261" s="2">
        <f t="shared" si="316"/>
        <v>0</v>
      </c>
      <c r="E2261" s="2">
        <f t="shared" si="317"/>
        <v>0.26400000000000023</v>
      </c>
      <c r="F2261" s="2">
        <f t="shared" si="318"/>
        <v>3.1259203265345099E-2</v>
      </c>
      <c r="G2261" s="2">
        <f t="shared" si="318"/>
        <v>3.9304172131691226E-2</v>
      </c>
      <c r="H2261" s="2">
        <f t="shared" si="319"/>
        <v>0.7953151426420858</v>
      </c>
      <c r="I2261" s="2">
        <f t="shared" si="320"/>
        <v>44.299472763965866</v>
      </c>
    </row>
    <row r="2262" spans="1:9" ht="13.5" x14ac:dyDescent="0.25">
      <c r="A2262" s="3">
        <f>TITRES_STAT!B2265</f>
        <v>45296</v>
      </c>
      <c r="B2262" s="5">
        <f>TITRES_STAT!D2265</f>
        <v>7.2309999999999999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2.9026403032106164E-2</v>
      </c>
      <c r="G2262" s="2">
        <f t="shared" si="318"/>
        <v>3.649673126514185E-2</v>
      </c>
      <c r="H2262" s="2">
        <f t="shared" si="319"/>
        <v>0.7953151426420858</v>
      </c>
      <c r="I2262" s="2">
        <f t="shared" si="320"/>
        <v>44.299472763965866</v>
      </c>
    </row>
    <row r="2263" spans="1:9" ht="13.5" x14ac:dyDescent="0.25">
      <c r="A2263" s="3">
        <f>TITRES_STAT!B2266</f>
        <v>45299</v>
      </c>
      <c r="B2263" s="5">
        <f>TITRES_STAT!D2266</f>
        <v>7.2309999999999999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2.6953088529812867E-2</v>
      </c>
      <c r="G2263" s="2">
        <f t="shared" si="318"/>
        <v>3.3889821889060291E-2</v>
      </c>
      <c r="H2263" s="2">
        <f t="shared" si="319"/>
        <v>0.7953151426420858</v>
      </c>
      <c r="I2263" s="2">
        <f t="shared" si="320"/>
        <v>44.299472763965866</v>
      </c>
    </row>
    <row r="2264" spans="1:9" ht="13.5" x14ac:dyDescent="0.25">
      <c r="A2264" s="3">
        <f>TITRES_STAT!B2267</f>
        <v>45300</v>
      </c>
      <c r="B2264" s="5">
        <f>TITRES_STAT!D2267</f>
        <v>7.2309999999999999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2.5027867920540518E-2</v>
      </c>
      <c r="G2264" s="2">
        <f t="shared" si="318"/>
        <v>3.1469120325555981E-2</v>
      </c>
      <c r="H2264" s="2">
        <f t="shared" si="319"/>
        <v>0.7953151426420858</v>
      </c>
      <c r="I2264" s="2">
        <f t="shared" si="320"/>
        <v>44.299472763965866</v>
      </c>
    </row>
    <row r="2265" spans="1:9" ht="13.5" x14ac:dyDescent="0.25">
      <c r="A2265" s="3">
        <f>TITRES_STAT!B2268</f>
        <v>45301</v>
      </c>
      <c r="B2265" s="5">
        <f>TITRES_STAT!D2268</f>
        <v>7.5549999999999997</v>
      </c>
      <c r="C2265" s="2">
        <f t="shared" si="315"/>
        <v>0.32399999999999984</v>
      </c>
      <c r="D2265" s="2">
        <f t="shared" si="316"/>
        <v>0.32399999999999984</v>
      </c>
      <c r="E2265" s="2">
        <f t="shared" si="317"/>
        <v>0</v>
      </c>
      <c r="F2265" s="2">
        <f t="shared" si="318"/>
        <v>4.638302021193047E-2</v>
      </c>
      <c r="G2265" s="2">
        <f t="shared" si="318"/>
        <v>2.9221326016587695E-2</v>
      </c>
      <c r="H2265" s="2">
        <f t="shared" si="319"/>
        <v>1.5873003225658142</v>
      </c>
      <c r="I2265" s="2">
        <f t="shared" si="320"/>
        <v>61.349674358317067</v>
      </c>
    </row>
    <row r="2266" spans="1:9" ht="13.5" x14ac:dyDescent="0.25">
      <c r="A2266" s="3">
        <f>TITRES_STAT!B2269</f>
        <v>45302</v>
      </c>
      <c r="B2266" s="5">
        <f>TITRES_STAT!D2269</f>
        <v>7.5549999999999997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4.3069947339649715E-2</v>
      </c>
      <c r="G2266" s="2">
        <f t="shared" si="318"/>
        <v>2.7134088443974285E-2</v>
      </c>
      <c r="H2266" s="2">
        <f t="shared" si="319"/>
        <v>1.5873003225658142</v>
      </c>
      <c r="I2266" s="2">
        <f t="shared" si="320"/>
        <v>61.349674358317067</v>
      </c>
    </row>
    <row r="2267" spans="1:9" ht="13.5" x14ac:dyDescent="0.25">
      <c r="A2267" s="3">
        <f>TITRES_STAT!B2270</f>
        <v>45303</v>
      </c>
      <c r="B2267" s="5">
        <f>TITRES_STAT!D2270</f>
        <v>7.5549999999999997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3.9993522529674738E-2</v>
      </c>
      <c r="G2267" s="2">
        <f t="shared" si="318"/>
        <v>2.5195939269404694E-2</v>
      </c>
      <c r="H2267" s="2">
        <f t="shared" si="319"/>
        <v>1.5873003225658144</v>
      </c>
      <c r="I2267" s="2">
        <f t="shared" si="320"/>
        <v>61.349674358317074</v>
      </c>
    </row>
    <row r="2268" spans="1:9" ht="13.5" x14ac:dyDescent="0.25">
      <c r="A2268" s="3">
        <f>TITRES_STAT!B2271</f>
        <v>45306</v>
      </c>
      <c r="B2268" s="5">
        <f>TITRES_STAT!D2271</f>
        <v>7.5549999999999997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3.7136842348983685E-2</v>
      </c>
      <c r="G2268" s="2">
        <f t="shared" si="318"/>
        <v>2.3396229321590072E-2</v>
      </c>
      <c r="H2268" s="2">
        <f t="shared" si="319"/>
        <v>1.5873003225658144</v>
      </c>
      <c r="I2268" s="2">
        <f t="shared" si="320"/>
        <v>61.349674358317074</v>
      </c>
    </row>
    <row r="2269" spans="1:9" ht="13.5" x14ac:dyDescent="0.25">
      <c r="A2269" s="3">
        <f>TITRES_STAT!B2272</f>
        <v>45307</v>
      </c>
      <c r="B2269" s="5">
        <f>TITRES_STAT!D2272</f>
        <v>7.5549999999999997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3.4484210752627711E-2</v>
      </c>
      <c r="G2269" s="2">
        <f t="shared" si="321"/>
        <v>2.1725070084333636E-2</v>
      </c>
      <c r="H2269" s="2">
        <f t="shared" si="319"/>
        <v>1.5873003225658147</v>
      </c>
      <c r="I2269" s="2">
        <f t="shared" si="320"/>
        <v>61.349674358317081</v>
      </c>
    </row>
    <row r="2270" spans="1:9" ht="13.5" x14ac:dyDescent="0.25">
      <c r="A2270" s="3">
        <f>TITRES_STAT!B2273</f>
        <v>45308</v>
      </c>
      <c r="B2270" s="5">
        <f>TITRES_STAT!D2273</f>
        <v>7.5549999999999997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3.2021052841725732E-2</v>
      </c>
      <c r="G2270" s="2">
        <f t="shared" si="321"/>
        <v>2.0173279364024094E-2</v>
      </c>
      <c r="H2270" s="2">
        <f t="shared" si="319"/>
        <v>1.5873003225658144</v>
      </c>
      <c r="I2270" s="2">
        <f t="shared" si="320"/>
        <v>61.349674358317074</v>
      </c>
    </row>
    <row r="2271" spans="1:9" ht="13.5" x14ac:dyDescent="0.25">
      <c r="A2271" s="3">
        <f>TITRES_STAT!B2274</f>
        <v>45309</v>
      </c>
      <c r="B2271" s="5">
        <f>TITRES_STAT!D2274</f>
        <v>7.5549999999999997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2.9733834781602464E-2</v>
      </c>
      <c r="G2271" s="2">
        <f t="shared" si="321"/>
        <v>1.8732330838022372E-2</v>
      </c>
      <c r="H2271" s="2">
        <f t="shared" si="319"/>
        <v>1.5873003225658144</v>
      </c>
      <c r="I2271" s="2">
        <f t="shared" si="320"/>
        <v>61.349674358317074</v>
      </c>
    </row>
    <row r="2272" spans="1:9" ht="13.5" x14ac:dyDescent="0.25">
      <c r="A2272" s="3">
        <f>TITRES_STAT!B2275</f>
        <v>45310</v>
      </c>
      <c r="B2272" s="5">
        <f>TITRES_STAT!D2275</f>
        <v>7.5549999999999997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2.7609989440059431E-2</v>
      </c>
      <c r="G2272" s="2">
        <f t="shared" si="321"/>
        <v>1.7394307206735061E-2</v>
      </c>
      <c r="H2272" s="2">
        <f t="shared" si="319"/>
        <v>1.5873003225658144</v>
      </c>
      <c r="I2272" s="2">
        <f t="shared" si="320"/>
        <v>61.349674358317074</v>
      </c>
    </row>
    <row r="2273" spans="1:9" ht="13.5" x14ac:dyDescent="0.25">
      <c r="A2273" s="3">
        <f>TITRES_STAT!B2276</f>
        <v>45313</v>
      </c>
      <c r="B2273" s="5">
        <f>TITRES_STAT!D2276</f>
        <v>7.5549999999999997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2.5637847337198042E-2</v>
      </c>
      <c r="G2273" s="2">
        <f t="shared" si="321"/>
        <v>1.615185669196827E-2</v>
      </c>
      <c r="H2273" s="2">
        <f t="shared" si="319"/>
        <v>1.5873003225658144</v>
      </c>
      <c r="I2273" s="2">
        <f t="shared" si="320"/>
        <v>61.349674358317074</v>
      </c>
    </row>
    <row r="2274" spans="1:9" ht="13.5" x14ac:dyDescent="0.25">
      <c r="A2274" s="3">
        <f>TITRES_STAT!B2277</f>
        <v>45314</v>
      </c>
      <c r="B2274" s="5">
        <f>TITRES_STAT!D2277</f>
        <v>7.5549999999999997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2.3806572527398182E-2</v>
      </c>
      <c r="G2274" s="2">
        <f t="shared" si="321"/>
        <v>1.4998152642541965E-2</v>
      </c>
      <c r="H2274" s="2">
        <f t="shared" si="319"/>
        <v>1.5873003225658144</v>
      </c>
      <c r="I2274" s="2">
        <f t="shared" si="320"/>
        <v>61.349674358317074</v>
      </c>
    </row>
    <row r="2275" spans="1:9" ht="13.5" x14ac:dyDescent="0.25">
      <c r="A2275" s="3">
        <f>TITRES_STAT!B2278</f>
        <v>45315</v>
      </c>
      <c r="B2275" s="5">
        <f>TITRES_STAT!D2278</f>
        <v>7.274</v>
      </c>
      <c r="C2275" s="2">
        <f t="shared" si="315"/>
        <v>-0.28099999999999969</v>
      </c>
      <c r="D2275" s="2">
        <f t="shared" si="316"/>
        <v>0</v>
      </c>
      <c r="E2275" s="2">
        <f t="shared" si="317"/>
        <v>0.28099999999999969</v>
      </c>
      <c r="F2275" s="2">
        <f t="shared" si="321"/>
        <v>2.2106103061155454E-2</v>
      </c>
      <c r="G2275" s="2">
        <f t="shared" si="321"/>
        <v>3.399828459664609E-2</v>
      </c>
      <c r="H2275" s="2">
        <f t="shared" si="319"/>
        <v>0.65021230698610621</v>
      </c>
      <c r="I2275" s="2">
        <f t="shared" si="320"/>
        <v>39.401736627066647</v>
      </c>
    </row>
    <row r="2276" spans="1:9" ht="13.5" x14ac:dyDescent="0.25">
      <c r="A2276" s="3">
        <f>TITRES_STAT!B2279</f>
        <v>45316</v>
      </c>
      <c r="B2276" s="5">
        <f>TITRES_STAT!D2279</f>
        <v>7.5289999999999999</v>
      </c>
      <c r="C2276" s="2">
        <f t="shared" si="315"/>
        <v>0.25499999999999989</v>
      </c>
      <c r="D2276" s="2">
        <f t="shared" si="316"/>
        <v>0.25499999999999989</v>
      </c>
      <c r="E2276" s="2">
        <f t="shared" si="317"/>
        <v>0</v>
      </c>
      <c r="F2276" s="2">
        <f t="shared" si="321"/>
        <v>3.8741381413930055E-2</v>
      </c>
      <c r="G2276" s="2">
        <f t="shared" si="321"/>
        <v>3.1569835696885658E-2</v>
      </c>
      <c r="H2276" s="2">
        <f t="shared" si="319"/>
        <v>1.2271644929007934</v>
      </c>
      <c r="I2276" s="2">
        <f t="shared" si="320"/>
        <v>55.099858892885827</v>
      </c>
    </row>
    <row r="2277" spans="1:9" ht="13.5" x14ac:dyDescent="0.25">
      <c r="A2277" s="3">
        <f>TITRES_STAT!B2280</f>
        <v>45317</v>
      </c>
      <c r="B2277" s="5">
        <f>TITRES_STAT!D2280</f>
        <v>7.5289999999999999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3.5974139884363619E-2</v>
      </c>
      <c r="G2277" s="2">
        <f t="shared" si="321"/>
        <v>2.9314847432822397E-2</v>
      </c>
      <c r="H2277" s="2">
        <f t="shared" si="319"/>
        <v>1.2271644929007932</v>
      </c>
      <c r="I2277" s="2">
        <f t="shared" si="320"/>
        <v>55.099858892885827</v>
      </c>
    </row>
    <row r="2278" spans="1:9" ht="13.5" x14ac:dyDescent="0.25">
      <c r="A2278" s="3">
        <f>TITRES_STAT!B2281</f>
        <v>45320</v>
      </c>
      <c r="B2278" s="5">
        <f>TITRES_STAT!D2281</f>
        <v>7.827</v>
      </c>
      <c r="C2278" s="2">
        <f t="shared" si="315"/>
        <v>0.29800000000000004</v>
      </c>
      <c r="D2278" s="2">
        <f t="shared" si="316"/>
        <v>0.29800000000000004</v>
      </c>
      <c r="E2278" s="2">
        <f t="shared" si="317"/>
        <v>0</v>
      </c>
      <c r="F2278" s="2">
        <f t="shared" si="321"/>
        <v>5.4690272749766219E-2</v>
      </c>
      <c r="G2278" s="2">
        <f t="shared" si="321"/>
        <v>2.7220929759049366E-2</v>
      </c>
      <c r="H2278" s="2">
        <f t="shared" si="319"/>
        <v>2.0091258172981732</v>
      </c>
      <c r="I2278" s="2">
        <f t="shared" si="320"/>
        <v>66.767757125626673</v>
      </c>
    </row>
    <row r="2279" spans="1:9" ht="13.5" x14ac:dyDescent="0.25">
      <c r="A2279" s="3">
        <f>TITRES_STAT!B2282</f>
        <v>45321</v>
      </c>
      <c r="B2279" s="5">
        <f>TITRES_STAT!D2282</f>
        <v>7.827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5.0783824696211489E-2</v>
      </c>
      <c r="G2279" s="2">
        <f t="shared" si="321"/>
        <v>2.5276577633402984E-2</v>
      </c>
      <c r="H2279" s="2">
        <f t="shared" si="319"/>
        <v>2.0091258172981732</v>
      </c>
      <c r="I2279" s="2">
        <f t="shared" si="320"/>
        <v>66.767757125626673</v>
      </c>
    </row>
    <row r="2280" spans="1:9" ht="13.5" x14ac:dyDescent="0.25">
      <c r="A2280" s="3">
        <f>TITRES_STAT!B2283</f>
        <v>45322</v>
      </c>
      <c r="B2280" s="5">
        <f>TITRES_STAT!D2283</f>
        <v>7.4870000000000001</v>
      </c>
      <c r="C2280" s="2">
        <f t="shared" si="315"/>
        <v>-0.33999999999999986</v>
      </c>
      <c r="D2280" s="2">
        <f t="shared" si="316"/>
        <v>0</v>
      </c>
      <c r="E2280" s="2">
        <f t="shared" si="317"/>
        <v>0.33999999999999986</v>
      </c>
      <c r="F2280" s="2">
        <f t="shared" si="321"/>
        <v>4.7156408646482094E-2</v>
      </c>
      <c r="G2280" s="2">
        <f t="shared" si="321"/>
        <v>4.77568220881599E-2</v>
      </c>
      <c r="H2280" s="2">
        <f t="shared" si="319"/>
        <v>0.98742769272692743</v>
      </c>
      <c r="I2280" s="2">
        <f t="shared" si="320"/>
        <v>49.68370403313083</v>
      </c>
    </row>
    <row r="2281" spans="1:9" ht="13.5" x14ac:dyDescent="0.25">
      <c r="A2281" s="3">
        <f>TITRES_STAT!B2284</f>
        <v>45323</v>
      </c>
      <c r="B2281" s="5">
        <f>TITRES_STAT!D2284</f>
        <v>7.819</v>
      </c>
      <c r="C2281" s="2">
        <f t="shared" si="315"/>
        <v>0.33199999999999985</v>
      </c>
      <c r="D2281" s="2">
        <f t="shared" si="316"/>
        <v>0.33199999999999985</v>
      </c>
      <c r="E2281" s="2">
        <f t="shared" si="317"/>
        <v>0</v>
      </c>
      <c r="F2281" s="2">
        <f t="shared" si="321"/>
        <v>6.750237945744765E-2</v>
      </c>
      <c r="G2281" s="2">
        <f t="shared" si="321"/>
        <v>4.434562051043419E-2</v>
      </c>
      <c r="H2281" s="2">
        <f t="shared" si="319"/>
        <v>1.5221881818423275</v>
      </c>
      <c r="I2281" s="2">
        <f t="shared" si="320"/>
        <v>60.351887809197812</v>
      </c>
    </row>
    <row r="2282" spans="1:9" ht="13.5" x14ac:dyDescent="0.25">
      <c r="A2282" s="3">
        <f>TITRES_STAT!B2285</f>
        <v>45324</v>
      </c>
      <c r="B2282" s="5">
        <f>TITRES_STAT!D2285</f>
        <v>7.827</v>
      </c>
      <c r="C2282" s="2">
        <f t="shared" si="315"/>
        <v>8.0000000000000071E-3</v>
      </c>
      <c r="D2282" s="2">
        <f t="shared" si="316"/>
        <v>8.0000000000000071E-3</v>
      </c>
      <c r="E2282" s="2">
        <f t="shared" si="317"/>
        <v>0</v>
      </c>
      <c r="F2282" s="2">
        <f t="shared" si="321"/>
        <v>6.3252209496201389E-2</v>
      </c>
      <c r="G2282" s="2">
        <f t="shared" si="321"/>
        <v>4.1178076188260318E-2</v>
      </c>
      <c r="H2282" s="2">
        <f t="shared" si="319"/>
        <v>1.5360651917544974</v>
      </c>
      <c r="I2282" s="2">
        <f t="shared" si="320"/>
        <v>60.56883698213683</v>
      </c>
    </row>
    <row r="2283" spans="1:9" ht="13.5" x14ac:dyDescent="0.25">
      <c r="A2283" s="3">
        <f>TITRES_STAT!B2286</f>
        <v>45327</v>
      </c>
      <c r="B2283" s="5">
        <f>TITRES_STAT!D2286</f>
        <v>7.827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5.8734194532186999E-2</v>
      </c>
      <c r="G2283" s="2">
        <f t="shared" si="321"/>
        <v>3.823678503195601E-2</v>
      </c>
      <c r="H2283" s="2">
        <f t="shared" si="319"/>
        <v>1.5360651917544972</v>
      </c>
      <c r="I2283" s="2">
        <f t="shared" si="320"/>
        <v>60.56883698213683</v>
      </c>
    </row>
    <row r="2284" spans="1:9" ht="13.5" x14ac:dyDescent="0.25">
      <c r="A2284" s="3">
        <f>TITRES_STAT!B2287</f>
        <v>45328</v>
      </c>
      <c r="B2284" s="5">
        <f>TITRES_STAT!D2287</f>
        <v>7.819</v>
      </c>
      <c r="C2284" s="2">
        <f t="shared" si="315"/>
        <v>-8.0000000000000071E-3</v>
      </c>
      <c r="D2284" s="2">
        <f t="shared" si="316"/>
        <v>0</v>
      </c>
      <c r="E2284" s="2">
        <f t="shared" si="317"/>
        <v>8.0000000000000071E-3</v>
      </c>
      <c r="F2284" s="2">
        <f t="shared" si="321"/>
        <v>5.4538894922745065E-2</v>
      </c>
      <c r="G2284" s="2">
        <f t="shared" si="321"/>
        <v>3.6077014672530584E-2</v>
      </c>
      <c r="H2284" s="2">
        <f t="shared" si="319"/>
        <v>1.5117352535344768</v>
      </c>
      <c r="I2284" s="2">
        <f t="shared" si="320"/>
        <v>60.186886791001768</v>
      </c>
    </row>
    <row r="2285" spans="1:9" ht="13.5" x14ac:dyDescent="0.25">
      <c r="A2285" s="3">
        <f>TITRES_STAT!B2288</f>
        <v>45329</v>
      </c>
      <c r="B2285" s="5">
        <f>TITRES_STAT!D2288</f>
        <v>7.819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5.0643259571120418E-2</v>
      </c>
      <c r="G2285" s="2">
        <f t="shared" si="322"/>
        <v>3.3500085053064114E-2</v>
      </c>
      <c r="H2285" s="2">
        <f t="shared" si="319"/>
        <v>1.5117352535344768</v>
      </c>
      <c r="I2285" s="2">
        <f t="shared" si="320"/>
        <v>60.186886791001768</v>
      </c>
    </row>
    <row r="2286" spans="1:9" ht="13.5" x14ac:dyDescent="0.25">
      <c r="A2286" s="3">
        <f>TITRES_STAT!B2289</f>
        <v>45330</v>
      </c>
      <c r="B2286" s="5">
        <f>TITRES_STAT!D2289</f>
        <v>8.0739999999999998</v>
      </c>
      <c r="C2286" s="2">
        <f t="shared" si="315"/>
        <v>0.25499999999999989</v>
      </c>
      <c r="D2286" s="2">
        <f t="shared" si="316"/>
        <v>0.25499999999999989</v>
      </c>
      <c r="E2286" s="2">
        <f t="shared" si="317"/>
        <v>0</v>
      </c>
      <c r="F2286" s="2">
        <f t="shared" si="322"/>
        <v>6.5240169601754674E-2</v>
      </c>
      <c r="G2286" s="2">
        <f t="shared" si="322"/>
        <v>3.1107221834988104E-2</v>
      </c>
      <c r="H2286" s="2">
        <f t="shared" si="319"/>
        <v>2.097267636043771</v>
      </c>
      <c r="I2286" s="2">
        <f t="shared" si="320"/>
        <v>67.713477893782255</v>
      </c>
    </row>
    <row r="2287" spans="1:9" ht="13.5" x14ac:dyDescent="0.25">
      <c r="A2287" s="3">
        <f>TITRES_STAT!B2290</f>
        <v>45331</v>
      </c>
      <c r="B2287" s="5">
        <f>TITRES_STAT!D2290</f>
        <v>8.0310000000000006</v>
      </c>
      <c r="C2287" s="2">
        <f t="shared" si="315"/>
        <v>-4.2999999999999261E-2</v>
      </c>
      <c r="D2287" s="2">
        <f t="shared" si="316"/>
        <v>0</v>
      </c>
      <c r="E2287" s="2">
        <f t="shared" si="317"/>
        <v>4.2999999999999261E-2</v>
      </c>
      <c r="F2287" s="2">
        <f t="shared" si="322"/>
        <v>6.0580157487343626E-2</v>
      </c>
      <c r="G2287" s="2">
        <f t="shared" si="322"/>
        <v>3.195670598963176E-2</v>
      </c>
      <c r="H2287" s="2">
        <f t="shared" si="319"/>
        <v>1.8956946785128179</v>
      </c>
      <c r="I2287" s="2">
        <f t="shared" si="320"/>
        <v>65.465972382365123</v>
      </c>
    </row>
    <row r="2288" spans="1:9" ht="13.5" x14ac:dyDescent="0.25">
      <c r="A2288" s="3">
        <f>TITRES_STAT!B2291</f>
        <v>45334</v>
      </c>
      <c r="B2288" s="5">
        <f>TITRES_STAT!D2291</f>
        <v>7.9969999999999999</v>
      </c>
      <c r="C2288" s="2">
        <f t="shared" si="315"/>
        <v>-3.4000000000000696E-2</v>
      </c>
      <c r="D2288" s="2">
        <f t="shared" si="316"/>
        <v>0</v>
      </c>
      <c r="E2288" s="2">
        <f t="shared" si="317"/>
        <v>3.4000000000000696E-2</v>
      </c>
      <c r="F2288" s="2">
        <f t="shared" si="322"/>
        <v>5.6253003381104796E-2</v>
      </c>
      <c r="G2288" s="2">
        <f t="shared" si="322"/>
        <v>3.2102655561800968E-2</v>
      </c>
      <c r="H2288" s="2">
        <f t="shared" si="319"/>
        <v>1.7522850492169373</v>
      </c>
      <c r="I2288" s="2">
        <f t="shared" si="320"/>
        <v>63.666554077147147</v>
      </c>
    </row>
    <row r="2289" spans="1:9" ht="13.5" x14ac:dyDescent="0.25">
      <c r="A2289" s="3">
        <f>TITRES_STAT!B2292</f>
        <v>45335</v>
      </c>
      <c r="B2289" s="5">
        <f>TITRES_STAT!D2292</f>
        <v>8.0229999999999997</v>
      </c>
      <c r="C2289" s="2">
        <f t="shared" si="315"/>
        <v>2.5999999999999801E-2</v>
      </c>
      <c r="D2289" s="2">
        <f t="shared" si="316"/>
        <v>2.5999999999999801E-2</v>
      </c>
      <c r="E2289" s="2">
        <f t="shared" si="317"/>
        <v>0</v>
      </c>
      <c r="F2289" s="2">
        <f t="shared" si="322"/>
        <v>5.4092074568168724E-2</v>
      </c>
      <c r="G2289" s="2">
        <f t="shared" si="322"/>
        <v>2.9809608735958039E-2</v>
      </c>
      <c r="H2289" s="2">
        <f t="shared" si="319"/>
        <v>1.8145851912145294</v>
      </c>
      <c r="I2289" s="2">
        <f t="shared" si="320"/>
        <v>64.470785850738906</v>
      </c>
    </row>
    <row r="2290" spans="1:9" ht="13.5" x14ac:dyDescent="0.25">
      <c r="A2290" s="3">
        <f>TITRES_STAT!B2293</f>
        <v>45336</v>
      </c>
      <c r="B2290" s="5">
        <f>TITRES_STAT!D2293</f>
        <v>8.0229999999999997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5.0228354956156678E-2</v>
      </c>
      <c r="G2290" s="2">
        <f t="shared" si="322"/>
        <v>2.7680350969103894E-2</v>
      </c>
      <c r="H2290" s="2">
        <f t="shared" si="319"/>
        <v>1.8145851912145297</v>
      </c>
      <c r="I2290" s="2">
        <f t="shared" si="320"/>
        <v>64.470785850738906</v>
      </c>
    </row>
    <row r="2291" spans="1:9" ht="13.5" x14ac:dyDescent="0.25">
      <c r="A2291" s="3">
        <f>TITRES_STAT!B2294</f>
        <v>45337</v>
      </c>
      <c r="B2291" s="5">
        <f>TITRES_STAT!D2294</f>
        <v>8.125</v>
      </c>
      <c r="C2291" s="2">
        <f t="shared" si="315"/>
        <v>0.10200000000000031</v>
      </c>
      <c r="D2291" s="2">
        <f t="shared" si="316"/>
        <v>0.10200000000000031</v>
      </c>
      <c r="E2291" s="2">
        <f t="shared" si="317"/>
        <v>0</v>
      </c>
      <c r="F2291" s="2">
        <f t="shared" si="322"/>
        <v>5.3926329602145509E-2</v>
      </c>
      <c r="G2291" s="2">
        <f t="shared" si="322"/>
        <v>2.570318304273933E-2</v>
      </c>
      <c r="H2291" s="2">
        <f t="shared" si="319"/>
        <v>2.0980409123833668</v>
      </c>
      <c r="I2291" s="2">
        <f t="shared" si="320"/>
        <v>67.721536665224804</v>
      </c>
    </row>
    <row r="2292" spans="1:9" ht="13.5" x14ac:dyDescent="0.25">
      <c r="A2292" s="3">
        <f>TITRES_STAT!B2295</f>
        <v>45338</v>
      </c>
      <c r="B2292" s="5">
        <f>TITRES_STAT!D2295</f>
        <v>8.125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5.0074448916277978E-2</v>
      </c>
      <c r="G2292" s="2">
        <f t="shared" si="322"/>
        <v>2.3867241396829379E-2</v>
      </c>
      <c r="H2292" s="2">
        <f t="shared" si="319"/>
        <v>2.0980409123833672</v>
      </c>
      <c r="I2292" s="2">
        <f t="shared" si="320"/>
        <v>67.721536665224818</v>
      </c>
    </row>
    <row r="2293" spans="1:9" ht="13.5" x14ac:dyDescent="0.25">
      <c r="A2293" s="3">
        <f>TITRES_STAT!B2296</f>
        <v>45341</v>
      </c>
      <c r="B2293" s="5">
        <f>TITRES_STAT!D2296</f>
        <v>8.1419999999999995</v>
      </c>
      <c r="C2293" s="2">
        <f t="shared" si="315"/>
        <v>1.699999999999946E-2</v>
      </c>
      <c r="D2293" s="2">
        <f t="shared" si="316"/>
        <v>1.699999999999946E-2</v>
      </c>
      <c r="E2293" s="2">
        <f t="shared" si="317"/>
        <v>0</v>
      </c>
      <c r="F2293" s="2">
        <f t="shared" si="322"/>
        <v>4.7711988279400937E-2</v>
      </c>
      <c r="G2293" s="2">
        <f t="shared" si="322"/>
        <v>2.2162438439912995E-2</v>
      </c>
      <c r="H2293" s="2">
        <f t="shared" si="319"/>
        <v>2.1528311701240872</v>
      </c>
      <c r="I2293" s="2">
        <f t="shared" si="320"/>
        <v>68.282475462818951</v>
      </c>
    </row>
    <row r="2294" spans="1:9" ht="13.5" x14ac:dyDescent="0.25">
      <c r="A2294" s="3">
        <f>TITRES_STAT!B2297</f>
        <v>45342</v>
      </c>
      <c r="B2294" s="5">
        <f>TITRES_STAT!D2297</f>
        <v>8.1329999999999991</v>
      </c>
      <c r="C2294" s="2">
        <f t="shared" si="315"/>
        <v>-9.0000000000003411E-3</v>
      </c>
      <c r="D2294" s="2">
        <f t="shared" si="316"/>
        <v>0</v>
      </c>
      <c r="E2294" s="2">
        <f t="shared" si="317"/>
        <v>9.0000000000003411E-3</v>
      </c>
      <c r="F2294" s="2">
        <f t="shared" si="322"/>
        <v>4.4303989116586583E-2</v>
      </c>
      <c r="G2294" s="2">
        <f t="shared" si="322"/>
        <v>2.1222264265633516E-2</v>
      </c>
      <c r="H2294" s="2">
        <f t="shared" si="319"/>
        <v>2.0876183880308514</v>
      </c>
      <c r="I2294" s="2">
        <f t="shared" si="320"/>
        <v>67.612577905465955</v>
      </c>
    </row>
    <row r="2295" spans="1:9" ht="13.5" x14ac:dyDescent="0.25">
      <c r="A2295" s="3">
        <f>TITRES_STAT!B2298</f>
        <v>45343</v>
      </c>
      <c r="B2295" s="5">
        <f>TITRES_STAT!D2298</f>
        <v>8.15</v>
      </c>
      <c r="C2295" s="2">
        <f t="shared" si="315"/>
        <v>1.7000000000001236E-2</v>
      </c>
      <c r="D2295" s="2">
        <f t="shared" si="316"/>
        <v>1.7000000000001236E-2</v>
      </c>
      <c r="E2295" s="2">
        <f t="shared" si="317"/>
        <v>0</v>
      </c>
      <c r="F2295" s="2">
        <f t="shared" si="322"/>
        <v>4.2353704179687632E-2</v>
      </c>
      <c r="G2295" s="2">
        <f t="shared" si="322"/>
        <v>1.9706388246659691E-2</v>
      </c>
      <c r="H2295" s="2">
        <f t="shared" si="319"/>
        <v>2.1492372752204734</v>
      </c>
      <c r="I2295" s="2">
        <f t="shared" si="320"/>
        <v>68.246279571614963</v>
      </c>
    </row>
    <row r="2296" spans="1:9" ht="13.5" x14ac:dyDescent="0.25">
      <c r="A2296" s="3">
        <f>TITRES_STAT!B2299</f>
        <v>45344</v>
      </c>
      <c r="B2296" s="5">
        <f>TITRES_STAT!D2299</f>
        <v>8.15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3.9328439595424224E-2</v>
      </c>
      <c r="G2296" s="2">
        <f t="shared" si="322"/>
        <v>1.8298789086183997E-2</v>
      </c>
      <c r="H2296" s="2">
        <f t="shared" si="319"/>
        <v>2.1492372752204729</v>
      </c>
      <c r="I2296" s="2">
        <f t="shared" si="320"/>
        <v>68.246279571614949</v>
      </c>
    </row>
    <row r="2297" spans="1:9" ht="13.5" x14ac:dyDescent="0.25">
      <c r="A2297" s="3">
        <f>TITRES_STAT!B2300</f>
        <v>45345</v>
      </c>
      <c r="B2297" s="5">
        <f>TITRES_STAT!D2300</f>
        <v>8.1419999999999995</v>
      </c>
      <c r="C2297" s="2">
        <f t="shared" si="315"/>
        <v>-8.0000000000008953E-3</v>
      </c>
      <c r="D2297" s="2">
        <f t="shared" si="316"/>
        <v>0</v>
      </c>
      <c r="E2297" s="2">
        <f t="shared" si="317"/>
        <v>8.0000000000008953E-3</v>
      </c>
      <c r="F2297" s="2">
        <f t="shared" si="322"/>
        <v>3.6519265338608206E-2</v>
      </c>
      <c r="G2297" s="2">
        <f t="shared" si="322"/>
        <v>1.7563161294313775E-2</v>
      </c>
      <c r="H2297" s="2">
        <f t="shared" si="319"/>
        <v>2.0793104798526012</v>
      </c>
      <c r="I2297" s="2">
        <f t="shared" si="320"/>
        <v>67.525197392636187</v>
      </c>
    </row>
    <row r="2298" spans="1:9" ht="13.5" x14ac:dyDescent="0.25">
      <c r="A2298" s="3">
        <f>TITRES_STAT!B2301</f>
        <v>45348</v>
      </c>
      <c r="B2298" s="5">
        <f>TITRES_STAT!D2301</f>
        <v>8.1329999999999991</v>
      </c>
      <c r="C2298" s="2">
        <f t="shared" si="315"/>
        <v>-9.0000000000003411E-3</v>
      </c>
      <c r="D2298" s="2">
        <f t="shared" si="316"/>
        <v>0</v>
      </c>
      <c r="E2298" s="2">
        <f t="shared" si="317"/>
        <v>9.0000000000003411E-3</v>
      </c>
      <c r="F2298" s="2">
        <f t="shared" si="322"/>
        <v>3.3910746385850475E-2</v>
      </c>
      <c r="G2298" s="2">
        <f t="shared" si="322"/>
        <v>1.695150691614853E-2</v>
      </c>
      <c r="H2298" s="2">
        <f t="shared" si="319"/>
        <v>2.0004561572957296</v>
      </c>
      <c r="I2298" s="2">
        <f t="shared" si="320"/>
        <v>66.671734310516086</v>
      </c>
    </row>
    <row r="2299" spans="1:9" ht="13.5" x14ac:dyDescent="0.25">
      <c r="A2299" s="3">
        <f>TITRES_STAT!B2302</f>
        <v>45349</v>
      </c>
      <c r="B2299" s="5">
        <f>TITRES_STAT!D2302</f>
        <v>8.1419999999999995</v>
      </c>
      <c r="C2299" s="2">
        <f t="shared" si="315"/>
        <v>9.0000000000003411E-3</v>
      </c>
      <c r="D2299" s="2">
        <f t="shared" si="316"/>
        <v>9.0000000000003411E-3</v>
      </c>
      <c r="E2299" s="2">
        <f t="shared" si="317"/>
        <v>0</v>
      </c>
      <c r="F2299" s="2">
        <f t="shared" si="322"/>
        <v>3.2131407358289753E-2</v>
      </c>
      <c r="G2299" s="2">
        <f t="shared" si="322"/>
        <v>1.5740684993566491E-2</v>
      </c>
      <c r="H2299" s="2">
        <f t="shared" si="319"/>
        <v>2.0412966380702273</v>
      </c>
      <c r="I2299" s="2">
        <f t="shared" si="320"/>
        <v>67.119287626131637</v>
      </c>
    </row>
    <row r="2300" spans="1:9" ht="13.5" x14ac:dyDescent="0.25">
      <c r="A2300" s="3">
        <f>TITRES_STAT!B2303</f>
        <v>45350</v>
      </c>
      <c r="B2300" s="5">
        <f>TITRES_STAT!D2303</f>
        <v>8.1419999999999995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2.983630683269763E-2</v>
      </c>
      <c r="G2300" s="2">
        <f t="shared" si="322"/>
        <v>1.4616350351168884E-2</v>
      </c>
      <c r="H2300" s="2">
        <f t="shared" si="319"/>
        <v>2.0412966380702273</v>
      </c>
      <c r="I2300" s="2">
        <f t="shared" si="320"/>
        <v>67.119287626131637</v>
      </c>
    </row>
    <row r="2301" spans="1:9" ht="13.5" x14ac:dyDescent="0.25">
      <c r="A2301" s="3">
        <f>TITRES_STAT!B2304</f>
        <v>45351</v>
      </c>
      <c r="B2301" s="5">
        <f>TITRES_STAT!D2304</f>
        <v>8.1419999999999995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2.7705142058933513E-2</v>
      </c>
      <c r="G2301" s="2">
        <f t="shared" si="323"/>
        <v>1.3572325326085393E-2</v>
      </c>
      <c r="H2301" s="2">
        <f t="shared" si="319"/>
        <v>2.0412966380702273</v>
      </c>
      <c r="I2301" s="2">
        <f t="shared" si="320"/>
        <v>67.119287626131637</v>
      </c>
    </row>
    <row r="2302" spans="1:9" ht="13.5" x14ac:dyDescent="0.25">
      <c r="A2302" s="3">
        <f>TITRES_STAT!B2305</f>
        <v>45352</v>
      </c>
      <c r="B2302" s="5">
        <f>TITRES_STAT!D2305</f>
        <v>8.3800000000000008</v>
      </c>
      <c r="C2302" s="2">
        <f t="shared" si="315"/>
        <v>0.23800000000000132</v>
      </c>
      <c r="D2302" s="2">
        <f t="shared" si="316"/>
        <v>0.23800000000000132</v>
      </c>
      <c r="E2302" s="2">
        <f t="shared" si="317"/>
        <v>0</v>
      </c>
      <c r="F2302" s="2">
        <f t="shared" si="323"/>
        <v>4.2726203340438355E-2</v>
      </c>
      <c r="G2302" s="2">
        <f t="shared" si="323"/>
        <v>1.2602873517079293E-2</v>
      </c>
      <c r="H2302" s="2">
        <f t="shared" si="319"/>
        <v>3.3901953616003695</v>
      </c>
      <c r="I2302" s="2">
        <f t="shared" si="320"/>
        <v>77.221970376382814</v>
      </c>
    </row>
    <row r="2303" spans="1:9" ht="13.5" x14ac:dyDescent="0.25">
      <c r="A2303" s="3">
        <f>TITRES_STAT!B2306</f>
        <v>45355</v>
      </c>
      <c r="B2303" s="5">
        <f>TITRES_STAT!D2306</f>
        <v>8.4909999999999997</v>
      </c>
      <c r="C2303" s="2">
        <f t="shared" si="315"/>
        <v>0.11099999999999888</v>
      </c>
      <c r="D2303" s="2">
        <f t="shared" si="316"/>
        <v>0.11099999999999888</v>
      </c>
      <c r="E2303" s="2">
        <f t="shared" si="317"/>
        <v>0</v>
      </c>
      <c r="F2303" s="2">
        <f t="shared" si="323"/>
        <v>4.7602903101835535E-2</v>
      </c>
      <c r="G2303" s="2">
        <f t="shared" si="323"/>
        <v>1.1702668265859344E-2</v>
      </c>
      <c r="H2303" s="2">
        <f t="shared" si="319"/>
        <v>4.0676965304322401</v>
      </c>
      <c r="I2303" s="2">
        <f t="shared" si="320"/>
        <v>80.267168841013714</v>
      </c>
    </row>
    <row r="2304" spans="1:9" ht="13.5" x14ac:dyDescent="0.25">
      <c r="A2304" s="3">
        <f>TITRES_STAT!B2307</f>
        <v>45356</v>
      </c>
      <c r="B2304" s="5">
        <f>TITRES_STAT!D2307</f>
        <v>8.8390000000000004</v>
      </c>
      <c r="C2304" s="2">
        <f t="shared" si="315"/>
        <v>0.34800000000000075</v>
      </c>
      <c r="D2304" s="2">
        <f t="shared" si="316"/>
        <v>0.34800000000000075</v>
      </c>
      <c r="E2304" s="2">
        <f t="shared" si="317"/>
        <v>0</v>
      </c>
      <c r="F2304" s="2">
        <f t="shared" si="323"/>
        <v>6.9059838594561621E-2</v>
      </c>
      <c r="G2304" s="2">
        <f t="shared" si="323"/>
        <v>1.0866763389726534E-2</v>
      </c>
      <c r="H2304" s="2">
        <f t="shared" si="319"/>
        <v>6.3551433042014116</v>
      </c>
      <c r="I2304" s="2">
        <f t="shared" si="320"/>
        <v>86.404071835979337</v>
      </c>
    </row>
    <row r="2305" spans="1:9" ht="13.5" x14ac:dyDescent="0.25">
      <c r="A2305" s="3">
        <f>TITRES_STAT!B2308</f>
        <v>45357</v>
      </c>
      <c r="B2305" s="5">
        <f>TITRES_STAT!D2308</f>
        <v>8.5079999999999991</v>
      </c>
      <c r="C2305" s="2">
        <f t="shared" si="315"/>
        <v>-0.33100000000000129</v>
      </c>
      <c r="D2305" s="2">
        <f t="shared" si="316"/>
        <v>0</v>
      </c>
      <c r="E2305" s="2">
        <f t="shared" si="317"/>
        <v>0.33100000000000129</v>
      </c>
      <c r="F2305" s="2">
        <f t="shared" si="323"/>
        <v>6.4126992980664363E-2</v>
      </c>
      <c r="G2305" s="2">
        <f t="shared" si="323"/>
        <v>3.3733423147603303E-2</v>
      </c>
      <c r="H2305" s="2">
        <f t="shared" si="319"/>
        <v>1.9009927542802743</v>
      </c>
      <c r="I2305" s="2">
        <f t="shared" si="320"/>
        <v>65.52904179010622</v>
      </c>
    </row>
    <row r="2306" spans="1:9" ht="13.5" x14ac:dyDescent="0.25">
      <c r="A2306" s="3">
        <f>TITRES_STAT!B2309</f>
        <v>45358</v>
      </c>
      <c r="B2306" s="5">
        <f>TITRES_STAT!D2309</f>
        <v>8.5079999999999991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5.9546493482045479E-2</v>
      </c>
      <c r="G2306" s="2">
        <f t="shared" si="323"/>
        <v>3.1323892922774495E-2</v>
      </c>
      <c r="H2306" s="2">
        <f t="shared" si="319"/>
        <v>1.9009927542802743</v>
      </c>
      <c r="I2306" s="2">
        <f t="shared" si="320"/>
        <v>65.52904179010622</v>
      </c>
    </row>
    <row r="2307" spans="1:9" ht="13.5" x14ac:dyDescent="0.25">
      <c r="A2307" s="3">
        <f>TITRES_STAT!B2310</f>
        <v>45359</v>
      </c>
      <c r="B2307" s="5">
        <f>TITRES_STAT!D2310</f>
        <v>8.4990000000000006</v>
      </c>
      <c r="C2307" s="2">
        <f t="shared" ref="C2307:C2370" si="324">B2307-B2306</f>
        <v>-8.9999999999985647E-3</v>
      </c>
      <c r="D2307" s="2">
        <f t="shared" ref="D2307:D2370" si="325">IF(C2307&gt;0,C2307,0)</f>
        <v>0</v>
      </c>
      <c r="E2307" s="2">
        <f t="shared" ref="E2307:E2370" si="326">IF(C2307&lt;0,-C2307,0)</f>
        <v>8.9999999999985647E-3</v>
      </c>
      <c r="F2307" s="2">
        <f t="shared" si="323"/>
        <v>5.5293172519042234E-2</v>
      </c>
      <c r="G2307" s="2">
        <f t="shared" si="323"/>
        <v>2.9729329142576217E-2</v>
      </c>
      <c r="H2307" s="2">
        <f t="shared" si="319"/>
        <v>1.8598863181159144</v>
      </c>
      <c r="I2307" s="2">
        <f t="shared" si="320"/>
        <v>65.0335751576728</v>
      </c>
    </row>
    <row r="2308" spans="1:9" ht="13.5" x14ac:dyDescent="0.25">
      <c r="A2308" s="3">
        <f>TITRES_STAT!B2311</f>
        <v>45362</v>
      </c>
      <c r="B2308" s="5">
        <f>TITRES_STAT!D2311</f>
        <v>8.5079999999999991</v>
      </c>
      <c r="C2308" s="2">
        <f t="shared" si="324"/>
        <v>8.9999999999985647E-3</v>
      </c>
      <c r="D2308" s="2">
        <f t="shared" si="325"/>
        <v>8.9999999999985647E-3</v>
      </c>
      <c r="E2308" s="2">
        <f t="shared" si="326"/>
        <v>0</v>
      </c>
      <c r="F2308" s="2">
        <f t="shared" si="323"/>
        <v>5.1986517339110541E-2</v>
      </c>
      <c r="G2308" s="2">
        <f t="shared" si="323"/>
        <v>2.7605805632392202E-2</v>
      </c>
      <c r="H2308" s="2">
        <f t="shared" si="319"/>
        <v>1.8831733451788999</v>
      </c>
      <c r="I2308" s="2">
        <f t="shared" si="320"/>
        <v>65.315994556062662</v>
      </c>
    </row>
    <row r="2309" spans="1:9" ht="13.5" x14ac:dyDescent="0.25">
      <c r="A2309" s="3">
        <f>TITRES_STAT!B2312</f>
        <v>45363</v>
      </c>
      <c r="B2309" s="5">
        <f>TITRES_STAT!D2312</f>
        <v>8.5079999999999991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4.8273194672031221E-2</v>
      </c>
      <c r="G2309" s="2">
        <f t="shared" si="323"/>
        <v>2.5633962372935616E-2</v>
      </c>
      <c r="H2309" s="2">
        <f t="shared" si="319"/>
        <v>1.8831733451789001</v>
      </c>
      <c r="I2309" s="2">
        <f t="shared" si="320"/>
        <v>65.315994556062662</v>
      </c>
    </row>
    <row r="2310" spans="1:9" ht="13.5" x14ac:dyDescent="0.25">
      <c r="A2310" s="3">
        <f>TITRES_STAT!B2313</f>
        <v>45364</v>
      </c>
      <c r="B2310" s="5">
        <f>TITRES_STAT!D2313</f>
        <v>8.516</v>
      </c>
      <c r="C2310" s="2">
        <f t="shared" si="324"/>
        <v>8.0000000000008953E-3</v>
      </c>
      <c r="D2310" s="2">
        <f t="shared" si="325"/>
        <v>8.0000000000008953E-3</v>
      </c>
      <c r="E2310" s="2">
        <f t="shared" si="326"/>
        <v>0</v>
      </c>
      <c r="F2310" s="2">
        <f t="shared" si="323"/>
        <v>4.5396537909743344E-2</v>
      </c>
      <c r="G2310" s="2">
        <f t="shared" si="323"/>
        <v>2.3802965060583072E-2</v>
      </c>
      <c r="H2310" s="2">
        <f t="shared" si="319"/>
        <v>1.9071799582195126</v>
      </c>
      <c r="I2310" s="2">
        <f t="shared" si="320"/>
        <v>65.602404585492366</v>
      </c>
    </row>
    <row r="2311" spans="1:9" ht="13.5" x14ac:dyDescent="0.25">
      <c r="A2311" s="3">
        <f>TITRES_STAT!B2314</f>
        <v>45365</v>
      </c>
      <c r="B2311" s="5">
        <f>TITRES_STAT!D2314</f>
        <v>8.7629999999999999</v>
      </c>
      <c r="C2311" s="2">
        <f t="shared" si="324"/>
        <v>0.24699999999999989</v>
      </c>
      <c r="D2311" s="2">
        <f t="shared" si="325"/>
        <v>0.24699999999999989</v>
      </c>
      <c r="E2311" s="2">
        <f t="shared" si="326"/>
        <v>0</v>
      </c>
      <c r="F2311" s="2">
        <f t="shared" si="323"/>
        <v>5.9796785201904526E-2</v>
      </c>
      <c r="G2311" s="2">
        <f t="shared" si="323"/>
        <v>2.2102753270541425E-2</v>
      </c>
      <c r="H2311" s="2">
        <f t="shared" si="319"/>
        <v>2.7053998418197858</v>
      </c>
      <c r="I2311" s="2">
        <f t="shared" si="320"/>
        <v>73.012359186886485</v>
      </c>
    </row>
    <row r="2312" spans="1:9" ht="13.5" x14ac:dyDescent="0.25">
      <c r="A2312" s="3">
        <f>TITRES_STAT!B2315</f>
        <v>45366</v>
      </c>
      <c r="B2312" s="5">
        <f>TITRES_STAT!D2315</f>
        <v>9.1539999999999999</v>
      </c>
      <c r="C2312" s="2">
        <f t="shared" si="324"/>
        <v>0.39100000000000001</v>
      </c>
      <c r="D2312" s="2">
        <f t="shared" si="325"/>
        <v>0.39100000000000001</v>
      </c>
      <c r="E2312" s="2">
        <f t="shared" si="326"/>
        <v>0</v>
      </c>
      <c r="F2312" s="2">
        <f t="shared" si="323"/>
        <v>8.3454157687482766E-2</v>
      </c>
      <c r="G2312" s="2">
        <f t="shared" si="323"/>
        <v>2.0523985179788467E-2</v>
      </c>
      <c r="H2312" s="2">
        <f t="shared" si="319"/>
        <v>4.0661770585210926</v>
      </c>
      <c r="I2312" s="2">
        <f t="shared" si="320"/>
        <v>80.261250476470366</v>
      </c>
    </row>
    <row r="2313" spans="1:9" ht="13.5" x14ac:dyDescent="0.25">
      <c r="A2313" s="3">
        <f>TITRES_STAT!B2316</f>
        <v>45369</v>
      </c>
      <c r="B2313" s="5">
        <f>TITRES_STAT!D2316</f>
        <v>9.5289999999999999</v>
      </c>
      <c r="C2313" s="2">
        <f t="shared" si="324"/>
        <v>0.375</v>
      </c>
      <c r="D2313" s="2">
        <f t="shared" si="325"/>
        <v>0.375</v>
      </c>
      <c r="E2313" s="2">
        <f t="shared" si="326"/>
        <v>0</v>
      </c>
      <c r="F2313" s="2">
        <f t="shared" si="323"/>
        <v>0.10427886070980542</v>
      </c>
      <c r="G2313" s="2">
        <f t="shared" si="323"/>
        <v>1.9057986238375006E-2</v>
      </c>
      <c r="H2313" s="2">
        <f t="shared" si="319"/>
        <v>5.4716620846241542</v>
      </c>
      <c r="I2313" s="2">
        <f t="shared" si="320"/>
        <v>84.548018933561551</v>
      </c>
    </row>
    <row r="2314" spans="1:9" ht="13.5" x14ac:dyDescent="0.25">
      <c r="A2314" s="3">
        <f>TITRES_STAT!B2317</f>
        <v>45370</v>
      </c>
      <c r="B2314" s="5">
        <f>TITRES_STAT!D2317</f>
        <v>9.5289999999999999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9.6830370659105033E-2</v>
      </c>
      <c r="G2314" s="2">
        <f t="shared" si="323"/>
        <v>1.7696701507062505E-2</v>
      </c>
      <c r="H2314" s="2">
        <f t="shared" si="319"/>
        <v>5.4716620846241542</v>
      </c>
      <c r="I2314" s="2">
        <f t="shared" si="320"/>
        <v>84.548018933561551</v>
      </c>
    </row>
    <row r="2315" spans="1:9" ht="13.5" x14ac:dyDescent="0.25">
      <c r="A2315" s="3">
        <f>TITRES_STAT!B2318</f>
        <v>45372</v>
      </c>
      <c r="B2315" s="5">
        <f>TITRES_STAT!D2318</f>
        <v>9.52</v>
      </c>
      <c r="C2315" s="2">
        <f t="shared" si="324"/>
        <v>-9.0000000000003411E-3</v>
      </c>
      <c r="D2315" s="2">
        <f t="shared" si="325"/>
        <v>0</v>
      </c>
      <c r="E2315" s="2">
        <f t="shared" si="326"/>
        <v>9.0000000000003411E-3</v>
      </c>
      <c r="F2315" s="2">
        <f t="shared" si="323"/>
        <v>8.9913915612026107E-2</v>
      </c>
      <c r="G2315" s="2">
        <f t="shared" si="323"/>
        <v>1.7075508542272352E-2</v>
      </c>
      <c r="H2315" s="2">
        <f t="shared" si="319"/>
        <v>5.2656654640436651</v>
      </c>
      <c r="I2315" s="2">
        <f t="shared" si="320"/>
        <v>84.040003320658755</v>
      </c>
    </row>
    <row r="2316" spans="1:9" ht="13.5" x14ac:dyDescent="0.25">
      <c r="A2316" s="3">
        <f>TITRES_STAT!B2319</f>
        <v>45373</v>
      </c>
      <c r="B2316" s="5">
        <f>TITRES_STAT!D2319</f>
        <v>9.52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8.3491493068309955E-2</v>
      </c>
      <c r="G2316" s="2">
        <f t="shared" si="323"/>
        <v>1.5855829360681469E-2</v>
      </c>
      <c r="H2316" s="2">
        <f t="shared" si="319"/>
        <v>5.2656654640436651</v>
      </c>
      <c r="I2316" s="2">
        <f t="shared" si="320"/>
        <v>84.040003320658755</v>
      </c>
    </row>
    <row r="2317" spans="1:9" ht="13.5" x14ac:dyDescent="0.25">
      <c r="A2317" s="3">
        <f>TITRES_STAT!B2320</f>
        <v>45376</v>
      </c>
      <c r="B2317" s="5">
        <f>TITRES_STAT!D2320</f>
        <v>9.3580000000000005</v>
      </c>
      <c r="C2317" s="2">
        <f t="shared" si="324"/>
        <v>-0.16199999999999903</v>
      </c>
      <c r="D2317" s="2">
        <f t="shared" si="325"/>
        <v>0</v>
      </c>
      <c r="E2317" s="2">
        <f t="shared" si="326"/>
        <v>0.16199999999999903</v>
      </c>
      <c r="F2317" s="2">
        <f t="shared" ref="F2317:G2332" si="327">((F2316*13)+D2317)/14</f>
        <v>7.7527814992002106E-2</v>
      </c>
      <c r="G2317" s="2">
        <f t="shared" si="327"/>
        <v>2.6294698692061295E-2</v>
      </c>
      <c r="H2317" s="2">
        <f t="shared" si="319"/>
        <v>2.9484199800094588</v>
      </c>
      <c r="I2317" s="2">
        <f t="shared" si="320"/>
        <v>74.673413541038656</v>
      </c>
    </row>
    <row r="2318" spans="1:9" ht="13.5" x14ac:dyDescent="0.25">
      <c r="A2318" s="3">
        <f>TITRES_STAT!B2321</f>
        <v>45377</v>
      </c>
      <c r="B2318" s="5">
        <f>TITRES_STAT!D2321</f>
        <v>9.5120000000000005</v>
      </c>
      <c r="C2318" s="2">
        <f t="shared" si="324"/>
        <v>0.15399999999999991</v>
      </c>
      <c r="D2318" s="2">
        <f t="shared" si="325"/>
        <v>0.15399999999999991</v>
      </c>
      <c r="E2318" s="2">
        <f t="shared" si="326"/>
        <v>0</v>
      </c>
      <c r="F2318" s="2">
        <f t="shared" si="327"/>
        <v>8.2990113921144817E-2</v>
      </c>
      <c r="G2318" s="2">
        <f t="shared" si="327"/>
        <v>2.441650592834263E-2</v>
      </c>
      <c r="H2318" s="2">
        <f t="shared" si="319"/>
        <v>3.398934891204481</v>
      </c>
      <c r="I2318" s="2">
        <f t="shared" si="320"/>
        <v>77.267224345614537</v>
      </c>
    </row>
    <row r="2319" spans="1:9" ht="13.5" x14ac:dyDescent="0.25">
      <c r="A2319" s="3">
        <f>TITRES_STAT!B2322</f>
        <v>45378</v>
      </c>
      <c r="B2319" s="5">
        <f>TITRES_STAT!D2322</f>
        <v>9.5030000000000001</v>
      </c>
      <c r="C2319" s="2">
        <f t="shared" si="324"/>
        <v>-9.0000000000003411E-3</v>
      </c>
      <c r="D2319" s="2">
        <f t="shared" si="325"/>
        <v>0</v>
      </c>
      <c r="E2319" s="2">
        <f t="shared" si="326"/>
        <v>9.0000000000003411E-3</v>
      </c>
      <c r="F2319" s="2">
        <f t="shared" si="327"/>
        <v>7.706224864106305E-2</v>
      </c>
      <c r="G2319" s="2">
        <f t="shared" si="327"/>
        <v>2.3315326933461038E-2</v>
      </c>
      <c r="H2319" s="2">
        <f t="shared" si="319"/>
        <v>3.3052184454024109</v>
      </c>
      <c r="I2319" s="2">
        <f t="shared" si="320"/>
        <v>76.772374905438056</v>
      </c>
    </row>
    <row r="2320" spans="1:9" ht="13.5" x14ac:dyDescent="0.25">
      <c r="A2320" s="3">
        <f>TITRES_STAT!B2323</f>
        <v>45379</v>
      </c>
      <c r="B2320" s="5">
        <f>TITRES_STAT!D2323</f>
        <v>9.0779999999999994</v>
      </c>
      <c r="C2320" s="2">
        <f t="shared" si="324"/>
        <v>-0.42500000000000071</v>
      </c>
      <c r="D2320" s="2">
        <f t="shared" si="325"/>
        <v>0</v>
      </c>
      <c r="E2320" s="2">
        <f t="shared" si="326"/>
        <v>0.42500000000000071</v>
      </c>
      <c r="F2320" s="2">
        <f t="shared" si="327"/>
        <v>7.1557802309558549E-2</v>
      </c>
      <c r="G2320" s="2">
        <f t="shared" si="327"/>
        <v>5.2007089295356732E-2</v>
      </c>
      <c r="H2320" s="2">
        <f t="shared" si="319"/>
        <v>1.3759239995757142</v>
      </c>
      <c r="I2320" s="2">
        <f t="shared" si="320"/>
        <v>57.911111627367823</v>
      </c>
    </row>
    <row r="2321" spans="1:9" ht="13.5" x14ac:dyDescent="0.25">
      <c r="A2321" s="3">
        <f>TITRES_STAT!B2324</f>
        <v>45380</v>
      </c>
      <c r="B2321" s="5">
        <f>TITRES_STAT!D2324</f>
        <v>9.2729999999999997</v>
      </c>
      <c r="C2321" s="2">
        <f t="shared" si="324"/>
        <v>0.19500000000000028</v>
      </c>
      <c r="D2321" s="2">
        <f t="shared" si="325"/>
        <v>0.19500000000000028</v>
      </c>
      <c r="E2321" s="2">
        <f t="shared" si="326"/>
        <v>0</v>
      </c>
      <c r="F2321" s="2">
        <f t="shared" si="327"/>
        <v>8.0375102144590108E-2</v>
      </c>
      <c r="G2321" s="2">
        <f t="shared" si="327"/>
        <v>4.829229720283125E-2</v>
      </c>
      <c r="H2321" s="2">
        <f t="shared" ref="H2321:H2384" si="328">F2321/G2321</f>
        <v>1.6643462166856275</v>
      </c>
      <c r="I2321" s="2">
        <f t="shared" ref="I2321:I2384" si="329">IF(G2321=0,100,100-(100/(1+H2321)))</f>
        <v>62.467340252650345</v>
      </c>
    </row>
    <row r="2322" spans="1:9" ht="13.5" x14ac:dyDescent="0.25">
      <c r="A2322" s="3">
        <f>TITRES_STAT!B2325</f>
        <v>45383</v>
      </c>
      <c r="B2322" s="5">
        <f>TITRES_STAT!D2325</f>
        <v>9.2729999999999997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7.463402341997652E-2</v>
      </c>
      <c r="G2322" s="2">
        <f t="shared" si="327"/>
        <v>4.4842847402629019E-2</v>
      </c>
      <c r="H2322" s="2">
        <f t="shared" si="328"/>
        <v>1.6643462166856273</v>
      </c>
      <c r="I2322" s="2">
        <f t="shared" si="329"/>
        <v>62.467340252650338</v>
      </c>
    </row>
    <row r="2323" spans="1:9" ht="13.5" x14ac:dyDescent="0.25">
      <c r="A2323" s="3">
        <f>TITRES_STAT!B2326</f>
        <v>45384</v>
      </c>
      <c r="B2323" s="5">
        <f>TITRES_STAT!D2326</f>
        <v>9.2729999999999997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6.9303021747121052E-2</v>
      </c>
      <c r="G2323" s="2">
        <f t="shared" si="327"/>
        <v>4.1639786873869808E-2</v>
      </c>
      <c r="H2323" s="2">
        <f t="shared" si="328"/>
        <v>1.6643462166856271</v>
      </c>
      <c r="I2323" s="2">
        <f t="shared" si="329"/>
        <v>62.467340252650331</v>
      </c>
    </row>
    <row r="2324" spans="1:9" ht="13.5" x14ac:dyDescent="0.25">
      <c r="A2324" s="3">
        <f>TITRES_STAT!B2327</f>
        <v>45385</v>
      </c>
      <c r="B2324" s="5">
        <f>TITRES_STAT!D2327</f>
        <v>8.9329999999999998</v>
      </c>
      <c r="C2324" s="2">
        <f t="shared" si="324"/>
        <v>-0.33999999999999986</v>
      </c>
      <c r="D2324" s="2">
        <f t="shared" si="325"/>
        <v>0</v>
      </c>
      <c r="E2324" s="2">
        <f t="shared" si="326"/>
        <v>0.33999999999999986</v>
      </c>
      <c r="F2324" s="2">
        <f t="shared" si="327"/>
        <v>6.4352805908040975E-2</v>
      </c>
      <c r="G2324" s="2">
        <f t="shared" si="327"/>
        <v>6.2951230668593386E-2</v>
      </c>
      <c r="H2324" s="2">
        <f t="shared" si="328"/>
        <v>1.0222644613069787</v>
      </c>
      <c r="I2324" s="2">
        <f t="shared" si="329"/>
        <v>50.550483424225071</v>
      </c>
    </row>
    <row r="2325" spans="1:9" ht="13.5" x14ac:dyDescent="0.25">
      <c r="A2325" s="3">
        <f>TITRES_STAT!B2328</f>
        <v>45386</v>
      </c>
      <c r="B2325" s="5">
        <f>TITRES_STAT!D2328</f>
        <v>9.2650000000000006</v>
      </c>
      <c r="C2325" s="2">
        <f t="shared" si="324"/>
        <v>0.33200000000000074</v>
      </c>
      <c r="D2325" s="2">
        <f t="shared" si="325"/>
        <v>0.33200000000000074</v>
      </c>
      <c r="E2325" s="2">
        <f t="shared" si="326"/>
        <v>0</v>
      </c>
      <c r="F2325" s="2">
        <f t="shared" si="327"/>
        <v>8.3470462628895251E-2</v>
      </c>
      <c r="G2325" s="2">
        <f t="shared" si="327"/>
        <v>5.8454714192265285E-2</v>
      </c>
      <c r="H2325" s="2">
        <f t="shared" si="328"/>
        <v>1.4279509152050571</v>
      </c>
      <c r="I2325" s="2">
        <f t="shared" si="329"/>
        <v>58.813005908089245</v>
      </c>
    </row>
    <row r="2326" spans="1:9" ht="13.5" x14ac:dyDescent="0.25">
      <c r="A2326" s="3">
        <f>TITRES_STAT!B2329</f>
        <v>45387</v>
      </c>
      <c r="B2326" s="5">
        <f>TITRES_STAT!D2329</f>
        <v>9.2309999999999999</v>
      </c>
      <c r="C2326" s="2">
        <f t="shared" si="324"/>
        <v>-3.4000000000000696E-2</v>
      </c>
      <c r="D2326" s="2">
        <f t="shared" si="325"/>
        <v>0</v>
      </c>
      <c r="E2326" s="2">
        <f t="shared" si="326"/>
        <v>3.4000000000000696E-2</v>
      </c>
      <c r="F2326" s="2">
        <f t="shared" si="327"/>
        <v>7.7508286726831299E-2</v>
      </c>
      <c r="G2326" s="2">
        <f t="shared" si="327"/>
        <v>5.6707948892817814E-2</v>
      </c>
      <c r="H2326" s="2">
        <f t="shared" si="328"/>
        <v>1.3667975696551404</v>
      </c>
      <c r="I2326" s="2">
        <f t="shared" si="329"/>
        <v>57.748815833636876</v>
      </c>
    </row>
    <row r="2327" spans="1:9" ht="13.5" x14ac:dyDescent="0.25">
      <c r="A2327" s="3">
        <f>TITRES_STAT!B2330</f>
        <v>45390</v>
      </c>
      <c r="B2327" s="5">
        <f>TITRES_STAT!D2330</f>
        <v>9.2309999999999999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7.1971980532057639E-2</v>
      </c>
      <c r="G2327" s="2">
        <f t="shared" si="327"/>
        <v>5.2657381114759393E-2</v>
      </c>
      <c r="H2327" s="2">
        <f t="shared" si="328"/>
        <v>1.3667975696551407</v>
      </c>
      <c r="I2327" s="2">
        <f t="shared" si="329"/>
        <v>57.748815833636883</v>
      </c>
    </row>
    <row r="2328" spans="1:9" ht="13.5" x14ac:dyDescent="0.25">
      <c r="A2328" s="3">
        <f>TITRES_STAT!B2331</f>
        <v>45394</v>
      </c>
      <c r="B2328" s="5">
        <f>TITRES_STAT!D2331</f>
        <v>8.8149999999999995</v>
      </c>
      <c r="C2328" s="2">
        <f t="shared" si="324"/>
        <v>-0.41600000000000037</v>
      </c>
      <c r="D2328" s="2">
        <f t="shared" si="325"/>
        <v>0</v>
      </c>
      <c r="E2328" s="2">
        <f t="shared" si="326"/>
        <v>0.41600000000000037</v>
      </c>
      <c r="F2328" s="2">
        <f t="shared" si="327"/>
        <v>6.6831124779767812E-2</v>
      </c>
      <c r="G2328" s="2">
        <f t="shared" si="327"/>
        <v>7.861042532084804E-2</v>
      </c>
      <c r="H2328" s="2">
        <f t="shared" si="328"/>
        <v>0.85015600039049433</v>
      </c>
      <c r="I2328" s="2">
        <f t="shared" si="329"/>
        <v>45.950503644614848</v>
      </c>
    </row>
    <row r="2329" spans="1:9" ht="13.5" x14ac:dyDescent="0.25">
      <c r="A2329" s="3">
        <f>TITRES_STAT!B2332</f>
        <v>45397</v>
      </c>
      <c r="B2329" s="5">
        <f>TITRES_STAT!D2332</f>
        <v>8.8059999999999992</v>
      </c>
      <c r="C2329" s="2">
        <f t="shared" si="324"/>
        <v>-9.0000000000003411E-3</v>
      </c>
      <c r="D2329" s="2">
        <f t="shared" si="325"/>
        <v>0</v>
      </c>
      <c r="E2329" s="2">
        <f t="shared" si="326"/>
        <v>9.0000000000003411E-3</v>
      </c>
      <c r="F2329" s="2">
        <f t="shared" si="327"/>
        <v>6.205747300978439E-2</v>
      </c>
      <c r="G2329" s="2">
        <f t="shared" si="327"/>
        <v>7.3638252083644634E-2</v>
      </c>
      <c r="H2329" s="2">
        <f t="shared" si="328"/>
        <v>0.84273419389822291</v>
      </c>
      <c r="I2329" s="2">
        <f t="shared" si="329"/>
        <v>45.732813592363847</v>
      </c>
    </row>
    <row r="2330" spans="1:9" ht="13.5" x14ac:dyDescent="0.25">
      <c r="A2330" s="3">
        <f>TITRES_STAT!B2333</f>
        <v>45398</v>
      </c>
      <c r="B2330" s="5">
        <f>TITRES_STAT!D2333</f>
        <v>8.4369999999999994</v>
      </c>
      <c r="C2330" s="2">
        <f t="shared" si="324"/>
        <v>-0.36899999999999977</v>
      </c>
      <c r="D2330" s="2">
        <f t="shared" si="325"/>
        <v>0</v>
      </c>
      <c r="E2330" s="2">
        <f t="shared" si="326"/>
        <v>0.36899999999999977</v>
      </c>
      <c r="F2330" s="2">
        <f t="shared" si="327"/>
        <v>5.7624796366228359E-2</v>
      </c>
      <c r="G2330" s="2">
        <f t="shared" si="327"/>
        <v>9.4735519791955713E-2</v>
      </c>
      <c r="H2330" s="2">
        <f t="shared" si="328"/>
        <v>0.60827022950605547</v>
      </c>
      <c r="I2330" s="2">
        <f t="shared" si="329"/>
        <v>37.821394585714131</v>
      </c>
    </row>
    <row r="2331" spans="1:9" ht="13.5" x14ac:dyDescent="0.25">
      <c r="A2331" s="3">
        <f>TITRES_STAT!B2334</f>
        <v>45399</v>
      </c>
      <c r="B2331" s="5">
        <f>TITRES_STAT!D2334</f>
        <v>8.0579999999999998</v>
      </c>
      <c r="C2331" s="2">
        <f t="shared" si="324"/>
        <v>-0.37899999999999956</v>
      </c>
      <c r="D2331" s="2">
        <f t="shared" si="325"/>
        <v>0</v>
      </c>
      <c r="E2331" s="2">
        <f t="shared" si="326"/>
        <v>0.37899999999999956</v>
      </c>
      <c r="F2331" s="2">
        <f t="shared" si="327"/>
        <v>5.3508739482926337E-2</v>
      </c>
      <c r="G2331" s="2">
        <f t="shared" si="327"/>
        <v>0.1150401255211017</v>
      </c>
      <c r="H2331" s="2">
        <f t="shared" si="328"/>
        <v>0.46513109439463607</v>
      </c>
      <c r="I2331" s="2">
        <f t="shared" si="329"/>
        <v>31.746721926396575</v>
      </c>
    </row>
    <row r="2332" spans="1:9" ht="13.5" x14ac:dyDescent="0.25">
      <c r="A2332" s="3">
        <f>TITRES_STAT!B2335</f>
        <v>45400</v>
      </c>
      <c r="B2332" s="5">
        <f>TITRES_STAT!D2335</f>
        <v>8.4179999999999993</v>
      </c>
      <c r="C2332" s="2">
        <f t="shared" si="324"/>
        <v>0.35999999999999943</v>
      </c>
      <c r="D2332" s="2">
        <f t="shared" si="325"/>
        <v>0.35999999999999943</v>
      </c>
      <c r="E2332" s="2">
        <f t="shared" si="326"/>
        <v>0</v>
      </c>
      <c r="F2332" s="2">
        <f t="shared" si="327"/>
        <v>7.5400972377002981E-2</v>
      </c>
      <c r="G2332" s="2">
        <f t="shared" si="327"/>
        <v>0.10682297369816586</v>
      </c>
      <c r="H2332" s="2">
        <f t="shared" si="328"/>
        <v>0.7058497790002789</v>
      </c>
      <c r="I2332" s="2">
        <f t="shared" si="329"/>
        <v>41.378190957350618</v>
      </c>
    </row>
    <row r="2333" spans="1:9" ht="13.5" x14ac:dyDescent="0.25">
      <c r="A2333" s="3">
        <f>TITRES_STAT!B2336</f>
        <v>45401</v>
      </c>
      <c r="B2333" s="5">
        <f>TITRES_STAT!D2336</f>
        <v>8.7970000000000006</v>
      </c>
      <c r="C2333" s="2">
        <f t="shared" si="324"/>
        <v>0.37900000000000134</v>
      </c>
      <c r="D2333" s="2">
        <f t="shared" si="325"/>
        <v>0.37900000000000134</v>
      </c>
      <c r="E2333" s="2">
        <f t="shared" si="326"/>
        <v>0</v>
      </c>
      <c r="F2333" s="2">
        <f t="shared" ref="F2333:G2348" si="330">((F2332*13)+D2333)/14</f>
        <v>9.7086617207217146E-2</v>
      </c>
      <c r="G2333" s="2">
        <f t="shared" si="330"/>
        <v>9.9192761291154022E-2</v>
      </c>
      <c r="H2333" s="2">
        <f t="shared" si="328"/>
        <v>0.97876715945274628</v>
      </c>
      <c r="I2333" s="2">
        <f t="shared" si="329"/>
        <v>49.463483097396718</v>
      </c>
    </row>
    <row r="2334" spans="1:9" ht="13.5" x14ac:dyDescent="0.25">
      <c r="A2334" s="3">
        <f>TITRES_STAT!B2337</f>
        <v>45404</v>
      </c>
      <c r="B2334" s="5">
        <f>TITRES_STAT!D2337</f>
        <v>9.1850000000000005</v>
      </c>
      <c r="C2334" s="2">
        <f t="shared" si="324"/>
        <v>0.3879999999999999</v>
      </c>
      <c r="D2334" s="2">
        <f t="shared" si="325"/>
        <v>0.3879999999999999</v>
      </c>
      <c r="E2334" s="2">
        <f t="shared" si="326"/>
        <v>0</v>
      </c>
      <c r="F2334" s="2">
        <f t="shared" si="330"/>
        <v>0.11786614454955878</v>
      </c>
      <c r="G2334" s="2">
        <f t="shared" si="330"/>
        <v>9.2107564056071595E-2</v>
      </c>
      <c r="H2334" s="2">
        <f t="shared" si="328"/>
        <v>1.2796576020380512</v>
      </c>
      <c r="I2334" s="2">
        <f t="shared" si="329"/>
        <v>56.133763285065982</v>
      </c>
    </row>
    <row r="2335" spans="1:9" ht="13.5" x14ac:dyDescent="0.25">
      <c r="A2335" s="3">
        <f>TITRES_STAT!B2338</f>
        <v>45405</v>
      </c>
      <c r="B2335" s="5">
        <f>TITRES_STAT!D2338</f>
        <v>9.2309999999999999</v>
      </c>
      <c r="C2335" s="2">
        <f t="shared" si="324"/>
        <v>4.5999999999999375E-2</v>
      </c>
      <c r="D2335" s="2">
        <f t="shared" si="325"/>
        <v>4.5999999999999375E-2</v>
      </c>
      <c r="E2335" s="2">
        <f t="shared" si="326"/>
        <v>0</v>
      </c>
      <c r="F2335" s="2">
        <f t="shared" si="330"/>
        <v>0.11273284851030453</v>
      </c>
      <c r="G2335" s="2">
        <f t="shared" si="330"/>
        <v>8.5528452337780767E-2</v>
      </c>
      <c r="H2335" s="2">
        <f t="shared" si="328"/>
        <v>1.3180742247630579</v>
      </c>
      <c r="I2335" s="2">
        <f t="shared" si="329"/>
        <v>56.860742882285621</v>
      </c>
    </row>
    <row r="2336" spans="1:9" ht="13.5" x14ac:dyDescent="0.25">
      <c r="A2336" s="3">
        <f>TITRES_STAT!B2339</f>
        <v>45406</v>
      </c>
      <c r="B2336" s="5">
        <f>TITRES_STAT!D2339</f>
        <v>9.5079999999999991</v>
      </c>
      <c r="C2336" s="2">
        <f t="shared" si="324"/>
        <v>0.27699999999999925</v>
      </c>
      <c r="D2336" s="2">
        <f t="shared" si="325"/>
        <v>0.27699999999999925</v>
      </c>
      <c r="E2336" s="2">
        <f t="shared" si="326"/>
        <v>0</v>
      </c>
      <c r="F2336" s="2">
        <f t="shared" si="330"/>
        <v>0.12446621647385415</v>
      </c>
      <c r="G2336" s="2">
        <f t="shared" si="330"/>
        <v>7.9419277170796429E-2</v>
      </c>
      <c r="H2336" s="2">
        <f t="shared" si="328"/>
        <v>1.5672040958794085</v>
      </c>
      <c r="I2336" s="2">
        <f t="shared" si="329"/>
        <v>61.047117305356082</v>
      </c>
    </row>
    <row r="2337" spans="1:9" ht="13.5" x14ac:dyDescent="0.25">
      <c r="A2337" s="3">
        <f>TITRES_STAT!B2340</f>
        <v>45407</v>
      </c>
      <c r="B2337" s="5">
        <f>TITRES_STAT!D2340</f>
        <v>9.2769999999999992</v>
      </c>
      <c r="C2337" s="2">
        <f t="shared" si="324"/>
        <v>-0.23099999999999987</v>
      </c>
      <c r="D2337" s="2">
        <f t="shared" si="325"/>
        <v>0</v>
      </c>
      <c r="E2337" s="2">
        <f t="shared" si="326"/>
        <v>0.23099999999999987</v>
      </c>
      <c r="F2337" s="2">
        <f t="shared" si="330"/>
        <v>0.11557577244000743</v>
      </c>
      <c r="G2337" s="2">
        <f t="shared" si="330"/>
        <v>9.0246471658596672E-2</v>
      </c>
      <c r="H2337" s="2">
        <f t="shared" si="328"/>
        <v>1.2806680451423271</v>
      </c>
      <c r="I2337" s="2">
        <f t="shared" si="329"/>
        <v>56.153198089045262</v>
      </c>
    </row>
    <row r="2338" spans="1:9" ht="13.5" x14ac:dyDescent="0.25">
      <c r="A2338" s="3">
        <f>TITRES_STAT!B2341</f>
        <v>45408</v>
      </c>
      <c r="B2338" s="5">
        <f>TITRES_STAT!D2341</f>
        <v>9.5540000000000003</v>
      </c>
      <c r="C2338" s="2">
        <f t="shared" si="324"/>
        <v>0.27700000000000102</v>
      </c>
      <c r="D2338" s="2">
        <f t="shared" si="325"/>
        <v>0.27700000000000102</v>
      </c>
      <c r="E2338" s="2">
        <f t="shared" si="326"/>
        <v>0</v>
      </c>
      <c r="F2338" s="2">
        <f t="shared" si="330"/>
        <v>0.12710607440857841</v>
      </c>
      <c r="G2338" s="2">
        <f t="shared" si="330"/>
        <v>8.3800295111554055E-2</v>
      </c>
      <c r="H2338" s="2">
        <f t="shared" si="328"/>
        <v>1.5167735893934045</v>
      </c>
      <c r="I2338" s="2">
        <f t="shared" si="329"/>
        <v>60.266588770068068</v>
      </c>
    </row>
    <row r="2339" spans="1:9" ht="13.5" x14ac:dyDescent="0.25">
      <c r="A2339" s="3">
        <f>TITRES_STAT!B2342</f>
        <v>45411</v>
      </c>
      <c r="B2339" s="5">
        <f>TITRES_STAT!D2342</f>
        <v>9.6460000000000008</v>
      </c>
      <c r="C2339" s="2">
        <f t="shared" si="324"/>
        <v>9.2000000000000526E-2</v>
      </c>
      <c r="D2339" s="2">
        <f t="shared" si="325"/>
        <v>9.2000000000000526E-2</v>
      </c>
      <c r="E2339" s="2">
        <f t="shared" si="326"/>
        <v>0</v>
      </c>
      <c r="F2339" s="2">
        <f t="shared" si="330"/>
        <v>0.12459849766510855</v>
      </c>
      <c r="G2339" s="2">
        <f t="shared" si="330"/>
        <v>7.7814559746443052E-2</v>
      </c>
      <c r="H2339" s="2">
        <f t="shared" si="328"/>
        <v>1.6012234480424985</v>
      </c>
      <c r="I2339" s="2">
        <f t="shared" si="329"/>
        <v>61.55655136998972</v>
      </c>
    </row>
    <row r="2340" spans="1:9" ht="13.5" x14ac:dyDescent="0.25">
      <c r="A2340" s="3">
        <f>TITRES_STAT!B2343</f>
        <v>45412</v>
      </c>
      <c r="B2340" s="5">
        <f>TITRES_STAT!D2343</f>
        <v>9.6460000000000008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0.11569860497474364</v>
      </c>
      <c r="G2340" s="2">
        <f t="shared" si="330"/>
        <v>7.2256376907411407E-2</v>
      </c>
      <c r="H2340" s="2">
        <f t="shared" si="328"/>
        <v>1.6012234480424983</v>
      </c>
      <c r="I2340" s="2">
        <f t="shared" si="329"/>
        <v>61.55655136998972</v>
      </c>
    </row>
    <row r="2341" spans="1:9" ht="13.5" x14ac:dyDescent="0.25">
      <c r="A2341" s="3">
        <f>TITRES_STAT!B2344</f>
        <v>45414</v>
      </c>
      <c r="B2341" s="5">
        <f>TITRES_STAT!D2344</f>
        <v>9.8680000000000003</v>
      </c>
      <c r="C2341" s="2">
        <f t="shared" si="324"/>
        <v>0.22199999999999953</v>
      </c>
      <c r="D2341" s="2">
        <f t="shared" si="325"/>
        <v>0.22199999999999953</v>
      </c>
      <c r="E2341" s="2">
        <f t="shared" si="326"/>
        <v>0</v>
      </c>
      <c r="F2341" s="2">
        <f t="shared" si="330"/>
        <v>0.12329156176226193</v>
      </c>
      <c r="G2341" s="2">
        <f t="shared" si="330"/>
        <v>6.7095207128310588E-2</v>
      </c>
      <c r="H2341" s="2">
        <f t="shared" si="328"/>
        <v>1.8375613853681583</v>
      </c>
      <c r="I2341" s="2">
        <f t="shared" si="329"/>
        <v>64.758471652578692</v>
      </c>
    </row>
    <row r="2342" spans="1:9" ht="13.5" x14ac:dyDescent="0.25">
      <c r="A2342" s="3">
        <f>TITRES_STAT!B2345</f>
        <v>45415</v>
      </c>
      <c r="B2342" s="5">
        <f>TITRES_STAT!D2345</f>
        <v>9.9689999999999994</v>
      </c>
      <c r="C2342" s="2">
        <f t="shared" si="324"/>
        <v>0.10099999999999909</v>
      </c>
      <c r="D2342" s="2">
        <f t="shared" si="325"/>
        <v>0.10099999999999909</v>
      </c>
      <c r="E2342" s="2">
        <f t="shared" si="326"/>
        <v>0</v>
      </c>
      <c r="F2342" s="2">
        <f t="shared" si="330"/>
        <v>0.12169930735067172</v>
      </c>
      <c r="G2342" s="2">
        <f t="shared" si="330"/>
        <v>6.2302692333431262E-2</v>
      </c>
      <c r="H2342" s="2">
        <f t="shared" si="328"/>
        <v>1.9533555098929261</v>
      </c>
      <c r="I2342" s="2">
        <f t="shared" si="329"/>
        <v>66.140209106208999</v>
      </c>
    </row>
    <row r="2343" spans="1:9" ht="13.5" x14ac:dyDescent="0.25">
      <c r="A2343" s="3">
        <f>TITRES_STAT!B2346</f>
        <v>45418</v>
      </c>
      <c r="B2343" s="5">
        <f>TITRES_STAT!D2346</f>
        <v>9.9689999999999994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0.11300649968276659</v>
      </c>
      <c r="G2343" s="2">
        <f t="shared" si="330"/>
        <v>5.7852500023900459E-2</v>
      </c>
      <c r="H2343" s="2">
        <f t="shared" si="328"/>
        <v>1.9533555098929258</v>
      </c>
      <c r="I2343" s="2">
        <f t="shared" si="329"/>
        <v>66.140209106208985</v>
      </c>
    </row>
    <row r="2344" spans="1:9" ht="13.5" x14ac:dyDescent="0.25">
      <c r="A2344" s="3">
        <f>TITRES_STAT!B2347</f>
        <v>45419</v>
      </c>
      <c r="B2344" s="5">
        <f>TITRES_STAT!D2347</f>
        <v>9.9689999999999994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0.10493460684828326</v>
      </c>
      <c r="G2344" s="2">
        <f t="shared" si="330"/>
        <v>5.372017859362186E-2</v>
      </c>
      <c r="H2344" s="2">
        <f t="shared" si="328"/>
        <v>1.9533555098929258</v>
      </c>
      <c r="I2344" s="2">
        <f t="shared" si="329"/>
        <v>66.140209106208985</v>
      </c>
    </row>
    <row r="2345" spans="1:9" ht="13.5" x14ac:dyDescent="0.25">
      <c r="A2345" s="3">
        <f>TITRES_STAT!B2348</f>
        <v>45420</v>
      </c>
      <c r="B2345" s="5">
        <f>TITRES_STAT!D2348</f>
        <v>9.9689999999999994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9.7439277787691597E-2</v>
      </c>
      <c r="G2345" s="2">
        <f t="shared" si="330"/>
        <v>4.9883022979791733E-2</v>
      </c>
      <c r="H2345" s="2">
        <f t="shared" si="328"/>
        <v>1.9533555098929254</v>
      </c>
      <c r="I2345" s="2">
        <f t="shared" si="329"/>
        <v>66.140209106208985</v>
      </c>
    </row>
    <row r="2346" spans="1:9" ht="13.5" x14ac:dyDescent="0.25">
      <c r="A2346" s="3">
        <f>TITRES_STAT!B2349</f>
        <v>45421</v>
      </c>
      <c r="B2346" s="5">
        <f>TITRES_STAT!D2349</f>
        <v>10.061999999999999</v>
      </c>
      <c r="C2346" s="2">
        <f t="shared" si="324"/>
        <v>9.2999999999999972E-2</v>
      </c>
      <c r="D2346" s="2">
        <f t="shared" si="325"/>
        <v>9.2999999999999972E-2</v>
      </c>
      <c r="E2346" s="2">
        <f t="shared" si="326"/>
        <v>0</v>
      </c>
      <c r="F2346" s="2">
        <f t="shared" si="330"/>
        <v>9.7122186517142203E-2</v>
      </c>
      <c r="G2346" s="2">
        <f t="shared" si="330"/>
        <v>4.6319949909806604E-2</v>
      </c>
      <c r="H2346" s="2">
        <f t="shared" si="328"/>
        <v>2.0967679521730234</v>
      </c>
      <c r="I2346" s="2">
        <f t="shared" si="329"/>
        <v>67.708268251152191</v>
      </c>
    </row>
    <row r="2347" spans="1:9" ht="13.5" x14ac:dyDescent="0.25">
      <c r="A2347" s="3">
        <f>TITRES_STAT!B2350</f>
        <v>45422</v>
      </c>
      <c r="B2347" s="5">
        <f>TITRES_STAT!D2350</f>
        <v>10.061999999999999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9.0184887480203479E-2</v>
      </c>
      <c r="G2347" s="2">
        <f t="shared" si="330"/>
        <v>4.3011382059106137E-2</v>
      </c>
      <c r="H2347" s="2">
        <f t="shared" si="328"/>
        <v>2.0967679521730229</v>
      </c>
      <c r="I2347" s="2">
        <f t="shared" si="329"/>
        <v>67.708268251152191</v>
      </c>
    </row>
    <row r="2348" spans="1:9" ht="13.5" x14ac:dyDescent="0.25">
      <c r="A2348" s="3">
        <f>TITRES_STAT!B2351</f>
        <v>45425</v>
      </c>
      <c r="B2348" s="5">
        <f>TITRES_STAT!D2351</f>
        <v>10.494999999999999</v>
      </c>
      <c r="C2348" s="2">
        <f t="shared" si="324"/>
        <v>0.43299999999999983</v>
      </c>
      <c r="D2348" s="2">
        <f t="shared" si="325"/>
        <v>0.43299999999999983</v>
      </c>
      <c r="E2348" s="2">
        <f t="shared" si="326"/>
        <v>0</v>
      </c>
      <c r="F2348" s="2">
        <f t="shared" si="330"/>
        <v>0.1146716812316175</v>
      </c>
      <c r="G2348" s="2">
        <f t="shared" si="330"/>
        <v>3.9939140483455697E-2</v>
      </c>
      <c r="H2348" s="2">
        <f t="shared" si="328"/>
        <v>2.8711604667386084</v>
      </c>
      <c r="I2348" s="2">
        <f t="shared" si="329"/>
        <v>74.167952773022506</v>
      </c>
    </row>
    <row r="2349" spans="1:9" ht="13.5" x14ac:dyDescent="0.25">
      <c r="A2349" s="3">
        <f>TITRES_STAT!B2352</f>
        <v>45426</v>
      </c>
      <c r="B2349" s="5">
        <f>TITRES_STAT!D2352</f>
        <v>10.061999999999999</v>
      </c>
      <c r="C2349" s="2">
        <f t="shared" si="324"/>
        <v>-0.43299999999999983</v>
      </c>
      <c r="D2349" s="2">
        <f t="shared" si="325"/>
        <v>0</v>
      </c>
      <c r="E2349" s="2">
        <f t="shared" si="326"/>
        <v>0.43299999999999983</v>
      </c>
      <c r="F2349" s="2">
        <f t="shared" ref="F2349:G2364" si="331">((F2348*13)+D2349)/14</f>
        <v>0.10648084685793054</v>
      </c>
      <c r="G2349" s="2">
        <f t="shared" si="331"/>
        <v>6.8014916163208844E-2</v>
      </c>
      <c r="H2349" s="2">
        <f t="shared" si="328"/>
        <v>1.5655513946737609</v>
      </c>
      <c r="I2349" s="2">
        <f t="shared" si="329"/>
        <v>61.02202426830894</v>
      </c>
    </row>
    <row r="2350" spans="1:9" ht="13.5" x14ac:dyDescent="0.25">
      <c r="A2350" s="3">
        <f>TITRES_STAT!B2353</f>
        <v>45427</v>
      </c>
      <c r="B2350" s="5">
        <f>TITRES_STAT!D2353</f>
        <v>10.061999999999999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9.8875072082364082E-2</v>
      </c>
      <c r="G2350" s="2">
        <f t="shared" si="331"/>
        <v>6.3156707865836784E-2</v>
      </c>
      <c r="H2350" s="2">
        <f t="shared" si="328"/>
        <v>1.5655513946737611</v>
      </c>
      <c r="I2350" s="2">
        <f t="shared" si="329"/>
        <v>61.022024268308947</v>
      </c>
    </row>
    <row r="2351" spans="1:9" ht="13.5" x14ac:dyDescent="0.25">
      <c r="A2351" s="3">
        <f>TITRES_STAT!B2354</f>
        <v>45428</v>
      </c>
      <c r="B2351" s="5">
        <f>TITRES_STAT!D2354</f>
        <v>10.061999999999999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9.1812566933623802E-2</v>
      </c>
      <c r="G2351" s="2">
        <f t="shared" si="331"/>
        <v>5.8645514446848443E-2</v>
      </c>
      <c r="H2351" s="2">
        <f t="shared" si="328"/>
        <v>1.5655513946737614</v>
      </c>
      <c r="I2351" s="2">
        <f t="shared" si="329"/>
        <v>61.022024268308947</v>
      </c>
    </row>
    <row r="2352" spans="1:9" ht="13.5" x14ac:dyDescent="0.25">
      <c r="A2352" s="3">
        <f>TITRES_STAT!B2355</f>
        <v>45429</v>
      </c>
      <c r="B2352" s="5">
        <f>TITRES_STAT!D2355</f>
        <v>10.513999999999999</v>
      </c>
      <c r="C2352" s="2">
        <f t="shared" si="324"/>
        <v>0.45199999999999996</v>
      </c>
      <c r="D2352" s="2">
        <f t="shared" si="325"/>
        <v>0.45199999999999996</v>
      </c>
      <c r="E2352" s="2">
        <f t="shared" si="326"/>
        <v>0</v>
      </c>
      <c r="F2352" s="2">
        <f t="shared" si="331"/>
        <v>0.11754024072407923</v>
      </c>
      <c r="G2352" s="2">
        <f t="shared" si="331"/>
        <v>5.4456549129216415E-2</v>
      </c>
      <c r="H2352" s="2">
        <f t="shared" si="328"/>
        <v>2.15842249653344</v>
      </c>
      <c r="I2352" s="2">
        <f t="shared" si="329"/>
        <v>68.338624705923266</v>
      </c>
    </row>
    <row r="2353" spans="1:9" ht="13.5" x14ac:dyDescent="0.25">
      <c r="A2353" s="3">
        <f>TITRES_STAT!B2356</f>
        <v>45432</v>
      </c>
      <c r="B2353" s="5">
        <f>TITRES_STAT!D2356</f>
        <v>10.246</v>
      </c>
      <c r="C2353" s="2">
        <f t="shared" si="324"/>
        <v>-0.26799999999999891</v>
      </c>
      <c r="D2353" s="2">
        <f t="shared" si="325"/>
        <v>0</v>
      </c>
      <c r="E2353" s="2">
        <f t="shared" si="326"/>
        <v>0.26799999999999891</v>
      </c>
      <c r="F2353" s="2">
        <f t="shared" si="331"/>
        <v>0.10914450924378785</v>
      </c>
      <c r="G2353" s="2">
        <f t="shared" si="331"/>
        <v>6.970965276284373E-2</v>
      </c>
      <c r="H2353" s="2">
        <f t="shared" si="328"/>
        <v>1.5657015193448716</v>
      </c>
      <c r="I2353" s="2">
        <f t="shared" si="329"/>
        <v>61.024304952848112</v>
      </c>
    </row>
    <row r="2354" spans="1:9" ht="13.5" x14ac:dyDescent="0.25">
      <c r="A2354" s="3">
        <f>TITRES_STAT!B2357</f>
        <v>45433</v>
      </c>
      <c r="B2354" s="5">
        <f>TITRES_STAT!D2357</f>
        <v>10.246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0.10134847286923157</v>
      </c>
      <c r="G2354" s="2">
        <f t="shared" si="331"/>
        <v>6.473039185121203E-2</v>
      </c>
      <c r="H2354" s="2">
        <f t="shared" si="328"/>
        <v>1.5657015193448716</v>
      </c>
      <c r="I2354" s="2">
        <f t="shared" si="329"/>
        <v>61.024304952848112</v>
      </c>
    </row>
    <row r="2355" spans="1:9" ht="13.5" x14ac:dyDescent="0.25">
      <c r="A2355" s="3">
        <f>TITRES_STAT!B2358</f>
        <v>45434</v>
      </c>
      <c r="B2355" s="5">
        <f>TITRES_STAT!D2358</f>
        <v>10.108000000000001</v>
      </c>
      <c r="C2355" s="2">
        <f t="shared" si="324"/>
        <v>-0.1379999999999999</v>
      </c>
      <c r="D2355" s="2">
        <f t="shared" si="325"/>
        <v>0</v>
      </c>
      <c r="E2355" s="2">
        <f t="shared" si="326"/>
        <v>0.1379999999999999</v>
      </c>
      <c r="F2355" s="2">
        <f t="shared" si="331"/>
        <v>9.410929623571504E-2</v>
      </c>
      <c r="G2355" s="2">
        <f t="shared" si="331"/>
        <v>6.9963935290411158E-2</v>
      </c>
      <c r="H2355" s="2">
        <f t="shared" si="328"/>
        <v>1.3451115327501182</v>
      </c>
      <c r="I2355" s="2">
        <f t="shared" si="329"/>
        <v>57.358104890333401</v>
      </c>
    </row>
    <row r="2356" spans="1:9" ht="13.5" x14ac:dyDescent="0.25">
      <c r="A2356" s="3">
        <f>TITRES_STAT!B2359</f>
        <v>45435</v>
      </c>
      <c r="B2356" s="5">
        <f>TITRES_STAT!D2359</f>
        <v>10.246</v>
      </c>
      <c r="C2356" s="2">
        <f t="shared" si="324"/>
        <v>0.1379999999999999</v>
      </c>
      <c r="D2356" s="2">
        <f t="shared" si="325"/>
        <v>0.1379999999999999</v>
      </c>
      <c r="E2356" s="2">
        <f t="shared" si="326"/>
        <v>0</v>
      </c>
      <c r="F2356" s="2">
        <f t="shared" si="331"/>
        <v>9.724434650459253E-2</v>
      </c>
      <c r="G2356" s="2">
        <f t="shared" si="331"/>
        <v>6.4966511341096073E-2</v>
      </c>
      <c r="H2356" s="2">
        <f t="shared" si="328"/>
        <v>1.4968380554410095</v>
      </c>
      <c r="I2356" s="2">
        <f t="shared" si="329"/>
        <v>59.949344819507211</v>
      </c>
    </row>
    <row r="2357" spans="1:9" ht="13.5" x14ac:dyDescent="0.25">
      <c r="A2357" s="3">
        <f>TITRES_STAT!B2360</f>
        <v>45436</v>
      </c>
      <c r="B2357" s="5">
        <f>TITRES_STAT!D2360</f>
        <v>10.246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9.0298321754264485E-2</v>
      </c>
      <c r="G2357" s="2">
        <f t="shared" si="331"/>
        <v>6.0326046245303501E-2</v>
      </c>
      <c r="H2357" s="2">
        <f t="shared" si="328"/>
        <v>1.4968380554410092</v>
      </c>
      <c r="I2357" s="2">
        <f t="shared" si="329"/>
        <v>59.949344819507211</v>
      </c>
    </row>
    <row r="2358" spans="1:9" ht="13.5" x14ac:dyDescent="0.25">
      <c r="A2358" s="3">
        <f>TITRES_STAT!B2361</f>
        <v>45439</v>
      </c>
      <c r="B2358" s="5">
        <f>TITRES_STAT!D2361</f>
        <v>10.246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8.384844162895988E-2</v>
      </c>
      <c r="G2358" s="2">
        <f t="shared" si="331"/>
        <v>5.6017042942067538E-2</v>
      </c>
      <c r="H2358" s="2">
        <f t="shared" si="328"/>
        <v>1.4968380554410092</v>
      </c>
      <c r="I2358" s="2">
        <f t="shared" si="329"/>
        <v>59.949344819507211</v>
      </c>
    </row>
    <row r="2359" spans="1:9" ht="13.5" x14ac:dyDescent="0.25">
      <c r="A2359" s="3">
        <f>TITRES_STAT!B2362</f>
        <v>45440</v>
      </c>
      <c r="B2359" s="5">
        <f>TITRES_STAT!D2362</f>
        <v>10.246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7.7859267226891307E-2</v>
      </c>
      <c r="G2359" s="2">
        <f t="shared" si="331"/>
        <v>5.201582558906271E-2</v>
      </c>
      <c r="H2359" s="2">
        <f t="shared" si="328"/>
        <v>1.496838055441009</v>
      </c>
      <c r="I2359" s="2">
        <f t="shared" si="329"/>
        <v>59.949344819507203</v>
      </c>
    </row>
    <row r="2360" spans="1:9" ht="13.5" x14ac:dyDescent="0.25">
      <c r="A2360" s="3">
        <f>TITRES_STAT!B2363</f>
        <v>45441</v>
      </c>
      <c r="B2360" s="5">
        <f>TITRES_STAT!D2363</f>
        <v>10.477</v>
      </c>
      <c r="C2360" s="2">
        <f t="shared" si="324"/>
        <v>0.23099999999999987</v>
      </c>
      <c r="D2360" s="2">
        <f t="shared" si="325"/>
        <v>0.23099999999999987</v>
      </c>
      <c r="E2360" s="2">
        <f t="shared" si="326"/>
        <v>0</v>
      </c>
      <c r="F2360" s="2">
        <f t="shared" si="331"/>
        <v>8.8797890996399051E-2</v>
      </c>
      <c r="G2360" s="2">
        <f t="shared" si="331"/>
        <v>4.8300409475558234E-2</v>
      </c>
      <c r="H2360" s="2">
        <f t="shared" si="328"/>
        <v>1.8384500661704331</v>
      </c>
      <c r="I2360" s="2">
        <f t="shared" si="329"/>
        <v>64.769505304379891</v>
      </c>
    </row>
    <row r="2361" spans="1:9" ht="13.5" x14ac:dyDescent="0.25">
      <c r="A2361" s="3">
        <f>TITRES_STAT!B2364</f>
        <v>45442</v>
      </c>
      <c r="B2361" s="5">
        <f>TITRES_STAT!D2364</f>
        <v>10.477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8.2455184496656259E-2</v>
      </c>
      <c r="G2361" s="2">
        <f t="shared" si="331"/>
        <v>4.4850380227304074E-2</v>
      </c>
      <c r="H2361" s="2">
        <f t="shared" si="328"/>
        <v>1.8384500661704331</v>
      </c>
      <c r="I2361" s="2">
        <f t="shared" si="329"/>
        <v>64.769505304379891</v>
      </c>
    </row>
    <row r="2362" spans="1:9" ht="13.5" x14ac:dyDescent="0.25">
      <c r="A2362" s="3">
        <f>TITRES_STAT!B2365</f>
        <v>45443</v>
      </c>
      <c r="B2362" s="5">
        <f>TITRES_STAT!D2365</f>
        <v>10.615</v>
      </c>
      <c r="C2362" s="2">
        <f t="shared" si="324"/>
        <v>0.1379999999999999</v>
      </c>
      <c r="D2362" s="2">
        <f t="shared" si="325"/>
        <v>0.1379999999999999</v>
      </c>
      <c r="E2362" s="2">
        <f t="shared" si="326"/>
        <v>0</v>
      </c>
      <c r="F2362" s="2">
        <f t="shared" si="331"/>
        <v>8.6422671318323666E-2</v>
      </c>
      <c r="G2362" s="2">
        <f t="shared" si="331"/>
        <v>4.1646781639639495E-2</v>
      </c>
      <c r="H2362" s="2">
        <f t="shared" si="328"/>
        <v>2.0751344501507982</v>
      </c>
      <c r="I2362" s="2">
        <f t="shared" si="329"/>
        <v>67.481096641125333</v>
      </c>
    </row>
    <row r="2363" spans="1:9" ht="13.5" x14ac:dyDescent="0.25">
      <c r="A2363" s="3">
        <f>TITRES_STAT!B2366</f>
        <v>45446</v>
      </c>
      <c r="B2363" s="5">
        <f>TITRES_STAT!D2366</f>
        <v>10.348000000000001</v>
      </c>
      <c r="C2363" s="2">
        <f t="shared" si="324"/>
        <v>-0.26699999999999946</v>
      </c>
      <c r="D2363" s="2">
        <f t="shared" si="325"/>
        <v>0</v>
      </c>
      <c r="E2363" s="2">
        <f t="shared" si="326"/>
        <v>0.26699999999999946</v>
      </c>
      <c r="F2363" s="2">
        <f t="shared" si="331"/>
        <v>8.0249623367014827E-2</v>
      </c>
      <c r="G2363" s="2">
        <f t="shared" si="331"/>
        <v>5.7743440093950923E-2</v>
      </c>
      <c r="H2363" s="2">
        <f t="shared" si="328"/>
        <v>1.3897617328729537</v>
      </c>
      <c r="I2363" s="2">
        <f t="shared" si="329"/>
        <v>58.154824129776003</v>
      </c>
    </row>
    <row r="2364" spans="1:9" ht="13.5" x14ac:dyDescent="0.25">
      <c r="A2364" s="3">
        <f>TITRES_STAT!B2367</f>
        <v>45447</v>
      </c>
      <c r="B2364" s="5">
        <f>TITRES_STAT!D2367</f>
        <v>10.708</v>
      </c>
      <c r="C2364" s="2">
        <f t="shared" si="324"/>
        <v>0.35999999999999943</v>
      </c>
      <c r="D2364" s="2">
        <f t="shared" si="325"/>
        <v>0.35999999999999943</v>
      </c>
      <c r="E2364" s="2">
        <f t="shared" si="326"/>
        <v>0</v>
      </c>
      <c r="F2364" s="2">
        <f t="shared" si="331"/>
        <v>0.10023179312651373</v>
      </c>
      <c r="G2364" s="2">
        <f t="shared" si="331"/>
        <v>5.361890865866871E-2</v>
      </c>
      <c r="H2364" s="2">
        <f t="shared" si="328"/>
        <v>1.8693366880064053</v>
      </c>
      <c r="I2364" s="2">
        <f t="shared" si="329"/>
        <v>65.148739631012319</v>
      </c>
    </row>
    <row r="2365" spans="1:9" ht="13.5" x14ac:dyDescent="0.25">
      <c r="A2365" s="3">
        <f>TITRES_STAT!B2368</f>
        <v>45448</v>
      </c>
      <c r="B2365" s="5">
        <f>TITRES_STAT!D2368</f>
        <v>10.8</v>
      </c>
      <c r="C2365" s="2">
        <f t="shared" si="324"/>
        <v>9.2000000000000526E-2</v>
      </c>
      <c r="D2365" s="2">
        <f t="shared" si="325"/>
        <v>9.2000000000000526E-2</v>
      </c>
      <c r="E2365" s="2">
        <f t="shared" si="326"/>
        <v>0</v>
      </c>
      <c r="F2365" s="2">
        <f t="shared" ref="F2365:G2380" si="332">((F2364*13)+D2365)/14</f>
        <v>9.9643807903191356E-2</v>
      </c>
      <c r="G2365" s="2">
        <f t="shared" si="332"/>
        <v>4.9788986611620949E-2</v>
      </c>
      <c r="H2365" s="2">
        <f t="shared" si="328"/>
        <v>2.0013222739491163</v>
      </c>
      <c r="I2365" s="2">
        <f t="shared" si="329"/>
        <v>66.681352126700887</v>
      </c>
    </row>
    <row r="2366" spans="1:9" ht="13.5" x14ac:dyDescent="0.25">
      <c r="A2366" s="3">
        <f>TITRES_STAT!B2369</f>
        <v>45449</v>
      </c>
      <c r="B2366" s="5">
        <f>TITRES_STAT!D2369</f>
        <v>10.791</v>
      </c>
      <c r="C2366" s="2">
        <f t="shared" si="324"/>
        <v>-9.0000000000003411E-3</v>
      </c>
      <c r="D2366" s="2">
        <f t="shared" si="325"/>
        <v>0</v>
      </c>
      <c r="E2366" s="2">
        <f t="shared" si="326"/>
        <v>9.0000000000003411E-3</v>
      </c>
      <c r="F2366" s="2">
        <f t="shared" si="332"/>
        <v>9.2526393052963396E-2</v>
      </c>
      <c r="G2366" s="2">
        <f t="shared" si="332"/>
        <v>4.6875487567933763E-2</v>
      </c>
      <c r="H2366" s="2">
        <f t="shared" si="328"/>
        <v>1.9738758539603578</v>
      </c>
      <c r="I2366" s="2">
        <f t="shared" si="329"/>
        <v>66.373848502509475</v>
      </c>
    </row>
    <row r="2367" spans="1:9" ht="13.5" x14ac:dyDescent="0.25">
      <c r="A2367" s="3">
        <f>TITRES_STAT!B2370</f>
        <v>45450</v>
      </c>
      <c r="B2367" s="5">
        <f>TITRES_STAT!D2370</f>
        <v>10.791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8.5917364977751723E-2</v>
      </c>
      <c r="G2367" s="2">
        <f t="shared" si="332"/>
        <v>4.3527238455938491E-2</v>
      </c>
      <c r="H2367" s="2">
        <f t="shared" si="328"/>
        <v>1.973875853960358</v>
      </c>
      <c r="I2367" s="2">
        <f t="shared" si="329"/>
        <v>66.373848502509475</v>
      </c>
    </row>
    <row r="2368" spans="1:9" ht="13.5" x14ac:dyDescent="0.25">
      <c r="A2368" s="3">
        <f>TITRES_STAT!B2371</f>
        <v>45453</v>
      </c>
      <c r="B2368" s="5">
        <f>TITRES_STAT!D2371</f>
        <v>10.791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7.978041033648374E-2</v>
      </c>
      <c r="G2368" s="2">
        <f t="shared" si="332"/>
        <v>4.0418149994800028E-2</v>
      </c>
      <c r="H2368" s="2">
        <f t="shared" si="328"/>
        <v>1.9738758539603578</v>
      </c>
      <c r="I2368" s="2">
        <f t="shared" si="329"/>
        <v>66.373848502509475</v>
      </c>
    </row>
    <row r="2369" spans="1:9" ht="13.5" x14ac:dyDescent="0.25">
      <c r="A2369" s="3">
        <f>TITRES_STAT!B2372</f>
        <v>45454</v>
      </c>
      <c r="B2369" s="5">
        <f>TITRES_STAT!D2372</f>
        <v>10.791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7.4081809598163476E-2</v>
      </c>
      <c r="G2369" s="2">
        <f t="shared" si="332"/>
        <v>3.7531139280885743E-2</v>
      </c>
      <c r="H2369" s="2">
        <f t="shared" si="328"/>
        <v>1.9738758539603578</v>
      </c>
      <c r="I2369" s="2">
        <f t="shared" si="329"/>
        <v>66.373848502509475</v>
      </c>
    </row>
    <row r="2370" spans="1:9" ht="13.5" x14ac:dyDescent="0.25">
      <c r="A2370" s="3">
        <f>TITRES_STAT!B2373</f>
        <v>45455</v>
      </c>
      <c r="B2370" s="5">
        <f>TITRES_STAT!D2373</f>
        <v>10.708</v>
      </c>
      <c r="C2370" s="2">
        <f t="shared" si="324"/>
        <v>-8.3000000000000185E-2</v>
      </c>
      <c r="D2370" s="2">
        <f t="shared" si="325"/>
        <v>0</v>
      </c>
      <c r="E2370" s="2">
        <f t="shared" si="326"/>
        <v>8.3000000000000185E-2</v>
      </c>
      <c r="F2370" s="2">
        <f t="shared" si="332"/>
        <v>6.8790251769723226E-2</v>
      </c>
      <c r="G2370" s="2">
        <f t="shared" si="332"/>
        <v>4.077891504653678E-2</v>
      </c>
      <c r="H2370" s="2">
        <f t="shared" si="328"/>
        <v>1.686907356196701</v>
      </c>
      <c r="I2370" s="2">
        <f t="shared" si="329"/>
        <v>62.782490520421476</v>
      </c>
    </row>
    <row r="2371" spans="1:9" ht="13.5" x14ac:dyDescent="0.25">
      <c r="A2371" s="3">
        <f>TITRES_STAT!B2374</f>
        <v>45456</v>
      </c>
      <c r="B2371" s="5">
        <f>TITRES_STAT!D2374</f>
        <v>10.772</v>
      </c>
      <c r="C2371" s="2">
        <f t="shared" ref="C2371:C2434" si="333">B2371-B2370</f>
        <v>6.4000000000000057E-2</v>
      </c>
      <c r="D2371" s="2">
        <f t="shared" ref="D2371:D2434" si="334">IF(C2371&gt;0,C2371,0)</f>
        <v>6.4000000000000057E-2</v>
      </c>
      <c r="E2371" s="2">
        <f t="shared" ref="E2371:E2434" si="335">IF(C2371&lt;0,-C2371,0)</f>
        <v>0</v>
      </c>
      <c r="F2371" s="2">
        <f t="shared" si="332"/>
        <v>6.8448090929028718E-2</v>
      </c>
      <c r="G2371" s="2">
        <f t="shared" si="332"/>
        <v>3.7866135400355584E-2</v>
      </c>
      <c r="H2371" s="2">
        <f t="shared" si="328"/>
        <v>1.8076333960498634</v>
      </c>
      <c r="I2371" s="2">
        <f t="shared" si="329"/>
        <v>64.382814315895814</v>
      </c>
    </row>
    <row r="2372" spans="1:9" ht="13.5" x14ac:dyDescent="0.25">
      <c r="A2372" s="3">
        <f>TITRES_STAT!B2375</f>
        <v>45457</v>
      </c>
      <c r="B2372" s="5">
        <f>TITRES_STAT!D2375</f>
        <v>10.292</v>
      </c>
      <c r="C2372" s="2">
        <f t="shared" si="333"/>
        <v>-0.48000000000000043</v>
      </c>
      <c r="D2372" s="2">
        <f t="shared" si="334"/>
        <v>0</v>
      </c>
      <c r="E2372" s="2">
        <f t="shared" si="335"/>
        <v>0.48000000000000043</v>
      </c>
      <c r="F2372" s="2">
        <f t="shared" si="332"/>
        <v>6.3558941576955241E-2</v>
      </c>
      <c r="G2372" s="2">
        <f t="shared" si="332"/>
        <v>6.9447125728901646E-2</v>
      </c>
      <c r="H2372" s="2">
        <f t="shared" si="328"/>
        <v>0.91521342186382337</v>
      </c>
      <c r="I2372" s="2">
        <f t="shared" si="329"/>
        <v>47.786497912758335</v>
      </c>
    </row>
    <row r="2373" spans="1:9" ht="13.5" x14ac:dyDescent="0.25">
      <c r="A2373" s="3">
        <f>TITRES_STAT!B2376</f>
        <v>45461</v>
      </c>
      <c r="B2373" s="5">
        <f>TITRES_STAT!D2376</f>
        <v>10.754</v>
      </c>
      <c r="C2373" s="2">
        <f t="shared" si="333"/>
        <v>0.46199999999999974</v>
      </c>
      <c r="D2373" s="2">
        <f t="shared" si="334"/>
        <v>0.46199999999999974</v>
      </c>
      <c r="E2373" s="2">
        <f t="shared" si="335"/>
        <v>0</v>
      </c>
      <c r="F2373" s="2">
        <f t="shared" si="332"/>
        <v>9.2019017178601281E-2</v>
      </c>
      <c r="G2373" s="2">
        <f t="shared" si="332"/>
        <v>6.4486616748265807E-2</v>
      </c>
      <c r="H2373" s="2">
        <f t="shared" si="328"/>
        <v>1.4269475097106235</v>
      </c>
      <c r="I2373" s="2">
        <f t="shared" si="329"/>
        <v>58.795977416123236</v>
      </c>
    </row>
    <row r="2374" spans="1:9" ht="13.5" x14ac:dyDescent="0.25">
      <c r="A2374" s="3">
        <f>TITRES_STAT!B2377</f>
        <v>45462</v>
      </c>
      <c r="B2374" s="5">
        <f>TITRES_STAT!D2377</f>
        <v>10.791</v>
      </c>
      <c r="C2374" s="2">
        <f t="shared" si="333"/>
        <v>3.700000000000081E-2</v>
      </c>
      <c r="D2374" s="2">
        <f t="shared" si="334"/>
        <v>3.700000000000081E-2</v>
      </c>
      <c r="E2374" s="2">
        <f t="shared" si="335"/>
        <v>0</v>
      </c>
      <c r="F2374" s="2">
        <f t="shared" si="332"/>
        <v>8.8089087380129813E-2</v>
      </c>
      <c r="G2374" s="2">
        <f t="shared" si="332"/>
        <v>5.9880429837675393E-2</v>
      </c>
      <c r="H2374" s="2">
        <f t="shared" si="328"/>
        <v>1.4710830837207214</v>
      </c>
      <c r="I2374" s="2">
        <f t="shared" si="329"/>
        <v>59.531915110911797</v>
      </c>
    </row>
    <row r="2375" spans="1:9" ht="13.5" x14ac:dyDescent="0.25">
      <c r="A2375" s="3">
        <f>TITRES_STAT!B2378</f>
        <v>45463</v>
      </c>
      <c r="B2375" s="5">
        <f>TITRES_STAT!D2378</f>
        <v>10.791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8.1797009710120536E-2</v>
      </c>
      <c r="G2375" s="2">
        <f t="shared" si="332"/>
        <v>5.5603256277841441E-2</v>
      </c>
      <c r="H2375" s="2">
        <f t="shared" si="328"/>
        <v>1.4710830837207212</v>
      </c>
      <c r="I2375" s="2">
        <f t="shared" si="329"/>
        <v>59.531915110911797</v>
      </c>
    </row>
    <row r="2376" spans="1:9" ht="13.5" x14ac:dyDescent="0.25">
      <c r="A2376" s="3">
        <f>TITRES_STAT!B2379</f>
        <v>45464</v>
      </c>
      <c r="B2376" s="5">
        <f>TITRES_STAT!D2379</f>
        <v>10.791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7.5954366159397643E-2</v>
      </c>
      <c r="G2376" s="2">
        <f t="shared" si="332"/>
        <v>5.1631595115138484E-2</v>
      </c>
      <c r="H2376" s="2">
        <f t="shared" si="328"/>
        <v>1.4710830837207212</v>
      </c>
      <c r="I2376" s="2">
        <f t="shared" si="329"/>
        <v>59.531915110911797</v>
      </c>
    </row>
    <row r="2377" spans="1:9" ht="13.5" x14ac:dyDescent="0.25">
      <c r="A2377" s="3">
        <f>TITRES_STAT!B2380</f>
        <v>45467</v>
      </c>
      <c r="B2377" s="5">
        <f>TITRES_STAT!D2380</f>
        <v>10.782</v>
      </c>
      <c r="C2377" s="2">
        <f t="shared" si="333"/>
        <v>-9.0000000000003411E-3</v>
      </c>
      <c r="D2377" s="2">
        <f t="shared" si="334"/>
        <v>0</v>
      </c>
      <c r="E2377" s="2">
        <f t="shared" si="335"/>
        <v>9.0000000000003411E-3</v>
      </c>
      <c r="F2377" s="2">
        <f t="shared" si="332"/>
        <v>7.0529054290869239E-2</v>
      </c>
      <c r="G2377" s="2">
        <f t="shared" si="332"/>
        <v>4.8586481178342904E-2</v>
      </c>
      <c r="H2377" s="2">
        <f t="shared" si="328"/>
        <v>1.451618898515892</v>
      </c>
      <c r="I2377" s="2">
        <f t="shared" si="329"/>
        <v>59.210626064052676</v>
      </c>
    </row>
    <row r="2378" spans="1:9" ht="13.5" x14ac:dyDescent="0.25">
      <c r="A2378" s="3">
        <f>TITRES_STAT!B2381</f>
        <v>45468</v>
      </c>
      <c r="B2378" s="5">
        <f>TITRES_STAT!D2381</f>
        <v>10.791</v>
      </c>
      <c r="C2378" s="2">
        <f t="shared" si="333"/>
        <v>9.0000000000003411E-3</v>
      </c>
      <c r="D2378" s="2">
        <f t="shared" si="334"/>
        <v>9.0000000000003411E-3</v>
      </c>
      <c r="E2378" s="2">
        <f t="shared" si="335"/>
        <v>0</v>
      </c>
      <c r="F2378" s="2">
        <f t="shared" si="332"/>
        <v>6.6134121841521468E-2</v>
      </c>
      <c r="G2378" s="2">
        <f t="shared" si="332"/>
        <v>4.51160182370327E-2</v>
      </c>
      <c r="H2378" s="2">
        <f t="shared" si="328"/>
        <v>1.4658678763285991</v>
      </c>
      <c r="I2378" s="2">
        <f t="shared" si="329"/>
        <v>59.446326804464164</v>
      </c>
    </row>
    <row r="2379" spans="1:9" ht="13.5" x14ac:dyDescent="0.25">
      <c r="A2379" s="3">
        <f>TITRES_STAT!B2382</f>
        <v>45469</v>
      </c>
      <c r="B2379" s="5">
        <f>TITRES_STAT!D2382</f>
        <v>10.782</v>
      </c>
      <c r="C2379" s="2">
        <f t="shared" si="333"/>
        <v>-9.0000000000003411E-3</v>
      </c>
      <c r="D2379" s="2">
        <f t="shared" si="334"/>
        <v>0</v>
      </c>
      <c r="E2379" s="2">
        <f t="shared" si="335"/>
        <v>9.0000000000003411E-3</v>
      </c>
      <c r="F2379" s="2">
        <f t="shared" si="332"/>
        <v>6.1410255995698507E-2</v>
      </c>
      <c r="G2379" s="2">
        <f t="shared" si="332"/>
        <v>4.2536302648673245E-2</v>
      </c>
      <c r="H2379" s="2">
        <f t="shared" si="328"/>
        <v>1.4437140083122377</v>
      </c>
      <c r="I2379" s="2">
        <f t="shared" si="329"/>
        <v>59.078681195977822</v>
      </c>
    </row>
    <row r="2380" spans="1:9" ht="13.5" x14ac:dyDescent="0.25">
      <c r="A2380" s="3">
        <f>TITRES_STAT!B2383</f>
        <v>45470</v>
      </c>
      <c r="B2380" s="5">
        <f>TITRES_STAT!D2383</f>
        <v>10.782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5.7023809138862902E-2</v>
      </c>
      <c r="G2380" s="2">
        <f t="shared" si="332"/>
        <v>3.9497995316625158E-2</v>
      </c>
      <c r="H2380" s="2">
        <f t="shared" si="328"/>
        <v>1.4437140083122377</v>
      </c>
      <c r="I2380" s="2">
        <f t="shared" si="329"/>
        <v>59.078681195977822</v>
      </c>
    </row>
    <row r="2381" spans="1:9" ht="13.5" x14ac:dyDescent="0.25">
      <c r="A2381" s="3">
        <f>TITRES_STAT!B2384</f>
        <v>45471</v>
      </c>
      <c r="B2381" s="5">
        <f>TITRES_STAT!D2384</f>
        <v>10.615</v>
      </c>
      <c r="C2381" s="2">
        <f t="shared" si="333"/>
        <v>-0.16699999999999982</v>
      </c>
      <c r="D2381" s="2">
        <f t="shared" si="334"/>
        <v>0</v>
      </c>
      <c r="E2381" s="2">
        <f t="shared" si="335"/>
        <v>0.16699999999999982</v>
      </c>
      <c r="F2381" s="2">
        <f t="shared" ref="F2381:G2396" si="336">((F2380*13)+D2381)/14</f>
        <v>5.2950679914658405E-2</v>
      </c>
      <c r="G2381" s="2">
        <f t="shared" si="336"/>
        <v>4.8605281365437632E-2</v>
      </c>
      <c r="H2381" s="2">
        <f t="shared" si="328"/>
        <v>1.0894017774848375</v>
      </c>
      <c r="I2381" s="2">
        <f t="shared" si="329"/>
        <v>52.1394108698533</v>
      </c>
    </row>
    <row r="2382" spans="1:9" ht="13.5" x14ac:dyDescent="0.25">
      <c r="A2382" s="3">
        <f>TITRES_STAT!B2385</f>
        <v>45474</v>
      </c>
      <c r="B2382" s="5">
        <f>TITRES_STAT!D2385</f>
        <v>10.615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4.9168488492182805E-2</v>
      </c>
      <c r="G2382" s="2">
        <f t="shared" si="336"/>
        <v>4.5133475553620662E-2</v>
      </c>
      <c r="H2382" s="2">
        <f t="shared" si="328"/>
        <v>1.0894017774848375</v>
      </c>
      <c r="I2382" s="2">
        <f t="shared" si="329"/>
        <v>52.1394108698533</v>
      </c>
    </row>
    <row r="2383" spans="1:9" ht="13.5" x14ac:dyDescent="0.25">
      <c r="A2383" s="3">
        <f>TITRES_STAT!B2386</f>
        <v>45475</v>
      </c>
      <c r="B2383" s="5">
        <f>TITRES_STAT!D2386</f>
        <v>10.708</v>
      </c>
      <c r="C2383" s="2">
        <f t="shared" si="333"/>
        <v>9.2999999999999972E-2</v>
      </c>
      <c r="D2383" s="2">
        <f t="shared" si="334"/>
        <v>9.2999999999999972E-2</v>
      </c>
      <c r="E2383" s="2">
        <f t="shared" si="335"/>
        <v>0</v>
      </c>
      <c r="F2383" s="2">
        <f t="shared" si="336"/>
        <v>5.2299310742741176E-2</v>
      </c>
      <c r="G2383" s="2">
        <f t="shared" si="336"/>
        <v>4.1909655871219191E-2</v>
      </c>
      <c r="H2383" s="2">
        <f t="shared" si="328"/>
        <v>1.2479059933932055</v>
      </c>
      <c r="I2383" s="2">
        <f t="shared" si="329"/>
        <v>55.514153930854384</v>
      </c>
    </row>
    <row r="2384" spans="1:9" ht="13.5" x14ac:dyDescent="0.25">
      <c r="A2384" s="3">
        <f>TITRES_STAT!B2387</f>
        <v>45476</v>
      </c>
      <c r="B2384" s="5">
        <f>TITRES_STAT!D2387</f>
        <v>11.188000000000001</v>
      </c>
      <c r="C2384" s="2">
        <f t="shared" si="333"/>
        <v>0.48000000000000043</v>
      </c>
      <c r="D2384" s="2">
        <f t="shared" si="334"/>
        <v>0.48000000000000043</v>
      </c>
      <c r="E2384" s="2">
        <f t="shared" si="335"/>
        <v>0</v>
      </c>
      <c r="F2384" s="2">
        <f t="shared" si="336"/>
        <v>8.2849359975402548E-2</v>
      </c>
      <c r="G2384" s="2">
        <f t="shared" si="336"/>
        <v>3.8916109023274963E-2</v>
      </c>
      <c r="H2384" s="2">
        <f t="shared" si="328"/>
        <v>2.1289219825613084</v>
      </c>
      <c r="I2384" s="2">
        <f t="shared" si="329"/>
        <v>68.040110761042087</v>
      </c>
    </row>
    <row r="2385" spans="1:9" ht="13.5" x14ac:dyDescent="0.25">
      <c r="A2385" s="3">
        <f>TITRES_STAT!B2388</f>
        <v>45477</v>
      </c>
      <c r="B2385" s="5">
        <f>TITRES_STAT!D2388</f>
        <v>10.782</v>
      </c>
      <c r="C2385" s="2">
        <f t="shared" si="333"/>
        <v>-0.40600000000000058</v>
      </c>
      <c r="D2385" s="2">
        <f t="shared" si="334"/>
        <v>0</v>
      </c>
      <c r="E2385" s="2">
        <f t="shared" si="335"/>
        <v>0.40600000000000058</v>
      </c>
      <c r="F2385" s="2">
        <f t="shared" si="336"/>
        <v>7.693154854858808E-2</v>
      </c>
      <c r="G2385" s="2">
        <f t="shared" si="336"/>
        <v>6.5136386950183936E-2</v>
      </c>
      <c r="H2385" s="2">
        <f t="shared" ref="H2385:H2448" si="337">F2385/G2385</f>
        <v>1.1810840630049844</v>
      </c>
      <c r="I2385" s="2">
        <f t="shared" ref="I2385:I2448" si="338">IF(G2385=0,100,100-(100/(1+H2385)))</f>
        <v>54.151239882874947</v>
      </c>
    </row>
    <row r="2386" spans="1:9" ht="13.5" x14ac:dyDescent="0.25">
      <c r="A2386" s="3">
        <f>TITRES_STAT!B2389</f>
        <v>45478</v>
      </c>
      <c r="B2386" s="5">
        <f>TITRES_STAT!D2389</f>
        <v>10.782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7.1436437937974634E-2</v>
      </c>
      <c r="G2386" s="2">
        <f t="shared" si="336"/>
        <v>6.0483787882313657E-2</v>
      </c>
      <c r="H2386" s="2">
        <f t="shared" si="337"/>
        <v>1.1810840630049841</v>
      </c>
      <c r="I2386" s="2">
        <f t="shared" si="338"/>
        <v>54.15123988287494</v>
      </c>
    </row>
    <row r="2387" spans="1:9" ht="13.5" x14ac:dyDescent="0.25">
      <c r="A2387" s="3">
        <f>TITRES_STAT!B2390</f>
        <v>45481</v>
      </c>
      <c r="B2387" s="5">
        <f>TITRES_STAT!D2390</f>
        <v>11.262</v>
      </c>
      <c r="C2387" s="2">
        <f t="shared" si="333"/>
        <v>0.48000000000000043</v>
      </c>
      <c r="D2387" s="2">
        <f t="shared" si="334"/>
        <v>0.48000000000000043</v>
      </c>
      <c r="E2387" s="2">
        <f t="shared" si="335"/>
        <v>0</v>
      </c>
      <c r="F2387" s="2">
        <f t="shared" si="336"/>
        <v>0.10061954951383363</v>
      </c>
      <c r="G2387" s="2">
        <f t="shared" si="336"/>
        <v>5.6163517319291256E-2</v>
      </c>
      <c r="H2387" s="2">
        <f t="shared" si="337"/>
        <v>1.7915464400459202</v>
      </c>
      <c r="I2387" s="2">
        <f t="shared" si="338"/>
        <v>64.177561739451107</v>
      </c>
    </row>
    <row r="2388" spans="1:9" ht="13.5" x14ac:dyDescent="0.25">
      <c r="A2388" s="3">
        <f>TITRES_STAT!B2391</f>
        <v>45482</v>
      </c>
      <c r="B2388" s="5">
        <f>TITRES_STAT!D2391</f>
        <v>11.215</v>
      </c>
      <c r="C2388" s="2">
        <f t="shared" si="333"/>
        <v>-4.7000000000000597E-2</v>
      </c>
      <c r="D2388" s="2">
        <f t="shared" si="334"/>
        <v>0</v>
      </c>
      <c r="E2388" s="2">
        <f t="shared" si="335"/>
        <v>4.7000000000000597E-2</v>
      </c>
      <c r="F2388" s="2">
        <f t="shared" si="336"/>
        <v>9.3432438834274087E-2</v>
      </c>
      <c r="G2388" s="2">
        <f t="shared" si="336"/>
        <v>5.5508980367913352E-2</v>
      </c>
      <c r="H2388" s="2">
        <f t="shared" si="337"/>
        <v>1.6831950112396978</v>
      </c>
      <c r="I2388" s="2">
        <f t="shared" si="338"/>
        <v>62.730998089550823</v>
      </c>
    </row>
    <row r="2389" spans="1:9" ht="13.5" x14ac:dyDescent="0.25">
      <c r="A2389" s="3">
        <f>TITRES_STAT!B2392</f>
        <v>45483</v>
      </c>
      <c r="B2389" s="5">
        <f>TITRES_STAT!D2392</f>
        <v>11.262</v>
      </c>
      <c r="C2389" s="2">
        <f t="shared" si="333"/>
        <v>4.7000000000000597E-2</v>
      </c>
      <c r="D2389" s="2">
        <f t="shared" si="334"/>
        <v>4.7000000000000597E-2</v>
      </c>
      <c r="E2389" s="2">
        <f t="shared" si="335"/>
        <v>0</v>
      </c>
      <c r="F2389" s="2">
        <f t="shared" si="336"/>
        <v>9.0115836060397414E-2</v>
      </c>
      <c r="G2389" s="2">
        <f t="shared" si="336"/>
        <v>5.1544053198776689E-2</v>
      </c>
      <c r="H2389" s="2">
        <f t="shared" si="337"/>
        <v>1.748326537551691</v>
      </c>
      <c r="I2389" s="2">
        <f t="shared" si="338"/>
        <v>63.614221733242935</v>
      </c>
    </row>
    <row r="2390" spans="1:9" ht="13.5" x14ac:dyDescent="0.25">
      <c r="A2390" s="3">
        <f>TITRES_STAT!B2393</f>
        <v>45484</v>
      </c>
      <c r="B2390" s="5">
        <f>TITRES_STAT!D2393</f>
        <v>11.262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8.3678990627511871E-2</v>
      </c>
      <c r="G2390" s="2">
        <f t="shared" si="336"/>
        <v>4.7862335113149787E-2</v>
      </c>
      <c r="H2390" s="2">
        <f t="shared" si="337"/>
        <v>1.7483265375516905</v>
      </c>
      <c r="I2390" s="2">
        <f t="shared" si="338"/>
        <v>63.614221733242935</v>
      </c>
    </row>
    <row r="2391" spans="1:9" ht="13.5" x14ac:dyDescent="0.25">
      <c r="A2391" s="3">
        <f>TITRES_STAT!B2394</f>
        <v>45485</v>
      </c>
      <c r="B2391" s="5">
        <f>TITRES_STAT!D2394</f>
        <v>11.262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7.7701919868403885E-2</v>
      </c>
      <c r="G2391" s="2">
        <f t="shared" si="336"/>
        <v>4.4443596890781943E-2</v>
      </c>
      <c r="H2391" s="2">
        <f t="shared" si="337"/>
        <v>1.7483265375516908</v>
      </c>
      <c r="I2391" s="2">
        <f t="shared" si="338"/>
        <v>63.614221733242935</v>
      </c>
    </row>
    <row r="2392" spans="1:9" ht="13.5" x14ac:dyDescent="0.25">
      <c r="A2392" s="3">
        <f>TITRES_STAT!B2395</f>
        <v>45488</v>
      </c>
      <c r="B2392" s="5">
        <f>TITRES_STAT!D2395</f>
        <v>10.8</v>
      </c>
      <c r="C2392" s="2">
        <f t="shared" si="333"/>
        <v>-0.46199999999999974</v>
      </c>
      <c r="D2392" s="2">
        <f t="shared" si="334"/>
        <v>0</v>
      </c>
      <c r="E2392" s="2">
        <f t="shared" si="335"/>
        <v>0.46199999999999974</v>
      </c>
      <c r="F2392" s="2">
        <f t="shared" si="336"/>
        <v>7.2151782734946462E-2</v>
      </c>
      <c r="G2392" s="2">
        <f t="shared" si="336"/>
        <v>7.4269054255726066E-2</v>
      </c>
      <c r="H2392" s="2">
        <f t="shared" si="337"/>
        <v>0.97149187448261654</v>
      </c>
      <c r="I2392" s="2">
        <f t="shared" si="338"/>
        <v>49.276991047075327</v>
      </c>
    </row>
    <row r="2393" spans="1:9" ht="13.5" x14ac:dyDescent="0.25">
      <c r="A2393" s="3">
        <f>TITRES_STAT!B2396</f>
        <v>45489</v>
      </c>
      <c r="B2393" s="5">
        <f>TITRES_STAT!D2396</f>
        <v>11.262</v>
      </c>
      <c r="C2393" s="2">
        <f t="shared" si="333"/>
        <v>0.46199999999999974</v>
      </c>
      <c r="D2393" s="2">
        <f t="shared" si="334"/>
        <v>0.46199999999999974</v>
      </c>
      <c r="E2393" s="2">
        <f t="shared" si="335"/>
        <v>0</v>
      </c>
      <c r="F2393" s="2">
        <f t="shared" si="336"/>
        <v>9.999808396816455E-2</v>
      </c>
      <c r="G2393" s="2">
        <f t="shared" si="336"/>
        <v>6.8964121808888487E-2</v>
      </c>
      <c r="H2393" s="2">
        <f t="shared" si="337"/>
        <v>1.4500015565380002</v>
      </c>
      <c r="I2393" s="2">
        <f t="shared" si="338"/>
        <v>59.183699400866487</v>
      </c>
    </row>
    <row r="2394" spans="1:9" ht="13.5" x14ac:dyDescent="0.25">
      <c r="A2394" s="3">
        <f>TITRES_STAT!B2397</f>
        <v>45490</v>
      </c>
      <c r="B2394" s="5">
        <f>TITRES_STAT!D2397</f>
        <v>11.262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9.2855363684724232E-2</v>
      </c>
      <c r="G2394" s="2">
        <f t="shared" si="336"/>
        <v>6.4038113108253594E-2</v>
      </c>
      <c r="H2394" s="2">
        <f t="shared" si="337"/>
        <v>1.4500015565380002</v>
      </c>
      <c r="I2394" s="2">
        <f t="shared" si="338"/>
        <v>59.183699400866487</v>
      </c>
    </row>
    <row r="2395" spans="1:9" ht="13.5" x14ac:dyDescent="0.25">
      <c r="A2395" s="3">
        <f>TITRES_STAT!B2398</f>
        <v>45491</v>
      </c>
      <c r="B2395" s="5">
        <f>TITRES_STAT!D2398</f>
        <v>11.262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8.6222837707243927E-2</v>
      </c>
      <c r="G2395" s="2">
        <f t="shared" si="336"/>
        <v>5.9463962171949769E-2</v>
      </c>
      <c r="H2395" s="2">
        <f t="shared" si="337"/>
        <v>1.4500015565380002</v>
      </c>
      <c r="I2395" s="2">
        <f t="shared" si="338"/>
        <v>59.183699400866487</v>
      </c>
    </row>
    <row r="2396" spans="1:9" ht="13.5" x14ac:dyDescent="0.25">
      <c r="A2396" s="3">
        <f>TITRES_STAT!B2399</f>
        <v>45492</v>
      </c>
      <c r="B2396" s="5">
        <f>TITRES_STAT!D2399</f>
        <v>11.262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8.0064063585297926E-2</v>
      </c>
      <c r="G2396" s="2">
        <f t="shared" si="336"/>
        <v>5.521653630252478E-2</v>
      </c>
      <c r="H2396" s="2">
        <f t="shared" si="337"/>
        <v>1.4500015565380002</v>
      </c>
      <c r="I2396" s="2">
        <f t="shared" si="338"/>
        <v>59.183699400866487</v>
      </c>
    </row>
    <row r="2397" spans="1:9" ht="13.5" x14ac:dyDescent="0.25">
      <c r="A2397" s="3">
        <f>TITRES_STAT!B2400</f>
        <v>45495</v>
      </c>
      <c r="B2397" s="5">
        <f>TITRES_STAT!D2400</f>
        <v>10.8</v>
      </c>
      <c r="C2397" s="2">
        <f t="shared" si="333"/>
        <v>-0.46199999999999974</v>
      </c>
      <c r="D2397" s="2">
        <f t="shared" si="334"/>
        <v>0</v>
      </c>
      <c r="E2397" s="2">
        <f t="shared" si="335"/>
        <v>0.46199999999999974</v>
      </c>
      <c r="F2397" s="2">
        <f t="shared" ref="F2397:G2412" si="339">((F2396*13)+D2397)/14</f>
        <v>7.4345201900633789E-2</v>
      </c>
      <c r="G2397" s="2">
        <f t="shared" si="339"/>
        <v>8.4272497995201562E-2</v>
      </c>
      <c r="H2397" s="2">
        <f t="shared" si="337"/>
        <v>0.88220004947363695</v>
      </c>
      <c r="I2397" s="2">
        <f t="shared" si="338"/>
        <v>46.870684639517826</v>
      </c>
    </row>
    <row r="2398" spans="1:9" ht="13.5" x14ac:dyDescent="0.25">
      <c r="A2398" s="3">
        <f>TITRES_STAT!B2401</f>
        <v>45496</v>
      </c>
      <c r="B2398" s="5">
        <f>TITRES_STAT!D2401</f>
        <v>11.28</v>
      </c>
      <c r="C2398" s="2">
        <f t="shared" si="333"/>
        <v>0.47999999999999865</v>
      </c>
      <c r="D2398" s="2">
        <f t="shared" si="334"/>
        <v>0.47999999999999865</v>
      </c>
      <c r="E2398" s="2">
        <f t="shared" si="335"/>
        <v>0</v>
      </c>
      <c r="F2398" s="2">
        <f t="shared" si="339"/>
        <v>0.10332054462201699</v>
      </c>
      <c r="G2398" s="2">
        <f t="shared" si="339"/>
        <v>7.8253033852687157E-2</v>
      </c>
      <c r="H2398" s="2">
        <f t="shared" si="337"/>
        <v>1.3203391553677</v>
      </c>
      <c r="I2398" s="2">
        <f t="shared" si="338"/>
        <v>56.902851995292394</v>
      </c>
    </row>
    <row r="2399" spans="1:9" ht="13.5" x14ac:dyDescent="0.25">
      <c r="A2399" s="3">
        <f>TITRES_STAT!B2402</f>
        <v>45497</v>
      </c>
      <c r="B2399" s="5">
        <f>TITRES_STAT!D2402</f>
        <v>11.723000000000001</v>
      </c>
      <c r="C2399" s="2">
        <f t="shared" si="333"/>
        <v>0.44300000000000139</v>
      </c>
      <c r="D2399" s="2">
        <f t="shared" si="334"/>
        <v>0.44300000000000139</v>
      </c>
      <c r="E2399" s="2">
        <f t="shared" si="335"/>
        <v>0</v>
      </c>
      <c r="F2399" s="2">
        <f t="shared" si="339"/>
        <v>0.1275833628633016</v>
      </c>
      <c r="G2399" s="2">
        <f t="shared" si="339"/>
        <v>7.2663531434638079E-2</v>
      </c>
      <c r="H2399" s="2">
        <f t="shared" si="337"/>
        <v>1.7558101064502312</v>
      </c>
      <c r="I2399" s="2">
        <f t="shared" si="338"/>
        <v>63.713029513194449</v>
      </c>
    </row>
    <row r="2400" spans="1:9" ht="13.5" x14ac:dyDescent="0.25">
      <c r="A2400" s="3">
        <f>TITRES_STAT!B2403</f>
        <v>45499</v>
      </c>
      <c r="B2400" s="5">
        <f>TITRES_STAT!D2403</f>
        <v>11.714</v>
      </c>
      <c r="C2400" s="2">
        <f t="shared" si="333"/>
        <v>-9.0000000000003411E-3</v>
      </c>
      <c r="D2400" s="2">
        <f t="shared" si="334"/>
        <v>0</v>
      </c>
      <c r="E2400" s="2">
        <f t="shared" si="335"/>
        <v>9.0000000000003411E-3</v>
      </c>
      <c r="F2400" s="2">
        <f t="shared" si="339"/>
        <v>0.11847026551592291</v>
      </c>
      <c r="G2400" s="2">
        <f t="shared" si="339"/>
        <v>6.8116136332163957E-2</v>
      </c>
      <c r="H2400" s="2">
        <f t="shared" si="337"/>
        <v>1.7392393622886988</v>
      </c>
      <c r="I2400" s="2">
        <f t="shared" si="338"/>
        <v>63.493515252187514</v>
      </c>
    </row>
    <row r="2401" spans="1:9" ht="13.5" x14ac:dyDescent="0.25">
      <c r="A2401" s="3">
        <f>TITRES_STAT!B2404</f>
        <v>45502</v>
      </c>
      <c r="B2401" s="5">
        <f>TITRES_STAT!D2404</f>
        <v>11.622</v>
      </c>
      <c r="C2401" s="2">
        <f t="shared" si="333"/>
        <v>-9.2000000000000526E-2</v>
      </c>
      <c r="D2401" s="2">
        <f t="shared" si="334"/>
        <v>0</v>
      </c>
      <c r="E2401" s="2">
        <f t="shared" si="335"/>
        <v>9.2000000000000526E-2</v>
      </c>
      <c r="F2401" s="2">
        <f t="shared" si="339"/>
        <v>0.11000810369335699</v>
      </c>
      <c r="G2401" s="2">
        <f t="shared" si="339"/>
        <v>6.9822126594152281E-2</v>
      </c>
      <c r="H2401" s="2">
        <f t="shared" si="337"/>
        <v>1.575547882303693</v>
      </c>
      <c r="I2401" s="2">
        <f t="shared" si="338"/>
        <v>61.173309691856623</v>
      </c>
    </row>
    <row r="2402" spans="1:9" ht="13.5" x14ac:dyDescent="0.25">
      <c r="A2402" s="3">
        <f>TITRES_STAT!B2405</f>
        <v>45503</v>
      </c>
      <c r="B2402" s="5">
        <f>TITRES_STAT!D2405</f>
        <v>11.622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0.10215038200097436</v>
      </c>
      <c r="G2402" s="2">
        <f t="shared" si="339"/>
        <v>6.4834831837427123E-2</v>
      </c>
      <c r="H2402" s="2">
        <f t="shared" si="337"/>
        <v>1.575547882303693</v>
      </c>
      <c r="I2402" s="2">
        <f t="shared" si="338"/>
        <v>61.173309691856623</v>
      </c>
    </row>
    <row r="2403" spans="1:9" ht="13.5" x14ac:dyDescent="0.25">
      <c r="A2403" s="3">
        <f>TITRES_STAT!B2406</f>
        <v>45504</v>
      </c>
      <c r="B2403" s="5">
        <f>TITRES_STAT!D2406</f>
        <v>11.622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9.4853926143761896E-2</v>
      </c>
      <c r="G2403" s="2">
        <f t="shared" si="339"/>
        <v>6.0203772420468045E-2</v>
      </c>
      <c r="H2403" s="2">
        <f t="shared" si="337"/>
        <v>1.5755478823036928</v>
      </c>
      <c r="I2403" s="2">
        <f t="shared" si="338"/>
        <v>61.173309691856616</v>
      </c>
    </row>
    <row r="2404" spans="1:9" ht="13.5" x14ac:dyDescent="0.25">
      <c r="A2404" s="3">
        <f>TITRES_STAT!B2407</f>
        <v>45505</v>
      </c>
      <c r="B2404" s="5">
        <f>TITRES_STAT!D2407</f>
        <v>11.622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8.8078645704921757E-2</v>
      </c>
      <c r="G2404" s="2">
        <f t="shared" si="339"/>
        <v>5.5903502961863187E-2</v>
      </c>
      <c r="H2404" s="2">
        <f t="shared" si="337"/>
        <v>1.5755478823036928</v>
      </c>
      <c r="I2404" s="2">
        <f t="shared" si="338"/>
        <v>61.173309691856616</v>
      </c>
    </row>
    <row r="2405" spans="1:9" ht="13.5" x14ac:dyDescent="0.25">
      <c r="A2405" s="3">
        <f>TITRES_STAT!B2408</f>
        <v>45506</v>
      </c>
      <c r="B2405" s="5">
        <f>TITRES_STAT!D2408</f>
        <v>11.622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8.1787313868855918E-2</v>
      </c>
      <c r="G2405" s="2">
        <f t="shared" si="339"/>
        <v>5.1910395607444385E-2</v>
      </c>
      <c r="H2405" s="2">
        <f t="shared" si="337"/>
        <v>1.5755478823036928</v>
      </c>
      <c r="I2405" s="2">
        <f t="shared" si="338"/>
        <v>61.173309691856616</v>
      </c>
    </row>
    <row r="2406" spans="1:9" ht="13.5" x14ac:dyDescent="0.25">
      <c r="A2406" s="3">
        <f>TITRES_STAT!B2409</f>
        <v>45509</v>
      </c>
      <c r="B2406" s="5">
        <f>TITRES_STAT!D2409</f>
        <v>11.612</v>
      </c>
      <c r="C2406" s="2">
        <f t="shared" si="333"/>
        <v>-9.9999999999997868E-3</v>
      </c>
      <c r="D2406" s="2">
        <f t="shared" si="334"/>
        <v>0</v>
      </c>
      <c r="E2406" s="2">
        <f t="shared" si="335"/>
        <v>9.9999999999997868E-3</v>
      </c>
      <c r="F2406" s="2">
        <f t="shared" si="339"/>
        <v>7.5945362878223358E-2</v>
      </c>
      <c r="G2406" s="2">
        <f t="shared" si="339"/>
        <v>4.8916795921198346E-2</v>
      </c>
      <c r="H2406" s="2">
        <f t="shared" si="337"/>
        <v>1.5525416464432014</v>
      </c>
      <c r="I2406" s="2">
        <f t="shared" si="338"/>
        <v>60.823362024536053</v>
      </c>
    </row>
    <row r="2407" spans="1:9" ht="13.5" x14ac:dyDescent="0.25">
      <c r="A2407" s="3">
        <f>TITRES_STAT!B2410</f>
        <v>45510</v>
      </c>
      <c r="B2407" s="5">
        <f>TITRES_STAT!D2410</f>
        <v>11.612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7.0520694101207398E-2</v>
      </c>
      <c r="G2407" s="2">
        <f t="shared" si="339"/>
        <v>4.5422739069684179E-2</v>
      </c>
      <c r="H2407" s="2">
        <f t="shared" si="337"/>
        <v>1.5525416464432014</v>
      </c>
      <c r="I2407" s="2">
        <f t="shared" si="338"/>
        <v>60.823362024536053</v>
      </c>
    </row>
    <row r="2408" spans="1:9" ht="13.5" x14ac:dyDescent="0.25">
      <c r="A2408" s="3">
        <f>TITRES_STAT!B2411</f>
        <v>45511</v>
      </c>
      <c r="B2408" s="5">
        <f>TITRES_STAT!D2411</f>
        <v>11.612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6.5483501665406868E-2</v>
      </c>
      <c r="G2408" s="2">
        <f t="shared" si="339"/>
        <v>4.2178257707563879E-2</v>
      </c>
      <c r="H2408" s="2">
        <f t="shared" si="337"/>
        <v>1.5525416464432011</v>
      </c>
      <c r="I2408" s="2">
        <f t="shared" si="338"/>
        <v>60.823362024536046</v>
      </c>
    </row>
    <row r="2409" spans="1:9" ht="13.5" x14ac:dyDescent="0.25">
      <c r="A2409" s="3">
        <f>TITRES_STAT!B2412</f>
        <v>45512</v>
      </c>
      <c r="B2409" s="5">
        <f>TITRES_STAT!D2412</f>
        <v>11.612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6.0806108689306373E-2</v>
      </c>
      <c r="G2409" s="2">
        <f t="shared" si="339"/>
        <v>3.9165525014166459E-2</v>
      </c>
      <c r="H2409" s="2">
        <f t="shared" si="337"/>
        <v>1.5525416464432011</v>
      </c>
      <c r="I2409" s="2">
        <f t="shared" si="338"/>
        <v>60.823362024536046</v>
      </c>
    </row>
    <row r="2410" spans="1:9" ht="13.5" x14ac:dyDescent="0.25">
      <c r="A2410" s="3">
        <f>TITRES_STAT!B2413</f>
        <v>45513</v>
      </c>
      <c r="B2410" s="5">
        <f>TITRES_STAT!D2413</f>
        <v>11.612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5.6462815211498776E-2</v>
      </c>
      <c r="G2410" s="2">
        <f t="shared" si="339"/>
        <v>3.6367987513154572E-2</v>
      </c>
      <c r="H2410" s="2">
        <f t="shared" si="337"/>
        <v>1.5525416464432011</v>
      </c>
      <c r="I2410" s="2">
        <f t="shared" si="338"/>
        <v>60.823362024536046</v>
      </c>
    </row>
    <row r="2411" spans="1:9" ht="13.5" x14ac:dyDescent="0.25">
      <c r="A2411" s="3">
        <f>TITRES_STAT!B2414</f>
        <v>45516</v>
      </c>
      <c r="B2411" s="5">
        <f>TITRES_STAT!D2414</f>
        <v>11.612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5.2429756982106009E-2</v>
      </c>
      <c r="G2411" s="2">
        <f t="shared" si="339"/>
        <v>3.3770274119357818E-2</v>
      </c>
      <c r="H2411" s="2">
        <f t="shared" si="337"/>
        <v>1.5525416464432011</v>
      </c>
      <c r="I2411" s="2">
        <f t="shared" si="338"/>
        <v>60.823362024536046</v>
      </c>
    </row>
    <row r="2412" spans="1:9" ht="13.5" x14ac:dyDescent="0.25">
      <c r="A2412" s="3">
        <f>TITRES_STAT!B2415</f>
        <v>45518</v>
      </c>
      <c r="B2412" s="5">
        <f>TITRES_STAT!D2415</f>
        <v>11.631</v>
      </c>
      <c r="C2412" s="2">
        <f t="shared" si="333"/>
        <v>1.9000000000000128E-2</v>
      </c>
      <c r="D2412" s="2">
        <f t="shared" si="334"/>
        <v>1.9000000000000128E-2</v>
      </c>
      <c r="E2412" s="2">
        <f t="shared" si="335"/>
        <v>0</v>
      </c>
      <c r="F2412" s="2">
        <f t="shared" si="339"/>
        <v>5.0041917197669872E-2</v>
      </c>
      <c r="G2412" s="2">
        <f t="shared" si="339"/>
        <v>3.1358111682260832E-2</v>
      </c>
      <c r="H2412" s="2">
        <f t="shared" si="337"/>
        <v>1.5958204915118788</v>
      </c>
      <c r="I2412" s="2">
        <f t="shared" si="338"/>
        <v>61.4765349426157</v>
      </c>
    </row>
    <row r="2413" spans="1:9" ht="13.5" x14ac:dyDescent="0.25">
      <c r="A2413" s="3">
        <f>TITRES_STAT!B2416</f>
        <v>45519</v>
      </c>
      <c r="B2413" s="5">
        <f>TITRES_STAT!D2416</f>
        <v>11.705</v>
      </c>
      <c r="C2413" s="2">
        <f t="shared" si="333"/>
        <v>7.3999999999999844E-2</v>
      </c>
      <c r="D2413" s="2">
        <f t="shared" si="334"/>
        <v>7.3999999999999844E-2</v>
      </c>
      <c r="E2413" s="2">
        <f t="shared" si="335"/>
        <v>0</v>
      </c>
      <c r="F2413" s="2">
        <f t="shared" ref="F2413:G2428" si="340">((F2412*13)+D2413)/14</f>
        <v>5.1753208826407722E-2</v>
      </c>
      <c r="G2413" s="2">
        <f t="shared" si="340"/>
        <v>2.9118246562099347E-2</v>
      </c>
      <c r="H2413" s="2">
        <f t="shared" si="337"/>
        <v>1.777346335605603</v>
      </c>
      <c r="I2413" s="2">
        <f t="shared" si="338"/>
        <v>63.994407640847967</v>
      </c>
    </row>
    <row r="2414" spans="1:9" ht="13.5" x14ac:dyDescent="0.25">
      <c r="A2414" s="3">
        <f>TITRES_STAT!B2417</f>
        <v>45520</v>
      </c>
      <c r="B2414" s="5">
        <f>TITRES_STAT!D2417</f>
        <v>11.705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4.805655105309288E-2</v>
      </c>
      <c r="G2414" s="2">
        <f t="shared" si="340"/>
        <v>2.7038371807663681E-2</v>
      </c>
      <c r="H2414" s="2">
        <f t="shared" si="337"/>
        <v>1.7773463356056027</v>
      </c>
      <c r="I2414" s="2">
        <f t="shared" si="338"/>
        <v>63.99440764084796</v>
      </c>
    </row>
    <row r="2415" spans="1:9" ht="13.5" x14ac:dyDescent="0.25">
      <c r="A2415" s="3">
        <f>TITRES_STAT!B2418</f>
        <v>45523</v>
      </c>
      <c r="B2415" s="5">
        <f>TITRES_STAT!D2418</f>
        <v>11.714</v>
      </c>
      <c r="C2415" s="2">
        <f t="shared" si="333"/>
        <v>9.0000000000003411E-3</v>
      </c>
      <c r="D2415" s="2">
        <f t="shared" si="334"/>
        <v>9.0000000000003411E-3</v>
      </c>
      <c r="E2415" s="2">
        <f t="shared" si="335"/>
        <v>0</v>
      </c>
      <c r="F2415" s="2">
        <f t="shared" si="340"/>
        <v>4.5266797406443411E-2</v>
      </c>
      <c r="G2415" s="2">
        <f t="shared" si="340"/>
        <v>2.5107059535687704E-2</v>
      </c>
      <c r="H2415" s="2">
        <f t="shared" si="337"/>
        <v>1.8029509724984016</v>
      </c>
      <c r="I2415" s="2">
        <f t="shared" si="338"/>
        <v>64.323314613360751</v>
      </c>
    </row>
    <row r="2416" spans="1:9" ht="13.5" x14ac:dyDescent="0.25">
      <c r="A2416" s="3">
        <f>TITRES_STAT!B2419</f>
        <v>45524</v>
      </c>
      <c r="B2416" s="5">
        <f>TITRES_STAT!D2419</f>
        <v>11.714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4.2033454734554596E-2</v>
      </c>
      <c r="G2416" s="2">
        <f t="shared" si="340"/>
        <v>2.331369814028144E-2</v>
      </c>
      <c r="H2416" s="2">
        <f t="shared" si="337"/>
        <v>1.8029509724984014</v>
      </c>
      <c r="I2416" s="2">
        <f t="shared" si="338"/>
        <v>64.323314613360751</v>
      </c>
    </row>
    <row r="2417" spans="1:9" ht="13.5" x14ac:dyDescent="0.25">
      <c r="A2417" s="3">
        <f>TITRES_STAT!B2420</f>
        <v>45525</v>
      </c>
      <c r="B2417" s="5">
        <f>TITRES_STAT!D2420</f>
        <v>11.714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3.9031065110657841E-2</v>
      </c>
      <c r="G2417" s="2">
        <f t="shared" si="340"/>
        <v>2.1648433987404191E-2</v>
      </c>
      <c r="H2417" s="2">
        <f t="shared" si="337"/>
        <v>1.8029509724984019</v>
      </c>
      <c r="I2417" s="2">
        <f t="shared" si="338"/>
        <v>64.323314613360751</v>
      </c>
    </row>
    <row r="2418" spans="1:9" ht="13.5" x14ac:dyDescent="0.25">
      <c r="A2418" s="3">
        <f>TITRES_STAT!B2421</f>
        <v>45526</v>
      </c>
      <c r="B2418" s="5">
        <f>TITRES_STAT!D2421</f>
        <v>11.714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3.6243131888467998E-2</v>
      </c>
      <c r="G2418" s="2">
        <f t="shared" si="340"/>
        <v>2.0102117274018175E-2</v>
      </c>
      <c r="H2418" s="2">
        <f t="shared" si="337"/>
        <v>1.8029509724984021</v>
      </c>
      <c r="I2418" s="2">
        <f t="shared" si="338"/>
        <v>64.323314613360751</v>
      </c>
    </row>
    <row r="2419" spans="1:9" ht="13.5" x14ac:dyDescent="0.25">
      <c r="A2419" s="3">
        <f>TITRES_STAT!B2422</f>
        <v>45527</v>
      </c>
      <c r="B2419" s="5">
        <f>TITRES_STAT!D2422</f>
        <v>11.705</v>
      </c>
      <c r="C2419" s="2">
        <f t="shared" si="333"/>
        <v>-9.0000000000003411E-3</v>
      </c>
      <c r="D2419" s="2">
        <f t="shared" si="334"/>
        <v>0</v>
      </c>
      <c r="E2419" s="2">
        <f t="shared" si="335"/>
        <v>9.0000000000003411E-3</v>
      </c>
      <c r="F2419" s="2">
        <f t="shared" si="340"/>
        <v>3.3654336753577423E-2</v>
      </c>
      <c r="G2419" s="2">
        <f t="shared" si="340"/>
        <v>1.9309108897302616E-2</v>
      </c>
      <c r="H2419" s="2">
        <f t="shared" si="337"/>
        <v>1.7429254209798755</v>
      </c>
      <c r="I2419" s="2">
        <f t="shared" si="338"/>
        <v>63.542574203757873</v>
      </c>
    </row>
    <row r="2420" spans="1:9" ht="13.5" x14ac:dyDescent="0.25">
      <c r="A2420" s="3">
        <f>TITRES_STAT!B2423</f>
        <v>45530</v>
      </c>
      <c r="B2420" s="5">
        <f>TITRES_STAT!D2423</f>
        <v>11.289</v>
      </c>
      <c r="C2420" s="2">
        <f t="shared" si="333"/>
        <v>-0.41600000000000037</v>
      </c>
      <c r="D2420" s="2">
        <f t="shared" si="334"/>
        <v>0</v>
      </c>
      <c r="E2420" s="2">
        <f t="shared" si="335"/>
        <v>0.41600000000000037</v>
      </c>
      <c r="F2420" s="2">
        <f t="shared" si="340"/>
        <v>3.125045555689332E-2</v>
      </c>
      <c r="G2420" s="2">
        <f t="shared" si="340"/>
        <v>4.7644172547495311E-2</v>
      </c>
      <c r="H2420" s="2">
        <f t="shared" si="337"/>
        <v>0.65591349132447418</v>
      </c>
      <c r="I2420" s="2">
        <f t="shared" si="338"/>
        <v>39.610371843751636</v>
      </c>
    </row>
    <row r="2421" spans="1:9" ht="13.5" x14ac:dyDescent="0.25">
      <c r="A2421" s="3">
        <f>TITRES_STAT!B2424</f>
        <v>45531</v>
      </c>
      <c r="B2421" s="5">
        <f>TITRES_STAT!D2424</f>
        <v>11.686</v>
      </c>
      <c r="C2421" s="2">
        <f t="shared" si="333"/>
        <v>0.39700000000000024</v>
      </c>
      <c r="D2421" s="2">
        <f t="shared" si="334"/>
        <v>0.39700000000000024</v>
      </c>
      <c r="E2421" s="2">
        <f t="shared" si="335"/>
        <v>0</v>
      </c>
      <c r="F2421" s="2">
        <f t="shared" si="340"/>
        <v>5.7375423017115242E-2</v>
      </c>
      <c r="G2421" s="2">
        <f t="shared" si="340"/>
        <v>4.4241017365531363E-2</v>
      </c>
      <c r="H2421" s="2">
        <f t="shared" si="337"/>
        <v>1.2968829930619323</v>
      </c>
      <c r="I2421" s="2">
        <f t="shared" si="338"/>
        <v>56.462736542494987</v>
      </c>
    </row>
    <row r="2422" spans="1:9" ht="13.5" x14ac:dyDescent="0.25">
      <c r="A2422" s="3">
        <f>TITRES_STAT!B2425</f>
        <v>45532</v>
      </c>
      <c r="B2422" s="5">
        <f>TITRES_STAT!D2425</f>
        <v>11.705</v>
      </c>
      <c r="C2422" s="2">
        <f t="shared" si="333"/>
        <v>1.9000000000000128E-2</v>
      </c>
      <c r="D2422" s="2">
        <f t="shared" si="334"/>
        <v>1.9000000000000128E-2</v>
      </c>
      <c r="E2422" s="2">
        <f t="shared" si="335"/>
        <v>0</v>
      </c>
      <c r="F2422" s="2">
        <f t="shared" si="340"/>
        <v>5.4634321373035588E-2</v>
      </c>
      <c r="G2422" s="2">
        <f t="shared" si="340"/>
        <v>4.1080944696564835E-2</v>
      </c>
      <c r="H2422" s="2">
        <f t="shared" si="337"/>
        <v>1.3299188170228247</v>
      </c>
      <c r="I2422" s="2">
        <f t="shared" si="338"/>
        <v>57.080049626887764</v>
      </c>
    </row>
    <row r="2423" spans="1:9" ht="13.5" x14ac:dyDescent="0.25">
      <c r="A2423" s="3">
        <f>TITRES_STAT!B2426</f>
        <v>45533</v>
      </c>
      <c r="B2423" s="5">
        <f>TITRES_STAT!D2426</f>
        <v>11.705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5.0731869846390186E-2</v>
      </c>
      <c r="G2423" s="2">
        <f t="shared" si="340"/>
        <v>3.814659150395306E-2</v>
      </c>
      <c r="H2423" s="2">
        <f t="shared" si="337"/>
        <v>1.3299188170228247</v>
      </c>
      <c r="I2423" s="2">
        <f t="shared" si="338"/>
        <v>57.080049626887764</v>
      </c>
    </row>
    <row r="2424" spans="1:9" ht="13.5" x14ac:dyDescent="0.25">
      <c r="A2424" s="3">
        <f>TITRES_STAT!B2427</f>
        <v>45534</v>
      </c>
      <c r="B2424" s="5">
        <f>TITRES_STAT!D2427</f>
        <v>11.705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4.7108164857362314E-2</v>
      </c>
      <c r="G2424" s="2">
        <f t="shared" si="340"/>
        <v>3.5421834967956416E-2</v>
      </c>
      <c r="H2424" s="2">
        <f t="shared" si="337"/>
        <v>1.3299188170228244</v>
      </c>
      <c r="I2424" s="2">
        <f t="shared" si="338"/>
        <v>57.080049626887764</v>
      </c>
    </row>
    <row r="2425" spans="1:9" ht="13.5" x14ac:dyDescent="0.25">
      <c r="A2425" s="3">
        <f>TITRES_STAT!B2428</f>
        <v>45537</v>
      </c>
      <c r="B2425" s="5">
        <f>TITRES_STAT!D2428</f>
        <v>11.705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4.3743295938979292E-2</v>
      </c>
      <c r="G2425" s="2">
        <f t="shared" si="340"/>
        <v>3.2891703898816668E-2</v>
      </c>
      <c r="H2425" s="2">
        <f t="shared" si="337"/>
        <v>1.3299188170228247</v>
      </c>
      <c r="I2425" s="2">
        <f t="shared" si="338"/>
        <v>57.080049626887764</v>
      </c>
    </row>
    <row r="2426" spans="1:9" ht="13.5" x14ac:dyDescent="0.25">
      <c r="A2426" s="3">
        <f>TITRES_STAT!B2429</f>
        <v>45538</v>
      </c>
      <c r="B2426" s="5">
        <f>TITRES_STAT!D2429</f>
        <v>11.705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4.0618774800480768E-2</v>
      </c>
      <c r="G2426" s="2">
        <f t="shared" si="340"/>
        <v>3.054229647747262E-2</v>
      </c>
      <c r="H2426" s="2">
        <f t="shared" si="337"/>
        <v>1.3299188170228244</v>
      </c>
      <c r="I2426" s="2">
        <f t="shared" si="338"/>
        <v>57.080049626887764</v>
      </c>
    </row>
    <row r="2427" spans="1:9" ht="13.5" x14ac:dyDescent="0.25">
      <c r="A2427" s="3">
        <f>TITRES_STAT!B2430</f>
        <v>45539</v>
      </c>
      <c r="B2427" s="5">
        <f>TITRES_STAT!D2430</f>
        <v>11.705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3.7717433743303566E-2</v>
      </c>
      <c r="G2427" s="2">
        <f t="shared" si="340"/>
        <v>2.8360703871938862E-2</v>
      </c>
      <c r="H2427" s="2">
        <f t="shared" si="337"/>
        <v>1.3299188170228244</v>
      </c>
      <c r="I2427" s="2">
        <f t="shared" si="338"/>
        <v>57.080049626887764</v>
      </c>
    </row>
    <row r="2428" spans="1:9" ht="13.5" x14ac:dyDescent="0.25">
      <c r="A2428" s="3">
        <f>TITRES_STAT!B2431</f>
        <v>45540</v>
      </c>
      <c r="B2428" s="5">
        <f>TITRES_STAT!D2431</f>
        <v>11.705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3.5023331333067599E-2</v>
      </c>
      <c r="G2428" s="2">
        <f t="shared" si="340"/>
        <v>2.6334939309657517E-2</v>
      </c>
      <c r="H2428" s="2">
        <f t="shared" si="337"/>
        <v>1.3299188170228244</v>
      </c>
      <c r="I2428" s="2">
        <f t="shared" si="338"/>
        <v>57.080049626887764</v>
      </c>
    </row>
    <row r="2429" spans="1:9" ht="13.5" x14ac:dyDescent="0.25">
      <c r="A2429" s="3">
        <f>TITRES_STAT!B2432</f>
        <v>45541</v>
      </c>
      <c r="B2429" s="5">
        <f>TITRES_STAT!D2432</f>
        <v>11.705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3.2521664809277054E-2</v>
      </c>
      <c r="G2429" s="2">
        <f t="shared" si="341"/>
        <v>2.4453872216110551E-2</v>
      </c>
      <c r="H2429" s="2">
        <f t="shared" si="337"/>
        <v>1.3299188170228242</v>
      </c>
      <c r="I2429" s="2">
        <f t="shared" si="338"/>
        <v>57.080049626887757</v>
      </c>
    </row>
    <row r="2430" spans="1:9" ht="13.5" x14ac:dyDescent="0.25">
      <c r="A2430" s="3">
        <f>TITRES_STAT!B2433</f>
        <v>45544</v>
      </c>
      <c r="B2430" s="5">
        <f>TITRES_STAT!D2433</f>
        <v>11.705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3.0198688751471549E-2</v>
      </c>
      <c r="G2430" s="2">
        <f t="shared" si="341"/>
        <v>2.2707167057816943E-2</v>
      </c>
      <c r="H2430" s="2">
        <f t="shared" si="337"/>
        <v>1.329918817022824</v>
      </c>
      <c r="I2430" s="2">
        <f t="shared" si="338"/>
        <v>57.08004962688775</v>
      </c>
    </row>
    <row r="2431" spans="1:9" ht="13.5" x14ac:dyDescent="0.25">
      <c r="A2431" s="3">
        <f>TITRES_STAT!B2434</f>
        <v>45545</v>
      </c>
      <c r="B2431" s="5">
        <f>TITRES_STAT!D2434</f>
        <v>11.705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2.804163955493787E-2</v>
      </c>
      <c r="G2431" s="2">
        <f t="shared" si="341"/>
        <v>2.1085226553687161E-2</v>
      </c>
      <c r="H2431" s="2">
        <f t="shared" si="337"/>
        <v>1.3299188170228242</v>
      </c>
      <c r="I2431" s="2">
        <f t="shared" si="338"/>
        <v>57.080049626887757</v>
      </c>
    </row>
    <row r="2432" spans="1:9" ht="13.5" x14ac:dyDescent="0.25">
      <c r="A2432" s="3">
        <f>TITRES_STAT!B2435</f>
        <v>45546</v>
      </c>
      <c r="B2432" s="5">
        <f>TITRES_STAT!D2435</f>
        <v>11.705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2.6038665301013737E-2</v>
      </c>
      <c r="G2432" s="2">
        <f t="shared" si="341"/>
        <v>1.9579138942709507E-2</v>
      </c>
      <c r="H2432" s="2">
        <f t="shared" si="337"/>
        <v>1.3299188170228242</v>
      </c>
      <c r="I2432" s="2">
        <f t="shared" si="338"/>
        <v>57.080049626887757</v>
      </c>
    </row>
    <row r="2433" spans="1:9" ht="13.5" x14ac:dyDescent="0.25">
      <c r="A2433" s="3">
        <f>TITRES_STAT!B2436</f>
        <v>45547</v>
      </c>
      <c r="B2433" s="5">
        <f>TITRES_STAT!D2436</f>
        <v>11.705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2.4178760636655614E-2</v>
      </c>
      <c r="G2433" s="2">
        <f t="shared" si="341"/>
        <v>1.8180629018230258E-2</v>
      </c>
      <c r="H2433" s="2">
        <f t="shared" si="337"/>
        <v>1.3299188170228242</v>
      </c>
      <c r="I2433" s="2">
        <f t="shared" si="338"/>
        <v>57.080049626887757</v>
      </c>
    </row>
    <row r="2434" spans="1:9" ht="13.5" x14ac:dyDescent="0.25">
      <c r="A2434" s="3">
        <f>TITRES_STAT!B2437</f>
        <v>45548</v>
      </c>
      <c r="B2434" s="5">
        <f>TITRES_STAT!D2437</f>
        <v>11.705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2.2451706305465925E-2</v>
      </c>
      <c r="G2434" s="2">
        <f t="shared" si="341"/>
        <v>1.6882012659785239E-2</v>
      </c>
      <c r="H2434" s="2">
        <f t="shared" si="337"/>
        <v>1.3299188170228242</v>
      </c>
      <c r="I2434" s="2">
        <f t="shared" si="338"/>
        <v>57.080049626887757</v>
      </c>
    </row>
    <row r="2435" spans="1:9" ht="13.5" x14ac:dyDescent="0.25">
      <c r="A2435" s="3">
        <f>TITRES_STAT!B2438</f>
        <v>45551</v>
      </c>
      <c r="B2435" s="5">
        <f>TITRES_STAT!D2438</f>
        <v>11.178000000000001</v>
      </c>
      <c r="C2435" s="2">
        <f t="shared" ref="C2435:C2498" si="342">B2435-B2434</f>
        <v>-0.52699999999999925</v>
      </c>
      <c r="D2435" s="2">
        <f t="shared" ref="D2435:D2498" si="343">IF(C2435&gt;0,C2435,0)</f>
        <v>0</v>
      </c>
      <c r="E2435" s="2">
        <f t="shared" ref="E2435:E2498" si="344">IF(C2435&lt;0,-C2435,0)</f>
        <v>0.52699999999999925</v>
      </c>
      <c r="F2435" s="2">
        <f t="shared" si="341"/>
        <v>2.0848012997932645E-2</v>
      </c>
      <c r="G2435" s="2">
        <f t="shared" si="341"/>
        <v>5.331901175551481E-2</v>
      </c>
      <c r="H2435" s="2">
        <f t="shared" si="337"/>
        <v>0.39100524018576405</v>
      </c>
      <c r="I2435" s="2">
        <f t="shared" si="338"/>
        <v>28.109544729935493</v>
      </c>
    </row>
    <row r="2436" spans="1:9" ht="13.5" x14ac:dyDescent="0.25">
      <c r="A2436" s="3">
        <f>TITRES_STAT!B2439</f>
        <v>45552</v>
      </c>
      <c r="B2436" s="5">
        <f>TITRES_STAT!D2439</f>
        <v>11.538</v>
      </c>
      <c r="C2436" s="2">
        <f t="shared" si="342"/>
        <v>0.35999999999999943</v>
      </c>
      <c r="D2436" s="2">
        <f t="shared" si="343"/>
        <v>0.35999999999999943</v>
      </c>
      <c r="E2436" s="2">
        <f t="shared" si="344"/>
        <v>0</v>
      </c>
      <c r="F2436" s="2">
        <f t="shared" si="341"/>
        <v>4.5073154926651697E-2</v>
      </c>
      <c r="G2436" s="2">
        <f t="shared" si="341"/>
        <v>4.9510510915835179E-2</v>
      </c>
      <c r="H2436" s="2">
        <f t="shared" si="337"/>
        <v>0.91037547568986488</v>
      </c>
      <c r="I2436" s="2">
        <f t="shared" si="338"/>
        <v>47.654269397544212</v>
      </c>
    </row>
    <row r="2437" spans="1:9" ht="13.5" x14ac:dyDescent="0.25">
      <c r="A2437" s="3">
        <f>TITRES_STAT!B2440</f>
        <v>45553</v>
      </c>
      <c r="B2437" s="5">
        <f>TITRES_STAT!D2440</f>
        <v>11.538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4.1853643860462295E-2</v>
      </c>
      <c r="G2437" s="2">
        <f t="shared" si="341"/>
        <v>4.597404585041838E-2</v>
      </c>
      <c r="H2437" s="2">
        <f t="shared" si="337"/>
        <v>0.91037547568986499</v>
      </c>
      <c r="I2437" s="2">
        <f t="shared" si="338"/>
        <v>47.654269397544212</v>
      </c>
    </row>
    <row r="2438" spans="1:9" ht="13.5" x14ac:dyDescent="0.25">
      <c r="A2438" s="3">
        <f>TITRES_STAT!B2441</f>
        <v>45554</v>
      </c>
      <c r="B2438" s="5">
        <f>TITRES_STAT!D2441</f>
        <v>11.538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3.8864097870429271E-2</v>
      </c>
      <c r="G2438" s="2">
        <f t="shared" si="341"/>
        <v>4.269018543253135E-2</v>
      </c>
      <c r="H2438" s="2">
        <f t="shared" si="337"/>
        <v>0.91037547568986499</v>
      </c>
      <c r="I2438" s="2">
        <f t="shared" si="338"/>
        <v>47.654269397544212</v>
      </c>
    </row>
    <row r="2439" spans="1:9" ht="13.5" x14ac:dyDescent="0.25">
      <c r="A2439" s="3">
        <f>TITRES_STAT!B2442</f>
        <v>45555</v>
      </c>
      <c r="B2439" s="5">
        <f>TITRES_STAT!D2442</f>
        <v>11.529</v>
      </c>
      <c r="C2439" s="2">
        <f t="shared" si="342"/>
        <v>-9.0000000000003411E-3</v>
      </c>
      <c r="D2439" s="2">
        <f t="shared" si="343"/>
        <v>0</v>
      </c>
      <c r="E2439" s="2">
        <f t="shared" si="344"/>
        <v>9.0000000000003411E-3</v>
      </c>
      <c r="F2439" s="2">
        <f t="shared" si="341"/>
        <v>3.6088090879684329E-2</v>
      </c>
      <c r="G2439" s="2">
        <f t="shared" si="341"/>
        <v>4.0283743615921998E-2</v>
      </c>
      <c r="H2439" s="2">
        <f t="shared" si="337"/>
        <v>0.89584749679075626</v>
      </c>
      <c r="I2439" s="2">
        <f t="shared" si="338"/>
        <v>47.25314131580862</v>
      </c>
    </row>
    <row r="2440" spans="1:9" ht="13.5" x14ac:dyDescent="0.25">
      <c r="A2440" s="3">
        <f>TITRES_STAT!B2443</f>
        <v>45558</v>
      </c>
      <c r="B2440" s="5">
        <f>TITRES_STAT!D2443</f>
        <v>11.538</v>
      </c>
      <c r="C2440" s="2">
        <f t="shared" si="342"/>
        <v>9.0000000000003411E-3</v>
      </c>
      <c r="D2440" s="2">
        <f t="shared" si="343"/>
        <v>9.0000000000003411E-3</v>
      </c>
      <c r="E2440" s="2">
        <f t="shared" si="344"/>
        <v>0</v>
      </c>
      <c r="F2440" s="2">
        <f t="shared" si="341"/>
        <v>3.4153227245421185E-2</v>
      </c>
      <c r="G2440" s="2">
        <f t="shared" si="341"/>
        <v>3.7406333357641861E-2</v>
      </c>
      <c r="H2440" s="2">
        <f t="shared" si="337"/>
        <v>0.91303328019034269</v>
      </c>
      <c r="I2440" s="2">
        <f t="shared" si="338"/>
        <v>47.726994069831228</v>
      </c>
    </row>
    <row r="2441" spans="1:9" ht="13.5" x14ac:dyDescent="0.25">
      <c r="A2441" s="3">
        <f>TITRES_STAT!B2444</f>
        <v>45559</v>
      </c>
      <c r="B2441" s="5">
        <f>TITRES_STAT!D2444</f>
        <v>11.538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3.1713711013605386E-2</v>
      </c>
      <c r="G2441" s="2">
        <f t="shared" si="341"/>
        <v>3.4734452403524588E-2</v>
      </c>
      <c r="H2441" s="2">
        <f t="shared" si="337"/>
        <v>0.91303328019034269</v>
      </c>
      <c r="I2441" s="2">
        <f t="shared" si="338"/>
        <v>47.726994069831228</v>
      </c>
    </row>
    <row r="2442" spans="1:9" ht="13.5" x14ac:dyDescent="0.25">
      <c r="A2442" s="3">
        <f>TITRES_STAT!B2445</f>
        <v>45560</v>
      </c>
      <c r="B2442" s="5">
        <f>TITRES_STAT!D2445</f>
        <v>11.538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2.9448445941205E-2</v>
      </c>
      <c r="G2442" s="2">
        <f t="shared" si="341"/>
        <v>3.2253420088987114E-2</v>
      </c>
      <c r="H2442" s="2">
        <f t="shared" si="337"/>
        <v>0.91303328019034269</v>
      </c>
      <c r="I2442" s="2">
        <f t="shared" si="338"/>
        <v>47.726994069831228</v>
      </c>
    </row>
    <row r="2443" spans="1:9" ht="13.5" x14ac:dyDescent="0.25">
      <c r="A2443" s="3">
        <f>TITRES_STAT!B2446</f>
        <v>45561</v>
      </c>
      <c r="B2443" s="5">
        <f>TITRES_STAT!D2446</f>
        <v>11.695</v>
      </c>
      <c r="C2443" s="2">
        <f t="shared" si="342"/>
        <v>0.15700000000000003</v>
      </c>
      <c r="D2443" s="2">
        <f t="shared" si="343"/>
        <v>0.15700000000000003</v>
      </c>
      <c r="E2443" s="2">
        <f t="shared" si="344"/>
        <v>0</v>
      </c>
      <c r="F2443" s="2">
        <f t="shared" si="341"/>
        <v>3.8559271231118929E-2</v>
      </c>
      <c r="G2443" s="2">
        <f t="shared" si="341"/>
        <v>2.9949604368345178E-2</v>
      </c>
      <c r="H2443" s="2">
        <f t="shared" si="337"/>
        <v>1.2874718062010067</v>
      </c>
      <c r="I2443" s="2">
        <f t="shared" si="338"/>
        <v>56.28361419410092</v>
      </c>
    </row>
    <row r="2444" spans="1:9" ht="13.5" x14ac:dyDescent="0.25">
      <c r="A2444" s="3">
        <f>TITRES_STAT!B2447</f>
        <v>45562</v>
      </c>
      <c r="B2444" s="5">
        <f>TITRES_STAT!D2447</f>
        <v>11.705</v>
      </c>
      <c r="C2444" s="2">
        <f t="shared" si="342"/>
        <v>9.9999999999997868E-3</v>
      </c>
      <c r="D2444" s="2">
        <f t="shared" si="343"/>
        <v>9.9999999999997868E-3</v>
      </c>
      <c r="E2444" s="2">
        <f t="shared" si="344"/>
        <v>0</v>
      </c>
      <c r="F2444" s="2">
        <f t="shared" si="341"/>
        <v>3.6519323286038984E-2</v>
      </c>
      <c r="G2444" s="2">
        <f t="shared" si="341"/>
        <v>2.7810346913463378E-2</v>
      </c>
      <c r="H2444" s="2">
        <f t="shared" si="337"/>
        <v>1.3131559775099197</v>
      </c>
      <c r="I2444" s="2">
        <f t="shared" si="338"/>
        <v>56.769019913802524</v>
      </c>
    </row>
    <row r="2445" spans="1:9" ht="13.5" x14ac:dyDescent="0.25">
      <c r="A2445" s="3">
        <f>TITRES_STAT!B2448</f>
        <v>45565</v>
      </c>
      <c r="B2445" s="5">
        <f>TITRES_STAT!D2448</f>
        <v>11.705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3.391080019417906E-2</v>
      </c>
      <c r="G2445" s="2">
        <f t="shared" si="345"/>
        <v>2.5823893562501705E-2</v>
      </c>
      <c r="H2445" s="2">
        <f t="shared" si="337"/>
        <v>1.3131559775099202</v>
      </c>
      <c r="I2445" s="2">
        <f t="shared" si="338"/>
        <v>56.769019913802531</v>
      </c>
    </row>
    <row r="2446" spans="1:9" ht="13.5" x14ac:dyDescent="0.25">
      <c r="A2446" s="3">
        <f>TITRES_STAT!B2449</f>
        <v>45566</v>
      </c>
      <c r="B2446" s="5">
        <f>TITRES_STAT!D2449</f>
        <v>11.705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3.1488600180309127E-2</v>
      </c>
      <c r="G2446" s="2">
        <f t="shared" si="345"/>
        <v>2.3979329736608729E-2</v>
      </c>
      <c r="H2446" s="2">
        <f t="shared" si="337"/>
        <v>1.31315597750992</v>
      </c>
      <c r="I2446" s="2">
        <f t="shared" si="338"/>
        <v>56.769019913802531</v>
      </c>
    </row>
    <row r="2447" spans="1:9" ht="13.5" x14ac:dyDescent="0.25">
      <c r="A2447" s="3">
        <f>TITRES_STAT!B2450</f>
        <v>45567</v>
      </c>
      <c r="B2447" s="5">
        <f>TITRES_STAT!D2450</f>
        <v>11.631</v>
      </c>
      <c r="C2447" s="2">
        <f t="shared" si="342"/>
        <v>-7.3999999999999844E-2</v>
      </c>
      <c r="D2447" s="2">
        <f t="shared" si="343"/>
        <v>0</v>
      </c>
      <c r="E2447" s="2">
        <f t="shared" si="344"/>
        <v>7.3999999999999844E-2</v>
      </c>
      <c r="F2447" s="2">
        <f t="shared" si="345"/>
        <v>2.9239414453144187E-2</v>
      </c>
      <c r="G2447" s="2">
        <f t="shared" si="345"/>
        <v>2.7552234755422379E-2</v>
      </c>
      <c r="H2447" s="2">
        <f t="shared" si="337"/>
        <v>1.0612356751711316</v>
      </c>
      <c r="I2447" s="2">
        <f t="shared" si="338"/>
        <v>51.485411782571816</v>
      </c>
    </row>
    <row r="2448" spans="1:9" ht="13.5" x14ac:dyDescent="0.25">
      <c r="A2448" s="3">
        <f>TITRES_STAT!B2451</f>
        <v>45568</v>
      </c>
      <c r="B2448" s="5">
        <f>TITRES_STAT!D2451</f>
        <v>11.631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2.7150884849348172E-2</v>
      </c>
      <c r="G2448" s="2">
        <f t="shared" si="345"/>
        <v>2.5584217987177922E-2</v>
      </c>
      <c r="H2448" s="2">
        <f t="shared" si="337"/>
        <v>1.0612356751711316</v>
      </c>
      <c r="I2448" s="2">
        <f t="shared" si="338"/>
        <v>51.485411782571816</v>
      </c>
    </row>
    <row r="2449" spans="1:9" ht="13.5" x14ac:dyDescent="0.25">
      <c r="A2449" s="3">
        <f>TITRES_STAT!B2452</f>
        <v>45569</v>
      </c>
      <c r="B2449" s="5">
        <f>TITRES_STAT!D2452</f>
        <v>11.631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2.5211535931537587E-2</v>
      </c>
      <c r="G2449" s="2">
        <f t="shared" si="345"/>
        <v>2.3756773845236643E-2</v>
      </c>
      <c r="H2449" s="2">
        <f t="shared" ref="H2449:H2512" si="346">F2449/G2449</f>
        <v>1.0612356751711316</v>
      </c>
      <c r="I2449" s="2">
        <f t="shared" ref="I2449:I2512" si="347">IF(G2449=0,100,100-(100/(1+H2449)))</f>
        <v>51.485411782571816</v>
      </c>
    </row>
    <row r="2450" spans="1:9" ht="13.5" x14ac:dyDescent="0.25">
      <c r="A2450" s="3">
        <f>TITRES_STAT!B2453</f>
        <v>45572</v>
      </c>
      <c r="B2450" s="5">
        <f>TITRES_STAT!D2453</f>
        <v>11.631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2.3410711936427759E-2</v>
      </c>
      <c r="G2450" s="2">
        <f t="shared" si="345"/>
        <v>2.2059861427719738E-2</v>
      </c>
      <c r="H2450" s="2">
        <f t="shared" si="346"/>
        <v>1.0612356751711316</v>
      </c>
      <c r="I2450" s="2">
        <f t="shared" si="347"/>
        <v>51.485411782571816</v>
      </c>
    </row>
    <row r="2451" spans="1:9" ht="13.5" x14ac:dyDescent="0.25">
      <c r="A2451" s="3">
        <f>TITRES_STAT!B2454</f>
        <v>45573</v>
      </c>
      <c r="B2451" s="5">
        <f>TITRES_STAT!D2454</f>
        <v>11.631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2.1738518226682917E-2</v>
      </c>
      <c r="G2451" s="2">
        <f t="shared" si="345"/>
        <v>2.0484157040025468E-2</v>
      </c>
      <c r="H2451" s="2">
        <f t="shared" si="346"/>
        <v>1.0612356751711316</v>
      </c>
      <c r="I2451" s="2">
        <f t="shared" si="347"/>
        <v>51.485411782571816</v>
      </c>
    </row>
    <row r="2452" spans="1:9" ht="13.5" x14ac:dyDescent="0.25">
      <c r="A2452" s="3">
        <f>TITRES_STAT!B2455</f>
        <v>45574</v>
      </c>
      <c r="B2452" s="5">
        <f>TITRES_STAT!D2455</f>
        <v>11.631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2.0185766924776995E-2</v>
      </c>
      <c r="G2452" s="2">
        <f t="shared" si="345"/>
        <v>1.9021002965737936E-2</v>
      </c>
      <c r="H2452" s="2">
        <f t="shared" si="346"/>
        <v>1.0612356751711316</v>
      </c>
      <c r="I2452" s="2">
        <f t="shared" si="347"/>
        <v>51.485411782571816</v>
      </c>
    </row>
    <row r="2453" spans="1:9" ht="13.5" x14ac:dyDescent="0.25">
      <c r="A2453" s="3">
        <f>TITRES_STAT!B2456</f>
        <v>45575</v>
      </c>
      <c r="B2453" s="5">
        <f>TITRES_STAT!D2456</f>
        <v>11.631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1.8743926430150069E-2</v>
      </c>
      <c r="G2453" s="2">
        <f t="shared" si="345"/>
        <v>1.7662359896756654E-2</v>
      </c>
      <c r="H2453" s="2">
        <f t="shared" si="346"/>
        <v>1.0612356751711318</v>
      </c>
      <c r="I2453" s="2">
        <f t="shared" si="347"/>
        <v>51.485411782571823</v>
      </c>
    </row>
    <row r="2454" spans="1:9" ht="13.5" x14ac:dyDescent="0.25">
      <c r="A2454" s="3">
        <f>TITRES_STAT!B2457</f>
        <v>45576</v>
      </c>
      <c r="B2454" s="5">
        <f>TITRES_STAT!D2457</f>
        <v>11.538</v>
      </c>
      <c r="C2454" s="2">
        <f t="shared" si="342"/>
        <v>-9.2999999999999972E-2</v>
      </c>
      <c r="D2454" s="2">
        <f t="shared" si="343"/>
        <v>0</v>
      </c>
      <c r="E2454" s="2">
        <f t="shared" si="344"/>
        <v>9.2999999999999972E-2</v>
      </c>
      <c r="F2454" s="2">
        <f t="shared" si="345"/>
        <v>1.7405074542282208E-2</v>
      </c>
      <c r="G2454" s="2">
        <f t="shared" si="345"/>
        <v>2.3043619904131174E-2</v>
      </c>
      <c r="H2454" s="2">
        <f t="shared" si="346"/>
        <v>0.75530991288230243</v>
      </c>
      <c r="I2454" s="2">
        <f t="shared" si="347"/>
        <v>43.030003268314459</v>
      </c>
    </row>
    <row r="2455" spans="1:9" ht="13.5" x14ac:dyDescent="0.25">
      <c r="A2455" s="3">
        <f>TITRES_STAT!B2458</f>
        <v>45579</v>
      </c>
      <c r="B2455" s="5">
        <f>TITRES_STAT!D2458</f>
        <v>11.529</v>
      </c>
      <c r="C2455" s="2">
        <f t="shared" si="342"/>
        <v>-9.0000000000003411E-3</v>
      </c>
      <c r="D2455" s="2">
        <f t="shared" si="343"/>
        <v>0</v>
      </c>
      <c r="E2455" s="2">
        <f t="shared" si="344"/>
        <v>9.0000000000003411E-3</v>
      </c>
      <c r="F2455" s="2">
        <f t="shared" si="345"/>
        <v>1.6161854932119194E-2</v>
      </c>
      <c r="G2455" s="2">
        <f t="shared" si="345"/>
        <v>2.2040504196693258E-2</v>
      </c>
      <c r="H2455" s="2">
        <f t="shared" si="346"/>
        <v>0.73327972844396005</v>
      </c>
      <c r="I2455" s="2">
        <f t="shared" si="347"/>
        <v>42.305908066106383</v>
      </c>
    </row>
    <row r="2456" spans="1:9" ht="13.5" x14ac:dyDescent="0.25">
      <c r="A2456" s="3">
        <f>TITRES_STAT!B2459</f>
        <v>45581</v>
      </c>
      <c r="B2456" s="5">
        <f>TITRES_STAT!D2459</f>
        <v>11.529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1.5007436722682109E-2</v>
      </c>
      <c r="G2456" s="2">
        <f t="shared" si="345"/>
        <v>2.0466182468358025E-2</v>
      </c>
      <c r="H2456" s="2">
        <f t="shared" si="346"/>
        <v>0.73327972844396005</v>
      </c>
      <c r="I2456" s="2">
        <f t="shared" si="347"/>
        <v>42.305908066106383</v>
      </c>
    </row>
    <row r="2457" spans="1:9" ht="13.5" x14ac:dyDescent="0.25">
      <c r="A2457" s="3">
        <f>TITRES_STAT!B2460</f>
        <v>45582</v>
      </c>
      <c r="B2457" s="5">
        <f>TITRES_STAT!D2460</f>
        <v>11.538</v>
      </c>
      <c r="C2457" s="2">
        <f t="shared" si="342"/>
        <v>9.0000000000003411E-3</v>
      </c>
      <c r="D2457" s="2">
        <f t="shared" si="343"/>
        <v>9.0000000000003411E-3</v>
      </c>
      <c r="E2457" s="2">
        <f t="shared" si="344"/>
        <v>0</v>
      </c>
      <c r="F2457" s="2">
        <f t="shared" si="345"/>
        <v>1.4578334099633411E-2</v>
      </c>
      <c r="G2457" s="2">
        <f t="shared" si="345"/>
        <v>1.900431229204674E-2</v>
      </c>
      <c r="H2457" s="2">
        <f t="shared" si="346"/>
        <v>0.76710663746219376</v>
      </c>
      <c r="I2457" s="2">
        <f t="shared" si="347"/>
        <v>43.410319513250407</v>
      </c>
    </row>
    <row r="2458" spans="1:9" ht="13.5" x14ac:dyDescent="0.25">
      <c r="A2458" s="3">
        <f>TITRES_STAT!B2461</f>
        <v>45583</v>
      </c>
      <c r="B2458" s="5">
        <f>TITRES_STAT!D2461</f>
        <v>11.631</v>
      </c>
      <c r="C2458" s="2">
        <f t="shared" si="342"/>
        <v>9.2999999999999972E-2</v>
      </c>
      <c r="D2458" s="2">
        <f t="shared" si="343"/>
        <v>9.2999999999999972E-2</v>
      </c>
      <c r="E2458" s="2">
        <f t="shared" si="344"/>
        <v>0</v>
      </c>
      <c r="F2458" s="2">
        <f t="shared" si="345"/>
        <v>2.0179881663945305E-2</v>
      </c>
      <c r="G2458" s="2">
        <f t="shared" si="345"/>
        <v>1.76468614140434E-2</v>
      </c>
      <c r="H2458" s="2">
        <f t="shared" si="346"/>
        <v>1.1435394198702169</v>
      </c>
      <c r="I2458" s="2">
        <f t="shared" si="347"/>
        <v>53.348187081133958</v>
      </c>
    </row>
    <row r="2459" spans="1:9" ht="13.5" x14ac:dyDescent="0.25">
      <c r="A2459" s="3">
        <f>TITRES_STAT!B2462</f>
        <v>45586</v>
      </c>
      <c r="B2459" s="5">
        <f>TITRES_STAT!D2462</f>
        <v>11.612</v>
      </c>
      <c r="C2459" s="2">
        <f t="shared" si="342"/>
        <v>-1.9000000000000128E-2</v>
      </c>
      <c r="D2459" s="2">
        <f t="shared" si="343"/>
        <v>0</v>
      </c>
      <c r="E2459" s="2">
        <f t="shared" si="344"/>
        <v>1.9000000000000128E-2</v>
      </c>
      <c r="F2459" s="2">
        <f t="shared" si="345"/>
        <v>1.873846154509207E-2</v>
      </c>
      <c r="G2459" s="2">
        <f t="shared" si="345"/>
        <v>1.7743514170183168E-2</v>
      </c>
      <c r="H2459" s="2">
        <f t="shared" si="346"/>
        <v>1.0560738625599233</v>
      </c>
      <c r="I2459" s="2">
        <f t="shared" si="347"/>
        <v>51.363614984388462</v>
      </c>
    </row>
    <row r="2460" spans="1:9" ht="13.5" x14ac:dyDescent="0.25">
      <c r="A2460" s="3">
        <f>TITRES_STAT!B2463</f>
        <v>45587</v>
      </c>
      <c r="B2460" s="5">
        <f>TITRES_STAT!D2463</f>
        <v>11.631</v>
      </c>
      <c r="C2460" s="2">
        <f t="shared" si="342"/>
        <v>1.9000000000000128E-2</v>
      </c>
      <c r="D2460" s="2">
        <f t="shared" si="343"/>
        <v>1.9000000000000128E-2</v>
      </c>
      <c r="E2460" s="2">
        <f t="shared" si="344"/>
        <v>0</v>
      </c>
      <c r="F2460" s="2">
        <f t="shared" si="345"/>
        <v>1.875714286329979E-2</v>
      </c>
      <c r="G2460" s="2">
        <f t="shared" si="345"/>
        <v>1.647612030088437E-2</v>
      </c>
      <c r="H2460" s="2">
        <f t="shared" si="346"/>
        <v>1.1384441555875859</v>
      </c>
      <c r="I2460" s="2">
        <f t="shared" si="347"/>
        <v>53.237029950626543</v>
      </c>
    </row>
    <row r="2461" spans="1:9" ht="13.5" x14ac:dyDescent="0.25">
      <c r="A2461" s="3">
        <f>TITRES_STAT!B2464</f>
        <v>45588</v>
      </c>
      <c r="B2461" s="5">
        <f>TITRES_STAT!D2464</f>
        <v>11.631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1.7417346944492661E-2</v>
      </c>
      <c r="G2461" s="2">
        <f t="shared" si="348"/>
        <v>1.5299254565106914E-2</v>
      </c>
      <c r="H2461" s="2">
        <f t="shared" si="346"/>
        <v>1.1384441555875859</v>
      </c>
      <c r="I2461" s="2">
        <f t="shared" si="347"/>
        <v>53.237029950626543</v>
      </c>
    </row>
    <row r="2462" spans="1:9" ht="13.5" x14ac:dyDescent="0.25">
      <c r="A2462" s="3">
        <f>TITRES_STAT!B2465</f>
        <v>45589</v>
      </c>
      <c r="B2462" s="5">
        <f>TITRES_STAT!D2465</f>
        <v>11.631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1.6173250734171758E-2</v>
      </c>
      <c r="G2462" s="2">
        <f t="shared" si="348"/>
        <v>1.4206450667599277E-2</v>
      </c>
      <c r="H2462" s="2">
        <f t="shared" si="346"/>
        <v>1.1384441555875862</v>
      </c>
      <c r="I2462" s="2">
        <f t="shared" si="347"/>
        <v>53.237029950626543</v>
      </c>
    </row>
    <row r="2463" spans="1:9" ht="13.5" x14ac:dyDescent="0.25">
      <c r="A2463" s="3">
        <f>TITRES_STAT!B2466</f>
        <v>45590</v>
      </c>
      <c r="B2463" s="5">
        <f>TITRES_STAT!D2466</f>
        <v>11.631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1.5018018538873775E-2</v>
      </c>
      <c r="G2463" s="2">
        <f t="shared" si="348"/>
        <v>1.3191704191342187E-2</v>
      </c>
      <c r="H2463" s="2">
        <f t="shared" si="346"/>
        <v>1.1384441555875859</v>
      </c>
      <c r="I2463" s="2">
        <f t="shared" si="347"/>
        <v>53.237029950626543</v>
      </c>
    </row>
    <row r="2464" spans="1:9" ht="13.5" x14ac:dyDescent="0.25">
      <c r="A2464" s="3">
        <f>TITRES_STAT!B2467</f>
        <v>45593</v>
      </c>
      <c r="B2464" s="5">
        <f>TITRES_STAT!D2467</f>
        <v>11.122999999999999</v>
      </c>
      <c r="C2464" s="2">
        <f t="shared" si="342"/>
        <v>-0.5080000000000009</v>
      </c>
      <c r="D2464" s="2">
        <f t="shared" si="343"/>
        <v>0</v>
      </c>
      <c r="E2464" s="2">
        <f t="shared" si="344"/>
        <v>0.5080000000000009</v>
      </c>
      <c r="F2464" s="2">
        <f t="shared" si="348"/>
        <v>1.3945302928954221E-2</v>
      </c>
      <c r="G2464" s="2">
        <f t="shared" si="348"/>
        <v>4.8535153891960663E-2</v>
      </c>
      <c r="H2464" s="2">
        <f t="shared" si="346"/>
        <v>0.28732376042314584</v>
      </c>
      <c r="I2464" s="2">
        <f t="shared" si="347"/>
        <v>22.319463778770142</v>
      </c>
    </row>
    <row r="2465" spans="1:9" ht="13.5" x14ac:dyDescent="0.25">
      <c r="A2465" s="3">
        <f>TITRES_STAT!B2468</f>
        <v>45594</v>
      </c>
      <c r="B2465" s="5">
        <f>TITRES_STAT!D2468</f>
        <v>11.622</v>
      </c>
      <c r="C2465" s="2">
        <f t="shared" si="342"/>
        <v>0.49900000000000055</v>
      </c>
      <c r="D2465" s="2">
        <f t="shared" si="343"/>
        <v>0.49900000000000055</v>
      </c>
      <c r="E2465" s="2">
        <f t="shared" si="344"/>
        <v>0</v>
      </c>
      <c r="F2465" s="2">
        <f t="shared" si="348"/>
        <v>4.8592067005457533E-2</v>
      </c>
      <c r="G2465" s="2">
        <f t="shared" si="348"/>
        <v>4.5068357185392045E-2</v>
      </c>
      <c r="H2465" s="2">
        <f t="shared" si="346"/>
        <v>1.0781858944973397</v>
      </c>
      <c r="I2465" s="2">
        <f t="shared" si="347"/>
        <v>51.881109257462526</v>
      </c>
    </row>
    <row r="2466" spans="1:9" ht="13.5" x14ac:dyDescent="0.25">
      <c r="A2466" s="3">
        <f>TITRES_STAT!B2469</f>
        <v>45595</v>
      </c>
      <c r="B2466" s="5">
        <f>TITRES_STAT!D2469</f>
        <v>11.631</v>
      </c>
      <c r="C2466" s="2">
        <f t="shared" si="342"/>
        <v>9.0000000000003411E-3</v>
      </c>
      <c r="D2466" s="2">
        <f t="shared" si="343"/>
        <v>9.0000000000003411E-3</v>
      </c>
      <c r="E2466" s="2">
        <f t="shared" si="344"/>
        <v>0</v>
      </c>
      <c r="F2466" s="2">
        <f t="shared" si="348"/>
        <v>4.5764062219353453E-2</v>
      </c>
      <c r="G2466" s="2">
        <f t="shared" si="348"/>
        <v>4.1849188815006898E-2</v>
      </c>
      <c r="H2466" s="2">
        <f t="shared" si="346"/>
        <v>1.093547175350331</v>
      </c>
      <c r="I2466" s="2">
        <f t="shared" si="347"/>
        <v>52.234178824622781</v>
      </c>
    </row>
    <row r="2467" spans="1:9" ht="13.5" x14ac:dyDescent="0.25">
      <c r="A2467" s="3">
        <f>TITRES_STAT!B2470</f>
        <v>45596</v>
      </c>
      <c r="B2467" s="5">
        <f>TITRES_STAT!D2470</f>
        <v>11.169</v>
      </c>
      <c r="C2467" s="2">
        <f t="shared" si="342"/>
        <v>-0.46199999999999974</v>
      </c>
      <c r="D2467" s="2">
        <f t="shared" si="343"/>
        <v>0</v>
      </c>
      <c r="E2467" s="2">
        <f t="shared" si="344"/>
        <v>0.46199999999999974</v>
      </c>
      <c r="F2467" s="2">
        <f t="shared" si="348"/>
        <v>4.2495200632256779E-2</v>
      </c>
      <c r="G2467" s="2">
        <f t="shared" si="348"/>
        <v>7.1859961042506387E-2</v>
      </c>
      <c r="H2467" s="2">
        <f t="shared" si="346"/>
        <v>0.59136130907613693</v>
      </c>
      <c r="I2467" s="2">
        <f t="shared" si="347"/>
        <v>37.160719297583718</v>
      </c>
    </row>
    <row r="2468" spans="1:9" ht="13.5" x14ac:dyDescent="0.25">
      <c r="A2468" s="3">
        <f>TITRES_STAT!B2471</f>
        <v>45597</v>
      </c>
      <c r="B2468" s="5">
        <f>TITRES_STAT!D2471</f>
        <v>11.538</v>
      </c>
      <c r="C2468" s="2">
        <f t="shared" si="342"/>
        <v>0.36899999999999977</v>
      </c>
      <c r="D2468" s="2">
        <f t="shared" si="343"/>
        <v>0.36899999999999977</v>
      </c>
      <c r="E2468" s="2">
        <f t="shared" si="344"/>
        <v>0</v>
      </c>
      <c r="F2468" s="2">
        <f t="shared" si="348"/>
        <v>6.5816972015666983E-2</v>
      </c>
      <c r="G2468" s="2">
        <f t="shared" si="348"/>
        <v>6.6727106682327356E-2</v>
      </c>
      <c r="H2468" s="2">
        <f t="shared" si="346"/>
        <v>0.98636034571387432</v>
      </c>
      <c r="I2468" s="2">
        <f t="shared" si="347"/>
        <v>49.656667172309469</v>
      </c>
    </row>
    <row r="2469" spans="1:9" ht="13.5" x14ac:dyDescent="0.25">
      <c r="A2469" s="3">
        <f>TITRES_STAT!B2472</f>
        <v>45600</v>
      </c>
      <c r="B2469" s="5">
        <f>TITRES_STAT!D2472</f>
        <v>11.52</v>
      </c>
      <c r="C2469" s="2">
        <f t="shared" si="342"/>
        <v>-1.8000000000000682E-2</v>
      </c>
      <c r="D2469" s="2">
        <f t="shared" si="343"/>
        <v>0</v>
      </c>
      <c r="E2469" s="2">
        <f t="shared" si="344"/>
        <v>1.8000000000000682E-2</v>
      </c>
      <c r="F2469" s="2">
        <f t="shared" si="348"/>
        <v>6.1115759728833631E-2</v>
      </c>
      <c r="G2469" s="2">
        <f t="shared" si="348"/>
        <v>6.3246599062161166E-2</v>
      </c>
      <c r="H2469" s="2">
        <f t="shared" si="346"/>
        <v>0.96630902902410187</v>
      </c>
      <c r="I2469" s="2">
        <f t="shared" si="347"/>
        <v>49.143294098776039</v>
      </c>
    </row>
    <row r="2470" spans="1:9" ht="13.5" x14ac:dyDescent="0.25">
      <c r="A2470" s="3">
        <f>TITRES_STAT!B2473</f>
        <v>45601</v>
      </c>
      <c r="B2470" s="5">
        <f>TITRES_STAT!D2473</f>
        <v>11.003</v>
      </c>
      <c r="C2470" s="2">
        <f t="shared" si="342"/>
        <v>-0.51699999999999946</v>
      </c>
      <c r="D2470" s="2">
        <f t="shared" si="343"/>
        <v>0</v>
      </c>
      <c r="E2470" s="2">
        <f t="shared" si="344"/>
        <v>0.51699999999999946</v>
      </c>
      <c r="F2470" s="2">
        <f t="shared" si="348"/>
        <v>5.675034831963123E-2</v>
      </c>
      <c r="G2470" s="2">
        <f t="shared" si="348"/>
        <v>9.5657556272006755E-2</v>
      </c>
      <c r="H2470" s="2">
        <f t="shared" si="346"/>
        <v>0.59326571293812846</v>
      </c>
      <c r="I2470" s="2">
        <f t="shared" si="347"/>
        <v>37.235830038926274</v>
      </c>
    </row>
    <row r="2471" spans="1:9" ht="13.5" x14ac:dyDescent="0.25">
      <c r="A2471" s="3">
        <f>TITRES_STAT!B2474</f>
        <v>45602</v>
      </c>
      <c r="B2471" s="5">
        <f>TITRES_STAT!D2474</f>
        <v>11.353999999999999</v>
      </c>
      <c r="C2471" s="2">
        <f t="shared" si="342"/>
        <v>0.35099999999999909</v>
      </c>
      <c r="D2471" s="2">
        <f t="shared" si="343"/>
        <v>0.35099999999999909</v>
      </c>
      <c r="E2471" s="2">
        <f t="shared" si="344"/>
        <v>0</v>
      </c>
      <c r="F2471" s="2">
        <f t="shared" si="348"/>
        <v>7.7768180582514654E-2</v>
      </c>
      <c r="G2471" s="2">
        <f t="shared" si="348"/>
        <v>8.8824873681149122E-2</v>
      </c>
      <c r="H2471" s="2">
        <f t="shared" si="346"/>
        <v>0.87552255758534248</v>
      </c>
      <c r="I2471" s="2">
        <f t="shared" si="347"/>
        <v>46.681526385507276</v>
      </c>
    </row>
    <row r="2472" spans="1:9" ht="13.5" x14ac:dyDescent="0.25">
      <c r="A2472" s="3">
        <f>TITRES_STAT!B2475</f>
        <v>45603</v>
      </c>
      <c r="B2472" s="5">
        <f>TITRES_STAT!D2475</f>
        <v>10.846</v>
      </c>
      <c r="C2472" s="2">
        <f t="shared" si="342"/>
        <v>-0.50799999999999912</v>
      </c>
      <c r="D2472" s="2">
        <f t="shared" si="343"/>
        <v>0</v>
      </c>
      <c r="E2472" s="2">
        <f t="shared" si="344"/>
        <v>0.50799999999999912</v>
      </c>
      <c r="F2472" s="2">
        <f t="shared" si="348"/>
        <v>7.2213310540906475E-2</v>
      </c>
      <c r="G2472" s="2">
        <f t="shared" si="348"/>
        <v>0.11876595413249555</v>
      </c>
      <c r="H2472" s="2">
        <f t="shared" si="346"/>
        <v>0.60803039952295712</v>
      </c>
      <c r="I2472" s="2">
        <f t="shared" si="347"/>
        <v>37.81212094642845</v>
      </c>
    </row>
    <row r="2473" spans="1:9" ht="13.5" x14ac:dyDescent="0.25">
      <c r="A2473" s="3">
        <f>TITRES_STAT!B2476</f>
        <v>45604</v>
      </c>
      <c r="B2473" s="5">
        <f>TITRES_STAT!D2476</f>
        <v>10.366</v>
      </c>
      <c r="C2473" s="2">
        <f t="shared" si="342"/>
        <v>-0.48000000000000043</v>
      </c>
      <c r="D2473" s="2">
        <f t="shared" si="343"/>
        <v>0</v>
      </c>
      <c r="E2473" s="2">
        <f t="shared" si="344"/>
        <v>0.48000000000000043</v>
      </c>
      <c r="F2473" s="2">
        <f t="shared" si="348"/>
        <v>6.7055216930841724E-2</v>
      </c>
      <c r="G2473" s="2">
        <f t="shared" si="348"/>
        <v>0.14456838598017446</v>
      </c>
      <c r="H2473" s="2">
        <f t="shared" si="346"/>
        <v>0.46383043205613023</v>
      </c>
      <c r="I2473" s="2">
        <f t="shared" si="347"/>
        <v>31.686076604147601</v>
      </c>
    </row>
    <row r="2474" spans="1:9" ht="13.5" x14ac:dyDescent="0.25">
      <c r="A2474" s="3">
        <f>TITRES_STAT!B2477</f>
        <v>45607</v>
      </c>
      <c r="B2474" s="5">
        <f>TITRES_STAT!D2477</f>
        <v>10.791</v>
      </c>
      <c r="C2474" s="2">
        <f t="shared" si="342"/>
        <v>0.42500000000000071</v>
      </c>
      <c r="D2474" s="2">
        <f t="shared" si="343"/>
        <v>0.42500000000000071</v>
      </c>
      <c r="E2474" s="2">
        <f t="shared" si="344"/>
        <v>0</v>
      </c>
      <c r="F2474" s="2">
        <f t="shared" si="348"/>
        <v>9.2622701435781662E-2</v>
      </c>
      <c r="G2474" s="2">
        <f t="shared" si="348"/>
        <v>0.13424207269587629</v>
      </c>
      <c r="H2474" s="2">
        <f t="shared" si="346"/>
        <v>0.68996775433896362</v>
      </c>
      <c r="I2474" s="2">
        <f t="shared" si="347"/>
        <v>40.827273335096663</v>
      </c>
    </row>
    <row r="2475" spans="1:9" ht="13.5" x14ac:dyDescent="0.25">
      <c r="A2475" s="3">
        <f>TITRES_STAT!B2478</f>
        <v>45608</v>
      </c>
      <c r="B2475" s="5">
        <f>TITRES_STAT!D2478</f>
        <v>10.311</v>
      </c>
      <c r="C2475" s="2">
        <f t="shared" si="342"/>
        <v>-0.48000000000000043</v>
      </c>
      <c r="D2475" s="2">
        <f t="shared" si="343"/>
        <v>0</v>
      </c>
      <c r="E2475" s="2">
        <f t="shared" si="344"/>
        <v>0.48000000000000043</v>
      </c>
      <c r="F2475" s="2">
        <f t="shared" si="348"/>
        <v>8.6006794190368691E-2</v>
      </c>
      <c r="G2475" s="2">
        <f t="shared" si="348"/>
        <v>0.15893906750331374</v>
      </c>
      <c r="H2475" s="2">
        <f t="shared" si="346"/>
        <v>0.54113060773164234</v>
      </c>
      <c r="I2475" s="2">
        <f t="shared" si="347"/>
        <v>35.112572874541826</v>
      </c>
    </row>
    <row r="2476" spans="1:9" ht="13.5" x14ac:dyDescent="0.25">
      <c r="A2476" s="3">
        <f>TITRES_STAT!B2479</f>
        <v>45609</v>
      </c>
      <c r="B2476" s="5">
        <f>TITRES_STAT!D2479</f>
        <v>10.154</v>
      </c>
      <c r="C2476" s="2">
        <f t="shared" si="342"/>
        <v>-0.15700000000000003</v>
      </c>
      <c r="D2476" s="2">
        <f t="shared" si="343"/>
        <v>0</v>
      </c>
      <c r="E2476" s="2">
        <f t="shared" si="344"/>
        <v>0.15700000000000003</v>
      </c>
      <c r="F2476" s="2">
        <f t="shared" si="348"/>
        <v>7.9863451748199504E-2</v>
      </c>
      <c r="G2476" s="2">
        <f t="shared" si="348"/>
        <v>0.15880056268164847</v>
      </c>
      <c r="H2476" s="2">
        <f t="shared" si="346"/>
        <v>0.50291667988799138</v>
      </c>
      <c r="I2476" s="2">
        <f t="shared" si="347"/>
        <v>33.462711979846574</v>
      </c>
    </row>
    <row r="2477" spans="1:9" ht="13.5" x14ac:dyDescent="0.25">
      <c r="A2477" s="3">
        <f>TITRES_STAT!B2480</f>
        <v>45610</v>
      </c>
      <c r="B2477" s="5">
        <f>TITRES_STAT!D2480</f>
        <v>10.154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7.4158919480470958E-2</v>
      </c>
      <c r="G2477" s="2">
        <f t="shared" si="349"/>
        <v>0.147457665347245</v>
      </c>
      <c r="H2477" s="2">
        <f t="shared" si="346"/>
        <v>0.50291667988799127</v>
      </c>
      <c r="I2477" s="2">
        <f t="shared" si="347"/>
        <v>33.462711979846574</v>
      </c>
    </row>
    <row r="2478" spans="1:9" ht="13.5" x14ac:dyDescent="0.25">
      <c r="A2478" s="3">
        <f>TITRES_STAT!B2481</f>
        <v>45611</v>
      </c>
      <c r="B2478" s="5">
        <f>TITRES_STAT!D2481</f>
        <v>10.337999999999999</v>
      </c>
      <c r="C2478" s="2">
        <f t="shared" si="342"/>
        <v>0.18399999999999928</v>
      </c>
      <c r="D2478" s="2">
        <f t="shared" si="343"/>
        <v>0.18399999999999928</v>
      </c>
      <c r="E2478" s="2">
        <f t="shared" si="344"/>
        <v>0</v>
      </c>
      <c r="F2478" s="2">
        <f t="shared" si="349"/>
        <v>8.2004710946151554E-2</v>
      </c>
      <c r="G2478" s="2">
        <f t="shared" si="349"/>
        <v>0.13692497496529893</v>
      </c>
      <c r="H2478" s="2">
        <f t="shared" si="346"/>
        <v>0.59890250823076008</v>
      </c>
      <c r="I2478" s="2">
        <f t="shared" si="347"/>
        <v>37.457099801129587</v>
      </c>
    </row>
    <row r="2479" spans="1:9" ht="13.5" x14ac:dyDescent="0.25">
      <c r="A2479" s="3">
        <f>TITRES_STAT!B2482</f>
        <v>45614</v>
      </c>
      <c r="B2479" s="5">
        <f>TITRES_STAT!D2482</f>
        <v>10.071</v>
      </c>
      <c r="C2479" s="2">
        <f t="shared" si="342"/>
        <v>-0.26699999999999946</v>
      </c>
      <c r="D2479" s="2">
        <f t="shared" si="343"/>
        <v>0</v>
      </c>
      <c r="E2479" s="2">
        <f t="shared" si="344"/>
        <v>0.26699999999999946</v>
      </c>
      <c r="F2479" s="2">
        <f t="shared" si="349"/>
        <v>7.6147231592855011E-2</v>
      </c>
      <c r="G2479" s="2">
        <f t="shared" si="349"/>
        <v>0.14621604818206327</v>
      </c>
      <c r="H2479" s="2">
        <f t="shared" si="346"/>
        <v>0.52078573138592188</v>
      </c>
      <c r="I2479" s="2">
        <f t="shared" si="347"/>
        <v>34.244517201730957</v>
      </c>
    </row>
    <row r="2480" spans="1:9" ht="13.5" x14ac:dyDescent="0.25">
      <c r="A2480" s="3">
        <f>TITRES_STAT!B2483</f>
        <v>45615</v>
      </c>
      <c r="B2480" s="5">
        <f>TITRES_STAT!D2483</f>
        <v>10.145</v>
      </c>
      <c r="C2480" s="2">
        <f t="shared" si="342"/>
        <v>7.3999999999999844E-2</v>
      </c>
      <c r="D2480" s="2">
        <f t="shared" si="343"/>
        <v>7.3999999999999844E-2</v>
      </c>
      <c r="E2480" s="2">
        <f t="shared" si="344"/>
        <v>0</v>
      </c>
      <c r="F2480" s="2">
        <f t="shared" si="349"/>
        <v>7.5993857907651077E-2</v>
      </c>
      <c r="G2480" s="2">
        <f t="shared" si="349"/>
        <v>0.13577204474048732</v>
      </c>
      <c r="H2480" s="2">
        <f t="shared" si="346"/>
        <v>0.5597165311379424</v>
      </c>
      <c r="I2480" s="2">
        <f t="shared" si="347"/>
        <v>35.885785651677537</v>
      </c>
    </row>
    <row r="2481" spans="1:9" ht="13.5" x14ac:dyDescent="0.25">
      <c r="A2481" s="3">
        <f>TITRES_STAT!B2484</f>
        <v>45616</v>
      </c>
      <c r="B2481" s="5">
        <f>TITRES_STAT!D2484</f>
        <v>10.145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7.056572519996171E-2</v>
      </c>
      <c r="G2481" s="2">
        <f t="shared" si="349"/>
        <v>0.12607404154473822</v>
      </c>
      <c r="H2481" s="2">
        <f t="shared" si="346"/>
        <v>0.5597165311379424</v>
      </c>
      <c r="I2481" s="2">
        <f t="shared" si="347"/>
        <v>35.885785651677537</v>
      </c>
    </row>
    <row r="2482" spans="1:9" ht="13.5" x14ac:dyDescent="0.25">
      <c r="A2482" s="3">
        <f>TITRES_STAT!B2485</f>
        <v>45617</v>
      </c>
      <c r="B2482" s="5">
        <f>TITRES_STAT!D2485</f>
        <v>10.154</v>
      </c>
      <c r="C2482" s="2">
        <f t="shared" si="342"/>
        <v>9.0000000000003411E-3</v>
      </c>
      <c r="D2482" s="2">
        <f t="shared" si="343"/>
        <v>9.0000000000003411E-3</v>
      </c>
      <c r="E2482" s="2">
        <f t="shared" si="344"/>
        <v>0</v>
      </c>
      <c r="F2482" s="2">
        <f t="shared" si="349"/>
        <v>6.6168173399964475E-2</v>
      </c>
      <c r="G2482" s="2">
        <f t="shared" si="349"/>
        <v>0.11706875286297122</v>
      </c>
      <c r="H2482" s="2">
        <f t="shared" si="346"/>
        <v>0.56520780978519702</v>
      </c>
      <c r="I2482" s="2">
        <f t="shared" si="347"/>
        <v>36.11072001121461</v>
      </c>
    </row>
    <row r="2483" spans="1:9" ht="13.5" x14ac:dyDescent="0.25">
      <c r="A2483" s="3">
        <f>TITRES_STAT!B2486</f>
        <v>45618</v>
      </c>
      <c r="B2483" s="5">
        <f>TITRES_STAT!D2486</f>
        <v>10.061999999999999</v>
      </c>
      <c r="C2483" s="2">
        <f t="shared" si="342"/>
        <v>-9.2000000000000526E-2</v>
      </c>
      <c r="D2483" s="2">
        <f t="shared" si="343"/>
        <v>0</v>
      </c>
      <c r="E2483" s="2">
        <f t="shared" si="344"/>
        <v>9.2000000000000526E-2</v>
      </c>
      <c r="F2483" s="2">
        <f t="shared" si="349"/>
        <v>6.1441875299967016E-2</v>
      </c>
      <c r="G2483" s="2">
        <f t="shared" si="349"/>
        <v>0.11527812765847331</v>
      </c>
      <c r="H2483" s="2">
        <f t="shared" si="346"/>
        <v>0.53298814396081007</v>
      </c>
      <c r="I2483" s="2">
        <f t="shared" si="347"/>
        <v>34.767923422011506</v>
      </c>
    </row>
    <row r="2484" spans="1:9" ht="13.5" x14ac:dyDescent="0.25">
      <c r="A2484" s="3">
        <f>TITRES_STAT!B2487</f>
        <v>45621</v>
      </c>
      <c r="B2484" s="5">
        <f>TITRES_STAT!D2487</f>
        <v>10.135</v>
      </c>
      <c r="C2484" s="2">
        <f t="shared" si="342"/>
        <v>7.3000000000000398E-2</v>
      </c>
      <c r="D2484" s="2">
        <f t="shared" si="343"/>
        <v>7.3000000000000398E-2</v>
      </c>
      <c r="E2484" s="2">
        <f t="shared" si="344"/>
        <v>0</v>
      </c>
      <c r="F2484" s="2">
        <f t="shared" si="349"/>
        <v>6.2267455635683686E-2</v>
      </c>
      <c r="G2484" s="2">
        <f t="shared" si="349"/>
        <v>0.10704397568286807</v>
      </c>
      <c r="H2484" s="2">
        <f t="shared" si="346"/>
        <v>0.58169976627324882</v>
      </c>
      <c r="I2484" s="2">
        <f t="shared" si="347"/>
        <v>36.776876286947392</v>
      </c>
    </row>
    <row r="2485" spans="1:9" ht="13.5" x14ac:dyDescent="0.25">
      <c r="A2485" s="3">
        <f>TITRES_STAT!B2488</f>
        <v>45622</v>
      </c>
      <c r="B2485" s="5">
        <f>TITRES_STAT!D2488</f>
        <v>10.125999999999999</v>
      </c>
      <c r="C2485" s="2">
        <f t="shared" si="342"/>
        <v>-9.0000000000003411E-3</v>
      </c>
      <c r="D2485" s="2">
        <f t="shared" si="343"/>
        <v>0</v>
      </c>
      <c r="E2485" s="2">
        <f t="shared" si="344"/>
        <v>9.0000000000003411E-3</v>
      </c>
      <c r="F2485" s="2">
        <f t="shared" si="349"/>
        <v>5.7819780233134846E-2</v>
      </c>
      <c r="G2485" s="2">
        <f t="shared" si="349"/>
        <v>0.10004083456266323</v>
      </c>
      <c r="H2485" s="2">
        <f t="shared" si="346"/>
        <v>0.57796179416034255</v>
      </c>
      <c r="I2485" s="2">
        <f t="shared" si="347"/>
        <v>36.627109496518884</v>
      </c>
    </row>
    <row r="2486" spans="1:9" ht="13.5" x14ac:dyDescent="0.25">
      <c r="A2486" s="3">
        <f>TITRES_STAT!B2489</f>
        <v>45623</v>
      </c>
      <c r="B2486" s="5">
        <f>TITRES_STAT!D2489</f>
        <v>10.098000000000001</v>
      </c>
      <c r="C2486" s="2">
        <f t="shared" si="342"/>
        <v>-2.7999999999998693E-2</v>
      </c>
      <c r="D2486" s="2">
        <f t="shared" si="343"/>
        <v>0</v>
      </c>
      <c r="E2486" s="2">
        <f t="shared" si="344"/>
        <v>2.7999999999998693E-2</v>
      </c>
      <c r="F2486" s="2">
        <f t="shared" si="349"/>
        <v>5.3689795930768072E-2</v>
      </c>
      <c r="G2486" s="2">
        <f t="shared" si="349"/>
        <v>9.4895060665330044E-2</v>
      </c>
      <c r="H2486" s="2">
        <f t="shared" si="346"/>
        <v>0.56578072192943618</v>
      </c>
      <c r="I2486" s="2">
        <f t="shared" si="347"/>
        <v>36.134096812244046</v>
      </c>
    </row>
    <row r="2487" spans="1:9" ht="13.5" x14ac:dyDescent="0.25">
      <c r="A2487" s="3">
        <f>TITRES_STAT!B2490</f>
        <v>45624</v>
      </c>
      <c r="B2487" s="5">
        <f>TITRES_STAT!D2490</f>
        <v>10.052</v>
      </c>
      <c r="C2487" s="2">
        <f t="shared" si="342"/>
        <v>-4.6000000000001151E-2</v>
      </c>
      <c r="D2487" s="2">
        <f t="shared" si="343"/>
        <v>0</v>
      </c>
      <c r="E2487" s="2">
        <f t="shared" si="344"/>
        <v>4.6000000000001151E-2</v>
      </c>
      <c r="F2487" s="2">
        <f t="shared" si="349"/>
        <v>4.9854810507141786E-2</v>
      </c>
      <c r="G2487" s="2">
        <f t="shared" si="349"/>
        <v>9.1402556332092266E-2</v>
      </c>
      <c r="H2487" s="2">
        <f t="shared" si="346"/>
        <v>0.54544219010685713</v>
      </c>
      <c r="I2487" s="2">
        <f t="shared" si="347"/>
        <v>35.293600342898841</v>
      </c>
    </row>
    <row r="2488" spans="1:9" ht="13.5" x14ac:dyDescent="0.25">
      <c r="A2488" s="3">
        <f>TITRES_STAT!B2491</f>
        <v>45625</v>
      </c>
      <c r="B2488" s="5">
        <f>TITRES_STAT!D2491</f>
        <v>10.042999999999999</v>
      </c>
      <c r="C2488" s="2">
        <f t="shared" si="342"/>
        <v>-9.0000000000003411E-3</v>
      </c>
      <c r="D2488" s="2">
        <f t="shared" si="343"/>
        <v>0</v>
      </c>
      <c r="E2488" s="2">
        <f t="shared" si="344"/>
        <v>9.0000000000003411E-3</v>
      </c>
      <c r="F2488" s="2">
        <f t="shared" si="349"/>
        <v>4.6293752613774511E-2</v>
      </c>
      <c r="G2488" s="2">
        <f t="shared" si="349"/>
        <v>8.5516659451228563E-2</v>
      </c>
      <c r="H2488" s="2">
        <f t="shared" si="346"/>
        <v>0.54134191993522074</v>
      </c>
      <c r="I2488" s="2">
        <f t="shared" si="347"/>
        <v>35.121468697741776</v>
      </c>
    </row>
    <row r="2489" spans="1:9" ht="13.5" x14ac:dyDescent="0.25">
      <c r="A2489" s="3">
        <f>TITRES_STAT!B2492</f>
        <v>45628</v>
      </c>
      <c r="B2489" s="5">
        <f>TITRES_STAT!D2492</f>
        <v>9.9689999999999994</v>
      </c>
      <c r="C2489" s="2">
        <f t="shared" si="342"/>
        <v>-7.3999999999999844E-2</v>
      </c>
      <c r="D2489" s="2">
        <f t="shared" si="343"/>
        <v>0</v>
      </c>
      <c r="E2489" s="2">
        <f t="shared" si="344"/>
        <v>7.3999999999999844E-2</v>
      </c>
      <c r="F2489" s="2">
        <f t="shared" si="349"/>
        <v>4.29870559985049E-2</v>
      </c>
      <c r="G2489" s="2">
        <f t="shared" si="349"/>
        <v>8.4694040918997932E-2</v>
      </c>
      <c r="H2489" s="2">
        <f t="shared" si="346"/>
        <v>0.50755703154626985</v>
      </c>
      <c r="I2489" s="2">
        <f t="shared" si="347"/>
        <v>33.667517773817096</v>
      </c>
    </row>
    <row r="2490" spans="1:9" ht="13.5" x14ac:dyDescent="0.25">
      <c r="A2490" s="3">
        <f>TITRES_STAT!B2493</f>
        <v>45629</v>
      </c>
      <c r="B2490" s="5">
        <f>TITRES_STAT!D2493</f>
        <v>9.9600000000000009</v>
      </c>
      <c r="C2490" s="2">
        <f t="shared" si="342"/>
        <v>-8.9999999999985647E-3</v>
      </c>
      <c r="D2490" s="2">
        <f t="shared" si="343"/>
        <v>0</v>
      </c>
      <c r="E2490" s="2">
        <f t="shared" si="344"/>
        <v>8.9999999999985647E-3</v>
      </c>
      <c r="F2490" s="2">
        <f t="shared" si="349"/>
        <v>3.9916551998611695E-2</v>
      </c>
      <c r="G2490" s="2">
        <f t="shared" si="349"/>
        <v>7.9287323710497973E-2</v>
      </c>
      <c r="H2490" s="2">
        <f t="shared" si="346"/>
        <v>0.50344178779900695</v>
      </c>
      <c r="I2490" s="2">
        <f t="shared" si="347"/>
        <v>33.485951493740927</v>
      </c>
    </row>
    <row r="2491" spans="1:9" ht="13.5" x14ac:dyDescent="0.25">
      <c r="A2491" s="3">
        <f>TITRES_STAT!B2494</f>
        <v>45630</v>
      </c>
      <c r="B2491" s="5">
        <f>TITRES_STAT!D2494</f>
        <v>9.9600000000000009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3.7065369712996572E-2</v>
      </c>
      <c r="G2491" s="2">
        <f t="shared" si="349"/>
        <v>7.36239434454624E-2</v>
      </c>
      <c r="H2491" s="2">
        <f t="shared" si="346"/>
        <v>0.50344178779900695</v>
      </c>
      <c r="I2491" s="2">
        <f t="shared" si="347"/>
        <v>33.485951493740927</v>
      </c>
    </row>
    <row r="2492" spans="1:9" ht="13.5" x14ac:dyDescent="0.25">
      <c r="A2492" s="3">
        <f>TITRES_STAT!B2495</f>
        <v>45631</v>
      </c>
      <c r="B2492" s="5">
        <f>TITRES_STAT!D2495</f>
        <v>9.9600000000000009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3.4417843304925387E-2</v>
      </c>
      <c r="G2492" s="2">
        <f t="shared" si="349"/>
        <v>6.8365090342215079E-2</v>
      </c>
      <c r="H2492" s="2">
        <f t="shared" si="346"/>
        <v>0.50344178779900706</v>
      </c>
      <c r="I2492" s="2">
        <f t="shared" si="347"/>
        <v>33.485951493740927</v>
      </c>
    </row>
    <row r="2493" spans="1:9" ht="13.5" x14ac:dyDescent="0.25">
      <c r="A2493" s="3">
        <f>TITRES_STAT!B2496</f>
        <v>45632</v>
      </c>
      <c r="B2493" s="5">
        <f>TITRES_STAT!D2496</f>
        <v>10.098000000000001</v>
      </c>
      <c r="C2493" s="2">
        <f t="shared" si="342"/>
        <v>0.1379999999999999</v>
      </c>
      <c r="D2493" s="2">
        <f t="shared" si="343"/>
        <v>0.1379999999999999</v>
      </c>
      <c r="E2493" s="2">
        <f t="shared" si="344"/>
        <v>0</v>
      </c>
      <c r="F2493" s="2">
        <f t="shared" ref="F2493:G2508" si="350">((F2492*13)+D2493)/14</f>
        <v>4.1816568783144992E-2</v>
      </c>
      <c r="G2493" s="2">
        <f t="shared" si="350"/>
        <v>6.3481869603485425E-2</v>
      </c>
      <c r="H2493" s="2">
        <f t="shared" si="346"/>
        <v>0.65871671777053464</v>
      </c>
      <c r="I2493" s="2">
        <f t="shared" si="347"/>
        <v>39.712430140326163</v>
      </c>
    </row>
    <row r="2494" spans="1:9" ht="13.5" x14ac:dyDescent="0.25">
      <c r="A2494" s="3">
        <f>TITRES_STAT!B2497</f>
        <v>45635</v>
      </c>
      <c r="B2494" s="5">
        <f>TITRES_STAT!D2497</f>
        <v>10.098000000000001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3.8829671012920348E-2</v>
      </c>
      <c r="G2494" s="2">
        <f t="shared" si="350"/>
        <v>5.8947450346093611E-2</v>
      </c>
      <c r="H2494" s="2">
        <f t="shared" si="346"/>
        <v>0.65871671777053464</v>
      </c>
      <c r="I2494" s="2">
        <f t="shared" si="347"/>
        <v>39.712430140326163</v>
      </c>
    </row>
    <row r="2495" spans="1:9" ht="13.5" x14ac:dyDescent="0.25">
      <c r="A2495" s="3">
        <f>TITRES_STAT!B2498</f>
        <v>45636</v>
      </c>
      <c r="B2495" s="5">
        <f>TITRES_STAT!D2498</f>
        <v>10.098000000000001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3.6056123083426039E-2</v>
      </c>
      <c r="G2495" s="2">
        <f t="shared" si="350"/>
        <v>5.4736918178515497E-2</v>
      </c>
      <c r="H2495" s="2">
        <f t="shared" si="346"/>
        <v>0.65871671777053464</v>
      </c>
      <c r="I2495" s="2">
        <f t="shared" si="347"/>
        <v>39.712430140326163</v>
      </c>
    </row>
    <row r="2496" spans="1:9" ht="13.5" x14ac:dyDescent="0.25">
      <c r="A2496" s="3">
        <f>TITRES_STAT!B2499</f>
        <v>45637</v>
      </c>
      <c r="B2496" s="5">
        <f>TITRES_STAT!D2499</f>
        <v>10.098000000000001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3.3480685720324178E-2</v>
      </c>
      <c r="G2496" s="2">
        <f t="shared" si="350"/>
        <v>5.0827138308621532E-2</v>
      </c>
      <c r="H2496" s="2">
        <f t="shared" si="346"/>
        <v>0.65871671777053464</v>
      </c>
      <c r="I2496" s="2">
        <f t="shared" si="347"/>
        <v>39.712430140326163</v>
      </c>
    </row>
    <row r="2497" spans="1:9" ht="13.5" x14ac:dyDescent="0.25">
      <c r="A2497" s="3">
        <f>TITRES_STAT!B2500</f>
        <v>45638</v>
      </c>
      <c r="B2497" s="5">
        <f>TITRES_STAT!D2500</f>
        <v>10.089</v>
      </c>
      <c r="C2497" s="2">
        <f t="shared" si="342"/>
        <v>-9.0000000000003411E-3</v>
      </c>
      <c r="D2497" s="2">
        <f t="shared" si="343"/>
        <v>0</v>
      </c>
      <c r="E2497" s="2">
        <f t="shared" si="344"/>
        <v>9.0000000000003411E-3</v>
      </c>
      <c r="F2497" s="2">
        <f t="shared" si="350"/>
        <v>3.1089208168872451E-2</v>
      </c>
      <c r="G2497" s="2">
        <f t="shared" si="350"/>
        <v>4.7839485572291444E-2</v>
      </c>
      <c r="H2497" s="2">
        <f t="shared" si="346"/>
        <v>0.64986501834123556</v>
      </c>
      <c r="I2497" s="2">
        <f t="shared" si="347"/>
        <v>39.388980984311431</v>
      </c>
    </row>
    <row r="2498" spans="1:9" ht="13.5" x14ac:dyDescent="0.25">
      <c r="A2498" s="3">
        <f>TITRES_STAT!B2501</f>
        <v>45639</v>
      </c>
      <c r="B2498" s="5">
        <f>TITRES_STAT!D2501</f>
        <v>10.098000000000001</v>
      </c>
      <c r="C2498" s="2">
        <f t="shared" si="342"/>
        <v>9.0000000000003411E-3</v>
      </c>
      <c r="D2498" s="2">
        <f t="shared" si="343"/>
        <v>9.0000000000003411E-3</v>
      </c>
      <c r="E2498" s="2">
        <f t="shared" si="344"/>
        <v>0</v>
      </c>
      <c r="F2498" s="2">
        <f t="shared" si="350"/>
        <v>2.9511407585381587E-2</v>
      </c>
      <c r="G2498" s="2">
        <f t="shared" si="350"/>
        <v>4.4422379459984909E-2</v>
      </c>
      <c r="H2498" s="2">
        <f t="shared" si="346"/>
        <v>0.66433648859276151</v>
      </c>
      <c r="I2498" s="2">
        <f t="shared" si="347"/>
        <v>39.915996142971949</v>
      </c>
    </row>
    <row r="2499" spans="1:9" ht="13.5" x14ac:dyDescent="0.25">
      <c r="A2499" s="3">
        <f>TITRES_STAT!B2502</f>
        <v>45642</v>
      </c>
      <c r="B2499" s="5">
        <f>TITRES_STAT!D2502</f>
        <v>10.089</v>
      </c>
      <c r="C2499" s="2">
        <f t="shared" ref="C2499:C2562" si="351">B2499-B2498</f>
        <v>-9.0000000000003411E-3</v>
      </c>
      <c r="D2499" s="2">
        <f t="shared" ref="D2499:D2562" si="352">IF(C2499&gt;0,C2499,0)</f>
        <v>0</v>
      </c>
      <c r="E2499" s="2">
        <f t="shared" ref="E2499:E2562" si="353">IF(C2499&lt;0,-C2499,0)</f>
        <v>9.0000000000003411E-3</v>
      </c>
      <c r="F2499" s="2">
        <f t="shared" si="350"/>
        <v>2.7403449900711474E-2</v>
      </c>
      <c r="G2499" s="2">
        <f t="shared" si="350"/>
        <v>4.1892209498557438E-2</v>
      </c>
      <c r="H2499" s="2">
        <f t="shared" si="346"/>
        <v>0.65414190916941528</v>
      </c>
      <c r="I2499" s="2">
        <f t="shared" si="347"/>
        <v>39.545694691810077</v>
      </c>
    </row>
    <row r="2500" spans="1:9" ht="13.5" x14ac:dyDescent="0.25">
      <c r="A2500" s="3">
        <f>TITRES_STAT!B2503</f>
        <v>45644</v>
      </c>
      <c r="B2500" s="5">
        <f>TITRES_STAT!D2503</f>
        <v>10.154</v>
      </c>
      <c r="C2500" s="2">
        <f t="shared" si="351"/>
        <v>6.4999999999999503E-2</v>
      </c>
      <c r="D2500" s="2">
        <f t="shared" si="352"/>
        <v>6.4999999999999503E-2</v>
      </c>
      <c r="E2500" s="2">
        <f t="shared" si="353"/>
        <v>0</v>
      </c>
      <c r="F2500" s="2">
        <f t="shared" si="350"/>
        <v>3.0088917764946332E-2</v>
      </c>
      <c r="G2500" s="2">
        <f t="shared" si="350"/>
        <v>3.8899908820089049E-2</v>
      </c>
      <c r="H2500" s="2">
        <f t="shared" si="346"/>
        <v>0.77349584298787699</v>
      </c>
      <c r="I2500" s="2">
        <f t="shared" si="347"/>
        <v>43.6141897961677</v>
      </c>
    </row>
    <row r="2501" spans="1:9" ht="13.5" x14ac:dyDescent="0.25">
      <c r="A2501" s="3">
        <f>TITRES_STAT!B2504</f>
        <v>45645</v>
      </c>
      <c r="B2501" s="5">
        <f>TITRES_STAT!D2504</f>
        <v>10.154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2.7939709353164449E-2</v>
      </c>
      <c r="G2501" s="2">
        <f t="shared" si="350"/>
        <v>3.61213439043684E-2</v>
      </c>
      <c r="H2501" s="2">
        <f t="shared" si="346"/>
        <v>0.77349584298787699</v>
      </c>
      <c r="I2501" s="2">
        <f t="shared" si="347"/>
        <v>43.6141897961677</v>
      </c>
    </row>
    <row r="2502" spans="1:9" ht="13.5" x14ac:dyDescent="0.25">
      <c r="A2502" s="3">
        <f>TITRES_STAT!B2505</f>
        <v>45646</v>
      </c>
      <c r="B2502" s="5">
        <f>TITRES_STAT!D2505</f>
        <v>10.569000000000001</v>
      </c>
      <c r="C2502" s="2">
        <f t="shared" si="351"/>
        <v>0.41500000000000092</v>
      </c>
      <c r="D2502" s="2">
        <f t="shared" si="352"/>
        <v>0.41500000000000092</v>
      </c>
      <c r="E2502" s="2">
        <f t="shared" si="353"/>
        <v>0</v>
      </c>
      <c r="F2502" s="2">
        <f t="shared" si="350"/>
        <v>5.5586872970795627E-2</v>
      </c>
      <c r="G2502" s="2">
        <f t="shared" si="350"/>
        <v>3.354124791119923E-2</v>
      </c>
      <c r="H2502" s="2">
        <f t="shared" si="346"/>
        <v>1.6572690771065643</v>
      </c>
      <c r="I2502" s="2">
        <f t="shared" si="347"/>
        <v>62.367379027761999</v>
      </c>
    </row>
    <row r="2503" spans="1:9" ht="13.5" x14ac:dyDescent="0.25">
      <c r="A2503" s="3">
        <f>TITRES_STAT!B2506</f>
        <v>45649</v>
      </c>
      <c r="B2503" s="5">
        <f>TITRES_STAT!D2506</f>
        <v>10.984999999999999</v>
      </c>
      <c r="C2503" s="2">
        <f t="shared" si="351"/>
        <v>0.41599999999999859</v>
      </c>
      <c r="D2503" s="2">
        <f t="shared" si="352"/>
        <v>0.41599999999999859</v>
      </c>
      <c r="E2503" s="2">
        <f t="shared" si="353"/>
        <v>0</v>
      </c>
      <c r="F2503" s="2">
        <f t="shared" si="350"/>
        <v>8.1330667758595848E-2</v>
      </c>
      <c r="G2503" s="2">
        <f t="shared" si="350"/>
        <v>3.1145444488970716E-2</v>
      </c>
      <c r="H2503" s="2">
        <f t="shared" si="346"/>
        <v>2.611318255143118</v>
      </c>
      <c r="I2503" s="2">
        <f t="shared" si="347"/>
        <v>72.309280729389229</v>
      </c>
    </row>
    <row r="2504" spans="1:9" ht="13.5" x14ac:dyDescent="0.25">
      <c r="A2504" s="3">
        <f>TITRES_STAT!B2507</f>
        <v>45650</v>
      </c>
      <c r="B2504" s="5">
        <f>TITRES_STAT!D2507</f>
        <v>10.523</v>
      </c>
      <c r="C2504" s="2">
        <f t="shared" si="351"/>
        <v>-0.46199999999999974</v>
      </c>
      <c r="D2504" s="2">
        <f t="shared" si="352"/>
        <v>0</v>
      </c>
      <c r="E2504" s="2">
        <f t="shared" si="353"/>
        <v>0.46199999999999974</v>
      </c>
      <c r="F2504" s="2">
        <f t="shared" si="350"/>
        <v>7.5521334347267571E-2</v>
      </c>
      <c r="G2504" s="2">
        <f t="shared" si="350"/>
        <v>6.1920769882615648E-2</v>
      </c>
      <c r="H2504" s="2">
        <f t="shared" si="346"/>
        <v>1.2196446279727264</v>
      </c>
      <c r="I2504" s="2">
        <f t="shared" si="347"/>
        <v>54.947743102762693</v>
      </c>
    </row>
    <row r="2505" spans="1:9" ht="13.5" x14ac:dyDescent="0.25">
      <c r="A2505" s="3">
        <f>TITRES_STAT!B2508</f>
        <v>45651</v>
      </c>
      <c r="B2505" s="5">
        <f>TITRES_STAT!D2508</f>
        <v>10.154</v>
      </c>
      <c r="C2505" s="2">
        <f t="shared" si="351"/>
        <v>-0.36899999999999977</v>
      </c>
      <c r="D2505" s="2">
        <f t="shared" si="352"/>
        <v>0</v>
      </c>
      <c r="E2505" s="2">
        <f t="shared" si="353"/>
        <v>0.36899999999999977</v>
      </c>
      <c r="F2505" s="2">
        <f t="shared" si="350"/>
        <v>7.0126953322462743E-2</v>
      </c>
      <c r="G2505" s="2">
        <f t="shared" si="350"/>
        <v>8.3855000605285945E-2</v>
      </c>
      <c r="H2505" s="2">
        <f t="shared" si="346"/>
        <v>0.83628826922985167</v>
      </c>
      <c r="I2505" s="2">
        <f t="shared" si="347"/>
        <v>45.542319430085726</v>
      </c>
    </row>
    <row r="2506" spans="1:9" ht="13.5" x14ac:dyDescent="0.25">
      <c r="A2506" s="3">
        <f>TITRES_STAT!B2509</f>
        <v>45652</v>
      </c>
      <c r="B2506" s="5">
        <f>TITRES_STAT!D2509</f>
        <v>10.606</v>
      </c>
      <c r="C2506" s="2">
        <f t="shared" si="351"/>
        <v>0.45199999999999996</v>
      </c>
      <c r="D2506" s="2">
        <f t="shared" si="352"/>
        <v>0.45199999999999996</v>
      </c>
      <c r="E2506" s="2">
        <f t="shared" si="353"/>
        <v>0</v>
      </c>
      <c r="F2506" s="2">
        <f t="shared" si="350"/>
        <v>9.7403599513715397E-2</v>
      </c>
      <c r="G2506" s="2">
        <f t="shared" si="350"/>
        <v>7.7865357704908364E-2</v>
      </c>
      <c r="H2506" s="2">
        <f t="shared" si="346"/>
        <v>1.2509234194088266</v>
      </c>
      <c r="I2506" s="2">
        <f t="shared" si="347"/>
        <v>55.573788456000159</v>
      </c>
    </row>
    <row r="2507" spans="1:9" ht="13.5" x14ac:dyDescent="0.25">
      <c r="A2507" s="3">
        <f>TITRES_STAT!B2510</f>
        <v>45653</v>
      </c>
      <c r="B2507" s="5">
        <f>TITRES_STAT!D2510</f>
        <v>11.077</v>
      </c>
      <c r="C2507" s="2">
        <f t="shared" si="351"/>
        <v>0.47100000000000009</v>
      </c>
      <c r="D2507" s="2">
        <f t="shared" si="352"/>
        <v>0.47100000000000009</v>
      </c>
      <c r="E2507" s="2">
        <f t="shared" si="353"/>
        <v>0</v>
      </c>
      <c r="F2507" s="2">
        <f t="shared" si="350"/>
        <v>0.12408905669130717</v>
      </c>
      <c r="G2507" s="2">
        <f t="shared" si="350"/>
        <v>7.2303546440272051E-2</v>
      </c>
      <c r="H2507" s="2">
        <f t="shared" si="346"/>
        <v>1.7162236543101477</v>
      </c>
      <c r="I2507" s="2">
        <f t="shared" si="347"/>
        <v>63.184180418531298</v>
      </c>
    </row>
    <row r="2508" spans="1:9" ht="13.5" x14ac:dyDescent="0.25">
      <c r="A2508" s="3">
        <f>TITRES_STAT!B2511</f>
        <v>45656</v>
      </c>
      <c r="B2508" s="5">
        <f>TITRES_STAT!D2511</f>
        <v>11.077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0.11522555264192809</v>
      </c>
      <c r="G2508" s="2">
        <f t="shared" si="350"/>
        <v>6.7139007408824045E-2</v>
      </c>
      <c r="H2508" s="2">
        <f t="shared" si="346"/>
        <v>1.7162236543101479</v>
      </c>
      <c r="I2508" s="2">
        <f t="shared" si="347"/>
        <v>63.184180418531298</v>
      </c>
    </row>
    <row r="2509" spans="1:9" ht="13.5" x14ac:dyDescent="0.25">
      <c r="A2509" s="3">
        <f>TITRES_STAT!B2512</f>
        <v>45657</v>
      </c>
      <c r="B2509" s="5">
        <f>TITRES_STAT!D2512</f>
        <v>11.077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0.10699515602464751</v>
      </c>
      <c r="G2509" s="2">
        <f t="shared" si="354"/>
        <v>6.2343364022479468E-2</v>
      </c>
      <c r="H2509" s="2">
        <f t="shared" si="346"/>
        <v>1.7162236543101479</v>
      </c>
      <c r="I2509" s="2">
        <f t="shared" si="347"/>
        <v>63.184180418531298</v>
      </c>
    </row>
    <row r="2510" spans="1:9" ht="13.5" x14ac:dyDescent="0.25">
      <c r="A2510" s="3">
        <f>TITRES_STAT!B2513</f>
        <v>45659</v>
      </c>
      <c r="B2510" s="5">
        <f>TITRES_STAT!D2513</f>
        <v>11.077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9.9352644880029831E-2</v>
      </c>
      <c r="G2510" s="2">
        <f t="shared" si="354"/>
        <v>5.7890266592302363E-2</v>
      </c>
      <c r="H2510" s="2">
        <f t="shared" si="346"/>
        <v>1.7162236543101479</v>
      </c>
      <c r="I2510" s="2">
        <f t="shared" si="347"/>
        <v>63.184180418531298</v>
      </c>
    </row>
    <row r="2511" spans="1:9" ht="13.5" x14ac:dyDescent="0.25">
      <c r="A2511" s="3">
        <f>TITRES_STAT!B2514</f>
        <v>45660</v>
      </c>
      <c r="B2511" s="5">
        <f>TITRES_STAT!D2514</f>
        <v>11.077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9.2256027388599129E-2</v>
      </c>
      <c r="G2511" s="2">
        <f t="shared" si="354"/>
        <v>5.3755247549995049E-2</v>
      </c>
      <c r="H2511" s="2">
        <f t="shared" si="346"/>
        <v>1.7162236543101479</v>
      </c>
      <c r="I2511" s="2">
        <f t="shared" si="347"/>
        <v>63.184180418531298</v>
      </c>
    </row>
    <row r="2512" spans="1:9" ht="13.5" x14ac:dyDescent="0.25">
      <c r="A2512" s="3">
        <f>TITRES_STAT!B2515</f>
        <v>45663</v>
      </c>
      <c r="B2512" s="5">
        <f>TITRES_STAT!D2515</f>
        <v>11.077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8.5666311146556332E-2</v>
      </c>
      <c r="G2512" s="2">
        <f t="shared" si="354"/>
        <v>4.9915587010709687E-2</v>
      </c>
      <c r="H2512" s="2">
        <f t="shared" si="346"/>
        <v>1.7162236543101479</v>
      </c>
      <c r="I2512" s="2">
        <f t="shared" si="347"/>
        <v>63.184180418531298</v>
      </c>
    </row>
    <row r="2513" spans="1:9" ht="13.5" x14ac:dyDescent="0.25">
      <c r="A2513" s="3">
        <f>TITRES_STAT!B2516</f>
        <v>45664</v>
      </c>
      <c r="B2513" s="5">
        <f>TITRES_STAT!D2516</f>
        <v>11.077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7.9547288921802309E-2</v>
      </c>
      <c r="G2513" s="2">
        <f t="shared" si="354"/>
        <v>4.6350187938516141E-2</v>
      </c>
      <c r="H2513" s="2">
        <f t="shared" ref="H2513:H2576" si="355">F2513/G2513</f>
        <v>1.7162236543101479</v>
      </c>
      <c r="I2513" s="2">
        <f t="shared" ref="I2513:I2576" si="356">IF(G2513=0,100,100-(100/(1+H2513)))</f>
        <v>63.184180418531298</v>
      </c>
    </row>
    <row r="2514" spans="1:9" ht="13.5" x14ac:dyDescent="0.25">
      <c r="A2514" s="3">
        <f>TITRES_STAT!B2517</f>
        <v>45665</v>
      </c>
      <c r="B2514" s="5">
        <f>TITRES_STAT!D2517</f>
        <v>11.077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7.3865339713102149E-2</v>
      </c>
      <c r="G2514" s="2">
        <f t="shared" si="354"/>
        <v>4.3039460228622137E-2</v>
      </c>
      <c r="H2514" s="2">
        <f t="shared" si="355"/>
        <v>1.7162236543101477</v>
      </c>
      <c r="I2514" s="2">
        <f t="shared" si="356"/>
        <v>63.184180418531298</v>
      </c>
    </row>
    <row r="2515" spans="1:9" ht="13.5" x14ac:dyDescent="0.25">
      <c r="A2515" s="3">
        <f>TITRES_STAT!B2518</f>
        <v>45666</v>
      </c>
      <c r="B2515" s="5">
        <f>TITRES_STAT!D2518</f>
        <v>11.077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6.8589244019309131E-2</v>
      </c>
      <c r="G2515" s="2">
        <f t="shared" si="354"/>
        <v>3.9965213069434839E-2</v>
      </c>
      <c r="H2515" s="2">
        <f t="shared" si="355"/>
        <v>1.7162236543101477</v>
      </c>
      <c r="I2515" s="2">
        <f t="shared" si="356"/>
        <v>63.184180418531298</v>
      </c>
    </row>
    <row r="2516" spans="1:9" ht="13.5" x14ac:dyDescent="0.25">
      <c r="A2516" s="3">
        <f>TITRES_STAT!B2519</f>
        <v>45667</v>
      </c>
      <c r="B2516" s="5">
        <f>TITRES_STAT!D2519</f>
        <v>11.077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6.3690012303644197E-2</v>
      </c>
      <c r="G2516" s="2">
        <f t="shared" si="354"/>
        <v>3.7110554993046642E-2</v>
      </c>
      <c r="H2516" s="2">
        <f t="shared" si="355"/>
        <v>1.7162236543101475</v>
      </c>
      <c r="I2516" s="2">
        <f t="shared" si="356"/>
        <v>63.184180418531298</v>
      </c>
    </row>
    <row r="2517" spans="1:9" ht="13.5" x14ac:dyDescent="0.25">
      <c r="A2517" s="3">
        <f>TITRES_STAT!B2520</f>
        <v>45670</v>
      </c>
      <c r="B2517" s="5">
        <f>TITRES_STAT!D2520</f>
        <v>11.077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5.9140725710526754E-2</v>
      </c>
      <c r="G2517" s="2">
        <f t="shared" si="354"/>
        <v>3.445980106497188E-2</v>
      </c>
      <c r="H2517" s="2">
        <f t="shared" si="355"/>
        <v>1.7162236543101475</v>
      </c>
      <c r="I2517" s="2">
        <f t="shared" si="356"/>
        <v>63.184180418531298</v>
      </c>
    </row>
    <row r="2518" spans="1:9" ht="13.5" x14ac:dyDescent="0.25">
      <c r="A2518" s="3">
        <f>TITRES_STAT!B2521</f>
        <v>45671</v>
      </c>
      <c r="B2518" s="5">
        <f>TITRES_STAT!D2521</f>
        <v>11.077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5.4916388159774843E-2</v>
      </c>
      <c r="G2518" s="2">
        <f t="shared" si="354"/>
        <v>3.1998386703188178E-2</v>
      </c>
      <c r="H2518" s="2">
        <f t="shared" si="355"/>
        <v>1.7162236543101472</v>
      </c>
      <c r="I2518" s="2">
        <f t="shared" si="356"/>
        <v>63.184180418531298</v>
      </c>
    </row>
    <row r="2519" spans="1:9" ht="13.5" x14ac:dyDescent="0.25">
      <c r="A2519" s="3">
        <f>TITRES_STAT!B2522</f>
        <v>45672</v>
      </c>
      <c r="B2519" s="5">
        <f>TITRES_STAT!D2522</f>
        <v>11.077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5.0993789005505212E-2</v>
      </c>
      <c r="G2519" s="2">
        <f t="shared" si="354"/>
        <v>2.9712787652960451E-2</v>
      </c>
      <c r="H2519" s="2">
        <f t="shared" si="355"/>
        <v>1.7162236543101475</v>
      </c>
      <c r="I2519" s="2">
        <f t="shared" si="356"/>
        <v>63.184180418531298</v>
      </c>
    </row>
    <row r="2520" spans="1:9" ht="13.5" x14ac:dyDescent="0.25">
      <c r="A2520" s="3">
        <f>TITRES_STAT!B2523</f>
        <v>45673</v>
      </c>
      <c r="B2520" s="5">
        <f>TITRES_STAT!D2523</f>
        <v>11.077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4.7351375505111981E-2</v>
      </c>
      <c r="G2520" s="2">
        <f t="shared" si="354"/>
        <v>2.7590445677748991E-2</v>
      </c>
      <c r="H2520" s="2">
        <f t="shared" si="355"/>
        <v>1.7162236543101472</v>
      </c>
      <c r="I2520" s="2">
        <f t="shared" si="356"/>
        <v>63.184180418531298</v>
      </c>
    </row>
    <row r="2521" spans="1:9" ht="13.5" x14ac:dyDescent="0.25">
      <c r="A2521" s="3">
        <f>TITRES_STAT!B2524</f>
        <v>45674</v>
      </c>
      <c r="B2521" s="5">
        <f>TITRES_STAT!D2524</f>
        <v>11.077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4.3969134397603984E-2</v>
      </c>
      <c r="G2521" s="2">
        <f t="shared" si="354"/>
        <v>2.5619699557909777E-2</v>
      </c>
      <c r="H2521" s="2">
        <f t="shared" si="355"/>
        <v>1.7162236543101475</v>
      </c>
      <c r="I2521" s="2">
        <f t="shared" si="356"/>
        <v>63.184180418531298</v>
      </c>
    </row>
    <row r="2522" spans="1:9" ht="13.5" x14ac:dyDescent="0.25">
      <c r="A2522" s="3">
        <f>TITRES_STAT!B2525</f>
        <v>45677</v>
      </c>
      <c r="B2522" s="5">
        <f>TITRES_STAT!D2525</f>
        <v>11.077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4.0828481940632273E-2</v>
      </c>
      <c r="G2522" s="2">
        <f t="shared" si="354"/>
        <v>2.3789721018059078E-2</v>
      </c>
      <c r="H2522" s="2">
        <f t="shared" si="355"/>
        <v>1.7162236543101475</v>
      </c>
      <c r="I2522" s="2">
        <f t="shared" si="356"/>
        <v>63.184180418531298</v>
      </c>
    </row>
    <row r="2523" spans="1:9" ht="13.5" x14ac:dyDescent="0.25">
      <c r="A2523" s="3">
        <f>TITRES_STAT!B2526</f>
        <v>45678</v>
      </c>
      <c r="B2523" s="5">
        <f>TITRES_STAT!D2526</f>
        <v>11.086</v>
      </c>
      <c r="C2523" s="2">
        <f t="shared" si="351"/>
        <v>9.0000000000003411E-3</v>
      </c>
      <c r="D2523" s="2">
        <f t="shared" si="352"/>
        <v>9.0000000000003411E-3</v>
      </c>
      <c r="E2523" s="2">
        <f t="shared" si="353"/>
        <v>0</v>
      </c>
      <c r="F2523" s="2">
        <f t="shared" si="354"/>
        <v>3.855501894487285E-2</v>
      </c>
      <c r="G2523" s="2">
        <f t="shared" si="354"/>
        <v>2.2090455231054858E-2</v>
      </c>
      <c r="H2523" s="2">
        <f t="shared" si="355"/>
        <v>1.7453247812961337</v>
      </c>
      <c r="I2523" s="2">
        <f t="shared" si="356"/>
        <v>63.574437282867642</v>
      </c>
    </row>
    <row r="2524" spans="1:9" ht="13.5" x14ac:dyDescent="0.25">
      <c r="A2524" s="3">
        <f>TITRES_STAT!B2527</f>
        <v>45679</v>
      </c>
      <c r="B2524" s="5">
        <f>TITRES_STAT!D2527</f>
        <v>11.308</v>
      </c>
      <c r="C2524" s="2">
        <f t="shared" si="351"/>
        <v>0.22199999999999953</v>
      </c>
      <c r="D2524" s="2">
        <f t="shared" si="352"/>
        <v>0.22199999999999953</v>
      </c>
      <c r="E2524" s="2">
        <f t="shared" si="353"/>
        <v>0</v>
      </c>
      <c r="F2524" s="2">
        <f t="shared" si="354"/>
        <v>5.1658231877381895E-2</v>
      </c>
      <c r="G2524" s="2">
        <f t="shared" si="354"/>
        <v>2.0512565571693796E-2</v>
      </c>
      <c r="H2524" s="2">
        <f t="shared" si="355"/>
        <v>2.518370103282809</v>
      </c>
      <c r="I2524" s="2">
        <f t="shared" si="356"/>
        <v>71.577748484534027</v>
      </c>
    </row>
    <row r="2525" spans="1:9" ht="13.5" x14ac:dyDescent="0.25">
      <c r="A2525" s="3">
        <f>TITRES_STAT!B2528</f>
        <v>45680</v>
      </c>
      <c r="B2525" s="5">
        <f>TITRES_STAT!D2528</f>
        <v>11.538</v>
      </c>
      <c r="C2525" s="2">
        <f t="shared" si="351"/>
        <v>0.23000000000000043</v>
      </c>
      <c r="D2525" s="2">
        <f t="shared" si="352"/>
        <v>0.23000000000000043</v>
      </c>
      <c r="E2525" s="2">
        <f t="shared" si="353"/>
        <v>0</v>
      </c>
      <c r="F2525" s="2">
        <f t="shared" ref="F2525:G2540" si="357">((F2524*13)+D2525)/14</f>
        <v>6.4396929600426076E-2</v>
      </c>
      <c r="G2525" s="2">
        <f t="shared" si="357"/>
        <v>1.9047382316572808E-2</v>
      </c>
      <c r="H2525" s="2">
        <f t="shared" si="355"/>
        <v>3.3808808228937259</v>
      </c>
      <c r="I2525" s="2">
        <f t="shared" si="356"/>
        <v>77.173540198259388</v>
      </c>
    </row>
    <row r="2526" spans="1:9" ht="13.5" x14ac:dyDescent="0.25">
      <c r="A2526" s="3">
        <f>TITRES_STAT!B2529</f>
        <v>45681</v>
      </c>
      <c r="B2526" s="5">
        <f>TITRES_STAT!D2529</f>
        <v>11.538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5.9797148914681353E-2</v>
      </c>
      <c r="G2526" s="2">
        <f t="shared" si="357"/>
        <v>1.7686855008246179E-2</v>
      </c>
      <c r="H2526" s="2">
        <f t="shared" si="355"/>
        <v>3.3808808228937255</v>
      </c>
      <c r="I2526" s="2">
        <f t="shared" si="356"/>
        <v>77.173540198259388</v>
      </c>
    </row>
    <row r="2527" spans="1:9" ht="13.5" x14ac:dyDescent="0.25">
      <c r="A2527" s="3">
        <f>TITRES_STAT!B2530</f>
        <v>45684</v>
      </c>
      <c r="B2527" s="5">
        <f>TITRES_STAT!D2530</f>
        <v>11.538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5.5525923992204115E-2</v>
      </c>
      <c r="G2527" s="2">
        <f t="shared" si="357"/>
        <v>1.6423508221942881E-2</v>
      </c>
      <c r="H2527" s="2">
        <f t="shared" si="355"/>
        <v>3.3808808228937255</v>
      </c>
      <c r="I2527" s="2">
        <f t="shared" si="356"/>
        <v>77.173540198259388</v>
      </c>
    </row>
    <row r="2528" spans="1:9" ht="13.5" x14ac:dyDescent="0.25">
      <c r="A2528" s="3">
        <f>TITRES_STAT!B2531</f>
        <v>45685</v>
      </c>
      <c r="B2528" s="5">
        <f>TITRES_STAT!D2531</f>
        <v>11.538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5.1559786564189532E-2</v>
      </c>
      <c r="G2528" s="2">
        <f t="shared" si="357"/>
        <v>1.5250400491804103E-2</v>
      </c>
      <c r="H2528" s="2">
        <f t="shared" si="355"/>
        <v>3.3808808228937255</v>
      </c>
      <c r="I2528" s="2">
        <f t="shared" si="356"/>
        <v>77.173540198259388</v>
      </c>
    </row>
    <row r="2529" spans="1:9" ht="13.5" x14ac:dyDescent="0.25">
      <c r="A2529" s="3">
        <f>TITRES_STAT!B2532</f>
        <v>45686</v>
      </c>
      <c r="B2529" s="5">
        <f>TITRES_STAT!D2532</f>
        <v>11.538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4.7876944666747419E-2</v>
      </c>
      <c r="G2529" s="2">
        <f t="shared" si="357"/>
        <v>1.4161086170960954E-2</v>
      </c>
      <c r="H2529" s="2">
        <f t="shared" si="355"/>
        <v>3.380880822893725</v>
      </c>
      <c r="I2529" s="2">
        <f t="shared" si="356"/>
        <v>77.173540198259374</v>
      </c>
    </row>
    <row r="2530" spans="1:9" ht="13.5" x14ac:dyDescent="0.25">
      <c r="A2530" s="3">
        <f>TITRES_STAT!B2533</f>
        <v>45687</v>
      </c>
      <c r="B2530" s="5">
        <f>TITRES_STAT!D2533</f>
        <v>11.945</v>
      </c>
      <c r="C2530" s="2">
        <f t="shared" si="351"/>
        <v>0.40700000000000003</v>
      </c>
      <c r="D2530" s="2">
        <f t="shared" si="352"/>
        <v>0.40700000000000003</v>
      </c>
      <c r="E2530" s="2">
        <f t="shared" si="353"/>
        <v>0</v>
      </c>
      <c r="F2530" s="2">
        <f t="shared" si="357"/>
        <v>7.3528591476265462E-2</v>
      </c>
      <c r="G2530" s="2">
        <f t="shared" si="357"/>
        <v>1.3149580015892313E-2</v>
      </c>
      <c r="H2530" s="2">
        <f t="shared" si="355"/>
        <v>5.5917064565864703</v>
      </c>
      <c r="I2530" s="2">
        <f t="shared" si="356"/>
        <v>84.829421537714339</v>
      </c>
    </row>
    <row r="2531" spans="1:9" ht="13.5" x14ac:dyDescent="0.25">
      <c r="A2531" s="3">
        <f>TITRES_STAT!B2534</f>
        <v>45688</v>
      </c>
      <c r="B2531" s="5">
        <f>TITRES_STAT!D2534</f>
        <v>11.769</v>
      </c>
      <c r="C2531" s="2">
        <f t="shared" si="351"/>
        <v>-0.17600000000000016</v>
      </c>
      <c r="D2531" s="2">
        <f t="shared" si="352"/>
        <v>0</v>
      </c>
      <c r="E2531" s="2">
        <f t="shared" si="353"/>
        <v>0.17600000000000016</v>
      </c>
      <c r="F2531" s="2">
        <f t="shared" si="357"/>
        <v>6.8276549227960795E-2</v>
      </c>
      <c r="G2531" s="2">
        <f t="shared" si="357"/>
        <v>2.4781752871900018E-2</v>
      </c>
      <c r="H2531" s="2">
        <f t="shared" si="355"/>
        <v>2.755113796061595</v>
      </c>
      <c r="I2531" s="2">
        <f t="shared" si="356"/>
        <v>73.369648582985391</v>
      </c>
    </row>
    <row r="2532" spans="1:9" ht="13.5" x14ac:dyDescent="0.25">
      <c r="A2532" s="3">
        <f>TITRES_STAT!B2535</f>
        <v>45691</v>
      </c>
      <c r="B2532" s="5">
        <f>TITRES_STAT!D2535</f>
        <v>11.76</v>
      </c>
      <c r="C2532" s="2">
        <f t="shared" si="351"/>
        <v>-9.0000000000003411E-3</v>
      </c>
      <c r="D2532" s="2">
        <f t="shared" si="352"/>
        <v>0</v>
      </c>
      <c r="E2532" s="2">
        <f t="shared" si="353"/>
        <v>9.0000000000003411E-3</v>
      </c>
      <c r="F2532" s="2">
        <f t="shared" si="357"/>
        <v>6.3399652854535027E-2</v>
      </c>
      <c r="G2532" s="2">
        <f t="shared" si="357"/>
        <v>2.3654484809621467E-2</v>
      </c>
      <c r="H2532" s="2">
        <f t="shared" si="355"/>
        <v>2.6802381605346652</v>
      </c>
      <c r="I2532" s="2">
        <f t="shared" si="356"/>
        <v>72.82784547142677</v>
      </c>
    </row>
    <row r="2533" spans="1:9" ht="13.5" x14ac:dyDescent="0.25">
      <c r="A2533" s="3">
        <f>TITRES_STAT!B2536</f>
        <v>45692</v>
      </c>
      <c r="B2533" s="5">
        <f>TITRES_STAT!D2536</f>
        <v>11.76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5.8871106222068245E-2</v>
      </c>
      <c r="G2533" s="2">
        <f t="shared" si="357"/>
        <v>2.1964878751791362E-2</v>
      </c>
      <c r="H2533" s="2">
        <f t="shared" si="355"/>
        <v>2.6802381605346657</v>
      </c>
      <c r="I2533" s="2">
        <f t="shared" si="356"/>
        <v>72.82784547142677</v>
      </c>
    </row>
    <row r="2534" spans="1:9" ht="13.5" x14ac:dyDescent="0.25">
      <c r="A2534" s="3">
        <f>TITRES_STAT!B2537</f>
        <v>45693</v>
      </c>
      <c r="B2534" s="5">
        <f>TITRES_STAT!D2537</f>
        <v>11.742000000000001</v>
      </c>
      <c r="C2534" s="2">
        <f t="shared" si="351"/>
        <v>-1.7999999999998906E-2</v>
      </c>
      <c r="D2534" s="2">
        <f t="shared" si="352"/>
        <v>0</v>
      </c>
      <c r="E2534" s="2">
        <f t="shared" si="353"/>
        <v>1.7999999999998906E-2</v>
      </c>
      <c r="F2534" s="2">
        <f t="shared" si="357"/>
        <v>5.4666027206206225E-2</v>
      </c>
      <c r="G2534" s="2">
        <f t="shared" si="357"/>
        <v>2.1681673126663331E-2</v>
      </c>
      <c r="H2534" s="2">
        <f t="shared" si="355"/>
        <v>2.5213011416070072</v>
      </c>
      <c r="I2534" s="2">
        <f t="shared" si="356"/>
        <v>71.601406418093717</v>
      </c>
    </row>
    <row r="2535" spans="1:9" ht="13.5" x14ac:dyDescent="0.25">
      <c r="A2535" s="3">
        <f>TITRES_STAT!B2538</f>
        <v>45694</v>
      </c>
      <c r="B2535" s="5">
        <f>TITRES_STAT!D2538</f>
        <v>11.742000000000001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5.0761310977191498E-2</v>
      </c>
      <c r="G2535" s="2">
        <f t="shared" si="357"/>
        <v>2.0132982189044524E-2</v>
      </c>
      <c r="H2535" s="2">
        <f t="shared" si="355"/>
        <v>2.5213011416070072</v>
      </c>
      <c r="I2535" s="2">
        <f t="shared" si="356"/>
        <v>71.601406418093717</v>
      </c>
    </row>
    <row r="2536" spans="1:9" ht="13.5" x14ac:dyDescent="0.25">
      <c r="A2536" s="3">
        <f>TITRES_STAT!B2539</f>
        <v>45695</v>
      </c>
      <c r="B2536" s="5">
        <f>TITRES_STAT!D2539</f>
        <v>11.769</v>
      </c>
      <c r="C2536" s="2">
        <f t="shared" si="351"/>
        <v>2.6999999999999247E-2</v>
      </c>
      <c r="D2536" s="2">
        <f t="shared" si="352"/>
        <v>2.6999999999999247E-2</v>
      </c>
      <c r="E2536" s="2">
        <f t="shared" si="353"/>
        <v>0</v>
      </c>
      <c r="F2536" s="2">
        <f t="shared" si="357"/>
        <v>4.9064074478820621E-2</v>
      </c>
      <c r="G2536" s="2">
        <f t="shared" si="357"/>
        <v>1.86949120326842E-2</v>
      </c>
      <c r="H2536" s="2">
        <f t="shared" si="355"/>
        <v>2.6244613717915444</v>
      </c>
      <c r="I2536" s="2">
        <f t="shared" si="356"/>
        <v>72.409693540044344</v>
      </c>
    </row>
    <row r="2537" spans="1:9" ht="13.5" x14ac:dyDescent="0.25">
      <c r="A2537" s="3">
        <f>TITRES_STAT!B2540</f>
        <v>45698</v>
      </c>
      <c r="B2537" s="5">
        <f>TITRES_STAT!D2540</f>
        <v>11.723000000000001</v>
      </c>
      <c r="C2537" s="2">
        <f t="shared" si="351"/>
        <v>-4.5999999999999375E-2</v>
      </c>
      <c r="D2537" s="2">
        <f t="shared" si="352"/>
        <v>0</v>
      </c>
      <c r="E2537" s="2">
        <f t="shared" si="353"/>
        <v>4.5999999999999375E-2</v>
      </c>
      <c r="F2537" s="2">
        <f t="shared" si="357"/>
        <v>4.555949773033343E-2</v>
      </c>
      <c r="G2537" s="2">
        <f t="shared" si="357"/>
        <v>2.0645275458921E-2</v>
      </c>
      <c r="H2537" s="2">
        <f t="shared" si="355"/>
        <v>2.2067759677503735</v>
      </c>
      <c r="I2537" s="2">
        <f t="shared" si="356"/>
        <v>68.816031738521389</v>
      </c>
    </row>
    <row r="2538" spans="1:9" ht="13.5" x14ac:dyDescent="0.25">
      <c r="A2538" s="3">
        <f>TITRES_STAT!B2541</f>
        <v>45699</v>
      </c>
      <c r="B2538" s="5">
        <f>TITRES_STAT!D2541</f>
        <v>11.769</v>
      </c>
      <c r="C2538" s="2">
        <f t="shared" si="351"/>
        <v>4.5999999999999375E-2</v>
      </c>
      <c r="D2538" s="2">
        <f t="shared" si="352"/>
        <v>4.5999999999999375E-2</v>
      </c>
      <c r="E2538" s="2">
        <f t="shared" si="353"/>
        <v>0</v>
      </c>
      <c r="F2538" s="2">
        <f t="shared" si="357"/>
        <v>4.5590962178166709E-2</v>
      </c>
      <c r="G2538" s="2">
        <f t="shared" si="357"/>
        <v>1.9170612926140928E-2</v>
      </c>
      <c r="H2538" s="2">
        <f t="shared" si="355"/>
        <v>2.3781692507076371</v>
      </c>
      <c r="I2538" s="2">
        <f t="shared" si="356"/>
        <v>70.39816759357079</v>
      </c>
    </row>
    <row r="2539" spans="1:9" ht="13.5" x14ac:dyDescent="0.25">
      <c r="A2539" s="3">
        <f>TITRES_STAT!B2542</f>
        <v>45700</v>
      </c>
      <c r="B2539" s="5">
        <f>TITRES_STAT!D2542</f>
        <v>11.76</v>
      </c>
      <c r="C2539" s="2">
        <f t="shared" si="351"/>
        <v>-9.0000000000003411E-3</v>
      </c>
      <c r="D2539" s="2">
        <f t="shared" si="352"/>
        <v>0</v>
      </c>
      <c r="E2539" s="2">
        <f t="shared" si="353"/>
        <v>9.0000000000003411E-3</v>
      </c>
      <c r="F2539" s="2">
        <f t="shared" si="357"/>
        <v>4.2334464879726232E-2</v>
      </c>
      <c r="G2539" s="2">
        <f t="shared" si="357"/>
        <v>1.8444140574273744E-2</v>
      </c>
      <c r="H2539" s="2">
        <f t="shared" si="355"/>
        <v>2.2952798862732151</v>
      </c>
      <c r="I2539" s="2">
        <f t="shared" si="356"/>
        <v>69.653564051855199</v>
      </c>
    </row>
    <row r="2540" spans="1:9" ht="13.5" x14ac:dyDescent="0.25">
      <c r="A2540" s="3">
        <f>TITRES_STAT!B2543</f>
        <v>45701</v>
      </c>
      <c r="B2540" s="5">
        <f>TITRES_STAT!D2543</f>
        <v>11.769</v>
      </c>
      <c r="C2540" s="2">
        <f t="shared" si="351"/>
        <v>9.0000000000003411E-3</v>
      </c>
      <c r="D2540" s="2">
        <f t="shared" si="352"/>
        <v>9.0000000000003411E-3</v>
      </c>
      <c r="E2540" s="2">
        <f t="shared" si="353"/>
        <v>0</v>
      </c>
      <c r="F2540" s="2">
        <f t="shared" si="357"/>
        <v>3.995343167403153E-2</v>
      </c>
      <c r="G2540" s="2">
        <f t="shared" si="357"/>
        <v>1.712670196182562E-2</v>
      </c>
      <c r="H2540" s="2">
        <f t="shared" si="355"/>
        <v>2.3328152590665328</v>
      </c>
      <c r="I2540" s="2">
        <f t="shared" si="356"/>
        <v>69.99533660680359</v>
      </c>
    </row>
    <row r="2541" spans="1:9" ht="13.5" x14ac:dyDescent="0.25">
      <c r="A2541" s="3">
        <f>TITRES_STAT!B2544</f>
        <v>45702</v>
      </c>
      <c r="B2541" s="5">
        <f>TITRES_STAT!D2544</f>
        <v>11.769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3.7099615125886422E-2</v>
      </c>
      <c r="G2541" s="2">
        <f t="shared" si="358"/>
        <v>1.5903366107409504E-2</v>
      </c>
      <c r="H2541" s="2">
        <f t="shared" si="355"/>
        <v>2.3328152590665332</v>
      </c>
      <c r="I2541" s="2">
        <f t="shared" si="356"/>
        <v>69.99533660680359</v>
      </c>
    </row>
    <row r="2542" spans="1:9" ht="13.5" x14ac:dyDescent="0.25">
      <c r="A2542" s="3">
        <f>TITRES_STAT!B2545</f>
        <v>45705</v>
      </c>
      <c r="B2542" s="5">
        <f>TITRES_STAT!D2545</f>
        <v>11.815</v>
      </c>
      <c r="C2542" s="2">
        <f t="shared" si="351"/>
        <v>4.5999999999999375E-2</v>
      </c>
      <c r="D2542" s="2">
        <f t="shared" si="352"/>
        <v>4.5999999999999375E-2</v>
      </c>
      <c r="E2542" s="2">
        <f t="shared" si="353"/>
        <v>0</v>
      </c>
      <c r="F2542" s="2">
        <f t="shared" si="358"/>
        <v>3.7735356902608777E-2</v>
      </c>
      <c r="G2542" s="2">
        <f t="shared" si="358"/>
        <v>1.4767411385451682E-2</v>
      </c>
      <c r="H2542" s="2">
        <f t="shared" si="355"/>
        <v>2.5553129060780608</v>
      </c>
      <c r="I2542" s="2">
        <f t="shared" si="356"/>
        <v>71.873080473720648</v>
      </c>
    </row>
    <row r="2543" spans="1:9" ht="13.5" x14ac:dyDescent="0.25">
      <c r="A2543" s="3">
        <f>TITRES_STAT!B2546</f>
        <v>45706</v>
      </c>
      <c r="B2543" s="5">
        <f>TITRES_STAT!D2546</f>
        <v>11.363</v>
      </c>
      <c r="C2543" s="2">
        <f t="shared" si="351"/>
        <v>-0.45199999999999996</v>
      </c>
      <c r="D2543" s="2">
        <f t="shared" si="352"/>
        <v>0</v>
      </c>
      <c r="E2543" s="2">
        <f t="shared" si="353"/>
        <v>0.45199999999999996</v>
      </c>
      <c r="F2543" s="2">
        <f t="shared" si="358"/>
        <v>3.503997426670815E-2</v>
      </c>
      <c r="G2543" s="2">
        <f t="shared" si="358"/>
        <v>4.5998310572205124E-2</v>
      </c>
      <c r="H2543" s="2">
        <f t="shared" si="355"/>
        <v>0.76176654818017075</v>
      </c>
      <c r="I2543" s="2">
        <f t="shared" si="356"/>
        <v>43.238790574553875</v>
      </c>
    </row>
    <row r="2544" spans="1:9" ht="13.5" x14ac:dyDescent="0.25">
      <c r="A2544" s="3">
        <f>TITRES_STAT!B2547</f>
        <v>45707</v>
      </c>
      <c r="B2544" s="5">
        <f>TITRES_STAT!D2547</f>
        <v>11.750999999999999</v>
      </c>
      <c r="C2544" s="2">
        <f t="shared" si="351"/>
        <v>0.3879999999999999</v>
      </c>
      <c r="D2544" s="2">
        <f t="shared" si="352"/>
        <v>0.3879999999999999</v>
      </c>
      <c r="E2544" s="2">
        <f t="shared" si="353"/>
        <v>0</v>
      </c>
      <c r="F2544" s="2">
        <f t="shared" si="358"/>
        <v>6.0251404676228991E-2</v>
      </c>
      <c r="G2544" s="2">
        <f t="shared" si="358"/>
        <v>4.2712716959904758E-2</v>
      </c>
      <c r="H2544" s="2">
        <f t="shared" si="355"/>
        <v>1.4106198098516687</v>
      </c>
      <c r="I2544" s="2">
        <f t="shared" si="356"/>
        <v>58.516892796067566</v>
      </c>
    </row>
    <row r="2545" spans="1:9" ht="13.5" x14ac:dyDescent="0.25">
      <c r="A2545" s="3">
        <f>TITRES_STAT!B2548</f>
        <v>45708</v>
      </c>
      <c r="B2545" s="5">
        <f>TITRES_STAT!D2548</f>
        <v>11.750999999999999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5.5947732913641204E-2</v>
      </c>
      <c r="G2545" s="2">
        <f t="shared" si="358"/>
        <v>3.9661808605625848E-2</v>
      </c>
      <c r="H2545" s="2">
        <f t="shared" si="355"/>
        <v>1.4106198098516685</v>
      </c>
      <c r="I2545" s="2">
        <f t="shared" si="356"/>
        <v>58.516892796067559</v>
      </c>
    </row>
    <row r="2546" spans="1:9" ht="13.5" x14ac:dyDescent="0.25">
      <c r="A2546" s="3">
        <f>TITRES_STAT!B2549</f>
        <v>45709</v>
      </c>
      <c r="B2546" s="5">
        <f>TITRES_STAT!D2549</f>
        <v>11.769</v>
      </c>
      <c r="C2546" s="2">
        <f t="shared" si="351"/>
        <v>1.8000000000000682E-2</v>
      </c>
      <c r="D2546" s="2">
        <f t="shared" si="352"/>
        <v>1.8000000000000682E-2</v>
      </c>
      <c r="E2546" s="2">
        <f t="shared" si="353"/>
        <v>0</v>
      </c>
      <c r="F2546" s="2">
        <f t="shared" si="358"/>
        <v>5.3237180562666887E-2</v>
      </c>
      <c r="G2546" s="2">
        <f t="shared" si="358"/>
        <v>3.6828822276652573E-2</v>
      </c>
      <c r="H2546" s="2">
        <f t="shared" si="355"/>
        <v>1.4455303556208556</v>
      </c>
      <c r="I2546" s="2">
        <f t="shared" si="356"/>
        <v>59.109074328127633</v>
      </c>
    </row>
    <row r="2547" spans="1:9" ht="13.5" x14ac:dyDescent="0.25">
      <c r="A2547" s="3">
        <f>TITRES_STAT!B2550</f>
        <v>45712</v>
      </c>
      <c r="B2547" s="5">
        <f>TITRES_STAT!D2550</f>
        <v>11.769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4.9434524808190682E-2</v>
      </c>
      <c r="G2547" s="2">
        <f t="shared" si="358"/>
        <v>3.4198192114034534E-2</v>
      </c>
      <c r="H2547" s="2">
        <f t="shared" si="355"/>
        <v>1.4455303556208556</v>
      </c>
      <c r="I2547" s="2">
        <f t="shared" si="356"/>
        <v>59.109074328127633</v>
      </c>
    </row>
    <row r="2548" spans="1:9" ht="13.5" x14ac:dyDescent="0.25">
      <c r="A2548" s="3">
        <f>TITRES_STAT!B2551</f>
        <v>45713</v>
      </c>
      <c r="B2548" s="5">
        <f>TITRES_STAT!D2551</f>
        <v>12.083</v>
      </c>
      <c r="C2548" s="2">
        <f t="shared" si="351"/>
        <v>0.31400000000000006</v>
      </c>
      <c r="D2548" s="2">
        <f t="shared" si="352"/>
        <v>0.31400000000000006</v>
      </c>
      <c r="E2548" s="2">
        <f t="shared" si="353"/>
        <v>0</v>
      </c>
      <c r="F2548" s="2">
        <f t="shared" si="358"/>
        <v>6.8332058750462776E-2</v>
      </c>
      <c r="G2548" s="2">
        <f t="shared" si="358"/>
        <v>3.1755464105889211E-2</v>
      </c>
      <c r="H2548" s="2">
        <f t="shared" si="355"/>
        <v>2.1518205031615412</v>
      </c>
      <c r="I2548" s="2">
        <f t="shared" si="356"/>
        <v>68.27230487913522</v>
      </c>
    </row>
    <row r="2549" spans="1:9" ht="13.5" x14ac:dyDescent="0.25">
      <c r="A2549" s="3">
        <f>TITRES_STAT!B2552</f>
        <v>45714</v>
      </c>
      <c r="B2549" s="5">
        <f>TITRES_STAT!D2552</f>
        <v>11.797000000000001</v>
      </c>
      <c r="C2549" s="2">
        <f t="shared" si="351"/>
        <v>-0.28599999999999959</v>
      </c>
      <c r="D2549" s="2">
        <f t="shared" si="352"/>
        <v>0</v>
      </c>
      <c r="E2549" s="2">
        <f t="shared" si="353"/>
        <v>0.28599999999999959</v>
      </c>
      <c r="F2549" s="2">
        <f t="shared" si="358"/>
        <v>6.3451197411144009E-2</v>
      </c>
      <c r="G2549" s="2">
        <f t="shared" si="358"/>
        <v>4.9915788098325663E-2</v>
      </c>
      <c r="H2549" s="2">
        <f t="shared" si="355"/>
        <v>1.2711648924816308</v>
      </c>
      <c r="I2549" s="2">
        <f t="shared" si="356"/>
        <v>55.969731510452711</v>
      </c>
    </row>
    <row r="2550" spans="1:9" ht="13.5" x14ac:dyDescent="0.25">
      <c r="A2550" s="3">
        <f>TITRES_STAT!B2553</f>
        <v>45715</v>
      </c>
      <c r="B2550" s="5">
        <f>TITRES_STAT!D2553</f>
        <v>12.185</v>
      </c>
      <c r="C2550" s="2">
        <f t="shared" si="351"/>
        <v>0.3879999999999999</v>
      </c>
      <c r="D2550" s="2">
        <f t="shared" si="352"/>
        <v>0.3879999999999999</v>
      </c>
      <c r="E2550" s="2">
        <f t="shared" si="353"/>
        <v>0</v>
      </c>
      <c r="F2550" s="2">
        <f t="shared" si="358"/>
        <v>8.6633254738919432E-2</v>
      </c>
      <c r="G2550" s="2">
        <f t="shared" si="358"/>
        <v>4.6350374662730967E-2</v>
      </c>
      <c r="H2550" s="2">
        <f t="shared" si="355"/>
        <v>1.8690950260770771</v>
      </c>
      <c r="I2550" s="2">
        <f t="shared" si="356"/>
        <v>65.145804132974177</v>
      </c>
    </row>
    <row r="2551" spans="1:9" ht="13.5" x14ac:dyDescent="0.25">
      <c r="A2551" s="3">
        <f>TITRES_STAT!B2554</f>
        <v>45716</v>
      </c>
      <c r="B2551" s="5">
        <f>TITRES_STAT!D2554</f>
        <v>12.166</v>
      </c>
      <c r="C2551" s="2">
        <f t="shared" si="351"/>
        <v>-1.9000000000000128E-2</v>
      </c>
      <c r="D2551" s="2">
        <f t="shared" si="352"/>
        <v>0</v>
      </c>
      <c r="E2551" s="2">
        <f t="shared" si="353"/>
        <v>1.9000000000000128E-2</v>
      </c>
      <c r="F2551" s="2">
        <f t="shared" si="358"/>
        <v>8.0445165114710906E-2</v>
      </c>
      <c r="G2551" s="2">
        <f t="shared" si="358"/>
        <v>4.4396776472535912E-2</v>
      </c>
      <c r="H2551" s="2">
        <f t="shared" si="355"/>
        <v>1.8119595949601144</v>
      </c>
      <c r="I2551" s="2">
        <f t="shared" si="356"/>
        <v>64.437611344334258</v>
      </c>
    </row>
    <row r="2552" spans="1:9" ht="13.5" x14ac:dyDescent="0.25">
      <c r="A2552" s="3">
        <f>TITRES_STAT!B2555</f>
        <v>45719</v>
      </c>
      <c r="B2552" s="5">
        <f>TITRES_STAT!D2555</f>
        <v>12.185</v>
      </c>
      <c r="C2552" s="2">
        <f t="shared" si="351"/>
        <v>1.9000000000000128E-2</v>
      </c>
      <c r="D2552" s="2">
        <f t="shared" si="352"/>
        <v>1.9000000000000128E-2</v>
      </c>
      <c r="E2552" s="2">
        <f t="shared" si="353"/>
        <v>0</v>
      </c>
      <c r="F2552" s="2">
        <f t="shared" si="358"/>
        <v>7.6056224749374429E-2</v>
      </c>
      <c r="G2552" s="2">
        <f t="shared" si="358"/>
        <v>4.1225578153069056E-2</v>
      </c>
      <c r="H2552" s="2">
        <f t="shared" si="355"/>
        <v>1.8448795179289048</v>
      </c>
      <c r="I2552" s="2">
        <f t="shared" si="356"/>
        <v>64.849126520197672</v>
      </c>
    </row>
    <row r="2553" spans="1:9" ht="13.5" x14ac:dyDescent="0.25">
      <c r="A2553" s="3">
        <f>TITRES_STAT!B2556</f>
        <v>45720</v>
      </c>
      <c r="B2553" s="5">
        <f>TITRES_STAT!D2556</f>
        <v>12.12</v>
      </c>
      <c r="C2553" s="2">
        <f t="shared" si="351"/>
        <v>-6.5000000000001279E-2</v>
      </c>
      <c r="D2553" s="2">
        <f t="shared" si="352"/>
        <v>0</v>
      </c>
      <c r="E2553" s="2">
        <f t="shared" si="353"/>
        <v>6.5000000000001279E-2</v>
      </c>
      <c r="F2553" s="2">
        <f t="shared" si="358"/>
        <v>7.062363726727626E-2</v>
      </c>
      <c r="G2553" s="2">
        <f t="shared" si="358"/>
        <v>4.2923751142135647E-2</v>
      </c>
      <c r="H2553" s="2">
        <f t="shared" si="355"/>
        <v>1.6453277122359726</v>
      </c>
      <c r="I2553" s="2">
        <f t="shared" si="356"/>
        <v>62.197500318221572</v>
      </c>
    </row>
    <row r="2554" spans="1:9" ht="13.5" x14ac:dyDescent="0.25">
      <c r="A2554" s="3">
        <f>TITRES_STAT!B2557</f>
        <v>45721</v>
      </c>
      <c r="B2554" s="5">
        <f>TITRES_STAT!D2557</f>
        <v>12.185</v>
      </c>
      <c r="C2554" s="2">
        <f t="shared" si="351"/>
        <v>6.5000000000001279E-2</v>
      </c>
      <c r="D2554" s="2">
        <f t="shared" si="352"/>
        <v>6.5000000000001279E-2</v>
      </c>
      <c r="E2554" s="2">
        <f t="shared" si="353"/>
        <v>0</v>
      </c>
      <c r="F2554" s="2">
        <f t="shared" si="358"/>
        <v>7.022194889104233E-2</v>
      </c>
      <c r="G2554" s="2">
        <f t="shared" si="358"/>
        <v>3.9857768917697385E-2</v>
      </c>
      <c r="H2554" s="2">
        <f t="shared" si="355"/>
        <v>1.7618133377220428</v>
      </c>
      <c r="I2554" s="2">
        <f t="shared" si="356"/>
        <v>63.791904893007548</v>
      </c>
    </row>
    <row r="2555" spans="1:9" ht="13.5" x14ac:dyDescent="0.25">
      <c r="A2555" s="3">
        <f>TITRES_STAT!B2558</f>
        <v>45722</v>
      </c>
      <c r="B2555" s="5">
        <f>TITRES_STAT!D2558</f>
        <v>12.175000000000001</v>
      </c>
      <c r="C2555" s="2">
        <f t="shared" si="351"/>
        <v>-9.9999999999997868E-3</v>
      </c>
      <c r="D2555" s="2">
        <f t="shared" si="352"/>
        <v>0</v>
      </c>
      <c r="E2555" s="2">
        <f t="shared" si="353"/>
        <v>9.9999999999997868E-3</v>
      </c>
      <c r="F2555" s="2">
        <f t="shared" si="358"/>
        <v>6.520609539882502E-2</v>
      </c>
      <c r="G2555" s="2">
        <f t="shared" si="358"/>
        <v>3.7725071137861839E-2</v>
      </c>
      <c r="H2555" s="2">
        <f t="shared" si="355"/>
        <v>1.7284552005359251</v>
      </c>
      <c r="I2555" s="2">
        <f t="shared" si="356"/>
        <v>63.349224139594476</v>
      </c>
    </row>
    <row r="2556" spans="1:9" ht="13.5" x14ac:dyDescent="0.25">
      <c r="A2556" s="3">
        <f>TITRES_STAT!B2559</f>
        <v>45723</v>
      </c>
      <c r="B2556" s="5">
        <f>TITRES_STAT!D2559</f>
        <v>12.166</v>
      </c>
      <c r="C2556" s="2">
        <f t="shared" si="351"/>
        <v>-9.0000000000003411E-3</v>
      </c>
      <c r="D2556" s="2">
        <f t="shared" si="352"/>
        <v>0</v>
      </c>
      <c r="E2556" s="2">
        <f t="shared" si="353"/>
        <v>9.0000000000003411E-3</v>
      </c>
      <c r="F2556" s="2">
        <f t="shared" si="358"/>
        <v>6.0548517156051807E-2</v>
      </c>
      <c r="G2556" s="2">
        <f t="shared" si="358"/>
        <v>3.5673280342300308E-2</v>
      </c>
      <c r="H2556" s="2">
        <f t="shared" si="355"/>
        <v>1.6973072443874804</v>
      </c>
      <c r="I2556" s="2">
        <f t="shared" si="356"/>
        <v>62.925988424908354</v>
      </c>
    </row>
    <row r="2557" spans="1:9" ht="13.5" x14ac:dyDescent="0.25">
      <c r="A2557" s="3">
        <f>TITRES_STAT!B2560</f>
        <v>45726</v>
      </c>
      <c r="B2557" s="5">
        <f>TITRES_STAT!D2560</f>
        <v>12.166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5.6223623073476676E-2</v>
      </c>
      <c r="G2557" s="2">
        <f t="shared" si="359"/>
        <v>3.3125188889278859E-2</v>
      </c>
      <c r="H2557" s="2">
        <f t="shared" si="355"/>
        <v>1.6973072443874802</v>
      </c>
      <c r="I2557" s="2">
        <f t="shared" si="356"/>
        <v>62.925988424908354</v>
      </c>
    </row>
    <row r="2558" spans="1:9" ht="13.5" x14ac:dyDescent="0.25">
      <c r="A2558" s="3">
        <f>TITRES_STAT!B2561</f>
        <v>45727</v>
      </c>
      <c r="B2558" s="5">
        <f>TITRES_STAT!D2561</f>
        <v>12.148</v>
      </c>
      <c r="C2558" s="2">
        <f t="shared" si="351"/>
        <v>-1.8000000000000682E-2</v>
      </c>
      <c r="D2558" s="2">
        <f t="shared" si="352"/>
        <v>0</v>
      </c>
      <c r="E2558" s="2">
        <f t="shared" si="353"/>
        <v>1.8000000000000682E-2</v>
      </c>
      <c r="F2558" s="2">
        <f t="shared" si="359"/>
        <v>5.220764999679977E-2</v>
      </c>
      <c r="G2558" s="2">
        <f t="shared" si="359"/>
        <v>3.2044818254330414E-2</v>
      </c>
      <c r="H2558" s="2">
        <f t="shared" si="355"/>
        <v>1.6292072428822288</v>
      </c>
      <c r="I2558" s="2">
        <f t="shared" si="356"/>
        <v>61.965721693974757</v>
      </c>
    </row>
    <row r="2559" spans="1:9" ht="13.5" x14ac:dyDescent="0.25">
      <c r="A2559" s="3">
        <f>TITRES_STAT!B2562</f>
        <v>45728</v>
      </c>
      <c r="B2559" s="5">
        <f>TITRES_STAT!D2562</f>
        <v>12.138</v>
      </c>
      <c r="C2559" s="2">
        <f t="shared" si="351"/>
        <v>-9.9999999999997868E-3</v>
      </c>
      <c r="D2559" s="2">
        <f t="shared" si="352"/>
        <v>0</v>
      </c>
      <c r="E2559" s="2">
        <f t="shared" si="353"/>
        <v>9.9999999999997868E-3</v>
      </c>
      <c r="F2559" s="2">
        <f t="shared" si="359"/>
        <v>4.8478532139885504E-2</v>
      </c>
      <c r="G2559" s="2">
        <f t="shared" si="359"/>
        <v>3.0470188379021081E-2</v>
      </c>
      <c r="H2559" s="2">
        <f t="shared" si="355"/>
        <v>1.5910151764359712</v>
      </c>
      <c r="I2559" s="2">
        <f t="shared" si="356"/>
        <v>61.405089051792672</v>
      </c>
    </row>
    <row r="2560" spans="1:9" ht="13.5" x14ac:dyDescent="0.25">
      <c r="A2560" s="3">
        <f>TITRES_STAT!B2563</f>
        <v>45729</v>
      </c>
      <c r="B2560" s="5">
        <f>TITRES_STAT!D2563</f>
        <v>12</v>
      </c>
      <c r="C2560" s="2">
        <f t="shared" si="351"/>
        <v>-0.1379999999999999</v>
      </c>
      <c r="D2560" s="2">
        <f t="shared" si="352"/>
        <v>0</v>
      </c>
      <c r="E2560" s="2">
        <f t="shared" si="353"/>
        <v>0.1379999999999999</v>
      </c>
      <c r="F2560" s="2">
        <f t="shared" si="359"/>
        <v>4.5015779844179392E-2</v>
      </c>
      <c r="G2560" s="2">
        <f t="shared" si="359"/>
        <v>3.8150889209090995E-2</v>
      </c>
      <c r="H2560" s="2">
        <f t="shared" si="355"/>
        <v>1.1799405145569335</v>
      </c>
      <c r="I2560" s="2">
        <f t="shared" si="356"/>
        <v>54.127188640133738</v>
      </c>
    </row>
    <row r="2561" spans="1:9" ht="13.5" x14ac:dyDescent="0.25">
      <c r="A2561" s="3">
        <f>TITRES_STAT!B2564</f>
        <v>45730</v>
      </c>
      <c r="B2561" s="5">
        <f>TITRES_STAT!D2564</f>
        <v>12.166</v>
      </c>
      <c r="C2561" s="2">
        <f t="shared" si="351"/>
        <v>0.16600000000000037</v>
      </c>
      <c r="D2561" s="2">
        <f t="shared" si="352"/>
        <v>0.16600000000000037</v>
      </c>
      <c r="E2561" s="2">
        <f t="shared" si="353"/>
        <v>0</v>
      </c>
      <c r="F2561" s="2">
        <f t="shared" si="359"/>
        <v>5.3657509855309461E-2</v>
      </c>
      <c r="G2561" s="2">
        <f t="shared" si="359"/>
        <v>3.5425825694155928E-2</v>
      </c>
      <c r="H2561" s="2">
        <f t="shared" si="355"/>
        <v>1.5146438736122712</v>
      </c>
      <c r="I2561" s="2">
        <f t="shared" si="356"/>
        <v>60.232937534669432</v>
      </c>
    </row>
    <row r="2562" spans="1:9" ht="13.5" x14ac:dyDescent="0.25">
      <c r="A2562" s="3">
        <f>TITRES_STAT!B2565</f>
        <v>45733</v>
      </c>
      <c r="B2562" s="5">
        <f>TITRES_STAT!D2565</f>
        <v>12</v>
      </c>
      <c r="C2562" s="2">
        <f t="shared" si="351"/>
        <v>-0.16600000000000037</v>
      </c>
      <c r="D2562" s="2">
        <f t="shared" si="352"/>
        <v>0</v>
      </c>
      <c r="E2562" s="2">
        <f t="shared" si="353"/>
        <v>0.16600000000000037</v>
      </c>
      <c r="F2562" s="2">
        <f t="shared" si="359"/>
        <v>4.9824830579930215E-2</v>
      </c>
      <c r="G2562" s="2">
        <f t="shared" si="359"/>
        <v>4.4752552430287675E-2</v>
      </c>
      <c r="H2562" s="2">
        <f t="shared" si="355"/>
        <v>1.1133405330912416</v>
      </c>
      <c r="I2562" s="2">
        <f t="shared" si="356"/>
        <v>52.681549218323447</v>
      </c>
    </row>
    <row r="2563" spans="1:9" ht="13.5" x14ac:dyDescent="0.25">
      <c r="A2563" s="3">
        <f>TITRES_STAT!B2566</f>
        <v>45734</v>
      </c>
      <c r="B2563" s="5">
        <f>TITRES_STAT!D2566</f>
        <v>12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4.6265914109935198E-2</v>
      </c>
      <c r="G2563" s="2">
        <f t="shared" si="359"/>
        <v>4.1555941542409984E-2</v>
      </c>
      <c r="H2563" s="2">
        <f t="shared" si="355"/>
        <v>1.1133405330912414</v>
      </c>
      <c r="I2563" s="2">
        <f t="shared" si="356"/>
        <v>52.681549218323447</v>
      </c>
    </row>
    <row r="2564" spans="1:9" ht="13.5" x14ac:dyDescent="0.25">
      <c r="A2564" s="3">
        <f>TITRES_STAT!B2567</f>
        <v>45735</v>
      </c>
      <c r="B2564" s="5">
        <f>TITRES_STAT!D2567</f>
        <v>12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4.2961205959225542E-2</v>
      </c>
      <c r="G2564" s="2">
        <f t="shared" si="359"/>
        <v>3.8587660003666417E-2</v>
      </c>
      <c r="H2564" s="2">
        <f t="shared" si="355"/>
        <v>1.1133405330912414</v>
      </c>
      <c r="I2564" s="2">
        <f t="shared" si="356"/>
        <v>52.681549218323447</v>
      </c>
    </row>
    <row r="2565" spans="1:9" ht="13.5" x14ac:dyDescent="0.25">
      <c r="A2565" s="3">
        <f>TITRES_STAT!B2568</f>
        <v>45737</v>
      </c>
      <c r="B2565" s="5">
        <f>TITRES_STAT!D2568</f>
        <v>12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3.989254839070943E-2</v>
      </c>
      <c r="G2565" s="2">
        <f t="shared" si="359"/>
        <v>3.5831398574833098E-2</v>
      </c>
      <c r="H2565" s="2">
        <f t="shared" si="355"/>
        <v>1.1133405330912414</v>
      </c>
      <c r="I2565" s="2">
        <f t="shared" si="356"/>
        <v>52.681549218323447</v>
      </c>
    </row>
    <row r="2566" spans="1:9" ht="13.5" x14ac:dyDescent="0.25">
      <c r="A2566" s="3">
        <f>TITRES_STAT!B2569</f>
        <v>45740</v>
      </c>
      <c r="B2566" s="5">
        <f>TITRES_STAT!D2569</f>
        <v>11.981999999999999</v>
      </c>
      <c r="C2566" s="2">
        <f t="shared" si="360"/>
        <v>-1.8000000000000682E-2</v>
      </c>
      <c r="D2566" s="2">
        <f t="shared" si="361"/>
        <v>0</v>
      </c>
      <c r="E2566" s="2">
        <f t="shared" si="362"/>
        <v>1.8000000000000682E-2</v>
      </c>
      <c r="F2566" s="2">
        <f t="shared" si="359"/>
        <v>3.70430806485159E-2</v>
      </c>
      <c r="G2566" s="2">
        <f t="shared" si="359"/>
        <v>3.4557727248059354E-2</v>
      </c>
      <c r="H2566" s="2">
        <f t="shared" si="355"/>
        <v>1.0719188904587502</v>
      </c>
      <c r="I2566" s="2">
        <f t="shared" si="356"/>
        <v>51.735562400389782</v>
      </c>
    </row>
    <row r="2567" spans="1:9" ht="13.5" x14ac:dyDescent="0.25">
      <c r="A2567" s="3">
        <f>TITRES_STAT!B2570</f>
        <v>45741</v>
      </c>
      <c r="B2567" s="5">
        <f>TITRES_STAT!D2570</f>
        <v>12.092000000000001</v>
      </c>
      <c r="C2567" s="2">
        <f t="shared" si="360"/>
        <v>0.11000000000000121</v>
      </c>
      <c r="D2567" s="2">
        <f t="shared" si="361"/>
        <v>0.11000000000000121</v>
      </c>
      <c r="E2567" s="2">
        <f t="shared" si="362"/>
        <v>0</v>
      </c>
      <c r="F2567" s="2">
        <f t="shared" si="359"/>
        <v>4.2254289173621999E-2</v>
      </c>
      <c r="G2567" s="2">
        <f t="shared" si="359"/>
        <v>3.2089318158912257E-2</v>
      </c>
      <c r="H2567" s="2">
        <f t="shared" si="355"/>
        <v>1.3167711748928699</v>
      </c>
      <c r="I2567" s="2">
        <f t="shared" si="356"/>
        <v>56.836479543723563</v>
      </c>
    </row>
    <row r="2568" spans="1:9" ht="13.5" x14ac:dyDescent="0.25">
      <c r="A2568" s="3">
        <f>TITRES_STAT!B2571</f>
        <v>45742</v>
      </c>
      <c r="B2568" s="5">
        <f>TITRES_STAT!D2571</f>
        <v>12.129</v>
      </c>
      <c r="C2568" s="2">
        <f t="shared" si="360"/>
        <v>3.6999999999999034E-2</v>
      </c>
      <c r="D2568" s="2">
        <f t="shared" si="361"/>
        <v>3.6999999999999034E-2</v>
      </c>
      <c r="E2568" s="2">
        <f t="shared" si="362"/>
        <v>0</v>
      </c>
      <c r="F2568" s="2">
        <f t="shared" si="359"/>
        <v>4.1878982804077501E-2</v>
      </c>
      <c r="G2568" s="2">
        <f t="shared" si="359"/>
        <v>2.9797224004704241E-2</v>
      </c>
      <c r="H2568" s="2">
        <f t="shared" si="355"/>
        <v>1.4054659184850862</v>
      </c>
      <c r="I2568" s="2">
        <f t="shared" si="356"/>
        <v>58.428012123747742</v>
      </c>
    </row>
    <row r="2569" spans="1:9" ht="13.5" x14ac:dyDescent="0.25">
      <c r="A2569" s="3">
        <f>TITRES_STAT!B2572</f>
        <v>45743</v>
      </c>
      <c r="B2569" s="5">
        <f>TITRES_STAT!D2572</f>
        <v>12.138</v>
      </c>
      <c r="C2569" s="2">
        <f t="shared" si="360"/>
        <v>9.0000000000003411E-3</v>
      </c>
      <c r="D2569" s="2">
        <f t="shared" si="361"/>
        <v>9.0000000000003411E-3</v>
      </c>
      <c r="E2569" s="2">
        <f t="shared" si="362"/>
        <v>0</v>
      </c>
      <c r="F2569" s="2">
        <f t="shared" si="359"/>
        <v>3.9530484032357704E-2</v>
      </c>
      <c r="G2569" s="2">
        <f t="shared" si="359"/>
        <v>2.766885086151108E-2</v>
      </c>
      <c r="H2569" s="2">
        <f t="shared" si="355"/>
        <v>1.4286998845820091</v>
      </c>
      <c r="I2569" s="2">
        <f t="shared" si="356"/>
        <v>58.82570727045163</v>
      </c>
    </row>
    <row r="2570" spans="1:9" ht="13.5" x14ac:dyDescent="0.25">
      <c r="A2570" s="3">
        <f>TITRES_STAT!B2573</f>
        <v>45744</v>
      </c>
      <c r="B2570" s="5">
        <f>TITRES_STAT!D2573</f>
        <v>12.148</v>
      </c>
      <c r="C2570" s="2">
        <f t="shared" si="360"/>
        <v>9.9999999999997868E-3</v>
      </c>
      <c r="D2570" s="2">
        <f t="shared" si="361"/>
        <v>9.9999999999997868E-3</v>
      </c>
      <c r="E2570" s="2">
        <f t="shared" si="362"/>
        <v>0</v>
      </c>
      <c r="F2570" s="2">
        <f t="shared" si="359"/>
        <v>3.7421163744332138E-2</v>
      </c>
      <c r="G2570" s="2">
        <f t="shared" si="359"/>
        <v>2.5692504371403142E-2</v>
      </c>
      <c r="H2570" s="2">
        <f t="shared" si="355"/>
        <v>1.4565012115355906</v>
      </c>
      <c r="I2570" s="2">
        <f t="shared" si="356"/>
        <v>59.291695224734404</v>
      </c>
    </row>
    <row r="2571" spans="1:9" ht="13.5" x14ac:dyDescent="0.25">
      <c r="A2571" s="3">
        <f>TITRES_STAT!B2574</f>
        <v>45749</v>
      </c>
      <c r="B2571" s="5">
        <f>TITRES_STAT!D2574</f>
        <v>12.129</v>
      </c>
      <c r="C2571" s="2">
        <f t="shared" si="360"/>
        <v>-1.9000000000000128E-2</v>
      </c>
      <c r="D2571" s="2">
        <f t="shared" si="361"/>
        <v>0</v>
      </c>
      <c r="E2571" s="2">
        <f t="shared" si="362"/>
        <v>1.9000000000000128E-2</v>
      </c>
      <c r="F2571" s="2">
        <f t="shared" si="359"/>
        <v>3.4748223476879843E-2</v>
      </c>
      <c r="G2571" s="2">
        <f t="shared" si="359"/>
        <v>2.5214468344874359E-2</v>
      </c>
      <c r="H2571" s="2">
        <f t="shared" si="355"/>
        <v>1.3781065300130955</v>
      </c>
      <c r="I2571" s="2">
        <f t="shared" si="356"/>
        <v>57.949739114736239</v>
      </c>
    </row>
    <row r="2572" spans="1:9" ht="13.5" x14ac:dyDescent="0.25">
      <c r="A2572" s="3">
        <f>TITRES_STAT!B2575</f>
        <v>45750</v>
      </c>
      <c r="B2572" s="5">
        <f>TITRES_STAT!D2575</f>
        <v>12</v>
      </c>
      <c r="C2572" s="2">
        <f t="shared" si="360"/>
        <v>-0.12899999999999956</v>
      </c>
      <c r="D2572" s="2">
        <f t="shared" si="361"/>
        <v>0</v>
      </c>
      <c r="E2572" s="2">
        <f t="shared" si="362"/>
        <v>0.12899999999999956</v>
      </c>
      <c r="F2572" s="2">
        <f t="shared" si="359"/>
        <v>3.2266207514245568E-2</v>
      </c>
      <c r="G2572" s="2">
        <f t="shared" si="359"/>
        <v>3.262772060595473E-2</v>
      </c>
      <c r="H2572" s="2">
        <f t="shared" si="355"/>
        <v>0.98892006290984413</v>
      </c>
      <c r="I2572" s="2">
        <f t="shared" si="356"/>
        <v>49.721458461383676</v>
      </c>
    </row>
    <row r="2573" spans="1:9" ht="13.5" x14ac:dyDescent="0.25">
      <c r="A2573" s="3">
        <f>TITRES_STAT!B2576</f>
        <v>45751</v>
      </c>
      <c r="B2573" s="5">
        <f>TITRES_STAT!D2576</f>
        <v>12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2.9961478406085172E-2</v>
      </c>
      <c r="G2573" s="2">
        <f t="shared" si="363"/>
        <v>3.0297169134100823E-2</v>
      </c>
      <c r="H2573" s="2">
        <f t="shared" si="355"/>
        <v>0.98892006290984413</v>
      </c>
      <c r="I2573" s="2">
        <f t="shared" si="356"/>
        <v>49.721458461383676</v>
      </c>
    </row>
    <row r="2574" spans="1:9" ht="13.5" x14ac:dyDescent="0.25">
      <c r="A2574" s="3">
        <f>TITRES_STAT!B2577</f>
        <v>45754</v>
      </c>
      <c r="B2574" s="5">
        <f>TITRES_STAT!D2577</f>
        <v>12.185</v>
      </c>
      <c r="C2574" s="2">
        <f t="shared" si="360"/>
        <v>0.1850000000000005</v>
      </c>
      <c r="D2574" s="2">
        <f t="shared" si="361"/>
        <v>0.1850000000000005</v>
      </c>
      <c r="E2574" s="2">
        <f t="shared" si="362"/>
        <v>0</v>
      </c>
      <c r="F2574" s="2">
        <f t="shared" si="363"/>
        <v>4.103565851993627E-2</v>
      </c>
      <c r="G2574" s="2">
        <f t="shared" si="363"/>
        <v>2.8133085624522193E-2</v>
      </c>
      <c r="H2574" s="2">
        <f t="shared" si="355"/>
        <v>1.458626297435627</v>
      </c>
      <c r="I2574" s="2">
        <f t="shared" si="356"/>
        <v>59.326880988663852</v>
      </c>
    </row>
    <row r="2575" spans="1:9" ht="13.5" x14ac:dyDescent="0.25">
      <c r="A2575" s="3">
        <f>TITRES_STAT!B2578</f>
        <v>45755</v>
      </c>
      <c r="B2575" s="5">
        <f>TITRES_STAT!D2578</f>
        <v>12.185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3.8104540054226539E-2</v>
      </c>
      <c r="G2575" s="2">
        <f t="shared" si="363"/>
        <v>2.6123579508484894E-2</v>
      </c>
      <c r="H2575" s="2">
        <f t="shared" si="355"/>
        <v>1.458626297435627</v>
      </c>
      <c r="I2575" s="2">
        <f t="shared" si="356"/>
        <v>59.326880988663852</v>
      </c>
    </row>
    <row r="2576" spans="1:9" ht="13.5" x14ac:dyDescent="0.25">
      <c r="A2576" s="3">
        <f>TITRES_STAT!B2579</f>
        <v>45757</v>
      </c>
      <c r="B2576" s="5">
        <f>TITRES_STAT!D2579</f>
        <v>12.166</v>
      </c>
      <c r="C2576" s="2">
        <f t="shared" si="360"/>
        <v>-1.9000000000000128E-2</v>
      </c>
      <c r="D2576" s="2">
        <f t="shared" si="361"/>
        <v>0</v>
      </c>
      <c r="E2576" s="2">
        <f t="shared" si="362"/>
        <v>1.9000000000000128E-2</v>
      </c>
      <c r="F2576" s="2">
        <f t="shared" si="363"/>
        <v>3.5382787193210356E-2</v>
      </c>
      <c r="G2576" s="2">
        <f t="shared" si="363"/>
        <v>2.5614752400735984E-2</v>
      </c>
      <c r="H2576" s="2">
        <f t="shared" si="355"/>
        <v>1.3813441035718819</v>
      </c>
      <c r="I2576" s="2">
        <f t="shared" si="356"/>
        <v>58.006908850339762</v>
      </c>
    </row>
    <row r="2577" spans="1:9" ht="13.5" x14ac:dyDescent="0.25">
      <c r="A2577" s="3">
        <f>TITRES_STAT!B2580</f>
        <v>45758</v>
      </c>
      <c r="B2577" s="5">
        <f>TITRES_STAT!D2580</f>
        <v>12.185</v>
      </c>
      <c r="C2577" s="2">
        <f t="shared" si="360"/>
        <v>1.9000000000000128E-2</v>
      </c>
      <c r="D2577" s="2">
        <f t="shared" si="361"/>
        <v>1.9000000000000128E-2</v>
      </c>
      <c r="E2577" s="2">
        <f t="shared" si="362"/>
        <v>0</v>
      </c>
      <c r="F2577" s="2">
        <f t="shared" si="363"/>
        <v>3.421258810798105E-2</v>
      </c>
      <c r="G2577" s="2">
        <f t="shared" si="363"/>
        <v>2.3785127229254844E-2</v>
      </c>
      <c r="H2577" s="2">
        <f t="shared" ref="H2577:H2640" si="364">F2577/G2577</f>
        <v>1.4384025688919084</v>
      </c>
      <c r="I2577" s="2">
        <f t="shared" ref="I2577:I2640" si="365">IF(G2577=0,100,100-(100/(1+H2577)))</f>
        <v>58.989544517481654</v>
      </c>
    </row>
    <row r="2578" spans="1:9" ht="13.5" x14ac:dyDescent="0.25">
      <c r="A2578" s="3">
        <f>TITRES_STAT!B2581</f>
        <v>45761</v>
      </c>
      <c r="B2578" s="5">
        <f>TITRES_STAT!D2581</f>
        <v>12.175000000000001</v>
      </c>
      <c r="C2578" s="2">
        <f t="shared" si="360"/>
        <v>-9.9999999999997868E-3</v>
      </c>
      <c r="D2578" s="2">
        <f t="shared" si="361"/>
        <v>0</v>
      </c>
      <c r="E2578" s="2">
        <f t="shared" si="362"/>
        <v>9.9999999999997868E-3</v>
      </c>
      <c r="F2578" s="2">
        <f t="shared" si="363"/>
        <v>3.1768831814553831E-2</v>
      </c>
      <c r="G2578" s="2">
        <f t="shared" si="363"/>
        <v>2.2800475284308057E-2</v>
      </c>
      <c r="H2578" s="2">
        <f t="shared" si="364"/>
        <v>1.3933407711205938</v>
      </c>
      <c r="I2578" s="2">
        <f t="shared" si="365"/>
        <v>58.217400043212955</v>
      </c>
    </row>
    <row r="2579" spans="1:9" ht="13.5" x14ac:dyDescent="0.25">
      <c r="A2579" s="3">
        <f>TITRES_STAT!B2582</f>
        <v>45762</v>
      </c>
      <c r="B2579" s="5">
        <f>TITRES_STAT!D2582</f>
        <v>12</v>
      </c>
      <c r="C2579" s="2">
        <f t="shared" si="360"/>
        <v>-0.17500000000000071</v>
      </c>
      <c r="D2579" s="2">
        <f t="shared" si="361"/>
        <v>0</v>
      </c>
      <c r="E2579" s="2">
        <f t="shared" si="362"/>
        <v>0.17500000000000071</v>
      </c>
      <c r="F2579" s="2">
        <f t="shared" si="363"/>
        <v>2.9499629542085702E-2</v>
      </c>
      <c r="G2579" s="2">
        <f t="shared" si="363"/>
        <v>3.3671869906857534E-2</v>
      </c>
      <c r="H2579" s="2">
        <f t="shared" si="364"/>
        <v>0.87609121868452799</v>
      </c>
      <c r="I2579" s="2">
        <f t="shared" si="365"/>
        <v>46.697687722179253</v>
      </c>
    </row>
    <row r="2580" spans="1:9" ht="13.5" x14ac:dyDescent="0.25">
      <c r="A2580" s="3">
        <f>TITRES_STAT!B2583</f>
        <v>45763</v>
      </c>
      <c r="B2580" s="5">
        <f>TITRES_STAT!D2583</f>
        <v>12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2.7392513146222437E-2</v>
      </c>
      <c r="G2580" s="2">
        <f t="shared" si="363"/>
        <v>3.1266736342081998E-2</v>
      </c>
      <c r="H2580" s="2">
        <f t="shared" si="364"/>
        <v>0.87609121868452799</v>
      </c>
      <c r="I2580" s="2">
        <f t="shared" si="365"/>
        <v>46.697687722179253</v>
      </c>
    </row>
    <row r="2581" spans="1:9" ht="13.5" x14ac:dyDescent="0.25">
      <c r="A2581" s="3">
        <f>TITRES_STAT!B2584</f>
        <v>45764</v>
      </c>
      <c r="B2581" s="5">
        <f>TITRES_STAT!D2584</f>
        <v>12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2.5435905064349406E-2</v>
      </c>
      <c r="G2581" s="2">
        <f t="shared" si="363"/>
        <v>2.9033398031933284E-2</v>
      </c>
      <c r="H2581" s="2">
        <f t="shared" si="364"/>
        <v>0.87609121868452788</v>
      </c>
      <c r="I2581" s="2">
        <f t="shared" si="365"/>
        <v>46.697687722179253</v>
      </c>
    </row>
    <row r="2582" spans="1:9" ht="13.5" x14ac:dyDescent="0.25">
      <c r="A2582" s="3">
        <f>TITRES_STAT!B2585</f>
        <v>45765</v>
      </c>
      <c r="B2582" s="5">
        <f>TITRES_STAT!D2585</f>
        <v>12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2.3619054702610161E-2</v>
      </c>
      <c r="G2582" s="2">
        <f t="shared" si="363"/>
        <v>2.6959583886795195E-2</v>
      </c>
      <c r="H2582" s="2">
        <f t="shared" si="364"/>
        <v>0.87609121868452777</v>
      </c>
      <c r="I2582" s="2">
        <f t="shared" si="365"/>
        <v>46.697687722179246</v>
      </c>
    </row>
    <row r="2583" spans="1:9" ht="13.5" x14ac:dyDescent="0.25">
      <c r="A2583" s="3">
        <f>TITRES_STAT!B2586</f>
        <v>45768</v>
      </c>
      <c r="B2583" s="5">
        <f>TITRES_STAT!D2586</f>
        <v>11.98</v>
      </c>
      <c r="C2583" s="2">
        <f t="shared" si="360"/>
        <v>-1.9999999999999574E-2</v>
      </c>
      <c r="D2583" s="2">
        <f t="shared" si="361"/>
        <v>0</v>
      </c>
      <c r="E2583" s="2">
        <f t="shared" si="362"/>
        <v>1.9999999999999574E-2</v>
      </c>
      <c r="F2583" s="2">
        <f t="shared" si="363"/>
        <v>2.1931979366709434E-2</v>
      </c>
      <c r="G2583" s="2">
        <f t="shared" si="363"/>
        <v>2.6462470752024077E-2</v>
      </c>
      <c r="H2583" s="2">
        <f t="shared" si="364"/>
        <v>0.82879560159861065</v>
      </c>
      <c r="I2583" s="2">
        <f t="shared" si="365"/>
        <v>45.319203571691283</v>
      </c>
    </row>
    <row r="2584" spans="1:9" ht="13.5" x14ac:dyDescent="0.25">
      <c r="A2584" s="3">
        <f>TITRES_STAT!B2587</f>
        <v>45769</v>
      </c>
      <c r="B2584" s="5">
        <f>TITRES_STAT!D2587</f>
        <v>11.98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2.0365409411944476E-2</v>
      </c>
      <c r="G2584" s="2">
        <f t="shared" si="363"/>
        <v>2.4572294269736644E-2</v>
      </c>
      <c r="H2584" s="2">
        <f t="shared" si="364"/>
        <v>0.82879560159861065</v>
      </c>
      <c r="I2584" s="2">
        <f t="shared" si="365"/>
        <v>45.319203571691283</v>
      </c>
    </row>
    <row r="2585" spans="1:9" ht="13.5" x14ac:dyDescent="0.25">
      <c r="A2585" s="3">
        <f>TITRES_STAT!B2588</f>
        <v>45770</v>
      </c>
      <c r="B2585" s="5">
        <f>TITRES_STAT!D2588</f>
        <v>11.99</v>
      </c>
      <c r="C2585" s="2">
        <f t="shared" si="360"/>
        <v>9.9999999999997868E-3</v>
      </c>
      <c r="D2585" s="2">
        <f t="shared" si="361"/>
        <v>9.9999999999997868E-3</v>
      </c>
      <c r="E2585" s="2">
        <f t="shared" si="362"/>
        <v>0</v>
      </c>
      <c r="F2585" s="2">
        <f t="shared" si="363"/>
        <v>1.9625023025376997E-2</v>
      </c>
      <c r="G2585" s="2">
        <f t="shared" si="363"/>
        <v>2.2817130393326883E-2</v>
      </c>
      <c r="H2585" s="2">
        <f t="shared" si="364"/>
        <v>0.86010040206969007</v>
      </c>
      <c r="I2585" s="2">
        <f t="shared" si="365"/>
        <v>46.239461112565564</v>
      </c>
    </row>
    <row r="2586" spans="1:9" ht="13.5" x14ac:dyDescent="0.25">
      <c r="A2586" s="3">
        <f>TITRES_STAT!B2589</f>
        <v>45771</v>
      </c>
      <c r="B2586" s="5">
        <f>TITRES_STAT!D2589</f>
        <v>12.19</v>
      </c>
      <c r="C2586" s="2">
        <f t="shared" si="360"/>
        <v>0.19999999999999929</v>
      </c>
      <c r="D2586" s="2">
        <f t="shared" si="361"/>
        <v>0.19999999999999929</v>
      </c>
      <c r="E2586" s="2">
        <f t="shared" si="362"/>
        <v>0</v>
      </c>
      <c r="F2586" s="2">
        <f t="shared" si="363"/>
        <v>3.2508949952135734E-2</v>
      </c>
      <c r="G2586" s="2">
        <f t="shared" si="363"/>
        <v>2.1187335365232103E-2</v>
      </c>
      <c r="H2586" s="2">
        <f t="shared" si="364"/>
        <v>1.5343576429852581</v>
      </c>
      <c r="I2586" s="2">
        <f t="shared" si="365"/>
        <v>60.542269842306666</v>
      </c>
    </row>
    <row r="2587" spans="1:9" ht="13.5" x14ac:dyDescent="0.25">
      <c r="A2587" s="3">
        <f>TITRES_STAT!B2590</f>
        <v>45772</v>
      </c>
      <c r="B2587" s="5">
        <f>TITRES_STAT!D2590</f>
        <v>12.19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3.0186882098411753E-2</v>
      </c>
      <c r="G2587" s="2">
        <f t="shared" si="363"/>
        <v>1.9673954267715527E-2</v>
      </c>
      <c r="H2587" s="2">
        <f t="shared" si="364"/>
        <v>1.5343576429852579</v>
      </c>
      <c r="I2587" s="2">
        <f t="shared" si="365"/>
        <v>60.542269842306666</v>
      </c>
    </row>
    <row r="2588" spans="1:9" ht="13.5" x14ac:dyDescent="0.25">
      <c r="A2588" s="3">
        <f>TITRES_STAT!B2591</f>
        <v>45775</v>
      </c>
      <c r="B2588" s="5">
        <f>TITRES_STAT!D2591</f>
        <v>12.3</v>
      </c>
      <c r="C2588" s="2">
        <f t="shared" si="360"/>
        <v>0.11000000000000121</v>
      </c>
      <c r="D2588" s="2">
        <f t="shared" si="361"/>
        <v>0.11000000000000121</v>
      </c>
      <c r="E2588" s="2">
        <f t="shared" si="362"/>
        <v>0</v>
      </c>
      <c r="F2588" s="2">
        <f t="shared" si="363"/>
        <v>3.5887819091382431E-2</v>
      </c>
      <c r="G2588" s="2">
        <f t="shared" si="363"/>
        <v>1.8268671820021561E-2</v>
      </c>
      <c r="H2588" s="2">
        <f t="shared" si="364"/>
        <v>1.9644459895574431</v>
      </c>
      <c r="I2588" s="2">
        <f t="shared" si="365"/>
        <v>66.266884148923623</v>
      </c>
    </row>
    <row r="2589" spans="1:9" ht="13.5" x14ac:dyDescent="0.25">
      <c r="A2589" s="3">
        <f>TITRES_STAT!B2592</f>
        <v>45776</v>
      </c>
      <c r="B2589" s="5">
        <f>TITRES_STAT!D2592</f>
        <v>12.29</v>
      </c>
      <c r="C2589" s="2">
        <f t="shared" si="360"/>
        <v>-1.0000000000001563E-2</v>
      </c>
      <c r="D2589" s="2">
        <f t="shared" si="361"/>
        <v>0</v>
      </c>
      <c r="E2589" s="2">
        <f t="shared" si="362"/>
        <v>1.0000000000001563E-2</v>
      </c>
      <c r="F2589" s="2">
        <f t="shared" ref="F2589:G2604" si="366">((F2588*13)+D2589)/14</f>
        <v>3.3324403441997975E-2</v>
      </c>
      <c r="G2589" s="2">
        <f t="shared" si="366"/>
        <v>1.7678052404305845E-2</v>
      </c>
      <c r="H2589" s="2">
        <f t="shared" si="364"/>
        <v>1.8850721040899927</v>
      </c>
      <c r="I2589" s="2">
        <f t="shared" si="365"/>
        <v>65.338821217592439</v>
      </c>
    </row>
    <row r="2590" spans="1:9" ht="13.5" x14ac:dyDescent="0.25">
      <c r="A2590" s="3">
        <f>TITRES_STAT!B2593</f>
        <v>45777</v>
      </c>
      <c r="B2590" s="5">
        <f>TITRES_STAT!D2593</f>
        <v>12.02</v>
      </c>
      <c r="C2590" s="2">
        <f t="shared" si="360"/>
        <v>-0.26999999999999957</v>
      </c>
      <c r="D2590" s="2">
        <f t="shared" si="361"/>
        <v>0</v>
      </c>
      <c r="E2590" s="2">
        <f t="shared" si="362"/>
        <v>0.26999999999999957</v>
      </c>
      <c r="F2590" s="2">
        <f t="shared" si="366"/>
        <v>3.094408891042669E-2</v>
      </c>
      <c r="G2590" s="2">
        <f t="shared" si="366"/>
        <v>3.5701048661141113E-2</v>
      </c>
      <c r="H2590" s="2">
        <f t="shared" si="364"/>
        <v>0.86675574166278913</v>
      </c>
      <c r="I2590" s="2">
        <f t="shared" si="365"/>
        <v>46.431127668086738</v>
      </c>
    </row>
    <row r="2591" spans="1:9" ht="13.5" x14ac:dyDescent="0.25">
      <c r="A2591" s="3">
        <f>TITRES_STAT!B2594</f>
        <v>45779</v>
      </c>
      <c r="B2591" s="5">
        <f>TITRES_STAT!D2594</f>
        <v>11.99</v>
      </c>
      <c r="C2591" s="2">
        <f t="shared" si="360"/>
        <v>-2.9999999999999361E-2</v>
      </c>
      <c r="D2591" s="2">
        <f t="shared" si="361"/>
        <v>0</v>
      </c>
      <c r="E2591" s="2">
        <f t="shared" si="362"/>
        <v>2.9999999999999361E-2</v>
      </c>
      <c r="F2591" s="2">
        <f t="shared" si="366"/>
        <v>2.873379684539621E-2</v>
      </c>
      <c r="G2591" s="2">
        <f t="shared" si="366"/>
        <v>3.5293830899630986E-2</v>
      </c>
      <c r="H2591" s="2">
        <f t="shared" si="364"/>
        <v>0.81413085836756349</v>
      </c>
      <c r="I2591" s="2">
        <f t="shared" si="365"/>
        <v>44.877184829993745</v>
      </c>
    </row>
    <row r="2592" spans="1:9" ht="13.5" x14ac:dyDescent="0.25">
      <c r="A2592" s="3">
        <f>TITRES_STAT!B2595</f>
        <v>45782</v>
      </c>
      <c r="B2592" s="5">
        <f>TITRES_STAT!D2595</f>
        <v>11.99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2.6681382785010765E-2</v>
      </c>
      <c r="G2592" s="2">
        <f t="shared" si="366"/>
        <v>3.2772842978228772E-2</v>
      </c>
      <c r="H2592" s="2">
        <f t="shared" si="364"/>
        <v>0.81413085836756349</v>
      </c>
      <c r="I2592" s="2">
        <f t="shared" si="365"/>
        <v>44.877184829993745</v>
      </c>
    </row>
    <row r="2593" spans="1:9" ht="13.5" x14ac:dyDescent="0.25">
      <c r="A2593" s="3">
        <f>TITRES_STAT!B2596</f>
        <v>45783</v>
      </c>
      <c r="B2593" s="5">
        <f>TITRES_STAT!D2596</f>
        <v>11.7</v>
      </c>
      <c r="C2593" s="2">
        <f t="shared" si="360"/>
        <v>-0.29000000000000092</v>
      </c>
      <c r="D2593" s="2">
        <f t="shared" si="361"/>
        <v>0</v>
      </c>
      <c r="E2593" s="2">
        <f t="shared" si="362"/>
        <v>0.29000000000000092</v>
      </c>
      <c r="F2593" s="2">
        <f t="shared" si="366"/>
        <v>2.4775569728938567E-2</v>
      </c>
      <c r="G2593" s="2">
        <f t="shared" si="366"/>
        <v>5.1146211336926782E-2</v>
      </c>
      <c r="H2593" s="2">
        <f t="shared" si="364"/>
        <v>0.48440674453341148</v>
      </c>
      <c r="I2593" s="2">
        <f t="shared" si="365"/>
        <v>32.633019643525898</v>
      </c>
    </row>
    <row r="2594" spans="1:9" ht="13.5" x14ac:dyDescent="0.25">
      <c r="A2594" s="3">
        <f>TITRES_STAT!B2597</f>
        <v>45784</v>
      </c>
      <c r="B2594" s="5">
        <f>TITRES_STAT!D2597</f>
        <v>11.7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2.3005886176871524E-2</v>
      </c>
      <c r="G2594" s="2">
        <f t="shared" si="366"/>
        <v>4.7492910527146291E-2</v>
      </c>
      <c r="H2594" s="2">
        <f t="shared" si="364"/>
        <v>0.48440674453341154</v>
      </c>
      <c r="I2594" s="2">
        <f t="shared" si="365"/>
        <v>32.633019643525898</v>
      </c>
    </row>
    <row r="2595" spans="1:9" ht="13.5" x14ac:dyDescent="0.25">
      <c r="A2595" s="3">
        <f>TITRES_STAT!B2598</f>
        <v>45785</v>
      </c>
      <c r="B2595" s="5">
        <f>TITRES_STAT!D2598</f>
        <v>11.7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2.1362608592809272E-2</v>
      </c>
      <c r="G2595" s="2">
        <f t="shared" si="366"/>
        <v>4.4100559775207271E-2</v>
      </c>
      <c r="H2595" s="2">
        <f t="shared" si="364"/>
        <v>0.48440674453341148</v>
      </c>
      <c r="I2595" s="2">
        <f t="shared" si="365"/>
        <v>32.633019643525898</v>
      </c>
    </row>
    <row r="2596" spans="1:9" ht="13.5" x14ac:dyDescent="0.25">
      <c r="A2596" s="3">
        <f>TITRES_STAT!B2599</f>
        <v>45786</v>
      </c>
      <c r="B2596" s="5">
        <f>TITRES_STAT!D2599</f>
        <v>11.7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1.9836707979037183E-2</v>
      </c>
      <c r="G2596" s="2">
        <f t="shared" si="366"/>
        <v>4.0950519791263899E-2</v>
      </c>
      <c r="H2596" s="2">
        <f t="shared" si="364"/>
        <v>0.48440674453341148</v>
      </c>
      <c r="I2596" s="2">
        <f t="shared" si="365"/>
        <v>32.633019643525898</v>
      </c>
    </row>
    <row r="2597" spans="1:9" ht="13.5" x14ac:dyDescent="0.25">
      <c r="A2597" s="3">
        <f>TITRES_STAT!B2600</f>
        <v>45789</v>
      </c>
      <c r="B2597" s="5">
        <f>TITRES_STAT!D2600</f>
        <v>11.7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1.8419800266248815E-2</v>
      </c>
      <c r="G2597" s="2">
        <f t="shared" si="366"/>
        <v>3.8025482663316477E-2</v>
      </c>
      <c r="H2597" s="2">
        <f t="shared" si="364"/>
        <v>0.48440674453341154</v>
      </c>
      <c r="I2597" s="2">
        <f t="shared" si="365"/>
        <v>32.633019643525898</v>
      </c>
    </row>
    <row r="2598" spans="1:9" ht="13.5" x14ac:dyDescent="0.25">
      <c r="A2598" s="3">
        <f>TITRES_STAT!B2601</f>
        <v>45790</v>
      </c>
      <c r="B2598" s="5">
        <f>TITRES_STAT!D2601</f>
        <v>11.9</v>
      </c>
      <c r="C2598" s="2">
        <f t="shared" si="360"/>
        <v>0.20000000000000107</v>
      </c>
      <c r="D2598" s="2">
        <f t="shared" si="361"/>
        <v>0.20000000000000107</v>
      </c>
      <c r="E2598" s="2">
        <f t="shared" si="362"/>
        <v>0</v>
      </c>
      <c r="F2598" s="2">
        <f t="shared" si="366"/>
        <v>3.1389814532945405E-2</v>
      </c>
      <c r="G2598" s="2">
        <f t="shared" si="366"/>
        <v>3.5309376758793871E-2</v>
      </c>
      <c r="H2598" s="2">
        <f t="shared" si="364"/>
        <v>0.88899372955167522</v>
      </c>
      <c r="I2598" s="2">
        <f t="shared" si="365"/>
        <v>47.061761807047645</v>
      </c>
    </row>
    <row r="2599" spans="1:9" ht="13.5" x14ac:dyDescent="0.25">
      <c r="A2599" s="3">
        <f>TITRES_STAT!B2602</f>
        <v>45791</v>
      </c>
      <c r="B2599" s="5">
        <f>TITRES_STAT!D2602</f>
        <v>12.09</v>
      </c>
      <c r="C2599" s="2">
        <f t="shared" si="360"/>
        <v>0.1899999999999995</v>
      </c>
      <c r="D2599" s="2">
        <f t="shared" si="361"/>
        <v>0.1899999999999995</v>
      </c>
      <c r="E2599" s="2">
        <f t="shared" si="362"/>
        <v>0</v>
      </c>
      <c r="F2599" s="2">
        <f t="shared" si="366"/>
        <v>4.2719113494877843E-2</v>
      </c>
      <c r="G2599" s="2">
        <f t="shared" si="366"/>
        <v>3.2787278418880024E-2</v>
      </c>
      <c r="H2599" s="2">
        <f t="shared" si="364"/>
        <v>1.3029173373011262</v>
      </c>
      <c r="I2599" s="2">
        <f t="shared" si="365"/>
        <v>56.57681742185602</v>
      </c>
    </row>
    <row r="2600" spans="1:9" ht="13.5" x14ac:dyDescent="0.25">
      <c r="A2600" s="3">
        <f>TITRES_STAT!B2603</f>
        <v>45792</v>
      </c>
      <c r="B2600" s="5">
        <f>TITRES_STAT!D2603</f>
        <v>12.09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3.966774824524371E-2</v>
      </c>
      <c r="G2600" s="2">
        <f t="shared" si="366"/>
        <v>3.0445329960388595E-2</v>
      </c>
      <c r="H2600" s="2">
        <f t="shared" si="364"/>
        <v>1.3029173373011262</v>
      </c>
      <c r="I2600" s="2">
        <f t="shared" si="365"/>
        <v>56.57681742185602</v>
      </c>
    </row>
    <row r="2601" spans="1:9" ht="13.5" x14ac:dyDescent="0.25">
      <c r="A2601" s="3">
        <f>TITRES_STAT!B2604</f>
        <v>45793</v>
      </c>
      <c r="B2601" s="5">
        <f>TITRES_STAT!D2604</f>
        <v>12</v>
      </c>
      <c r="C2601" s="2">
        <f t="shared" si="360"/>
        <v>-8.9999999999999858E-2</v>
      </c>
      <c r="D2601" s="2">
        <f t="shared" si="361"/>
        <v>0</v>
      </c>
      <c r="E2601" s="2">
        <f t="shared" si="362"/>
        <v>8.9999999999999858E-2</v>
      </c>
      <c r="F2601" s="2">
        <f t="shared" si="366"/>
        <v>3.6834337656297733E-2</v>
      </c>
      <c r="G2601" s="2">
        <f t="shared" si="366"/>
        <v>3.4699234963217973E-2</v>
      </c>
      <c r="H2601" s="2">
        <f t="shared" si="364"/>
        <v>1.0615316935760406</v>
      </c>
      <c r="I2601" s="2">
        <f t="shared" si="365"/>
        <v>51.492378064518242</v>
      </c>
    </row>
    <row r="2602" spans="1:9" ht="13.5" x14ac:dyDescent="0.25">
      <c r="A2602" s="3">
        <f>TITRES_STAT!B2605</f>
        <v>45796</v>
      </c>
      <c r="B2602" s="5">
        <f>TITRES_STAT!D2605</f>
        <v>12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3.4203313537990755E-2</v>
      </c>
      <c r="G2602" s="2">
        <f t="shared" si="366"/>
        <v>3.2220718180130975E-2</v>
      </c>
      <c r="H2602" s="2">
        <f t="shared" si="364"/>
        <v>1.0615316935760406</v>
      </c>
      <c r="I2602" s="2">
        <f t="shared" si="365"/>
        <v>51.492378064518242</v>
      </c>
    </row>
    <row r="2603" spans="1:9" ht="13.5" x14ac:dyDescent="0.25">
      <c r="A2603" s="3">
        <f>TITRES_STAT!B2606</f>
        <v>45797</v>
      </c>
      <c r="B2603" s="5">
        <f>TITRES_STAT!D2606</f>
        <v>12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3.1760219713848556E-2</v>
      </c>
      <c r="G2603" s="2">
        <f t="shared" si="366"/>
        <v>2.9919238310121617E-2</v>
      </c>
      <c r="H2603" s="2">
        <f t="shared" si="364"/>
        <v>1.0615316935760406</v>
      </c>
      <c r="I2603" s="2">
        <f t="shared" si="365"/>
        <v>51.492378064518242</v>
      </c>
    </row>
    <row r="2604" spans="1:9" ht="13.5" x14ac:dyDescent="0.25">
      <c r="A2604" s="3">
        <f>TITRES_STAT!B2607</f>
        <v>45798</v>
      </c>
      <c r="B2604" s="5">
        <f>TITRES_STAT!D2607</f>
        <v>12.2</v>
      </c>
      <c r="C2604" s="2">
        <f t="shared" si="360"/>
        <v>0.19999999999999929</v>
      </c>
      <c r="D2604" s="2">
        <f t="shared" si="361"/>
        <v>0.19999999999999929</v>
      </c>
      <c r="E2604" s="2">
        <f t="shared" si="362"/>
        <v>0</v>
      </c>
      <c r="F2604" s="2">
        <f t="shared" si="366"/>
        <v>4.3777346877145039E-2</v>
      </c>
      <c r="G2604" s="2">
        <f t="shared" si="366"/>
        <v>2.7782149859398645E-2</v>
      </c>
      <c r="H2604" s="2">
        <f t="shared" si="364"/>
        <v>1.5757364746319389</v>
      </c>
      <c r="I2604" s="2">
        <f t="shared" si="365"/>
        <v>61.176152535445404</v>
      </c>
    </row>
    <row r="2605" spans="1:9" ht="13.5" x14ac:dyDescent="0.25">
      <c r="A2605" s="3">
        <f>TITRES_STAT!B2608</f>
        <v>45799</v>
      </c>
      <c r="B2605" s="5">
        <f>TITRES_STAT!D2608</f>
        <v>12.2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4.0650393528777536E-2</v>
      </c>
      <c r="G2605" s="2">
        <f t="shared" si="367"/>
        <v>2.5797710583727314E-2</v>
      </c>
      <c r="H2605" s="2">
        <f t="shared" si="364"/>
        <v>1.5757364746319389</v>
      </c>
      <c r="I2605" s="2">
        <f t="shared" si="365"/>
        <v>61.176152535445404</v>
      </c>
    </row>
    <row r="2606" spans="1:9" ht="13.5" x14ac:dyDescent="0.25">
      <c r="A2606" s="3">
        <f>TITRES_STAT!B2609</f>
        <v>45800</v>
      </c>
      <c r="B2606" s="5">
        <f>TITRES_STAT!D2609</f>
        <v>12.2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3.7746793991007714E-2</v>
      </c>
      <c r="G2606" s="2">
        <f t="shared" si="367"/>
        <v>2.3955016970603933E-2</v>
      </c>
      <c r="H2606" s="2">
        <f t="shared" si="364"/>
        <v>1.5757364746319391</v>
      </c>
      <c r="I2606" s="2">
        <f t="shared" si="365"/>
        <v>61.176152535445404</v>
      </c>
    </row>
    <row r="2607" spans="1:9" ht="13.5" x14ac:dyDescent="0.25">
      <c r="A2607" s="3">
        <f>TITRES_STAT!B2610</f>
        <v>45803</v>
      </c>
      <c r="B2607" s="5">
        <f>TITRES_STAT!D2610</f>
        <v>12.23</v>
      </c>
      <c r="C2607" s="2">
        <f t="shared" si="360"/>
        <v>3.0000000000001137E-2</v>
      </c>
      <c r="D2607" s="2">
        <f t="shared" si="361"/>
        <v>3.0000000000001137E-2</v>
      </c>
      <c r="E2607" s="2">
        <f t="shared" si="362"/>
        <v>0</v>
      </c>
      <c r="F2607" s="2">
        <f t="shared" si="367"/>
        <v>3.7193451563078676E-2</v>
      </c>
      <c r="G2607" s="2">
        <f t="shared" si="367"/>
        <v>2.2243944329846509E-2</v>
      </c>
      <c r="H2607" s="2">
        <f t="shared" si="364"/>
        <v>1.672070879676371</v>
      </c>
      <c r="I2607" s="2">
        <f t="shared" si="365"/>
        <v>62.575843043463152</v>
      </c>
    </row>
    <row r="2608" spans="1:9" ht="13.5" x14ac:dyDescent="0.25">
      <c r="A2608" s="3">
        <f>TITRES_STAT!B2611</f>
        <v>45804</v>
      </c>
      <c r="B2608" s="5">
        <f>TITRES_STAT!D2611</f>
        <v>12.23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3.4536776451430197E-2</v>
      </c>
      <c r="G2608" s="2">
        <f t="shared" si="367"/>
        <v>2.0655091163428899E-2</v>
      </c>
      <c r="H2608" s="2">
        <f t="shared" si="364"/>
        <v>1.672070879676371</v>
      </c>
      <c r="I2608" s="2">
        <f t="shared" si="365"/>
        <v>62.575843043463152</v>
      </c>
    </row>
    <row r="2609" spans="1:9" ht="13.5" x14ac:dyDescent="0.25">
      <c r="A2609" s="3">
        <f>TITRES_STAT!B2612</f>
        <v>45805</v>
      </c>
      <c r="B2609" s="5">
        <f>TITRES_STAT!D2612</f>
        <v>12.2</v>
      </c>
      <c r="C2609" s="2">
        <f t="shared" si="360"/>
        <v>-3.0000000000001137E-2</v>
      </c>
      <c r="D2609" s="2">
        <f t="shared" si="361"/>
        <v>0</v>
      </c>
      <c r="E2609" s="2">
        <f t="shared" si="362"/>
        <v>3.0000000000001137E-2</v>
      </c>
      <c r="F2609" s="2">
        <f t="shared" si="367"/>
        <v>3.2069863847756612E-2</v>
      </c>
      <c r="G2609" s="2">
        <f t="shared" si="367"/>
        <v>2.1322584651755488E-2</v>
      </c>
      <c r="H2609" s="2">
        <f t="shared" si="364"/>
        <v>1.5040326663736003</v>
      </c>
      <c r="I2609" s="2">
        <f t="shared" si="365"/>
        <v>60.064418750246425</v>
      </c>
    </row>
    <row r="2610" spans="1:9" ht="13.5" x14ac:dyDescent="0.25">
      <c r="A2610" s="3">
        <f>TITRES_STAT!B2613</f>
        <v>45806</v>
      </c>
      <c r="B2610" s="5">
        <f>TITRES_STAT!D2613</f>
        <v>12.2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2.9779159287202567E-2</v>
      </c>
      <c r="G2610" s="2">
        <f t="shared" si="367"/>
        <v>1.9799542890915813E-2</v>
      </c>
      <c r="H2610" s="2">
        <f t="shared" si="364"/>
        <v>1.5040326663735999</v>
      </c>
      <c r="I2610" s="2">
        <f t="shared" si="365"/>
        <v>60.064418750246418</v>
      </c>
    </row>
    <row r="2611" spans="1:9" ht="13.5" x14ac:dyDescent="0.25">
      <c r="A2611" s="3">
        <f>TITRES_STAT!B2614</f>
        <v>45807</v>
      </c>
      <c r="B2611" s="5">
        <f>TITRES_STAT!D2614</f>
        <v>12.2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2.7652076480973811E-2</v>
      </c>
      <c r="G2611" s="2">
        <f t="shared" si="367"/>
        <v>1.838528982727897E-2</v>
      </c>
      <c r="H2611" s="2">
        <f t="shared" si="364"/>
        <v>1.5040326663735999</v>
      </c>
      <c r="I2611" s="2">
        <f t="shared" si="365"/>
        <v>60.064418750246418</v>
      </c>
    </row>
    <row r="2612" spans="1:9" ht="13.5" x14ac:dyDescent="0.25">
      <c r="A2612" s="3">
        <f>TITRES_STAT!B2615</f>
        <v>45810</v>
      </c>
      <c r="B2612" s="5">
        <f>TITRES_STAT!D2615</f>
        <v>12.2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2.5676928160904253E-2</v>
      </c>
      <c r="G2612" s="2">
        <f t="shared" si="367"/>
        <v>1.7072054839616189E-2</v>
      </c>
      <c r="H2612" s="2">
        <f t="shared" si="364"/>
        <v>1.5040326663735997</v>
      </c>
      <c r="I2612" s="2">
        <f t="shared" si="365"/>
        <v>60.064418750246411</v>
      </c>
    </row>
    <row r="2613" spans="1:9" ht="13.5" x14ac:dyDescent="0.25">
      <c r="A2613" s="3">
        <f>TITRES_STAT!B2616</f>
        <v>45811</v>
      </c>
      <c r="B2613" s="5">
        <f>TITRES_STAT!D2616</f>
        <v>12</v>
      </c>
      <c r="C2613" s="2">
        <f t="shared" si="360"/>
        <v>-0.19999999999999929</v>
      </c>
      <c r="D2613" s="2">
        <f t="shared" si="361"/>
        <v>0</v>
      </c>
      <c r="E2613" s="2">
        <f t="shared" si="362"/>
        <v>0.19999999999999929</v>
      </c>
      <c r="F2613" s="2">
        <f t="shared" si="367"/>
        <v>2.3842861863696805E-2</v>
      </c>
      <c r="G2613" s="2">
        <f t="shared" si="367"/>
        <v>3.0138336636786413E-2</v>
      </c>
      <c r="H2613" s="2">
        <f t="shared" si="364"/>
        <v>0.79111406017658437</v>
      </c>
      <c r="I2613" s="2">
        <f t="shared" si="365"/>
        <v>44.168826417374511</v>
      </c>
    </row>
    <row r="2614" spans="1:9" ht="13.5" x14ac:dyDescent="0.25">
      <c r="A2614" s="3">
        <f>TITRES_STAT!B2617</f>
        <v>45812</v>
      </c>
      <c r="B2614" s="5">
        <f>TITRES_STAT!D2617</f>
        <v>12.2</v>
      </c>
      <c r="C2614" s="2">
        <f t="shared" si="360"/>
        <v>0.19999999999999929</v>
      </c>
      <c r="D2614" s="2">
        <f t="shared" si="361"/>
        <v>0.19999999999999929</v>
      </c>
      <c r="E2614" s="2">
        <f t="shared" si="362"/>
        <v>0</v>
      </c>
      <c r="F2614" s="2">
        <f t="shared" si="367"/>
        <v>3.6425514587718415E-2</v>
      </c>
      <c r="G2614" s="2">
        <f t="shared" si="367"/>
        <v>2.7985598305587386E-2</v>
      </c>
      <c r="H2614" s="2">
        <f t="shared" si="364"/>
        <v>1.3015806983996472</v>
      </c>
      <c r="I2614" s="2">
        <f t="shared" si="365"/>
        <v>56.551599485721802</v>
      </c>
    </row>
    <row r="2615" spans="1:9" ht="13.5" x14ac:dyDescent="0.25">
      <c r="A2615" s="3">
        <f>TITRES_STAT!B2618</f>
        <v>45813</v>
      </c>
      <c r="B2615" s="5">
        <f>TITRES_STAT!D2618</f>
        <v>12.2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3.3823692117167098E-2</v>
      </c>
      <c r="G2615" s="2">
        <f t="shared" si="367"/>
        <v>2.598662699804543E-2</v>
      </c>
      <c r="H2615" s="2">
        <f t="shared" si="364"/>
        <v>1.3015806983996472</v>
      </c>
      <c r="I2615" s="2">
        <f t="shared" si="365"/>
        <v>56.551599485721802</v>
      </c>
    </row>
    <row r="2616" spans="1:9" ht="13.5" x14ac:dyDescent="0.25">
      <c r="A2616" s="3">
        <f>TITRES_STAT!B2619</f>
        <v>45817</v>
      </c>
      <c r="B2616" s="5">
        <f>TITRES_STAT!D2619</f>
        <v>12.2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3.1407714108798016E-2</v>
      </c>
      <c r="G2616" s="2">
        <f t="shared" si="367"/>
        <v>2.4130439355327899E-2</v>
      </c>
      <c r="H2616" s="2">
        <f t="shared" si="364"/>
        <v>1.301580698399647</v>
      </c>
      <c r="I2616" s="2">
        <f t="shared" si="365"/>
        <v>56.551599485721802</v>
      </c>
    </row>
    <row r="2617" spans="1:9" ht="13.5" x14ac:dyDescent="0.25">
      <c r="A2617" s="3">
        <f>TITRES_STAT!B2620</f>
        <v>45818</v>
      </c>
      <c r="B2617" s="5">
        <f>TITRES_STAT!D2620</f>
        <v>12.15</v>
      </c>
      <c r="C2617" s="2">
        <f t="shared" si="360"/>
        <v>-4.9999999999998934E-2</v>
      </c>
      <c r="D2617" s="2">
        <f t="shared" si="361"/>
        <v>0</v>
      </c>
      <c r="E2617" s="2">
        <f t="shared" si="362"/>
        <v>4.9999999999998934E-2</v>
      </c>
      <c r="F2617" s="2">
        <f t="shared" si="367"/>
        <v>2.9164305958169583E-2</v>
      </c>
      <c r="G2617" s="2">
        <f t="shared" si="367"/>
        <v>2.5978265115661543E-2</v>
      </c>
      <c r="H2617" s="2">
        <f t="shared" si="364"/>
        <v>1.1226425563186384</v>
      </c>
      <c r="I2617" s="2">
        <f t="shared" si="365"/>
        <v>52.888912124030455</v>
      </c>
    </row>
    <row r="2618" spans="1:9" ht="13.5" x14ac:dyDescent="0.25">
      <c r="A2618" s="3">
        <f>TITRES_STAT!B2621</f>
        <v>45819</v>
      </c>
      <c r="B2618" s="5">
        <f>TITRES_STAT!D2621</f>
        <v>12.15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2.7081141246871755E-2</v>
      </c>
      <c r="G2618" s="2">
        <f t="shared" si="367"/>
        <v>2.4122674750257148E-2</v>
      </c>
      <c r="H2618" s="2">
        <f t="shared" si="364"/>
        <v>1.1226425563186384</v>
      </c>
      <c r="I2618" s="2">
        <f t="shared" si="365"/>
        <v>52.888912124030455</v>
      </c>
    </row>
    <row r="2619" spans="1:9" ht="13.5" x14ac:dyDescent="0.25">
      <c r="A2619" s="3">
        <f>TITRES_STAT!B2622</f>
        <v>45820</v>
      </c>
      <c r="B2619" s="5">
        <f>TITRES_STAT!D2622</f>
        <v>12.14</v>
      </c>
      <c r="C2619" s="2">
        <f t="shared" si="360"/>
        <v>-9.9999999999997868E-3</v>
      </c>
      <c r="D2619" s="2">
        <f t="shared" si="361"/>
        <v>0</v>
      </c>
      <c r="E2619" s="2">
        <f t="shared" si="362"/>
        <v>9.9999999999997868E-3</v>
      </c>
      <c r="F2619" s="2">
        <f t="shared" si="367"/>
        <v>2.5146774014952345E-2</v>
      </c>
      <c r="G2619" s="2">
        <f t="shared" si="367"/>
        <v>2.311391226809591E-2</v>
      </c>
      <c r="H2619" s="2">
        <f t="shared" si="364"/>
        <v>1.0879497041988166</v>
      </c>
      <c r="I2619" s="2">
        <f t="shared" si="365"/>
        <v>52.106126024538618</v>
      </c>
    </row>
    <row r="2620" spans="1:9" ht="13.5" x14ac:dyDescent="0.25">
      <c r="A2620" s="3">
        <f>TITRES_STAT!B2623</f>
        <v>45821</v>
      </c>
      <c r="B2620" s="5">
        <f>TITRES_STAT!D2623</f>
        <v>12</v>
      </c>
      <c r="C2620" s="2">
        <f t="shared" si="360"/>
        <v>-0.14000000000000057</v>
      </c>
      <c r="D2620" s="2">
        <f t="shared" si="361"/>
        <v>0</v>
      </c>
      <c r="E2620" s="2">
        <f t="shared" si="362"/>
        <v>0.14000000000000057</v>
      </c>
      <c r="F2620" s="2">
        <f t="shared" si="367"/>
        <v>2.3350575871027179E-2</v>
      </c>
      <c r="G2620" s="2">
        <f t="shared" si="367"/>
        <v>3.1462918534660531E-2</v>
      </c>
      <c r="H2620" s="2">
        <f t="shared" si="364"/>
        <v>0.74216178786158882</v>
      </c>
      <c r="I2620" s="2">
        <f t="shared" si="365"/>
        <v>42.60004972170541</v>
      </c>
    </row>
    <row r="2621" spans="1:9" ht="13.5" x14ac:dyDescent="0.25">
      <c r="A2621" s="3">
        <f>TITRES_STAT!B2624</f>
        <v>45824</v>
      </c>
      <c r="B2621" s="5">
        <f>TITRES_STAT!D2624</f>
        <v>12.14</v>
      </c>
      <c r="C2621" s="2">
        <f t="shared" si="360"/>
        <v>0.14000000000000057</v>
      </c>
      <c r="D2621" s="2">
        <f t="shared" si="361"/>
        <v>0.14000000000000057</v>
      </c>
      <c r="E2621" s="2">
        <f t="shared" si="362"/>
        <v>0</v>
      </c>
      <c r="F2621" s="2">
        <f t="shared" ref="F2621:G2636" si="368">((F2620*13)+D2621)/14</f>
        <v>3.1682677594525276E-2</v>
      </c>
      <c r="G2621" s="2">
        <f t="shared" si="368"/>
        <v>2.9215567210756209E-2</v>
      </c>
      <c r="H2621" s="2">
        <f t="shared" si="364"/>
        <v>1.0844450619757524</v>
      </c>
      <c r="I2621" s="2">
        <f t="shared" si="365"/>
        <v>52.025600566697364</v>
      </c>
    </row>
    <row r="2622" spans="1:9" ht="13.5" x14ac:dyDescent="0.25">
      <c r="A2622" s="3">
        <f>TITRES_STAT!B2625</f>
        <v>45825</v>
      </c>
      <c r="B2622" s="5">
        <f>TITRES_STAT!D2625</f>
        <v>12.14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2.9419629194916329E-2</v>
      </c>
      <c r="G2622" s="2">
        <f t="shared" si="368"/>
        <v>2.7128740981416481E-2</v>
      </c>
      <c r="H2622" s="2">
        <f t="shared" si="364"/>
        <v>1.0844450619757524</v>
      </c>
      <c r="I2622" s="2">
        <f t="shared" si="365"/>
        <v>52.025600566697364</v>
      </c>
    </row>
    <row r="2623" spans="1:9" ht="13.5" x14ac:dyDescent="0.25">
      <c r="A2623" s="3">
        <f>TITRES_STAT!B2626</f>
        <v>45826</v>
      </c>
      <c r="B2623" s="5">
        <f>TITRES_STAT!D2626</f>
        <v>12.14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2.7318227109565163E-2</v>
      </c>
      <c r="G2623" s="2">
        <f t="shared" si="368"/>
        <v>2.519097376845816E-2</v>
      </c>
      <c r="H2623" s="2">
        <f t="shared" si="364"/>
        <v>1.0844450619757524</v>
      </c>
      <c r="I2623" s="2">
        <f t="shared" si="365"/>
        <v>52.025600566697364</v>
      </c>
    </row>
    <row r="2624" spans="1:9" ht="13.5" x14ac:dyDescent="0.25">
      <c r="A2624" s="3">
        <f>TITRES_STAT!B2627</f>
        <v>45827</v>
      </c>
      <c r="B2624" s="5">
        <f>TITRES_STAT!D2627</f>
        <v>12.14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2.5366925173167652E-2</v>
      </c>
      <c r="G2624" s="2">
        <f t="shared" si="368"/>
        <v>2.339161849928258E-2</v>
      </c>
      <c r="H2624" s="2">
        <f t="shared" si="364"/>
        <v>1.0844450619757524</v>
      </c>
      <c r="I2624" s="2">
        <f t="shared" si="365"/>
        <v>52.025600566697364</v>
      </c>
    </row>
    <row r="2625" spans="1:9" ht="13.5" x14ac:dyDescent="0.25">
      <c r="A2625" s="3">
        <f>TITRES_STAT!B2628</f>
        <v>45828</v>
      </c>
      <c r="B2625" s="5">
        <f>TITRES_STAT!D2628</f>
        <v>12.14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2.3555001946512822E-2</v>
      </c>
      <c r="G2625" s="2">
        <f t="shared" si="368"/>
        <v>2.1720788606476683E-2</v>
      </c>
      <c r="H2625" s="2">
        <f t="shared" si="364"/>
        <v>1.0844450619757524</v>
      </c>
      <c r="I2625" s="2">
        <f t="shared" si="365"/>
        <v>52.025600566697364</v>
      </c>
    </row>
    <row r="2626" spans="1:9" ht="13.5" x14ac:dyDescent="0.25">
      <c r="A2626" s="3">
        <f>TITRES_STAT!B2629</f>
        <v>45831</v>
      </c>
      <c r="B2626" s="5">
        <f>TITRES_STAT!D2629</f>
        <v>12.13</v>
      </c>
      <c r="C2626" s="2">
        <f t="shared" si="360"/>
        <v>-9.9999999999997868E-3</v>
      </c>
      <c r="D2626" s="2">
        <f t="shared" si="361"/>
        <v>0</v>
      </c>
      <c r="E2626" s="2">
        <f t="shared" si="362"/>
        <v>9.9999999999997868E-3</v>
      </c>
      <c r="F2626" s="2">
        <f t="shared" si="368"/>
        <v>2.1872501807476193E-2</v>
      </c>
      <c r="G2626" s="2">
        <f t="shared" si="368"/>
        <v>2.0883589420299765E-2</v>
      </c>
      <c r="H2626" s="2">
        <f t="shared" si="364"/>
        <v>1.0473535639527161</v>
      </c>
      <c r="I2626" s="2">
        <f t="shared" si="365"/>
        <v>51.156457897318255</v>
      </c>
    </row>
    <row r="2627" spans="1:9" ht="13.5" x14ac:dyDescent="0.25">
      <c r="A2627" s="3">
        <f>TITRES_STAT!B2630</f>
        <v>45832</v>
      </c>
      <c r="B2627" s="5">
        <f>TITRES_STAT!D2630</f>
        <v>12.19</v>
      </c>
      <c r="C2627" s="2">
        <f t="shared" ref="C2627:C2684" si="369">B2627-B2626</f>
        <v>5.9999999999998721E-2</v>
      </c>
      <c r="D2627" s="2">
        <f t="shared" ref="D2627:D2684" si="370">IF(C2627&gt;0,C2627,0)</f>
        <v>5.9999999999998721E-2</v>
      </c>
      <c r="E2627" s="2">
        <f t="shared" ref="E2627:E2684" si="371">IF(C2627&lt;0,-C2627,0)</f>
        <v>0</v>
      </c>
      <c r="F2627" s="2">
        <f t="shared" si="368"/>
        <v>2.4595894535513519E-2</v>
      </c>
      <c r="G2627" s="2">
        <f t="shared" si="368"/>
        <v>1.9391904461706928E-2</v>
      </c>
      <c r="H2627" s="2">
        <f t="shared" si="364"/>
        <v>1.268358896058037</v>
      </c>
      <c r="I2627" s="2">
        <f t="shared" si="365"/>
        <v>55.91526536044168</v>
      </c>
    </row>
    <row r="2628" spans="1:9" ht="13.5" x14ac:dyDescent="0.25">
      <c r="A2628" s="3">
        <f>TITRES_STAT!B2631</f>
        <v>45833</v>
      </c>
      <c r="B2628" s="5">
        <f>TITRES_STAT!D2631</f>
        <v>12.18</v>
      </c>
      <c r="C2628" s="2">
        <f t="shared" si="369"/>
        <v>-9.9999999999997868E-3</v>
      </c>
      <c r="D2628" s="2">
        <f t="shared" si="370"/>
        <v>0</v>
      </c>
      <c r="E2628" s="2">
        <f t="shared" si="371"/>
        <v>9.9999999999997868E-3</v>
      </c>
      <c r="F2628" s="2">
        <f t="shared" si="368"/>
        <v>2.2839044925833985E-2</v>
      </c>
      <c r="G2628" s="2">
        <f t="shared" si="368"/>
        <v>1.872105414301356E-2</v>
      </c>
      <c r="H2628" s="2">
        <f t="shared" si="364"/>
        <v>1.2199657536035278</v>
      </c>
      <c r="I2628" s="2">
        <f t="shared" si="365"/>
        <v>54.954260065644512</v>
      </c>
    </row>
    <row r="2629" spans="1:9" ht="13.5" x14ac:dyDescent="0.25">
      <c r="A2629" s="3">
        <f>TITRES_STAT!B2632</f>
        <v>45835</v>
      </c>
      <c r="B2629" s="5">
        <f>TITRES_STAT!D2632</f>
        <v>12.28</v>
      </c>
      <c r="C2629" s="2">
        <f t="shared" si="369"/>
        <v>9.9999999999999645E-2</v>
      </c>
      <c r="D2629" s="2">
        <f t="shared" si="370"/>
        <v>9.9999999999999645E-2</v>
      </c>
      <c r="E2629" s="2">
        <f t="shared" si="371"/>
        <v>0</v>
      </c>
      <c r="F2629" s="2">
        <f t="shared" si="368"/>
        <v>2.8350541716845819E-2</v>
      </c>
      <c r="G2629" s="2">
        <f t="shared" si="368"/>
        <v>1.7383835989941164E-2</v>
      </c>
      <c r="H2629" s="2">
        <f t="shared" si="364"/>
        <v>1.6308564883636925</v>
      </c>
      <c r="I2629" s="2">
        <f t="shared" si="365"/>
        <v>61.989564827157572</v>
      </c>
    </row>
    <row r="2630" spans="1:9" ht="13.5" x14ac:dyDescent="0.25">
      <c r="A2630" s="3">
        <f>TITRES_STAT!B2633</f>
        <v>45838</v>
      </c>
      <c r="B2630" s="5">
        <f>TITRES_STAT!D2633</f>
        <v>12.3</v>
      </c>
      <c r="C2630" s="2">
        <f t="shared" si="369"/>
        <v>2.000000000000135E-2</v>
      </c>
      <c r="D2630" s="2">
        <f t="shared" si="370"/>
        <v>2.000000000000135E-2</v>
      </c>
      <c r="E2630" s="2">
        <f t="shared" si="371"/>
        <v>0</v>
      </c>
      <c r="F2630" s="2">
        <f t="shared" si="368"/>
        <v>2.7754074451356931E-2</v>
      </c>
      <c r="G2630" s="2">
        <f t="shared" si="368"/>
        <v>1.614213341923108E-2</v>
      </c>
      <c r="H2630" s="2">
        <f t="shared" si="364"/>
        <v>1.719356031235119</v>
      </c>
      <c r="I2630" s="2">
        <f t="shared" si="365"/>
        <v>63.226587893832914</v>
      </c>
    </row>
    <row r="2631" spans="1:9" ht="13.5" x14ac:dyDescent="0.25">
      <c r="A2631" s="3">
        <f>TITRES_STAT!B2634</f>
        <v>45839</v>
      </c>
      <c r="B2631" s="5">
        <f>TITRES_STAT!D2634</f>
        <v>12.3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2.5771640561974292E-2</v>
      </c>
      <c r="G2631" s="2">
        <f t="shared" si="368"/>
        <v>1.4989123889286003E-2</v>
      </c>
      <c r="H2631" s="2">
        <f t="shared" si="364"/>
        <v>1.719356031235119</v>
      </c>
      <c r="I2631" s="2">
        <f t="shared" si="365"/>
        <v>63.226587893832914</v>
      </c>
    </row>
    <row r="2632" spans="1:9" ht="13.5" x14ac:dyDescent="0.25">
      <c r="A2632" s="3">
        <f>TITRES_STAT!B2635</f>
        <v>45840</v>
      </c>
      <c r="B2632" s="5">
        <f>TITRES_STAT!D2635</f>
        <v>12.3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2.3930809093261843E-2</v>
      </c>
      <c r="G2632" s="2">
        <f t="shared" si="368"/>
        <v>1.3918472182908431E-2</v>
      </c>
      <c r="H2632" s="2">
        <f t="shared" si="364"/>
        <v>1.719356031235119</v>
      </c>
      <c r="I2632" s="2">
        <f t="shared" si="365"/>
        <v>63.226587893832914</v>
      </c>
    </row>
    <row r="2633" spans="1:9" ht="13.5" x14ac:dyDescent="0.25">
      <c r="A2633" s="3">
        <f>TITRES_STAT!B2636</f>
        <v>45841</v>
      </c>
      <c r="B2633" s="5">
        <f>TITRES_STAT!D2636</f>
        <v>12.3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2.2221465586600285E-2</v>
      </c>
      <c r="G2633" s="2">
        <f t="shared" si="368"/>
        <v>1.2924295598414971E-2</v>
      </c>
      <c r="H2633" s="2">
        <f t="shared" si="364"/>
        <v>1.7193560312351193</v>
      </c>
      <c r="I2633" s="2">
        <f t="shared" si="365"/>
        <v>63.226587893832921</v>
      </c>
    </row>
    <row r="2634" spans="1:9" ht="13.5" x14ac:dyDescent="0.25">
      <c r="A2634" s="3">
        <f>TITRES_STAT!B2637</f>
        <v>45842</v>
      </c>
      <c r="B2634" s="5">
        <f>TITRES_STAT!D2637</f>
        <v>12.3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2.0634218044700264E-2</v>
      </c>
      <c r="G2634" s="2">
        <f t="shared" si="368"/>
        <v>1.2001131627099617E-2</v>
      </c>
      <c r="H2634" s="2">
        <f t="shared" si="364"/>
        <v>1.719356031235119</v>
      </c>
      <c r="I2634" s="2">
        <f t="shared" si="365"/>
        <v>63.226587893832914</v>
      </c>
    </row>
    <row r="2635" spans="1:9" ht="13.5" x14ac:dyDescent="0.25">
      <c r="A2635" s="3">
        <f>TITRES_STAT!B2638</f>
        <v>45845</v>
      </c>
      <c r="B2635" s="5">
        <f>TITRES_STAT!D2638</f>
        <v>12.3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1.9160345327221672E-2</v>
      </c>
      <c r="G2635" s="2">
        <f t="shared" si="368"/>
        <v>1.1143907939449643E-2</v>
      </c>
      <c r="H2635" s="2">
        <f t="shared" si="364"/>
        <v>1.719356031235119</v>
      </c>
      <c r="I2635" s="2">
        <f t="shared" si="365"/>
        <v>63.226587893832914</v>
      </c>
    </row>
    <row r="2636" spans="1:9" ht="13.5" x14ac:dyDescent="0.25">
      <c r="A2636" s="3">
        <f>TITRES_STAT!B2639</f>
        <v>45846</v>
      </c>
      <c r="B2636" s="5">
        <f>TITRES_STAT!D2639</f>
        <v>12.3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1.7791749232420124E-2</v>
      </c>
      <c r="G2636" s="2">
        <f t="shared" si="368"/>
        <v>1.0347914515203239E-2</v>
      </c>
      <c r="H2636" s="2">
        <f t="shared" si="364"/>
        <v>1.7193560312351193</v>
      </c>
      <c r="I2636" s="2">
        <f t="shared" si="365"/>
        <v>63.226587893832921</v>
      </c>
    </row>
    <row r="2637" spans="1:9" ht="13.5" x14ac:dyDescent="0.25">
      <c r="A2637" s="3">
        <f>TITRES_STAT!B2640</f>
        <v>45847</v>
      </c>
      <c r="B2637" s="5">
        <f>TITRES_STAT!D2640</f>
        <v>12.3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1.6520910001532971E-2</v>
      </c>
      <c r="G2637" s="2">
        <f t="shared" si="372"/>
        <v>9.6087777641172944E-3</v>
      </c>
      <c r="H2637" s="2">
        <f t="shared" si="364"/>
        <v>1.719356031235119</v>
      </c>
      <c r="I2637" s="2">
        <f t="shared" si="365"/>
        <v>63.226587893832914</v>
      </c>
    </row>
    <row r="2638" spans="1:9" ht="13.5" x14ac:dyDescent="0.25">
      <c r="A2638" s="3">
        <f>TITRES_STAT!B2641</f>
        <v>45848</v>
      </c>
      <c r="B2638" s="5">
        <f>TITRES_STAT!D2641</f>
        <v>12.2</v>
      </c>
      <c r="C2638" s="2">
        <f t="shared" si="369"/>
        <v>-0.10000000000000142</v>
      </c>
      <c r="D2638" s="2">
        <f t="shared" si="370"/>
        <v>0</v>
      </c>
      <c r="E2638" s="2">
        <f t="shared" si="371"/>
        <v>0.10000000000000142</v>
      </c>
      <c r="F2638" s="2">
        <f t="shared" si="372"/>
        <v>1.5340845001423475E-2</v>
      </c>
      <c r="G2638" s="2">
        <f t="shared" si="372"/>
        <v>1.6065293638109018E-2</v>
      </c>
      <c r="H2638" s="2">
        <f t="shared" si="364"/>
        <v>0.95490598223694745</v>
      </c>
      <c r="I2638" s="2">
        <f t="shared" si="365"/>
        <v>48.846644847046491</v>
      </c>
    </row>
    <row r="2639" spans="1:9" ht="13.5" x14ac:dyDescent="0.25">
      <c r="A2639" s="3">
        <f>TITRES_STAT!B2642</f>
        <v>45849</v>
      </c>
      <c r="B2639" s="5">
        <f>TITRES_STAT!D2642</f>
        <v>12.29</v>
      </c>
      <c r="C2639" s="2">
        <f t="shared" si="369"/>
        <v>8.9999999999999858E-2</v>
      </c>
      <c r="D2639" s="2">
        <f t="shared" si="370"/>
        <v>8.9999999999999858E-2</v>
      </c>
      <c r="E2639" s="2">
        <f t="shared" si="371"/>
        <v>0</v>
      </c>
      <c r="F2639" s="2">
        <f t="shared" si="372"/>
        <v>2.0673641787036075E-2</v>
      </c>
      <c r="G2639" s="2">
        <f t="shared" si="372"/>
        <v>1.4917772663958374E-2</v>
      </c>
      <c r="H2639" s="2">
        <f t="shared" si="364"/>
        <v>1.3858397129877165</v>
      </c>
      <c r="I2639" s="2">
        <f t="shared" si="365"/>
        <v>58.086035932911457</v>
      </c>
    </row>
    <row r="2640" spans="1:9" ht="13.5" x14ac:dyDescent="0.25">
      <c r="A2640" s="3">
        <f>TITRES_STAT!B2643</f>
        <v>45852</v>
      </c>
      <c r="B2640" s="5">
        <f>TITRES_STAT!D2643</f>
        <v>12.3</v>
      </c>
      <c r="C2640" s="2">
        <f t="shared" si="369"/>
        <v>1.0000000000001563E-2</v>
      </c>
      <c r="D2640" s="2">
        <f t="shared" si="370"/>
        <v>1.0000000000001563E-2</v>
      </c>
      <c r="E2640" s="2">
        <f t="shared" si="371"/>
        <v>0</v>
      </c>
      <c r="F2640" s="2">
        <f t="shared" si="372"/>
        <v>1.9911238802247898E-2</v>
      </c>
      <c r="G2640" s="2">
        <f t="shared" si="372"/>
        <v>1.3852217473675632E-2</v>
      </c>
      <c r="H2640" s="2">
        <f t="shared" si="364"/>
        <v>1.4374044329066202</v>
      </c>
      <c r="I2640" s="2">
        <f t="shared" si="365"/>
        <v>58.972750418464869</v>
      </c>
    </row>
    <row r="2641" spans="1:9" ht="13.5" x14ac:dyDescent="0.25">
      <c r="A2641" s="3">
        <f>TITRES_STAT!B2644</f>
        <v>45853</v>
      </c>
      <c r="B2641" s="5">
        <f>TITRES_STAT!D2644</f>
        <v>12.3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1.848900745923019E-2</v>
      </c>
      <c r="G2641" s="2">
        <f t="shared" si="372"/>
        <v>1.2862773368413086E-2</v>
      </c>
      <c r="H2641" s="2">
        <f t="shared" ref="H2641:H2684" si="373">F2641/G2641</f>
        <v>1.4374044329066205</v>
      </c>
      <c r="I2641" s="2">
        <f t="shared" ref="I2641:I2684" si="374">IF(G2641=0,100,100-(100/(1+H2641)))</f>
        <v>58.972750418464877</v>
      </c>
    </row>
    <row r="2642" spans="1:9" ht="13.5" x14ac:dyDescent="0.25">
      <c r="A2642" s="3">
        <f>TITRES_STAT!B2645</f>
        <v>45854</v>
      </c>
      <c r="B2642" s="5">
        <f>TITRES_STAT!D2645</f>
        <v>12.49</v>
      </c>
      <c r="C2642" s="2">
        <f t="shared" si="369"/>
        <v>0.1899999999999995</v>
      </c>
      <c r="D2642" s="2">
        <f t="shared" si="370"/>
        <v>0.1899999999999995</v>
      </c>
      <c r="E2642" s="2">
        <f t="shared" si="371"/>
        <v>0</v>
      </c>
      <c r="F2642" s="2">
        <f t="shared" si="372"/>
        <v>3.0739792640713713E-2</v>
      </c>
      <c r="G2642" s="2">
        <f t="shared" si="372"/>
        <v>1.1944003842097864E-2</v>
      </c>
      <c r="H2642" s="2">
        <f t="shared" si="373"/>
        <v>2.5736589712377826</v>
      </c>
      <c r="I2642" s="2">
        <f t="shared" si="374"/>
        <v>72.017475420895096</v>
      </c>
    </row>
    <row r="2643" spans="1:9" ht="13.5" x14ac:dyDescent="0.25">
      <c r="A2643" s="3">
        <f>TITRES_STAT!B2646</f>
        <v>45855</v>
      </c>
      <c r="B2643" s="5">
        <f>TITRES_STAT!D2646</f>
        <v>12.49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2.8544093166377019E-2</v>
      </c>
      <c r="G2643" s="2">
        <f t="shared" si="372"/>
        <v>1.1090860710519445E-2</v>
      </c>
      <c r="H2643" s="2">
        <f t="shared" si="373"/>
        <v>2.5736589712377826</v>
      </c>
      <c r="I2643" s="2">
        <f t="shared" si="374"/>
        <v>72.017475420895096</v>
      </c>
    </row>
    <row r="2644" spans="1:9" ht="13.5" x14ac:dyDescent="0.25">
      <c r="A2644" s="3">
        <f>TITRES_STAT!B2647</f>
        <v>45856</v>
      </c>
      <c r="B2644" s="5">
        <f>TITRES_STAT!D2647</f>
        <v>12.5</v>
      </c>
      <c r="C2644" s="2">
        <f t="shared" si="369"/>
        <v>9.9999999999997868E-3</v>
      </c>
      <c r="D2644" s="2">
        <f t="shared" si="370"/>
        <v>9.9999999999997868E-3</v>
      </c>
      <c r="E2644" s="2">
        <f t="shared" si="371"/>
        <v>0</v>
      </c>
      <c r="F2644" s="2">
        <f t="shared" si="372"/>
        <v>2.7219515083064361E-2</v>
      </c>
      <c r="G2644" s="2">
        <f t="shared" si="372"/>
        <v>1.0298656374053769E-2</v>
      </c>
      <c r="H2644" s="2">
        <f t="shared" si="373"/>
        <v>2.6430161464208739</v>
      </c>
      <c r="I2644" s="2">
        <f t="shared" si="374"/>
        <v>72.550217736957819</v>
      </c>
    </row>
    <row r="2645" spans="1:9" ht="13.5" x14ac:dyDescent="0.25">
      <c r="A2645" s="3">
        <f>TITRES_STAT!B2648</f>
        <v>45859</v>
      </c>
      <c r="B2645" s="5">
        <f>TITRES_STAT!D2648</f>
        <v>12.4</v>
      </c>
      <c r="C2645" s="2">
        <f t="shared" si="369"/>
        <v>-9.9999999999999645E-2</v>
      </c>
      <c r="D2645" s="2">
        <f t="shared" si="370"/>
        <v>0</v>
      </c>
      <c r="E2645" s="2">
        <f t="shared" si="371"/>
        <v>9.9999999999999645E-2</v>
      </c>
      <c r="F2645" s="2">
        <f t="shared" si="372"/>
        <v>2.5275264005702621E-2</v>
      </c>
      <c r="G2645" s="2">
        <f t="shared" si="372"/>
        <v>1.6705895204478474E-2</v>
      </c>
      <c r="H2645" s="2">
        <f t="shared" si="373"/>
        <v>1.5129547801142014</v>
      </c>
      <c r="I2645" s="2">
        <f t="shared" si="374"/>
        <v>60.206207930468416</v>
      </c>
    </row>
    <row r="2646" spans="1:9" ht="13.5" x14ac:dyDescent="0.25">
      <c r="A2646" s="3">
        <f>TITRES_STAT!B2649</f>
        <v>45860</v>
      </c>
      <c r="B2646" s="5">
        <f>TITRES_STAT!D2649</f>
        <v>12.4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2.346988800529529E-2</v>
      </c>
      <c r="G2646" s="2">
        <f t="shared" si="372"/>
        <v>1.5512616975587154E-2</v>
      </c>
      <c r="H2646" s="2">
        <f t="shared" si="373"/>
        <v>1.5129547801142014</v>
      </c>
      <c r="I2646" s="2">
        <f t="shared" si="374"/>
        <v>60.206207930468416</v>
      </c>
    </row>
    <row r="2647" spans="1:9" ht="13.5" x14ac:dyDescent="0.25">
      <c r="A2647" s="3">
        <f>TITRES_STAT!B2650</f>
        <v>45861</v>
      </c>
      <c r="B2647" s="5">
        <f>TITRES_STAT!D2650</f>
        <v>12.4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2.1793467433488482E-2</v>
      </c>
      <c r="G2647" s="2">
        <f t="shared" si="372"/>
        <v>1.4404572905902358E-2</v>
      </c>
      <c r="H2647" s="2">
        <f t="shared" si="373"/>
        <v>1.5129547801142011</v>
      </c>
      <c r="I2647" s="2">
        <f t="shared" si="374"/>
        <v>60.206207930468416</v>
      </c>
    </row>
    <row r="2648" spans="1:9" ht="13.5" x14ac:dyDescent="0.25">
      <c r="A2648" s="3">
        <f>TITRES_STAT!B2651</f>
        <v>45862</v>
      </c>
      <c r="B2648" s="5">
        <f>TITRES_STAT!D2651</f>
        <v>12.4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2.0236791188239307E-2</v>
      </c>
      <c r="G2648" s="2">
        <f t="shared" si="372"/>
        <v>1.3375674841195047E-2</v>
      </c>
      <c r="H2648" s="2">
        <f t="shared" si="373"/>
        <v>1.5129547801142014</v>
      </c>
      <c r="I2648" s="2">
        <f t="shared" si="374"/>
        <v>60.206207930468416</v>
      </c>
    </row>
    <row r="2649" spans="1:9" ht="13.5" x14ac:dyDescent="0.25">
      <c r="A2649" s="3">
        <f>TITRES_STAT!B2652</f>
        <v>45866</v>
      </c>
      <c r="B2649" s="5">
        <f>TITRES_STAT!D2652</f>
        <v>12.4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1.8791306103365071E-2</v>
      </c>
      <c r="G2649" s="2">
        <f t="shared" si="372"/>
        <v>1.2420269495395401E-2</v>
      </c>
      <c r="H2649" s="2">
        <f t="shared" si="373"/>
        <v>1.5129547801142014</v>
      </c>
      <c r="I2649" s="2">
        <f t="shared" si="374"/>
        <v>60.206207930468416</v>
      </c>
    </row>
    <row r="2650" spans="1:9" ht="13.5" x14ac:dyDescent="0.25">
      <c r="A2650" s="3">
        <f>TITRES_STAT!B2653</f>
        <v>45867</v>
      </c>
      <c r="B2650" s="5">
        <f>TITRES_STAT!D2653</f>
        <v>12.4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1.7449069953124709E-2</v>
      </c>
      <c r="G2650" s="2">
        <f t="shared" si="372"/>
        <v>1.1533107388581444E-2</v>
      </c>
      <c r="H2650" s="2">
        <f t="shared" si="373"/>
        <v>1.5129547801142014</v>
      </c>
      <c r="I2650" s="2">
        <f t="shared" si="374"/>
        <v>60.206207930468416</v>
      </c>
    </row>
    <row r="2651" spans="1:9" ht="13.5" x14ac:dyDescent="0.25">
      <c r="A2651" s="3">
        <f>TITRES_STAT!B2654</f>
        <v>45868</v>
      </c>
      <c r="B2651" s="5">
        <f>TITRES_STAT!D2654</f>
        <v>12.4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1.62027078136158E-2</v>
      </c>
      <c r="G2651" s="2">
        <f t="shared" si="372"/>
        <v>1.070931400368277E-2</v>
      </c>
      <c r="H2651" s="2">
        <f t="shared" si="373"/>
        <v>1.5129547801142011</v>
      </c>
      <c r="I2651" s="2">
        <f t="shared" si="374"/>
        <v>60.206207930468416</v>
      </c>
    </row>
    <row r="2652" spans="1:9" ht="13.5" x14ac:dyDescent="0.25">
      <c r="A2652" s="3">
        <f>TITRES_STAT!B2655</f>
        <v>45869</v>
      </c>
      <c r="B2652" s="5">
        <f>TITRES_STAT!D2655</f>
        <v>12.4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1.5045371541214672E-2</v>
      </c>
      <c r="G2652" s="2">
        <f t="shared" si="372"/>
        <v>9.9443630034197154E-3</v>
      </c>
      <c r="H2652" s="2">
        <f t="shared" si="373"/>
        <v>1.5129547801142011</v>
      </c>
      <c r="I2652" s="2">
        <f t="shared" si="374"/>
        <v>60.206207930468416</v>
      </c>
    </row>
    <row r="2653" spans="1:9" ht="13.5" x14ac:dyDescent="0.25">
      <c r="A2653" s="3">
        <f>TITRES_STAT!B2656</f>
        <v>45870</v>
      </c>
      <c r="B2653" s="5">
        <f>TITRES_STAT!D2656</f>
        <v>12.39</v>
      </c>
      <c r="C2653" s="2">
        <f t="shared" si="369"/>
        <v>-9.9999999999997868E-3</v>
      </c>
      <c r="D2653" s="2">
        <f t="shared" si="370"/>
        <v>0</v>
      </c>
      <c r="E2653" s="2">
        <f t="shared" si="371"/>
        <v>9.9999999999997868E-3</v>
      </c>
      <c r="F2653" s="2">
        <f t="shared" ref="F2653:G2668" si="375">((F2652*13)+D2653)/14</f>
        <v>1.3970702145413624E-2</v>
      </c>
      <c r="G2653" s="2">
        <f t="shared" si="375"/>
        <v>9.9483370746040068E-3</v>
      </c>
      <c r="H2653" s="2">
        <f t="shared" si="373"/>
        <v>1.4043253702247245</v>
      </c>
      <c r="I2653" s="2">
        <f t="shared" si="374"/>
        <v>58.40829147402237</v>
      </c>
    </row>
    <row r="2654" spans="1:9" ht="13.5" x14ac:dyDescent="0.25">
      <c r="A2654" s="3">
        <f>TITRES_STAT!B2657</f>
        <v>45873</v>
      </c>
      <c r="B2654" s="5">
        <f>TITRES_STAT!D2657</f>
        <v>12.4</v>
      </c>
      <c r="C2654" s="2">
        <f t="shared" si="369"/>
        <v>9.9999999999997868E-3</v>
      </c>
      <c r="D2654" s="2">
        <f t="shared" si="370"/>
        <v>9.9999999999997868E-3</v>
      </c>
      <c r="E2654" s="2">
        <f t="shared" si="371"/>
        <v>0</v>
      </c>
      <c r="F2654" s="2">
        <f t="shared" si="375"/>
        <v>1.3687080563598349E-2</v>
      </c>
      <c r="G2654" s="2">
        <f t="shared" si="375"/>
        <v>9.2377415692751486E-3</v>
      </c>
      <c r="H2654" s="2">
        <f t="shared" si="373"/>
        <v>1.481647918049771</v>
      </c>
      <c r="I2654" s="2">
        <f t="shared" si="374"/>
        <v>59.704195235484477</v>
      </c>
    </row>
    <row r="2655" spans="1:9" ht="13.5" x14ac:dyDescent="0.25">
      <c r="A2655" s="3">
        <f>TITRES_STAT!B2658</f>
        <v>45874</v>
      </c>
      <c r="B2655" s="5">
        <f>TITRES_STAT!D2658</f>
        <v>12.4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1.2709431951912752E-2</v>
      </c>
      <c r="G2655" s="2">
        <f t="shared" si="375"/>
        <v>8.5779028857554951E-3</v>
      </c>
      <c r="H2655" s="2">
        <f t="shared" si="373"/>
        <v>1.481647918049771</v>
      </c>
      <c r="I2655" s="2">
        <f t="shared" si="374"/>
        <v>59.704195235484477</v>
      </c>
    </row>
    <row r="2656" spans="1:9" ht="13.5" x14ac:dyDescent="0.25">
      <c r="A2656" s="3">
        <f>TITRES_STAT!B2659</f>
        <v>45875</v>
      </c>
      <c r="B2656" s="5">
        <f>TITRES_STAT!D2659</f>
        <v>12.35</v>
      </c>
      <c r="C2656" s="2">
        <f t="shared" si="369"/>
        <v>-5.0000000000000711E-2</v>
      </c>
      <c r="D2656" s="2">
        <f t="shared" si="370"/>
        <v>0</v>
      </c>
      <c r="E2656" s="2">
        <f t="shared" si="371"/>
        <v>5.0000000000000711E-2</v>
      </c>
      <c r="F2656" s="2">
        <f t="shared" si="375"/>
        <v>1.1801615383918983E-2</v>
      </c>
      <c r="G2656" s="2">
        <f t="shared" si="375"/>
        <v>1.1536624108201582E-2</v>
      </c>
      <c r="H2656" s="2">
        <f t="shared" si="373"/>
        <v>1.0229695683270996</v>
      </c>
      <c r="I2656" s="2">
        <f t="shared" si="374"/>
        <v>50.567719077111342</v>
      </c>
    </row>
    <row r="2657" spans="1:9" ht="13.5" x14ac:dyDescent="0.25">
      <c r="A2657" s="3">
        <f>TITRES_STAT!B2660</f>
        <v>45876</v>
      </c>
      <c r="B2657" s="5">
        <f>TITRES_STAT!D2660</f>
        <v>12.39</v>
      </c>
      <c r="C2657" s="2">
        <f t="shared" si="369"/>
        <v>4.0000000000000924E-2</v>
      </c>
      <c r="D2657" s="2">
        <f t="shared" si="370"/>
        <v>4.0000000000000924E-2</v>
      </c>
      <c r="E2657" s="2">
        <f t="shared" si="371"/>
        <v>0</v>
      </c>
      <c r="F2657" s="2">
        <f t="shared" si="375"/>
        <v>1.3815785713639121E-2</v>
      </c>
      <c r="G2657" s="2">
        <f t="shared" si="375"/>
        <v>1.0712579529044326E-2</v>
      </c>
      <c r="H2657" s="2">
        <f t="shared" si="373"/>
        <v>1.2896787068120497</v>
      </c>
      <c r="I2657" s="2">
        <f t="shared" si="374"/>
        <v>56.325750113983744</v>
      </c>
    </row>
    <row r="2658" spans="1:9" ht="13.5" x14ac:dyDescent="0.25">
      <c r="A2658" s="3">
        <f>TITRES_STAT!B2661</f>
        <v>45877</v>
      </c>
      <c r="B2658" s="5">
        <f>TITRES_STAT!D2661</f>
        <v>12.39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1.2828943876950613E-2</v>
      </c>
      <c r="G2658" s="2">
        <f t="shared" si="375"/>
        <v>9.9473952769697314E-3</v>
      </c>
      <c r="H2658" s="2">
        <f t="shared" si="373"/>
        <v>1.2896787068120497</v>
      </c>
      <c r="I2658" s="2">
        <f t="shared" si="374"/>
        <v>56.325750113983744</v>
      </c>
    </row>
    <row r="2659" spans="1:9" ht="13.5" x14ac:dyDescent="0.25">
      <c r="A2659" s="3">
        <f>TITRES_STAT!B2662</f>
        <v>45880</v>
      </c>
      <c r="B2659" s="5">
        <f>TITRES_STAT!D2662</f>
        <v>12.4</v>
      </c>
      <c r="C2659" s="2">
        <f t="shared" si="369"/>
        <v>9.9999999999997868E-3</v>
      </c>
      <c r="D2659" s="2">
        <f t="shared" si="370"/>
        <v>9.9999999999997868E-3</v>
      </c>
      <c r="E2659" s="2">
        <f t="shared" si="371"/>
        <v>0</v>
      </c>
      <c r="F2659" s="2">
        <f t="shared" si="375"/>
        <v>1.2626876457168411E-2</v>
      </c>
      <c r="G2659" s="2">
        <f t="shared" si="375"/>
        <v>9.2368670429004655E-3</v>
      </c>
      <c r="H2659" s="2">
        <f t="shared" si="373"/>
        <v>1.3670085753668539</v>
      </c>
      <c r="I2659" s="2">
        <f t="shared" si="374"/>
        <v>57.752582292820222</v>
      </c>
    </row>
    <row r="2660" spans="1:9" ht="13.5" x14ac:dyDescent="0.25">
      <c r="A2660" s="3">
        <f>TITRES_STAT!B2663</f>
        <v>45881</v>
      </c>
      <c r="B2660" s="5">
        <f>TITRES_STAT!D2663</f>
        <v>12.4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1.1724956710227811E-2</v>
      </c>
      <c r="G2660" s="2">
        <f t="shared" si="375"/>
        <v>8.5770908255504326E-3</v>
      </c>
      <c r="H2660" s="2">
        <f t="shared" si="373"/>
        <v>1.3670085753668539</v>
      </c>
      <c r="I2660" s="2">
        <f t="shared" si="374"/>
        <v>57.752582292820222</v>
      </c>
    </row>
    <row r="2661" spans="1:9" ht="13.5" x14ac:dyDescent="0.25">
      <c r="A2661" s="3">
        <f>TITRES_STAT!B2664</f>
        <v>45883</v>
      </c>
      <c r="B2661" s="5">
        <f>TITRES_STAT!D2664</f>
        <v>12.38</v>
      </c>
      <c r="C2661" s="2">
        <f t="shared" si="369"/>
        <v>-1.9999999999999574E-2</v>
      </c>
      <c r="D2661" s="2">
        <f t="shared" si="370"/>
        <v>0</v>
      </c>
      <c r="E2661" s="2">
        <f t="shared" si="371"/>
        <v>1.9999999999999574E-2</v>
      </c>
      <c r="F2661" s="2">
        <f t="shared" si="375"/>
        <v>1.0887459802354395E-2</v>
      </c>
      <c r="G2661" s="2">
        <f t="shared" si="375"/>
        <v>9.3930129094396565E-3</v>
      </c>
      <c r="H2661" s="2">
        <f t="shared" si="373"/>
        <v>1.1591019737035462</v>
      </c>
      <c r="I2661" s="2">
        <f t="shared" si="374"/>
        <v>53.684447877897945</v>
      </c>
    </row>
    <row r="2662" spans="1:9" ht="13.5" x14ac:dyDescent="0.25">
      <c r="A2662" s="3">
        <f>TITRES_STAT!B2665</f>
        <v>45884</v>
      </c>
      <c r="B2662" s="5">
        <f>TITRES_STAT!D2665</f>
        <v>12.38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1.0109784102186225E-2</v>
      </c>
      <c r="G2662" s="2">
        <f t="shared" si="375"/>
        <v>8.7220834159082525E-3</v>
      </c>
      <c r="H2662" s="2">
        <f t="shared" si="373"/>
        <v>1.1591019737035464</v>
      </c>
      <c r="I2662" s="2">
        <f t="shared" si="374"/>
        <v>53.684447877897959</v>
      </c>
    </row>
    <row r="2663" spans="1:9" ht="13.5" x14ac:dyDescent="0.25">
      <c r="A2663" s="3">
        <f>TITRES_STAT!B2666</f>
        <v>45887</v>
      </c>
      <c r="B2663" s="5">
        <f>TITRES_STAT!D2666</f>
        <v>12.4</v>
      </c>
      <c r="C2663" s="2">
        <f t="shared" si="369"/>
        <v>1.9999999999999574E-2</v>
      </c>
      <c r="D2663" s="2">
        <f t="shared" si="370"/>
        <v>1.9999999999999574E-2</v>
      </c>
      <c r="E2663" s="2">
        <f t="shared" si="371"/>
        <v>0</v>
      </c>
      <c r="F2663" s="2">
        <f t="shared" si="375"/>
        <v>1.0816228094887179E-2</v>
      </c>
      <c r="G2663" s="2">
        <f t="shared" si="375"/>
        <v>8.0990774576290923E-3</v>
      </c>
      <c r="H2663" s="2">
        <f t="shared" si="373"/>
        <v>1.3354889061714814</v>
      </c>
      <c r="I2663" s="2">
        <f t="shared" si="374"/>
        <v>57.182412754883124</v>
      </c>
    </row>
    <row r="2664" spans="1:9" ht="13.5" x14ac:dyDescent="0.25">
      <c r="A2664" s="3">
        <f>TITRES_STAT!B2667</f>
        <v>45888</v>
      </c>
      <c r="B2664" s="5">
        <f>TITRES_STAT!D2667</f>
        <v>12.38</v>
      </c>
      <c r="C2664" s="2">
        <f t="shared" si="369"/>
        <v>-1.9999999999999574E-2</v>
      </c>
      <c r="D2664" s="2">
        <f t="shared" si="370"/>
        <v>0</v>
      </c>
      <c r="E2664" s="2">
        <f t="shared" si="371"/>
        <v>1.9999999999999574E-2</v>
      </c>
      <c r="F2664" s="2">
        <f t="shared" si="375"/>
        <v>1.004364037382381E-2</v>
      </c>
      <c r="G2664" s="2">
        <f t="shared" si="375"/>
        <v>8.949143353512698E-3</v>
      </c>
      <c r="H2664" s="2">
        <f t="shared" si="373"/>
        <v>1.122301875953468</v>
      </c>
      <c r="I2664" s="2">
        <f t="shared" si="374"/>
        <v>52.881349664230086</v>
      </c>
    </row>
    <row r="2665" spans="1:9" ht="13.5" x14ac:dyDescent="0.25">
      <c r="A2665" s="3">
        <f>TITRES_STAT!B2668</f>
        <v>45889</v>
      </c>
      <c r="B2665" s="5">
        <f>TITRES_STAT!D2668</f>
        <v>12.38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9.3262374899792527E-3</v>
      </c>
      <c r="G2665" s="2">
        <f t="shared" si="375"/>
        <v>8.3099188282617902E-3</v>
      </c>
      <c r="H2665" s="2">
        <f t="shared" si="373"/>
        <v>1.1223018759534682</v>
      </c>
      <c r="I2665" s="2">
        <f t="shared" si="374"/>
        <v>52.881349664230086</v>
      </c>
    </row>
    <row r="2666" spans="1:9" ht="13.5" x14ac:dyDescent="0.25">
      <c r="A2666" s="3">
        <f>TITRES_STAT!B2669</f>
        <v>45890</v>
      </c>
      <c r="B2666" s="5">
        <f>TITRES_STAT!D2669</f>
        <v>12.37</v>
      </c>
      <c r="C2666" s="2">
        <f t="shared" si="369"/>
        <v>-1.0000000000001563E-2</v>
      </c>
      <c r="D2666" s="2">
        <f t="shared" si="370"/>
        <v>0</v>
      </c>
      <c r="E2666" s="2">
        <f t="shared" si="371"/>
        <v>1.0000000000001563E-2</v>
      </c>
      <c r="F2666" s="2">
        <f t="shared" si="375"/>
        <v>8.6600776692664482E-3</v>
      </c>
      <c r="G2666" s="2">
        <f t="shared" si="375"/>
        <v>8.4306389119574877E-3</v>
      </c>
      <c r="H2666" s="2">
        <f t="shared" si="373"/>
        <v>1.0272148718151763</v>
      </c>
      <c r="I2666" s="2">
        <f t="shared" si="374"/>
        <v>50.67123796775445</v>
      </c>
    </row>
    <row r="2667" spans="1:9" ht="13.5" x14ac:dyDescent="0.25">
      <c r="A2667" s="3">
        <f>TITRES_STAT!B2670</f>
        <v>45891</v>
      </c>
      <c r="B2667" s="5">
        <f>TITRES_STAT!D2670</f>
        <v>12.35</v>
      </c>
      <c r="C2667" s="2">
        <f t="shared" si="369"/>
        <v>-1.9999999999999574E-2</v>
      </c>
      <c r="D2667" s="2">
        <f t="shared" si="370"/>
        <v>0</v>
      </c>
      <c r="E2667" s="2">
        <f t="shared" si="371"/>
        <v>1.9999999999999574E-2</v>
      </c>
      <c r="F2667" s="2">
        <f t="shared" si="375"/>
        <v>8.041500692890273E-3</v>
      </c>
      <c r="G2667" s="2">
        <f t="shared" si="375"/>
        <v>9.2570218468176358E-3</v>
      </c>
      <c r="H2667" s="2">
        <f t="shared" si="373"/>
        <v>0.86869198603595899</v>
      </c>
      <c r="I2667" s="2">
        <f t="shared" si="374"/>
        <v>46.486633031412964</v>
      </c>
    </row>
    <row r="2668" spans="1:9" ht="13.5" x14ac:dyDescent="0.25">
      <c r="A2668" s="3">
        <f>TITRES_STAT!B2671</f>
        <v>45894</v>
      </c>
      <c r="B2668" s="5">
        <f>TITRES_STAT!D2671</f>
        <v>12.35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7.4671077862552542E-3</v>
      </c>
      <c r="G2668" s="2">
        <f t="shared" si="375"/>
        <v>8.595806000616376E-3</v>
      </c>
      <c r="H2668" s="2">
        <f t="shared" si="373"/>
        <v>0.8686919860359591</v>
      </c>
      <c r="I2668" s="2">
        <f t="shared" si="374"/>
        <v>46.486633031412964</v>
      </c>
    </row>
    <row r="2669" spans="1:9" ht="13.5" x14ac:dyDescent="0.25">
      <c r="A2669" s="3">
        <f>TITRES_STAT!B2672</f>
        <v>45895</v>
      </c>
      <c r="B2669" s="5">
        <f>TITRES_STAT!D2672</f>
        <v>12.36</v>
      </c>
      <c r="C2669" s="2">
        <f t="shared" si="369"/>
        <v>9.9999999999997868E-3</v>
      </c>
      <c r="D2669" s="2">
        <f t="shared" si="370"/>
        <v>9.9999999999997868E-3</v>
      </c>
      <c r="E2669" s="2">
        <f t="shared" si="371"/>
        <v>0</v>
      </c>
      <c r="F2669" s="2">
        <f t="shared" ref="F2669:G2684" si="376">((F2668*13)+D2669)/14</f>
        <v>7.6480286586655772E-3</v>
      </c>
      <c r="G2669" s="2">
        <f t="shared" si="376"/>
        <v>7.9818198577152073E-3</v>
      </c>
      <c r="H2669" s="2">
        <f t="shared" si="373"/>
        <v>0.95818106584715912</v>
      </c>
      <c r="I2669" s="2">
        <f t="shared" si="374"/>
        <v>48.932199506924832</v>
      </c>
    </row>
    <row r="2670" spans="1:9" ht="13.5" x14ac:dyDescent="0.25">
      <c r="A2670" s="3">
        <f>TITRES_STAT!B2673</f>
        <v>45896</v>
      </c>
      <c r="B2670" s="5">
        <f>TITRES_STAT!D2673</f>
        <v>12.29</v>
      </c>
      <c r="C2670" s="2">
        <f t="shared" si="369"/>
        <v>-7.0000000000000284E-2</v>
      </c>
      <c r="D2670" s="2">
        <f t="shared" si="370"/>
        <v>0</v>
      </c>
      <c r="E2670" s="2">
        <f t="shared" si="371"/>
        <v>7.0000000000000284E-2</v>
      </c>
      <c r="F2670" s="2">
        <f t="shared" si="376"/>
        <v>7.1017408973323218E-3</v>
      </c>
      <c r="G2670" s="2">
        <f t="shared" si="376"/>
        <v>1.2411689867878427E-2</v>
      </c>
      <c r="H2670" s="2">
        <f t="shared" si="373"/>
        <v>0.57218162658992111</v>
      </c>
      <c r="I2670" s="2">
        <f t="shared" si="374"/>
        <v>36.394117378854581</v>
      </c>
    </row>
    <row r="2671" spans="1:9" ht="13.5" x14ac:dyDescent="0.25">
      <c r="A2671" s="3">
        <f>TITRES_STAT!B2674</f>
        <v>45897</v>
      </c>
      <c r="B2671" s="5">
        <f>TITRES_STAT!D2674</f>
        <v>12.37</v>
      </c>
      <c r="C2671" s="2">
        <f t="shared" si="369"/>
        <v>8.0000000000000071E-2</v>
      </c>
      <c r="D2671" s="2">
        <f t="shared" si="370"/>
        <v>8.0000000000000071E-2</v>
      </c>
      <c r="E2671" s="2">
        <f t="shared" si="371"/>
        <v>0</v>
      </c>
      <c r="F2671" s="2">
        <f t="shared" si="376"/>
        <v>1.2308759404665732E-2</v>
      </c>
      <c r="G2671" s="2">
        <f t="shared" si="376"/>
        <v>1.1525140591601396E-2</v>
      </c>
      <c r="H2671" s="2">
        <f t="shared" si="373"/>
        <v>1.0679921261555261</v>
      </c>
      <c r="I2671" s="2">
        <f t="shared" si="374"/>
        <v>51.643916466014943</v>
      </c>
    </row>
    <row r="2672" spans="1:9" ht="13.5" x14ac:dyDescent="0.25">
      <c r="A2672" s="3">
        <f>TITRES_STAT!B2675</f>
        <v>45898</v>
      </c>
      <c r="B2672" s="5">
        <f>TITRES_STAT!D2675</f>
        <v>12.37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1.1429562304332466E-2</v>
      </c>
      <c r="G2672" s="2">
        <f t="shared" si="376"/>
        <v>1.0701916263629868E-2</v>
      </c>
      <c r="H2672" s="2">
        <f t="shared" si="373"/>
        <v>1.0679921261555261</v>
      </c>
      <c r="I2672" s="2">
        <f t="shared" si="374"/>
        <v>51.643916466014943</v>
      </c>
    </row>
    <row r="2673" spans="1:9" ht="13.5" x14ac:dyDescent="0.25">
      <c r="A2673" s="3">
        <f>TITRES_STAT!B2676</f>
        <v>45901</v>
      </c>
      <c r="B2673" s="5">
        <f>TITRES_STAT!D2676</f>
        <v>12.35</v>
      </c>
      <c r="C2673" s="2">
        <f t="shared" si="369"/>
        <v>-1.9999999999999574E-2</v>
      </c>
      <c r="D2673" s="2">
        <f t="shared" si="370"/>
        <v>0</v>
      </c>
      <c r="E2673" s="2">
        <f t="shared" si="371"/>
        <v>1.9999999999999574E-2</v>
      </c>
      <c r="F2673" s="2">
        <f t="shared" si="376"/>
        <v>1.0613164996880146E-2</v>
      </c>
      <c r="G2673" s="2">
        <f t="shared" si="376"/>
        <v>1.1366065101941991E-2</v>
      </c>
      <c r="H2673" s="2">
        <f t="shared" si="373"/>
        <v>0.93375894838634999</v>
      </c>
      <c r="I2673" s="2">
        <f t="shared" si="374"/>
        <v>48.287246410186604</v>
      </c>
    </row>
    <row r="2674" spans="1:9" ht="13.5" x14ac:dyDescent="0.25">
      <c r="A2674" s="3">
        <f>TITRES_STAT!B2677</f>
        <v>45902</v>
      </c>
      <c r="B2674" s="5">
        <f>TITRES_STAT!D2677</f>
        <v>12.86</v>
      </c>
      <c r="C2674" s="2">
        <f t="shared" si="369"/>
        <v>0.50999999999999979</v>
      </c>
      <c r="D2674" s="2">
        <f t="shared" si="370"/>
        <v>0.50999999999999979</v>
      </c>
      <c r="E2674" s="2">
        <f t="shared" si="371"/>
        <v>0</v>
      </c>
      <c r="F2674" s="2">
        <f t="shared" si="376"/>
        <v>4.6283653211388685E-2</v>
      </c>
      <c r="G2674" s="2">
        <f t="shared" si="376"/>
        <v>1.0554203308946134E-2</v>
      </c>
      <c r="H2674" s="2">
        <f t="shared" si="373"/>
        <v>4.3853289401917195</v>
      </c>
      <c r="I2674" s="2">
        <f t="shared" si="374"/>
        <v>81.431032141104467</v>
      </c>
    </row>
    <row r="2675" spans="1:9" ht="13.5" x14ac:dyDescent="0.25">
      <c r="A2675" s="3">
        <f>TITRES_STAT!B2678</f>
        <v>45903</v>
      </c>
      <c r="B2675" s="5">
        <f>TITRES_STAT!D2678</f>
        <v>12.15</v>
      </c>
      <c r="C2675" s="2">
        <f t="shared" si="369"/>
        <v>-0.70999999999999908</v>
      </c>
      <c r="D2675" s="2">
        <f t="shared" si="370"/>
        <v>0</v>
      </c>
      <c r="E2675" s="2">
        <f t="shared" si="371"/>
        <v>0.70999999999999908</v>
      </c>
      <c r="F2675" s="2">
        <f t="shared" si="376"/>
        <v>4.2977677982003783E-2</v>
      </c>
      <c r="G2675" s="2">
        <f t="shared" si="376"/>
        <v>6.0514617358307057E-2</v>
      </c>
      <c r="H2675" s="2">
        <f t="shared" si="373"/>
        <v>0.71020325101839354</v>
      </c>
      <c r="I2675" s="2">
        <f t="shared" si="374"/>
        <v>41.527417901672273</v>
      </c>
    </row>
    <row r="2676" spans="1:9" ht="13.5" x14ac:dyDescent="0.25">
      <c r="A2676" s="3">
        <f>TITRES_STAT!B2679</f>
        <v>45905</v>
      </c>
      <c r="B2676" s="5">
        <f>TITRES_STAT!D2679</f>
        <v>12.24</v>
      </c>
      <c r="C2676" s="2">
        <f t="shared" si="369"/>
        <v>8.9999999999999858E-2</v>
      </c>
      <c r="D2676" s="2">
        <f t="shared" si="370"/>
        <v>8.9999999999999858E-2</v>
      </c>
      <c r="E2676" s="2">
        <f t="shared" si="371"/>
        <v>0</v>
      </c>
      <c r="F2676" s="2">
        <f t="shared" si="376"/>
        <v>4.6336415269003506E-2</v>
      </c>
      <c r="G2676" s="2">
        <f t="shared" si="376"/>
        <v>5.6192144689856553E-2</v>
      </c>
      <c r="H2676" s="2">
        <f t="shared" si="373"/>
        <v>0.82460663362734865</v>
      </c>
      <c r="I2676" s="2">
        <f t="shared" si="374"/>
        <v>45.193666318532273</v>
      </c>
    </row>
    <row r="2677" spans="1:9" ht="13.5" x14ac:dyDescent="0.25">
      <c r="A2677" s="3">
        <f>TITRES_STAT!B2680</f>
        <v>45908</v>
      </c>
      <c r="B2677" s="5">
        <f>TITRES_STAT!D2680</f>
        <v>12.48</v>
      </c>
      <c r="C2677" s="2">
        <f t="shared" si="369"/>
        <v>0.24000000000000021</v>
      </c>
      <c r="D2677" s="2">
        <f t="shared" si="370"/>
        <v>0.24000000000000021</v>
      </c>
      <c r="E2677" s="2">
        <f t="shared" si="371"/>
        <v>0</v>
      </c>
      <c r="F2677" s="2">
        <f t="shared" si="376"/>
        <v>6.0169528464074702E-2</v>
      </c>
      <c r="G2677" s="2">
        <f t="shared" si="376"/>
        <v>5.2178420069152513E-2</v>
      </c>
      <c r="H2677" s="2">
        <f t="shared" si="373"/>
        <v>1.153149681119733</v>
      </c>
      <c r="I2677" s="2">
        <f t="shared" si="374"/>
        <v>53.556410463765076</v>
      </c>
    </row>
    <row r="2678" spans="1:9" ht="13.5" x14ac:dyDescent="0.25">
      <c r="A2678" s="3">
        <f>TITRES_STAT!B2681</f>
        <v>45909</v>
      </c>
      <c r="B2678" s="5">
        <f>TITRES_STAT!D2681</f>
        <v>12.5</v>
      </c>
      <c r="C2678" s="2">
        <f t="shared" si="369"/>
        <v>1.9999999999999574E-2</v>
      </c>
      <c r="D2678" s="2">
        <f t="shared" si="370"/>
        <v>1.9999999999999574E-2</v>
      </c>
      <c r="E2678" s="2">
        <f t="shared" si="371"/>
        <v>0</v>
      </c>
      <c r="F2678" s="2">
        <f t="shared" si="376"/>
        <v>5.7300276430926479E-2</v>
      </c>
      <c r="G2678" s="2">
        <f t="shared" si="376"/>
        <v>4.8451390064213049E-2</v>
      </c>
      <c r="H2678" s="2">
        <f t="shared" si="373"/>
        <v>1.1826343135869977</v>
      </c>
      <c r="I2678" s="2">
        <f t="shared" si="374"/>
        <v>54.183804690737489</v>
      </c>
    </row>
    <row r="2679" spans="1:9" ht="13.5" x14ac:dyDescent="0.25">
      <c r="A2679" s="3">
        <f>TITRES_STAT!B2682</f>
        <v>45910</v>
      </c>
      <c r="B2679" s="5">
        <f>TITRES_STAT!D2682</f>
        <v>12.5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5.3207399543003166E-2</v>
      </c>
      <c r="G2679" s="2">
        <f t="shared" si="376"/>
        <v>4.4990576488197827E-2</v>
      </c>
      <c r="H2679" s="2">
        <f t="shared" si="373"/>
        <v>1.1826343135869979</v>
      </c>
      <c r="I2679" s="2">
        <f t="shared" si="374"/>
        <v>54.183804690737496</v>
      </c>
    </row>
    <row r="2680" spans="1:9" ht="13.5" x14ac:dyDescent="0.25">
      <c r="A2680" s="3">
        <f>TITRES_STAT!B2683</f>
        <v>45911</v>
      </c>
      <c r="B2680" s="5">
        <f>TITRES_STAT!D2683</f>
        <v>12.49</v>
      </c>
      <c r="C2680" s="2">
        <f t="shared" si="369"/>
        <v>-9.9999999999997868E-3</v>
      </c>
      <c r="D2680" s="2">
        <f t="shared" si="370"/>
        <v>0</v>
      </c>
      <c r="E2680" s="2">
        <f t="shared" si="371"/>
        <v>9.9999999999997868E-3</v>
      </c>
      <c r="F2680" s="2">
        <f t="shared" si="376"/>
        <v>4.9406871004217222E-2</v>
      </c>
      <c r="G2680" s="2">
        <f t="shared" si="376"/>
        <v>4.2491249596183681E-2</v>
      </c>
      <c r="H2680" s="2">
        <f t="shared" si="373"/>
        <v>1.1627540134440919</v>
      </c>
      <c r="I2680" s="2">
        <f t="shared" si="374"/>
        <v>53.762656604319808</v>
      </c>
    </row>
    <row r="2681" spans="1:9" ht="13.5" x14ac:dyDescent="0.25">
      <c r="A2681" s="3">
        <f>TITRES_STAT!B2684</f>
        <v>45912</v>
      </c>
      <c r="B2681" s="5">
        <f>TITRES_STAT!D2684</f>
        <v>12.39</v>
      </c>
      <c r="C2681" s="2">
        <f t="shared" si="369"/>
        <v>-9.9999999999999645E-2</v>
      </c>
      <c r="D2681" s="2">
        <f t="shared" si="370"/>
        <v>0</v>
      </c>
      <c r="E2681" s="2">
        <f t="shared" si="371"/>
        <v>9.9999999999999645E-2</v>
      </c>
      <c r="F2681" s="2">
        <f t="shared" si="376"/>
        <v>4.5877808789630277E-2</v>
      </c>
      <c r="G2681" s="2">
        <f t="shared" si="376"/>
        <v>4.6599017482170539E-2</v>
      </c>
      <c r="H2681" s="2">
        <f t="shared" si="373"/>
        <v>0.9845230922987549</v>
      </c>
      <c r="I2681" s="2">
        <f t="shared" si="374"/>
        <v>49.610059773017873</v>
      </c>
    </row>
    <row r="2682" spans="1:9" ht="13.5" x14ac:dyDescent="0.25">
      <c r="A2682" s="3">
        <f>TITRES_STAT!B2685</f>
        <v>45915</v>
      </c>
      <c r="B2682" s="5">
        <f>TITRES_STAT!D2685</f>
        <v>12.65</v>
      </c>
      <c r="C2682" s="2">
        <f t="shared" si="369"/>
        <v>0.25999999999999979</v>
      </c>
      <c r="D2682" s="2">
        <f t="shared" si="370"/>
        <v>0.25999999999999979</v>
      </c>
      <c r="E2682" s="2">
        <f t="shared" si="371"/>
        <v>0</v>
      </c>
      <c r="F2682" s="2">
        <f t="shared" si="376"/>
        <v>6.1172251018942379E-2</v>
      </c>
      <c r="G2682" s="2">
        <f t="shared" si="376"/>
        <v>4.3270516233444072E-2</v>
      </c>
      <c r="H2682" s="2">
        <f t="shared" si="373"/>
        <v>1.4137166908043943</v>
      </c>
      <c r="I2682" s="2">
        <f t="shared" si="374"/>
        <v>58.570117039430158</v>
      </c>
    </row>
    <row r="2683" spans="1:9" ht="13.5" x14ac:dyDescent="0.25">
      <c r="A2683" s="3">
        <f>TITRES_STAT!B2686</f>
        <v>45916</v>
      </c>
      <c r="B2683" s="5">
        <f>TITRES_STAT!D2686</f>
        <v>12.65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5.6802804517589352E-2</v>
      </c>
      <c r="G2683" s="2">
        <f t="shared" si="376"/>
        <v>4.0179765073912355E-2</v>
      </c>
      <c r="H2683" s="2">
        <f t="shared" si="373"/>
        <v>1.4137166908043943</v>
      </c>
      <c r="I2683" s="2">
        <f t="shared" si="374"/>
        <v>58.570117039430158</v>
      </c>
    </row>
    <row r="2684" spans="1:9" ht="13.5" x14ac:dyDescent="0.25">
      <c r="A2684" s="3">
        <f>TITRES_STAT!B2687</f>
        <v>45917</v>
      </c>
      <c r="B2684" s="5">
        <f>TITRES_STAT!D2687</f>
        <v>12.6</v>
      </c>
      <c r="C2684" s="2">
        <f t="shared" si="369"/>
        <v>-5.0000000000000711E-2</v>
      </c>
      <c r="D2684" s="2">
        <f t="shared" si="370"/>
        <v>0</v>
      </c>
      <c r="E2684" s="2">
        <f t="shared" si="371"/>
        <v>5.0000000000000711E-2</v>
      </c>
      <c r="F2684" s="2">
        <f t="shared" si="376"/>
        <v>5.2745461337761541E-2</v>
      </c>
      <c r="G2684" s="2">
        <f t="shared" si="376"/>
        <v>4.0881210425775812E-2</v>
      </c>
      <c r="H2684" s="2">
        <f t="shared" si="373"/>
        <v>1.2902128089755693</v>
      </c>
      <c r="I2684" s="2">
        <f t="shared" si="374"/>
        <v>56.335935416966429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84"/>
  <sheetViews>
    <sheetView tabSelected="1" topLeftCell="A17" workbookViewId="0">
      <selection activeCell="O31" sqref="O31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ht="13.5" x14ac:dyDescent="0.25">
      <c r="A2" s="3">
        <f>TITRES_STAT!B5</f>
        <v>42006</v>
      </c>
      <c r="B2" s="5">
        <f>TITRES_STAT!D5</f>
        <v>4.3040000000000003</v>
      </c>
      <c r="C2" s="2" t="s">
        <v>21</v>
      </c>
      <c r="D2" s="2" t="s">
        <v>21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5">
        <f>TITRES_STAT!D6</f>
        <v>4.4960000000000004</v>
      </c>
      <c r="C3" s="4" t="s">
        <v>37</v>
      </c>
      <c r="D3" s="4" t="s">
        <v>38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5">
        <f>TITRES_STAT!D7</f>
        <v>4.407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5">
        <f>TITRES_STAT!D8</f>
        <v>4.5149999999999997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5">
        <f>TITRES_STAT!D9</f>
        <v>4.5199999999999996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5">
        <f>TITRES_STAT!D10</f>
        <v>4.5199999999999996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5">
        <f>TITRES_STAT!D11</f>
        <v>4.5199999999999996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5">
        <f>TITRES_STAT!D12</f>
        <v>4.5149999999999997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5">
        <f>TITRES_STAT!D13</f>
        <v>4.5199999999999996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5">
        <f>TITRES_STAT!D14</f>
        <v>4.5380000000000003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5">
        <f>TITRES_STAT!D15</f>
        <v>4.5380000000000003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5">
        <f>TITRES_STAT!D16</f>
        <v>4.5380000000000003</v>
      </c>
      <c r="C13" s="2">
        <f>AVERAGE(B2:B13)</f>
        <v>4.4942499999999983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5">
        <f>TITRES_STAT!D17</f>
        <v>4.59</v>
      </c>
      <c r="C14" s="2">
        <f>$C$4*B4+C13*(1-$C$4)</f>
        <v>4.480826923076922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5">
        <f>TITRES_STAT!D18</f>
        <v>4.5570000000000004</v>
      </c>
      <c r="C15" s="2">
        <f t="shared" ref="C15:C78" si="0">$C$4*B5+C14*(1-$C$4)</f>
        <v>4.4860843195266265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5">
        <f>TITRES_STAT!D19</f>
        <v>4.6369999999999996</v>
      </c>
      <c r="C16" s="2">
        <f t="shared" si="0"/>
        <v>4.4913021165225295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5">
        <f>TITRES_STAT!D20</f>
        <v>4.6369999999999996</v>
      </c>
      <c r="C17" s="2">
        <f t="shared" si="0"/>
        <v>4.4957171755190632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5">
        <f>TITRES_STAT!D21</f>
        <v>4.6829999999999998</v>
      </c>
      <c r="C18" s="2">
        <f t="shared" si="0"/>
        <v>4.4994529946699764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5">
        <f>TITRES_STAT!D22</f>
        <v>4.6829999999999998</v>
      </c>
      <c r="C19" s="2">
        <f t="shared" si="0"/>
        <v>4.5018448416438268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5">
        <f>TITRES_STAT!D23</f>
        <v>4.6829999999999998</v>
      </c>
      <c r="C20" s="2">
        <f t="shared" si="0"/>
        <v>4.5046379429293921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5">
        <f>TITRES_STAT!D24</f>
        <v>4.6829999999999998</v>
      </c>
      <c r="C21" s="2">
        <f t="shared" si="0"/>
        <v>4.5097705670941011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5">
        <f>TITRES_STAT!D25</f>
        <v>4.6829999999999998</v>
      </c>
      <c r="C22" s="2">
        <f t="shared" si="0"/>
        <v>4.5141135567719317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5">
        <f>TITRES_STAT!D26</f>
        <v>4.6790000000000003</v>
      </c>
      <c r="C23" s="2">
        <f t="shared" si="0"/>
        <v>4.5177883941916344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5">
        <f>TITRES_STAT!D27</f>
        <v>4.5430000000000001</v>
      </c>
      <c r="C24" s="2">
        <f t="shared" si="0"/>
        <v>4.5288978720083062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5">
        <f>TITRES_STAT!D28</f>
        <v>4.5060000000000002</v>
      </c>
      <c r="C25" s="2">
        <f t="shared" si="0"/>
        <v>4.5332212763147206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5">
        <f>TITRES_STAT!D29</f>
        <v>4.6790000000000003</v>
      </c>
      <c r="C26" s="2">
        <f t="shared" si="0"/>
        <v>4.5491872338047639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5">
        <f>TITRES_STAT!D30</f>
        <v>4.6790000000000003</v>
      </c>
      <c r="C27" s="2">
        <f t="shared" si="0"/>
        <v>4.5626968901424929</v>
      </c>
      <c r="D27" s="2">
        <f>AVERAGE(B2:B27)</f>
        <v>4.5712692307692304</v>
      </c>
      <c r="E27" s="2">
        <f>C27-D27</f>
        <v>-8.5723406267375069E-3</v>
      </c>
      <c r="F27" s="2"/>
      <c r="G27" s="2"/>
      <c r="H27" s="2"/>
    </row>
    <row r="28" spans="1:8" ht="13.5" x14ac:dyDescent="0.25">
      <c r="A28" s="3">
        <f>TITRES_STAT!B31</f>
        <v>42045</v>
      </c>
      <c r="B28" s="5">
        <f>TITRES_STAT!D31</f>
        <v>4.6790000000000003</v>
      </c>
      <c r="C28" s="2">
        <f t="shared" si="0"/>
        <v>4.5812050608898014</v>
      </c>
      <c r="D28" s="2">
        <f>$D$4*B28+(1-$D$4)*D27</f>
        <v>4.5792492877492883</v>
      </c>
      <c r="E28" s="2">
        <f t="shared" ref="E28:E91" si="1">C28-D28</f>
        <v>1.9557731405130951E-3</v>
      </c>
      <c r="F28" s="2"/>
      <c r="G28" s="2"/>
      <c r="H28" s="2"/>
    </row>
    <row r="29" spans="1:8" ht="13.5" x14ac:dyDescent="0.25">
      <c r="A29" s="3">
        <f>TITRES_STAT!B32</f>
        <v>42046</v>
      </c>
      <c r="B29" s="5">
        <f>TITRES_STAT!D32</f>
        <v>4.6829999999999998</v>
      </c>
      <c r="C29" s="2">
        <f t="shared" si="0"/>
        <v>4.5968658207529085</v>
      </c>
      <c r="D29" s="2">
        <f t="shared" ref="D29:D92" si="2">$D$4*B29+(1-$D$4)*D28</f>
        <v>4.5869345256937848</v>
      </c>
      <c r="E29" s="2">
        <f t="shared" si="1"/>
        <v>9.9312950591237126E-3</v>
      </c>
      <c r="F29" s="2"/>
      <c r="G29" s="2"/>
      <c r="H29" s="2"/>
    </row>
    <row r="30" spans="1:8" ht="13.5" x14ac:dyDescent="0.25">
      <c r="A30" s="3">
        <f>TITRES_STAT!B33</f>
        <v>42047</v>
      </c>
      <c r="B30" s="5">
        <f>TITRES_STAT!D33</f>
        <v>4.6829999999999998</v>
      </c>
      <c r="C30" s="2">
        <f t="shared" si="0"/>
        <v>4.6101172329447691</v>
      </c>
      <c r="D30" s="2">
        <f t="shared" si="2"/>
        <v>4.5940504867535044</v>
      </c>
      <c r="E30" s="2">
        <f t="shared" si="1"/>
        <v>1.6066746191264691E-2</v>
      </c>
      <c r="F30" s="2"/>
      <c r="G30" s="2"/>
      <c r="H30" s="2"/>
    </row>
    <row r="31" spans="1:8" ht="13.5" x14ac:dyDescent="0.25">
      <c r="A31" s="3">
        <f>TITRES_STAT!B34</f>
        <v>42048</v>
      </c>
      <c r="B31" s="5">
        <f>TITRES_STAT!D34</f>
        <v>4.6829999999999998</v>
      </c>
      <c r="C31" s="2">
        <f t="shared" si="0"/>
        <v>4.6213299663378811</v>
      </c>
      <c r="D31" s="2">
        <f t="shared" si="2"/>
        <v>4.6006393395865777</v>
      </c>
      <c r="E31" s="2">
        <f t="shared" si="1"/>
        <v>2.0690626751303398E-2</v>
      </c>
      <c r="F31" s="2"/>
      <c r="G31" s="2"/>
      <c r="H31" s="2"/>
    </row>
    <row r="32" spans="1:8" ht="13.5" x14ac:dyDescent="0.25">
      <c r="A32" s="3">
        <f>TITRES_STAT!B35</f>
        <v>42051</v>
      </c>
      <c r="B32" s="5">
        <f>TITRES_STAT!D35</f>
        <v>4.6879999999999997</v>
      </c>
      <c r="C32" s="2">
        <f t="shared" si="0"/>
        <v>4.6308176638243612</v>
      </c>
      <c r="D32" s="2">
        <f t="shared" si="2"/>
        <v>4.6071104996172023</v>
      </c>
      <c r="E32" s="2">
        <f t="shared" si="1"/>
        <v>2.3707164207158904E-2</v>
      </c>
      <c r="F32" s="2"/>
      <c r="G32" s="2"/>
      <c r="H32" s="2"/>
    </row>
    <row r="33" spans="1:8" ht="13.5" x14ac:dyDescent="0.25">
      <c r="A33" s="3">
        <f>TITRES_STAT!B36</f>
        <v>42052</v>
      </c>
      <c r="B33" s="5">
        <f>TITRES_STAT!D36</f>
        <v>4.6879999999999997</v>
      </c>
      <c r="C33" s="2">
        <f t="shared" si="0"/>
        <v>4.6382303309283053</v>
      </c>
      <c r="D33" s="2">
        <f t="shared" si="2"/>
        <v>4.6131023144603729</v>
      </c>
      <c r="E33" s="2">
        <f t="shared" si="1"/>
        <v>2.512801646793239E-2</v>
      </c>
      <c r="F33" s="2"/>
      <c r="G33" s="2"/>
      <c r="H33" s="2"/>
    </row>
    <row r="34" spans="1:8" ht="13.5" x14ac:dyDescent="0.25">
      <c r="A34" s="3">
        <f>TITRES_STAT!B37</f>
        <v>42053</v>
      </c>
      <c r="B34" s="5">
        <f>TITRES_STAT!D37</f>
        <v>4.6929999999999996</v>
      </c>
      <c r="C34" s="2">
        <f t="shared" si="0"/>
        <v>4.6235795107854889</v>
      </c>
      <c r="D34" s="2">
        <f t="shared" si="2"/>
        <v>4.6190206615373821</v>
      </c>
      <c r="E34" s="2">
        <f t="shared" si="1"/>
        <v>4.5588492481067888E-3</v>
      </c>
      <c r="F34" s="2"/>
      <c r="G34" s="2"/>
      <c r="H34" s="2"/>
    </row>
    <row r="35" spans="1:8" ht="13.5" x14ac:dyDescent="0.25">
      <c r="A35" s="3">
        <f>TITRES_STAT!B38</f>
        <v>42054</v>
      </c>
      <c r="B35" s="5">
        <f>TITRES_STAT!D38</f>
        <v>4.6929999999999996</v>
      </c>
      <c r="C35" s="2">
        <f t="shared" si="0"/>
        <v>4.605490355280029</v>
      </c>
      <c r="D35" s="2">
        <f t="shared" si="2"/>
        <v>4.6245006125346135</v>
      </c>
      <c r="E35" s="2">
        <f t="shared" si="1"/>
        <v>-1.9010257254584495E-2</v>
      </c>
      <c r="F35" s="2">
        <f>AVERAGE(E27:E35)</f>
        <v>8.2728747982312202E-3</v>
      </c>
      <c r="G35" s="2">
        <f>E35-F35</f>
        <v>-2.7283132052815715E-2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5">
        <f>TITRES_STAT!D39</f>
        <v>4.702</v>
      </c>
      <c r="C36" s="2">
        <f t="shared" si="0"/>
        <v>4.6167995313907939</v>
      </c>
      <c r="D36" s="2">
        <f t="shared" si="2"/>
        <v>4.6302413079024198</v>
      </c>
      <c r="E36" s="2">
        <f t="shared" si="1"/>
        <v>-1.3441776511625925E-2</v>
      </c>
      <c r="F36" s="2">
        <f>(E36*(2/(10)))+((1-(2/10))*F35)</f>
        <v>3.9299445362597912E-3</v>
      </c>
      <c r="G36" s="2">
        <f t="shared" ref="G36:G99" si="3">E36-F36</f>
        <v>-1.7371721047885716E-2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5">
        <f>TITRES_STAT!D40</f>
        <v>4.702</v>
      </c>
      <c r="C37" s="2">
        <f t="shared" si="0"/>
        <v>4.626368834253749</v>
      </c>
      <c r="D37" s="2">
        <f t="shared" si="2"/>
        <v>4.6355567665763147</v>
      </c>
      <c r="E37" s="2">
        <f t="shared" si="1"/>
        <v>-9.1879323225656506E-3</v>
      </c>
      <c r="F37" s="2">
        <f t="shared" ref="F37:F100" si="5">(E37*(2/(10)))+((1-(2/10))*F36)</f>
        <v>1.3063691644947029E-3</v>
      </c>
      <c r="G37" s="2">
        <f t="shared" si="3"/>
        <v>-1.0494301487060353E-2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5">
        <f>TITRES_STAT!D41</f>
        <v>4.7300000000000004</v>
      </c>
      <c r="C38" s="2">
        <f t="shared" si="0"/>
        <v>4.6344659366762491</v>
      </c>
      <c r="D38" s="2">
        <f t="shared" si="2"/>
        <v>4.6425525616447363</v>
      </c>
      <c r="E38" s="2">
        <f t="shared" si="1"/>
        <v>-8.0866249684872216E-3</v>
      </c>
      <c r="F38" s="2">
        <f t="shared" si="5"/>
        <v>-5.7222966210168213E-4</v>
      </c>
      <c r="G38" s="2">
        <f t="shared" si="3"/>
        <v>-7.5143953063855394E-3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5">
        <f>TITRES_STAT!D42</f>
        <v>4.7300000000000004</v>
      </c>
      <c r="C39" s="2">
        <f t="shared" si="0"/>
        <v>4.6419327156491335</v>
      </c>
      <c r="D39" s="2">
        <f t="shared" si="2"/>
        <v>4.6490301496710522</v>
      </c>
      <c r="E39" s="2">
        <f t="shared" si="1"/>
        <v>-7.0974340219187582E-3</v>
      </c>
      <c r="F39" s="2">
        <f t="shared" si="5"/>
        <v>-1.8772705340650974E-3</v>
      </c>
      <c r="G39" s="2">
        <f t="shared" si="3"/>
        <v>-5.220163487853661E-3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5">
        <f>TITRES_STAT!D43</f>
        <v>4.782</v>
      </c>
      <c r="C40" s="2">
        <f t="shared" si="0"/>
        <v>4.6482507593954203</v>
      </c>
      <c r="D40" s="2">
        <f t="shared" si="2"/>
        <v>4.6588797682139367</v>
      </c>
      <c r="E40" s="2">
        <f t="shared" si="1"/>
        <v>-1.0629008818516361E-2</v>
      </c>
      <c r="F40" s="2">
        <f t="shared" si="5"/>
        <v>-3.62761819095535E-3</v>
      </c>
      <c r="G40" s="2">
        <f t="shared" si="3"/>
        <v>-7.0013906275610115E-3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5">
        <f>TITRES_STAT!D44</f>
        <v>4.9180000000000001</v>
      </c>
      <c r="C41" s="2">
        <f t="shared" si="0"/>
        <v>4.6535967964115095</v>
      </c>
      <c r="D41" s="2">
        <f t="shared" si="2"/>
        <v>4.6780738594573492</v>
      </c>
      <c r="E41" s="2">
        <f t="shared" si="1"/>
        <v>-2.4477063045839742E-2</v>
      </c>
      <c r="F41" s="2">
        <f t="shared" si="5"/>
        <v>-7.7975071619322284E-3</v>
      </c>
      <c r="G41" s="2">
        <f t="shared" si="3"/>
        <v>-1.6679555883907515E-2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5">
        <f>TITRES_STAT!D45</f>
        <v>4.9269999999999996</v>
      </c>
      <c r="C42" s="2">
        <f t="shared" si="0"/>
        <v>4.6588895969635846</v>
      </c>
      <c r="D42" s="2">
        <f t="shared" si="2"/>
        <v>4.6965128328308792</v>
      </c>
      <c r="E42" s="2">
        <f t="shared" si="1"/>
        <v>-3.7623235867294547E-2</v>
      </c>
      <c r="F42" s="2">
        <f t="shared" si="5"/>
        <v>-1.3762652903004692E-2</v>
      </c>
      <c r="G42" s="2">
        <f t="shared" si="3"/>
        <v>-2.3860582964289855E-2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5">
        <f>TITRES_STAT!D46</f>
        <v>5.0720000000000001</v>
      </c>
      <c r="C43" s="2">
        <f t="shared" si="0"/>
        <v>4.6633681205076485</v>
      </c>
      <c r="D43" s="2">
        <f t="shared" si="2"/>
        <v>4.7243266970656288</v>
      </c>
      <c r="E43" s="2">
        <f t="shared" si="1"/>
        <v>-6.0958576557980315E-2</v>
      </c>
      <c r="F43" s="2">
        <f t="shared" si="5"/>
        <v>-2.3201837633999817E-2</v>
      </c>
      <c r="G43" s="2">
        <f t="shared" si="3"/>
        <v>-3.7756738923980501E-2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5">
        <f>TITRES_STAT!D47</f>
        <v>5.2220000000000004</v>
      </c>
      <c r="C44" s="2">
        <f t="shared" si="0"/>
        <v>4.6679268711987794</v>
      </c>
      <c r="D44" s="2">
        <f t="shared" si="2"/>
        <v>4.7611913861718786</v>
      </c>
      <c r="E44" s="2">
        <f t="shared" si="1"/>
        <v>-9.3264514973099288E-2</v>
      </c>
      <c r="F44" s="2">
        <f t="shared" si="5"/>
        <v>-3.7214373101819714E-2</v>
      </c>
      <c r="G44" s="2">
        <f t="shared" si="3"/>
        <v>-5.6050141871279574E-2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5">
        <f>TITRES_STAT!D48</f>
        <v>5.2309999999999999</v>
      </c>
      <c r="C45" s="2">
        <f t="shared" si="0"/>
        <v>4.6717842756297365</v>
      </c>
      <c r="D45" s="2">
        <f t="shared" si="2"/>
        <v>4.7959920242332208</v>
      </c>
      <c r="E45" s="2">
        <f t="shared" si="1"/>
        <v>-0.12420774860348427</v>
      </c>
      <c r="F45" s="2">
        <f t="shared" si="5"/>
        <v>-5.4613048202152625E-2</v>
      </c>
      <c r="G45" s="2">
        <f t="shared" si="3"/>
        <v>-6.9594700401331644E-2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5">
        <f>TITRES_STAT!D49</f>
        <v>5.2359999999999998</v>
      </c>
      <c r="C46" s="2">
        <f t="shared" si="0"/>
        <v>4.6764328486097773</v>
      </c>
      <c r="D46" s="2">
        <f t="shared" si="2"/>
        <v>4.8285852076233526</v>
      </c>
      <c r="E46" s="2">
        <f t="shared" si="1"/>
        <v>-0.15215235901357538</v>
      </c>
      <c r="F46" s="2">
        <f t="shared" si="5"/>
        <v>-7.4120910364437187E-2</v>
      </c>
      <c r="G46" s="2">
        <f t="shared" si="3"/>
        <v>-7.8031448649138191E-2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5">
        <f>TITRES_STAT!D50</f>
        <v>5.2359999999999998</v>
      </c>
      <c r="C47" s="2">
        <f t="shared" si="0"/>
        <v>4.6803662565159652</v>
      </c>
      <c r="D47" s="2">
        <f t="shared" si="2"/>
        <v>4.8587640811327342</v>
      </c>
      <c r="E47" s="2">
        <f t="shared" si="1"/>
        <v>-0.17839782461676901</v>
      </c>
      <c r="F47" s="2">
        <f t="shared" si="5"/>
        <v>-9.4976293214903557E-2</v>
      </c>
      <c r="G47" s="2">
        <f t="shared" si="3"/>
        <v>-8.3421531401865451E-2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5">
        <f>TITRES_STAT!D51</f>
        <v>5.391</v>
      </c>
      <c r="C48" s="2">
        <f t="shared" si="0"/>
        <v>4.6880022170519702</v>
      </c>
      <c r="D48" s="2">
        <f t="shared" si="2"/>
        <v>4.8981889640117906</v>
      </c>
      <c r="E48" s="2">
        <f t="shared" si="1"/>
        <v>-0.21018674695982043</v>
      </c>
      <c r="F48" s="2">
        <f t="shared" si="5"/>
        <v>-0.11801838396388693</v>
      </c>
      <c r="G48" s="2">
        <f t="shared" si="3"/>
        <v>-9.2168362995933492E-2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5">
        <f>TITRES_STAT!D52</f>
        <v>5.4050000000000002</v>
      </c>
      <c r="C49" s="2">
        <f t="shared" si="0"/>
        <v>4.6944634144285899</v>
      </c>
      <c r="D49" s="2">
        <f t="shared" si="2"/>
        <v>4.9357305222331398</v>
      </c>
      <c r="E49" s="2">
        <f t="shared" si="1"/>
        <v>-0.24126710780454985</v>
      </c>
      <c r="F49" s="2">
        <f t="shared" si="5"/>
        <v>-0.14266812873201953</v>
      </c>
      <c r="G49" s="2">
        <f t="shared" si="3"/>
        <v>-9.8598979072530318E-2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5">
        <f>TITRES_STAT!D53</f>
        <v>5.4050000000000002</v>
      </c>
      <c r="C50" s="2">
        <f t="shared" si="0"/>
        <v>4.7079305814395758</v>
      </c>
      <c r="D50" s="2">
        <f t="shared" si="2"/>
        <v>4.9704912242899448</v>
      </c>
      <c r="E50" s="2">
        <f t="shared" si="1"/>
        <v>-0.26256064285036906</v>
      </c>
      <c r="F50" s="2">
        <f t="shared" si="5"/>
        <v>-0.16664663155568943</v>
      </c>
      <c r="G50" s="2">
        <f t="shared" si="3"/>
        <v>-9.5914011294679635E-2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5">
        <f>TITRES_STAT!D54</f>
        <v>5.5030000000000001</v>
      </c>
      <c r="C51" s="2">
        <f t="shared" si="0"/>
        <v>4.7402489535257946</v>
      </c>
      <c r="D51" s="2">
        <f t="shared" si="2"/>
        <v>5.0099363187869859</v>
      </c>
      <c r="E51" s="2">
        <f t="shared" si="1"/>
        <v>-0.2696873652611913</v>
      </c>
      <c r="F51" s="2">
        <f t="shared" si="5"/>
        <v>-0.1872547782967898</v>
      </c>
      <c r="G51" s="2">
        <f t="shared" si="3"/>
        <v>-8.2432586964401505E-2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5">
        <f>TITRES_STAT!D55</f>
        <v>5.5640000000000001</v>
      </c>
      <c r="C52" s="2">
        <f t="shared" si="0"/>
        <v>4.7689798837525954</v>
      </c>
      <c r="D52" s="2">
        <f t="shared" si="2"/>
        <v>5.0509780729509126</v>
      </c>
      <c r="E52" s="2">
        <f t="shared" si="1"/>
        <v>-0.28199818919831721</v>
      </c>
      <c r="F52" s="2">
        <f t="shared" si="5"/>
        <v>-0.20620346047709529</v>
      </c>
      <c r="G52" s="2">
        <f t="shared" si="3"/>
        <v>-7.5794728721221921E-2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5">
        <f>TITRES_STAT!D56</f>
        <v>5.625</v>
      </c>
      <c r="C53" s="2">
        <f t="shared" si="0"/>
        <v>4.8155983631752735</v>
      </c>
      <c r="D53" s="2">
        <f t="shared" si="2"/>
        <v>5.0934982156952895</v>
      </c>
      <c r="E53" s="2">
        <f t="shared" si="1"/>
        <v>-0.27789985252001603</v>
      </c>
      <c r="F53" s="2">
        <f t="shared" si="5"/>
        <v>-0.22054273888567943</v>
      </c>
      <c r="G53" s="2">
        <f t="shared" si="3"/>
        <v>-5.7357113634336598E-2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5">
        <f>TITRES_STAT!D57</f>
        <v>5.4939999999999998</v>
      </c>
      <c r="C54" s="2">
        <f t="shared" si="0"/>
        <v>4.8781216919175394</v>
      </c>
      <c r="D54" s="2">
        <f t="shared" si="2"/>
        <v>5.1231650145326757</v>
      </c>
      <c r="E54" s="2">
        <f t="shared" si="1"/>
        <v>-0.24504332261513628</v>
      </c>
      <c r="F54" s="2">
        <f t="shared" si="5"/>
        <v>-0.22544285563157082</v>
      </c>
      <c r="G54" s="2">
        <f t="shared" si="3"/>
        <v>-1.9600466983565462E-2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5">
        <f>TITRES_STAT!D58</f>
        <v>5.62</v>
      </c>
      <c r="C55" s="2">
        <f t="shared" si="0"/>
        <v>4.9324106623917636</v>
      </c>
      <c r="D55" s="2">
        <f t="shared" si="2"/>
        <v>5.1599676060487738</v>
      </c>
      <c r="E55" s="2">
        <f t="shared" si="1"/>
        <v>-0.22755694365701018</v>
      </c>
      <c r="F55" s="2">
        <f t="shared" si="5"/>
        <v>-0.22586567323665871</v>
      </c>
      <c r="G55" s="2">
        <f t="shared" si="3"/>
        <v>-1.6912704203514706E-3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5">
        <f>TITRES_STAT!D59</f>
        <v>5.7889999999999997</v>
      </c>
      <c r="C56" s="2">
        <f t="shared" si="0"/>
        <v>4.9791167143314929</v>
      </c>
      <c r="D56" s="2">
        <f t="shared" si="2"/>
        <v>5.206562598193309</v>
      </c>
      <c r="E56" s="2">
        <f t="shared" si="1"/>
        <v>-0.22744588386181608</v>
      </c>
      <c r="F56" s="2">
        <f t="shared" si="5"/>
        <v>-0.22618171536169021</v>
      </c>
      <c r="G56" s="2">
        <f t="shared" si="3"/>
        <v>-1.2641685001258673E-3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5">
        <f>TITRES_STAT!D60</f>
        <v>5.859</v>
      </c>
      <c r="C57" s="2">
        <f t="shared" si="0"/>
        <v>5.0186372198189559</v>
      </c>
      <c r="D57" s="2">
        <f t="shared" si="2"/>
        <v>5.2548912946234347</v>
      </c>
      <c r="E57" s="2">
        <f t="shared" si="1"/>
        <v>-0.2362540748044788</v>
      </c>
      <c r="F57" s="2">
        <f t="shared" si="5"/>
        <v>-0.22819618725024793</v>
      </c>
      <c r="G57" s="2">
        <f t="shared" si="3"/>
        <v>-8.0578875542308692E-3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5">
        <f>TITRES_STAT!D61</f>
        <v>5.8540000000000001</v>
      </c>
      <c r="C58" s="2">
        <f t="shared" si="0"/>
        <v>5.0759238013852706</v>
      </c>
      <c r="D58" s="2">
        <f t="shared" si="2"/>
        <v>5.2992697172439218</v>
      </c>
      <c r="E58" s="2">
        <f t="shared" si="1"/>
        <v>-0.22334591585865127</v>
      </c>
      <c r="F58" s="2">
        <f t="shared" si="5"/>
        <v>-0.22722613297192862</v>
      </c>
      <c r="G58" s="2">
        <f t="shared" si="3"/>
        <v>3.8802171132773511E-3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5">
        <f>TITRES_STAT!D62</f>
        <v>5.9249999999999998</v>
      </c>
      <c r="C59" s="2">
        <f t="shared" si="0"/>
        <v>5.1265509088644601</v>
      </c>
      <c r="D59" s="2">
        <f t="shared" si="2"/>
        <v>5.3456201085591868</v>
      </c>
      <c r="E59" s="2">
        <f t="shared" si="1"/>
        <v>-0.21906919969472671</v>
      </c>
      <c r="F59" s="2">
        <f t="shared" si="5"/>
        <v>-0.22559474631648824</v>
      </c>
      <c r="G59" s="2">
        <f t="shared" si="3"/>
        <v>6.5255466217615243E-3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5">
        <f>TITRES_STAT!D63</f>
        <v>5.9290000000000003</v>
      </c>
      <c r="C60" s="2">
        <f t="shared" si="0"/>
        <v>5.1693892305776199</v>
      </c>
      <c r="D60" s="2">
        <f t="shared" si="2"/>
        <v>5.388833433851099</v>
      </c>
      <c r="E60" s="2">
        <f t="shared" si="1"/>
        <v>-0.21944420327347913</v>
      </c>
      <c r="F60" s="2">
        <f t="shared" si="5"/>
        <v>-0.22436463770788645</v>
      </c>
      <c r="G60" s="2">
        <f t="shared" si="3"/>
        <v>4.920434434407317E-3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5">
        <f>TITRES_STAT!D64</f>
        <v>5.9290000000000003</v>
      </c>
      <c r="C61" s="2">
        <f t="shared" si="0"/>
        <v>5.2207139643349096</v>
      </c>
      <c r="D61" s="2">
        <f t="shared" si="2"/>
        <v>5.428845772084351</v>
      </c>
      <c r="E61" s="2">
        <f t="shared" si="1"/>
        <v>-0.2081318077494414</v>
      </c>
      <c r="F61" s="2">
        <f t="shared" si="5"/>
        <v>-0.22111807171619743</v>
      </c>
      <c r="G61" s="2">
        <f t="shared" si="3"/>
        <v>1.2986263966756034E-2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5">
        <f>TITRES_STAT!D65</f>
        <v>5.8079999999999998</v>
      </c>
      <c r="C62" s="2">
        <f t="shared" si="0"/>
        <v>5.2735272005910776</v>
      </c>
      <c r="D62" s="2">
        <f t="shared" si="2"/>
        <v>5.4569312704484734</v>
      </c>
      <c r="E62" s="2">
        <f t="shared" si="1"/>
        <v>-0.18340406985739577</v>
      </c>
      <c r="F62" s="2">
        <f t="shared" si="5"/>
        <v>-0.2135752713444371</v>
      </c>
      <c r="G62" s="2">
        <f t="shared" si="3"/>
        <v>3.0171201487041333E-2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5">
        <f>TITRES_STAT!D66</f>
        <v>5.8079999999999998</v>
      </c>
      <c r="C63" s="2">
        <f t="shared" si="0"/>
        <v>5.327599938961681</v>
      </c>
      <c r="D63" s="2">
        <f t="shared" si="2"/>
        <v>5.4829363615263649</v>
      </c>
      <c r="E63" s="2">
        <f t="shared" si="1"/>
        <v>-0.15533642256468383</v>
      </c>
      <c r="F63" s="2">
        <f t="shared" si="5"/>
        <v>-0.20192750158848646</v>
      </c>
      <c r="G63" s="2">
        <f t="shared" si="3"/>
        <v>4.6591079023802634E-2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5">
        <f>TITRES_STAT!D67</f>
        <v>5.8079999999999998</v>
      </c>
      <c r="C64" s="2">
        <f t="shared" si="0"/>
        <v>5.3531999483521915</v>
      </c>
      <c r="D64" s="2">
        <f t="shared" si="2"/>
        <v>5.5070151495614494</v>
      </c>
      <c r="E64" s="2">
        <f t="shared" si="1"/>
        <v>-0.15381520120925796</v>
      </c>
      <c r="F64" s="2">
        <f t="shared" si="5"/>
        <v>-0.19230504151264077</v>
      </c>
      <c r="G64" s="2">
        <f t="shared" si="3"/>
        <v>3.8489840303382816E-2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5">
        <f>TITRES_STAT!D68</f>
        <v>5.7750000000000004</v>
      </c>
      <c r="C65" s="2">
        <f t="shared" si="0"/>
        <v>5.3942461101441621</v>
      </c>
      <c r="D65" s="2">
        <f t="shared" si="2"/>
        <v>5.526865879223565</v>
      </c>
      <c r="E65" s="2">
        <f t="shared" si="1"/>
        <v>-0.13261976907940287</v>
      </c>
      <c r="F65" s="2">
        <f t="shared" si="5"/>
        <v>-0.18036798702599321</v>
      </c>
      <c r="G65" s="2">
        <f t="shared" si="3"/>
        <v>4.7748217946590343E-2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5">
        <f>TITRES_STAT!D69</f>
        <v>5.8079999999999998</v>
      </c>
      <c r="C66" s="2">
        <f t="shared" si="0"/>
        <v>5.4549774778142908</v>
      </c>
      <c r="D66" s="2">
        <f t="shared" si="2"/>
        <v>5.5476906289107086</v>
      </c>
      <c r="E66" s="2">
        <f t="shared" si="1"/>
        <v>-9.2713151096417867E-2</v>
      </c>
      <c r="F66" s="2">
        <f t="shared" si="5"/>
        <v>-0.16283701984007815</v>
      </c>
      <c r="G66" s="2">
        <f t="shared" si="3"/>
        <v>7.0123868743660278E-2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5">
        <f>TITRES_STAT!D70</f>
        <v>5.8170000000000002</v>
      </c>
      <c r="C67" s="2">
        <f t="shared" si="0"/>
        <v>5.5171347889197841</v>
      </c>
      <c r="D67" s="2">
        <f t="shared" si="2"/>
        <v>5.567639471213619</v>
      </c>
      <c r="E67" s="2">
        <f t="shared" si="1"/>
        <v>-5.0504682293834868E-2</v>
      </c>
      <c r="F67" s="2">
        <f t="shared" si="5"/>
        <v>-0.14037055233082948</v>
      </c>
      <c r="G67" s="2">
        <f t="shared" si="3"/>
        <v>8.9865870036994616E-2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5">
        <f>TITRES_STAT!D71</f>
        <v>5.92</v>
      </c>
      <c r="C68" s="2">
        <f t="shared" si="0"/>
        <v>5.5689602060090486</v>
      </c>
      <c r="D68" s="2">
        <f t="shared" si="2"/>
        <v>5.5937402511237213</v>
      </c>
      <c r="E68" s="2">
        <f t="shared" si="1"/>
        <v>-2.4780045114672689E-2</v>
      </c>
      <c r="F68" s="2">
        <f t="shared" si="5"/>
        <v>-0.11725245088759813</v>
      </c>
      <c r="G68" s="2">
        <f t="shared" si="3"/>
        <v>9.247240577292544E-2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5">
        <f>TITRES_STAT!D72</f>
        <v>5.92</v>
      </c>
      <c r="C69" s="2">
        <f t="shared" si="0"/>
        <v>5.6237355589307336</v>
      </c>
      <c r="D69" s="2">
        <f t="shared" si="2"/>
        <v>5.6179076399293715</v>
      </c>
      <c r="E69" s="2">
        <f t="shared" si="1"/>
        <v>5.8279190013621474E-3</v>
      </c>
      <c r="F69" s="2">
        <f t="shared" si="5"/>
        <v>-9.2636376909806084E-2</v>
      </c>
      <c r="G69" s="2">
        <f t="shared" si="3"/>
        <v>9.8464295911168231E-2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5">
        <f>TITRES_STAT!D73</f>
        <v>5.92</v>
      </c>
      <c r="C70" s="2">
        <f t="shared" si="0"/>
        <v>5.6706993190952364</v>
      </c>
      <c r="D70" s="2">
        <f t="shared" si="2"/>
        <v>5.640284851786455</v>
      </c>
      <c r="E70" s="2">
        <f t="shared" si="1"/>
        <v>3.041446730878139E-2</v>
      </c>
      <c r="F70" s="2">
        <f t="shared" si="5"/>
        <v>-6.8026208066088598E-2</v>
      </c>
      <c r="G70" s="2">
        <f t="shared" si="3"/>
        <v>9.8440675374869988E-2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5">
        <f>TITRES_STAT!D74</f>
        <v>5.9249999999999998</v>
      </c>
      <c r="C71" s="2">
        <f t="shared" si="0"/>
        <v>5.7104378853882771</v>
      </c>
      <c r="D71" s="2">
        <f t="shared" si="2"/>
        <v>5.6613748627652365</v>
      </c>
      <c r="E71" s="2">
        <f t="shared" si="1"/>
        <v>4.9063022623040631E-2</v>
      </c>
      <c r="F71" s="2">
        <f t="shared" si="5"/>
        <v>-4.4608361928262757E-2</v>
      </c>
      <c r="G71" s="2">
        <f t="shared" si="3"/>
        <v>9.3671384551303388E-2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5">
        <f>TITRES_STAT!D75</f>
        <v>5.9249999999999998</v>
      </c>
      <c r="C72" s="2">
        <f t="shared" si="0"/>
        <v>5.7254474414823875</v>
      </c>
      <c r="D72" s="2">
        <f t="shared" si="2"/>
        <v>5.6809026507085525</v>
      </c>
      <c r="E72" s="2">
        <f t="shared" si="1"/>
        <v>4.4544790773834997E-2</v>
      </c>
      <c r="F72" s="2">
        <f t="shared" si="5"/>
        <v>-2.6777731387843208E-2</v>
      </c>
      <c r="G72" s="2">
        <f t="shared" si="3"/>
        <v>7.1322522161678198E-2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5">
        <f>TITRES_STAT!D76</f>
        <v>5.9480000000000004</v>
      </c>
      <c r="C73" s="2">
        <f t="shared" si="0"/>
        <v>5.7381478351004809</v>
      </c>
      <c r="D73" s="2">
        <f t="shared" si="2"/>
        <v>5.7006876395449559</v>
      </c>
      <c r="E73" s="2">
        <f t="shared" si="1"/>
        <v>3.7460195555524933E-2</v>
      </c>
      <c r="F73" s="2">
        <f t="shared" si="5"/>
        <v>-1.393014599916958E-2</v>
      </c>
      <c r="G73" s="2">
        <f t="shared" si="3"/>
        <v>5.1390341554694512E-2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5">
        <f>TITRES_STAT!D77</f>
        <v>5.9480000000000004</v>
      </c>
      <c r="C74" s="2">
        <f t="shared" si="0"/>
        <v>5.7488943220080984</v>
      </c>
      <c r="D74" s="2">
        <f t="shared" si="2"/>
        <v>5.7190070736527368</v>
      </c>
      <c r="E74" s="2">
        <f t="shared" si="1"/>
        <v>2.9887248355361606E-2</v>
      </c>
      <c r="F74" s="2">
        <f t="shared" si="5"/>
        <v>-5.1666671282633424E-3</v>
      </c>
      <c r="G74" s="2">
        <f t="shared" si="3"/>
        <v>3.5053915483624951E-2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5">
        <f>TITRES_STAT!D78</f>
        <v>5.9480000000000004</v>
      </c>
      <c r="C75" s="2">
        <f t="shared" si="0"/>
        <v>5.752910580160699</v>
      </c>
      <c r="D75" s="2">
        <f t="shared" si="2"/>
        <v>5.7359695126414225</v>
      </c>
      <c r="E75" s="2">
        <f t="shared" si="1"/>
        <v>1.6941067519276487E-2</v>
      </c>
      <c r="F75" s="2">
        <f t="shared" si="5"/>
        <v>-7.4512019875537646E-4</v>
      </c>
      <c r="G75" s="2">
        <f t="shared" si="3"/>
        <v>1.7686187718031862E-2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5">
        <f>TITRES_STAT!D79</f>
        <v>5.9480000000000004</v>
      </c>
      <c r="C76" s="2">
        <f t="shared" si="0"/>
        <v>5.7613858755205918</v>
      </c>
      <c r="D76" s="2">
        <f t="shared" si="2"/>
        <v>5.7516754746679837</v>
      </c>
      <c r="E76" s="2">
        <f t="shared" si="1"/>
        <v>9.7104008526081032E-3</v>
      </c>
      <c r="F76" s="2">
        <f t="shared" si="5"/>
        <v>1.3459840115173196E-3</v>
      </c>
      <c r="G76" s="2">
        <f t="shared" si="3"/>
        <v>8.3644168410907833E-3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5">
        <f>TITRES_STAT!D80</f>
        <v>5.9480000000000004</v>
      </c>
      <c r="C77" s="2">
        <f t="shared" si="0"/>
        <v>5.7699418946712697</v>
      </c>
      <c r="D77" s="2">
        <f t="shared" si="2"/>
        <v>5.7662180320999852</v>
      </c>
      <c r="E77" s="2">
        <f t="shared" si="1"/>
        <v>3.7238625712845419E-3</v>
      </c>
      <c r="F77" s="2">
        <f t="shared" si="5"/>
        <v>1.8215597234707641E-3</v>
      </c>
      <c r="G77" s="2">
        <f t="shared" si="3"/>
        <v>1.9023028478137778E-3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5">
        <f>TITRES_STAT!D81</f>
        <v>5.9480000000000004</v>
      </c>
      <c r="C78" s="2">
        <f t="shared" si="0"/>
        <v>5.7930277570295354</v>
      </c>
      <c r="D78" s="2">
        <f t="shared" si="2"/>
        <v>5.7796833630555415</v>
      </c>
      <c r="E78" s="2">
        <f t="shared" si="1"/>
        <v>1.3344393973993895E-2</v>
      </c>
      <c r="F78" s="2">
        <f t="shared" si="5"/>
        <v>4.1261265735753911E-3</v>
      </c>
      <c r="G78" s="2">
        <f t="shared" si="3"/>
        <v>9.2182674004185044E-3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5">
        <f>TITRES_STAT!D82</f>
        <v>5.9480000000000004</v>
      </c>
      <c r="C79" s="2">
        <f t="shared" ref="C79:C142" si="6">$C$4*B69+C78*(1-$C$4)</f>
        <v>5.8125619482557607</v>
      </c>
      <c r="D79" s="2">
        <f t="shared" si="2"/>
        <v>5.7921512620884643</v>
      </c>
      <c r="E79" s="2">
        <f t="shared" si="1"/>
        <v>2.0410686167296355E-2</v>
      </c>
      <c r="F79" s="2">
        <f t="shared" si="5"/>
        <v>7.3830384923195842E-3</v>
      </c>
      <c r="G79" s="2">
        <f t="shared" si="3"/>
        <v>1.302764767497677E-2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5">
        <f>TITRES_STAT!D83</f>
        <v>6.109</v>
      </c>
      <c r="C80" s="2">
        <f t="shared" si="6"/>
        <v>5.8290908792933358</v>
      </c>
      <c r="D80" s="2">
        <f t="shared" si="2"/>
        <v>5.8156215389707997</v>
      </c>
      <c r="E80" s="2">
        <f t="shared" si="1"/>
        <v>1.3469340322536105E-2</v>
      </c>
      <c r="F80" s="2">
        <f t="shared" si="5"/>
        <v>8.6002988583628887E-3</v>
      </c>
      <c r="G80" s="2">
        <f t="shared" si="3"/>
        <v>4.8690414641732165E-3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5">
        <f>TITRES_STAT!D84</f>
        <v>6.1239999999999997</v>
      </c>
      <c r="C81" s="2">
        <f t="shared" si="6"/>
        <v>5.8438461286328227</v>
      </c>
      <c r="D81" s="2">
        <f t="shared" si="2"/>
        <v>5.8384643879359253</v>
      </c>
      <c r="E81" s="2">
        <f t="shared" si="1"/>
        <v>5.3817406968974524E-3</v>
      </c>
      <c r="F81" s="2">
        <f t="shared" si="5"/>
        <v>7.9565872260698011E-3</v>
      </c>
      <c r="G81" s="2">
        <f t="shared" si="3"/>
        <v>-2.5748465291723487E-3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5">
        <f>TITRES_STAT!D85</f>
        <v>6.1239999999999997</v>
      </c>
      <c r="C82" s="2">
        <f t="shared" si="6"/>
        <v>5.8563313396123888</v>
      </c>
      <c r="D82" s="2">
        <f t="shared" si="2"/>
        <v>5.8596151740147455</v>
      </c>
      <c r="E82" s="2">
        <f t="shared" si="1"/>
        <v>-3.283834402356689E-3</v>
      </c>
      <c r="F82" s="2">
        <f t="shared" si="5"/>
        <v>5.7085029003845038E-3</v>
      </c>
      <c r="G82" s="2">
        <f t="shared" si="3"/>
        <v>-8.9923373027411928E-3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5">
        <f>TITRES_STAT!D86</f>
        <v>6.109</v>
      </c>
      <c r="C83" s="2">
        <f t="shared" si="6"/>
        <v>5.8704342104412524</v>
      </c>
      <c r="D83" s="2">
        <f t="shared" si="2"/>
        <v>5.8780881240877267</v>
      </c>
      <c r="E83" s="2">
        <f t="shared" si="1"/>
        <v>-7.6539136464743862E-3</v>
      </c>
      <c r="F83" s="2">
        <f t="shared" si="5"/>
        <v>3.0360195910127258E-3</v>
      </c>
      <c r="G83" s="2">
        <f t="shared" si="3"/>
        <v>-1.0689933237487112E-2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5">
        <f>TITRES_STAT!D87</f>
        <v>6.1139999999999999</v>
      </c>
      <c r="C84" s="2">
        <f t="shared" si="6"/>
        <v>5.8823674088349058</v>
      </c>
      <c r="D84" s="2">
        <f t="shared" si="2"/>
        <v>5.8955630778590056</v>
      </c>
      <c r="E84" s="2">
        <f t="shared" si="1"/>
        <v>-1.3195669024099743E-2</v>
      </c>
      <c r="F84" s="2">
        <f t="shared" si="5"/>
        <v>-2.1031813200976784E-4</v>
      </c>
      <c r="G84" s="2">
        <f t="shared" si="3"/>
        <v>-1.2985350892089974E-2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5">
        <f>TITRES_STAT!D88</f>
        <v>6.1139999999999999</v>
      </c>
      <c r="C85" s="2">
        <f t="shared" si="6"/>
        <v>5.8924647305526126</v>
      </c>
      <c r="D85" s="2">
        <f t="shared" si="2"/>
        <v>5.9117435906101896</v>
      </c>
      <c r="E85" s="2">
        <f t="shared" si="1"/>
        <v>-1.9278860057577063E-2</v>
      </c>
      <c r="F85" s="2">
        <f t="shared" si="5"/>
        <v>-4.024026517123227E-3</v>
      </c>
      <c r="G85" s="2">
        <f t="shared" si="3"/>
        <v>-1.5254833540453837E-2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5">
        <f>TITRES_STAT!D89</f>
        <v>6.1139999999999999</v>
      </c>
      <c r="C86" s="2">
        <f t="shared" si="6"/>
        <v>5.9010086181599029</v>
      </c>
      <c r="D86" s="2">
        <f t="shared" si="2"/>
        <v>5.9267255468612863</v>
      </c>
      <c r="E86" s="2">
        <f t="shared" si="1"/>
        <v>-2.5716928701383424E-2</v>
      </c>
      <c r="F86" s="2">
        <f t="shared" si="5"/>
        <v>-8.3626069539752667E-3</v>
      </c>
      <c r="G86" s="2">
        <f t="shared" si="3"/>
        <v>-1.7354321747408155E-2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5">
        <f>TITRES_STAT!D90</f>
        <v>6.1139999999999999</v>
      </c>
      <c r="C87" s="2">
        <f t="shared" si="6"/>
        <v>5.9082380615199179</v>
      </c>
      <c r="D87" s="2">
        <f t="shared" si="2"/>
        <v>5.9405977285752645</v>
      </c>
      <c r="E87" s="2">
        <f t="shared" si="1"/>
        <v>-3.2359667055346542E-2</v>
      </c>
      <c r="F87" s="2">
        <f t="shared" si="5"/>
        <v>-1.3162018974249522E-2</v>
      </c>
      <c r="G87" s="2">
        <f t="shared" si="3"/>
        <v>-1.9197648081097019E-2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5">
        <f>TITRES_STAT!D91</f>
        <v>6.1189999999999998</v>
      </c>
      <c r="C88" s="2">
        <f t="shared" si="6"/>
        <v>5.9143552828245465</v>
      </c>
      <c r="D88" s="2">
        <f t="shared" si="2"/>
        <v>5.9538127116437636</v>
      </c>
      <c r="E88" s="2">
        <f t="shared" si="1"/>
        <v>-3.94574288192171E-2</v>
      </c>
      <c r="F88" s="2">
        <f t="shared" si="5"/>
        <v>-1.8421100943243042E-2</v>
      </c>
      <c r="G88" s="2">
        <f t="shared" si="3"/>
        <v>-2.1036327875974058E-2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5">
        <f>TITRES_STAT!D92</f>
        <v>6.3</v>
      </c>
      <c r="C89" s="2">
        <f t="shared" si="6"/>
        <v>5.9195313931592315</v>
      </c>
      <c r="D89" s="2">
        <f t="shared" si="2"/>
        <v>5.9794562144849666</v>
      </c>
      <c r="E89" s="2">
        <f t="shared" si="1"/>
        <v>-5.9924821325735067E-2</v>
      </c>
      <c r="F89" s="2">
        <f t="shared" si="5"/>
        <v>-2.6721845019741449E-2</v>
      </c>
      <c r="G89" s="2">
        <f t="shared" si="3"/>
        <v>-3.3202976305993614E-2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5">
        <f>TITRES_STAT!D93</f>
        <v>6.3540000000000001</v>
      </c>
      <c r="C90" s="2">
        <f t="shared" si="6"/>
        <v>5.9486804095962729</v>
      </c>
      <c r="D90" s="2">
        <f t="shared" si="2"/>
        <v>6.0072001985971912</v>
      </c>
      <c r="E90" s="2">
        <f t="shared" si="1"/>
        <v>-5.8519789000918365E-2</v>
      </c>
      <c r="F90" s="2">
        <f t="shared" si="5"/>
        <v>-3.3081433815976835E-2</v>
      </c>
      <c r="G90" s="2">
        <f t="shared" si="3"/>
        <v>-2.543835518494153E-2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5">
        <f>TITRES_STAT!D94</f>
        <v>6.4909999999999997</v>
      </c>
      <c r="C91" s="2">
        <f t="shared" si="6"/>
        <v>5.9756526542737687</v>
      </c>
      <c r="D91" s="2">
        <f t="shared" si="2"/>
        <v>6.043037220923325</v>
      </c>
      <c r="E91" s="2">
        <f t="shared" si="1"/>
        <v>-6.7384566649556277E-2</v>
      </c>
      <c r="F91" s="2">
        <f t="shared" si="5"/>
        <v>-3.9942060382692726E-2</v>
      </c>
      <c r="G91" s="2">
        <f t="shared" si="3"/>
        <v>-2.7442506266863551E-2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5">
        <f>TITRES_STAT!D95</f>
        <v>6.3540000000000001</v>
      </c>
      <c r="C92" s="2">
        <f t="shared" si="6"/>
        <v>5.9984753228470344</v>
      </c>
      <c r="D92" s="2">
        <f t="shared" si="2"/>
        <v>6.06607150085493</v>
      </c>
      <c r="E92" s="2">
        <f t="shared" ref="E92:E155" si="7">C92-D92</f>
        <v>-6.7596178007895524E-2</v>
      </c>
      <c r="F92" s="2">
        <f t="shared" si="5"/>
        <v>-4.5472883907733283E-2</v>
      </c>
      <c r="G92" s="2">
        <f t="shared" si="3"/>
        <v>-2.2123294100162241E-2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5">
        <f>TITRES_STAT!D96</f>
        <v>6.3540000000000001</v>
      </c>
      <c r="C93" s="2">
        <f t="shared" si="6"/>
        <v>6.015479119332106</v>
      </c>
      <c r="D93" s="2">
        <f t="shared" ref="D93:D156" si="8">$D$4*B93+(1-$D$4)*D92</f>
        <v>6.087399537828639</v>
      </c>
      <c r="E93" s="2">
        <f t="shared" si="7"/>
        <v>-7.1920418496532967E-2</v>
      </c>
      <c r="F93" s="2">
        <f t="shared" si="5"/>
        <v>-5.076239082549322E-2</v>
      </c>
      <c r="G93" s="2">
        <f t="shared" si="3"/>
        <v>-2.1158027671039747E-2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5">
        <f>TITRES_STAT!D97</f>
        <v>6.3540000000000001</v>
      </c>
      <c r="C94" s="2">
        <f t="shared" si="6"/>
        <v>6.0306361778963975</v>
      </c>
      <c r="D94" s="2">
        <f t="shared" si="8"/>
        <v>6.1071477202117022</v>
      </c>
      <c r="E94" s="2">
        <f t="shared" si="7"/>
        <v>-7.6511542315304659E-2</v>
      </c>
      <c r="F94" s="2">
        <f t="shared" si="5"/>
        <v>-5.5912221123455508E-2</v>
      </c>
      <c r="G94" s="2">
        <f t="shared" si="3"/>
        <v>-2.0599321191849151E-2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5">
        <f>TITRES_STAT!D98</f>
        <v>6.3540000000000001</v>
      </c>
      <c r="C95" s="2">
        <f t="shared" si="6"/>
        <v>6.043461381296952</v>
      </c>
      <c r="D95" s="2">
        <f t="shared" si="8"/>
        <v>6.1254330742700942</v>
      </c>
      <c r="E95" s="2">
        <f t="shared" si="7"/>
        <v>-8.1971692973142218E-2</v>
      </c>
      <c r="F95" s="2">
        <f t="shared" si="5"/>
        <v>-6.1124115493392854E-2</v>
      </c>
      <c r="G95" s="2">
        <f t="shared" si="3"/>
        <v>-2.0847577479749364E-2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5">
        <f>TITRES_STAT!D99</f>
        <v>6.3540000000000001</v>
      </c>
      <c r="C96" s="2">
        <f t="shared" si="6"/>
        <v>6.0543134764820365</v>
      </c>
      <c r="D96" s="2">
        <f t="shared" si="8"/>
        <v>6.1423639576574942</v>
      </c>
      <c r="E96" s="2">
        <f t="shared" si="7"/>
        <v>-8.8050481175457662E-2</v>
      </c>
      <c r="F96" s="2">
        <f t="shared" si="5"/>
        <v>-6.6509388629805821E-2</v>
      </c>
      <c r="G96" s="2">
        <f t="shared" si="3"/>
        <v>-2.1541092545651841E-2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5">
        <f>TITRES_STAT!D100</f>
        <v>6.3540000000000001</v>
      </c>
      <c r="C97" s="2">
        <f t="shared" si="6"/>
        <v>6.0634960185617235</v>
      </c>
      <c r="D97" s="2">
        <f t="shared" si="8"/>
        <v>6.1580407015347163</v>
      </c>
      <c r="E97" s="2">
        <f t="shared" si="7"/>
        <v>-9.4544682972992788E-2</v>
      </c>
      <c r="F97" s="2">
        <f t="shared" si="5"/>
        <v>-7.2116447498443217E-2</v>
      </c>
      <c r="G97" s="2">
        <f t="shared" si="3"/>
        <v>-2.2428235474549571E-2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5">
        <f>TITRES_STAT!D101</f>
        <v>6.3680000000000003</v>
      </c>
      <c r="C98" s="2">
        <f t="shared" si="6"/>
        <v>6.0720350926291511</v>
      </c>
      <c r="D98" s="2">
        <f t="shared" si="8"/>
        <v>6.1735932421617745</v>
      </c>
      <c r="E98" s="2">
        <f t="shared" si="7"/>
        <v>-0.10155814953262343</v>
      </c>
      <c r="F98" s="2">
        <f t="shared" si="5"/>
        <v>-7.800478790527926E-2</v>
      </c>
      <c r="G98" s="2">
        <f t="shared" si="3"/>
        <v>-2.3553361627344171E-2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5">
        <f>TITRES_STAT!D102</f>
        <v>6.3680000000000003</v>
      </c>
      <c r="C99" s="2">
        <f t="shared" si="6"/>
        <v>6.107106616840051</v>
      </c>
      <c r="D99" s="2">
        <f t="shared" si="8"/>
        <v>6.1879937427423837</v>
      </c>
      <c r="E99" s="2">
        <f t="shared" si="7"/>
        <v>-8.0887125902332713E-2</v>
      </c>
      <c r="F99" s="2">
        <f t="shared" si="5"/>
        <v>-7.8581255504689959E-2</v>
      </c>
      <c r="G99" s="2">
        <f t="shared" si="3"/>
        <v>-2.3058703976427536E-3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5">
        <f>TITRES_STAT!D103</f>
        <v>6.3540000000000001</v>
      </c>
      <c r="C100" s="2">
        <f t="shared" si="6"/>
        <v>6.145090214249274</v>
      </c>
      <c r="D100" s="2">
        <f t="shared" si="8"/>
        <v>6.2002905025392439</v>
      </c>
      <c r="E100" s="2">
        <f t="shared" si="7"/>
        <v>-5.5200288289969812E-2</v>
      </c>
      <c r="F100" s="2">
        <f t="shared" si="5"/>
        <v>-7.3905062061745935E-2</v>
      </c>
      <c r="G100" s="2">
        <f t="shared" ref="G100:G163" si="9">E100-F100</f>
        <v>1.8704773771776123E-2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5">
        <f>TITRES_STAT!D104</f>
        <v>6.3540000000000001</v>
      </c>
      <c r="C101" s="2">
        <f t="shared" si="6"/>
        <v>6.1983071043647708</v>
      </c>
      <c r="D101" s="2">
        <f t="shared" si="8"/>
        <v>6.2116763912400401</v>
      </c>
      <c r="E101" s="2">
        <f t="shared" si="7"/>
        <v>-1.3369286875269282E-2</v>
      </c>
      <c r="F101" s="2">
        <f t="shared" ref="F101:F164" si="11">(E101*(2/(10)))+((1-(2/10))*F100)</f>
        <v>-6.1797907024450607E-2</v>
      </c>
      <c r="G101" s="2">
        <f t="shared" si="9"/>
        <v>4.8428620149181326E-2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5">
        <f>TITRES_STAT!D105</f>
        <v>6.5389999999999997</v>
      </c>
      <c r="C102" s="2">
        <f t="shared" si="6"/>
        <v>6.2222598575394219</v>
      </c>
      <c r="D102" s="2">
        <f t="shared" si="8"/>
        <v>6.2359225844815187</v>
      </c>
      <c r="E102" s="2">
        <f t="shared" si="7"/>
        <v>-1.3662726942096803E-2</v>
      </c>
      <c r="F102" s="2">
        <f t="shared" si="11"/>
        <v>-5.2170871007979853E-2</v>
      </c>
      <c r="G102" s="2">
        <f t="shared" si="9"/>
        <v>3.850814406588305E-2</v>
      </c>
      <c r="H102" s="2" t="str">
        <f t="shared" si="10"/>
        <v>Sell</v>
      </c>
    </row>
    <row r="103" spans="1:8" ht="13.5" x14ac:dyDescent="0.25">
      <c r="A103" s="3">
        <f>TITRES_STAT!B106</f>
        <v>42153</v>
      </c>
      <c r="B103" s="5">
        <f>TITRES_STAT!D106</f>
        <v>6.5389999999999997</v>
      </c>
      <c r="C103" s="2">
        <f t="shared" si="6"/>
        <v>6.2425275717641266</v>
      </c>
      <c r="D103" s="2">
        <f t="shared" si="8"/>
        <v>6.2583727634088131</v>
      </c>
      <c r="E103" s="2">
        <f t="shared" si="7"/>
        <v>-1.5845191644686452E-2</v>
      </c>
      <c r="F103" s="2">
        <f t="shared" si="11"/>
        <v>-4.490573513532118E-2</v>
      </c>
      <c r="G103" s="2">
        <f t="shared" si="9"/>
        <v>2.9060543490634728E-2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5">
        <f>TITRES_STAT!D107</f>
        <v>6.4509999999999996</v>
      </c>
      <c r="C104" s="2">
        <f t="shared" si="6"/>
        <v>6.2596771761081076</v>
      </c>
      <c r="D104" s="2">
        <f t="shared" si="8"/>
        <v>6.2726414476007522</v>
      </c>
      <c r="E104" s="2">
        <f t="shared" si="7"/>
        <v>-1.2964271492644563E-2</v>
      </c>
      <c r="F104" s="2">
        <f t="shared" si="11"/>
        <v>-3.8517442406785861E-2</v>
      </c>
      <c r="G104" s="2">
        <f t="shared" si="9"/>
        <v>2.5553170914141297E-2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5">
        <f>TITRES_STAT!D108</f>
        <v>6.4509999999999996</v>
      </c>
      <c r="C105" s="2">
        <f t="shared" si="6"/>
        <v>6.2741883797837836</v>
      </c>
      <c r="D105" s="2">
        <f t="shared" si="8"/>
        <v>6.2858531922229179</v>
      </c>
      <c r="E105" s="2">
        <f t="shared" si="7"/>
        <v>-1.1664812439134309E-2</v>
      </c>
      <c r="F105" s="2">
        <f t="shared" si="11"/>
        <v>-3.3146916413255553E-2</v>
      </c>
      <c r="G105" s="2">
        <f t="shared" si="9"/>
        <v>2.1482103974121244E-2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5">
        <f>TITRES_STAT!D109</f>
        <v>6.4509999999999996</v>
      </c>
      <c r="C106" s="2">
        <f t="shared" si="6"/>
        <v>6.2864670905862789</v>
      </c>
      <c r="D106" s="2">
        <f t="shared" si="8"/>
        <v>6.298086289095294</v>
      </c>
      <c r="E106" s="2">
        <f t="shared" si="7"/>
        <v>-1.161919850901505E-2</v>
      </c>
      <c r="F106" s="2">
        <f t="shared" si="11"/>
        <v>-2.8841372832407453E-2</v>
      </c>
      <c r="G106" s="2">
        <f t="shared" si="9"/>
        <v>1.7222174323392403E-2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5">
        <f>TITRES_STAT!D110</f>
        <v>6.476</v>
      </c>
      <c r="C107" s="2">
        <f t="shared" si="6"/>
        <v>6.2968567689576211</v>
      </c>
      <c r="D107" s="2">
        <f t="shared" si="8"/>
        <v>6.3112650824956429</v>
      </c>
      <c r="E107" s="2">
        <f t="shared" si="7"/>
        <v>-1.4408313538021744E-2</v>
      </c>
      <c r="F107" s="2">
        <f t="shared" si="11"/>
        <v>-2.5954760973530312E-2</v>
      </c>
      <c r="G107" s="2">
        <f t="shared" si="9"/>
        <v>1.1546447435508568E-2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5">
        <f>TITRES_STAT!D111</f>
        <v>6.4809999999999999</v>
      </c>
      <c r="C108" s="2">
        <f t="shared" si="6"/>
        <v>6.3078018814256795</v>
      </c>
      <c r="D108" s="2">
        <f t="shared" si="8"/>
        <v>6.3238380393478177</v>
      </c>
      <c r="E108" s="2">
        <f t="shared" si="7"/>
        <v>-1.6036157922138194E-2</v>
      </c>
      <c r="F108" s="2">
        <f t="shared" si="11"/>
        <v>-2.3971040363251889E-2</v>
      </c>
      <c r="G108" s="2">
        <f t="shared" si="9"/>
        <v>7.9348824411136949E-3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5">
        <f>TITRES_STAT!D112</f>
        <v>6.7939999999999996</v>
      </c>
      <c r="C109" s="2">
        <f t="shared" si="6"/>
        <v>6.3170631304371136</v>
      </c>
      <c r="D109" s="2">
        <f t="shared" si="8"/>
        <v>6.3586648512479798</v>
      </c>
      <c r="E109" s="2">
        <f t="shared" si="7"/>
        <v>-4.1601720810866105E-2</v>
      </c>
      <c r="F109" s="2">
        <f t="shared" si="11"/>
        <v>-2.7497176452774733E-2</v>
      </c>
      <c r="G109" s="2">
        <f t="shared" si="9"/>
        <v>-1.4104544358091373E-2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5">
        <f>TITRES_STAT!D113</f>
        <v>6.7939999999999996</v>
      </c>
      <c r="C110" s="2">
        <f t="shared" si="6"/>
        <v>6.3227457257544808</v>
      </c>
      <c r="D110" s="2">
        <f t="shared" si="8"/>
        <v>6.3909118993036849</v>
      </c>
      <c r="E110" s="2">
        <f t="shared" si="7"/>
        <v>-6.8166173549204068E-2</v>
      </c>
      <c r="F110" s="2">
        <f t="shared" si="11"/>
        <v>-3.56309758720606E-2</v>
      </c>
      <c r="G110" s="2">
        <f t="shared" si="9"/>
        <v>-3.2535197677143468E-2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5">
        <f>TITRES_STAT!D114</f>
        <v>6.7939999999999996</v>
      </c>
      <c r="C111" s="2">
        <f t="shared" si="6"/>
        <v>6.3275540756384068</v>
      </c>
      <c r="D111" s="2">
        <f t="shared" si="8"/>
        <v>6.4207702771330419</v>
      </c>
      <c r="E111" s="2">
        <f t="shared" si="7"/>
        <v>-9.3216201494635165E-2</v>
      </c>
      <c r="F111" s="2">
        <f t="shared" si="11"/>
        <v>-4.7148020996575515E-2</v>
      </c>
      <c r="G111" s="2">
        <f t="shared" si="9"/>
        <v>-4.6068180498059649E-2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5">
        <f>TITRES_STAT!D115</f>
        <v>6.7939999999999996</v>
      </c>
      <c r="C112" s="2">
        <f t="shared" si="6"/>
        <v>6.3600842178478825</v>
      </c>
      <c r="D112" s="2">
        <f t="shared" si="8"/>
        <v>6.4484169232713349</v>
      </c>
      <c r="E112" s="2">
        <f t="shared" si="7"/>
        <v>-8.8332705423452396E-2</v>
      </c>
      <c r="F112" s="2">
        <f t="shared" si="11"/>
        <v>-5.53849578819509E-2</v>
      </c>
      <c r="G112" s="2">
        <f t="shared" si="9"/>
        <v>-3.2947747541501496E-2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5">
        <f>TITRES_STAT!D116</f>
        <v>6.7939999999999996</v>
      </c>
      <c r="C113" s="2">
        <f t="shared" si="6"/>
        <v>6.3876097227943625</v>
      </c>
      <c r="D113" s="2">
        <f t="shared" si="8"/>
        <v>6.4740156696956808</v>
      </c>
      <c r="E113" s="2">
        <f t="shared" si="7"/>
        <v>-8.6405946901318309E-2</v>
      </c>
      <c r="F113" s="2">
        <f t="shared" si="11"/>
        <v>-6.1589155685824383E-2</v>
      </c>
      <c r="G113" s="2">
        <f t="shared" si="9"/>
        <v>-2.4816791215493926E-2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5">
        <f>TITRES_STAT!D117</f>
        <v>6.7939999999999996</v>
      </c>
      <c r="C114" s="2">
        <f t="shared" si="6"/>
        <v>6.3973620731336904</v>
      </c>
      <c r="D114" s="2">
        <f t="shared" si="8"/>
        <v>6.4977182126811863</v>
      </c>
      <c r="E114" s="2">
        <f t="shared" si="7"/>
        <v>-0.10035613954749589</v>
      </c>
      <c r="F114" s="2">
        <f t="shared" si="11"/>
        <v>-6.9342552458158693E-2</v>
      </c>
      <c r="G114" s="2">
        <f t="shared" si="9"/>
        <v>-3.10135870893372E-2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5">
        <f>TITRES_STAT!D118</f>
        <v>6.7939999999999996</v>
      </c>
      <c r="C115" s="2">
        <f t="shared" si="6"/>
        <v>6.4056140618823534</v>
      </c>
      <c r="D115" s="2">
        <f t="shared" si="8"/>
        <v>6.5196650117418393</v>
      </c>
      <c r="E115" s="2">
        <f t="shared" si="7"/>
        <v>-0.11405094985948594</v>
      </c>
      <c r="F115" s="2">
        <f t="shared" si="11"/>
        <v>-7.8284231938424154E-2</v>
      </c>
      <c r="G115" s="2">
        <f t="shared" si="9"/>
        <v>-3.5766717921061786E-2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5">
        <f>TITRES_STAT!D119</f>
        <v>6.7939999999999996</v>
      </c>
      <c r="C116" s="2">
        <f t="shared" si="6"/>
        <v>6.4125965139004535</v>
      </c>
      <c r="D116" s="2">
        <f t="shared" si="8"/>
        <v>6.5399861219831843</v>
      </c>
      <c r="E116" s="2">
        <f t="shared" si="7"/>
        <v>-0.12738960808273081</v>
      </c>
      <c r="F116" s="2">
        <f t="shared" si="11"/>
        <v>-8.8105307167285485E-2</v>
      </c>
      <c r="G116" s="2">
        <f t="shared" si="9"/>
        <v>-3.9284300915445325E-2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5">
        <f>TITRES_STAT!D120</f>
        <v>6.8470000000000004</v>
      </c>
      <c r="C117" s="2">
        <f t="shared" si="6"/>
        <v>6.4223508963773064</v>
      </c>
      <c r="D117" s="2">
        <f t="shared" si="8"/>
        <v>6.5627278907251707</v>
      </c>
      <c r="E117" s="2">
        <f t="shared" si="7"/>
        <v>-0.14037699434786433</v>
      </c>
      <c r="F117" s="2">
        <f t="shared" si="11"/>
        <v>-9.8559644603401247E-2</v>
      </c>
      <c r="G117" s="2">
        <f t="shared" si="9"/>
        <v>-4.1817349744463078E-2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5">
        <f>TITRES_STAT!D121</f>
        <v>6.9939999999999998</v>
      </c>
      <c r="C118" s="2">
        <f t="shared" si="6"/>
        <v>6.4313738353961822</v>
      </c>
      <c r="D118" s="2">
        <f t="shared" si="8"/>
        <v>6.594673972893677</v>
      </c>
      <c r="E118" s="2">
        <f t="shared" si="7"/>
        <v>-0.16330013749749472</v>
      </c>
      <c r="F118" s="2">
        <f t="shared" si="11"/>
        <v>-0.11150774318221995</v>
      </c>
      <c r="G118" s="2">
        <f t="shared" si="9"/>
        <v>-5.179239431527477E-2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5">
        <f>TITRES_STAT!D122</f>
        <v>6.9939999999999998</v>
      </c>
      <c r="C119" s="2">
        <f t="shared" si="6"/>
        <v>6.4871624761044613</v>
      </c>
      <c r="D119" s="2">
        <f t="shared" si="8"/>
        <v>6.6242536786052568</v>
      </c>
      <c r="E119" s="2">
        <f t="shared" si="7"/>
        <v>-0.13709120250079554</v>
      </c>
      <c r="F119" s="2">
        <f t="shared" si="11"/>
        <v>-0.11662443504593507</v>
      </c>
      <c r="G119" s="2">
        <f t="shared" si="9"/>
        <v>-2.0466767454860466E-2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5">
        <f>TITRES_STAT!D123</f>
        <v>6.9939999999999998</v>
      </c>
      <c r="C120" s="2">
        <f t="shared" si="6"/>
        <v>6.5343682490114672</v>
      </c>
      <c r="D120" s="2">
        <f t="shared" si="8"/>
        <v>6.6516422950048675</v>
      </c>
      <c r="E120" s="2">
        <f t="shared" si="7"/>
        <v>-0.1172740459934003</v>
      </c>
      <c r="F120" s="2">
        <f t="shared" si="11"/>
        <v>-0.11675435723542812</v>
      </c>
      <c r="G120" s="2">
        <f t="shared" si="9"/>
        <v>-5.196887579721754E-4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5">
        <f>TITRES_STAT!D124</f>
        <v>6.9939999999999998</v>
      </c>
      <c r="C121" s="2">
        <f t="shared" si="6"/>
        <v>6.5743115953173952</v>
      </c>
      <c r="D121" s="2">
        <f t="shared" si="8"/>
        <v>6.6770021250045071</v>
      </c>
      <c r="E121" s="2">
        <f t="shared" si="7"/>
        <v>-0.1026905296871119</v>
      </c>
      <c r="F121" s="2">
        <f t="shared" si="11"/>
        <v>-0.11394159172576489</v>
      </c>
      <c r="G121" s="2">
        <f t="shared" si="9"/>
        <v>1.125106203865299E-2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5">
        <f>TITRES_STAT!D125</f>
        <v>7.0380000000000003</v>
      </c>
      <c r="C122" s="2">
        <f t="shared" si="6"/>
        <v>6.6081098114224108</v>
      </c>
      <c r="D122" s="2">
        <f t="shared" si="8"/>
        <v>6.703742708337507</v>
      </c>
      <c r="E122" s="2">
        <f t="shared" si="7"/>
        <v>-9.5632896915096133E-2</v>
      </c>
      <c r="F122" s="2">
        <f t="shared" si="11"/>
        <v>-0.11027985276363114</v>
      </c>
      <c r="G122" s="2">
        <f t="shared" si="9"/>
        <v>1.4646955848535009E-2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5">
        <f>TITRES_STAT!D126</f>
        <v>7.0970000000000004</v>
      </c>
      <c r="C123" s="2">
        <f t="shared" si="6"/>
        <v>6.636708301972809</v>
      </c>
      <c r="D123" s="2">
        <f t="shared" si="8"/>
        <v>6.7328728780902836</v>
      </c>
      <c r="E123" s="2">
        <f t="shared" si="7"/>
        <v>-9.6164576117474532E-2</v>
      </c>
      <c r="F123" s="2">
        <f t="shared" si="11"/>
        <v>-0.10745679743439983</v>
      </c>
      <c r="G123" s="2">
        <f t="shared" si="9"/>
        <v>1.1292221316925297E-2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5">
        <f>TITRES_STAT!D127</f>
        <v>7.0970000000000004</v>
      </c>
      <c r="C124" s="2">
        <f t="shared" si="6"/>
        <v>6.6609070247462228</v>
      </c>
      <c r="D124" s="2">
        <f t="shared" si="8"/>
        <v>6.7598452574910031</v>
      </c>
      <c r="E124" s="2">
        <f t="shared" si="7"/>
        <v>-9.8938232744780308E-2</v>
      </c>
      <c r="F124" s="2">
        <f t="shared" si="11"/>
        <v>-0.10575308449647594</v>
      </c>
      <c r="G124" s="2">
        <f t="shared" si="9"/>
        <v>6.8148517516956331E-3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5">
        <f>TITRES_STAT!D128</f>
        <v>7.16</v>
      </c>
      <c r="C125" s="2">
        <f t="shared" si="6"/>
        <v>6.6813828670929576</v>
      </c>
      <c r="D125" s="2">
        <f t="shared" si="8"/>
        <v>6.7894863495287066</v>
      </c>
      <c r="E125" s="2">
        <f t="shared" si="7"/>
        <v>-0.10810348243574897</v>
      </c>
      <c r="F125" s="2">
        <f t="shared" si="11"/>
        <v>-0.10622316408433055</v>
      </c>
      <c r="G125" s="2">
        <f t="shared" si="9"/>
        <v>-1.8803183514184141E-3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5">
        <f>TITRES_STAT!D129</f>
        <v>7.16</v>
      </c>
      <c r="C126" s="2">
        <f t="shared" si="6"/>
        <v>6.6987085798478869</v>
      </c>
      <c r="D126" s="2">
        <f t="shared" si="8"/>
        <v>6.8169318051191725</v>
      </c>
      <c r="E126" s="2">
        <f t="shared" si="7"/>
        <v>-0.11822322527128559</v>
      </c>
      <c r="F126" s="2">
        <f t="shared" si="11"/>
        <v>-0.10862317632172157</v>
      </c>
      <c r="G126" s="2">
        <f t="shared" si="9"/>
        <v>-9.6000489495640245E-3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5">
        <f>TITRES_STAT!D130</f>
        <v>7.37</v>
      </c>
      <c r="C127" s="2">
        <f t="shared" si="6"/>
        <v>6.721522644486674</v>
      </c>
      <c r="D127" s="2">
        <f t="shared" si="8"/>
        <v>6.8578998195547891</v>
      </c>
      <c r="E127" s="2">
        <f t="shared" si="7"/>
        <v>-0.13637717506811509</v>
      </c>
      <c r="F127" s="2">
        <f t="shared" si="11"/>
        <v>-0.11417397607100029</v>
      </c>
      <c r="G127" s="2">
        <f t="shared" si="9"/>
        <v>-2.2203198997114801E-2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5">
        <f>TITRES_STAT!D131</f>
        <v>7.37</v>
      </c>
      <c r="C128" s="2">
        <f t="shared" si="6"/>
        <v>6.76344223764257</v>
      </c>
      <c r="D128" s="2">
        <f t="shared" si="8"/>
        <v>6.8958331662544339</v>
      </c>
      <c r="E128" s="2">
        <f t="shared" si="7"/>
        <v>-0.13239092861186386</v>
      </c>
      <c r="F128" s="2">
        <f t="shared" si="11"/>
        <v>-0.11781736657917301</v>
      </c>
      <c r="G128" s="2">
        <f t="shared" si="9"/>
        <v>-1.4573562032690848E-2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5">
        <f>TITRES_STAT!D132</f>
        <v>7.37</v>
      </c>
      <c r="C129" s="2">
        <f t="shared" si="6"/>
        <v>6.7989126626206353</v>
      </c>
      <c r="D129" s="2">
        <f t="shared" si="8"/>
        <v>6.9309566354207721</v>
      </c>
      <c r="E129" s="2">
        <f t="shared" si="7"/>
        <v>-0.1320439728001368</v>
      </c>
      <c r="F129" s="2">
        <f t="shared" si="11"/>
        <v>-0.12066268782336577</v>
      </c>
      <c r="G129" s="2">
        <f t="shared" si="9"/>
        <v>-1.1381284976771031E-2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5">
        <f>TITRES_STAT!D133</f>
        <v>7.39</v>
      </c>
      <c r="C130" s="2">
        <f t="shared" si="6"/>
        <v>6.8289260991405367</v>
      </c>
      <c r="D130" s="2">
        <f t="shared" si="8"/>
        <v>6.9649598476118255</v>
      </c>
      <c r="E130" s="2">
        <f t="shared" si="7"/>
        <v>-0.1360337484712888</v>
      </c>
      <c r="F130" s="2">
        <f t="shared" si="11"/>
        <v>-0.12373689995295038</v>
      </c>
      <c r="G130" s="2">
        <f t="shared" si="9"/>
        <v>-1.2296848518338413E-2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5">
        <f>TITRES_STAT!D134</f>
        <v>7.38</v>
      </c>
      <c r="C131" s="2">
        <f t="shared" si="6"/>
        <v>6.854322083888146</v>
      </c>
      <c r="D131" s="2">
        <f t="shared" si="8"/>
        <v>6.9957035626035422</v>
      </c>
      <c r="E131" s="2">
        <f t="shared" si="7"/>
        <v>-0.14138147871539619</v>
      </c>
      <c r="F131" s="2">
        <f t="shared" si="11"/>
        <v>-0.12726581570543954</v>
      </c>
      <c r="G131" s="2">
        <f t="shared" si="9"/>
        <v>-1.4115663009956647E-2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5">
        <f>TITRES_STAT!D135</f>
        <v>7.2380000000000004</v>
      </c>
      <c r="C132" s="2">
        <f t="shared" si="6"/>
        <v>6.8825802248284313</v>
      </c>
      <c r="D132" s="2">
        <f t="shared" si="8"/>
        <v>7.013651446855131</v>
      </c>
      <c r="E132" s="2">
        <f t="shared" si="7"/>
        <v>-0.13107122202669963</v>
      </c>
      <c r="F132" s="2">
        <f t="shared" si="11"/>
        <v>-0.12802689696969155</v>
      </c>
      <c r="G132" s="2">
        <f t="shared" si="9"/>
        <v>-3.0443250570080793E-3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5">
        <f>TITRES_STAT!D136</f>
        <v>7.2380000000000004</v>
      </c>
      <c r="C133" s="2">
        <f t="shared" si="6"/>
        <v>6.9155678825471343</v>
      </c>
      <c r="D133" s="2">
        <f t="shared" si="8"/>
        <v>7.0302698581991949</v>
      </c>
      <c r="E133" s="2">
        <f t="shared" si="7"/>
        <v>-0.11470197565206064</v>
      </c>
      <c r="F133" s="2">
        <f t="shared" si="11"/>
        <v>-0.12536191270616537</v>
      </c>
      <c r="G133" s="2">
        <f t="shared" si="9"/>
        <v>1.0659937054104729E-2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5">
        <f>TITRES_STAT!D137</f>
        <v>7.2380000000000004</v>
      </c>
      <c r="C134" s="2">
        <f t="shared" si="6"/>
        <v>6.9434805160014212</v>
      </c>
      <c r="D134" s="2">
        <f t="shared" si="8"/>
        <v>7.0456572761103651</v>
      </c>
      <c r="E134" s="2">
        <f t="shared" si="7"/>
        <v>-0.10217676010894383</v>
      </c>
      <c r="F134" s="2">
        <f t="shared" si="11"/>
        <v>-0.12072488218672107</v>
      </c>
      <c r="G134" s="2">
        <f t="shared" si="9"/>
        <v>1.8548122077777243E-2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5">
        <f>TITRES_STAT!D138</f>
        <v>7.2380000000000004</v>
      </c>
      <c r="C135" s="2">
        <f t="shared" si="6"/>
        <v>6.9767912058473565</v>
      </c>
      <c r="D135" s="2">
        <f t="shared" si="8"/>
        <v>7.0599048852873745</v>
      </c>
      <c r="E135" s="2">
        <f t="shared" si="7"/>
        <v>-8.3113679440018018E-2</v>
      </c>
      <c r="F135" s="2">
        <f t="shared" si="11"/>
        <v>-0.11320264163738046</v>
      </c>
      <c r="G135" s="2">
        <f t="shared" si="9"/>
        <v>3.0088962197362443E-2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5">
        <f>TITRES_STAT!D139</f>
        <v>7.38</v>
      </c>
      <c r="C136" s="2">
        <f t="shared" si="6"/>
        <v>7.0049771741785323</v>
      </c>
      <c r="D136" s="2">
        <f t="shared" si="8"/>
        <v>7.0836156345253469</v>
      </c>
      <c r="E136" s="2">
        <f t="shared" si="7"/>
        <v>-7.8638460346814654E-2</v>
      </c>
      <c r="F136" s="2">
        <f t="shared" si="11"/>
        <v>-0.10628980537926731</v>
      </c>
      <c r="G136" s="2">
        <f t="shared" si="9"/>
        <v>2.7651345032452659E-2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5">
        <f>TITRES_STAT!D140</f>
        <v>7.375</v>
      </c>
      <c r="C137" s="2">
        <f t="shared" si="6"/>
        <v>7.0611345319972196</v>
      </c>
      <c r="D137" s="2">
        <f t="shared" si="8"/>
        <v>7.1051996615975437</v>
      </c>
      <c r="E137" s="2">
        <f t="shared" si="7"/>
        <v>-4.4065129600324049E-2</v>
      </c>
      <c r="F137" s="2">
        <f t="shared" si="11"/>
        <v>-9.3844870223478663E-2</v>
      </c>
      <c r="G137" s="2">
        <f t="shared" si="9"/>
        <v>4.9779740623154614E-2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5">
        <f>TITRES_STAT!D141</f>
        <v>7.375</v>
      </c>
      <c r="C138" s="2">
        <f t="shared" si="6"/>
        <v>7.1086522963053396</v>
      </c>
      <c r="D138" s="2">
        <f t="shared" si="8"/>
        <v>7.1251848718495783</v>
      </c>
      <c r="E138" s="2">
        <f t="shared" si="7"/>
        <v>-1.6532575544238703E-2</v>
      </c>
      <c r="F138" s="2">
        <f t="shared" si="11"/>
        <v>-7.8382411287630682E-2</v>
      </c>
      <c r="G138" s="2">
        <f t="shared" si="9"/>
        <v>6.1849835743391979E-2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5">
        <f>TITRES_STAT!D142</f>
        <v>7.375</v>
      </c>
      <c r="C139" s="2">
        <f t="shared" si="6"/>
        <v>7.1488596353352873</v>
      </c>
      <c r="D139" s="2">
        <f t="shared" si="8"/>
        <v>7.1436896961570167</v>
      </c>
      <c r="E139" s="2">
        <f t="shared" si="7"/>
        <v>5.1699391782706883E-3</v>
      </c>
      <c r="F139" s="2">
        <f t="shared" si="11"/>
        <v>-6.1671941194450415E-2</v>
      </c>
      <c r="G139" s="2">
        <f t="shared" si="9"/>
        <v>6.6841880372721096E-2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5">
        <f>TITRES_STAT!D143</f>
        <v>7.375</v>
      </c>
      <c r="C140" s="2">
        <f t="shared" si="6"/>
        <v>7.1859581529760126</v>
      </c>
      <c r="D140" s="2">
        <f t="shared" si="8"/>
        <v>7.160823792737979</v>
      </c>
      <c r="E140" s="2">
        <f t="shared" si="7"/>
        <v>2.5134360238033615E-2</v>
      </c>
      <c r="F140" s="2">
        <f t="shared" si="11"/>
        <v>-4.4310680907953606E-2</v>
      </c>
      <c r="G140" s="2">
        <f t="shared" si="9"/>
        <v>6.9445041145987221E-2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5">
        <f>TITRES_STAT!D144</f>
        <v>7.375</v>
      </c>
      <c r="C141" s="2">
        <f t="shared" si="6"/>
        <v>7.2158107448258564</v>
      </c>
      <c r="D141" s="2">
        <f t="shared" si="8"/>
        <v>7.1766886969796104</v>
      </c>
      <c r="E141" s="2">
        <f t="shared" si="7"/>
        <v>3.9122047846245955E-2</v>
      </c>
      <c r="F141" s="2">
        <f t="shared" si="11"/>
        <v>-2.7624135157113691E-2</v>
      </c>
      <c r="G141" s="2">
        <f t="shared" si="9"/>
        <v>6.6746183003359646E-2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5">
        <f>TITRES_STAT!D145</f>
        <v>7.1550000000000002</v>
      </c>
      <c r="C142" s="2">
        <f t="shared" si="6"/>
        <v>7.2192244763911093</v>
      </c>
      <c r="D142" s="2">
        <f t="shared" si="8"/>
        <v>7.1750821268329732</v>
      </c>
      <c r="E142" s="2">
        <f t="shared" si="7"/>
        <v>4.4142349558136118E-2</v>
      </c>
      <c r="F142" s="2">
        <f t="shared" si="11"/>
        <v>-1.3270838214063732E-2</v>
      </c>
      <c r="G142" s="2">
        <f t="shared" si="9"/>
        <v>5.741318777219985E-2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5">
        <f>TITRES_STAT!D146</f>
        <v>7.0869999999999997</v>
      </c>
      <c r="C143" s="2">
        <f t="shared" ref="C143:C206" si="12">$C$4*B133+C142*(1-$C$4)</f>
        <v>7.2221130184847846</v>
      </c>
      <c r="D143" s="2">
        <f t="shared" si="8"/>
        <v>7.1685575248453457</v>
      </c>
      <c r="E143" s="2">
        <f t="shared" si="7"/>
        <v>5.35554936394389E-2</v>
      </c>
      <c r="F143" s="2">
        <f t="shared" si="11"/>
        <v>9.442815663679438E-5</v>
      </c>
      <c r="G143" s="2">
        <f t="shared" si="9"/>
        <v>5.3461065482802106E-2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5">
        <f>TITRES_STAT!D147</f>
        <v>7.0919999999999996</v>
      </c>
      <c r="C144" s="2">
        <f t="shared" si="12"/>
        <v>7.2245571694871256</v>
      </c>
      <c r="D144" s="2">
        <f t="shared" si="8"/>
        <v>7.1628865970790239</v>
      </c>
      <c r="E144" s="2">
        <f t="shared" si="7"/>
        <v>6.1670572408101698E-2</v>
      </c>
      <c r="F144" s="2">
        <f t="shared" si="11"/>
        <v>1.2409657006929777E-2</v>
      </c>
      <c r="G144" s="2">
        <f t="shared" si="9"/>
        <v>4.9260915401171917E-2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5">
        <f>TITRES_STAT!D148</f>
        <v>7.0919999999999996</v>
      </c>
      <c r="C145" s="2">
        <f t="shared" si="12"/>
        <v>7.2266252972583374</v>
      </c>
      <c r="D145" s="2">
        <f t="shared" si="8"/>
        <v>7.1576357380361335</v>
      </c>
      <c r="E145" s="2">
        <f t="shared" si="7"/>
        <v>6.8989559222203845E-2</v>
      </c>
      <c r="F145" s="2">
        <f t="shared" si="11"/>
        <v>2.3725637449984592E-2</v>
      </c>
      <c r="G145" s="2">
        <f t="shared" si="9"/>
        <v>4.5263921772219252E-2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5">
        <f>TITRES_STAT!D149</f>
        <v>7.0380000000000003</v>
      </c>
      <c r="C146" s="2">
        <f t="shared" si="12"/>
        <v>7.2502214053724394</v>
      </c>
      <c r="D146" s="2">
        <f t="shared" si="8"/>
        <v>7.1487738315149389</v>
      </c>
      <c r="E146" s="2">
        <f t="shared" si="7"/>
        <v>0.10144757385750047</v>
      </c>
      <c r="F146" s="2">
        <f t="shared" si="11"/>
        <v>3.9270024731487774E-2</v>
      </c>
      <c r="G146" s="2">
        <f t="shared" si="9"/>
        <v>6.2177549126012699E-2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5">
        <f>TITRES_STAT!D150</f>
        <v>7.0179999999999998</v>
      </c>
      <c r="C147" s="2">
        <f t="shared" si="12"/>
        <v>7.2694181122382187</v>
      </c>
      <c r="D147" s="2">
        <f t="shared" si="8"/>
        <v>7.13908688103235</v>
      </c>
      <c r="E147" s="2">
        <f t="shared" si="7"/>
        <v>0.13033123120586865</v>
      </c>
      <c r="F147" s="2">
        <f t="shared" si="11"/>
        <v>5.7482266026363957E-2</v>
      </c>
      <c r="G147" s="2">
        <f t="shared" si="9"/>
        <v>7.2848965179504691E-2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5">
        <f>TITRES_STAT!D151</f>
        <v>7.0380000000000003</v>
      </c>
      <c r="C148" s="2">
        <f t="shared" si="12"/>
        <v>7.2856614795861852</v>
      </c>
      <c r="D148" s="2">
        <f t="shared" si="8"/>
        <v>7.1315989639188428</v>
      </c>
      <c r="E148" s="2">
        <f t="shared" si="7"/>
        <v>0.1540625156673423</v>
      </c>
      <c r="F148" s="2">
        <f t="shared" si="11"/>
        <v>7.6798315954559632E-2</v>
      </c>
      <c r="G148" s="2">
        <f t="shared" si="9"/>
        <v>7.7264199712782672E-2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5">
        <f>TITRES_STAT!D152</f>
        <v>7.0279999999999996</v>
      </c>
      <c r="C149" s="2">
        <f t="shared" si="12"/>
        <v>7.2994058673421574</v>
      </c>
      <c r="D149" s="2">
        <f t="shared" si="8"/>
        <v>7.1239249665915212</v>
      </c>
      <c r="E149" s="2">
        <f t="shared" si="7"/>
        <v>0.17548090075063616</v>
      </c>
      <c r="F149" s="2">
        <f t="shared" si="11"/>
        <v>9.6534832913774946E-2</v>
      </c>
      <c r="G149" s="2">
        <f t="shared" si="9"/>
        <v>7.8946067836861214E-2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5">
        <f>TITRES_STAT!D153</f>
        <v>7.0279999999999996</v>
      </c>
      <c r="C150" s="2">
        <f t="shared" si="12"/>
        <v>7.3110357339049017</v>
      </c>
      <c r="D150" s="2">
        <f t="shared" si="8"/>
        <v>7.1168194135106679</v>
      </c>
      <c r="E150" s="2">
        <f t="shared" si="7"/>
        <v>0.19421632039423375</v>
      </c>
      <c r="F150" s="2">
        <f t="shared" si="11"/>
        <v>0.11607113040986672</v>
      </c>
      <c r="G150" s="2">
        <f t="shared" si="9"/>
        <v>7.8145189984367036E-2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5">
        <f>TITRES_STAT!D154</f>
        <v>7.0869999999999997</v>
      </c>
      <c r="C151" s="2">
        <f t="shared" si="12"/>
        <v>7.3208763902272249</v>
      </c>
      <c r="D151" s="2">
        <f t="shared" si="8"/>
        <v>7.1146105680654337</v>
      </c>
      <c r="E151" s="2">
        <f t="shared" si="7"/>
        <v>0.20626582216179123</v>
      </c>
      <c r="F151" s="2">
        <f t="shared" si="11"/>
        <v>0.13411006876025164</v>
      </c>
      <c r="G151" s="2">
        <f t="shared" si="9"/>
        <v>7.2155753401539596E-2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5">
        <f>TITRES_STAT!D155</f>
        <v>7.0869999999999997</v>
      </c>
      <c r="C152" s="2">
        <f t="shared" si="12"/>
        <v>7.2953569455768825</v>
      </c>
      <c r="D152" s="2">
        <f t="shared" si="8"/>
        <v>7.1125653408013276</v>
      </c>
      <c r="E152" s="2">
        <f t="shared" si="7"/>
        <v>0.18279160477555489</v>
      </c>
      <c r="F152" s="2">
        <f t="shared" si="11"/>
        <v>0.14384637596331229</v>
      </c>
      <c r="G152" s="2">
        <f t="shared" si="9"/>
        <v>3.8945228812242605E-2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5">
        <f>TITRES_STAT!D156</f>
        <v>7.0869999999999997</v>
      </c>
      <c r="C153" s="2">
        <f t="shared" si="12"/>
        <v>7.2633020308727465</v>
      </c>
      <c r="D153" s="2">
        <f t="shared" si="8"/>
        <v>7.1106716118530811</v>
      </c>
      <c r="E153" s="2">
        <f t="shared" si="7"/>
        <v>0.15263041901966545</v>
      </c>
      <c r="F153" s="2">
        <f t="shared" si="11"/>
        <v>0.14560318457458293</v>
      </c>
      <c r="G153" s="2">
        <f t="shared" si="9"/>
        <v>7.0272344450825197E-3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5">
        <f>TITRES_STAT!D157</f>
        <v>7.0869999999999997</v>
      </c>
      <c r="C154" s="2">
        <f t="shared" si="12"/>
        <v>7.2369478722769394</v>
      </c>
      <c r="D154" s="2">
        <f t="shared" si="8"/>
        <v>7.1089181591232231</v>
      </c>
      <c r="E154" s="2">
        <f t="shared" si="7"/>
        <v>0.12802971315371625</v>
      </c>
      <c r="F154" s="2">
        <f t="shared" si="11"/>
        <v>0.1420884902904096</v>
      </c>
      <c r="G154" s="2">
        <f t="shared" si="9"/>
        <v>-1.4058777136693346E-2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5">
        <f>TITRES_STAT!D158</f>
        <v>7.0869999999999997</v>
      </c>
      <c r="C155" s="2">
        <f t="shared" si="12"/>
        <v>7.2146481996189493</v>
      </c>
      <c r="D155" s="2">
        <f t="shared" si="8"/>
        <v>7.1072945917807626</v>
      </c>
      <c r="E155" s="2">
        <f t="shared" si="7"/>
        <v>0.1073536078381867</v>
      </c>
      <c r="F155" s="2">
        <f t="shared" si="11"/>
        <v>0.13514151379996503</v>
      </c>
      <c r="G155" s="2">
        <f t="shared" si="9"/>
        <v>-2.7787905961778325E-2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5">
        <f>TITRES_STAT!D159</f>
        <v>7.0869999999999997</v>
      </c>
      <c r="C156" s="2">
        <f t="shared" si="12"/>
        <v>7.1874715535237268</v>
      </c>
      <c r="D156" s="2">
        <f t="shared" si="8"/>
        <v>7.1057912886858912</v>
      </c>
      <c r="E156" s="2">
        <f t="shared" ref="E156:E219" si="13">C156-D156</f>
        <v>8.1680264837835637E-2</v>
      </c>
      <c r="F156" s="2">
        <f t="shared" si="11"/>
        <v>0.12444926400753915</v>
      </c>
      <c r="G156" s="2">
        <f t="shared" si="9"/>
        <v>-4.2768999169703517E-2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5">
        <f>TITRES_STAT!D160</f>
        <v>7.0869999999999997</v>
      </c>
      <c r="C157" s="2">
        <f t="shared" si="12"/>
        <v>7.1613990068277689</v>
      </c>
      <c r="D157" s="2">
        <f t="shared" ref="D157:D220" si="14">$D$4*B157+(1-$D$4)*D156</f>
        <v>7.1043993413758253</v>
      </c>
      <c r="E157" s="2">
        <f t="shared" si="13"/>
        <v>5.6999665451943571E-2</v>
      </c>
      <c r="F157" s="2">
        <f t="shared" si="11"/>
        <v>0.11095934429642004</v>
      </c>
      <c r="G157" s="2">
        <f t="shared" si="9"/>
        <v>-5.3959678844476472E-2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5">
        <f>TITRES_STAT!D161</f>
        <v>7.0869999999999997</v>
      </c>
      <c r="C158" s="2">
        <f t="shared" si="12"/>
        <v>7.142414544238882</v>
      </c>
      <c r="D158" s="2">
        <f t="shared" si="14"/>
        <v>7.1031105012739122</v>
      </c>
      <c r="E158" s="2">
        <f t="shared" si="13"/>
        <v>3.930404296496981E-2</v>
      </c>
      <c r="F158" s="2">
        <f t="shared" si="11"/>
        <v>9.6628284030129991E-2</v>
      </c>
      <c r="G158" s="2">
        <f t="shared" si="9"/>
        <v>-5.7324241065160181E-2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5">
        <f>TITRES_STAT!D162</f>
        <v>7.0869999999999997</v>
      </c>
      <c r="C159" s="2">
        <f t="shared" si="12"/>
        <v>7.1248123066636699</v>
      </c>
      <c r="D159" s="2">
        <f t="shared" si="14"/>
        <v>7.101917130809178</v>
      </c>
      <c r="E159" s="2">
        <f t="shared" si="13"/>
        <v>2.2895175854491967E-2</v>
      </c>
      <c r="F159" s="2">
        <f t="shared" si="11"/>
        <v>8.1881662395002386E-2</v>
      </c>
      <c r="G159" s="2">
        <f t="shared" si="9"/>
        <v>-5.8986486540510419E-2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5">
        <f>TITRES_STAT!D163</f>
        <v>7.0869999999999997</v>
      </c>
      <c r="C160" s="2">
        <f t="shared" si="12"/>
        <v>7.1099181056384904</v>
      </c>
      <c r="D160" s="2">
        <f t="shared" si="14"/>
        <v>7.1008121581566463</v>
      </c>
      <c r="E160" s="2">
        <f t="shared" si="13"/>
        <v>9.1059474818440123E-3</v>
      </c>
      <c r="F160" s="2">
        <f t="shared" si="11"/>
        <v>6.7326519412370722E-2</v>
      </c>
      <c r="G160" s="2">
        <f t="shared" si="9"/>
        <v>-5.822057193052671E-2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5">
        <f>TITRES_STAT!D164</f>
        <v>7.0869999999999997</v>
      </c>
      <c r="C161" s="2">
        <f t="shared" si="12"/>
        <v>7.1063922432325688</v>
      </c>
      <c r="D161" s="2">
        <f t="shared" si="14"/>
        <v>7.099789035330228</v>
      </c>
      <c r="E161" s="2">
        <f t="shared" si="13"/>
        <v>6.603207902340813E-3</v>
      </c>
      <c r="F161" s="2">
        <f t="shared" si="11"/>
        <v>5.5181857110364746E-2</v>
      </c>
      <c r="G161" s="2">
        <f t="shared" si="9"/>
        <v>-4.8578649208023933E-2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5">
        <f>TITRES_STAT!D165</f>
        <v>7.0869999999999997</v>
      </c>
      <c r="C162" s="2">
        <f t="shared" si="12"/>
        <v>7.1034088211967887</v>
      </c>
      <c r="D162" s="2">
        <f t="shared" si="14"/>
        <v>7.0988416993798404</v>
      </c>
      <c r="E162" s="2">
        <f t="shared" si="13"/>
        <v>4.5671218169482941E-3</v>
      </c>
      <c r="F162" s="2">
        <f t="shared" si="11"/>
        <v>4.5058910051681458E-2</v>
      </c>
      <c r="G162" s="2">
        <f t="shared" si="9"/>
        <v>-4.0491788234733164E-2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5">
        <f>TITRES_STAT!D166</f>
        <v>7.0869999999999997</v>
      </c>
      <c r="C163" s="2">
        <f t="shared" si="12"/>
        <v>7.1008843871665137</v>
      </c>
      <c r="D163" s="2">
        <f t="shared" si="14"/>
        <v>7.0979645364628157</v>
      </c>
      <c r="E163" s="2">
        <f t="shared" si="13"/>
        <v>2.9198507036980459E-3</v>
      </c>
      <c r="F163" s="2">
        <f t="shared" si="11"/>
        <v>3.6631098182084779E-2</v>
      </c>
      <c r="G163" s="2">
        <f t="shared" si="9"/>
        <v>-3.3711247478386733E-2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5">
        <f>TITRES_STAT!D167</f>
        <v>7.0869999999999997</v>
      </c>
      <c r="C164" s="2">
        <f t="shared" si="12"/>
        <v>7.0987483276024346</v>
      </c>
      <c r="D164" s="2">
        <f t="shared" si="14"/>
        <v>7.0971523485766816</v>
      </c>
      <c r="E164" s="2">
        <f t="shared" si="13"/>
        <v>1.5959790257529249E-3</v>
      </c>
      <c r="F164" s="2">
        <f t="shared" si="11"/>
        <v>2.9624074350818409E-2</v>
      </c>
      <c r="G164" s="2">
        <f t="shared" ref="G164:G227" si="15">E164-F164</f>
        <v>-2.8028095325065484E-2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5">
        <f>TITRES_STAT!D168</f>
        <v>7.0869999999999997</v>
      </c>
      <c r="C165" s="2">
        <f t="shared" si="12"/>
        <v>7.0969408925866748</v>
      </c>
      <c r="D165" s="2">
        <f t="shared" si="14"/>
        <v>7.0964003227561872</v>
      </c>
      <c r="E165" s="2">
        <f t="shared" si="13"/>
        <v>5.4056983048766938E-4</v>
      </c>
      <c r="F165" s="2">
        <f t="shared" ref="F165:F228" si="17">(E165*(2/(10)))+((1-(2/10))*F164)</f>
        <v>2.3807373446752263E-2</v>
      </c>
      <c r="G165" s="2">
        <f t="shared" si="15"/>
        <v>-2.3266803616264594E-2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5">
        <f>TITRES_STAT!D169</f>
        <v>7.0869999999999997</v>
      </c>
      <c r="C166" s="2">
        <f t="shared" si="12"/>
        <v>7.0954115244964173</v>
      </c>
      <c r="D166" s="2">
        <f t="shared" si="14"/>
        <v>7.0957040025520257</v>
      </c>
      <c r="E166" s="2">
        <f t="shared" si="13"/>
        <v>-2.9247805560839168E-4</v>
      </c>
      <c r="F166" s="2">
        <f t="shared" si="17"/>
        <v>1.8987403146280134E-2</v>
      </c>
      <c r="G166" s="2">
        <f t="shared" si="15"/>
        <v>-1.9279881201888525E-2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5">
        <f>TITRES_STAT!D170</f>
        <v>7.0279999999999996</v>
      </c>
      <c r="C167" s="2">
        <f t="shared" si="12"/>
        <v>7.0941174438046604</v>
      </c>
      <c r="D167" s="2">
        <f t="shared" si="14"/>
        <v>7.090688891251876</v>
      </c>
      <c r="E167" s="2">
        <f t="shared" si="13"/>
        <v>3.428552552784403E-3</v>
      </c>
      <c r="F167" s="2">
        <f t="shared" si="17"/>
        <v>1.5875633027580986E-2</v>
      </c>
      <c r="G167" s="2">
        <f t="shared" si="15"/>
        <v>-1.2447080474796583E-2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5">
        <f>TITRES_STAT!D171</f>
        <v>7.0279999999999996</v>
      </c>
      <c r="C168" s="2">
        <f t="shared" si="12"/>
        <v>7.0930224524500973</v>
      </c>
      <c r="D168" s="2">
        <f t="shared" si="14"/>
        <v>7.0860452696776628</v>
      </c>
      <c r="E168" s="2">
        <f t="shared" si="13"/>
        <v>6.9771827724345314E-3</v>
      </c>
      <c r="F168" s="2">
        <f t="shared" si="17"/>
        <v>1.4095942976551696E-2</v>
      </c>
      <c r="G168" s="2">
        <f t="shared" si="15"/>
        <v>-7.1187602041171642E-3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5">
        <f>TITRES_STAT!D172</f>
        <v>7.0279999999999996</v>
      </c>
      <c r="C169" s="2">
        <f t="shared" si="12"/>
        <v>7.0920959213039287</v>
      </c>
      <c r="D169" s="2">
        <f t="shared" si="14"/>
        <v>7.08174562007191</v>
      </c>
      <c r="E169" s="2">
        <f t="shared" si="13"/>
        <v>1.0350301232018744E-2</v>
      </c>
      <c r="F169" s="2">
        <f t="shared" si="17"/>
        <v>1.3346814627645106E-2</v>
      </c>
      <c r="G169" s="2">
        <f t="shared" si="15"/>
        <v>-2.9965133956263625E-3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5">
        <f>TITRES_STAT!D173</f>
        <v>7.0380000000000003</v>
      </c>
      <c r="C170" s="2">
        <f t="shared" si="12"/>
        <v>7.0913119334110162</v>
      </c>
      <c r="D170" s="2">
        <f t="shared" si="14"/>
        <v>7.0785052037702876</v>
      </c>
      <c r="E170" s="2">
        <f t="shared" si="13"/>
        <v>1.2806729640728598E-2</v>
      </c>
      <c r="F170" s="2">
        <f t="shared" si="17"/>
        <v>1.3238797630261805E-2</v>
      </c>
      <c r="G170" s="2">
        <f t="shared" si="15"/>
        <v>-4.3206798953320663E-4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5">
        <f>TITRES_STAT!D174</f>
        <v>7.0380000000000003</v>
      </c>
      <c r="C171" s="2">
        <f t="shared" si="12"/>
        <v>7.0906485590400905</v>
      </c>
      <c r="D171" s="2">
        <f t="shared" si="14"/>
        <v>7.0755048183058218</v>
      </c>
      <c r="E171" s="2">
        <f t="shared" si="13"/>
        <v>1.5143740734268718E-2</v>
      </c>
      <c r="F171" s="2">
        <f t="shared" si="17"/>
        <v>1.3619786251063188E-2</v>
      </c>
      <c r="G171" s="2">
        <f t="shared" si="15"/>
        <v>1.5239544832055304E-3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5">
        <f>TITRES_STAT!D175</f>
        <v>7.0179999999999998</v>
      </c>
      <c r="C172" s="2">
        <f t="shared" si="12"/>
        <v>7.0900872422646914</v>
      </c>
      <c r="D172" s="2">
        <f t="shared" si="14"/>
        <v>7.0712452021350209</v>
      </c>
      <c r="E172" s="2">
        <f t="shared" si="13"/>
        <v>1.8842040129670501E-2</v>
      </c>
      <c r="F172" s="2">
        <f t="shared" si="17"/>
        <v>1.4664237026784651E-2</v>
      </c>
      <c r="G172" s="2">
        <f t="shared" si="15"/>
        <v>4.1778031028858499E-3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5">
        <f>TITRES_STAT!D176</f>
        <v>7.0179999999999998</v>
      </c>
      <c r="C173" s="2">
        <f t="shared" si="12"/>
        <v>7.0896122819162768</v>
      </c>
      <c r="D173" s="2">
        <f t="shared" si="14"/>
        <v>7.0673011130879821</v>
      </c>
      <c r="E173" s="2">
        <f t="shared" si="13"/>
        <v>2.2311168828294647E-2</v>
      </c>
      <c r="F173" s="2">
        <f t="shared" si="17"/>
        <v>1.6193623387086652E-2</v>
      </c>
      <c r="G173" s="2">
        <f t="shared" si="15"/>
        <v>6.1175454412079958E-3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5">
        <f>TITRES_STAT!D177</f>
        <v>7.0330000000000004</v>
      </c>
      <c r="C174" s="2">
        <f t="shared" si="12"/>
        <v>7.0892103923906955</v>
      </c>
      <c r="D174" s="2">
        <f t="shared" si="14"/>
        <v>7.0647602898962791</v>
      </c>
      <c r="E174" s="2">
        <f t="shared" si="13"/>
        <v>2.445010249441637E-2</v>
      </c>
      <c r="F174" s="2">
        <f t="shared" si="17"/>
        <v>1.7844919208552596E-2</v>
      </c>
      <c r="G174" s="2">
        <f t="shared" si="15"/>
        <v>6.6051832858637742E-3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5">
        <f>TITRES_STAT!D178</f>
        <v>7.0129999999999999</v>
      </c>
      <c r="C175" s="2">
        <f t="shared" si="12"/>
        <v>7.0888703320228963</v>
      </c>
      <c r="D175" s="2">
        <f t="shared" si="14"/>
        <v>7.0609261943484061</v>
      </c>
      <c r="E175" s="2">
        <f t="shared" si="13"/>
        <v>2.7944137674490221E-2</v>
      </c>
      <c r="F175" s="2">
        <f t="shared" si="17"/>
        <v>1.9864762901740121E-2</v>
      </c>
      <c r="G175" s="2">
        <f t="shared" si="15"/>
        <v>8.0793747727501003E-3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5">
        <f>TITRES_STAT!D179</f>
        <v>7.0129999999999999</v>
      </c>
      <c r="C176" s="2">
        <f t="shared" si="12"/>
        <v>7.0885825886347584</v>
      </c>
      <c r="D176" s="2">
        <f t="shared" si="14"/>
        <v>7.0573761058781539</v>
      </c>
      <c r="E176" s="2">
        <f t="shared" si="13"/>
        <v>3.1206482756604537E-2</v>
      </c>
      <c r="F176" s="2">
        <f t="shared" si="17"/>
        <v>2.2133106872713006E-2</v>
      </c>
      <c r="G176" s="2">
        <f t="shared" si="15"/>
        <v>9.073375883891531E-3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5">
        <f>TITRES_STAT!D180</f>
        <v>7.0129999999999999</v>
      </c>
      <c r="C177" s="2">
        <f t="shared" si="12"/>
        <v>7.0792621903832575</v>
      </c>
      <c r="D177" s="2">
        <f t="shared" si="14"/>
        <v>7.0540889869242163</v>
      </c>
      <c r="E177" s="2">
        <f t="shared" si="13"/>
        <v>2.5173203459041282E-2</v>
      </c>
      <c r="F177" s="2">
        <f t="shared" si="17"/>
        <v>2.2741126189978662E-2</v>
      </c>
      <c r="G177" s="2">
        <f t="shared" si="15"/>
        <v>2.4320772690626206E-3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5">
        <f>TITRES_STAT!D181</f>
        <v>7.0129999999999999</v>
      </c>
      <c r="C178" s="2">
        <f t="shared" si="12"/>
        <v>7.0713756995550643</v>
      </c>
      <c r="D178" s="2">
        <f t="shared" si="14"/>
        <v>7.0510453582631634</v>
      </c>
      <c r="E178" s="2">
        <f t="shared" si="13"/>
        <v>2.0330341291900922E-2</v>
      </c>
      <c r="F178" s="2">
        <f t="shared" si="17"/>
        <v>2.2258969210363116E-2</v>
      </c>
      <c r="G178" s="2">
        <f t="shared" si="15"/>
        <v>-1.9286279184621939E-3</v>
      </c>
      <c r="H178" s="2" t="str">
        <f t="shared" si="16"/>
        <v>Hold</v>
      </c>
    </row>
    <row r="179" spans="1:8" ht="13.5" x14ac:dyDescent="0.25">
      <c r="A179" s="3">
        <f>TITRES_STAT!B182</f>
        <v>42263</v>
      </c>
      <c r="B179" s="5">
        <f>TITRES_STAT!D182</f>
        <v>7.0039999999999996</v>
      </c>
      <c r="C179" s="2">
        <f t="shared" si="12"/>
        <v>7.0647025150081317</v>
      </c>
      <c r="D179" s="2">
        <f t="shared" si="14"/>
        <v>7.0475605169103366</v>
      </c>
      <c r="E179" s="2">
        <f t="shared" si="13"/>
        <v>1.7141998097795152E-2</v>
      </c>
      <c r="F179" s="2">
        <f t="shared" si="17"/>
        <v>2.1235574987849525E-2</v>
      </c>
      <c r="G179" s="2">
        <f t="shared" si="15"/>
        <v>-4.093576890054372E-3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5">
        <f>TITRES_STAT!D183</f>
        <v>7.0039999999999996</v>
      </c>
      <c r="C180" s="2">
        <f t="shared" si="12"/>
        <v>7.0605944357761121</v>
      </c>
      <c r="D180" s="2">
        <f t="shared" si="14"/>
        <v>7.0443338119540151</v>
      </c>
      <c r="E180" s="2">
        <f t="shared" si="13"/>
        <v>1.6260623822097031E-2</v>
      </c>
      <c r="F180" s="2">
        <f t="shared" si="17"/>
        <v>2.0240584754699024E-2</v>
      </c>
      <c r="G180" s="2">
        <f t="shared" si="15"/>
        <v>-3.9799609326019933E-3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5">
        <f>TITRES_STAT!D184</f>
        <v>7.0039999999999996</v>
      </c>
      <c r="C181" s="2">
        <f t="shared" si="12"/>
        <v>7.0571183687336339</v>
      </c>
      <c r="D181" s="2">
        <f t="shared" si="14"/>
        <v>7.0413461221796432</v>
      </c>
      <c r="E181" s="2">
        <f t="shared" si="13"/>
        <v>1.5772246553990676E-2</v>
      </c>
      <c r="F181" s="2">
        <f t="shared" si="17"/>
        <v>1.9346917114557355E-2</v>
      </c>
      <c r="G181" s="2">
        <f t="shared" si="15"/>
        <v>-3.5746705605666784E-3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5">
        <f>TITRES_STAT!D185</f>
        <v>6.8029999999999999</v>
      </c>
      <c r="C182" s="2">
        <f t="shared" si="12"/>
        <v>7.0511001581592287</v>
      </c>
      <c r="D182" s="2">
        <f t="shared" si="14"/>
        <v>7.0236908538700398</v>
      </c>
      <c r="E182" s="2">
        <f t="shared" si="13"/>
        <v>2.7409304289188974E-2</v>
      </c>
      <c r="F182" s="2">
        <f t="shared" si="17"/>
        <v>2.095939454948368E-2</v>
      </c>
      <c r="G182" s="2">
        <f t="shared" si="15"/>
        <v>6.4499097397052937E-3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5">
        <f>TITRES_STAT!D186</f>
        <v>6.8029999999999999</v>
      </c>
      <c r="C183" s="2">
        <f t="shared" si="12"/>
        <v>7.0460078261347316</v>
      </c>
      <c r="D183" s="2">
        <f t="shared" si="14"/>
        <v>7.0073433832129997</v>
      </c>
      <c r="E183" s="2">
        <f t="shared" si="13"/>
        <v>3.866444292173199E-2</v>
      </c>
      <c r="F183" s="2">
        <f t="shared" si="17"/>
        <v>2.4500404223933344E-2</v>
      </c>
      <c r="G183" s="2">
        <f t="shared" si="15"/>
        <v>1.4164038697798646E-2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5">
        <f>TITRES_STAT!D187</f>
        <v>6.8029999999999999</v>
      </c>
      <c r="C184" s="2">
        <f t="shared" si="12"/>
        <v>7.0440066221140034</v>
      </c>
      <c r="D184" s="2">
        <f t="shared" si="14"/>
        <v>6.9922068363083332</v>
      </c>
      <c r="E184" s="2">
        <f t="shared" si="13"/>
        <v>5.179978580567024E-2</v>
      </c>
      <c r="F184" s="2">
        <f t="shared" si="17"/>
        <v>2.9960280540280722E-2</v>
      </c>
      <c r="G184" s="2">
        <f t="shared" si="15"/>
        <v>2.1839505265389518E-2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5">
        <f>TITRES_STAT!D188</f>
        <v>6.8029999999999999</v>
      </c>
      <c r="C185" s="2">
        <f t="shared" si="12"/>
        <v>7.0392363725580029</v>
      </c>
      <c r="D185" s="2">
        <f t="shared" si="14"/>
        <v>6.9781915151003089</v>
      </c>
      <c r="E185" s="2">
        <f t="shared" si="13"/>
        <v>6.1044857457694057E-2</v>
      </c>
      <c r="F185" s="2">
        <f t="shared" si="17"/>
        <v>3.6177195923763394E-2</v>
      </c>
      <c r="G185" s="2">
        <f t="shared" si="15"/>
        <v>2.4867661533930663E-2</v>
      </c>
      <c r="H185" s="2" t="str">
        <f t="shared" si="16"/>
        <v>Sell</v>
      </c>
    </row>
    <row r="186" spans="1:8" ht="13.5" x14ac:dyDescent="0.25">
      <c r="A186" s="3">
        <f>TITRES_STAT!B189</f>
        <v>42276</v>
      </c>
      <c r="B186" s="5">
        <f>TITRES_STAT!D189</f>
        <v>6.6079999999999997</v>
      </c>
      <c r="C186" s="2">
        <f t="shared" si="12"/>
        <v>7.0352000075490793</v>
      </c>
      <c r="D186" s="2">
        <f t="shared" si="14"/>
        <v>6.950769921389174</v>
      </c>
      <c r="E186" s="2">
        <f t="shared" si="13"/>
        <v>8.4430086159905215E-2</v>
      </c>
      <c r="F186" s="2">
        <f t="shared" si="17"/>
        <v>4.5827773970991761E-2</v>
      </c>
      <c r="G186" s="2">
        <f t="shared" si="15"/>
        <v>3.8602312188913454E-2</v>
      </c>
      <c r="H186" s="2" t="str">
        <f t="shared" si="16"/>
        <v>Sell</v>
      </c>
    </row>
    <row r="187" spans="1:8" ht="13.5" x14ac:dyDescent="0.25">
      <c r="A187" s="3">
        <f>TITRES_STAT!B190</f>
        <v>42277</v>
      </c>
      <c r="B187" s="5">
        <f>TITRES_STAT!D190</f>
        <v>6.593</v>
      </c>
      <c r="C187" s="2">
        <f t="shared" si="12"/>
        <v>7.0317846217722977</v>
      </c>
      <c r="D187" s="2">
        <f t="shared" si="14"/>
        <v>6.9242684457307169</v>
      </c>
      <c r="E187" s="2">
        <f t="shared" si="13"/>
        <v>0.10751617604158081</v>
      </c>
      <c r="F187" s="2">
        <f t="shared" si="17"/>
        <v>5.8165454385109575E-2</v>
      </c>
      <c r="G187" s="2">
        <f t="shared" si="15"/>
        <v>4.9350721656471239E-2</v>
      </c>
      <c r="H187" s="2" t="str">
        <f t="shared" si="16"/>
        <v>Sell</v>
      </c>
    </row>
    <row r="188" spans="1:8" ht="13.5" x14ac:dyDescent="0.25">
      <c r="A188" s="3">
        <f>TITRES_STAT!B191</f>
        <v>42278</v>
      </c>
      <c r="B188" s="5">
        <f>TITRES_STAT!D191</f>
        <v>6.5490000000000004</v>
      </c>
      <c r="C188" s="2">
        <f t="shared" si="12"/>
        <v>7.0288946799611747</v>
      </c>
      <c r="D188" s="2">
        <f t="shared" si="14"/>
        <v>6.8964707830839975</v>
      </c>
      <c r="E188" s="2">
        <f t="shared" si="13"/>
        <v>0.13242389687717715</v>
      </c>
      <c r="F188" s="2">
        <f t="shared" si="17"/>
        <v>7.3017142883523095E-2</v>
      </c>
      <c r="G188" s="2">
        <f t="shared" si="15"/>
        <v>5.9406753993654055E-2</v>
      </c>
      <c r="H188" s="2" t="str">
        <f t="shared" si="16"/>
        <v>Sell</v>
      </c>
    </row>
    <row r="189" spans="1:8" ht="13.5" x14ac:dyDescent="0.25">
      <c r="A189" s="3">
        <f>TITRES_STAT!B192</f>
        <v>42279</v>
      </c>
      <c r="B189" s="5">
        <f>TITRES_STAT!D192</f>
        <v>6.5490000000000004</v>
      </c>
      <c r="C189" s="2">
        <f t="shared" si="12"/>
        <v>7.0250647291979167</v>
      </c>
      <c r="D189" s="2">
        <f t="shared" si="14"/>
        <v>6.8707322065592571</v>
      </c>
      <c r="E189" s="2">
        <f t="shared" si="13"/>
        <v>0.1543325226386596</v>
      </c>
      <c r="F189" s="2">
        <f t="shared" si="17"/>
        <v>8.9280218834550396E-2</v>
      </c>
      <c r="G189" s="2">
        <f t="shared" si="15"/>
        <v>6.5052303804109202E-2</v>
      </c>
      <c r="H189" s="2" t="str">
        <f t="shared" si="16"/>
        <v>Sell</v>
      </c>
    </row>
    <row r="190" spans="1:8" ht="13.5" x14ac:dyDescent="0.25">
      <c r="A190" s="3">
        <f>TITRES_STAT!B193</f>
        <v>42282</v>
      </c>
      <c r="B190" s="5">
        <f>TITRES_STAT!D193</f>
        <v>6.407</v>
      </c>
      <c r="C190" s="2">
        <f t="shared" si="12"/>
        <v>7.0218240016290059</v>
      </c>
      <c r="D190" s="2">
        <f t="shared" si="14"/>
        <v>6.8363816727400524</v>
      </c>
      <c r="E190" s="2">
        <f t="shared" si="13"/>
        <v>0.18544232888895351</v>
      </c>
      <c r="F190" s="2">
        <f t="shared" si="17"/>
        <v>0.10851264084543102</v>
      </c>
      <c r="G190" s="2">
        <f t="shared" si="15"/>
        <v>7.6929688043522487E-2</v>
      </c>
      <c r="H190" s="2" t="str">
        <f t="shared" si="16"/>
        <v>Sell</v>
      </c>
    </row>
    <row r="191" spans="1:8" ht="13.5" x14ac:dyDescent="0.25">
      <c r="A191" s="3">
        <f>TITRES_STAT!B194</f>
        <v>42283</v>
      </c>
      <c r="B191" s="5">
        <f>TITRES_STAT!D194</f>
        <v>6.407</v>
      </c>
      <c r="C191" s="2">
        <f t="shared" si="12"/>
        <v>7.0190818475322354</v>
      </c>
      <c r="D191" s="2">
        <f t="shared" si="14"/>
        <v>6.8045756229074552</v>
      </c>
      <c r="E191" s="2">
        <f t="shared" si="13"/>
        <v>0.2145062246247802</v>
      </c>
      <c r="F191" s="2">
        <f t="shared" si="17"/>
        <v>0.12971135760130087</v>
      </c>
      <c r="G191" s="2">
        <f t="shared" si="15"/>
        <v>8.4794867023479326E-2</v>
      </c>
      <c r="H191" s="2" t="str">
        <f t="shared" si="16"/>
        <v>Sell</v>
      </c>
    </row>
    <row r="192" spans="1:8" ht="13.5" x14ac:dyDescent="0.25">
      <c r="A192" s="3">
        <f>TITRES_STAT!B195</f>
        <v>42284</v>
      </c>
      <c r="B192" s="5">
        <f>TITRES_STAT!D195</f>
        <v>6.407</v>
      </c>
      <c r="C192" s="2">
        <f t="shared" si="12"/>
        <v>6.9858384863734306</v>
      </c>
      <c r="D192" s="2">
        <f t="shared" si="14"/>
        <v>6.775125576766162</v>
      </c>
      <c r="E192" s="2">
        <f t="shared" si="13"/>
        <v>0.21071290960726863</v>
      </c>
      <c r="F192" s="2">
        <f t="shared" si="17"/>
        <v>0.14591166800249444</v>
      </c>
      <c r="G192" s="2">
        <f t="shared" si="15"/>
        <v>6.4801241604774185E-2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5">
        <f>TITRES_STAT!D196</f>
        <v>6.407</v>
      </c>
      <c r="C193" s="2">
        <f t="shared" si="12"/>
        <v>6.9577094884698258</v>
      </c>
      <c r="D193" s="2">
        <f t="shared" si="14"/>
        <v>6.7478570155242235</v>
      </c>
      <c r="E193" s="2">
        <f t="shared" si="13"/>
        <v>0.20985247294560239</v>
      </c>
      <c r="F193" s="2">
        <f t="shared" si="17"/>
        <v>0.15869982899111604</v>
      </c>
      <c r="G193" s="2">
        <f t="shared" si="15"/>
        <v>5.1152643954486349E-2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5">
        <f>TITRES_STAT!D197</f>
        <v>6.4509999999999996</v>
      </c>
      <c r="C194" s="2">
        <f t="shared" si="12"/>
        <v>6.9339080287052379</v>
      </c>
      <c r="D194" s="2">
        <f t="shared" si="14"/>
        <v>6.7258676069668732</v>
      </c>
      <c r="E194" s="2">
        <f t="shared" si="13"/>
        <v>0.20804042173836468</v>
      </c>
      <c r="F194" s="2">
        <f t="shared" si="17"/>
        <v>0.16856794754056578</v>
      </c>
      <c r="G194" s="2">
        <f t="shared" si="15"/>
        <v>3.9472474197798896E-2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5">
        <f>TITRES_STAT!D198</f>
        <v>6.4269999999999996</v>
      </c>
      <c r="C195" s="2">
        <f t="shared" si="12"/>
        <v>6.9137683319813554</v>
      </c>
      <c r="D195" s="2">
        <f t="shared" si="14"/>
        <v>6.7037292657100673</v>
      </c>
      <c r="E195" s="2">
        <f t="shared" si="13"/>
        <v>0.2100390662712881</v>
      </c>
      <c r="F195" s="2">
        <f t="shared" si="17"/>
        <v>0.17686217128671025</v>
      </c>
      <c r="G195" s="2">
        <f t="shared" si="15"/>
        <v>3.3176894984577848E-2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5">
        <f>TITRES_STAT!D199</f>
        <v>6.4269999999999996</v>
      </c>
      <c r="C196" s="2">
        <f t="shared" si="12"/>
        <v>6.8667270501380697</v>
      </c>
      <c r="D196" s="2">
        <f t="shared" si="14"/>
        <v>6.6832308015833952</v>
      </c>
      <c r="E196" s="2">
        <f t="shared" si="13"/>
        <v>0.1834962485546745</v>
      </c>
      <c r="F196" s="2">
        <f t="shared" si="17"/>
        <v>0.17818898674030312</v>
      </c>
      <c r="G196" s="2">
        <f t="shared" si="15"/>
        <v>5.3072618143713834E-3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5">
        <f>TITRES_STAT!D200</f>
        <v>6.4269999999999996</v>
      </c>
      <c r="C197" s="2">
        <f t="shared" si="12"/>
        <v>6.8246151962706749</v>
      </c>
      <c r="D197" s="2">
        <f t="shared" si="14"/>
        <v>6.6642507422068471</v>
      </c>
      <c r="E197" s="2">
        <f t="shared" si="13"/>
        <v>0.16036445406382782</v>
      </c>
      <c r="F197" s="2">
        <f t="shared" si="17"/>
        <v>0.17462408020500808</v>
      </c>
      <c r="G197" s="2">
        <f t="shared" si="15"/>
        <v>-1.4259626141180259E-2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5">
        <f>TITRES_STAT!D201</f>
        <v>6.4269999999999996</v>
      </c>
      <c r="C198" s="2">
        <f t="shared" si="12"/>
        <v>6.7822128583828789</v>
      </c>
      <c r="D198" s="2">
        <f t="shared" si="14"/>
        <v>6.6466766131544874</v>
      </c>
      <c r="E198" s="2">
        <f t="shared" si="13"/>
        <v>0.13553624522839147</v>
      </c>
      <c r="F198" s="2">
        <f t="shared" si="17"/>
        <v>0.16680651320968476</v>
      </c>
      <c r="G198" s="2">
        <f t="shared" si="15"/>
        <v>-3.1270267981293287E-2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5">
        <f>TITRES_STAT!D202</f>
        <v>6.4269999999999996</v>
      </c>
      <c r="C199" s="2">
        <f t="shared" si="12"/>
        <v>6.7463339570932055</v>
      </c>
      <c r="D199" s="2">
        <f t="shared" si="14"/>
        <v>6.6304042714393399</v>
      </c>
      <c r="E199" s="2">
        <f t="shared" si="13"/>
        <v>0.11592968565386563</v>
      </c>
      <c r="F199" s="2">
        <f t="shared" si="17"/>
        <v>0.15663114769852093</v>
      </c>
      <c r="G199" s="2">
        <f t="shared" si="15"/>
        <v>-4.0701462044655301E-2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5">
        <f>TITRES_STAT!D203</f>
        <v>6.4269999999999996</v>
      </c>
      <c r="C200" s="2">
        <f t="shared" si="12"/>
        <v>6.6941287329250194</v>
      </c>
      <c r="D200" s="2">
        <f t="shared" si="14"/>
        <v>6.6153372883697585</v>
      </c>
      <c r="E200" s="2">
        <f t="shared" si="13"/>
        <v>7.8791444555260881E-2</v>
      </c>
      <c r="F200" s="2">
        <f t="shared" si="17"/>
        <v>0.14106320706986894</v>
      </c>
      <c r="G200" s="2">
        <f t="shared" si="15"/>
        <v>-6.2271762514608059E-2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5">
        <f>TITRES_STAT!D204</f>
        <v>6.4269999999999996</v>
      </c>
      <c r="C201" s="2">
        <f t="shared" si="12"/>
        <v>6.6499550817057855</v>
      </c>
      <c r="D201" s="2">
        <f t="shared" si="14"/>
        <v>6.6013863781201465</v>
      </c>
      <c r="E201" s="2">
        <f t="shared" si="13"/>
        <v>4.8568703585639028E-2</v>
      </c>
      <c r="F201" s="2">
        <f t="shared" si="17"/>
        <v>0.12256430637302296</v>
      </c>
      <c r="G201" s="2">
        <f t="shared" si="15"/>
        <v>-7.3995602787383929E-2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5">
        <f>TITRES_STAT!D205</f>
        <v>6.4169999999999998</v>
      </c>
      <c r="C202" s="2">
        <f t="shared" si="12"/>
        <v>6.6125773768279723</v>
      </c>
      <c r="D202" s="2">
        <f t="shared" si="14"/>
        <v>6.587728127889025</v>
      </c>
      <c r="E202" s="2">
        <f t="shared" si="13"/>
        <v>2.4849248938947355E-2</v>
      </c>
      <c r="F202" s="2">
        <f t="shared" si="17"/>
        <v>0.10302129488620784</v>
      </c>
      <c r="G202" s="2">
        <f t="shared" si="15"/>
        <v>-7.8172045947260488E-2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5">
        <f>TITRES_STAT!D206</f>
        <v>6.2460000000000004</v>
      </c>
      <c r="C203" s="2">
        <f t="shared" si="12"/>
        <v>6.5809500880852072</v>
      </c>
      <c r="D203" s="2">
        <f t="shared" si="14"/>
        <v>6.5624149332305786</v>
      </c>
      <c r="E203" s="2">
        <f t="shared" si="13"/>
        <v>1.8535154854628644E-2</v>
      </c>
      <c r="F203" s="2">
        <f t="shared" si="17"/>
        <v>8.6124066879892006E-2</v>
      </c>
      <c r="G203" s="2">
        <f t="shared" si="15"/>
        <v>-6.7588912025263362E-2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5">
        <f>TITRES_STAT!D207</f>
        <v>6.4169999999999998</v>
      </c>
      <c r="C204" s="2">
        <f t="shared" si="12"/>
        <v>6.5609577668413284</v>
      </c>
      <c r="D204" s="2">
        <f t="shared" si="14"/>
        <v>6.5516434566949799</v>
      </c>
      <c r="E204" s="2">
        <f t="shared" si="13"/>
        <v>9.3143101463484257E-3</v>
      </c>
      <c r="F204" s="2">
        <f t="shared" si="17"/>
        <v>7.0762115533183303E-2</v>
      </c>
      <c r="G204" s="2">
        <f t="shared" si="15"/>
        <v>-6.1447805386834878E-2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5">
        <f>TITRES_STAT!D208</f>
        <v>6.4169999999999998</v>
      </c>
      <c r="C205" s="2">
        <f t="shared" si="12"/>
        <v>6.54034887963497</v>
      </c>
      <c r="D205" s="2">
        <f t="shared" si="14"/>
        <v>6.5416698673101665</v>
      </c>
      <c r="E205" s="2">
        <f t="shared" si="13"/>
        <v>-1.3209876751965055E-3</v>
      </c>
      <c r="F205" s="2">
        <f t="shared" si="17"/>
        <v>5.634549489150735E-2</v>
      </c>
      <c r="G205" s="2">
        <f t="shared" si="15"/>
        <v>-5.7666482566703856E-2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5">
        <f>TITRES_STAT!D209</f>
        <v>6.4169999999999998</v>
      </c>
      <c r="C206" s="2">
        <f t="shared" si="12"/>
        <v>6.5229105904603593</v>
      </c>
      <c r="D206" s="2">
        <f t="shared" si="14"/>
        <v>6.532435062324228</v>
      </c>
      <c r="E206" s="2">
        <f t="shared" si="13"/>
        <v>-9.5244718638687331E-3</v>
      </c>
      <c r="F206" s="2">
        <f t="shared" si="17"/>
        <v>4.3171501540432138E-2</v>
      </c>
      <c r="G206" s="2">
        <f t="shared" si="15"/>
        <v>-5.2695973404300871E-2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5">
        <f>TITRES_STAT!D210</f>
        <v>6.4029999999999996</v>
      </c>
      <c r="C207" s="2">
        <f t="shared" ref="C207:C270" si="18">$C$4*B197+C206*(1-$C$4)</f>
        <v>6.5081551150049197</v>
      </c>
      <c r="D207" s="2">
        <f t="shared" si="14"/>
        <v>6.5228472799298398</v>
      </c>
      <c r="E207" s="2">
        <f t="shared" si="13"/>
        <v>-1.4692164924920093E-2</v>
      </c>
      <c r="F207" s="2">
        <f t="shared" si="17"/>
        <v>3.1598768247361693E-2</v>
      </c>
      <c r="G207" s="2">
        <f t="shared" si="15"/>
        <v>-4.6290933172281785E-2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5">
        <f>TITRES_STAT!D211</f>
        <v>6.4029999999999996</v>
      </c>
      <c r="C208" s="2">
        <f t="shared" si="18"/>
        <v>6.4956697126964702</v>
      </c>
      <c r="D208" s="2">
        <f t="shared" si="14"/>
        <v>6.5139697036387414</v>
      </c>
      <c r="E208" s="2">
        <f t="shared" si="13"/>
        <v>-1.8299990942271194E-2</v>
      </c>
      <c r="F208" s="2">
        <f t="shared" si="17"/>
        <v>2.1619016409435116E-2</v>
      </c>
      <c r="G208" s="2">
        <f t="shared" si="15"/>
        <v>-3.9919007351706309E-2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5">
        <f>TITRES_STAT!D212</f>
        <v>6.4029999999999996</v>
      </c>
      <c r="C209" s="2">
        <f t="shared" si="18"/>
        <v>6.4851051415123981</v>
      </c>
      <c r="D209" s="2">
        <f t="shared" si="14"/>
        <v>6.5057497255914267</v>
      </c>
      <c r="E209" s="2">
        <f t="shared" si="13"/>
        <v>-2.0644584079028583E-2</v>
      </c>
      <c r="F209" s="2">
        <f t="shared" si="17"/>
        <v>1.3166296311742376E-2</v>
      </c>
      <c r="G209" s="2">
        <f t="shared" si="15"/>
        <v>-3.3810880390770959E-2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5">
        <f>TITRES_STAT!D213</f>
        <v>6.4029999999999996</v>
      </c>
      <c r="C210" s="2">
        <f t="shared" si="18"/>
        <v>6.4761658889720293</v>
      </c>
      <c r="D210" s="2">
        <f t="shared" si="14"/>
        <v>6.4981386348068764</v>
      </c>
      <c r="E210" s="2">
        <f t="shared" si="13"/>
        <v>-2.1972745834847096E-2</v>
      </c>
      <c r="F210" s="2">
        <f t="shared" si="17"/>
        <v>6.1384878824244813E-3</v>
      </c>
      <c r="G210" s="2">
        <f t="shared" si="15"/>
        <v>-2.8111233717271578E-2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5">
        <f>TITRES_STAT!D214</f>
        <v>6.4029999999999996</v>
      </c>
      <c r="C211" s="2">
        <f t="shared" si="18"/>
        <v>6.4686019060532551</v>
      </c>
      <c r="D211" s="2">
        <f t="shared" si="14"/>
        <v>6.4910913285248864</v>
      </c>
      <c r="E211" s="2">
        <f t="shared" si="13"/>
        <v>-2.2489422471631215E-2</v>
      </c>
      <c r="F211" s="2">
        <f t="shared" si="17"/>
        <v>4.1290581161334237E-4</v>
      </c>
      <c r="G211" s="2">
        <f t="shared" si="15"/>
        <v>-2.2902328283244559E-2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5">
        <f>TITRES_STAT!D215</f>
        <v>6.4029999999999996</v>
      </c>
      <c r="C212" s="2">
        <f t="shared" si="18"/>
        <v>6.4606631512758312</v>
      </c>
      <c r="D212" s="2">
        <f t="shared" si="14"/>
        <v>6.4845660449304496</v>
      </c>
      <c r="E212" s="2">
        <f t="shared" si="13"/>
        <v>-2.3902893654618396E-2</v>
      </c>
      <c r="F212" s="2">
        <f t="shared" si="17"/>
        <v>-4.4502540816330058E-3</v>
      </c>
      <c r="G212" s="2">
        <f t="shared" si="15"/>
        <v>-1.9452639572985389E-2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5">
        <f>TITRES_STAT!D216</f>
        <v>6.2119999999999997</v>
      </c>
      <c r="C213" s="2">
        <f t="shared" si="18"/>
        <v>6.4276380510795494</v>
      </c>
      <c r="D213" s="2">
        <f t="shared" si="14"/>
        <v>6.464375967528194</v>
      </c>
      <c r="E213" s="2">
        <f t="shared" si="13"/>
        <v>-3.6737916448644548E-2</v>
      </c>
      <c r="F213" s="2">
        <f t="shared" si="17"/>
        <v>-1.0907786555035315E-2</v>
      </c>
      <c r="G213" s="2">
        <f t="shared" si="15"/>
        <v>-2.5830129893609232E-2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5">
        <f>TITRES_STAT!D217</f>
        <v>6.0259999999999998</v>
      </c>
      <c r="C214" s="2">
        <f t="shared" si="18"/>
        <v>6.4260014278365416</v>
      </c>
      <c r="D214" s="2">
        <f t="shared" si="14"/>
        <v>6.4319036736372173</v>
      </c>
      <c r="E214" s="2">
        <f t="shared" si="13"/>
        <v>-5.9022458006756651E-3</v>
      </c>
      <c r="F214" s="2">
        <f t="shared" si="17"/>
        <v>-9.9066784041633854E-3</v>
      </c>
      <c r="G214" s="2">
        <f t="shared" si="15"/>
        <v>4.0044326034877203E-3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5">
        <f>TITRES_STAT!D218</f>
        <v>6.0259999999999998</v>
      </c>
      <c r="C215" s="2">
        <f t="shared" si="18"/>
        <v>6.4246165927847656</v>
      </c>
      <c r="D215" s="2">
        <f t="shared" si="14"/>
        <v>6.401836734849276</v>
      </c>
      <c r="E215" s="2">
        <f t="shared" si="13"/>
        <v>2.2779857935489645E-2</v>
      </c>
      <c r="F215" s="2">
        <f t="shared" si="17"/>
        <v>-3.3693711362327789E-3</v>
      </c>
      <c r="G215" s="2">
        <f t="shared" si="15"/>
        <v>2.6149229071722423E-2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5">
        <f>TITRES_STAT!D219</f>
        <v>6.0259999999999998</v>
      </c>
      <c r="C216" s="2">
        <f t="shared" si="18"/>
        <v>6.4234448092794167</v>
      </c>
      <c r="D216" s="2">
        <f t="shared" si="14"/>
        <v>6.3739969767122933</v>
      </c>
      <c r="E216" s="2">
        <f t="shared" si="13"/>
        <v>4.9447832567123484E-2</v>
      </c>
      <c r="F216" s="2">
        <f t="shared" si="17"/>
        <v>7.1940696044384741E-3</v>
      </c>
      <c r="G216" s="2">
        <f t="shared" si="15"/>
        <v>4.2253762962685008E-2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5">
        <f>TITRES_STAT!D220</f>
        <v>5.85</v>
      </c>
      <c r="C217" s="2">
        <f t="shared" si="18"/>
        <v>6.4202994540056597</v>
      </c>
      <c r="D217" s="2">
        <f t="shared" si="14"/>
        <v>6.3351823858447158</v>
      </c>
      <c r="E217" s="2">
        <f t="shared" si="13"/>
        <v>8.5117068160943887E-2</v>
      </c>
      <c r="F217" s="2">
        <f t="shared" si="17"/>
        <v>2.2778669315739557E-2</v>
      </c>
      <c r="G217" s="2">
        <f t="shared" si="15"/>
        <v>6.2338398845204326E-2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5">
        <f>TITRES_STAT!D221</f>
        <v>5.85</v>
      </c>
      <c r="C218" s="2">
        <f t="shared" si="18"/>
        <v>6.41763799954325</v>
      </c>
      <c r="D218" s="2">
        <f t="shared" si="14"/>
        <v>6.299242949856219</v>
      </c>
      <c r="E218" s="2">
        <f t="shared" si="13"/>
        <v>0.11839504968703096</v>
      </c>
      <c r="F218" s="2">
        <f t="shared" si="17"/>
        <v>4.1901945389997843E-2</v>
      </c>
      <c r="G218" s="2">
        <f t="shared" si="15"/>
        <v>7.6493104297033127E-2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5">
        <f>TITRES_STAT!D222</f>
        <v>5.85</v>
      </c>
      <c r="C219" s="2">
        <f t="shared" si="18"/>
        <v>6.4153859996135187</v>
      </c>
      <c r="D219" s="2">
        <f t="shared" si="14"/>
        <v>6.2659656943113138</v>
      </c>
      <c r="E219" s="2">
        <f t="shared" si="13"/>
        <v>0.14942030530220496</v>
      </c>
      <c r="F219" s="2">
        <f t="shared" si="17"/>
        <v>6.3405617372439271E-2</v>
      </c>
      <c r="G219" s="2">
        <f t="shared" si="15"/>
        <v>8.6014687929765687E-2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5">
        <f>TITRES_STAT!D223</f>
        <v>5.86</v>
      </c>
      <c r="C220" s="2">
        <f t="shared" si="18"/>
        <v>6.4134804612114387</v>
      </c>
      <c r="D220" s="2">
        <f t="shared" si="14"/>
        <v>6.2358941613993641</v>
      </c>
      <c r="E220" s="2">
        <f t="shared" ref="E220:E283" si="19">C220-D220</f>
        <v>0.17758629981207452</v>
      </c>
      <c r="F220" s="2">
        <f t="shared" si="17"/>
        <v>8.6241753860366324E-2</v>
      </c>
      <c r="G220" s="2">
        <f t="shared" si="15"/>
        <v>9.1344545951708198E-2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5">
        <f>TITRES_STAT!D224</f>
        <v>5.6790000000000003</v>
      </c>
      <c r="C221" s="2">
        <f t="shared" si="18"/>
        <v>6.411868082563525</v>
      </c>
      <c r="D221" s="2">
        <f t="shared" ref="D221:D284" si="20">$D$4*B221+(1-$D$4)*D220</f>
        <v>6.1946427420364483</v>
      </c>
      <c r="E221" s="2">
        <f t="shared" si="19"/>
        <v>0.21722534052707676</v>
      </c>
      <c r="F221" s="2">
        <f t="shared" si="17"/>
        <v>0.11243847119370842</v>
      </c>
      <c r="G221" s="2">
        <f t="shared" si="15"/>
        <v>0.10478686933336834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5">
        <f>TITRES_STAT!D225</f>
        <v>5.6840000000000002</v>
      </c>
      <c r="C222" s="2">
        <f t="shared" si="18"/>
        <v>6.4105037621691361</v>
      </c>
      <c r="D222" s="2">
        <f t="shared" si="20"/>
        <v>6.156817353737452</v>
      </c>
      <c r="E222" s="2">
        <f t="shared" si="19"/>
        <v>0.25368640843168411</v>
      </c>
      <c r="F222" s="2">
        <f t="shared" si="17"/>
        <v>0.14068805864130357</v>
      </c>
      <c r="G222" s="2">
        <f t="shared" si="15"/>
        <v>0.11299834979038054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5">
        <f>TITRES_STAT!D226</f>
        <v>5.6790000000000003</v>
      </c>
      <c r="C223" s="2">
        <f t="shared" si="18"/>
        <v>6.3799647218354227</v>
      </c>
      <c r="D223" s="2">
        <f t="shared" si="20"/>
        <v>6.1214234756828256</v>
      </c>
      <c r="E223" s="2">
        <f t="shared" si="19"/>
        <v>0.2585412461525971</v>
      </c>
      <c r="F223" s="2">
        <f t="shared" si="17"/>
        <v>0.16425869614356228</v>
      </c>
      <c r="G223" s="2">
        <f t="shared" si="15"/>
        <v>9.4282550009034821E-2</v>
      </c>
      <c r="H223" s="2" t="str">
        <f t="shared" si="16"/>
        <v>Sell</v>
      </c>
    </row>
    <row r="224" spans="1:8" ht="13.5" x14ac:dyDescent="0.25">
      <c r="A224" s="3">
        <f>TITRES_STAT!B227</f>
        <v>42332</v>
      </c>
      <c r="B224" s="5">
        <f>TITRES_STAT!D227</f>
        <v>5.6790000000000003</v>
      </c>
      <c r="C224" s="2">
        <f t="shared" si="18"/>
        <v>6.3255086107838192</v>
      </c>
      <c r="D224" s="2">
        <f t="shared" si="20"/>
        <v>6.0886513663729867</v>
      </c>
      <c r="E224" s="2">
        <f t="shared" si="19"/>
        <v>0.23685724441083256</v>
      </c>
      <c r="F224" s="2">
        <f t="shared" si="17"/>
        <v>0.17877840579701634</v>
      </c>
      <c r="G224" s="2">
        <f t="shared" si="15"/>
        <v>5.8078838613816214E-2</v>
      </c>
      <c r="H224" s="2" t="str">
        <f t="shared" si="16"/>
        <v>Sell</v>
      </c>
    </row>
    <row r="225" spans="1:8" ht="13.5" x14ac:dyDescent="0.25">
      <c r="A225" s="3">
        <f>TITRES_STAT!B228</f>
        <v>42333</v>
      </c>
      <c r="B225" s="5">
        <f>TITRES_STAT!D228</f>
        <v>5.6790000000000003</v>
      </c>
      <c r="C225" s="2">
        <f t="shared" si="18"/>
        <v>6.2794303629709241</v>
      </c>
      <c r="D225" s="2">
        <f t="shared" si="20"/>
        <v>6.0583068207157282</v>
      </c>
      <c r="E225" s="2">
        <f t="shared" si="19"/>
        <v>0.22112354225519582</v>
      </c>
      <c r="F225" s="2">
        <f t="shared" si="17"/>
        <v>0.18724743308865227</v>
      </c>
      <c r="G225" s="2">
        <f t="shared" si="15"/>
        <v>3.3876109166543544E-2</v>
      </c>
      <c r="H225" s="2" t="str">
        <f t="shared" si="16"/>
        <v>Sell</v>
      </c>
    </row>
    <row r="226" spans="1:8" ht="13.5" x14ac:dyDescent="0.25">
      <c r="A226" s="3">
        <f>TITRES_STAT!B229</f>
        <v>42334</v>
      </c>
      <c r="B226" s="5">
        <f>TITRES_STAT!D229</f>
        <v>5.6790000000000003</v>
      </c>
      <c r="C226" s="2">
        <f t="shared" si="18"/>
        <v>6.2404410763600122</v>
      </c>
      <c r="D226" s="2">
        <f t="shared" si="20"/>
        <v>6.0302100191812293</v>
      </c>
      <c r="E226" s="2">
        <f t="shared" si="19"/>
        <v>0.21023105717878288</v>
      </c>
      <c r="F226" s="2">
        <f t="shared" si="17"/>
        <v>0.19184415790667839</v>
      </c>
      <c r="G226" s="2">
        <f t="shared" si="15"/>
        <v>1.838689927210449E-2</v>
      </c>
      <c r="H226" s="2" t="str">
        <f t="shared" si="16"/>
        <v>Sell</v>
      </c>
    </row>
    <row r="227" spans="1:8" ht="13.5" x14ac:dyDescent="0.25">
      <c r="A227" s="3">
        <f>TITRES_STAT!B230</f>
        <v>42335</v>
      </c>
      <c r="B227" s="5">
        <f>TITRES_STAT!D230</f>
        <v>5.8650000000000002</v>
      </c>
      <c r="C227" s="2">
        <f t="shared" si="18"/>
        <v>6.1803732184584721</v>
      </c>
      <c r="D227" s="2">
        <f t="shared" si="20"/>
        <v>6.017972239982619</v>
      </c>
      <c r="E227" s="2">
        <f t="shared" si="19"/>
        <v>0.16240097847585311</v>
      </c>
      <c r="F227" s="2">
        <f t="shared" si="17"/>
        <v>0.18595552202051335</v>
      </c>
      <c r="G227" s="2">
        <f t="shared" si="15"/>
        <v>-2.3554543544660245E-2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5">
        <f>TITRES_STAT!D231</f>
        <v>6.0410000000000004</v>
      </c>
      <c r="C228" s="2">
        <f t="shared" si="18"/>
        <v>6.1295465694648614</v>
      </c>
      <c r="D228" s="2">
        <f t="shared" si="20"/>
        <v>6.0196779999839061</v>
      </c>
      <c r="E228" s="2">
        <f t="shared" si="19"/>
        <v>0.10986856948095536</v>
      </c>
      <c r="F228" s="2">
        <f t="shared" si="17"/>
        <v>0.17073813151260175</v>
      </c>
      <c r="G228" s="2">
        <f t="shared" ref="G228:G291" si="21">E228-F228</f>
        <v>-6.0869562031646396E-2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5">
        <f>TITRES_STAT!D232</f>
        <v>6.1580000000000004</v>
      </c>
      <c r="C229" s="2">
        <f t="shared" si="18"/>
        <v>6.0865394049318065</v>
      </c>
      <c r="D229" s="2">
        <f t="shared" si="20"/>
        <v>6.0299240740591715</v>
      </c>
      <c r="E229" s="2">
        <f t="shared" si="19"/>
        <v>5.6615330872634928E-2</v>
      </c>
      <c r="F229" s="2">
        <f t="shared" ref="F229:F292" si="23">(E229*(2/(10)))+((1-(2/10))*F228)</f>
        <v>0.14791357138460839</v>
      </c>
      <c r="G229" s="2">
        <f t="shared" si="21"/>
        <v>-9.1298240511973466E-2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5">
        <f>TITRES_STAT!D233</f>
        <v>6.1580000000000004</v>
      </c>
      <c r="C230" s="2">
        <f t="shared" si="18"/>
        <v>6.0516871887884509</v>
      </c>
      <c r="D230" s="2">
        <f t="shared" si="20"/>
        <v>6.0394111796844179</v>
      </c>
      <c r="E230" s="2">
        <f t="shared" si="19"/>
        <v>1.2276009104033037E-2</v>
      </c>
      <c r="F230" s="2">
        <f t="shared" si="23"/>
        <v>0.12078605892849333</v>
      </c>
      <c r="G230" s="2">
        <f t="shared" si="21"/>
        <v>-0.10851004982446029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5">
        <f>TITRES_STAT!D234</f>
        <v>6.1580000000000004</v>
      </c>
      <c r="C231" s="2">
        <f t="shared" si="18"/>
        <v>5.9943506982056132</v>
      </c>
      <c r="D231" s="2">
        <f t="shared" si="20"/>
        <v>6.0481955367448306</v>
      </c>
      <c r="E231" s="2">
        <f t="shared" si="19"/>
        <v>-5.3844838539217399E-2</v>
      </c>
      <c r="F231" s="2">
        <f t="shared" si="23"/>
        <v>8.5859879434951186E-2</v>
      </c>
      <c r="G231" s="2">
        <f t="shared" si="21"/>
        <v>-0.13970471797416859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5">
        <f>TITRES_STAT!D235</f>
        <v>6.1580000000000004</v>
      </c>
      <c r="C232" s="2">
        <f t="shared" si="18"/>
        <v>5.9466044369432112</v>
      </c>
      <c r="D232" s="2">
        <f t="shared" si="20"/>
        <v>6.0563292006896576</v>
      </c>
      <c r="E232" s="2">
        <f t="shared" si="19"/>
        <v>-0.10972476374644646</v>
      </c>
      <c r="F232" s="2">
        <f t="shared" si="23"/>
        <v>4.6742950798671655E-2</v>
      </c>
      <c r="G232" s="2">
        <f t="shared" si="21"/>
        <v>-0.15646771454511813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5">
        <f>TITRES_STAT!D236</f>
        <v>6.1580000000000004</v>
      </c>
      <c r="C233" s="2">
        <f t="shared" si="18"/>
        <v>5.9054345235673331</v>
      </c>
      <c r="D233" s="2">
        <f t="shared" si="20"/>
        <v>6.0638603710089418</v>
      </c>
      <c r="E233" s="2">
        <f t="shared" si="19"/>
        <v>-0.1584258474416087</v>
      </c>
      <c r="F233" s="2">
        <f t="shared" si="23"/>
        <v>5.7091911506155849E-3</v>
      </c>
      <c r="G233" s="2">
        <f t="shared" si="21"/>
        <v>-0.16413503859222428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5">
        <f>TITRES_STAT!D237</f>
        <v>6.1479999999999997</v>
      </c>
      <c r="C234" s="2">
        <f t="shared" si="18"/>
        <v>5.8705984430185119</v>
      </c>
      <c r="D234" s="2">
        <f t="shared" si="20"/>
        <v>6.0700929361193907</v>
      </c>
      <c r="E234" s="2">
        <f t="shared" si="19"/>
        <v>-0.19949449310087886</v>
      </c>
      <c r="F234" s="2">
        <f t="shared" si="23"/>
        <v>-3.5331545699683303E-2</v>
      </c>
      <c r="G234" s="2">
        <f t="shared" si="21"/>
        <v>-0.16416294740119555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5">
        <f>TITRES_STAT!D238</f>
        <v>6.1479999999999997</v>
      </c>
      <c r="C235" s="2">
        <f t="shared" si="18"/>
        <v>5.8411217594772022</v>
      </c>
      <c r="D235" s="2">
        <f t="shared" si="20"/>
        <v>6.075863829740177</v>
      </c>
      <c r="E235" s="2">
        <f t="shared" si="19"/>
        <v>-0.23474207026297478</v>
      </c>
      <c r="F235" s="2">
        <f t="shared" si="23"/>
        <v>-7.5213650612341601E-2</v>
      </c>
      <c r="G235" s="2">
        <f t="shared" si="21"/>
        <v>-0.15952841965063319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5">
        <f>TITRES_STAT!D239</f>
        <v>6.1479999999999997</v>
      </c>
      <c r="C236" s="2">
        <f t="shared" si="18"/>
        <v>5.8161799503268643</v>
      </c>
      <c r="D236" s="2">
        <f t="shared" si="20"/>
        <v>6.081207249759423</v>
      </c>
      <c r="E236" s="2">
        <f t="shared" si="19"/>
        <v>-0.26502729943255865</v>
      </c>
      <c r="F236" s="2">
        <f t="shared" si="23"/>
        <v>-0.11317638037638501</v>
      </c>
      <c r="G236" s="2">
        <f t="shared" si="21"/>
        <v>-0.15185091905617365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5">
        <f>TITRES_STAT!D240</f>
        <v>6.1479999999999997</v>
      </c>
      <c r="C237" s="2">
        <f t="shared" si="18"/>
        <v>5.8236907271996543</v>
      </c>
      <c r="D237" s="2">
        <f t="shared" si="20"/>
        <v>6.0861548608883549</v>
      </c>
      <c r="E237" s="2">
        <f t="shared" si="19"/>
        <v>-0.26246413368870058</v>
      </c>
      <c r="F237" s="2">
        <f t="shared" si="23"/>
        <v>-0.14303393103884812</v>
      </c>
      <c r="G237" s="2">
        <f t="shared" si="21"/>
        <v>-0.11943020264985246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5">
        <f>TITRES_STAT!D241</f>
        <v>5.968</v>
      </c>
      <c r="C238" s="2">
        <f t="shared" si="18"/>
        <v>5.8571229230150923</v>
      </c>
      <c r="D238" s="2">
        <f t="shared" si="20"/>
        <v>6.0774026489706987</v>
      </c>
      <c r="E238" s="2">
        <f t="shared" si="19"/>
        <v>-0.22027972595560641</v>
      </c>
      <c r="F238" s="2">
        <f t="shared" si="23"/>
        <v>-0.15848309002219979</v>
      </c>
      <c r="G238" s="2">
        <f t="shared" si="21"/>
        <v>-6.1796635933406618E-2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5">
        <f>TITRES_STAT!D242</f>
        <v>5.968</v>
      </c>
      <c r="C239" s="2">
        <f t="shared" si="18"/>
        <v>5.9034117040896934</v>
      </c>
      <c r="D239" s="2">
        <f t="shared" si="20"/>
        <v>6.0692987490469434</v>
      </c>
      <c r="E239" s="2">
        <f t="shared" si="19"/>
        <v>-0.16588704495725004</v>
      </c>
      <c r="F239" s="2">
        <f t="shared" si="23"/>
        <v>-0.15996388100920983</v>
      </c>
      <c r="G239" s="2">
        <f t="shared" si="21"/>
        <v>-5.923163948040211E-3</v>
      </c>
      <c r="H239" s="2" t="str">
        <f t="shared" si="22"/>
        <v>Hold</v>
      </c>
    </row>
    <row r="240" spans="1:8" ht="13.5" x14ac:dyDescent="0.25">
      <c r="A240" s="3">
        <f>TITRES_STAT!B243</f>
        <v>42354</v>
      </c>
      <c r="B240" s="5">
        <f>TITRES_STAT!D243</f>
        <v>5.9379999999999997</v>
      </c>
      <c r="C240" s="2">
        <f t="shared" si="18"/>
        <v>5.9425791342297405</v>
      </c>
      <c r="D240" s="2">
        <f t="shared" si="20"/>
        <v>6.0595729157842069</v>
      </c>
      <c r="E240" s="2">
        <f t="shared" si="19"/>
        <v>-0.11699378155446638</v>
      </c>
      <c r="F240" s="2">
        <f t="shared" si="23"/>
        <v>-0.15136986111826115</v>
      </c>
      <c r="G240" s="2">
        <f t="shared" si="21"/>
        <v>3.4376079563794765E-2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5">
        <f>TITRES_STAT!D244</f>
        <v>5.9329999999999998</v>
      </c>
      <c r="C241" s="2">
        <f t="shared" si="18"/>
        <v>5.975720805886704</v>
      </c>
      <c r="D241" s="2">
        <f t="shared" si="20"/>
        <v>6.0501971442446356</v>
      </c>
      <c r="E241" s="2">
        <f t="shared" si="19"/>
        <v>-7.447633835793166E-2</v>
      </c>
      <c r="F241" s="2">
        <f t="shared" si="23"/>
        <v>-0.13599115656619526</v>
      </c>
      <c r="G241" s="2">
        <f t="shared" si="21"/>
        <v>6.15148182082636E-2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5">
        <f>TITRES_STAT!D245</f>
        <v>5.7670000000000003</v>
      </c>
      <c r="C242" s="2">
        <f t="shared" si="18"/>
        <v>6.003763758827211</v>
      </c>
      <c r="D242" s="2">
        <f t="shared" si="20"/>
        <v>6.0292195780042919</v>
      </c>
      <c r="E242" s="2">
        <f t="shared" si="19"/>
        <v>-2.5455819177080841E-2</v>
      </c>
      <c r="F242" s="2">
        <f t="shared" si="23"/>
        <v>-0.11388408908837237</v>
      </c>
      <c r="G242" s="2">
        <f t="shared" si="21"/>
        <v>8.8428269911291532E-2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5">
        <f>TITRES_STAT!D246</f>
        <v>5.7670000000000003</v>
      </c>
      <c r="C243" s="2">
        <f t="shared" si="18"/>
        <v>6.0274924113153325</v>
      </c>
      <c r="D243" s="2">
        <f t="shared" si="20"/>
        <v>6.0097959055595291</v>
      </c>
      <c r="E243" s="2">
        <f t="shared" si="19"/>
        <v>1.7696505755803393E-2</v>
      </c>
      <c r="F243" s="2">
        <f t="shared" si="23"/>
        <v>-8.7567970119537222E-2</v>
      </c>
      <c r="G243" s="2">
        <f t="shared" si="21"/>
        <v>0.10526447587534062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5">
        <f>TITRES_STAT!D247</f>
        <v>5.8650000000000002</v>
      </c>
      <c r="C244" s="2">
        <f t="shared" si="18"/>
        <v>6.0460320403437429</v>
      </c>
      <c r="D244" s="2">
        <f t="shared" si="20"/>
        <v>5.9990702829254907</v>
      </c>
      <c r="E244" s="2">
        <f t="shared" si="19"/>
        <v>4.6961757418252148E-2</v>
      </c>
      <c r="F244" s="2">
        <f t="shared" si="23"/>
        <v>-6.0662024611979351E-2</v>
      </c>
      <c r="G244" s="2">
        <f t="shared" si="21"/>
        <v>0.1076237820302315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5">
        <f>TITRES_STAT!D248</f>
        <v>5.968</v>
      </c>
      <c r="C245" s="2">
        <f t="shared" si="18"/>
        <v>6.0617194187523982</v>
      </c>
      <c r="D245" s="2">
        <f t="shared" si="20"/>
        <v>5.9967687804865655</v>
      </c>
      <c r="E245" s="2">
        <f t="shared" si="19"/>
        <v>6.4950638265832694E-2</v>
      </c>
      <c r="F245" s="2">
        <f t="shared" si="23"/>
        <v>-3.5539492036416945E-2</v>
      </c>
      <c r="G245" s="2">
        <f t="shared" si="21"/>
        <v>0.10049013030224964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5">
        <f>TITRES_STAT!D249</f>
        <v>6.06</v>
      </c>
      <c r="C246" s="2">
        <f t="shared" si="18"/>
        <v>6.074993354328952</v>
      </c>
      <c r="D246" s="2">
        <f t="shared" si="20"/>
        <v>6.0014525745245981</v>
      </c>
      <c r="E246" s="2">
        <f t="shared" si="19"/>
        <v>7.3540779804353917E-2</v>
      </c>
      <c r="F246" s="2">
        <f t="shared" si="23"/>
        <v>-1.3723437668262771E-2</v>
      </c>
      <c r="G246" s="2">
        <f t="shared" si="21"/>
        <v>8.7264217472616687E-2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5">
        <f>TITRES_STAT!D250</f>
        <v>6.1580000000000004</v>
      </c>
      <c r="C247" s="2">
        <f t="shared" si="18"/>
        <v>6.0862251459706522</v>
      </c>
      <c r="D247" s="2">
        <f t="shared" si="20"/>
        <v>6.013048680115368</v>
      </c>
      <c r="E247" s="2">
        <f t="shared" si="19"/>
        <v>7.3176465855284256E-2</v>
      </c>
      <c r="F247" s="2">
        <f t="shared" si="23"/>
        <v>3.6565430364466339E-3</v>
      </c>
      <c r="G247" s="2">
        <f t="shared" si="21"/>
        <v>6.9519922818837621E-2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5">
        <f>TITRES_STAT!D251</f>
        <v>6.4320000000000004</v>
      </c>
      <c r="C248" s="2">
        <f t="shared" si="18"/>
        <v>6.0680366619751673</v>
      </c>
      <c r="D248" s="2">
        <f t="shared" si="20"/>
        <v>6.0440821112179339</v>
      </c>
      <c r="E248" s="2">
        <f t="shared" si="19"/>
        <v>2.3954550757233406E-2</v>
      </c>
      <c r="F248" s="2">
        <f t="shared" si="23"/>
        <v>7.7161445806039888E-3</v>
      </c>
      <c r="G248" s="2">
        <f t="shared" si="21"/>
        <v>1.6238406176629416E-2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5">
        <f>TITRES_STAT!D252</f>
        <v>6.72</v>
      </c>
      <c r="C249" s="2">
        <f t="shared" si="18"/>
        <v>6.05264640628668</v>
      </c>
      <c r="D249" s="2">
        <f t="shared" si="20"/>
        <v>6.0941501029795679</v>
      </c>
      <c r="E249" s="2">
        <f t="shared" si="19"/>
        <v>-4.1503696692887893E-2</v>
      </c>
      <c r="F249" s="2">
        <f t="shared" si="23"/>
        <v>-2.1278236740943871E-3</v>
      </c>
      <c r="G249" s="2">
        <f t="shared" si="21"/>
        <v>-3.9375873018793507E-2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5">
        <f>TITRES_STAT!D253</f>
        <v>6.72</v>
      </c>
      <c r="C250" s="2">
        <f t="shared" si="18"/>
        <v>6.0350084976271905</v>
      </c>
      <c r="D250" s="2">
        <f t="shared" si="20"/>
        <v>6.1405093546107103</v>
      </c>
      <c r="E250" s="2">
        <f t="shared" si="19"/>
        <v>-0.10550085698351985</v>
      </c>
      <c r="F250" s="2">
        <f t="shared" si="23"/>
        <v>-2.2802430335979482E-2</v>
      </c>
      <c r="G250" s="2">
        <f t="shared" si="21"/>
        <v>-8.2698426647540374E-2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5">
        <f>TITRES_STAT!D254</f>
        <v>6.72</v>
      </c>
      <c r="C251" s="2">
        <f t="shared" si="18"/>
        <v>6.0193148826076222</v>
      </c>
      <c r="D251" s="2">
        <f t="shared" si="20"/>
        <v>6.183434587602509</v>
      </c>
      <c r="E251" s="2">
        <f t="shared" si="19"/>
        <v>-0.16411970499488682</v>
      </c>
      <c r="F251" s="2">
        <f t="shared" si="23"/>
        <v>-5.1065885267760944E-2</v>
      </c>
      <c r="G251" s="2">
        <f t="shared" si="21"/>
        <v>-0.11305381972712587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5">
        <f>TITRES_STAT!D255</f>
        <v>6.72</v>
      </c>
      <c r="C252" s="2">
        <f t="shared" si="18"/>
        <v>5.9804972083602959</v>
      </c>
      <c r="D252" s="2">
        <f t="shared" si="20"/>
        <v>6.2231801737060266</v>
      </c>
      <c r="E252" s="2">
        <f t="shared" si="19"/>
        <v>-0.24268296534573075</v>
      </c>
      <c r="F252" s="2">
        <f t="shared" si="23"/>
        <v>-8.9389301283354899E-2</v>
      </c>
      <c r="G252" s="2">
        <f t="shared" si="21"/>
        <v>-0.15329366406237585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5">
        <f>TITRES_STAT!D256</f>
        <v>6.9210000000000003</v>
      </c>
      <c r="C253" s="2">
        <f t="shared" si="18"/>
        <v>5.9476514839971735</v>
      </c>
      <c r="D253" s="2">
        <f t="shared" si="20"/>
        <v>6.2748705312092845</v>
      </c>
      <c r="E253" s="2">
        <f t="shared" si="19"/>
        <v>-0.32721904721211104</v>
      </c>
      <c r="F253" s="2">
        <f t="shared" si="23"/>
        <v>-0.13695525046910614</v>
      </c>
      <c r="G253" s="2">
        <f t="shared" si="21"/>
        <v>-0.19026379674300489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5">
        <f>TITRES_STAT!D257</f>
        <v>7.0869999999999997</v>
      </c>
      <c r="C254" s="2">
        <f t="shared" si="18"/>
        <v>5.9349358710745319</v>
      </c>
      <c r="D254" s="2">
        <f t="shared" si="20"/>
        <v>6.3350282696382267</v>
      </c>
      <c r="E254" s="2">
        <f t="shared" si="19"/>
        <v>-0.40009239856369483</v>
      </c>
      <c r="F254" s="2">
        <f t="shared" si="23"/>
        <v>-0.18958268008802387</v>
      </c>
      <c r="G254" s="2">
        <f t="shared" si="21"/>
        <v>-0.21050971847567096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5">
        <f>TITRES_STAT!D258</f>
        <v>7.0869999999999997</v>
      </c>
      <c r="C255" s="2">
        <f t="shared" si="18"/>
        <v>5.9400226601399879</v>
      </c>
      <c r="D255" s="2">
        <f t="shared" si="20"/>
        <v>6.3907298792946543</v>
      </c>
      <c r="E255" s="2">
        <f t="shared" si="19"/>
        <v>-0.45070721915466638</v>
      </c>
      <c r="F255" s="2">
        <f t="shared" si="23"/>
        <v>-0.2418075879013524</v>
      </c>
      <c r="G255" s="2">
        <f t="shared" si="21"/>
        <v>-0.20889963125331398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5">
        <f>TITRES_STAT!D259</f>
        <v>6.7889999999999997</v>
      </c>
      <c r="C256" s="2">
        <f t="shared" si="18"/>
        <v>5.9584807124261427</v>
      </c>
      <c r="D256" s="2">
        <f t="shared" si="20"/>
        <v>6.420231369717273</v>
      </c>
      <c r="E256" s="2">
        <f t="shared" si="19"/>
        <v>-0.4617506572911303</v>
      </c>
      <c r="F256" s="2">
        <f t="shared" si="23"/>
        <v>-0.28579620177930798</v>
      </c>
      <c r="G256" s="2">
        <f t="shared" si="21"/>
        <v>-0.17595445551182232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5">
        <f>TITRES_STAT!D260</f>
        <v>6.4859999999999998</v>
      </c>
      <c r="C257" s="2">
        <f t="shared" si="18"/>
        <v>5.9891759874375055</v>
      </c>
      <c r="D257" s="2">
        <f t="shared" si="20"/>
        <v>6.4251031201085862</v>
      </c>
      <c r="E257" s="2">
        <f t="shared" si="19"/>
        <v>-0.43592713267108074</v>
      </c>
      <c r="F257" s="2">
        <f t="shared" si="23"/>
        <v>-0.31582238795766254</v>
      </c>
      <c r="G257" s="2">
        <f t="shared" si="21"/>
        <v>-0.1201047447134182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5">
        <f>TITRES_STAT!D261</f>
        <v>6.774</v>
      </c>
      <c r="C258" s="2">
        <f t="shared" si="18"/>
        <v>6.0573027586009669</v>
      </c>
      <c r="D258" s="2">
        <f t="shared" si="20"/>
        <v>6.4509473334338763</v>
      </c>
      <c r="E258" s="2">
        <f t="shared" si="19"/>
        <v>-0.39364457483290938</v>
      </c>
      <c r="F258" s="2">
        <f t="shared" si="23"/>
        <v>-0.33138682533271191</v>
      </c>
      <c r="G258" s="2">
        <f t="shared" si="21"/>
        <v>-6.2257749500197468E-2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5">
        <f>TITRES_STAT!D262</f>
        <v>6.774</v>
      </c>
      <c r="C259" s="2">
        <f t="shared" si="18"/>
        <v>6.1592561803546646</v>
      </c>
      <c r="D259" s="2">
        <f t="shared" si="20"/>
        <v>6.4748771605869226</v>
      </c>
      <c r="E259" s="2">
        <f t="shared" si="19"/>
        <v>-0.31562098023225804</v>
      </c>
      <c r="F259" s="2">
        <f t="shared" si="23"/>
        <v>-0.32823365631262114</v>
      </c>
      <c r="G259" s="2">
        <f t="shared" si="21"/>
        <v>1.2612676080363094E-2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5">
        <f>TITRES_STAT!D263</f>
        <v>6.774</v>
      </c>
      <c r="C260" s="2">
        <f t="shared" si="18"/>
        <v>6.2455244603001008</v>
      </c>
      <c r="D260" s="2">
        <f t="shared" si="20"/>
        <v>6.4970344079508546</v>
      </c>
      <c r="E260" s="2">
        <f t="shared" si="19"/>
        <v>-0.25150994765075385</v>
      </c>
      <c r="F260" s="2">
        <f t="shared" si="23"/>
        <v>-0.3128889145802477</v>
      </c>
      <c r="G260" s="2">
        <f t="shared" si="21"/>
        <v>6.137896692949385E-2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5">
        <f>TITRES_STAT!D264</f>
        <v>6.774</v>
      </c>
      <c r="C261" s="2">
        <f t="shared" si="18"/>
        <v>6.3185206971770089</v>
      </c>
      <c r="D261" s="2">
        <f t="shared" si="20"/>
        <v>6.517550377732273</v>
      </c>
      <c r="E261" s="2">
        <f t="shared" si="19"/>
        <v>-0.19902968055526404</v>
      </c>
      <c r="F261" s="2">
        <f t="shared" si="23"/>
        <v>-0.29011706777525098</v>
      </c>
      <c r="G261" s="2">
        <f t="shared" si="21"/>
        <v>9.1087387219986937E-2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5">
        <f>TITRES_STAT!D265</f>
        <v>6.7350000000000003</v>
      </c>
      <c r="C262" s="2">
        <f t="shared" si="18"/>
        <v>6.3802867437651614</v>
      </c>
      <c r="D262" s="2">
        <f t="shared" si="20"/>
        <v>6.5336577571595118</v>
      </c>
      <c r="E262" s="2">
        <f t="shared" si="19"/>
        <v>-0.15337101339435044</v>
      </c>
      <c r="F262" s="2">
        <f t="shared" si="23"/>
        <v>-0.2627678568990709</v>
      </c>
      <c r="G262" s="2">
        <f t="shared" si="21"/>
        <v>0.10939684350472045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5">
        <f>TITRES_STAT!D266</f>
        <v>6.7350000000000003</v>
      </c>
      <c r="C263" s="2">
        <f t="shared" si="18"/>
        <v>6.4634733985705211</v>
      </c>
      <c r="D263" s="2">
        <f t="shared" si="20"/>
        <v>6.5485719973699181</v>
      </c>
      <c r="E263" s="2">
        <f t="shared" si="19"/>
        <v>-8.5098598799397074E-2</v>
      </c>
      <c r="F263" s="2">
        <f t="shared" si="23"/>
        <v>-0.22723400527913615</v>
      </c>
      <c r="G263" s="2">
        <f t="shared" si="21"/>
        <v>0.14213540647973907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5">
        <f>TITRES_STAT!D267</f>
        <v>6.6909999999999998</v>
      </c>
      <c r="C264" s="2">
        <f t="shared" si="18"/>
        <v>6.5594005680212097</v>
      </c>
      <c r="D264" s="2">
        <f t="shared" si="20"/>
        <v>6.5591222197869614</v>
      </c>
      <c r="E264" s="2">
        <f t="shared" si="19"/>
        <v>2.7834823424832678E-4</v>
      </c>
      <c r="F264" s="2">
        <f t="shared" si="23"/>
        <v>-0.18173153457645927</v>
      </c>
      <c r="G264" s="2">
        <f t="shared" si="21"/>
        <v>0.1820098828107076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5">
        <f>TITRES_STAT!D268</f>
        <v>6.6470000000000002</v>
      </c>
      <c r="C265" s="2">
        <f t="shared" si="18"/>
        <v>6.6405697114025619</v>
      </c>
      <c r="D265" s="2">
        <f t="shared" si="20"/>
        <v>6.5656316849879266</v>
      </c>
      <c r="E265" s="2">
        <f t="shared" si="19"/>
        <v>7.4938026414635317E-2</v>
      </c>
      <c r="F265" s="2">
        <f t="shared" si="23"/>
        <v>-0.13039762237824037</v>
      </c>
      <c r="G265" s="2">
        <f t="shared" si="21"/>
        <v>0.20533564879287569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5">
        <f>TITRES_STAT!D269</f>
        <v>6.6710000000000003</v>
      </c>
      <c r="C266" s="2">
        <f t="shared" si="18"/>
        <v>6.6634051404175523</v>
      </c>
      <c r="D266" s="2">
        <f t="shared" si="20"/>
        <v>6.5734367453591913</v>
      </c>
      <c r="E266" s="2">
        <f t="shared" si="19"/>
        <v>8.9968395058360962E-2</v>
      </c>
      <c r="F266" s="2">
        <f t="shared" si="23"/>
        <v>-8.6324418890920115E-2</v>
      </c>
      <c r="G266" s="2">
        <f t="shared" si="21"/>
        <v>0.17629281394928109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5">
        <f>TITRES_STAT!D270</f>
        <v>6.6470000000000002</v>
      </c>
      <c r="C267" s="2">
        <f t="shared" si="18"/>
        <v>6.6361120418917743</v>
      </c>
      <c r="D267" s="2">
        <f t="shared" si="20"/>
        <v>6.5788858753325847</v>
      </c>
      <c r="E267" s="2">
        <f t="shared" si="19"/>
        <v>5.7226166559189551E-2</v>
      </c>
      <c r="F267" s="2">
        <f t="shared" si="23"/>
        <v>-5.7614301800898181E-2</v>
      </c>
      <c r="G267" s="2">
        <f t="shared" si="21"/>
        <v>0.11484046836008774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5">
        <f>TITRES_STAT!D271</f>
        <v>6.6520000000000001</v>
      </c>
      <c r="C268" s="2">
        <f t="shared" si="18"/>
        <v>6.6573255739084249</v>
      </c>
      <c r="D268" s="2">
        <f t="shared" si="20"/>
        <v>6.5843017364190608</v>
      </c>
      <c r="E268" s="2">
        <f t="shared" si="19"/>
        <v>7.3023837489364141E-2</v>
      </c>
      <c r="F268" s="2">
        <f t="shared" si="23"/>
        <v>-3.1486673942845718E-2</v>
      </c>
      <c r="G268" s="2">
        <f t="shared" si="21"/>
        <v>0.10451051143220985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5">
        <f>TITRES_STAT!D272</f>
        <v>6.6520000000000001</v>
      </c>
      <c r="C269" s="2">
        <f t="shared" si="18"/>
        <v>6.6752754856148213</v>
      </c>
      <c r="D269" s="2">
        <f t="shared" si="20"/>
        <v>6.5893164226102421</v>
      </c>
      <c r="E269" s="2">
        <f t="shared" si="19"/>
        <v>8.5959063004579228E-2</v>
      </c>
      <c r="F269" s="2">
        <f t="shared" si="23"/>
        <v>-7.9975265533607301E-3</v>
      </c>
      <c r="G269" s="2">
        <f t="shared" si="21"/>
        <v>9.3956589557939951E-2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5">
        <f>TITRES_STAT!D273</f>
        <v>6.6470000000000002</v>
      </c>
      <c r="C270" s="2">
        <f t="shared" si="18"/>
        <v>6.6904638724433108</v>
      </c>
      <c r="D270" s="2">
        <f t="shared" si="20"/>
        <v>6.5935892801946681</v>
      </c>
      <c r="E270" s="2">
        <f t="shared" si="19"/>
        <v>9.6874592248642699E-2</v>
      </c>
      <c r="F270" s="2">
        <f t="shared" si="23"/>
        <v>1.2976897207039956E-2</v>
      </c>
      <c r="G270" s="2">
        <f t="shared" si="21"/>
        <v>8.3897695041602743E-2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5">
        <f>TITRES_STAT!D274</f>
        <v>6.6470000000000002</v>
      </c>
      <c r="C271" s="2">
        <f t="shared" ref="C271:C334" si="24">$C$4*B261+C270*(1-$C$4)</f>
        <v>6.7033155843751091</v>
      </c>
      <c r="D271" s="2">
        <f t="shared" si="20"/>
        <v>6.5975456298098774</v>
      </c>
      <c r="E271" s="2">
        <f t="shared" si="19"/>
        <v>0.10576995456523175</v>
      </c>
      <c r="F271" s="2">
        <f t="shared" si="23"/>
        <v>3.1535508678678319E-2</v>
      </c>
      <c r="G271" s="2">
        <f t="shared" si="21"/>
        <v>7.4234445886553424E-2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5">
        <f>TITRES_STAT!D275</f>
        <v>6.6470000000000002</v>
      </c>
      <c r="C272" s="2">
        <f t="shared" si="24"/>
        <v>6.7081901098558614</v>
      </c>
      <c r="D272" s="2">
        <f t="shared" si="20"/>
        <v>6.6012089164906271</v>
      </c>
      <c r="E272" s="2">
        <f t="shared" si="19"/>
        <v>0.10698119336523426</v>
      </c>
      <c r="F272" s="2">
        <f t="shared" si="23"/>
        <v>4.6624645615989509E-2</v>
      </c>
      <c r="G272" s="2">
        <f t="shared" si="21"/>
        <v>6.0356547749244753E-2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5">
        <f>TITRES_STAT!D276</f>
        <v>6.6470000000000002</v>
      </c>
      <c r="C273" s="2">
        <f t="shared" si="24"/>
        <v>6.7123147083395747</v>
      </c>
      <c r="D273" s="2">
        <f t="shared" si="20"/>
        <v>6.6046008486024324</v>
      </c>
      <c r="E273" s="2">
        <f t="shared" si="19"/>
        <v>0.10771385973714231</v>
      </c>
      <c r="F273" s="2">
        <f t="shared" si="23"/>
        <v>5.8842488440220074E-2</v>
      </c>
      <c r="G273" s="2">
        <f t="shared" si="21"/>
        <v>4.8871371296922241E-2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5">
        <f>TITRES_STAT!D277</f>
        <v>6.5490000000000004</v>
      </c>
      <c r="C274" s="2">
        <f t="shared" si="24"/>
        <v>6.7090355224411784</v>
      </c>
      <c r="D274" s="2">
        <f t="shared" si="20"/>
        <v>6.600482267224475</v>
      </c>
      <c r="E274" s="2">
        <f t="shared" si="19"/>
        <v>0.10855325521670345</v>
      </c>
      <c r="F274" s="2">
        <f t="shared" si="23"/>
        <v>6.8784641795516743E-2</v>
      </c>
      <c r="G274" s="2">
        <f t="shared" si="21"/>
        <v>3.9768613421186705E-2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5">
        <f>TITRES_STAT!D278</f>
        <v>6.6520000000000001</v>
      </c>
      <c r="C275" s="2">
        <f t="shared" si="24"/>
        <v>6.6994915959117662</v>
      </c>
      <c r="D275" s="2">
        <f t="shared" si="20"/>
        <v>6.6042983955782173</v>
      </c>
      <c r="E275" s="2">
        <f t="shared" si="19"/>
        <v>9.5193200333548944E-2</v>
      </c>
      <c r="F275" s="2">
        <f t="shared" si="23"/>
        <v>7.4066353503123183E-2</v>
      </c>
      <c r="G275" s="2">
        <f t="shared" si="21"/>
        <v>2.1126846830425761E-2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5">
        <f>TITRES_STAT!D279</f>
        <v>6.6710000000000003</v>
      </c>
      <c r="C276" s="2">
        <f t="shared" si="24"/>
        <v>6.6951082734638021</v>
      </c>
      <c r="D276" s="2">
        <f t="shared" si="20"/>
        <v>6.6092392551650159</v>
      </c>
      <c r="E276" s="2">
        <f t="shared" si="19"/>
        <v>8.5869018298786237E-2</v>
      </c>
      <c r="F276" s="2">
        <f t="shared" si="23"/>
        <v>7.6426886462255803E-2</v>
      </c>
      <c r="G276" s="2">
        <f t="shared" si="21"/>
        <v>9.4421318365304346E-3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5">
        <f>TITRES_STAT!D280</f>
        <v>6.6520000000000001</v>
      </c>
      <c r="C277" s="2">
        <f t="shared" si="24"/>
        <v>6.6877070006232175</v>
      </c>
      <c r="D277" s="2">
        <f t="shared" si="20"/>
        <v>6.6124067177453849</v>
      </c>
      <c r="E277" s="2">
        <f t="shared" si="19"/>
        <v>7.5300282877832636E-2</v>
      </c>
      <c r="F277" s="2">
        <f t="shared" si="23"/>
        <v>7.620156574537118E-2</v>
      </c>
      <c r="G277" s="2">
        <f t="shared" si="21"/>
        <v>-9.0128286753854425E-4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5">
        <f>TITRES_STAT!D281</f>
        <v>6.4560000000000004</v>
      </c>
      <c r="C278" s="2">
        <f t="shared" si="24"/>
        <v>6.6822136159119534</v>
      </c>
      <c r="D278" s="2">
        <f t="shared" si="20"/>
        <v>6.6008210349494307</v>
      </c>
      <c r="E278" s="2">
        <f t="shared" si="19"/>
        <v>8.1392580962522665E-2</v>
      </c>
      <c r="F278" s="2">
        <f t="shared" si="23"/>
        <v>7.7239768788801483E-2</v>
      </c>
      <c r="G278" s="2">
        <f t="shared" si="21"/>
        <v>4.1528121737211821E-3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5">
        <f>TITRES_STAT!D282</f>
        <v>6.0949999999999998</v>
      </c>
      <c r="C279" s="2">
        <f t="shared" si="24"/>
        <v>6.6775653673101143</v>
      </c>
      <c r="D279" s="2">
        <f t="shared" si="20"/>
        <v>6.5633528101383618</v>
      </c>
      <c r="E279" s="2">
        <f t="shared" si="19"/>
        <v>0.11421255717175249</v>
      </c>
      <c r="F279" s="2">
        <f t="shared" si="23"/>
        <v>8.4634326465391693E-2</v>
      </c>
      <c r="G279" s="2">
        <f t="shared" si="21"/>
        <v>2.95782307063608E-2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5">
        <f>TITRES_STAT!D283</f>
        <v>6.3929999999999998</v>
      </c>
      <c r="C280" s="2">
        <f t="shared" si="24"/>
        <v>6.6728630031085583</v>
      </c>
      <c r="D280" s="2">
        <f t="shared" si="20"/>
        <v>6.550734083461446</v>
      </c>
      <c r="E280" s="2">
        <f t="shared" si="19"/>
        <v>0.12212891964711226</v>
      </c>
      <c r="F280" s="2">
        <f t="shared" si="23"/>
        <v>9.2133245101735803E-2</v>
      </c>
      <c r="G280" s="2">
        <f t="shared" si="21"/>
        <v>2.9995674545376452E-2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5">
        <f>TITRES_STAT!D284</f>
        <v>6.6760000000000002</v>
      </c>
      <c r="C281" s="2">
        <f t="shared" si="24"/>
        <v>6.6688840795533961</v>
      </c>
      <c r="D281" s="2">
        <f t="shared" si="20"/>
        <v>6.5600130402420795</v>
      </c>
      <c r="E281" s="2">
        <f t="shared" si="19"/>
        <v>0.10887103931131659</v>
      </c>
      <c r="F281" s="2">
        <f t="shared" si="23"/>
        <v>9.5480803943651965E-2</v>
      </c>
      <c r="G281" s="2">
        <f t="shared" si="21"/>
        <v>1.3390235367664621E-2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5">
        <f>TITRES_STAT!D285</f>
        <v>6.6959999999999997</v>
      </c>
      <c r="C282" s="2">
        <f t="shared" si="24"/>
        <v>6.6655172980836435</v>
      </c>
      <c r="D282" s="2">
        <f t="shared" si="20"/>
        <v>6.5700861483722957</v>
      </c>
      <c r="E282" s="2">
        <f t="shared" si="19"/>
        <v>9.5431149711347807E-2</v>
      </c>
      <c r="F282" s="2">
        <f t="shared" si="23"/>
        <v>9.5470873097191142E-2</v>
      </c>
      <c r="G282" s="2">
        <f t="shared" si="21"/>
        <v>-3.9723385843334902E-5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5">
        <f>TITRES_STAT!D286</f>
        <v>6.6959999999999997</v>
      </c>
      <c r="C283" s="2">
        <f t="shared" si="24"/>
        <v>6.6626684829938521</v>
      </c>
      <c r="D283" s="2">
        <f t="shared" si="20"/>
        <v>6.579413100344718</v>
      </c>
      <c r="E283" s="2">
        <f t="shared" si="19"/>
        <v>8.3255382649134013E-2</v>
      </c>
      <c r="F283" s="2">
        <f t="shared" si="23"/>
        <v>9.3027775007579722E-2</v>
      </c>
      <c r="G283" s="2">
        <f t="shared" si="21"/>
        <v>-9.7723923584457084E-3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5">
        <f>TITRES_STAT!D287</f>
        <v>6.6959999999999997</v>
      </c>
      <c r="C284" s="2">
        <f t="shared" si="24"/>
        <v>6.6451810240717215</v>
      </c>
      <c r="D284" s="2">
        <f t="shared" si="20"/>
        <v>6.5880491669858499</v>
      </c>
      <c r="E284" s="2">
        <f t="shared" ref="E284:E347" si="25">C284-D284</f>
        <v>5.7131857085871651E-2</v>
      </c>
      <c r="F284" s="2">
        <f t="shared" si="23"/>
        <v>8.5848591423238113E-2</v>
      </c>
      <c r="G284" s="2">
        <f t="shared" si="21"/>
        <v>-2.8716734337366462E-2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5">
        <f>TITRES_STAT!D288</f>
        <v>6.6909999999999998</v>
      </c>
      <c r="C285" s="2">
        <f t="shared" si="24"/>
        <v>6.6462300972914568</v>
      </c>
      <c r="D285" s="2">
        <f t="shared" ref="D285:D348" si="26">$D$4*B285+(1-$D$4)*D284</f>
        <v>6.5956751546165275</v>
      </c>
      <c r="E285" s="2">
        <f t="shared" si="25"/>
        <v>5.0554942674929215E-2</v>
      </c>
      <c r="F285" s="2">
        <f t="shared" si="23"/>
        <v>7.8789861673576336E-2</v>
      </c>
      <c r="G285" s="2">
        <f t="shared" si="21"/>
        <v>-2.8234918998647121E-2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5">
        <f>TITRES_STAT!D289</f>
        <v>6.6520000000000001</v>
      </c>
      <c r="C286" s="2">
        <f t="shared" si="24"/>
        <v>6.6500408515543095</v>
      </c>
      <c r="D286" s="2">
        <f t="shared" si="26"/>
        <v>6.5998473653856742</v>
      </c>
      <c r="E286" s="2">
        <f t="shared" si="25"/>
        <v>5.0193486168635282E-2</v>
      </c>
      <c r="F286" s="2">
        <f t="shared" si="23"/>
        <v>7.3070586572588136E-2</v>
      </c>
      <c r="G286" s="2">
        <f t="shared" si="21"/>
        <v>-2.2877100403952855E-2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5">
        <f>TITRES_STAT!D290</f>
        <v>6.6520000000000001</v>
      </c>
      <c r="C287" s="2">
        <f t="shared" si="24"/>
        <v>6.6503422590074921</v>
      </c>
      <c r="D287" s="2">
        <f t="shared" si="26"/>
        <v>6.6037105235052547</v>
      </c>
      <c r="E287" s="2">
        <f t="shared" si="25"/>
        <v>4.6631735502237426E-2</v>
      </c>
      <c r="F287" s="2">
        <f t="shared" si="23"/>
        <v>6.7782816358518003E-2</v>
      </c>
      <c r="G287" s="2">
        <f t="shared" si="21"/>
        <v>-2.1151080856280577E-2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5">
        <f>TITRES_STAT!D291</f>
        <v>6.359</v>
      </c>
      <c r="C288" s="2">
        <f t="shared" si="24"/>
        <v>6.6204434499294162</v>
      </c>
      <c r="D288" s="2">
        <f t="shared" si="26"/>
        <v>6.5855838180604209</v>
      </c>
      <c r="E288" s="2">
        <f t="shared" si="25"/>
        <v>3.4859631868995322E-2</v>
      </c>
      <c r="F288" s="2">
        <f t="shared" si="23"/>
        <v>6.1198179460613469E-2</v>
      </c>
      <c r="G288" s="2">
        <f t="shared" si="21"/>
        <v>-2.6338547591618147E-2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5">
        <f>TITRES_STAT!D292</f>
        <v>6.6520000000000001</v>
      </c>
      <c r="C289" s="2">
        <f t="shared" si="24"/>
        <v>6.5396059960941209</v>
      </c>
      <c r="D289" s="2">
        <f t="shared" si="26"/>
        <v>6.5905035352411296</v>
      </c>
      <c r="E289" s="2">
        <f t="shared" si="25"/>
        <v>-5.0897539147008786E-2</v>
      </c>
      <c r="F289" s="2">
        <f t="shared" si="23"/>
        <v>3.8779035739089016E-2</v>
      </c>
      <c r="G289" s="2">
        <f t="shared" si="21"/>
        <v>-8.9676574886097801E-2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5">
        <f>TITRES_STAT!D293</f>
        <v>6.6420000000000003</v>
      </c>
      <c r="C290" s="2">
        <f t="shared" si="24"/>
        <v>6.5170512274642567</v>
      </c>
      <c r="D290" s="2">
        <f t="shared" si="26"/>
        <v>6.5943180881862311</v>
      </c>
      <c r="E290" s="2">
        <f t="shared" si="25"/>
        <v>-7.7266860721974417E-2</v>
      </c>
      <c r="F290" s="2">
        <f t="shared" si="23"/>
        <v>1.5569856446876328E-2</v>
      </c>
      <c r="G290" s="2">
        <f t="shared" si="21"/>
        <v>-9.2836717168850752E-2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5">
        <f>TITRES_STAT!D294</f>
        <v>6.6420000000000003</v>
      </c>
      <c r="C291" s="2">
        <f t="shared" si="24"/>
        <v>6.5415048847774484</v>
      </c>
      <c r="D291" s="2">
        <f t="shared" si="26"/>
        <v>6.5978500816539176</v>
      </c>
      <c r="E291" s="2">
        <f t="shared" si="25"/>
        <v>-5.6345196876469217E-2</v>
      </c>
      <c r="F291" s="2">
        <f t="shared" si="23"/>
        <v>1.186845782207218E-3</v>
      </c>
      <c r="G291" s="2">
        <f t="shared" si="21"/>
        <v>-5.7532042658676438E-2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5">
        <f>TITRES_STAT!D295</f>
        <v>6.6420000000000003</v>
      </c>
      <c r="C292" s="2">
        <f t="shared" si="24"/>
        <v>6.5652733640424561</v>
      </c>
      <c r="D292" s="2">
        <f t="shared" si="26"/>
        <v>6.6011204459758499</v>
      </c>
      <c r="E292" s="2">
        <f t="shared" si="25"/>
        <v>-3.584708193339381E-2</v>
      </c>
      <c r="F292" s="2">
        <f t="shared" si="23"/>
        <v>-6.2199397609129879E-3</v>
      </c>
      <c r="G292" s="2">
        <f t="shared" ref="G292:G355" si="27">E292-F292</f>
        <v>-2.9627142172480823E-2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5">
        <f>TITRES_STAT!D296</f>
        <v>6.6269999999999998</v>
      </c>
      <c r="C293" s="2">
        <f t="shared" si="24"/>
        <v>6.5853851541897699</v>
      </c>
      <c r="D293" s="2">
        <f t="shared" si="26"/>
        <v>6.6030374499776388</v>
      </c>
      <c r="E293" s="2">
        <f t="shared" si="25"/>
        <v>-1.7652295787868866E-2</v>
      </c>
      <c r="F293" s="2">
        <f t="shared" ref="F293:F356" si="29">(E293*(2/(10)))+((1-(2/10))*F292)</f>
        <v>-8.5064109663041641E-3</v>
      </c>
      <c r="G293" s="2">
        <f t="shared" si="27"/>
        <v>-9.1458848215647016E-3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5">
        <f>TITRES_STAT!D297</f>
        <v>6.6130000000000004</v>
      </c>
      <c r="C294" s="2">
        <f t="shared" si="24"/>
        <v>6.602402822775959</v>
      </c>
      <c r="D294" s="2">
        <f t="shared" si="26"/>
        <v>6.6037754166459619</v>
      </c>
      <c r="E294" s="2">
        <f t="shared" si="25"/>
        <v>-1.3725938700028806E-3</v>
      </c>
      <c r="F294" s="2">
        <f t="shared" si="29"/>
        <v>-7.0796475470439072E-3</v>
      </c>
      <c r="G294" s="2">
        <f t="shared" si="27"/>
        <v>5.7070536770410267E-3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5">
        <f>TITRES_STAT!D298</f>
        <v>6.5</v>
      </c>
      <c r="C295" s="2">
        <f t="shared" si="24"/>
        <v>6.6160331577335043</v>
      </c>
      <c r="D295" s="2">
        <f t="shared" si="26"/>
        <v>6.5960883487462612</v>
      </c>
      <c r="E295" s="2">
        <f t="shared" si="25"/>
        <v>1.9944808987243157E-2</v>
      </c>
      <c r="F295" s="2">
        <f t="shared" si="29"/>
        <v>-1.6747562401864943E-3</v>
      </c>
      <c r="G295" s="2">
        <f t="shared" si="27"/>
        <v>2.1619565227429652E-2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5">
        <f>TITRES_STAT!D299</f>
        <v>6.5979999999999999</v>
      </c>
      <c r="C296" s="2">
        <f t="shared" si="24"/>
        <v>6.6215665180821954</v>
      </c>
      <c r="D296" s="2">
        <f t="shared" si="26"/>
        <v>6.5962299525428341</v>
      </c>
      <c r="E296" s="2">
        <f t="shared" si="25"/>
        <v>2.5336565539361366E-2</v>
      </c>
      <c r="F296" s="2">
        <f t="shared" si="29"/>
        <v>3.7275081157230787E-3</v>
      </c>
      <c r="G296" s="2">
        <f t="shared" si="27"/>
        <v>2.1609057423638289E-2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5">
        <f>TITRES_STAT!D300</f>
        <v>6.5979999999999999</v>
      </c>
      <c r="C297" s="2">
        <f t="shared" si="24"/>
        <v>6.626248592223396</v>
      </c>
      <c r="D297" s="2">
        <f t="shared" si="26"/>
        <v>6.5963610671692905</v>
      </c>
      <c r="E297" s="2">
        <f t="shared" si="25"/>
        <v>2.9887525054105524E-2</v>
      </c>
      <c r="F297" s="2">
        <f t="shared" si="29"/>
        <v>8.9595115033995684E-3</v>
      </c>
      <c r="G297" s="2">
        <f t="shared" si="27"/>
        <v>2.0928013550705955E-2</v>
      </c>
      <c r="H297" s="2" t="str">
        <f t="shared" si="28"/>
        <v>Sell</v>
      </c>
    </row>
    <row r="298" spans="1:8" ht="13.5" x14ac:dyDescent="0.25">
      <c r="A298" s="3">
        <f>TITRES_STAT!B301</f>
        <v>42439</v>
      </c>
      <c r="B298" s="5">
        <f>TITRES_STAT!D301</f>
        <v>6.5979999999999999</v>
      </c>
      <c r="C298" s="2">
        <f t="shared" si="24"/>
        <v>6.5851334241890269</v>
      </c>
      <c r="D298" s="2">
        <f t="shared" si="26"/>
        <v>6.5964824696011952</v>
      </c>
      <c r="E298" s="2">
        <f t="shared" si="25"/>
        <v>-1.1349045412168302E-2</v>
      </c>
      <c r="F298" s="2">
        <f t="shared" si="29"/>
        <v>4.8978001202859955E-3</v>
      </c>
      <c r="G298" s="2">
        <f t="shared" si="27"/>
        <v>-1.6246845532454299E-2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5">
        <f>TITRES_STAT!D302</f>
        <v>6.593</v>
      </c>
      <c r="C299" s="2">
        <f t="shared" si="24"/>
        <v>6.5954205896984073</v>
      </c>
      <c r="D299" s="2">
        <f t="shared" si="26"/>
        <v>6.5962245088899962</v>
      </c>
      <c r="E299" s="2">
        <f t="shared" si="25"/>
        <v>-8.039191915889532E-4</v>
      </c>
      <c r="F299" s="2">
        <f t="shared" si="29"/>
        <v>3.7574562579110061E-3</v>
      </c>
      <c r="G299" s="2">
        <f t="shared" si="27"/>
        <v>-4.5613754494999593E-3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5">
        <f>TITRES_STAT!D303</f>
        <v>6.593</v>
      </c>
      <c r="C300" s="2">
        <f t="shared" si="24"/>
        <v>6.6025866528217287</v>
      </c>
      <c r="D300" s="2">
        <f t="shared" si="26"/>
        <v>6.595985656379626</v>
      </c>
      <c r="E300" s="2">
        <f t="shared" si="25"/>
        <v>6.6009964421027689E-3</v>
      </c>
      <c r="F300" s="2">
        <f t="shared" si="29"/>
        <v>4.326164294749359E-3</v>
      </c>
      <c r="G300" s="2">
        <f t="shared" si="27"/>
        <v>2.2748321473534099E-3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5">
        <f>TITRES_STAT!D304</f>
        <v>6.4509999999999996</v>
      </c>
      <c r="C301" s="2">
        <f t="shared" si="24"/>
        <v>6.6086502446953084</v>
      </c>
      <c r="D301" s="2">
        <f t="shared" si="26"/>
        <v>6.5852459781292829</v>
      </c>
      <c r="E301" s="2">
        <f t="shared" si="25"/>
        <v>2.3404266566025456E-2</v>
      </c>
      <c r="F301" s="2">
        <f t="shared" si="29"/>
        <v>8.1417847490045797E-3</v>
      </c>
      <c r="G301" s="2">
        <f t="shared" si="27"/>
        <v>1.5262481817020876E-2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5">
        <f>TITRES_STAT!D305</f>
        <v>6.4509999999999996</v>
      </c>
      <c r="C302" s="2">
        <f t="shared" si="24"/>
        <v>6.613780976280645</v>
      </c>
      <c r="D302" s="2">
        <f t="shared" si="26"/>
        <v>6.5753018316011875</v>
      </c>
      <c r="E302" s="2">
        <f t="shared" si="25"/>
        <v>3.8479144679457455E-2</v>
      </c>
      <c r="F302" s="2">
        <f t="shared" si="29"/>
        <v>1.4209256735095155E-2</v>
      </c>
      <c r="G302" s="2">
        <f t="shared" si="27"/>
        <v>2.4269887944362301E-2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5">
        <f>TITRES_STAT!D306</f>
        <v>6.4509999999999996</v>
      </c>
      <c r="C303" s="2">
        <f t="shared" si="24"/>
        <v>6.6158146722374687</v>
      </c>
      <c r="D303" s="2">
        <f t="shared" si="26"/>
        <v>6.5660942885196176</v>
      </c>
      <c r="E303" s="2">
        <f t="shared" si="25"/>
        <v>4.9720383717851035E-2</v>
      </c>
      <c r="F303" s="2">
        <f t="shared" si="29"/>
        <v>2.1311482131646332E-2</v>
      </c>
      <c r="G303" s="2">
        <f t="shared" si="27"/>
        <v>2.8408901586204703E-2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5">
        <f>TITRES_STAT!D307</f>
        <v>6.4509999999999996</v>
      </c>
      <c r="C304" s="2">
        <f t="shared" si="24"/>
        <v>6.6153816457393972</v>
      </c>
      <c r="D304" s="2">
        <f t="shared" si="26"/>
        <v>6.5575687856663123</v>
      </c>
      <c r="E304" s="2">
        <f t="shared" si="25"/>
        <v>5.7812860073084948E-2</v>
      </c>
      <c r="F304" s="2">
        <f t="shared" si="29"/>
        <v>2.8611757719934058E-2</v>
      </c>
      <c r="G304" s="2">
        <f t="shared" si="27"/>
        <v>2.920110235315089E-2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5">
        <f>TITRES_STAT!D308</f>
        <v>6.3630000000000004</v>
      </c>
      <c r="C305" s="2">
        <f t="shared" si="24"/>
        <v>6.5976306233179516</v>
      </c>
      <c r="D305" s="2">
        <f t="shared" si="26"/>
        <v>6.5431562830243628</v>
      </c>
      <c r="E305" s="2">
        <f t="shared" si="25"/>
        <v>5.4474340293588774E-2</v>
      </c>
      <c r="F305" s="2">
        <f t="shared" si="29"/>
        <v>3.3784274234664999E-2</v>
      </c>
      <c r="G305" s="2">
        <f t="shared" si="27"/>
        <v>2.0690066058923776E-2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5">
        <f>TITRES_STAT!D309</f>
        <v>6.3630000000000004</v>
      </c>
      <c r="C306" s="2">
        <f t="shared" si="24"/>
        <v>6.5976874504998051</v>
      </c>
      <c r="D306" s="2">
        <f t="shared" si="26"/>
        <v>6.5298113731707064</v>
      </c>
      <c r="E306" s="2">
        <f t="shared" si="25"/>
        <v>6.7876077329098727E-2</v>
      </c>
      <c r="F306" s="2">
        <f t="shared" si="29"/>
        <v>4.0602634853551742E-2</v>
      </c>
      <c r="G306" s="2">
        <f t="shared" si="27"/>
        <v>2.7273442475546986E-2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5">
        <f>TITRES_STAT!D310</f>
        <v>6.3540000000000001</v>
      </c>
      <c r="C307" s="2">
        <f t="shared" si="24"/>
        <v>6.5977355350382965</v>
      </c>
      <c r="D307" s="2">
        <f t="shared" si="26"/>
        <v>6.5167883084913942</v>
      </c>
      <c r="E307" s="2">
        <f t="shared" si="25"/>
        <v>8.0947226546902229E-2</v>
      </c>
      <c r="F307" s="2">
        <f t="shared" si="29"/>
        <v>4.8671553192221842E-2</v>
      </c>
      <c r="G307" s="2">
        <f t="shared" si="27"/>
        <v>3.2275673354680387E-2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5">
        <f>TITRES_STAT!D311</f>
        <v>6.3540000000000001</v>
      </c>
      <c r="C308" s="2">
        <f t="shared" si="24"/>
        <v>6.5977762219554812</v>
      </c>
      <c r="D308" s="2">
        <f t="shared" si="26"/>
        <v>6.5047299152698095</v>
      </c>
      <c r="E308" s="2">
        <f t="shared" si="25"/>
        <v>9.3046306685671709E-2</v>
      </c>
      <c r="F308" s="2">
        <f t="shared" si="29"/>
        <v>5.7546503890911822E-2</v>
      </c>
      <c r="G308" s="2">
        <f t="shared" si="27"/>
        <v>3.5499802794759887E-2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5">
        <f>TITRES_STAT!D312</f>
        <v>6.3540000000000001</v>
      </c>
      <c r="C309" s="2">
        <f t="shared" si="24"/>
        <v>6.5970414185777146</v>
      </c>
      <c r="D309" s="2">
        <f t="shared" si="26"/>
        <v>6.4935647363609341</v>
      </c>
      <c r="E309" s="2">
        <f t="shared" si="25"/>
        <v>0.10347668221678052</v>
      </c>
      <c r="F309" s="2">
        <f t="shared" si="29"/>
        <v>6.6732539556085574E-2</v>
      </c>
      <c r="G309" s="2">
        <f t="shared" si="27"/>
        <v>3.6744142660694951E-2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5">
        <f>TITRES_STAT!D313</f>
        <v>6.3540000000000001</v>
      </c>
      <c r="C310" s="2">
        <f t="shared" si="24"/>
        <v>6.5964196618734512</v>
      </c>
      <c r="D310" s="2">
        <f t="shared" si="26"/>
        <v>6.4832266077416056</v>
      </c>
      <c r="E310" s="2">
        <f t="shared" si="25"/>
        <v>0.11319305413184555</v>
      </c>
      <c r="F310" s="2">
        <f t="shared" si="29"/>
        <v>7.602464247123758E-2</v>
      </c>
      <c r="G310" s="2">
        <f t="shared" si="27"/>
        <v>3.716841166060797E-2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5">
        <f>TITRES_STAT!D314</f>
        <v>6.2069999999999999</v>
      </c>
      <c r="C311" s="2">
        <f t="shared" si="24"/>
        <v>6.5740474062006129</v>
      </c>
      <c r="D311" s="2">
        <f t="shared" si="26"/>
        <v>6.4627653775385241</v>
      </c>
      <c r="E311" s="2">
        <f t="shared" si="25"/>
        <v>0.11128202866208881</v>
      </c>
      <c r="F311" s="2">
        <f t="shared" si="29"/>
        <v>8.3076119709407828E-2</v>
      </c>
      <c r="G311" s="2">
        <f t="shared" si="27"/>
        <v>2.8205908952680978E-2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5">
        <f>TITRES_STAT!D315</f>
        <v>6.2069999999999999</v>
      </c>
      <c r="C312" s="2">
        <f t="shared" si="24"/>
        <v>6.5551170360159023</v>
      </c>
      <c r="D312" s="2">
        <f t="shared" si="26"/>
        <v>6.443819794017152</v>
      </c>
      <c r="E312" s="2">
        <f t="shared" si="25"/>
        <v>0.11129724199875035</v>
      </c>
      <c r="F312" s="2">
        <f t="shared" si="29"/>
        <v>8.8720344167276338E-2</v>
      </c>
      <c r="G312" s="2">
        <f t="shared" si="27"/>
        <v>2.2576897831474013E-2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5">
        <f>TITRES_STAT!D316</f>
        <v>6.2069999999999999</v>
      </c>
      <c r="C313" s="2">
        <f t="shared" si="24"/>
        <v>6.5390990304749934</v>
      </c>
      <c r="D313" s="2">
        <f t="shared" si="26"/>
        <v>6.426277587052919</v>
      </c>
      <c r="E313" s="2">
        <f t="shared" si="25"/>
        <v>0.11282144342207445</v>
      </c>
      <c r="F313" s="2">
        <f t="shared" si="29"/>
        <v>9.3540564018235961E-2</v>
      </c>
      <c r="G313" s="2">
        <f t="shared" si="27"/>
        <v>1.9280879403838491E-2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5">
        <f>TITRES_STAT!D317</f>
        <v>6.2069999999999999</v>
      </c>
      <c r="C314" s="2">
        <f t="shared" si="24"/>
        <v>6.5255453334788402</v>
      </c>
      <c r="D314" s="2">
        <f t="shared" si="26"/>
        <v>6.4100348028267771</v>
      </c>
      <c r="E314" s="2">
        <f t="shared" si="25"/>
        <v>0.11551053065206318</v>
      </c>
      <c r="F314" s="2">
        <f t="shared" si="29"/>
        <v>9.7934557345001408E-2</v>
      </c>
      <c r="G314" s="2">
        <f t="shared" si="27"/>
        <v>1.7575973307061774E-2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5">
        <f>TITRES_STAT!D318</f>
        <v>6.2069999999999999</v>
      </c>
      <c r="C315" s="2">
        <f t="shared" si="24"/>
        <v>6.5005383590974803</v>
      </c>
      <c r="D315" s="2">
        <f t="shared" si="26"/>
        <v>6.3949951878025715</v>
      </c>
      <c r="E315" s="2">
        <f t="shared" si="25"/>
        <v>0.10554317129490887</v>
      </c>
      <c r="F315" s="2">
        <f t="shared" si="29"/>
        <v>9.9456280134982894E-2</v>
      </c>
      <c r="G315" s="2">
        <f t="shared" si="27"/>
        <v>6.0868911599259723E-3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5">
        <f>TITRES_STAT!D319</f>
        <v>6.1970000000000001</v>
      </c>
      <c r="C316" s="2">
        <f t="shared" si="24"/>
        <v>6.4793786115440213</v>
      </c>
      <c r="D316" s="2">
        <f t="shared" si="26"/>
        <v>6.3803288775949731</v>
      </c>
      <c r="E316" s="2">
        <f t="shared" si="25"/>
        <v>9.9049733949048147E-2</v>
      </c>
      <c r="F316" s="2">
        <f t="shared" si="29"/>
        <v>9.9374970897795956E-2</v>
      </c>
      <c r="G316" s="2">
        <f t="shared" si="27"/>
        <v>-3.2523694874780906E-4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5">
        <f>TITRES_STAT!D320</f>
        <v>6.202</v>
      </c>
      <c r="C317" s="2">
        <f t="shared" si="24"/>
        <v>6.4600895943834029</v>
      </c>
      <c r="D317" s="2">
        <f t="shared" si="26"/>
        <v>6.3671193311064567</v>
      </c>
      <c r="E317" s="2">
        <f t="shared" si="25"/>
        <v>9.2970263276946241E-2</v>
      </c>
      <c r="F317" s="2">
        <f t="shared" si="29"/>
        <v>9.8094029373626018E-2</v>
      </c>
      <c r="G317" s="2">
        <f t="shared" si="27"/>
        <v>-5.1237660966797771E-3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5">
        <f>TITRES_STAT!D321</f>
        <v>6.1970000000000001</v>
      </c>
      <c r="C318" s="2">
        <f t="shared" si="24"/>
        <v>6.4437681183244182</v>
      </c>
      <c r="D318" s="2">
        <f t="shared" si="26"/>
        <v>6.3545178991726452</v>
      </c>
      <c r="E318" s="2">
        <f t="shared" si="25"/>
        <v>8.9250219151773003E-2</v>
      </c>
      <c r="F318" s="2">
        <f t="shared" si="29"/>
        <v>9.6325267329255421E-2</v>
      </c>
      <c r="G318" s="2">
        <f t="shared" si="27"/>
        <v>-7.0750481774824181E-3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5">
        <f>TITRES_STAT!D322</f>
        <v>6.2069999999999999</v>
      </c>
      <c r="C319" s="2">
        <f t="shared" si="24"/>
        <v>6.4299576385822004</v>
      </c>
      <c r="D319" s="2">
        <f t="shared" si="26"/>
        <v>6.3435906473820793</v>
      </c>
      <c r="E319" s="2">
        <f t="shared" si="25"/>
        <v>8.6366991200121035E-2</v>
      </c>
      <c r="F319" s="2">
        <f t="shared" si="29"/>
        <v>9.4333612103428541E-2</v>
      </c>
      <c r="G319" s="2">
        <f t="shared" si="27"/>
        <v>-7.9666209033075058E-3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5">
        <f>TITRES_STAT!D323</f>
        <v>6.2069999999999999</v>
      </c>
      <c r="C320" s="2">
        <f t="shared" si="24"/>
        <v>6.4182718480310923</v>
      </c>
      <c r="D320" s="2">
        <f t="shared" si="26"/>
        <v>6.3334728216500737</v>
      </c>
      <c r="E320" s="2">
        <f t="shared" si="25"/>
        <v>8.479902638101855E-2</v>
      </c>
      <c r="F320" s="2">
        <f t="shared" si="29"/>
        <v>9.2426694958946551E-2</v>
      </c>
      <c r="G320" s="2">
        <f t="shared" si="27"/>
        <v>-7.6276685779280012E-3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5">
        <f>TITRES_STAT!D324</f>
        <v>6.2229999999999999</v>
      </c>
      <c r="C321" s="2">
        <f t="shared" si="24"/>
        <v>6.3857684867955395</v>
      </c>
      <c r="D321" s="2">
        <f t="shared" si="26"/>
        <v>6.3252896496759945</v>
      </c>
      <c r="E321" s="2">
        <f t="shared" si="25"/>
        <v>6.0478837119545048E-2</v>
      </c>
      <c r="F321" s="2">
        <f t="shared" si="29"/>
        <v>8.6037123391066256E-2</v>
      </c>
      <c r="G321" s="2">
        <f t="shared" si="27"/>
        <v>-2.5558286271521208E-2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5">
        <f>TITRES_STAT!D325</f>
        <v>6.2279999999999998</v>
      </c>
      <c r="C322" s="2">
        <f t="shared" si="24"/>
        <v>6.3582656426731488</v>
      </c>
      <c r="D322" s="2">
        <f t="shared" si="26"/>
        <v>6.3180830089592543</v>
      </c>
      <c r="E322" s="2">
        <f t="shared" si="25"/>
        <v>4.0182633713894411E-2</v>
      </c>
      <c r="F322" s="2">
        <f t="shared" si="29"/>
        <v>7.686622545563189E-2</v>
      </c>
      <c r="G322" s="2">
        <f t="shared" si="27"/>
        <v>-3.6683591741737478E-2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5">
        <f>TITRES_STAT!D326</f>
        <v>6.2229999999999999</v>
      </c>
      <c r="C323" s="2">
        <f t="shared" si="24"/>
        <v>6.3349940053388183</v>
      </c>
      <c r="D323" s="2">
        <f t="shared" si="26"/>
        <v>6.3110398231104208</v>
      </c>
      <c r="E323" s="2">
        <f t="shared" si="25"/>
        <v>2.3954182228397514E-2</v>
      </c>
      <c r="F323" s="2">
        <f t="shared" si="29"/>
        <v>6.6283816810185012E-2</v>
      </c>
      <c r="G323" s="2">
        <f t="shared" si="27"/>
        <v>-4.2329634581787498E-2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5">
        <f>TITRES_STAT!D327</f>
        <v>6.2069999999999999</v>
      </c>
      <c r="C324" s="2">
        <f t="shared" si="24"/>
        <v>6.3153026199020772</v>
      </c>
      <c r="D324" s="2">
        <f t="shared" si="26"/>
        <v>6.3033331695466863</v>
      </c>
      <c r="E324" s="2">
        <f t="shared" si="25"/>
        <v>1.1969450355390876E-2</v>
      </c>
      <c r="F324" s="2">
        <f t="shared" si="29"/>
        <v>5.5420943519226183E-2</v>
      </c>
      <c r="G324" s="2">
        <f t="shared" si="27"/>
        <v>-4.3451493163835307E-2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5">
        <f>TITRES_STAT!D328</f>
        <v>6.2069999999999999</v>
      </c>
      <c r="C325" s="2">
        <f t="shared" si="24"/>
        <v>6.2986406783786801</v>
      </c>
      <c r="D325" s="2">
        <f t="shared" si="26"/>
        <v>6.2961973792098949</v>
      </c>
      <c r="E325" s="2">
        <f t="shared" si="25"/>
        <v>2.4432991687852734E-3</v>
      </c>
      <c r="F325" s="2">
        <f t="shared" si="29"/>
        <v>4.4825414649138001E-2</v>
      </c>
      <c r="G325" s="2">
        <f t="shared" si="27"/>
        <v>-4.2382115480352728E-2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5">
        <f>TITRES_STAT!D329</f>
        <v>6.2069999999999999</v>
      </c>
      <c r="C326" s="2">
        <f t="shared" si="24"/>
        <v>6.2830036509358056</v>
      </c>
      <c r="D326" s="2">
        <f t="shared" si="26"/>
        <v>6.2895901659350884</v>
      </c>
      <c r="E326" s="2">
        <f t="shared" si="25"/>
        <v>-6.5865149992827554E-3</v>
      </c>
      <c r="F326" s="2">
        <f t="shared" si="29"/>
        <v>3.4543028719453854E-2</v>
      </c>
      <c r="G326" s="2">
        <f t="shared" si="27"/>
        <v>-4.1129543718736609E-2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5">
        <f>TITRES_STAT!D330</f>
        <v>6.2069999999999999</v>
      </c>
      <c r="C327" s="2">
        <f t="shared" si="24"/>
        <v>6.2705415507918358</v>
      </c>
      <c r="D327" s="2">
        <f t="shared" si="26"/>
        <v>6.2834723758658226</v>
      </c>
      <c r="E327" s="2">
        <f t="shared" si="25"/>
        <v>-1.2930825073986796E-2</v>
      </c>
      <c r="F327" s="2">
        <f t="shared" si="29"/>
        <v>2.5048257960765725E-2</v>
      </c>
      <c r="G327" s="2">
        <f t="shared" si="27"/>
        <v>-3.7979083034752517E-2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5">
        <f>TITRES_STAT!D331</f>
        <v>6.2069999999999999</v>
      </c>
      <c r="C328" s="2">
        <f t="shared" si="24"/>
        <v>6.2592274660546305</v>
      </c>
      <c r="D328" s="2">
        <f t="shared" si="26"/>
        <v>6.2778077554313176</v>
      </c>
      <c r="E328" s="2">
        <f t="shared" si="25"/>
        <v>-1.8580289376687098E-2</v>
      </c>
      <c r="F328" s="2">
        <f t="shared" si="29"/>
        <v>1.6322548493275163E-2</v>
      </c>
      <c r="G328" s="2">
        <f t="shared" si="27"/>
        <v>-3.4902837869962261E-2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5">
        <f>TITRES_STAT!D332</f>
        <v>6.202</v>
      </c>
      <c r="C329" s="2">
        <f t="shared" si="24"/>
        <v>6.2511924712769948</v>
      </c>
      <c r="D329" s="2">
        <f t="shared" si="26"/>
        <v>6.2721923661401089</v>
      </c>
      <c r="E329" s="2">
        <f t="shared" si="25"/>
        <v>-2.0999894863114044E-2</v>
      </c>
      <c r="F329" s="2">
        <f t="shared" si="29"/>
        <v>8.8580598219973224E-3</v>
      </c>
      <c r="G329" s="2">
        <f t="shared" si="27"/>
        <v>-2.9857954685111366E-2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5">
        <f>TITRES_STAT!D333</f>
        <v>6.202</v>
      </c>
      <c r="C330" s="2">
        <f t="shared" si="24"/>
        <v>6.2443936295420723</v>
      </c>
      <c r="D330" s="2">
        <f t="shared" si="26"/>
        <v>6.2669929316112114</v>
      </c>
      <c r="E330" s="2">
        <f t="shared" si="25"/>
        <v>-2.2599302069139071E-2</v>
      </c>
      <c r="F330" s="2">
        <f t="shared" si="29"/>
        <v>2.5665874437700437E-3</v>
      </c>
      <c r="G330" s="2">
        <f t="shared" si="27"/>
        <v>-2.5165889512909115E-2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5">
        <f>TITRES_STAT!D334</f>
        <v>6.202</v>
      </c>
      <c r="C331" s="2">
        <f t="shared" si="24"/>
        <v>6.2411023019202148</v>
      </c>
      <c r="D331" s="2">
        <f t="shared" si="26"/>
        <v>6.2621786403807507</v>
      </c>
      <c r="E331" s="2">
        <f t="shared" si="25"/>
        <v>-2.1076338460535915E-2</v>
      </c>
      <c r="F331" s="2">
        <f t="shared" si="29"/>
        <v>-2.1619977370911482E-3</v>
      </c>
      <c r="G331" s="2">
        <f t="shared" si="27"/>
        <v>-1.8914340723444768E-2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5">
        <f>TITRES_STAT!D335</f>
        <v>6.202</v>
      </c>
      <c r="C332" s="2">
        <f t="shared" si="24"/>
        <v>6.2390865631632586</v>
      </c>
      <c r="D332" s="2">
        <f t="shared" si="26"/>
        <v>6.25772096331551</v>
      </c>
      <c r="E332" s="2">
        <f t="shared" si="25"/>
        <v>-1.8634400152251374E-2</v>
      </c>
      <c r="F332" s="2">
        <f t="shared" si="29"/>
        <v>-5.456478220123193E-3</v>
      </c>
      <c r="G332" s="2">
        <f t="shared" si="27"/>
        <v>-1.3177921932128181E-2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5">
        <f>TITRES_STAT!D336</f>
        <v>6.202</v>
      </c>
      <c r="C333" s="2">
        <f t="shared" si="24"/>
        <v>6.2366117072919884</v>
      </c>
      <c r="D333" s="2">
        <f t="shared" si="26"/>
        <v>6.2535934845513976</v>
      </c>
      <c r="E333" s="2">
        <f t="shared" si="25"/>
        <v>-1.6981777259409192E-2</v>
      </c>
      <c r="F333" s="2">
        <f t="shared" si="29"/>
        <v>-7.7615380279803933E-3</v>
      </c>
      <c r="G333" s="2">
        <f t="shared" si="27"/>
        <v>-9.2202392314287979E-3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5">
        <f>TITRES_STAT!D337</f>
        <v>6.202</v>
      </c>
      <c r="C334" s="2">
        <f t="shared" si="24"/>
        <v>6.2320560600162977</v>
      </c>
      <c r="D334" s="2">
        <f t="shared" si="26"/>
        <v>6.2497717449549972</v>
      </c>
      <c r="E334" s="2">
        <f t="shared" si="25"/>
        <v>-1.7715684938699461E-2</v>
      </c>
      <c r="F334" s="2">
        <f t="shared" si="29"/>
        <v>-9.7523674101242068E-3</v>
      </c>
      <c r="G334" s="2">
        <f t="shared" si="27"/>
        <v>-7.963317528575254E-3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5">
        <f>TITRES_STAT!D338</f>
        <v>6.202</v>
      </c>
      <c r="C335" s="2">
        <f t="shared" ref="C335:C398" si="30">$C$4*B325+C334*(1-$C$4)</f>
        <v>6.2282012815522521</v>
      </c>
      <c r="D335" s="2">
        <f t="shared" si="26"/>
        <v>6.2462330971805526</v>
      </c>
      <c r="E335" s="2">
        <f t="shared" si="25"/>
        <v>-1.8031815628300585E-2</v>
      </c>
      <c r="F335" s="2">
        <f t="shared" si="29"/>
        <v>-1.1408257053759483E-2</v>
      </c>
      <c r="G335" s="2">
        <f t="shared" si="27"/>
        <v>-6.6235585745411021E-3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5">
        <f>TITRES_STAT!D339</f>
        <v>6.1310000000000002</v>
      </c>
      <c r="C336" s="2">
        <f t="shared" si="30"/>
        <v>6.2249395459288284</v>
      </c>
      <c r="D336" s="2">
        <f t="shared" si="26"/>
        <v>6.2376973122042152</v>
      </c>
      <c r="E336" s="2">
        <f t="shared" si="25"/>
        <v>-1.2757766275386828E-2</v>
      </c>
      <c r="F336" s="2">
        <f t="shared" si="29"/>
        <v>-1.1678158898084951E-2</v>
      </c>
      <c r="G336" s="2">
        <f t="shared" si="27"/>
        <v>-1.079607377301877E-3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5">
        <f>TITRES_STAT!D340</f>
        <v>6.1360000000000001</v>
      </c>
      <c r="C337" s="2">
        <f t="shared" si="30"/>
        <v>6.2221796157859313</v>
      </c>
      <c r="D337" s="2">
        <f t="shared" si="26"/>
        <v>6.2301641779668655</v>
      </c>
      <c r="E337" s="2">
        <f t="shared" si="25"/>
        <v>-7.9845621809342404E-3</v>
      </c>
      <c r="F337" s="2">
        <f t="shared" si="29"/>
        <v>-1.0939439554654809E-2</v>
      </c>
      <c r="G337" s="2">
        <f t="shared" si="27"/>
        <v>2.9548773737205682E-3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5">
        <f>TITRES_STAT!D341</f>
        <v>6.1310000000000002</v>
      </c>
      <c r="C338" s="2">
        <f t="shared" si="30"/>
        <v>6.2198442902804034</v>
      </c>
      <c r="D338" s="2">
        <f t="shared" si="26"/>
        <v>6.2228186833026529</v>
      </c>
      <c r="E338" s="2">
        <f t="shared" si="25"/>
        <v>-2.9743930222494441E-3</v>
      </c>
      <c r="F338" s="2">
        <f t="shared" si="29"/>
        <v>-9.3464302481737361E-3</v>
      </c>
      <c r="G338" s="2">
        <f t="shared" si="27"/>
        <v>6.372037225924292E-3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5">
        <f>TITRES_STAT!D342</f>
        <v>6.08</v>
      </c>
      <c r="C339" s="2">
        <f t="shared" si="30"/>
        <v>6.217099014852649</v>
      </c>
      <c r="D339" s="2">
        <f t="shared" si="26"/>
        <v>6.2122395215765307</v>
      </c>
      <c r="E339" s="2">
        <f t="shared" si="25"/>
        <v>4.8594932761183429E-3</v>
      </c>
      <c r="F339" s="2">
        <f t="shared" si="29"/>
        <v>-6.5052455433153205E-3</v>
      </c>
      <c r="G339" s="2">
        <f t="shared" si="27"/>
        <v>1.1364738819433663E-2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5">
        <f>TITRES_STAT!D343</f>
        <v>6.2590000000000003</v>
      </c>
      <c r="C340" s="2">
        <f t="shared" si="30"/>
        <v>6.2147760894907034</v>
      </c>
      <c r="D340" s="2">
        <f t="shared" si="26"/>
        <v>6.2157032607190095</v>
      </c>
      <c r="E340" s="2">
        <f t="shared" si="25"/>
        <v>-9.2717122830610066E-4</v>
      </c>
      <c r="F340" s="2">
        <f t="shared" si="29"/>
        <v>-5.3896306803134768E-3</v>
      </c>
      <c r="G340" s="2">
        <f t="shared" si="27"/>
        <v>4.4624594520073762E-3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5">
        <f>TITRES_STAT!D344</f>
        <v>6.1920000000000002</v>
      </c>
      <c r="C341" s="2">
        <f t="shared" si="30"/>
        <v>6.2128105372613645</v>
      </c>
      <c r="D341" s="2">
        <f t="shared" si="26"/>
        <v>6.2139474636287124</v>
      </c>
      <c r="E341" s="2">
        <f t="shared" si="25"/>
        <v>-1.1369263673479679E-3</v>
      </c>
      <c r="F341" s="2">
        <f t="shared" si="29"/>
        <v>-4.5390898177203754E-3</v>
      </c>
      <c r="G341" s="2">
        <f t="shared" si="27"/>
        <v>3.4021634503724075E-3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5">
        <f>TITRES_STAT!D345</f>
        <v>6.1920000000000002</v>
      </c>
      <c r="C342" s="2">
        <f t="shared" si="30"/>
        <v>6.2111473776826935</v>
      </c>
      <c r="D342" s="2">
        <f t="shared" si="26"/>
        <v>6.2123217255821412</v>
      </c>
      <c r="E342" s="2">
        <f t="shared" si="25"/>
        <v>-1.174347899447703E-3</v>
      </c>
      <c r="F342" s="2">
        <f t="shared" si="29"/>
        <v>-3.866141434065841E-3</v>
      </c>
      <c r="G342" s="2">
        <f t="shared" si="27"/>
        <v>2.691793534618138E-3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5">
        <f>TITRES_STAT!D346</f>
        <v>6.1920000000000002</v>
      </c>
      <c r="C343" s="2">
        <f t="shared" si="30"/>
        <v>6.2097400888084335</v>
      </c>
      <c r="D343" s="2">
        <f t="shared" si="26"/>
        <v>6.2108164125760572</v>
      </c>
      <c r="E343" s="2">
        <f t="shared" si="25"/>
        <v>-1.076323767623677E-3</v>
      </c>
      <c r="F343" s="2">
        <f t="shared" si="29"/>
        <v>-3.3081779007774082E-3</v>
      </c>
      <c r="G343" s="2">
        <f t="shared" si="27"/>
        <v>2.2318541331537312E-3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5">
        <f>TITRES_STAT!D347</f>
        <v>6.1920000000000002</v>
      </c>
      <c r="C344" s="2">
        <f t="shared" si="30"/>
        <v>6.2085493059148282</v>
      </c>
      <c r="D344" s="2">
        <f t="shared" si="26"/>
        <v>6.2094226042370906</v>
      </c>
      <c r="E344" s="2">
        <f t="shared" si="25"/>
        <v>-8.7329832226235027E-4</v>
      </c>
      <c r="F344" s="2">
        <f t="shared" si="29"/>
        <v>-2.8212019850743968E-3</v>
      </c>
      <c r="G344" s="2">
        <f t="shared" si="27"/>
        <v>1.9479036628120465E-3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5">
        <f>TITRES_STAT!D348</f>
        <v>6.1920000000000002</v>
      </c>
      <c r="C345" s="2">
        <f t="shared" si="30"/>
        <v>6.2075417203894698</v>
      </c>
      <c r="D345" s="2">
        <f t="shared" si="26"/>
        <v>6.2081320409602689</v>
      </c>
      <c r="E345" s="2">
        <f t="shared" si="25"/>
        <v>-5.9032057079910771E-4</v>
      </c>
      <c r="F345" s="2">
        <f t="shared" si="29"/>
        <v>-2.3750257022193389E-3</v>
      </c>
      <c r="G345" s="2">
        <f t="shared" si="27"/>
        <v>1.7847051314202312E-3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5">
        <f>TITRES_STAT!D349</f>
        <v>6.1920000000000002</v>
      </c>
      <c r="C346" s="2">
        <f t="shared" si="30"/>
        <v>6.1957660710987827</v>
      </c>
      <c r="D346" s="2">
        <f t="shared" si="26"/>
        <v>6.2069370749632125</v>
      </c>
      <c r="E346" s="2">
        <f t="shared" si="25"/>
        <v>-1.1171003864429707E-2</v>
      </c>
      <c r="F346" s="2">
        <f t="shared" si="29"/>
        <v>-4.1342213346614127E-3</v>
      </c>
      <c r="G346" s="2">
        <f t="shared" si="27"/>
        <v>-7.0367825297682944E-3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5">
        <f>TITRES_STAT!D350</f>
        <v>6.1310000000000002</v>
      </c>
      <c r="C347" s="2">
        <f t="shared" si="30"/>
        <v>6.1865712909297388</v>
      </c>
      <c r="D347" s="2">
        <f t="shared" si="26"/>
        <v>6.2013121064474186</v>
      </c>
      <c r="E347" s="2">
        <f t="shared" si="25"/>
        <v>-1.4740815517679806E-2</v>
      </c>
      <c r="F347" s="2">
        <f t="shared" si="29"/>
        <v>-6.2555401712650911E-3</v>
      </c>
      <c r="G347" s="2">
        <f t="shared" si="27"/>
        <v>-8.4852753464147151E-3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5">
        <f>TITRES_STAT!D351</f>
        <v>6.3150000000000004</v>
      </c>
      <c r="C348" s="2">
        <f t="shared" si="30"/>
        <v>6.1780218615559335</v>
      </c>
      <c r="D348" s="2">
        <f t="shared" si="26"/>
        <v>6.2097334318957582</v>
      </c>
      <c r="E348" s="2">
        <f t="shared" ref="E348:E411" si="31">C348-D348</f>
        <v>-3.1711570339824746E-2</v>
      </c>
      <c r="F348" s="2">
        <f t="shared" si="29"/>
        <v>-1.1346746204977023E-2</v>
      </c>
      <c r="G348" s="2">
        <f t="shared" si="27"/>
        <v>-2.0364824134847723E-2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5">
        <f>TITRES_STAT!D352</f>
        <v>6.3150000000000004</v>
      </c>
      <c r="C349" s="2">
        <f t="shared" si="30"/>
        <v>6.162941575162713</v>
      </c>
      <c r="D349" s="2">
        <f t="shared" ref="D349:D412" si="32">$D$4*B349+(1-$D$4)*D348</f>
        <v>6.2175309554590354</v>
      </c>
      <c r="E349" s="2">
        <f t="shared" si="31"/>
        <v>-5.4589380296322432E-2</v>
      </c>
      <c r="F349" s="2">
        <f t="shared" si="29"/>
        <v>-1.9995273023246107E-2</v>
      </c>
      <c r="G349" s="2">
        <f t="shared" si="27"/>
        <v>-3.4594107273076324E-2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5">
        <f>TITRES_STAT!D353</f>
        <v>6.3150000000000004</v>
      </c>
      <c r="C350" s="2">
        <f t="shared" si="30"/>
        <v>6.177719794368449</v>
      </c>
      <c r="D350" s="2">
        <f t="shared" si="32"/>
        <v>6.2247508846842923</v>
      </c>
      <c r="E350" s="2">
        <f t="shared" si="31"/>
        <v>-4.7031090315843294E-2</v>
      </c>
      <c r="F350" s="2">
        <f t="shared" si="29"/>
        <v>-2.5402436481765545E-2</v>
      </c>
      <c r="G350" s="2">
        <f t="shared" si="27"/>
        <v>-2.1628653834077749E-2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5">
        <f>TITRES_STAT!D354</f>
        <v>6.2939999999999996</v>
      </c>
      <c r="C351" s="2">
        <f t="shared" si="30"/>
        <v>6.179916749080995</v>
      </c>
      <c r="D351" s="2">
        <f t="shared" si="32"/>
        <v>6.2298804487817518</v>
      </c>
      <c r="E351" s="2">
        <f t="shared" si="31"/>
        <v>-4.996369970075687E-2</v>
      </c>
      <c r="F351" s="2">
        <f t="shared" si="29"/>
        <v>-3.0314689125563812E-2</v>
      </c>
      <c r="G351" s="2">
        <f t="shared" si="27"/>
        <v>-1.9649010575193058E-2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5">
        <f>TITRES_STAT!D355</f>
        <v>6.2939999999999996</v>
      </c>
      <c r="C352" s="2">
        <f t="shared" si="30"/>
        <v>6.1817757107608422</v>
      </c>
      <c r="D352" s="2">
        <f t="shared" si="32"/>
        <v>6.2346300451682888</v>
      </c>
      <c r="E352" s="2">
        <f t="shared" si="31"/>
        <v>-5.2854334407446579E-2</v>
      </c>
      <c r="F352" s="2">
        <f t="shared" si="29"/>
        <v>-3.4822618181940365E-2</v>
      </c>
      <c r="G352" s="2">
        <f t="shared" si="27"/>
        <v>-1.8031716225506214E-2</v>
      </c>
      <c r="H352" s="2" t="str">
        <f t="shared" si="28"/>
        <v>Hold</v>
      </c>
    </row>
    <row r="353" spans="1:8" ht="13.5" x14ac:dyDescent="0.25">
      <c r="A353" s="3">
        <f>TITRES_STAT!B356</f>
        <v>42516</v>
      </c>
      <c r="B353" s="5">
        <f>TITRES_STAT!D356</f>
        <v>6.2939999999999996</v>
      </c>
      <c r="C353" s="2">
        <f t="shared" si="30"/>
        <v>6.1833486783360971</v>
      </c>
      <c r="D353" s="2">
        <f t="shared" si="32"/>
        <v>6.2390278196002669</v>
      </c>
      <c r="E353" s="2">
        <f t="shared" si="31"/>
        <v>-5.5679141264169729E-2</v>
      </c>
      <c r="F353" s="2">
        <f t="shared" si="29"/>
        <v>-3.8993922798386239E-2</v>
      </c>
      <c r="G353" s="2">
        <f t="shared" si="27"/>
        <v>-1.668521846578349E-2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5">
        <f>TITRES_STAT!D357</f>
        <v>6.274</v>
      </c>
      <c r="C354" s="2">
        <f t="shared" si="30"/>
        <v>6.1846796508997741</v>
      </c>
      <c r="D354" s="2">
        <f t="shared" si="32"/>
        <v>6.2416183514817289</v>
      </c>
      <c r="E354" s="2">
        <f t="shared" si="31"/>
        <v>-5.6938700581954826E-2</v>
      </c>
      <c r="F354" s="2">
        <f t="shared" si="29"/>
        <v>-4.2582878355099961E-2</v>
      </c>
      <c r="G354" s="2">
        <f t="shared" si="27"/>
        <v>-1.4355822226854865E-2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5">
        <f>TITRES_STAT!D358</f>
        <v>6.08</v>
      </c>
      <c r="C355" s="2">
        <f t="shared" si="30"/>
        <v>6.185805858453655</v>
      </c>
      <c r="D355" s="2">
        <f t="shared" si="32"/>
        <v>6.2296466217423418</v>
      </c>
      <c r="E355" s="2">
        <f t="shared" si="31"/>
        <v>-4.3840763288686802E-2</v>
      </c>
      <c r="F355" s="2">
        <f t="shared" si="29"/>
        <v>-4.2834455341817332E-2</v>
      </c>
      <c r="G355" s="2">
        <f t="shared" si="27"/>
        <v>-1.0063079468694697E-3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5">
        <f>TITRES_STAT!D359</f>
        <v>6.085</v>
      </c>
      <c r="C356" s="2">
        <f t="shared" si="30"/>
        <v>6.1867588033069385</v>
      </c>
      <c r="D356" s="2">
        <f t="shared" si="32"/>
        <v>6.2189320571688347</v>
      </c>
      <c r="E356" s="2">
        <f t="shared" si="31"/>
        <v>-3.2173253861896178E-2</v>
      </c>
      <c r="F356" s="2">
        <f t="shared" si="29"/>
        <v>-4.0702215045833101E-2</v>
      </c>
      <c r="G356" s="2">
        <f t="shared" ref="G356:G419" si="33">E356-F356</f>
        <v>8.5289611839369228E-3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5">
        <f>TITRES_STAT!D360</f>
        <v>6.1310000000000002</v>
      </c>
      <c r="C357" s="2">
        <f t="shared" si="30"/>
        <v>6.1781805258751019</v>
      </c>
      <c r="D357" s="2">
        <f t="shared" si="32"/>
        <v>6.2124185714526243</v>
      </c>
      <c r="E357" s="2">
        <f t="shared" si="31"/>
        <v>-3.4238045577522414E-2</v>
      </c>
      <c r="F357" s="2">
        <f t="shared" ref="F357:F420" si="35">(E357*(2/(10)))+((1-(2/10))*F356)</f>
        <v>-3.9409381152170971E-2</v>
      </c>
      <c r="G357" s="2">
        <f t="shared" si="33"/>
        <v>5.171335574648557E-3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5">
        <f>TITRES_STAT!D361</f>
        <v>6.1310000000000002</v>
      </c>
      <c r="C358" s="2">
        <f t="shared" si="30"/>
        <v>6.1992296757404706</v>
      </c>
      <c r="D358" s="2">
        <f t="shared" si="32"/>
        <v>6.2063875661598376</v>
      </c>
      <c r="E358" s="2">
        <f t="shared" si="31"/>
        <v>-7.1578904193669857E-3</v>
      </c>
      <c r="F358" s="2">
        <f t="shared" si="35"/>
        <v>-3.2959083005610172E-2</v>
      </c>
      <c r="G358" s="2">
        <f t="shared" si="33"/>
        <v>2.5801192586243187E-2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5">
        <f>TITRES_STAT!D362</f>
        <v>6.0289999999999999</v>
      </c>
      <c r="C359" s="2">
        <f t="shared" si="30"/>
        <v>6.2170404948573212</v>
      </c>
      <c r="D359" s="2">
        <f t="shared" si="32"/>
        <v>6.1932477464442943</v>
      </c>
      <c r="E359" s="2">
        <f t="shared" si="31"/>
        <v>2.3792748413026921E-2</v>
      </c>
      <c r="F359" s="2">
        <f t="shared" si="35"/>
        <v>-2.1608716721882755E-2</v>
      </c>
      <c r="G359" s="2">
        <f t="shared" si="33"/>
        <v>4.5401465134909676E-2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5">
        <f>TITRES_STAT!D363</f>
        <v>6.0289999999999999</v>
      </c>
      <c r="C360" s="2">
        <f t="shared" si="30"/>
        <v>6.2321111879561943</v>
      </c>
      <c r="D360" s="2">
        <f t="shared" si="32"/>
        <v>6.1810812467076799</v>
      </c>
      <c r="E360" s="2">
        <f t="shared" si="31"/>
        <v>5.1029941248514454E-2</v>
      </c>
      <c r="F360" s="2">
        <f t="shared" si="35"/>
        <v>-7.0809851278033128E-3</v>
      </c>
      <c r="G360" s="2">
        <f t="shared" si="33"/>
        <v>5.8110926376317769E-2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5">
        <f>TITRES_STAT!D364</f>
        <v>6.0289999999999999</v>
      </c>
      <c r="C361" s="2">
        <f t="shared" si="30"/>
        <v>6.2416325436552409</v>
      </c>
      <c r="D361" s="2">
        <f t="shared" si="32"/>
        <v>6.1698159691737775</v>
      </c>
      <c r="E361" s="2">
        <f t="shared" si="31"/>
        <v>7.1816574481463391E-2</v>
      </c>
      <c r="F361" s="2">
        <f t="shared" si="35"/>
        <v>8.6985267940500287E-3</v>
      </c>
      <c r="G361" s="2">
        <f t="shared" si="33"/>
        <v>6.3118047687413359E-2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5">
        <f>TITRES_STAT!D365</f>
        <v>5.85</v>
      </c>
      <c r="C362" s="2">
        <f t="shared" si="30"/>
        <v>6.249689075400588</v>
      </c>
      <c r="D362" s="2">
        <f t="shared" si="32"/>
        <v>6.1461258973831274</v>
      </c>
      <c r="E362" s="2">
        <f t="shared" si="31"/>
        <v>0.10356317801746062</v>
      </c>
      <c r="F362" s="2">
        <f t="shared" si="35"/>
        <v>2.7671457038732146E-2</v>
      </c>
      <c r="G362" s="2">
        <f t="shared" si="33"/>
        <v>7.5891720978728483E-2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5">
        <f>TITRES_STAT!D366</f>
        <v>5.7220000000000004</v>
      </c>
      <c r="C363" s="2">
        <f t="shared" si="30"/>
        <v>6.256506140723574</v>
      </c>
      <c r="D363" s="2">
        <f t="shared" si="32"/>
        <v>6.1147091642436369</v>
      </c>
      <c r="E363" s="2">
        <f t="shared" si="31"/>
        <v>0.14179697647993716</v>
      </c>
      <c r="F363" s="2">
        <f t="shared" si="35"/>
        <v>5.0496560926973154E-2</v>
      </c>
      <c r="G363" s="2">
        <f t="shared" si="33"/>
        <v>9.1300415552964004E-2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5">
        <f>TITRES_STAT!D367</f>
        <v>5.62</v>
      </c>
      <c r="C364" s="2">
        <f t="shared" si="30"/>
        <v>6.2591975036891778</v>
      </c>
      <c r="D364" s="2">
        <f t="shared" si="32"/>
        <v>6.0780640409663302</v>
      </c>
      <c r="E364" s="2">
        <f t="shared" si="31"/>
        <v>0.18113346272284758</v>
      </c>
      <c r="F364" s="2">
        <f t="shared" si="35"/>
        <v>7.6623941286148051E-2</v>
      </c>
      <c r="G364" s="2">
        <f t="shared" si="33"/>
        <v>0.10450952143669953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5">
        <f>TITRES_STAT!D368</f>
        <v>5.62</v>
      </c>
      <c r="C365" s="2">
        <f t="shared" si="30"/>
        <v>6.2316286569677652</v>
      </c>
      <c r="D365" s="2">
        <f t="shared" si="32"/>
        <v>6.0441333712651204</v>
      </c>
      <c r="E365" s="2">
        <f t="shared" si="31"/>
        <v>0.18749528570264484</v>
      </c>
      <c r="F365" s="2">
        <f t="shared" si="35"/>
        <v>9.8798210169447426E-2</v>
      </c>
      <c r="G365" s="2">
        <f t="shared" si="33"/>
        <v>8.8697075533197417E-2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5">
        <f>TITRES_STAT!D369</f>
        <v>5.7889999999999997</v>
      </c>
      <c r="C366" s="2">
        <f t="shared" si="30"/>
        <v>6.2090704020496474</v>
      </c>
      <c r="D366" s="2">
        <f t="shared" si="32"/>
        <v>6.02523460302326</v>
      </c>
      <c r="E366" s="2">
        <f t="shared" si="31"/>
        <v>0.18383579902638747</v>
      </c>
      <c r="F366" s="2">
        <f t="shared" si="35"/>
        <v>0.11580572794083543</v>
      </c>
      <c r="G366" s="2">
        <f t="shared" si="33"/>
        <v>6.8030071085552035E-2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5">
        <f>TITRES_STAT!D370</f>
        <v>5.9569999999999999</v>
      </c>
      <c r="C367" s="2">
        <f t="shared" si="30"/>
        <v>6.1970595709650862</v>
      </c>
      <c r="D367" s="2">
        <f t="shared" si="32"/>
        <v>6.0201801879844998</v>
      </c>
      <c r="E367" s="2">
        <f t="shared" si="31"/>
        <v>0.17687938298058636</v>
      </c>
      <c r="F367" s="2">
        <f t="shared" si="35"/>
        <v>0.12802045894878564</v>
      </c>
      <c r="G367" s="2">
        <f t="shared" si="33"/>
        <v>4.8858924031800727E-2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5">
        <f>TITRES_STAT!D371</f>
        <v>6.0289999999999999</v>
      </c>
      <c r="C368" s="2">
        <f t="shared" si="30"/>
        <v>6.1868965600473809</v>
      </c>
      <c r="D368" s="2">
        <f t="shared" si="32"/>
        <v>6.0208335073930552</v>
      </c>
      <c r="E368" s="2">
        <f t="shared" si="31"/>
        <v>0.16606305265432564</v>
      </c>
      <c r="F368" s="2">
        <f t="shared" si="35"/>
        <v>0.13562897768989365</v>
      </c>
      <c r="G368" s="2">
        <f t="shared" si="33"/>
        <v>3.0434074964431984E-2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5">
        <f>TITRES_STAT!D372</f>
        <v>6.0289999999999999</v>
      </c>
      <c r="C369" s="2">
        <f t="shared" si="30"/>
        <v>6.162604781578553</v>
      </c>
      <c r="D369" s="2">
        <f t="shared" si="32"/>
        <v>6.0214384327713475</v>
      </c>
      <c r="E369" s="2">
        <f t="shared" si="31"/>
        <v>0.14116634880720547</v>
      </c>
      <c r="F369" s="2">
        <f t="shared" si="35"/>
        <v>0.13673645191335604</v>
      </c>
      <c r="G369" s="2">
        <f t="shared" si="33"/>
        <v>4.4298968938494276E-3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5">
        <f>TITRES_STAT!D373</f>
        <v>6.0289999999999999</v>
      </c>
      <c r="C370" s="2">
        <f t="shared" si="30"/>
        <v>6.1420501997972377</v>
      </c>
      <c r="D370" s="2">
        <f t="shared" si="32"/>
        <v>6.0219985488623591</v>
      </c>
      <c r="E370" s="2">
        <f t="shared" si="31"/>
        <v>0.12005165093487857</v>
      </c>
      <c r="F370" s="2">
        <f t="shared" si="35"/>
        <v>0.13339949171766055</v>
      </c>
      <c r="G370" s="2">
        <f t="shared" si="33"/>
        <v>-1.3347840782781978E-2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5">
        <f>TITRES_STAT!D374</f>
        <v>6.024</v>
      </c>
      <c r="C371" s="2">
        <f t="shared" si="30"/>
        <v>6.1246578613668934</v>
      </c>
      <c r="D371" s="2">
        <f t="shared" si="32"/>
        <v>6.0221468045021851</v>
      </c>
      <c r="E371" s="2">
        <f t="shared" si="31"/>
        <v>0.10251105686470829</v>
      </c>
      <c r="F371" s="2">
        <f t="shared" si="35"/>
        <v>0.12722180474707012</v>
      </c>
      <c r="G371" s="2">
        <f t="shared" si="33"/>
        <v>-2.4710747882361828E-2</v>
      </c>
      <c r="H371" s="2" t="str">
        <f t="shared" si="34"/>
        <v>Hold</v>
      </c>
    </row>
    <row r="372" spans="1:8" ht="13.5" x14ac:dyDescent="0.25">
      <c r="A372" s="3">
        <f>TITRES_STAT!B375</f>
        <v>42543</v>
      </c>
      <c r="B372" s="5">
        <f>TITRES_STAT!D375</f>
        <v>6.024</v>
      </c>
      <c r="C372" s="2">
        <f t="shared" si="30"/>
        <v>6.082402805771987</v>
      </c>
      <c r="D372" s="2">
        <f t="shared" si="32"/>
        <v>6.0222840782427642</v>
      </c>
      <c r="E372" s="2">
        <f t="shared" si="31"/>
        <v>6.011872752922276E-2</v>
      </c>
      <c r="F372" s="2">
        <f t="shared" si="35"/>
        <v>0.11380118930350065</v>
      </c>
      <c r="G372" s="2">
        <f t="shared" si="33"/>
        <v>-5.3682461774277893E-2</v>
      </c>
      <c r="H372" s="2" t="str">
        <f t="shared" si="34"/>
        <v>Hold</v>
      </c>
    </row>
    <row r="373" spans="1:8" ht="13.5" x14ac:dyDescent="0.25">
      <c r="A373" s="3">
        <f>TITRES_STAT!B376</f>
        <v>42544</v>
      </c>
      <c r="B373" s="5">
        <f>TITRES_STAT!D376</f>
        <v>6.0289999999999999</v>
      </c>
      <c r="C373" s="2">
        <f t="shared" si="30"/>
        <v>6.0269562202686044</v>
      </c>
      <c r="D373" s="2">
        <f t="shared" si="32"/>
        <v>6.0227815539284855</v>
      </c>
      <c r="E373" s="2">
        <f t="shared" si="31"/>
        <v>4.1746663401189821E-3</v>
      </c>
      <c r="F373" s="2">
        <f t="shared" si="35"/>
        <v>9.1875884710824321E-2</v>
      </c>
      <c r="G373" s="2">
        <f t="shared" si="33"/>
        <v>-8.7701218370705339E-2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5">
        <f>TITRES_STAT!D377</f>
        <v>6.0289999999999999</v>
      </c>
      <c r="C374" s="2">
        <f t="shared" si="30"/>
        <v>5.9643475709965115</v>
      </c>
      <c r="D374" s="2">
        <f t="shared" si="32"/>
        <v>6.0232421795634128</v>
      </c>
      <c r="E374" s="2">
        <f t="shared" si="31"/>
        <v>-5.8894608566901319E-2</v>
      </c>
      <c r="F374" s="2">
        <f t="shared" si="35"/>
        <v>6.1721786055279192E-2</v>
      </c>
      <c r="G374" s="2">
        <f t="shared" si="33"/>
        <v>-0.12061639462218052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5">
        <f>TITRES_STAT!D378</f>
        <v>6.0289999999999999</v>
      </c>
      <c r="C375" s="2">
        <f t="shared" si="30"/>
        <v>5.9113710216124327</v>
      </c>
      <c r="D375" s="2">
        <f t="shared" si="32"/>
        <v>6.0236686847809375</v>
      </c>
      <c r="E375" s="2">
        <f t="shared" si="31"/>
        <v>-0.11229766316850487</v>
      </c>
      <c r="F375" s="2">
        <f t="shared" si="35"/>
        <v>2.6917896210522384E-2</v>
      </c>
      <c r="G375" s="2">
        <f t="shared" si="33"/>
        <v>-0.13921555937902724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5">
        <f>TITRES_STAT!D379</f>
        <v>6.0289999999999999</v>
      </c>
      <c r="C376" s="2">
        <f t="shared" si="30"/>
        <v>5.8925447105951347</v>
      </c>
      <c r="D376" s="2">
        <f t="shared" si="32"/>
        <v>6.0240635970193868</v>
      </c>
      <c r="E376" s="2">
        <f t="shared" si="31"/>
        <v>-0.13151888642425202</v>
      </c>
      <c r="F376" s="2">
        <f t="shared" si="35"/>
        <v>-4.7694603164324979E-3</v>
      </c>
      <c r="G376" s="2">
        <f t="shared" si="33"/>
        <v>-0.12674942610781953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5">
        <f>TITRES_STAT!D380</f>
        <v>6.0289999999999999</v>
      </c>
      <c r="C377" s="2">
        <f t="shared" si="30"/>
        <v>5.9024609089651143</v>
      </c>
      <c r="D377" s="2">
        <f t="shared" si="32"/>
        <v>6.024429256499432</v>
      </c>
      <c r="E377" s="2">
        <f t="shared" si="31"/>
        <v>-0.12196834753431762</v>
      </c>
      <c r="F377" s="2">
        <f t="shared" si="35"/>
        <v>-2.8209237760009526E-2</v>
      </c>
      <c r="G377" s="2">
        <f t="shared" si="33"/>
        <v>-9.3759109774308097E-2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5">
        <f>TITRES_STAT!D381</f>
        <v>6.0289999999999999</v>
      </c>
      <c r="C378" s="2">
        <f t="shared" si="30"/>
        <v>5.92192846143202</v>
      </c>
      <c r="D378" s="2">
        <f t="shared" si="32"/>
        <v>6.0247678300920668</v>
      </c>
      <c r="E378" s="2">
        <f t="shared" si="31"/>
        <v>-0.10283936866004684</v>
      </c>
      <c r="F378" s="2">
        <f t="shared" si="35"/>
        <v>-4.3135263940016988E-2</v>
      </c>
      <c r="G378" s="2">
        <f t="shared" si="33"/>
        <v>-5.9704104720029849E-2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5">
        <f>TITRES_STAT!D382</f>
        <v>6.0289999999999999</v>
      </c>
      <c r="C379" s="2">
        <f t="shared" si="30"/>
        <v>5.9384010058270942</v>
      </c>
      <c r="D379" s="2">
        <f t="shared" si="32"/>
        <v>6.0250813241593209</v>
      </c>
      <c r="E379" s="2">
        <f t="shared" si="31"/>
        <v>-8.6680318332226669E-2</v>
      </c>
      <c r="F379" s="2">
        <f t="shared" si="35"/>
        <v>-5.1844274818458928E-2</v>
      </c>
      <c r="G379" s="2">
        <f t="shared" si="33"/>
        <v>-3.4836043513767741E-2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5">
        <f>TITRES_STAT!D383</f>
        <v>5.9779999999999998</v>
      </c>
      <c r="C380" s="2">
        <f t="shared" si="30"/>
        <v>5.952339312622926</v>
      </c>
      <c r="D380" s="2">
        <f t="shared" si="32"/>
        <v>6.0215938186660383</v>
      </c>
      <c r="E380" s="2">
        <f t="shared" si="31"/>
        <v>-6.9254506043112229E-2</v>
      </c>
      <c r="F380" s="2">
        <f t="shared" si="35"/>
        <v>-5.532632106338959E-2</v>
      </c>
      <c r="G380" s="2">
        <f t="shared" si="33"/>
        <v>-1.392818497972264E-2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5">
        <f>TITRES_STAT!D384</f>
        <v>5.875</v>
      </c>
      <c r="C381" s="2">
        <f t="shared" si="30"/>
        <v>5.9633640337578599</v>
      </c>
      <c r="D381" s="2">
        <f t="shared" si="32"/>
        <v>6.0107350172833689</v>
      </c>
      <c r="E381" s="2">
        <f t="shared" si="31"/>
        <v>-4.7370983525508947E-2</v>
      </c>
      <c r="F381" s="2">
        <f t="shared" si="35"/>
        <v>-5.3735253555813461E-2</v>
      </c>
      <c r="G381" s="2">
        <f t="shared" si="33"/>
        <v>6.3642700303045141E-3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5">
        <f>TITRES_STAT!D385</f>
        <v>5.875</v>
      </c>
      <c r="C382" s="2">
        <f t="shared" si="30"/>
        <v>5.9726926439489585</v>
      </c>
      <c r="D382" s="2">
        <f t="shared" si="32"/>
        <v>6.0006805715586751</v>
      </c>
      <c r="E382" s="2">
        <f t="shared" si="31"/>
        <v>-2.7987927609716579E-2</v>
      </c>
      <c r="F382" s="2">
        <f t="shared" si="35"/>
        <v>-4.8585788366594086E-2</v>
      </c>
      <c r="G382" s="2">
        <f t="shared" si="33"/>
        <v>2.0597860756877508E-2</v>
      </c>
      <c r="H382" s="2" t="str">
        <f t="shared" si="34"/>
        <v>Sell</v>
      </c>
    </row>
    <row r="383" spans="1:8" ht="13.5" x14ac:dyDescent="0.25">
      <c r="A383" s="3">
        <f>TITRES_STAT!B386</f>
        <v>42563</v>
      </c>
      <c r="B383" s="5">
        <f>TITRES_STAT!D386</f>
        <v>5.875</v>
      </c>
      <c r="C383" s="2">
        <f t="shared" si="30"/>
        <v>5.9813553141106572</v>
      </c>
      <c r="D383" s="2">
        <f t="shared" si="32"/>
        <v>5.9913708995913657</v>
      </c>
      <c r="E383" s="2">
        <f t="shared" si="31"/>
        <v>-1.0015585480708467E-2</v>
      </c>
      <c r="F383" s="2">
        <f t="shared" si="35"/>
        <v>-4.0871747789416962E-2</v>
      </c>
      <c r="G383" s="2">
        <f t="shared" si="33"/>
        <v>3.0856162308708496E-2</v>
      </c>
      <c r="H383" s="2" t="str">
        <f t="shared" si="34"/>
        <v>Sell</v>
      </c>
    </row>
    <row r="384" spans="1:8" ht="13.5" x14ac:dyDescent="0.25">
      <c r="A384" s="3">
        <f>TITRES_STAT!B387</f>
        <v>42564</v>
      </c>
      <c r="B384" s="5">
        <f>TITRES_STAT!D387</f>
        <v>5.875</v>
      </c>
      <c r="C384" s="2">
        <f t="shared" si="30"/>
        <v>5.9886852657859411</v>
      </c>
      <c r="D384" s="2">
        <f t="shared" si="32"/>
        <v>5.9827508329549683</v>
      </c>
      <c r="E384" s="2">
        <f t="shared" si="31"/>
        <v>5.9344328309727246E-3</v>
      </c>
      <c r="F384" s="2">
        <f t="shared" si="35"/>
        <v>-3.1510511665339025E-2</v>
      </c>
      <c r="G384" s="2">
        <f t="shared" si="33"/>
        <v>3.7444944496311749E-2</v>
      </c>
      <c r="H384" s="2" t="str">
        <f t="shared" si="34"/>
        <v>Sell</v>
      </c>
    </row>
    <row r="385" spans="1:8" ht="13.5" x14ac:dyDescent="0.25">
      <c r="A385" s="3">
        <f>TITRES_STAT!B388</f>
        <v>42565</v>
      </c>
      <c r="B385" s="5">
        <f>TITRES_STAT!D388</f>
        <v>5.875</v>
      </c>
      <c r="C385" s="2">
        <f t="shared" si="30"/>
        <v>5.9948875325881046</v>
      </c>
      <c r="D385" s="2">
        <f t="shared" si="32"/>
        <v>5.9747692897731186</v>
      </c>
      <c r="E385" s="2">
        <f t="shared" si="31"/>
        <v>2.0118242814985976E-2</v>
      </c>
      <c r="F385" s="2">
        <f t="shared" si="35"/>
        <v>-2.1184760769274027E-2</v>
      </c>
      <c r="G385" s="2">
        <f t="shared" si="33"/>
        <v>4.1303003584260006E-2</v>
      </c>
      <c r="H385" s="2" t="str">
        <f t="shared" si="34"/>
        <v>Sell</v>
      </c>
    </row>
    <row r="386" spans="1:8" ht="13.5" x14ac:dyDescent="0.25">
      <c r="A386" s="3">
        <f>TITRES_STAT!B389</f>
        <v>42566</v>
      </c>
      <c r="B386" s="5">
        <f>TITRES_STAT!D389</f>
        <v>5.875</v>
      </c>
      <c r="C386" s="2">
        <f t="shared" si="30"/>
        <v>6.0001356044976273</v>
      </c>
      <c r="D386" s="2">
        <f t="shared" si="32"/>
        <v>5.9673789720121464</v>
      </c>
      <c r="E386" s="2">
        <f t="shared" si="31"/>
        <v>3.2756632485480885E-2</v>
      </c>
      <c r="F386" s="2">
        <f t="shared" si="35"/>
        <v>-1.0396482118323044E-2</v>
      </c>
      <c r="G386" s="2">
        <f t="shared" si="33"/>
        <v>4.315311460380393E-2</v>
      </c>
      <c r="H386" s="2" t="str">
        <f t="shared" si="34"/>
        <v>Sell</v>
      </c>
    </row>
    <row r="387" spans="1:8" ht="13.5" x14ac:dyDescent="0.25">
      <c r="A387" s="3">
        <f>TITRES_STAT!B390</f>
        <v>42569</v>
      </c>
      <c r="B387" s="5">
        <f>TITRES_STAT!D390</f>
        <v>6.0289999999999999</v>
      </c>
      <c r="C387" s="2">
        <f t="shared" si="30"/>
        <v>6.0045762807287621</v>
      </c>
      <c r="D387" s="2">
        <f t="shared" si="32"/>
        <v>5.9719434926038391</v>
      </c>
      <c r="E387" s="2">
        <f t="shared" si="31"/>
        <v>3.2632788124923096E-2</v>
      </c>
      <c r="F387" s="2">
        <f t="shared" si="35"/>
        <v>-1.7906280696738169E-3</v>
      </c>
      <c r="G387" s="2">
        <f t="shared" si="33"/>
        <v>3.4423416194596913E-2</v>
      </c>
      <c r="H387" s="2" t="str">
        <f t="shared" si="34"/>
        <v>Sell</v>
      </c>
    </row>
    <row r="388" spans="1:8" ht="13.5" x14ac:dyDescent="0.25">
      <c r="A388" s="3">
        <f>TITRES_STAT!B391</f>
        <v>42570</v>
      </c>
      <c r="B388" s="5">
        <f>TITRES_STAT!D391</f>
        <v>6.0289999999999999</v>
      </c>
      <c r="C388" s="2">
        <f t="shared" si="30"/>
        <v>6.008333776001261</v>
      </c>
      <c r="D388" s="2">
        <f t="shared" si="32"/>
        <v>5.9761699005591105</v>
      </c>
      <c r="E388" s="2">
        <f t="shared" si="31"/>
        <v>3.2163875442150491E-2</v>
      </c>
      <c r="F388" s="2">
        <f t="shared" si="35"/>
        <v>5.0002726326910446E-3</v>
      </c>
      <c r="G388" s="2">
        <f t="shared" si="33"/>
        <v>2.7163602809459446E-2</v>
      </c>
      <c r="H388" s="2" t="str">
        <f t="shared" si="34"/>
        <v>Sell</v>
      </c>
    </row>
    <row r="389" spans="1:8" ht="13.5" x14ac:dyDescent="0.25">
      <c r="A389" s="3">
        <f>TITRES_STAT!B392</f>
        <v>42571</v>
      </c>
      <c r="B389" s="5">
        <f>TITRES_STAT!D392</f>
        <v>6.0289999999999999</v>
      </c>
      <c r="C389" s="2">
        <f t="shared" si="30"/>
        <v>6.0115131950779901</v>
      </c>
      <c r="D389" s="2">
        <f t="shared" si="32"/>
        <v>5.9800832412584359</v>
      </c>
      <c r="E389" s="2">
        <f t="shared" si="31"/>
        <v>3.1429953819554157E-2</v>
      </c>
      <c r="F389" s="2">
        <f t="shared" si="35"/>
        <v>1.0286208870063668E-2</v>
      </c>
      <c r="G389" s="2">
        <f t="shared" si="33"/>
        <v>2.1143744949490489E-2</v>
      </c>
      <c r="H389" s="2" t="str">
        <f t="shared" si="34"/>
        <v>Sell</v>
      </c>
    </row>
    <row r="390" spans="1:8" ht="13.5" x14ac:dyDescent="0.25">
      <c r="A390" s="3">
        <f>TITRES_STAT!B393</f>
        <v>42572</v>
      </c>
      <c r="B390" s="5">
        <f>TITRES_STAT!D393</f>
        <v>5.8239999999999998</v>
      </c>
      <c r="C390" s="2">
        <f t="shared" si="30"/>
        <v>6.0063573189121451</v>
      </c>
      <c r="D390" s="2">
        <f t="shared" si="32"/>
        <v>5.9685215196837369</v>
      </c>
      <c r="E390" s="2">
        <f t="shared" si="31"/>
        <v>3.7835799228408185E-2</v>
      </c>
      <c r="F390" s="2">
        <f t="shared" si="35"/>
        <v>1.5796126941732571E-2</v>
      </c>
      <c r="G390" s="2">
        <f t="shared" si="33"/>
        <v>2.2039672286675614E-2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5">
        <f>TITRES_STAT!D394</f>
        <v>5.8239999999999998</v>
      </c>
      <c r="C391" s="2">
        <f t="shared" si="30"/>
        <v>5.9861485006179693</v>
      </c>
      <c r="D391" s="2">
        <f t="shared" si="32"/>
        <v>5.9578162219293862</v>
      </c>
      <c r="E391" s="2">
        <f t="shared" si="31"/>
        <v>2.8332278688583123E-2</v>
      </c>
      <c r="F391" s="2">
        <f t="shared" si="35"/>
        <v>1.8303357291102683E-2</v>
      </c>
      <c r="G391" s="2">
        <f t="shared" si="33"/>
        <v>1.0028921397480441E-2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5">
        <f>TITRES_STAT!D395</f>
        <v>5.9210000000000003</v>
      </c>
      <c r="C392" s="2">
        <f t="shared" si="30"/>
        <v>5.9690487312921281</v>
      </c>
      <c r="D392" s="2">
        <f t="shared" si="32"/>
        <v>5.9550890943790611</v>
      </c>
      <c r="E392" s="2">
        <f t="shared" si="31"/>
        <v>1.3959636913067008E-2</v>
      </c>
      <c r="F392" s="2">
        <f t="shared" si="35"/>
        <v>1.743461321549555E-2</v>
      </c>
      <c r="G392" s="2">
        <f t="shared" si="33"/>
        <v>-3.4749763024285417E-3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5">
        <f>TITRES_STAT!D396</f>
        <v>5.9269999999999996</v>
      </c>
      <c r="C393" s="2">
        <f t="shared" si="30"/>
        <v>5.9545796957087243</v>
      </c>
      <c r="D393" s="2">
        <f t="shared" si="32"/>
        <v>5.9530084207213534</v>
      </c>
      <c r="E393" s="2">
        <f t="shared" si="31"/>
        <v>1.5712749873708631E-3</v>
      </c>
      <c r="F393" s="2">
        <f t="shared" si="35"/>
        <v>1.4261945569870614E-2</v>
      </c>
      <c r="G393" s="2">
        <f t="shared" si="33"/>
        <v>-1.2690670582499751E-2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5">
        <f>TITRES_STAT!D397</f>
        <v>5.9269999999999996</v>
      </c>
      <c r="C394" s="2">
        <f t="shared" si="30"/>
        <v>5.9423366655996901</v>
      </c>
      <c r="D394" s="2">
        <f t="shared" si="32"/>
        <v>5.9510818710382907</v>
      </c>
      <c r="E394" s="2">
        <f t="shared" si="31"/>
        <v>-8.7452054386005784E-3</v>
      </c>
      <c r="F394" s="2">
        <f t="shared" si="35"/>
        <v>9.6605153681763763E-3</v>
      </c>
      <c r="G394" s="2">
        <f t="shared" si="33"/>
        <v>-1.8405720806776955E-2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5">
        <f>TITRES_STAT!D398</f>
        <v>5.9269999999999996</v>
      </c>
      <c r="C395" s="2">
        <f t="shared" si="30"/>
        <v>5.9319771785843534</v>
      </c>
      <c r="D395" s="2">
        <f t="shared" si="32"/>
        <v>5.9492980287391584</v>
      </c>
      <c r="E395" s="2">
        <f t="shared" si="31"/>
        <v>-1.7320850154805001E-2</v>
      </c>
      <c r="F395" s="2">
        <f t="shared" si="35"/>
        <v>4.264242263580101E-3</v>
      </c>
      <c r="G395" s="2">
        <f t="shared" si="33"/>
        <v>-2.1585092418385101E-2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5">
        <f>TITRES_STAT!D399</f>
        <v>5.8239999999999998</v>
      </c>
      <c r="C396" s="2">
        <f t="shared" si="30"/>
        <v>5.9232114588021458</v>
      </c>
      <c r="D396" s="2">
        <f t="shared" si="32"/>
        <v>5.9400166932769984</v>
      </c>
      <c r="E396" s="2">
        <f t="shared" si="31"/>
        <v>-1.6805234474852604E-2</v>
      </c>
      <c r="F396" s="2">
        <f t="shared" si="35"/>
        <v>5.0346915893560371E-5</v>
      </c>
      <c r="G396" s="2">
        <f t="shared" si="33"/>
        <v>-1.6855581390746166E-2</v>
      </c>
      <c r="H396" s="2" t="str">
        <f t="shared" si="34"/>
        <v>Hold</v>
      </c>
    </row>
    <row r="397" spans="1:8" ht="13.5" x14ac:dyDescent="0.25">
      <c r="A397" s="3">
        <f>TITRES_STAT!B400</f>
        <v>42584</v>
      </c>
      <c r="B397" s="5">
        <f>TITRES_STAT!D400</f>
        <v>5.8239999999999998</v>
      </c>
      <c r="C397" s="2">
        <f t="shared" si="30"/>
        <v>5.9394866189864315</v>
      </c>
      <c r="D397" s="2">
        <f t="shared" si="32"/>
        <v>5.931422864145369</v>
      </c>
      <c r="E397" s="2">
        <f t="shared" si="31"/>
        <v>8.063754841062476E-3</v>
      </c>
      <c r="F397" s="2">
        <f t="shared" si="35"/>
        <v>1.6530285009273436E-3</v>
      </c>
      <c r="G397" s="2">
        <f t="shared" si="33"/>
        <v>6.4107263401351321E-3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5">
        <f>TITRES_STAT!D401</f>
        <v>5.7729999999999997</v>
      </c>
      <c r="C398" s="2">
        <f t="shared" si="30"/>
        <v>5.9532579083731347</v>
      </c>
      <c r="D398" s="2">
        <f t="shared" si="32"/>
        <v>5.9196878371716384</v>
      </c>
      <c r="E398" s="2">
        <f t="shared" si="31"/>
        <v>3.3570071201496354E-2</v>
      </c>
      <c r="F398" s="2">
        <f t="shared" si="35"/>
        <v>8.0364370410411466E-3</v>
      </c>
      <c r="G398" s="2">
        <f t="shared" si="33"/>
        <v>2.5533634160455208E-2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5">
        <f>TITRES_STAT!D402</f>
        <v>5.7729999999999997</v>
      </c>
      <c r="C399" s="2">
        <f t="shared" ref="C399:C462" si="36">$C$4*B389+C398*(1-$C$4)</f>
        <v>5.9649105378541911</v>
      </c>
      <c r="D399" s="2">
        <f t="shared" si="32"/>
        <v>5.9088220714552211</v>
      </c>
      <c r="E399" s="2">
        <f t="shared" si="31"/>
        <v>5.6088466398970027E-2</v>
      </c>
      <c r="F399" s="2">
        <f t="shared" si="35"/>
        <v>1.7646842912626925E-2</v>
      </c>
      <c r="G399" s="2">
        <f t="shared" si="33"/>
        <v>3.8441623486343099E-2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5">
        <f>TITRES_STAT!D403</f>
        <v>5.7729999999999997</v>
      </c>
      <c r="C400" s="2">
        <f t="shared" si="36"/>
        <v>5.9432319935689311</v>
      </c>
      <c r="D400" s="2">
        <f t="shared" si="32"/>
        <v>5.8987611772733528</v>
      </c>
      <c r="E400" s="2">
        <f t="shared" si="31"/>
        <v>4.4470816295578253E-2</v>
      </c>
      <c r="F400" s="2">
        <f t="shared" si="35"/>
        <v>2.301163758921719E-2</v>
      </c>
      <c r="G400" s="2">
        <f t="shared" si="33"/>
        <v>2.1459178706361062E-2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5">
        <f>TITRES_STAT!D404</f>
        <v>5.7220000000000004</v>
      </c>
      <c r="C401" s="2">
        <f t="shared" si="36"/>
        <v>5.9248886099429416</v>
      </c>
      <c r="D401" s="2">
        <f t="shared" si="32"/>
        <v>5.8856677567345859</v>
      </c>
      <c r="E401" s="2">
        <f t="shared" si="31"/>
        <v>3.9220853208355777E-2</v>
      </c>
      <c r="F401" s="2">
        <f t="shared" si="35"/>
        <v>2.625348071304491E-2</v>
      </c>
      <c r="G401" s="2">
        <f t="shared" si="33"/>
        <v>1.2967372495310867E-2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5">
        <f>TITRES_STAT!D405</f>
        <v>5.7220000000000004</v>
      </c>
      <c r="C402" s="2">
        <f t="shared" si="36"/>
        <v>5.9242903622594127</v>
      </c>
      <c r="D402" s="2">
        <f t="shared" si="32"/>
        <v>5.8735442191986911</v>
      </c>
      <c r="E402" s="2">
        <f t="shared" si="31"/>
        <v>5.0746143060721671E-2</v>
      </c>
      <c r="F402" s="2">
        <f t="shared" si="35"/>
        <v>3.1152013182580266E-2</v>
      </c>
      <c r="G402" s="2">
        <f t="shared" si="33"/>
        <v>1.9594129878141405E-2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5">
        <f>TITRES_STAT!D406</f>
        <v>5.7220000000000004</v>
      </c>
      <c r="C403" s="2">
        <f t="shared" si="36"/>
        <v>5.9247072296041186</v>
      </c>
      <c r="D403" s="2">
        <f t="shared" si="32"/>
        <v>5.8623187214802694</v>
      </c>
      <c r="E403" s="2">
        <f t="shared" si="31"/>
        <v>6.2388508123849107E-2</v>
      </c>
      <c r="F403" s="2">
        <f t="shared" si="35"/>
        <v>3.7399312170834038E-2</v>
      </c>
      <c r="G403" s="2">
        <f t="shared" si="33"/>
        <v>2.4989195953015068E-2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5">
        <f>TITRES_STAT!D407</f>
        <v>5.7220000000000004</v>
      </c>
      <c r="C404" s="2">
        <f t="shared" si="36"/>
        <v>5.9250599635111776</v>
      </c>
      <c r="D404" s="2">
        <f t="shared" si="32"/>
        <v>5.8519247421113612</v>
      </c>
      <c r="E404" s="2">
        <f t="shared" si="31"/>
        <v>7.313522139981643E-2</v>
      </c>
      <c r="F404" s="2">
        <f t="shared" si="35"/>
        <v>4.4546494016630522E-2</v>
      </c>
      <c r="G404" s="2">
        <f t="shared" si="33"/>
        <v>2.8588727383185908E-2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5">
        <f>TITRES_STAT!D408</f>
        <v>5.6710000000000003</v>
      </c>
      <c r="C405" s="2">
        <f t="shared" si="36"/>
        <v>5.9253584306633043</v>
      </c>
      <c r="D405" s="2">
        <f t="shared" si="32"/>
        <v>5.8385229093623714</v>
      </c>
      <c r="E405" s="2">
        <f t="shared" si="31"/>
        <v>8.6835521300932861E-2</v>
      </c>
      <c r="F405" s="2">
        <f t="shared" si="35"/>
        <v>5.3004299473490987E-2</v>
      </c>
      <c r="G405" s="2">
        <f t="shared" si="33"/>
        <v>3.3831221827441874E-2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5">
        <f>TITRES_STAT!D409</f>
        <v>5.6710000000000003</v>
      </c>
      <c r="C406" s="2">
        <f t="shared" si="36"/>
        <v>5.9097648259458726</v>
      </c>
      <c r="D406" s="2">
        <f t="shared" si="32"/>
        <v>5.8261138049651588</v>
      </c>
      <c r="E406" s="2">
        <f t="shared" si="31"/>
        <v>8.3651020980713753E-2</v>
      </c>
      <c r="F406" s="2">
        <f t="shared" si="35"/>
        <v>5.9133643774935546E-2</v>
      </c>
      <c r="G406" s="2">
        <f t="shared" si="33"/>
        <v>2.4517377205778207E-2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5">
        <f>TITRES_STAT!D410</f>
        <v>5.6150000000000002</v>
      </c>
      <c r="C407" s="2">
        <f t="shared" si="36"/>
        <v>5.8965702373388149</v>
      </c>
      <c r="D407" s="2">
        <f t="shared" si="32"/>
        <v>5.8104757453381097</v>
      </c>
      <c r="E407" s="2">
        <f t="shared" si="31"/>
        <v>8.6094492000705181E-2</v>
      </c>
      <c r="F407" s="2">
        <f t="shared" si="35"/>
        <v>6.4525813420089478E-2</v>
      </c>
      <c r="G407" s="2">
        <f t="shared" si="33"/>
        <v>2.1568678580615702E-2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5">
        <f>TITRES_STAT!D411</f>
        <v>5.6150000000000002</v>
      </c>
      <c r="C408" s="2">
        <f t="shared" si="36"/>
        <v>5.8775594315943822</v>
      </c>
      <c r="D408" s="2">
        <f t="shared" si="32"/>
        <v>5.7959960604982497</v>
      </c>
      <c r="E408" s="2">
        <f t="shared" si="31"/>
        <v>8.1563371096132542E-2</v>
      </c>
      <c r="F408" s="2">
        <f t="shared" si="35"/>
        <v>6.7933324955298094E-2</v>
      </c>
      <c r="G408" s="2">
        <f t="shared" si="33"/>
        <v>1.3630046140834448E-2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5">
        <f>TITRES_STAT!D412</f>
        <v>5.6150000000000002</v>
      </c>
      <c r="C409" s="2">
        <f t="shared" si="36"/>
        <v>5.8614733651952466</v>
      </c>
      <c r="D409" s="2">
        <f t="shared" si="32"/>
        <v>5.782588944905787</v>
      </c>
      <c r="E409" s="2">
        <f t="shared" si="31"/>
        <v>7.8884420289459634E-2</v>
      </c>
      <c r="F409" s="2">
        <f t="shared" si="35"/>
        <v>7.0123544022130405E-2</v>
      </c>
      <c r="G409" s="2">
        <f t="shared" si="33"/>
        <v>8.760876267329229E-3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5">
        <f>TITRES_STAT!D413</f>
        <v>5.569</v>
      </c>
      <c r="C410" s="2">
        <f t="shared" si="36"/>
        <v>5.847862078242132</v>
      </c>
      <c r="D410" s="2">
        <f t="shared" si="32"/>
        <v>5.7667675415794326</v>
      </c>
      <c r="E410" s="2">
        <f t="shared" si="31"/>
        <v>8.109453666269939E-2</v>
      </c>
      <c r="F410" s="2">
        <f t="shared" si="35"/>
        <v>7.2317742550244202E-2</v>
      </c>
      <c r="G410" s="2">
        <f t="shared" si="33"/>
        <v>8.7767941124551885E-3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5">
        <f>TITRES_STAT!D414</f>
        <v>5.569</v>
      </c>
      <c r="C411" s="2">
        <f t="shared" si="36"/>
        <v>5.8284986815894966</v>
      </c>
      <c r="D411" s="2">
        <f t="shared" si="32"/>
        <v>5.7521180940550298</v>
      </c>
      <c r="E411" s="2">
        <f t="shared" si="31"/>
        <v>7.6380587534466748E-2</v>
      </c>
      <c r="F411" s="2">
        <f t="shared" si="35"/>
        <v>7.3130311547088711E-2</v>
      </c>
      <c r="G411" s="2">
        <f t="shared" si="33"/>
        <v>3.2502759873780374E-3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5">
        <f>TITRES_STAT!D415</f>
        <v>5.569</v>
      </c>
      <c r="C412" s="2">
        <f t="shared" si="36"/>
        <v>5.8121142690372665</v>
      </c>
      <c r="D412" s="2">
        <f t="shared" si="32"/>
        <v>5.7385537907916939</v>
      </c>
      <c r="E412" s="2">
        <f t="shared" ref="E412:E475" si="37">C412-D412</f>
        <v>7.3560478245572547E-2</v>
      </c>
      <c r="F412" s="2">
        <f t="shared" si="35"/>
        <v>7.3216344886785481E-2</v>
      </c>
      <c r="G412" s="2">
        <f t="shared" si="33"/>
        <v>3.4413335878706597E-4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5">
        <f>TITRES_STAT!D416</f>
        <v>5.569</v>
      </c>
      <c r="C413" s="2">
        <f t="shared" si="36"/>
        <v>5.7982505353392257</v>
      </c>
      <c r="D413" s="2">
        <f t="shared" ref="D413:D476" si="38">$D$4*B413+(1-$D$4)*D412</f>
        <v>5.7259942507330495</v>
      </c>
      <c r="E413" s="2">
        <f t="shared" si="37"/>
        <v>7.225628460617628E-2</v>
      </c>
      <c r="F413" s="2">
        <f t="shared" si="35"/>
        <v>7.3024332830663646E-2</v>
      </c>
      <c r="G413" s="2">
        <f t="shared" si="33"/>
        <v>-7.6804822448736654E-4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5">
        <f>TITRES_STAT!D417</f>
        <v>5.569</v>
      </c>
      <c r="C414" s="2">
        <f t="shared" si="36"/>
        <v>5.7865196837485753</v>
      </c>
      <c r="D414" s="2">
        <f t="shared" si="38"/>
        <v>5.714365046975046</v>
      </c>
      <c r="E414" s="2">
        <f t="shared" si="37"/>
        <v>7.215463677352929E-2</v>
      </c>
      <c r="F414" s="2">
        <f t="shared" si="35"/>
        <v>7.2850393619236786E-2</v>
      </c>
      <c r="G414" s="2">
        <f t="shared" si="33"/>
        <v>-6.9575684570749585E-4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5">
        <f>TITRES_STAT!D418</f>
        <v>5.5179999999999998</v>
      </c>
      <c r="C415" s="2">
        <f t="shared" si="36"/>
        <v>5.768747424710333</v>
      </c>
      <c r="D415" s="2">
        <f t="shared" si="38"/>
        <v>5.6998194879398572</v>
      </c>
      <c r="E415" s="2">
        <f t="shared" si="37"/>
        <v>6.8927936770475817E-2</v>
      </c>
      <c r="F415" s="2">
        <f t="shared" si="35"/>
        <v>7.2065902249484587E-2</v>
      </c>
      <c r="G415" s="2">
        <f t="shared" si="33"/>
        <v>-3.1379654790087697E-3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5">
        <f>TITRES_STAT!D419</f>
        <v>5.5179999999999998</v>
      </c>
      <c r="C416" s="2">
        <f t="shared" si="36"/>
        <v>5.7537093593702817</v>
      </c>
      <c r="D416" s="2">
        <f t="shared" si="38"/>
        <v>5.6863513777220902</v>
      </c>
      <c r="E416" s="2">
        <f t="shared" si="37"/>
        <v>6.7357981648191512E-2</v>
      </c>
      <c r="F416" s="2">
        <f t="shared" si="35"/>
        <v>7.1124318129225969E-2</v>
      </c>
      <c r="G416" s="2">
        <f t="shared" si="33"/>
        <v>-3.7663364810344574E-3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5">
        <f>TITRES_STAT!D420</f>
        <v>5.5179999999999998</v>
      </c>
      <c r="C417" s="2">
        <f t="shared" si="36"/>
        <v>5.7323694579287006</v>
      </c>
      <c r="D417" s="2">
        <f t="shared" si="38"/>
        <v>5.6738809052982315</v>
      </c>
      <c r="E417" s="2">
        <f t="shared" si="37"/>
        <v>5.8488552630469037E-2</v>
      </c>
      <c r="F417" s="2">
        <f t="shared" si="35"/>
        <v>6.8597165029474577E-2</v>
      </c>
      <c r="G417" s="2">
        <f t="shared" si="33"/>
        <v>-1.010861239900554E-2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5">
        <f>TITRES_STAT!D421</f>
        <v>5.4820000000000002</v>
      </c>
      <c r="C418" s="2">
        <f t="shared" si="36"/>
        <v>5.7143126182473623</v>
      </c>
      <c r="D418" s="2">
        <f t="shared" si="38"/>
        <v>5.6596675049057703</v>
      </c>
      <c r="E418" s="2">
        <f t="shared" si="37"/>
        <v>5.4645113341591944E-2</v>
      </c>
      <c r="F418" s="2">
        <f t="shared" si="35"/>
        <v>6.5806754691898062E-2</v>
      </c>
      <c r="G418" s="2">
        <f t="shared" si="33"/>
        <v>-1.1161641350306117E-2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5">
        <f>TITRES_STAT!D422</f>
        <v>5.4669999999999996</v>
      </c>
      <c r="C419" s="2">
        <f t="shared" si="36"/>
        <v>5.699033753901614</v>
      </c>
      <c r="D419" s="2">
        <f t="shared" si="38"/>
        <v>5.6453958378757134</v>
      </c>
      <c r="E419" s="2">
        <f t="shared" si="37"/>
        <v>5.3637916025900623E-2</v>
      </c>
      <c r="F419" s="2">
        <f t="shared" si="35"/>
        <v>6.3372986958698571E-2</v>
      </c>
      <c r="G419" s="2">
        <f t="shared" si="33"/>
        <v>-9.7350709327979484E-3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5">
        <f>TITRES_STAT!D423</f>
        <v>5.4160000000000004</v>
      </c>
      <c r="C420" s="2">
        <f t="shared" si="36"/>
        <v>5.6790285609936735</v>
      </c>
      <c r="D420" s="2">
        <f t="shared" si="38"/>
        <v>5.6284035535886234</v>
      </c>
      <c r="E420" s="2">
        <f t="shared" si="37"/>
        <v>5.0625007405050049E-2</v>
      </c>
      <c r="F420" s="2">
        <f t="shared" si="35"/>
        <v>6.0823391047968869E-2</v>
      </c>
      <c r="G420" s="2">
        <f t="shared" ref="G420:G483" si="39">E420-F420</f>
        <v>-1.0198383642918821E-2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5">
        <f>TITRES_STAT!D424</f>
        <v>5.492</v>
      </c>
      <c r="C421" s="2">
        <f t="shared" si="36"/>
        <v>5.6621010900715705</v>
      </c>
      <c r="D421" s="2">
        <f t="shared" si="38"/>
        <v>5.6182995866561329</v>
      </c>
      <c r="E421" s="2">
        <f t="shared" si="37"/>
        <v>4.3801503415437537E-2</v>
      </c>
      <c r="F421" s="2">
        <f t="shared" ref="F421:F484" si="41">(E421*(2/(10)))+((1-(2/10))*F420)</f>
        <v>5.7419013521462607E-2</v>
      </c>
      <c r="G421" s="2">
        <f t="shared" si="39"/>
        <v>-1.361751010602507E-2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5">
        <f>TITRES_STAT!D425</f>
        <v>5.4160000000000004</v>
      </c>
      <c r="C422" s="2">
        <f t="shared" si="36"/>
        <v>5.6477778454451757</v>
      </c>
      <c r="D422" s="2">
        <f t="shared" si="38"/>
        <v>5.6033144320890118</v>
      </c>
      <c r="E422" s="2">
        <f t="shared" si="37"/>
        <v>4.4463413356163883E-2</v>
      </c>
      <c r="F422" s="2">
        <f t="shared" si="41"/>
        <v>5.4827893488402862E-2</v>
      </c>
      <c r="G422" s="2">
        <f t="shared" si="39"/>
        <v>-1.0364480132238979E-2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5">
        <f>TITRES_STAT!D426</f>
        <v>5.4160000000000004</v>
      </c>
      <c r="C423" s="2">
        <f t="shared" si="36"/>
        <v>5.6356581769151486</v>
      </c>
      <c r="D423" s="2">
        <f t="shared" si="38"/>
        <v>5.5894392889713078</v>
      </c>
      <c r="E423" s="2">
        <f t="shared" si="37"/>
        <v>4.621888794384077E-2</v>
      </c>
      <c r="F423" s="2">
        <f t="shared" si="41"/>
        <v>5.3106092379490447E-2</v>
      </c>
      <c r="G423" s="2">
        <f t="shared" si="39"/>
        <v>-6.887204435649677E-3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5">
        <f>TITRES_STAT!D427</f>
        <v>5.4160000000000004</v>
      </c>
      <c r="C424" s="2">
        <f t="shared" si="36"/>
        <v>5.6254030727743567</v>
      </c>
      <c r="D424" s="2">
        <f t="shared" si="38"/>
        <v>5.5765919342326926</v>
      </c>
      <c r="E424" s="2">
        <f t="shared" si="37"/>
        <v>4.8811138541664079E-2</v>
      </c>
      <c r="F424" s="2">
        <f t="shared" si="41"/>
        <v>5.2247101611925174E-2</v>
      </c>
      <c r="G424" s="2">
        <f t="shared" si="39"/>
        <v>-3.4359630702610958E-3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5">
        <f>TITRES_STAT!D428</f>
        <v>5.4160000000000004</v>
      </c>
      <c r="C425" s="2">
        <f t="shared" si="36"/>
        <v>5.6088795231167632</v>
      </c>
      <c r="D425" s="2">
        <f t="shared" si="38"/>
        <v>5.5646962354006417</v>
      </c>
      <c r="E425" s="2">
        <f t="shared" si="37"/>
        <v>4.4183287716121455E-2</v>
      </c>
      <c r="F425" s="2">
        <f t="shared" si="41"/>
        <v>5.0634338832764435E-2</v>
      </c>
      <c r="G425" s="2">
        <f t="shared" si="39"/>
        <v>-6.4510511166429793E-3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5">
        <f>TITRES_STAT!D429</f>
        <v>5.4160000000000004</v>
      </c>
      <c r="C426" s="2">
        <f t="shared" si="36"/>
        <v>5.5948980580218768</v>
      </c>
      <c r="D426" s="2">
        <f t="shared" si="38"/>
        <v>5.5536816994450389</v>
      </c>
      <c r="E426" s="2">
        <f t="shared" si="37"/>
        <v>4.1216358576837919E-2</v>
      </c>
      <c r="F426" s="2">
        <f t="shared" si="41"/>
        <v>4.8750742781579134E-2</v>
      </c>
      <c r="G426" s="2">
        <f t="shared" si="39"/>
        <v>-7.5343842047412152E-3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5">
        <f>TITRES_STAT!D430</f>
        <v>5.4160000000000004</v>
      </c>
      <c r="C427" s="2">
        <f t="shared" si="36"/>
        <v>5.5830675875569726</v>
      </c>
      <c r="D427" s="2">
        <f t="shared" si="38"/>
        <v>5.5434830550417029</v>
      </c>
      <c r="E427" s="2">
        <f t="shared" si="37"/>
        <v>3.9584532515269721E-2</v>
      </c>
      <c r="F427" s="2">
        <f t="shared" si="41"/>
        <v>4.6917500728317255E-2</v>
      </c>
      <c r="G427" s="2">
        <f t="shared" si="39"/>
        <v>-7.3329682130475332E-3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5">
        <f>TITRES_STAT!D431</f>
        <v>5.4160000000000004</v>
      </c>
      <c r="C428" s="2">
        <f t="shared" si="36"/>
        <v>5.5675187279328231</v>
      </c>
      <c r="D428" s="2">
        <f t="shared" si="38"/>
        <v>5.5340398657793548</v>
      </c>
      <c r="E428" s="2">
        <f t="shared" si="37"/>
        <v>3.3478862153468292E-2</v>
      </c>
      <c r="F428" s="2">
        <f t="shared" si="41"/>
        <v>4.4229773013347462E-2</v>
      </c>
      <c r="G428" s="2">
        <f t="shared" si="39"/>
        <v>-1.075091085987917E-2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5">
        <f>TITRES_STAT!D432</f>
        <v>5.3650000000000002</v>
      </c>
      <c r="C429" s="2">
        <f t="shared" si="36"/>
        <v>5.5520543082508507</v>
      </c>
      <c r="D429" s="2">
        <f t="shared" si="38"/>
        <v>5.521518394240144</v>
      </c>
      <c r="E429" s="2">
        <f t="shared" si="37"/>
        <v>3.0535914010706655E-2</v>
      </c>
      <c r="F429" s="2">
        <f t="shared" si="41"/>
        <v>4.1491001212819303E-2</v>
      </c>
      <c r="G429" s="2">
        <f t="shared" si="39"/>
        <v>-1.0955087202112648E-2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5">
        <f>TITRES_STAT!D433</f>
        <v>5.3650000000000002</v>
      </c>
      <c r="C430" s="2">
        <f t="shared" si="36"/>
        <v>5.5311228762122582</v>
      </c>
      <c r="D430" s="2">
        <f t="shared" si="38"/>
        <v>5.509924439111245</v>
      </c>
      <c r="E430" s="2">
        <f t="shared" si="37"/>
        <v>2.1198437101013212E-2</v>
      </c>
      <c r="F430" s="2">
        <f t="shared" si="41"/>
        <v>3.7432488390458089E-2</v>
      </c>
      <c r="G430" s="2">
        <f t="shared" si="39"/>
        <v>-1.6234051289444877E-2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5">
        <f>TITRES_STAT!D434</f>
        <v>5.3650000000000002</v>
      </c>
      <c r="C431" s="2">
        <f t="shared" si="36"/>
        <v>5.5251039721796031</v>
      </c>
      <c r="D431" s="2">
        <f t="shared" si="38"/>
        <v>5.499189295473375</v>
      </c>
      <c r="E431" s="2">
        <f t="shared" si="37"/>
        <v>2.5914676706228157E-2</v>
      </c>
      <c r="F431" s="2">
        <f t="shared" si="41"/>
        <v>3.5128926053612106E-2</v>
      </c>
      <c r="G431" s="2">
        <f t="shared" si="39"/>
        <v>-9.2142493473839487E-3</v>
      </c>
      <c r="H431" s="2" t="str">
        <f t="shared" si="40"/>
        <v>Hold</v>
      </c>
    </row>
    <row r="432" spans="1:8" ht="13.5" x14ac:dyDescent="0.25">
      <c r="A432" s="3">
        <f>TITRES_STAT!B435</f>
        <v>42635</v>
      </c>
      <c r="B432" s="5">
        <f>TITRES_STAT!D435</f>
        <v>5.3390000000000004</v>
      </c>
      <c r="C432" s="2">
        <f t="shared" si="36"/>
        <v>5.508318745690433</v>
      </c>
      <c r="D432" s="2">
        <f t="shared" si="38"/>
        <v>5.4873234217346063</v>
      </c>
      <c r="E432" s="2">
        <f t="shared" si="37"/>
        <v>2.0995323955826706E-2</v>
      </c>
      <c r="F432" s="2">
        <f t="shared" si="41"/>
        <v>3.2302205634055031E-2</v>
      </c>
      <c r="G432" s="2">
        <f t="shared" si="39"/>
        <v>-1.1306881678228325E-2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5">
        <f>TITRES_STAT!D436</f>
        <v>5.3390000000000004</v>
      </c>
      <c r="C433" s="2">
        <f t="shared" si="36"/>
        <v>5.4941158617380585</v>
      </c>
      <c r="D433" s="2">
        <f t="shared" si="38"/>
        <v>5.4763365016061174</v>
      </c>
      <c r="E433" s="2">
        <f t="shared" si="37"/>
        <v>1.7779360131941147E-2</v>
      </c>
      <c r="F433" s="2">
        <f t="shared" si="41"/>
        <v>2.9397636533632258E-2</v>
      </c>
      <c r="G433" s="2">
        <f t="shared" si="39"/>
        <v>-1.1618276401691111E-2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5">
        <f>TITRES_STAT!D437</f>
        <v>5.41</v>
      </c>
      <c r="C434" s="2">
        <f t="shared" si="36"/>
        <v>5.4820980368552803</v>
      </c>
      <c r="D434" s="2">
        <f t="shared" si="38"/>
        <v>5.471422686672331</v>
      </c>
      <c r="E434" s="2">
        <f t="shared" si="37"/>
        <v>1.0675350182949295E-2</v>
      </c>
      <c r="F434" s="2">
        <f t="shared" si="41"/>
        <v>2.5653179263495668E-2</v>
      </c>
      <c r="G434" s="2">
        <f t="shared" si="39"/>
        <v>-1.4977829080546373E-2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5">
        <f>TITRES_STAT!D438</f>
        <v>5.319</v>
      </c>
      <c r="C435" s="2">
        <f t="shared" si="36"/>
        <v>5.4719291081083137</v>
      </c>
      <c r="D435" s="2">
        <f t="shared" si="38"/>
        <v>5.4601321172891959</v>
      </c>
      <c r="E435" s="2">
        <f t="shared" si="37"/>
        <v>1.1796990819117781E-2</v>
      </c>
      <c r="F435" s="2">
        <f t="shared" si="41"/>
        <v>2.2881941574620094E-2</v>
      </c>
      <c r="G435" s="2">
        <f t="shared" si="39"/>
        <v>-1.1084950755502313E-2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5">
        <f>TITRES_STAT!D439</f>
        <v>5.3129999999999997</v>
      </c>
      <c r="C436" s="2">
        <f t="shared" si="36"/>
        <v>5.4633246299378042</v>
      </c>
      <c r="D436" s="2">
        <f t="shared" si="38"/>
        <v>5.4492334419344406</v>
      </c>
      <c r="E436" s="2">
        <f t="shared" si="37"/>
        <v>1.4091188003363619E-2</v>
      </c>
      <c r="F436" s="2">
        <f t="shared" si="41"/>
        <v>2.11237908603688E-2</v>
      </c>
      <c r="G436" s="2">
        <f t="shared" si="39"/>
        <v>-7.032602857005181E-3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5">
        <f>TITRES_STAT!D440</f>
        <v>5.3650000000000002</v>
      </c>
      <c r="C437" s="2">
        <f t="shared" si="36"/>
        <v>5.45604391763968</v>
      </c>
      <c r="D437" s="2">
        <f t="shared" si="38"/>
        <v>5.4429939277170751</v>
      </c>
      <c r="E437" s="2">
        <f t="shared" si="37"/>
        <v>1.3049989922604865E-2</v>
      </c>
      <c r="F437" s="2">
        <f t="shared" si="41"/>
        <v>1.9509030672816015E-2</v>
      </c>
      <c r="G437" s="2">
        <f t="shared" si="39"/>
        <v>-6.4590407502111494E-3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5">
        <f>TITRES_STAT!D441</f>
        <v>5.3650000000000002</v>
      </c>
      <c r="C438" s="2">
        <f t="shared" si="36"/>
        <v>5.4498833149258834</v>
      </c>
      <c r="D438" s="2">
        <f t="shared" si="38"/>
        <v>5.4372165997380328</v>
      </c>
      <c r="E438" s="2">
        <f t="shared" si="37"/>
        <v>1.2666715187850563E-2</v>
      </c>
      <c r="F438" s="2">
        <f t="shared" si="41"/>
        <v>1.8140567575822927E-2</v>
      </c>
      <c r="G438" s="2">
        <f t="shared" si="39"/>
        <v>-5.4738523879723638E-3</v>
      </c>
      <c r="H438" s="2" t="str">
        <f t="shared" si="40"/>
        <v>Hold</v>
      </c>
    </row>
    <row r="439" spans="1:8" ht="13.5" x14ac:dyDescent="0.25">
      <c r="A439" s="3">
        <f>TITRES_STAT!B442</f>
        <v>42647</v>
      </c>
      <c r="B439" s="5">
        <f>TITRES_STAT!D442</f>
        <v>5.3129999999999997</v>
      </c>
      <c r="C439" s="2">
        <f t="shared" si="36"/>
        <v>5.4368243433988246</v>
      </c>
      <c r="D439" s="2">
        <f t="shared" si="38"/>
        <v>5.4280153701278078</v>
      </c>
      <c r="E439" s="2">
        <f t="shared" si="37"/>
        <v>8.8089732710168178E-3</v>
      </c>
      <c r="F439" s="2">
        <f t="shared" si="41"/>
        <v>1.6274248714861706E-2</v>
      </c>
      <c r="G439" s="2">
        <f t="shared" si="39"/>
        <v>-7.4652754438448883E-3</v>
      </c>
      <c r="H439" s="2" t="str">
        <f t="shared" si="40"/>
        <v>Hold</v>
      </c>
    </row>
    <row r="440" spans="1:8" ht="13.5" x14ac:dyDescent="0.25">
      <c r="A440" s="3">
        <f>TITRES_STAT!B443</f>
        <v>42648</v>
      </c>
      <c r="B440" s="5">
        <f>TITRES_STAT!D443</f>
        <v>5.3129999999999997</v>
      </c>
      <c r="C440" s="2">
        <f t="shared" si="36"/>
        <v>5.4257744444143903</v>
      </c>
      <c r="D440" s="2">
        <f t="shared" si="38"/>
        <v>5.4194957130813037</v>
      </c>
      <c r="E440" s="2">
        <f t="shared" si="37"/>
        <v>6.2787313330865402E-3</v>
      </c>
      <c r="F440" s="2">
        <f t="shared" si="41"/>
        <v>1.4275145238506674E-2</v>
      </c>
      <c r="G440" s="2">
        <f t="shared" si="39"/>
        <v>-7.9964139054201338E-3</v>
      </c>
      <c r="H440" s="2" t="str">
        <f t="shared" si="40"/>
        <v>Hold</v>
      </c>
    </row>
    <row r="441" spans="1:8" ht="13.5" x14ac:dyDescent="0.25">
      <c r="A441" s="3">
        <f>TITRES_STAT!B444</f>
        <v>42649</v>
      </c>
      <c r="B441" s="5">
        <f>TITRES_STAT!D444</f>
        <v>5.319</v>
      </c>
      <c r="C441" s="2">
        <f t="shared" si="36"/>
        <v>5.4164245298890998</v>
      </c>
      <c r="D441" s="2">
        <f t="shared" si="38"/>
        <v>5.4120515861863927</v>
      </c>
      <c r="E441" s="2">
        <f t="shared" si="37"/>
        <v>4.3729437027071327E-3</v>
      </c>
      <c r="F441" s="2">
        <f t="shared" si="41"/>
        <v>1.2294704931346765E-2</v>
      </c>
      <c r="G441" s="2">
        <f t="shared" si="39"/>
        <v>-7.9217612286396327E-3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5">
        <f>TITRES_STAT!D445</f>
        <v>5.319</v>
      </c>
      <c r="C442" s="2">
        <f t="shared" si="36"/>
        <v>5.4045130637523151</v>
      </c>
      <c r="D442" s="2">
        <f t="shared" si="38"/>
        <v>5.4051588760985121</v>
      </c>
      <c r="E442" s="2">
        <f t="shared" si="37"/>
        <v>-6.4581234619698336E-4</v>
      </c>
      <c r="F442" s="2">
        <f t="shared" si="41"/>
        <v>9.706601475838017E-3</v>
      </c>
      <c r="G442" s="2">
        <f t="shared" si="39"/>
        <v>-1.0352413822035E-2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5">
        <f>TITRES_STAT!D446</f>
        <v>5.319</v>
      </c>
      <c r="C443" s="2">
        <f t="shared" si="36"/>
        <v>5.3944341308673431</v>
      </c>
      <c r="D443" s="2">
        <f t="shared" si="38"/>
        <v>5.3987767371282525</v>
      </c>
      <c r="E443" s="2">
        <f t="shared" si="37"/>
        <v>-4.3426062609093208E-3</v>
      </c>
      <c r="F443" s="2">
        <f t="shared" si="41"/>
        <v>6.8967599284885496E-3</v>
      </c>
      <c r="G443" s="2">
        <f t="shared" si="39"/>
        <v>-1.123936618939787E-2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5">
        <f>TITRES_STAT!D447</f>
        <v>5.3440000000000003</v>
      </c>
      <c r="C444" s="2">
        <f t="shared" si="36"/>
        <v>5.3968288799646746</v>
      </c>
      <c r="D444" s="2">
        <f t="shared" si="38"/>
        <v>5.3947192010446781</v>
      </c>
      <c r="E444" s="2">
        <f t="shared" si="37"/>
        <v>2.1096789199965826E-3</v>
      </c>
      <c r="F444" s="2">
        <f t="shared" si="41"/>
        <v>5.9393437267901573E-3</v>
      </c>
      <c r="G444" s="2">
        <f t="shared" si="39"/>
        <v>-3.8296648067935746E-3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5">
        <f>TITRES_STAT!D448</f>
        <v>5.3490000000000002</v>
      </c>
      <c r="C445" s="2">
        <f t="shared" si="36"/>
        <v>5.3848552061239552</v>
      </c>
      <c r="D445" s="2">
        <f t="shared" si="38"/>
        <v>5.3913325935598868</v>
      </c>
      <c r="E445" s="2">
        <f t="shared" si="37"/>
        <v>-6.4773874359316252E-3</v>
      </c>
      <c r="F445" s="2">
        <f t="shared" si="41"/>
        <v>3.4559974942458011E-3</v>
      </c>
      <c r="G445" s="2">
        <f t="shared" si="39"/>
        <v>-9.9333849301774264E-3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5">
        <f>TITRES_STAT!D449</f>
        <v>5.3440000000000003</v>
      </c>
      <c r="C446" s="2">
        <f t="shared" si="36"/>
        <v>5.3738005590279627</v>
      </c>
      <c r="D446" s="2">
        <f t="shared" si="38"/>
        <v>5.3878264755184135</v>
      </c>
      <c r="E446" s="2">
        <f t="shared" si="37"/>
        <v>-1.4025916490450818E-2</v>
      </c>
      <c r="F446" s="2">
        <f t="shared" si="41"/>
        <v>-4.0385302693522578E-5</v>
      </c>
      <c r="G446" s="2">
        <f t="shared" si="39"/>
        <v>-1.3985531187757295E-2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5">
        <f>TITRES_STAT!D450</f>
        <v>5.3390000000000004</v>
      </c>
      <c r="C447" s="2">
        <f t="shared" si="36"/>
        <v>5.3724466268698148</v>
      </c>
      <c r="D447" s="2">
        <f t="shared" si="38"/>
        <v>5.3842096995540869</v>
      </c>
      <c r="E447" s="2">
        <f t="shared" si="37"/>
        <v>-1.1763072684272124E-2</v>
      </c>
      <c r="F447" s="2">
        <f t="shared" si="41"/>
        <v>-2.3849227790092428E-3</v>
      </c>
      <c r="G447" s="2">
        <f t="shared" si="39"/>
        <v>-9.3781499052628808E-3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5">
        <f>TITRES_STAT!D451</f>
        <v>5.3390000000000004</v>
      </c>
      <c r="C448" s="2">
        <f t="shared" si="36"/>
        <v>5.3713009919667671</v>
      </c>
      <c r="D448" s="2">
        <f t="shared" si="38"/>
        <v>5.380860832920451</v>
      </c>
      <c r="E448" s="2">
        <f t="shared" si="37"/>
        <v>-9.5598409536838957E-3</v>
      </c>
      <c r="F448" s="2">
        <f t="shared" si="41"/>
        <v>-3.8199064139441737E-3</v>
      </c>
      <c r="G448" s="2">
        <f t="shared" si="39"/>
        <v>-5.739934539739722E-3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5">
        <f>TITRES_STAT!D452</f>
        <v>5.3390000000000004</v>
      </c>
      <c r="C449" s="2">
        <f t="shared" si="36"/>
        <v>5.3623316085872652</v>
      </c>
      <c r="D449" s="2">
        <f t="shared" si="38"/>
        <v>5.3777600304818991</v>
      </c>
      <c r="E449" s="2">
        <f t="shared" si="37"/>
        <v>-1.5428421894633892E-2</v>
      </c>
      <c r="F449" s="2">
        <f t="shared" si="41"/>
        <v>-6.1416095100821182E-3</v>
      </c>
      <c r="G449" s="2">
        <f t="shared" si="39"/>
        <v>-9.2868123845517743E-3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5">
        <f>TITRES_STAT!D453</f>
        <v>5.3390000000000004</v>
      </c>
      <c r="C450" s="2">
        <f t="shared" si="36"/>
        <v>5.3547421303430713</v>
      </c>
      <c r="D450" s="2">
        <f t="shared" si="38"/>
        <v>5.3748889171128695</v>
      </c>
      <c r="E450" s="2">
        <f t="shared" si="37"/>
        <v>-2.0146786769798197E-2</v>
      </c>
      <c r="F450" s="2">
        <f t="shared" si="41"/>
        <v>-8.942644962025334E-3</v>
      </c>
      <c r="G450" s="2">
        <f t="shared" si="39"/>
        <v>-1.1204141807772863E-2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5">
        <f>TITRES_STAT!D454</f>
        <v>5.3129999999999997</v>
      </c>
      <c r="C451" s="2">
        <f t="shared" si="36"/>
        <v>5.3492433410595215</v>
      </c>
      <c r="D451" s="2">
        <f t="shared" si="38"/>
        <v>5.3703045528822866</v>
      </c>
      <c r="E451" s="2">
        <f t="shared" si="37"/>
        <v>-2.1061211822765102E-2</v>
      </c>
      <c r="F451" s="2">
        <f t="shared" si="41"/>
        <v>-1.1366358334173288E-2</v>
      </c>
      <c r="G451" s="2">
        <f t="shared" si="39"/>
        <v>-9.6948534885918144E-3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5">
        <f>TITRES_STAT!D455</f>
        <v>5.3129999999999997</v>
      </c>
      <c r="C452" s="2">
        <f t="shared" si="36"/>
        <v>5.3445905193580563</v>
      </c>
      <c r="D452" s="2">
        <f t="shared" si="38"/>
        <v>5.3660597711873024</v>
      </c>
      <c r="E452" s="2">
        <f t="shared" si="37"/>
        <v>-2.1469251829246083E-2</v>
      </c>
      <c r="F452" s="2">
        <f t="shared" si="41"/>
        <v>-1.3386937033187846E-2</v>
      </c>
      <c r="G452" s="2">
        <f t="shared" si="39"/>
        <v>-8.0823147960582369E-3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5">
        <f>TITRES_STAT!D456</f>
        <v>5.3129999999999997</v>
      </c>
      <c r="C453" s="2">
        <f t="shared" si="36"/>
        <v>5.3406535163798932</v>
      </c>
      <c r="D453" s="2">
        <f t="shared" si="38"/>
        <v>5.3621294177660204</v>
      </c>
      <c r="E453" s="2">
        <f t="shared" si="37"/>
        <v>-2.1475901386127205E-2</v>
      </c>
      <c r="F453" s="2">
        <f t="shared" si="41"/>
        <v>-1.5004729903775719E-2</v>
      </c>
      <c r="G453" s="2">
        <f t="shared" si="39"/>
        <v>-6.4711714823514864E-3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5">
        <f>TITRES_STAT!D457</f>
        <v>5.3129999999999997</v>
      </c>
      <c r="C454" s="2">
        <f t="shared" si="36"/>
        <v>5.3411683600137554</v>
      </c>
      <c r="D454" s="2">
        <f t="shared" si="38"/>
        <v>5.3584902016352043</v>
      </c>
      <c r="E454" s="2">
        <f t="shared" si="37"/>
        <v>-1.7321841621448897E-2</v>
      </c>
      <c r="F454" s="2">
        <f t="shared" si="41"/>
        <v>-1.5468152247310355E-2</v>
      </c>
      <c r="G454" s="2">
        <f t="shared" si="39"/>
        <v>-1.8536893741385417E-3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5">
        <f>TITRES_STAT!D458</f>
        <v>5.3129999999999997</v>
      </c>
      <c r="C455" s="2">
        <f t="shared" si="36"/>
        <v>5.3423732277039466</v>
      </c>
      <c r="D455" s="2">
        <f t="shared" si="38"/>
        <v>5.3551205570696334</v>
      </c>
      <c r="E455" s="2">
        <f t="shared" si="37"/>
        <v>-1.2747329365686788E-2</v>
      </c>
      <c r="F455" s="2">
        <f t="shared" si="41"/>
        <v>-1.4923987670985643E-2</v>
      </c>
      <c r="G455" s="2">
        <f t="shared" si="39"/>
        <v>2.1766583052988554E-3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5">
        <f>TITRES_STAT!D459</f>
        <v>5.3129999999999997</v>
      </c>
      <c r="C456" s="2">
        <f t="shared" si="36"/>
        <v>5.3426235003648781</v>
      </c>
      <c r="D456" s="2">
        <f t="shared" si="38"/>
        <v>5.3520005158052157</v>
      </c>
      <c r="E456" s="2">
        <f t="shared" si="37"/>
        <v>-9.3770154403376438E-3</v>
      </c>
      <c r="F456" s="2">
        <f t="shared" si="41"/>
        <v>-1.3814593224856044E-2</v>
      </c>
      <c r="G456" s="2">
        <f t="shared" si="39"/>
        <v>4.4375777845183997E-3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5">
        <f>TITRES_STAT!D460</f>
        <v>5.2729999999999997</v>
      </c>
      <c r="C457" s="2">
        <f t="shared" si="36"/>
        <v>5.3420660387702812</v>
      </c>
      <c r="D457" s="2">
        <f t="shared" si="38"/>
        <v>5.3461486257455704</v>
      </c>
      <c r="E457" s="2">
        <f t="shared" si="37"/>
        <v>-4.0825869752891819E-3</v>
      </c>
      <c r="F457" s="2">
        <f t="shared" si="41"/>
        <v>-1.1868191974942672E-2</v>
      </c>
      <c r="G457" s="2">
        <f t="shared" si="39"/>
        <v>7.78560499965349E-3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5">
        <f>TITRES_STAT!D461</f>
        <v>5.2619999999999996</v>
      </c>
      <c r="C458" s="2">
        <f t="shared" si="36"/>
        <v>5.34159434049793</v>
      </c>
      <c r="D458" s="2">
        <f t="shared" si="38"/>
        <v>5.3399153942088615</v>
      </c>
      <c r="E458" s="2">
        <f t="shared" si="37"/>
        <v>1.6789462890685058E-3</v>
      </c>
      <c r="F458" s="2">
        <f t="shared" si="41"/>
        <v>-9.1587643221404374E-3</v>
      </c>
      <c r="G458" s="2">
        <f t="shared" si="39"/>
        <v>1.0837710611208943E-2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5">
        <f>TITRES_STAT!D462</f>
        <v>5.2619999999999996</v>
      </c>
      <c r="C459" s="2">
        <f t="shared" si="36"/>
        <v>5.3411952111905565</v>
      </c>
      <c r="D459" s="2">
        <f t="shared" si="38"/>
        <v>5.3341438835267239</v>
      </c>
      <c r="E459" s="2">
        <f t="shared" si="37"/>
        <v>7.0513276638326516E-3</v>
      </c>
      <c r="F459" s="2">
        <f t="shared" si="41"/>
        <v>-5.9167459249458198E-3</v>
      </c>
      <c r="G459" s="2">
        <f t="shared" si="39"/>
        <v>1.2968073588778471E-2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5">
        <f>TITRES_STAT!D463</f>
        <v>5.2619999999999996</v>
      </c>
      <c r="C460" s="2">
        <f t="shared" si="36"/>
        <v>5.3408574863920091</v>
      </c>
      <c r="D460" s="2">
        <f t="shared" si="38"/>
        <v>5.3287998921543736</v>
      </c>
      <c r="E460" s="2">
        <f t="shared" si="37"/>
        <v>1.2057594237635527E-2</v>
      </c>
      <c r="F460" s="2">
        <f t="shared" si="41"/>
        <v>-2.3218778924295504E-3</v>
      </c>
      <c r="G460" s="2">
        <f t="shared" si="39"/>
        <v>1.4379472130065078E-2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5">
        <f>TITRES_STAT!D464</f>
        <v>5.1189999999999998</v>
      </c>
      <c r="C461" s="2">
        <f t="shared" si="36"/>
        <v>5.3365717192547777</v>
      </c>
      <c r="D461" s="2">
        <f t="shared" si="38"/>
        <v>5.3132591594021976</v>
      </c>
      <c r="E461" s="2">
        <f t="shared" si="37"/>
        <v>2.3312559852580073E-2</v>
      </c>
      <c r="F461" s="2">
        <f t="shared" si="41"/>
        <v>2.8050096565723744E-3</v>
      </c>
      <c r="G461" s="2">
        <f t="shared" si="39"/>
        <v>2.0507550196007699E-2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5">
        <f>TITRES_STAT!D465</f>
        <v>5.109</v>
      </c>
      <c r="C462" s="2">
        <f t="shared" si="36"/>
        <v>5.3329453009078893</v>
      </c>
      <c r="D462" s="2">
        <f t="shared" si="38"/>
        <v>5.2981288512983316</v>
      </c>
      <c r="E462" s="2">
        <f t="shared" si="37"/>
        <v>3.4816449609557765E-2</v>
      </c>
      <c r="F462" s="2">
        <f t="shared" si="41"/>
        <v>9.2072976471694531E-3</v>
      </c>
      <c r="G462" s="2">
        <f t="shared" si="39"/>
        <v>2.5609151962388312E-2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5">
        <f>TITRES_STAT!D466</f>
        <v>5.1189999999999998</v>
      </c>
      <c r="C463" s="2">
        <f t="shared" ref="C463:C526" si="42">$C$4*B453+C462*(1-$C$4)</f>
        <v>5.3298767930759059</v>
      </c>
      <c r="D463" s="2">
        <f t="shared" si="38"/>
        <v>5.2848600474984551</v>
      </c>
      <c r="E463" s="2">
        <f t="shared" si="37"/>
        <v>4.5016745577450834E-2</v>
      </c>
      <c r="F463" s="2">
        <f t="shared" si="41"/>
        <v>1.6369187233225731E-2</v>
      </c>
      <c r="G463" s="2">
        <f t="shared" si="39"/>
        <v>2.8647558344225103E-2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5">
        <f>TITRES_STAT!D467</f>
        <v>5.1189999999999998</v>
      </c>
      <c r="C464" s="2">
        <f t="shared" si="42"/>
        <v>5.327280363371921</v>
      </c>
      <c r="D464" s="2">
        <f t="shared" si="38"/>
        <v>5.2725741180541252</v>
      </c>
      <c r="E464" s="2">
        <f t="shared" si="37"/>
        <v>5.4706245317795776E-2</v>
      </c>
      <c r="F464" s="2">
        <f t="shared" si="41"/>
        <v>2.4036598850139743E-2</v>
      </c>
      <c r="G464" s="2">
        <f t="shared" si="39"/>
        <v>3.0669646467656034E-2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5">
        <f>TITRES_STAT!D468</f>
        <v>5.1189999999999998</v>
      </c>
      <c r="C465" s="2">
        <f t="shared" si="42"/>
        <v>5.3250833843916254</v>
      </c>
      <c r="D465" s="2">
        <f t="shared" si="38"/>
        <v>5.2611982574575231</v>
      </c>
      <c r="E465" s="2">
        <f t="shared" si="37"/>
        <v>6.388512693410231E-2</v>
      </c>
      <c r="F465" s="2">
        <f t="shared" si="41"/>
        <v>3.2006304466932256E-2</v>
      </c>
      <c r="G465" s="2">
        <f t="shared" si="39"/>
        <v>3.1878822467170054E-2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5">
        <f>TITRES_STAT!D469</f>
        <v>5.1189999999999998</v>
      </c>
      <c r="C466" s="2">
        <f t="shared" si="42"/>
        <v>5.3232244021775283</v>
      </c>
      <c r="D466" s="2">
        <f t="shared" si="38"/>
        <v>5.2506650532014101</v>
      </c>
      <c r="E466" s="2">
        <f t="shared" si="37"/>
        <v>7.2559348976118265E-2</v>
      </c>
      <c r="F466" s="2">
        <f t="shared" si="41"/>
        <v>4.0116913368769463E-2</v>
      </c>
      <c r="G466" s="2">
        <f t="shared" si="39"/>
        <v>3.2442435607348802E-2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5">
        <f>TITRES_STAT!D470</f>
        <v>5.1189999999999998</v>
      </c>
      <c r="C467" s="2">
        <f t="shared" si="42"/>
        <v>5.3154975710732932</v>
      </c>
      <c r="D467" s="2">
        <f t="shared" si="38"/>
        <v>5.2409120862976017</v>
      </c>
      <c r="E467" s="2">
        <f t="shared" si="37"/>
        <v>7.4585484775691491E-2</v>
      </c>
      <c r="F467" s="2">
        <f t="shared" si="41"/>
        <v>4.7010627650153874E-2</v>
      </c>
      <c r="G467" s="2">
        <f t="shared" si="39"/>
        <v>2.7574857125537616E-2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5">
        <f>TITRES_STAT!D471</f>
        <v>5.1189999999999998</v>
      </c>
      <c r="C468" s="2">
        <f t="shared" si="42"/>
        <v>5.3072671755235561</v>
      </c>
      <c r="D468" s="2">
        <f t="shared" si="38"/>
        <v>5.2318815613866683</v>
      </c>
      <c r="E468" s="2">
        <f t="shared" si="37"/>
        <v>7.5385614136887824E-2</v>
      </c>
      <c r="F468" s="2">
        <f t="shared" si="41"/>
        <v>5.2685624947500669E-2</v>
      </c>
      <c r="G468" s="2">
        <f t="shared" si="39"/>
        <v>2.2699989189387156E-2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5">
        <f>TITRES_STAT!D472</f>
        <v>5.1189999999999998</v>
      </c>
      <c r="C469" s="2">
        <f t="shared" si="42"/>
        <v>5.3003029946737783</v>
      </c>
      <c r="D469" s="2">
        <f t="shared" si="38"/>
        <v>5.2235199642469148</v>
      </c>
      <c r="E469" s="2">
        <f t="shared" si="37"/>
        <v>7.6783030426863519E-2</v>
      </c>
      <c r="F469" s="2">
        <f t="shared" si="41"/>
        <v>5.7505106043373243E-2</v>
      </c>
      <c r="G469" s="2">
        <f t="shared" si="39"/>
        <v>1.9277924383490276E-2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5">
        <f>TITRES_STAT!D473</f>
        <v>5.1189999999999998</v>
      </c>
      <c r="C470" s="2">
        <f t="shared" si="42"/>
        <v>5.2944102262624275</v>
      </c>
      <c r="D470" s="2">
        <f t="shared" si="38"/>
        <v>5.2157777446730691</v>
      </c>
      <c r="E470" s="2">
        <f t="shared" si="37"/>
        <v>7.8632481589358427E-2</v>
      </c>
      <c r="F470" s="2">
        <f t="shared" si="41"/>
        <v>6.1730581152570282E-2</v>
      </c>
      <c r="G470" s="2">
        <f t="shared" si="39"/>
        <v>1.6901900436788145E-2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5">
        <f>TITRES_STAT!D474</f>
        <v>5.1189999999999998</v>
      </c>
      <c r="C471" s="2">
        <f t="shared" si="42"/>
        <v>5.267424037606669</v>
      </c>
      <c r="D471" s="2">
        <f t="shared" si="38"/>
        <v>5.208609022845434</v>
      </c>
      <c r="E471" s="2">
        <f t="shared" si="37"/>
        <v>5.8815014761234963E-2</v>
      </c>
      <c r="F471" s="2">
        <f t="shared" si="41"/>
        <v>6.1147467874303217E-2</v>
      </c>
      <c r="G471" s="2">
        <f t="shared" si="39"/>
        <v>-2.3324531130682544E-3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5">
        <f>TITRES_STAT!D475</f>
        <v>5.109</v>
      </c>
      <c r="C472" s="2">
        <f t="shared" si="42"/>
        <v>5.2430511087441047</v>
      </c>
      <c r="D472" s="2">
        <f t="shared" si="38"/>
        <v>5.2012305767087357</v>
      </c>
      <c r="E472" s="2">
        <f t="shared" si="37"/>
        <v>4.1820532035369062E-2</v>
      </c>
      <c r="F472" s="2">
        <f t="shared" si="41"/>
        <v>5.7282080706516393E-2</v>
      </c>
      <c r="G472" s="2">
        <f t="shared" si="39"/>
        <v>-1.5461548671147331E-2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5">
        <f>TITRES_STAT!D476</f>
        <v>5.109</v>
      </c>
      <c r="C473" s="2">
        <f t="shared" si="42"/>
        <v>5.2239663227834727</v>
      </c>
      <c r="D473" s="2">
        <f t="shared" si="38"/>
        <v>5.1943986821377184</v>
      </c>
      <c r="E473" s="2">
        <f t="shared" si="37"/>
        <v>2.9567640645754345E-2</v>
      </c>
      <c r="F473" s="2">
        <f t="shared" si="41"/>
        <v>5.1739192694363986E-2</v>
      </c>
      <c r="G473" s="2">
        <f t="shared" si="39"/>
        <v>-2.2171552048609641E-2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5">
        <f>TITRES_STAT!D477</f>
        <v>5.109</v>
      </c>
      <c r="C474" s="2">
        <f t="shared" si="42"/>
        <v>5.2078176577398612</v>
      </c>
      <c r="D474" s="2">
        <f t="shared" si="38"/>
        <v>5.1880728538312209</v>
      </c>
      <c r="E474" s="2">
        <f t="shared" si="37"/>
        <v>1.9744803908640307E-2</v>
      </c>
      <c r="F474" s="2">
        <f t="shared" si="41"/>
        <v>4.5340314937219253E-2</v>
      </c>
      <c r="G474" s="2">
        <f t="shared" si="39"/>
        <v>-2.5595511028578946E-2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5">
        <f>TITRES_STAT!D478</f>
        <v>5.1040000000000001</v>
      </c>
      <c r="C475" s="2">
        <f t="shared" si="42"/>
        <v>5.194153402702959</v>
      </c>
      <c r="D475" s="2">
        <f t="shared" si="38"/>
        <v>5.1818452350289084</v>
      </c>
      <c r="E475" s="2">
        <f t="shared" si="37"/>
        <v>1.230816767405063E-2</v>
      </c>
      <c r="F475" s="2">
        <f t="shared" si="41"/>
        <v>3.8733885484585527E-2</v>
      </c>
      <c r="G475" s="2">
        <f t="shared" si="39"/>
        <v>-2.6425717810534897E-2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5">
        <f>TITRES_STAT!D479</f>
        <v>5.1040000000000001</v>
      </c>
      <c r="C476" s="2">
        <f t="shared" si="42"/>
        <v>5.1825913407486572</v>
      </c>
      <c r="D476" s="2">
        <f t="shared" si="38"/>
        <v>5.1760789213230627</v>
      </c>
      <c r="E476" s="2">
        <f t="shared" ref="E476:E539" si="43">C476-D476</f>
        <v>6.5124194255945511E-3</v>
      </c>
      <c r="F476" s="2">
        <f t="shared" si="41"/>
        <v>3.2289592272787333E-2</v>
      </c>
      <c r="G476" s="2">
        <f t="shared" si="39"/>
        <v>-2.5777172847192782E-2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5">
        <f>TITRES_STAT!D480</f>
        <v>5.109</v>
      </c>
      <c r="C477" s="2">
        <f t="shared" si="42"/>
        <v>5.1728080575565558</v>
      </c>
      <c r="D477" s="2">
        <f t="shared" ref="D477:D540" si="44">$D$4*B477+(1-$D$4)*D476</f>
        <v>5.1711101123361694</v>
      </c>
      <c r="E477" s="2">
        <f t="shared" si="43"/>
        <v>1.6979452203864653E-3</v>
      </c>
      <c r="F477" s="2">
        <f t="shared" si="41"/>
        <v>2.617126286230716E-2</v>
      </c>
      <c r="G477" s="2">
        <f t="shared" si="39"/>
        <v>-2.4473317641920695E-2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5">
        <f>TITRES_STAT!D481</f>
        <v>5.1859999999999999</v>
      </c>
      <c r="C478" s="2">
        <f t="shared" si="42"/>
        <v>5.1645298948555469</v>
      </c>
      <c r="D478" s="2">
        <f t="shared" si="44"/>
        <v>5.1722130669779354</v>
      </c>
      <c r="E478" s="2">
        <f t="shared" si="43"/>
        <v>-7.6831721223884486E-3</v>
      </c>
      <c r="F478" s="2">
        <f t="shared" si="41"/>
        <v>1.9400375865368039E-2</v>
      </c>
      <c r="G478" s="2">
        <f t="shared" si="39"/>
        <v>-2.7083547987756487E-2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5">
        <f>TITRES_STAT!D482</f>
        <v>5.1859999999999999</v>
      </c>
      <c r="C479" s="2">
        <f t="shared" si="42"/>
        <v>5.1575252956470008</v>
      </c>
      <c r="D479" s="2">
        <f t="shared" si="44"/>
        <v>5.1732343212758654</v>
      </c>
      <c r="E479" s="2">
        <f t="shared" si="43"/>
        <v>-1.5709025628864559E-2</v>
      </c>
      <c r="F479" s="2">
        <f t="shared" si="41"/>
        <v>1.2378495566521519E-2</v>
      </c>
      <c r="G479" s="2">
        <f t="shared" si="39"/>
        <v>-2.808752119538608E-2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5">
        <f>TITRES_STAT!D483</f>
        <v>5.3129999999999997</v>
      </c>
      <c r="C480" s="2">
        <f t="shared" si="42"/>
        <v>5.1515983270859236</v>
      </c>
      <c r="D480" s="2">
        <f t="shared" si="44"/>
        <v>5.1835873345146899</v>
      </c>
      <c r="E480" s="2">
        <f t="shared" si="43"/>
        <v>-3.1989007428766314E-2</v>
      </c>
      <c r="F480" s="2">
        <f t="shared" si="41"/>
        <v>3.5049949674639527E-3</v>
      </c>
      <c r="G480" s="2">
        <f t="shared" si="39"/>
        <v>-3.5494002396230268E-2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5">
        <f>TITRES_STAT!D484</f>
        <v>5.3129999999999997</v>
      </c>
      <c r="C481" s="2">
        <f t="shared" si="42"/>
        <v>5.1465831998419347</v>
      </c>
      <c r="D481" s="2">
        <f t="shared" si="44"/>
        <v>5.1931734578839723</v>
      </c>
      <c r="E481" s="2">
        <f t="shared" si="43"/>
        <v>-4.6590258042037647E-2</v>
      </c>
      <c r="F481" s="2">
        <f t="shared" si="41"/>
        <v>-6.5140556344363675E-3</v>
      </c>
      <c r="G481" s="2">
        <f t="shared" si="39"/>
        <v>-4.0076202407601277E-2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5">
        <f>TITRES_STAT!D485</f>
        <v>5.3129999999999997</v>
      </c>
      <c r="C482" s="2">
        <f t="shared" si="42"/>
        <v>5.1408011690970223</v>
      </c>
      <c r="D482" s="2">
        <f t="shared" si="44"/>
        <v>5.202049498040715</v>
      </c>
      <c r="E482" s="2">
        <f t="shared" si="43"/>
        <v>-6.1248328943692698E-2</v>
      </c>
      <c r="F482" s="2">
        <f t="shared" si="41"/>
        <v>-1.7460910296287633E-2</v>
      </c>
      <c r="G482" s="2">
        <f t="shared" si="39"/>
        <v>-4.3787418647405069E-2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5">
        <f>TITRES_STAT!D486</f>
        <v>5.16</v>
      </c>
      <c r="C483" s="2">
        <f t="shared" si="42"/>
        <v>5.1359086815436346</v>
      </c>
      <c r="D483" s="2">
        <f t="shared" si="44"/>
        <v>5.1989347204080696</v>
      </c>
      <c r="E483" s="2">
        <f t="shared" si="43"/>
        <v>-6.302603886443503E-2</v>
      </c>
      <c r="F483" s="2">
        <f t="shared" si="41"/>
        <v>-2.6573936009917115E-2</v>
      </c>
      <c r="G483" s="2">
        <f t="shared" si="39"/>
        <v>-3.6452102854517915E-2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5">
        <f>TITRES_STAT!D487</f>
        <v>5.2110000000000003</v>
      </c>
      <c r="C484" s="2">
        <f t="shared" si="42"/>
        <v>5.1317688843830762</v>
      </c>
      <c r="D484" s="2">
        <f t="shared" si="44"/>
        <v>5.1998284448222867</v>
      </c>
      <c r="E484" s="2">
        <f t="shared" si="43"/>
        <v>-6.8059560439210465E-2</v>
      </c>
      <c r="F484" s="2">
        <f t="shared" si="41"/>
        <v>-3.4871060895775789E-2</v>
      </c>
      <c r="G484" s="2">
        <f t="shared" ref="G484:G547" si="45">E484-F484</f>
        <v>-3.3188499543434676E-2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5">
        <f>TITRES_STAT!D488</f>
        <v>5.2110000000000003</v>
      </c>
      <c r="C485" s="2">
        <f t="shared" si="42"/>
        <v>5.1274967483241412</v>
      </c>
      <c r="D485" s="2">
        <f t="shared" si="44"/>
        <v>5.2006559674280437</v>
      </c>
      <c r="E485" s="2">
        <f t="shared" si="43"/>
        <v>-7.3159219103902551E-2</v>
      </c>
      <c r="F485" s="2">
        <f t="shared" ref="F485:F548" si="47">(E485*(2/(10)))+((1-(2/10))*F484)</f>
        <v>-4.2528692537401144E-2</v>
      </c>
      <c r="G485" s="2">
        <f t="shared" si="45"/>
        <v>-3.0630526566501406E-2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5">
        <f>TITRES_STAT!D489</f>
        <v>5.16</v>
      </c>
      <c r="C486" s="2">
        <f t="shared" si="42"/>
        <v>5.1238818639665809</v>
      </c>
      <c r="D486" s="2">
        <f t="shared" si="44"/>
        <v>5.1976444142852261</v>
      </c>
      <c r="E486" s="2">
        <f t="shared" si="43"/>
        <v>-7.3762550318645204E-2</v>
      </c>
      <c r="F486" s="2">
        <f t="shared" si="47"/>
        <v>-4.8775464093649953E-2</v>
      </c>
      <c r="G486" s="2">
        <f t="shared" si="45"/>
        <v>-2.498708622499525E-2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5">
        <f>TITRES_STAT!D490</f>
        <v>5.0629999999999997</v>
      </c>
      <c r="C487" s="2">
        <f t="shared" si="42"/>
        <v>5.1215923464332604</v>
      </c>
      <c r="D487" s="2">
        <f t="shared" si="44"/>
        <v>5.1876707539678018</v>
      </c>
      <c r="E487" s="2">
        <f t="shared" si="43"/>
        <v>-6.6078407534541306E-2</v>
      </c>
      <c r="F487" s="2">
        <f t="shared" si="47"/>
        <v>-5.2236052781828232E-2</v>
      </c>
      <c r="G487" s="2">
        <f t="shared" si="45"/>
        <v>-1.3842354752713074E-2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5">
        <f>TITRES_STAT!D491</f>
        <v>5.2110000000000003</v>
      </c>
      <c r="C488" s="2">
        <f t="shared" si="42"/>
        <v>5.131501216212758</v>
      </c>
      <c r="D488" s="2">
        <f t="shared" si="44"/>
        <v>5.1893988462664833</v>
      </c>
      <c r="E488" s="2">
        <f t="shared" si="43"/>
        <v>-5.789763005372528E-2</v>
      </c>
      <c r="F488" s="2">
        <f t="shared" si="47"/>
        <v>-5.3368368236207643E-2</v>
      </c>
      <c r="G488" s="2">
        <f t="shared" si="45"/>
        <v>-4.5292618175176366E-3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5">
        <f>TITRES_STAT!D492</f>
        <v>5.2110000000000003</v>
      </c>
      <c r="C489" s="2">
        <f t="shared" si="42"/>
        <v>5.1398856444877179</v>
      </c>
      <c r="D489" s="2">
        <f t="shared" si="44"/>
        <v>5.1909989317282257</v>
      </c>
      <c r="E489" s="2">
        <f t="shared" si="43"/>
        <v>-5.1113287240507788E-2</v>
      </c>
      <c r="F489" s="2">
        <f t="shared" si="47"/>
        <v>-5.2917352037067676E-2</v>
      </c>
      <c r="G489" s="2">
        <f t="shared" si="45"/>
        <v>1.8040647965598886E-3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5">
        <f>TITRES_STAT!D493</f>
        <v>4.9809999999999999</v>
      </c>
      <c r="C490" s="2">
        <f t="shared" si="42"/>
        <v>5.1665186222588382</v>
      </c>
      <c r="D490" s="2">
        <f t="shared" si="44"/>
        <v>5.1754434553039133</v>
      </c>
      <c r="E490" s="2">
        <f t="shared" si="43"/>
        <v>-8.9248330450750757E-3</v>
      </c>
      <c r="F490" s="2">
        <f t="shared" si="47"/>
        <v>-4.4118848238669163E-2</v>
      </c>
      <c r="G490" s="2">
        <f t="shared" si="45"/>
        <v>3.5194015193594087E-2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5">
        <f>TITRES_STAT!D494</f>
        <v>4.9809999999999999</v>
      </c>
      <c r="C491" s="2">
        <f t="shared" si="42"/>
        <v>5.1890542188344018</v>
      </c>
      <c r="D491" s="2">
        <f t="shared" si="44"/>
        <v>5.1610402363925125</v>
      </c>
      <c r="E491" s="2">
        <f t="shared" si="43"/>
        <v>2.801398244188924E-2</v>
      </c>
      <c r="F491" s="2">
        <f t="shared" si="47"/>
        <v>-2.969228210255748E-2</v>
      </c>
      <c r="G491" s="2">
        <f t="shared" si="45"/>
        <v>5.7706264544446717E-2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5">
        <f>TITRES_STAT!D495</f>
        <v>4.9809999999999999</v>
      </c>
      <c r="C492" s="2">
        <f t="shared" si="42"/>
        <v>5.2081228005521858</v>
      </c>
      <c r="D492" s="2">
        <f t="shared" si="44"/>
        <v>5.1477039225856593</v>
      </c>
      <c r="E492" s="2">
        <f t="shared" si="43"/>
        <v>6.0418877966526452E-2</v>
      </c>
      <c r="F492" s="2">
        <f t="shared" si="47"/>
        <v>-1.1670050088740693E-2</v>
      </c>
      <c r="G492" s="2">
        <f t="shared" si="45"/>
        <v>7.2088928055267149E-2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5">
        <f>TITRES_STAT!D496</f>
        <v>4.9249999999999998</v>
      </c>
      <c r="C493" s="2">
        <f t="shared" si="42"/>
        <v>5.2007192927749264</v>
      </c>
      <c r="D493" s="2">
        <f t="shared" si="44"/>
        <v>5.1312073357274626</v>
      </c>
      <c r="E493" s="2">
        <f t="shared" si="43"/>
        <v>6.9511957047463824E-2</v>
      </c>
      <c r="F493" s="2">
        <f t="shared" si="47"/>
        <v>4.566351338500212E-3</v>
      </c>
      <c r="G493" s="2">
        <f t="shared" si="45"/>
        <v>6.4945605708963614E-2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5">
        <f>TITRES_STAT!D497</f>
        <v>4.9249999999999998</v>
      </c>
      <c r="C494" s="2">
        <f t="shared" si="42"/>
        <v>5.2023009400403231</v>
      </c>
      <c r="D494" s="2">
        <f t="shared" si="44"/>
        <v>5.1159327182661691</v>
      </c>
      <c r="E494" s="2">
        <f t="shared" si="43"/>
        <v>8.636822177415393E-2</v>
      </c>
      <c r="F494" s="2">
        <f t="shared" si="47"/>
        <v>2.0926725425630958E-2</v>
      </c>
      <c r="G494" s="2">
        <f t="shared" si="45"/>
        <v>6.5441496348522976E-2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5">
        <f>TITRES_STAT!D498</f>
        <v>4.9249999999999998</v>
      </c>
      <c r="C495" s="2">
        <f t="shared" si="42"/>
        <v>5.2036392569571968</v>
      </c>
      <c r="D495" s="2">
        <f t="shared" si="44"/>
        <v>5.1017895539501561</v>
      </c>
      <c r="E495" s="2">
        <f t="shared" si="43"/>
        <v>0.10184970300704066</v>
      </c>
      <c r="F495" s="2">
        <f t="shared" si="47"/>
        <v>3.7111320941912898E-2</v>
      </c>
      <c r="G495" s="2">
        <f t="shared" si="45"/>
        <v>6.4738382065127761E-2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5">
        <f>TITRES_STAT!D499</f>
        <v>4.782</v>
      </c>
      <c r="C496" s="2">
        <f t="shared" si="42"/>
        <v>5.1969255251176278</v>
      </c>
      <c r="D496" s="2">
        <f t="shared" si="44"/>
        <v>5.0781014388427366</v>
      </c>
      <c r="E496" s="2">
        <f t="shared" si="43"/>
        <v>0.11882408627489127</v>
      </c>
      <c r="F496" s="2">
        <f t="shared" si="47"/>
        <v>5.3453874008508574E-2</v>
      </c>
      <c r="G496" s="2">
        <f t="shared" si="45"/>
        <v>6.5370212266382705E-2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5">
        <f>TITRES_STAT!D500</f>
        <v>4.7869999999999999</v>
      </c>
      <c r="C497" s="2">
        <f t="shared" si="42"/>
        <v>5.1763215981764539</v>
      </c>
      <c r="D497" s="2">
        <f t="shared" si="44"/>
        <v>5.0565383692988295</v>
      </c>
      <c r="E497" s="2">
        <f t="shared" si="43"/>
        <v>0.11978322887762438</v>
      </c>
      <c r="F497" s="2">
        <f t="shared" si="47"/>
        <v>6.6719744982331741E-2</v>
      </c>
      <c r="G497" s="2">
        <f t="shared" si="45"/>
        <v>5.306348389529264E-2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5">
        <f>TITRES_STAT!D501</f>
        <v>4.7969999999999997</v>
      </c>
      <c r="C498" s="2">
        <f t="shared" si="42"/>
        <v>5.181656736918538</v>
      </c>
      <c r="D498" s="2">
        <f t="shared" si="44"/>
        <v>5.0373133049063235</v>
      </c>
      <c r="E498" s="2">
        <f t="shared" si="43"/>
        <v>0.14434343201221456</v>
      </c>
      <c r="F498" s="2">
        <f t="shared" si="47"/>
        <v>8.224448238830831E-2</v>
      </c>
      <c r="G498" s="2">
        <f t="shared" si="45"/>
        <v>6.2098949623906247E-2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5">
        <f>TITRES_STAT!D502</f>
        <v>4.7869999999999999</v>
      </c>
      <c r="C499" s="2">
        <f t="shared" si="42"/>
        <v>5.1861710850849168</v>
      </c>
      <c r="D499" s="2">
        <f t="shared" si="44"/>
        <v>5.0187715786169669</v>
      </c>
      <c r="E499" s="2">
        <f t="shared" si="43"/>
        <v>0.16739950646794988</v>
      </c>
      <c r="F499" s="2">
        <f t="shared" si="47"/>
        <v>9.9275487204236623E-2</v>
      </c>
      <c r="G499" s="2">
        <f t="shared" si="45"/>
        <v>6.8124019263713254E-2</v>
      </c>
      <c r="H499" s="2" t="str">
        <f t="shared" si="46"/>
        <v>Sell</v>
      </c>
    </row>
    <row r="500" spans="1:8" ht="13.5" x14ac:dyDescent="0.25">
      <c r="A500" s="3">
        <f>TITRES_STAT!B503</f>
        <v>42733</v>
      </c>
      <c r="B500" s="5">
        <f>TITRES_STAT!D503</f>
        <v>4.5220000000000002</v>
      </c>
      <c r="C500" s="2">
        <f t="shared" si="42"/>
        <v>5.1546063027641607</v>
      </c>
      <c r="D500" s="2">
        <f t="shared" si="44"/>
        <v>4.9819736839045987</v>
      </c>
      <c r="E500" s="2">
        <f t="shared" si="43"/>
        <v>0.17263261885956194</v>
      </c>
      <c r="F500" s="2">
        <f t="shared" si="47"/>
        <v>0.1139469135353017</v>
      </c>
      <c r="G500" s="2">
        <f t="shared" si="45"/>
        <v>5.8685705324260234E-2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5">
        <f>TITRES_STAT!D504</f>
        <v>4.3890000000000002</v>
      </c>
      <c r="C501" s="2">
        <f t="shared" si="42"/>
        <v>5.1278976408004437</v>
      </c>
      <c r="D501" s="2">
        <f t="shared" si="44"/>
        <v>4.938049707319073</v>
      </c>
      <c r="E501" s="2">
        <f t="shared" si="43"/>
        <v>0.18984793348137075</v>
      </c>
      <c r="F501" s="2">
        <f t="shared" si="47"/>
        <v>0.1291271175245155</v>
      </c>
      <c r="G501" s="2">
        <f t="shared" si="45"/>
        <v>6.0720815956855245E-2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5">
        <f>TITRES_STAT!D505</f>
        <v>4.399</v>
      </c>
      <c r="C502" s="2">
        <f t="shared" si="42"/>
        <v>5.1052980037542213</v>
      </c>
      <c r="D502" s="2">
        <f t="shared" si="44"/>
        <v>4.8981200993695122</v>
      </c>
      <c r="E502" s="2">
        <f t="shared" si="43"/>
        <v>0.20717790438470907</v>
      </c>
      <c r="F502" s="2">
        <f t="shared" si="47"/>
        <v>0.14473727489655422</v>
      </c>
      <c r="G502" s="2">
        <f t="shared" si="45"/>
        <v>6.2440629488154847E-2</v>
      </c>
      <c r="H502" s="2" t="str">
        <f t="shared" si="46"/>
        <v>Sell</v>
      </c>
    </row>
    <row r="503" spans="1:8" ht="13.5" x14ac:dyDescent="0.25">
      <c r="A503" s="3">
        <f>TITRES_STAT!B506</f>
        <v>42738</v>
      </c>
      <c r="B503" s="5">
        <f>TITRES_STAT!D506</f>
        <v>4.399</v>
      </c>
      <c r="C503" s="2">
        <f t="shared" si="42"/>
        <v>5.0775598493304948</v>
      </c>
      <c r="D503" s="2">
        <f t="shared" si="44"/>
        <v>4.8611482401569557</v>
      </c>
      <c r="E503" s="2">
        <f t="shared" si="43"/>
        <v>0.21641160917353908</v>
      </c>
      <c r="F503" s="2">
        <f t="shared" si="47"/>
        <v>0.1590721417519512</v>
      </c>
      <c r="G503" s="2">
        <f t="shared" si="45"/>
        <v>5.7339467421587881E-2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5">
        <f>TITRES_STAT!D507</f>
        <v>4.399</v>
      </c>
      <c r="C504" s="2">
        <f t="shared" si="42"/>
        <v>5.0540891032796491</v>
      </c>
      <c r="D504" s="2">
        <f t="shared" si="44"/>
        <v>4.826915037182367</v>
      </c>
      <c r="E504" s="2">
        <f t="shared" si="43"/>
        <v>0.22717406609728208</v>
      </c>
      <c r="F504" s="2">
        <f t="shared" si="47"/>
        <v>0.17269252662101739</v>
      </c>
      <c r="G504" s="2">
        <f t="shared" si="45"/>
        <v>5.448153947626469E-2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5">
        <f>TITRES_STAT!D508</f>
        <v>4.4039999999999999</v>
      </c>
      <c r="C505" s="2">
        <f t="shared" si="42"/>
        <v>5.0342292412366261</v>
      </c>
      <c r="D505" s="2">
        <f t="shared" si="44"/>
        <v>4.7955879973910811</v>
      </c>
      <c r="E505" s="2">
        <f t="shared" si="43"/>
        <v>0.23864124384554497</v>
      </c>
      <c r="F505" s="2">
        <f t="shared" si="47"/>
        <v>0.18588227006592292</v>
      </c>
      <c r="G505" s="2">
        <f t="shared" si="45"/>
        <v>5.2758973779622048E-2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5">
        <f>TITRES_STAT!D509</f>
        <v>4.532</v>
      </c>
      <c r="C506" s="2">
        <f t="shared" si="42"/>
        <v>4.995424742584837</v>
      </c>
      <c r="D506" s="2">
        <f t="shared" si="44"/>
        <v>4.7760629605472973</v>
      </c>
      <c r="E506" s="2">
        <f t="shared" si="43"/>
        <v>0.21936178203753975</v>
      </c>
      <c r="F506" s="2">
        <f t="shared" si="47"/>
        <v>0.19257817246024628</v>
      </c>
      <c r="G506" s="2">
        <f t="shared" si="45"/>
        <v>2.6783609577293477E-2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5">
        <f>TITRES_STAT!D510</f>
        <v>4.46</v>
      </c>
      <c r="C507" s="2">
        <f t="shared" si="42"/>
        <v>4.9633593975717858</v>
      </c>
      <c r="D507" s="2">
        <f t="shared" si="44"/>
        <v>4.7526508893956452</v>
      </c>
      <c r="E507" s="2">
        <f t="shared" si="43"/>
        <v>0.21070850817614062</v>
      </c>
      <c r="F507" s="2">
        <f t="shared" si="47"/>
        <v>0.19620423960342515</v>
      </c>
      <c r="G507" s="2">
        <f t="shared" si="45"/>
        <v>1.4504268572715473E-2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5">
        <f>TITRES_STAT!D511</f>
        <v>4.46</v>
      </c>
      <c r="C508" s="2">
        <f t="shared" si="42"/>
        <v>4.937765644099203</v>
      </c>
      <c r="D508" s="2">
        <f t="shared" si="44"/>
        <v>4.7309730457367083</v>
      </c>
      <c r="E508" s="2">
        <f t="shared" si="43"/>
        <v>0.20679259836249475</v>
      </c>
      <c r="F508" s="2">
        <f t="shared" si="47"/>
        <v>0.19832191135523908</v>
      </c>
      <c r="G508" s="2">
        <f t="shared" si="45"/>
        <v>8.4706870072556728E-3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5">
        <f>TITRES_STAT!D512</f>
        <v>4.476</v>
      </c>
      <c r="C509" s="2">
        <f t="shared" si="42"/>
        <v>4.9145709296224025</v>
      </c>
      <c r="D509" s="2">
        <f t="shared" si="44"/>
        <v>4.7120861534599143</v>
      </c>
      <c r="E509" s="2">
        <f t="shared" si="43"/>
        <v>0.20248477616248817</v>
      </c>
      <c r="F509" s="2">
        <f t="shared" si="47"/>
        <v>0.19915448431668892</v>
      </c>
      <c r="G509" s="2">
        <f t="shared" si="45"/>
        <v>3.3302918457992492E-3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5">
        <f>TITRES_STAT!D513</f>
        <v>4.476</v>
      </c>
      <c r="C510" s="2">
        <f t="shared" si="42"/>
        <v>4.8541754019881864</v>
      </c>
      <c r="D510" s="2">
        <f t="shared" si="44"/>
        <v>4.6945982902406609</v>
      </c>
      <c r="E510" s="2">
        <f t="shared" si="43"/>
        <v>0.15957711174752554</v>
      </c>
      <c r="F510" s="2">
        <f t="shared" si="47"/>
        <v>0.19123900980285627</v>
      </c>
      <c r="G510" s="2">
        <f t="shared" si="45"/>
        <v>-3.1661898055330734E-2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5">
        <f>TITRES_STAT!D514</f>
        <v>4.476</v>
      </c>
      <c r="C511" s="2">
        <f t="shared" si="42"/>
        <v>4.782609955528466</v>
      </c>
      <c r="D511" s="2">
        <f t="shared" si="44"/>
        <v>4.6784058242969078</v>
      </c>
      <c r="E511" s="2">
        <f t="shared" si="43"/>
        <v>0.10420413123155825</v>
      </c>
      <c r="F511" s="2">
        <f t="shared" si="47"/>
        <v>0.17383203408859668</v>
      </c>
      <c r="G511" s="2">
        <f t="shared" si="45"/>
        <v>-6.9627902857038432E-2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5">
        <f>TITRES_STAT!D515</f>
        <v>4.5469999999999997</v>
      </c>
      <c r="C512" s="2">
        <f t="shared" si="42"/>
        <v>4.7235930392933172</v>
      </c>
      <c r="D512" s="2">
        <f t="shared" si="44"/>
        <v>4.668672059534174</v>
      </c>
      <c r="E512" s="2">
        <f t="shared" si="43"/>
        <v>5.4920979759143229E-2</v>
      </c>
      <c r="F512" s="2">
        <f t="shared" si="47"/>
        <v>0.15004982322270599</v>
      </c>
      <c r="G512" s="2">
        <f t="shared" si="45"/>
        <v>-9.5128843463562762E-2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5">
        <f>TITRES_STAT!D516</f>
        <v>4.5519999999999996</v>
      </c>
      <c r="C513" s="2">
        <f t="shared" si="42"/>
        <v>4.6736556486328071</v>
      </c>
      <c r="D513" s="2">
        <f t="shared" si="44"/>
        <v>4.6600296847538649</v>
      </c>
      <c r="E513" s="2">
        <f t="shared" si="43"/>
        <v>1.3625963878942216E-2</v>
      </c>
      <c r="F513" s="2">
        <f t="shared" si="47"/>
        <v>0.12276505135395324</v>
      </c>
      <c r="G513" s="2">
        <f t="shared" si="45"/>
        <v>-0.10913908747501103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5">
        <f>TITRES_STAT!D517</f>
        <v>4.593</v>
      </c>
      <c r="C514" s="2">
        <f t="shared" si="42"/>
        <v>4.6314009334585293</v>
      </c>
      <c r="D514" s="2">
        <f t="shared" si="44"/>
        <v>4.6550645229202452</v>
      </c>
      <c r="E514" s="2">
        <f t="shared" si="43"/>
        <v>-2.3663589461715873E-2</v>
      </c>
      <c r="F514" s="2">
        <f t="shared" si="47"/>
        <v>9.3479323190819433E-2</v>
      </c>
      <c r="G514" s="2">
        <f t="shared" si="45"/>
        <v>-0.11714291265253531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5">
        <f>TITRES_STAT!D518</f>
        <v>4.593</v>
      </c>
      <c r="C515" s="2">
        <f t="shared" si="42"/>
        <v>4.5964161744649097</v>
      </c>
      <c r="D515" s="2">
        <f t="shared" si="44"/>
        <v>4.6504671508520783</v>
      </c>
      <c r="E515" s="2">
        <f t="shared" si="43"/>
        <v>-5.4050976387168603E-2</v>
      </c>
      <c r="F515" s="2">
        <f t="shared" si="47"/>
        <v>6.397326327522182E-2</v>
      </c>
      <c r="G515" s="2">
        <f t="shared" si="45"/>
        <v>-0.11802423966239042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5">
        <f>TITRES_STAT!D519</f>
        <v>4.593</v>
      </c>
      <c r="C516" s="2">
        <f t="shared" si="42"/>
        <v>4.5865059937780002</v>
      </c>
      <c r="D516" s="2">
        <f t="shared" si="44"/>
        <v>4.646210324863036</v>
      </c>
      <c r="E516" s="2">
        <f t="shared" si="43"/>
        <v>-5.9704331085035811E-2</v>
      </c>
      <c r="F516" s="2">
        <f t="shared" si="47"/>
        <v>3.9237744403170294E-2</v>
      </c>
      <c r="G516" s="2">
        <f t="shared" si="45"/>
        <v>-9.8942075488206105E-2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5">
        <f>TITRES_STAT!D520</f>
        <v>4.593</v>
      </c>
      <c r="C517" s="2">
        <f t="shared" si="42"/>
        <v>4.5670435331967694</v>
      </c>
      <c r="D517" s="2">
        <f t="shared" si="44"/>
        <v>4.6422688193176267</v>
      </c>
      <c r="E517" s="2">
        <f t="shared" si="43"/>
        <v>-7.5225286120857326E-2</v>
      </c>
      <c r="F517" s="2">
        <f t="shared" si="47"/>
        <v>1.6345138298364773E-2</v>
      </c>
      <c r="G517" s="2">
        <f t="shared" si="45"/>
        <v>-9.1570424419222099E-2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5">
        <f>TITRES_STAT!D521</f>
        <v>4.593</v>
      </c>
      <c r="C518" s="2">
        <f t="shared" si="42"/>
        <v>4.5505752973203437</v>
      </c>
      <c r="D518" s="2">
        <f t="shared" si="44"/>
        <v>4.6386192771459509</v>
      </c>
      <c r="E518" s="2">
        <f t="shared" si="43"/>
        <v>-8.8043979825607188E-2</v>
      </c>
      <c r="F518" s="2">
        <f t="shared" si="47"/>
        <v>-4.5326853264296193E-3</v>
      </c>
      <c r="G518" s="2">
        <f t="shared" si="45"/>
        <v>-8.3511294499177574E-2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5">
        <f>TITRES_STAT!D522</f>
        <v>4.593</v>
      </c>
      <c r="C519" s="2">
        <f t="shared" si="42"/>
        <v>4.5391021746556754</v>
      </c>
      <c r="D519" s="2">
        <f t="shared" si="44"/>
        <v>4.6352400714314363</v>
      </c>
      <c r="E519" s="2">
        <f t="shared" si="43"/>
        <v>-9.61378967757609E-2</v>
      </c>
      <c r="F519" s="2">
        <f t="shared" si="47"/>
        <v>-2.2853727616295876E-2</v>
      </c>
      <c r="G519" s="2">
        <f t="shared" si="45"/>
        <v>-7.3284169159465021E-2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5">
        <f>TITRES_STAT!D523</f>
        <v>4.593</v>
      </c>
      <c r="C520" s="2">
        <f t="shared" si="42"/>
        <v>4.5293941477855713</v>
      </c>
      <c r="D520" s="2">
        <f t="shared" si="44"/>
        <v>4.6321111772513301</v>
      </c>
      <c r="E520" s="2">
        <f t="shared" si="43"/>
        <v>-0.10271702946575889</v>
      </c>
      <c r="F520" s="2">
        <f t="shared" si="47"/>
        <v>-3.8826387986188482E-2</v>
      </c>
      <c r="G520" s="2">
        <f t="shared" si="45"/>
        <v>-6.3890641479570409E-2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5">
        <f>TITRES_STAT!D524</f>
        <v>4.46</v>
      </c>
      <c r="C521" s="2">
        <f t="shared" si="42"/>
        <v>4.5211796635108676</v>
      </c>
      <c r="D521" s="2">
        <f t="shared" si="44"/>
        <v>4.6193622011586388</v>
      </c>
      <c r="E521" s="2">
        <f t="shared" si="43"/>
        <v>-9.8182537647771184E-2</v>
      </c>
      <c r="F521" s="2">
        <f t="shared" si="47"/>
        <v>-5.0697617918505022E-2</v>
      </c>
      <c r="G521" s="2">
        <f t="shared" si="45"/>
        <v>-4.7484919729266162E-2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5">
        <f>TITRES_STAT!D525</f>
        <v>4.46</v>
      </c>
      <c r="C522" s="2">
        <f t="shared" si="42"/>
        <v>4.525152022970734</v>
      </c>
      <c r="D522" s="2">
        <f t="shared" si="44"/>
        <v>4.6075575936654065</v>
      </c>
      <c r="E522" s="2">
        <f t="shared" si="43"/>
        <v>-8.240557069467247E-2</v>
      </c>
      <c r="F522" s="2">
        <f t="shared" si="47"/>
        <v>-5.7039208473738515E-2</v>
      </c>
      <c r="G522" s="2">
        <f t="shared" si="45"/>
        <v>-2.5366362220933955E-2</v>
      </c>
      <c r="H522" s="2" t="str">
        <f t="shared" si="46"/>
        <v>Hold</v>
      </c>
    </row>
    <row r="523" spans="1:8" ht="13.5" x14ac:dyDescent="0.25">
      <c r="A523" s="3">
        <f>TITRES_STAT!B526</f>
        <v>42766</v>
      </c>
      <c r="B523" s="5">
        <f>TITRES_STAT!D526</f>
        <v>4.46</v>
      </c>
      <c r="C523" s="2">
        <f t="shared" si="42"/>
        <v>4.5292824809752368</v>
      </c>
      <c r="D523" s="2">
        <f t="shared" si="44"/>
        <v>4.596627401542043</v>
      </c>
      <c r="E523" s="2">
        <f t="shared" si="43"/>
        <v>-6.7344920566806188E-2</v>
      </c>
      <c r="F523" s="2">
        <f t="shared" si="47"/>
        <v>-5.9100350892352056E-2</v>
      </c>
      <c r="G523" s="2">
        <f t="shared" si="45"/>
        <v>-8.2445696744541316E-3</v>
      </c>
      <c r="H523" s="2" t="str">
        <f t="shared" si="46"/>
        <v>Hold</v>
      </c>
    </row>
    <row r="524" spans="1:8" ht="13.5" x14ac:dyDescent="0.25">
      <c r="A524" s="3">
        <f>TITRES_STAT!B527</f>
        <v>42767</v>
      </c>
      <c r="B524" s="5">
        <f>TITRES_STAT!D527</f>
        <v>4.4960000000000004</v>
      </c>
      <c r="C524" s="2">
        <f t="shared" si="42"/>
        <v>4.5390851762098157</v>
      </c>
      <c r="D524" s="2">
        <f t="shared" si="44"/>
        <v>4.5891735199463364</v>
      </c>
      <c r="E524" s="2">
        <f t="shared" si="43"/>
        <v>-5.0088343736520713E-2</v>
      </c>
      <c r="F524" s="2">
        <f t="shared" si="47"/>
        <v>-5.7297949461185792E-2</v>
      </c>
      <c r="G524" s="2">
        <f t="shared" si="45"/>
        <v>7.2096057246650788E-3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5">
        <f>TITRES_STAT!D528</f>
        <v>4.4960000000000004</v>
      </c>
      <c r="C525" s="2">
        <f t="shared" si="42"/>
        <v>4.5473797644852283</v>
      </c>
      <c r="D525" s="2">
        <f t="shared" si="44"/>
        <v>4.5822717777280895</v>
      </c>
      <c r="E525" s="2">
        <f t="shared" si="43"/>
        <v>-3.4892013242861175E-2</v>
      </c>
      <c r="F525" s="2">
        <f t="shared" si="47"/>
        <v>-5.2816762217520866E-2</v>
      </c>
      <c r="G525" s="2">
        <f t="shared" si="45"/>
        <v>1.7924748974659691E-2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5">
        <f>TITRES_STAT!D529</f>
        <v>4.4960000000000004</v>
      </c>
      <c r="C526" s="2">
        <f t="shared" si="42"/>
        <v>4.5543982622567318</v>
      </c>
      <c r="D526" s="2">
        <f t="shared" si="44"/>
        <v>4.5758812756741571</v>
      </c>
      <c r="E526" s="2">
        <f t="shared" si="43"/>
        <v>-2.1483013417425312E-2</v>
      </c>
      <c r="F526" s="2">
        <f t="shared" si="47"/>
        <v>-4.655001245750176E-2</v>
      </c>
      <c r="G526" s="2">
        <f t="shared" si="45"/>
        <v>2.5066999040076449E-2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5">
        <f>TITRES_STAT!D530</f>
        <v>4.4450000000000003</v>
      </c>
      <c r="C527" s="2">
        <f t="shared" ref="C527:C590" si="48">$C$4*B517+C526*(1-$C$4)</f>
        <v>4.5603369911403115</v>
      </c>
      <c r="D527" s="2">
        <f t="shared" si="44"/>
        <v>4.5661863663649598</v>
      </c>
      <c r="E527" s="2">
        <f t="shared" si="43"/>
        <v>-5.8493752246482345E-3</v>
      </c>
      <c r="F527" s="2">
        <f t="shared" si="47"/>
        <v>-3.8409885010931052E-2</v>
      </c>
      <c r="G527" s="2">
        <f t="shared" si="45"/>
        <v>3.2560509786282818E-2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5">
        <f>TITRES_STAT!D531</f>
        <v>4.4450000000000003</v>
      </c>
      <c r="C528" s="2">
        <f t="shared" si="48"/>
        <v>4.565362069426417</v>
      </c>
      <c r="D528" s="2">
        <f t="shared" si="44"/>
        <v>4.5572095984860734</v>
      </c>
      <c r="E528" s="2">
        <f t="shared" si="43"/>
        <v>8.152470940343548E-3</v>
      </c>
      <c r="F528" s="2">
        <f t="shared" si="47"/>
        <v>-2.9097413820676134E-2</v>
      </c>
      <c r="G528" s="2">
        <f t="shared" si="45"/>
        <v>3.7249884761019682E-2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5">
        <f>TITRES_STAT!D532</f>
        <v>4.4450000000000003</v>
      </c>
      <c r="C529" s="2">
        <f t="shared" si="48"/>
        <v>4.5696140587454295</v>
      </c>
      <c r="D529" s="2">
        <f t="shared" si="44"/>
        <v>4.5488977763759939</v>
      </c>
      <c r="E529" s="2">
        <f t="shared" si="43"/>
        <v>2.0716282369435568E-2</v>
      </c>
      <c r="F529" s="2">
        <f t="shared" si="47"/>
        <v>-1.9134674582653794E-2</v>
      </c>
      <c r="G529" s="2">
        <f t="shared" si="45"/>
        <v>3.9850956952089359E-2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5">
        <f>TITRES_STAT!D533</f>
        <v>4.4909999999999997</v>
      </c>
      <c r="C530" s="2">
        <f t="shared" si="48"/>
        <v>4.5732118958615171</v>
      </c>
      <c r="D530" s="2">
        <f t="shared" si="44"/>
        <v>4.544609052199994</v>
      </c>
      <c r="E530" s="2">
        <f t="shared" si="43"/>
        <v>2.8602843661523103E-2</v>
      </c>
      <c r="F530" s="2">
        <f t="shared" si="47"/>
        <v>-9.587170933818414E-3</v>
      </c>
      <c r="G530" s="2">
        <f t="shared" si="45"/>
        <v>3.819001459534152E-2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5">
        <f>TITRES_STAT!D534</f>
        <v>4.4909999999999997</v>
      </c>
      <c r="C531" s="2">
        <f t="shared" si="48"/>
        <v>4.5557946811135919</v>
      </c>
      <c r="D531" s="2">
        <f t="shared" si="44"/>
        <v>4.5406380112962905</v>
      </c>
      <c r="E531" s="2">
        <f t="shared" si="43"/>
        <v>1.5156669817301349E-2</v>
      </c>
      <c r="F531" s="2">
        <f t="shared" si="47"/>
        <v>-4.6384027835944617E-3</v>
      </c>
      <c r="G531" s="2">
        <f t="shared" si="45"/>
        <v>1.9795072600895809E-2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5">
        <f>TITRES_STAT!D535</f>
        <v>4.3579999999999997</v>
      </c>
      <c r="C532" s="2">
        <f t="shared" si="48"/>
        <v>4.5410570378653468</v>
      </c>
      <c r="D532" s="2">
        <f t="shared" si="44"/>
        <v>4.527109269718788</v>
      </c>
      <c r="E532" s="2">
        <f t="shared" si="43"/>
        <v>1.3947768146558737E-2</v>
      </c>
      <c r="F532" s="2">
        <f t="shared" si="47"/>
        <v>-9.211685975638222E-4</v>
      </c>
      <c r="G532" s="2">
        <f t="shared" si="45"/>
        <v>1.4868936744122558E-2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5">
        <f>TITRES_STAT!D536</f>
        <v>4.343</v>
      </c>
      <c r="C533" s="2">
        <f t="shared" si="48"/>
        <v>4.5285867243476012</v>
      </c>
      <c r="D533" s="2">
        <f t="shared" si="44"/>
        <v>4.5134715460359152</v>
      </c>
      <c r="E533" s="2">
        <f t="shared" si="43"/>
        <v>1.5115178311686073E-2</v>
      </c>
      <c r="F533" s="2">
        <f t="shared" si="47"/>
        <v>2.286100784286157E-3</v>
      </c>
      <c r="G533" s="2">
        <f t="shared" si="45"/>
        <v>1.2829077527399917E-2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5">
        <f>TITRES_STAT!D537</f>
        <v>4.343</v>
      </c>
      <c r="C534" s="2">
        <f t="shared" si="48"/>
        <v>4.5235733821402775</v>
      </c>
      <c r="D534" s="2">
        <f t="shared" si="44"/>
        <v>4.5008440241073284</v>
      </c>
      <c r="E534" s="2">
        <f t="shared" si="43"/>
        <v>2.2729358032949065E-2</v>
      </c>
      <c r="F534" s="2">
        <f t="shared" si="47"/>
        <v>6.3747522340187384E-3</v>
      </c>
      <c r="G534" s="2">
        <f t="shared" si="45"/>
        <v>1.6354605798930326E-2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5">
        <f>TITRES_STAT!D538</f>
        <v>4.4649999999999999</v>
      </c>
      <c r="C535" s="2">
        <f t="shared" si="48"/>
        <v>4.5193313233494656</v>
      </c>
      <c r="D535" s="2">
        <f t="shared" si="44"/>
        <v>4.4981889112104891</v>
      </c>
      <c r="E535" s="2">
        <f t="shared" si="43"/>
        <v>2.1142412138976496E-2</v>
      </c>
      <c r="F535" s="2">
        <f t="shared" si="47"/>
        <v>9.32828421501029E-3</v>
      </c>
      <c r="G535" s="2">
        <f t="shared" si="45"/>
        <v>1.1814127923966206E-2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5">
        <f>TITRES_STAT!D539</f>
        <v>4.4649999999999999</v>
      </c>
      <c r="C536" s="2">
        <f t="shared" si="48"/>
        <v>4.5157418889880097</v>
      </c>
      <c r="D536" s="2">
        <f t="shared" si="44"/>
        <v>4.4957304733430448</v>
      </c>
      <c r="E536" s="2">
        <f t="shared" si="43"/>
        <v>2.0011415644964892E-2</v>
      </c>
      <c r="F536" s="2">
        <f t="shared" si="47"/>
        <v>1.1464910501001211E-2</v>
      </c>
      <c r="G536" s="2">
        <f t="shared" si="45"/>
        <v>8.5465051439636806E-3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5">
        <f>TITRES_STAT!D540</f>
        <v>4.45</v>
      </c>
      <c r="C537" s="2">
        <f t="shared" si="48"/>
        <v>4.5048585214513928</v>
      </c>
      <c r="D537" s="2">
        <f t="shared" si="44"/>
        <v>4.4923430308731902</v>
      </c>
      <c r="E537" s="2">
        <f t="shared" si="43"/>
        <v>1.2515490578202559E-2</v>
      </c>
      <c r="F537" s="2">
        <f t="shared" si="47"/>
        <v>1.1675026516441481E-2</v>
      </c>
      <c r="G537" s="2">
        <f t="shared" si="45"/>
        <v>8.4046406176107799E-4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5">
        <f>TITRES_STAT!D541</f>
        <v>4.45</v>
      </c>
      <c r="C538" s="2">
        <f t="shared" si="48"/>
        <v>4.4956495181511782</v>
      </c>
      <c r="D538" s="2">
        <f t="shared" si="44"/>
        <v>4.4892065100677687</v>
      </c>
      <c r="E538" s="2">
        <f t="shared" si="43"/>
        <v>6.4430080834094738E-3</v>
      </c>
      <c r="F538" s="2">
        <f t="shared" si="47"/>
        <v>1.062862282983508E-2</v>
      </c>
      <c r="G538" s="2">
        <f t="shared" si="45"/>
        <v>-4.185614746425606E-3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5">
        <f>TITRES_STAT!D542</f>
        <v>4.45</v>
      </c>
      <c r="C539" s="2">
        <f t="shared" si="48"/>
        <v>4.4878572845894587</v>
      </c>
      <c r="D539" s="2">
        <f t="shared" si="44"/>
        <v>4.4863023241368234</v>
      </c>
      <c r="E539" s="2">
        <f t="shared" si="43"/>
        <v>1.5549604526352567E-3</v>
      </c>
      <c r="F539" s="2">
        <f t="shared" si="47"/>
        <v>8.8138903543951153E-3</v>
      </c>
      <c r="G539" s="2">
        <f t="shared" si="45"/>
        <v>-7.2589299017598585E-3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5">
        <f>TITRES_STAT!D543</f>
        <v>4.3170000000000002</v>
      </c>
      <c r="C540" s="2">
        <f t="shared" si="48"/>
        <v>4.488340779268003</v>
      </c>
      <c r="D540" s="2">
        <f t="shared" si="44"/>
        <v>4.473761411237799</v>
      </c>
      <c r="E540" s="2">
        <f t="shared" ref="E540:E603" si="49">C540-D540</f>
        <v>1.4579368030203987E-2</v>
      </c>
      <c r="F540" s="2">
        <f t="shared" si="47"/>
        <v>9.9669858895568911E-3</v>
      </c>
      <c r="G540" s="2">
        <f t="shared" si="45"/>
        <v>4.6123821406470963E-3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5">
        <f>TITRES_STAT!D544</f>
        <v>4.3170000000000002</v>
      </c>
      <c r="C541" s="2">
        <f t="shared" si="48"/>
        <v>4.4887498901498484</v>
      </c>
      <c r="D541" s="2">
        <f t="shared" ref="D541:D604" si="50">$D$4*B541+(1-$D$4)*D540</f>
        <v>4.462149454849814</v>
      </c>
      <c r="E541" s="2">
        <f t="shared" si="49"/>
        <v>2.660043530003442E-2</v>
      </c>
      <c r="F541" s="2">
        <f t="shared" si="47"/>
        <v>1.3293675771652398E-2</v>
      </c>
      <c r="G541" s="2">
        <f t="shared" si="45"/>
        <v>1.3306759528382022E-2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5">
        <f>TITRES_STAT!D545</f>
        <v>4.3170000000000002</v>
      </c>
      <c r="C542" s="2">
        <f t="shared" si="48"/>
        <v>4.4686345224344866</v>
      </c>
      <c r="D542" s="2">
        <f t="shared" si="50"/>
        <v>4.4513976433794573</v>
      </c>
      <c r="E542" s="2">
        <f t="shared" si="49"/>
        <v>1.7236879055029242E-2</v>
      </c>
      <c r="F542" s="2">
        <f t="shared" si="47"/>
        <v>1.4082316428327767E-2</v>
      </c>
      <c r="G542" s="2">
        <f t="shared" si="45"/>
        <v>3.1545626267014751E-3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5">
        <f>TITRES_STAT!D546</f>
        <v>4.3840000000000003</v>
      </c>
      <c r="C543" s="2">
        <f t="shared" si="48"/>
        <v>4.4493061343676423</v>
      </c>
      <c r="D543" s="2">
        <f t="shared" si="50"/>
        <v>4.4464052253513495</v>
      </c>
      <c r="E543" s="2">
        <f t="shared" si="49"/>
        <v>2.9009090162928075E-3</v>
      </c>
      <c r="F543" s="2">
        <f t="shared" si="47"/>
        <v>1.1846034945920776E-2</v>
      </c>
      <c r="G543" s="2">
        <f t="shared" si="45"/>
        <v>-8.9451259296279683E-3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5">
        <f>TITRES_STAT!D547</f>
        <v>4.4189999999999996</v>
      </c>
      <c r="C544" s="2">
        <f t="shared" si="48"/>
        <v>4.4329513444649278</v>
      </c>
      <c r="D544" s="2">
        <f t="shared" si="50"/>
        <v>4.4443752086586574</v>
      </c>
      <c r="E544" s="2">
        <f t="shared" si="49"/>
        <v>-1.1423864193729649E-2</v>
      </c>
      <c r="F544" s="2">
        <f t="shared" si="47"/>
        <v>7.1920551179906912E-3</v>
      </c>
      <c r="G544" s="2">
        <f t="shared" si="45"/>
        <v>-1.8615919311720339E-2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5">
        <f>TITRES_STAT!D548</f>
        <v>4.4240000000000004</v>
      </c>
      <c r="C545" s="2">
        <f t="shared" si="48"/>
        <v>4.4378819068549387</v>
      </c>
      <c r="D545" s="2">
        <f t="shared" si="50"/>
        <v>4.4428659339432013</v>
      </c>
      <c r="E545" s="2">
        <f t="shared" si="49"/>
        <v>-4.9840270882626214E-3</v>
      </c>
      <c r="F545" s="2">
        <f t="shared" si="47"/>
        <v>4.7568386767400288E-3</v>
      </c>
      <c r="G545" s="2">
        <f t="shared" si="45"/>
        <v>-9.7408657650026494E-3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5">
        <f>TITRES_STAT!D549</f>
        <v>4.4240000000000004</v>
      </c>
      <c r="C546" s="2">
        <f t="shared" si="48"/>
        <v>4.4420539211849484</v>
      </c>
      <c r="D546" s="2">
        <f t="shared" si="50"/>
        <v>4.4414684573548158</v>
      </c>
      <c r="E546" s="2">
        <f t="shared" si="49"/>
        <v>5.8546383013258207E-4</v>
      </c>
      <c r="F546" s="2">
        <f t="shared" si="47"/>
        <v>3.92256370741854E-3</v>
      </c>
      <c r="G546" s="2">
        <f t="shared" si="45"/>
        <v>-3.3370998772859579E-3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5">
        <f>TITRES_STAT!D550</f>
        <v>4.476</v>
      </c>
      <c r="C547" s="2">
        <f t="shared" si="48"/>
        <v>4.4432763948488025</v>
      </c>
      <c r="D547" s="2">
        <f t="shared" si="50"/>
        <v>4.4440263494026064</v>
      </c>
      <c r="E547" s="2">
        <f t="shared" si="49"/>
        <v>-7.4995455380388876E-4</v>
      </c>
      <c r="F547" s="2">
        <f t="shared" si="47"/>
        <v>2.9880600551740544E-3</v>
      </c>
      <c r="G547" s="2">
        <f t="shared" si="45"/>
        <v>-3.7380146089779432E-3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5">
        <f>TITRES_STAT!D551</f>
        <v>4.476</v>
      </c>
      <c r="C548" s="2">
        <f t="shared" si="48"/>
        <v>4.4443107956412948</v>
      </c>
      <c r="D548" s="2">
        <f t="shared" si="50"/>
        <v>4.4463947679653764</v>
      </c>
      <c r="E548" s="2">
        <f t="shared" si="49"/>
        <v>-2.0839723240815289E-3</v>
      </c>
      <c r="F548" s="2">
        <f t="shared" si="47"/>
        <v>1.9736535793229378E-3</v>
      </c>
      <c r="G548" s="2">
        <f t="shared" ref="G548:G611" si="51">E548-F548</f>
        <v>-4.0576259034044663E-3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5">
        <f>TITRES_STAT!D552</f>
        <v>4.3479999999999999</v>
      </c>
      <c r="C549" s="2">
        <f t="shared" si="48"/>
        <v>4.4451860578503259</v>
      </c>
      <c r="D549" s="2">
        <f t="shared" si="50"/>
        <v>4.4391062666346075</v>
      </c>
      <c r="E549" s="2">
        <f t="shared" si="49"/>
        <v>6.0797912157184442E-3</v>
      </c>
      <c r="F549" s="2">
        <f t="shared" ref="F549:F612" si="53">(E549*(2/(10)))+((1-(2/10))*F548)</f>
        <v>2.7948811066020392E-3</v>
      </c>
      <c r="G549" s="2">
        <f t="shared" si="51"/>
        <v>3.284910109116405E-3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5">
        <f>TITRES_STAT!D553</f>
        <v>4.3479999999999999</v>
      </c>
      <c r="C550" s="2">
        <f t="shared" si="48"/>
        <v>4.4254651258733526</v>
      </c>
      <c r="D550" s="2">
        <f t="shared" si="50"/>
        <v>4.4323576542913026</v>
      </c>
      <c r="E550" s="2">
        <f t="shared" si="49"/>
        <v>-6.8925284179499613E-3</v>
      </c>
      <c r="F550" s="2">
        <f t="shared" si="53"/>
        <v>8.5739920169163909E-4</v>
      </c>
      <c r="G550" s="2">
        <f t="shared" si="51"/>
        <v>-7.7499276196416004E-3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5">
        <f>TITRES_STAT!D554</f>
        <v>4.22</v>
      </c>
      <c r="C551" s="2">
        <f t="shared" si="48"/>
        <v>4.4087781834312985</v>
      </c>
      <c r="D551" s="2">
        <f t="shared" si="50"/>
        <v>4.4166274576771318</v>
      </c>
      <c r="E551" s="2">
        <f t="shared" si="49"/>
        <v>-7.8492742458333709E-3</v>
      </c>
      <c r="F551" s="2">
        <f t="shared" si="53"/>
        <v>-8.8393548781336303E-4</v>
      </c>
      <c r="G551" s="2">
        <f t="shared" si="51"/>
        <v>-6.9653387580200076E-3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5">
        <f>TITRES_STAT!D555</f>
        <v>4.2560000000000002</v>
      </c>
      <c r="C552" s="2">
        <f t="shared" si="48"/>
        <v>4.394658462903406</v>
      </c>
      <c r="D552" s="2">
        <f t="shared" si="50"/>
        <v>4.4047291274788263</v>
      </c>
      <c r="E552" s="2">
        <f t="shared" si="49"/>
        <v>-1.0070664575420274E-2</v>
      </c>
      <c r="F552" s="2">
        <f t="shared" si="53"/>
        <v>-2.7212813053347456E-3</v>
      </c>
      <c r="G552" s="2">
        <f t="shared" si="51"/>
        <v>-7.3493832700855279E-3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5">
        <f>TITRES_STAT!D556</f>
        <v>4.2560000000000002</v>
      </c>
      <c r="C553" s="2">
        <f t="shared" si="48"/>
        <v>4.3930186993798053</v>
      </c>
      <c r="D553" s="2">
        <f t="shared" si="50"/>
        <v>4.3937121550729881</v>
      </c>
      <c r="E553" s="2">
        <f t="shared" si="49"/>
        <v>-6.9345569318279843E-4</v>
      </c>
      <c r="F553" s="2">
        <f t="shared" si="53"/>
        <v>-2.3157161829043559E-3</v>
      </c>
      <c r="G553" s="2">
        <f t="shared" si="51"/>
        <v>1.6222604897215575E-3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5">
        <f>TITRES_STAT!D557</f>
        <v>4.2409999999999997</v>
      </c>
      <c r="C554" s="2">
        <f t="shared" si="48"/>
        <v>4.3970158225521425</v>
      </c>
      <c r="D554" s="2">
        <f t="shared" si="50"/>
        <v>4.3824001435861</v>
      </c>
      <c r="E554" s="2">
        <f t="shared" si="49"/>
        <v>1.4615678966042545E-2</v>
      </c>
      <c r="F554" s="2">
        <f t="shared" si="53"/>
        <v>1.0705628468850243E-3</v>
      </c>
      <c r="G554" s="2">
        <f t="shared" si="51"/>
        <v>1.354511611915752E-2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5">
        <f>TITRES_STAT!D558</f>
        <v>4.2409999999999997</v>
      </c>
      <c r="C555" s="2">
        <f t="shared" si="48"/>
        <v>4.4011672344671977</v>
      </c>
      <c r="D555" s="2">
        <f t="shared" si="50"/>
        <v>4.3719260588760189</v>
      </c>
      <c r="E555" s="2">
        <f t="shared" si="49"/>
        <v>2.9241175591178781E-2</v>
      </c>
      <c r="F555" s="2">
        <f t="shared" si="53"/>
        <v>6.7046853957437764E-3</v>
      </c>
      <c r="G555" s="2">
        <f t="shared" si="51"/>
        <v>2.2536490195435004E-2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5">
        <f>TITRES_STAT!D559</f>
        <v>4.0970000000000004</v>
      </c>
      <c r="C556" s="2">
        <f t="shared" si="48"/>
        <v>4.4046799676260902</v>
      </c>
      <c r="D556" s="2">
        <f t="shared" si="50"/>
        <v>4.3515611656259443</v>
      </c>
      <c r="E556" s="2">
        <f t="shared" si="49"/>
        <v>5.3118802000145848E-2</v>
      </c>
      <c r="F556" s="2">
        <f t="shared" si="53"/>
        <v>1.5987508716624192E-2</v>
      </c>
      <c r="G556" s="2">
        <f t="shared" si="51"/>
        <v>3.713129328352166E-2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5">
        <f>TITRES_STAT!D560</f>
        <v>4.1890000000000001</v>
      </c>
      <c r="C557" s="2">
        <f t="shared" si="48"/>
        <v>4.4156522802989997</v>
      </c>
      <c r="D557" s="2">
        <f t="shared" si="50"/>
        <v>4.3395195978018002</v>
      </c>
      <c r="E557" s="2">
        <f t="shared" si="49"/>
        <v>7.6132682497199511E-2</v>
      </c>
      <c r="F557" s="2">
        <f t="shared" si="53"/>
        <v>2.8016543472739255E-2</v>
      </c>
      <c r="G557" s="2">
        <f t="shared" si="51"/>
        <v>4.8116139024460255E-2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5">
        <f>TITRES_STAT!D561</f>
        <v>4.1890000000000001</v>
      </c>
      <c r="C558" s="2">
        <f t="shared" si="48"/>
        <v>4.4249365448683839</v>
      </c>
      <c r="D558" s="2">
        <f t="shared" si="50"/>
        <v>4.3283699979646295</v>
      </c>
      <c r="E558" s="2">
        <f t="shared" si="49"/>
        <v>9.6566546903754436E-2</v>
      </c>
      <c r="F558" s="2">
        <f t="shared" si="53"/>
        <v>4.1726544158942294E-2</v>
      </c>
      <c r="G558" s="2">
        <f t="shared" si="51"/>
        <v>5.4840002744812141E-2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5">
        <f>TITRES_STAT!D562</f>
        <v>4.2409999999999997</v>
      </c>
      <c r="C559" s="2">
        <f t="shared" si="48"/>
        <v>4.4131001533501708</v>
      </c>
      <c r="D559" s="2">
        <f t="shared" si="50"/>
        <v>4.3218981462635462</v>
      </c>
      <c r="E559" s="2">
        <f t="shared" si="49"/>
        <v>9.1202007086624626E-2</v>
      </c>
      <c r="F559" s="2">
        <f t="shared" si="53"/>
        <v>5.1621636744478755E-2</v>
      </c>
      <c r="G559" s="2">
        <f t="shared" si="51"/>
        <v>3.9580370342145871E-2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5">
        <f>TITRES_STAT!D563</f>
        <v>4.2409999999999997</v>
      </c>
      <c r="C560" s="2">
        <f t="shared" si="48"/>
        <v>4.4030847451424524</v>
      </c>
      <c r="D560" s="2">
        <f t="shared" si="50"/>
        <v>4.3159056909847653</v>
      </c>
      <c r="E560" s="2">
        <f t="shared" si="49"/>
        <v>8.7179054157687119E-2</v>
      </c>
      <c r="F560" s="2">
        <f t="shared" si="53"/>
        <v>5.8733120227120433E-2</v>
      </c>
      <c r="G560" s="2">
        <f t="shared" si="51"/>
        <v>2.8445933930566686E-2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5">
        <f>TITRES_STAT!D564</f>
        <v>4.2409999999999997</v>
      </c>
      <c r="C561" s="2">
        <f t="shared" si="48"/>
        <v>4.3749178612743824</v>
      </c>
      <c r="D561" s="2">
        <f t="shared" si="50"/>
        <v>4.3103571212821903</v>
      </c>
      <c r="E561" s="2">
        <f t="shared" si="49"/>
        <v>6.456073999219214E-2</v>
      </c>
      <c r="F561" s="2">
        <f t="shared" si="53"/>
        <v>5.9898644180134776E-2</v>
      </c>
      <c r="G561" s="2">
        <f t="shared" si="51"/>
        <v>4.6620958120573638E-3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5">
        <f>TITRES_STAT!D565</f>
        <v>4.2409999999999997</v>
      </c>
      <c r="C562" s="2">
        <f t="shared" si="48"/>
        <v>4.356622805693708</v>
      </c>
      <c r="D562" s="2">
        <f t="shared" si="50"/>
        <v>4.3052195567427685</v>
      </c>
      <c r="E562" s="2">
        <f t="shared" si="49"/>
        <v>5.1403248950939506E-2</v>
      </c>
      <c r="F562" s="2">
        <f t="shared" si="53"/>
        <v>5.8199565134295729E-2</v>
      </c>
      <c r="G562" s="2">
        <f t="shared" si="51"/>
        <v>-6.7963161833562227E-3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5">
        <f>TITRES_STAT!D566</f>
        <v>4.2409999999999997</v>
      </c>
      <c r="C563" s="2">
        <f t="shared" si="48"/>
        <v>4.3411423740485224</v>
      </c>
      <c r="D563" s="2">
        <f t="shared" si="50"/>
        <v>4.3004625525396003</v>
      </c>
      <c r="E563" s="2">
        <f t="shared" si="49"/>
        <v>4.0679821508922132E-2</v>
      </c>
      <c r="F563" s="2">
        <f t="shared" si="53"/>
        <v>5.4695616409221014E-2</v>
      </c>
      <c r="G563" s="2">
        <f t="shared" si="51"/>
        <v>-1.4015794900298882E-2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5">
        <f>TITRES_STAT!D567</f>
        <v>4.2409999999999997</v>
      </c>
      <c r="C564" s="2">
        <f t="shared" si="48"/>
        <v>4.325735854964134</v>
      </c>
      <c r="D564" s="2">
        <f t="shared" si="50"/>
        <v>4.296057919018148</v>
      </c>
      <c r="E564" s="2">
        <f t="shared" si="49"/>
        <v>2.9677935945986E-2</v>
      </c>
      <c r="F564" s="2">
        <f t="shared" si="53"/>
        <v>4.969208031657401E-2</v>
      </c>
      <c r="G564" s="2">
        <f t="shared" si="51"/>
        <v>-2.0014144370588009E-2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5">
        <f>TITRES_STAT!D568</f>
        <v>4.2409999999999997</v>
      </c>
      <c r="C565" s="2">
        <f t="shared" si="48"/>
        <v>4.3126995695850363</v>
      </c>
      <c r="D565" s="2">
        <f t="shared" si="50"/>
        <v>4.2919795546464332</v>
      </c>
      <c r="E565" s="2">
        <f t="shared" si="49"/>
        <v>2.0720014938603093E-2</v>
      </c>
      <c r="F565" s="2">
        <f t="shared" si="53"/>
        <v>4.3897667240979835E-2</v>
      </c>
      <c r="G565" s="2">
        <f t="shared" si="51"/>
        <v>-2.3177652302376742E-2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5">
        <f>TITRES_STAT!D569</f>
        <v>4.1379999999999999</v>
      </c>
      <c r="C566" s="2">
        <f t="shared" si="48"/>
        <v>4.2795150204181081</v>
      </c>
      <c r="D566" s="2">
        <f t="shared" si="50"/>
        <v>4.2805736617096608</v>
      </c>
      <c r="E566" s="2">
        <f t="shared" si="49"/>
        <v>-1.0586412915527532E-3</v>
      </c>
      <c r="F566" s="2">
        <f t="shared" si="53"/>
        <v>3.4906405534473321E-2</v>
      </c>
      <c r="G566" s="2">
        <f t="shared" si="51"/>
        <v>-3.5965046826026074E-2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5">
        <f>TITRES_STAT!D570</f>
        <v>4.3120000000000003</v>
      </c>
      <c r="C567" s="2">
        <f t="shared" si="48"/>
        <v>4.2655896326614764</v>
      </c>
      <c r="D567" s="2">
        <f t="shared" si="50"/>
        <v>4.2829015386200568</v>
      </c>
      <c r="E567" s="2">
        <f t="shared" si="49"/>
        <v>-1.7311905958580454E-2</v>
      </c>
      <c r="F567" s="2">
        <f t="shared" si="53"/>
        <v>2.4462743235862568E-2</v>
      </c>
      <c r="G567" s="2">
        <f t="shared" si="51"/>
        <v>-4.1774649194443021E-2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5">
        <f>TITRES_STAT!D571</f>
        <v>4.2409999999999997</v>
      </c>
      <c r="C568" s="2">
        <f t="shared" si="48"/>
        <v>4.2538066122520188</v>
      </c>
      <c r="D568" s="2">
        <f t="shared" si="50"/>
        <v>4.2797977209444973</v>
      </c>
      <c r="E568" s="2">
        <f t="shared" si="49"/>
        <v>-2.5991108692478448E-2</v>
      </c>
      <c r="F568" s="2">
        <f t="shared" si="53"/>
        <v>1.4371972850194363E-2</v>
      </c>
      <c r="G568" s="2">
        <f t="shared" si="51"/>
        <v>-4.0363081542672812E-2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5">
        <f>TITRES_STAT!D572</f>
        <v>4.343</v>
      </c>
      <c r="C569" s="2">
        <f t="shared" si="48"/>
        <v>4.2518363642132471</v>
      </c>
      <c r="D569" s="2">
        <f t="shared" si="50"/>
        <v>4.2844793712449052</v>
      </c>
      <c r="E569" s="2">
        <f t="shared" si="49"/>
        <v>-3.2643007031658122E-2</v>
      </c>
      <c r="F569" s="2">
        <f t="shared" si="53"/>
        <v>4.9689768738238656E-3</v>
      </c>
      <c r="G569" s="2">
        <f t="shared" si="51"/>
        <v>-3.761198390548199E-2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5">
        <f>TITRES_STAT!D573</f>
        <v>4.2409999999999997</v>
      </c>
      <c r="C570" s="2">
        <f t="shared" si="48"/>
        <v>4.2501692312573631</v>
      </c>
      <c r="D570" s="2">
        <f t="shared" si="50"/>
        <v>4.2812586770786156</v>
      </c>
      <c r="E570" s="2">
        <f t="shared" si="49"/>
        <v>-3.1089445821252504E-2</v>
      </c>
      <c r="F570" s="2">
        <f t="shared" si="53"/>
        <v>-2.2427076651914081E-3</v>
      </c>
      <c r="G570" s="2">
        <f t="shared" si="51"/>
        <v>-2.8846738156061095E-2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5">
        <f>TITRES_STAT!D574</f>
        <v>4.2409999999999997</v>
      </c>
      <c r="C571" s="2">
        <f t="shared" si="48"/>
        <v>4.2487585802946919</v>
      </c>
      <c r="D571" s="2">
        <f t="shared" si="50"/>
        <v>4.2782765528505697</v>
      </c>
      <c r="E571" s="2">
        <f t="shared" si="49"/>
        <v>-2.9517972555877847E-2</v>
      </c>
      <c r="F571" s="2">
        <f t="shared" si="53"/>
        <v>-7.6977606433286964E-3</v>
      </c>
      <c r="G571" s="2">
        <f t="shared" si="51"/>
        <v>-2.182021191254915E-2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5">
        <f>TITRES_STAT!D575</f>
        <v>4.2409999999999997</v>
      </c>
      <c r="C572" s="2">
        <f t="shared" si="48"/>
        <v>4.2475649525570471</v>
      </c>
      <c r="D572" s="2">
        <f t="shared" si="50"/>
        <v>4.2755153267134904</v>
      </c>
      <c r="E572" s="2">
        <f t="shared" si="49"/>
        <v>-2.7950374156443303E-2</v>
      </c>
      <c r="F572" s="2">
        <f t="shared" si="53"/>
        <v>-1.1748283345951618E-2</v>
      </c>
      <c r="G572" s="2">
        <f t="shared" si="51"/>
        <v>-1.6202090810491683E-2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5">
        <f>TITRES_STAT!D576</f>
        <v>4.2409999999999997</v>
      </c>
      <c r="C573" s="2">
        <f t="shared" si="48"/>
        <v>4.2465549598559633</v>
      </c>
      <c r="D573" s="2">
        <f t="shared" si="50"/>
        <v>4.272958635845824</v>
      </c>
      <c r="E573" s="2">
        <f t="shared" si="49"/>
        <v>-2.6403675989860709E-2</v>
      </c>
      <c r="F573" s="2">
        <f t="shared" si="53"/>
        <v>-1.4679361874733437E-2</v>
      </c>
      <c r="G573" s="2">
        <f t="shared" si="51"/>
        <v>-1.1724314115127272E-2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5">
        <f>TITRES_STAT!D577</f>
        <v>4.4269999999999996</v>
      </c>
      <c r="C574" s="2">
        <f t="shared" si="48"/>
        <v>4.2457003506473532</v>
      </c>
      <c r="D574" s="2">
        <f t="shared" si="50"/>
        <v>4.2843691072646521</v>
      </c>
      <c r="E574" s="2">
        <f t="shared" si="49"/>
        <v>-3.8668756617298961E-2</v>
      </c>
      <c r="F574" s="2">
        <f t="shared" si="53"/>
        <v>-1.947724082324654E-2</v>
      </c>
      <c r="G574" s="2">
        <f t="shared" si="51"/>
        <v>-1.919151579405242E-2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5">
        <f>TITRES_STAT!D578</f>
        <v>4.6239999999999997</v>
      </c>
      <c r="C575" s="2">
        <f t="shared" si="48"/>
        <v>4.2449772197785292</v>
      </c>
      <c r="D575" s="2">
        <f t="shared" si="50"/>
        <v>4.309526951170974</v>
      </c>
      <c r="E575" s="2">
        <f t="shared" si="49"/>
        <v>-6.4549731392444798E-2</v>
      </c>
      <c r="F575" s="2">
        <f t="shared" si="53"/>
        <v>-2.8491738937086192E-2</v>
      </c>
      <c r="G575" s="2">
        <f t="shared" si="51"/>
        <v>-3.6057992455358609E-2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5">
        <f>TITRES_STAT!D579</f>
        <v>4.5250000000000004</v>
      </c>
      <c r="C576" s="2">
        <f t="shared" si="48"/>
        <v>4.2285191859664479</v>
      </c>
      <c r="D576" s="2">
        <f t="shared" si="50"/>
        <v>4.3254879177509018</v>
      </c>
      <c r="E576" s="2">
        <f t="shared" si="49"/>
        <v>-9.6968731784453865E-2</v>
      </c>
      <c r="F576" s="2">
        <f t="shared" si="53"/>
        <v>-4.2187137506559724E-2</v>
      </c>
      <c r="G576" s="2">
        <f t="shared" si="51"/>
        <v>-5.4781594277894141E-2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5">
        <f>TITRES_STAT!D580</f>
        <v>4.5250000000000004</v>
      </c>
      <c r="C577" s="2">
        <f t="shared" si="48"/>
        <v>4.2413623881254559</v>
      </c>
      <c r="D577" s="2">
        <f t="shared" si="50"/>
        <v>4.3402665905100948</v>
      </c>
      <c r="E577" s="2">
        <f t="shared" si="49"/>
        <v>-9.8904202384638928E-2</v>
      </c>
      <c r="F577" s="2">
        <f t="shared" si="53"/>
        <v>-5.3530550482175573E-2</v>
      </c>
      <c r="G577" s="2">
        <f t="shared" si="51"/>
        <v>-4.5373651902463355E-2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5">
        <f>TITRES_STAT!D581</f>
        <v>4.5250000000000004</v>
      </c>
      <c r="C578" s="2">
        <f t="shared" si="48"/>
        <v>4.2413066361061551</v>
      </c>
      <c r="D578" s="2">
        <f t="shared" si="50"/>
        <v>4.3539505467686066</v>
      </c>
      <c r="E578" s="2">
        <f t="shared" si="49"/>
        <v>-0.1126439106624515</v>
      </c>
      <c r="F578" s="2">
        <f t="shared" si="53"/>
        <v>-6.5353222518230752E-2</v>
      </c>
      <c r="G578" s="2">
        <f t="shared" si="51"/>
        <v>-4.7290688144220744E-2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5">
        <f>TITRES_STAT!D582</f>
        <v>4.4870000000000001</v>
      </c>
      <c r="C579" s="2">
        <f t="shared" si="48"/>
        <v>4.2569517690129004</v>
      </c>
      <c r="D579" s="2">
        <f t="shared" si="50"/>
        <v>4.3638060618227836</v>
      </c>
      <c r="E579" s="2">
        <f t="shared" si="49"/>
        <v>-0.10685429280988323</v>
      </c>
      <c r="F579" s="2">
        <f t="shared" si="53"/>
        <v>-7.365343657656126E-2</v>
      </c>
      <c r="G579" s="2">
        <f t="shared" si="51"/>
        <v>-3.3200856233321974E-2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5">
        <f>TITRES_STAT!D583</f>
        <v>4.3769999999999998</v>
      </c>
      <c r="C580" s="2">
        <f t="shared" si="48"/>
        <v>4.2544976507032235</v>
      </c>
      <c r="D580" s="2">
        <f t="shared" si="50"/>
        <v>4.3647833905766511</v>
      </c>
      <c r="E580" s="2">
        <f t="shared" si="49"/>
        <v>-0.1102857398734276</v>
      </c>
      <c r="F580" s="2">
        <f t="shared" si="53"/>
        <v>-8.0979897235934531E-2</v>
      </c>
      <c r="G580" s="2">
        <f t="shared" si="51"/>
        <v>-2.9305842637493071E-2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5">
        <f>TITRES_STAT!D584</f>
        <v>4.4870000000000001</v>
      </c>
      <c r="C581" s="2">
        <f t="shared" si="48"/>
        <v>4.2524210890565737</v>
      </c>
      <c r="D581" s="2">
        <f t="shared" si="50"/>
        <v>4.3738364727561585</v>
      </c>
      <c r="E581" s="2">
        <f t="shared" si="49"/>
        <v>-0.12141538369958482</v>
      </c>
      <c r="F581" s="2">
        <f t="shared" si="53"/>
        <v>-8.9066994528664595E-2</v>
      </c>
      <c r="G581" s="2">
        <f t="shared" si="51"/>
        <v>-3.2348389170920228E-2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5">
        <f>TITRES_STAT!D585</f>
        <v>4.3769999999999998</v>
      </c>
      <c r="C582" s="2">
        <f t="shared" si="48"/>
        <v>4.2506639984324854</v>
      </c>
      <c r="D582" s="2">
        <f t="shared" si="50"/>
        <v>4.3740708081075539</v>
      </c>
      <c r="E582" s="2">
        <f t="shared" si="49"/>
        <v>-0.12340680967506845</v>
      </c>
      <c r="F582" s="2">
        <f t="shared" si="53"/>
        <v>-9.5934957557945372E-2</v>
      </c>
      <c r="G582" s="2">
        <f t="shared" si="51"/>
        <v>-2.747185211712308E-2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5">
        <f>TITRES_STAT!D586</f>
        <v>4.4870000000000001</v>
      </c>
      <c r="C583" s="2">
        <f t="shared" si="48"/>
        <v>4.2491772294428722</v>
      </c>
      <c r="D583" s="2">
        <f t="shared" si="50"/>
        <v>4.3824359334329195</v>
      </c>
      <c r="E583" s="2">
        <f t="shared" si="49"/>
        <v>-0.13325870399004724</v>
      </c>
      <c r="F583" s="2">
        <f t="shared" si="53"/>
        <v>-0.10339970684436575</v>
      </c>
      <c r="G583" s="2">
        <f t="shared" si="51"/>
        <v>-2.9858997145681493E-2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5">
        <f>TITRES_STAT!D587</f>
        <v>4.3769999999999998</v>
      </c>
      <c r="C584" s="2">
        <f t="shared" si="48"/>
        <v>4.2765345787593532</v>
      </c>
      <c r="D584" s="2">
        <f t="shared" si="50"/>
        <v>4.3820332716971482</v>
      </c>
      <c r="E584" s="2">
        <f t="shared" si="49"/>
        <v>-0.10549869293779501</v>
      </c>
      <c r="F584" s="2">
        <f t="shared" si="53"/>
        <v>-0.10381950406305161</v>
      </c>
      <c r="G584" s="2">
        <f t="shared" si="51"/>
        <v>-1.6791888747434008E-3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5">
        <f>TITRES_STAT!D588</f>
        <v>4.3769999999999998</v>
      </c>
      <c r="C585" s="2">
        <f t="shared" si="48"/>
        <v>4.3299907974117602</v>
      </c>
      <c r="D585" s="2">
        <f t="shared" si="50"/>
        <v>4.3816604367566185</v>
      </c>
      <c r="E585" s="2">
        <f t="shared" si="49"/>
        <v>-5.1669639344858354E-2</v>
      </c>
      <c r="F585" s="2">
        <f t="shared" si="53"/>
        <v>-9.3389531119412977E-2</v>
      </c>
      <c r="G585" s="2">
        <f t="shared" si="51"/>
        <v>4.1719891774554624E-2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5">
        <f>TITRES_STAT!D589</f>
        <v>4.3769999999999998</v>
      </c>
      <c r="C586" s="2">
        <f t="shared" si="48"/>
        <v>4.3599922131945661</v>
      </c>
      <c r="D586" s="2">
        <f t="shared" si="50"/>
        <v>4.3813152192190916</v>
      </c>
      <c r="E586" s="2">
        <f t="shared" si="49"/>
        <v>-2.1323006024525526E-2</v>
      </c>
      <c r="F586" s="2">
        <f t="shared" si="53"/>
        <v>-7.897622610043549E-2</v>
      </c>
      <c r="G586" s="2">
        <f t="shared" si="51"/>
        <v>5.7653220075909964E-2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5">
        <f>TITRES_STAT!D590</f>
        <v>4.3769999999999998</v>
      </c>
      <c r="C587" s="2">
        <f t="shared" si="48"/>
        <v>4.3853780265492484</v>
      </c>
      <c r="D587" s="2">
        <f t="shared" si="50"/>
        <v>4.3809955733510115</v>
      </c>
      <c r="E587" s="2">
        <f t="shared" si="49"/>
        <v>4.3824531982368242E-3</v>
      </c>
      <c r="F587" s="2">
        <f t="shared" si="53"/>
        <v>-6.2304490240701026E-2</v>
      </c>
      <c r="G587" s="2">
        <f t="shared" si="51"/>
        <v>6.6686943438937857E-2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5">
        <f>TITRES_STAT!D591</f>
        <v>4.3769999999999998</v>
      </c>
      <c r="C588" s="2">
        <f t="shared" si="48"/>
        <v>4.4068583301570561</v>
      </c>
      <c r="D588" s="2">
        <f t="shared" si="50"/>
        <v>4.3806996049546409</v>
      </c>
      <c r="E588" s="2">
        <f t="shared" si="49"/>
        <v>2.6158725202415134E-2</v>
      </c>
      <c r="F588" s="2">
        <f t="shared" si="53"/>
        <v>-4.4611847152077791E-2</v>
      </c>
      <c r="G588" s="2">
        <f t="shared" si="51"/>
        <v>7.0770572354492925E-2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5">
        <f>TITRES_STAT!D592</f>
        <v>4.3769999999999998</v>
      </c>
      <c r="C589" s="2">
        <f t="shared" si="48"/>
        <v>4.4191878178252013</v>
      </c>
      <c r="D589" s="2">
        <f t="shared" si="50"/>
        <v>4.3804255601431858</v>
      </c>
      <c r="E589" s="2">
        <f t="shared" si="49"/>
        <v>3.8762257682015466E-2</v>
      </c>
      <c r="F589" s="2">
        <f t="shared" si="53"/>
        <v>-2.7937026185259142E-2</v>
      </c>
      <c r="G589" s="2">
        <f t="shared" si="51"/>
        <v>6.6699283867274611E-2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5">
        <f>TITRES_STAT!D593</f>
        <v>4.3769999999999998</v>
      </c>
      <c r="C590" s="2">
        <f t="shared" si="48"/>
        <v>4.4126973843136321</v>
      </c>
      <c r="D590" s="2">
        <f t="shared" si="50"/>
        <v>4.3801718149473938</v>
      </c>
      <c r="E590" s="2">
        <f t="shared" si="49"/>
        <v>3.2525569366238294E-2</v>
      </c>
      <c r="F590" s="2">
        <f t="shared" si="53"/>
        <v>-1.5844507074959657E-2</v>
      </c>
      <c r="G590" s="2">
        <f t="shared" si="51"/>
        <v>4.8370076441197951E-2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5">
        <f>TITRES_STAT!D594</f>
        <v>4.3769999999999998</v>
      </c>
      <c r="C591" s="2">
        <f t="shared" ref="C591:C654" si="54">$C$4*B581+C590*(1-$C$4)</f>
        <v>4.4241285559576893</v>
      </c>
      <c r="D591" s="2">
        <f t="shared" si="50"/>
        <v>4.3799368656920308</v>
      </c>
      <c r="E591" s="2">
        <f t="shared" si="49"/>
        <v>4.4191690265658501E-2</v>
      </c>
      <c r="F591" s="2">
        <f t="shared" si="53"/>
        <v>-3.837267606836026E-3</v>
      </c>
      <c r="G591" s="2">
        <f t="shared" si="51"/>
        <v>4.8028957872494525E-2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5">
        <f>TITRES_STAT!D595</f>
        <v>4.3769999999999998</v>
      </c>
      <c r="C592" s="2">
        <f t="shared" si="54"/>
        <v>4.4168780088872754</v>
      </c>
      <c r="D592" s="2">
        <f t="shared" si="50"/>
        <v>4.3797193200852131</v>
      </c>
      <c r="E592" s="2">
        <f t="shared" si="49"/>
        <v>3.7158688802062301E-2</v>
      </c>
      <c r="F592" s="2">
        <f t="shared" si="53"/>
        <v>4.3619236749436394E-3</v>
      </c>
      <c r="G592" s="2">
        <f t="shared" si="51"/>
        <v>3.2796765127118661E-2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5">
        <f>TITRES_STAT!D596</f>
        <v>4.3769999999999998</v>
      </c>
      <c r="C593" s="2">
        <f t="shared" si="54"/>
        <v>4.4276660075200027</v>
      </c>
      <c r="D593" s="2">
        <f t="shared" si="50"/>
        <v>4.3795178889677899</v>
      </c>
      <c r="E593" s="2">
        <f t="shared" si="49"/>
        <v>4.8148118552212793E-2</v>
      </c>
      <c r="F593" s="2">
        <f t="shared" si="53"/>
        <v>1.311916265039747E-2</v>
      </c>
      <c r="G593" s="2">
        <f t="shared" si="51"/>
        <v>3.5028955901815324E-2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5">
        <f>TITRES_STAT!D597</f>
        <v>4.4870000000000001</v>
      </c>
      <c r="C594" s="2">
        <f t="shared" si="54"/>
        <v>4.4198712371323099</v>
      </c>
      <c r="D594" s="2">
        <f t="shared" si="50"/>
        <v>4.3874795268220277</v>
      </c>
      <c r="E594" s="2">
        <f t="shared" si="49"/>
        <v>3.2391710310282207E-2</v>
      </c>
      <c r="F594" s="2">
        <f t="shared" si="53"/>
        <v>1.6973672182374416E-2</v>
      </c>
      <c r="G594" s="2">
        <f t="shared" si="51"/>
        <v>1.541803812790779E-2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5">
        <f>TITRES_STAT!D598</f>
        <v>4.4870000000000001</v>
      </c>
      <c r="C595" s="2">
        <f t="shared" si="54"/>
        <v>4.4132756621888776</v>
      </c>
      <c r="D595" s="2">
        <f t="shared" si="50"/>
        <v>4.3948514137240995</v>
      </c>
      <c r="E595" s="2">
        <f t="shared" si="49"/>
        <v>1.8424248464778081E-2</v>
      </c>
      <c r="F595" s="2">
        <f t="shared" si="53"/>
        <v>1.7263787438855149E-2</v>
      </c>
      <c r="G595" s="2">
        <f t="shared" si="51"/>
        <v>1.160461025922932E-3</v>
      </c>
      <c r="H595" s="2" t="str">
        <f t="shared" si="52"/>
        <v>Sell</v>
      </c>
    </row>
    <row r="596" spans="1:8" ht="13.5" x14ac:dyDescent="0.25">
      <c r="A596" s="3">
        <f>TITRES_STAT!B599</f>
        <v>42871</v>
      </c>
      <c r="B596" s="5">
        <f>TITRES_STAT!D599</f>
        <v>4.4870000000000001</v>
      </c>
      <c r="C596" s="2">
        <f t="shared" si="54"/>
        <v>4.4076947910828963</v>
      </c>
      <c r="D596" s="2">
        <f t="shared" si="50"/>
        <v>4.4016772349297213</v>
      </c>
      <c r="E596" s="2">
        <f t="shared" si="49"/>
        <v>6.0175561531750077E-3</v>
      </c>
      <c r="F596" s="2">
        <f t="shared" si="53"/>
        <v>1.5014541181719122E-2</v>
      </c>
      <c r="G596" s="2">
        <f t="shared" si="51"/>
        <v>-8.996985028544114E-3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5">
        <f>TITRES_STAT!D600</f>
        <v>4.4870000000000001</v>
      </c>
      <c r="C597" s="2">
        <f t="shared" si="54"/>
        <v>4.4029725155316815</v>
      </c>
      <c r="D597" s="2">
        <f t="shared" si="50"/>
        <v>4.4079974397497415</v>
      </c>
      <c r="E597" s="2">
        <f t="shared" si="49"/>
        <v>-5.0249242180600007E-3</v>
      </c>
      <c r="F597" s="2">
        <f t="shared" si="53"/>
        <v>1.1006648101763298E-2</v>
      </c>
      <c r="G597" s="2">
        <f t="shared" si="51"/>
        <v>-1.6031572319823301E-2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5">
        <f>TITRES_STAT!D601</f>
        <v>4.4870000000000001</v>
      </c>
      <c r="C598" s="2">
        <f t="shared" si="54"/>
        <v>4.3989767439114225</v>
      </c>
      <c r="D598" s="2">
        <f t="shared" si="50"/>
        <v>4.41384948124976</v>
      </c>
      <c r="E598" s="2">
        <f t="shared" si="49"/>
        <v>-1.4872737338337494E-2</v>
      </c>
      <c r="F598" s="2">
        <f t="shared" si="53"/>
        <v>5.8307710137431388E-3</v>
      </c>
      <c r="G598" s="2">
        <f t="shared" si="51"/>
        <v>-2.0703508352080631E-2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5">
        <f>TITRES_STAT!D602</f>
        <v>4.4870000000000001</v>
      </c>
      <c r="C599" s="2">
        <f t="shared" si="54"/>
        <v>4.3955957063865885</v>
      </c>
      <c r="D599" s="2">
        <f t="shared" si="50"/>
        <v>4.4192680381942218</v>
      </c>
      <c r="E599" s="2">
        <f t="shared" si="49"/>
        <v>-2.3672331807633284E-2</v>
      </c>
      <c r="F599" s="2">
        <f t="shared" si="53"/>
        <v>-6.9849550532146212E-5</v>
      </c>
      <c r="G599" s="2">
        <f t="shared" si="51"/>
        <v>-2.360248225710114E-2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5">
        <f>TITRES_STAT!D603</f>
        <v>4.569</v>
      </c>
      <c r="C600" s="2">
        <f t="shared" si="54"/>
        <v>4.3927348284809593</v>
      </c>
      <c r="D600" s="2">
        <f t="shared" si="50"/>
        <v>4.4303592946242798</v>
      </c>
      <c r="E600" s="2">
        <f t="shared" si="49"/>
        <v>-3.762446614332049E-2</v>
      </c>
      <c r="F600" s="2">
        <f t="shared" si="53"/>
        <v>-7.5807728690898152E-3</v>
      </c>
      <c r="G600" s="2">
        <f t="shared" si="51"/>
        <v>-3.0043693274230676E-2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5">
        <f>TITRES_STAT!D604</f>
        <v>4.569</v>
      </c>
      <c r="C601" s="2">
        <f t="shared" si="54"/>
        <v>4.3903140856377352</v>
      </c>
      <c r="D601" s="2">
        <f t="shared" si="50"/>
        <v>4.4406289765039633</v>
      </c>
      <c r="E601" s="2">
        <f t="shared" si="49"/>
        <v>-5.031489086622809E-2</v>
      </c>
      <c r="F601" s="2">
        <f t="shared" si="53"/>
        <v>-1.6127596468517472E-2</v>
      </c>
      <c r="G601" s="2">
        <f t="shared" si="51"/>
        <v>-3.4187294397710621E-2</v>
      </c>
      <c r="H601" s="2" t="str">
        <f t="shared" si="52"/>
        <v>Hold</v>
      </c>
    </row>
    <row r="602" spans="1:8" ht="13.5" x14ac:dyDescent="0.25">
      <c r="A602" s="3">
        <f>TITRES_STAT!B605</f>
        <v>42879</v>
      </c>
      <c r="B602" s="5">
        <f>TITRES_STAT!D605</f>
        <v>4.569</v>
      </c>
      <c r="C602" s="2">
        <f t="shared" si="54"/>
        <v>4.3882657647703915</v>
      </c>
      <c r="D602" s="2">
        <f t="shared" si="50"/>
        <v>4.450137941207374</v>
      </c>
      <c r="E602" s="2">
        <f t="shared" si="49"/>
        <v>-6.1872176436982507E-2</v>
      </c>
      <c r="F602" s="2">
        <f t="shared" si="53"/>
        <v>-2.5276512462210479E-2</v>
      </c>
      <c r="G602" s="2">
        <f t="shared" si="51"/>
        <v>-3.6595663974772027E-2</v>
      </c>
      <c r="H602" s="2" t="str">
        <f t="shared" si="52"/>
        <v>Hold</v>
      </c>
    </row>
    <row r="603" spans="1:8" ht="13.5" x14ac:dyDescent="0.25">
      <c r="A603" s="3">
        <f>TITRES_STAT!B606</f>
        <v>42880</v>
      </c>
      <c r="B603" s="5">
        <f>TITRES_STAT!D606</f>
        <v>4.569</v>
      </c>
      <c r="C603" s="2">
        <f t="shared" si="54"/>
        <v>4.3865325701903313</v>
      </c>
      <c r="D603" s="2">
        <f t="shared" si="50"/>
        <v>4.4589425381549761</v>
      </c>
      <c r="E603" s="2">
        <f t="shared" si="49"/>
        <v>-7.2409967964644828E-2</v>
      </c>
      <c r="F603" s="2">
        <f t="shared" si="53"/>
        <v>-3.4703203562697349E-2</v>
      </c>
      <c r="G603" s="2">
        <f t="shared" si="51"/>
        <v>-3.7706764401947479E-2</v>
      </c>
      <c r="H603" s="2" t="str">
        <f t="shared" si="52"/>
        <v>Hold</v>
      </c>
    </row>
    <row r="604" spans="1:8" ht="13.5" x14ac:dyDescent="0.25">
      <c r="A604" s="3">
        <f>TITRES_STAT!B607</f>
        <v>42881</v>
      </c>
      <c r="B604" s="5">
        <f>TITRES_STAT!D607</f>
        <v>4.569</v>
      </c>
      <c r="C604" s="2">
        <f t="shared" si="54"/>
        <v>4.4019890978533578</v>
      </c>
      <c r="D604" s="2">
        <f t="shared" si="50"/>
        <v>4.4670949427360895</v>
      </c>
      <c r="E604" s="2">
        <f t="shared" ref="E604:E667" si="55">C604-D604</f>
        <v>-6.5105844882731745E-2</v>
      </c>
      <c r="F604" s="2">
        <f t="shared" si="53"/>
        <v>-4.078373182670423E-2</v>
      </c>
      <c r="G604" s="2">
        <f t="shared" si="51"/>
        <v>-2.4322113056027515E-2</v>
      </c>
      <c r="H604" s="2" t="str">
        <f t="shared" si="52"/>
        <v>Hold</v>
      </c>
    </row>
    <row r="605" spans="1:8" ht="13.5" x14ac:dyDescent="0.25">
      <c r="A605" s="3">
        <f>TITRES_STAT!B608</f>
        <v>42884</v>
      </c>
      <c r="B605" s="5">
        <f>TITRES_STAT!D608</f>
        <v>4.569</v>
      </c>
      <c r="C605" s="2">
        <f t="shared" si="54"/>
        <v>4.415067698183611</v>
      </c>
      <c r="D605" s="2">
        <f t="shared" ref="D605:D668" si="56">$D$4*B605+(1-$D$4)*D604</f>
        <v>4.4746434654963796</v>
      </c>
      <c r="E605" s="2">
        <f t="shared" si="55"/>
        <v>-5.9575767312768591E-2</v>
      </c>
      <c r="F605" s="2">
        <f t="shared" si="53"/>
        <v>-4.4542138923917104E-2</v>
      </c>
      <c r="G605" s="2">
        <f t="shared" si="51"/>
        <v>-1.5033628388851486E-2</v>
      </c>
      <c r="H605" s="2" t="str">
        <f t="shared" si="52"/>
        <v>Hold</v>
      </c>
    </row>
    <row r="606" spans="1:8" ht="13.5" x14ac:dyDescent="0.25">
      <c r="A606" s="3">
        <f>TITRES_STAT!B609</f>
        <v>42885</v>
      </c>
      <c r="B606" s="5">
        <f>TITRES_STAT!D609</f>
        <v>4.569</v>
      </c>
      <c r="C606" s="2">
        <f t="shared" si="54"/>
        <v>4.4261342061553632</v>
      </c>
      <c r="D606" s="2">
        <f t="shared" si="56"/>
        <v>4.4816328384225743</v>
      </c>
      <c r="E606" s="2">
        <f t="shared" si="55"/>
        <v>-5.5498632267211079E-2</v>
      </c>
      <c r="F606" s="2">
        <f t="shared" si="53"/>
        <v>-4.6733437592575901E-2</v>
      </c>
      <c r="G606" s="2">
        <f t="shared" si="51"/>
        <v>-8.765194674635178E-3</v>
      </c>
      <c r="H606" s="2" t="str">
        <f t="shared" si="52"/>
        <v>Hold</v>
      </c>
    </row>
    <row r="607" spans="1:8" ht="13.5" x14ac:dyDescent="0.25">
      <c r="A607" s="3">
        <f>TITRES_STAT!B610</f>
        <v>42886</v>
      </c>
      <c r="B607" s="5">
        <f>TITRES_STAT!D610</f>
        <v>4.569</v>
      </c>
      <c r="C607" s="2">
        <f t="shared" si="54"/>
        <v>4.4354981744391537</v>
      </c>
      <c r="D607" s="2">
        <f t="shared" si="56"/>
        <v>4.4881044800209029</v>
      </c>
      <c r="E607" s="2">
        <f t="shared" si="55"/>
        <v>-5.2606305581749169E-2</v>
      </c>
      <c r="F607" s="2">
        <f t="shared" si="53"/>
        <v>-4.7908011190410556E-2</v>
      </c>
      <c r="G607" s="2">
        <f t="shared" si="51"/>
        <v>-4.698294391338613E-3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5">
        <f>TITRES_STAT!D611</f>
        <v>4.569</v>
      </c>
      <c r="C608" s="2">
        <f t="shared" si="54"/>
        <v>4.4434215322177453</v>
      </c>
      <c r="D608" s="2">
        <f t="shared" si="56"/>
        <v>4.4940967407600958</v>
      </c>
      <c r="E608" s="2">
        <f t="shared" si="55"/>
        <v>-5.0675208542350525E-2</v>
      </c>
      <c r="F608" s="2">
        <f t="shared" si="53"/>
        <v>-4.8461450660798551E-2</v>
      </c>
      <c r="G608" s="2">
        <f t="shared" si="51"/>
        <v>-2.213757881551974E-3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5">
        <f>TITRES_STAT!D612</f>
        <v>4.569</v>
      </c>
      <c r="C609" s="2">
        <f t="shared" si="54"/>
        <v>4.4501259118765537</v>
      </c>
      <c r="D609" s="2">
        <f t="shared" si="56"/>
        <v>4.4996451303334224</v>
      </c>
      <c r="E609" s="2">
        <f t="shared" si="55"/>
        <v>-4.9519218456868686E-2</v>
      </c>
      <c r="F609" s="2">
        <f t="shared" si="53"/>
        <v>-4.8673004220012583E-2</v>
      </c>
      <c r="G609" s="2">
        <f t="shared" si="51"/>
        <v>-8.4621423685610209E-4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5">
        <f>TITRES_STAT!D613</f>
        <v>4.4320000000000004</v>
      </c>
      <c r="C610" s="2">
        <f t="shared" si="54"/>
        <v>4.4684142331263148</v>
      </c>
      <c r="D610" s="2">
        <f t="shared" si="56"/>
        <v>4.4946343799383541</v>
      </c>
      <c r="E610" s="2">
        <f t="shared" si="55"/>
        <v>-2.6220146812039324E-2</v>
      </c>
      <c r="F610" s="2">
        <f t="shared" si="53"/>
        <v>-4.4182432738417932E-2</v>
      </c>
      <c r="G610" s="2">
        <f t="shared" si="51"/>
        <v>1.7962285926378607E-2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5">
        <f>TITRES_STAT!D614</f>
        <v>4.3769999999999998</v>
      </c>
      <c r="C611" s="2">
        <f t="shared" si="54"/>
        <v>4.4838889664914969</v>
      </c>
      <c r="D611" s="2">
        <f t="shared" si="56"/>
        <v>4.485920722165142</v>
      </c>
      <c r="E611" s="2">
        <f t="shared" si="55"/>
        <v>-2.0317556736451081E-3</v>
      </c>
      <c r="F611" s="2">
        <f t="shared" si="53"/>
        <v>-3.5752297325463367E-2</v>
      </c>
      <c r="G611" s="2">
        <f t="shared" si="51"/>
        <v>3.3720541651818259E-2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5">
        <f>TITRES_STAT!D615</f>
        <v>4.3769999999999998</v>
      </c>
      <c r="C612" s="2">
        <f t="shared" si="54"/>
        <v>4.4969829716466512</v>
      </c>
      <c r="D612" s="2">
        <f t="shared" si="56"/>
        <v>4.47785252052328</v>
      </c>
      <c r="E612" s="2">
        <f t="shared" si="55"/>
        <v>1.9130451123371195E-2</v>
      </c>
      <c r="F612" s="2">
        <f t="shared" si="53"/>
        <v>-2.4775747635696458E-2</v>
      </c>
      <c r="G612" s="2">
        <f t="shared" ref="G612:G675" si="57">E612-F612</f>
        <v>4.3906198759067649E-2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5">
        <f>TITRES_STAT!D616</f>
        <v>4.3769999999999998</v>
      </c>
      <c r="C613" s="2">
        <f t="shared" si="54"/>
        <v>4.5080625144702431</v>
      </c>
      <c r="D613" s="2">
        <f t="shared" si="56"/>
        <v>4.4703819634474815</v>
      </c>
      <c r="E613" s="2">
        <f t="shared" si="55"/>
        <v>3.7680551022761577E-2</v>
      </c>
      <c r="F613" s="2">
        <f t="shared" ref="F613:F676" si="59">(E613*(2/(10)))+((1-(2/10))*F612)</f>
        <v>-1.2284487904004854E-2</v>
      </c>
      <c r="G613" s="2">
        <f t="shared" si="57"/>
        <v>4.9965038926766431E-2</v>
      </c>
      <c r="H613" s="2" t="str">
        <f t="shared" si="58"/>
        <v>Sell</v>
      </c>
    </row>
    <row r="614" spans="1:8" ht="13.5" x14ac:dyDescent="0.25">
      <c r="A614" s="3">
        <f>TITRES_STAT!B617</f>
        <v>42895</v>
      </c>
      <c r="B614" s="5">
        <f>TITRES_STAT!D617</f>
        <v>4.3769999999999998</v>
      </c>
      <c r="C614" s="2">
        <f t="shared" si="54"/>
        <v>4.5174375122440518</v>
      </c>
      <c r="D614" s="2">
        <f t="shared" si="56"/>
        <v>4.4634647809698897</v>
      </c>
      <c r="E614" s="2">
        <f t="shared" si="55"/>
        <v>5.3972731274162022E-2</v>
      </c>
      <c r="F614" s="2">
        <f t="shared" si="59"/>
        <v>9.669559316285211E-4</v>
      </c>
      <c r="G614" s="2">
        <f t="shared" si="57"/>
        <v>5.30057753425335E-2</v>
      </c>
      <c r="H614" s="2" t="str">
        <f t="shared" si="58"/>
        <v>Sell</v>
      </c>
    </row>
    <row r="615" spans="1:8" ht="13.5" x14ac:dyDescent="0.25">
      <c r="A615" s="3">
        <f>TITRES_STAT!B618</f>
        <v>42898</v>
      </c>
      <c r="B615" s="5">
        <f>TITRES_STAT!D618</f>
        <v>4.3769999999999998</v>
      </c>
      <c r="C615" s="2">
        <f t="shared" si="54"/>
        <v>4.5253702026680438</v>
      </c>
      <c r="D615" s="2">
        <f t="shared" si="56"/>
        <v>4.4570599823795281</v>
      </c>
      <c r="E615" s="2">
        <f t="shared" si="55"/>
        <v>6.8310220288515744E-2</v>
      </c>
      <c r="F615" s="2">
        <f t="shared" si="59"/>
        <v>1.4435608803005966E-2</v>
      </c>
      <c r="G615" s="2">
        <f t="shared" si="57"/>
        <v>5.3874611485509774E-2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5">
        <f>TITRES_STAT!D619</f>
        <v>4.4320000000000004</v>
      </c>
      <c r="C616" s="2">
        <f t="shared" si="54"/>
        <v>4.5320824791806524</v>
      </c>
      <c r="D616" s="2">
        <f t="shared" si="56"/>
        <v>4.4552036873884511</v>
      </c>
      <c r="E616" s="2">
        <f t="shared" si="55"/>
        <v>7.6878791792201362E-2</v>
      </c>
      <c r="F616" s="2">
        <f t="shared" si="59"/>
        <v>2.6924245400845048E-2</v>
      </c>
      <c r="G616" s="2">
        <f t="shared" si="57"/>
        <v>4.9954546391356311E-2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5">
        <f>TITRES_STAT!D620</f>
        <v>4.4320000000000004</v>
      </c>
      <c r="C617" s="2">
        <f t="shared" si="54"/>
        <v>4.537762097768244</v>
      </c>
      <c r="D617" s="2">
        <f t="shared" si="56"/>
        <v>4.4534848957300479</v>
      </c>
      <c r="E617" s="2">
        <f t="shared" si="55"/>
        <v>8.4277202038196108E-2</v>
      </c>
      <c r="F617" s="2">
        <f t="shared" si="59"/>
        <v>3.8394836728315264E-2</v>
      </c>
      <c r="G617" s="2">
        <f t="shared" si="57"/>
        <v>4.5882365309880845E-2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5">
        <f>TITRES_STAT!D621</f>
        <v>4.4320000000000004</v>
      </c>
      <c r="C618" s="2">
        <f t="shared" si="54"/>
        <v>4.5425679288808221</v>
      </c>
      <c r="D618" s="2">
        <f t="shared" si="56"/>
        <v>4.451893421972267</v>
      </c>
      <c r="E618" s="2">
        <f t="shared" si="55"/>
        <v>9.0674506908555053E-2</v>
      </c>
      <c r="F618" s="2">
        <f t="shared" si="59"/>
        <v>4.8850770764363227E-2</v>
      </c>
      <c r="G618" s="2">
        <f t="shared" si="57"/>
        <v>4.1823736144191825E-2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5">
        <f>TITRES_STAT!D622</f>
        <v>4.4320000000000004</v>
      </c>
      <c r="C619" s="2">
        <f t="shared" si="54"/>
        <v>4.546634401360695</v>
      </c>
      <c r="D619" s="2">
        <f t="shared" si="56"/>
        <v>4.4504198351595061</v>
      </c>
      <c r="E619" s="2">
        <f t="shared" si="55"/>
        <v>9.6214566201188845E-2</v>
      </c>
      <c r="F619" s="2">
        <f t="shared" si="59"/>
        <v>5.8323529851728353E-2</v>
      </c>
      <c r="G619" s="2">
        <f t="shared" si="57"/>
        <v>3.7891036349460491E-2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5">
        <f>TITRES_STAT!D623</f>
        <v>4.4320000000000004</v>
      </c>
      <c r="C620" s="2">
        <f t="shared" si="54"/>
        <v>4.5289983396128957</v>
      </c>
      <c r="D620" s="2">
        <f t="shared" si="56"/>
        <v>4.4490554029254685</v>
      </c>
      <c r="E620" s="2">
        <f t="shared" si="55"/>
        <v>7.9942936687427135E-2</v>
      </c>
      <c r="F620" s="2">
        <f t="shared" si="59"/>
        <v>6.2647411218868104E-2</v>
      </c>
      <c r="G620" s="2">
        <f t="shared" si="57"/>
        <v>1.7295525468559031E-2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5">
        <f>TITRES_STAT!D624</f>
        <v>4.383</v>
      </c>
      <c r="C621" s="2">
        <f t="shared" si="54"/>
        <v>4.5056139796724501</v>
      </c>
      <c r="D621" s="2">
        <f t="shared" si="56"/>
        <v>4.4441624101161743</v>
      </c>
      <c r="E621" s="2">
        <f t="shared" si="55"/>
        <v>6.1451569556275842E-2</v>
      </c>
      <c r="F621" s="2">
        <f t="shared" si="59"/>
        <v>6.2408242886349649E-2</v>
      </c>
      <c r="G621" s="2">
        <f t="shared" si="57"/>
        <v>-9.5667333007380673E-4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5">
        <f>TITRES_STAT!D625</f>
        <v>4.5140000000000002</v>
      </c>
      <c r="C622" s="2">
        <f t="shared" si="54"/>
        <v>4.4858272135689967</v>
      </c>
      <c r="D622" s="2">
        <f t="shared" si="56"/>
        <v>4.449335564922384</v>
      </c>
      <c r="E622" s="2">
        <f t="shared" si="55"/>
        <v>3.6491648646612695E-2</v>
      </c>
      <c r="F622" s="2">
        <f t="shared" si="59"/>
        <v>5.7224924038402264E-2</v>
      </c>
      <c r="G622" s="2">
        <f t="shared" si="57"/>
        <v>-2.0733275391789568E-2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5">
        <f>TITRES_STAT!D626</f>
        <v>4.5140000000000002</v>
      </c>
      <c r="C623" s="2">
        <f t="shared" si="54"/>
        <v>4.4690845653276128</v>
      </c>
      <c r="D623" s="2">
        <f t="shared" si="56"/>
        <v>4.4541255230762822</v>
      </c>
      <c r="E623" s="2">
        <f t="shared" si="55"/>
        <v>1.4959042251330601E-2</v>
      </c>
      <c r="F623" s="2">
        <f t="shared" si="59"/>
        <v>4.8771747680987937E-2</v>
      </c>
      <c r="G623" s="2">
        <f t="shared" si="57"/>
        <v>-3.3812705429657336E-2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5">
        <f>TITRES_STAT!D627</f>
        <v>4.5140000000000002</v>
      </c>
      <c r="C624" s="2">
        <f t="shared" si="54"/>
        <v>4.4549177091233645</v>
      </c>
      <c r="D624" s="2">
        <f t="shared" si="56"/>
        <v>4.4585606695150766</v>
      </c>
      <c r="E624" s="2">
        <f t="shared" si="55"/>
        <v>-3.6429603917120801E-3</v>
      </c>
      <c r="F624" s="2">
        <f t="shared" si="59"/>
        <v>3.8288806066447939E-2</v>
      </c>
      <c r="G624" s="2">
        <f t="shared" si="57"/>
        <v>-4.1931766458160019E-2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5">
        <f>TITRES_STAT!D628</f>
        <v>4.569</v>
      </c>
      <c r="C625" s="2">
        <f t="shared" si="54"/>
        <v>4.4429303692582316</v>
      </c>
      <c r="D625" s="2">
        <f t="shared" si="56"/>
        <v>4.466741360662108</v>
      </c>
      <c r="E625" s="2">
        <f t="shared" si="55"/>
        <v>-2.3810991403876436E-2</v>
      </c>
      <c r="F625" s="2">
        <f t="shared" si="59"/>
        <v>2.5868846572383065E-2</v>
      </c>
      <c r="G625" s="2">
        <f t="shared" si="57"/>
        <v>-4.9679837976259501E-2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5">
        <f>TITRES_STAT!D629</f>
        <v>4.5629999999999997</v>
      </c>
      <c r="C626" s="2">
        <f t="shared" si="54"/>
        <v>4.4412487739877342</v>
      </c>
      <c r="D626" s="2">
        <f t="shared" si="56"/>
        <v>4.4738716302426926</v>
      </c>
      <c r="E626" s="2">
        <f t="shared" si="55"/>
        <v>-3.2622856254958421E-2</v>
      </c>
      <c r="F626" s="2">
        <f t="shared" si="59"/>
        <v>1.4170506006914767E-2</v>
      </c>
      <c r="G626" s="2">
        <f t="shared" si="57"/>
        <v>-4.6793362261873188E-2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5">
        <f>TITRES_STAT!D630</f>
        <v>4.5629999999999997</v>
      </c>
      <c r="C627" s="2">
        <f t="shared" si="54"/>
        <v>4.4398258856819295</v>
      </c>
      <c r="D627" s="2">
        <f t="shared" si="56"/>
        <v>4.4804737317061969</v>
      </c>
      <c r="E627" s="2">
        <f t="shared" si="55"/>
        <v>-4.0647846024267409E-2</v>
      </c>
      <c r="F627" s="2">
        <f t="shared" si="59"/>
        <v>3.2068356006783316E-3</v>
      </c>
      <c r="G627" s="2">
        <f t="shared" si="57"/>
        <v>-4.3854681624945741E-2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5">
        <f>TITRES_STAT!D631</f>
        <v>4.5579999999999998</v>
      </c>
      <c r="C628" s="2">
        <f t="shared" si="54"/>
        <v>4.4386219032693255</v>
      </c>
      <c r="D628" s="2">
        <f t="shared" si="56"/>
        <v>4.486216418246479</v>
      </c>
      <c r="E628" s="2">
        <f t="shared" si="55"/>
        <v>-4.7594514977153501E-2</v>
      </c>
      <c r="F628" s="2">
        <f t="shared" si="59"/>
        <v>-6.9534345148880346E-3</v>
      </c>
      <c r="G628" s="2">
        <f t="shared" si="57"/>
        <v>-4.0641080462265465E-2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5">
        <f>TITRES_STAT!D632</f>
        <v>4.5579999999999998</v>
      </c>
      <c r="C629" s="2">
        <f t="shared" si="54"/>
        <v>4.437603148920199</v>
      </c>
      <c r="D629" s="2">
        <f t="shared" si="56"/>
        <v>4.4915337205985919</v>
      </c>
      <c r="E629" s="2">
        <f t="shared" si="55"/>
        <v>-5.393057167839288E-2</v>
      </c>
      <c r="F629" s="2">
        <f t="shared" si="59"/>
        <v>-1.6348861947589007E-2</v>
      </c>
      <c r="G629" s="2">
        <f t="shared" si="57"/>
        <v>-3.7581709730803874E-2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5">
        <f>TITRES_STAT!D633</f>
        <v>4.5579999999999998</v>
      </c>
      <c r="C630" s="2">
        <f t="shared" si="54"/>
        <v>4.436741126009399</v>
      </c>
      <c r="D630" s="2">
        <f t="shared" si="56"/>
        <v>4.4964571487024001</v>
      </c>
      <c r="E630" s="2">
        <f t="shared" si="55"/>
        <v>-5.9716022693001136E-2</v>
      </c>
      <c r="F630" s="2">
        <f t="shared" si="59"/>
        <v>-2.5022294096671435E-2</v>
      </c>
      <c r="G630" s="2">
        <f t="shared" si="57"/>
        <v>-3.4693728596329701E-2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5">
        <f>TITRES_STAT!D634</f>
        <v>4.5629999999999997</v>
      </c>
      <c r="C631" s="2">
        <f t="shared" si="54"/>
        <v>4.4284732604694916</v>
      </c>
      <c r="D631" s="2">
        <f t="shared" si="56"/>
        <v>4.5013862487985188</v>
      </c>
      <c r="E631" s="2">
        <f t="shared" si="55"/>
        <v>-7.2912988329027151E-2</v>
      </c>
      <c r="F631" s="2">
        <f t="shared" si="59"/>
        <v>-3.4600432943142578E-2</v>
      </c>
      <c r="G631" s="2">
        <f t="shared" si="57"/>
        <v>-3.8312555385884572E-2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5">
        <f>TITRES_STAT!D635</f>
        <v>4.5629999999999997</v>
      </c>
      <c r="C632" s="2">
        <f t="shared" si="54"/>
        <v>4.4416312203972623</v>
      </c>
      <c r="D632" s="2">
        <f t="shared" si="56"/>
        <v>4.5059502303689989</v>
      </c>
      <c r="E632" s="2">
        <f t="shared" si="55"/>
        <v>-6.4319009971736563E-2</v>
      </c>
      <c r="F632" s="2">
        <f t="shared" si="59"/>
        <v>-4.0544148348861379E-2</v>
      </c>
      <c r="G632" s="2">
        <f t="shared" si="57"/>
        <v>-2.3774861622875183E-2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5">
        <f>TITRES_STAT!D636</f>
        <v>4.5629999999999997</v>
      </c>
      <c r="C633" s="2">
        <f t="shared" si="54"/>
        <v>4.4527648787976837</v>
      </c>
      <c r="D633" s="2">
        <f t="shared" si="56"/>
        <v>4.5101761392305546</v>
      </c>
      <c r="E633" s="2">
        <f t="shared" si="55"/>
        <v>-5.7411260432870925E-2</v>
      </c>
      <c r="F633" s="2">
        <f t="shared" si="59"/>
        <v>-4.3917570765663286E-2</v>
      </c>
      <c r="G633" s="2">
        <f t="shared" si="57"/>
        <v>-1.349368966720764E-2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5">
        <f>TITRES_STAT!D637</f>
        <v>4.5960000000000001</v>
      </c>
      <c r="C634" s="2">
        <f t="shared" si="54"/>
        <v>4.4621856666749631</v>
      </c>
      <c r="D634" s="2">
        <f t="shared" si="56"/>
        <v>4.5165334622505133</v>
      </c>
      <c r="E634" s="2">
        <f t="shared" si="55"/>
        <v>-5.4347795575550251E-2</v>
      </c>
      <c r="F634" s="2">
        <f t="shared" si="59"/>
        <v>-4.6003615727640682E-2</v>
      </c>
      <c r="G634" s="2">
        <f t="shared" si="57"/>
        <v>-8.3441798479095691E-3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5">
        <f>TITRES_STAT!D638</f>
        <v>4.6180000000000003</v>
      </c>
      <c r="C635" s="2">
        <f t="shared" si="54"/>
        <v>4.4786186410326607</v>
      </c>
      <c r="D635" s="2">
        <f t="shared" si="56"/>
        <v>4.524049502083809</v>
      </c>
      <c r="E635" s="2">
        <f t="shared" si="55"/>
        <v>-4.5430861051148241E-2</v>
      </c>
      <c r="F635" s="2">
        <f t="shared" si="59"/>
        <v>-4.5889064792342199E-2</v>
      </c>
      <c r="G635" s="2">
        <f t="shared" si="57"/>
        <v>4.5820374119395768E-4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5">
        <f>TITRES_STAT!D639</f>
        <v>4.6180000000000003</v>
      </c>
      <c r="C636" s="2">
        <f t="shared" si="54"/>
        <v>4.4916003885660976</v>
      </c>
      <c r="D636" s="2">
        <f t="shared" si="56"/>
        <v>4.5310087982257494</v>
      </c>
      <c r="E636" s="2">
        <f t="shared" si="55"/>
        <v>-3.9408409659651866E-2</v>
      </c>
      <c r="F636" s="2">
        <f t="shared" si="59"/>
        <v>-4.4592933765804137E-2</v>
      </c>
      <c r="G636" s="2">
        <f t="shared" si="57"/>
        <v>5.1845241061522704E-3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5">
        <f>TITRES_STAT!D640</f>
        <v>4.6180000000000003</v>
      </c>
      <c r="C637" s="2">
        <f t="shared" si="54"/>
        <v>4.5025849441713133</v>
      </c>
      <c r="D637" s="2">
        <f t="shared" si="56"/>
        <v>4.5374525909497683</v>
      </c>
      <c r="E637" s="2">
        <f t="shared" si="55"/>
        <v>-3.4867646778454997E-2</v>
      </c>
      <c r="F637" s="2">
        <f t="shared" si="59"/>
        <v>-4.2647876368334309E-2</v>
      </c>
      <c r="G637" s="2">
        <f t="shared" si="57"/>
        <v>7.7802295898793117E-3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5">
        <f>TITRES_STAT!D641</f>
        <v>4.6180000000000003</v>
      </c>
      <c r="C638" s="2">
        <f t="shared" si="54"/>
        <v>4.5111103373757269</v>
      </c>
      <c r="D638" s="2">
        <f t="shared" si="56"/>
        <v>4.5434190656942297</v>
      </c>
      <c r="E638" s="2">
        <f t="shared" si="55"/>
        <v>-3.2308728318502844E-2</v>
      </c>
      <c r="F638" s="2">
        <f t="shared" si="59"/>
        <v>-4.0580046758368023E-2</v>
      </c>
      <c r="G638" s="2">
        <f t="shared" si="57"/>
        <v>8.2713184398651787E-3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5">
        <f>TITRES_STAT!D642</f>
        <v>4.6180000000000003</v>
      </c>
      <c r="C639" s="2">
        <f t="shared" si="54"/>
        <v>4.5183241316256151</v>
      </c>
      <c r="D639" s="2">
        <f t="shared" si="56"/>
        <v>4.5489435793465089</v>
      </c>
      <c r="E639" s="2">
        <f t="shared" si="55"/>
        <v>-3.0619447720893866E-2</v>
      </c>
      <c r="F639" s="2">
        <f t="shared" si="59"/>
        <v>-3.8587926950873194E-2</v>
      </c>
      <c r="G639" s="2">
        <f t="shared" si="57"/>
        <v>7.9684792299793278E-3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5">
        <f>TITRES_STAT!D643</f>
        <v>4.6180000000000003</v>
      </c>
      <c r="C640" s="2">
        <f t="shared" si="54"/>
        <v>4.5244281113755207</v>
      </c>
      <c r="D640" s="2">
        <f t="shared" si="56"/>
        <v>4.554058869765286</v>
      </c>
      <c r="E640" s="2">
        <f t="shared" si="55"/>
        <v>-2.9630758389765255E-2</v>
      </c>
      <c r="F640" s="2">
        <f t="shared" si="59"/>
        <v>-3.6796493238651605E-2</v>
      </c>
      <c r="G640" s="2">
        <f t="shared" si="57"/>
        <v>7.1657348488863501E-3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5">
        <f>TITRES_STAT!D644</f>
        <v>4.4160000000000004</v>
      </c>
      <c r="C641" s="2">
        <f t="shared" si="54"/>
        <v>4.5303622480869787</v>
      </c>
      <c r="D641" s="2">
        <f t="shared" si="56"/>
        <v>4.5438322868197094</v>
      </c>
      <c r="E641" s="2">
        <f t="shared" si="55"/>
        <v>-1.3470038732730671E-2</v>
      </c>
      <c r="F641" s="2">
        <f t="shared" si="59"/>
        <v>-3.213120233746742E-2</v>
      </c>
      <c r="G641" s="2">
        <f t="shared" si="57"/>
        <v>1.8661163604736748E-2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5">
        <f>TITRES_STAT!D645</f>
        <v>4.3769999999999998</v>
      </c>
      <c r="C642" s="2">
        <f t="shared" si="54"/>
        <v>4.5353834406889817</v>
      </c>
      <c r="D642" s="2">
        <f t="shared" si="56"/>
        <v>4.5314743396478789</v>
      </c>
      <c r="E642" s="2">
        <f t="shared" si="55"/>
        <v>3.9091010411027582E-3</v>
      </c>
      <c r="F642" s="2">
        <f t="shared" si="59"/>
        <v>-2.4923141661753388E-2</v>
      </c>
      <c r="G642" s="2">
        <f t="shared" si="57"/>
        <v>2.8832242702856146E-2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5">
        <f>TITRES_STAT!D646</f>
        <v>4.3769999999999998</v>
      </c>
      <c r="C643" s="2">
        <f t="shared" si="54"/>
        <v>4.5396321421214463</v>
      </c>
      <c r="D643" s="2">
        <f t="shared" si="56"/>
        <v>4.5200317959702581</v>
      </c>
      <c r="E643" s="2">
        <f t="shared" si="55"/>
        <v>1.9600346151188219E-2</v>
      </c>
      <c r="F643" s="2">
        <f t="shared" si="59"/>
        <v>-1.6018444099165068E-2</v>
      </c>
      <c r="G643" s="2">
        <f t="shared" si="57"/>
        <v>3.5618790250353291E-2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5">
        <f>TITRES_STAT!D647</f>
        <v>4.3769999999999998</v>
      </c>
      <c r="C644" s="2">
        <f t="shared" si="54"/>
        <v>4.5483041202566081</v>
      </c>
      <c r="D644" s="2">
        <f t="shared" si="56"/>
        <v>4.5094368481206093</v>
      </c>
      <c r="E644" s="2">
        <f t="shared" si="55"/>
        <v>3.8867272135998832E-2</v>
      </c>
      <c r="F644" s="2">
        <f t="shared" si="59"/>
        <v>-5.0413008521322878E-3</v>
      </c>
      <c r="G644" s="2">
        <f t="shared" si="57"/>
        <v>4.3908572988131118E-2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5">
        <f>TITRES_STAT!D648</f>
        <v>4.3769999999999998</v>
      </c>
      <c r="C645" s="2">
        <f t="shared" si="54"/>
        <v>4.5590265632940534</v>
      </c>
      <c r="D645" s="2">
        <f t="shared" si="56"/>
        <v>4.4996267112227866</v>
      </c>
      <c r="E645" s="2">
        <f t="shared" si="55"/>
        <v>5.9399852071266857E-2</v>
      </c>
      <c r="F645" s="2">
        <f t="shared" si="59"/>
        <v>7.8469297325475407E-3</v>
      </c>
      <c r="G645" s="2">
        <f t="shared" si="57"/>
        <v>5.1552922338719318E-2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5">
        <f>TITRES_STAT!D649</f>
        <v>4.3769999999999998</v>
      </c>
      <c r="C646" s="2">
        <f t="shared" si="54"/>
        <v>4.5680993997103529</v>
      </c>
      <c r="D646" s="2">
        <f t="shared" si="56"/>
        <v>4.490543251132209</v>
      </c>
      <c r="E646" s="2">
        <f t="shared" si="55"/>
        <v>7.7556148578143969E-2</v>
      </c>
      <c r="F646" s="2">
        <f t="shared" si="59"/>
        <v>2.1788773501666827E-2</v>
      </c>
      <c r="G646" s="2">
        <f t="shared" si="57"/>
        <v>5.5767375076477138E-2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5">
        <f>TITRES_STAT!D650</f>
        <v>4.3769999999999998</v>
      </c>
      <c r="C647" s="2">
        <f t="shared" si="54"/>
        <v>4.5757764151395293</v>
      </c>
      <c r="D647" s="2">
        <f t="shared" si="56"/>
        <v>4.4821326399372303</v>
      </c>
      <c r="E647" s="2">
        <f t="shared" si="55"/>
        <v>9.364377520229894E-2</v>
      </c>
      <c r="F647" s="2">
        <f t="shared" si="59"/>
        <v>3.6159773841793252E-2</v>
      </c>
      <c r="G647" s="2">
        <f t="shared" si="57"/>
        <v>5.7484001360505688E-2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5">
        <f>TITRES_STAT!D651</f>
        <v>4.3769999999999998</v>
      </c>
      <c r="C648" s="2">
        <f t="shared" si="54"/>
        <v>4.5822723512719099</v>
      </c>
      <c r="D648" s="2">
        <f t="shared" si="56"/>
        <v>4.4743450369789173</v>
      </c>
      <c r="E648" s="2">
        <f t="shared" si="55"/>
        <v>0.10792731429299263</v>
      </c>
      <c r="F648" s="2">
        <f t="shared" si="59"/>
        <v>5.0513281932033124E-2</v>
      </c>
      <c r="G648" s="2">
        <f t="shared" si="57"/>
        <v>5.7414032360959502E-2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5">
        <f>TITRES_STAT!D652</f>
        <v>4.3769999999999998</v>
      </c>
      <c r="C649" s="2">
        <f t="shared" si="54"/>
        <v>4.5877689126146928</v>
      </c>
      <c r="D649" s="2">
        <f t="shared" si="56"/>
        <v>4.4671342934989973</v>
      </c>
      <c r="E649" s="2">
        <f t="shared" si="55"/>
        <v>0.12063461911569551</v>
      </c>
      <c r="F649" s="2">
        <f t="shared" si="59"/>
        <v>6.4537549368765601E-2</v>
      </c>
      <c r="G649" s="2">
        <f t="shared" si="57"/>
        <v>5.6097069746929906E-2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5">
        <f>TITRES_STAT!D653</f>
        <v>4.3769999999999998</v>
      </c>
      <c r="C650" s="2">
        <f t="shared" si="54"/>
        <v>4.592419849135509</v>
      </c>
      <c r="D650" s="2">
        <f t="shared" si="56"/>
        <v>4.4604576791657387</v>
      </c>
      <c r="E650" s="2">
        <f t="shared" si="55"/>
        <v>0.13196216996977039</v>
      </c>
      <c r="F650" s="2">
        <f t="shared" si="59"/>
        <v>7.8022473488966571E-2</v>
      </c>
      <c r="G650" s="2">
        <f t="shared" si="57"/>
        <v>5.3939696480803823E-2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5">
        <f>TITRES_STAT!D654</f>
        <v>4.3769999999999998</v>
      </c>
      <c r="C651" s="2">
        <f t="shared" si="54"/>
        <v>4.5652783338838923</v>
      </c>
      <c r="D651" s="2">
        <f t="shared" si="56"/>
        <v>4.4542756288571645</v>
      </c>
      <c r="E651" s="2">
        <f t="shared" si="55"/>
        <v>0.11100270502672771</v>
      </c>
      <c r="F651" s="2">
        <f t="shared" si="59"/>
        <v>8.4618519796518799E-2</v>
      </c>
      <c r="G651" s="2">
        <f t="shared" si="57"/>
        <v>2.6384185230208912E-2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5">
        <f>TITRES_STAT!D655</f>
        <v>4.3769999999999998</v>
      </c>
      <c r="C652" s="2">
        <f t="shared" si="54"/>
        <v>4.5363124363632936</v>
      </c>
      <c r="D652" s="2">
        <f t="shared" si="56"/>
        <v>4.4485515082010778</v>
      </c>
      <c r="E652" s="2">
        <f t="shared" si="55"/>
        <v>8.7760928162215812E-2</v>
      </c>
      <c r="F652" s="2">
        <f t="shared" si="59"/>
        <v>8.5247001469658204E-2</v>
      </c>
      <c r="G652" s="2">
        <f t="shared" si="57"/>
        <v>2.5139266925576081E-3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5">
        <f>TITRES_STAT!D656</f>
        <v>4.3769999999999998</v>
      </c>
      <c r="C653" s="2">
        <f t="shared" si="54"/>
        <v>4.5118028307689411</v>
      </c>
      <c r="D653" s="2">
        <f t="shared" si="56"/>
        <v>4.4432513964824789</v>
      </c>
      <c r="E653" s="2">
        <f t="shared" si="55"/>
        <v>6.8551434286462154E-2</v>
      </c>
      <c r="F653" s="2">
        <f t="shared" si="59"/>
        <v>8.1907888033019002E-2</v>
      </c>
      <c r="G653" s="2">
        <f t="shared" si="57"/>
        <v>-1.3356453746556848E-2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5">
        <f>TITRES_STAT!D657</f>
        <v>4.5090000000000003</v>
      </c>
      <c r="C654" s="2">
        <f t="shared" si="54"/>
        <v>4.491063933727566</v>
      </c>
      <c r="D654" s="2">
        <f t="shared" si="56"/>
        <v>4.4481216634097027</v>
      </c>
      <c r="E654" s="2">
        <f t="shared" si="55"/>
        <v>4.294227031786324E-2</v>
      </c>
      <c r="F654" s="2">
        <f t="shared" si="59"/>
        <v>7.4114764489987842E-2</v>
      </c>
      <c r="G654" s="2">
        <f t="shared" si="57"/>
        <v>-3.1172494172124601E-2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5">
        <f>TITRES_STAT!D658</f>
        <v>4.5090000000000003</v>
      </c>
      <c r="C655" s="2">
        <f t="shared" ref="C655:C718" si="60">$C$4*B645+C654*(1-$C$4)</f>
        <v>4.4735156362310171</v>
      </c>
      <c r="D655" s="2">
        <f t="shared" si="56"/>
        <v>4.4526311698237988</v>
      </c>
      <c r="E655" s="2">
        <f t="shared" si="55"/>
        <v>2.0884466407218305E-2</v>
      </c>
      <c r="F655" s="2">
        <f t="shared" si="59"/>
        <v>6.3468704873433937E-2</v>
      </c>
      <c r="G655" s="2">
        <f t="shared" si="57"/>
        <v>-4.2584238466215632E-2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5">
        <f>TITRES_STAT!D659</f>
        <v>4.5090000000000003</v>
      </c>
      <c r="C656" s="2">
        <f t="shared" si="60"/>
        <v>4.4586670768108609</v>
      </c>
      <c r="D656" s="2">
        <f t="shared" si="56"/>
        <v>4.4568066387257392</v>
      </c>
      <c r="E656" s="2">
        <f t="shared" si="55"/>
        <v>1.8604380851217073E-3</v>
      </c>
      <c r="F656" s="2">
        <f t="shared" si="59"/>
        <v>5.1147051515771494E-2</v>
      </c>
      <c r="G656" s="2">
        <f t="shared" si="57"/>
        <v>-4.9286613430649787E-2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5">
        <f>TITRES_STAT!D660</f>
        <v>4.5090000000000003</v>
      </c>
      <c r="C657" s="2">
        <f t="shared" si="60"/>
        <v>4.4461029111476513</v>
      </c>
      <c r="D657" s="2">
        <f t="shared" si="56"/>
        <v>4.4606728136349432</v>
      </c>
      <c r="E657" s="2">
        <f t="shared" si="55"/>
        <v>-1.4569902487291841E-2</v>
      </c>
      <c r="F657" s="2">
        <f t="shared" si="59"/>
        <v>3.800366071515883E-2</v>
      </c>
      <c r="G657" s="2">
        <f t="shared" si="57"/>
        <v>-5.2573563202450671E-2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5">
        <f>TITRES_STAT!D661</f>
        <v>4.5090000000000003</v>
      </c>
      <c r="C658" s="2">
        <f t="shared" si="60"/>
        <v>4.4354716940480126</v>
      </c>
      <c r="D658" s="2">
        <f t="shared" si="56"/>
        <v>4.4642526052175393</v>
      </c>
      <c r="E658" s="2">
        <f t="shared" si="55"/>
        <v>-2.8780911169526746E-2</v>
      </c>
      <c r="F658" s="2">
        <f t="shared" si="59"/>
        <v>2.4646746338221715E-2</v>
      </c>
      <c r="G658" s="2">
        <f t="shared" si="57"/>
        <v>-5.3427657507748458E-2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5">
        <f>TITRES_STAT!D662</f>
        <v>4.5090000000000003</v>
      </c>
      <c r="C659" s="2">
        <f t="shared" si="60"/>
        <v>4.4264760488098567</v>
      </c>
      <c r="D659" s="2">
        <f t="shared" si="56"/>
        <v>4.4675672270532765</v>
      </c>
      <c r="E659" s="2">
        <f t="shared" si="55"/>
        <v>-4.109117824341979E-2</v>
      </c>
      <c r="F659" s="2">
        <f t="shared" si="59"/>
        <v>1.1499161421893417E-2</v>
      </c>
      <c r="G659" s="2">
        <f t="shared" si="57"/>
        <v>-5.2590339665313207E-2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5">
        <f>TITRES_STAT!D663</f>
        <v>4.5090000000000003</v>
      </c>
      <c r="C660" s="2">
        <f t="shared" si="60"/>
        <v>4.4188643489929555</v>
      </c>
      <c r="D660" s="2">
        <f t="shared" si="56"/>
        <v>4.4706363213456264</v>
      </c>
      <c r="E660" s="2">
        <f t="shared" si="55"/>
        <v>-5.1771972352670836E-2</v>
      </c>
      <c r="F660" s="2">
        <f t="shared" si="59"/>
        <v>-1.1550653330194352E-3</v>
      </c>
      <c r="G660" s="2">
        <f t="shared" si="57"/>
        <v>-5.0616907019651401E-2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5">
        <f>TITRES_STAT!D664</f>
        <v>4.5090000000000003</v>
      </c>
      <c r="C661" s="2">
        <f t="shared" si="60"/>
        <v>4.4124236799171159</v>
      </c>
      <c r="D661" s="2">
        <f t="shared" si="56"/>
        <v>4.4734780753200241</v>
      </c>
      <c r="E661" s="2">
        <f t="shared" si="55"/>
        <v>-6.1054395402908135E-2</v>
      </c>
      <c r="F661" s="2">
        <f t="shared" si="59"/>
        <v>-1.3134931346997175E-2</v>
      </c>
      <c r="G661" s="2">
        <f t="shared" si="57"/>
        <v>-4.7919464055910958E-2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5">
        <f>TITRES_STAT!D665</f>
        <v>4.5090000000000003</v>
      </c>
      <c r="C662" s="2">
        <f t="shared" si="60"/>
        <v>4.4069738830067902</v>
      </c>
      <c r="D662" s="2">
        <f t="shared" si="56"/>
        <v>4.476109329000022</v>
      </c>
      <c r="E662" s="2">
        <f t="shared" si="55"/>
        <v>-6.9135445993231848E-2</v>
      </c>
      <c r="F662" s="2">
        <f t="shared" si="59"/>
        <v>-2.4335034276244109E-2</v>
      </c>
      <c r="G662" s="2">
        <f t="shared" si="57"/>
        <v>-4.4800411716987738E-2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5">
        <f>TITRES_STAT!D666</f>
        <v>4.5090000000000003</v>
      </c>
      <c r="C663" s="2">
        <f t="shared" si="60"/>
        <v>4.4023625163903608</v>
      </c>
      <c r="D663" s="2">
        <f t="shared" si="56"/>
        <v>4.4785456750000199</v>
      </c>
      <c r="E663" s="2">
        <f t="shared" si="55"/>
        <v>-7.6183158609659074E-2</v>
      </c>
      <c r="F663" s="2">
        <f t="shared" si="59"/>
        <v>-3.4704659142927106E-2</v>
      </c>
      <c r="G663" s="2">
        <f t="shared" si="57"/>
        <v>-4.1478499466731968E-2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5">
        <f>TITRES_STAT!D667</f>
        <v>4.5090000000000003</v>
      </c>
      <c r="C664" s="2">
        <f t="shared" si="60"/>
        <v>4.4187682830995358</v>
      </c>
      <c r="D664" s="2">
        <f t="shared" si="56"/>
        <v>4.4808015509259436</v>
      </c>
      <c r="E664" s="2">
        <f t="shared" si="55"/>
        <v>-6.2033267826407723E-2</v>
      </c>
      <c r="F664" s="2">
        <f t="shared" si="59"/>
        <v>-4.0170380879623234E-2</v>
      </c>
      <c r="G664" s="2">
        <f t="shared" si="57"/>
        <v>-2.1862886946784489E-2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5">
        <f>TITRES_STAT!D668</f>
        <v>4.5090000000000003</v>
      </c>
      <c r="C665" s="2">
        <f t="shared" si="60"/>
        <v>4.4326500856996072</v>
      </c>
      <c r="D665" s="2">
        <f t="shared" si="56"/>
        <v>4.4828903249314287</v>
      </c>
      <c r="E665" s="2">
        <f t="shared" si="55"/>
        <v>-5.0240239231821526E-2</v>
      </c>
      <c r="F665" s="2">
        <f t="shared" si="59"/>
        <v>-4.2184352550062892E-2</v>
      </c>
      <c r="G665" s="2">
        <f t="shared" si="57"/>
        <v>-8.0558866817586339E-3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5">
        <f>TITRES_STAT!D669</f>
        <v>4.3769999999999998</v>
      </c>
      <c r="C666" s="2">
        <f t="shared" si="60"/>
        <v>4.4443962263612065</v>
      </c>
      <c r="D666" s="2">
        <f t="shared" si="56"/>
        <v>4.4750465971587303</v>
      </c>
      <c r="E666" s="2">
        <f t="shared" si="55"/>
        <v>-3.0650370797523863E-2</v>
      </c>
      <c r="F666" s="2">
        <f t="shared" si="59"/>
        <v>-3.9877556199555089E-2</v>
      </c>
      <c r="G666" s="2">
        <f t="shared" si="57"/>
        <v>9.2271854020312266E-3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5">
        <f>TITRES_STAT!D670</f>
        <v>4.3769999999999998</v>
      </c>
      <c r="C667" s="2">
        <f t="shared" si="60"/>
        <v>4.4543352684594826</v>
      </c>
      <c r="D667" s="2">
        <f t="shared" si="56"/>
        <v>4.4677838862580828</v>
      </c>
      <c r="E667" s="2">
        <f t="shared" si="55"/>
        <v>-1.3448617798600182E-2</v>
      </c>
      <c r="F667" s="2">
        <f t="shared" si="59"/>
        <v>-3.4591768519364109E-2</v>
      </c>
      <c r="G667" s="2">
        <f t="shared" si="57"/>
        <v>2.1143150720763927E-2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5">
        <f>TITRES_STAT!D671</f>
        <v>4.3769999999999998</v>
      </c>
      <c r="C668" s="2">
        <f t="shared" si="60"/>
        <v>4.4627452271580239</v>
      </c>
      <c r="D668" s="2">
        <f t="shared" si="56"/>
        <v>4.4610591539426689</v>
      </c>
      <c r="E668" s="2">
        <f t="shared" ref="E668:E731" si="61">C668-D668</f>
        <v>1.6860732153549662E-3</v>
      </c>
      <c r="F668" s="2">
        <f t="shared" si="59"/>
        <v>-2.7336200172420295E-2</v>
      </c>
      <c r="G668" s="2">
        <f t="shared" si="57"/>
        <v>2.9022273387775261E-2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5">
        <f>TITRES_STAT!D672</f>
        <v>4.3769999999999998</v>
      </c>
      <c r="C669" s="2">
        <f t="shared" si="60"/>
        <v>4.4698613460567893</v>
      </c>
      <c r="D669" s="2">
        <f t="shared" ref="D669:D732" si="62">$D$4*B669+(1-$D$4)*D668</f>
        <v>4.4548325499469161</v>
      </c>
      <c r="E669" s="2">
        <f t="shared" si="61"/>
        <v>1.5028796109873177E-2</v>
      </c>
      <c r="F669" s="2">
        <f t="shared" si="59"/>
        <v>-1.8863200915961602E-2</v>
      </c>
      <c r="G669" s="2">
        <f t="shared" si="57"/>
        <v>3.3891997025834779E-2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5">
        <f>TITRES_STAT!D673</f>
        <v>4.3769999999999998</v>
      </c>
      <c r="C670" s="2">
        <f t="shared" si="60"/>
        <v>4.4758826774326677</v>
      </c>
      <c r="D670" s="2">
        <f t="shared" si="62"/>
        <v>4.4490671758767739</v>
      </c>
      <c r="E670" s="2">
        <f t="shared" si="61"/>
        <v>2.6815501555893739E-2</v>
      </c>
      <c r="F670" s="2">
        <f t="shared" si="59"/>
        <v>-9.7274604215905336E-3</v>
      </c>
      <c r="G670" s="2">
        <f t="shared" si="57"/>
        <v>3.6542961977484273E-2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5">
        <f>TITRES_STAT!D674</f>
        <v>4.5030000000000001</v>
      </c>
      <c r="C671" s="2">
        <f t="shared" si="60"/>
        <v>4.4809776501353342</v>
      </c>
      <c r="D671" s="2">
        <f t="shared" si="62"/>
        <v>4.4530621998859017</v>
      </c>
      <c r="E671" s="2">
        <f t="shared" si="61"/>
        <v>2.7915450249432538E-2</v>
      </c>
      <c r="F671" s="2">
        <f t="shared" si="59"/>
        <v>-2.1988782873859193E-3</v>
      </c>
      <c r="G671" s="2">
        <f t="shared" si="57"/>
        <v>3.0114328536818457E-2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5">
        <f>TITRES_STAT!D675</f>
        <v>4.5030000000000001</v>
      </c>
      <c r="C672" s="2">
        <f t="shared" si="60"/>
        <v>4.4852887808837441</v>
      </c>
      <c r="D672" s="2">
        <f t="shared" si="62"/>
        <v>4.45676129619065</v>
      </c>
      <c r="E672" s="2">
        <f t="shared" si="61"/>
        <v>2.8527484693094074E-2</v>
      </c>
      <c r="F672" s="2">
        <f t="shared" si="59"/>
        <v>3.9463943087100798E-3</v>
      </c>
      <c r="G672" s="2">
        <f t="shared" si="57"/>
        <v>2.4581090384383993E-2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5">
        <f>TITRES_STAT!D676</f>
        <v>4.5090000000000003</v>
      </c>
      <c r="C673" s="2">
        <f t="shared" si="60"/>
        <v>4.4889366607477834</v>
      </c>
      <c r="D673" s="2">
        <f t="shared" si="62"/>
        <v>4.4606308298061572</v>
      </c>
      <c r="E673" s="2">
        <f t="shared" si="61"/>
        <v>2.8305830941626198E-2</v>
      </c>
      <c r="F673" s="2">
        <f t="shared" si="59"/>
        <v>8.8182816352933031E-3</v>
      </c>
      <c r="G673" s="2">
        <f t="shared" si="57"/>
        <v>1.9487549306332896E-2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5">
        <f>TITRES_STAT!D677</f>
        <v>4.5090000000000003</v>
      </c>
      <c r="C674" s="2">
        <f t="shared" si="60"/>
        <v>4.4920233283250477</v>
      </c>
      <c r="D674" s="2">
        <f t="shared" si="62"/>
        <v>4.4642137313019967</v>
      </c>
      <c r="E674" s="2">
        <f t="shared" si="61"/>
        <v>2.7809597023050969E-2</v>
      </c>
      <c r="F674" s="2">
        <f t="shared" si="59"/>
        <v>1.2616544712844837E-2</v>
      </c>
      <c r="G674" s="2">
        <f t="shared" si="57"/>
        <v>1.5193052310206132E-2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5">
        <f>TITRES_STAT!D678</f>
        <v>4.5090000000000003</v>
      </c>
      <c r="C675" s="2">
        <f t="shared" si="60"/>
        <v>4.4946351239673481</v>
      </c>
      <c r="D675" s="2">
        <f t="shared" si="62"/>
        <v>4.4675312326870333</v>
      </c>
      <c r="E675" s="2">
        <f t="shared" si="61"/>
        <v>2.7103891280314762E-2</v>
      </c>
      <c r="F675" s="2">
        <f t="shared" si="59"/>
        <v>1.5514014026338823E-2</v>
      </c>
      <c r="G675" s="2">
        <f t="shared" si="57"/>
        <v>1.1589877253975939E-2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5">
        <f>TITRES_STAT!D679</f>
        <v>4.5090000000000003</v>
      </c>
      <c r="C676" s="2">
        <f t="shared" si="60"/>
        <v>4.4765374125877564</v>
      </c>
      <c r="D676" s="2">
        <f t="shared" si="62"/>
        <v>4.4706029932287343</v>
      </c>
      <c r="E676" s="2">
        <f t="shared" si="61"/>
        <v>5.9344193590220584E-3</v>
      </c>
      <c r="F676" s="2">
        <f t="shared" si="59"/>
        <v>1.359809509287547E-2</v>
      </c>
      <c r="G676" s="2">
        <f t="shared" ref="G676:G739" si="63">E676-F676</f>
        <v>-7.6636757338534121E-3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5">
        <f>TITRES_STAT!D680</f>
        <v>4.5090000000000003</v>
      </c>
      <c r="C677" s="2">
        <f t="shared" si="60"/>
        <v>4.4612239644973322</v>
      </c>
      <c r="D677" s="2">
        <f t="shared" si="62"/>
        <v>4.4734472159525316</v>
      </c>
      <c r="E677" s="2">
        <f t="shared" si="61"/>
        <v>-1.2223251455199424E-2</v>
      </c>
      <c r="F677" s="2">
        <f t="shared" ref="F677:F740" si="65">(E677*(2/(10)))+((1-(2/10))*F676)</f>
        <v>8.4338257832604919E-3</v>
      </c>
      <c r="G677" s="2">
        <f t="shared" si="63"/>
        <v>-2.0657077238459914E-2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5">
        <f>TITRES_STAT!D681</f>
        <v>4.5090000000000003</v>
      </c>
      <c r="C678" s="2">
        <f t="shared" si="60"/>
        <v>4.4482664314977427</v>
      </c>
      <c r="D678" s="2">
        <f t="shared" si="62"/>
        <v>4.4760807555116031</v>
      </c>
      <c r="E678" s="2">
        <f t="shared" si="61"/>
        <v>-2.7814324013860414E-2</v>
      </c>
      <c r="F678" s="2">
        <f t="shared" si="65"/>
        <v>1.1841958238363107E-3</v>
      </c>
      <c r="G678" s="2">
        <f t="shared" si="63"/>
        <v>-2.8998519837696725E-2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5">
        <f>TITRES_STAT!D682</f>
        <v>4.5090000000000003</v>
      </c>
      <c r="C679" s="2">
        <f t="shared" si="60"/>
        <v>4.4373023651134744</v>
      </c>
      <c r="D679" s="2">
        <f t="shared" si="62"/>
        <v>4.4785192180662987</v>
      </c>
      <c r="E679" s="2">
        <f t="shared" si="61"/>
        <v>-4.121685295282429E-2</v>
      </c>
      <c r="F679" s="2">
        <f t="shared" si="65"/>
        <v>-7.2960139314958107E-3</v>
      </c>
      <c r="G679" s="2">
        <f t="shared" si="63"/>
        <v>-3.3920839021328482E-2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5">
        <f>TITRES_STAT!D683</f>
        <v>4.5090000000000003</v>
      </c>
      <c r="C680" s="2">
        <f t="shared" si="60"/>
        <v>4.42802507817294</v>
      </c>
      <c r="D680" s="2">
        <f t="shared" si="62"/>
        <v>4.4807770537650908</v>
      </c>
      <c r="E680" s="2">
        <f t="shared" si="61"/>
        <v>-5.2751975592150835E-2</v>
      </c>
      <c r="F680" s="2">
        <f t="shared" si="65"/>
        <v>-1.6387206263626816E-2</v>
      </c>
      <c r="G680" s="2">
        <f t="shared" si="63"/>
        <v>-3.6364769328524019E-2</v>
      </c>
      <c r="H680" s="2" t="str">
        <f t="shared" si="64"/>
        <v>Hold</v>
      </c>
    </row>
    <row r="681" spans="1:8" ht="13.5" x14ac:dyDescent="0.25">
      <c r="A681" s="3">
        <f>TITRES_STAT!B684</f>
        <v>42996</v>
      </c>
      <c r="B681" s="5">
        <f>TITRES_STAT!D684</f>
        <v>4.5030000000000001</v>
      </c>
      <c r="C681" s="2">
        <f t="shared" si="60"/>
        <v>4.439559681530949</v>
      </c>
      <c r="D681" s="2">
        <f t="shared" si="62"/>
        <v>4.4824231979306397</v>
      </c>
      <c r="E681" s="2">
        <f t="shared" si="61"/>
        <v>-4.286351639969066E-2</v>
      </c>
      <c r="F681" s="2">
        <f t="shared" si="65"/>
        <v>-2.1682468290839585E-2</v>
      </c>
      <c r="G681" s="2">
        <f t="shared" si="63"/>
        <v>-2.1181048108851075E-2</v>
      </c>
      <c r="H681" s="2" t="str">
        <f t="shared" si="64"/>
        <v>Hold</v>
      </c>
    </row>
    <row r="682" spans="1:8" ht="13.5" x14ac:dyDescent="0.25">
      <c r="A682" s="3">
        <f>TITRES_STAT!B685</f>
        <v>42997</v>
      </c>
      <c r="B682" s="5">
        <f>TITRES_STAT!D685</f>
        <v>4.5030000000000001</v>
      </c>
      <c r="C682" s="2">
        <f t="shared" si="60"/>
        <v>4.449319730526188</v>
      </c>
      <c r="D682" s="2">
        <f t="shared" si="62"/>
        <v>4.4839474054913335</v>
      </c>
      <c r="E682" s="2">
        <f t="shared" si="61"/>
        <v>-3.4627674965145516E-2</v>
      </c>
      <c r="F682" s="2">
        <f t="shared" si="65"/>
        <v>-2.4271509625700773E-2</v>
      </c>
      <c r="G682" s="2">
        <f t="shared" si="63"/>
        <v>-1.0356165339444744E-2</v>
      </c>
      <c r="H682" s="2" t="str">
        <f t="shared" si="64"/>
        <v>Hold</v>
      </c>
    </row>
    <row r="683" spans="1:8" ht="13.5" x14ac:dyDescent="0.25">
      <c r="A683" s="3">
        <f>TITRES_STAT!B686</f>
        <v>42998</v>
      </c>
      <c r="B683" s="5">
        <f>TITRES_STAT!D686</f>
        <v>4.5030000000000001</v>
      </c>
      <c r="C683" s="2">
        <f t="shared" si="60"/>
        <v>4.4585013104452358</v>
      </c>
      <c r="D683" s="2">
        <f t="shared" si="62"/>
        <v>4.4853587087882723</v>
      </c>
      <c r="E683" s="2">
        <f t="shared" si="61"/>
        <v>-2.6857398343036465E-2</v>
      </c>
      <c r="F683" s="2">
        <f t="shared" si="65"/>
        <v>-2.4788687369167912E-2</v>
      </c>
      <c r="G683" s="2">
        <f t="shared" si="63"/>
        <v>-2.0687109738685532E-3</v>
      </c>
      <c r="H683" s="2" t="str">
        <f t="shared" si="64"/>
        <v>Hold</v>
      </c>
    </row>
    <row r="684" spans="1:8" ht="13.5" x14ac:dyDescent="0.25">
      <c r="A684" s="3">
        <f>TITRES_STAT!B687</f>
        <v>43000</v>
      </c>
      <c r="B684" s="5">
        <f>TITRES_STAT!D687</f>
        <v>4.5030000000000001</v>
      </c>
      <c r="C684" s="2">
        <f t="shared" si="60"/>
        <v>4.4662703396075072</v>
      </c>
      <c r="D684" s="2">
        <f t="shared" si="62"/>
        <v>4.4866654711002525</v>
      </c>
      <c r="E684" s="2">
        <f t="shared" si="61"/>
        <v>-2.03951314927453E-2</v>
      </c>
      <c r="F684" s="2">
        <f t="shared" si="65"/>
        <v>-2.3909976193883391E-2</v>
      </c>
      <c r="G684" s="2">
        <f t="shared" si="63"/>
        <v>3.5148447011380916E-3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5">
        <f>TITRES_STAT!D688</f>
        <v>4.492</v>
      </c>
      <c r="C685" s="2">
        <f t="shared" si="60"/>
        <v>4.4728441335140445</v>
      </c>
      <c r="D685" s="2">
        <f t="shared" si="62"/>
        <v>4.4870606213891229</v>
      </c>
      <c r="E685" s="2">
        <f t="shared" si="61"/>
        <v>-1.4216487875078343E-2</v>
      </c>
      <c r="F685" s="2">
        <f t="shared" si="65"/>
        <v>-2.1971278530122384E-2</v>
      </c>
      <c r="G685" s="2">
        <f t="shared" si="63"/>
        <v>7.7547906550440408E-3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5">
        <f>TITRES_STAT!D689</f>
        <v>4.492</v>
      </c>
      <c r="C686" s="2">
        <f t="shared" si="60"/>
        <v>4.478406574511884</v>
      </c>
      <c r="D686" s="2">
        <f t="shared" si="62"/>
        <v>4.4874265012862251</v>
      </c>
      <c r="E686" s="2">
        <f t="shared" si="61"/>
        <v>-9.0199267743411582E-3</v>
      </c>
      <c r="F686" s="2">
        <f t="shared" si="65"/>
        <v>-1.9381008178966142E-2</v>
      </c>
      <c r="G686" s="2">
        <f t="shared" si="63"/>
        <v>1.0361081404624984E-2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5">
        <f>TITRES_STAT!D690</f>
        <v>4.492</v>
      </c>
      <c r="C687" s="2">
        <f t="shared" si="60"/>
        <v>4.4831132553562094</v>
      </c>
      <c r="D687" s="2">
        <f t="shared" si="62"/>
        <v>4.4877652789687277</v>
      </c>
      <c r="E687" s="2">
        <f t="shared" si="61"/>
        <v>-4.6520236125182635E-3</v>
      </c>
      <c r="F687" s="2">
        <f t="shared" si="65"/>
        <v>-1.6435211265676566E-2</v>
      </c>
      <c r="G687" s="2">
        <f t="shared" si="63"/>
        <v>1.1783187653158302E-2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5">
        <f>TITRES_STAT!D691</f>
        <v>4.4870000000000001</v>
      </c>
      <c r="C688" s="2">
        <f t="shared" si="60"/>
        <v>4.487095831455254</v>
      </c>
      <c r="D688" s="2">
        <f t="shared" si="62"/>
        <v>4.4877085916377109</v>
      </c>
      <c r="E688" s="2">
        <f t="shared" si="61"/>
        <v>-6.127601824568174E-4</v>
      </c>
      <c r="F688" s="2">
        <f t="shared" si="65"/>
        <v>-1.3270721049032617E-2</v>
      </c>
      <c r="G688" s="2">
        <f t="shared" si="63"/>
        <v>1.26579608665758E-2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5">
        <f>TITRES_STAT!D692</f>
        <v>4.4870000000000001</v>
      </c>
      <c r="C689" s="2">
        <f t="shared" si="60"/>
        <v>4.4904657035390612</v>
      </c>
      <c r="D689" s="2">
        <f t="shared" si="62"/>
        <v>4.4876561033682503</v>
      </c>
      <c r="E689" s="2">
        <f t="shared" si="61"/>
        <v>2.8096001708108886E-3</v>
      </c>
      <c r="F689" s="2">
        <f t="shared" si="65"/>
        <v>-1.0054656805063917E-2</v>
      </c>
      <c r="G689" s="2">
        <f t="shared" si="63"/>
        <v>1.2864256975874806E-2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5">
        <f>TITRES_STAT!D693</f>
        <v>4.4870000000000001</v>
      </c>
      <c r="C690" s="2">
        <f t="shared" si="60"/>
        <v>4.4933171337638207</v>
      </c>
      <c r="D690" s="2">
        <f t="shared" si="62"/>
        <v>4.4876075031187499</v>
      </c>
      <c r="E690" s="2">
        <f t="shared" si="61"/>
        <v>5.7096306450707957E-3</v>
      </c>
      <c r="F690" s="2">
        <f t="shared" si="65"/>
        <v>-6.9017993150369749E-3</v>
      </c>
      <c r="G690" s="2">
        <f t="shared" si="63"/>
        <v>1.2611429960107771E-2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5">
        <f>TITRES_STAT!D694</f>
        <v>4.4870000000000001</v>
      </c>
      <c r="C691" s="2">
        <f t="shared" si="60"/>
        <v>4.4948068054924635</v>
      </c>
      <c r="D691" s="2">
        <f t="shared" si="62"/>
        <v>4.4875625028877311</v>
      </c>
      <c r="E691" s="2">
        <f t="shared" si="61"/>
        <v>7.2443026047324111E-3</v>
      </c>
      <c r="F691" s="2">
        <f t="shared" si="65"/>
        <v>-4.0725789310830981E-3</v>
      </c>
      <c r="G691" s="2">
        <f t="shared" si="63"/>
        <v>1.1316881535815509E-2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5">
        <f>TITRES_STAT!D695</f>
        <v>4.4870000000000001</v>
      </c>
      <c r="C692" s="2">
        <f t="shared" si="60"/>
        <v>4.4960672969551618</v>
      </c>
      <c r="D692" s="2">
        <f t="shared" si="62"/>
        <v>4.4875208360071577</v>
      </c>
      <c r="E692" s="2">
        <f t="shared" si="61"/>
        <v>8.5464609480041531E-3</v>
      </c>
      <c r="F692" s="2">
        <f t="shared" si="65"/>
        <v>-1.5487709552656477E-3</v>
      </c>
      <c r="G692" s="2">
        <f t="shared" si="63"/>
        <v>1.0095231903269801E-2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5">
        <f>TITRES_STAT!D696</f>
        <v>4.4870000000000001</v>
      </c>
      <c r="C693" s="2">
        <f t="shared" si="60"/>
        <v>4.4971338666543677</v>
      </c>
      <c r="D693" s="2">
        <f t="shared" si="62"/>
        <v>4.4874822555621829</v>
      </c>
      <c r="E693" s="2">
        <f t="shared" si="61"/>
        <v>9.6516110921847087E-3</v>
      </c>
      <c r="F693" s="2">
        <f t="shared" si="65"/>
        <v>6.9130545422442361E-4</v>
      </c>
      <c r="G693" s="2">
        <f t="shared" si="63"/>
        <v>8.9603056379602853E-3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5">
        <f>TITRES_STAT!D697</f>
        <v>4.4870000000000001</v>
      </c>
      <c r="C694" s="2">
        <f t="shared" si="60"/>
        <v>4.4980363487075419</v>
      </c>
      <c r="D694" s="2">
        <f t="shared" si="62"/>
        <v>4.4874465329279465</v>
      </c>
      <c r="E694" s="2">
        <f t="shared" si="61"/>
        <v>1.0589815779595391E-2</v>
      </c>
      <c r="F694" s="2">
        <f t="shared" si="65"/>
        <v>2.6710075192986171E-3</v>
      </c>
      <c r="G694" s="2">
        <f t="shared" si="63"/>
        <v>7.9188082602967731E-3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5">
        <f>TITRES_STAT!D698</f>
        <v>4.4870000000000001</v>
      </c>
      <c r="C695" s="2">
        <f t="shared" si="60"/>
        <v>4.4971076796756124</v>
      </c>
      <c r="D695" s="2">
        <f t="shared" si="62"/>
        <v>4.4874134564147647</v>
      </c>
      <c r="E695" s="2">
        <f t="shared" si="61"/>
        <v>9.6942232608476786E-3</v>
      </c>
      <c r="F695" s="2">
        <f t="shared" si="65"/>
        <v>4.0756506676084296E-3</v>
      </c>
      <c r="G695" s="2">
        <f t="shared" si="63"/>
        <v>5.618572593239249E-3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5">
        <f>TITRES_STAT!D699</f>
        <v>4.4870000000000001</v>
      </c>
      <c r="C696" s="2">
        <f t="shared" si="60"/>
        <v>4.4963218828024409</v>
      </c>
      <c r="D696" s="2">
        <f t="shared" si="62"/>
        <v>4.4873828300136704</v>
      </c>
      <c r="E696" s="2">
        <f t="shared" si="61"/>
        <v>8.9390527887704962E-3</v>
      </c>
      <c r="F696" s="2">
        <f t="shared" si="65"/>
        <v>5.0483310918408436E-3</v>
      </c>
      <c r="G696" s="2">
        <f t="shared" si="63"/>
        <v>3.8907216969296526E-3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5">
        <f>TITRES_STAT!D700</f>
        <v>4.4870000000000001</v>
      </c>
      <c r="C697" s="2">
        <f t="shared" si="60"/>
        <v>4.4956569777559121</v>
      </c>
      <c r="D697" s="2">
        <f t="shared" si="62"/>
        <v>4.4873544722348795</v>
      </c>
      <c r="E697" s="2">
        <f t="shared" si="61"/>
        <v>8.3025055210326215E-3</v>
      </c>
      <c r="F697" s="2">
        <f t="shared" si="65"/>
        <v>5.6991659776791997E-3</v>
      </c>
      <c r="G697" s="2">
        <f t="shared" si="63"/>
        <v>2.6033395433534218E-3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5">
        <f>TITRES_STAT!D701</f>
        <v>4.4870000000000001</v>
      </c>
      <c r="C698" s="2">
        <f t="shared" si="60"/>
        <v>4.4943251350242335</v>
      </c>
      <c r="D698" s="2">
        <f t="shared" si="62"/>
        <v>4.4873282150322957</v>
      </c>
      <c r="E698" s="2">
        <f t="shared" si="61"/>
        <v>6.9969199919377445E-3</v>
      </c>
      <c r="F698" s="2">
        <f t="shared" si="65"/>
        <v>5.9587167805309083E-3</v>
      </c>
      <c r="G698" s="2">
        <f t="shared" si="63"/>
        <v>1.0382032114068362E-3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5">
        <f>TITRES_STAT!D702</f>
        <v>4.4870000000000001</v>
      </c>
      <c r="C699" s="2">
        <f t="shared" si="60"/>
        <v>4.4931981911743515</v>
      </c>
      <c r="D699" s="2">
        <f t="shared" si="62"/>
        <v>4.4873039028076809</v>
      </c>
      <c r="E699" s="2">
        <f t="shared" si="61"/>
        <v>5.8942883666706081E-3</v>
      </c>
      <c r="F699" s="2">
        <f t="shared" si="65"/>
        <v>5.9458310977588483E-3</v>
      </c>
      <c r="G699" s="2">
        <f t="shared" si="63"/>
        <v>-5.1542731088240201E-5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5">
        <f>TITRES_STAT!D703</f>
        <v>4.4870000000000001</v>
      </c>
      <c r="C700" s="2">
        <f t="shared" si="60"/>
        <v>4.4922446233013744</v>
      </c>
      <c r="D700" s="2">
        <f t="shared" si="62"/>
        <v>4.487281391488593</v>
      </c>
      <c r="E700" s="2">
        <f t="shared" si="61"/>
        <v>4.9632318127814656E-3</v>
      </c>
      <c r="F700" s="2">
        <f t="shared" si="65"/>
        <v>5.7493112407633719E-3</v>
      </c>
      <c r="G700" s="2">
        <f t="shared" si="63"/>
        <v>-7.8607942798190628E-4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5">
        <f>TITRES_STAT!D704</f>
        <v>4.4870000000000001</v>
      </c>
      <c r="C701" s="2">
        <f t="shared" si="60"/>
        <v>4.491437758178086</v>
      </c>
      <c r="D701" s="2">
        <f t="shared" si="62"/>
        <v>4.487260547674623</v>
      </c>
      <c r="E701" s="2">
        <f t="shared" si="61"/>
        <v>4.1772105034629803E-3</v>
      </c>
      <c r="F701" s="2">
        <f t="shared" si="65"/>
        <v>5.4348910933032938E-3</v>
      </c>
      <c r="G701" s="2">
        <f t="shared" si="63"/>
        <v>-1.2576805898403135E-3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5">
        <f>TITRES_STAT!D705</f>
        <v>4.4870000000000001</v>
      </c>
      <c r="C702" s="2">
        <f t="shared" si="60"/>
        <v>4.4907550261506879</v>
      </c>
      <c r="D702" s="2">
        <f t="shared" si="62"/>
        <v>4.4872412478468728</v>
      </c>
      <c r="E702" s="2">
        <f t="shared" si="61"/>
        <v>3.5137783038150516E-3</v>
      </c>
      <c r="F702" s="2">
        <f t="shared" si="65"/>
        <v>5.0506685354056455E-3</v>
      </c>
      <c r="G702" s="2">
        <f t="shared" si="63"/>
        <v>-1.5368902315905939E-3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5">
        <f>TITRES_STAT!D706</f>
        <v>4.4870000000000001</v>
      </c>
      <c r="C703" s="2">
        <f t="shared" si="60"/>
        <v>4.4901773298198133</v>
      </c>
      <c r="D703" s="2">
        <f t="shared" si="62"/>
        <v>4.4872233776359929</v>
      </c>
      <c r="E703" s="2">
        <f t="shared" si="61"/>
        <v>2.9539521838204408E-3</v>
      </c>
      <c r="F703" s="2">
        <f t="shared" si="65"/>
        <v>4.6313252650886051E-3</v>
      </c>
      <c r="G703" s="2">
        <f t="shared" si="63"/>
        <v>-1.6773730812681643E-3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5">
        <f>TITRES_STAT!D707</f>
        <v>4.4870000000000001</v>
      </c>
      <c r="C704" s="2">
        <f t="shared" si="60"/>
        <v>4.4896885098475341</v>
      </c>
      <c r="D704" s="2">
        <f t="shared" si="62"/>
        <v>4.4872068311444373</v>
      </c>
      <c r="E704" s="2">
        <f t="shared" si="61"/>
        <v>2.4816787030967902E-3</v>
      </c>
      <c r="F704" s="2">
        <f t="shared" si="65"/>
        <v>4.2013959526902428E-3</v>
      </c>
      <c r="G704" s="2">
        <f t="shared" si="63"/>
        <v>-1.7197172495934526E-3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5">
        <f>TITRES_STAT!D708</f>
        <v>4.4870000000000001</v>
      </c>
      <c r="C705" s="2">
        <f t="shared" si="60"/>
        <v>4.4892748929479138</v>
      </c>
      <c r="D705" s="2">
        <f t="shared" si="62"/>
        <v>4.4871915103189233</v>
      </c>
      <c r="E705" s="2">
        <f t="shared" si="61"/>
        <v>2.0833826289905488E-3</v>
      </c>
      <c r="F705" s="2">
        <f t="shared" si="65"/>
        <v>3.7777932879503044E-3</v>
      </c>
      <c r="G705" s="2">
        <f t="shared" si="63"/>
        <v>-1.6944106589597556E-3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5">
        <f>TITRES_STAT!D709</f>
        <v>4.4870000000000001</v>
      </c>
      <c r="C706" s="2">
        <f t="shared" si="60"/>
        <v>4.4889249094174657</v>
      </c>
      <c r="D706" s="2">
        <f t="shared" si="62"/>
        <v>4.4871773243693731</v>
      </c>
      <c r="E706" s="2">
        <f t="shared" si="61"/>
        <v>1.7475850480925814E-3</v>
      </c>
      <c r="F706" s="2">
        <f t="shared" si="65"/>
        <v>3.3717516399787597E-3</v>
      </c>
      <c r="G706" s="2">
        <f t="shared" si="63"/>
        <v>-1.6241665918861783E-3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5">
        <f>TITRES_STAT!D710</f>
        <v>4.4870000000000001</v>
      </c>
      <c r="C707" s="2">
        <f t="shared" si="60"/>
        <v>4.4886287695070868</v>
      </c>
      <c r="D707" s="2">
        <f t="shared" si="62"/>
        <v>4.4871641892309011</v>
      </c>
      <c r="E707" s="2">
        <f t="shared" si="61"/>
        <v>1.4645802761856785E-3</v>
      </c>
      <c r="F707" s="2">
        <f t="shared" si="65"/>
        <v>2.9903173672201438E-3</v>
      </c>
      <c r="G707" s="2">
        <f t="shared" si="63"/>
        <v>-1.5257370910344652E-3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5">
        <f>TITRES_STAT!D711</f>
        <v>4.4870000000000001</v>
      </c>
      <c r="C708" s="2">
        <f t="shared" si="60"/>
        <v>4.48837818958292</v>
      </c>
      <c r="D708" s="2">
        <f t="shared" si="62"/>
        <v>4.4871520270656484</v>
      </c>
      <c r="E708" s="2">
        <f t="shared" si="61"/>
        <v>1.2261625172715895E-3</v>
      </c>
      <c r="F708" s="2">
        <f t="shared" si="65"/>
        <v>2.6374863972304331E-3</v>
      </c>
      <c r="G708" s="2">
        <f t="shared" si="63"/>
        <v>-1.4113238799588436E-3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5">
        <f>TITRES_STAT!D712</f>
        <v>4.4870000000000001</v>
      </c>
      <c r="C709" s="2">
        <f t="shared" si="60"/>
        <v>4.4881661604163172</v>
      </c>
      <c r="D709" s="2">
        <f t="shared" si="62"/>
        <v>4.4871407658015263</v>
      </c>
      <c r="E709" s="2">
        <f t="shared" si="61"/>
        <v>1.0253946147908977E-3</v>
      </c>
      <c r="F709" s="2">
        <f t="shared" si="65"/>
        <v>2.3150680407425261E-3</v>
      </c>
      <c r="G709" s="2">
        <f t="shared" si="63"/>
        <v>-1.2896734259516284E-3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5">
        <f>TITRES_STAT!D713</f>
        <v>4.4870000000000001</v>
      </c>
      <c r="C710" s="2">
        <f t="shared" si="60"/>
        <v>4.4879867511214995</v>
      </c>
      <c r="D710" s="2">
        <f t="shared" si="62"/>
        <v>4.4871303387051169</v>
      </c>
      <c r="E710" s="2">
        <f t="shared" si="61"/>
        <v>8.5641241638256815E-4</v>
      </c>
      <c r="F710" s="2">
        <f t="shared" si="65"/>
        <v>2.0233369158705345E-3</v>
      </c>
      <c r="G710" s="2">
        <f t="shared" si="63"/>
        <v>-1.1669244994879664E-3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5">
        <f>TITRES_STAT!D714</f>
        <v>4.4870000000000001</v>
      </c>
      <c r="C711" s="2">
        <f t="shared" si="60"/>
        <v>4.4878349432566536</v>
      </c>
      <c r="D711" s="2">
        <f t="shared" si="62"/>
        <v>4.4871206839862188</v>
      </c>
      <c r="E711" s="2">
        <f t="shared" si="61"/>
        <v>7.1425927043478055E-4</v>
      </c>
      <c r="F711" s="2">
        <f t="shared" si="65"/>
        <v>1.7615213867833838E-3</v>
      </c>
      <c r="G711" s="2">
        <f t="shared" si="63"/>
        <v>-1.0472621163486033E-3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5">
        <f>TITRES_STAT!D715</f>
        <v>4.4870000000000001</v>
      </c>
      <c r="C712" s="2">
        <f t="shared" si="60"/>
        <v>4.4877064904479376</v>
      </c>
      <c r="D712" s="2">
        <f t="shared" si="62"/>
        <v>4.4871117444316839</v>
      </c>
      <c r="E712" s="2">
        <f t="shared" si="61"/>
        <v>5.9474601625364443E-4</v>
      </c>
      <c r="F712" s="2">
        <f t="shared" si="65"/>
        <v>1.5281663126774361E-3</v>
      </c>
      <c r="G712" s="2">
        <f t="shared" si="63"/>
        <v>-9.3342029642379167E-4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5">
        <f>TITRES_STAT!D716</f>
        <v>4.4870000000000001</v>
      </c>
      <c r="C713" s="2">
        <f t="shared" si="60"/>
        <v>4.4875977996097935</v>
      </c>
      <c r="D713" s="2">
        <f t="shared" si="62"/>
        <v>4.4871034670663734</v>
      </c>
      <c r="E713" s="2">
        <f t="shared" si="61"/>
        <v>4.9433254342012845E-4</v>
      </c>
      <c r="F713" s="2">
        <f t="shared" si="65"/>
        <v>1.3213995588259747E-3</v>
      </c>
      <c r="G713" s="2">
        <f t="shared" si="63"/>
        <v>-8.2706701540584621E-4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5">
        <f>TITRES_STAT!D717</f>
        <v>4.4870000000000001</v>
      </c>
      <c r="C714" s="2">
        <f t="shared" si="60"/>
        <v>4.4875058304390558</v>
      </c>
      <c r="D714" s="2">
        <f t="shared" si="62"/>
        <v>4.4870958028392343</v>
      </c>
      <c r="E714" s="2">
        <f t="shared" si="61"/>
        <v>4.1002759982156078E-4</v>
      </c>
      <c r="F714" s="2">
        <f t="shared" si="65"/>
        <v>1.1391251670250918E-3</v>
      </c>
      <c r="G714" s="2">
        <f t="shared" si="63"/>
        <v>-7.2909756720353105E-4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5">
        <f>TITRES_STAT!D718</f>
        <v>4.4870000000000001</v>
      </c>
      <c r="C715" s="2">
        <f t="shared" si="60"/>
        <v>4.4874280103715085</v>
      </c>
      <c r="D715" s="2">
        <f t="shared" si="62"/>
        <v>4.4870887063326244</v>
      </c>
      <c r="E715" s="2">
        <f t="shared" si="61"/>
        <v>3.3930403888415839E-4</v>
      </c>
      <c r="F715" s="2">
        <f t="shared" si="65"/>
        <v>9.7916094139690528E-4</v>
      </c>
      <c r="G715" s="2">
        <f t="shared" si="63"/>
        <v>-6.3985690251274689E-4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5">
        <f>TITRES_STAT!D719</f>
        <v>4.4809999999999999</v>
      </c>
      <c r="C716" s="2">
        <f t="shared" si="60"/>
        <v>4.4873621626220457</v>
      </c>
      <c r="D716" s="2">
        <f t="shared" si="62"/>
        <v>4.4866376910487267</v>
      </c>
      <c r="E716" s="2">
        <f t="shared" si="61"/>
        <v>7.2447157331900769E-4</v>
      </c>
      <c r="F716" s="2">
        <f t="shared" si="65"/>
        <v>9.2822306778132585E-4</v>
      </c>
      <c r="G716" s="2">
        <f t="shared" si="63"/>
        <v>-2.0375149446231816E-4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5">
        <f>TITRES_STAT!D720</f>
        <v>4.4809999999999999</v>
      </c>
      <c r="C717" s="2">
        <f t="shared" si="60"/>
        <v>4.4873064452955775</v>
      </c>
      <c r="D717" s="2">
        <f t="shared" si="62"/>
        <v>4.4862200843043771</v>
      </c>
      <c r="E717" s="2">
        <f t="shared" si="61"/>
        <v>1.086360991200408E-3</v>
      </c>
      <c r="F717" s="2">
        <f t="shared" si="65"/>
        <v>9.5985065246514229E-4</v>
      </c>
      <c r="G717" s="2">
        <f t="shared" si="63"/>
        <v>1.2651033873526567E-4</v>
      </c>
      <c r="H717" s="2" t="str">
        <f t="shared" si="64"/>
        <v>Sell</v>
      </c>
    </row>
    <row r="718" spans="1:8" ht="13.5" x14ac:dyDescent="0.25">
      <c r="A718" s="3">
        <f>TITRES_STAT!B721</f>
        <v>43048</v>
      </c>
      <c r="B718" s="5">
        <f>TITRES_STAT!D721</f>
        <v>4.4870000000000001</v>
      </c>
      <c r="C718" s="2">
        <f t="shared" si="60"/>
        <v>4.4872592998654888</v>
      </c>
      <c r="D718" s="2">
        <f t="shared" si="62"/>
        <v>4.4862778558373861</v>
      </c>
      <c r="E718" s="2">
        <f t="shared" si="61"/>
        <v>9.8144402810262932E-4</v>
      </c>
      <c r="F718" s="2">
        <f t="shared" si="65"/>
        <v>9.6416932759263972E-4</v>
      </c>
      <c r="G718" s="2">
        <f t="shared" si="63"/>
        <v>1.7274700509989599E-5</v>
      </c>
      <c r="H718" s="2" t="str">
        <f t="shared" si="64"/>
        <v>Sell</v>
      </c>
    </row>
    <row r="719" spans="1:8" ht="13.5" x14ac:dyDescent="0.25">
      <c r="A719" s="3">
        <f>TITRES_STAT!B722</f>
        <v>43049</v>
      </c>
      <c r="B719" s="5">
        <f>TITRES_STAT!D722</f>
        <v>4.4870000000000001</v>
      </c>
      <c r="C719" s="2">
        <f t="shared" ref="C719:C782" si="66">$C$4*B709+C718*(1-$C$4)</f>
        <v>4.4872194075784906</v>
      </c>
      <c r="D719" s="2">
        <f t="shared" si="62"/>
        <v>4.486331347997579</v>
      </c>
      <c r="E719" s="2">
        <f t="shared" si="61"/>
        <v>8.8805958091153769E-4</v>
      </c>
      <c r="F719" s="2">
        <f t="shared" si="65"/>
        <v>9.4894737825641936E-4</v>
      </c>
      <c r="G719" s="2">
        <f t="shared" si="63"/>
        <v>-6.0887797344881664E-5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5">
        <f>TITRES_STAT!D723</f>
        <v>4.4870000000000001</v>
      </c>
      <c r="C720" s="2">
        <f t="shared" si="66"/>
        <v>4.4871856525664153</v>
      </c>
      <c r="D720" s="2">
        <f t="shared" si="62"/>
        <v>4.4863808777755354</v>
      </c>
      <c r="E720" s="2">
        <f t="shared" si="61"/>
        <v>8.0477479087992521E-4</v>
      </c>
      <c r="F720" s="2">
        <f t="shared" si="65"/>
        <v>9.2011286078112048E-4</v>
      </c>
      <c r="G720" s="2">
        <f t="shared" si="63"/>
        <v>-1.1533806990119528E-4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5">
        <f>TITRES_STAT!D724</f>
        <v>4.4870000000000001</v>
      </c>
      <c r="C721" s="2">
        <f t="shared" si="66"/>
        <v>4.4871570906331204</v>
      </c>
      <c r="D721" s="2">
        <f t="shared" si="62"/>
        <v>4.4864267386810512</v>
      </c>
      <c r="E721" s="2">
        <f t="shared" si="61"/>
        <v>7.303519520691637E-4</v>
      </c>
      <c r="F721" s="2">
        <f t="shared" si="65"/>
        <v>8.8216067903872921E-4</v>
      </c>
      <c r="G721" s="2">
        <f t="shared" si="63"/>
        <v>-1.5180872696956551E-4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5">
        <f>TITRES_STAT!D725</f>
        <v>4.4870000000000001</v>
      </c>
      <c r="C722" s="2">
        <f t="shared" si="66"/>
        <v>4.4871329228434096</v>
      </c>
      <c r="D722" s="2">
        <f t="shared" si="62"/>
        <v>4.4864692024824544</v>
      </c>
      <c r="E722" s="2">
        <f t="shared" si="61"/>
        <v>6.6372036095518894E-4</v>
      </c>
      <c r="F722" s="2">
        <f t="shared" si="65"/>
        <v>8.3847261542202122E-4</v>
      </c>
      <c r="G722" s="2">
        <f t="shared" si="63"/>
        <v>-1.7475225446683229E-4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5">
        <f>TITRES_STAT!D726</f>
        <v>4.4870000000000001</v>
      </c>
      <c r="C723" s="2">
        <f t="shared" si="66"/>
        <v>4.487112473175193</v>
      </c>
      <c r="D723" s="2">
        <f t="shared" si="62"/>
        <v>4.486508520817087</v>
      </c>
      <c r="E723" s="2">
        <f t="shared" si="61"/>
        <v>6.0395235810606351E-4</v>
      </c>
      <c r="F723" s="2">
        <f t="shared" si="65"/>
        <v>7.9156856395882981E-4</v>
      </c>
      <c r="G723" s="2">
        <f t="shared" si="63"/>
        <v>-1.876162058527663E-4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5">
        <f>TITRES_STAT!D727</f>
        <v>4.4870000000000001</v>
      </c>
      <c r="C724" s="2">
        <f t="shared" si="66"/>
        <v>4.4870951696097787</v>
      </c>
      <c r="D724" s="2">
        <f t="shared" si="62"/>
        <v>4.4865449266824875</v>
      </c>
      <c r="E724" s="2">
        <f t="shared" si="61"/>
        <v>5.5024292729122237E-4</v>
      </c>
      <c r="F724" s="2">
        <f t="shared" si="65"/>
        <v>7.4330343662530835E-4</v>
      </c>
      <c r="G724" s="2">
        <f t="shared" si="63"/>
        <v>-1.9306050933408597E-4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5">
        <f>TITRES_STAT!D728</f>
        <v>4.4870000000000001</v>
      </c>
      <c r="C725" s="2">
        <f t="shared" si="66"/>
        <v>4.4870805281313517</v>
      </c>
      <c r="D725" s="2">
        <f t="shared" si="62"/>
        <v>4.4865786358171178</v>
      </c>
      <c r="E725" s="2">
        <f t="shared" si="61"/>
        <v>5.0189231423392044E-4</v>
      </c>
      <c r="F725" s="2">
        <f t="shared" si="65"/>
        <v>6.9502121214703072E-4</v>
      </c>
      <c r="G725" s="2">
        <f t="shared" si="63"/>
        <v>-1.9312889791311028E-4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5">
        <f>TITRES_STAT!D729</f>
        <v>4.4870000000000001</v>
      </c>
      <c r="C726" s="2">
        <f t="shared" si="66"/>
        <v>4.4861450622649901</v>
      </c>
      <c r="D726" s="2">
        <f t="shared" si="62"/>
        <v>4.4866098479788121</v>
      </c>
      <c r="E726" s="2">
        <f t="shared" si="61"/>
        <v>-4.647857138220246E-4</v>
      </c>
      <c r="F726" s="2">
        <f t="shared" si="65"/>
        <v>4.6305982695321965E-4</v>
      </c>
      <c r="G726" s="2">
        <f t="shared" si="63"/>
        <v>-9.278455407752443E-4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5">
        <f>TITRES_STAT!D730</f>
        <v>4.4870000000000001</v>
      </c>
      <c r="C727" s="2">
        <f t="shared" si="66"/>
        <v>4.4853535142242222</v>
      </c>
      <c r="D727" s="2">
        <f t="shared" si="62"/>
        <v>4.486638748128529</v>
      </c>
      <c r="E727" s="2">
        <f t="shared" si="61"/>
        <v>-1.2852339043067929E-3</v>
      </c>
      <c r="F727" s="2">
        <f t="shared" si="65"/>
        <v>1.1340108070121715E-4</v>
      </c>
      <c r="G727" s="2">
        <f t="shared" si="63"/>
        <v>-1.39863498500801E-3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5">
        <f>TITRES_STAT!D731</f>
        <v>4.4870000000000001</v>
      </c>
      <c r="C728" s="2">
        <f t="shared" si="66"/>
        <v>4.4856068197281882</v>
      </c>
      <c r="D728" s="2">
        <f t="shared" si="62"/>
        <v>4.486665507526415</v>
      </c>
      <c r="E728" s="2">
        <f t="shared" si="61"/>
        <v>-1.0586877982268206E-3</v>
      </c>
      <c r="F728" s="2">
        <f t="shared" si="65"/>
        <v>-1.210166950843904E-4</v>
      </c>
      <c r="G728" s="2">
        <f t="shared" si="63"/>
        <v>-9.376711031424302E-4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5">
        <f>TITRES_STAT!D732</f>
        <v>4.4870000000000001</v>
      </c>
      <c r="C729" s="2">
        <f t="shared" si="66"/>
        <v>4.4858211551546212</v>
      </c>
      <c r="D729" s="2">
        <f t="shared" si="62"/>
        <v>4.4866902847466799</v>
      </c>
      <c r="E729" s="2">
        <f t="shared" si="61"/>
        <v>-8.6912959205864837E-4</v>
      </c>
      <c r="F729" s="2">
        <f t="shared" si="65"/>
        <v>-2.70639274479242E-4</v>
      </c>
      <c r="G729" s="2">
        <f t="shared" si="63"/>
        <v>-5.9849031757940637E-4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5">
        <f>TITRES_STAT!D733</f>
        <v>4.5410000000000004</v>
      </c>
      <c r="C730" s="2">
        <f t="shared" si="66"/>
        <v>4.486002515900064</v>
      </c>
      <c r="D730" s="2">
        <f t="shared" si="62"/>
        <v>4.490713226617296</v>
      </c>
      <c r="E730" s="2">
        <f t="shared" si="61"/>
        <v>-4.7107107172319473E-3</v>
      </c>
      <c r="F730" s="2">
        <f t="shared" si="65"/>
        <v>-1.1586535630297831E-3</v>
      </c>
      <c r="G730" s="2">
        <f t="shared" si="63"/>
        <v>-3.552057154202164E-3</v>
      </c>
      <c r="H730" s="2" t="str">
        <f t="shared" si="64"/>
        <v>Hold</v>
      </c>
    </row>
    <row r="731" spans="1:8" ht="13.5" x14ac:dyDescent="0.25">
      <c r="A731" s="3">
        <f>TITRES_STAT!B734</f>
        <v>43067</v>
      </c>
      <c r="B731" s="5">
        <f>TITRES_STAT!D734</f>
        <v>4.5410000000000004</v>
      </c>
      <c r="C731" s="2">
        <f t="shared" si="66"/>
        <v>4.4861559749923616</v>
      </c>
      <c r="D731" s="2">
        <f t="shared" si="62"/>
        <v>4.4944381727937923</v>
      </c>
      <c r="E731" s="2">
        <f t="shared" si="61"/>
        <v>-8.2821978014306907E-3</v>
      </c>
      <c r="F731" s="2">
        <f t="shared" si="65"/>
        <v>-2.5833624107099648E-3</v>
      </c>
      <c r="G731" s="2">
        <f t="shared" si="63"/>
        <v>-5.6988353907207259E-3</v>
      </c>
      <c r="H731" s="2" t="str">
        <f t="shared" si="64"/>
        <v>Hold</v>
      </c>
    </row>
    <row r="732" spans="1:8" ht="13.5" x14ac:dyDescent="0.25">
      <c r="A732" s="3">
        <f>TITRES_STAT!B735</f>
        <v>43068</v>
      </c>
      <c r="B732" s="5">
        <f>TITRES_STAT!D735</f>
        <v>4.5960000000000001</v>
      </c>
      <c r="C732" s="2">
        <f t="shared" si="66"/>
        <v>4.4862858249935371</v>
      </c>
      <c r="D732" s="2">
        <f t="shared" si="62"/>
        <v>4.5019612711053636</v>
      </c>
      <c r="E732" s="2">
        <f t="shared" ref="E732:E795" si="67">C732-D732</f>
        <v>-1.5675446111826474E-2</v>
      </c>
      <c r="F732" s="2">
        <f t="shared" si="65"/>
        <v>-5.2017791509332677E-3</v>
      </c>
      <c r="G732" s="2">
        <f t="shared" si="63"/>
        <v>-1.0473666960893207E-2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5">
        <f>TITRES_STAT!D736</f>
        <v>4.5960000000000001</v>
      </c>
      <c r="C733" s="2">
        <f t="shared" si="66"/>
        <v>4.4863956980714548</v>
      </c>
      <c r="D733" s="2">
        <f t="shared" ref="D733:D796" si="68">$D$4*B733+(1-$D$4)*D732</f>
        <v>4.5089271028753366</v>
      </c>
      <c r="E733" s="2">
        <f t="shared" si="67"/>
        <v>-2.2531404803881827E-2</v>
      </c>
      <c r="F733" s="2">
        <f t="shared" si="65"/>
        <v>-8.6677042815229803E-3</v>
      </c>
      <c r="G733" s="2">
        <f t="shared" si="63"/>
        <v>-1.3863700522358847E-2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5">
        <f>TITRES_STAT!D737</f>
        <v>4.5960000000000001</v>
      </c>
      <c r="C734" s="2">
        <f t="shared" si="66"/>
        <v>4.4864886675989233</v>
      </c>
      <c r="D734" s="2">
        <f t="shared" si="68"/>
        <v>4.5153769471067937</v>
      </c>
      <c r="E734" s="2">
        <f t="shared" si="67"/>
        <v>-2.8888279507870429E-2</v>
      </c>
      <c r="F734" s="2">
        <f t="shared" si="65"/>
        <v>-1.2711819326792471E-2</v>
      </c>
      <c r="G734" s="2">
        <f t="shared" si="63"/>
        <v>-1.6176460181077958E-2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5">
        <f>TITRES_STAT!D738</f>
        <v>4.5960000000000001</v>
      </c>
      <c r="C735" s="2">
        <f t="shared" si="66"/>
        <v>4.4865673341221664</v>
      </c>
      <c r="D735" s="2">
        <f t="shared" si="68"/>
        <v>4.5213490250988828</v>
      </c>
      <c r="E735" s="2">
        <f t="shared" si="67"/>
        <v>-3.4781690976716462E-2</v>
      </c>
      <c r="F735" s="2">
        <f t="shared" si="65"/>
        <v>-1.7125793656777272E-2</v>
      </c>
      <c r="G735" s="2">
        <f t="shared" si="63"/>
        <v>-1.765589731993919E-2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5">
        <f>TITRES_STAT!D739</f>
        <v>4.5960000000000001</v>
      </c>
      <c r="C736" s="2">
        <f t="shared" si="66"/>
        <v>4.4866338981033715</v>
      </c>
      <c r="D736" s="2">
        <f t="shared" si="68"/>
        <v>4.5268787269434103</v>
      </c>
      <c r="E736" s="2">
        <f t="shared" si="67"/>
        <v>-4.0244828840038771E-2</v>
      </c>
      <c r="F736" s="2">
        <f t="shared" si="65"/>
        <v>-2.1749600693429572E-2</v>
      </c>
      <c r="G736" s="2">
        <f t="shared" si="63"/>
        <v>-1.8495228146609199E-2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5">
        <f>TITRES_STAT!D740</f>
        <v>4.5960000000000001</v>
      </c>
      <c r="C737" s="2">
        <f t="shared" si="66"/>
        <v>4.4866902214720836</v>
      </c>
      <c r="D737" s="2">
        <f t="shared" si="68"/>
        <v>4.5319988212438984</v>
      </c>
      <c r="E737" s="2">
        <f t="shared" si="67"/>
        <v>-4.5308599771814784E-2</v>
      </c>
      <c r="F737" s="2">
        <f t="shared" si="65"/>
        <v>-2.6461400509106614E-2</v>
      </c>
      <c r="G737" s="2">
        <f t="shared" si="63"/>
        <v>-1.884719926270817E-2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5">
        <f>TITRES_STAT!D741</f>
        <v>4.5960000000000001</v>
      </c>
      <c r="C738" s="2">
        <f t="shared" si="66"/>
        <v>4.4867378797071478</v>
      </c>
      <c r="D738" s="2">
        <f t="shared" si="68"/>
        <v>4.5367396492999061</v>
      </c>
      <c r="E738" s="2">
        <f t="shared" si="67"/>
        <v>-5.0001769592758372E-2</v>
      </c>
      <c r="F738" s="2">
        <f t="shared" si="65"/>
        <v>-3.1169474325836968E-2</v>
      </c>
      <c r="G738" s="2">
        <f t="shared" si="63"/>
        <v>-1.8832295266921404E-2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5">
        <f>TITRES_STAT!D742</f>
        <v>4.5960000000000001</v>
      </c>
      <c r="C739" s="2">
        <f t="shared" si="66"/>
        <v>4.4867782059060479</v>
      </c>
      <c r="D739" s="2">
        <f t="shared" si="68"/>
        <v>4.5411293049073205</v>
      </c>
      <c r="E739" s="2">
        <f t="shared" si="67"/>
        <v>-5.4351099001272551E-2</v>
      </c>
      <c r="F739" s="2">
        <f t="shared" si="65"/>
        <v>-3.5805799260924087E-2</v>
      </c>
      <c r="G739" s="2">
        <f t="shared" si="63"/>
        <v>-1.8545299740348464E-2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5">
        <f>TITRES_STAT!D743</f>
        <v>4.5960000000000001</v>
      </c>
      <c r="C740" s="2">
        <f t="shared" si="66"/>
        <v>4.4951200203820409</v>
      </c>
      <c r="D740" s="2">
        <f t="shared" si="68"/>
        <v>4.5451938008401118</v>
      </c>
      <c r="E740" s="2">
        <f t="shared" si="67"/>
        <v>-5.0073780458070871E-2</v>
      </c>
      <c r="F740" s="2">
        <f t="shared" si="65"/>
        <v>-3.8659395500353445E-2</v>
      </c>
      <c r="G740" s="2">
        <f t="shared" ref="G740:G803" si="69">E740-F740</f>
        <v>-1.1414384957717426E-2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5">
        <f>TITRES_STAT!D744</f>
        <v>4.5960000000000001</v>
      </c>
      <c r="C741" s="2">
        <f t="shared" si="66"/>
        <v>4.5021784787848045</v>
      </c>
      <c r="D741" s="2">
        <f t="shared" si="68"/>
        <v>4.5489572230001034</v>
      </c>
      <c r="E741" s="2">
        <f t="shared" si="67"/>
        <v>-4.6778744215298929E-2</v>
      </c>
      <c r="F741" s="2">
        <f t="shared" ref="F741:F804" si="71">(E741*(2/(10)))+((1-(2/10))*F740)</f>
        <v>-4.0283265243342539E-2</v>
      </c>
      <c r="G741" s="2">
        <f t="shared" si="69"/>
        <v>-6.4954789719563893E-3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5">
        <f>TITRES_STAT!D745</f>
        <v>4.5960000000000001</v>
      </c>
      <c r="C742" s="2">
        <f t="shared" si="66"/>
        <v>4.5166125589717581</v>
      </c>
      <c r="D742" s="2">
        <f t="shared" si="68"/>
        <v>4.5524418731482443</v>
      </c>
      <c r="E742" s="2">
        <f t="shared" si="67"/>
        <v>-3.5829314176486271E-2</v>
      </c>
      <c r="F742" s="2">
        <f t="shared" si="71"/>
        <v>-3.9392475029971293E-2</v>
      </c>
      <c r="G742" s="2">
        <f t="shared" si="69"/>
        <v>3.5631608534850215E-3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5">
        <f>TITRES_STAT!D746</f>
        <v>4.5960000000000001</v>
      </c>
      <c r="C743" s="2">
        <f t="shared" si="66"/>
        <v>4.5288260114376415</v>
      </c>
      <c r="D743" s="2">
        <f t="shared" si="68"/>
        <v>4.5556684010631896</v>
      </c>
      <c r="E743" s="2">
        <f t="shared" si="67"/>
        <v>-2.684238962554808E-2</v>
      </c>
      <c r="F743" s="2">
        <f t="shared" si="71"/>
        <v>-3.688245794908665E-2</v>
      </c>
      <c r="G743" s="2">
        <f t="shared" si="69"/>
        <v>1.004006832353857E-2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5">
        <f>TITRES_STAT!D747</f>
        <v>4.5960000000000001</v>
      </c>
      <c r="C744" s="2">
        <f t="shared" si="66"/>
        <v>4.5391604712164657</v>
      </c>
      <c r="D744" s="2">
        <f t="shared" si="68"/>
        <v>4.5586559269103608</v>
      </c>
      <c r="E744" s="2">
        <f t="shared" si="67"/>
        <v>-1.9495455693895103E-2</v>
      </c>
      <c r="F744" s="2">
        <f t="shared" si="71"/>
        <v>-3.3405057498048341E-2</v>
      </c>
      <c r="G744" s="2">
        <f t="shared" si="69"/>
        <v>1.3909601804153238E-2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5">
        <f>TITRES_STAT!D748</f>
        <v>4.5960000000000001</v>
      </c>
      <c r="C745" s="2">
        <f t="shared" si="66"/>
        <v>4.5479050141062398</v>
      </c>
      <c r="D745" s="2">
        <f t="shared" si="68"/>
        <v>4.5614221545466309</v>
      </c>
      <c r="E745" s="2">
        <f t="shared" si="67"/>
        <v>-1.3517140440391096E-2</v>
      </c>
      <c r="F745" s="2">
        <f t="shared" si="71"/>
        <v>-2.9427474086516893E-2</v>
      </c>
      <c r="G745" s="2">
        <f t="shared" si="69"/>
        <v>1.5910333646125797E-2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5">
        <f>TITRES_STAT!D749</f>
        <v>4.5910000000000002</v>
      </c>
      <c r="C746" s="2">
        <f t="shared" si="66"/>
        <v>4.5553042427052794</v>
      </c>
      <c r="D746" s="2">
        <f t="shared" si="68"/>
        <v>4.5636131060616956</v>
      </c>
      <c r="E746" s="2">
        <f t="shared" si="67"/>
        <v>-8.3088633564161185E-3</v>
      </c>
      <c r="F746" s="2">
        <f t="shared" si="71"/>
        <v>-2.5203751940496739E-2</v>
      </c>
      <c r="G746" s="2">
        <f t="shared" si="69"/>
        <v>1.6894888584080621E-2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5">
        <f>TITRES_STAT!D750</f>
        <v>4.5910000000000002</v>
      </c>
      <c r="C747" s="2">
        <f t="shared" si="66"/>
        <v>4.5615651284429291</v>
      </c>
      <c r="D747" s="2">
        <f t="shared" si="68"/>
        <v>4.5656417648719403</v>
      </c>
      <c r="E747" s="2">
        <f t="shared" si="67"/>
        <v>-4.0766364290112378E-3</v>
      </c>
      <c r="F747" s="2">
        <f t="shared" si="71"/>
        <v>-2.0978328838199639E-2</v>
      </c>
      <c r="G747" s="2">
        <f t="shared" si="69"/>
        <v>1.6901692409188401E-2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5">
        <f>TITRES_STAT!D751</f>
        <v>4.5910000000000002</v>
      </c>
      <c r="C748" s="2">
        <f t="shared" si="66"/>
        <v>4.5668628009901706</v>
      </c>
      <c r="D748" s="2">
        <f t="shared" si="68"/>
        <v>4.5675201526592044</v>
      </c>
      <c r="E748" s="2">
        <f t="shared" si="67"/>
        <v>-6.5735166903380104E-4</v>
      </c>
      <c r="F748" s="2">
        <f t="shared" si="71"/>
        <v>-1.6914133404366472E-2</v>
      </c>
      <c r="G748" s="2">
        <f t="shared" si="69"/>
        <v>1.6256781735332671E-2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5">
        <f>TITRES_STAT!D752</f>
        <v>4.5910000000000002</v>
      </c>
      <c r="C749" s="2">
        <f t="shared" si="66"/>
        <v>4.5713454469916828</v>
      </c>
      <c r="D749" s="2">
        <f t="shared" si="68"/>
        <v>4.5692594006103748</v>
      </c>
      <c r="E749" s="2">
        <f t="shared" si="67"/>
        <v>2.0860463813079377E-3</v>
      </c>
      <c r="F749" s="2">
        <f t="shared" si="71"/>
        <v>-1.311409744723159E-2</v>
      </c>
      <c r="G749" s="2">
        <f t="shared" si="69"/>
        <v>1.5200143828539528E-2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5">
        <f>TITRES_STAT!D753</f>
        <v>4.5960000000000001</v>
      </c>
      <c r="C750" s="2">
        <f t="shared" si="66"/>
        <v>4.5751384551468082</v>
      </c>
      <c r="D750" s="2">
        <f t="shared" si="68"/>
        <v>4.5712401857503471</v>
      </c>
      <c r="E750" s="2">
        <f t="shared" si="67"/>
        <v>3.8982693964610959E-3</v>
      </c>
      <c r="F750" s="2">
        <f t="shared" si="71"/>
        <v>-9.7116240784930544E-3</v>
      </c>
      <c r="G750" s="2">
        <f t="shared" si="69"/>
        <v>1.360989347495415E-2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5">
        <f>TITRES_STAT!D754</f>
        <v>4.4870000000000001</v>
      </c>
      <c r="C751" s="2">
        <f t="shared" si="66"/>
        <v>4.5783479235857607</v>
      </c>
      <c r="D751" s="2">
        <f t="shared" si="68"/>
        <v>4.5650001719910618</v>
      </c>
      <c r="E751" s="2">
        <f t="shared" si="67"/>
        <v>1.334775159469892E-2</v>
      </c>
      <c r="F751" s="2">
        <f t="shared" si="71"/>
        <v>-5.0997489438546597E-3</v>
      </c>
      <c r="G751" s="2">
        <f t="shared" si="69"/>
        <v>1.8447500538553579E-2</v>
      </c>
      <c r="H751" s="2" t="str">
        <f t="shared" si="70"/>
        <v>Sell</v>
      </c>
    </row>
    <row r="752" spans="1:8" ht="13.5" x14ac:dyDescent="0.25">
      <c r="A752" s="3">
        <f>TITRES_STAT!B755</f>
        <v>43097</v>
      </c>
      <c r="B752" s="5">
        <f>TITRES_STAT!D755</f>
        <v>4.4870000000000001</v>
      </c>
      <c r="C752" s="2">
        <f t="shared" si="66"/>
        <v>4.58106362764949</v>
      </c>
      <c r="D752" s="2">
        <f t="shared" si="68"/>
        <v>4.5592223814732051</v>
      </c>
      <c r="E752" s="2">
        <f t="shared" si="67"/>
        <v>2.1841246176284912E-2</v>
      </c>
      <c r="F752" s="2">
        <f t="shared" si="71"/>
        <v>2.8845008017325431E-4</v>
      </c>
      <c r="G752" s="2">
        <f t="shared" si="69"/>
        <v>2.1552796096111659E-2</v>
      </c>
      <c r="H752" s="2" t="str">
        <f t="shared" si="70"/>
        <v>Sell</v>
      </c>
    </row>
    <row r="753" spans="1:8" ht="13.5" x14ac:dyDescent="0.25">
      <c r="A753" s="3">
        <f>TITRES_STAT!B756</f>
        <v>43098</v>
      </c>
      <c r="B753" s="5">
        <f>TITRES_STAT!D756</f>
        <v>4.4870000000000001</v>
      </c>
      <c r="C753" s="2">
        <f t="shared" si="66"/>
        <v>4.5833615310880305</v>
      </c>
      <c r="D753" s="2">
        <f t="shared" si="68"/>
        <v>4.5538725754381524</v>
      </c>
      <c r="E753" s="2">
        <f t="shared" si="67"/>
        <v>2.9488955649878079E-2</v>
      </c>
      <c r="F753" s="2">
        <f t="shared" si="71"/>
        <v>6.1285511941142198E-3</v>
      </c>
      <c r="G753" s="2">
        <f t="shared" si="69"/>
        <v>2.3360404455763858E-2</v>
      </c>
      <c r="H753" s="2" t="str">
        <f t="shared" si="70"/>
        <v>Sell</v>
      </c>
    </row>
    <row r="754" spans="1:8" ht="13.5" x14ac:dyDescent="0.25">
      <c r="A754" s="3">
        <f>TITRES_STAT!B757</f>
        <v>43102</v>
      </c>
      <c r="B754" s="5">
        <f>TITRES_STAT!D757</f>
        <v>4.4320000000000004</v>
      </c>
      <c r="C754" s="2">
        <f t="shared" si="66"/>
        <v>4.5853059109206411</v>
      </c>
      <c r="D754" s="2">
        <f t="shared" si="68"/>
        <v>4.544844977257549</v>
      </c>
      <c r="E754" s="2">
        <f t="shared" si="67"/>
        <v>4.0460933663092113E-2</v>
      </c>
      <c r="F754" s="2">
        <f t="shared" si="71"/>
        <v>1.29950276879098E-2</v>
      </c>
      <c r="G754" s="2">
        <f t="shared" si="69"/>
        <v>2.7465905975182316E-2</v>
      </c>
      <c r="H754" s="2" t="str">
        <f t="shared" si="70"/>
        <v>Sell</v>
      </c>
    </row>
    <row r="755" spans="1:8" ht="13.5" x14ac:dyDescent="0.25">
      <c r="A755" s="3">
        <f>TITRES_STAT!B758</f>
        <v>43103</v>
      </c>
      <c r="B755" s="5">
        <f>TITRES_STAT!D758</f>
        <v>4.4320000000000004</v>
      </c>
      <c r="C755" s="2">
        <f t="shared" si="66"/>
        <v>4.586951155394388</v>
      </c>
      <c r="D755" s="2">
        <f t="shared" si="68"/>
        <v>4.5364860900532857</v>
      </c>
      <c r="E755" s="2">
        <f t="shared" si="67"/>
        <v>5.0465065341102289E-2</v>
      </c>
      <c r="F755" s="2">
        <f t="shared" si="71"/>
        <v>2.04890352185483E-2</v>
      </c>
      <c r="G755" s="2">
        <f t="shared" si="69"/>
        <v>2.9976030122553989E-2</v>
      </c>
      <c r="H755" s="2" t="str">
        <f t="shared" si="70"/>
        <v>Sell</v>
      </c>
    </row>
    <row r="756" spans="1:8" ht="13.5" x14ac:dyDescent="0.25">
      <c r="A756" s="3">
        <f>TITRES_STAT!B759</f>
        <v>43104</v>
      </c>
      <c r="B756" s="5">
        <f>TITRES_STAT!D759</f>
        <v>4.4320000000000004</v>
      </c>
      <c r="C756" s="2">
        <f t="shared" si="66"/>
        <v>4.5875740545644828</v>
      </c>
      <c r="D756" s="2">
        <f t="shared" si="68"/>
        <v>4.5287463796789691</v>
      </c>
      <c r="E756" s="2">
        <f t="shared" si="67"/>
        <v>5.8827674885513659E-2</v>
      </c>
      <c r="F756" s="2">
        <f t="shared" si="71"/>
        <v>2.8156763151941374E-2</v>
      </c>
      <c r="G756" s="2">
        <f t="shared" si="69"/>
        <v>3.0670911733572285E-2</v>
      </c>
      <c r="H756" s="2" t="str">
        <f t="shared" si="70"/>
        <v>Sell</v>
      </c>
    </row>
    <row r="757" spans="1:8" ht="13.5" x14ac:dyDescent="0.25">
      <c r="A757" s="3">
        <f>TITRES_STAT!B760</f>
        <v>43105</v>
      </c>
      <c r="B757" s="5">
        <f>TITRES_STAT!D760</f>
        <v>4.4870000000000001</v>
      </c>
      <c r="C757" s="2">
        <f t="shared" si="66"/>
        <v>4.5881011230930238</v>
      </c>
      <c r="D757" s="2">
        <f t="shared" si="68"/>
        <v>4.525654055258304</v>
      </c>
      <c r="E757" s="2">
        <f t="shared" si="67"/>
        <v>6.2447067834719761E-2</v>
      </c>
      <c r="F757" s="2">
        <f t="shared" si="71"/>
        <v>3.5014824088497057E-2</v>
      </c>
      <c r="G757" s="2">
        <f t="shared" si="69"/>
        <v>2.7432243746222704E-2</v>
      </c>
      <c r="H757" s="2" t="str">
        <f t="shared" si="70"/>
        <v>Sell</v>
      </c>
    </row>
    <row r="758" spans="1:8" ht="13.5" x14ac:dyDescent="0.25">
      <c r="A758" s="3">
        <f>TITRES_STAT!B761</f>
        <v>43108</v>
      </c>
      <c r="B758" s="5">
        <f>TITRES_STAT!D761</f>
        <v>4.4870000000000001</v>
      </c>
      <c r="C758" s="2">
        <f t="shared" si="66"/>
        <v>4.5885471041556354</v>
      </c>
      <c r="D758" s="2">
        <f t="shared" si="68"/>
        <v>4.5227907919058365</v>
      </c>
      <c r="E758" s="2">
        <f t="shared" si="67"/>
        <v>6.5756312249798832E-2</v>
      </c>
      <c r="F758" s="2">
        <f t="shared" si="71"/>
        <v>4.1163121720757416E-2</v>
      </c>
      <c r="G758" s="2">
        <f t="shared" si="69"/>
        <v>2.4593190529041416E-2</v>
      </c>
      <c r="H758" s="2" t="str">
        <f t="shared" si="70"/>
        <v>Sell</v>
      </c>
    </row>
    <row r="759" spans="1:8" ht="13.5" x14ac:dyDescent="0.25">
      <c r="A759" s="3">
        <f>TITRES_STAT!B762</f>
        <v>43109</v>
      </c>
      <c r="B759" s="5">
        <f>TITRES_STAT!D762</f>
        <v>4.4870000000000001</v>
      </c>
      <c r="C759" s="2">
        <f t="shared" si="66"/>
        <v>4.5889244727470766</v>
      </c>
      <c r="D759" s="2">
        <f t="shared" si="68"/>
        <v>4.5201396221350336</v>
      </c>
      <c r="E759" s="2">
        <f t="shared" si="67"/>
        <v>6.878485061204298E-2</v>
      </c>
      <c r="F759" s="2">
        <f t="shared" si="71"/>
        <v>4.6687467499014534E-2</v>
      </c>
      <c r="G759" s="2">
        <f t="shared" si="69"/>
        <v>2.2097383113028446E-2</v>
      </c>
      <c r="H759" s="2" t="str">
        <f t="shared" si="70"/>
        <v>Sell</v>
      </c>
    </row>
    <row r="760" spans="1:8" ht="13.5" x14ac:dyDescent="0.25">
      <c r="A760" s="3">
        <f>TITRES_STAT!B763</f>
        <v>43110</v>
      </c>
      <c r="B760" s="5">
        <f>TITRES_STAT!D763</f>
        <v>4.4870000000000001</v>
      </c>
      <c r="C760" s="2">
        <f t="shared" si="66"/>
        <v>4.5900130154013725</v>
      </c>
      <c r="D760" s="2">
        <f t="shared" si="68"/>
        <v>4.5176848353102157</v>
      </c>
      <c r="E760" s="2">
        <f t="shared" si="67"/>
        <v>7.2328180091156824E-2</v>
      </c>
      <c r="F760" s="2">
        <f t="shared" si="71"/>
        <v>5.1815610017442996E-2</v>
      </c>
      <c r="G760" s="2">
        <f t="shared" si="69"/>
        <v>2.0512570073713828E-2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5">
        <f>TITRES_STAT!D764</f>
        <v>4.4589999999999996</v>
      </c>
      <c r="C761" s="2">
        <f t="shared" si="66"/>
        <v>4.5741648591857773</v>
      </c>
      <c r="D761" s="2">
        <f t="shared" si="68"/>
        <v>4.5133378104724224</v>
      </c>
      <c r="E761" s="2">
        <f t="shared" si="67"/>
        <v>6.082704871335487E-2</v>
      </c>
      <c r="F761" s="2">
        <f t="shared" si="71"/>
        <v>5.3617897756625378E-2</v>
      </c>
      <c r="G761" s="2">
        <f t="shared" si="69"/>
        <v>7.2091509567294917E-3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5">
        <f>TITRES_STAT!D765</f>
        <v>4.4589999999999996</v>
      </c>
      <c r="C762" s="2">
        <f t="shared" si="66"/>
        <v>4.5607548808495038</v>
      </c>
      <c r="D762" s="2">
        <f t="shared" si="68"/>
        <v>4.5093127874744656</v>
      </c>
      <c r="E762" s="2">
        <f t="shared" si="67"/>
        <v>5.1442093375038134E-2</v>
      </c>
      <c r="F762" s="2">
        <f t="shared" si="71"/>
        <v>5.3182736880307932E-2</v>
      </c>
      <c r="G762" s="2">
        <f t="shared" si="69"/>
        <v>-1.7406435052697983E-3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5">
        <f>TITRES_STAT!D766</f>
        <v>4.4589999999999996</v>
      </c>
      <c r="C763" s="2">
        <f t="shared" si="66"/>
        <v>4.5494079761034261</v>
      </c>
      <c r="D763" s="2">
        <f t="shared" si="68"/>
        <v>4.5055859143282095</v>
      </c>
      <c r="E763" s="2">
        <f t="shared" si="67"/>
        <v>4.3822061775216525E-2</v>
      </c>
      <c r="F763" s="2">
        <f t="shared" si="71"/>
        <v>5.1310601859289658E-2</v>
      </c>
      <c r="G763" s="2">
        <f t="shared" si="69"/>
        <v>-7.4885400840731323E-3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5">
        <f>TITRES_STAT!D767</f>
        <v>4.4589999999999996</v>
      </c>
      <c r="C764" s="2">
        <f t="shared" si="66"/>
        <v>4.5313452105490528</v>
      </c>
      <c r="D764" s="2">
        <f t="shared" si="68"/>
        <v>4.5021351058594536</v>
      </c>
      <c r="E764" s="2">
        <f t="shared" si="67"/>
        <v>2.921010468959917E-2</v>
      </c>
      <c r="F764" s="2">
        <f t="shared" si="71"/>
        <v>4.6890502425351567E-2</v>
      </c>
      <c r="G764" s="2">
        <f t="shared" si="69"/>
        <v>-1.7680397735752397E-2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5">
        <f>TITRES_STAT!D768</f>
        <v>4.4589999999999996</v>
      </c>
      <c r="C765" s="2">
        <f t="shared" si="66"/>
        <v>4.5160613320030452</v>
      </c>
      <c r="D765" s="2">
        <f t="shared" si="68"/>
        <v>4.498939912832828</v>
      </c>
      <c r="E765" s="2">
        <f t="shared" si="67"/>
        <v>1.7121419170217145E-2</v>
      </c>
      <c r="F765" s="2">
        <f t="shared" si="71"/>
        <v>4.0936685774324688E-2</v>
      </c>
      <c r="G765" s="2">
        <f t="shared" si="69"/>
        <v>-2.3815266604107543E-2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5">
        <f>TITRES_STAT!D769</f>
        <v>4.4589999999999996</v>
      </c>
      <c r="C766" s="2">
        <f t="shared" si="66"/>
        <v>4.5031288193871921</v>
      </c>
      <c r="D766" s="2">
        <f t="shared" si="68"/>
        <v>4.4959814007711376</v>
      </c>
      <c r="E766" s="2">
        <f t="shared" si="67"/>
        <v>7.1474186160545017E-3</v>
      </c>
      <c r="F766" s="2">
        <f t="shared" si="71"/>
        <v>3.4178832342670655E-2</v>
      </c>
      <c r="G766" s="2">
        <f t="shared" si="69"/>
        <v>-2.7031413726616153E-2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5">
        <f>TITRES_STAT!D770</f>
        <v>4.4589999999999996</v>
      </c>
      <c r="C767" s="2">
        <f t="shared" si="66"/>
        <v>4.5006474625583932</v>
      </c>
      <c r="D767" s="2">
        <f t="shared" si="68"/>
        <v>4.4932420377510534</v>
      </c>
      <c r="E767" s="2">
        <f t="shared" si="67"/>
        <v>7.4054248073398554E-3</v>
      </c>
      <c r="F767" s="2">
        <f t="shared" si="71"/>
        <v>2.8824150835604499E-2</v>
      </c>
      <c r="G767" s="2">
        <f t="shared" si="69"/>
        <v>-2.1418726028264643E-2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5">
        <f>TITRES_STAT!D771</f>
        <v>4.4320000000000004</v>
      </c>
      <c r="C768" s="2">
        <f t="shared" si="66"/>
        <v>4.498547852934025</v>
      </c>
      <c r="D768" s="2">
        <f t="shared" si="68"/>
        <v>4.488705590510234</v>
      </c>
      <c r="E768" s="2">
        <f t="shared" si="67"/>
        <v>9.8422624237910483E-3</v>
      </c>
      <c r="F768" s="2">
        <f t="shared" si="71"/>
        <v>2.5027773153241808E-2</v>
      </c>
      <c r="G768" s="2">
        <f t="shared" si="69"/>
        <v>-1.5185510729450759E-2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5">
        <f>TITRES_STAT!D772</f>
        <v>4.4870000000000001</v>
      </c>
      <c r="C769" s="2">
        <f t="shared" si="66"/>
        <v>4.4967712601749446</v>
      </c>
      <c r="D769" s="2">
        <f t="shared" si="68"/>
        <v>4.4885792504724389</v>
      </c>
      <c r="E769" s="2">
        <f t="shared" si="67"/>
        <v>8.1920097025056648E-3</v>
      </c>
      <c r="F769" s="2">
        <f t="shared" si="71"/>
        <v>2.1660620463094582E-2</v>
      </c>
      <c r="G769" s="2">
        <f t="shared" si="69"/>
        <v>-1.3468610760588917E-2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5">
        <f>TITRES_STAT!D773</f>
        <v>4.4870000000000001</v>
      </c>
      <c r="C770" s="2">
        <f t="shared" si="66"/>
        <v>4.4952679893787995</v>
      </c>
      <c r="D770" s="2">
        <f t="shared" si="68"/>
        <v>4.4884622689559617</v>
      </c>
      <c r="E770" s="2">
        <f t="shared" si="67"/>
        <v>6.8057204228377799E-3</v>
      </c>
      <c r="F770" s="2">
        <f t="shared" si="71"/>
        <v>1.8689640455043222E-2</v>
      </c>
      <c r="G770" s="2">
        <f t="shared" si="69"/>
        <v>-1.1883920032205442E-2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5">
        <f>TITRES_STAT!D774</f>
        <v>4.4870000000000001</v>
      </c>
      <c r="C771" s="2">
        <f t="shared" si="66"/>
        <v>4.4896882987051381</v>
      </c>
      <c r="D771" s="2">
        <f t="shared" si="68"/>
        <v>4.4883539527370013</v>
      </c>
      <c r="E771" s="2">
        <f t="shared" si="67"/>
        <v>1.334345968136752E-3</v>
      </c>
      <c r="F771" s="2">
        <f t="shared" si="71"/>
        <v>1.5218581557661929E-2</v>
      </c>
      <c r="G771" s="2">
        <f t="shared" si="69"/>
        <v>-1.3884235589525177E-2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5">
        <f>TITRES_STAT!D775</f>
        <v>4.4870000000000001</v>
      </c>
      <c r="C772" s="2">
        <f t="shared" si="66"/>
        <v>4.4849670219812712</v>
      </c>
      <c r="D772" s="2">
        <f t="shared" si="68"/>
        <v>4.4882536599416678</v>
      </c>
      <c r="E772" s="2">
        <f t="shared" si="67"/>
        <v>-3.2866379603966323E-3</v>
      </c>
      <c r="F772" s="2">
        <f t="shared" si="71"/>
        <v>1.1517537654050218E-2</v>
      </c>
      <c r="G772" s="2">
        <f t="shared" si="69"/>
        <v>-1.480417561444685E-2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5">
        <f>TITRES_STAT!D776</f>
        <v>4.4870000000000001</v>
      </c>
      <c r="C773" s="2">
        <f t="shared" si="66"/>
        <v>4.4809720955226133</v>
      </c>
      <c r="D773" s="2">
        <f t="shared" si="68"/>
        <v>4.4881607962422843</v>
      </c>
      <c r="E773" s="2">
        <f t="shared" si="67"/>
        <v>-7.1887007196709263E-3</v>
      </c>
      <c r="F773" s="2">
        <f t="shared" si="71"/>
        <v>7.7762899793059892E-3</v>
      </c>
      <c r="G773" s="2">
        <f t="shared" si="69"/>
        <v>-1.4964990698976915E-2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5">
        <f>TITRES_STAT!D777</f>
        <v>4.4809999999999999</v>
      </c>
      <c r="C774" s="2">
        <f t="shared" si="66"/>
        <v>4.4775917731345185</v>
      </c>
      <c r="D774" s="2">
        <f t="shared" si="68"/>
        <v>4.487630366891004</v>
      </c>
      <c r="E774" s="2">
        <f t="shared" si="67"/>
        <v>-1.0038593756485525E-2</v>
      </c>
      <c r="F774" s="2">
        <f t="shared" si="71"/>
        <v>4.2133132321476863E-3</v>
      </c>
      <c r="G774" s="2">
        <f t="shared" si="69"/>
        <v>-1.4251906988633212E-2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5">
        <f>TITRES_STAT!D778</f>
        <v>4.4870000000000001</v>
      </c>
      <c r="C775" s="2">
        <f t="shared" si="66"/>
        <v>4.4747315003445927</v>
      </c>
      <c r="D775" s="2">
        <f t="shared" si="68"/>
        <v>4.4875836730472258</v>
      </c>
      <c r="E775" s="2">
        <f t="shared" si="67"/>
        <v>-1.2852172702633169E-2</v>
      </c>
      <c r="F775" s="2">
        <f t="shared" si="71"/>
        <v>8.0021604519151532E-4</v>
      </c>
      <c r="G775" s="2">
        <f t="shared" si="69"/>
        <v>-1.3652388747824684E-2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5">
        <f>TITRES_STAT!D779</f>
        <v>4.4870000000000001</v>
      </c>
      <c r="C776" s="2">
        <f t="shared" si="66"/>
        <v>4.472311269522347</v>
      </c>
      <c r="D776" s="2">
        <f t="shared" si="68"/>
        <v>4.4875404380066906</v>
      </c>
      <c r="E776" s="2">
        <f t="shared" si="67"/>
        <v>-1.5229168484343525E-2</v>
      </c>
      <c r="F776" s="2">
        <f t="shared" si="71"/>
        <v>-2.4056608607154928E-3</v>
      </c>
      <c r="G776" s="2">
        <f t="shared" si="69"/>
        <v>-1.2823507623628033E-2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5">
        <f>TITRES_STAT!D780</f>
        <v>4.4370000000000003</v>
      </c>
      <c r="C777" s="2">
        <f t="shared" si="66"/>
        <v>4.4702633819035249</v>
      </c>
      <c r="D777" s="2">
        <f t="shared" si="68"/>
        <v>4.4837967018580471</v>
      </c>
      <c r="E777" s="2">
        <f t="shared" si="67"/>
        <v>-1.3533319954522227E-2</v>
      </c>
      <c r="F777" s="2">
        <f t="shared" si="71"/>
        <v>-4.6311926794768404E-3</v>
      </c>
      <c r="G777" s="2">
        <f t="shared" si="69"/>
        <v>-8.9021272750453868E-3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5">
        <f>TITRES_STAT!D781</f>
        <v>4.4370000000000003</v>
      </c>
      <c r="C778" s="2">
        <f t="shared" si="66"/>
        <v>4.4643767077645213</v>
      </c>
      <c r="D778" s="2">
        <f t="shared" si="68"/>
        <v>4.4803302794981921</v>
      </c>
      <c r="E778" s="2">
        <f t="shared" si="67"/>
        <v>-1.5953571733670735E-2</v>
      </c>
      <c r="F778" s="2">
        <f t="shared" si="71"/>
        <v>-6.8956684903156203E-3</v>
      </c>
      <c r="G778" s="2">
        <f t="shared" si="69"/>
        <v>-9.0579032433551147E-3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5">
        <f>TITRES_STAT!D782</f>
        <v>4.383</v>
      </c>
      <c r="C779" s="2">
        <f t="shared" si="66"/>
        <v>4.4678572142622874</v>
      </c>
      <c r="D779" s="2">
        <f t="shared" si="68"/>
        <v>4.4731206291649928</v>
      </c>
      <c r="E779" s="2">
        <f t="shared" si="67"/>
        <v>-5.2634149027053212E-3</v>
      </c>
      <c r="F779" s="2">
        <f t="shared" si="71"/>
        <v>-6.5692177727935605E-3</v>
      </c>
      <c r="G779" s="2">
        <f t="shared" si="69"/>
        <v>1.3058028700882393E-3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5">
        <f>TITRES_STAT!D783</f>
        <v>4.4370000000000003</v>
      </c>
      <c r="C780" s="2">
        <f t="shared" si="66"/>
        <v>4.4708022582219353</v>
      </c>
      <c r="D780" s="2">
        <f t="shared" si="68"/>
        <v>4.4704450270046232</v>
      </c>
      <c r="E780" s="2">
        <f t="shared" si="67"/>
        <v>3.5723121731212615E-4</v>
      </c>
      <c r="F780" s="2">
        <f t="shared" si="71"/>
        <v>-5.1839279747724239E-3</v>
      </c>
      <c r="G780" s="2">
        <f t="shared" si="69"/>
        <v>5.54115919208455E-3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5">
        <f>TITRES_STAT!D784</f>
        <v>4.4370000000000003</v>
      </c>
      <c r="C781" s="2">
        <f t="shared" si="66"/>
        <v>4.473294218495484</v>
      </c>
      <c r="D781" s="2">
        <f t="shared" si="68"/>
        <v>4.4679676175968739</v>
      </c>
      <c r="E781" s="2">
        <f t="shared" si="67"/>
        <v>5.3266008986101454E-3</v>
      </c>
      <c r="F781" s="2">
        <f t="shared" si="71"/>
        <v>-3.0818222000959104E-3</v>
      </c>
      <c r="G781" s="2">
        <f t="shared" si="69"/>
        <v>8.4084230987060554E-3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5">
        <f>TITRES_STAT!D785</f>
        <v>4.4370000000000003</v>
      </c>
      <c r="C782" s="2">
        <f t="shared" si="66"/>
        <v>4.4754028002654094</v>
      </c>
      <c r="D782" s="2">
        <f t="shared" si="68"/>
        <v>4.4656737199971053</v>
      </c>
      <c r="E782" s="2">
        <f t="shared" si="67"/>
        <v>9.7290802683041022E-3</v>
      </c>
      <c r="F782" s="2">
        <f t="shared" si="71"/>
        <v>-5.1964170641590791E-4</v>
      </c>
      <c r="G782" s="2">
        <f t="shared" si="69"/>
        <v>1.024872197472001E-2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5">
        <f>TITRES_STAT!D786</f>
        <v>4.4370000000000003</v>
      </c>
      <c r="C783" s="2">
        <f t="shared" ref="C783:C846" si="72">$C$4*B773+C782*(1-$C$4)</f>
        <v>4.4771869848399621</v>
      </c>
      <c r="D783" s="2">
        <f t="shared" si="68"/>
        <v>4.4635497407380607</v>
      </c>
      <c r="E783" s="2">
        <f t="shared" si="67"/>
        <v>1.363724410190148E-2</v>
      </c>
      <c r="F783" s="2">
        <f t="shared" si="71"/>
        <v>2.3117354552475698E-3</v>
      </c>
      <c r="G783" s="2">
        <f t="shared" si="69"/>
        <v>1.1325508646653911E-2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5">
        <f>TITRES_STAT!D787</f>
        <v>4.4370000000000003</v>
      </c>
      <c r="C784" s="2">
        <f t="shared" si="72"/>
        <v>4.4777736025568915</v>
      </c>
      <c r="D784" s="2">
        <f t="shared" si="68"/>
        <v>4.4615830932759826</v>
      </c>
      <c r="E784" s="2">
        <f t="shared" si="67"/>
        <v>1.6190509280908927E-2</v>
      </c>
      <c r="F784" s="2">
        <f t="shared" si="71"/>
        <v>5.0874902203798412E-3</v>
      </c>
      <c r="G784" s="2">
        <f t="shared" si="69"/>
        <v>1.1103019060529086E-2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5">
        <f>TITRES_STAT!D788</f>
        <v>4.4370000000000003</v>
      </c>
      <c r="C785" s="2">
        <f t="shared" si="72"/>
        <v>4.4791930483173701</v>
      </c>
      <c r="D785" s="2">
        <f t="shared" si="68"/>
        <v>4.4597621234036877</v>
      </c>
      <c r="E785" s="2">
        <f t="shared" si="67"/>
        <v>1.9430924913682368E-2</v>
      </c>
      <c r="F785" s="2">
        <f t="shared" si="71"/>
        <v>7.9561771590403469E-3</v>
      </c>
      <c r="G785" s="2">
        <f t="shared" si="69"/>
        <v>1.1474747754642021E-2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5">
        <f>TITRES_STAT!D789</f>
        <v>4.4370000000000003</v>
      </c>
      <c r="C786" s="2">
        <f t="shared" si="72"/>
        <v>4.4803941178070055</v>
      </c>
      <c r="D786" s="2">
        <f t="shared" si="68"/>
        <v>4.4580760401886002</v>
      </c>
      <c r="E786" s="2">
        <f t="shared" si="67"/>
        <v>2.2318077618405319E-2</v>
      </c>
      <c r="F786" s="2">
        <f t="shared" si="71"/>
        <v>1.0828557250913341E-2</v>
      </c>
      <c r="G786" s="2">
        <f t="shared" si="69"/>
        <v>1.1489520367491977E-2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5">
        <f>TITRES_STAT!D790</f>
        <v>4.4870000000000001</v>
      </c>
      <c r="C787" s="2">
        <f t="shared" si="72"/>
        <v>4.4737180996828512</v>
      </c>
      <c r="D787" s="2">
        <f t="shared" si="68"/>
        <v>4.4602185557301848</v>
      </c>
      <c r="E787" s="2">
        <f t="shared" si="67"/>
        <v>1.3499543952666393E-2</v>
      </c>
      <c r="F787" s="2">
        <f t="shared" si="71"/>
        <v>1.1362754591263952E-2</v>
      </c>
      <c r="G787" s="2">
        <f t="shared" si="69"/>
        <v>2.136789361402441E-3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5">
        <f>TITRES_STAT!D791</f>
        <v>4.4870000000000001</v>
      </c>
      <c r="C788" s="2">
        <f t="shared" si="72"/>
        <v>4.4680691612701047</v>
      </c>
      <c r="D788" s="2">
        <f t="shared" si="68"/>
        <v>4.4622023664168378</v>
      </c>
      <c r="E788" s="2">
        <f t="shared" si="67"/>
        <v>5.8667948532669101E-3</v>
      </c>
      <c r="F788" s="2">
        <f t="shared" si="71"/>
        <v>1.0263562643664544E-2</v>
      </c>
      <c r="G788" s="2">
        <f t="shared" si="69"/>
        <v>-4.3967677903976338E-3</v>
      </c>
      <c r="H788" s="2" t="str">
        <f t="shared" si="70"/>
        <v>Hold</v>
      </c>
    </row>
    <row r="789" spans="1:8" ht="13.5" x14ac:dyDescent="0.25">
      <c r="A789" s="3">
        <f>TITRES_STAT!B792</f>
        <v>43151</v>
      </c>
      <c r="B789" s="5">
        <f>TITRES_STAT!D792</f>
        <v>4.4870000000000001</v>
      </c>
      <c r="C789" s="2">
        <f t="shared" si="72"/>
        <v>4.4549815979977812</v>
      </c>
      <c r="D789" s="2">
        <f t="shared" si="68"/>
        <v>4.4640392281637382</v>
      </c>
      <c r="E789" s="2">
        <f t="shared" si="67"/>
        <v>-9.0576301659570646E-3</v>
      </c>
      <c r="F789" s="2">
        <f t="shared" si="71"/>
        <v>6.3993240817402227E-3</v>
      </c>
      <c r="G789" s="2">
        <f t="shared" si="69"/>
        <v>-1.5456954247697288E-2</v>
      </c>
      <c r="H789" s="2" t="str">
        <f t="shared" si="70"/>
        <v>Hold</v>
      </c>
    </row>
    <row r="790" spans="1:8" ht="13.5" x14ac:dyDescent="0.25">
      <c r="A790" s="3">
        <f>TITRES_STAT!B793</f>
        <v>43152</v>
      </c>
      <c r="B790" s="5">
        <f>TITRES_STAT!D793</f>
        <v>4.5960000000000001</v>
      </c>
      <c r="C790" s="2">
        <f t="shared" si="72"/>
        <v>4.4522151983058151</v>
      </c>
      <c r="D790" s="2">
        <f t="shared" si="68"/>
        <v>4.4738141001516096</v>
      </c>
      <c r="E790" s="2">
        <f t="shared" si="67"/>
        <v>-2.1598901845794494E-2</v>
      </c>
      <c r="F790" s="2">
        <f t="shared" si="71"/>
        <v>7.9967889623327928E-4</v>
      </c>
      <c r="G790" s="2">
        <f t="shared" si="69"/>
        <v>-2.2398580742027774E-2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5">
        <f>TITRES_STAT!D794</f>
        <v>4.7549999999999999</v>
      </c>
      <c r="C791" s="2">
        <f t="shared" si="72"/>
        <v>4.4498743985664593</v>
      </c>
      <c r="D791" s="2">
        <f t="shared" si="68"/>
        <v>4.4946426853255641</v>
      </c>
      <c r="E791" s="2">
        <f t="shared" si="67"/>
        <v>-4.4768286759104825E-2</v>
      </c>
      <c r="F791" s="2">
        <f t="shared" si="71"/>
        <v>-8.3139142348343416E-3</v>
      </c>
      <c r="G791" s="2">
        <f t="shared" si="69"/>
        <v>-3.6454372524270487E-2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5">
        <f>TITRES_STAT!D795</f>
        <v>4.968</v>
      </c>
      <c r="C792" s="2">
        <f t="shared" si="72"/>
        <v>4.4478937218639274</v>
      </c>
      <c r="D792" s="2">
        <f t="shared" si="68"/>
        <v>4.5297061901162632</v>
      </c>
      <c r="E792" s="2">
        <f t="shared" si="67"/>
        <v>-8.181246825233579E-2</v>
      </c>
      <c r="F792" s="2">
        <f t="shared" si="71"/>
        <v>-2.301362503833463E-2</v>
      </c>
      <c r="G792" s="2">
        <f t="shared" si="69"/>
        <v>-5.879884321400116E-2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5">
        <f>TITRES_STAT!D796</f>
        <v>4.93</v>
      </c>
      <c r="C793" s="2">
        <f t="shared" si="72"/>
        <v>4.4462177646540928</v>
      </c>
      <c r="D793" s="2">
        <f t="shared" si="68"/>
        <v>4.5593575834409839</v>
      </c>
      <c r="E793" s="2">
        <f t="shared" si="67"/>
        <v>-0.11313981878689106</v>
      </c>
      <c r="F793" s="2">
        <f t="shared" si="71"/>
        <v>-4.1038863788045915E-2</v>
      </c>
      <c r="G793" s="2">
        <f t="shared" si="69"/>
        <v>-7.210095499884514E-2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5">
        <f>TITRES_STAT!D797</f>
        <v>5.149</v>
      </c>
      <c r="C794" s="2">
        <f t="shared" si="72"/>
        <v>4.4447996470150022</v>
      </c>
      <c r="D794" s="2">
        <f t="shared" si="68"/>
        <v>4.6030347994823924</v>
      </c>
      <c r="E794" s="2">
        <f t="shared" si="67"/>
        <v>-0.15823515246739017</v>
      </c>
      <c r="F794" s="2">
        <f t="shared" si="71"/>
        <v>-6.4478121523914772E-2</v>
      </c>
      <c r="G794" s="2">
        <f t="shared" si="69"/>
        <v>-9.37570309434754E-2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5">
        <f>TITRES_STAT!D798</f>
        <v>5.1379999999999999</v>
      </c>
      <c r="C795" s="2">
        <f t="shared" si="72"/>
        <v>4.4435997013203865</v>
      </c>
      <c r="D795" s="2">
        <f t="shared" si="68"/>
        <v>4.6426618513725861</v>
      </c>
      <c r="E795" s="2">
        <f t="shared" si="67"/>
        <v>-0.19906215005219963</v>
      </c>
      <c r="F795" s="2">
        <f t="shared" si="71"/>
        <v>-9.1394927229571751E-2</v>
      </c>
      <c r="G795" s="2">
        <f t="shared" si="69"/>
        <v>-0.10766722282262788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5">
        <f>TITRES_STAT!D799</f>
        <v>5.0890000000000004</v>
      </c>
      <c r="C796" s="2">
        <f t="shared" si="72"/>
        <v>4.4425843626557118</v>
      </c>
      <c r="D796" s="2">
        <f t="shared" si="68"/>
        <v>4.675723936456099</v>
      </c>
      <c r="E796" s="2">
        <f t="shared" ref="E796:E859" si="73">C796-D796</f>
        <v>-0.23313957380038719</v>
      </c>
      <c r="F796" s="2">
        <f t="shared" si="71"/>
        <v>-0.11974385654373484</v>
      </c>
      <c r="G796" s="2">
        <f t="shared" si="69"/>
        <v>-0.11339571725665235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5">
        <f>TITRES_STAT!D800</f>
        <v>4.9569999999999999</v>
      </c>
      <c r="C797" s="2">
        <f t="shared" si="72"/>
        <v>4.4494175376317564</v>
      </c>
      <c r="D797" s="2">
        <f t="shared" ref="D797:D860" si="74">$D$4*B797+(1-$D$4)*D796</f>
        <v>4.696559200422314</v>
      </c>
      <c r="E797" s="2">
        <f t="shared" si="73"/>
        <v>-0.2471416627905576</v>
      </c>
      <c r="F797" s="2">
        <f t="shared" si="71"/>
        <v>-0.14522341779309939</v>
      </c>
      <c r="G797" s="2">
        <f t="shared" si="69"/>
        <v>-0.10191824499745822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5">
        <f>TITRES_STAT!D801</f>
        <v>4.9409999999999998</v>
      </c>
      <c r="C798" s="2">
        <f t="shared" si="72"/>
        <v>4.4551994549191782</v>
      </c>
      <c r="D798" s="2">
        <f t="shared" si="74"/>
        <v>4.7146659263169575</v>
      </c>
      <c r="E798" s="2">
        <f t="shared" si="73"/>
        <v>-0.25946647139777923</v>
      </c>
      <c r="F798" s="2">
        <f t="shared" si="71"/>
        <v>-0.16807202851403535</v>
      </c>
      <c r="G798" s="2">
        <f t="shared" si="69"/>
        <v>-9.1394442883743876E-2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5">
        <f>TITRES_STAT!D802</f>
        <v>4.9409999999999998</v>
      </c>
      <c r="C799" s="2">
        <f t="shared" si="72"/>
        <v>4.4600918464700738</v>
      </c>
      <c r="D799" s="2">
        <f t="shared" si="74"/>
        <v>4.7314314132564421</v>
      </c>
      <c r="E799" s="2">
        <f t="shared" si="73"/>
        <v>-0.27133956678636828</v>
      </c>
      <c r="F799" s="2">
        <f t="shared" si="71"/>
        <v>-0.18872553616850193</v>
      </c>
      <c r="G799" s="2">
        <f t="shared" si="69"/>
        <v>-8.2614030617866346E-2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5">
        <f>TITRES_STAT!D803</f>
        <v>4.9409999999999998</v>
      </c>
      <c r="C800" s="2">
        <f t="shared" si="72"/>
        <v>4.4810007931669862</v>
      </c>
      <c r="D800" s="2">
        <f t="shared" si="74"/>
        <v>4.7469550122744835</v>
      </c>
      <c r="E800" s="2">
        <f t="shared" si="73"/>
        <v>-0.26595421910749728</v>
      </c>
      <c r="F800" s="2">
        <f t="shared" si="71"/>
        <v>-0.20417127275630104</v>
      </c>
      <c r="G800" s="2">
        <f t="shared" si="69"/>
        <v>-6.1782946351196244E-2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5">
        <f>TITRES_STAT!D804</f>
        <v>4.9409999999999998</v>
      </c>
      <c r="C801" s="2">
        <f t="shared" si="72"/>
        <v>4.5231545172951417</v>
      </c>
      <c r="D801" s="2">
        <f t="shared" si="74"/>
        <v>4.7613287150689656</v>
      </c>
      <c r="E801" s="2">
        <f t="shared" si="73"/>
        <v>-0.23817419777382387</v>
      </c>
      <c r="F801" s="2">
        <f t="shared" si="71"/>
        <v>-0.21097185775980562</v>
      </c>
      <c r="G801" s="2">
        <f t="shared" si="69"/>
        <v>-2.720234001401825E-2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5">
        <f>TITRES_STAT!D805</f>
        <v>4.9409999999999998</v>
      </c>
      <c r="C802" s="2">
        <f t="shared" si="72"/>
        <v>4.5915922838651202</v>
      </c>
      <c r="D802" s="2">
        <f t="shared" si="74"/>
        <v>4.7746376991379309</v>
      </c>
      <c r="E802" s="2">
        <f t="shared" si="73"/>
        <v>-0.18304541527281071</v>
      </c>
      <c r="F802" s="2">
        <f t="shared" si="71"/>
        <v>-0.20538656926240664</v>
      </c>
      <c r="G802" s="2">
        <f t="shared" si="69"/>
        <v>2.2341153989595935E-2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5">
        <f>TITRES_STAT!D806</f>
        <v>4.9240000000000004</v>
      </c>
      <c r="C803" s="2">
        <f t="shared" si="72"/>
        <v>4.6436550094243323</v>
      </c>
      <c r="D803" s="2">
        <f t="shared" si="74"/>
        <v>4.7857015732758619</v>
      </c>
      <c r="E803" s="2">
        <f t="shared" si="73"/>
        <v>-0.14204656385152958</v>
      </c>
      <c r="F803" s="2">
        <f t="shared" si="71"/>
        <v>-0.19271856818023125</v>
      </c>
      <c r="G803" s="2">
        <f t="shared" si="69"/>
        <v>5.067200432870167E-2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5">
        <f>TITRES_STAT!D807</f>
        <v>4.87</v>
      </c>
      <c r="C804" s="2">
        <f t="shared" si="72"/>
        <v>4.7214003925898194</v>
      </c>
      <c r="D804" s="2">
        <f t="shared" si="74"/>
        <v>4.7919459011813537</v>
      </c>
      <c r="E804" s="2">
        <f t="shared" si="73"/>
        <v>-7.0545508591534301E-2</v>
      </c>
      <c r="F804" s="2">
        <f t="shared" si="71"/>
        <v>-0.16828395626249187</v>
      </c>
      <c r="G804" s="2">
        <f t="shared" ref="G804:G867" si="75">E804-F804</f>
        <v>9.7738447670957573E-2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5">
        <f>TITRES_STAT!D808</f>
        <v>4.87</v>
      </c>
      <c r="C805" s="2">
        <f t="shared" si="72"/>
        <v>4.7854926398836932</v>
      </c>
      <c r="D805" s="2">
        <f t="shared" si="74"/>
        <v>4.797727686279031</v>
      </c>
      <c r="E805" s="2">
        <f t="shared" si="73"/>
        <v>-1.223504639533779E-2</v>
      </c>
      <c r="F805" s="2">
        <f t="shared" ref="F805:F868" si="77">(E805*(2/(10)))+((1-(2/10))*F804)</f>
        <v>-0.13707417428906105</v>
      </c>
      <c r="G805" s="2">
        <f t="shared" si="75"/>
        <v>0.12483912789372326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5">
        <f>TITRES_STAT!D809</f>
        <v>4.87</v>
      </c>
      <c r="C806" s="2">
        <f t="shared" si="72"/>
        <v>4.8321860799015868</v>
      </c>
      <c r="D806" s="2">
        <f t="shared" si="74"/>
        <v>4.8030811909991025</v>
      </c>
      <c r="E806" s="2">
        <f t="shared" si="73"/>
        <v>2.9104888902484305E-2</v>
      </c>
      <c r="F806" s="2">
        <f t="shared" si="77"/>
        <v>-0.10383836165075197</v>
      </c>
      <c r="G806" s="2">
        <f t="shared" si="75"/>
        <v>0.13294325055323628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5">
        <f>TITRES_STAT!D810</f>
        <v>4.8150000000000004</v>
      </c>
      <c r="C807" s="2">
        <f t="shared" si="72"/>
        <v>4.8513882214551884</v>
      </c>
      <c r="D807" s="2">
        <f t="shared" si="74"/>
        <v>4.8039640657399092</v>
      </c>
      <c r="E807" s="2">
        <f t="shared" si="73"/>
        <v>4.7424155715279248E-2</v>
      </c>
      <c r="F807" s="2">
        <f t="shared" si="77"/>
        <v>-7.3585858177545732E-2</v>
      </c>
      <c r="G807" s="2">
        <f t="shared" si="75"/>
        <v>0.12101001389282498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5">
        <f>TITRES_STAT!D811</f>
        <v>4.8209999999999997</v>
      </c>
      <c r="C808" s="2">
        <f t="shared" si="72"/>
        <v>4.8651746489236212</v>
      </c>
      <c r="D808" s="2">
        <f t="shared" si="74"/>
        <v>4.8052259867962119</v>
      </c>
      <c r="E808" s="2">
        <f t="shared" si="73"/>
        <v>5.9948662127409236E-2</v>
      </c>
      <c r="F808" s="2">
        <f t="shared" si="77"/>
        <v>-4.6878954116554739E-2</v>
      </c>
      <c r="G808" s="2">
        <f t="shared" si="75"/>
        <v>0.10682761624396397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5">
        <f>TITRES_STAT!D812</f>
        <v>4.8209999999999997</v>
      </c>
      <c r="C809" s="2">
        <f t="shared" si="72"/>
        <v>4.8768400875507565</v>
      </c>
      <c r="D809" s="2">
        <f t="shared" si="74"/>
        <v>4.8063944322187151</v>
      </c>
      <c r="E809" s="2">
        <f t="shared" si="73"/>
        <v>7.044565533204139E-2</v>
      </c>
      <c r="F809" s="2">
        <f t="shared" si="77"/>
        <v>-2.3414032226835517E-2</v>
      </c>
      <c r="G809" s="2">
        <f t="shared" si="75"/>
        <v>9.3859687558876914E-2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5">
        <f>TITRES_STAT!D813</f>
        <v>4.8209999999999997</v>
      </c>
      <c r="C810" s="2">
        <f t="shared" si="72"/>
        <v>4.8867108433121791</v>
      </c>
      <c r="D810" s="2">
        <f t="shared" si="74"/>
        <v>4.8074763261284401</v>
      </c>
      <c r="E810" s="2">
        <f t="shared" si="73"/>
        <v>7.9234517183738973E-2</v>
      </c>
      <c r="F810" s="2">
        <f t="shared" si="77"/>
        <v>-2.8843223447206183E-3</v>
      </c>
      <c r="G810" s="2">
        <f t="shared" si="75"/>
        <v>8.2118839528459595E-2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5">
        <f>TITRES_STAT!D814</f>
        <v>4.8209999999999997</v>
      </c>
      <c r="C811" s="2">
        <f t="shared" si="72"/>
        <v>4.8950630212641517</v>
      </c>
      <c r="D811" s="2">
        <f t="shared" si="74"/>
        <v>4.8084780797485553</v>
      </c>
      <c r="E811" s="2">
        <f t="shared" si="73"/>
        <v>8.658494151559637E-2</v>
      </c>
      <c r="F811" s="2">
        <f t="shared" si="77"/>
        <v>1.5009530427342779E-2</v>
      </c>
      <c r="G811" s="2">
        <f t="shared" si="75"/>
        <v>7.157541108825359E-2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5">
        <f>TITRES_STAT!D815</f>
        <v>4.8209999999999997</v>
      </c>
      <c r="C812" s="2">
        <f t="shared" si="72"/>
        <v>4.9021302487619751</v>
      </c>
      <c r="D812" s="2">
        <f t="shared" si="74"/>
        <v>4.8094056293968102</v>
      </c>
      <c r="E812" s="2">
        <f t="shared" si="73"/>
        <v>9.2724619365164962E-2</v>
      </c>
      <c r="F812" s="2">
        <f t="shared" si="77"/>
        <v>3.0552548214907219E-2</v>
      </c>
      <c r="G812" s="2">
        <f t="shared" si="75"/>
        <v>6.2172071150257746E-2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5">
        <f>TITRES_STAT!D816</f>
        <v>4.8209999999999997</v>
      </c>
      <c r="C813" s="2">
        <f t="shared" si="72"/>
        <v>4.9054948258755173</v>
      </c>
      <c r="D813" s="2">
        <f t="shared" si="74"/>
        <v>4.8102644716637135</v>
      </c>
      <c r="E813" s="2">
        <f t="shared" si="73"/>
        <v>9.5230354211803814E-2</v>
      </c>
      <c r="F813" s="2">
        <f t="shared" si="77"/>
        <v>4.348810941428654E-2</v>
      </c>
      <c r="G813" s="2">
        <f t="shared" si="75"/>
        <v>5.1742244797517274E-2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5">
        <f>TITRES_STAT!D817</f>
        <v>4.8209999999999997</v>
      </c>
      <c r="C814" s="2">
        <f t="shared" si="72"/>
        <v>4.9000340834331304</v>
      </c>
      <c r="D814" s="2">
        <f t="shared" si="74"/>
        <v>4.8110596959849197</v>
      </c>
      <c r="E814" s="2">
        <f t="shared" si="73"/>
        <v>8.8974387448210734E-2</v>
      </c>
      <c r="F814" s="2">
        <f t="shared" si="77"/>
        <v>5.2585365021071383E-2</v>
      </c>
      <c r="G814" s="2">
        <f t="shared" si="75"/>
        <v>3.6389022427139352E-2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5">
        <f>TITRES_STAT!D818</f>
        <v>4.8209999999999997</v>
      </c>
      <c r="C815" s="2">
        <f t="shared" si="72"/>
        <v>4.8954134552126494</v>
      </c>
      <c r="D815" s="2">
        <f t="shared" si="74"/>
        <v>4.8117960148008514</v>
      </c>
      <c r="E815" s="2">
        <f t="shared" si="73"/>
        <v>8.3617440411797972E-2</v>
      </c>
      <c r="F815" s="2">
        <f t="shared" si="77"/>
        <v>5.8791780099216706E-2</v>
      </c>
      <c r="G815" s="2">
        <f t="shared" si="75"/>
        <v>2.4825660312581266E-2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5">
        <f>TITRES_STAT!D819</f>
        <v>4.76</v>
      </c>
      <c r="C816" s="2">
        <f t="shared" si="72"/>
        <v>4.8915036928722424</v>
      </c>
      <c r="D816" s="2">
        <f t="shared" si="74"/>
        <v>4.8079592729637515</v>
      </c>
      <c r="E816" s="2">
        <f t="shared" si="73"/>
        <v>8.354441990849093E-2</v>
      </c>
      <c r="F816" s="2">
        <f t="shared" si="77"/>
        <v>6.3742308061071548E-2</v>
      </c>
      <c r="G816" s="2">
        <f t="shared" si="75"/>
        <v>1.9802111847419382E-2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5">
        <f>TITRES_STAT!D820</f>
        <v>4.76</v>
      </c>
      <c r="C817" s="2">
        <f t="shared" si="72"/>
        <v>4.8797338939688206</v>
      </c>
      <c r="D817" s="2">
        <f t="shared" si="74"/>
        <v>4.8044067342256955</v>
      </c>
      <c r="E817" s="2">
        <f t="shared" si="73"/>
        <v>7.5327159743125094E-2</v>
      </c>
      <c r="F817" s="2">
        <f t="shared" si="77"/>
        <v>6.6059278397482254E-2</v>
      </c>
      <c r="G817" s="2">
        <f t="shared" si="75"/>
        <v>9.2678813456428394E-3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5">
        <f>TITRES_STAT!D821</f>
        <v>4.7060000000000004</v>
      </c>
      <c r="C818" s="2">
        <f t="shared" si="72"/>
        <v>4.8706979102813097</v>
      </c>
      <c r="D818" s="2">
        <f t="shared" si="74"/>
        <v>4.7971173465052734</v>
      </c>
      <c r="E818" s="2">
        <f t="shared" si="73"/>
        <v>7.3580563776036279E-2</v>
      </c>
      <c r="F818" s="2">
        <f t="shared" si="77"/>
        <v>6.7563535473193062E-2</v>
      </c>
      <c r="G818" s="2">
        <f t="shared" si="75"/>
        <v>6.0170283028432164E-3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5">
        <f>TITRES_STAT!D822</f>
        <v>4.7060000000000004</v>
      </c>
      <c r="C819" s="2">
        <f t="shared" si="72"/>
        <v>4.8630520779303392</v>
      </c>
      <c r="D819" s="2">
        <f t="shared" si="74"/>
        <v>4.790367913430809</v>
      </c>
      <c r="E819" s="2">
        <f t="shared" si="73"/>
        <v>7.2684164499530191E-2</v>
      </c>
      <c r="F819" s="2">
        <f t="shared" si="77"/>
        <v>6.8587661278460499E-2</v>
      </c>
      <c r="G819" s="2">
        <f t="shared" si="75"/>
        <v>4.0965032210696917E-3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5">
        <f>TITRES_STAT!D823</f>
        <v>4.7060000000000004</v>
      </c>
      <c r="C820" s="2">
        <f t="shared" si="72"/>
        <v>4.8565825274795174</v>
      </c>
      <c r="D820" s="2">
        <f t="shared" si="74"/>
        <v>4.78411843836186</v>
      </c>
      <c r="E820" s="2">
        <f t="shared" si="73"/>
        <v>7.2464089117657338E-2</v>
      </c>
      <c r="F820" s="2">
        <f t="shared" si="77"/>
        <v>6.9362946846299872E-2</v>
      </c>
      <c r="G820" s="2">
        <f t="shared" si="75"/>
        <v>3.1011422713574655E-3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5">
        <f>TITRES_STAT!D824</f>
        <v>4.5910000000000002</v>
      </c>
      <c r="C821" s="2">
        <f t="shared" si="72"/>
        <v>4.8511082924826683</v>
      </c>
      <c r="D821" s="2">
        <f t="shared" si="74"/>
        <v>4.7698133688535744</v>
      </c>
      <c r="E821" s="2">
        <f t="shared" si="73"/>
        <v>8.1294923629093852E-2</v>
      </c>
      <c r="F821" s="2">
        <f t="shared" si="77"/>
        <v>7.1749342202858668E-2</v>
      </c>
      <c r="G821" s="2">
        <f t="shared" si="75"/>
        <v>9.5455814262351835E-3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5">
        <f>TITRES_STAT!D825</f>
        <v>4.5739999999999998</v>
      </c>
      <c r="C822" s="2">
        <f t="shared" si="72"/>
        <v>4.8464762474853345</v>
      </c>
      <c r="D822" s="2">
        <f t="shared" si="74"/>
        <v>4.7553086748644207</v>
      </c>
      <c r="E822" s="2">
        <f t="shared" si="73"/>
        <v>9.1167572620913795E-2</v>
      </c>
      <c r="F822" s="2">
        <f t="shared" si="77"/>
        <v>7.5632988286469693E-2</v>
      </c>
      <c r="G822" s="2">
        <f t="shared" si="75"/>
        <v>1.5534584334444101E-2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5">
        <f>TITRES_STAT!D826</f>
        <v>4.5739999999999998</v>
      </c>
      <c r="C823" s="2">
        <f t="shared" si="72"/>
        <v>4.8425568247952828</v>
      </c>
      <c r="D823" s="2">
        <f t="shared" si="74"/>
        <v>4.7418784026522411</v>
      </c>
      <c r="E823" s="2">
        <f t="shared" si="73"/>
        <v>0.10067842214304168</v>
      </c>
      <c r="F823" s="2">
        <f t="shared" si="77"/>
        <v>8.0642075057784091E-2</v>
      </c>
      <c r="G823" s="2">
        <f t="shared" si="75"/>
        <v>2.0036347085257589E-2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5">
        <f>TITRES_STAT!D827</f>
        <v>4.58</v>
      </c>
      <c r="C824" s="2">
        <f t="shared" si="72"/>
        <v>4.8392403902113932</v>
      </c>
      <c r="D824" s="2">
        <f t="shared" si="74"/>
        <v>4.7298874098631867</v>
      </c>
      <c r="E824" s="2">
        <f t="shared" si="73"/>
        <v>0.10935298034820651</v>
      </c>
      <c r="F824" s="2">
        <f t="shared" si="77"/>
        <v>8.6384256115868571E-2</v>
      </c>
      <c r="G824" s="2">
        <f t="shared" si="75"/>
        <v>2.2968724232337936E-2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5">
        <f>TITRES_STAT!D828</f>
        <v>4.6509999999999998</v>
      </c>
      <c r="C825" s="2">
        <f t="shared" si="72"/>
        <v>4.836434176332717</v>
      </c>
      <c r="D825" s="2">
        <f t="shared" si="74"/>
        <v>4.7240438980214696</v>
      </c>
      <c r="E825" s="2">
        <f t="shared" si="73"/>
        <v>0.11239027831124737</v>
      </c>
      <c r="F825" s="2">
        <f t="shared" si="77"/>
        <v>9.1585460554944334E-2</v>
      </c>
      <c r="G825" s="2">
        <f t="shared" si="75"/>
        <v>2.0804817756303037E-2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5">
        <f>TITRES_STAT!D829</f>
        <v>4.6509999999999998</v>
      </c>
      <c r="C826" s="2">
        <f t="shared" si="72"/>
        <v>4.8246750722815301</v>
      </c>
      <c r="D826" s="2">
        <f t="shared" si="74"/>
        <v>4.718633238908768</v>
      </c>
      <c r="E826" s="2">
        <f t="shared" si="73"/>
        <v>0.10604183337276218</v>
      </c>
      <c r="F826" s="2">
        <f t="shared" si="77"/>
        <v>9.4476735118507904E-2</v>
      </c>
      <c r="G826" s="2">
        <f t="shared" si="75"/>
        <v>1.156509825425428E-2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5">
        <f>TITRES_STAT!D830</f>
        <v>4.7930000000000001</v>
      </c>
      <c r="C827" s="2">
        <f t="shared" si="72"/>
        <v>4.8147250611612948</v>
      </c>
      <c r="D827" s="2">
        <f t="shared" si="74"/>
        <v>4.7241418878784884</v>
      </c>
      <c r="E827" s="2">
        <f t="shared" si="73"/>
        <v>9.0583173282806406E-2</v>
      </c>
      <c r="F827" s="2">
        <f t="shared" si="77"/>
        <v>9.3698022751367613E-2</v>
      </c>
      <c r="G827" s="2">
        <f t="shared" si="75"/>
        <v>-3.1148494685612066E-3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5">
        <f>TITRES_STAT!D831</f>
        <v>4.6529999999999996</v>
      </c>
      <c r="C828" s="2">
        <f t="shared" si="72"/>
        <v>4.7979981286749416</v>
      </c>
      <c r="D828" s="2">
        <f t="shared" si="74"/>
        <v>4.7188721184060078</v>
      </c>
      <c r="E828" s="2">
        <f t="shared" si="73"/>
        <v>7.9126010268933733E-2</v>
      </c>
      <c r="F828" s="2">
        <f t="shared" si="77"/>
        <v>9.0783620254880848E-2</v>
      </c>
      <c r="G828" s="2">
        <f t="shared" si="75"/>
        <v>-1.1657609985947115E-2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5">
        <f>TITRES_STAT!D832</f>
        <v>4.6120000000000001</v>
      </c>
      <c r="C829" s="2">
        <f t="shared" si="72"/>
        <v>4.7838445704172585</v>
      </c>
      <c r="D829" s="2">
        <f t="shared" si="74"/>
        <v>4.710955665190748</v>
      </c>
      <c r="E829" s="2">
        <f t="shared" si="73"/>
        <v>7.2888905226510481E-2</v>
      </c>
      <c r="F829" s="2">
        <f t="shared" si="77"/>
        <v>8.7204677249206775E-2</v>
      </c>
      <c r="G829" s="2">
        <f t="shared" si="75"/>
        <v>-1.4315772022696294E-2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5">
        <f>TITRES_STAT!D833</f>
        <v>4.6120000000000001</v>
      </c>
      <c r="C830" s="2">
        <f t="shared" si="72"/>
        <v>4.7718684826607571</v>
      </c>
      <c r="D830" s="2">
        <f t="shared" si="74"/>
        <v>4.7036256159173595</v>
      </c>
      <c r="E830" s="2">
        <f t="shared" si="73"/>
        <v>6.8242866743397634E-2</v>
      </c>
      <c r="F830" s="2">
        <f t="shared" si="77"/>
        <v>8.3412315148044952E-2</v>
      </c>
      <c r="G830" s="2">
        <f t="shared" si="75"/>
        <v>-1.5169448404647318E-2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5">
        <f>TITRES_STAT!D834</f>
        <v>4.6120000000000001</v>
      </c>
      <c r="C831" s="2">
        <f t="shared" si="72"/>
        <v>4.7440425622514102</v>
      </c>
      <c r="D831" s="2">
        <f t="shared" si="74"/>
        <v>4.6968385332568143</v>
      </c>
      <c r="E831" s="2">
        <f t="shared" si="73"/>
        <v>4.7204028994595859E-2</v>
      </c>
      <c r="F831" s="2">
        <f t="shared" si="77"/>
        <v>7.6170657917355139E-2</v>
      </c>
      <c r="G831" s="2">
        <f t="shared" si="75"/>
        <v>-2.896662892275928E-2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5">
        <f>TITRES_STAT!D835</f>
        <v>4.6120000000000001</v>
      </c>
      <c r="C832" s="2">
        <f t="shared" si="72"/>
        <v>4.7178821680588854</v>
      </c>
      <c r="D832" s="2">
        <f t="shared" si="74"/>
        <v>4.6905541974600133</v>
      </c>
      <c r="E832" s="2">
        <f t="shared" si="73"/>
        <v>2.7327970598872042E-2</v>
      </c>
      <c r="F832" s="2">
        <f t="shared" si="77"/>
        <v>6.6402120453658522E-2</v>
      </c>
      <c r="G832" s="2">
        <f t="shared" si="75"/>
        <v>-3.907414985478648E-2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5">
        <f>TITRES_STAT!D836</f>
        <v>4.6120000000000001</v>
      </c>
      <c r="C833" s="2">
        <f t="shared" si="72"/>
        <v>4.6957464498959798</v>
      </c>
      <c r="D833" s="2">
        <f t="shared" si="74"/>
        <v>4.6847353680185311</v>
      </c>
      <c r="E833" s="2">
        <f t="shared" si="73"/>
        <v>1.1011081877448703E-2</v>
      </c>
      <c r="F833" s="2">
        <f t="shared" si="77"/>
        <v>5.5323912738416567E-2</v>
      </c>
      <c r="G833" s="2">
        <f t="shared" si="75"/>
        <v>-4.4312830860967864E-2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5">
        <f>TITRES_STAT!D837</f>
        <v>4.7</v>
      </c>
      <c r="C834" s="2">
        <f t="shared" si="72"/>
        <v>4.6779393037581372</v>
      </c>
      <c r="D834" s="2">
        <f t="shared" si="74"/>
        <v>4.6858660814986397</v>
      </c>
      <c r="E834" s="2">
        <f t="shared" si="73"/>
        <v>-7.9267777405025441E-3</v>
      </c>
      <c r="F834" s="2">
        <f t="shared" si="77"/>
        <v>4.267377464263275E-2</v>
      </c>
      <c r="G834" s="2">
        <f t="shared" si="75"/>
        <v>-5.0600552383135294E-2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5">
        <f>TITRES_STAT!D838</f>
        <v>4.7</v>
      </c>
      <c r="C835" s="2">
        <f t="shared" si="72"/>
        <v>4.6737947954876544</v>
      </c>
      <c r="D835" s="2">
        <f t="shared" si="74"/>
        <v>4.6869130384246667</v>
      </c>
      <c r="E835" s="2">
        <f t="shared" si="73"/>
        <v>-1.3118242937012248E-2</v>
      </c>
      <c r="F835" s="2">
        <f t="shared" si="77"/>
        <v>3.1515371126703752E-2</v>
      </c>
      <c r="G835" s="2">
        <f t="shared" si="75"/>
        <v>-4.4633614063716E-2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5">
        <f>TITRES_STAT!D839</f>
        <v>4.6760000000000002</v>
      </c>
      <c r="C836" s="2">
        <f t="shared" si="72"/>
        <v>4.6702879038741694</v>
      </c>
      <c r="D836" s="2">
        <f t="shared" si="74"/>
        <v>4.6861046652080249</v>
      </c>
      <c r="E836" s="2">
        <f t="shared" si="73"/>
        <v>-1.5816761333855567E-2</v>
      </c>
      <c r="F836" s="2">
        <f t="shared" si="77"/>
        <v>2.204894463459189E-2</v>
      </c>
      <c r="G836" s="2">
        <f t="shared" si="75"/>
        <v>-3.7865705968447461E-2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5">
        <f>TITRES_STAT!D840</f>
        <v>4.7</v>
      </c>
      <c r="C837" s="2">
        <f t="shared" si="72"/>
        <v>4.6891666878935281</v>
      </c>
      <c r="D837" s="2">
        <f t="shared" si="74"/>
        <v>4.6871339492666895</v>
      </c>
      <c r="E837" s="2">
        <f t="shared" si="73"/>
        <v>2.0327386268386149E-3</v>
      </c>
      <c r="F837" s="2">
        <f t="shared" si="77"/>
        <v>1.8045703433041238E-2</v>
      </c>
      <c r="G837" s="2">
        <f t="shared" si="75"/>
        <v>-1.6012964806202623E-2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5">
        <f>TITRES_STAT!D841</f>
        <v>4.7</v>
      </c>
      <c r="C838" s="2">
        <f t="shared" si="72"/>
        <v>4.6836025820637541</v>
      </c>
      <c r="D838" s="2">
        <f t="shared" si="74"/>
        <v>4.6880869900617492</v>
      </c>
      <c r="E838" s="2">
        <f t="shared" si="73"/>
        <v>-4.484407997995099E-3</v>
      </c>
      <c r="F838" s="2">
        <f t="shared" si="77"/>
        <v>1.3539681146833972E-2</v>
      </c>
      <c r="G838" s="2">
        <f t="shared" si="75"/>
        <v>-1.8024089144829072E-2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5">
        <f>TITRES_STAT!D842</f>
        <v>4.7</v>
      </c>
      <c r="C839" s="2">
        <f t="shared" si="72"/>
        <v>4.6725868002077924</v>
      </c>
      <c r="D839" s="2">
        <f t="shared" si="74"/>
        <v>4.6889694352423605</v>
      </c>
      <c r="E839" s="2">
        <f t="shared" si="73"/>
        <v>-1.638263503456816E-2</v>
      </c>
      <c r="F839" s="2">
        <f t="shared" si="77"/>
        <v>7.5552179105535452E-3</v>
      </c>
      <c r="G839" s="2">
        <f t="shared" si="75"/>
        <v>-2.3937852945121706E-2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5">
        <f>TITRES_STAT!D843</f>
        <v>4.6710000000000003</v>
      </c>
      <c r="C840" s="2">
        <f t="shared" si="72"/>
        <v>4.6632657540219782</v>
      </c>
      <c r="D840" s="2">
        <f t="shared" si="74"/>
        <v>4.6876383659651486</v>
      </c>
      <c r="E840" s="2">
        <f t="shared" si="73"/>
        <v>-2.4372611943170419E-2</v>
      </c>
      <c r="F840" s="2">
        <f t="shared" si="77"/>
        <v>1.1696519398087524E-3</v>
      </c>
      <c r="G840" s="2">
        <f t="shared" si="75"/>
        <v>-2.5542263882979171E-2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5">
        <f>TITRES_STAT!D844</f>
        <v>4.6710000000000003</v>
      </c>
      <c r="C841" s="2">
        <f t="shared" si="72"/>
        <v>4.6553787149416737</v>
      </c>
      <c r="D841" s="2">
        <f t="shared" si="74"/>
        <v>4.6864058944121751</v>
      </c>
      <c r="E841" s="2">
        <f t="shared" si="73"/>
        <v>-3.1027179470501487E-2</v>
      </c>
      <c r="F841" s="2">
        <f t="shared" si="77"/>
        <v>-5.269714342253296E-3</v>
      </c>
      <c r="G841" s="2">
        <f t="shared" si="75"/>
        <v>-2.575746512824819E-2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5">
        <f>TITRES_STAT!D845</f>
        <v>4.7</v>
      </c>
      <c r="C842" s="2">
        <f t="shared" si="72"/>
        <v>4.648705066489109</v>
      </c>
      <c r="D842" s="2">
        <f t="shared" si="74"/>
        <v>4.6874128651964586</v>
      </c>
      <c r="E842" s="2">
        <f t="shared" si="73"/>
        <v>-3.8707798707349639E-2</v>
      </c>
      <c r="F842" s="2">
        <f t="shared" si="77"/>
        <v>-1.1957331215272565E-2</v>
      </c>
      <c r="G842" s="2">
        <f t="shared" si="75"/>
        <v>-2.6750467492077074E-2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5">
        <f>TITRES_STAT!D846</f>
        <v>4.7869999999999999</v>
      </c>
      <c r="C843" s="2">
        <f t="shared" si="72"/>
        <v>4.643058133183092</v>
      </c>
      <c r="D843" s="2">
        <f t="shared" si="74"/>
        <v>4.6947896899967212</v>
      </c>
      <c r="E843" s="2">
        <f t="shared" si="73"/>
        <v>-5.1731556813629176E-2</v>
      </c>
      <c r="F843" s="2">
        <f t="shared" si="77"/>
        <v>-1.9912176334943889E-2</v>
      </c>
      <c r="G843" s="2">
        <f t="shared" si="75"/>
        <v>-3.1819380478685287E-2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5">
        <f>TITRES_STAT!D847</f>
        <v>4.7869999999999999</v>
      </c>
      <c r="C844" s="2">
        <f t="shared" si="72"/>
        <v>4.6518184203856929</v>
      </c>
      <c r="D844" s="2">
        <f t="shared" si="74"/>
        <v>4.7016200833302975</v>
      </c>
      <c r="E844" s="2">
        <f t="shared" si="73"/>
        <v>-4.980166294460453E-2</v>
      </c>
      <c r="F844" s="2">
        <f t="shared" si="77"/>
        <v>-2.5890073656876018E-2</v>
      </c>
      <c r="G844" s="2">
        <f t="shared" si="75"/>
        <v>-2.3911589287728512E-2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5">
        <f>TITRES_STAT!D848</f>
        <v>4.7869999999999999</v>
      </c>
      <c r="C845" s="2">
        <f t="shared" si="72"/>
        <v>4.659230971095587</v>
      </c>
      <c r="D845" s="2">
        <f t="shared" si="74"/>
        <v>4.7079445216021281</v>
      </c>
      <c r="E845" s="2">
        <f t="shared" si="73"/>
        <v>-4.8713550506541026E-2</v>
      </c>
      <c r="F845" s="2">
        <f t="shared" si="77"/>
        <v>-3.0454769026809023E-2</v>
      </c>
      <c r="G845" s="2">
        <f t="shared" si="75"/>
        <v>-1.8258781479732002E-2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5">
        <f>TITRES_STAT!D849</f>
        <v>4.7869999999999999</v>
      </c>
      <c r="C846" s="2">
        <f t="shared" si="72"/>
        <v>4.6618108216962657</v>
      </c>
      <c r="D846" s="2">
        <f t="shared" si="74"/>
        <v>4.7138004829649329</v>
      </c>
      <c r="E846" s="2">
        <f t="shared" si="73"/>
        <v>-5.198966126866722E-2</v>
      </c>
      <c r="F846" s="2">
        <f t="shared" si="77"/>
        <v>-3.4761747475180661E-2</v>
      </c>
      <c r="G846" s="2">
        <f t="shared" si="75"/>
        <v>-1.7227913793486559E-2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5">
        <f>TITRES_STAT!D850</f>
        <v>4.9219999999999997</v>
      </c>
      <c r="C847" s="2">
        <f t="shared" ref="C847:C910" si="78">$C$4*B837+C846*(1-$C$4)</f>
        <v>4.6676860798968409</v>
      </c>
      <c r="D847" s="2">
        <f t="shared" si="74"/>
        <v>4.7292226694119748</v>
      </c>
      <c r="E847" s="2">
        <f t="shared" si="73"/>
        <v>-6.1536589515133855E-2</v>
      </c>
      <c r="F847" s="2">
        <f t="shared" si="77"/>
        <v>-4.0116715883171304E-2</v>
      </c>
      <c r="G847" s="2">
        <f t="shared" si="75"/>
        <v>-2.1419873631962551E-2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5">
        <f>TITRES_STAT!D851</f>
        <v>4.9219999999999997</v>
      </c>
      <c r="C848" s="2">
        <f t="shared" si="78"/>
        <v>4.6726574522204043</v>
      </c>
      <c r="D848" s="2">
        <f t="shared" si="74"/>
        <v>4.743502471677755</v>
      </c>
      <c r="E848" s="2">
        <f t="shared" si="73"/>
        <v>-7.0845019457350666E-2</v>
      </c>
      <c r="F848" s="2">
        <f t="shared" si="77"/>
        <v>-4.6262376598007179E-2</v>
      </c>
      <c r="G848" s="2">
        <f t="shared" si="75"/>
        <v>-2.4582642859343487E-2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5">
        <f>TITRES_STAT!D852</f>
        <v>4.9219999999999997</v>
      </c>
      <c r="C849" s="2">
        <f t="shared" si="78"/>
        <v>4.6768639980326494</v>
      </c>
      <c r="D849" s="2">
        <f t="shared" si="74"/>
        <v>4.7567245108127363</v>
      </c>
      <c r="E849" s="2">
        <f t="shared" si="73"/>
        <v>-7.9860512780086879E-2</v>
      </c>
      <c r="F849" s="2">
        <f t="shared" si="77"/>
        <v>-5.2982003834423128E-2</v>
      </c>
      <c r="G849" s="2">
        <f t="shared" si="75"/>
        <v>-2.6878508945663751E-2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5">
        <f>TITRES_STAT!D853</f>
        <v>4.9269999999999996</v>
      </c>
      <c r="C850" s="2">
        <f t="shared" si="78"/>
        <v>4.6759618444891649</v>
      </c>
      <c r="D850" s="2">
        <f t="shared" si="74"/>
        <v>4.769337510011793</v>
      </c>
      <c r="E850" s="2">
        <f t="shared" si="73"/>
        <v>-9.3375665522628104E-2</v>
      </c>
      <c r="F850" s="2">
        <f t="shared" si="77"/>
        <v>-6.1060736172064124E-2</v>
      </c>
      <c r="G850" s="2">
        <f t="shared" si="75"/>
        <v>-3.231492935056398E-2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5">
        <f>TITRES_STAT!D854</f>
        <v>4.8170000000000002</v>
      </c>
      <c r="C851" s="2">
        <f t="shared" si="78"/>
        <v>4.6751984837985248</v>
      </c>
      <c r="D851" s="2">
        <f t="shared" si="74"/>
        <v>4.772868064825734</v>
      </c>
      <c r="E851" s="2">
        <f t="shared" si="73"/>
        <v>-9.766958102720924E-2</v>
      </c>
      <c r="F851" s="2">
        <f t="shared" si="77"/>
        <v>-6.8382505143093159E-2</v>
      </c>
      <c r="G851" s="2">
        <f t="shared" si="75"/>
        <v>-2.9287075884116082E-2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5">
        <f>TITRES_STAT!D855</f>
        <v>4.8170000000000002</v>
      </c>
      <c r="C852" s="2">
        <f t="shared" si="78"/>
        <v>4.6790141016756746</v>
      </c>
      <c r="D852" s="2">
        <f t="shared" si="74"/>
        <v>4.7761370970608645</v>
      </c>
      <c r="E852" s="2">
        <f t="shared" si="73"/>
        <v>-9.7122995385189981E-2</v>
      </c>
      <c r="F852" s="2">
        <f t="shared" si="77"/>
        <v>-7.4130603191512531E-2</v>
      </c>
      <c r="G852" s="2">
        <f t="shared" si="75"/>
        <v>-2.2992392193677449E-2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5">
        <f>TITRES_STAT!D856</f>
        <v>4.8170000000000002</v>
      </c>
      <c r="C853" s="2">
        <f t="shared" si="78"/>
        <v>4.6956273168024936</v>
      </c>
      <c r="D853" s="2">
        <f t="shared" si="74"/>
        <v>4.7791639787600593</v>
      </c>
      <c r="E853" s="2">
        <f t="shared" si="73"/>
        <v>-8.3536661957565705E-2</v>
      </c>
      <c r="F853" s="2">
        <f t="shared" si="77"/>
        <v>-7.6011814944723172E-2</v>
      </c>
      <c r="G853" s="2">
        <f t="shared" si="75"/>
        <v>-7.5248470128425338E-3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5">
        <f>TITRES_STAT!D857</f>
        <v>5.0270000000000001</v>
      </c>
      <c r="C854" s="2">
        <f t="shared" si="78"/>
        <v>4.7096846526790328</v>
      </c>
      <c r="D854" s="2">
        <f t="shared" si="74"/>
        <v>4.7975222025556103</v>
      </c>
      <c r="E854" s="2">
        <f t="shared" si="73"/>
        <v>-8.7837549876577548E-2</v>
      </c>
      <c r="F854" s="2">
        <f t="shared" si="77"/>
        <v>-7.8376961931094058E-2</v>
      </c>
      <c r="G854" s="2">
        <f t="shared" si="75"/>
        <v>-9.4605879454834896E-3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5">
        <f>TITRES_STAT!D858</f>
        <v>5.0209999999999999</v>
      </c>
      <c r="C855" s="2">
        <f t="shared" si="78"/>
        <v>4.7215793214976429</v>
      </c>
      <c r="D855" s="2">
        <f t="shared" si="74"/>
        <v>4.8140761134774177</v>
      </c>
      <c r="E855" s="2">
        <f t="shared" si="73"/>
        <v>-9.2496791979774784E-2</v>
      </c>
      <c r="F855" s="2">
        <f t="shared" si="77"/>
        <v>-8.1200927940830211E-2</v>
      </c>
      <c r="G855" s="2">
        <f t="shared" si="75"/>
        <v>-1.1295864038944572E-2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5">
        <f>TITRES_STAT!D859</f>
        <v>5.0270000000000001</v>
      </c>
      <c r="C856" s="2">
        <f t="shared" si="78"/>
        <v>4.731644041267236</v>
      </c>
      <c r="D856" s="2">
        <f t="shared" si="74"/>
        <v>4.829848253219831</v>
      </c>
      <c r="E856" s="2">
        <f t="shared" si="73"/>
        <v>-9.8204211952594989E-2</v>
      </c>
      <c r="F856" s="2">
        <f t="shared" si="77"/>
        <v>-8.4601584743183175E-2</v>
      </c>
      <c r="G856" s="2">
        <f t="shared" si="75"/>
        <v>-1.3602627209411813E-2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5">
        <f>TITRES_STAT!D860</f>
        <v>4.9039999999999999</v>
      </c>
      <c r="C857" s="2">
        <f t="shared" si="78"/>
        <v>4.7609295733799692</v>
      </c>
      <c r="D857" s="2">
        <f t="shared" si="74"/>
        <v>4.8353409752035477</v>
      </c>
      <c r="E857" s="2">
        <f t="shared" si="73"/>
        <v>-7.4411401823578416E-2</v>
      </c>
      <c r="F857" s="2">
        <f t="shared" si="77"/>
        <v>-8.2563548159262229E-2</v>
      </c>
      <c r="G857" s="2">
        <f t="shared" si="75"/>
        <v>8.1521463356838131E-3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5">
        <f>TITRES_STAT!D861</f>
        <v>4.9569999999999999</v>
      </c>
      <c r="C858" s="2">
        <f t="shared" si="78"/>
        <v>4.7857096390138203</v>
      </c>
      <c r="D858" s="2">
        <f t="shared" si="74"/>
        <v>4.8443527548181002</v>
      </c>
      <c r="E858" s="2">
        <f t="shared" si="73"/>
        <v>-5.8643115804279944E-2</v>
      </c>
      <c r="F858" s="2">
        <f t="shared" si="77"/>
        <v>-7.7779461688265772E-2</v>
      </c>
      <c r="G858" s="2">
        <f t="shared" si="75"/>
        <v>1.9136345883985828E-2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5">
        <f>TITRES_STAT!D862</f>
        <v>4.9619999999999997</v>
      </c>
      <c r="C859" s="2">
        <f t="shared" si="78"/>
        <v>4.8066773868578485</v>
      </c>
      <c r="D859" s="2">
        <f t="shared" si="74"/>
        <v>4.8530673655723149</v>
      </c>
      <c r="E859" s="2">
        <f t="shared" si="73"/>
        <v>-4.6389978714466373E-2</v>
      </c>
      <c r="F859" s="2">
        <f t="shared" si="77"/>
        <v>-7.1501565093505901E-2</v>
      </c>
      <c r="G859" s="2">
        <f t="shared" si="75"/>
        <v>2.5111586379039527E-2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5">
        <f>TITRES_STAT!D863</f>
        <v>4.9569999999999999</v>
      </c>
      <c r="C860" s="2">
        <f t="shared" si="78"/>
        <v>4.8251885581104874</v>
      </c>
      <c r="D860" s="2">
        <f t="shared" si="74"/>
        <v>4.8607660792336249</v>
      </c>
      <c r="E860" s="2">
        <f t="shared" ref="E860:E923" si="79">C860-D860</f>
        <v>-3.5577521123137501E-2</v>
      </c>
      <c r="F860" s="2">
        <f t="shared" si="77"/>
        <v>-6.4316756299432232E-2</v>
      </c>
      <c r="G860" s="2">
        <f t="shared" si="75"/>
        <v>2.8739235176294731E-2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5">
        <f>TITRES_STAT!D864</f>
        <v>4.9569999999999999</v>
      </c>
      <c r="C861" s="2">
        <f t="shared" si="78"/>
        <v>4.8239287799396431</v>
      </c>
      <c r="D861" s="2">
        <f t="shared" ref="D861:D924" si="80">$D$4*B861+(1-$D$4)*D860</f>
        <v>4.8678945178089119</v>
      </c>
      <c r="E861" s="2">
        <f t="shared" si="79"/>
        <v>-4.3965737869268828E-2</v>
      </c>
      <c r="F861" s="2">
        <f t="shared" si="77"/>
        <v>-6.0246552613399555E-2</v>
      </c>
      <c r="G861" s="2">
        <f t="shared" si="75"/>
        <v>1.6280814744130727E-2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5">
        <f>TITRES_STAT!D865</f>
        <v>4.8220000000000001</v>
      </c>
      <c r="C862" s="2">
        <f t="shared" si="78"/>
        <v>4.8228628137950826</v>
      </c>
      <c r="D862" s="2">
        <f t="shared" si="80"/>
        <v>4.8644949238971407</v>
      </c>
      <c r="E862" s="2">
        <f t="shared" si="79"/>
        <v>-4.1632110102058029E-2</v>
      </c>
      <c r="F862" s="2">
        <f t="shared" si="77"/>
        <v>-5.6523664111131258E-2</v>
      </c>
      <c r="G862" s="2">
        <f t="shared" si="75"/>
        <v>1.489155400907323E-2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5">
        <f>TITRES_STAT!D866</f>
        <v>4.8170000000000002</v>
      </c>
      <c r="C863" s="2">
        <f t="shared" si="78"/>
        <v>4.8219608424419924</v>
      </c>
      <c r="D863" s="2">
        <f t="shared" si="80"/>
        <v>4.860976781386241</v>
      </c>
      <c r="E863" s="2">
        <f t="shared" si="79"/>
        <v>-3.9015938944248596E-2</v>
      </c>
      <c r="F863" s="2">
        <f t="shared" si="77"/>
        <v>-5.3022119077754726E-2</v>
      </c>
      <c r="G863" s="2">
        <f t="shared" si="75"/>
        <v>1.400618013350613E-2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5">
        <f>TITRES_STAT!D867</f>
        <v>4.8170000000000002</v>
      </c>
      <c r="C864" s="2">
        <f t="shared" si="78"/>
        <v>4.8535053282201472</v>
      </c>
      <c r="D864" s="2">
        <f t="shared" si="80"/>
        <v>4.8577192420242969</v>
      </c>
      <c r="E864" s="2">
        <f t="shared" si="79"/>
        <v>-4.2139138041497048E-3</v>
      </c>
      <c r="F864" s="2">
        <f t="shared" si="77"/>
        <v>-4.3260478023033726E-2</v>
      </c>
      <c r="G864" s="2">
        <f t="shared" si="75"/>
        <v>3.9046564218884021E-2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5">
        <f>TITRES_STAT!D868</f>
        <v>4.8170000000000002</v>
      </c>
      <c r="C865" s="2">
        <f t="shared" si="78"/>
        <v>4.8792737392632013</v>
      </c>
      <c r="D865" s="2">
        <f t="shared" si="80"/>
        <v>4.8547030018743493</v>
      </c>
      <c r="E865" s="2">
        <f t="shared" si="79"/>
        <v>2.457073738885196E-2</v>
      </c>
      <c r="F865" s="2">
        <f t="shared" si="77"/>
        <v>-2.9694234940656587E-2</v>
      </c>
      <c r="G865" s="2">
        <f t="shared" si="75"/>
        <v>5.4264972329508547E-2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5">
        <f>TITRES_STAT!D869</f>
        <v>4.8170000000000002</v>
      </c>
      <c r="C866" s="2">
        <f t="shared" si="78"/>
        <v>4.9020008562996313</v>
      </c>
      <c r="D866" s="2">
        <f t="shared" si="80"/>
        <v>4.8519101869206933</v>
      </c>
      <c r="E866" s="2">
        <f t="shared" si="79"/>
        <v>5.0090669378938024E-2</v>
      </c>
      <c r="F866" s="2">
        <f t="shared" si="77"/>
        <v>-1.3737254076737664E-2</v>
      </c>
      <c r="G866" s="2">
        <f t="shared" si="75"/>
        <v>6.3827923455675686E-2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5">
        <f>TITRES_STAT!D870</f>
        <v>4.8170000000000002</v>
      </c>
      <c r="C867" s="2">
        <f t="shared" si="78"/>
        <v>4.9023084168689186</v>
      </c>
      <c r="D867" s="2">
        <f t="shared" si="80"/>
        <v>4.8493242471487896</v>
      </c>
      <c r="E867" s="2">
        <f t="shared" si="79"/>
        <v>5.2984169720128982E-2</v>
      </c>
      <c r="F867" s="2">
        <f t="shared" si="77"/>
        <v>-3.9296931736433442E-4</v>
      </c>
      <c r="G867" s="2">
        <f t="shared" si="75"/>
        <v>5.3377139037493318E-2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5">
        <f>TITRES_STAT!D871</f>
        <v>4.9569999999999999</v>
      </c>
      <c r="C868" s="2">
        <f t="shared" si="78"/>
        <v>4.9107225065813926</v>
      </c>
      <c r="D868" s="2">
        <f t="shared" si="80"/>
        <v>4.8573002288414724</v>
      </c>
      <c r="E868" s="2">
        <f t="shared" si="79"/>
        <v>5.3422277739920254E-2</v>
      </c>
      <c r="F868" s="2">
        <f t="shared" si="77"/>
        <v>1.0370080094092583E-2</v>
      </c>
      <c r="G868" s="2">
        <f t="shared" ref="G868:G931" si="81">E868-F868</f>
        <v>4.305219764582767E-2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5">
        <f>TITRES_STAT!D872</f>
        <v>5.1779999999999999</v>
      </c>
      <c r="C869" s="2">
        <f t="shared" si="78"/>
        <v>4.918611351722717</v>
      </c>
      <c r="D869" s="2">
        <f t="shared" si="80"/>
        <v>4.8810557674458082</v>
      </c>
      <c r="E869" s="2">
        <f t="shared" si="79"/>
        <v>3.755558427690886E-2</v>
      </c>
      <c r="F869" s="2">
        <f t="shared" ref="F869:F932" si="83">(E869*(2/(10)))+((1-(2/10))*F868)</f>
        <v>1.5807180930655841E-2</v>
      </c>
      <c r="G869" s="2">
        <f t="shared" si="81"/>
        <v>2.1748403346253019E-2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5">
        <f>TITRES_STAT!D873</f>
        <v>5.2489999999999997</v>
      </c>
      <c r="C870" s="2">
        <f t="shared" si="78"/>
        <v>4.924517297611529</v>
      </c>
      <c r="D870" s="2">
        <f t="shared" si="80"/>
        <v>4.9083108957831554</v>
      </c>
      <c r="E870" s="2">
        <f t="shared" si="79"/>
        <v>1.6206401828373629E-2</v>
      </c>
      <c r="F870" s="2">
        <f t="shared" si="83"/>
        <v>1.5887025110199397E-2</v>
      </c>
      <c r="G870" s="2">
        <f t="shared" si="81"/>
        <v>3.1937671817423158E-4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5">
        <f>TITRES_STAT!D874</f>
        <v>5.2539999999999996</v>
      </c>
      <c r="C871" s="2">
        <f t="shared" si="78"/>
        <v>4.9295146364405245</v>
      </c>
      <c r="D871" s="2">
        <f t="shared" si="80"/>
        <v>4.9339174960955141</v>
      </c>
      <c r="E871" s="2">
        <f t="shared" si="79"/>
        <v>-4.4028596549896548E-3</v>
      </c>
      <c r="F871" s="2">
        <f t="shared" si="83"/>
        <v>1.1829048157161588E-2</v>
      </c>
      <c r="G871" s="2">
        <f t="shared" si="81"/>
        <v>-1.6231907812151242E-2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5">
        <f>TITRES_STAT!D875</f>
        <v>5.3940000000000001</v>
      </c>
      <c r="C872" s="2">
        <f t="shared" si="78"/>
        <v>4.9129739231419824</v>
      </c>
      <c r="D872" s="2">
        <f t="shared" si="80"/>
        <v>4.9679976815699209</v>
      </c>
      <c r="E872" s="2">
        <f t="shared" si="79"/>
        <v>-5.5023758427938496E-2</v>
      </c>
      <c r="F872" s="2">
        <f t="shared" si="83"/>
        <v>-1.5415131598584281E-3</v>
      </c>
      <c r="G872" s="2">
        <f t="shared" si="81"/>
        <v>-5.348224526808007E-2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5">
        <f>TITRES_STAT!D876</f>
        <v>5.5460000000000003</v>
      </c>
      <c r="C873" s="2">
        <f t="shared" si="78"/>
        <v>4.8982087041970619</v>
      </c>
      <c r="D873" s="2">
        <f t="shared" si="80"/>
        <v>5.0108126681202974</v>
      </c>
      <c r="E873" s="2">
        <f t="shared" si="79"/>
        <v>-0.11260396392323546</v>
      </c>
      <c r="F873" s="2">
        <f t="shared" si="83"/>
        <v>-2.3754003312533838E-2</v>
      </c>
      <c r="G873" s="2">
        <f t="shared" si="81"/>
        <v>-8.884996061070162E-2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5">
        <f>TITRES_STAT!D877</f>
        <v>5.6050000000000004</v>
      </c>
      <c r="C874" s="2">
        <f t="shared" si="78"/>
        <v>4.8857150573975137</v>
      </c>
      <c r="D874" s="2">
        <f t="shared" si="80"/>
        <v>5.0548265445558309</v>
      </c>
      <c r="E874" s="2">
        <f t="shared" si="79"/>
        <v>-0.16911148715831725</v>
      </c>
      <c r="F874" s="2">
        <f t="shared" si="83"/>
        <v>-5.282550008169052E-2</v>
      </c>
      <c r="G874" s="2">
        <f t="shared" si="81"/>
        <v>-0.11628598707662674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5">
        <f>TITRES_STAT!D878</f>
        <v>5.8789999999999996</v>
      </c>
      <c r="C875" s="2">
        <f t="shared" si="78"/>
        <v>4.8751435101055884</v>
      </c>
      <c r="D875" s="2">
        <f t="shared" si="80"/>
        <v>5.1158764301442883</v>
      </c>
      <c r="E875" s="2">
        <f t="shared" si="79"/>
        <v>-0.24073292003869984</v>
      </c>
      <c r="F875" s="2">
        <f t="shared" si="83"/>
        <v>-9.0406984073092389E-2</v>
      </c>
      <c r="G875" s="2">
        <f t="shared" si="81"/>
        <v>-0.15032593596560745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5">
        <f>TITRES_STAT!D879</f>
        <v>6.0540000000000003</v>
      </c>
      <c r="C876" s="2">
        <f t="shared" si="78"/>
        <v>4.8661983547047285</v>
      </c>
      <c r="D876" s="2">
        <f t="shared" si="80"/>
        <v>5.1853670649484149</v>
      </c>
      <c r="E876" s="2">
        <f t="shared" si="79"/>
        <v>-0.31916871024368643</v>
      </c>
      <c r="F876" s="2">
        <f t="shared" si="83"/>
        <v>-0.1361593293072112</v>
      </c>
      <c r="G876" s="2">
        <f t="shared" si="81"/>
        <v>-0.18300938093647523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5">
        <f>TITRES_STAT!D880</f>
        <v>6.0720000000000001</v>
      </c>
      <c r="C877" s="2">
        <f t="shared" si="78"/>
        <v>4.8586293770578468</v>
      </c>
      <c r="D877" s="2">
        <f t="shared" si="80"/>
        <v>5.2510435786559393</v>
      </c>
      <c r="E877" s="2">
        <f t="shared" si="79"/>
        <v>-0.39241420159809248</v>
      </c>
      <c r="F877" s="2">
        <f t="shared" si="83"/>
        <v>-0.18741030376538748</v>
      </c>
      <c r="G877" s="2">
        <f t="shared" si="81"/>
        <v>-0.20500389783270501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5">
        <f>TITRES_STAT!D881</f>
        <v>6.0720000000000001</v>
      </c>
      <c r="C878" s="2">
        <f t="shared" si="78"/>
        <v>4.8737633190489467</v>
      </c>
      <c r="D878" s="2">
        <f t="shared" si="80"/>
        <v>5.3118551654221653</v>
      </c>
      <c r="E878" s="2">
        <f t="shared" si="79"/>
        <v>-0.43809184637321863</v>
      </c>
      <c r="F878" s="2">
        <f t="shared" si="83"/>
        <v>-0.23754661228695373</v>
      </c>
      <c r="G878" s="2">
        <f t="shared" si="81"/>
        <v>-0.2005452340862649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5">
        <f>TITRES_STAT!D882</f>
        <v>6.0720000000000001</v>
      </c>
      <c r="C879" s="2">
        <f t="shared" si="78"/>
        <v>4.9205689622721858</v>
      </c>
      <c r="D879" s="2">
        <f t="shared" si="80"/>
        <v>5.368162190205708</v>
      </c>
      <c r="E879" s="2">
        <f t="shared" si="79"/>
        <v>-0.44759322793352219</v>
      </c>
      <c r="F879" s="2">
        <f t="shared" si="83"/>
        <v>-0.27955593541626744</v>
      </c>
      <c r="G879" s="2">
        <f t="shared" si="81"/>
        <v>-0.16803729251725474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5">
        <f>TITRES_STAT!D883</f>
        <v>6.0720000000000001</v>
      </c>
      <c r="C880" s="2">
        <f t="shared" si="78"/>
        <v>4.9710968142303109</v>
      </c>
      <c r="D880" s="2">
        <f t="shared" si="80"/>
        <v>5.4202983242645439</v>
      </c>
      <c r="E880" s="2">
        <f t="shared" si="79"/>
        <v>-0.44920151003423303</v>
      </c>
      <c r="F880" s="2">
        <f t="shared" si="83"/>
        <v>-0.31348505033986057</v>
      </c>
      <c r="G880" s="2">
        <f t="shared" si="81"/>
        <v>-0.13571645969437246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5">
        <f>TITRES_STAT!D884</f>
        <v>6.0720000000000001</v>
      </c>
      <c r="C881" s="2">
        <f t="shared" si="78"/>
        <v>5.0146203812718015</v>
      </c>
      <c r="D881" s="2">
        <f t="shared" si="80"/>
        <v>5.46857252246717</v>
      </c>
      <c r="E881" s="2">
        <f t="shared" si="79"/>
        <v>-0.45395214119536842</v>
      </c>
      <c r="F881" s="2">
        <f t="shared" si="83"/>
        <v>-0.34157846851096213</v>
      </c>
      <c r="G881" s="2">
        <f t="shared" si="81"/>
        <v>-0.11237367268440629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5">
        <f>TITRES_STAT!D885</f>
        <v>5.9080000000000004</v>
      </c>
      <c r="C882" s="2">
        <f t="shared" si="78"/>
        <v>5.0729864764607555</v>
      </c>
      <c r="D882" s="2">
        <f t="shared" si="80"/>
        <v>5.50112270598812</v>
      </c>
      <c r="E882" s="2">
        <f t="shared" si="79"/>
        <v>-0.42813622952736452</v>
      </c>
      <c r="F882" s="2">
        <f t="shared" si="83"/>
        <v>-0.35889002071424259</v>
      </c>
      <c r="G882" s="2">
        <f t="shared" si="81"/>
        <v>-6.9246208813121934E-2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5">
        <f>TITRES_STAT!D886</f>
        <v>5.8730000000000002</v>
      </c>
      <c r="C883" s="2">
        <f t="shared" si="78"/>
        <v>5.1457577877744862</v>
      </c>
      <c r="D883" s="2">
        <f t="shared" si="80"/>
        <v>5.528669172211222</v>
      </c>
      <c r="E883" s="2">
        <f t="shared" si="79"/>
        <v>-0.38291138443673578</v>
      </c>
      <c r="F883" s="2">
        <f t="shared" si="83"/>
        <v>-0.36369429345874121</v>
      </c>
      <c r="G883" s="2">
        <f t="shared" si="81"/>
        <v>-1.9217090977994566E-2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5">
        <f>TITRES_STAT!D887</f>
        <v>5.8730000000000002</v>
      </c>
      <c r="C884" s="2">
        <f t="shared" si="78"/>
        <v>5.2164104358091805</v>
      </c>
      <c r="D884" s="2">
        <f t="shared" si="80"/>
        <v>5.554175159454835</v>
      </c>
      <c r="E884" s="2">
        <f t="shared" si="79"/>
        <v>-0.33776472364565446</v>
      </c>
      <c r="F884" s="2">
        <f t="shared" si="83"/>
        <v>-0.35850837949612391</v>
      </c>
      <c r="G884" s="2">
        <f t="shared" si="81"/>
        <v>2.0743655850469445E-2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5">
        <f>TITRES_STAT!D888</f>
        <v>5.867</v>
      </c>
      <c r="C885" s="2">
        <f t="shared" si="78"/>
        <v>5.3183472918385366</v>
      </c>
      <c r="D885" s="2">
        <f t="shared" si="80"/>
        <v>5.5773473698655875</v>
      </c>
      <c r="E885" s="2">
        <f t="shared" si="79"/>
        <v>-0.25900007802705094</v>
      </c>
      <c r="F885" s="2">
        <f t="shared" si="83"/>
        <v>-0.33860671920230934</v>
      </c>
      <c r="G885" s="2">
        <f t="shared" si="81"/>
        <v>7.9606641175258397E-2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5">
        <f>TITRES_STAT!D889</f>
        <v>6.0250000000000004</v>
      </c>
      <c r="C886" s="2">
        <f t="shared" si="78"/>
        <v>5.4315246315556847</v>
      </c>
      <c r="D886" s="2">
        <f t="shared" si="80"/>
        <v>5.6105068239496179</v>
      </c>
      <c r="E886" s="2">
        <f t="shared" si="79"/>
        <v>-0.1789821923939332</v>
      </c>
      <c r="F886" s="2">
        <f t="shared" si="83"/>
        <v>-0.30668181384063414</v>
      </c>
      <c r="G886" s="2">
        <f t="shared" si="81"/>
        <v>0.12769962144670094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5">
        <f>TITRES_STAT!D890</f>
        <v>6.06</v>
      </c>
      <c r="C887" s="2">
        <f t="shared" si="78"/>
        <v>5.5300593036240402</v>
      </c>
      <c r="D887" s="2">
        <f t="shared" si="80"/>
        <v>5.6438026147681644</v>
      </c>
      <c r="E887" s="2">
        <f t="shared" si="79"/>
        <v>-0.11374331114412417</v>
      </c>
      <c r="F887" s="2">
        <f t="shared" si="83"/>
        <v>-0.26809411330133215</v>
      </c>
      <c r="G887" s="2">
        <f t="shared" si="81"/>
        <v>0.15435080215720798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5">
        <f>TITRES_STAT!D891</f>
        <v>6.06</v>
      </c>
      <c r="C888" s="2">
        <f t="shared" si="78"/>
        <v>5.6134347953741877</v>
      </c>
      <c r="D888" s="2">
        <f t="shared" si="80"/>
        <v>5.6746320507112635</v>
      </c>
      <c r="E888" s="2">
        <f t="shared" si="79"/>
        <v>-6.1197255337075873E-2</v>
      </c>
      <c r="F888" s="2">
        <f t="shared" si="83"/>
        <v>-0.22671474170848091</v>
      </c>
      <c r="G888" s="2">
        <f t="shared" si="81"/>
        <v>0.16551748637140504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5">
        <f>TITRES_STAT!D892</f>
        <v>5.9260000000000002</v>
      </c>
      <c r="C889" s="2">
        <f t="shared" si="78"/>
        <v>5.6839832883935433</v>
      </c>
      <c r="D889" s="2">
        <f t="shared" si="80"/>
        <v>5.6932518988067251</v>
      </c>
      <c r="E889" s="2">
        <f t="shared" si="79"/>
        <v>-9.2686104131818325E-3</v>
      </c>
      <c r="F889" s="2">
        <f t="shared" si="83"/>
        <v>-0.18322551544942112</v>
      </c>
      <c r="G889" s="2">
        <f t="shared" si="81"/>
        <v>0.17395690503623928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5">
        <f>TITRES_STAT!D893</f>
        <v>5.8789999999999996</v>
      </c>
      <c r="C890" s="2">
        <f t="shared" si="78"/>
        <v>5.743678167102229</v>
      </c>
      <c r="D890" s="2">
        <f t="shared" si="80"/>
        <v>5.7070110174136346</v>
      </c>
      <c r="E890" s="2">
        <f t="shared" si="79"/>
        <v>3.6667149688594414E-2</v>
      </c>
      <c r="F890" s="2">
        <f t="shared" si="83"/>
        <v>-0.13924698242181802</v>
      </c>
      <c r="G890" s="2">
        <f t="shared" si="81"/>
        <v>0.17591413211041243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5">
        <f>TITRES_STAT!D894</f>
        <v>5.8789999999999996</v>
      </c>
      <c r="C891" s="2">
        <f t="shared" si="78"/>
        <v>5.7941892183172703</v>
      </c>
      <c r="D891" s="2">
        <f t="shared" si="80"/>
        <v>5.7197509420496617</v>
      </c>
      <c r="E891" s="2">
        <f t="shared" si="79"/>
        <v>7.4438276267608572E-2</v>
      </c>
      <c r="F891" s="2">
        <f t="shared" si="83"/>
        <v>-9.6509930683932696E-2</v>
      </c>
      <c r="G891" s="2">
        <f t="shared" si="81"/>
        <v>0.17094820695154128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5">
        <f>TITRES_STAT!D895</f>
        <v>5.8789999999999996</v>
      </c>
      <c r="C892" s="2">
        <f t="shared" si="78"/>
        <v>5.8116985693453831</v>
      </c>
      <c r="D892" s="2">
        <f t="shared" si="80"/>
        <v>5.7315471685645019</v>
      </c>
      <c r="E892" s="2">
        <f t="shared" si="79"/>
        <v>8.0151400780881232E-2</v>
      </c>
      <c r="F892" s="2">
        <f t="shared" si="83"/>
        <v>-6.1177664390969916E-2</v>
      </c>
      <c r="G892" s="2">
        <f t="shared" si="81"/>
        <v>0.14132906517185115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5">
        <f>TITRES_STAT!D896</f>
        <v>5.8789999999999996</v>
      </c>
      <c r="C893" s="2">
        <f t="shared" si="78"/>
        <v>5.821129558676863</v>
      </c>
      <c r="D893" s="2">
        <f t="shared" si="80"/>
        <v>5.7424696005226874</v>
      </c>
      <c r="E893" s="2">
        <f t="shared" si="79"/>
        <v>7.8659958154175591E-2</v>
      </c>
      <c r="F893" s="2">
        <f t="shared" si="83"/>
        <v>-3.3210139881940812E-2</v>
      </c>
      <c r="G893" s="2">
        <f t="shared" si="81"/>
        <v>0.1118700980361164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5">
        <f>TITRES_STAT!D897</f>
        <v>5.8789999999999996</v>
      </c>
      <c r="C894" s="2">
        <f t="shared" si="78"/>
        <v>5.8291096265727305</v>
      </c>
      <c r="D894" s="2">
        <f t="shared" si="80"/>
        <v>5.7525829634469332</v>
      </c>
      <c r="E894" s="2">
        <f t="shared" si="79"/>
        <v>7.6526663125797256E-2</v>
      </c>
      <c r="F894" s="2">
        <f t="shared" si="83"/>
        <v>-1.1262779280393201E-2</v>
      </c>
      <c r="G894" s="2">
        <f t="shared" si="81"/>
        <v>8.7789442406190452E-2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5">
        <f>TITRES_STAT!D898</f>
        <v>5.8849999999999998</v>
      </c>
      <c r="C895" s="2">
        <f t="shared" si="78"/>
        <v>5.8349389147923105</v>
      </c>
      <c r="D895" s="2">
        <f t="shared" si="80"/>
        <v>5.7623916328212346</v>
      </c>
      <c r="E895" s="2">
        <f t="shared" si="79"/>
        <v>7.2547281971075961E-2</v>
      </c>
      <c r="F895" s="2">
        <f t="shared" si="83"/>
        <v>5.4992329699006318E-3</v>
      </c>
      <c r="G895" s="2">
        <f t="shared" si="81"/>
        <v>6.7048049001175336E-2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5">
        <f>TITRES_STAT!D899</f>
        <v>5.8789999999999996</v>
      </c>
      <c r="C896" s="2">
        <f t="shared" si="78"/>
        <v>5.8641790817473396</v>
      </c>
      <c r="D896" s="2">
        <f t="shared" si="80"/>
        <v>5.7710292896492916</v>
      </c>
      <c r="E896" s="2">
        <f t="shared" si="79"/>
        <v>9.3149792098047968E-2</v>
      </c>
      <c r="F896" s="2">
        <f t="shared" si="83"/>
        <v>2.30293447955301E-2</v>
      </c>
      <c r="G896" s="2">
        <f t="shared" si="81"/>
        <v>7.0120447302517874E-2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5">
        <f>TITRES_STAT!D900</f>
        <v>5.8789999999999996</v>
      </c>
      <c r="C897" s="2">
        <f t="shared" si="78"/>
        <v>5.8943053768631337</v>
      </c>
      <c r="D897" s="2">
        <f t="shared" si="80"/>
        <v>5.7790271200456402</v>
      </c>
      <c r="E897" s="2">
        <f t="shared" si="79"/>
        <v>0.11527825681749349</v>
      </c>
      <c r="F897" s="2">
        <f t="shared" si="83"/>
        <v>4.1479127199922777E-2</v>
      </c>
      <c r="G897" s="2">
        <f t="shared" si="81"/>
        <v>7.3799129617570708E-2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5">
        <f>TITRES_STAT!D901</f>
        <v>5.8789999999999996</v>
      </c>
      <c r="C898" s="2">
        <f t="shared" si="78"/>
        <v>5.9197968573457285</v>
      </c>
      <c r="D898" s="2">
        <f t="shared" si="80"/>
        <v>5.7864325185607779</v>
      </c>
      <c r="E898" s="2">
        <f t="shared" si="79"/>
        <v>0.13336433878495058</v>
      </c>
      <c r="F898" s="2">
        <f t="shared" si="83"/>
        <v>5.9856169516928334E-2</v>
      </c>
      <c r="G898" s="2">
        <f t="shared" si="81"/>
        <v>7.3508169268022241E-2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5">
        <f>TITRES_STAT!D902</f>
        <v>5.8789999999999996</v>
      </c>
      <c r="C899" s="2">
        <f t="shared" si="78"/>
        <v>5.9207511869848473</v>
      </c>
      <c r="D899" s="2">
        <f t="shared" si="80"/>
        <v>5.7932893690377574</v>
      </c>
      <c r="E899" s="2">
        <f t="shared" si="79"/>
        <v>0.12746181794708988</v>
      </c>
      <c r="F899" s="2">
        <f t="shared" si="83"/>
        <v>7.3377299202960655E-2</v>
      </c>
      <c r="G899" s="2">
        <f t="shared" si="81"/>
        <v>5.4084518744129229E-2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5">
        <f>TITRES_STAT!D903</f>
        <v>5.78</v>
      </c>
      <c r="C900" s="2">
        <f t="shared" si="78"/>
        <v>5.914327927448717</v>
      </c>
      <c r="D900" s="2">
        <f t="shared" si="80"/>
        <v>5.7923049713312569</v>
      </c>
      <c r="E900" s="2">
        <f t="shared" si="79"/>
        <v>0.12202295611746017</v>
      </c>
      <c r="F900" s="2">
        <f t="shared" si="83"/>
        <v>8.3106430585860563E-2</v>
      </c>
      <c r="G900" s="2">
        <f t="shared" si="81"/>
        <v>3.8916525531599605E-2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5">
        <f>TITRES_STAT!D904</f>
        <v>5.78</v>
      </c>
      <c r="C901" s="2">
        <f t="shared" si="78"/>
        <v>5.9088928616873755</v>
      </c>
      <c r="D901" s="2">
        <f t="shared" si="80"/>
        <v>5.7913934919733858</v>
      </c>
      <c r="E901" s="2">
        <f t="shared" si="79"/>
        <v>0.11749936971398967</v>
      </c>
      <c r="F901" s="2">
        <f t="shared" si="83"/>
        <v>8.99850184114864E-2</v>
      </c>
      <c r="G901" s="2">
        <f t="shared" si="81"/>
        <v>2.7514351302503265E-2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5">
        <f>TITRES_STAT!D905</f>
        <v>5.78</v>
      </c>
      <c r="C902" s="2">
        <f t="shared" si="78"/>
        <v>5.9042939598893174</v>
      </c>
      <c r="D902" s="2">
        <f t="shared" si="80"/>
        <v>5.7905495296049869</v>
      </c>
      <c r="E902" s="2">
        <f t="shared" si="79"/>
        <v>0.11374443028433046</v>
      </c>
      <c r="F902" s="2">
        <f t="shared" si="83"/>
        <v>9.473690078605522E-2</v>
      </c>
      <c r="G902" s="2">
        <f t="shared" si="81"/>
        <v>1.9007529498275236E-2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5">
        <f>TITRES_STAT!D906</f>
        <v>5.78</v>
      </c>
      <c r="C903" s="2">
        <f t="shared" si="78"/>
        <v>5.9004025814448067</v>
      </c>
      <c r="D903" s="2">
        <f t="shared" si="80"/>
        <v>5.7897680829675808</v>
      </c>
      <c r="E903" s="2">
        <f t="shared" si="79"/>
        <v>0.11063449847722584</v>
      </c>
      <c r="F903" s="2">
        <f t="shared" si="83"/>
        <v>9.7916420324289349E-2</v>
      </c>
      <c r="G903" s="2">
        <f t="shared" si="81"/>
        <v>1.2718078152936491E-2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5">
        <f>TITRES_STAT!D907</f>
        <v>5.78</v>
      </c>
      <c r="C904" s="2">
        <f t="shared" si="78"/>
        <v>5.8971098766071446</v>
      </c>
      <c r="D904" s="2">
        <f t="shared" si="80"/>
        <v>5.7890445212662787</v>
      </c>
      <c r="E904" s="2">
        <f t="shared" si="79"/>
        <v>0.10806535534086592</v>
      </c>
      <c r="F904" s="2">
        <f t="shared" si="83"/>
        <v>9.9946207327604675E-2</v>
      </c>
      <c r="G904" s="2">
        <f t="shared" si="81"/>
        <v>8.1191480132612459E-3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5">
        <f>TITRES_STAT!D908</f>
        <v>5.78</v>
      </c>
      <c r="C905" s="2">
        <f t="shared" si="78"/>
        <v>5.8952468186675837</v>
      </c>
      <c r="D905" s="2">
        <f t="shared" si="80"/>
        <v>5.7883745567280362</v>
      </c>
      <c r="E905" s="2">
        <f t="shared" si="79"/>
        <v>0.10687226193954746</v>
      </c>
      <c r="F905" s="2">
        <f t="shared" si="83"/>
        <v>0.10133141824999324</v>
      </c>
      <c r="G905" s="2">
        <f t="shared" si="81"/>
        <v>5.5408436895542229E-3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5">
        <f>TITRES_STAT!D909</f>
        <v>5.78</v>
      </c>
      <c r="C906" s="2">
        <f t="shared" si="78"/>
        <v>5.8927473081033401</v>
      </c>
      <c r="D906" s="2">
        <f t="shared" si="80"/>
        <v>5.7877542191926263</v>
      </c>
      <c r="E906" s="2">
        <f t="shared" si="79"/>
        <v>0.10499308891071379</v>
      </c>
      <c r="F906" s="2">
        <f t="shared" si="83"/>
        <v>0.10206375238213736</v>
      </c>
      <c r="G906" s="2">
        <f t="shared" si="81"/>
        <v>2.9293365285764372E-3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5">
        <f>TITRES_STAT!D910</f>
        <v>5.78</v>
      </c>
      <c r="C907" s="2">
        <f t="shared" si="78"/>
        <v>5.8906323376259024</v>
      </c>
      <c r="D907" s="2">
        <f t="shared" si="80"/>
        <v>5.7871798325857648</v>
      </c>
      <c r="E907" s="2">
        <f t="shared" si="79"/>
        <v>0.10345250504013759</v>
      </c>
      <c r="F907" s="2">
        <f t="shared" si="83"/>
        <v>0.10234150291373742</v>
      </c>
      <c r="G907" s="2">
        <f t="shared" si="81"/>
        <v>1.1110021264001679E-3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5">
        <f>TITRES_STAT!D911</f>
        <v>5.6159999999999997</v>
      </c>
      <c r="C908" s="2">
        <f t="shared" si="78"/>
        <v>5.8888427472219167</v>
      </c>
      <c r="D908" s="2">
        <f t="shared" si="80"/>
        <v>5.7744998449868188</v>
      </c>
      <c r="E908" s="2">
        <f t="shared" si="79"/>
        <v>0.11434290223509791</v>
      </c>
      <c r="F908" s="2">
        <f t="shared" si="83"/>
        <v>0.10474178277800952</v>
      </c>
      <c r="G908" s="2">
        <f t="shared" si="81"/>
        <v>9.6011194570883862E-3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5">
        <f>TITRES_STAT!D912</f>
        <v>5.7510000000000003</v>
      </c>
      <c r="C909" s="2">
        <f t="shared" si="78"/>
        <v>5.887328478418544</v>
      </c>
      <c r="D909" s="2">
        <f t="shared" si="80"/>
        <v>5.7727591157285358</v>
      </c>
      <c r="E909" s="2">
        <f t="shared" si="79"/>
        <v>0.11456936269000817</v>
      </c>
      <c r="F909" s="2">
        <f t="shared" si="83"/>
        <v>0.10670729876040926</v>
      </c>
      <c r="G909" s="2">
        <f t="shared" si="81"/>
        <v>7.8620639295989142E-3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5">
        <f>TITRES_STAT!D913</f>
        <v>5.9960000000000004</v>
      </c>
      <c r="C910" s="2">
        <f t="shared" si="78"/>
        <v>5.8708164048156908</v>
      </c>
      <c r="D910" s="2">
        <f t="shared" si="80"/>
        <v>5.789295477526422</v>
      </c>
      <c r="E910" s="2">
        <f t="shared" si="79"/>
        <v>8.1520927289268741E-2</v>
      </c>
      <c r="F910" s="2">
        <f t="shared" si="83"/>
        <v>0.10167002446618116</v>
      </c>
      <c r="G910" s="2">
        <f t="shared" si="81"/>
        <v>-2.014909717691242E-2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5">
        <f>TITRES_STAT!D914</f>
        <v>5.9960000000000004</v>
      </c>
      <c r="C911" s="2">
        <f t="shared" ref="C911:C974" si="84">$C$4*B901+C910*(1-$C$4)</f>
        <v>5.8568446502286617</v>
      </c>
      <c r="D911" s="2">
        <f t="shared" si="80"/>
        <v>5.8046069236355757</v>
      </c>
      <c r="E911" s="2">
        <f t="shared" si="79"/>
        <v>5.2237726593086009E-2</v>
      </c>
      <c r="F911" s="2">
        <f t="shared" si="83"/>
        <v>9.1783564891562142E-2</v>
      </c>
      <c r="G911" s="2">
        <f t="shared" si="81"/>
        <v>-3.9545838298476133E-2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5">
        <f>TITRES_STAT!D915</f>
        <v>6.06</v>
      </c>
      <c r="C912" s="2">
        <f t="shared" si="84"/>
        <v>5.8450223963473293</v>
      </c>
      <c r="D912" s="2">
        <f t="shared" si="80"/>
        <v>5.8235249292921996</v>
      </c>
      <c r="E912" s="2">
        <f t="shared" si="79"/>
        <v>2.1497467055129782E-2</v>
      </c>
      <c r="F912" s="2">
        <f t="shared" si="83"/>
        <v>7.7726345324275664E-2</v>
      </c>
      <c r="G912" s="2">
        <f t="shared" si="81"/>
        <v>-5.6228878269145882E-2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5">
        <f>TITRES_STAT!D916</f>
        <v>5.9550000000000001</v>
      </c>
      <c r="C913" s="2">
        <f t="shared" si="84"/>
        <v>5.8350189507554324</v>
      </c>
      <c r="D913" s="2">
        <f t="shared" si="80"/>
        <v>5.8332638234187026</v>
      </c>
      <c r="E913" s="2">
        <f t="shared" si="79"/>
        <v>1.7551273367297782E-3</v>
      </c>
      <c r="F913" s="2">
        <f t="shared" si="83"/>
        <v>6.2532101726766487E-2</v>
      </c>
      <c r="G913" s="2">
        <f t="shared" si="81"/>
        <v>-6.0776974390036709E-2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5">
        <f>TITRES_STAT!D917</f>
        <v>5.9550000000000001</v>
      </c>
      <c r="C914" s="2">
        <f t="shared" si="84"/>
        <v>5.826554496793058</v>
      </c>
      <c r="D914" s="2">
        <f t="shared" si="80"/>
        <v>5.8422813179802802</v>
      </c>
      <c r="E914" s="2">
        <f t="shared" si="79"/>
        <v>-1.5726821187222129E-2</v>
      </c>
      <c r="F914" s="2">
        <f t="shared" si="83"/>
        <v>4.6880317143968772E-2</v>
      </c>
      <c r="G914" s="2">
        <f t="shared" si="81"/>
        <v>-6.2607138331190901E-2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5">
        <f>TITRES_STAT!D918</f>
        <v>5.9550000000000001</v>
      </c>
      <c r="C915" s="2">
        <f t="shared" si="84"/>
        <v>5.8193922665172026</v>
      </c>
      <c r="D915" s="2">
        <f t="shared" si="80"/>
        <v>5.8506308499817408</v>
      </c>
      <c r="E915" s="2">
        <f t="shared" si="79"/>
        <v>-3.1238583464538117E-2</v>
      </c>
      <c r="F915" s="2">
        <f t="shared" si="83"/>
        <v>3.1256537022267397E-2</v>
      </c>
      <c r="G915" s="2">
        <f t="shared" si="81"/>
        <v>-6.2495120486805514E-2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5">
        <f>TITRES_STAT!D919</f>
        <v>5.9550000000000001</v>
      </c>
      <c r="C916" s="2">
        <f t="shared" si="84"/>
        <v>5.8133319178222482</v>
      </c>
      <c r="D916" s="2">
        <f t="shared" si="80"/>
        <v>5.8583618981312409</v>
      </c>
      <c r="E916" s="2">
        <f t="shared" si="79"/>
        <v>-4.5029980308992634E-2</v>
      </c>
      <c r="F916" s="2">
        <f t="shared" si="83"/>
        <v>1.5999233556015392E-2</v>
      </c>
      <c r="G916" s="2">
        <f t="shared" si="81"/>
        <v>-6.1029213865008022E-2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5">
        <f>TITRES_STAT!D920</f>
        <v>5.9550000000000001</v>
      </c>
      <c r="C917" s="2">
        <f t="shared" si="84"/>
        <v>5.8082039304649795</v>
      </c>
      <c r="D917" s="2">
        <f t="shared" si="80"/>
        <v>5.8655202760474445</v>
      </c>
      <c r="E917" s="2">
        <f t="shared" si="79"/>
        <v>-5.7316345582465011E-2</v>
      </c>
      <c r="F917" s="2">
        <f t="shared" si="83"/>
        <v>1.3361177283193106E-3</v>
      </c>
      <c r="G917" s="2">
        <f t="shared" si="81"/>
        <v>-5.8652463310784324E-2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5">
        <f>TITRES_STAT!D921</f>
        <v>5.9550000000000001</v>
      </c>
      <c r="C918" s="2">
        <f t="shared" si="84"/>
        <v>5.7786340950088286</v>
      </c>
      <c r="D918" s="2">
        <f t="shared" si="80"/>
        <v>5.8721484037476337</v>
      </c>
      <c r="E918" s="2">
        <f t="shared" si="79"/>
        <v>-9.3514308738805063E-2</v>
      </c>
      <c r="F918" s="2">
        <f t="shared" si="83"/>
        <v>-1.7633967565105567E-2</v>
      </c>
      <c r="G918" s="2">
        <f t="shared" si="81"/>
        <v>-7.5880341173699489E-2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5">
        <f>TITRES_STAT!D922</f>
        <v>5.9020000000000001</v>
      </c>
      <c r="C919" s="2">
        <f t="shared" si="84"/>
        <v>5.7743826957767013</v>
      </c>
      <c r="D919" s="2">
        <f t="shared" si="80"/>
        <v>5.8743596330996608</v>
      </c>
      <c r="E919" s="2">
        <f t="shared" si="79"/>
        <v>-9.9976937322959536E-2</v>
      </c>
      <c r="F919" s="2">
        <f t="shared" si="83"/>
        <v>-3.4102561516676365E-2</v>
      </c>
      <c r="G919" s="2">
        <f t="shared" si="81"/>
        <v>-6.5874375806283164E-2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5">
        <f>TITRES_STAT!D923</f>
        <v>6.06</v>
      </c>
      <c r="C920" s="2">
        <f t="shared" si="84"/>
        <v>5.8084776656572092</v>
      </c>
      <c r="D920" s="2">
        <f t="shared" si="80"/>
        <v>5.8881107713885745</v>
      </c>
      <c r="E920" s="2">
        <f t="shared" si="79"/>
        <v>-7.9633105731365283E-2</v>
      </c>
      <c r="F920" s="2">
        <f t="shared" si="83"/>
        <v>-4.3208670359614149E-2</v>
      </c>
      <c r="G920" s="2">
        <f t="shared" si="81"/>
        <v>-3.6424435371751135E-2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5">
        <f>TITRES_STAT!D924</f>
        <v>6.06</v>
      </c>
      <c r="C921" s="2">
        <f t="shared" si="84"/>
        <v>5.8373272555561</v>
      </c>
      <c r="D921" s="2">
        <f t="shared" si="80"/>
        <v>5.9008433068412725</v>
      </c>
      <c r="E921" s="2">
        <f t="shared" si="79"/>
        <v>-6.3516051285172459E-2</v>
      </c>
      <c r="F921" s="2">
        <f t="shared" si="83"/>
        <v>-4.7270146544725812E-2</v>
      </c>
      <c r="G921" s="2">
        <f t="shared" si="81"/>
        <v>-1.6245904740446647E-2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5">
        <f>TITRES_STAT!D925</f>
        <v>5.9139999999999997</v>
      </c>
      <c r="C922" s="2">
        <f t="shared" si="84"/>
        <v>5.8715846008551615</v>
      </c>
      <c r="D922" s="2">
        <f t="shared" si="80"/>
        <v>5.9018178767048823</v>
      </c>
      <c r="E922" s="2">
        <f t="shared" si="79"/>
        <v>-3.0233275849720798E-2</v>
      </c>
      <c r="F922" s="2">
        <f t="shared" si="83"/>
        <v>-4.3862772405724816E-2</v>
      </c>
      <c r="G922" s="2">
        <f t="shared" si="81"/>
        <v>1.3629496556004018E-2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5">
        <f>TITRES_STAT!D926</f>
        <v>5.9139999999999997</v>
      </c>
      <c r="C923" s="2">
        <f t="shared" si="84"/>
        <v>5.8844177391851362</v>
      </c>
      <c r="D923" s="2">
        <f t="shared" si="80"/>
        <v>5.9027202562082248</v>
      </c>
      <c r="E923" s="2">
        <f t="shared" si="79"/>
        <v>-1.8302517023088605E-2</v>
      </c>
      <c r="F923" s="2">
        <f t="shared" si="83"/>
        <v>-3.8750721329197581E-2</v>
      </c>
      <c r="G923" s="2">
        <f t="shared" si="81"/>
        <v>2.0448204306108976E-2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5">
        <f>TITRES_STAT!D927</f>
        <v>5.8380000000000001</v>
      </c>
      <c r="C924" s="2">
        <f t="shared" si="84"/>
        <v>5.8952765485412693</v>
      </c>
      <c r="D924" s="2">
        <f t="shared" si="80"/>
        <v>5.8979261631557636</v>
      </c>
      <c r="E924" s="2">
        <f t="shared" ref="E924:E987" si="85">C924-D924</f>
        <v>-2.6496146144943111E-3</v>
      </c>
      <c r="F924" s="2">
        <f t="shared" si="83"/>
        <v>-3.1530499986256927E-2</v>
      </c>
      <c r="G924" s="2">
        <f t="shared" si="81"/>
        <v>2.8880885371762616E-2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5">
        <f>TITRES_STAT!D928</f>
        <v>5.8380000000000001</v>
      </c>
      <c r="C925" s="2">
        <f t="shared" si="84"/>
        <v>5.904464771842612</v>
      </c>
      <c r="D925" s="2">
        <f t="shared" ref="D925:D988" si="86">$D$4*B925+(1-$D$4)*D924</f>
        <v>5.893487188107188</v>
      </c>
      <c r="E925" s="2">
        <f t="shared" si="85"/>
        <v>1.0977583735424012E-2</v>
      </c>
      <c r="F925" s="2">
        <f t="shared" si="83"/>
        <v>-2.302888324192074E-2</v>
      </c>
      <c r="G925" s="2">
        <f t="shared" si="81"/>
        <v>3.4006466977344753E-2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5">
        <f>TITRES_STAT!D929</f>
        <v>5.8380000000000001</v>
      </c>
      <c r="C926" s="2">
        <f t="shared" si="84"/>
        <v>5.9122394223283639</v>
      </c>
      <c r="D926" s="2">
        <f t="shared" si="86"/>
        <v>5.8893770260251737</v>
      </c>
      <c r="E926" s="2">
        <f t="shared" si="85"/>
        <v>2.2862396303190202E-2</v>
      </c>
      <c r="F926" s="2">
        <f t="shared" si="83"/>
        <v>-1.3850627332898553E-2</v>
      </c>
      <c r="G926" s="2">
        <f t="shared" si="81"/>
        <v>3.6713023636088755E-2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5">
        <f>TITRES_STAT!D930</f>
        <v>5.8380000000000001</v>
      </c>
      <c r="C927" s="2">
        <f t="shared" si="84"/>
        <v>5.9188179727393848</v>
      </c>
      <c r="D927" s="2">
        <f t="shared" si="86"/>
        <v>5.8855713203936793</v>
      </c>
      <c r="E927" s="2">
        <f t="shared" si="85"/>
        <v>3.3246652345705563E-2</v>
      </c>
      <c r="F927" s="2">
        <f t="shared" si="83"/>
        <v>-4.4311713971777293E-3</v>
      </c>
      <c r="G927" s="2">
        <f t="shared" si="81"/>
        <v>3.7677823742883296E-2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5">
        <f>TITRES_STAT!D931</f>
        <v>5.8380000000000001</v>
      </c>
      <c r="C928" s="2">
        <f t="shared" si="84"/>
        <v>5.9243844384717868</v>
      </c>
      <c r="D928" s="2">
        <f t="shared" si="86"/>
        <v>5.8820475188830361</v>
      </c>
      <c r="E928" s="2">
        <f t="shared" si="85"/>
        <v>4.2336919588750632E-2</v>
      </c>
      <c r="F928" s="2">
        <f t="shared" si="83"/>
        <v>4.9224468000079423E-3</v>
      </c>
      <c r="G928" s="2">
        <f t="shared" si="81"/>
        <v>3.7414472788742686E-2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5">
        <f>TITRES_STAT!D932</f>
        <v>5.78</v>
      </c>
      <c r="C929" s="2">
        <f t="shared" si="84"/>
        <v>5.9209406787068968</v>
      </c>
      <c r="D929" s="2">
        <f t="shared" si="86"/>
        <v>5.8744884434102183</v>
      </c>
      <c r="E929" s="2">
        <f t="shared" si="85"/>
        <v>4.6452235296678523E-2</v>
      </c>
      <c r="F929" s="2">
        <f t="shared" si="83"/>
        <v>1.322840449934206E-2</v>
      </c>
      <c r="G929" s="2">
        <f t="shared" si="81"/>
        <v>3.3223830797336464E-2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5">
        <f>TITRES_STAT!D933</f>
        <v>5.78</v>
      </c>
      <c r="C930" s="2">
        <f t="shared" si="84"/>
        <v>5.9423344204442969</v>
      </c>
      <c r="D930" s="2">
        <f t="shared" si="86"/>
        <v>5.8674892994539061</v>
      </c>
      <c r="E930" s="2">
        <f t="shared" si="85"/>
        <v>7.4845120990390868E-2</v>
      </c>
      <c r="F930" s="2">
        <f t="shared" si="83"/>
        <v>2.5551747797551823E-2</v>
      </c>
      <c r="G930" s="2">
        <f t="shared" si="81"/>
        <v>4.9293373192839045E-2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5">
        <f>TITRES_STAT!D934</f>
        <v>5.78</v>
      </c>
      <c r="C931" s="2">
        <f t="shared" si="84"/>
        <v>5.960436817299021</v>
      </c>
      <c r="D931" s="2">
        <f t="shared" si="86"/>
        <v>5.8610086106054684</v>
      </c>
      <c r="E931" s="2">
        <f t="shared" si="85"/>
        <v>9.9428206693552568E-2</v>
      </c>
      <c r="F931" s="2">
        <f t="shared" si="83"/>
        <v>4.0327039576751975E-2</v>
      </c>
      <c r="G931" s="2">
        <f t="shared" si="81"/>
        <v>5.9101167116800593E-2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5">
        <f>TITRES_STAT!D935</f>
        <v>5.78</v>
      </c>
      <c r="C932" s="2">
        <f t="shared" si="84"/>
        <v>5.9532926915607094</v>
      </c>
      <c r="D932" s="2">
        <f t="shared" si="86"/>
        <v>5.8550079727828415</v>
      </c>
      <c r="E932" s="2">
        <f t="shared" si="85"/>
        <v>9.828471877786793E-2</v>
      </c>
      <c r="F932" s="2">
        <f t="shared" si="83"/>
        <v>5.1918575416975164E-2</v>
      </c>
      <c r="G932" s="2">
        <f t="shared" ref="G932:G995" si="87">E932-F932</f>
        <v>4.6366143360892766E-2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5">
        <f>TITRES_STAT!D936</f>
        <v>5.6459999999999999</v>
      </c>
      <c r="C933" s="2">
        <f t="shared" si="84"/>
        <v>5.9472476620898309</v>
      </c>
      <c r="D933" s="2">
        <f t="shared" si="86"/>
        <v>5.839525900724853</v>
      </c>
      <c r="E933" s="2">
        <f t="shared" si="85"/>
        <v>0.10772176136497791</v>
      </c>
      <c r="F933" s="2">
        <f t="shared" ref="F933:F996" si="89">(E933*(2/(10)))+((1-(2/10))*F932)</f>
        <v>6.3079212606575716E-2</v>
      </c>
      <c r="G933" s="2">
        <f t="shared" si="87"/>
        <v>4.4642548758402192E-2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5">
        <f>TITRES_STAT!D937</f>
        <v>5.6459999999999999</v>
      </c>
      <c r="C934" s="2">
        <f t="shared" si="84"/>
        <v>5.9304403294606258</v>
      </c>
      <c r="D934" s="2">
        <f t="shared" si="86"/>
        <v>5.8251906488193086</v>
      </c>
      <c r="E934" s="2">
        <f t="shared" si="85"/>
        <v>0.10524968064131723</v>
      </c>
      <c r="F934" s="2">
        <f t="shared" si="89"/>
        <v>7.151330621352403E-2</v>
      </c>
      <c r="G934" s="2">
        <f t="shared" si="87"/>
        <v>3.3736374427793203E-2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5">
        <f>TITRES_STAT!D938</f>
        <v>5.6459999999999999</v>
      </c>
      <c r="C935" s="2">
        <f t="shared" si="84"/>
        <v>5.9162187403128375</v>
      </c>
      <c r="D935" s="2">
        <f t="shared" si="86"/>
        <v>5.8119172674252857</v>
      </c>
      <c r="E935" s="2">
        <f t="shared" si="85"/>
        <v>0.10430147288755176</v>
      </c>
      <c r="F935" s="2">
        <f t="shared" si="89"/>
        <v>7.8070939548329582E-2</v>
      </c>
      <c r="G935" s="2">
        <f t="shared" si="87"/>
        <v>2.6230533339222178E-2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5">
        <f>TITRES_STAT!D939</f>
        <v>5.8380000000000001</v>
      </c>
      <c r="C936" s="2">
        <f t="shared" si="84"/>
        <v>5.9041850879570168</v>
      </c>
      <c r="D936" s="2">
        <f t="shared" si="86"/>
        <v>5.8138493216900793</v>
      </c>
      <c r="E936" s="2">
        <f t="shared" si="85"/>
        <v>9.0335766266937512E-2</v>
      </c>
      <c r="F936" s="2">
        <f t="shared" si="89"/>
        <v>8.0523904892051176E-2</v>
      </c>
      <c r="G936" s="2">
        <f t="shared" si="87"/>
        <v>9.8118613748863354E-3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5">
        <f>TITRES_STAT!D940</f>
        <v>5.8380000000000001</v>
      </c>
      <c r="C937" s="2">
        <f t="shared" si="84"/>
        <v>5.8940027667328607</v>
      </c>
      <c r="D937" s="2">
        <f t="shared" si="86"/>
        <v>5.815638260824147</v>
      </c>
      <c r="E937" s="2">
        <f t="shared" si="85"/>
        <v>7.8364505908713689E-2</v>
      </c>
      <c r="F937" s="2">
        <f t="shared" si="89"/>
        <v>8.0092025095383684E-2</v>
      </c>
      <c r="G937" s="2">
        <f t="shared" si="87"/>
        <v>-1.7275191866699957E-3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5">
        <f>TITRES_STAT!D941</f>
        <v>5.8380000000000001</v>
      </c>
      <c r="C938" s="2">
        <f t="shared" si="84"/>
        <v>5.8853869564662666</v>
      </c>
      <c r="D938" s="2">
        <f t="shared" si="86"/>
        <v>5.8172946859482844</v>
      </c>
      <c r="E938" s="2">
        <f t="shared" si="85"/>
        <v>6.8092270517982278E-2</v>
      </c>
      <c r="F938" s="2">
        <f t="shared" si="89"/>
        <v>7.7692074179903398E-2</v>
      </c>
      <c r="G938" s="2">
        <f t="shared" si="87"/>
        <v>-9.5998036619211191E-3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5">
        <f>TITRES_STAT!D942</f>
        <v>5.8380000000000001</v>
      </c>
      <c r="C939" s="2">
        <f t="shared" si="84"/>
        <v>5.8691735785483798</v>
      </c>
      <c r="D939" s="2">
        <f t="shared" si="86"/>
        <v>5.818828412915078</v>
      </c>
      <c r="E939" s="2">
        <f t="shared" si="85"/>
        <v>5.0345165633301825E-2</v>
      </c>
      <c r="F939" s="2">
        <f t="shared" si="89"/>
        <v>7.2222692470583091E-2</v>
      </c>
      <c r="G939" s="2">
        <f t="shared" si="87"/>
        <v>-2.1877526837281266E-2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5">
        <f>TITRES_STAT!D943</f>
        <v>5.6159999999999997</v>
      </c>
      <c r="C940" s="2">
        <f t="shared" si="84"/>
        <v>5.8554545664640134</v>
      </c>
      <c r="D940" s="2">
        <f t="shared" si="86"/>
        <v>5.8038040860324802</v>
      </c>
      <c r="E940" s="2">
        <f t="shared" si="85"/>
        <v>5.1650480431533197E-2</v>
      </c>
      <c r="F940" s="2">
        <f t="shared" si="89"/>
        <v>6.8108250062773115E-2</v>
      </c>
      <c r="G940" s="2">
        <f t="shared" si="87"/>
        <v>-1.6457769631239919E-2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5">
        <f>TITRES_STAT!D944</f>
        <v>5.867</v>
      </c>
      <c r="C941" s="2">
        <f t="shared" si="84"/>
        <v>5.8438461716233956</v>
      </c>
      <c r="D941" s="2">
        <f t="shared" si="86"/>
        <v>5.8084852648448884</v>
      </c>
      <c r="E941" s="2">
        <f t="shared" si="85"/>
        <v>3.5360906778507228E-2</v>
      </c>
      <c r="F941" s="2">
        <f t="shared" si="89"/>
        <v>6.1558781405919936E-2</v>
      </c>
      <c r="G941" s="2">
        <f t="shared" si="87"/>
        <v>-2.6197874627412708E-2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5">
        <f>TITRES_STAT!D945</f>
        <v>5.867</v>
      </c>
      <c r="C942" s="2">
        <f t="shared" si="84"/>
        <v>5.8340236836813348</v>
      </c>
      <c r="D942" s="2">
        <f t="shared" si="86"/>
        <v>5.8128196896711923</v>
      </c>
      <c r="E942" s="2">
        <f t="shared" si="85"/>
        <v>2.1203994010142502E-2</v>
      </c>
      <c r="F942" s="2">
        <f t="shared" si="89"/>
        <v>5.3487823926764454E-2</v>
      </c>
      <c r="G942" s="2">
        <f t="shared" si="87"/>
        <v>-3.2283829916621952E-2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5">
        <f>TITRES_STAT!D946</f>
        <v>5.8559999999999999</v>
      </c>
      <c r="C943" s="2">
        <f t="shared" si="84"/>
        <v>5.805096963114976</v>
      </c>
      <c r="D943" s="2">
        <f t="shared" si="86"/>
        <v>5.8160182311770292</v>
      </c>
      <c r="E943" s="2">
        <f t="shared" si="85"/>
        <v>-1.092126806205318E-2</v>
      </c>
      <c r="F943" s="2">
        <f t="shared" si="89"/>
        <v>4.0606005529000934E-2</v>
      </c>
      <c r="G943" s="2">
        <f t="shared" si="87"/>
        <v>-5.1527273591054114E-2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5">
        <f>TITRES_STAT!D947</f>
        <v>5.8559999999999999</v>
      </c>
      <c r="C944" s="2">
        <f t="shared" si="84"/>
        <v>5.7806205072511343</v>
      </c>
      <c r="D944" s="2">
        <f t="shared" si="86"/>
        <v>5.8189798436824338</v>
      </c>
      <c r="E944" s="2">
        <f t="shared" si="85"/>
        <v>-3.8359336431299518E-2</v>
      </c>
      <c r="F944" s="2">
        <f t="shared" si="89"/>
        <v>2.4812937136940848E-2</v>
      </c>
      <c r="G944" s="2">
        <f t="shared" si="87"/>
        <v>-6.3172273568240372E-2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5">
        <f>TITRES_STAT!D948</f>
        <v>5.8559999999999999</v>
      </c>
      <c r="C945" s="2">
        <f t="shared" si="84"/>
        <v>5.7599096599817292</v>
      </c>
      <c r="D945" s="2">
        <f t="shared" si="86"/>
        <v>5.8217220774837344</v>
      </c>
      <c r="E945" s="2">
        <f t="shared" si="85"/>
        <v>-6.1812417502005168E-2</v>
      </c>
      <c r="F945" s="2">
        <f t="shared" si="89"/>
        <v>7.4878662091516467E-3</v>
      </c>
      <c r="G945" s="2">
        <f t="shared" si="87"/>
        <v>-6.9300283711156818E-2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5">
        <f>TITRES_STAT!D949</f>
        <v>5.6980000000000004</v>
      </c>
      <c r="C946" s="2">
        <f t="shared" si="84"/>
        <v>5.7719235584460789</v>
      </c>
      <c r="D946" s="2">
        <f t="shared" si="86"/>
        <v>5.8125574791516064</v>
      </c>
      <c r="E946" s="2">
        <f t="shared" si="85"/>
        <v>-4.0633920705527515E-2</v>
      </c>
      <c r="F946" s="2">
        <f t="shared" si="89"/>
        <v>-2.1364911737841857E-3</v>
      </c>
      <c r="G946" s="2">
        <f t="shared" si="87"/>
        <v>-3.849742953174333E-2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5">
        <f>TITRES_STAT!D950</f>
        <v>5.6980000000000004</v>
      </c>
      <c r="C947" s="2">
        <f t="shared" si="84"/>
        <v>5.7820891648389896</v>
      </c>
      <c r="D947" s="2">
        <f t="shared" si="86"/>
        <v>5.8040717399551909</v>
      </c>
      <c r="E947" s="2">
        <f t="shared" si="85"/>
        <v>-2.1982575116201275E-2</v>
      </c>
      <c r="F947" s="2">
        <f t="shared" si="89"/>
        <v>-6.1057079622676043E-3</v>
      </c>
      <c r="G947" s="2">
        <f t="shared" si="87"/>
        <v>-1.5876867153933671E-2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5">
        <f>TITRES_STAT!D951</f>
        <v>5.6980000000000004</v>
      </c>
      <c r="C948" s="2">
        <f t="shared" si="84"/>
        <v>5.7906908317868373</v>
      </c>
      <c r="D948" s="2">
        <f t="shared" si="86"/>
        <v>5.7962145740325841</v>
      </c>
      <c r="E948" s="2">
        <f t="shared" si="85"/>
        <v>-5.5237422457468099E-3</v>
      </c>
      <c r="F948" s="2">
        <f t="shared" si="89"/>
        <v>-5.9893148189634456E-3</v>
      </c>
      <c r="G948" s="2">
        <f t="shared" si="87"/>
        <v>4.6557257321663565E-4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5">
        <f>TITRES_STAT!D952</f>
        <v>5.6159999999999997</v>
      </c>
      <c r="C949" s="2">
        <f t="shared" si="84"/>
        <v>5.7979691653580936</v>
      </c>
      <c r="D949" s="2">
        <f t="shared" si="86"/>
        <v>5.7828653463264672</v>
      </c>
      <c r="E949" s="2">
        <f t="shared" si="85"/>
        <v>1.5103819031626387E-2</v>
      </c>
      <c r="F949" s="2">
        <f t="shared" si="89"/>
        <v>-1.7706880488454792E-3</v>
      </c>
      <c r="G949" s="2">
        <f t="shared" si="87"/>
        <v>1.6874507080471866E-2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5">
        <f>TITRES_STAT!D953</f>
        <v>5.6159999999999997</v>
      </c>
      <c r="C950" s="2">
        <f t="shared" si="84"/>
        <v>5.7699739091491562</v>
      </c>
      <c r="D950" s="2">
        <f t="shared" si="86"/>
        <v>5.7705049503022838</v>
      </c>
      <c r="E950" s="2">
        <f t="shared" si="85"/>
        <v>-5.3104115312763156E-4</v>
      </c>
      <c r="F950" s="2">
        <f t="shared" si="89"/>
        <v>-1.5227586697019097E-3</v>
      </c>
      <c r="G950" s="2">
        <f t="shared" si="87"/>
        <v>9.9171751657427818E-4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5">
        <f>TITRES_STAT!D954</f>
        <v>5.6159999999999997</v>
      </c>
      <c r="C951" s="2">
        <f t="shared" si="84"/>
        <v>5.7849010000492864</v>
      </c>
      <c r="D951" s="2">
        <f t="shared" si="86"/>
        <v>5.7590601391687812</v>
      </c>
      <c r="E951" s="2">
        <f t="shared" si="85"/>
        <v>2.584086088050519E-2</v>
      </c>
      <c r="F951" s="2">
        <f t="shared" si="89"/>
        <v>3.949965240339511E-3</v>
      </c>
      <c r="G951" s="2">
        <f t="shared" si="87"/>
        <v>2.1890895640165678E-2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5">
        <f>TITRES_STAT!D955</f>
        <v>5.78</v>
      </c>
      <c r="C952" s="2">
        <f t="shared" si="84"/>
        <v>5.797531615426319</v>
      </c>
      <c r="D952" s="2">
        <f t="shared" si="86"/>
        <v>5.7606112399710936</v>
      </c>
      <c r="E952" s="2">
        <f t="shared" si="85"/>
        <v>3.6920375455225418E-2</v>
      </c>
      <c r="F952" s="2">
        <f t="shared" si="89"/>
        <v>1.0544047283316694E-2</v>
      </c>
      <c r="G952" s="2">
        <f t="shared" si="87"/>
        <v>2.6376328171908724E-2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5">
        <f>TITRES_STAT!D956</f>
        <v>5.78</v>
      </c>
      <c r="C953" s="2">
        <f t="shared" si="84"/>
        <v>5.8065267515145784</v>
      </c>
      <c r="D953" s="2">
        <f t="shared" si="86"/>
        <v>5.7620474444176795</v>
      </c>
      <c r="E953" s="2">
        <f t="shared" si="85"/>
        <v>4.4479307096898957E-2</v>
      </c>
      <c r="F953" s="2">
        <f t="shared" si="89"/>
        <v>1.7331099246033148E-2</v>
      </c>
      <c r="G953" s="2">
        <f t="shared" si="87"/>
        <v>2.7148207850865809E-2</v>
      </c>
      <c r="H953" s="2" t="str">
        <f t="shared" si="88"/>
        <v>Sell</v>
      </c>
    </row>
    <row r="954" spans="1:8" ht="13.5" x14ac:dyDescent="0.25">
      <c r="A954" s="3">
        <f>TITRES_STAT!B957</f>
        <v>43396</v>
      </c>
      <c r="B954" s="5">
        <f>TITRES_STAT!D957</f>
        <v>5.78</v>
      </c>
      <c r="C954" s="2">
        <f t="shared" si="84"/>
        <v>5.8141380205123347</v>
      </c>
      <c r="D954" s="2">
        <f t="shared" si="86"/>
        <v>5.7633772633497031</v>
      </c>
      <c r="E954" s="2">
        <f t="shared" si="85"/>
        <v>5.076075716263162E-2</v>
      </c>
      <c r="F954" s="2">
        <f t="shared" si="89"/>
        <v>2.4017030829352845E-2</v>
      </c>
      <c r="G954" s="2">
        <f t="shared" si="87"/>
        <v>2.6743726333278775E-2</v>
      </c>
      <c r="H954" s="2" t="str">
        <f t="shared" si="88"/>
        <v>Sell</v>
      </c>
    </row>
    <row r="955" spans="1:8" ht="13.5" x14ac:dyDescent="0.25">
      <c r="A955" s="3">
        <f>TITRES_STAT!B958</f>
        <v>43397</v>
      </c>
      <c r="B955" s="5">
        <f>TITRES_STAT!D958</f>
        <v>5.78</v>
      </c>
      <c r="C955" s="2">
        <f t="shared" si="84"/>
        <v>5.8205783250488992</v>
      </c>
      <c r="D955" s="2">
        <f t="shared" si="86"/>
        <v>5.7646085771756512</v>
      </c>
      <c r="E955" s="2">
        <f t="shared" si="85"/>
        <v>5.5969747873247933E-2</v>
      </c>
      <c r="F955" s="2">
        <f t="shared" si="89"/>
        <v>3.0407574238131865E-2</v>
      </c>
      <c r="G955" s="2">
        <f t="shared" si="87"/>
        <v>2.5562173635116068E-2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5">
        <f>TITRES_STAT!D959</f>
        <v>5.78</v>
      </c>
      <c r="C956" s="2">
        <f t="shared" si="84"/>
        <v>5.8017201211952223</v>
      </c>
      <c r="D956" s="2">
        <f t="shared" si="86"/>
        <v>5.7657486825700479</v>
      </c>
      <c r="E956" s="2">
        <f t="shared" si="85"/>
        <v>3.5971438625174379E-2</v>
      </c>
      <c r="F956" s="2">
        <f t="shared" si="89"/>
        <v>3.1520347115540373E-2</v>
      </c>
      <c r="G956" s="2">
        <f t="shared" si="87"/>
        <v>4.4510915096340059E-3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5">
        <f>TITRES_STAT!D960</f>
        <v>5.6630000000000003</v>
      </c>
      <c r="C957" s="2">
        <f t="shared" si="84"/>
        <v>5.7857631794728803</v>
      </c>
      <c r="D957" s="2">
        <f t="shared" si="86"/>
        <v>5.7581376690463406</v>
      </c>
      <c r="E957" s="2">
        <f t="shared" si="85"/>
        <v>2.7625510426539712E-2</v>
      </c>
      <c r="F957" s="2">
        <f t="shared" si="89"/>
        <v>3.0741379777740243E-2</v>
      </c>
      <c r="G957" s="2">
        <f t="shared" si="87"/>
        <v>-3.1158693512005307E-3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5">
        <f>TITRES_STAT!D961</f>
        <v>5.6630000000000003</v>
      </c>
      <c r="C958" s="2">
        <f t="shared" si="84"/>
        <v>5.7722611518616684</v>
      </c>
      <c r="D958" s="2">
        <f t="shared" si="86"/>
        <v>5.7510904343021672</v>
      </c>
      <c r="E958" s="2">
        <f t="shared" si="85"/>
        <v>2.1170717559501284E-2</v>
      </c>
      <c r="F958" s="2">
        <f t="shared" si="89"/>
        <v>2.8827247334092452E-2</v>
      </c>
      <c r="G958" s="2">
        <f t="shared" si="87"/>
        <v>-7.6565297745911677E-3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5">
        <f>TITRES_STAT!D962</f>
        <v>5.6630000000000003</v>
      </c>
      <c r="C959" s="2">
        <f t="shared" si="84"/>
        <v>5.7482209746521811</v>
      </c>
      <c r="D959" s="2">
        <f t="shared" si="86"/>
        <v>5.7445652169464516</v>
      </c>
      <c r="E959" s="2">
        <f t="shared" si="85"/>
        <v>3.6557577057294566E-3</v>
      </c>
      <c r="F959" s="2">
        <f t="shared" si="89"/>
        <v>2.3792949408419854E-2</v>
      </c>
      <c r="G959" s="2">
        <f t="shared" si="87"/>
        <v>-2.0137191702690398E-2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5">
        <f>TITRES_STAT!D963</f>
        <v>5.6630000000000003</v>
      </c>
      <c r="C960" s="2">
        <f t="shared" si="84"/>
        <v>5.7278792862441534</v>
      </c>
      <c r="D960" s="2">
        <f t="shared" si="86"/>
        <v>5.7385233490244927</v>
      </c>
      <c r="E960" s="2">
        <f t="shared" si="85"/>
        <v>-1.0644062780339247E-2</v>
      </c>
      <c r="F960" s="2">
        <f t="shared" si="89"/>
        <v>1.6905546970668036E-2</v>
      </c>
      <c r="G960" s="2">
        <f t="shared" si="87"/>
        <v>-2.7549609751007283E-2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5">
        <f>TITRES_STAT!D964</f>
        <v>5.657</v>
      </c>
      <c r="C961" s="2">
        <f t="shared" si="84"/>
        <v>5.7106670883604371</v>
      </c>
      <c r="D961" s="2">
        <f t="shared" si="86"/>
        <v>5.7324845824300859</v>
      </c>
      <c r="E961" s="2">
        <f t="shared" si="85"/>
        <v>-2.1817494069648724E-2</v>
      </c>
      <c r="F961" s="2">
        <f t="shared" si="89"/>
        <v>9.1609387626046847E-3</v>
      </c>
      <c r="G961" s="2">
        <f t="shared" si="87"/>
        <v>-3.0978432832253409E-2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5">
        <f>TITRES_STAT!D965</f>
        <v>5.61</v>
      </c>
      <c r="C962" s="2">
        <f t="shared" si="84"/>
        <v>5.7213336901511394</v>
      </c>
      <c r="D962" s="2">
        <f t="shared" si="86"/>
        <v>5.7234116503982282</v>
      </c>
      <c r="E962" s="2">
        <f t="shared" si="85"/>
        <v>-2.0779602470888392E-3</v>
      </c>
      <c r="F962" s="2">
        <f t="shared" si="89"/>
        <v>6.9131589606659799E-3</v>
      </c>
      <c r="G962" s="2">
        <f t="shared" si="87"/>
        <v>-8.9911192077548191E-3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5">
        <f>TITRES_STAT!D966</f>
        <v>5.6630000000000003</v>
      </c>
      <c r="C963" s="2">
        <f t="shared" si="84"/>
        <v>5.7303592762817335</v>
      </c>
      <c r="D963" s="2">
        <f t="shared" si="86"/>
        <v>5.7189367133316926</v>
      </c>
      <c r="E963" s="2">
        <f t="shared" si="85"/>
        <v>1.1422562950040849E-2</v>
      </c>
      <c r="F963" s="2">
        <f t="shared" si="89"/>
        <v>7.8150397585409551E-3</v>
      </c>
      <c r="G963" s="2">
        <f t="shared" si="87"/>
        <v>3.6075231914998937E-3</v>
      </c>
      <c r="H963" s="2" t="str">
        <f t="shared" si="88"/>
        <v>Sell</v>
      </c>
    </row>
    <row r="964" spans="1:8" ht="13.5" x14ac:dyDescent="0.25">
      <c r="A964" s="3">
        <f>TITRES_STAT!B967</f>
        <v>43410</v>
      </c>
      <c r="B964" s="5">
        <f>TITRES_STAT!D967</f>
        <v>5.61</v>
      </c>
      <c r="C964" s="2">
        <f t="shared" si="84"/>
        <v>5.7379963106999279</v>
      </c>
      <c r="D964" s="2">
        <f t="shared" si="86"/>
        <v>5.7108673271589749</v>
      </c>
      <c r="E964" s="2">
        <f t="shared" si="85"/>
        <v>2.7128983540952945E-2</v>
      </c>
      <c r="F964" s="2">
        <f t="shared" si="89"/>
        <v>1.1677828515023355E-2</v>
      </c>
      <c r="G964" s="2">
        <f t="shared" si="87"/>
        <v>1.5451155025929589E-2</v>
      </c>
      <c r="H964" s="2" t="str">
        <f t="shared" si="88"/>
        <v>Sell</v>
      </c>
    </row>
    <row r="965" spans="1:8" ht="13.5" x14ac:dyDescent="0.25">
      <c r="A965" s="3">
        <f>TITRES_STAT!B968</f>
        <v>43411</v>
      </c>
      <c r="B965" s="5">
        <f>TITRES_STAT!D968</f>
        <v>5.61</v>
      </c>
      <c r="C965" s="2">
        <f t="shared" si="84"/>
        <v>5.7444584167460926</v>
      </c>
      <c r="D965" s="2">
        <f t="shared" si="86"/>
        <v>5.703395673295347</v>
      </c>
      <c r="E965" s="2">
        <f t="shared" si="85"/>
        <v>4.1062743450745565E-2</v>
      </c>
      <c r="F965" s="2">
        <f t="shared" si="89"/>
        <v>1.7554811502167797E-2</v>
      </c>
      <c r="G965" s="2">
        <f t="shared" si="87"/>
        <v>2.3507931948577768E-2</v>
      </c>
      <c r="H965" s="2" t="str">
        <f t="shared" si="88"/>
        <v>Sell</v>
      </c>
    </row>
    <row r="966" spans="1:8" ht="13.5" x14ac:dyDescent="0.25">
      <c r="A966" s="3">
        <f>TITRES_STAT!B969</f>
        <v>43412</v>
      </c>
      <c r="B966" s="5">
        <f>TITRES_STAT!D969</f>
        <v>5.61</v>
      </c>
      <c r="C966" s="2">
        <f t="shared" si="84"/>
        <v>5.7499263526313094</v>
      </c>
      <c r="D966" s="2">
        <f t="shared" si="86"/>
        <v>5.6964774752734693</v>
      </c>
      <c r="E966" s="2">
        <f t="shared" si="85"/>
        <v>5.3448877357840097E-2</v>
      </c>
      <c r="F966" s="2">
        <f t="shared" si="89"/>
        <v>2.4733624673302257E-2</v>
      </c>
      <c r="G966" s="2">
        <f t="shared" si="87"/>
        <v>2.871525268453784E-2</v>
      </c>
      <c r="H966" s="2" t="str">
        <f t="shared" si="88"/>
        <v>Sell</v>
      </c>
    </row>
    <row r="967" spans="1:8" ht="13.5" x14ac:dyDescent="0.25">
      <c r="A967" s="3">
        <f>TITRES_STAT!B970</f>
        <v>43413</v>
      </c>
      <c r="B967" s="5">
        <f>TITRES_STAT!D970</f>
        <v>5.61</v>
      </c>
      <c r="C967" s="2">
        <f t="shared" si="84"/>
        <v>5.7365530676111085</v>
      </c>
      <c r="D967" s="2">
        <f t="shared" si="86"/>
        <v>5.6900717363643238</v>
      </c>
      <c r="E967" s="2">
        <f t="shared" si="85"/>
        <v>4.6481331246784663E-2</v>
      </c>
      <c r="F967" s="2">
        <f t="shared" si="89"/>
        <v>2.9083165987998739E-2</v>
      </c>
      <c r="G967" s="2">
        <f t="shared" si="87"/>
        <v>1.7398165258785923E-2</v>
      </c>
      <c r="H967" s="2" t="str">
        <f t="shared" si="88"/>
        <v>Sell</v>
      </c>
    </row>
    <row r="968" spans="1:8" ht="13.5" x14ac:dyDescent="0.25">
      <c r="A968" s="3">
        <f>TITRES_STAT!B971</f>
        <v>43416</v>
      </c>
      <c r="B968" s="5">
        <f>TITRES_STAT!D971</f>
        <v>5.5170000000000003</v>
      </c>
      <c r="C968" s="2">
        <f t="shared" si="84"/>
        <v>5.7252372110555534</v>
      </c>
      <c r="D968" s="2">
        <f t="shared" si="86"/>
        <v>5.6772516077447444</v>
      </c>
      <c r="E968" s="2">
        <f t="shared" si="85"/>
        <v>4.7985603310809033E-2</v>
      </c>
      <c r="F968" s="2">
        <f t="shared" si="89"/>
        <v>3.2863653452560801E-2</v>
      </c>
      <c r="G968" s="2">
        <f t="shared" si="87"/>
        <v>1.5121949858248232E-2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5">
        <f>TITRES_STAT!D972</f>
        <v>5.5170000000000003</v>
      </c>
      <c r="C969" s="2">
        <f t="shared" si="84"/>
        <v>5.715662255508545</v>
      </c>
      <c r="D969" s="2">
        <f t="shared" si="86"/>
        <v>5.6653811182821707</v>
      </c>
      <c r="E969" s="2">
        <f t="shared" si="85"/>
        <v>5.0281137226374284E-2</v>
      </c>
      <c r="F969" s="2">
        <f t="shared" si="89"/>
        <v>3.63471502073235E-2</v>
      </c>
      <c r="G969" s="2">
        <f t="shared" si="87"/>
        <v>1.3933987019050784E-2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5">
        <f>TITRES_STAT!D973</f>
        <v>5.5170000000000003</v>
      </c>
      <c r="C970" s="2">
        <f t="shared" si="84"/>
        <v>5.7075603700456918</v>
      </c>
      <c r="D970" s="2">
        <f t="shared" si="86"/>
        <v>5.6543899243353435</v>
      </c>
      <c r="E970" s="2">
        <f t="shared" si="85"/>
        <v>5.3170445710348346E-2</v>
      </c>
      <c r="F970" s="2">
        <f t="shared" si="89"/>
        <v>3.9711809307928468E-2</v>
      </c>
      <c r="G970" s="2">
        <f t="shared" si="87"/>
        <v>1.3458636402419878E-2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5">
        <f>TITRES_STAT!D974</f>
        <v>5.5170000000000003</v>
      </c>
      <c r="C971" s="2">
        <f t="shared" si="84"/>
        <v>5.6997818515771241</v>
      </c>
      <c r="D971" s="2">
        <f t="shared" si="86"/>
        <v>5.6442128929030959</v>
      </c>
      <c r="E971" s="2">
        <f t="shared" si="85"/>
        <v>5.5568958674028224E-2</v>
      </c>
      <c r="F971" s="2">
        <f t="shared" si="89"/>
        <v>4.2883239181148419E-2</v>
      </c>
      <c r="G971" s="2">
        <f t="shared" si="87"/>
        <v>1.2685719492879804E-2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5">
        <f>TITRES_STAT!D975</f>
        <v>5.6859999999999999</v>
      </c>
      <c r="C972" s="2">
        <f t="shared" si="84"/>
        <v>5.6859692590267974</v>
      </c>
      <c r="D972" s="2">
        <f t="shared" si="86"/>
        <v>5.6473082341695333</v>
      </c>
      <c r="E972" s="2">
        <f t="shared" si="85"/>
        <v>3.8661024857264081E-2</v>
      </c>
      <c r="F972" s="2">
        <f t="shared" si="89"/>
        <v>4.2038796316371557E-2</v>
      </c>
      <c r="G972" s="2">
        <f t="shared" si="87"/>
        <v>-3.3777714591074759E-3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5">
        <f>TITRES_STAT!D976</f>
        <v>5.8150000000000004</v>
      </c>
      <c r="C973" s="2">
        <f t="shared" si="84"/>
        <v>5.6824355268688285</v>
      </c>
      <c r="D973" s="2">
        <f t="shared" si="86"/>
        <v>5.6597298464532715</v>
      </c>
      <c r="E973" s="2">
        <f t="shared" si="85"/>
        <v>2.2705680415556984E-2</v>
      </c>
      <c r="F973" s="2">
        <f t="shared" si="89"/>
        <v>3.8172173136208638E-2</v>
      </c>
      <c r="G973" s="2">
        <f t="shared" si="87"/>
        <v>-1.5466492720651655E-2</v>
      </c>
      <c r="H973" s="2" t="str">
        <f t="shared" si="88"/>
        <v>Hold</v>
      </c>
    </row>
    <row r="974" spans="1:8" ht="13.5" x14ac:dyDescent="0.25">
      <c r="A974" s="3">
        <f>TITRES_STAT!B977</f>
        <v>43425</v>
      </c>
      <c r="B974" s="5">
        <f>TITRES_STAT!D977</f>
        <v>5.8150000000000004</v>
      </c>
      <c r="C974" s="2">
        <f t="shared" si="84"/>
        <v>5.6712915996582396</v>
      </c>
      <c r="D974" s="2">
        <f t="shared" si="86"/>
        <v>5.6712313393085845</v>
      </c>
      <c r="E974" s="2">
        <f t="shared" si="85"/>
        <v>6.026034965511684E-5</v>
      </c>
      <c r="F974" s="2">
        <f t="shared" si="89"/>
        <v>3.0549790578897937E-2</v>
      </c>
      <c r="G974" s="2">
        <f t="shared" si="87"/>
        <v>-3.048953022924282E-2</v>
      </c>
      <c r="H974" s="2" t="str">
        <f t="shared" si="88"/>
        <v>Hold</v>
      </c>
    </row>
    <row r="975" spans="1:8" ht="13.5" x14ac:dyDescent="0.25">
      <c r="A975" s="3">
        <f>TITRES_STAT!B978</f>
        <v>43426</v>
      </c>
      <c r="B975" s="5">
        <f>TITRES_STAT!D978</f>
        <v>5.8150000000000004</v>
      </c>
      <c r="C975" s="2">
        <f t="shared" ref="C975:C1038" si="90">$C$4*B965+C974*(1-$C$4)</f>
        <v>5.661862122787741</v>
      </c>
      <c r="D975" s="2">
        <f t="shared" si="86"/>
        <v>5.681880869730171</v>
      </c>
      <c r="E975" s="2">
        <f t="shared" si="85"/>
        <v>-2.0018746942429999E-2</v>
      </c>
      <c r="F975" s="2">
        <f t="shared" si="89"/>
        <v>2.043608307463235E-2</v>
      </c>
      <c r="G975" s="2">
        <f t="shared" si="87"/>
        <v>-4.0454830017062349E-2</v>
      </c>
      <c r="H975" s="2" t="str">
        <f t="shared" si="88"/>
        <v>Hold</v>
      </c>
    </row>
    <row r="976" spans="1:8" ht="13.5" x14ac:dyDescent="0.25">
      <c r="A976" s="3">
        <f>TITRES_STAT!B979</f>
        <v>43427</v>
      </c>
      <c r="B976" s="5">
        <f>TITRES_STAT!D979</f>
        <v>5.7160000000000002</v>
      </c>
      <c r="C976" s="2">
        <f t="shared" si="90"/>
        <v>5.65388333466655</v>
      </c>
      <c r="D976" s="2">
        <f t="shared" si="86"/>
        <v>5.6844082127131212</v>
      </c>
      <c r="E976" s="2">
        <f t="shared" si="85"/>
        <v>-3.0524878046571224E-2</v>
      </c>
      <c r="F976" s="2">
        <f t="shared" si="89"/>
        <v>1.0243890850391636E-2</v>
      </c>
      <c r="G976" s="2">
        <f t="shared" si="87"/>
        <v>-4.0768768896962862E-2</v>
      </c>
      <c r="H976" s="2" t="str">
        <f t="shared" si="88"/>
        <v>Hold</v>
      </c>
    </row>
    <row r="977" spans="1:8" ht="13.5" x14ac:dyDescent="0.25">
      <c r="A977" s="3">
        <f>TITRES_STAT!B980</f>
        <v>43430</v>
      </c>
      <c r="B977" s="5">
        <f>TITRES_STAT!D980</f>
        <v>5.6859999999999999</v>
      </c>
      <c r="C977" s="2">
        <f t="shared" si="90"/>
        <v>5.6471320524101571</v>
      </c>
      <c r="D977" s="2">
        <f t="shared" si="86"/>
        <v>5.6845261228825192</v>
      </c>
      <c r="E977" s="2">
        <f t="shared" si="85"/>
        <v>-3.7394070472362095E-2</v>
      </c>
      <c r="F977" s="2">
        <f t="shared" si="89"/>
        <v>7.1629858584088858E-4</v>
      </c>
      <c r="G977" s="2">
        <f t="shared" si="87"/>
        <v>-3.8110369058202982E-2</v>
      </c>
      <c r="H977" s="2" t="str">
        <f t="shared" si="88"/>
        <v>Hold</v>
      </c>
    </row>
    <row r="978" spans="1:8" ht="13.5" x14ac:dyDescent="0.25">
      <c r="A978" s="3">
        <f>TITRES_STAT!B981</f>
        <v>43431</v>
      </c>
      <c r="B978" s="5">
        <f>TITRES_STAT!D981</f>
        <v>5.6859999999999999</v>
      </c>
      <c r="C978" s="2">
        <f t="shared" si="90"/>
        <v>5.627111736654749</v>
      </c>
      <c r="D978" s="2">
        <f t="shared" si="86"/>
        <v>5.6846352989652953</v>
      </c>
      <c r="E978" s="2">
        <f t="shared" si="85"/>
        <v>-5.7523562310546339E-2</v>
      </c>
      <c r="F978" s="2">
        <f t="shared" si="89"/>
        <v>-1.0931673593436556E-2</v>
      </c>
      <c r="G978" s="2">
        <f t="shared" si="87"/>
        <v>-4.6591888717109786E-2</v>
      </c>
      <c r="H978" s="2" t="str">
        <f t="shared" si="88"/>
        <v>Hold</v>
      </c>
    </row>
    <row r="979" spans="1:8" ht="13.5" x14ac:dyDescent="0.25">
      <c r="A979" s="3">
        <f>TITRES_STAT!B982</f>
        <v>43432</v>
      </c>
      <c r="B979" s="5">
        <f>TITRES_STAT!D982</f>
        <v>5.6859999999999999</v>
      </c>
      <c r="C979" s="2">
        <f t="shared" si="90"/>
        <v>5.6101714694770957</v>
      </c>
      <c r="D979" s="2">
        <f t="shared" si="86"/>
        <v>5.6847363879308288</v>
      </c>
      <c r="E979" s="2">
        <f t="shared" si="85"/>
        <v>-7.4564918453733142E-2</v>
      </c>
      <c r="F979" s="2">
        <f t="shared" si="89"/>
        <v>-2.3658322565495875E-2</v>
      </c>
      <c r="G979" s="2">
        <f t="shared" si="87"/>
        <v>-5.0906595888237267E-2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5">
        <f>TITRES_STAT!D983</f>
        <v>5.6859999999999999</v>
      </c>
      <c r="C980" s="2">
        <f t="shared" si="90"/>
        <v>5.5958373972498503</v>
      </c>
      <c r="D980" s="2">
        <f t="shared" si="86"/>
        <v>5.6848299888248413</v>
      </c>
      <c r="E980" s="2">
        <f t="shared" si="85"/>
        <v>-8.8992591574990954E-2</v>
      </c>
      <c r="F980" s="2">
        <f t="shared" si="89"/>
        <v>-3.6725176367394891E-2</v>
      </c>
      <c r="G980" s="2">
        <f t="shared" si="87"/>
        <v>-5.2267415207596063E-2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5">
        <f>TITRES_STAT!D984</f>
        <v>5.6630000000000003</v>
      </c>
      <c r="C981" s="2">
        <f t="shared" si="90"/>
        <v>5.5837085669037201</v>
      </c>
      <c r="D981" s="2">
        <f t="shared" si="86"/>
        <v>5.6832129526155937</v>
      </c>
      <c r="E981" s="2">
        <f t="shared" si="85"/>
        <v>-9.9504385711873589E-2</v>
      </c>
      <c r="F981" s="2">
        <f t="shared" si="89"/>
        <v>-4.9281018236290636E-2</v>
      </c>
      <c r="G981" s="2">
        <f t="shared" si="87"/>
        <v>-5.0223367475582953E-2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5">
        <f>TITRES_STAT!D985</f>
        <v>5.6630000000000003</v>
      </c>
      <c r="C982" s="2">
        <f t="shared" si="90"/>
        <v>5.5994457104569939</v>
      </c>
      <c r="D982" s="2">
        <f t="shared" si="86"/>
        <v>5.6817156968662905</v>
      </c>
      <c r="E982" s="2">
        <f t="shared" si="85"/>
        <v>-8.2269986409296614E-2</v>
      </c>
      <c r="F982" s="2">
        <f t="shared" si="89"/>
        <v>-5.5878811870891831E-2</v>
      </c>
      <c r="G982" s="2">
        <f t="shared" si="87"/>
        <v>-2.6391174538404782E-2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5">
        <f>TITRES_STAT!D986</f>
        <v>5.681</v>
      </c>
      <c r="C983" s="2">
        <f t="shared" si="90"/>
        <v>5.6326079088482262</v>
      </c>
      <c r="D983" s="2">
        <f t="shared" si="86"/>
        <v>5.6816626822836023</v>
      </c>
      <c r="E983" s="2">
        <f t="shared" si="85"/>
        <v>-4.905477343537612E-2</v>
      </c>
      <c r="F983" s="2">
        <f t="shared" si="89"/>
        <v>-5.4514004183788697E-2</v>
      </c>
      <c r="G983" s="2">
        <f t="shared" si="87"/>
        <v>5.4592307484125774E-3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5">
        <f>TITRES_STAT!D987</f>
        <v>5.6630000000000003</v>
      </c>
      <c r="C984" s="2">
        <f t="shared" si="90"/>
        <v>5.6606682305638838</v>
      </c>
      <c r="D984" s="2">
        <f t="shared" si="86"/>
        <v>5.6802802613737056</v>
      </c>
      <c r="E984" s="2">
        <f t="shared" si="85"/>
        <v>-1.9612030809821768E-2</v>
      </c>
      <c r="F984" s="2">
        <f t="shared" si="89"/>
        <v>-4.7533609508995316E-2</v>
      </c>
      <c r="G984" s="2">
        <f t="shared" si="87"/>
        <v>2.7921578699173548E-2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5">
        <f>TITRES_STAT!D988</f>
        <v>5.6630000000000003</v>
      </c>
      <c r="C985" s="2">
        <f t="shared" si="90"/>
        <v>5.684411579707902</v>
      </c>
      <c r="D985" s="2">
        <f t="shared" si="86"/>
        <v>5.6790002420126902</v>
      </c>
      <c r="E985" s="2">
        <f t="shared" si="85"/>
        <v>5.4113376952118486E-3</v>
      </c>
      <c r="F985" s="2">
        <f t="shared" si="89"/>
        <v>-3.6944620068153883E-2</v>
      </c>
      <c r="G985" s="2">
        <f t="shared" si="87"/>
        <v>4.2355957763365731E-2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5">
        <f>TITRES_STAT!D989</f>
        <v>5.5170000000000003</v>
      </c>
      <c r="C986" s="2">
        <f t="shared" si="90"/>
        <v>5.6892713366759171</v>
      </c>
      <c r="D986" s="2">
        <f t="shared" si="86"/>
        <v>5.6670002240858244</v>
      </c>
      <c r="E986" s="2">
        <f t="shared" si="85"/>
        <v>2.2271112590092734E-2</v>
      </c>
      <c r="F986" s="2">
        <f t="shared" si="89"/>
        <v>-2.5101473536504562E-2</v>
      </c>
      <c r="G986" s="2">
        <f t="shared" si="87"/>
        <v>4.7372586126597296E-2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5">
        <f>TITRES_STAT!D990</f>
        <v>5.5170000000000003</v>
      </c>
      <c r="C987" s="2">
        <f t="shared" si="90"/>
        <v>5.6887680541103913</v>
      </c>
      <c r="D987" s="2">
        <f t="shared" si="86"/>
        <v>5.6558890963757635</v>
      </c>
      <c r="E987" s="2">
        <f t="shared" si="85"/>
        <v>3.2878957734627789E-2</v>
      </c>
      <c r="F987" s="2">
        <f t="shared" si="89"/>
        <v>-1.3505387282278094E-2</v>
      </c>
      <c r="G987" s="2">
        <f t="shared" si="87"/>
        <v>4.6384345016905887E-2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5">
        <f>TITRES_STAT!D991</f>
        <v>5.5170000000000003</v>
      </c>
      <c r="C988" s="2">
        <f t="shared" si="90"/>
        <v>5.6883421996318697</v>
      </c>
      <c r="D988" s="2">
        <f t="shared" si="86"/>
        <v>5.645601015162744</v>
      </c>
      <c r="E988" s="2">
        <f t="shared" ref="E988:E1051" si="91">C988-D988</f>
        <v>4.274118446912567E-2</v>
      </c>
      <c r="F988" s="2">
        <f t="shared" si="89"/>
        <v>-2.2560729319973417E-3</v>
      </c>
      <c r="G988" s="2">
        <f t="shared" si="87"/>
        <v>4.4997257401123009E-2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5">
        <f>TITRES_STAT!D992</f>
        <v>5.5170000000000003</v>
      </c>
      <c r="C989" s="2">
        <f t="shared" si="90"/>
        <v>5.6879818612269668</v>
      </c>
      <c r="D989" s="2">
        <f t="shared" ref="D989:D1052" si="92">$D$4*B989+(1-$D$4)*D988</f>
        <v>5.6360750140395783</v>
      </c>
      <c r="E989" s="2">
        <f t="shared" si="91"/>
        <v>5.1906847187388472E-2</v>
      </c>
      <c r="F989" s="2">
        <f t="shared" si="89"/>
        <v>8.5765110918798217E-3</v>
      </c>
      <c r="G989" s="2">
        <f t="shared" si="87"/>
        <v>4.3330336095508654E-2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5">
        <f>TITRES_STAT!D993</f>
        <v>5.5170000000000003</v>
      </c>
      <c r="C990" s="2">
        <f t="shared" si="90"/>
        <v>5.6876769594997416</v>
      </c>
      <c r="D990" s="2">
        <f t="shared" si="92"/>
        <v>5.6272546426292394</v>
      </c>
      <c r="E990" s="2">
        <f t="shared" si="91"/>
        <v>6.0422316870502257E-2</v>
      </c>
      <c r="F990" s="2">
        <f t="shared" si="89"/>
        <v>1.8945672247604309E-2</v>
      </c>
      <c r="G990" s="2">
        <f t="shared" si="87"/>
        <v>4.1476644622897949E-2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5">
        <f>TITRES_STAT!D994</f>
        <v>5.5170000000000003</v>
      </c>
      <c r="C991" s="2">
        <f t="shared" si="90"/>
        <v>5.6838805041920892</v>
      </c>
      <c r="D991" s="2">
        <f t="shared" si="92"/>
        <v>5.6190876320641108</v>
      </c>
      <c r="E991" s="2">
        <f t="shared" si="91"/>
        <v>6.4792872127978463E-2</v>
      </c>
      <c r="F991" s="2">
        <f t="shared" si="89"/>
        <v>2.8115112223679142E-2</v>
      </c>
      <c r="G991" s="2">
        <f t="shared" si="87"/>
        <v>3.667775990429932E-2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5">
        <f>TITRES_STAT!D995</f>
        <v>5.6630000000000003</v>
      </c>
      <c r="C992" s="2">
        <f t="shared" si="90"/>
        <v>5.6806681189317683</v>
      </c>
      <c r="D992" s="2">
        <f t="shared" si="92"/>
        <v>5.622340400059362</v>
      </c>
      <c r="E992" s="2">
        <f t="shared" si="91"/>
        <v>5.8327718872406287E-2</v>
      </c>
      <c r="F992" s="2">
        <f t="shared" si="89"/>
        <v>3.4157633553424577E-2</v>
      </c>
      <c r="G992" s="2">
        <f t="shared" si="87"/>
        <v>2.417008531898171E-2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5">
        <f>TITRES_STAT!D996</f>
        <v>5.6630000000000003</v>
      </c>
      <c r="C993" s="2">
        <f t="shared" si="90"/>
        <v>5.6807191775576502</v>
      </c>
      <c r="D993" s="2">
        <f t="shared" si="92"/>
        <v>5.6253522222771872</v>
      </c>
      <c r="E993" s="2">
        <f t="shared" si="91"/>
        <v>5.5366955280462982E-2</v>
      </c>
      <c r="F993" s="2">
        <f t="shared" si="89"/>
        <v>3.8399497898832263E-2</v>
      </c>
      <c r="G993" s="2">
        <f t="shared" si="87"/>
        <v>1.6967457381630718E-2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5">
        <f>TITRES_STAT!D997</f>
        <v>5.6630000000000003</v>
      </c>
      <c r="C994" s="2">
        <f t="shared" si="90"/>
        <v>5.6779931502410887</v>
      </c>
      <c r="D994" s="2">
        <f t="shared" si="92"/>
        <v>5.6281409465529508</v>
      </c>
      <c r="E994" s="2">
        <f t="shared" si="91"/>
        <v>4.9852203688137919E-2</v>
      </c>
      <c r="F994" s="2">
        <f t="shared" si="89"/>
        <v>4.0690039056693397E-2</v>
      </c>
      <c r="G994" s="2">
        <f t="shared" si="87"/>
        <v>9.1621646314445221E-3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5">
        <f>TITRES_STAT!D998</f>
        <v>5.6630000000000003</v>
      </c>
      <c r="C995" s="2">
        <f t="shared" si="90"/>
        <v>5.6756865117424597</v>
      </c>
      <c r="D995" s="2">
        <f t="shared" si="92"/>
        <v>5.6307230986601402</v>
      </c>
      <c r="E995" s="2">
        <f t="shared" si="91"/>
        <v>4.4963413082319548E-2</v>
      </c>
      <c r="F995" s="2">
        <f t="shared" si="89"/>
        <v>4.1544713861818627E-2</v>
      </c>
      <c r="G995" s="2">
        <f t="shared" si="87"/>
        <v>3.4186992205009203E-3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5">
        <f>TITRES_STAT!D999</f>
        <v>5.827</v>
      </c>
      <c r="C996" s="2">
        <f t="shared" si="90"/>
        <v>5.6512732022436198</v>
      </c>
      <c r="D996" s="2">
        <f t="shared" si="92"/>
        <v>5.6452621283890183</v>
      </c>
      <c r="E996" s="2">
        <f t="shared" si="91"/>
        <v>6.0110738546015341E-3</v>
      </c>
      <c r="F996" s="2">
        <f t="shared" si="89"/>
        <v>3.4437985860375213E-2</v>
      </c>
      <c r="G996" s="2">
        <f t="shared" ref="G996:G1059" si="93">E996-F996</f>
        <v>-2.8426912005773679E-2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5">
        <f>TITRES_STAT!D1000</f>
        <v>5.827</v>
      </c>
      <c r="C997" s="2">
        <f t="shared" si="90"/>
        <v>5.6306157865138324</v>
      </c>
      <c r="D997" s="2">
        <f t="shared" si="92"/>
        <v>5.6587241929527945</v>
      </c>
      <c r="E997" s="2">
        <f t="shared" si="91"/>
        <v>-2.8108406438962064E-2</v>
      </c>
      <c r="F997" s="2">
        <f t="shared" ref="F997:F1060" si="95">(E997*(2/(10)))+((1-(2/10))*F996)</f>
        <v>2.1928707400507758E-2</v>
      </c>
      <c r="G997" s="2">
        <f t="shared" si="93"/>
        <v>-5.0037113839469821E-2</v>
      </c>
      <c r="H997" s="2" t="str">
        <f t="shared" si="94"/>
        <v>Hold</v>
      </c>
    </row>
    <row r="998" spans="1:8" ht="13.5" x14ac:dyDescent="0.25">
      <c r="A998" s="3">
        <f>TITRES_STAT!B1001</f>
        <v>43459</v>
      </c>
      <c r="B998" s="5">
        <f>TITRES_STAT!D1001</f>
        <v>5.827</v>
      </c>
      <c r="C998" s="2">
        <f t="shared" si="90"/>
        <v>5.6131364347424739</v>
      </c>
      <c r="D998" s="2">
        <f t="shared" si="92"/>
        <v>5.6711890675488839</v>
      </c>
      <c r="E998" s="2">
        <f t="shared" si="91"/>
        <v>-5.8052632806409932E-2</v>
      </c>
      <c r="F998" s="2">
        <f t="shared" si="95"/>
        <v>5.9324393591242194E-3</v>
      </c>
      <c r="G998" s="2">
        <f t="shared" si="93"/>
        <v>-6.3985072165534146E-2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5">
        <f>TITRES_STAT!D1002</f>
        <v>5.827</v>
      </c>
      <c r="C999" s="2">
        <f t="shared" si="90"/>
        <v>5.5983462140128628</v>
      </c>
      <c r="D999" s="2">
        <f t="shared" si="92"/>
        <v>5.6827306181008179</v>
      </c>
      <c r="E999" s="2">
        <f t="shared" si="91"/>
        <v>-8.4384404087955112E-2</v>
      </c>
      <c r="F999" s="2">
        <f t="shared" si="95"/>
        <v>-1.2130929330291647E-2</v>
      </c>
      <c r="G999" s="2">
        <f t="shared" si="93"/>
        <v>-7.2253474757663472E-2</v>
      </c>
      <c r="H999" s="2" t="str">
        <f t="shared" si="94"/>
        <v>Hold</v>
      </c>
    </row>
    <row r="1000" spans="1:8" ht="13.5" x14ac:dyDescent="0.25">
      <c r="A1000" s="3">
        <f>TITRES_STAT!B1003</f>
        <v>43461</v>
      </c>
      <c r="B1000" s="5">
        <f>TITRES_STAT!D1003</f>
        <v>5.8380000000000001</v>
      </c>
      <c r="C1000" s="2">
        <f t="shared" si="90"/>
        <v>5.585831411857038</v>
      </c>
      <c r="D1000" s="2">
        <f t="shared" si="92"/>
        <v>5.6942320537970534</v>
      </c>
      <c r="E1000" s="2">
        <f t="shared" si="91"/>
        <v>-0.10840064194001542</v>
      </c>
      <c r="F1000" s="2">
        <f t="shared" si="95"/>
        <v>-3.1384871852236401E-2</v>
      </c>
      <c r="G1000" s="2">
        <f t="shared" si="93"/>
        <v>-7.7015770087779017E-2</v>
      </c>
      <c r="H1000" s="2" t="str">
        <f t="shared" si="94"/>
        <v>Hold</v>
      </c>
    </row>
    <row r="1001" spans="1:8" ht="13.5" x14ac:dyDescent="0.25">
      <c r="A1001" s="3">
        <f>TITRES_STAT!B1004</f>
        <v>43462</v>
      </c>
      <c r="B1001" s="5">
        <f>TITRES_STAT!D1004</f>
        <v>5.8380000000000001</v>
      </c>
      <c r="C1001" s="2">
        <f t="shared" si="90"/>
        <v>5.5752419638790327</v>
      </c>
      <c r="D1001" s="2">
        <f t="shared" si="92"/>
        <v>5.7048815312935677</v>
      </c>
      <c r="E1001" s="2">
        <f t="shared" si="91"/>
        <v>-0.12963956741453497</v>
      </c>
      <c r="F1001" s="2">
        <f t="shared" si="95"/>
        <v>-5.1035810964696116E-2</v>
      </c>
      <c r="G1001" s="2">
        <f t="shared" si="93"/>
        <v>-7.8603756449838857E-2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5">
        <f>TITRES_STAT!D1005</f>
        <v>5.8380000000000001</v>
      </c>
      <c r="C1002" s="2">
        <f t="shared" si="90"/>
        <v>5.5887432002053359</v>
      </c>
      <c r="D1002" s="2">
        <f t="shared" si="92"/>
        <v>5.714742158605155</v>
      </c>
      <c r="E1002" s="2">
        <f t="shared" si="91"/>
        <v>-0.12599895839981912</v>
      </c>
      <c r="F1002" s="2">
        <f t="shared" si="95"/>
        <v>-6.6028440451720724E-2</v>
      </c>
      <c r="G1002" s="2">
        <f t="shared" si="93"/>
        <v>-5.9970517948098392E-2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5">
        <f>TITRES_STAT!D1006</f>
        <v>5.6630000000000003</v>
      </c>
      <c r="C1003" s="2">
        <f t="shared" si="90"/>
        <v>5.6001673232506688</v>
      </c>
      <c r="D1003" s="2">
        <f t="shared" si="92"/>
        <v>5.710909406115884</v>
      </c>
      <c r="E1003" s="2">
        <f t="shared" si="91"/>
        <v>-0.11074208286521525</v>
      </c>
      <c r="F1003" s="2">
        <f t="shared" si="95"/>
        <v>-7.497116893441963E-2</v>
      </c>
      <c r="G1003" s="2">
        <f t="shared" si="93"/>
        <v>-3.5770913930795623E-2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5">
        <f>TITRES_STAT!D1007</f>
        <v>5.657</v>
      </c>
      <c r="C1004" s="2">
        <f t="shared" si="90"/>
        <v>5.6098338889044124</v>
      </c>
      <c r="D1004" s="2">
        <f t="shared" si="92"/>
        <v>5.7069161167739662</v>
      </c>
      <c r="E1004" s="2">
        <f t="shared" si="91"/>
        <v>-9.7082227869553783E-2</v>
      </c>
      <c r="F1004" s="2">
        <f t="shared" si="95"/>
        <v>-7.9393380721446472E-2</v>
      </c>
      <c r="G1004" s="2">
        <f t="shared" si="93"/>
        <v>-1.7688847148107312E-2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5">
        <f>TITRES_STAT!D1008</f>
        <v>5.6630000000000003</v>
      </c>
      <c r="C1005" s="2">
        <f t="shared" si="90"/>
        <v>5.618013290611426</v>
      </c>
      <c r="D1005" s="2">
        <f t="shared" si="92"/>
        <v>5.7036630710870062</v>
      </c>
      <c r="E1005" s="2">
        <f t="shared" si="91"/>
        <v>-8.5649780475580251E-2</v>
      </c>
      <c r="F1005" s="2">
        <f t="shared" si="95"/>
        <v>-8.064466067227323E-2</v>
      </c>
      <c r="G1005" s="2">
        <f t="shared" si="93"/>
        <v>-5.0051198033070204E-3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5">
        <f>TITRES_STAT!D1009</f>
        <v>5.8319999999999999</v>
      </c>
      <c r="C1006" s="2">
        <f t="shared" si="90"/>
        <v>5.650165092055822</v>
      </c>
      <c r="D1006" s="2">
        <f t="shared" si="92"/>
        <v>5.7131695102657467</v>
      </c>
      <c r="E1006" s="2">
        <f t="shared" si="91"/>
        <v>-6.3004418209924751E-2</v>
      </c>
      <c r="F1006" s="2">
        <f t="shared" si="95"/>
        <v>-7.7116612179803534E-2</v>
      </c>
      <c r="G1006" s="2">
        <f t="shared" si="93"/>
        <v>1.4112193969878783E-2</v>
      </c>
      <c r="H1006" s="2" t="str">
        <f t="shared" si="94"/>
        <v>Sell</v>
      </c>
    </row>
    <row r="1007" spans="1:8" ht="13.5" x14ac:dyDescent="0.25">
      <c r="A1007" s="3">
        <f>TITRES_STAT!B1010</f>
        <v>43473</v>
      </c>
      <c r="B1007" s="5">
        <f>TITRES_STAT!D1010</f>
        <v>5.8209999999999997</v>
      </c>
      <c r="C1007" s="2">
        <f t="shared" si="90"/>
        <v>5.6773704625087724</v>
      </c>
      <c r="D1007" s="2">
        <f t="shared" si="92"/>
        <v>5.721156953949766</v>
      </c>
      <c r="E1007" s="2">
        <f t="shared" si="91"/>
        <v>-4.3786491440993558E-2</v>
      </c>
      <c r="F1007" s="2">
        <f t="shared" si="95"/>
        <v>-7.0450588032041545E-2</v>
      </c>
      <c r="G1007" s="2">
        <f t="shared" si="93"/>
        <v>2.6664096591047987E-2</v>
      </c>
      <c r="H1007" s="2" t="str">
        <f t="shared" si="94"/>
        <v>Sell</v>
      </c>
    </row>
    <row r="1008" spans="1:8" ht="13.5" x14ac:dyDescent="0.25">
      <c r="A1008" s="3">
        <f>TITRES_STAT!B1011</f>
        <v>43474</v>
      </c>
      <c r="B1008" s="5">
        <f>TITRES_STAT!D1011</f>
        <v>5.8209999999999997</v>
      </c>
      <c r="C1008" s="2">
        <f t="shared" si="90"/>
        <v>5.7003903913535767</v>
      </c>
      <c r="D1008" s="2">
        <f t="shared" si="92"/>
        <v>5.7285527351386722</v>
      </c>
      <c r="E1008" s="2">
        <f t="shared" si="91"/>
        <v>-2.8162343785095523E-2</v>
      </c>
      <c r="F1008" s="2">
        <f t="shared" si="95"/>
        <v>-6.1992939182652348E-2</v>
      </c>
      <c r="G1008" s="2">
        <f t="shared" si="93"/>
        <v>3.3830595397556826E-2</v>
      </c>
      <c r="H1008" s="2" t="str">
        <f t="shared" si="94"/>
        <v>Sell</v>
      </c>
    </row>
    <row r="1009" spans="1:8" ht="13.5" x14ac:dyDescent="0.25">
      <c r="A1009" s="3">
        <f>TITRES_STAT!B1012</f>
        <v>43475</v>
      </c>
      <c r="B1009" s="5">
        <f>TITRES_STAT!D1012</f>
        <v>5.6630000000000003</v>
      </c>
      <c r="C1009" s="2">
        <f t="shared" si="90"/>
        <v>5.7198687926837959</v>
      </c>
      <c r="D1009" s="2">
        <f t="shared" si="92"/>
        <v>5.7236969769802526</v>
      </c>
      <c r="E1009" s="2">
        <f t="shared" si="91"/>
        <v>-3.8281842964567048E-3</v>
      </c>
      <c r="F1009" s="2">
        <f t="shared" si="95"/>
        <v>-5.0359988205413223E-2</v>
      </c>
      <c r="G1009" s="2">
        <f t="shared" si="93"/>
        <v>4.6531803908956518E-2</v>
      </c>
      <c r="H1009" s="2" t="str">
        <f t="shared" si="94"/>
        <v>Sell</v>
      </c>
    </row>
    <row r="1010" spans="1:8" ht="13.5" x14ac:dyDescent="0.25">
      <c r="A1010" s="3">
        <f>TITRES_STAT!B1013</f>
        <v>43476</v>
      </c>
      <c r="B1010" s="5">
        <f>TITRES_STAT!D1013</f>
        <v>5.6630000000000003</v>
      </c>
      <c r="C1010" s="2">
        <f t="shared" si="90"/>
        <v>5.7380428245785966</v>
      </c>
      <c r="D1010" s="2">
        <f t="shared" si="92"/>
        <v>5.7192009046113448</v>
      </c>
      <c r="E1010" s="2">
        <f t="shared" si="91"/>
        <v>1.8841919967251819E-2</v>
      </c>
      <c r="F1010" s="2">
        <f t="shared" si="95"/>
        <v>-3.6519606570880214E-2</v>
      </c>
      <c r="G1010" s="2">
        <f t="shared" si="93"/>
        <v>5.5361526538132033E-2</v>
      </c>
      <c r="H1010" s="2" t="str">
        <f t="shared" si="94"/>
        <v>Sell</v>
      </c>
    </row>
    <row r="1011" spans="1:8" ht="13.5" x14ac:dyDescent="0.25">
      <c r="A1011" s="3">
        <f>TITRES_STAT!B1014</f>
        <v>43480</v>
      </c>
      <c r="B1011" s="5">
        <f>TITRES_STAT!D1014</f>
        <v>5.6630000000000003</v>
      </c>
      <c r="C1011" s="2">
        <f t="shared" si="90"/>
        <v>5.7534208515665046</v>
      </c>
      <c r="D1011" s="2">
        <f t="shared" si="92"/>
        <v>5.7150378746401342</v>
      </c>
      <c r="E1011" s="2">
        <f t="shared" si="91"/>
        <v>3.8382976926370382E-2</v>
      </c>
      <c r="F1011" s="2">
        <f t="shared" si="95"/>
        <v>-2.1539089871430096E-2</v>
      </c>
      <c r="G1011" s="2">
        <f t="shared" si="93"/>
        <v>5.9922066797800475E-2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5">
        <f>TITRES_STAT!D1015</f>
        <v>5.8209999999999997</v>
      </c>
      <c r="C1012" s="2">
        <f t="shared" si="90"/>
        <v>5.7664330282485805</v>
      </c>
      <c r="D1012" s="2">
        <f t="shared" si="92"/>
        <v>5.7228869209630879</v>
      </c>
      <c r="E1012" s="2">
        <f t="shared" si="91"/>
        <v>4.3546107285492575E-2</v>
      </c>
      <c r="F1012" s="2">
        <f t="shared" si="95"/>
        <v>-8.5220504400455623E-3</v>
      </c>
      <c r="G1012" s="2">
        <f t="shared" si="93"/>
        <v>5.2068157725538133E-2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5">
        <f>TITRES_STAT!D1016</f>
        <v>5.8209999999999997</v>
      </c>
      <c r="C1013" s="2">
        <f t="shared" si="90"/>
        <v>5.7505202546718763</v>
      </c>
      <c r="D1013" s="2">
        <f t="shared" si="92"/>
        <v>5.7301545564473031</v>
      </c>
      <c r="E1013" s="2">
        <f t="shared" si="91"/>
        <v>2.0365698224573237E-2</v>
      </c>
      <c r="F1013" s="2">
        <f t="shared" si="95"/>
        <v>-2.7445007071218025E-3</v>
      </c>
      <c r="G1013" s="2">
        <f t="shared" si="93"/>
        <v>2.3110198931695039E-2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5">
        <f>TITRES_STAT!D1017</f>
        <v>5.6689999999999996</v>
      </c>
      <c r="C1014" s="2">
        <f t="shared" si="90"/>
        <v>5.7361325231838958</v>
      </c>
      <c r="D1014" s="2">
        <f t="shared" si="92"/>
        <v>5.7256245893030586</v>
      </c>
      <c r="E1014" s="2">
        <f t="shared" si="91"/>
        <v>1.050793388083715E-2</v>
      </c>
      <c r="F1014" s="2">
        <f t="shared" si="95"/>
        <v>-9.4013789530012111E-5</v>
      </c>
      <c r="G1014" s="2">
        <f t="shared" si="93"/>
        <v>1.0601947670367162E-2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5">
        <f>TITRES_STAT!D1018</f>
        <v>5.6689999999999996</v>
      </c>
      <c r="C1015" s="2">
        <f t="shared" si="90"/>
        <v>5.7248813657709885</v>
      </c>
      <c r="D1015" s="2">
        <f t="shared" si="92"/>
        <v>5.7214301752806103</v>
      </c>
      <c r="E1015" s="2">
        <f t="shared" si="91"/>
        <v>3.4511904903782309E-3</v>
      </c>
      <c r="F1015" s="2">
        <f t="shared" si="95"/>
        <v>6.150270664516366E-4</v>
      </c>
      <c r="G1015" s="2">
        <f t="shared" si="93"/>
        <v>2.8361634239265944E-3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5">
        <f>TITRES_STAT!D1019</f>
        <v>5.6630000000000003</v>
      </c>
      <c r="C1016" s="2">
        <f t="shared" si="90"/>
        <v>5.7413611556523749</v>
      </c>
      <c r="D1016" s="2">
        <f t="shared" si="92"/>
        <v>5.717102014148713</v>
      </c>
      <c r="E1016" s="2">
        <f t="shared" si="91"/>
        <v>2.425914150366193E-2</v>
      </c>
      <c r="F1016" s="2">
        <f t="shared" si="95"/>
        <v>5.3438499538936953E-3</v>
      </c>
      <c r="G1016" s="2">
        <f t="shared" si="93"/>
        <v>1.8915291549768235E-2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5">
        <f>TITRES_STAT!D1020</f>
        <v>5.6630000000000003</v>
      </c>
      <c r="C1017" s="2">
        <f t="shared" si="90"/>
        <v>5.7536132855520101</v>
      </c>
      <c r="D1017" s="2">
        <f t="shared" si="92"/>
        <v>5.7130944575451048</v>
      </c>
      <c r="E1017" s="2">
        <f t="shared" si="91"/>
        <v>4.0518828006905316E-2</v>
      </c>
      <c r="F1017" s="2">
        <f t="shared" si="95"/>
        <v>1.2378845564496019E-2</v>
      </c>
      <c r="G1017" s="2">
        <f t="shared" si="93"/>
        <v>2.8139982442409298E-2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5">
        <f>TITRES_STAT!D1021</f>
        <v>5.6630000000000003</v>
      </c>
      <c r="C1018" s="2">
        <f t="shared" si="90"/>
        <v>5.7639804723901626</v>
      </c>
      <c r="D1018" s="2">
        <f t="shared" si="92"/>
        <v>5.7093837569862087</v>
      </c>
      <c r="E1018" s="2">
        <f t="shared" si="91"/>
        <v>5.4596715403953944E-2</v>
      </c>
      <c r="F1018" s="2">
        <f t="shared" si="95"/>
        <v>2.0822419532387604E-2</v>
      </c>
      <c r="G1018" s="2">
        <f t="shared" si="93"/>
        <v>3.3774295871566343E-2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5">
        <f>TITRES_STAT!D1022</f>
        <v>5.6630000000000003</v>
      </c>
      <c r="C1019" s="2">
        <f t="shared" si="90"/>
        <v>5.7484450150993682</v>
      </c>
      <c r="D1019" s="2">
        <f t="shared" si="92"/>
        <v>5.7059479231353789</v>
      </c>
      <c r="E1019" s="2">
        <f t="shared" si="91"/>
        <v>4.249709196398932E-2</v>
      </c>
      <c r="F1019" s="2">
        <f t="shared" si="95"/>
        <v>2.5157354018707945E-2</v>
      </c>
      <c r="G1019" s="2">
        <f t="shared" si="93"/>
        <v>1.7339737945281375E-2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5">
        <f>TITRES_STAT!D1023</f>
        <v>5.6630000000000003</v>
      </c>
      <c r="C1020" s="2">
        <f t="shared" si="90"/>
        <v>5.7352996281610045</v>
      </c>
      <c r="D1020" s="2">
        <f t="shared" si="92"/>
        <v>5.7027665954957216</v>
      </c>
      <c r="E1020" s="2">
        <f t="shared" si="91"/>
        <v>3.2533032665282846E-2</v>
      </c>
      <c r="F1020" s="2">
        <f t="shared" si="95"/>
        <v>2.6632489748022927E-2</v>
      </c>
      <c r="G1020" s="2">
        <f t="shared" si="93"/>
        <v>5.900542917259919E-3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5">
        <f>TITRES_STAT!D1024</f>
        <v>5.6630000000000003</v>
      </c>
      <c r="C1021" s="2">
        <f t="shared" si="90"/>
        <v>5.7241766084439272</v>
      </c>
      <c r="D1021" s="2">
        <f t="shared" si="92"/>
        <v>5.6998209217552978</v>
      </c>
      <c r="E1021" s="2">
        <f t="shared" si="91"/>
        <v>2.4355686688629419E-2</v>
      </c>
      <c r="F1021" s="2">
        <f t="shared" si="95"/>
        <v>2.6177129136144225E-2</v>
      </c>
      <c r="G1021" s="2">
        <f t="shared" si="93"/>
        <v>-1.821442447514806E-3</v>
      </c>
      <c r="H1021" s="2" t="str">
        <f t="shared" si="94"/>
        <v>Hold</v>
      </c>
    </row>
    <row r="1022" spans="1:8" ht="13.5" x14ac:dyDescent="0.25">
      <c r="A1022" s="3">
        <f>TITRES_STAT!B1025</f>
        <v>43495</v>
      </c>
      <c r="B1022" s="5">
        <f>TITRES_STAT!D1025</f>
        <v>5.6630000000000003</v>
      </c>
      <c r="C1022" s="2">
        <f t="shared" si="90"/>
        <v>5.7390725148371695</v>
      </c>
      <c r="D1022" s="2">
        <f t="shared" si="92"/>
        <v>5.6970934460697205</v>
      </c>
      <c r="E1022" s="2">
        <f t="shared" si="91"/>
        <v>4.1979068767449057E-2</v>
      </c>
      <c r="F1022" s="2">
        <f t="shared" si="95"/>
        <v>2.9337517062405193E-2</v>
      </c>
      <c r="G1022" s="2">
        <f t="shared" si="93"/>
        <v>1.2641551705043864E-2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5">
        <f>TITRES_STAT!D1026</f>
        <v>5.6630000000000003</v>
      </c>
      <c r="C1023" s="2">
        <f t="shared" si="90"/>
        <v>5.7516767433237588</v>
      </c>
      <c r="D1023" s="2">
        <f t="shared" si="92"/>
        <v>5.6945680056201118</v>
      </c>
      <c r="E1023" s="2">
        <f t="shared" si="91"/>
        <v>5.7108737703646995E-2</v>
      </c>
      <c r="F1023" s="2">
        <f t="shared" si="95"/>
        <v>3.4891761190653556E-2</v>
      </c>
      <c r="G1023" s="2">
        <f t="shared" si="93"/>
        <v>2.2216976512993439E-2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5">
        <f>TITRES_STAT!D1027</f>
        <v>5.6630000000000003</v>
      </c>
      <c r="C1024" s="2">
        <f t="shared" si="90"/>
        <v>5.738957244350873</v>
      </c>
      <c r="D1024" s="2">
        <f t="shared" si="92"/>
        <v>5.6922296348334367</v>
      </c>
      <c r="E1024" s="2">
        <f t="shared" si="91"/>
        <v>4.6727609517436264E-2</v>
      </c>
      <c r="F1024" s="2">
        <f t="shared" si="95"/>
        <v>3.7258930856010099E-2</v>
      </c>
      <c r="G1024" s="2">
        <f t="shared" si="93"/>
        <v>9.468678661426165E-3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5">
        <f>TITRES_STAT!D1028</f>
        <v>5.6630000000000003</v>
      </c>
      <c r="C1025" s="2">
        <f t="shared" si="90"/>
        <v>5.7281945913738159</v>
      </c>
      <c r="D1025" s="2">
        <f t="shared" si="92"/>
        <v>5.6900644766976267</v>
      </c>
      <c r="E1025" s="2">
        <f t="shared" si="91"/>
        <v>3.8130114676189208E-2</v>
      </c>
      <c r="F1025" s="2">
        <f t="shared" si="95"/>
        <v>3.7433167620045921E-2</v>
      </c>
      <c r="G1025" s="2">
        <f t="shared" si="93"/>
        <v>6.9694705614328778E-4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5">
        <f>TITRES_STAT!D1029</f>
        <v>5.6630000000000003</v>
      </c>
      <c r="C1026" s="2">
        <f t="shared" si="90"/>
        <v>5.7181646542393825</v>
      </c>
      <c r="D1026" s="2">
        <f t="shared" si="92"/>
        <v>5.688059700645951</v>
      </c>
      <c r="E1026" s="2">
        <f t="shared" si="91"/>
        <v>3.010495359343146E-2</v>
      </c>
      <c r="F1026" s="2">
        <f t="shared" si="95"/>
        <v>3.5967524814723033E-2</v>
      </c>
      <c r="G1026" s="2">
        <f t="shared" si="93"/>
        <v>-5.8625712212915723E-3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5">
        <f>TITRES_STAT!D1030</f>
        <v>5.6630000000000003</v>
      </c>
      <c r="C1027" s="2">
        <f t="shared" si="90"/>
        <v>5.7096777843564004</v>
      </c>
      <c r="D1027" s="2">
        <f t="shared" si="92"/>
        <v>5.6862034265240284</v>
      </c>
      <c r="E1027" s="2">
        <f t="shared" si="91"/>
        <v>2.347435783237195E-2</v>
      </c>
      <c r="F1027" s="2">
        <f t="shared" si="95"/>
        <v>3.3468891418252815E-2</v>
      </c>
      <c r="G1027" s="2">
        <f t="shared" si="93"/>
        <v>-9.9945335858808645E-3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5">
        <f>TITRES_STAT!D1031</f>
        <v>5.6630000000000003</v>
      </c>
      <c r="C1028" s="2">
        <f t="shared" si="90"/>
        <v>5.7024965867631083</v>
      </c>
      <c r="D1028" s="2">
        <f t="shared" si="92"/>
        <v>5.6844846541889149</v>
      </c>
      <c r="E1028" s="2">
        <f t="shared" si="91"/>
        <v>1.8011932574193423E-2</v>
      </c>
      <c r="F1028" s="2">
        <f t="shared" si="95"/>
        <v>3.0377499649440937E-2</v>
      </c>
      <c r="G1028" s="2">
        <f t="shared" si="93"/>
        <v>-1.2365567075247514E-2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5">
        <f>TITRES_STAT!D1032</f>
        <v>5.6630000000000003</v>
      </c>
      <c r="C1029" s="2">
        <f t="shared" si="90"/>
        <v>5.6964201887995536</v>
      </c>
      <c r="D1029" s="2">
        <f t="shared" si="92"/>
        <v>5.6828931983230691</v>
      </c>
      <c r="E1029" s="2">
        <f t="shared" si="91"/>
        <v>1.3526990476484535E-2</v>
      </c>
      <c r="F1029" s="2">
        <f t="shared" si="95"/>
        <v>2.7007397814849659E-2</v>
      </c>
      <c r="G1029" s="2">
        <f t="shared" si="93"/>
        <v>-1.3480407338365124E-2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5">
        <f>TITRES_STAT!D1033</f>
        <v>5.57</v>
      </c>
      <c r="C1030" s="2">
        <f t="shared" si="90"/>
        <v>5.6912786212919304</v>
      </c>
      <c r="D1030" s="2">
        <f t="shared" si="92"/>
        <v>5.6745307391880271</v>
      </c>
      <c r="E1030" s="2">
        <f t="shared" si="91"/>
        <v>1.6747882103903322E-2</v>
      </c>
      <c r="F1030" s="2">
        <f t="shared" si="95"/>
        <v>2.4955494672660391E-2</v>
      </c>
      <c r="G1030" s="2">
        <f t="shared" si="93"/>
        <v>-8.2076125687570688E-3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5">
        <f>TITRES_STAT!D1034</f>
        <v>5.5519999999999996</v>
      </c>
      <c r="C1031" s="2">
        <f t="shared" si="90"/>
        <v>5.686928064170095</v>
      </c>
      <c r="D1031" s="2">
        <f t="shared" si="92"/>
        <v>5.6654543881370625</v>
      </c>
      <c r="E1031" s="2">
        <f t="shared" si="91"/>
        <v>2.1473676033032518E-2</v>
      </c>
      <c r="F1031" s="2">
        <f t="shared" si="95"/>
        <v>2.4259130944734818E-2</v>
      </c>
      <c r="G1031" s="2">
        <f t="shared" si="93"/>
        <v>-2.7854549117023002E-3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5">
        <f>TITRES_STAT!D1035</f>
        <v>5.6340000000000003</v>
      </c>
      <c r="C1032" s="2">
        <f t="shared" si="90"/>
        <v>5.6832468235285418</v>
      </c>
      <c r="D1032" s="2">
        <f t="shared" si="92"/>
        <v>5.6631244334602435</v>
      </c>
      <c r="E1032" s="2">
        <f t="shared" si="91"/>
        <v>2.0122390068298301E-2</v>
      </c>
      <c r="F1032" s="2">
        <f t="shared" si="95"/>
        <v>2.3431782769447518E-2</v>
      </c>
      <c r="G1032" s="2">
        <f t="shared" si="93"/>
        <v>-3.3093927011492164E-3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5">
        <f>TITRES_STAT!D1036</f>
        <v>5.6340000000000003</v>
      </c>
      <c r="C1033" s="2">
        <f t="shared" si="90"/>
        <v>5.6801319276010744</v>
      </c>
      <c r="D1033" s="2">
        <f t="shared" si="92"/>
        <v>5.6609670680187438</v>
      </c>
      <c r="E1033" s="2">
        <f t="shared" si="91"/>
        <v>1.9164859582330607E-2</v>
      </c>
      <c r="F1033" s="2">
        <f t="shared" si="95"/>
        <v>2.2578398132024138E-2</v>
      </c>
      <c r="G1033" s="2">
        <f t="shared" si="93"/>
        <v>-3.413538549693531E-3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5">
        <f>TITRES_STAT!D1037</f>
        <v>5.6340000000000003</v>
      </c>
      <c r="C1034" s="2">
        <f t="shared" si="90"/>
        <v>5.6774962464316783</v>
      </c>
      <c r="D1034" s="2">
        <f t="shared" si="92"/>
        <v>5.6589695074247635</v>
      </c>
      <c r="E1034" s="2">
        <f t="shared" si="91"/>
        <v>1.8526739006914816E-2</v>
      </c>
      <c r="F1034" s="2">
        <f t="shared" si="95"/>
        <v>2.1768066307002277E-2</v>
      </c>
      <c r="G1034" s="2">
        <f t="shared" si="93"/>
        <v>-3.2413273000874605E-3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5">
        <f>TITRES_STAT!D1038</f>
        <v>5.6340000000000003</v>
      </c>
      <c r="C1035" s="2">
        <f t="shared" si="90"/>
        <v>5.6752660546729583</v>
      </c>
      <c r="D1035" s="2">
        <f t="shared" si="92"/>
        <v>5.6571199142821884</v>
      </c>
      <c r="E1035" s="2">
        <f t="shared" si="91"/>
        <v>1.8146140390769894E-2</v>
      </c>
      <c r="F1035" s="2">
        <f t="shared" si="95"/>
        <v>2.1043681123755799E-2</v>
      </c>
      <c r="G1035" s="2">
        <f t="shared" si="93"/>
        <v>-2.8975407329859051E-3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5">
        <f>TITRES_STAT!D1039</f>
        <v>5.6340000000000003</v>
      </c>
      <c r="C1036" s="2">
        <f t="shared" si="90"/>
        <v>5.6733789693386569</v>
      </c>
      <c r="D1036" s="2">
        <f t="shared" si="92"/>
        <v>5.6554073280390638</v>
      </c>
      <c r="E1036" s="2">
        <f t="shared" si="91"/>
        <v>1.7971641299593166E-2</v>
      </c>
      <c r="F1036" s="2">
        <f t="shared" si="95"/>
        <v>2.0429273158923272E-2</v>
      </c>
      <c r="G1036" s="2">
        <f t="shared" si="93"/>
        <v>-2.4576318593301054E-3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5">
        <f>TITRES_STAT!D1040</f>
        <v>5.8380000000000001</v>
      </c>
      <c r="C1037" s="2">
        <f t="shared" si="90"/>
        <v>5.6717822048250177</v>
      </c>
      <c r="D1037" s="2">
        <f t="shared" si="92"/>
        <v>5.6689327111472814</v>
      </c>
      <c r="E1037" s="2">
        <f t="shared" si="91"/>
        <v>2.8494936777363478E-3</v>
      </c>
      <c r="F1037" s="2">
        <f t="shared" si="95"/>
        <v>1.6913317262685888E-2</v>
      </c>
      <c r="G1037" s="2">
        <f t="shared" si="93"/>
        <v>-1.406382358494954E-2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5">
        <f>TITRES_STAT!D1041</f>
        <v>5.8380000000000001</v>
      </c>
      <c r="C1038" s="2">
        <f t="shared" si="90"/>
        <v>5.6704310963903994</v>
      </c>
      <c r="D1038" s="2">
        <f t="shared" si="92"/>
        <v>5.6814562140252605</v>
      </c>
      <c r="E1038" s="2">
        <f t="shared" si="91"/>
        <v>-1.1025117634861026E-2</v>
      </c>
      <c r="F1038" s="2">
        <f t="shared" si="95"/>
        <v>1.1325630283176505E-2</v>
      </c>
      <c r="G1038" s="2">
        <f t="shared" si="93"/>
        <v>-2.2350747918037532E-2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5">
        <f>TITRES_STAT!D1042</f>
        <v>5.9489999999999998</v>
      </c>
      <c r="C1039" s="2">
        <f t="shared" ref="C1039:C1102" si="96">$C$4*B1029+C1038*(1-$C$4)</f>
        <v>5.6692878507918767</v>
      </c>
      <c r="D1039" s="2">
        <f t="shared" si="92"/>
        <v>5.7012742722456116</v>
      </c>
      <c r="E1039" s="2">
        <f t="shared" si="91"/>
        <v>-3.198642145373487E-2</v>
      </c>
      <c r="F1039" s="2">
        <f t="shared" si="95"/>
        <v>2.66321993579423E-3</v>
      </c>
      <c r="G1039" s="2">
        <f t="shared" si="93"/>
        <v>-3.4649641389529098E-2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5">
        <f>TITRES_STAT!D1043</f>
        <v>6.1879999999999997</v>
      </c>
      <c r="C1040" s="2">
        <f t="shared" si="96"/>
        <v>5.6540127968238956</v>
      </c>
      <c r="D1040" s="2">
        <f t="shared" si="92"/>
        <v>5.7373280298570482</v>
      </c>
      <c r="E1040" s="2">
        <f t="shared" si="91"/>
        <v>-8.331523303315258E-2</v>
      </c>
      <c r="F1040" s="2">
        <f t="shared" si="95"/>
        <v>-1.4532470657995133E-2</v>
      </c>
      <c r="G1040" s="2">
        <f t="shared" si="93"/>
        <v>-6.8782762375157444E-2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5">
        <f>TITRES_STAT!D1044</f>
        <v>6.4980000000000002</v>
      </c>
      <c r="C1041" s="2">
        <f t="shared" si="96"/>
        <v>5.6383185203894497</v>
      </c>
      <c r="D1041" s="2">
        <f t="shared" si="92"/>
        <v>5.793674101719489</v>
      </c>
      <c r="E1041" s="2">
        <f t="shared" si="91"/>
        <v>-0.15535558133003935</v>
      </c>
      <c r="F1041" s="2">
        <f t="shared" si="95"/>
        <v>-4.2697092792403982E-2</v>
      </c>
      <c r="G1041" s="2">
        <f t="shared" si="93"/>
        <v>-0.11265848853763537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5">
        <f>TITRES_STAT!D1045</f>
        <v>6.6559999999999997</v>
      </c>
      <c r="C1042" s="2">
        <f t="shared" si="96"/>
        <v>5.6376541326372269</v>
      </c>
      <c r="D1042" s="2">
        <f t="shared" si="92"/>
        <v>5.8575500941847114</v>
      </c>
      <c r="E1042" s="2">
        <f t="shared" si="91"/>
        <v>-0.21989596154748448</v>
      </c>
      <c r="F1042" s="2">
        <f t="shared" si="95"/>
        <v>-7.8136866543420086E-2</v>
      </c>
      <c r="G1042" s="2">
        <f t="shared" si="93"/>
        <v>-0.14175909500406439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5">
        <f>TITRES_STAT!D1046</f>
        <v>6.6559999999999997</v>
      </c>
      <c r="C1043" s="2">
        <f t="shared" si="96"/>
        <v>5.637091958385346</v>
      </c>
      <c r="D1043" s="2">
        <f t="shared" si="92"/>
        <v>5.9166945316525101</v>
      </c>
      <c r="E1043" s="2">
        <f t="shared" si="91"/>
        <v>-0.27960257326716409</v>
      </c>
      <c r="F1043" s="2">
        <f t="shared" si="95"/>
        <v>-0.1184300078881689</v>
      </c>
      <c r="G1043" s="2">
        <f t="shared" si="93"/>
        <v>-0.16117256537899519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5">
        <f>TITRES_STAT!D1047</f>
        <v>6.8310000000000004</v>
      </c>
      <c r="C1044" s="2">
        <f t="shared" si="96"/>
        <v>5.636616272479908</v>
      </c>
      <c r="D1044" s="2">
        <f t="shared" si="92"/>
        <v>5.9844208626412136</v>
      </c>
      <c r="E1044" s="2">
        <f t="shared" si="91"/>
        <v>-0.3478045901613056</v>
      </c>
      <c r="F1044" s="2">
        <f t="shared" si="95"/>
        <v>-0.16430492434279625</v>
      </c>
      <c r="G1044" s="2">
        <f t="shared" si="93"/>
        <v>-0.18349966581850935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5">
        <f>TITRES_STAT!D1048</f>
        <v>6.6559999999999997</v>
      </c>
      <c r="C1045" s="2">
        <f t="shared" si="96"/>
        <v>5.6362137690214604</v>
      </c>
      <c r="D1045" s="2">
        <f t="shared" si="92"/>
        <v>6.0341674654085304</v>
      </c>
      <c r="E1045" s="2">
        <f t="shared" si="91"/>
        <v>-0.39795369638707001</v>
      </c>
      <c r="F1045" s="2">
        <f t="shared" si="95"/>
        <v>-0.21103467875165102</v>
      </c>
      <c r="G1045" s="2">
        <f t="shared" si="93"/>
        <v>-0.18691901763541899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5">
        <f>TITRES_STAT!D1049</f>
        <v>6.4630000000000001</v>
      </c>
      <c r="C1046" s="2">
        <f t="shared" si="96"/>
        <v>5.6358731891720053</v>
      </c>
      <c r="D1046" s="2">
        <f t="shared" si="92"/>
        <v>6.0659328383412321</v>
      </c>
      <c r="E1046" s="2">
        <f t="shared" si="91"/>
        <v>-0.43005964916922679</v>
      </c>
      <c r="F1046" s="2">
        <f t="shared" si="95"/>
        <v>-0.25483967283516618</v>
      </c>
      <c r="G1046" s="2">
        <f t="shared" si="93"/>
        <v>-0.17521997633406061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5">
        <f>TITRES_STAT!D1050</f>
        <v>6.4569999999999999</v>
      </c>
      <c r="C1047" s="2">
        <f t="shared" si="96"/>
        <v>5.6669696216070813</v>
      </c>
      <c r="D1047" s="2">
        <f t="shared" si="92"/>
        <v>6.0949007762418814</v>
      </c>
      <c r="E1047" s="2">
        <f t="shared" si="91"/>
        <v>-0.42793115463480014</v>
      </c>
      <c r="F1047" s="2">
        <f t="shared" si="95"/>
        <v>-0.28945796919509298</v>
      </c>
      <c r="G1047" s="2">
        <f t="shared" si="93"/>
        <v>-0.13847318543970716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5">
        <f>TITRES_STAT!D1051</f>
        <v>6.65</v>
      </c>
      <c r="C1048" s="2">
        <f t="shared" si="96"/>
        <v>5.693281987513684</v>
      </c>
      <c r="D1048" s="2">
        <f t="shared" si="92"/>
        <v>6.1360192372610021</v>
      </c>
      <c r="E1048" s="2">
        <f t="shared" si="91"/>
        <v>-0.4427372497473181</v>
      </c>
      <c r="F1048" s="2">
        <f t="shared" si="95"/>
        <v>-0.320113825305538</v>
      </c>
      <c r="G1048" s="2">
        <f t="shared" si="93"/>
        <v>-0.12262342444178009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5">
        <f>TITRES_STAT!D1052</f>
        <v>6.65</v>
      </c>
      <c r="C1049" s="2">
        <f t="shared" si="96"/>
        <v>5.7326232202038865</v>
      </c>
      <c r="D1049" s="2">
        <f t="shared" si="92"/>
        <v>6.1740918863527803</v>
      </c>
      <c r="E1049" s="2">
        <f t="shared" si="91"/>
        <v>-0.4414686661488938</v>
      </c>
      <c r="F1049" s="2">
        <f t="shared" si="95"/>
        <v>-0.34438479347420914</v>
      </c>
      <c r="G1049" s="2">
        <f t="shared" si="93"/>
        <v>-9.7083872674684657E-2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5">
        <f>TITRES_STAT!D1053</f>
        <v>6.48</v>
      </c>
      <c r="C1050" s="2">
        <f t="shared" si="96"/>
        <v>5.8026811863263656</v>
      </c>
      <c r="D1050" s="2">
        <f t="shared" si="92"/>
        <v>6.1967517466229456</v>
      </c>
      <c r="E1050" s="2">
        <f t="shared" si="91"/>
        <v>-0.39407056029657994</v>
      </c>
      <c r="F1050" s="2">
        <f t="shared" si="95"/>
        <v>-0.35432194683868329</v>
      </c>
      <c r="G1050" s="2">
        <f t="shared" si="93"/>
        <v>-3.9748613457896653E-2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5">
        <f>TITRES_STAT!D1054</f>
        <v>6.48</v>
      </c>
      <c r="C1051" s="2">
        <f t="shared" si="96"/>
        <v>5.9096533115069247</v>
      </c>
      <c r="D1051" s="2">
        <f t="shared" si="92"/>
        <v>6.2177330987249491</v>
      </c>
      <c r="E1051" s="2">
        <f t="shared" si="91"/>
        <v>-0.30807978721802431</v>
      </c>
      <c r="F1051" s="2">
        <f t="shared" si="95"/>
        <v>-0.34507351491455152</v>
      </c>
      <c r="G1051" s="2">
        <f t="shared" si="93"/>
        <v>3.6993727696527201E-2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5">
        <f>TITRES_STAT!D1055</f>
        <v>6.48</v>
      </c>
      <c r="C1052" s="2">
        <f t="shared" si="96"/>
        <v>6.0244758789673982</v>
      </c>
      <c r="D1052" s="2">
        <f t="shared" si="92"/>
        <v>6.2371602765971748</v>
      </c>
      <c r="E1052" s="2">
        <f t="shared" ref="E1052:E1115" si="97">C1052-D1052</f>
        <v>-0.21268439762977653</v>
      </c>
      <c r="F1052" s="2">
        <f t="shared" si="95"/>
        <v>-0.31859569145759653</v>
      </c>
      <c r="G1052" s="2">
        <f t="shared" si="93"/>
        <v>0.10591129382782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5">
        <f>TITRES_STAT!D1056</f>
        <v>6.2880000000000003</v>
      </c>
      <c r="C1053" s="2">
        <f t="shared" si="96"/>
        <v>6.1216334360493372</v>
      </c>
      <c r="D1053" s="2">
        <f t="shared" ref="D1053:D1116" si="98">$D$4*B1053+(1-$D$4)*D1052</f>
        <v>6.2409261820344204</v>
      </c>
      <c r="E1053" s="2">
        <f t="shared" si="97"/>
        <v>-0.11929274598508322</v>
      </c>
      <c r="F1053" s="2">
        <f t="shared" si="95"/>
        <v>-0.27873510236309385</v>
      </c>
      <c r="G1053" s="2">
        <f t="shared" si="93"/>
        <v>0.15944235637801063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5">
        <f>TITRES_STAT!D1057</f>
        <v>6.2880000000000003</v>
      </c>
      <c r="C1054" s="2">
        <f t="shared" si="96"/>
        <v>6.230766753580208</v>
      </c>
      <c r="D1054" s="2">
        <f t="shared" si="98"/>
        <v>6.244413131513352</v>
      </c>
      <c r="E1054" s="2">
        <f t="shared" si="97"/>
        <v>-1.3646377933143938E-2</v>
      </c>
      <c r="F1054" s="2">
        <f t="shared" si="95"/>
        <v>-0.22571735747710386</v>
      </c>
      <c r="G1054" s="2">
        <f t="shared" si="93"/>
        <v>0.21207097954395993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5">
        <f>TITRES_STAT!D1058</f>
        <v>6.4630000000000001</v>
      </c>
      <c r="C1055" s="2">
        <f t="shared" si="96"/>
        <v>6.296187253029407</v>
      </c>
      <c r="D1055" s="2">
        <f t="shared" si="98"/>
        <v>6.2606047514012522</v>
      </c>
      <c r="E1055" s="2">
        <f t="shared" si="97"/>
        <v>3.5582501628154795E-2</v>
      </c>
      <c r="F1055" s="2">
        <f t="shared" si="95"/>
        <v>-0.17345738565605215</v>
      </c>
      <c r="G1055" s="2">
        <f t="shared" si="93"/>
        <v>0.20903988728420694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5">
        <f>TITRES_STAT!D1059</f>
        <v>6.2759999999999998</v>
      </c>
      <c r="C1056" s="2">
        <f t="shared" si="96"/>
        <v>6.3218507525633445</v>
      </c>
      <c r="D1056" s="2">
        <f t="shared" si="98"/>
        <v>6.2617451401863446</v>
      </c>
      <c r="E1056" s="2">
        <f t="shared" si="97"/>
        <v>6.0105612376999851E-2</v>
      </c>
      <c r="F1056" s="2">
        <f t="shared" si="95"/>
        <v>-0.12674478604944175</v>
      </c>
      <c r="G1056" s="2">
        <f t="shared" si="93"/>
        <v>0.18685039842644161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5">
        <f>TITRES_STAT!D1060</f>
        <v>6.4279999999999999</v>
      </c>
      <c r="C1057" s="2">
        <f t="shared" si="96"/>
        <v>6.3426429444766761</v>
      </c>
      <c r="D1057" s="2">
        <f t="shared" si="98"/>
        <v>6.2740603149873566</v>
      </c>
      <c r="E1057" s="2">
        <f t="shared" si="97"/>
        <v>6.858262948931948E-2</v>
      </c>
      <c r="F1057" s="2">
        <f t="shared" si="95"/>
        <v>-8.7679302941689505E-2</v>
      </c>
      <c r="G1057" s="2">
        <f t="shared" si="93"/>
        <v>0.156261932431009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5">
        <f>TITRES_STAT!D1061</f>
        <v>6.2350000000000003</v>
      </c>
      <c r="C1058" s="2">
        <f t="shared" si="96"/>
        <v>6.3899286453264184</v>
      </c>
      <c r="D1058" s="2">
        <f t="shared" si="98"/>
        <v>6.2711669583216265</v>
      </c>
      <c r="E1058" s="2">
        <f t="shared" si="97"/>
        <v>0.11876168700479184</v>
      </c>
      <c r="F1058" s="2">
        <f t="shared" si="95"/>
        <v>-4.6391104952393243E-2</v>
      </c>
      <c r="G1058" s="2">
        <f t="shared" si="93"/>
        <v>0.16515279195718507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5">
        <f>TITRES_STAT!D1062</f>
        <v>6.0540000000000003</v>
      </c>
      <c r="C1059" s="2">
        <f t="shared" si="96"/>
        <v>6.429939622968508</v>
      </c>
      <c r="D1059" s="2">
        <f t="shared" si="98"/>
        <v>6.255080516964469</v>
      </c>
      <c r="E1059" s="2">
        <f t="shared" si="97"/>
        <v>0.17485910600403898</v>
      </c>
      <c r="F1059" s="2">
        <f t="shared" si="95"/>
        <v>-2.1410627611068017E-3</v>
      </c>
      <c r="G1059" s="2">
        <f t="shared" si="93"/>
        <v>0.17700016876514579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5">
        <f>TITRES_STAT!D1063</f>
        <v>6.2350000000000003</v>
      </c>
      <c r="C1060" s="2">
        <f t="shared" si="96"/>
        <v>6.4376412194348909</v>
      </c>
      <c r="D1060" s="2">
        <f t="shared" si="98"/>
        <v>6.2535930712633965</v>
      </c>
      <c r="E1060" s="2">
        <f t="shared" si="97"/>
        <v>0.1840481481714944</v>
      </c>
      <c r="F1060" s="2">
        <f t="shared" si="95"/>
        <v>3.5096779425413442E-2</v>
      </c>
      <c r="G1060" s="2">
        <f t="shared" ref="G1060:G1123" si="99">E1060-F1060</f>
        <v>0.14895136874608095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5">
        <f>TITRES_STAT!D1064</f>
        <v>6.0540000000000003</v>
      </c>
      <c r="C1061" s="2">
        <f t="shared" si="96"/>
        <v>6.4441579549064461</v>
      </c>
      <c r="D1061" s="2">
        <f t="shared" si="98"/>
        <v>6.2388083993179597</v>
      </c>
      <c r="E1061" s="2">
        <f t="shared" si="97"/>
        <v>0.20534955558848633</v>
      </c>
      <c r="F1061" s="2">
        <f t="shared" ref="F1061:F1124" si="101">(E1061*(2/(10)))+((1-(2/10))*F1060)</f>
        <v>6.9147334658028026E-2</v>
      </c>
      <c r="G1061" s="2">
        <f t="shared" si="99"/>
        <v>0.13620222093045831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5">
        <f>TITRES_STAT!D1065</f>
        <v>5.8970000000000002</v>
      </c>
      <c r="C1062" s="2">
        <f t="shared" si="96"/>
        <v>6.4496721156900705</v>
      </c>
      <c r="D1062" s="2">
        <f t="shared" si="98"/>
        <v>6.2134892586277406</v>
      </c>
      <c r="E1062" s="2">
        <f t="shared" si="97"/>
        <v>0.23618285706232989</v>
      </c>
      <c r="F1062" s="2">
        <f t="shared" si="101"/>
        <v>0.1025544391388884</v>
      </c>
      <c r="G1062" s="2">
        <f t="shared" si="99"/>
        <v>0.13362841792344149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5">
        <f>TITRES_STAT!D1066</f>
        <v>5.8970000000000002</v>
      </c>
      <c r="C1063" s="2">
        <f t="shared" si="96"/>
        <v>6.424799482506983</v>
      </c>
      <c r="D1063" s="2">
        <f t="shared" si="98"/>
        <v>6.1900456098405003</v>
      </c>
      <c r="E1063" s="2">
        <f t="shared" si="97"/>
        <v>0.23475387266648262</v>
      </c>
      <c r="F1063" s="2">
        <f t="shared" si="101"/>
        <v>0.12899432584440726</v>
      </c>
      <c r="G1063" s="2">
        <f t="shared" si="99"/>
        <v>0.10575954682207536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5">
        <f>TITRES_STAT!D1067</f>
        <v>5.9020000000000001</v>
      </c>
      <c r="C1064" s="2">
        <f t="shared" si="96"/>
        <v>6.4037534082751391</v>
      </c>
      <c r="D1064" s="2">
        <f t="shared" si="98"/>
        <v>6.168708898000463</v>
      </c>
      <c r="E1064" s="2">
        <f t="shared" si="97"/>
        <v>0.2350445102746761</v>
      </c>
      <c r="F1064" s="2">
        <f t="shared" si="101"/>
        <v>0.15020436273046103</v>
      </c>
      <c r="G1064" s="2">
        <f t="shared" si="99"/>
        <v>8.4840147544215067E-2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5">
        <f>TITRES_STAT!D1068</f>
        <v>5.9020000000000001</v>
      </c>
      <c r="C1065" s="2">
        <f t="shared" si="96"/>
        <v>6.4128682685405023</v>
      </c>
      <c r="D1065" s="2">
        <f t="shared" si="98"/>
        <v>6.1489526833337615</v>
      </c>
      <c r="E1065" s="2">
        <f t="shared" si="97"/>
        <v>0.26391558520674074</v>
      </c>
      <c r="F1065" s="2">
        <f t="shared" si="101"/>
        <v>0.17294660722571698</v>
      </c>
      <c r="G1065" s="2">
        <f t="shared" si="99"/>
        <v>9.0968977981023769E-2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5">
        <f>TITRES_STAT!D1069</f>
        <v>5.9020000000000001</v>
      </c>
      <c r="C1066" s="2">
        <f t="shared" si="96"/>
        <v>6.3918116118419634</v>
      </c>
      <c r="D1066" s="2">
        <f t="shared" si="98"/>
        <v>6.1306598919757045</v>
      </c>
      <c r="E1066" s="2">
        <f t="shared" si="97"/>
        <v>0.26115171986625896</v>
      </c>
      <c r="F1066" s="2">
        <f t="shared" si="101"/>
        <v>0.19058762975382537</v>
      </c>
      <c r="G1066" s="2">
        <f t="shared" si="99"/>
        <v>7.0564090112433586E-2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5">
        <f>TITRES_STAT!D1070</f>
        <v>5.9960000000000004</v>
      </c>
      <c r="C1067" s="2">
        <f t="shared" si="96"/>
        <v>6.3973790561739694</v>
      </c>
      <c r="D1067" s="2">
        <f t="shared" si="98"/>
        <v>6.1206850851626893</v>
      </c>
      <c r="E1067" s="2">
        <f t="shared" si="97"/>
        <v>0.27669397101128013</v>
      </c>
      <c r="F1067" s="2">
        <f t="shared" si="101"/>
        <v>0.20780889800531632</v>
      </c>
      <c r="G1067" s="2">
        <f t="shared" si="99"/>
        <v>6.8885073005963804E-2</v>
      </c>
      <c r="H1067" s="2" t="str">
        <f t="shared" si="100"/>
        <v>Sell</v>
      </c>
    </row>
    <row r="1068" spans="1:8" ht="13.5" x14ac:dyDescent="0.25">
      <c r="A1068" s="3">
        <f>TITRES_STAT!B1071</f>
        <v>43560</v>
      </c>
      <c r="B1068" s="5">
        <f>TITRES_STAT!D1071</f>
        <v>5.9960000000000004</v>
      </c>
      <c r="C1068" s="2">
        <f t="shared" si="96"/>
        <v>6.3723976629164358</v>
      </c>
      <c r="D1068" s="2">
        <f t="shared" si="98"/>
        <v>6.1114491529284161</v>
      </c>
      <c r="E1068" s="2">
        <f t="shared" si="97"/>
        <v>0.26094850998801977</v>
      </c>
      <c r="F1068" s="2">
        <f t="shared" si="101"/>
        <v>0.21843682040185702</v>
      </c>
      <c r="G1068" s="2">
        <f t="shared" si="99"/>
        <v>4.2511689586162749E-2</v>
      </c>
      <c r="H1068" s="2" t="str">
        <f t="shared" si="100"/>
        <v>Sell</v>
      </c>
    </row>
    <row r="1069" spans="1:8" ht="13.5" x14ac:dyDescent="0.25">
      <c r="A1069" s="3">
        <f>TITRES_STAT!B1072</f>
        <v>43563</v>
      </c>
      <c r="B1069" s="5">
        <f>TITRES_STAT!D1072</f>
        <v>5.9960000000000004</v>
      </c>
      <c r="C1069" s="2">
        <f t="shared" si="96"/>
        <v>6.3234134070831383</v>
      </c>
      <c r="D1069" s="2">
        <f t="shared" si="98"/>
        <v>6.1028973638226072</v>
      </c>
      <c r="E1069" s="2">
        <f t="shared" si="97"/>
        <v>0.22051604326053109</v>
      </c>
      <c r="F1069" s="2">
        <f t="shared" si="101"/>
        <v>0.21885266497359185</v>
      </c>
      <c r="G1069" s="2">
        <f t="shared" si="99"/>
        <v>1.6633782869392433E-3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5">
        <f>TITRES_STAT!D1073</f>
        <v>5.8380000000000001</v>
      </c>
      <c r="C1070" s="2">
        <f t="shared" si="96"/>
        <v>6.3098113444549631</v>
      </c>
      <c r="D1070" s="2">
        <f t="shared" si="98"/>
        <v>6.0832753368727843</v>
      </c>
      <c r="E1070" s="2">
        <f t="shared" si="97"/>
        <v>0.22653600758217873</v>
      </c>
      <c r="F1070" s="2">
        <f t="shared" si="101"/>
        <v>0.22038933349530923</v>
      </c>
      <c r="G1070" s="2">
        <f t="shared" si="99"/>
        <v>6.1466740868695025E-3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5">
        <f>TITRES_STAT!D1074</f>
        <v>5.9960000000000004</v>
      </c>
      <c r="C1071" s="2">
        <f t="shared" si="96"/>
        <v>6.2704557530003537</v>
      </c>
      <c r="D1071" s="2">
        <f t="shared" si="98"/>
        <v>6.0768104971044297</v>
      </c>
      <c r="E1071" s="2">
        <f t="shared" si="97"/>
        <v>0.19364525589592407</v>
      </c>
      <c r="F1071" s="2">
        <f t="shared" si="101"/>
        <v>0.21504051797543222</v>
      </c>
      <c r="G1071" s="2">
        <f t="shared" si="99"/>
        <v>-2.1395262079508148E-2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5">
        <f>TITRES_STAT!D1075</f>
        <v>5.8440000000000003</v>
      </c>
      <c r="C1072" s="2">
        <f t="shared" si="96"/>
        <v>6.2130010217695295</v>
      </c>
      <c r="D1072" s="2">
        <f t="shared" si="98"/>
        <v>6.059565275096694</v>
      </c>
      <c r="E1072" s="2">
        <f t="shared" si="97"/>
        <v>0.15343574667283555</v>
      </c>
      <c r="F1072" s="2">
        <f t="shared" si="101"/>
        <v>0.2027195637149129</v>
      </c>
      <c r="G1072" s="2">
        <f t="shared" si="99"/>
        <v>-4.9283817042077349E-2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5">
        <f>TITRES_STAT!D1076</f>
        <v>5.8559999999999999</v>
      </c>
      <c r="C1073" s="2">
        <f t="shared" si="96"/>
        <v>6.164385479958832</v>
      </c>
      <c r="D1073" s="2">
        <f t="shared" si="98"/>
        <v>6.0444863658302719</v>
      </c>
      <c r="E1073" s="2">
        <f t="shared" si="97"/>
        <v>0.11989911412856014</v>
      </c>
      <c r="F1073" s="2">
        <f t="shared" si="101"/>
        <v>0.18615547379764236</v>
      </c>
      <c r="G1073" s="2">
        <f t="shared" si="99"/>
        <v>-6.6256359669082221E-2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5">
        <f>TITRES_STAT!D1077</f>
        <v>5.9960000000000004</v>
      </c>
      <c r="C1074" s="2">
        <f t="shared" si="96"/>
        <v>6.1240184830420885</v>
      </c>
      <c r="D1074" s="2">
        <f t="shared" si="98"/>
        <v>6.0408947831761779</v>
      </c>
      <c r="E1074" s="2">
        <f t="shared" si="97"/>
        <v>8.3123699865910616E-2</v>
      </c>
      <c r="F1074" s="2">
        <f t="shared" si="101"/>
        <v>0.16554911901129601</v>
      </c>
      <c r="G1074" s="2">
        <f t="shared" si="99"/>
        <v>-8.2425419145385398E-2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5">
        <f>TITRES_STAT!D1078</f>
        <v>5.8440000000000003</v>
      </c>
      <c r="C1075" s="2">
        <f t="shared" si="96"/>
        <v>6.0898617933433057</v>
      </c>
      <c r="D1075" s="2">
        <f t="shared" si="98"/>
        <v>6.0263099844223866</v>
      </c>
      <c r="E1075" s="2">
        <f t="shared" si="97"/>
        <v>6.3551808920919051E-2</v>
      </c>
      <c r="F1075" s="2">
        <f t="shared" si="101"/>
        <v>0.14514965699322063</v>
      </c>
      <c r="G1075" s="2">
        <f t="shared" si="99"/>
        <v>-8.1597848072301582E-2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5">
        <f>TITRES_STAT!D1079</f>
        <v>5.99</v>
      </c>
      <c r="C1076" s="2">
        <f t="shared" si="96"/>
        <v>6.0609599789827975</v>
      </c>
      <c r="D1076" s="2">
        <f t="shared" si="98"/>
        <v>6.0236203559466537</v>
      </c>
      <c r="E1076" s="2">
        <f t="shared" si="97"/>
        <v>3.7339623036143799E-2</v>
      </c>
      <c r="F1076" s="2">
        <f t="shared" si="101"/>
        <v>0.12358765020180526</v>
      </c>
      <c r="G1076" s="2">
        <f t="shared" si="99"/>
        <v>-8.6248027165661462E-2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5">
        <f>TITRES_STAT!D1080</f>
        <v>5.8440000000000003</v>
      </c>
      <c r="C1077" s="2">
        <f t="shared" si="96"/>
        <v>6.0509661360623674</v>
      </c>
      <c r="D1077" s="2">
        <f t="shared" si="98"/>
        <v>6.01031514439505</v>
      </c>
      <c r="E1077" s="2">
        <f t="shared" si="97"/>
        <v>4.0650991667317449E-2</v>
      </c>
      <c r="F1077" s="2">
        <f t="shared" si="101"/>
        <v>0.1070003184949077</v>
      </c>
      <c r="G1077" s="2">
        <f t="shared" si="99"/>
        <v>-6.6349326827590246E-2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5">
        <f>TITRES_STAT!D1081</f>
        <v>5.8440000000000003</v>
      </c>
      <c r="C1078" s="2">
        <f t="shared" si="96"/>
        <v>6.042509807437388</v>
      </c>
      <c r="D1078" s="2">
        <f t="shared" si="98"/>
        <v>5.9979955040694906</v>
      </c>
      <c r="E1078" s="2">
        <f t="shared" si="97"/>
        <v>4.4514303367897412E-2</v>
      </c>
      <c r="F1078" s="2">
        <f t="shared" si="101"/>
        <v>9.4503115469505641E-2</v>
      </c>
      <c r="G1078" s="2">
        <f t="shared" si="99"/>
        <v>-4.9988812101608229E-2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5">
        <f>TITRES_STAT!D1082</f>
        <v>5.8440000000000003</v>
      </c>
      <c r="C1079" s="2">
        <f t="shared" si="96"/>
        <v>6.0353544524470211</v>
      </c>
      <c r="D1079" s="2">
        <f t="shared" si="98"/>
        <v>5.9865884296939731</v>
      </c>
      <c r="E1079" s="2">
        <f t="shared" si="97"/>
        <v>4.8766022753047977E-2</v>
      </c>
      <c r="F1079" s="2">
        <f t="shared" si="101"/>
        <v>8.5355696926214114E-2</v>
      </c>
      <c r="G1079" s="2">
        <f t="shared" si="99"/>
        <v>-3.6589674173166137E-2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5">
        <f>TITRES_STAT!D1083</f>
        <v>5.8440000000000003</v>
      </c>
      <c r="C1080" s="2">
        <f t="shared" si="96"/>
        <v>6.0049922289936335</v>
      </c>
      <c r="D1080" s="2">
        <f t="shared" si="98"/>
        <v>5.9760263237907161</v>
      </c>
      <c r="E1080" s="2">
        <f t="shared" si="97"/>
        <v>2.8965905202917419E-2</v>
      </c>
      <c r="F1080" s="2">
        <f t="shared" si="101"/>
        <v>7.4077738581554781E-2</v>
      </c>
      <c r="G1080" s="2">
        <f t="shared" si="99"/>
        <v>-4.5111833378637362E-2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5">
        <f>TITRES_STAT!D1084</f>
        <v>5.8319999999999999</v>
      </c>
      <c r="C1081" s="2">
        <f t="shared" si="96"/>
        <v>6.0036088091484592</v>
      </c>
      <c r="D1081" s="2">
        <f t="shared" si="98"/>
        <v>5.9653577072136255</v>
      </c>
      <c r="E1081" s="2">
        <f t="shared" si="97"/>
        <v>3.825110193483372E-2</v>
      </c>
      <c r="F1081" s="2">
        <f t="shared" si="101"/>
        <v>6.6912411252210577E-2</v>
      </c>
      <c r="G1081" s="2">
        <f t="shared" si="99"/>
        <v>-2.8661309317376857E-2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5">
        <f>TITRES_STAT!D1085</f>
        <v>5.7140000000000004</v>
      </c>
      <c r="C1082" s="2">
        <f t="shared" si="96"/>
        <v>5.9790536077410037</v>
      </c>
      <c r="D1082" s="2">
        <f t="shared" si="98"/>
        <v>5.9467386177903938</v>
      </c>
      <c r="E1082" s="2">
        <f t="shared" si="97"/>
        <v>3.2314989950609885E-2</v>
      </c>
      <c r="F1082" s="2">
        <f t="shared" si="101"/>
        <v>5.999292699189044E-2</v>
      </c>
      <c r="G1082" s="2">
        <f t="shared" si="99"/>
        <v>-2.7677937041280555E-2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5">
        <f>TITRES_STAT!D1086</f>
        <v>5.8810000000000002</v>
      </c>
      <c r="C1083" s="2">
        <f t="shared" si="96"/>
        <v>5.9601222834731562</v>
      </c>
      <c r="D1083" s="2">
        <f t="shared" si="98"/>
        <v>5.9418690905466613</v>
      </c>
      <c r="E1083" s="2">
        <f t="shared" si="97"/>
        <v>1.8253192926494854E-2</v>
      </c>
      <c r="F1083" s="2">
        <f t="shared" si="101"/>
        <v>5.1644980178811327E-2</v>
      </c>
      <c r="G1083" s="2">
        <f t="shared" si="99"/>
        <v>-3.3391787252316472E-2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5">
        <f>TITRES_STAT!D1087</f>
        <v>5.8810000000000002</v>
      </c>
      <c r="C1084" s="2">
        <f t="shared" si="96"/>
        <v>5.9656419321695937</v>
      </c>
      <c r="D1084" s="2">
        <f t="shared" si="98"/>
        <v>5.9373602690246869</v>
      </c>
      <c r="E1084" s="2">
        <f t="shared" si="97"/>
        <v>2.8281663144906766E-2</v>
      </c>
      <c r="F1084" s="2">
        <f t="shared" si="101"/>
        <v>4.6972316772030419E-2</v>
      </c>
      <c r="G1084" s="2">
        <f t="shared" si="99"/>
        <v>-1.8690653627123653E-2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5">
        <f>TITRES_STAT!D1088</f>
        <v>5.7759999999999998</v>
      </c>
      <c r="C1085" s="2">
        <f t="shared" si="96"/>
        <v>5.9469277887588872</v>
      </c>
      <c r="D1085" s="2">
        <f t="shared" si="98"/>
        <v>5.9254076565043396</v>
      </c>
      <c r="E1085" s="2">
        <f t="shared" si="97"/>
        <v>2.1520132254547519E-2</v>
      </c>
      <c r="F1085" s="2">
        <f t="shared" si="101"/>
        <v>4.1881879868533846E-2</v>
      </c>
      <c r="G1085" s="2">
        <f t="shared" si="99"/>
        <v>-2.0361747613986327E-2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5">
        <f>TITRES_STAT!D1089</f>
        <v>5.7759999999999998</v>
      </c>
      <c r="C1086" s="2">
        <f t="shared" si="96"/>
        <v>5.9535542827959818</v>
      </c>
      <c r="D1086" s="2">
        <f t="shared" si="98"/>
        <v>5.9143404226892029</v>
      </c>
      <c r="E1086" s="2">
        <f t="shared" si="97"/>
        <v>3.9213860106778853E-2</v>
      </c>
      <c r="F1086" s="2">
        <f t="shared" si="101"/>
        <v>4.1348275916182849E-2</v>
      </c>
      <c r="G1086" s="2">
        <f t="shared" si="99"/>
        <v>-2.1344158094039958E-3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5">
        <f>TITRES_STAT!D1090</f>
        <v>5.7140000000000004</v>
      </c>
      <c r="C1087" s="2">
        <f t="shared" si="96"/>
        <v>5.9366997777504462</v>
      </c>
      <c r="D1087" s="2">
        <f t="shared" si="98"/>
        <v>5.8995003913788917</v>
      </c>
      <c r="E1087" s="2">
        <f t="shared" si="97"/>
        <v>3.719938637155451E-2</v>
      </c>
      <c r="F1087" s="2">
        <f t="shared" si="101"/>
        <v>4.0518498007257188E-2</v>
      </c>
      <c r="G1087" s="2">
        <f t="shared" si="99"/>
        <v>-3.3191116357026776E-3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5">
        <f>TITRES_STAT!D1091</f>
        <v>5.5890000000000004</v>
      </c>
      <c r="C1088" s="2">
        <f t="shared" si="96"/>
        <v>5.9224382734811467</v>
      </c>
      <c r="D1088" s="2">
        <f t="shared" si="98"/>
        <v>5.876500362387862</v>
      </c>
      <c r="E1088" s="2">
        <f t="shared" si="97"/>
        <v>4.5937911093284711E-2</v>
      </c>
      <c r="F1088" s="2">
        <f t="shared" si="101"/>
        <v>4.1602380624462698E-2</v>
      </c>
      <c r="G1088" s="2">
        <f t="shared" si="99"/>
        <v>4.3355304688220131E-3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5">
        <f>TITRES_STAT!D1092</f>
        <v>5.7140000000000004</v>
      </c>
      <c r="C1089" s="2">
        <f t="shared" si="96"/>
        <v>5.9103708467917393</v>
      </c>
      <c r="D1089" s="2">
        <f t="shared" si="98"/>
        <v>5.86446329850728</v>
      </c>
      <c r="E1089" s="2">
        <f t="shared" si="97"/>
        <v>4.590754828445931E-2</v>
      </c>
      <c r="F1089" s="2">
        <f t="shared" si="101"/>
        <v>4.2463414156462022E-2</v>
      </c>
      <c r="G1089" s="2">
        <f t="shared" si="99"/>
        <v>3.4441341279972879E-3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5">
        <f>TITRES_STAT!D1093</f>
        <v>5.7140000000000004</v>
      </c>
      <c r="C1090" s="2">
        <f t="shared" si="96"/>
        <v>5.9001599472853181</v>
      </c>
      <c r="D1090" s="2">
        <f t="shared" si="98"/>
        <v>5.8533178689882224</v>
      </c>
      <c r="E1090" s="2">
        <f t="shared" si="97"/>
        <v>4.6842078297095746E-2</v>
      </c>
      <c r="F1090" s="2">
        <f t="shared" si="101"/>
        <v>4.3339146984588767E-2</v>
      </c>
      <c r="G1090" s="2">
        <f t="shared" si="99"/>
        <v>3.5029313125069794E-3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5">
        <f>TITRES_STAT!D1094</f>
        <v>5.7140000000000004</v>
      </c>
      <c r="C1091" s="2">
        <f t="shared" si="96"/>
        <v>5.8896738015491152</v>
      </c>
      <c r="D1091" s="2">
        <f t="shared" si="98"/>
        <v>5.8429980268409469</v>
      </c>
      <c r="E1091" s="2">
        <f t="shared" si="97"/>
        <v>4.6675774708168305E-2</v>
      </c>
      <c r="F1091" s="2">
        <f t="shared" si="101"/>
        <v>4.4006472529304674E-2</v>
      </c>
      <c r="G1091" s="2">
        <f t="shared" si="99"/>
        <v>2.6693021788636306E-3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5">
        <f>TITRES_STAT!D1095</f>
        <v>5.5890000000000004</v>
      </c>
      <c r="C1092" s="2">
        <f t="shared" si="96"/>
        <v>5.8626470628492511</v>
      </c>
      <c r="D1092" s="2">
        <f t="shared" si="98"/>
        <v>5.8241833581860618</v>
      </c>
      <c r="E1092" s="2">
        <f t="shared" si="97"/>
        <v>3.8463704663189269E-2</v>
      </c>
      <c r="F1092" s="2">
        <f t="shared" si="101"/>
        <v>4.2897918956081596E-2</v>
      </c>
      <c r="G1092" s="2">
        <f t="shared" si="99"/>
        <v>-4.4342142928923273E-3</v>
      </c>
      <c r="H1092" s="2" t="str">
        <f t="shared" si="100"/>
        <v>Hold</v>
      </c>
    </row>
    <row r="1093" spans="1:8" ht="13.5" x14ac:dyDescent="0.25">
      <c r="A1093" s="3">
        <f>TITRES_STAT!B1096</f>
        <v>43599</v>
      </c>
      <c r="B1093" s="5">
        <f>TITRES_STAT!D1096</f>
        <v>5.5330000000000004</v>
      </c>
      <c r="C1093" s="2">
        <f t="shared" si="96"/>
        <v>5.8654705916416745</v>
      </c>
      <c r="D1093" s="2">
        <f t="shared" si="98"/>
        <v>5.8026142205426501</v>
      </c>
      <c r="E1093" s="2">
        <f t="shared" si="97"/>
        <v>6.2856371099024422E-2</v>
      </c>
      <c r="F1093" s="2">
        <f t="shared" si="101"/>
        <v>4.6889609384670163E-2</v>
      </c>
      <c r="G1093" s="2">
        <f t="shared" si="99"/>
        <v>1.5966761714354259E-2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5">
        <f>TITRES_STAT!D1097</f>
        <v>5.5330000000000004</v>
      </c>
      <c r="C1094" s="2">
        <f t="shared" si="96"/>
        <v>5.8678597313891094</v>
      </c>
      <c r="D1094" s="2">
        <f t="shared" si="98"/>
        <v>5.7826427967987506</v>
      </c>
      <c r="E1094" s="2">
        <f t="shared" si="97"/>
        <v>8.5216934590358839E-2</v>
      </c>
      <c r="F1094" s="2">
        <f t="shared" si="101"/>
        <v>5.4555074425807898E-2</v>
      </c>
      <c r="G1094" s="2">
        <f t="shared" si="99"/>
        <v>3.0661860164550941E-2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5">
        <f>TITRES_STAT!D1098</f>
        <v>5.6829999999999998</v>
      </c>
      <c r="C1095" s="2">
        <f t="shared" si="96"/>
        <v>5.8537274650215538</v>
      </c>
      <c r="D1095" s="2">
        <f t="shared" si="98"/>
        <v>5.7752618488877321</v>
      </c>
      <c r="E1095" s="2">
        <f t="shared" si="97"/>
        <v>7.8465616133821747E-2</v>
      </c>
      <c r="F1095" s="2">
        <f t="shared" si="101"/>
        <v>5.9337182767410665E-2</v>
      </c>
      <c r="G1095" s="2">
        <f t="shared" si="99"/>
        <v>1.9128433366411082E-2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5">
        <f>TITRES_STAT!D1099</f>
        <v>5.6449999999999996</v>
      </c>
      <c r="C1096" s="2">
        <f t="shared" si="96"/>
        <v>5.8417693934797761</v>
      </c>
      <c r="D1096" s="2">
        <f t="shared" si="98"/>
        <v>5.7656128230441963</v>
      </c>
      <c r="E1096" s="2">
        <f t="shared" si="97"/>
        <v>7.6156570435579773E-2</v>
      </c>
      <c r="F1096" s="2">
        <f t="shared" si="101"/>
        <v>6.2701060301044498E-2</v>
      </c>
      <c r="G1096" s="2">
        <f t="shared" si="99"/>
        <v>1.3455510134535276E-2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5">
        <f>TITRES_STAT!D1100</f>
        <v>5.62</v>
      </c>
      <c r="C1097" s="2">
        <f t="shared" si="96"/>
        <v>5.8221125637136568</v>
      </c>
      <c r="D1097" s="2">
        <f t="shared" si="98"/>
        <v>5.7548266880038854</v>
      </c>
      <c r="E1097" s="2">
        <f t="shared" si="97"/>
        <v>6.7285875709771403E-2</v>
      </c>
      <c r="F1097" s="2">
        <f t="shared" si="101"/>
        <v>6.3618023382789879E-2</v>
      </c>
      <c r="G1097" s="2">
        <f t="shared" si="99"/>
        <v>3.6678523269815244E-3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5">
        <f>TITRES_STAT!D1101</f>
        <v>5.62</v>
      </c>
      <c r="C1098" s="2">
        <f t="shared" si="96"/>
        <v>5.7862490923730938</v>
      </c>
      <c r="D1098" s="2">
        <f t="shared" si="98"/>
        <v>5.7448395259295228</v>
      </c>
      <c r="E1098" s="2">
        <f t="shared" si="97"/>
        <v>4.1409566443570966E-2</v>
      </c>
      <c r="F1098" s="2">
        <f t="shared" si="101"/>
        <v>5.9176331994946096E-2</v>
      </c>
      <c r="G1098" s="2">
        <f t="shared" si="99"/>
        <v>-1.776676555137513E-2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5">
        <f>TITRES_STAT!D1102</f>
        <v>5.4530000000000003</v>
      </c>
      <c r="C1099" s="2">
        <f t="shared" si="96"/>
        <v>5.7751338473926177</v>
      </c>
      <c r="D1099" s="2">
        <f t="shared" si="98"/>
        <v>5.7232217832680767</v>
      </c>
      <c r="E1099" s="2">
        <f t="shared" si="97"/>
        <v>5.1912064124540969E-2</v>
      </c>
      <c r="F1099" s="2">
        <f t="shared" si="101"/>
        <v>5.7723478420865074E-2</v>
      </c>
      <c r="G1099" s="2">
        <f t="shared" si="99"/>
        <v>-5.811414296324105E-3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5">
        <f>TITRES_STAT!D1103</f>
        <v>5.6139999999999999</v>
      </c>
      <c r="C1100" s="2">
        <f t="shared" si="96"/>
        <v>5.7657286401014458</v>
      </c>
      <c r="D1100" s="2">
        <f t="shared" si="98"/>
        <v>5.7151312808037753</v>
      </c>
      <c r="E1100" s="2">
        <f t="shared" si="97"/>
        <v>5.0597359297670508E-2</v>
      </c>
      <c r="F1100" s="2">
        <f t="shared" si="101"/>
        <v>5.6298254596226165E-2</v>
      </c>
      <c r="G1100" s="2">
        <f t="shared" si="99"/>
        <v>-5.7008952985556569E-3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5">
        <f>TITRES_STAT!D1104</f>
        <v>5.7140000000000004</v>
      </c>
      <c r="C1101" s="2">
        <f t="shared" si="96"/>
        <v>5.7577703877781463</v>
      </c>
      <c r="D1101" s="2">
        <f t="shared" si="98"/>
        <v>5.7150474822257182</v>
      </c>
      <c r="E1101" s="2">
        <f t="shared" si="97"/>
        <v>4.2722905552428081E-2</v>
      </c>
      <c r="F1101" s="2">
        <f t="shared" si="101"/>
        <v>5.3583184787466549E-2</v>
      </c>
      <c r="G1101" s="2">
        <f t="shared" si="99"/>
        <v>-1.0860279235038468E-2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5">
        <f>TITRES_STAT!D1105</f>
        <v>5.7140000000000004</v>
      </c>
      <c r="C1102" s="2">
        <f t="shared" si="96"/>
        <v>5.7318057127353548</v>
      </c>
      <c r="D1102" s="2">
        <f t="shared" si="98"/>
        <v>5.7149698909497388</v>
      </c>
      <c r="E1102" s="2">
        <f t="shared" si="97"/>
        <v>1.6835821785615934E-2</v>
      </c>
      <c r="F1102" s="2">
        <f t="shared" si="101"/>
        <v>4.6233712187096425E-2</v>
      </c>
      <c r="G1102" s="2">
        <f t="shared" si="99"/>
        <v>-2.9397890401480491E-2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5">
        <f>TITRES_STAT!D1106</f>
        <v>5.7069999999999999</v>
      </c>
      <c r="C1103" s="2">
        <f t="shared" ref="C1103:C1166" si="102">$C$4*B1093+C1102*(1-$C$4)</f>
        <v>5.7012202184683769</v>
      </c>
      <c r="D1103" s="2">
        <f t="shared" si="98"/>
        <v>5.7143795286571661</v>
      </c>
      <c r="E1103" s="2">
        <f t="shared" si="97"/>
        <v>-1.3159310188789242E-2</v>
      </c>
      <c r="F1103" s="2">
        <f t="shared" si="101"/>
        <v>3.435510771191929E-2</v>
      </c>
      <c r="G1103" s="2">
        <f t="shared" si="99"/>
        <v>-4.7514417900708532E-2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5">
        <f>TITRES_STAT!D1107</f>
        <v>5.7069999999999999</v>
      </c>
      <c r="C1104" s="2">
        <f t="shared" si="102"/>
        <v>5.6753401848578573</v>
      </c>
      <c r="D1104" s="2">
        <f t="shared" si="98"/>
        <v>5.7138328969047834</v>
      </c>
      <c r="E1104" s="2">
        <f t="shared" si="97"/>
        <v>-3.8492712046926059E-2</v>
      </c>
      <c r="F1104" s="2">
        <f t="shared" si="101"/>
        <v>1.978554376015022E-2</v>
      </c>
      <c r="G1104" s="2">
        <f t="shared" si="99"/>
        <v>-5.8278255807076282E-2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5">
        <f>TITRES_STAT!D1108</f>
        <v>5.6020000000000003</v>
      </c>
      <c r="C1105" s="2">
        <f t="shared" si="102"/>
        <v>5.6765186179566482</v>
      </c>
      <c r="D1105" s="2">
        <f t="shared" si="98"/>
        <v>5.70554897861554</v>
      </c>
      <c r="E1105" s="2">
        <f t="shared" si="97"/>
        <v>-2.9030360658891752E-2</v>
      </c>
      <c r="F1105" s="2">
        <f t="shared" si="101"/>
        <v>1.0022362876341825E-2</v>
      </c>
      <c r="G1105" s="2">
        <f t="shared" si="99"/>
        <v>-3.9052723535233577E-2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5">
        <f>TITRES_STAT!D1109</f>
        <v>5.6020000000000003</v>
      </c>
      <c r="C1106" s="2">
        <f t="shared" si="102"/>
        <v>5.6716695998094711</v>
      </c>
      <c r="D1106" s="2">
        <f t="shared" si="98"/>
        <v>5.6978786839032773</v>
      </c>
      <c r="E1106" s="2">
        <f t="shared" si="97"/>
        <v>-2.620908409380629E-2</v>
      </c>
      <c r="F1106" s="2">
        <f t="shared" si="101"/>
        <v>2.7760734823122028E-3</v>
      </c>
      <c r="G1106" s="2">
        <f t="shared" si="99"/>
        <v>-2.8985157576118491E-2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5">
        <f>TITRES_STAT!D1110</f>
        <v>5.6020000000000003</v>
      </c>
      <c r="C1107" s="2">
        <f t="shared" si="102"/>
        <v>5.6637204306080138</v>
      </c>
      <c r="D1107" s="2">
        <f t="shared" si="98"/>
        <v>5.6907765591697013</v>
      </c>
      <c r="E1107" s="2">
        <f t="shared" si="97"/>
        <v>-2.7056128561687487E-2</v>
      </c>
      <c r="F1107" s="2">
        <f t="shared" si="101"/>
        <v>-3.1903669264877351E-3</v>
      </c>
      <c r="G1107" s="2">
        <f t="shared" si="99"/>
        <v>-2.3865761635199753E-2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5">
        <f>TITRES_STAT!D1111</f>
        <v>5.6020000000000003</v>
      </c>
      <c r="C1108" s="2">
        <f t="shared" si="102"/>
        <v>5.6569942105144735</v>
      </c>
      <c r="D1108" s="2">
        <f t="shared" si="98"/>
        <v>5.6842005177497228</v>
      </c>
      <c r="E1108" s="2">
        <f t="shared" si="97"/>
        <v>-2.7206307235249305E-2</v>
      </c>
      <c r="F1108" s="2">
        <f t="shared" si="101"/>
        <v>-7.9935549882400505E-3</v>
      </c>
      <c r="G1108" s="2">
        <f t="shared" si="99"/>
        <v>-1.9212752247009253E-2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5">
        <f>TITRES_STAT!D1112</f>
        <v>5.6020000000000003</v>
      </c>
      <c r="C1109" s="2">
        <f t="shared" si="102"/>
        <v>5.6256104858199389</v>
      </c>
      <c r="D1109" s="2">
        <f t="shared" si="98"/>
        <v>5.678111590509002</v>
      </c>
      <c r="E1109" s="2">
        <f t="shared" si="97"/>
        <v>-5.2501104689063105E-2</v>
      </c>
      <c r="F1109" s="2">
        <f t="shared" si="101"/>
        <v>-1.6895064928404663E-2</v>
      </c>
      <c r="G1109" s="2">
        <f t="shared" si="99"/>
        <v>-3.5606039760658445E-2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5">
        <f>TITRES_STAT!D1113</f>
        <v>5.6020000000000003</v>
      </c>
      <c r="C1110" s="2">
        <f t="shared" si="102"/>
        <v>5.6238242572322559</v>
      </c>
      <c r="D1110" s="2">
        <f t="shared" si="98"/>
        <v>5.6724736949157428</v>
      </c>
      <c r="E1110" s="2">
        <f t="shared" si="97"/>
        <v>-4.8649437683486951E-2</v>
      </c>
      <c r="F1110" s="2">
        <f t="shared" si="101"/>
        <v>-2.3245939479421121E-2</v>
      </c>
      <c r="G1110" s="2">
        <f t="shared" si="99"/>
        <v>-2.540349820406583E-2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5">
        <f>TITRES_STAT!D1114</f>
        <v>5.6020000000000003</v>
      </c>
      <c r="C1111" s="2">
        <f t="shared" si="102"/>
        <v>5.6376974484272928</v>
      </c>
      <c r="D1111" s="2">
        <f t="shared" si="98"/>
        <v>5.6672534212182804</v>
      </c>
      <c r="E1111" s="2">
        <f t="shared" si="97"/>
        <v>-2.9555972790987539E-2</v>
      </c>
      <c r="F1111" s="2">
        <f t="shared" si="101"/>
        <v>-2.4507946141734405E-2</v>
      </c>
      <c r="G1111" s="2">
        <f t="shared" si="99"/>
        <v>-5.0480266492531345E-3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5">
        <f>TITRES_STAT!D1115</f>
        <v>5.6020000000000003</v>
      </c>
      <c r="C1112" s="2">
        <f t="shared" si="102"/>
        <v>5.6494363025154017</v>
      </c>
      <c r="D1112" s="2">
        <f t="shared" si="98"/>
        <v>5.6624198344613701</v>
      </c>
      <c r="E1112" s="2">
        <f t="shared" si="97"/>
        <v>-1.2983531945968352E-2</v>
      </c>
      <c r="F1112" s="2">
        <f t="shared" si="101"/>
        <v>-2.2203063302581195E-2</v>
      </c>
      <c r="G1112" s="2">
        <f t="shared" si="99"/>
        <v>9.219531356612843E-3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5">
        <f>TITRES_STAT!D1116</f>
        <v>5.7069999999999999</v>
      </c>
      <c r="C1113" s="2">
        <f t="shared" si="102"/>
        <v>5.6582922559745708</v>
      </c>
      <c r="D1113" s="2">
        <f t="shared" si="98"/>
        <v>5.6657220689457128</v>
      </c>
      <c r="E1113" s="2">
        <f t="shared" si="97"/>
        <v>-7.4298129711420913E-3</v>
      </c>
      <c r="F1113" s="2">
        <f t="shared" si="101"/>
        <v>-1.9248413236293373E-2</v>
      </c>
      <c r="G1113" s="2">
        <f t="shared" si="99"/>
        <v>1.1818600265151281E-2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5">
        <f>TITRES_STAT!D1117</f>
        <v>5.5579999999999998</v>
      </c>
      <c r="C1114" s="2">
        <f t="shared" si="102"/>
        <v>5.6657857550554063</v>
      </c>
      <c r="D1114" s="2">
        <f t="shared" si="98"/>
        <v>5.657742656431215</v>
      </c>
      <c r="E1114" s="2">
        <f t="shared" si="97"/>
        <v>8.0430986241912805E-3</v>
      </c>
      <c r="F1114" s="2">
        <f t="shared" si="101"/>
        <v>-1.3790110864196443E-2</v>
      </c>
      <c r="G1114" s="2">
        <f t="shared" si="99"/>
        <v>2.1833209488387725E-2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5">
        <f>TITRES_STAT!D1118</f>
        <v>5.5579999999999998</v>
      </c>
      <c r="C1115" s="2">
        <f t="shared" si="102"/>
        <v>5.6559725619699588</v>
      </c>
      <c r="D1115" s="2">
        <f t="shared" si="98"/>
        <v>5.6503543115103838</v>
      </c>
      <c r="E1115" s="2">
        <f t="shared" si="97"/>
        <v>5.6182504595749805E-3</v>
      </c>
      <c r="F1115" s="2">
        <f t="shared" si="101"/>
        <v>-9.9084385994421577E-3</v>
      </c>
      <c r="G1115" s="2">
        <f t="shared" si="99"/>
        <v>1.5526689059017138E-2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5">
        <f>TITRES_STAT!D1119</f>
        <v>5.5579999999999998</v>
      </c>
      <c r="C1116" s="2">
        <f t="shared" si="102"/>
        <v>5.6476690908976579</v>
      </c>
      <c r="D1116" s="2">
        <f t="shared" si="98"/>
        <v>5.6435132513985033</v>
      </c>
      <c r="E1116" s="2">
        <f t="shared" ref="E1116:E1179" si="103">C1116-D1116</f>
        <v>4.1558394991545455E-3</v>
      </c>
      <c r="F1116" s="2">
        <f t="shared" si="101"/>
        <v>-7.0955829797228172E-3</v>
      </c>
      <c r="G1116" s="2">
        <f t="shared" si="99"/>
        <v>1.1251422478877362E-2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5">
        <f>TITRES_STAT!D1120</f>
        <v>5.5270000000000001</v>
      </c>
      <c r="C1117" s="2">
        <f t="shared" si="102"/>
        <v>5.6406430769134026</v>
      </c>
      <c r="D1117" s="2">
        <f t="shared" ref="D1117:D1180" si="104">$D$4*B1117+(1-$D$4)*D1116</f>
        <v>5.6348826401837995</v>
      </c>
      <c r="E1117" s="2">
        <f t="shared" si="103"/>
        <v>5.7604367296031356E-3</v>
      </c>
      <c r="F1117" s="2">
        <f t="shared" si="101"/>
        <v>-4.524379037857627E-3</v>
      </c>
      <c r="G1117" s="2">
        <f t="shared" si="99"/>
        <v>1.0284815767460763E-2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5">
        <f>TITRES_STAT!D1121</f>
        <v>5.5270000000000001</v>
      </c>
      <c r="C1118" s="2">
        <f t="shared" si="102"/>
        <v>5.6346979881574946</v>
      </c>
      <c r="D1118" s="2">
        <f t="shared" si="104"/>
        <v>5.6268913335035178</v>
      </c>
      <c r="E1118" s="2">
        <f t="shared" si="103"/>
        <v>7.8066546539767856E-3</v>
      </c>
      <c r="F1118" s="2">
        <f t="shared" si="101"/>
        <v>-2.0581722994907447E-3</v>
      </c>
      <c r="G1118" s="2">
        <f t="shared" si="99"/>
        <v>9.8648269534675308E-3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5">
        <f>TITRES_STAT!D1122</f>
        <v>5.67</v>
      </c>
      <c r="C1119" s="2">
        <f t="shared" si="102"/>
        <v>5.6296675284409563</v>
      </c>
      <c r="D1119" s="2">
        <f t="shared" si="104"/>
        <v>5.6300845680588125</v>
      </c>
      <c r="E1119" s="2">
        <f t="shared" si="103"/>
        <v>-4.1703961785621857E-4</v>
      </c>
      <c r="F1119" s="2">
        <f t="shared" si="101"/>
        <v>-1.7299457631638397E-3</v>
      </c>
      <c r="G1119" s="2">
        <f t="shared" si="99"/>
        <v>1.3129061453076212E-3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5">
        <f>TITRES_STAT!D1123</f>
        <v>5.7069999999999999</v>
      </c>
      <c r="C1120" s="2">
        <f t="shared" si="102"/>
        <v>5.625410985603887</v>
      </c>
      <c r="D1120" s="2">
        <f t="shared" si="104"/>
        <v>5.6357820074618639</v>
      </c>
      <c r="E1120" s="2">
        <f t="shared" si="103"/>
        <v>-1.0371021857976892E-2</v>
      </c>
      <c r="F1120" s="2">
        <f t="shared" si="101"/>
        <v>-3.4581609821264505E-3</v>
      </c>
      <c r="G1120" s="2">
        <f t="shared" si="99"/>
        <v>-6.9128608758504415E-3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5">
        <f>TITRES_STAT!D1124</f>
        <v>5.5890000000000004</v>
      </c>
      <c r="C1121" s="2">
        <f t="shared" si="102"/>
        <v>5.6218092955109817</v>
      </c>
      <c r="D1121" s="2">
        <f t="shared" si="104"/>
        <v>5.6323166735757999</v>
      </c>
      <c r="E1121" s="2">
        <f t="shared" si="103"/>
        <v>-1.0507378064818162E-2</v>
      </c>
      <c r="F1121" s="2">
        <f t="shared" si="101"/>
        <v>-4.8680043986647934E-3</v>
      </c>
      <c r="G1121" s="2">
        <f t="shared" si="99"/>
        <v>-5.6393736661533691E-3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5">
        <f>TITRES_STAT!D1125</f>
        <v>5.5890000000000004</v>
      </c>
      <c r="C1122" s="2">
        <f t="shared" si="102"/>
        <v>5.618761711586215</v>
      </c>
      <c r="D1122" s="2">
        <f t="shared" si="104"/>
        <v>5.6291080310887036</v>
      </c>
      <c r="E1122" s="2">
        <f t="shared" si="103"/>
        <v>-1.0346319502488655E-2</v>
      </c>
      <c r="F1122" s="2">
        <f t="shared" si="101"/>
        <v>-5.9636674194295664E-3</v>
      </c>
      <c r="G1122" s="2">
        <f t="shared" si="99"/>
        <v>-4.3826520830590882E-3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5">
        <f>TITRES_STAT!D1126</f>
        <v>5.7069999999999999</v>
      </c>
      <c r="C1123" s="2">
        <f t="shared" si="102"/>
        <v>5.6323368328806431</v>
      </c>
      <c r="D1123" s="2">
        <f t="shared" si="104"/>
        <v>5.6348778065636145</v>
      </c>
      <c r="E1123" s="2">
        <f t="shared" si="103"/>
        <v>-2.5409736829713481E-3</v>
      </c>
      <c r="F1123" s="2">
        <f t="shared" si="101"/>
        <v>-5.2791286721379236E-3</v>
      </c>
      <c r="G1123" s="2">
        <f t="shared" si="99"/>
        <v>2.7381549891665755E-3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5">
        <f>TITRES_STAT!D1127</f>
        <v>5.7069999999999999</v>
      </c>
      <c r="C1124" s="2">
        <f t="shared" si="102"/>
        <v>5.6209003970528517</v>
      </c>
      <c r="D1124" s="2">
        <f t="shared" si="104"/>
        <v>5.640220191262606</v>
      </c>
      <c r="E1124" s="2">
        <f t="shared" si="103"/>
        <v>-1.9319794209754271E-2</v>
      </c>
      <c r="F1124" s="2">
        <f t="shared" si="101"/>
        <v>-8.0872617796611933E-3</v>
      </c>
      <c r="G1124" s="2">
        <f t="shared" ref="G1124:G1187" si="105">E1124-F1124</f>
        <v>-1.1232532430093077E-2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5">
        <f>TITRES_STAT!D1128</f>
        <v>5.5890000000000004</v>
      </c>
      <c r="C1125" s="2">
        <f t="shared" si="102"/>
        <v>5.6112234128908742</v>
      </c>
      <c r="D1125" s="2">
        <f t="shared" si="104"/>
        <v>5.6364261030209315</v>
      </c>
      <c r="E1125" s="2">
        <f t="shared" si="103"/>
        <v>-2.520269013005727E-2</v>
      </c>
      <c r="F1125" s="2">
        <f t="shared" ref="F1125:F1188" si="107">(E1125*(2/(10)))+((1-(2/10))*F1124)</f>
        <v>-1.1510347449740409E-2</v>
      </c>
      <c r="G1125" s="2">
        <f t="shared" si="105"/>
        <v>-1.3692342680316862E-2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5">
        <f>TITRES_STAT!D1129</f>
        <v>5.7069999999999999</v>
      </c>
      <c r="C1126" s="2">
        <f t="shared" si="102"/>
        <v>5.6030351955230469</v>
      </c>
      <c r="D1126" s="2">
        <f t="shared" si="104"/>
        <v>5.6416537990934552</v>
      </c>
      <c r="E1126" s="2">
        <f t="shared" si="103"/>
        <v>-3.8618603570408361E-2</v>
      </c>
      <c r="F1126" s="2">
        <f t="shared" si="107"/>
        <v>-1.6931998673874002E-2</v>
      </c>
      <c r="G1126" s="2">
        <f t="shared" si="105"/>
        <v>-2.1686604896534359E-2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5">
        <f>TITRES_STAT!D1130</f>
        <v>5.7069999999999999</v>
      </c>
      <c r="C1127" s="2">
        <f t="shared" si="102"/>
        <v>5.5913374731348853</v>
      </c>
      <c r="D1127" s="2">
        <f t="shared" si="104"/>
        <v>5.6464942584198665</v>
      </c>
      <c r="E1127" s="2">
        <f t="shared" si="103"/>
        <v>-5.5156785284981247E-2</v>
      </c>
      <c r="F1127" s="2">
        <f t="shared" si="107"/>
        <v>-2.4576955996095454E-2</v>
      </c>
      <c r="G1127" s="2">
        <f t="shared" si="105"/>
        <v>-3.0579829288885793E-2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5">
        <f>TITRES_STAT!D1131</f>
        <v>5.7069999999999999</v>
      </c>
      <c r="C1128" s="2">
        <f t="shared" si="102"/>
        <v>5.5814394003449035</v>
      </c>
      <c r="D1128" s="2">
        <f t="shared" si="104"/>
        <v>5.6509761652035806</v>
      </c>
      <c r="E1128" s="2">
        <f t="shared" si="103"/>
        <v>-6.9536764858677103E-2</v>
      </c>
      <c r="F1128" s="2">
        <f t="shared" si="107"/>
        <v>-3.3568917768611782E-2</v>
      </c>
      <c r="G1128" s="2">
        <f t="shared" si="105"/>
        <v>-3.596784709006532E-2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5">
        <f>TITRES_STAT!D1132</f>
        <v>5.7069999999999999</v>
      </c>
      <c r="C1129" s="2">
        <f t="shared" si="102"/>
        <v>5.5950641079841485</v>
      </c>
      <c r="D1129" s="2">
        <f t="shared" si="104"/>
        <v>5.655126078892204</v>
      </c>
      <c r="E1129" s="2">
        <f t="shared" si="103"/>
        <v>-6.0061970908055429E-2</v>
      </c>
      <c r="F1129" s="2">
        <f t="shared" si="107"/>
        <v>-3.8867528396500511E-2</v>
      </c>
      <c r="G1129" s="2">
        <f t="shared" si="105"/>
        <v>-2.1194442511554917E-2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5">
        <f>TITRES_STAT!D1133</f>
        <v>5.5960000000000001</v>
      </c>
      <c r="C1130" s="2">
        <f t="shared" si="102"/>
        <v>5.6122850144481253</v>
      </c>
      <c r="D1130" s="2">
        <f t="shared" si="104"/>
        <v>5.6507463693446329</v>
      </c>
      <c r="E1130" s="2">
        <f t="shared" si="103"/>
        <v>-3.8461354896507594E-2</v>
      </c>
      <c r="F1130" s="2">
        <f t="shared" si="107"/>
        <v>-3.8786293696501925E-2</v>
      </c>
      <c r="G1130" s="2">
        <f t="shared" si="105"/>
        <v>3.2493879999433151E-4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5">
        <f>TITRES_STAT!D1134</f>
        <v>5.5960000000000001</v>
      </c>
      <c r="C1131" s="2">
        <f t="shared" si="102"/>
        <v>5.6087027045330293</v>
      </c>
      <c r="D1131" s="2">
        <f t="shared" si="104"/>
        <v>5.6466910827265124</v>
      </c>
      <c r="E1131" s="2">
        <f t="shared" si="103"/>
        <v>-3.7988378193483108E-2</v>
      </c>
      <c r="F1131" s="2">
        <f t="shared" si="107"/>
        <v>-3.8626710595898159E-2</v>
      </c>
      <c r="G1131" s="2">
        <f t="shared" si="105"/>
        <v>6.3833240241505107E-4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5">
        <f>TITRES_STAT!D1135</f>
        <v>5.5960000000000001</v>
      </c>
      <c r="C1132" s="2">
        <f t="shared" si="102"/>
        <v>5.6056715192202553</v>
      </c>
      <c r="D1132" s="2">
        <f t="shared" si="104"/>
        <v>5.6429361877097346</v>
      </c>
      <c r="E1132" s="2">
        <f t="shared" si="103"/>
        <v>-3.7264668489479291E-2</v>
      </c>
      <c r="F1132" s="2">
        <f t="shared" si="107"/>
        <v>-3.8354302174614385E-2</v>
      </c>
      <c r="G1132" s="2">
        <f t="shared" si="105"/>
        <v>1.0896336851350941E-3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5">
        <f>TITRES_STAT!D1136</f>
        <v>5.5890000000000004</v>
      </c>
      <c r="C1133" s="2">
        <f t="shared" si="102"/>
        <v>5.6212605162632929</v>
      </c>
      <c r="D1133" s="2">
        <f t="shared" si="104"/>
        <v>5.6389409145460503</v>
      </c>
      <c r="E1133" s="2">
        <f t="shared" si="103"/>
        <v>-1.7680398282757359E-2</v>
      </c>
      <c r="F1133" s="2">
        <f t="shared" si="107"/>
        <v>-3.4219521396242979E-2</v>
      </c>
      <c r="G1133" s="2">
        <f t="shared" si="105"/>
        <v>1.653912311348562E-2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5">
        <f>TITRES_STAT!D1137</f>
        <v>5.5890000000000004</v>
      </c>
      <c r="C1134" s="2">
        <f t="shared" si="102"/>
        <v>5.63445120606894</v>
      </c>
      <c r="D1134" s="2">
        <f t="shared" si="104"/>
        <v>5.6352415875426392</v>
      </c>
      <c r="E1134" s="2">
        <f t="shared" si="103"/>
        <v>-7.9038147369914213E-4</v>
      </c>
      <c r="F1134" s="2">
        <f t="shared" si="107"/>
        <v>-2.7533693411734214E-2</v>
      </c>
      <c r="G1134" s="2">
        <f t="shared" si="105"/>
        <v>2.6743311938035072E-2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5">
        <f>TITRES_STAT!D1138</f>
        <v>5.5890000000000004</v>
      </c>
      <c r="C1135" s="2">
        <f t="shared" si="102"/>
        <v>5.6274587128275648</v>
      </c>
      <c r="D1135" s="2">
        <f t="shared" si="104"/>
        <v>5.6318162847617028</v>
      </c>
      <c r="E1135" s="2">
        <f t="shared" si="103"/>
        <v>-4.3575719341379937E-3</v>
      </c>
      <c r="F1135" s="2">
        <f t="shared" si="107"/>
        <v>-2.2898469116214969E-2</v>
      </c>
      <c r="G1135" s="2">
        <f t="shared" si="105"/>
        <v>1.8540897182076976E-2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5">
        <f>TITRES_STAT!D1139</f>
        <v>5.5890000000000004</v>
      </c>
      <c r="C1136" s="2">
        <f t="shared" si="102"/>
        <v>5.6396958339310164</v>
      </c>
      <c r="D1136" s="2">
        <f t="shared" si="104"/>
        <v>5.6286447081126871</v>
      </c>
      <c r="E1136" s="2">
        <f t="shared" si="103"/>
        <v>1.1051125818329233E-2</v>
      </c>
      <c r="F1136" s="2">
        <f t="shared" si="107"/>
        <v>-1.6108550129306128E-2</v>
      </c>
      <c r="G1136" s="2">
        <f t="shared" si="105"/>
        <v>2.715967594763536E-2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5">
        <f>TITRES_STAT!D1140</f>
        <v>5.4960000000000004</v>
      </c>
      <c r="C1137" s="2">
        <f t="shared" si="102"/>
        <v>5.6500503210185524</v>
      </c>
      <c r="D1137" s="2">
        <f t="shared" si="104"/>
        <v>5.6188191741784141</v>
      </c>
      <c r="E1137" s="2">
        <f t="shared" si="103"/>
        <v>3.123114684013828E-2</v>
      </c>
      <c r="F1137" s="2">
        <f t="shared" si="107"/>
        <v>-6.6406107354172461E-3</v>
      </c>
      <c r="G1137" s="2">
        <f t="shared" si="105"/>
        <v>3.7871757575555526E-2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5">
        <f>TITRES_STAT!D1141</f>
        <v>5.4960000000000004</v>
      </c>
      <c r="C1138" s="2">
        <f t="shared" si="102"/>
        <v>5.6588118100926215</v>
      </c>
      <c r="D1138" s="2">
        <f t="shared" si="104"/>
        <v>5.609721457572606</v>
      </c>
      <c r="E1138" s="2">
        <f t="shared" si="103"/>
        <v>4.9090352520015479E-2</v>
      </c>
      <c r="F1138" s="2">
        <f t="shared" si="107"/>
        <v>4.5055819156692989E-3</v>
      </c>
      <c r="G1138" s="2">
        <f t="shared" si="105"/>
        <v>4.458477060434618E-2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5">
        <f>TITRES_STAT!D1142</f>
        <v>5.4960000000000004</v>
      </c>
      <c r="C1139" s="2">
        <f t="shared" si="102"/>
        <v>5.6662253777706795</v>
      </c>
      <c r="D1139" s="2">
        <f t="shared" si="104"/>
        <v>5.6012976459005612</v>
      </c>
      <c r="E1139" s="2">
        <f t="shared" si="103"/>
        <v>6.4927731870118244E-2</v>
      </c>
      <c r="F1139" s="2">
        <f t="shared" si="107"/>
        <v>1.659001190655909E-2</v>
      </c>
      <c r="G1139" s="2">
        <f t="shared" si="105"/>
        <v>4.833771996355915E-2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5">
        <f>TITRES_STAT!D1143</f>
        <v>5.4960000000000004</v>
      </c>
      <c r="C1140" s="2">
        <f t="shared" si="102"/>
        <v>5.6554214734982677</v>
      </c>
      <c r="D1140" s="2">
        <f t="shared" si="104"/>
        <v>5.593497820278297</v>
      </c>
      <c r="E1140" s="2">
        <f t="shared" si="103"/>
        <v>6.1923653219970731E-2</v>
      </c>
      <c r="F1140" s="2">
        <f t="shared" si="107"/>
        <v>2.5656740169241417E-2</v>
      </c>
      <c r="G1140" s="2">
        <f t="shared" si="105"/>
        <v>3.6266913050729314E-2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5">
        <f>TITRES_STAT!D1144</f>
        <v>5.6509999999999998</v>
      </c>
      <c r="C1141" s="2">
        <f t="shared" si="102"/>
        <v>5.6462797083446885</v>
      </c>
      <c r="D1141" s="2">
        <f t="shared" si="104"/>
        <v>5.5977572409984226</v>
      </c>
      <c r="E1141" s="2">
        <f t="shared" si="103"/>
        <v>4.8522467346265863E-2</v>
      </c>
      <c r="F1141" s="2">
        <f t="shared" si="107"/>
        <v>3.0229885604646307E-2</v>
      </c>
      <c r="G1141" s="2">
        <f t="shared" si="105"/>
        <v>1.8292581741619556E-2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5">
        <f>TITRES_STAT!D1145</f>
        <v>5.6020000000000003</v>
      </c>
      <c r="C1142" s="2">
        <f t="shared" si="102"/>
        <v>5.6385443685993524</v>
      </c>
      <c r="D1142" s="2">
        <f t="shared" si="104"/>
        <v>5.5980715194429838</v>
      </c>
      <c r="E1142" s="2">
        <f t="shared" si="103"/>
        <v>4.0472849156368618E-2</v>
      </c>
      <c r="F1142" s="2">
        <f t="shared" si="107"/>
        <v>3.2278478314990769E-2</v>
      </c>
      <c r="G1142" s="2">
        <f t="shared" si="105"/>
        <v>8.1943708413778488E-3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5">
        <f>TITRES_STAT!D1146</f>
        <v>5.6020000000000003</v>
      </c>
      <c r="C1143" s="2">
        <f t="shared" si="102"/>
        <v>5.6309221580456059</v>
      </c>
      <c r="D1143" s="2">
        <f t="shared" si="104"/>
        <v>5.5983625180027623</v>
      </c>
      <c r="E1143" s="2">
        <f t="shared" si="103"/>
        <v>3.2559640042843618E-2</v>
      </c>
      <c r="F1143" s="2">
        <f t="shared" si="107"/>
        <v>3.2334710660561337E-2</v>
      </c>
      <c r="G1143" s="2">
        <f t="shared" si="105"/>
        <v>2.2492938228228093E-4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5">
        <f>TITRES_STAT!D1147</f>
        <v>5.6020000000000003</v>
      </c>
      <c r="C1144" s="2">
        <f t="shared" si="102"/>
        <v>5.6244725952693591</v>
      </c>
      <c r="D1144" s="2">
        <f t="shared" si="104"/>
        <v>5.5986319611136688</v>
      </c>
      <c r="E1144" s="2">
        <f t="shared" si="103"/>
        <v>2.5840634155690267E-2</v>
      </c>
      <c r="F1144" s="2">
        <f t="shared" si="107"/>
        <v>3.1035895359587125E-2</v>
      </c>
      <c r="G1144" s="2">
        <f t="shared" si="105"/>
        <v>-5.1952612038968574E-3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5">
        <f>TITRES_STAT!D1148</f>
        <v>5.6020000000000003</v>
      </c>
      <c r="C1145" s="2">
        <f t="shared" si="102"/>
        <v>5.619015272920227</v>
      </c>
      <c r="D1145" s="2">
        <f t="shared" si="104"/>
        <v>5.5988814454756195</v>
      </c>
      <c r="E1145" s="2">
        <f t="shared" si="103"/>
        <v>2.0133827444607455E-2</v>
      </c>
      <c r="F1145" s="2">
        <f t="shared" si="107"/>
        <v>2.8855481776591193E-2</v>
      </c>
      <c r="G1145" s="2">
        <f t="shared" si="105"/>
        <v>-8.7216543319837379E-3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5">
        <f>TITRES_STAT!D1149</f>
        <v>5.7140000000000004</v>
      </c>
      <c r="C1146" s="2">
        <f t="shared" si="102"/>
        <v>5.6143975386248073</v>
      </c>
      <c r="D1146" s="2">
        <f t="shared" si="104"/>
        <v>5.6074087458107584</v>
      </c>
      <c r="E1146" s="2">
        <f t="shared" si="103"/>
        <v>6.9887928140488498E-3</v>
      </c>
      <c r="F1146" s="2">
        <f t="shared" si="107"/>
        <v>2.4482143984082726E-2</v>
      </c>
      <c r="G1146" s="2">
        <f t="shared" si="105"/>
        <v>-1.7493351170033877E-2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5">
        <f>TITRES_STAT!D1150</f>
        <v>5.7140000000000004</v>
      </c>
      <c r="C1147" s="2">
        <f t="shared" si="102"/>
        <v>5.5961825326825299</v>
      </c>
      <c r="D1147" s="2">
        <f t="shared" si="104"/>
        <v>5.6153043942692209</v>
      </c>
      <c r="E1147" s="2">
        <f t="shared" si="103"/>
        <v>-1.9121861586691047E-2</v>
      </c>
      <c r="F1147" s="2">
        <f t="shared" si="107"/>
        <v>1.5761342869927971E-2</v>
      </c>
      <c r="G1147" s="2">
        <f t="shared" si="105"/>
        <v>-3.4883204456619021E-2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5">
        <f>TITRES_STAT!D1151</f>
        <v>5.7140000000000004</v>
      </c>
      <c r="C1148" s="2">
        <f t="shared" si="102"/>
        <v>5.5807698353467563</v>
      </c>
      <c r="D1148" s="2">
        <f t="shared" si="104"/>
        <v>5.6226151798789079</v>
      </c>
      <c r="E1148" s="2">
        <f t="shared" si="103"/>
        <v>-4.1845344532151607E-2</v>
      </c>
      <c r="F1148" s="2">
        <f t="shared" si="107"/>
        <v>4.2400053895120561E-3</v>
      </c>
      <c r="G1148" s="2">
        <f t="shared" si="105"/>
        <v>-4.608534992166366E-2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5">
        <f>TITRES_STAT!D1152</f>
        <v>5.5460000000000003</v>
      </c>
      <c r="C1149" s="2">
        <f t="shared" si="102"/>
        <v>5.5677283222164862</v>
      </c>
      <c r="D1149" s="2">
        <f t="shared" si="104"/>
        <v>5.6169399813693595</v>
      </c>
      <c r="E1149" s="2">
        <f t="shared" si="103"/>
        <v>-4.9211659152873288E-2</v>
      </c>
      <c r="F1149" s="2">
        <f t="shared" si="107"/>
        <v>-6.4503275189650138E-3</v>
      </c>
      <c r="G1149" s="2">
        <f t="shared" si="105"/>
        <v>-4.2761331633908273E-2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5">
        <f>TITRES_STAT!D1153</f>
        <v>5.5890000000000004</v>
      </c>
      <c r="C1150" s="2">
        <f t="shared" si="102"/>
        <v>5.5566931957216426</v>
      </c>
      <c r="D1150" s="2">
        <f t="shared" si="104"/>
        <v>5.6148703531197768</v>
      </c>
      <c r="E1150" s="2">
        <f t="shared" si="103"/>
        <v>-5.8177157398134227E-2</v>
      </c>
      <c r="F1150" s="2">
        <f t="shared" si="107"/>
        <v>-1.6795693494798859E-2</v>
      </c>
      <c r="G1150" s="2">
        <f t="shared" si="105"/>
        <v>-4.1381463903335372E-2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5">
        <f>TITRES_STAT!D1154</f>
        <v>5.5460000000000003</v>
      </c>
      <c r="C1151" s="2">
        <f t="shared" si="102"/>
        <v>5.5712019348413895</v>
      </c>
      <c r="D1151" s="2">
        <f t="shared" si="104"/>
        <v>5.6097688454812751</v>
      </c>
      <c r="E1151" s="2">
        <f t="shared" si="103"/>
        <v>-3.8566910639885599E-2</v>
      </c>
      <c r="F1151" s="2">
        <f t="shared" si="107"/>
        <v>-2.1149936923816205E-2</v>
      </c>
      <c r="G1151" s="2">
        <f t="shared" si="105"/>
        <v>-1.7416973716069394E-2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5">
        <f>TITRES_STAT!D1155</f>
        <v>5.5460000000000003</v>
      </c>
      <c r="C1152" s="2">
        <f t="shared" si="102"/>
        <v>5.5759400987119445</v>
      </c>
      <c r="D1152" s="2">
        <f t="shared" si="104"/>
        <v>5.6050452272974773</v>
      </c>
      <c r="E1152" s="2">
        <f t="shared" si="103"/>
        <v>-2.9105128585532825E-2</v>
      </c>
      <c r="F1152" s="2">
        <f t="shared" si="107"/>
        <v>-2.2740975256159531E-2</v>
      </c>
      <c r="G1152" s="2">
        <f t="shared" si="105"/>
        <v>-6.3641533293732934E-3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5">
        <f>TITRES_STAT!D1156</f>
        <v>5.5460000000000003</v>
      </c>
      <c r="C1153" s="2">
        <f t="shared" si="102"/>
        <v>5.5799493142947227</v>
      </c>
      <c r="D1153" s="2">
        <f t="shared" si="104"/>
        <v>5.6006715067569237</v>
      </c>
      <c r="E1153" s="2">
        <f t="shared" si="103"/>
        <v>-2.0722192462200972E-2</v>
      </c>
      <c r="F1153" s="2">
        <f t="shared" si="107"/>
        <v>-2.2337218697367822E-2</v>
      </c>
      <c r="G1153" s="2">
        <f t="shared" si="105"/>
        <v>1.6150262351668498E-3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5">
        <f>TITRES_STAT!D1157</f>
        <v>5.5460000000000003</v>
      </c>
      <c r="C1154" s="2">
        <f t="shared" si="102"/>
        <v>5.5833417274801498</v>
      </c>
      <c r="D1154" s="2">
        <f t="shared" si="104"/>
        <v>5.5966217655156703</v>
      </c>
      <c r="E1154" s="2">
        <f t="shared" si="103"/>
        <v>-1.3280038035520469E-2</v>
      </c>
      <c r="F1154" s="2">
        <f t="shared" si="107"/>
        <v>-2.0525782564998353E-2</v>
      </c>
      <c r="G1154" s="2">
        <f t="shared" si="105"/>
        <v>7.2457445294778836E-3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5">
        <f>TITRES_STAT!D1158</f>
        <v>5.5460000000000003</v>
      </c>
      <c r="C1155" s="2">
        <f t="shared" si="102"/>
        <v>5.5862122309447422</v>
      </c>
      <c r="D1155" s="2">
        <f t="shared" si="104"/>
        <v>5.5928720051071021</v>
      </c>
      <c r="E1155" s="2">
        <f t="shared" si="103"/>
        <v>-6.659774162359966E-3</v>
      </c>
      <c r="F1155" s="2">
        <f t="shared" si="107"/>
        <v>-1.7752580884470678E-2</v>
      </c>
      <c r="G1155" s="2">
        <f t="shared" si="105"/>
        <v>1.1092806722110712E-2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5">
        <f>TITRES_STAT!D1159</f>
        <v>5.6509999999999998</v>
      </c>
      <c r="C1156" s="2">
        <f t="shared" si="102"/>
        <v>5.6058718877224738</v>
      </c>
      <c r="D1156" s="2">
        <f t="shared" si="104"/>
        <v>5.5971777825065754</v>
      </c>
      <c r="E1156" s="2">
        <f t="shared" si="103"/>
        <v>8.6941052158984178E-3</v>
      </c>
      <c r="F1156" s="2">
        <f t="shared" si="107"/>
        <v>-1.2463243664396859E-2</v>
      </c>
      <c r="G1156" s="2">
        <f t="shared" si="105"/>
        <v>2.1157348880295277E-2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5">
        <f>TITRES_STAT!D1160</f>
        <v>5.6509999999999998</v>
      </c>
      <c r="C1157" s="2">
        <f t="shared" si="102"/>
        <v>5.6225069819190159</v>
      </c>
      <c r="D1157" s="2">
        <f t="shared" si="104"/>
        <v>5.6011646134320134</v>
      </c>
      <c r="E1157" s="2">
        <f t="shared" si="103"/>
        <v>2.1342368487002439E-2</v>
      </c>
      <c r="F1157" s="2">
        <f t="shared" si="107"/>
        <v>-5.7021212341169993E-3</v>
      </c>
      <c r="G1157" s="2">
        <f t="shared" si="105"/>
        <v>2.704448972111944E-2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5">
        <f>TITRES_STAT!D1161</f>
        <v>5.6509999999999998</v>
      </c>
      <c r="C1158" s="2">
        <f t="shared" si="102"/>
        <v>5.636582830854552</v>
      </c>
      <c r="D1158" s="2">
        <f t="shared" si="104"/>
        <v>5.60485612354816</v>
      </c>
      <c r="E1158" s="2">
        <f t="shared" si="103"/>
        <v>3.1726707306392044E-2</v>
      </c>
      <c r="F1158" s="2">
        <f t="shared" si="107"/>
        <v>1.7836444739848089E-3</v>
      </c>
      <c r="G1158" s="2">
        <f t="shared" si="105"/>
        <v>2.9943062832407233E-2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5">
        <f>TITRES_STAT!D1162</f>
        <v>5.6509999999999998</v>
      </c>
      <c r="C1159" s="2">
        <f t="shared" si="102"/>
        <v>5.6226470107230826</v>
      </c>
      <c r="D1159" s="2">
        <f t="shared" si="104"/>
        <v>5.6082741884705181</v>
      </c>
      <c r="E1159" s="2">
        <f t="shared" si="103"/>
        <v>1.4372822252564532E-2</v>
      </c>
      <c r="F1159" s="2">
        <f t="shared" si="107"/>
        <v>4.3014800297007539E-3</v>
      </c>
      <c r="G1159" s="2">
        <f t="shared" si="105"/>
        <v>1.0071342222863778E-2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5">
        <f>TITRES_STAT!D1163</f>
        <v>5.6509999999999998</v>
      </c>
      <c r="C1160" s="2">
        <f t="shared" si="102"/>
        <v>5.617470547534916</v>
      </c>
      <c r="D1160" s="2">
        <f t="shared" si="104"/>
        <v>5.6114390633986275</v>
      </c>
      <c r="E1160" s="2">
        <f t="shared" si="103"/>
        <v>6.0314841362885119E-3</v>
      </c>
      <c r="F1160" s="2">
        <f t="shared" si="107"/>
        <v>4.6474808510183051E-3</v>
      </c>
      <c r="G1160" s="2">
        <f t="shared" si="105"/>
        <v>1.3840032852702067E-3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5">
        <f>TITRES_STAT!D1164</f>
        <v>5.484</v>
      </c>
      <c r="C1161" s="2">
        <f t="shared" si="102"/>
        <v>5.606475078683391</v>
      </c>
      <c r="D1161" s="2">
        <f t="shared" si="104"/>
        <v>5.6019991327765073</v>
      </c>
      <c r="E1161" s="2">
        <f t="shared" si="103"/>
        <v>4.475945906883716E-3</v>
      </c>
      <c r="F1161" s="2">
        <f t="shared" si="107"/>
        <v>4.6131738621913877E-3</v>
      </c>
      <c r="G1161" s="2">
        <f t="shared" si="105"/>
        <v>-1.3722795530767169E-4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5">
        <f>TITRES_STAT!D1165</f>
        <v>5.484</v>
      </c>
      <c r="C1162" s="2">
        <f t="shared" si="102"/>
        <v>5.597171220424408</v>
      </c>
      <c r="D1162" s="2">
        <f t="shared" si="104"/>
        <v>5.593258456274544</v>
      </c>
      <c r="E1162" s="2">
        <f t="shared" si="103"/>
        <v>3.9127641498639676E-3</v>
      </c>
      <c r="F1162" s="2">
        <f t="shared" si="107"/>
        <v>4.4730919197259042E-3</v>
      </c>
      <c r="G1162" s="2">
        <f t="shared" si="105"/>
        <v>-5.6032776986193657E-4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5">
        <f>TITRES_STAT!D1166</f>
        <v>5.484</v>
      </c>
      <c r="C1163" s="2">
        <f t="shared" si="102"/>
        <v>5.5892987249744994</v>
      </c>
      <c r="D1163" s="2">
        <f t="shared" si="104"/>
        <v>5.5851652372912444</v>
      </c>
      <c r="E1163" s="2">
        <f t="shared" si="103"/>
        <v>4.1334876832550549E-3</v>
      </c>
      <c r="F1163" s="2">
        <f t="shared" si="107"/>
        <v>4.4051710724317345E-3</v>
      </c>
      <c r="G1163" s="2">
        <f t="shared" si="105"/>
        <v>-2.7168338917667959E-4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5">
        <f>TITRES_STAT!D1167</f>
        <v>5.3840000000000003</v>
      </c>
      <c r="C1164" s="2">
        <f t="shared" si="102"/>
        <v>5.5826373826707307</v>
      </c>
      <c r="D1164" s="2">
        <f t="shared" si="104"/>
        <v>5.5702641086030038</v>
      </c>
      <c r="E1164" s="2">
        <f t="shared" si="103"/>
        <v>1.2373274067726925E-2</v>
      </c>
      <c r="F1164" s="2">
        <f t="shared" si="107"/>
        <v>5.9987916714907726E-3</v>
      </c>
      <c r="G1164" s="2">
        <f t="shared" si="105"/>
        <v>6.3744823962361523E-3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5">
        <f>TITRES_STAT!D1168</f>
        <v>5.391</v>
      </c>
      <c r="C1165" s="2">
        <f t="shared" si="102"/>
        <v>5.5770008622598493</v>
      </c>
      <c r="D1165" s="2">
        <f t="shared" si="104"/>
        <v>5.5569852857435222</v>
      </c>
      <c r="E1165" s="2">
        <f t="shared" si="103"/>
        <v>2.0015576516327016E-2</v>
      </c>
      <c r="F1165" s="2">
        <f t="shared" si="107"/>
        <v>8.8021486404580226E-3</v>
      </c>
      <c r="G1165" s="2">
        <f t="shared" si="105"/>
        <v>1.1213427875868993E-2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5">
        <f>TITRES_STAT!D1169</f>
        <v>5.4029999999999996</v>
      </c>
      <c r="C1166" s="2">
        <f t="shared" si="102"/>
        <v>5.5883853449891028</v>
      </c>
      <c r="D1166" s="2">
        <f t="shared" si="104"/>
        <v>5.5455789682810392</v>
      </c>
      <c r="E1166" s="2">
        <f t="shared" si="103"/>
        <v>4.2806376708063532E-2</v>
      </c>
      <c r="F1166" s="2">
        <f t="shared" si="107"/>
        <v>1.5602994253979124E-2</v>
      </c>
      <c r="G1166" s="2">
        <f t="shared" si="105"/>
        <v>2.7203382454084407E-2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5">
        <f>TITRES_STAT!D1170</f>
        <v>5.4029999999999996</v>
      </c>
      <c r="C1167" s="2">
        <f t="shared" ref="C1167:C1230" si="108">$C$4*B1157+C1166*(1-$C$4)</f>
        <v>5.5980183688369332</v>
      </c>
      <c r="D1167" s="2">
        <f t="shared" si="104"/>
        <v>5.5350175632231844</v>
      </c>
      <c r="E1167" s="2">
        <f t="shared" si="103"/>
        <v>6.3000805613748767E-2</v>
      </c>
      <c r="F1167" s="2">
        <f t="shared" si="107"/>
        <v>2.5082556525933053E-2</v>
      </c>
      <c r="G1167" s="2">
        <f t="shared" si="105"/>
        <v>3.7918249087815714E-2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5">
        <f>TITRES_STAT!D1171</f>
        <v>5.6449999999999996</v>
      </c>
      <c r="C1168" s="2">
        <f t="shared" si="108"/>
        <v>5.6061693890158661</v>
      </c>
      <c r="D1168" s="2">
        <f t="shared" si="104"/>
        <v>5.5431644103918378</v>
      </c>
      <c r="E1168" s="2">
        <f t="shared" si="103"/>
        <v>6.3004978624028318E-2</v>
      </c>
      <c r="F1168" s="2">
        <f t="shared" si="107"/>
        <v>3.2667040945552103E-2</v>
      </c>
      <c r="G1168" s="2">
        <f t="shared" si="105"/>
        <v>3.0337937678476215E-2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5">
        <f>TITRES_STAT!D1172</f>
        <v>5.7140000000000004</v>
      </c>
      <c r="C1169" s="2">
        <f t="shared" si="108"/>
        <v>5.6130664060903479</v>
      </c>
      <c r="D1169" s="2">
        <f t="shared" si="104"/>
        <v>5.5558188985109611</v>
      </c>
      <c r="E1169" s="2">
        <f t="shared" si="103"/>
        <v>5.7247507579386792E-2</v>
      </c>
      <c r="F1169" s="2">
        <f t="shared" si="107"/>
        <v>3.7583134272319046E-2</v>
      </c>
      <c r="G1169" s="2">
        <f t="shared" si="105"/>
        <v>1.9664373307067745E-2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5">
        <f>TITRES_STAT!D1173</f>
        <v>5.7140000000000004</v>
      </c>
      <c r="C1170" s="2">
        <f t="shared" si="108"/>
        <v>5.6189023436149101</v>
      </c>
      <c r="D1170" s="2">
        <f t="shared" si="104"/>
        <v>5.567536017139779</v>
      </c>
      <c r="E1170" s="2">
        <f t="shared" si="103"/>
        <v>5.1366326475131174E-2</v>
      </c>
      <c r="F1170" s="2">
        <f t="shared" si="107"/>
        <v>4.0339772712881472E-2</v>
      </c>
      <c r="G1170" s="2">
        <f t="shared" si="105"/>
        <v>1.1026553762249702E-2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5">
        <f>TITRES_STAT!D1174</f>
        <v>5.6950000000000003</v>
      </c>
      <c r="C1171" s="2">
        <f t="shared" si="108"/>
        <v>5.598148136904924</v>
      </c>
      <c r="D1171" s="2">
        <f t="shared" si="104"/>
        <v>5.5769777936479432</v>
      </c>
      <c r="E1171" s="2">
        <f t="shared" si="103"/>
        <v>2.117034325698075E-2</v>
      </c>
      <c r="F1171" s="2">
        <f t="shared" si="107"/>
        <v>3.6505886821701333E-2</v>
      </c>
      <c r="G1171" s="2">
        <f t="shared" si="105"/>
        <v>-1.5335543564720583E-2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5">
        <f>TITRES_STAT!D1175</f>
        <v>5.6950000000000003</v>
      </c>
      <c r="C1172" s="2">
        <f t="shared" si="108"/>
        <v>5.5805868850733971</v>
      </c>
      <c r="D1172" s="2">
        <f t="shared" si="104"/>
        <v>5.5857201793036504</v>
      </c>
      <c r="E1172" s="2">
        <f t="shared" si="103"/>
        <v>-5.1332942302533269E-3</v>
      </c>
      <c r="F1172" s="2">
        <f t="shared" si="107"/>
        <v>2.8178050611310401E-2</v>
      </c>
      <c r="G1172" s="2">
        <f t="shared" si="105"/>
        <v>-3.3311344841563728E-2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5">
        <f>TITRES_STAT!D1176</f>
        <v>5.6950000000000003</v>
      </c>
      <c r="C1173" s="2">
        <f t="shared" si="108"/>
        <v>5.5657273642928748</v>
      </c>
      <c r="D1173" s="2">
        <f t="shared" si="104"/>
        <v>5.5938149808367132</v>
      </c>
      <c r="E1173" s="2">
        <f t="shared" si="103"/>
        <v>-2.8087616543838401E-2</v>
      </c>
      <c r="F1173" s="2">
        <f t="shared" si="107"/>
        <v>1.6924917180280642E-2</v>
      </c>
      <c r="G1173" s="2">
        <f t="shared" si="105"/>
        <v>-4.5012533724119043E-2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5">
        <f>TITRES_STAT!D1177</f>
        <v>5.6950000000000003</v>
      </c>
      <c r="C1174" s="2">
        <f t="shared" si="108"/>
        <v>5.5377693082478174</v>
      </c>
      <c r="D1174" s="2">
        <f t="shared" si="104"/>
        <v>5.601310167441401</v>
      </c>
      <c r="E1174" s="2">
        <f t="shared" si="103"/>
        <v>-6.3540859193583543E-2</v>
      </c>
      <c r="F1174" s="2">
        <f t="shared" si="107"/>
        <v>8.3176190550780446E-4</v>
      </c>
      <c r="G1174" s="2">
        <f t="shared" si="105"/>
        <v>-6.4372621099091351E-2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5">
        <f>TITRES_STAT!D1178</f>
        <v>5.6950000000000003</v>
      </c>
      <c r="C1175" s="2">
        <f t="shared" si="108"/>
        <v>5.5151894146712301</v>
      </c>
      <c r="D1175" s="2">
        <f t="shared" si="104"/>
        <v>5.6082501550383341</v>
      </c>
      <c r="E1175" s="2">
        <f t="shared" si="103"/>
        <v>-9.3060740367103989E-2</v>
      </c>
      <c r="F1175" s="2">
        <f t="shared" si="107"/>
        <v>-1.7946738549014556E-2</v>
      </c>
      <c r="G1175" s="2">
        <f t="shared" si="105"/>
        <v>-7.5114001818089429E-2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5">
        <f>TITRES_STAT!D1179</f>
        <v>5.67</v>
      </c>
      <c r="C1176" s="2">
        <f t="shared" si="108"/>
        <v>5.4979295047218102</v>
      </c>
      <c r="D1176" s="2">
        <f t="shared" si="104"/>
        <v>5.6128242176280869</v>
      </c>
      <c r="E1176" s="2">
        <f t="shared" si="103"/>
        <v>-0.11489471290627673</v>
      </c>
      <c r="F1176" s="2">
        <f t="shared" si="107"/>
        <v>-3.7336333420466994E-2</v>
      </c>
      <c r="G1176" s="2">
        <f t="shared" si="105"/>
        <v>-7.7558379485809736E-2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5">
        <f>TITRES_STAT!D1180</f>
        <v>5.67</v>
      </c>
      <c r="C1177" s="2">
        <f t="shared" si="108"/>
        <v>5.4833249655338392</v>
      </c>
      <c r="D1177" s="2">
        <f t="shared" si="104"/>
        <v>5.6170594607667468</v>
      </c>
      <c r="E1177" s="2">
        <f t="shared" si="103"/>
        <v>-0.13373449523290759</v>
      </c>
      <c r="F1177" s="2">
        <f t="shared" si="107"/>
        <v>-5.6615965782955122E-2</v>
      </c>
      <c r="G1177" s="2">
        <f t="shared" si="105"/>
        <v>-7.7118529449952469E-2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5">
        <f>TITRES_STAT!D1181</f>
        <v>5.67</v>
      </c>
      <c r="C1178" s="2">
        <f t="shared" si="108"/>
        <v>5.5081980477594019</v>
      </c>
      <c r="D1178" s="2">
        <f t="shared" si="104"/>
        <v>5.6209809821914325</v>
      </c>
      <c r="E1178" s="2">
        <f t="shared" si="103"/>
        <v>-0.11278293443203058</v>
      </c>
      <c r="F1178" s="2">
        <f t="shared" si="107"/>
        <v>-6.7849359512770213E-2</v>
      </c>
      <c r="G1178" s="2">
        <f t="shared" si="105"/>
        <v>-4.4933574919260366E-2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5">
        <f>TITRES_STAT!D1182</f>
        <v>5.67</v>
      </c>
      <c r="C1179" s="2">
        <f t="shared" si="108"/>
        <v>5.5398598865656474</v>
      </c>
      <c r="D1179" s="2">
        <f t="shared" si="104"/>
        <v>5.6246120205476222</v>
      </c>
      <c r="E1179" s="2">
        <f t="shared" si="103"/>
        <v>-8.4752133981974787E-2</v>
      </c>
      <c r="F1179" s="2">
        <f t="shared" si="107"/>
        <v>-7.1229914406611125E-2</v>
      </c>
      <c r="G1179" s="2">
        <f t="shared" si="105"/>
        <v>-1.3522219575363661E-2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5">
        <f>TITRES_STAT!D1183</f>
        <v>5.67</v>
      </c>
      <c r="C1180" s="2">
        <f t="shared" si="108"/>
        <v>5.5666506732478549</v>
      </c>
      <c r="D1180" s="2">
        <f t="shared" si="104"/>
        <v>5.6279740930996498</v>
      </c>
      <c r="E1180" s="2">
        <f t="shared" ref="E1180:E1243" si="109">C1180-D1180</f>
        <v>-6.1323419851794903E-2</v>
      </c>
      <c r="F1180" s="2">
        <f t="shared" si="107"/>
        <v>-6.9248615495647883E-2</v>
      </c>
      <c r="G1180" s="2">
        <f t="shared" si="105"/>
        <v>7.9251956438529808E-3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5">
        <f>TITRES_STAT!D1184</f>
        <v>5.67</v>
      </c>
      <c r="C1181" s="2">
        <f t="shared" si="108"/>
        <v>5.5863967235174155</v>
      </c>
      <c r="D1181" s="2">
        <f t="shared" ref="D1181:D1244" si="110">$D$4*B1181+(1-$D$4)*D1180</f>
        <v>5.631087123240416</v>
      </c>
      <c r="E1181" s="2">
        <f t="shared" si="109"/>
        <v>-4.4690399723000596E-2</v>
      </c>
      <c r="F1181" s="2">
        <f t="shared" si="107"/>
        <v>-6.4336972341118431E-2</v>
      </c>
      <c r="G1181" s="2">
        <f t="shared" si="105"/>
        <v>1.9646572618117836E-2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5">
        <f>TITRES_STAT!D1185</f>
        <v>5.67</v>
      </c>
      <c r="C1182" s="2">
        <f t="shared" si="108"/>
        <v>5.6031049198993514</v>
      </c>
      <c r="D1182" s="2">
        <f t="shared" si="110"/>
        <v>5.6339695585559406</v>
      </c>
      <c r="E1182" s="2">
        <f t="shared" si="109"/>
        <v>-3.0864638656589172E-2</v>
      </c>
      <c r="F1182" s="2">
        <f t="shared" si="107"/>
        <v>-5.7642505604212579E-2</v>
      </c>
      <c r="G1182" s="2">
        <f t="shared" si="105"/>
        <v>2.6777866947623408E-2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5">
        <f>TITRES_STAT!D1186</f>
        <v>5.67</v>
      </c>
      <c r="C1183" s="2">
        <f t="shared" si="108"/>
        <v>5.6172426245302205</v>
      </c>
      <c r="D1183" s="2">
        <f t="shared" si="110"/>
        <v>5.6366384801443896</v>
      </c>
      <c r="E1183" s="2">
        <f t="shared" si="109"/>
        <v>-1.9395855614169122E-2</v>
      </c>
      <c r="F1183" s="2">
        <f t="shared" si="107"/>
        <v>-4.9993175606203893E-2</v>
      </c>
      <c r="G1183" s="2">
        <f t="shared" si="105"/>
        <v>3.0597319992034772E-2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5">
        <f>TITRES_STAT!D1187</f>
        <v>5.67</v>
      </c>
      <c r="C1184" s="2">
        <f t="shared" si="108"/>
        <v>5.6292052976794169</v>
      </c>
      <c r="D1184" s="2">
        <f t="shared" si="110"/>
        <v>5.6391097038373976</v>
      </c>
      <c r="E1184" s="2">
        <f t="shared" si="109"/>
        <v>-9.9044061579807163E-3</v>
      </c>
      <c r="F1184" s="2">
        <f t="shared" si="107"/>
        <v>-4.1975421716559262E-2</v>
      </c>
      <c r="G1184" s="2">
        <f t="shared" si="105"/>
        <v>3.2071015558578546E-2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5">
        <f>TITRES_STAT!D1188</f>
        <v>5.67</v>
      </c>
      <c r="C1185" s="2">
        <f t="shared" si="108"/>
        <v>5.6393275595748911</v>
      </c>
      <c r="D1185" s="2">
        <f t="shared" si="110"/>
        <v>5.6413978739235162</v>
      </c>
      <c r="E1185" s="2">
        <f t="shared" si="109"/>
        <v>-2.0703143486251463E-3</v>
      </c>
      <c r="F1185" s="2">
        <f t="shared" si="107"/>
        <v>-3.3994400242972442E-2</v>
      </c>
      <c r="G1185" s="2">
        <f t="shared" si="105"/>
        <v>3.1924085894347295E-2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5">
        <f>TITRES_STAT!D1189</f>
        <v>5.67</v>
      </c>
      <c r="C1186" s="2">
        <f t="shared" si="108"/>
        <v>5.6440463965633692</v>
      </c>
      <c r="D1186" s="2">
        <f t="shared" si="110"/>
        <v>5.6435165499291813</v>
      </c>
      <c r="E1186" s="2">
        <f t="shared" si="109"/>
        <v>5.2984663418786937E-4</v>
      </c>
      <c r="F1186" s="2">
        <f t="shared" si="107"/>
        <v>-2.708955086754038E-2</v>
      </c>
      <c r="G1186" s="2">
        <f t="shared" si="105"/>
        <v>2.761939750172825E-2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5">
        <f>TITRES_STAT!D1190</f>
        <v>5.67</v>
      </c>
      <c r="C1187" s="2">
        <f t="shared" si="108"/>
        <v>5.6480392586305426</v>
      </c>
      <c r="D1187" s="2">
        <f t="shared" si="110"/>
        <v>5.6454782869714641</v>
      </c>
      <c r="E1187" s="2">
        <f t="shared" si="109"/>
        <v>2.5609716590784259E-3</v>
      </c>
      <c r="F1187" s="2">
        <f t="shared" si="107"/>
        <v>-2.115944636221662E-2</v>
      </c>
      <c r="G1187" s="2">
        <f t="shared" si="105"/>
        <v>2.3720418021295046E-2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5">
        <f>TITRES_STAT!D1191</f>
        <v>5.67</v>
      </c>
      <c r="C1188" s="2">
        <f t="shared" si="108"/>
        <v>5.6514178342258434</v>
      </c>
      <c r="D1188" s="2">
        <f t="shared" si="110"/>
        <v>5.6472947101587634</v>
      </c>
      <c r="E1188" s="2">
        <f t="shared" si="109"/>
        <v>4.1231240670800418E-3</v>
      </c>
      <c r="F1188" s="2">
        <f t="shared" si="107"/>
        <v>-1.6102932276357288E-2</v>
      </c>
      <c r="G1188" s="2">
        <f t="shared" ref="G1188:G1251" si="111">E1188-F1188</f>
        <v>2.022605634343733E-2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5">
        <f>TITRES_STAT!D1192</f>
        <v>5.67</v>
      </c>
      <c r="C1189" s="2">
        <f t="shared" si="108"/>
        <v>5.6542766289603286</v>
      </c>
      <c r="D1189" s="2">
        <f t="shared" si="110"/>
        <v>5.6489765834803363</v>
      </c>
      <c r="E1189" s="2">
        <f t="shared" si="109"/>
        <v>5.3000454799922991E-3</v>
      </c>
      <c r="F1189" s="2">
        <f t="shared" ref="F1189:F1252" si="113">(E1189*(2/(10)))+((1-(2/10))*F1188)</f>
        <v>-1.1822336725087371E-2</v>
      </c>
      <c r="G1189" s="2">
        <f t="shared" si="111"/>
        <v>1.712238220507967E-2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5">
        <f>TITRES_STAT!D1193</f>
        <v>5.4160000000000004</v>
      </c>
      <c r="C1190" s="2">
        <f t="shared" si="108"/>
        <v>5.6566956091202778</v>
      </c>
      <c r="D1190" s="2">
        <f t="shared" si="110"/>
        <v>5.6317190587780894</v>
      </c>
      <c r="E1190" s="2">
        <f t="shared" si="109"/>
        <v>2.4976550342188375E-2</v>
      </c>
      <c r="F1190" s="2">
        <f t="shared" si="113"/>
        <v>-4.4625593116322231E-3</v>
      </c>
      <c r="G1190" s="2">
        <f t="shared" si="111"/>
        <v>2.94391096538206E-2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5">
        <f>TITRES_STAT!D1194</f>
        <v>5.3410000000000002</v>
      </c>
      <c r="C1191" s="2">
        <f t="shared" si="108"/>
        <v>5.6587424384863887</v>
      </c>
      <c r="D1191" s="2">
        <f t="shared" si="110"/>
        <v>5.6101843136834164</v>
      </c>
      <c r="E1191" s="2">
        <f t="shared" si="109"/>
        <v>4.855812480297228E-2</v>
      </c>
      <c r="F1191" s="2">
        <f t="shared" si="113"/>
        <v>6.1415775112886786E-3</v>
      </c>
      <c r="G1191" s="2">
        <f t="shared" si="111"/>
        <v>4.24165472916836E-2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5">
        <f>TITRES_STAT!D1195</f>
        <v>5.3410000000000002</v>
      </c>
      <c r="C1192" s="2">
        <f t="shared" si="108"/>
        <v>5.6604743710269441</v>
      </c>
      <c r="D1192" s="2">
        <f t="shared" si="110"/>
        <v>5.5902447348920523</v>
      </c>
      <c r="E1192" s="2">
        <f t="shared" si="109"/>
        <v>7.0229636134891749E-2</v>
      </c>
      <c r="F1192" s="2">
        <f t="shared" si="113"/>
        <v>1.8959189236009293E-2</v>
      </c>
      <c r="G1192" s="2">
        <f t="shared" si="111"/>
        <v>5.1270446898882452E-2</v>
      </c>
      <c r="H1192" s="2" t="str">
        <f t="shared" si="112"/>
        <v>Sell</v>
      </c>
    </row>
    <row r="1193" spans="1:8" ht="13.5" x14ac:dyDescent="0.25">
      <c r="A1193" s="3">
        <f>TITRES_STAT!B1196</f>
        <v>43747</v>
      </c>
      <c r="B1193" s="5">
        <f>TITRES_STAT!D1196</f>
        <v>5.3410000000000002</v>
      </c>
      <c r="C1193" s="2">
        <f t="shared" si="108"/>
        <v>5.6619398524074143</v>
      </c>
      <c r="D1193" s="2">
        <f t="shared" si="110"/>
        <v>5.5717821619370858</v>
      </c>
      <c r="E1193" s="2">
        <f t="shared" si="109"/>
        <v>9.0157690470328511E-2</v>
      </c>
      <c r="F1193" s="2">
        <f t="shared" si="113"/>
        <v>3.319888948287314E-2</v>
      </c>
      <c r="G1193" s="2">
        <f t="shared" si="111"/>
        <v>5.6958800987455371E-2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5">
        <f>TITRES_STAT!D1197</f>
        <v>5.3410000000000002</v>
      </c>
      <c r="C1194" s="2">
        <f t="shared" si="108"/>
        <v>5.6631798751139657</v>
      </c>
      <c r="D1194" s="2">
        <f t="shared" si="110"/>
        <v>5.5546871869787831</v>
      </c>
      <c r="E1194" s="2">
        <f t="shared" si="109"/>
        <v>0.10849268813518265</v>
      </c>
      <c r="F1194" s="2">
        <f t="shared" si="113"/>
        <v>4.8257649213335044E-2</v>
      </c>
      <c r="G1194" s="2">
        <f t="shared" si="111"/>
        <v>6.0235038921847603E-2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5">
        <f>TITRES_STAT!D1198</f>
        <v>5.4960000000000004</v>
      </c>
      <c r="C1195" s="2">
        <f t="shared" si="108"/>
        <v>5.6642291250964325</v>
      </c>
      <c r="D1195" s="2">
        <f t="shared" si="110"/>
        <v>5.5503399879433175</v>
      </c>
      <c r="E1195" s="2">
        <f t="shared" si="109"/>
        <v>0.11388913715311499</v>
      </c>
      <c r="F1195" s="2">
        <f t="shared" si="113"/>
        <v>6.1383946801291042E-2</v>
      </c>
      <c r="G1195" s="2">
        <f t="shared" si="111"/>
        <v>5.2505190351823952E-2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5">
        <f>TITRES_STAT!D1199</f>
        <v>5.6509999999999998</v>
      </c>
      <c r="C1196" s="2">
        <f t="shared" si="108"/>
        <v>5.6651169520046736</v>
      </c>
      <c r="D1196" s="2">
        <f t="shared" si="110"/>
        <v>5.5577962851327012</v>
      </c>
      <c r="E1196" s="2">
        <f t="shared" si="109"/>
        <v>0.10732066687197239</v>
      </c>
      <c r="F1196" s="2">
        <f t="shared" si="113"/>
        <v>7.0571290815427318E-2</v>
      </c>
      <c r="G1196" s="2">
        <f t="shared" si="111"/>
        <v>3.6749376056545074E-2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5">
        <f>TITRES_STAT!D1200</f>
        <v>5.6509999999999998</v>
      </c>
      <c r="C1197" s="2">
        <f t="shared" si="108"/>
        <v>5.6658681901578003</v>
      </c>
      <c r="D1197" s="2">
        <f t="shared" si="110"/>
        <v>5.5647002640117602</v>
      </c>
      <c r="E1197" s="2">
        <f t="shared" si="109"/>
        <v>0.10116792614604009</v>
      </c>
      <c r="F1197" s="2">
        <f t="shared" si="113"/>
        <v>7.6690617881549877E-2</v>
      </c>
      <c r="G1197" s="2">
        <f t="shared" si="111"/>
        <v>2.4477308264490211E-2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5">
        <f>TITRES_STAT!D1201</f>
        <v>5.6509999999999998</v>
      </c>
      <c r="C1198" s="2">
        <f t="shared" si="108"/>
        <v>5.6665038532104459</v>
      </c>
      <c r="D1198" s="2">
        <f t="shared" si="110"/>
        <v>5.5710928370479254</v>
      </c>
      <c r="E1198" s="2">
        <f t="shared" si="109"/>
        <v>9.5411016162520568E-2</v>
      </c>
      <c r="F1198" s="2">
        <f t="shared" si="113"/>
        <v>8.0434697537744015E-2</v>
      </c>
      <c r="G1198" s="2">
        <f t="shared" si="111"/>
        <v>1.4976318624776552E-2</v>
      </c>
      <c r="H1198" s="2" t="str">
        <f t="shared" si="112"/>
        <v>Sell</v>
      </c>
    </row>
    <row r="1199" spans="1:8" ht="13.5" x14ac:dyDescent="0.25">
      <c r="A1199" s="3">
        <f>TITRES_STAT!B1202</f>
        <v>43756</v>
      </c>
      <c r="B1199" s="5">
        <f>TITRES_STAT!D1202</f>
        <v>5.6829999999999998</v>
      </c>
      <c r="C1199" s="2">
        <f t="shared" si="108"/>
        <v>5.6670417219473004</v>
      </c>
      <c r="D1199" s="2">
        <f t="shared" si="110"/>
        <v>5.5793822565258573</v>
      </c>
      <c r="E1199" s="2">
        <f t="shared" si="109"/>
        <v>8.7659465421443095E-2</v>
      </c>
      <c r="F1199" s="2">
        <f t="shared" si="113"/>
        <v>8.1879651114483837E-2</v>
      </c>
      <c r="G1199" s="2">
        <f t="shared" si="111"/>
        <v>5.7798143069592578E-3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5">
        <f>TITRES_STAT!D1203</f>
        <v>5.6829999999999998</v>
      </c>
      <c r="C1200" s="2">
        <f t="shared" si="108"/>
        <v>5.6284199185707928</v>
      </c>
      <c r="D1200" s="2">
        <f t="shared" si="110"/>
        <v>5.5870576449313498</v>
      </c>
      <c r="E1200" s="2">
        <f t="shared" si="109"/>
        <v>4.1362273639443004E-2</v>
      </c>
      <c r="F1200" s="2">
        <f t="shared" si="113"/>
        <v>7.3776175619475665E-2</v>
      </c>
      <c r="G1200" s="2">
        <f t="shared" si="111"/>
        <v>-3.2413901980032661E-2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5">
        <f>TITRES_STAT!D1204</f>
        <v>5.6449999999999996</v>
      </c>
      <c r="C1201" s="2">
        <f t="shared" si="108"/>
        <v>5.5842014695599014</v>
      </c>
      <c r="D1201" s="2">
        <f t="shared" si="110"/>
        <v>5.5913496712327317</v>
      </c>
      <c r="E1201" s="2">
        <f t="shared" si="109"/>
        <v>-7.1482016728303677E-3</v>
      </c>
      <c r="F1201" s="2">
        <f t="shared" si="113"/>
        <v>5.7591300161014464E-2</v>
      </c>
      <c r="G1201" s="2">
        <f t="shared" si="111"/>
        <v>-6.4739501833844831E-2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5">
        <f>TITRES_STAT!D1205</f>
        <v>5.6449999999999996</v>
      </c>
      <c r="C1202" s="2">
        <f t="shared" si="108"/>
        <v>5.546785858858378</v>
      </c>
      <c r="D1202" s="2">
        <f t="shared" si="110"/>
        <v>5.5953237696599372</v>
      </c>
      <c r="E1202" s="2">
        <f t="shared" si="109"/>
        <v>-4.8537910801559114E-2</v>
      </c>
      <c r="F1202" s="2">
        <f t="shared" si="113"/>
        <v>3.6365457968499749E-2</v>
      </c>
      <c r="G1202" s="2">
        <f t="shared" si="111"/>
        <v>-8.4903368770058857E-2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5">
        <f>TITRES_STAT!D1206</f>
        <v>5.5209999999999999</v>
      </c>
      <c r="C1203" s="2">
        <f t="shared" si="108"/>
        <v>5.5151264959570891</v>
      </c>
      <c r="D1203" s="2">
        <f t="shared" si="110"/>
        <v>5.5898183052406818</v>
      </c>
      <c r="E1203" s="2">
        <f t="shared" si="109"/>
        <v>-7.4691809283592647E-2</v>
      </c>
      <c r="F1203" s="2">
        <f t="shared" si="113"/>
        <v>1.415400451808127E-2</v>
      </c>
      <c r="G1203" s="2">
        <f t="shared" si="111"/>
        <v>-8.8845813801673917E-2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5">
        <f>TITRES_STAT!D1207</f>
        <v>5.6449999999999996</v>
      </c>
      <c r="C1204" s="2">
        <f t="shared" si="108"/>
        <v>5.4883378042713833</v>
      </c>
      <c r="D1204" s="2">
        <f t="shared" si="110"/>
        <v>5.5939058381858171</v>
      </c>
      <c r="E1204" s="2">
        <f t="shared" si="109"/>
        <v>-0.10556803391443381</v>
      </c>
      <c r="F1204" s="2">
        <f t="shared" si="113"/>
        <v>-9.7904031684217449E-3</v>
      </c>
      <c r="G1204" s="2">
        <f t="shared" si="111"/>
        <v>-9.577763074601206E-2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5">
        <f>TITRES_STAT!D1208</f>
        <v>5.6449999999999996</v>
      </c>
      <c r="C1205" s="2">
        <f t="shared" si="108"/>
        <v>5.4895166036142475</v>
      </c>
      <c r="D1205" s="2">
        <f t="shared" si="110"/>
        <v>5.5976905909127943</v>
      </c>
      <c r="E1205" s="2">
        <f t="shared" si="109"/>
        <v>-0.10817398729854677</v>
      </c>
      <c r="F1205" s="2">
        <f t="shared" si="113"/>
        <v>-2.9467119994446751E-2</v>
      </c>
      <c r="G1205" s="2">
        <f t="shared" si="111"/>
        <v>-7.8706867304100023E-2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5">
        <f>TITRES_STAT!D1209</f>
        <v>5.6449999999999996</v>
      </c>
      <c r="C1206" s="2">
        <f t="shared" si="108"/>
        <v>5.5143602030582093</v>
      </c>
      <c r="D1206" s="2">
        <f t="shared" si="110"/>
        <v>5.6011949915859205</v>
      </c>
      <c r="E1206" s="2">
        <f t="shared" si="109"/>
        <v>-8.6834788527711204E-2</v>
      </c>
      <c r="F1206" s="2">
        <f t="shared" si="113"/>
        <v>-4.0940653701099644E-2</v>
      </c>
      <c r="G1206" s="2">
        <f t="shared" si="111"/>
        <v>-4.589413482661156E-2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5">
        <f>TITRES_STAT!D1210</f>
        <v>5.6390000000000002</v>
      </c>
      <c r="C1207" s="2">
        <f t="shared" si="108"/>
        <v>5.5353817102800233</v>
      </c>
      <c r="D1207" s="2">
        <f t="shared" si="110"/>
        <v>5.603995362579556</v>
      </c>
      <c r="E1207" s="2">
        <f t="shared" si="109"/>
        <v>-6.8613652299532646E-2</v>
      </c>
      <c r="F1207" s="2">
        <f t="shared" si="113"/>
        <v>-4.6475253420786247E-2</v>
      </c>
      <c r="G1207" s="2">
        <f t="shared" si="111"/>
        <v>-2.2138398878746399E-2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5">
        <f>TITRES_STAT!D1211</f>
        <v>5.6390000000000002</v>
      </c>
      <c r="C1208" s="2">
        <f t="shared" si="108"/>
        <v>5.5531691394677116</v>
      </c>
      <c r="D1208" s="2">
        <f t="shared" si="110"/>
        <v>5.6065882986847742</v>
      </c>
      <c r="E1208" s="2">
        <f t="shared" si="109"/>
        <v>-5.3419159217062528E-2</v>
      </c>
      <c r="F1208" s="2">
        <f t="shared" si="113"/>
        <v>-4.7864034580041501E-2</v>
      </c>
      <c r="G1208" s="2">
        <f t="shared" si="111"/>
        <v>-5.5551246370210278E-3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5">
        <f>TITRES_STAT!D1212</f>
        <v>5.6390000000000002</v>
      </c>
      <c r="C1209" s="2">
        <f t="shared" si="108"/>
        <v>5.5731431180111404</v>
      </c>
      <c r="D1209" s="2">
        <f t="shared" si="110"/>
        <v>5.6089891654488646</v>
      </c>
      <c r="E1209" s="2">
        <f t="shared" si="109"/>
        <v>-3.5846047437724238E-2</v>
      </c>
      <c r="F1209" s="2">
        <f t="shared" si="113"/>
        <v>-4.5460437151578048E-2</v>
      </c>
      <c r="G1209" s="2">
        <f t="shared" si="111"/>
        <v>9.6143897138538104E-3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5">
        <f>TITRES_STAT!D1213</f>
        <v>5.6390000000000002</v>
      </c>
      <c r="C1210" s="2">
        <f t="shared" si="108"/>
        <v>5.5900441767786573</v>
      </c>
      <c r="D1210" s="2">
        <f t="shared" si="110"/>
        <v>5.6112121902304306</v>
      </c>
      <c r="E1210" s="2">
        <f t="shared" si="109"/>
        <v>-2.1168013451773326E-2</v>
      </c>
      <c r="F1210" s="2">
        <f t="shared" si="113"/>
        <v>-4.0601952411617105E-2</v>
      </c>
      <c r="G1210" s="2">
        <f t="shared" si="111"/>
        <v>1.9433938959843779E-2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5">
        <f>TITRES_STAT!D1214</f>
        <v>5.6390000000000002</v>
      </c>
      <c r="C1211" s="2">
        <f t="shared" si="108"/>
        <v>5.5984989188127097</v>
      </c>
      <c r="D1211" s="2">
        <f t="shared" si="110"/>
        <v>5.613270546509658</v>
      </c>
      <c r="E1211" s="2">
        <f t="shared" si="109"/>
        <v>-1.4771627696948286E-2</v>
      </c>
      <c r="F1211" s="2">
        <f t="shared" si="113"/>
        <v>-3.5435887468683341E-2</v>
      </c>
      <c r="G1211" s="2">
        <f t="shared" si="111"/>
        <v>2.0664259771735055E-2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5">
        <f>TITRES_STAT!D1215</f>
        <v>5.633</v>
      </c>
      <c r="C1212" s="2">
        <f t="shared" si="108"/>
        <v>5.6056529313030623</v>
      </c>
      <c r="D1212" s="2">
        <f t="shared" si="110"/>
        <v>5.6147319875089421</v>
      </c>
      <c r="E1212" s="2">
        <f t="shared" si="109"/>
        <v>-9.0790562058797875E-3</v>
      </c>
      <c r="F1212" s="2">
        <f t="shared" si="113"/>
        <v>-3.0164521216122633E-2</v>
      </c>
      <c r="G1212" s="2">
        <f t="shared" si="111"/>
        <v>2.1085465010242846E-2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5">
        <f>TITRES_STAT!D1216</f>
        <v>5.633</v>
      </c>
      <c r="C1213" s="2">
        <f t="shared" si="108"/>
        <v>5.5926294034102835</v>
      </c>
      <c r="D1213" s="2">
        <f t="shared" si="110"/>
        <v>5.6160851736193909</v>
      </c>
      <c r="E1213" s="2">
        <f t="shared" si="109"/>
        <v>-2.3455770209107385E-2</v>
      </c>
      <c r="F1213" s="2">
        <f t="shared" si="113"/>
        <v>-2.8822771014719584E-2</v>
      </c>
      <c r="G1213" s="2">
        <f t="shared" si="111"/>
        <v>5.3670008056121987E-3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5">
        <f>TITRES_STAT!D1217</f>
        <v>5.633</v>
      </c>
      <c r="C1214" s="2">
        <f t="shared" si="108"/>
        <v>5.6006864182702394</v>
      </c>
      <c r="D1214" s="2">
        <f t="shared" si="110"/>
        <v>5.617338123721658</v>
      </c>
      <c r="E1214" s="2">
        <f t="shared" si="109"/>
        <v>-1.6651705451418586E-2</v>
      </c>
      <c r="F1214" s="2">
        <f t="shared" si="113"/>
        <v>-2.6388557902059386E-2</v>
      </c>
      <c r="G1214" s="2">
        <f t="shared" si="111"/>
        <v>9.7368524506407997E-3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5">
        <f>TITRES_STAT!D1218</f>
        <v>5.633</v>
      </c>
      <c r="C1215" s="2">
        <f t="shared" si="108"/>
        <v>5.6075038923825105</v>
      </c>
      <c r="D1215" s="2">
        <f t="shared" si="110"/>
        <v>5.6184982627052387</v>
      </c>
      <c r="E1215" s="2">
        <f t="shared" si="109"/>
        <v>-1.0994370322728209E-2</v>
      </c>
      <c r="F1215" s="2">
        <f t="shared" si="113"/>
        <v>-2.3309720386193153E-2</v>
      </c>
      <c r="G1215" s="2">
        <f t="shared" si="111"/>
        <v>1.2315350063464944E-2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5">
        <f>TITRES_STAT!D1219</f>
        <v>5.6079999999999997</v>
      </c>
      <c r="C1216" s="2">
        <f t="shared" si="108"/>
        <v>5.613272524323663</v>
      </c>
      <c r="D1216" s="2">
        <f t="shared" si="110"/>
        <v>5.6177206136159619</v>
      </c>
      <c r="E1216" s="2">
        <f t="shared" si="109"/>
        <v>-4.4480892922988957E-3</v>
      </c>
      <c r="F1216" s="2">
        <f t="shared" si="113"/>
        <v>-1.9537394167414301E-2</v>
      </c>
      <c r="G1216" s="2">
        <f t="shared" si="111"/>
        <v>1.5089304875115405E-2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5">
        <f>TITRES_STAT!D1220</f>
        <v>5.5270000000000001</v>
      </c>
      <c r="C1217" s="2">
        <f t="shared" si="108"/>
        <v>5.6172305975046379</v>
      </c>
      <c r="D1217" s="2">
        <f t="shared" si="110"/>
        <v>5.6110005681629271</v>
      </c>
      <c r="E1217" s="2">
        <f t="shared" si="109"/>
        <v>6.2300293417107966E-3</v>
      </c>
      <c r="F1217" s="2">
        <f t="shared" si="113"/>
        <v>-1.4383909465589283E-2</v>
      </c>
      <c r="G1217" s="2">
        <f t="shared" si="111"/>
        <v>2.0613938807300079E-2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5">
        <f>TITRES_STAT!D1221</f>
        <v>5.6020000000000003</v>
      </c>
      <c r="C1218" s="2">
        <f t="shared" si="108"/>
        <v>5.620579736350078</v>
      </c>
      <c r="D1218" s="2">
        <f t="shared" si="110"/>
        <v>5.610333859410118</v>
      </c>
      <c r="E1218" s="2">
        <f t="shared" si="109"/>
        <v>1.0245876939960041E-2</v>
      </c>
      <c r="F1218" s="2">
        <f t="shared" si="113"/>
        <v>-9.4579521844794182E-3</v>
      </c>
      <c r="G1218" s="2">
        <f t="shared" si="111"/>
        <v>1.9703829124439458E-2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5">
        <f>TITRES_STAT!D1222</f>
        <v>5.6020000000000003</v>
      </c>
      <c r="C1219" s="2">
        <f t="shared" si="108"/>
        <v>5.6234136230654501</v>
      </c>
      <c r="D1219" s="2">
        <f t="shared" si="110"/>
        <v>5.6097165364908497</v>
      </c>
      <c r="E1219" s="2">
        <f t="shared" si="109"/>
        <v>1.3697086574600448E-2</v>
      </c>
      <c r="F1219" s="2">
        <f t="shared" si="113"/>
        <v>-4.8269444326634447E-3</v>
      </c>
      <c r="G1219" s="2">
        <f t="shared" si="111"/>
        <v>1.8524031007263894E-2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5">
        <f>TITRES_STAT!D1223</f>
        <v>5.6020000000000003</v>
      </c>
      <c r="C1220" s="2">
        <f t="shared" si="108"/>
        <v>5.6258115272092271</v>
      </c>
      <c r="D1220" s="2">
        <f t="shared" si="110"/>
        <v>5.6091449411952308</v>
      </c>
      <c r="E1220" s="2">
        <f t="shared" si="109"/>
        <v>1.6666586013996287E-2</v>
      </c>
      <c r="F1220" s="2">
        <f t="shared" si="113"/>
        <v>-5.2823834333149853E-4</v>
      </c>
      <c r="G1220" s="2">
        <f t="shared" si="111"/>
        <v>1.7194824357327786E-2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5">
        <f>TITRES_STAT!D1224</f>
        <v>5.6020000000000003</v>
      </c>
      <c r="C1221" s="2">
        <f t="shared" si="108"/>
        <v>5.6278405230231918</v>
      </c>
      <c r="D1221" s="2">
        <f t="shared" si="110"/>
        <v>5.6086156862918806</v>
      </c>
      <c r="E1221" s="2">
        <f t="shared" si="109"/>
        <v>1.9224836731311257E-2</v>
      </c>
      <c r="F1221" s="2">
        <f t="shared" si="113"/>
        <v>3.4223766715970527E-3</v>
      </c>
      <c r="G1221" s="2">
        <f t="shared" si="111"/>
        <v>1.5802460059714203E-2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5">
        <f>TITRES_STAT!D1225</f>
        <v>5.62</v>
      </c>
      <c r="C1222" s="2">
        <f t="shared" si="108"/>
        <v>5.6286342887119316</v>
      </c>
      <c r="D1222" s="2">
        <f t="shared" si="110"/>
        <v>5.6094589687887781</v>
      </c>
      <c r="E1222" s="2">
        <f t="shared" si="109"/>
        <v>1.9175319923153467E-2</v>
      </c>
      <c r="F1222" s="2">
        <f t="shared" si="113"/>
        <v>6.572965321908336E-3</v>
      </c>
      <c r="G1222" s="2">
        <f t="shared" si="111"/>
        <v>1.260235460124513E-2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5">
        <f>TITRES_STAT!D1226</f>
        <v>5.62</v>
      </c>
      <c r="C1223" s="2">
        <f t="shared" si="108"/>
        <v>5.6293059366024032</v>
      </c>
      <c r="D1223" s="2">
        <f t="shared" si="110"/>
        <v>5.6102397859155353</v>
      </c>
      <c r="E1223" s="2">
        <f t="shared" si="109"/>
        <v>1.90661506868679E-2</v>
      </c>
      <c r="F1223" s="2">
        <f t="shared" si="113"/>
        <v>9.0716023949002494E-3</v>
      </c>
      <c r="G1223" s="2">
        <f t="shared" si="111"/>
        <v>9.9945482919676504E-3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5">
        <f>TITRES_STAT!D1227</f>
        <v>5.62</v>
      </c>
      <c r="C1224" s="2">
        <f t="shared" si="108"/>
        <v>5.629874254048187</v>
      </c>
      <c r="D1224" s="2">
        <f t="shared" si="110"/>
        <v>5.6109627647366063</v>
      </c>
      <c r="E1224" s="2">
        <f t="shared" si="109"/>
        <v>1.8911489311580709E-2</v>
      </c>
      <c r="F1224" s="2">
        <f t="shared" si="113"/>
        <v>1.1039579778236342E-2</v>
      </c>
      <c r="G1224" s="2">
        <f t="shared" si="111"/>
        <v>7.8719095333443668E-3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5">
        <f>TITRES_STAT!D1228</f>
        <v>5.62</v>
      </c>
      <c r="C1225" s="2">
        <f t="shared" si="108"/>
        <v>5.6303551380407733</v>
      </c>
      <c r="D1225" s="2">
        <f t="shared" si="110"/>
        <v>5.6116321895709316</v>
      </c>
      <c r="E1225" s="2">
        <f t="shared" si="109"/>
        <v>1.8722948469841683E-2</v>
      </c>
      <c r="F1225" s="2">
        <f t="shared" si="113"/>
        <v>1.2576253516557412E-2</v>
      </c>
      <c r="G1225" s="2">
        <f t="shared" si="111"/>
        <v>6.1466949532842704E-3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5">
        <f>TITRES_STAT!D1229</f>
        <v>5.62</v>
      </c>
      <c r="C1226" s="2">
        <f t="shared" si="108"/>
        <v>5.6269158860345003</v>
      </c>
      <c r="D1226" s="2">
        <f t="shared" si="110"/>
        <v>5.6122520273804914</v>
      </c>
      <c r="E1226" s="2">
        <f t="shared" si="109"/>
        <v>1.4663858654008877E-2</v>
      </c>
      <c r="F1226" s="2">
        <f t="shared" si="113"/>
        <v>1.2993774544047706E-2</v>
      </c>
      <c r="G1226" s="2">
        <f t="shared" si="111"/>
        <v>1.6700841099611709E-3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5">
        <f>TITRES_STAT!D1230</f>
        <v>5.5890000000000004</v>
      </c>
      <c r="C1227" s="2">
        <f t="shared" si="108"/>
        <v>5.6115442112599627</v>
      </c>
      <c r="D1227" s="2">
        <f t="shared" si="110"/>
        <v>5.6105296549819359</v>
      </c>
      <c r="E1227" s="2">
        <f t="shared" si="109"/>
        <v>1.0145562780268236E-3</v>
      </c>
      <c r="F1227" s="2">
        <f t="shared" si="113"/>
        <v>1.0597930890843531E-2</v>
      </c>
      <c r="G1227" s="2">
        <f t="shared" si="111"/>
        <v>-9.5833746128167075E-3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5">
        <f>TITRES_STAT!D1231</f>
        <v>5.5890000000000004</v>
      </c>
      <c r="C1228" s="2">
        <f t="shared" si="108"/>
        <v>5.6100758710661225</v>
      </c>
      <c r="D1228" s="2">
        <f t="shared" si="110"/>
        <v>5.6089348657240148</v>
      </c>
      <c r="E1228" s="2">
        <f t="shared" si="109"/>
        <v>1.1410053421077038E-3</v>
      </c>
      <c r="F1228" s="2">
        <f t="shared" si="113"/>
        <v>8.706545781096366E-3</v>
      </c>
      <c r="G1228" s="2">
        <f t="shared" si="111"/>
        <v>-7.5655404389886622E-3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5">
        <f>TITRES_STAT!D1232</f>
        <v>5.5890000000000004</v>
      </c>
      <c r="C1229" s="2">
        <f t="shared" si="108"/>
        <v>5.6088334293636422</v>
      </c>
      <c r="D1229" s="2">
        <f t="shared" si="110"/>
        <v>5.6074582090037168</v>
      </c>
      <c r="E1229" s="2">
        <f t="shared" si="109"/>
        <v>1.3752203599253221E-3</v>
      </c>
      <c r="F1229" s="2">
        <f t="shared" si="113"/>
        <v>7.2402806968621574E-3</v>
      </c>
      <c r="G1229" s="2">
        <f t="shared" si="111"/>
        <v>-5.8650603369368353E-3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5">
        <f>TITRES_STAT!D1233</f>
        <v>5.5890000000000004</v>
      </c>
      <c r="C1230" s="2">
        <f t="shared" si="108"/>
        <v>5.6077821325384658</v>
      </c>
      <c r="D1230" s="2">
        <f t="shared" si="110"/>
        <v>5.6060909342627001</v>
      </c>
      <c r="E1230" s="2">
        <f t="shared" si="109"/>
        <v>1.6911982757656929E-3</v>
      </c>
      <c r="F1230" s="2">
        <f t="shared" si="113"/>
        <v>6.1304642126428655E-3</v>
      </c>
      <c r="G1230" s="2">
        <f t="shared" si="111"/>
        <v>-4.4392659368771726E-3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5">
        <f>TITRES_STAT!D1234</f>
        <v>5.5890000000000004</v>
      </c>
      <c r="C1231" s="2">
        <f t="shared" ref="C1231:C1294" si="114">$C$4*B1221+C1230*(1-$C$4)</f>
        <v>5.6068925736863946</v>
      </c>
      <c r="D1231" s="2">
        <f t="shared" si="110"/>
        <v>5.6048249391321292</v>
      </c>
      <c r="E1231" s="2">
        <f t="shared" si="109"/>
        <v>2.0676345542653962E-3</v>
      </c>
      <c r="F1231" s="2">
        <f t="shared" si="113"/>
        <v>5.3178982809673724E-3</v>
      </c>
      <c r="G1231" s="2">
        <f t="shared" si="111"/>
        <v>-3.2502637267019761E-3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5">
        <f>TITRES_STAT!D1235</f>
        <v>5.5890000000000004</v>
      </c>
      <c r="C1232" s="2">
        <f t="shared" si="114"/>
        <v>5.6089091008115641</v>
      </c>
      <c r="D1232" s="2">
        <f t="shared" si="110"/>
        <v>5.603652721418638</v>
      </c>
      <c r="E1232" s="2">
        <f t="shared" si="109"/>
        <v>5.2563793929261138E-3</v>
      </c>
      <c r="F1232" s="2">
        <f t="shared" si="113"/>
        <v>5.3055945033591212E-3</v>
      </c>
      <c r="G1232" s="2">
        <f t="shared" si="111"/>
        <v>-4.9215110433007379E-5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5">
        <f>TITRES_STAT!D1236</f>
        <v>5.5890000000000004</v>
      </c>
      <c r="C1233" s="2">
        <f t="shared" si="114"/>
        <v>5.6106153929944007</v>
      </c>
      <c r="D1233" s="2">
        <f t="shared" si="110"/>
        <v>5.6025673346468867</v>
      </c>
      <c r="E1233" s="2">
        <f t="shared" si="109"/>
        <v>8.0480583475139866E-3</v>
      </c>
      <c r="F1233" s="2">
        <f t="shared" si="113"/>
        <v>5.8540872721900943E-3</v>
      </c>
      <c r="G1233" s="2">
        <f t="shared" si="111"/>
        <v>2.1939710753238924E-3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5">
        <f>TITRES_STAT!D1237</f>
        <v>5.5890000000000004</v>
      </c>
      <c r="C1234" s="2">
        <f t="shared" si="114"/>
        <v>5.61205917868757</v>
      </c>
      <c r="D1234" s="2">
        <f t="shared" si="110"/>
        <v>5.6015623468952649</v>
      </c>
      <c r="E1234" s="2">
        <f t="shared" si="109"/>
        <v>1.0496831792305095E-2</v>
      </c>
      <c r="F1234" s="2">
        <f t="shared" si="113"/>
        <v>6.7826361762130943E-3</v>
      </c>
      <c r="G1234" s="2">
        <f t="shared" si="111"/>
        <v>3.7141956160920003E-3</v>
      </c>
      <c r="H1234" s="2" t="str">
        <f t="shared" si="112"/>
        <v>Sell</v>
      </c>
    </row>
    <row r="1235" spans="1:8" ht="13.5" x14ac:dyDescent="0.25">
      <c r="A1235" s="3">
        <f>TITRES_STAT!B1238</f>
        <v>43808</v>
      </c>
      <c r="B1235" s="5">
        <f>TITRES_STAT!D1238</f>
        <v>5.4649999999999999</v>
      </c>
      <c r="C1235" s="2">
        <f t="shared" si="114"/>
        <v>5.6132808435048664</v>
      </c>
      <c r="D1235" s="2">
        <f t="shared" si="110"/>
        <v>5.5914466174956159</v>
      </c>
      <c r="E1235" s="2">
        <f t="shared" si="109"/>
        <v>2.1834226009250557E-2</v>
      </c>
      <c r="F1235" s="2">
        <f t="shared" si="113"/>
        <v>9.7929541428205882E-3</v>
      </c>
      <c r="G1235" s="2">
        <f t="shared" si="111"/>
        <v>1.2041271866429969E-2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5">
        <f>TITRES_STAT!D1239</f>
        <v>5.4649999999999999</v>
      </c>
      <c r="C1236" s="2">
        <f t="shared" si="114"/>
        <v>5.614314559888733</v>
      </c>
      <c r="D1236" s="2">
        <f t="shared" si="110"/>
        <v>5.5820802013848292</v>
      </c>
      <c r="E1236" s="2">
        <f t="shared" si="109"/>
        <v>3.2234358503903771E-2</v>
      </c>
      <c r="F1236" s="2">
        <f t="shared" si="113"/>
        <v>1.4281235015037225E-2</v>
      </c>
      <c r="G1236" s="2">
        <f t="shared" si="111"/>
        <v>1.7953123488866546E-2</v>
      </c>
      <c r="H1236" s="2" t="str">
        <f t="shared" si="112"/>
        <v>Sell</v>
      </c>
    </row>
    <row r="1237" spans="1:8" ht="13.5" x14ac:dyDescent="0.25">
      <c r="A1237" s="3">
        <f>TITRES_STAT!B1240</f>
        <v>43810</v>
      </c>
      <c r="B1237" s="5">
        <f>TITRES_STAT!D1240</f>
        <v>5.4649999999999999</v>
      </c>
      <c r="C1237" s="2">
        <f t="shared" si="114"/>
        <v>5.6104200122135435</v>
      </c>
      <c r="D1237" s="2">
        <f t="shared" si="110"/>
        <v>5.5734075938748422</v>
      </c>
      <c r="E1237" s="2">
        <f t="shared" si="109"/>
        <v>3.7012418338701281E-2</v>
      </c>
      <c r="F1237" s="2">
        <f t="shared" si="113"/>
        <v>1.8827471679770037E-2</v>
      </c>
      <c r="G1237" s="2">
        <f t="shared" si="111"/>
        <v>1.8184946658931243E-2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5">
        <f>TITRES_STAT!D1241</f>
        <v>5.4649999999999999</v>
      </c>
      <c r="C1238" s="2">
        <f t="shared" si="114"/>
        <v>5.6071246257191518</v>
      </c>
      <c r="D1238" s="2">
        <f t="shared" si="110"/>
        <v>5.5653774017359652</v>
      </c>
      <c r="E1238" s="2">
        <f t="shared" si="109"/>
        <v>4.1747223983186643E-2</v>
      </c>
      <c r="F1238" s="2">
        <f t="shared" si="113"/>
        <v>2.3411422140453358E-2</v>
      </c>
      <c r="G1238" s="2">
        <f t="shared" si="111"/>
        <v>1.8335801842733285E-2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5">
        <f>TITRES_STAT!D1242</f>
        <v>5.3040000000000003</v>
      </c>
      <c r="C1239" s="2">
        <f t="shared" si="114"/>
        <v>5.6043362217623587</v>
      </c>
      <c r="D1239" s="2">
        <f t="shared" si="110"/>
        <v>5.5460161127184859</v>
      </c>
      <c r="E1239" s="2">
        <f t="shared" si="109"/>
        <v>5.8320109043872748E-2</v>
      </c>
      <c r="F1239" s="2">
        <f t="shared" si="113"/>
        <v>3.0393159521137237E-2</v>
      </c>
      <c r="G1239" s="2">
        <f t="shared" si="111"/>
        <v>2.7926949522735511E-2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5">
        <f>TITRES_STAT!D1243</f>
        <v>5.2789999999999999</v>
      </c>
      <c r="C1240" s="2">
        <f t="shared" si="114"/>
        <v>5.6019768030296877</v>
      </c>
      <c r="D1240" s="2">
        <f t="shared" si="110"/>
        <v>5.5262371414060061</v>
      </c>
      <c r="E1240" s="2">
        <f t="shared" si="109"/>
        <v>7.573966162368162E-2</v>
      </c>
      <c r="F1240" s="2">
        <f t="shared" si="113"/>
        <v>3.9462459941646114E-2</v>
      </c>
      <c r="G1240" s="2">
        <f t="shared" si="111"/>
        <v>3.6277201682035506E-2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5">
        <f>TITRES_STAT!D1244</f>
        <v>5.2110000000000003</v>
      </c>
      <c r="C1241" s="2">
        <f t="shared" si="114"/>
        <v>5.5999803717943513</v>
      </c>
      <c r="D1241" s="2">
        <f t="shared" si="110"/>
        <v>5.5028862420425986</v>
      </c>
      <c r="E1241" s="2">
        <f t="shared" si="109"/>
        <v>9.7094129751752689E-2</v>
      </c>
      <c r="F1241" s="2">
        <f t="shared" si="113"/>
        <v>5.0988793903667437E-2</v>
      </c>
      <c r="G1241" s="2">
        <f t="shared" si="111"/>
        <v>4.6105335848085252E-2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5">
        <f>TITRES_STAT!D1245</f>
        <v>5.3659999999999997</v>
      </c>
      <c r="C1242" s="2">
        <f t="shared" si="114"/>
        <v>5.5982910838259894</v>
      </c>
      <c r="D1242" s="2">
        <f t="shared" si="110"/>
        <v>5.4927465204098134</v>
      </c>
      <c r="E1242" s="2">
        <f t="shared" si="109"/>
        <v>0.10554456341617602</v>
      </c>
      <c r="F1242" s="2">
        <f t="shared" si="113"/>
        <v>6.1899947806169156E-2</v>
      </c>
      <c r="G1242" s="2">
        <f t="shared" si="111"/>
        <v>4.3644615610006862E-2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5">
        <f>TITRES_STAT!D1246</f>
        <v>5.3659999999999997</v>
      </c>
      <c r="C1243" s="2">
        <f t="shared" si="114"/>
        <v>5.5968616863142984</v>
      </c>
      <c r="D1243" s="2">
        <f t="shared" si="110"/>
        <v>5.4833578892683459</v>
      </c>
      <c r="E1243" s="2">
        <f t="shared" si="109"/>
        <v>0.11350379704595248</v>
      </c>
      <c r="F1243" s="2">
        <f t="shared" si="113"/>
        <v>7.2220717654125827E-2</v>
      </c>
      <c r="G1243" s="2">
        <f t="shared" si="111"/>
        <v>4.1283079391826655E-2</v>
      </c>
      <c r="H1243" s="2" t="str">
        <f t="shared" si="112"/>
        <v>Sell</v>
      </c>
    </row>
    <row r="1244" spans="1:8" ht="13.5" x14ac:dyDescent="0.25">
      <c r="A1244" s="3">
        <f>TITRES_STAT!B1247</f>
        <v>43819</v>
      </c>
      <c r="B1244" s="5">
        <f>TITRES_STAT!D1247</f>
        <v>5.3659999999999997</v>
      </c>
      <c r="C1244" s="2">
        <f t="shared" si="114"/>
        <v>5.5956521961120984</v>
      </c>
      <c r="D1244" s="2">
        <f t="shared" si="110"/>
        <v>5.474664712285505</v>
      </c>
      <c r="E1244" s="2">
        <f t="shared" ref="E1244:E1307" si="115">C1244-D1244</f>
        <v>0.12098748382659341</v>
      </c>
      <c r="F1244" s="2">
        <f t="shared" si="113"/>
        <v>8.1974070888619355E-2</v>
      </c>
      <c r="G1244" s="2">
        <f t="shared" si="111"/>
        <v>3.9013412937974057E-2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5">
        <f>TITRES_STAT!D1248</f>
        <v>5.4649999999999999</v>
      </c>
      <c r="C1245" s="2">
        <f t="shared" si="114"/>
        <v>5.5755518582486987</v>
      </c>
      <c r="D1245" s="2">
        <f t="shared" ref="D1245:D1308" si="116">$D$4*B1245+(1-$D$4)*D1244</f>
        <v>5.4739488076717642</v>
      </c>
      <c r="E1245" s="2">
        <f t="shared" si="115"/>
        <v>0.10160305057693453</v>
      </c>
      <c r="F1245" s="2">
        <f t="shared" si="113"/>
        <v>8.5899866826282395E-2</v>
      </c>
      <c r="G1245" s="2">
        <f t="shared" si="111"/>
        <v>1.5703183750652133E-2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5">
        <f>TITRES_STAT!D1249</f>
        <v>5.3410000000000002</v>
      </c>
      <c r="C1246" s="2">
        <f t="shared" si="114"/>
        <v>5.5585438800565914</v>
      </c>
      <c r="D1246" s="2">
        <f t="shared" si="116"/>
        <v>5.4641007478442258</v>
      </c>
      <c r="E1246" s="2">
        <f t="shared" si="115"/>
        <v>9.4443132212365555E-2</v>
      </c>
      <c r="F1246" s="2">
        <f t="shared" si="113"/>
        <v>8.7608519903499021E-2</v>
      </c>
      <c r="G1246" s="2">
        <f t="shared" si="111"/>
        <v>6.8346123088665334E-3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5">
        <f>TITRES_STAT!D1250</f>
        <v>5.3410000000000002</v>
      </c>
      <c r="C1247" s="2">
        <f t="shared" si="114"/>
        <v>5.5441525138940388</v>
      </c>
      <c r="D1247" s="2">
        <f t="shared" si="116"/>
        <v>5.4549821739298388</v>
      </c>
      <c r="E1247" s="2">
        <f t="shared" si="115"/>
        <v>8.9170339964200096E-2</v>
      </c>
      <c r="F1247" s="2">
        <f t="shared" si="113"/>
        <v>8.7920883915639236E-2</v>
      </c>
      <c r="G1247" s="2">
        <f t="shared" si="111"/>
        <v>1.2494560485608597E-3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5">
        <f>TITRES_STAT!D1251</f>
        <v>5.3410000000000002</v>
      </c>
      <c r="C1248" s="2">
        <f t="shared" si="114"/>
        <v>5.531975204064187</v>
      </c>
      <c r="D1248" s="2">
        <f t="shared" si="116"/>
        <v>5.4465390499350361</v>
      </c>
      <c r="E1248" s="2">
        <f t="shared" si="115"/>
        <v>8.5436154129150843E-2</v>
      </c>
      <c r="F1248" s="2">
        <f t="shared" si="113"/>
        <v>8.7423937958341552E-2</v>
      </c>
      <c r="G1248" s="2">
        <f t="shared" si="111"/>
        <v>-1.9877838291907091E-3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5">
        <f>TITRES_STAT!D1252</f>
        <v>5.3410000000000002</v>
      </c>
      <c r="C1249" s="2">
        <f t="shared" si="114"/>
        <v>5.4969020957466199</v>
      </c>
      <c r="D1249" s="2">
        <f t="shared" si="116"/>
        <v>5.4387213425324408</v>
      </c>
      <c r="E1249" s="2">
        <f t="shared" si="115"/>
        <v>5.8180753214179148E-2</v>
      </c>
      <c r="F1249" s="2">
        <f t="shared" si="113"/>
        <v>8.1575301009509077E-2</v>
      </c>
      <c r="G1249" s="2">
        <f t="shared" si="111"/>
        <v>-2.3394547795329929E-2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5">
        <f>TITRES_STAT!D1253</f>
        <v>5.2229999999999999</v>
      </c>
      <c r="C1250" s="2">
        <f t="shared" si="114"/>
        <v>5.4633786964009863</v>
      </c>
      <c r="D1250" s="2">
        <f t="shared" si="116"/>
        <v>5.4227419838263335</v>
      </c>
      <c r="E1250" s="2">
        <f t="shared" si="115"/>
        <v>4.0636712574652734E-2</v>
      </c>
      <c r="F1250" s="2">
        <f t="shared" si="113"/>
        <v>7.3387583322537822E-2</v>
      </c>
      <c r="G1250" s="2">
        <f t="shared" si="111"/>
        <v>-3.2750870747885089E-2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5">
        <f>TITRES_STAT!D1254</f>
        <v>5.2290000000000001</v>
      </c>
      <c r="C1251" s="2">
        <f t="shared" si="114"/>
        <v>5.4245512046469884</v>
      </c>
      <c r="D1251" s="2">
        <f t="shared" si="116"/>
        <v>5.4083907257651234</v>
      </c>
      <c r="E1251" s="2">
        <f t="shared" si="115"/>
        <v>1.6160478881865004E-2</v>
      </c>
      <c r="F1251" s="2">
        <f t="shared" si="113"/>
        <v>6.1942162434403258E-2</v>
      </c>
      <c r="G1251" s="2">
        <f t="shared" si="111"/>
        <v>-4.5781683552538255E-2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5">
        <f>TITRES_STAT!D1255</f>
        <v>5.2229999999999999</v>
      </c>
      <c r="C1252" s="2">
        <f t="shared" si="114"/>
        <v>5.4155433270089901</v>
      </c>
      <c r="D1252" s="2">
        <f t="shared" si="116"/>
        <v>5.3946580794121513</v>
      </c>
      <c r="E1252" s="2">
        <f t="shared" si="115"/>
        <v>2.0885247596838852E-2</v>
      </c>
      <c r="F1252" s="2">
        <f t="shared" si="113"/>
        <v>5.373077946689038E-2</v>
      </c>
      <c r="G1252" s="2">
        <f t="shared" ref="G1252:G1315" si="117">E1252-F1252</f>
        <v>-3.2845531870051528E-2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5">
        <f>TITRES_STAT!D1256</f>
        <v>5.2229999999999999</v>
      </c>
      <c r="C1253" s="2">
        <f t="shared" si="114"/>
        <v>5.4079212766999145</v>
      </c>
      <c r="D1253" s="2">
        <f t="shared" si="116"/>
        <v>5.3819426661223622</v>
      </c>
      <c r="E1253" s="2">
        <f t="shared" si="115"/>
        <v>2.5978610577552352E-2</v>
      </c>
      <c r="F1253" s="2">
        <f t="shared" ref="F1253:F1316" si="119">(E1253*(2/(10)))+((1-(2/10))*F1252)</f>
        <v>4.8180345689022776E-2</v>
      </c>
      <c r="G1253" s="2">
        <f t="shared" si="117"/>
        <v>-2.2201735111470423E-2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5">
        <f>TITRES_STAT!D1257</f>
        <v>5.2229999999999999</v>
      </c>
      <c r="C1254" s="2">
        <f t="shared" si="114"/>
        <v>5.4014718495153122</v>
      </c>
      <c r="D1254" s="2">
        <f t="shared" si="116"/>
        <v>5.3701691352984833</v>
      </c>
      <c r="E1254" s="2">
        <f t="shared" si="115"/>
        <v>3.1302714216828953E-2</v>
      </c>
      <c r="F1254" s="2">
        <f t="shared" si="119"/>
        <v>4.4804819394584014E-2</v>
      </c>
      <c r="G1254" s="2">
        <f t="shared" si="117"/>
        <v>-1.3502105177755061E-2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5">
        <f>TITRES_STAT!D1258</f>
        <v>5.2229999999999999</v>
      </c>
      <c r="C1255" s="2">
        <f t="shared" si="114"/>
        <v>5.4112454111283412</v>
      </c>
      <c r="D1255" s="2">
        <f t="shared" si="116"/>
        <v>5.3592677178689661</v>
      </c>
      <c r="E1255" s="2">
        <f t="shared" si="115"/>
        <v>5.1977693259375179E-2</v>
      </c>
      <c r="F1255" s="2">
        <f t="shared" si="119"/>
        <v>4.6239394167542247E-2</v>
      </c>
      <c r="G1255" s="2">
        <f t="shared" si="117"/>
        <v>5.7382990918329324E-3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5">
        <f>TITRES_STAT!D1259</f>
        <v>5.2480000000000002</v>
      </c>
      <c r="C1256" s="2">
        <f t="shared" si="114"/>
        <v>5.4004384248009041</v>
      </c>
      <c r="D1256" s="2">
        <f t="shared" si="116"/>
        <v>5.3510256646934877</v>
      </c>
      <c r="E1256" s="2">
        <f t="shared" si="115"/>
        <v>4.9412760107416354E-2</v>
      </c>
      <c r="F1256" s="2">
        <f t="shared" si="119"/>
        <v>4.6874067355517066E-2</v>
      </c>
      <c r="G1256" s="2">
        <f t="shared" si="117"/>
        <v>2.538692751899288E-3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5">
        <f>TITRES_STAT!D1260</f>
        <v>5.2480000000000002</v>
      </c>
      <c r="C1257" s="2">
        <f t="shared" si="114"/>
        <v>5.3912940517546115</v>
      </c>
      <c r="D1257" s="2">
        <f t="shared" si="116"/>
        <v>5.343394133975452</v>
      </c>
      <c r="E1257" s="2">
        <f t="shared" si="115"/>
        <v>4.7899917779159473E-2</v>
      </c>
      <c r="F1257" s="2">
        <f t="shared" si="119"/>
        <v>4.7079237440245551E-2</v>
      </c>
      <c r="G1257" s="2">
        <f t="shared" si="117"/>
        <v>8.2068033891392195E-4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5">
        <f>TITRES_STAT!D1261</f>
        <v>5.2229999999999999</v>
      </c>
      <c r="C1258" s="2">
        <f t="shared" si="114"/>
        <v>5.3835565053308247</v>
      </c>
      <c r="D1258" s="2">
        <f t="shared" si="116"/>
        <v>5.3344760499772699</v>
      </c>
      <c r="E1258" s="2">
        <f t="shared" si="115"/>
        <v>4.9080455353554875E-2</v>
      </c>
      <c r="F1258" s="2">
        <f t="shared" si="119"/>
        <v>4.7479481022907423E-2</v>
      </c>
      <c r="G1258" s="2">
        <f t="shared" si="117"/>
        <v>1.6009743306474519E-3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5">
        <f>TITRES_STAT!D1262</f>
        <v>5.1920000000000002</v>
      </c>
      <c r="C1259" s="2">
        <f t="shared" si="114"/>
        <v>5.3770093506645438</v>
      </c>
      <c r="D1259" s="2">
        <f t="shared" si="116"/>
        <v>5.3239222684974719</v>
      </c>
      <c r="E1259" s="2">
        <f t="shared" si="115"/>
        <v>5.308708216707192E-2</v>
      </c>
      <c r="F1259" s="2">
        <f t="shared" si="119"/>
        <v>4.8601001251740328E-2</v>
      </c>
      <c r="G1259" s="2">
        <f t="shared" si="117"/>
        <v>4.4860809153315917E-3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5">
        <f>TITRES_STAT!D1263</f>
        <v>5.1550000000000002</v>
      </c>
      <c r="C1260" s="2">
        <f t="shared" si="114"/>
        <v>5.3533156044084595</v>
      </c>
      <c r="D1260" s="2">
        <f t="shared" si="116"/>
        <v>5.3114095078680288</v>
      </c>
      <c r="E1260" s="2">
        <f t="shared" si="115"/>
        <v>4.1906096540430759E-2</v>
      </c>
      <c r="F1260" s="2">
        <f t="shared" si="119"/>
        <v>4.7262020309478417E-2</v>
      </c>
      <c r="G1260" s="2">
        <f t="shared" si="117"/>
        <v>-5.3559237690476574E-3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5">
        <f>TITRES_STAT!D1264</f>
        <v>5.13</v>
      </c>
      <c r="C1261" s="2">
        <f t="shared" si="114"/>
        <v>5.3341901268071581</v>
      </c>
      <c r="D1261" s="2">
        <f t="shared" si="116"/>
        <v>5.297971766544471</v>
      </c>
      <c r="E1261" s="2">
        <f t="shared" si="115"/>
        <v>3.6218360262687099E-2</v>
      </c>
      <c r="F1261" s="2">
        <f t="shared" si="119"/>
        <v>4.5053288300120155E-2</v>
      </c>
      <c r="G1261" s="2">
        <f t="shared" si="117"/>
        <v>-8.8349280374330555E-3</v>
      </c>
      <c r="H1261" s="2" t="str">
        <f t="shared" si="118"/>
        <v>Hold</v>
      </c>
    </row>
    <row r="1262" spans="1:8" ht="13.5" x14ac:dyDescent="0.25">
      <c r="A1262" s="3">
        <f>TITRES_STAT!B1265</f>
        <v>43847</v>
      </c>
      <c r="B1262" s="5">
        <f>TITRES_STAT!D1265</f>
        <v>5.1550000000000002</v>
      </c>
      <c r="C1262" s="2">
        <f t="shared" si="114"/>
        <v>5.3170839534522107</v>
      </c>
      <c r="D1262" s="2">
        <f t="shared" si="116"/>
        <v>5.2873812653189542</v>
      </c>
      <c r="E1262" s="2">
        <f t="shared" si="115"/>
        <v>2.9702688133256494E-2</v>
      </c>
      <c r="F1262" s="2">
        <f t="shared" si="119"/>
        <v>4.1983168266747431E-2</v>
      </c>
      <c r="G1262" s="2">
        <f t="shared" si="117"/>
        <v>-1.2280480133490937E-2</v>
      </c>
      <c r="H1262" s="2" t="str">
        <f t="shared" si="118"/>
        <v>Hold</v>
      </c>
    </row>
    <row r="1263" spans="1:8" ht="13.5" x14ac:dyDescent="0.25">
      <c r="A1263" s="3">
        <f>TITRES_STAT!B1266</f>
        <v>43850</v>
      </c>
      <c r="B1263" s="5">
        <f>TITRES_STAT!D1266</f>
        <v>5.3040000000000003</v>
      </c>
      <c r="C1263" s="2">
        <f t="shared" si="114"/>
        <v>5.3026094990749471</v>
      </c>
      <c r="D1263" s="2">
        <f t="shared" si="116"/>
        <v>5.2886122827027355</v>
      </c>
      <c r="E1263" s="2">
        <f t="shared" si="115"/>
        <v>1.3997216372211518E-2</v>
      </c>
      <c r="F1263" s="2">
        <f t="shared" si="119"/>
        <v>3.6385977887840246E-2</v>
      </c>
      <c r="G1263" s="2">
        <f t="shared" si="117"/>
        <v>-2.2388761515628727E-2</v>
      </c>
      <c r="H1263" s="2" t="str">
        <f t="shared" si="118"/>
        <v>Hold</v>
      </c>
    </row>
    <row r="1264" spans="1:8" ht="13.5" x14ac:dyDescent="0.25">
      <c r="A1264" s="3">
        <f>TITRES_STAT!B1267</f>
        <v>43851</v>
      </c>
      <c r="B1264" s="5">
        <f>TITRES_STAT!D1267</f>
        <v>5.2910000000000004</v>
      </c>
      <c r="C1264" s="2">
        <f t="shared" si="114"/>
        <v>5.2903618838326469</v>
      </c>
      <c r="D1264" s="2">
        <f t="shared" si="116"/>
        <v>5.2887891506506808</v>
      </c>
      <c r="E1264" s="2">
        <f t="shared" si="115"/>
        <v>1.5727331819661572E-3</v>
      </c>
      <c r="F1264" s="2">
        <f t="shared" si="119"/>
        <v>2.9423328946665429E-2</v>
      </c>
      <c r="G1264" s="2">
        <f t="shared" si="117"/>
        <v>-2.7850595764699271E-2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5">
        <f>TITRES_STAT!D1268</f>
        <v>5.2910000000000004</v>
      </c>
      <c r="C1265" s="2">
        <f t="shared" si="114"/>
        <v>5.2799985170891626</v>
      </c>
      <c r="D1265" s="2">
        <f t="shared" si="116"/>
        <v>5.2889529172691487</v>
      </c>
      <c r="E1265" s="2">
        <f t="shared" si="115"/>
        <v>-8.9544001799861661E-3</v>
      </c>
      <c r="F1265" s="2">
        <f t="shared" si="119"/>
        <v>2.1747783121335108E-2</v>
      </c>
      <c r="G1265" s="2">
        <f t="shared" si="117"/>
        <v>-3.0702183301321274E-2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5">
        <f>TITRES_STAT!D1269</f>
        <v>5.1609999999999996</v>
      </c>
      <c r="C1266" s="2">
        <f t="shared" si="114"/>
        <v>5.2750756683062141</v>
      </c>
      <c r="D1266" s="2">
        <f t="shared" si="116"/>
        <v>5.2794749233973599</v>
      </c>
      <c r="E1266" s="2">
        <f t="shared" si="115"/>
        <v>-4.3992550911458039E-3</v>
      </c>
      <c r="F1266" s="2">
        <f t="shared" si="119"/>
        <v>1.6518375478838925E-2</v>
      </c>
      <c r="G1266" s="2">
        <f t="shared" si="117"/>
        <v>-2.0917630569984729E-2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5">
        <f>TITRES_STAT!D1270</f>
        <v>5.31</v>
      </c>
      <c r="C1267" s="2">
        <f t="shared" si="114"/>
        <v>5.2709101808744885</v>
      </c>
      <c r="D1267" s="2">
        <f t="shared" si="116"/>
        <v>5.2817360401827411</v>
      </c>
      <c r="E1267" s="2">
        <f t="shared" si="115"/>
        <v>-1.0825859308252639E-2</v>
      </c>
      <c r="F1267" s="2">
        <f t="shared" si="119"/>
        <v>1.1049528521420613E-2</v>
      </c>
      <c r="G1267" s="2">
        <f t="shared" si="117"/>
        <v>-2.187538782967325E-2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5">
        <f>TITRES_STAT!D1271</f>
        <v>5.31</v>
      </c>
      <c r="C1268" s="2">
        <f t="shared" si="114"/>
        <v>5.2635393838168749</v>
      </c>
      <c r="D1268" s="2">
        <f t="shared" si="116"/>
        <v>5.2838296668358717</v>
      </c>
      <c r="E1268" s="2">
        <f t="shared" si="115"/>
        <v>-2.0290283018996824E-2</v>
      </c>
      <c r="F1268" s="2">
        <f t="shared" si="119"/>
        <v>4.7815662133371259E-3</v>
      </c>
      <c r="G1268" s="2">
        <f t="shared" si="117"/>
        <v>-2.5071849232333951E-2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5">
        <f>TITRES_STAT!D1272</f>
        <v>5.4649999999999999</v>
      </c>
      <c r="C1269" s="2">
        <f t="shared" si="114"/>
        <v>5.252533324768125</v>
      </c>
      <c r="D1269" s="2">
        <f t="shared" si="116"/>
        <v>5.297249691514696</v>
      </c>
      <c r="E1269" s="2">
        <f t="shared" si="115"/>
        <v>-4.471636674657109E-2</v>
      </c>
      <c r="F1269" s="2">
        <f t="shared" si="119"/>
        <v>-5.1180203786445177E-3</v>
      </c>
      <c r="G1269" s="2">
        <f t="shared" si="117"/>
        <v>-3.9598346367926571E-2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5">
        <f>TITRES_STAT!D1273</f>
        <v>5.4649999999999999</v>
      </c>
      <c r="C1270" s="2">
        <f t="shared" si="114"/>
        <v>5.2375281978807218</v>
      </c>
      <c r="D1270" s="2">
        <f t="shared" si="116"/>
        <v>5.3096756402913856</v>
      </c>
      <c r="E1270" s="2">
        <f t="shared" si="115"/>
        <v>-7.2147442410663842E-2</v>
      </c>
      <c r="F1270" s="2">
        <f t="shared" si="119"/>
        <v>-1.8523904785048381E-2</v>
      </c>
      <c r="G1270" s="2">
        <f t="shared" si="117"/>
        <v>-5.3623537625615461E-2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5">
        <f>TITRES_STAT!D1274</f>
        <v>5.4649999999999999</v>
      </c>
      <c r="C1271" s="2">
        <f t="shared" si="114"/>
        <v>5.2209853982067651</v>
      </c>
      <c r="D1271" s="2">
        <f t="shared" si="116"/>
        <v>5.3211811484179492</v>
      </c>
      <c r="E1271" s="2">
        <f t="shared" si="115"/>
        <v>-0.1001957502111841</v>
      </c>
      <c r="F1271" s="2">
        <f t="shared" si="119"/>
        <v>-3.4858273870275527E-2</v>
      </c>
      <c r="G1271" s="2">
        <f t="shared" si="117"/>
        <v>-6.5337476340908571E-2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5">
        <f>TITRES_STAT!D1275</f>
        <v>5.3410000000000002</v>
      </c>
      <c r="C1272" s="2">
        <f t="shared" si="114"/>
        <v>5.210833798482648</v>
      </c>
      <c r="D1272" s="2">
        <f t="shared" si="116"/>
        <v>5.322649211498101</v>
      </c>
      <c r="E1272" s="2">
        <f t="shared" si="115"/>
        <v>-0.11181541301545295</v>
      </c>
      <c r="F1272" s="2">
        <f t="shared" si="119"/>
        <v>-5.0249701699311013E-2</v>
      </c>
      <c r="G1272" s="2">
        <f t="shared" si="117"/>
        <v>-6.1565711316141934E-2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5">
        <f>TITRES_STAT!D1276</f>
        <v>5.3410000000000002</v>
      </c>
      <c r="C1273" s="2">
        <f t="shared" si="114"/>
        <v>5.2251670602545479</v>
      </c>
      <c r="D1273" s="2">
        <f t="shared" si="116"/>
        <v>5.3240085291649084</v>
      </c>
      <c r="E1273" s="2">
        <f t="shared" si="115"/>
        <v>-9.8841468910360497E-2</v>
      </c>
      <c r="F1273" s="2">
        <f t="shared" si="119"/>
        <v>-5.9968055141520912E-2</v>
      </c>
      <c r="G1273" s="2">
        <f t="shared" si="117"/>
        <v>-3.8873413768839585E-2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5">
        <f>TITRES_STAT!D1277</f>
        <v>5.31</v>
      </c>
      <c r="C1274" s="2">
        <f t="shared" si="114"/>
        <v>5.2352952048307717</v>
      </c>
      <c r="D1274" s="2">
        <f t="shared" si="116"/>
        <v>5.322970860337878</v>
      </c>
      <c r="E1274" s="2">
        <f t="shared" si="115"/>
        <v>-8.767565550710632E-2</v>
      </c>
      <c r="F1274" s="2">
        <f t="shared" si="119"/>
        <v>-6.5509575214638002E-2</v>
      </c>
      <c r="G1274" s="2">
        <f t="shared" si="117"/>
        <v>-2.2166080292468318E-2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5">
        <f>TITRES_STAT!D1278</f>
        <v>5.31</v>
      </c>
      <c r="C1275" s="2">
        <f t="shared" si="114"/>
        <v>5.243865173318345</v>
      </c>
      <c r="D1275" s="2">
        <f t="shared" si="116"/>
        <v>5.3220100558684056</v>
      </c>
      <c r="E1275" s="2">
        <f t="shared" si="115"/>
        <v>-7.8144882550060579E-2</v>
      </c>
      <c r="F1275" s="2">
        <f t="shared" si="119"/>
        <v>-6.8036636681722523E-2</v>
      </c>
      <c r="G1275" s="2">
        <f t="shared" si="117"/>
        <v>-1.0108245868338056E-2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5">
        <f>TITRES_STAT!D1279</f>
        <v>5.2789999999999999</v>
      </c>
      <c r="C1276" s="2">
        <f t="shared" si="114"/>
        <v>5.2311166851155226</v>
      </c>
      <c r="D1276" s="2">
        <f t="shared" si="116"/>
        <v>5.3188241258040794</v>
      </c>
      <c r="E1276" s="2">
        <f t="shared" si="115"/>
        <v>-8.7707440688556737E-2</v>
      </c>
      <c r="F1276" s="2">
        <f t="shared" si="119"/>
        <v>-7.1970797483089363E-2</v>
      </c>
      <c r="G1276" s="2">
        <f t="shared" si="117"/>
        <v>-1.5736643205467374E-2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5">
        <f>TITRES_STAT!D1280</f>
        <v>5.2169999999999996</v>
      </c>
      <c r="C1277" s="2">
        <f t="shared" si="114"/>
        <v>5.2432525797131344</v>
      </c>
      <c r="D1277" s="2">
        <f t="shared" si="116"/>
        <v>5.3112815979667403</v>
      </c>
      <c r="E1277" s="2">
        <f t="shared" si="115"/>
        <v>-6.8029018253605855E-2</v>
      </c>
      <c r="F1277" s="2">
        <f t="shared" si="119"/>
        <v>-7.1182441637192673E-2</v>
      </c>
      <c r="G1277" s="2">
        <f t="shared" si="117"/>
        <v>3.1534233835868175E-3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5">
        <f>TITRES_STAT!D1281</f>
        <v>5.0679999999999996</v>
      </c>
      <c r="C1278" s="2">
        <f t="shared" si="114"/>
        <v>5.253521413603421</v>
      </c>
      <c r="D1278" s="2">
        <f t="shared" si="116"/>
        <v>5.293260738858093</v>
      </c>
      <c r="E1278" s="2">
        <f t="shared" si="115"/>
        <v>-3.9739325254672053E-2</v>
      </c>
      <c r="F1278" s="2">
        <f t="shared" si="119"/>
        <v>-6.4893818360688554E-2</v>
      </c>
      <c r="G1278" s="2">
        <f t="shared" si="117"/>
        <v>2.5154493106016501E-2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5">
        <f>TITRES_STAT!D1282</f>
        <v>5.0679999999999996</v>
      </c>
      <c r="C1279" s="2">
        <f t="shared" si="114"/>
        <v>5.2860565807413566</v>
      </c>
      <c r="D1279" s="2">
        <f t="shared" si="116"/>
        <v>5.2765747582019378</v>
      </c>
      <c r="E1279" s="2">
        <f t="shared" si="115"/>
        <v>9.4818225394188715E-3</v>
      </c>
      <c r="F1279" s="2">
        <f t="shared" si="119"/>
        <v>-5.0018690180667069E-2</v>
      </c>
      <c r="G1279" s="2">
        <f t="shared" si="117"/>
        <v>5.9500512720085941E-2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5">
        <f>TITRES_STAT!D1283</f>
        <v>5.0679999999999996</v>
      </c>
      <c r="C1280" s="2">
        <f t="shared" si="114"/>
        <v>5.3135863375503787</v>
      </c>
      <c r="D1280" s="2">
        <f t="shared" si="116"/>
        <v>5.2611247761129052</v>
      </c>
      <c r="E1280" s="2">
        <f t="shared" si="115"/>
        <v>5.2461561437473492E-2</v>
      </c>
      <c r="F1280" s="2">
        <f t="shared" si="119"/>
        <v>-2.9522639857038957E-2</v>
      </c>
      <c r="G1280" s="2">
        <f t="shared" si="117"/>
        <v>8.1984201294512449E-2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5">
        <f>TITRES_STAT!D1284</f>
        <v>5.0679999999999996</v>
      </c>
      <c r="C1281" s="2">
        <f t="shared" si="114"/>
        <v>5.3368807471580126</v>
      </c>
      <c r="D1281" s="2">
        <f t="shared" si="116"/>
        <v>5.2468192371415787</v>
      </c>
      <c r="E1281" s="2">
        <f t="shared" si="115"/>
        <v>9.0061510016433921E-2</v>
      </c>
      <c r="F1281" s="2">
        <f t="shared" si="119"/>
        <v>-5.6058098823443814E-3</v>
      </c>
      <c r="G1281" s="2">
        <f t="shared" si="117"/>
        <v>9.5667319898778302E-2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5">
        <f>TITRES_STAT!D1285</f>
        <v>5.0679999999999996</v>
      </c>
      <c r="C1282" s="2">
        <f t="shared" si="114"/>
        <v>5.3375144783644721</v>
      </c>
      <c r="D1282" s="2">
        <f t="shared" si="116"/>
        <v>5.2335733677236842</v>
      </c>
      <c r="E1282" s="2">
        <f t="shared" si="115"/>
        <v>0.10394111064078793</v>
      </c>
      <c r="F1282" s="2">
        <f t="shared" si="119"/>
        <v>1.6303574222282083E-2</v>
      </c>
      <c r="G1282" s="2">
        <f t="shared" si="117"/>
        <v>8.7637536418505843E-2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5">
        <f>TITRES_STAT!D1286</f>
        <v>5.2110000000000003</v>
      </c>
      <c r="C1283" s="2">
        <f t="shared" si="114"/>
        <v>5.3380507124622456</v>
      </c>
      <c r="D1283" s="2">
        <f t="shared" si="116"/>
        <v>5.2319012664108184</v>
      </c>
      <c r="E1283" s="2">
        <f t="shared" si="115"/>
        <v>0.10614944605142718</v>
      </c>
      <c r="F1283" s="2">
        <f t="shared" si="119"/>
        <v>3.4272748588111107E-2</v>
      </c>
      <c r="G1283" s="2">
        <f t="shared" si="117"/>
        <v>7.1876697463316069E-2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5">
        <f>TITRES_STAT!D1287</f>
        <v>5.2110000000000003</v>
      </c>
      <c r="C1284" s="2">
        <f t="shared" si="114"/>
        <v>5.333735218237285</v>
      </c>
      <c r="D1284" s="2">
        <f t="shared" si="116"/>
        <v>5.2303530244544616</v>
      </c>
      <c r="E1284" s="2">
        <f t="shared" si="115"/>
        <v>0.10338219378282343</v>
      </c>
      <c r="F1284" s="2">
        <f t="shared" si="119"/>
        <v>4.8094637627053571E-2</v>
      </c>
      <c r="G1284" s="2">
        <f t="shared" si="117"/>
        <v>5.5287556155769857E-2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5">
        <f>TITRES_STAT!D1288</f>
        <v>5.3410000000000002</v>
      </c>
      <c r="C1285" s="2">
        <f t="shared" si="114"/>
        <v>5.3300836462007792</v>
      </c>
      <c r="D1285" s="2">
        <f t="shared" si="116"/>
        <v>5.2385490967170947</v>
      </c>
      <c r="E1285" s="2">
        <f t="shared" si="115"/>
        <v>9.1534549483684557E-2</v>
      </c>
      <c r="F1285" s="2">
        <f t="shared" si="119"/>
        <v>5.6782619998379774E-2</v>
      </c>
      <c r="G1285" s="2">
        <f t="shared" si="117"/>
        <v>3.4751929485304783E-2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5">
        <f>TITRES_STAT!D1289</f>
        <v>5.4960000000000004</v>
      </c>
      <c r="C1286" s="2">
        <f t="shared" si="114"/>
        <v>5.322224623708351</v>
      </c>
      <c r="D1286" s="2">
        <f t="shared" si="116"/>
        <v>5.2576195339973095</v>
      </c>
      <c r="E1286" s="2">
        <f t="shared" si="115"/>
        <v>6.4605089711041508E-2</v>
      </c>
      <c r="F1286" s="2">
        <f t="shared" si="119"/>
        <v>5.8347113940912125E-2</v>
      </c>
      <c r="G1286" s="2">
        <f t="shared" si="117"/>
        <v>6.2579757701293828E-3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5">
        <f>TITRES_STAT!D1290</f>
        <v>5.3410000000000002</v>
      </c>
      <c r="C1287" s="2">
        <f t="shared" si="114"/>
        <v>5.3060362200609124</v>
      </c>
      <c r="D1287" s="2">
        <f t="shared" si="116"/>
        <v>5.263795864812324</v>
      </c>
      <c r="E1287" s="2">
        <f t="shared" si="115"/>
        <v>4.2240355248588379E-2</v>
      </c>
      <c r="F1287" s="2">
        <f t="shared" si="119"/>
        <v>5.512576220244738E-2</v>
      </c>
      <c r="G1287" s="2">
        <f t="shared" si="117"/>
        <v>-1.2885406953859001E-2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5">
        <f>TITRES_STAT!D1291</f>
        <v>5.3410000000000002</v>
      </c>
      <c r="C1288" s="2">
        <f t="shared" si="114"/>
        <v>5.2694152631284643</v>
      </c>
      <c r="D1288" s="2">
        <f t="shared" si="116"/>
        <v>5.2695146896410412</v>
      </c>
      <c r="E1288" s="2">
        <f t="shared" si="115"/>
        <v>-9.9426512576883397E-5</v>
      </c>
      <c r="F1288" s="2">
        <f t="shared" si="119"/>
        <v>4.4080724459442527E-2</v>
      </c>
      <c r="G1288" s="2">
        <f t="shared" si="117"/>
        <v>-4.4180150972019411E-2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5">
        <f>TITRES_STAT!D1292</f>
        <v>5.49</v>
      </c>
      <c r="C1289" s="2">
        <f t="shared" si="114"/>
        <v>5.2384282995702396</v>
      </c>
      <c r="D1289" s="2">
        <f t="shared" si="116"/>
        <v>5.2858469348528159</v>
      </c>
      <c r="E1289" s="2">
        <f t="shared" si="115"/>
        <v>-4.7418635282576282E-2</v>
      </c>
      <c r="F1289" s="2">
        <f t="shared" si="119"/>
        <v>2.5780852511038767E-2</v>
      </c>
      <c r="G1289" s="2">
        <f t="shared" si="117"/>
        <v>-7.3199487793615042E-2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5">
        <f>TITRES_STAT!D1293</f>
        <v>5.49</v>
      </c>
      <c r="C1290" s="2">
        <f t="shared" si="114"/>
        <v>5.2122085611748181</v>
      </c>
      <c r="D1290" s="2">
        <f t="shared" si="116"/>
        <v>5.3009693841229772</v>
      </c>
      <c r="E1290" s="2">
        <f t="shared" si="115"/>
        <v>-8.8760822948159124E-2</v>
      </c>
      <c r="F1290" s="2">
        <f t="shared" si="119"/>
        <v>2.8725174191991873E-3</v>
      </c>
      <c r="G1290" s="2">
        <f t="shared" si="117"/>
        <v>-9.1633340367358318E-2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5">
        <f>TITRES_STAT!D1294</f>
        <v>5.49</v>
      </c>
      <c r="C1291" s="2">
        <f t="shared" si="114"/>
        <v>5.1900226286863846</v>
      </c>
      <c r="D1291" s="2">
        <f t="shared" si="116"/>
        <v>5.3149716519657195</v>
      </c>
      <c r="E1291" s="2">
        <f t="shared" si="115"/>
        <v>-0.12494902327933488</v>
      </c>
      <c r="F1291" s="2">
        <f t="shared" si="119"/>
        <v>-2.2691790720507626E-2</v>
      </c>
      <c r="G1291" s="2">
        <f t="shared" si="117"/>
        <v>-0.10225723255882725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5">
        <f>TITRES_STAT!D1295</f>
        <v>5.49</v>
      </c>
      <c r="C1292" s="2">
        <f t="shared" si="114"/>
        <v>5.1712499165807868</v>
      </c>
      <c r="D1292" s="2">
        <f t="shared" si="116"/>
        <v>5.327936714783073</v>
      </c>
      <c r="E1292" s="2">
        <f t="shared" si="115"/>
        <v>-0.15668679820228615</v>
      </c>
      <c r="F1292" s="2">
        <f t="shared" si="119"/>
        <v>-4.9490792216863332E-2</v>
      </c>
      <c r="G1292" s="2">
        <f t="shared" si="117"/>
        <v>-0.10719600598542281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5">
        <f>TITRES_STAT!D1296</f>
        <v>5.49</v>
      </c>
      <c r="C1293" s="2">
        <f t="shared" si="114"/>
        <v>5.1773653140298972</v>
      </c>
      <c r="D1293" s="2">
        <f t="shared" si="116"/>
        <v>5.339941402576919</v>
      </c>
      <c r="E1293" s="2">
        <f t="shared" si="115"/>
        <v>-0.16257608854702177</v>
      </c>
      <c r="F1293" s="2">
        <f t="shared" si="119"/>
        <v>-7.210785148289503E-2</v>
      </c>
      <c r="G1293" s="2">
        <f t="shared" si="117"/>
        <v>-9.0468237064126739E-2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5">
        <f>TITRES_STAT!D1297</f>
        <v>5.49</v>
      </c>
      <c r="C1294" s="2">
        <f t="shared" si="114"/>
        <v>5.1825398811022207</v>
      </c>
      <c r="D1294" s="2">
        <f t="shared" si="116"/>
        <v>5.3510568542378874</v>
      </c>
      <c r="E1294" s="2">
        <f t="shared" si="115"/>
        <v>-0.1685169731356666</v>
      </c>
      <c r="F1294" s="2">
        <f t="shared" si="119"/>
        <v>-9.1389675813449339E-2</v>
      </c>
      <c r="G1294" s="2">
        <f t="shared" si="117"/>
        <v>-7.7127297322217264E-2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5">
        <f>TITRES_STAT!D1298</f>
        <v>5.49</v>
      </c>
      <c r="C1295" s="2">
        <f t="shared" ref="C1295:C1358" si="120">$C$4*B1285+C1294*(1-$C$4)</f>
        <v>5.2069183609326481</v>
      </c>
      <c r="D1295" s="2">
        <f t="shared" si="116"/>
        <v>5.3613489391091544</v>
      </c>
      <c r="E1295" s="2">
        <f t="shared" si="115"/>
        <v>-0.15443057817650629</v>
      </c>
      <c r="F1295" s="2">
        <f t="shared" si="119"/>
        <v>-0.10399785628606073</v>
      </c>
      <c r="G1295" s="2">
        <f t="shared" si="117"/>
        <v>-5.0432721890445564E-2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5">
        <f>TITRES_STAT!D1299</f>
        <v>5.3289999999999997</v>
      </c>
      <c r="C1296" s="2">
        <f t="shared" si="120"/>
        <v>5.2513924592507024</v>
      </c>
      <c r="D1296" s="2">
        <f t="shared" si="116"/>
        <v>5.3589527213973653</v>
      </c>
      <c r="E1296" s="2">
        <f t="shared" si="115"/>
        <v>-0.10756026214666292</v>
      </c>
      <c r="F1296" s="2">
        <f t="shared" si="119"/>
        <v>-0.10471033745818117</v>
      </c>
      <c r="G1296" s="2">
        <f t="shared" si="117"/>
        <v>-2.8499246884817475E-3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5">
        <f>TITRES_STAT!D1300</f>
        <v>5.3289999999999997</v>
      </c>
      <c r="C1297" s="2">
        <f t="shared" si="120"/>
        <v>5.2651782347505947</v>
      </c>
      <c r="D1297" s="2">
        <f t="shared" si="116"/>
        <v>5.3567340012938569</v>
      </c>
      <c r="E1297" s="2">
        <f t="shared" si="115"/>
        <v>-9.1555766543262251E-2</v>
      </c>
      <c r="F1297" s="2">
        <f t="shared" si="119"/>
        <v>-0.1020794232751974</v>
      </c>
      <c r="G1297" s="2">
        <f t="shared" si="117"/>
        <v>1.0523656731935144E-2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5">
        <f>TITRES_STAT!D1301</f>
        <v>5.484</v>
      </c>
      <c r="C1298" s="2">
        <f t="shared" si="120"/>
        <v>5.2768431217120417</v>
      </c>
      <c r="D1298" s="2">
        <f t="shared" si="116"/>
        <v>5.3661611123091273</v>
      </c>
      <c r="E1298" s="2">
        <f t="shared" si="115"/>
        <v>-8.9317990597085561E-2</v>
      </c>
      <c r="F1298" s="2">
        <f t="shared" si="119"/>
        <v>-9.9527136739575028E-2</v>
      </c>
      <c r="G1298" s="2">
        <f t="shared" si="117"/>
        <v>1.0209146142489467E-2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5">
        <f>TITRES_STAT!D1302</f>
        <v>5.484</v>
      </c>
      <c r="C1299" s="2">
        <f t="shared" si="120"/>
        <v>5.3096364876024973</v>
      </c>
      <c r="D1299" s="2">
        <f t="shared" si="116"/>
        <v>5.3748899188047474</v>
      </c>
      <c r="E1299" s="2">
        <f t="shared" si="115"/>
        <v>-6.5253431202250134E-2</v>
      </c>
      <c r="F1299" s="2">
        <f t="shared" si="119"/>
        <v>-9.2672395632110049E-2</v>
      </c>
      <c r="G1299" s="2">
        <f t="shared" si="117"/>
        <v>2.7418964429859916E-2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5">
        <f>TITRES_STAT!D1303</f>
        <v>5.484</v>
      </c>
      <c r="C1300" s="2">
        <f t="shared" si="120"/>
        <v>5.3373847202790365</v>
      </c>
      <c r="D1300" s="2">
        <f t="shared" si="116"/>
        <v>5.3829721470414329</v>
      </c>
      <c r="E1300" s="2">
        <f t="shared" si="115"/>
        <v>-4.5587426762396355E-2</v>
      </c>
      <c r="F1300" s="2">
        <f t="shared" si="119"/>
        <v>-8.3255401858167322E-2</v>
      </c>
      <c r="G1300" s="2">
        <f t="shared" si="117"/>
        <v>3.7667975095770967E-2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5">
        <f>TITRES_STAT!D1304</f>
        <v>5.484</v>
      </c>
      <c r="C1301" s="2">
        <f t="shared" si="120"/>
        <v>5.360863994082262</v>
      </c>
      <c r="D1301" s="2">
        <f t="shared" si="116"/>
        <v>5.3904556917050304</v>
      </c>
      <c r="E1301" s="2">
        <f t="shared" si="115"/>
        <v>-2.9591697622768365E-2</v>
      </c>
      <c r="F1301" s="2">
        <f t="shared" si="119"/>
        <v>-7.2522661011087536E-2</v>
      </c>
      <c r="G1301" s="2">
        <f t="shared" si="117"/>
        <v>4.2930963388319171E-2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5">
        <f>TITRES_STAT!D1305</f>
        <v>5.484</v>
      </c>
      <c r="C1302" s="2">
        <f t="shared" si="120"/>
        <v>5.3807310719157604</v>
      </c>
      <c r="D1302" s="2">
        <f t="shared" si="116"/>
        <v>5.3973848997268803</v>
      </c>
      <c r="E1302" s="2">
        <f t="shared" si="115"/>
        <v>-1.6653827811119903E-2</v>
      </c>
      <c r="F1302" s="2">
        <f t="shared" si="119"/>
        <v>-6.1348894371094011E-2</v>
      </c>
      <c r="G1302" s="2">
        <f t="shared" si="117"/>
        <v>4.4695066559974107E-2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5">
        <f>TITRES_STAT!D1306</f>
        <v>5.484</v>
      </c>
      <c r="C1303" s="2">
        <f t="shared" si="120"/>
        <v>5.397541676236413</v>
      </c>
      <c r="D1303" s="2">
        <f t="shared" si="116"/>
        <v>5.403800833080445</v>
      </c>
      <c r="E1303" s="2">
        <f t="shared" si="115"/>
        <v>-6.2591568440319989E-3</v>
      </c>
      <c r="F1303" s="2">
        <f t="shared" si="119"/>
        <v>-5.0330946865681611E-2</v>
      </c>
      <c r="G1303" s="2">
        <f t="shared" si="117"/>
        <v>4.4071790021649612E-2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5">
        <f>TITRES_STAT!D1307</f>
        <v>5.484</v>
      </c>
      <c r="C1304" s="2">
        <f t="shared" si="120"/>
        <v>5.4117660337385036</v>
      </c>
      <c r="D1304" s="2">
        <f t="shared" si="116"/>
        <v>5.4097415121115233</v>
      </c>
      <c r="E1304" s="2">
        <f t="shared" si="115"/>
        <v>2.0245216269803024E-3</v>
      </c>
      <c r="F1304" s="2">
        <f t="shared" si="119"/>
        <v>-3.9859853167149233E-2</v>
      </c>
      <c r="G1304" s="2">
        <f t="shared" si="117"/>
        <v>4.1884374794129535E-2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5">
        <f>TITRES_STAT!D1308</f>
        <v>5.484</v>
      </c>
      <c r="C1305" s="2">
        <f t="shared" si="120"/>
        <v>5.4238020285479651</v>
      </c>
      <c r="D1305" s="2">
        <f t="shared" si="116"/>
        <v>5.4152421408440032</v>
      </c>
      <c r="E1305" s="2">
        <f t="shared" si="115"/>
        <v>8.559887703961877E-3</v>
      </c>
      <c r="F1305" s="2">
        <f t="shared" si="119"/>
        <v>-3.0175904992927011E-2</v>
      </c>
      <c r="G1305" s="2">
        <f t="shared" si="117"/>
        <v>3.8735792696888885E-2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5">
        <f>TITRES_STAT!D1309</f>
        <v>5.484</v>
      </c>
      <c r="C1306" s="2">
        <f t="shared" si="120"/>
        <v>5.4092171010790473</v>
      </c>
      <c r="D1306" s="2">
        <f t="shared" si="116"/>
        <v>5.4203353155962999</v>
      </c>
      <c r="E1306" s="2">
        <f t="shared" si="115"/>
        <v>-1.1118214517252589E-2</v>
      </c>
      <c r="F1306" s="2">
        <f t="shared" si="119"/>
        <v>-2.6364366897792129E-2</v>
      </c>
      <c r="G1306" s="2">
        <f t="shared" si="117"/>
        <v>1.524615238053954E-2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5">
        <f>TITRES_STAT!D1310</f>
        <v>5.484</v>
      </c>
      <c r="C1307" s="2">
        <f t="shared" si="120"/>
        <v>5.3968760086053473</v>
      </c>
      <c r="D1307" s="2">
        <f t="shared" si="116"/>
        <v>5.4250512181447226</v>
      </c>
      <c r="E1307" s="2">
        <f t="shared" si="115"/>
        <v>-2.8175209539375246E-2</v>
      </c>
      <c r="F1307" s="2">
        <f t="shared" si="119"/>
        <v>-2.6726535426108755E-2</v>
      </c>
      <c r="G1307" s="2">
        <f t="shared" si="117"/>
        <v>-1.4486741132664904E-3</v>
      </c>
      <c r="H1307" s="2" t="str">
        <f t="shared" si="118"/>
        <v>Hold</v>
      </c>
    </row>
    <row r="1308" spans="1:8" ht="13.5" x14ac:dyDescent="0.25">
      <c r="A1308" s="3">
        <f>TITRES_STAT!B1311</f>
        <v>43914</v>
      </c>
      <c r="B1308" s="5">
        <f>TITRES_STAT!D1311</f>
        <v>5.49</v>
      </c>
      <c r="C1308" s="2">
        <f t="shared" si="120"/>
        <v>5.4102796995891405</v>
      </c>
      <c r="D1308" s="2">
        <f t="shared" si="116"/>
        <v>5.4298622390228912</v>
      </c>
      <c r="E1308" s="2">
        <f t="shared" ref="E1308:E1371" si="121">C1308-D1308</f>
        <v>-1.9582539433750767E-2</v>
      </c>
      <c r="F1308" s="2">
        <f t="shared" si="119"/>
        <v>-2.529773622763716E-2</v>
      </c>
      <c r="G1308" s="2">
        <f t="shared" si="117"/>
        <v>5.7151967938863929E-3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5">
        <f>TITRES_STAT!D1312</f>
        <v>5.49</v>
      </c>
      <c r="C1309" s="2">
        <f t="shared" si="120"/>
        <v>5.4216212842677347</v>
      </c>
      <c r="D1309" s="2">
        <f t="shared" ref="D1309:D1372" si="122">$D$4*B1309+(1-$D$4)*D1308</f>
        <v>5.4343168879841581</v>
      </c>
      <c r="E1309" s="2">
        <f t="shared" si="121"/>
        <v>-1.269560371642342E-2</v>
      </c>
      <c r="F1309" s="2">
        <f t="shared" si="119"/>
        <v>-2.2777309725394414E-2</v>
      </c>
      <c r="G1309" s="2">
        <f t="shared" si="117"/>
        <v>1.0081706008970993E-2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5">
        <f>TITRES_STAT!D1313</f>
        <v>5.49</v>
      </c>
      <c r="C1310" s="2">
        <f t="shared" si="120"/>
        <v>5.4312180097650069</v>
      </c>
      <c r="D1310" s="2">
        <f t="shared" si="122"/>
        <v>5.4384415629482943</v>
      </c>
      <c r="E1310" s="2">
        <f t="shared" si="121"/>
        <v>-7.2235531832873789E-3</v>
      </c>
      <c r="F1310" s="2">
        <f t="shared" si="119"/>
        <v>-1.9666558416973005E-2</v>
      </c>
      <c r="G1310" s="2">
        <f t="shared" si="117"/>
        <v>1.2443005233685626E-2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5">
        <f>TITRES_STAT!D1314</f>
        <v>5.49</v>
      </c>
      <c r="C1311" s="2">
        <f t="shared" si="120"/>
        <v>5.4393383159550064</v>
      </c>
      <c r="D1311" s="2">
        <f t="shared" si="122"/>
        <v>5.442260706433605</v>
      </c>
      <c r="E1311" s="2">
        <f t="shared" si="121"/>
        <v>-2.9223904785986576E-3</v>
      </c>
      <c r="F1311" s="2">
        <f t="shared" si="119"/>
        <v>-1.6317724829298136E-2</v>
      </c>
      <c r="G1311" s="2">
        <f t="shared" si="117"/>
        <v>1.3395334350699478E-2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5">
        <f>TITRES_STAT!D1315</f>
        <v>5.49</v>
      </c>
      <c r="C1312" s="2">
        <f t="shared" si="120"/>
        <v>5.4462093442696213</v>
      </c>
      <c r="D1312" s="2">
        <f t="shared" si="122"/>
        <v>5.445796950401486</v>
      </c>
      <c r="E1312" s="2">
        <f t="shared" si="121"/>
        <v>4.1239386813529677E-4</v>
      </c>
      <c r="F1312" s="2">
        <f t="shared" si="119"/>
        <v>-1.297170108981145E-2</v>
      </c>
      <c r="G1312" s="2">
        <f t="shared" si="117"/>
        <v>1.3384094957946747E-2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5">
        <f>TITRES_STAT!D1316</f>
        <v>5.49</v>
      </c>
      <c r="C1313" s="2">
        <f t="shared" si="120"/>
        <v>5.4520232913050641</v>
      </c>
      <c r="D1313" s="2">
        <f t="shared" si="122"/>
        <v>5.4490712503717456</v>
      </c>
      <c r="E1313" s="2">
        <f t="shared" si="121"/>
        <v>2.9520409333185782E-3</v>
      </c>
      <c r="F1313" s="2">
        <f t="shared" si="119"/>
        <v>-9.7869526851854446E-3</v>
      </c>
      <c r="G1313" s="2">
        <f t="shared" si="117"/>
        <v>1.2738993618504023E-2</v>
      </c>
      <c r="H1313" s="2" t="str">
        <f t="shared" si="118"/>
        <v>Sell</v>
      </c>
    </row>
    <row r="1314" spans="1:8" ht="13.5" x14ac:dyDescent="0.25">
      <c r="A1314" s="3">
        <f>TITRES_STAT!B1317</f>
        <v>43922</v>
      </c>
      <c r="B1314" s="5">
        <f>TITRES_STAT!D1317</f>
        <v>5.49</v>
      </c>
      <c r="C1314" s="2">
        <f t="shared" si="120"/>
        <v>5.4569427849504395</v>
      </c>
      <c r="D1314" s="2">
        <f t="shared" si="122"/>
        <v>5.4521030096034675</v>
      </c>
      <c r="E1314" s="2">
        <f t="shared" si="121"/>
        <v>4.8397753469719973E-3</v>
      </c>
      <c r="F1314" s="2">
        <f t="shared" si="119"/>
        <v>-6.861607078753957E-3</v>
      </c>
      <c r="G1314" s="2">
        <f t="shared" si="117"/>
        <v>1.1701382425725954E-2</v>
      </c>
      <c r="H1314" s="2" t="str">
        <f t="shared" si="118"/>
        <v>Sell</v>
      </c>
    </row>
    <row r="1315" spans="1:8" ht="13.5" x14ac:dyDescent="0.25">
      <c r="A1315" s="3">
        <f>TITRES_STAT!B1318</f>
        <v>43923</v>
      </c>
      <c r="B1315" s="5">
        <f>TITRES_STAT!D1318</f>
        <v>5.49</v>
      </c>
      <c r="C1315" s="2">
        <f t="shared" si="120"/>
        <v>5.4611054334196032</v>
      </c>
      <c r="D1315" s="2">
        <f t="shared" si="122"/>
        <v>5.4549101940772839</v>
      </c>
      <c r="E1315" s="2">
        <f t="shared" si="121"/>
        <v>6.1952393423192476E-3</v>
      </c>
      <c r="F1315" s="2">
        <f t="shared" si="119"/>
        <v>-4.2502377945393167E-3</v>
      </c>
      <c r="G1315" s="2">
        <f t="shared" si="117"/>
        <v>1.0445477136858564E-2</v>
      </c>
      <c r="H1315" s="2" t="str">
        <f t="shared" si="118"/>
        <v>Sell</v>
      </c>
    </row>
    <row r="1316" spans="1:8" ht="13.5" x14ac:dyDescent="0.25">
      <c r="A1316" s="3">
        <f>TITRES_STAT!B1319</f>
        <v>43924</v>
      </c>
      <c r="B1316" s="5">
        <f>TITRES_STAT!D1319</f>
        <v>5.49</v>
      </c>
      <c r="C1316" s="2">
        <f t="shared" si="120"/>
        <v>5.4646276744319717</v>
      </c>
      <c r="D1316" s="2">
        <f t="shared" si="122"/>
        <v>5.4575094389604475</v>
      </c>
      <c r="E1316" s="2">
        <f t="shared" si="121"/>
        <v>7.1182354715242369E-3</v>
      </c>
      <c r="F1316" s="2">
        <f t="shared" si="119"/>
        <v>-1.9765431413266061E-3</v>
      </c>
      <c r="G1316" s="2">
        <f t="shared" ref="G1316:G1379" si="123">E1316-F1316</f>
        <v>9.0947786128508425E-3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43927</v>
      </c>
      <c r="B1317" s="5">
        <f>TITRES_STAT!D1320</f>
        <v>5.3289999999999997</v>
      </c>
      <c r="C1317" s="2">
        <f t="shared" si="120"/>
        <v>5.4676080322116682</v>
      </c>
      <c r="D1317" s="2">
        <f t="shared" si="122"/>
        <v>5.4479902212596736</v>
      </c>
      <c r="E1317" s="2">
        <f t="shared" si="121"/>
        <v>1.9617810951994663E-2</v>
      </c>
      <c r="F1317" s="2">
        <f t="shared" ref="F1317:F1380" si="125">(E1317*(2/(10)))+((1-(2/10))*F1316)</f>
        <v>2.3423276773376477E-3</v>
      </c>
      <c r="G1317" s="2">
        <f t="shared" si="123"/>
        <v>1.7275483274657014E-2</v>
      </c>
      <c r="H1317" s="2" t="str">
        <f t="shared" si="124"/>
        <v>Sell</v>
      </c>
    </row>
    <row r="1318" spans="1:8" ht="13.5" x14ac:dyDescent="0.25">
      <c r="A1318" s="3">
        <f>TITRES_STAT!B1321</f>
        <v>43928</v>
      </c>
      <c r="B1318" s="5">
        <f>TITRES_STAT!D1321</f>
        <v>5.3289999999999997</v>
      </c>
      <c r="C1318" s="2">
        <f t="shared" si="120"/>
        <v>5.4710529503329504</v>
      </c>
      <c r="D1318" s="2">
        <f t="shared" si="122"/>
        <v>5.4391761307959934</v>
      </c>
      <c r="E1318" s="2">
        <f t="shared" si="121"/>
        <v>3.187681953695698E-2</v>
      </c>
      <c r="F1318" s="2">
        <f t="shared" si="125"/>
        <v>8.2492260492615151E-3</v>
      </c>
      <c r="G1318" s="2">
        <f t="shared" si="123"/>
        <v>2.3627593487695463E-2</v>
      </c>
      <c r="H1318" s="2" t="str">
        <f t="shared" si="124"/>
        <v>Sell</v>
      </c>
    </row>
    <row r="1319" spans="1:8" ht="13.5" x14ac:dyDescent="0.25">
      <c r="A1319" s="3">
        <f>TITRES_STAT!B1322</f>
        <v>43929</v>
      </c>
      <c r="B1319" s="5">
        <f>TITRES_STAT!D1322</f>
        <v>5.3289999999999997</v>
      </c>
      <c r="C1319" s="2">
        <f t="shared" si="120"/>
        <v>5.4739678810509584</v>
      </c>
      <c r="D1319" s="2">
        <f t="shared" si="122"/>
        <v>5.4310149359222155</v>
      </c>
      <c r="E1319" s="2">
        <f t="shared" si="121"/>
        <v>4.2952945128742925E-2</v>
      </c>
      <c r="F1319" s="2">
        <f t="shared" si="125"/>
        <v>1.5189969865157797E-2</v>
      </c>
      <c r="G1319" s="2">
        <f t="shared" si="123"/>
        <v>2.7762975263585128E-2</v>
      </c>
      <c r="H1319" s="2" t="str">
        <f t="shared" si="124"/>
        <v>Sell</v>
      </c>
    </row>
    <row r="1320" spans="1:8" ht="13.5" x14ac:dyDescent="0.25">
      <c r="A1320" s="3">
        <f>TITRES_STAT!B1323</f>
        <v>43934</v>
      </c>
      <c r="B1320" s="5">
        <f>TITRES_STAT!D1323</f>
        <v>5.18</v>
      </c>
      <c r="C1320" s="2">
        <f t="shared" si="120"/>
        <v>5.4764343608892725</v>
      </c>
      <c r="D1320" s="2">
        <f t="shared" si="122"/>
        <v>5.4124212369650149</v>
      </c>
      <c r="E1320" s="2">
        <f t="shared" si="121"/>
        <v>6.401312392425762E-2</v>
      </c>
      <c r="F1320" s="2">
        <f t="shared" si="125"/>
        <v>2.4954600676977762E-2</v>
      </c>
      <c r="G1320" s="2">
        <f t="shared" si="123"/>
        <v>3.9058523247279861E-2</v>
      </c>
      <c r="H1320" s="2" t="str">
        <f t="shared" si="124"/>
        <v>Sell</v>
      </c>
    </row>
    <row r="1321" spans="1:8" ht="13.5" x14ac:dyDescent="0.25">
      <c r="A1321" s="3">
        <f>TITRES_STAT!B1324</f>
        <v>43935</v>
      </c>
      <c r="B1321" s="5">
        <f>TITRES_STAT!D1324</f>
        <v>5.03</v>
      </c>
      <c r="C1321" s="2">
        <f t="shared" si="120"/>
        <v>5.4785213822909231</v>
      </c>
      <c r="D1321" s="2">
        <f t="shared" si="122"/>
        <v>5.38409373793057</v>
      </c>
      <c r="E1321" s="2">
        <f t="shared" si="121"/>
        <v>9.4427644360353113E-2</v>
      </c>
      <c r="F1321" s="2">
        <f t="shared" si="125"/>
        <v>3.884920941365283E-2</v>
      </c>
      <c r="G1321" s="2">
        <f t="shared" si="123"/>
        <v>5.5578434946700284E-2</v>
      </c>
      <c r="H1321" s="2" t="str">
        <f t="shared" si="124"/>
        <v>Sell</v>
      </c>
    </row>
    <row r="1322" spans="1:8" ht="13.5" x14ac:dyDescent="0.25">
      <c r="A1322" s="3">
        <f>TITRES_STAT!B1325</f>
        <v>43936</v>
      </c>
      <c r="B1322" s="5">
        <f>TITRES_STAT!D1325</f>
        <v>5.03</v>
      </c>
      <c r="C1322" s="2">
        <f t="shared" si="120"/>
        <v>5.4802873234769356</v>
      </c>
      <c r="D1322" s="2">
        <f t="shared" si="122"/>
        <v>5.3578645721579354</v>
      </c>
      <c r="E1322" s="2">
        <f t="shared" si="121"/>
        <v>0.12242275131900016</v>
      </c>
      <c r="F1322" s="2">
        <f t="shared" si="125"/>
        <v>5.5563917794722292E-2</v>
      </c>
      <c r="G1322" s="2">
        <f t="shared" si="123"/>
        <v>6.6858833524277864E-2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5">
        <f>TITRES_STAT!D1326</f>
        <v>5.03</v>
      </c>
      <c r="C1323" s="2">
        <f t="shared" si="120"/>
        <v>5.4817815814035615</v>
      </c>
      <c r="D1323" s="2">
        <f t="shared" si="122"/>
        <v>5.333578307553644</v>
      </c>
      <c r="E1323" s="2">
        <f t="shared" si="121"/>
        <v>0.14820327384991749</v>
      </c>
      <c r="F1323" s="2">
        <f t="shared" si="125"/>
        <v>7.4091789005761341E-2</v>
      </c>
      <c r="G1323" s="2">
        <f t="shared" si="123"/>
        <v>7.4111484844156153E-2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5">
        <f>TITRES_STAT!D1327</f>
        <v>5.03</v>
      </c>
      <c r="C1324" s="2">
        <f t="shared" si="120"/>
        <v>5.4830459534953215</v>
      </c>
      <c r="D1324" s="2">
        <f t="shared" si="122"/>
        <v>5.311091025512634</v>
      </c>
      <c r="E1324" s="2">
        <f t="shared" si="121"/>
        <v>0.17195492798268752</v>
      </c>
      <c r="F1324" s="2">
        <f t="shared" si="125"/>
        <v>9.366441680114658E-2</v>
      </c>
      <c r="G1324" s="2">
        <f t="shared" si="123"/>
        <v>7.8290511181540942E-2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5">
        <f>TITRES_STAT!D1328</f>
        <v>5.093</v>
      </c>
      <c r="C1325" s="2">
        <f t="shared" si="120"/>
        <v>5.4841158068037341</v>
      </c>
      <c r="D1325" s="2">
        <f t="shared" si="122"/>
        <v>5.2949361347339199</v>
      </c>
      <c r="E1325" s="2">
        <f t="shared" si="121"/>
        <v>0.18917967206981423</v>
      </c>
      <c r="F1325" s="2">
        <f t="shared" si="125"/>
        <v>0.11276746785488012</v>
      </c>
      <c r="G1325" s="2">
        <f t="shared" si="123"/>
        <v>7.641220421493411E-2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5">
        <f>TITRES_STAT!D1329</f>
        <v>4.944</v>
      </c>
      <c r="C1326" s="2">
        <f t="shared" si="120"/>
        <v>5.4850210672954676</v>
      </c>
      <c r="D1326" s="2">
        <f t="shared" si="122"/>
        <v>5.2689408654943701</v>
      </c>
      <c r="E1326" s="2">
        <f t="shared" si="121"/>
        <v>0.21608020180109744</v>
      </c>
      <c r="F1326" s="2">
        <f t="shared" si="125"/>
        <v>0.13343001464412357</v>
      </c>
      <c r="G1326" s="2">
        <f t="shared" si="123"/>
        <v>8.2650187156973864E-2</v>
      </c>
      <c r="H1326" s="2" t="str">
        <f t="shared" si="124"/>
        <v>Sell</v>
      </c>
    </row>
    <row r="1327" spans="1:8" ht="13.5" x14ac:dyDescent="0.25">
      <c r="A1327" s="3">
        <f>TITRES_STAT!B1330</f>
        <v>43943</v>
      </c>
      <c r="B1327" s="5">
        <f>TITRES_STAT!D1330</f>
        <v>4.944</v>
      </c>
      <c r="C1327" s="2">
        <f t="shared" si="120"/>
        <v>5.4610178261730873</v>
      </c>
      <c r="D1327" s="2">
        <f t="shared" si="122"/>
        <v>5.2448711717540464</v>
      </c>
      <c r="E1327" s="2">
        <f t="shared" si="121"/>
        <v>0.21614665441904091</v>
      </c>
      <c r="F1327" s="2">
        <f t="shared" si="125"/>
        <v>0.14997334259910705</v>
      </c>
      <c r="G1327" s="2">
        <f t="shared" si="123"/>
        <v>6.6173311819933855E-2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5">
        <f>TITRES_STAT!D1331</f>
        <v>4.944</v>
      </c>
      <c r="C1328" s="2">
        <f t="shared" si="120"/>
        <v>5.4407073913772273</v>
      </c>
      <c r="D1328" s="2">
        <f t="shared" si="122"/>
        <v>5.2225844182907837</v>
      </c>
      <c r="E1328" s="2">
        <f t="shared" si="121"/>
        <v>0.21812297308644357</v>
      </c>
      <c r="F1328" s="2">
        <f t="shared" si="125"/>
        <v>0.16360326869657435</v>
      </c>
      <c r="G1328" s="2">
        <f t="shared" si="123"/>
        <v>5.4519704389869222E-2</v>
      </c>
      <c r="H1328" s="2" t="str">
        <f t="shared" si="124"/>
        <v>Sell</v>
      </c>
    </row>
    <row r="1329" spans="1:8" ht="13.5" x14ac:dyDescent="0.25">
      <c r="A1329" s="3">
        <f>TITRES_STAT!B1332</f>
        <v>43945</v>
      </c>
      <c r="B1329" s="5">
        <f>TITRES_STAT!D1332</f>
        <v>4.8010000000000002</v>
      </c>
      <c r="C1329" s="2">
        <f t="shared" si="120"/>
        <v>5.4235216388576539</v>
      </c>
      <c r="D1329" s="2">
        <f t="shared" si="122"/>
        <v>5.1913559428618372</v>
      </c>
      <c r="E1329" s="2">
        <f t="shared" si="121"/>
        <v>0.23216569599581671</v>
      </c>
      <c r="F1329" s="2">
        <f t="shared" si="125"/>
        <v>0.17731575415642281</v>
      </c>
      <c r="G1329" s="2">
        <f t="shared" si="123"/>
        <v>5.4849941839393901E-2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5">
        <f>TITRES_STAT!D1333</f>
        <v>4.6580000000000004</v>
      </c>
      <c r="C1330" s="2">
        <f t="shared" si="120"/>
        <v>5.3860567713410923</v>
      </c>
      <c r="D1330" s="2">
        <f t="shared" si="122"/>
        <v>5.1518480952424417</v>
      </c>
      <c r="E1330" s="2">
        <f t="shared" si="121"/>
        <v>0.23420867609865059</v>
      </c>
      <c r="F1330" s="2">
        <f t="shared" si="125"/>
        <v>0.18869433854486836</v>
      </c>
      <c r="G1330" s="2">
        <f t="shared" si="123"/>
        <v>4.551433755378223E-2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5">
        <f>TITRES_STAT!D1334</f>
        <v>4.5960000000000001</v>
      </c>
      <c r="C1331" s="2">
        <f t="shared" si="120"/>
        <v>5.3312788065193866</v>
      </c>
      <c r="D1331" s="2">
        <f t="shared" si="122"/>
        <v>5.1106741622615202</v>
      </c>
      <c r="E1331" s="2">
        <f t="shared" si="121"/>
        <v>0.22060464425786641</v>
      </c>
      <c r="F1331" s="2">
        <f t="shared" si="125"/>
        <v>0.19507639968746798</v>
      </c>
      <c r="G1331" s="2">
        <f t="shared" si="123"/>
        <v>2.5528244570398428E-2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5">
        <f>TITRES_STAT!D1335</f>
        <v>4.5030000000000001</v>
      </c>
      <c r="C1332" s="2">
        <f t="shared" si="120"/>
        <v>5.28492822090102</v>
      </c>
      <c r="D1332" s="2">
        <f t="shared" si="122"/>
        <v>5.0656612613532594</v>
      </c>
      <c r="E1332" s="2">
        <f t="shared" si="121"/>
        <v>0.21926695954776054</v>
      </c>
      <c r="F1332" s="2">
        <f t="shared" si="125"/>
        <v>0.19991451165952651</v>
      </c>
      <c r="G1332" s="2">
        <f t="shared" si="123"/>
        <v>1.9352447888234037E-2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5">
        <f>TITRES_STAT!D1336</f>
        <v>4.5149999999999997</v>
      </c>
      <c r="C1333" s="2">
        <f t="shared" si="120"/>
        <v>5.2457084946085555</v>
      </c>
      <c r="D1333" s="2">
        <f t="shared" si="122"/>
        <v>5.0248715382900553</v>
      </c>
      <c r="E1333" s="2">
        <f t="shared" si="121"/>
        <v>0.2208369563185002</v>
      </c>
      <c r="F1333" s="2">
        <f t="shared" si="125"/>
        <v>0.20409900059132124</v>
      </c>
      <c r="G1333" s="2">
        <f t="shared" si="123"/>
        <v>1.6737955727178955E-2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5">
        <f>TITRES_STAT!D1337</f>
        <v>4.6449999999999996</v>
      </c>
      <c r="C1334" s="2">
        <f t="shared" si="120"/>
        <v>5.2125225723610855</v>
      </c>
      <c r="D1334" s="2">
        <f t="shared" si="122"/>
        <v>4.9967329058241248</v>
      </c>
      <c r="E1334" s="2">
        <f t="shared" si="121"/>
        <v>0.21578966653696074</v>
      </c>
      <c r="F1334" s="2">
        <f t="shared" si="125"/>
        <v>0.20643713378044914</v>
      </c>
      <c r="G1334" s="2">
        <f t="shared" si="123"/>
        <v>9.3525327565116001E-3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5">
        <f>TITRES_STAT!D1338</f>
        <v>4.726</v>
      </c>
      <c r="C1335" s="2">
        <f t="shared" si="120"/>
        <v>5.1941344843055344</v>
      </c>
      <c r="D1335" s="2">
        <f t="shared" si="122"/>
        <v>4.9766786165038193</v>
      </c>
      <c r="E1335" s="2">
        <f t="shared" si="121"/>
        <v>0.21745586780171511</v>
      </c>
      <c r="F1335" s="2">
        <f t="shared" si="125"/>
        <v>0.20864088058470234</v>
      </c>
      <c r="G1335" s="2">
        <f t="shared" si="123"/>
        <v>8.8149872170127652E-3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5">
        <f>TITRES_STAT!D1339</f>
        <v>4.726</v>
      </c>
      <c r="C1336" s="2">
        <f t="shared" si="120"/>
        <v>5.1556522559508364</v>
      </c>
      <c r="D1336" s="2">
        <f t="shared" si="122"/>
        <v>4.958109830096129</v>
      </c>
      <c r="E1336" s="2">
        <f t="shared" si="121"/>
        <v>0.19754242585470738</v>
      </c>
      <c r="F1336" s="2">
        <f t="shared" si="125"/>
        <v>0.20642118963870337</v>
      </c>
      <c r="G1336" s="2">
        <f t="shared" si="123"/>
        <v>-8.878763783995991E-3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5">
        <f>TITRES_STAT!D1340</f>
        <v>4.72</v>
      </c>
      <c r="C1337" s="2">
        <f t="shared" si="120"/>
        <v>5.1230903704199386</v>
      </c>
      <c r="D1337" s="2">
        <f t="shared" si="122"/>
        <v>4.9404720649038234</v>
      </c>
      <c r="E1337" s="2">
        <f t="shared" si="121"/>
        <v>0.18261830551611524</v>
      </c>
      <c r="F1337" s="2">
        <f t="shared" si="125"/>
        <v>0.20166061281418576</v>
      </c>
      <c r="G1337" s="2">
        <f t="shared" si="123"/>
        <v>-1.9042307298070521E-2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5">
        <f>TITRES_STAT!D1341</f>
        <v>4.72</v>
      </c>
      <c r="C1338" s="2">
        <f t="shared" si="120"/>
        <v>5.0955380057399475</v>
      </c>
      <c r="D1338" s="2">
        <f t="shared" si="122"/>
        <v>4.9241408008368737</v>
      </c>
      <c r="E1338" s="2">
        <f t="shared" si="121"/>
        <v>0.17139720490307386</v>
      </c>
      <c r="F1338" s="2">
        <f t="shared" si="125"/>
        <v>0.19560793123196341</v>
      </c>
      <c r="G1338" s="2">
        <f t="shared" si="123"/>
        <v>-2.4210726328889542E-2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5">
        <f>TITRES_STAT!D1342</f>
        <v>4.625</v>
      </c>
      <c r="C1339" s="2">
        <f t="shared" si="120"/>
        <v>5.0502244663953402</v>
      </c>
      <c r="D1339" s="2">
        <f t="shared" si="122"/>
        <v>4.9019822229971055</v>
      </c>
      <c r="E1339" s="2">
        <f t="shared" si="121"/>
        <v>0.14824224339823466</v>
      </c>
      <c r="F1339" s="2">
        <f t="shared" si="125"/>
        <v>0.18613479366521768</v>
      </c>
      <c r="G1339" s="2">
        <f t="shared" si="123"/>
        <v>-3.7892550266983016E-2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5">
        <f>TITRES_STAT!D1343</f>
        <v>4.4969999999999999</v>
      </c>
      <c r="C1340" s="2">
        <f t="shared" si="120"/>
        <v>4.9898822407960575</v>
      </c>
      <c r="D1340" s="2">
        <f t="shared" si="122"/>
        <v>4.8719835398121347</v>
      </c>
      <c r="E1340" s="2">
        <f t="shared" si="121"/>
        <v>0.11789870098392274</v>
      </c>
      <c r="F1340" s="2">
        <f t="shared" si="125"/>
        <v>0.17248757512895871</v>
      </c>
      <c r="G1340" s="2">
        <f t="shared" si="123"/>
        <v>-5.4588874145035965E-2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5">
        <f>TITRES_STAT!D1344</f>
        <v>4.3890000000000002</v>
      </c>
      <c r="C1341" s="2">
        <f t="shared" si="120"/>
        <v>4.9292849729812795</v>
      </c>
      <c r="D1341" s="2">
        <f t="shared" si="122"/>
        <v>4.8362069813075319</v>
      </c>
      <c r="E1341" s="2">
        <f t="shared" si="121"/>
        <v>9.307799167374764E-2</v>
      </c>
      <c r="F1341" s="2">
        <f t="shared" si="125"/>
        <v>0.15660565843791649</v>
      </c>
      <c r="G1341" s="2">
        <f t="shared" si="123"/>
        <v>-6.352766676416885E-2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5">
        <f>TITRES_STAT!D1345</f>
        <v>4.4560000000000004</v>
      </c>
      <c r="C1342" s="2">
        <f t="shared" si="120"/>
        <v>4.863702669445698</v>
      </c>
      <c r="D1342" s="2">
        <f t="shared" si="122"/>
        <v>4.808043501210677</v>
      </c>
      <c r="E1342" s="2">
        <f t="shared" si="121"/>
        <v>5.5659168235020928E-2</v>
      </c>
      <c r="F1342" s="2">
        <f t="shared" si="125"/>
        <v>0.13641636039733737</v>
      </c>
      <c r="G1342" s="2">
        <f t="shared" si="123"/>
        <v>-8.0757192162316443E-2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5">
        <f>TITRES_STAT!D1346</f>
        <v>4.4560000000000004</v>
      </c>
      <c r="C1343" s="2">
        <f t="shared" si="120"/>
        <v>4.8100561049155903</v>
      </c>
      <c r="D1343" s="2">
        <f t="shared" si="122"/>
        <v>4.7819662048247009</v>
      </c>
      <c r="E1343" s="2">
        <f t="shared" si="121"/>
        <v>2.8089900090889408E-2</v>
      </c>
      <c r="F1343" s="2">
        <f t="shared" si="125"/>
        <v>0.11475106833604778</v>
      </c>
      <c r="G1343" s="2">
        <f t="shared" si="123"/>
        <v>-8.6661168245158376E-2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5">
        <f>TITRES_STAT!D1347</f>
        <v>4.3280000000000003</v>
      </c>
      <c r="C1344" s="2">
        <f t="shared" si="120"/>
        <v>4.7846628580054986</v>
      </c>
      <c r="D1344" s="2">
        <f t="shared" si="122"/>
        <v>4.7483390785413899</v>
      </c>
      <c r="E1344" s="2">
        <f t="shared" si="121"/>
        <v>3.6323779464108696E-2</v>
      </c>
      <c r="F1344" s="2">
        <f t="shared" si="125"/>
        <v>9.9065610561659981E-2</v>
      </c>
      <c r="G1344" s="2">
        <f t="shared" si="123"/>
        <v>-6.2741831097551284E-2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5">
        <f>TITRES_STAT!D1348</f>
        <v>4.3280000000000003</v>
      </c>
      <c r="C1345" s="2">
        <f t="shared" si="120"/>
        <v>4.7756378029277293</v>
      </c>
      <c r="D1345" s="2">
        <f t="shared" si="122"/>
        <v>4.7172028505012866</v>
      </c>
      <c r="E1345" s="2">
        <f t="shared" si="121"/>
        <v>5.8434952426442699E-2</v>
      </c>
      <c r="F1345" s="2">
        <f t="shared" si="125"/>
        <v>9.0939478934616527E-2</v>
      </c>
      <c r="G1345" s="2">
        <f t="shared" si="123"/>
        <v>-3.2504526508173828E-2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5">
        <f>TITRES_STAT!D1349</f>
        <v>4.3280000000000003</v>
      </c>
      <c r="C1346" s="2">
        <f t="shared" si="120"/>
        <v>4.768001217861924</v>
      </c>
      <c r="D1346" s="2">
        <f t="shared" si="122"/>
        <v>4.6883730097234135</v>
      </c>
      <c r="E1346" s="2">
        <f t="shared" si="121"/>
        <v>7.9628208138510459E-2</v>
      </c>
      <c r="F1346" s="2">
        <f t="shared" si="125"/>
        <v>8.8677224775395316E-2</v>
      </c>
      <c r="G1346" s="2">
        <f t="shared" si="123"/>
        <v>-9.0490166368848574E-3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5">
        <f>TITRES_STAT!D1350</f>
        <v>4.3280000000000003</v>
      </c>
      <c r="C1347" s="2">
        <f t="shared" si="120"/>
        <v>4.760616415113935</v>
      </c>
      <c r="D1347" s="2">
        <f t="shared" si="122"/>
        <v>4.6616787127068644</v>
      </c>
      <c r="E1347" s="2">
        <f t="shared" si="121"/>
        <v>9.893770240707056E-2</v>
      </c>
      <c r="F1347" s="2">
        <f t="shared" si="125"/>
        <v>9.0729320301730365E-2</v>
      </c>
      <c r="G1347" s="2">
        <f t="shared" si="123"/>
        <v>8.2083821053401951E-3</v>
      </c>
      <c r="H1347" s="2" t="str">
        <f t="shared" si="124"/>
        <v>Sell</v>
      </c>
    </row>
    <row r="1348" spans="1:8" ht="13.5" x14ac:dyDescent="0.25">
      <c r="A1348" s="3">
        <f>TITRES_STAT!B1351</f>
        <v>43973</v>
      </c>
      <c r="B1348" s="5">
        <f>TITRES_STAT!D1351</f>
        <v>4.3280000000000003</v>
      </c>
      <c r="C1348" s="2">
        <f t="shared" si="120"/>
        <v>4.7543677358656371</v>
      </c>
      <c r="D1348" s="2">
        <f t="shared" si="122"/>
        <v>4.6369617710248745</v>
      </c>
      <c r="E1348" s="2">
        <f t="shared" si="121"/>
        <v>0.1174059648407626</v>
      </c>
      <c r="F1348" s="2">
        <f t="shared" si="125"/>
        <v>9.6064649209536807E-2</v>
      </c>
      <c r="G1348" s="2">
        <f t="shared" si="123"/>
        <v>2.1341315631225793E-2</v>
      </c>
      <c r="H1348" s="2" t="str">
        <f t="shared" si="124"/>
        <v>Sell</v>
      </c>
    </row>
    <row r="1349" spans="1:8" ht="13.5" x14ac:dyDescent="0.25">
      <c r="A1349" s="3">
        <f>TITRES_STAT!B1352</f>
        <v>43977</v>
      </c>
      <c r="B1349" s="5">
        <f>TITRES_STAT!D1352</f>
        <v>4.3280000000000003</v>
      </c>
      <c r="C1349" s="2">
        <f t="shared" si="120"/>
        <v>4.7344650072709236</v>
      </c>
      <c r="D1349" s="2">
        <f t="shared" si="122"/>
        <v>4.6140757139119204</v>
      </c>
      <c r="E1349" s="2">
        <f t="shared" si="121"/>
        <v>0.12038929335900317</v>
      </c>
      <c r="F1349" s="2">
        <f t="shared" si="125"/>
        <v>0.10092957803943009</v>
      </c>
      <c r="G1349" s="2">
        <f t="shared" si="123"/>
        <v>1.9459715319573079E-2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5">
        <f>TITRES_STAT!D1353</f>
        <v>4.3280000000000003</v>
      </c>
      <c r="C1350" s="2">
        <f t="shared" si="120"/>
        <v>4.6979319292292425</v>
      </c>
      <c r="D1350" s="2">
        <f t="shared" si="122"/>
        <v>4.5928849202888147</v>
      </c>
      <c r="E1350" s="2">
        <f t="shared" si="121"/>
        <v>0.10504700894042784</v>
      </c>
      <c r="F1350" s="2">
        <f t="shared" si="125"/>
        <v>0.10175306421962964</v>
      </c>
      <c r="G1350" s="2">
        <f t="shared" si="123"/>
        <v>3.2939447207982059E-3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5">
        <f>TITRES_STAT!D1354</f>
        <v>4.3280000000000003</v>
      </c>
      <c r="C1351" s="2">
        <f t="shared" si="120"/>
        <v>4.6504039401170516</v>
      </c>
      <c r="D1351" s="2">
        <f t="shared" si="122"/>
        <v>4.5732638150822353</v>
      </c>
      <c r="E1351" s="2">
        <f t="shared" si="121"/>
        <v>7.7140125034816265E-2</v>
      </c>
      <c r="F1351" s="2">
        <f t="shared" si="125"/>
        <v>9.683047638266698E-2</v>
      </c>
      <c r="G1351" s="2">
        <f t="shared" si="123"/>
        <v>-1.9690351347850715E-2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5">
        <f>TITRES_STAT!D1355</f>
        <v>4.3280000000000003</v>
      </c>
      <c r="C1352" s="2">
        <f t="shared" si="120"/>
        <v>4.6204956416375049</v>
      </c>
      <c r="D1352" s="2">
        <f t="shared" si="122"/>
        <v>4.5550961250761439</v>
      </c>
      <c r="E1352" s="2">
        <f t="shared" si="121"/>
        <v>6.5399516561361004E-2</v>
      </c>
      <c r="F1352" s="2">
        <f t="shared" si="125"/>
        <v>9.0544284418405785E-2</v>
      </c>
      <c r="G1352" s="2">
        <f t="shared" si="123"/>
        <v>-2.5144767857044781E-2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5">
        <f>TITRES_STAT!D1356</f>
        <v>4.4560000000000004</v>
      </c>
      <c r="C1353" s="2">
        <f t="shared" si="120"/>
        <v>4.5951886198471197</v>
      </c>
      <c r="D1353" s="2">
        <f t="shared" si="122"/>
        <v>4.5477556713667999</v>
      </c>
      <c r="E1353" s="2">
        <f t="shared" si="121"/>
        <v>4.7432948480319759E-2</v>
      </c>
      <c r="F1353" s="2">
        <f t="shared" si="125"/>
        <v>8.1922017230788596E-2</v>
      </c>
      <c r="G1353" s="2">
        <f t="shared" si="123"/>
        <v>-3.4489068750468838E-2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5">
        <f>TITRES_STAT!D1357</f>
        <v>4.4560000000000004</v>
      </c>
      <c r="C1354" s="2">
        <f t="shared" si="120"/>
        <v>4.5540826783321782</v>
      </c>
      <c r="D1354" s="2">
        <f t="shared" si="122"/>
        <v>4.5409589549692591</v>
      </c>
      <c r="E1354" s="2">
        <f t="shared" si="121"/>
        <v>1.3123723362919115E-2</v>
      </c>
      <c r="F1354" s="2">
        <f t="shared" si="125"/>
        <v>6.8162358457214703E-2</v>
      </c>
      <c r="G1354" s="2">
        <f t="shared" si="123"/>
        <v>-5.5038635094295588E-2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5">
        <f>TITRES_STAT!D1358</f>
        <v>4.4560000000000004</v>
      </c>
      <c r="C1355" s="2">
        <f t="shared" si="120"/>
        <v>4.5193007278195356</v>
      </c>
      <c r="D1355" s="2">
        <f t="shared" si="122"/>
        <v>4.5346656990456102</v>
      </c>
      <c r="E1355" s="2">
        <f t="shared" si="121"/>
        <v>-1.5364971226074609E-2</v>
      </c>
      <c r="F1355" s="2">
        <f t="shared" si="125"/>
        <v>5.1456892520556845E-2</v>
      </c>
      <c r="G1355" s="2">
        <f t="shared" si="123"/>
        <v>-6.682186374663146E-2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5">
        <f>TITRES_STAT!D1359</f>
        <v>4.4560000000000004</v>
      </c>
      <c r="C1356" s="2">
        <f t="shared" si="120"/>
        <v>4.4898698466165303</v>
      </c>
      <c r="D1356" s="2">
        <f t="shared" si="122"/>
        <v>4.5288386102274165</v>
      </c>
      <c r="E1356" s="2">
        <f t="shared" si="121"/>
        <v>-3.8968763610886192E-2</v>
      </c>
      <c r="F1356" s="2">
        <f t="shared" si="125"/>
        <v>3.3371761294268235E-2</v>
      </c>
      <c r="G1356" s="2">
        <f t="shared" si="123"/>
        <v>-7.2340524905154427E-2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5">
        <f>TITRES_STAT!D1360</f>
        <v>4.4560000000000004</v>
      </c>
      <c r="C1357" s="2">
        <f t="shared" si="120"/>
        <v>4.4649667932909107</v>
      </c>
      <c r="D1357" s="2">
        <f t="shared" si="122"/>
        <v>4.5234431576179777</v>
      </c>
      <c r="E1357" s="2">
        <f t="shared" si="121"/>
        <v>-5.8476364327066932E-2</v>
      </c>
      <c r="F1357" s="2">
        <f t="shared" si="125"/>
        <v>1.5002136170001203E-2</v>
      </c>
      <c r="G1357" s="2">
        <f t="shared" si="123"/>
        <v>-7.3478500497068139E-2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5">
        <f>TITRES_STAT!D1361</f>
        <v>4.4560000000000004</v>
      </c>
      <c r="C1358" s="2">
        <f t="shared" si="120"/>
        <v>4.443894978938463</v>
      </c>
      <c r="D1358" s="2">
        <f t="shared" si="122"/>
        <v>4.5184473681647939</v>
      </c>
      <c r="E1358" s="2">
        <f t="shared" si="121"/>
        <v>-7.4552389226330895E-2</v>
      </c>
      <c r="F1358" s="2">
        <f t="shared" si="125"/>
        <v>-2.908768909265216E-3</v>
      </c>
      <c r="G1358" s="2">
        <f t="shared" si="123"/>
        <v>-7.1643620317065684E-2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5">
        <f>TITRES_STAT!D1362</f>
        <v>4.4560000000000004</v>
      </c>
      <c r="C1359" s="2">
        <f t="shared" ref="C1359:C1422" si="126">$C$4*B1349+C1358*(1-$C$4)</f>
        <v>4.4260649821786995</v>
      </c>
      <c r="D1359" s="2">
        <f t="shared" si="122"/>
        <v>4.5138216371896238</v>
      </c>
      <c r="E1359" s="2">
        <f t="shared" si="121"/>
        <v>-8.7756655010924334E-2</v>
      </c>
      <c r="F1359" s="2">
        <f t="shared" si="125"/>
        <v>-1.987834612959704E-2</v>
      </c>
      <c r="G1359" s="2">
        <f t="shared" si="123"/>
        <v>-6.7878308881327287E-2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5">
        <f>TITRES_STAT!D1363</f>
        <v>4.3890000000000002</v>
      </c>
      <c r="C1360" s="2">
        <f t="shared" si="126"/>
        <v>4.4109780618435153</v>
      </c>
      <c r="D1360" s="2">
        <f t="shared" si="122"/>
        <v>4.5045755899903925</v>
      </c>
      <c r="E1360" s="2">
        <f t="shared" si="121"/>
        <v>-9.3597528146877274E-2</v>
      </c>
      <c r="F1360" s="2">
        <f t="shared" si="125"/>
        <v>-3.4622182533053089E-2</v>
      </c>
      <c r="G1360" s="2">
        <f t="shared" si="123"/>
        <v>-5.8975345613824184E-2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5">
        <f>TITRES_STAT!D1364</f>
        <v>4.4560000000000004</v>
      </c>
      <c r="C1361" s="2">
        <f t="shared" si="126"/>
        <v>4.3982122061752822</v>
      </c>
      <c r="D1361" s="2">
        <f t="shared" si="122"/>
        <v>4.500977398139252</v>
      </c>
      <c r="E1361" s="2">
        <f t="shared" si="121"/>
        <v>-0.10276519196396983</v>
      </c>
      <c r="F1361" s="2">
        <f t="shared" si="125"/>
        <v>-4.8250784419236442E-2</v>
      </c>
      <c r="G1361" s="2">
        <f t="shared" si="123"/>
        <v>-5.4514407544733384E-2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5">
        <f>TITRES_STAT!D1365</f>
        <v>4.4560000000000004</v>
      </c>
      <c r="C1362" s="2">
        <f t="shared" si="126"/>
        <v>4.3874103283021624</v>
      </c>
      <c r="D1362" s="2">
        <f t="shared" si="122"/>
        <v>4.4976457390178259</v>
      </c>
      <c r="E1362" s="2">
        <f t="shared" si="121"/>
        <v>-0.11023541071566356</v>
      </c>
      <c r="F1362" s="2">
        <f t="shared" si="125"/>
        <v>-6.0647709678521872E-2</v>
      </c>
      <c r="G1362" s="2">
        <f t="shared" si="123"/>
        <v>-4.958770103714169E-2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5">
        <f>TITRES_STAT!D1366</f>
        <v>4.4560000000000004</v>
      </c>
      <c r="C1363" s="2">
        <f t="shared" si="126"/>
        <v>4.3979625854864448</v>
      </c>
      <c r="D1363" s="2">
        <f t="shared" si="122"/>
        <v>4.4945608694609493</v>
      </c>
      <c r="E1363" s="2">
        <f t="shared" si="121"/>
        <v>-9.659828397450454E-2</v>
      </c>
      <c r="F1363" s="2">
        <f t="shared" si="125"/>
        <v>-6.7837824537718416E-2</v>
      </c>
      <c r="G1363" s="2">
        <f t="shared" si="123"/>
        <v>-2.8760459436786123E-2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5">
        <f>TITRES_STAT!D1367</f>
        <v>4.3819999999999997</v>
      </c>
      <c r="C1364" s="2">
        <f t="shared" si="126"/>
        <v>4.4068914184885299</v>
      </c>
      <c r="D1364" s="2">
        <f t="shared" si="122"/>
        <v>4.4862230272786574</v>
      </c>
      <c r="E1364" s="2">
        <f t="shared" si="121"/>
        <v>-7.9331608790127461E-2</v>
      </c>
      <c r="F1364" s="2">
        <f t="shared" si="125"/>
        <v>-7.0136581388200225E-2</v>
      </c>
      <c r="G1364" s="2">
        <f t="shared" si="123"/>
        <v>-9.195027401927236E-3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5">
        <f>TITRES_STAT!D1368</f>
        <v>4.4560000000000004</v>
      </c>
      <c r="C1365" s="2">
        <f t="shared" si="126"/>
        <v>4.4144465848749102</v>
      </c>
      <c r="D1365" s="2">
        <f t="shared" si="122"/>
        <v>4.483984284517275</v>
      </c>
      <c r="E1365" s="2">
        <f t="shared" si="121"/>
        <v>-6.9537699642364892E-2</v>
      </c>
      <c r="F1365" s="2">
        <f t="shared" si="125"/>
        <v>-7.0016805039033167E-2</v>
      </c>
      <c r="G1365" s="2">
        <f t="shared" si="123"/>
        <v>4.7910539666827512E-4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5">
        <f>TITRES_STAT!D1369</f>
        <v>4.4560000000000004</v>
      </c>
      <c r="C1366" s="2">
        <f t="shared" si="126"/>
        <v>4.4208394179710782</v>
      </c>
      <c r="D1366" s="2">
        <f t="shared" si="122"/>
        <v>4.4819113745530323</v>
      </c>
      <c r="E1366" s="2">
        <f t="shared" si="121"/>
        <v>-6.107195658195419E-2</v>
      </c>
      <c r="F1366" s="2">
        <f t="shared" si="125"/>
        <v>-6.822783534761738E-2</v>
      </c>
      <c r="G1366" s="2">
        <f t="shared" si="123"/>
        <v>7.15587876566319E-3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5">
        <f>TITRES_STAT!D1370</f>
        <v>4.4630000000000001</v>
      </c>
      <c r="C1367" s="2">
        <f t="shared" si="126"/>
        <v>4.4262487382832196</v>
      </c>
      <c r="D1367" s="2">
        <f t="shared" si="122"/>
        <v>4.4805105319935485</v>
      </c>
      <c r="E1367" s="2">
        <f t="shared" si="121"/>
        <v>-5.4261793710328909E-2</v>
      </c>
      <c r="F1367" s="2">
        <f t="shared" si="125"/>
        <v>-6.5434627020159689E-2</v>
      </c>
      <c r="G1367" s="2">
        <f t="shared" si="123"/>
        <v>1.1172833309830779E-2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5">
        <f>TITRES_STAT!D1371</f>
        <v>4.5309999999999997</v>
      </c>
      <c r="C1368" s="2">
        <f t="shared" si="126"/>
        <v>4.4308258554704167</v>
      </c>
      <c r="D1368" s="2">
        <f t="shared" si="122"/>
        <v>4.4842504925866189</v>
      </c>
      <c r="E1368" s="2">
        <f t="shared" si="121"/>
        <v>-5.3424637116202156E-2</v>
      </c>
      <c r="F1368" s="2">
        <f t="shared" si="125"/>
        <v>-6.3032629039368182E-2</v>
      </c>
      <c r="G1368" s="2">
        <f t="shared" si="123"/>
        <v>9.607991923166026E-3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5">
        <f>TITRES_STAT!D1372</f>
        <v>4.5309999999999997</v>
      </c>
      <c r="C1369" s="2">
        <f t="shared" si="126"/>
        <v>4.4346988007826607</v>
      </c>
      <c r="D1369" s="2">
        <f t="shared" si="122"/>
        <v>4.4877134190616834</v>
      </c>
      <c r="E1369" s="2">
        <f t="shared" si="121"/>
        <v>-5.3014618279022763E-2</v>
      </c>
      <c r="F1369" s="2">
        <f t="shared" si="125"/>
        <v>-6.1029026887299095E-2</v>
      </c>
      <c r="G1369" s="2">
        <f t="shared" si="123"/>
        <v>8.0144086082763327E-3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5">
        <f>TITRES_STAT!D1373</f>
        <v>4.5439999999999996</v>
      </c>
      <c r="C1370" s="2">
        <f t="shared" si="126"/>
        <v>4.4276682160468663</v>
      </c>
      <c r="D1370" s="2">
        <f t="shared" si="122"/>
        <v>4.4918827954274843</v>
      </c>
      <c r="E1370" s="2">
        <f t="shared" si="121"/>
        <v>-6.421457938061792E-2</v>
      </c>
      <c r="F1370" s="2">
        <f t="shared" si="125"/>
        <v>-6.1666137385962869E-2</v>
      </c>
      <c r="G1370" s="2">
        <f t="shared" si="123"/>
        <v>-2.5484419946550513E-3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5">
        <f>TITRES_STAT!D1374</f>
        <v>4.5640000000000001</v>
      </c>
      <c r="C1371" s="2">
        <f t="shared" si="126"/>
        <v>4.4320269520396565</v>
      </c>
      <c r="D1371" s="2">
        <f t="shared" si="122"/>
        <v>4.4972248105810033</v>
      </c>
      <c r="E1371" s="2">
        <f t="shared" si="121"/>
        <v>-6.5197858541346854E-2</v>
      </c>
      <c r="F1371" s="2">
        <f t="shared" si="125"/>
        <v>-6.237248161703967E-2</v>
      </c>
      <c r="G1371" s="2">
        <f t="shared" si="123"/>
        <v>-2.8253769243071838E-3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5">
        <f>TITRES_STAT!D1375</f>
        <v>4.726</v>
      </c>
      <c r="C1372" s="2">
        <f t="shared" si="126"/>
        <v>4.4357151132643251</v>
      </c>
      <c r="D1372" s="2">
        <f t="shared" si="122"/>
        <v>4.5141711209083368</v>
      </c>
      <c r="E1372" s="2">
        <f t="shared" ref="E1372:E1435" si="127">C1372-D1372</f>
        <v>-7.8456007644011727E-2</v>
      </c>
      <c r="F1372" s="2">
        <f t="shared" si="125"/>
        <v>-6.5589186822434087E-2</v>
      </c>
      <c r="G1372" s="2">
        <f t="shared" si="123"/>
        <v>-1.286682082157764E-2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5">
        <f>TITRES_STAT!D1376</f>
        <v>4.726</v>
      </c>
      <c r="C1373" s="2">
        <f t="shared" si="126"/>
        <v>4.4388358650698132</v>
      </c>
      <c r="D1373" s="2">
        <f t="shared" ref="D1373:D1436" si="128">$D$4*B1373+(1-$D$4)*D1372</f>
        <v>4.529862148989201</v>
      </c>
      <c r="E1373" s="2">
        <f t="shared" si="127"/>
        <v>-9.1026283919387829E-2</v>
      </c>
      <c r="F1373" s="2">
        <f t="shared" si="125"/>
        <v>-7.0676606241824841E-2</v>
      </c>
      <c r="G1373" s="2">
        <f t="shared" si="123"/>
        <v>-2.0349677677562988E-2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5">
        <f>TITRES_STAT!D1377</f>
        <v>4.726</v>
      </c>
      <c r="C1374" s="2">
        <f t="shared" si="126"/>
        <v>4.430091885828304</v>
      </c>
      <c r="D1374" s="2">
        <f t="shared" si="128"/>
        <v>4.5443908786937044</v>
      </c>
      <c r="E1374" s="2">
        <f t="shared" si="127"/>
        <v>-0.11429899286540035</v>
      </c>
      <c r="F1374" s="2">
        <f t="shared" si="125"/>
        <v>-7.9401083566539937E-2</v>
      </c>
      <c r="G1374" s="2">
        <f t="shared" si="123"/>
        <v>-3.4897909298860413E-2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5">
        <f>TITRES_STAT!D1378</f>
        <v>4.72</v>
      </c>
      <c r="C1375" s="2">
        <f t="shared" si="126"/>
        <v>4.4340777495470265</v>
      </c>
      <c r="D1375" s="2">
        <f t="shared" si="128"/>
        <v>4.5573989617534298</v>
      </c>
      <c r="E1375" s="2">
        <f t="shared" si="127"/>
        <v>-0.12332121220640335</v>
      </c>
      <c r="F1375" s="2">
        <f t="shared" si="125"/>
        <v>-8.818510929451262E-2</v>
      </c>
      <c r="G1375" s="2">
        <f t="shared" si="123"/>
        <v>-3.5136102911890732E-2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5">
        <f>TITRES_STAT!D1379</f>
        <v>4.726</v>
      </c>
      <c r="C1376" s="2">
        <f t="shared" si="126"/>
        <v>4.4374504034628686</v>
      </c>
      <c r="D1376" s="2">
        <f t="shared" si="128"/>
        <v>4.5698879275494724</v>
      </c>
      <c r="E1376" s="2">
        <f t="shared" si="127"/>
        <v>-0.13243752408660381</v>
      </c>
      <c r="F1376" s="2">
        <f t="shared" si="125"/>
        <v>-9.7035592252930861E-2</v>
      </c>
      <c r="G1376" s="2">
        <f t="shared" si="123"/>
        <v>-3.5401931833672948E-2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5">
        <f>TITRES_STAT!D1380</f>
        <v>4.8550000000000004</v>
      </c>
      <c r="C1377" s="2">
        <f t="shared" si="126"/>
        <v>4.4413811106224266</v>
      </c>
      <c r="D1377" s="2">
        <f t="shared" si="128"/>
        <v>4.5910073403235856</v>
      </c>
      <c r="E1377" s="2">
        <f t="shared" si="127"/>
        <v>-0.14962622970115902</v>
      </c>
      <c r="F1377" s="2">
        <f t="shared" si="125"/>
        <v>-0.10755371974257649</v>
      </c>
      <c r="G1377" s="2">
        <f t="shared" si="123"/>
        <v>-4.2072509958582527E-2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5">
        <f>TITRES_STAT!D1381</f>
        <v>4.8609999999999998</v>
      </c>
      <c r="C1378" s="2">
        <f t="shared" si="126"/>
        <v>4.4551686320651305</v>
      </c>
      <c r="D1378" s="2">
        <f t="shared" si="128"/>
        <v>4.6110067965959125</v>
      </c>
      <c r="E1378" s="2">
        <f t="shared" si="127"/>
        <v>-0.15583816453078203</v>
      </c>
      <c r="F1378" s="2">
        <f t="shared" si="125"/>
        <v>-0.1172106087002176</v>
      </c>
      <c r="G1378" s="2">
        <f t="shared" si="123"/>
        <v>-3.8627555830564431E-2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5">
        <f>TITRES_STAT!D1382</f>
        <v>4.9969999999999999</v>
      </c>
      <c r="C1379" s="2">
        <f t="shared" si="126"/>
        <v>4.4668349963628025</v>
      </c>
      <c r="D1379" s="2">
        <f t="shared" si="128"/>
        <v>4.6395988857369561</v>
      </c>
      <c r="E1379" s="2">
        <f t="shared" si="127"/>
        <v>-0.17276388937415366</v>
      </c>
      <c r="F1379" s="2">
        <f t="shared" si="125"/>
        <v>-0.12832126483500483</v>
      </c>
      <c r="G1379" s="2">
        <f t="shared" si="123"/>
        <v>-4.4442624539148823E-2</v>
      </c>
      <c r="H1379" s="2" t="str">
        <f t="shared" si="124"/>
        <v>Hold</v>
      </c>
    </row>
    <row r="1380" spans="1:8" ht="13.5" x14ac:dyDescent="0.25">
      <c r="A1380" s="3">
        <f>TITRES_STAT!B1383</f>
        <v>44020</v>
      </c>
      <c r="B1380" s="5">
        <f>TITRES_STAT!D1383</f>
        <v>5.1449999999999996</v>
      </c>
      <c r="C1380" s="2">
        <f t="shared" si="126"/>
        <v>4.4787065353839095</v>
      </c>
      <c r="D1380" s="2">
        <f t="shared" si="128"/>
        <v>4.6770360053119964</v>
      </c>
      <c r="E1380" s="2">
        <f t="shared" si="127"/>
        <v>-0.19832946992808687</v>
      </c>
      <c r="F1380" s="2">
        <f t="shared" si="125"/>
        <v>-0.14232290585362123</v>
      </c>
      <c r="G1380" s="2">
        <f t="shared" ref="G1380:G1443" si="129">E1380-F1380</f>
        <v>-5.6006564074465637E-2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44021</v>
      </c>
      <c r="B1381" s="5">
        <f>TITRES_STAT!D1384</f>
        <v>5.1449999999999996</v>
      </c>
      <c r="C1381" s="2">
        <f t="shared" si="126"/>
        <v>4.491828606863308</v>
      </c>
      <c r="D1381" s="2">
        <f t="shared" si="128"/>
        <v>4.7117000049185149</v>
      </c>
      <c r="E1381" s="2">
        <f t="shared" si="127"/>
        <v>-0.21987139805520695</v>
      </c>
      <c r="F1381" s="2">
        <f t="shared" ref="F1381:F1444" si="131">(E1381*(2/(10)))+((1-(2/10))*F1380)</f>
        <v>-0.15783260429393836</v>
      </c>
      <c r="G1381" s="2">
        <f t="shared" si="129"/>
        <v>-6.2038793761268585E-2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5">
        <f>TITRES_STAT!D1385</f>
        <v>5.1449999999999996</v>
      </c>
      <c r="C1382" s="2">
        <f t="shared" si="126"/>
        <v>4.5278549750381831</v>
      </c>
      <c r="D1382" s="2">
        <f t="shared" si="128"/>
        <v>4.7437963008504767</v>
      </c>
      <c r="E1382" s="2">
        <f t="shared" si="127"/>
        <v>-0.21594132581229353</v>
      </c>
      <c r="F1382" s="2">
        <f t="shared" si="131"/>
        <v>-0.16945434859760941</v>
      </c>
      <c r="G1382" s="2">
        <f t="shared" si="129"/>
        <v>-4.6486977214684116E-2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5">
        <f>TITRES_STAT!D1386</f>
        <v>5.03</v>
      </c>
      <c r="C1383" s="2">
        <f t="shared" si="126"/>
        <v>4.5583388250323083</v>
      </c>
      <c r="D1383" s="2">
        <f t="shared" si="128"/>
        <v>4.764996574861553</v>
      </c>
      <c r="E1383" s="2">
        <f t="shared" si="127"/>
        <v>-0.20665774982924479</v>
      </c>
      <c r="F1383" s="2">
        <f t="shared" si="131"/>
        <v>-0.17689502884393649</v>
      </c>
      <c r="G1383" s="2">
        <f t="shared" si="129"/>
        <v>-2.97627209853083E-2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5">
        <f>TITRES_STAT!D1387</f>
        <v>4.9969999999999999</v>
      </c>
      <c r="C1384" s="2">
        <f t="shared" si="126"/>
        <v>4.5841328519504145</v>
      </c>
      <c r="D1384" s="2">
        <f t="shared" si="128"/>
        <v>4.7821820137606972</v>
      </c>
      <c r="E1384" s="2">
        <f t="shared" si="127"/>
        <v>-0.19804916181028265</v>
      </c>
      <c r="F1384" s="2">
        <f t="shared" si="131"/>
        <v>-0.18112585543720572</v>
      </c>
      <c r="G1384" s="2">
        <f t="shared" si="129"/>
        <v>-1.692330637307693E-2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5">
        <f>TITRES_STAT!D1388</f>
        <v>4.9969999999999999</v>
      </c>
      <c r="C1385" s="2">
        <f t="shared" si="126"/>
        <v>4.6050354901118897</v>
      </c>
      <c r="D1385" s="2">
        <f t="shared" si="128"/>
        <v>4.7980944571858313</v>
      </c>
      <c r="E1385" s="2">
        <f t="shared" si="127"/>
        <v>-0.19305896707394155</v>
      </c>
      <c r="F1385" s="2">
        <f t="shared" si="131"/>
        <v>-0.1835124777645529</v>
      </c>
      <c r="G1385" s="2">
        <f t="shared" si="129"/>
        <v>-9.5464893093886449E-3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5">
        <f>TITRES_STAT!D1389</f>
        <v>4.8550000000000004</v>
      </c>
      <c r="C1386" s="2">
        <f t="shared" si="126"/>
        <v>4.6236454147100607</v>
      </c>
      <c r="D1386" s="2">
        <f t="shared" si="128"/>
        <v>4.8023096825794731</v>
      </c>
      <c r="E1386" s="2">
        <f t="shared" si="127"/>
        <v>-0.17866426786941236</v>
      </c>
      <c r="F1386" s="2">
        <f t="shared" si="131"/>
        <v>-0.1825428357855248</v>
      </c>
      <c r="G1386" s="2">
        <f t="shared" si="129"/>
        <v>3.8785679161124353E-3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5">
        <f>TITRES_STAT!D1390</f>
        <v>4.9969999999999999</v>
      </c>
      <c r="C1387" s="2">
        <f t="shared" si="126"/>
        <v>4.6592384278315899</v>
      </c>
      <c r="D1387" s="2">
        <f t="shared" si="128"/>
        <v>4.8167311875735868</v>
      </c>
      <c r="E1387" s="2">
        <f t="shared" si="127"/>
        <v>-0.15749275974199684</v>
      </c>
      <c r="F1387" s="2">
        <f t="shared" si="131"/>
        <v>-0.17753282057681921</v>
      </c>
      <c r="G1387" s="2">
        <f t="shared" si="129"/>
        <v>2.0040060834822376E-2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5">
        <f>TITRES_STAT!D1391</f>
        <v>4.9969999999999999</v>
      </c>
      <c r="C1388" s="2">
        <f t="shared" si="126"/>
        <v>4.6902786697036527</v>
      </c>
      <c r="D1388" s="2">
        <f t="shared" si="128"/>
        <v>4.8300844329385066</v>
      </c>
      <c r="E1388" s="2">
        <f t="shared" si="127"/>
        <v>-0.13980576323485394</v>
      </c>
      <c r="F1388" s="2">
        <f t="shared" si="131"/>
        <v>-0.16998740910842616</v>
      </c>
      <c r="G1388" s="2">
        <f t="shared" si="129"/>
        <v>3.0181645873572222E-2</v>
      </c>
      <c r="H1388" s="2" t="str">
        <f t="shared" si="130"/>
        <v>Sell</v>
      </c>
    </row>
    <row r="1389" spans="1:8" ht="13.5" x14ac:dyDescent="0.25">
      <c r="A1389" s="3">
        <f>TITRES_STAT!B1392</f>
        <v>44033</v>
      </c>
      <c r="B1389" s="5">
        <f>TITRES_STAT!D1392</f>
        <v>4.9969999999999999</v>
      </c>
      <c r="C1389" s="2">
        <f t="shared" si="126"/>
        <v>4.7374665666723219</v>
      </c>
      <c r="D1389" s="2">
        <f t="shared" si="128"/>
        <v>4.8424485490171358</v>
      </c>
      <c r="E1389" s="2">
        <f t="shared" si="127"/>
        <v>-0.10498198234481393</v>
      </c>
      <c r="F1389" s="2">
        <f t="shared" si="131"/>
        <v>-0.15698632375570373</v>
      </c>
      <c r="G1389" s="2">
        <f t="shared" si="129"/>
        <v>5.2004341410889804E-2</v>
      </c>
      <c r="H1389" s="2" t="str">
        <f t="shared" si="130"/>
        <v>Sell</v>
      </c>
    </row>
    <row r="1390" spans="1:8" ht="13.5" x14ac:dyDescent="0.25">
      <c r="A1390" s="3">
        <f>TITRES_STAT!B1393</f>
        <v>44034</v>
      </c>
      <c r="B1390" s="5">
        <f>TITRES_STAT!D1393</f>
        <v>4.8609999999999998</v>
      </c>
      <c r="C1390" s="2">
        <f t="shared" si="126"/>
        <v>4.8001640179535032</v>
      </c>
      <c r="D1390" s="2">
        <f t="shared" si="128"/>
        <v>4.8438227305714223</v>
      </c>
      <c r="E1390" s="2">
        <f t="shared" si="127"/>
        <v>-4.3658712617919093E-2</v>
      </c>
      <c r="F1390" s="2">
        <f t="shared" si="131"/>
        <v>-0.13432080152814682</v>
      </c>
      <c r="G1390" s="2">
        <f t="shared" si="129"/>
        <v>9.0662088910227728E-2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5">
        <f>TITRES_STAT!D1394</f>
        <v>4.8609999999999998</v>
      </c>
      <c r="C1391" s="2">
        <f t="shared" si="126"/>
        <v>4.8532157074991185</v>
      </c>
      <c r="D1391" s="2">
        <f t="shared" si="128"/>
        <v>4.8450951208994653</v>
      </c>
      <c r="E1391" s="2">
        <f t="shared" si="127"/>
        <v>8.1205865996532012E-3</v>
      </c>
      <c r="F1391" s="2">
        <f t="shared" si="131"/>
        <v>-0.10583252390258682</v>
      </c>
      <c r="G1391" s="2">
        <f t="shared" si="129"/>
        <v>0.11395311050224002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5">
        <f>TITRES_STAT!D1395</f>
        <v>4.8609999999999998</v>
      </c>
      <c r="C1392" s="2">
        <f t="shared" si="126"/>
        <v>4.8981055986531006</v>
      </c>
      <c r="D1392" s="2">
        <f t="shared" si="128"/>
        <v>4.8462732600920972</v>
      </c>
      <c r="E1392" s="2">
        <f t="shared" si="127"/>
        <v>5.1832338561003333E-2</v>
      </c>
      <c r="F1392" s="2">
        <f t="shared" si="131"/>
        <v>-7.4299551409868797E-2</v>
      </c>
      <c r="G1392" s="2">
        <f t="shared" si="129"/>
        <v>0.12613188997087213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5">
        <f>TITRES_STAT!D1396</f>
        <v>4.8609999999999998</v>
      </c>
      <c r="C1393" s="2">
        <f t="shared" si="126"/>
        <v>4.9183970450141627</v>
      </c>
      <c r="D1393" s="2">
        <f t="shared" si="128"/>
        <v>4.8473641297149044</v>
      </c>
      <c r="E1393" s="2">
        <f t="shared" si="127"/>
        <v>7.103291529925837E-2</v>
      </c>
      <c r="F1393" s="2">
        <f t="shared" si="131"/>
        <v>-4.5233058068043369E-2</v>
      </c>
      <c r="G1393" s="2">
        <f t="shared" si="129"/>
        <v>0.11626597336730174</v>
      </c>
      <c r="H1393" s="2" t="str">
        <f t="shared" si="130"/>
        <v>Sell</v>
      </c>
    </row>
    <row r="1394" spans="1:8" ht="13.5" x14ac:dyDescent="0.25">
      <c r="A1394" s="3">
        <f>TITRES_STAT!B1397</f>
        <v>44040</v>
      </c>
      <c r="B1394" s="5">
        <f>TITRES_STAT!D1397</f>
        <v>4.8609999999999998</v>
      </c>
      <c r="C1394" s="2">
        <f t="shared" si="126"/>
        <v>4.9304898073196766</v>
      </c>
      <c r="D1394" s="2">
        <f t="shared" si="128"/>
        <v>4.848374194180467</v>
      </c>
      <c r="E1394" s="2">
        <f t="shared" si="127"/>
        <v>8.2115613139209565E-2</v>
      </c>
      <c r="F1394" s="2">
        <f t="shared" si="131"/>
        <v>-1.9763323826592783E-2</v>
      </c>
      <c r="G1394" s="2">
        <f t="shared" si="129"/>
        <v>0.10187893696580234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5">
        <f>TITRES_STAT!D1398</f>
        <v>4.726</v>
      </c>
      <c r="C1395" s="2">
        <f t="shared" si="126"/>
        <v>4.9407221446551111</v>
      </c>
      <c r="D1395" s="2">
        <f t="shared" si="128"/>
        <v>4.8393094390559881</v>
      </c>
      <c r="E1395" s="2">
        <f t="shared" si="127"/>
        <v>0.10141270559912297</v>
      </c>
      <c r="F1395" s="2">
        <f t="shared" si="131"/>
        <v>4.4718820585503694E-3</v>
      </c>
      <c r="G1395" s="2">
        <f t="shared" si="129"/>
        <v>9.6940823540572596E-2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5">
        <f>TITRES_STAT!D1399</f>
        <v>4.726</v>
      </c>
      <c r="C1396" s="2">
        <f t="shared" si="126"/>
        <v>4.9275341224004787</v>
      </c>
      <c r="D1396" s="2">
        <f t="shared" si="128"/>
        <v>4.8309161472740634</v>
      </c>
      <c r="E1396" s="2">
        <f t="shared" si="127"/>
        <v>9.6617975126415345E-2</v>
      </c>
      <c r="F1396" s="2">
        <f t="shared" si="131"/>
        <v>2.2901100672123365E-2</v>
      </c>
      <c r="G1396" s="2">
        <f t="shared" si="129"/>
        <v>7.3716874454291981E-2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5">
        <f>TITRES_STAT!D1400</f>
        <v>4.726</v>
      </c>
      <c r="C1397" s="2">
        <f t="shared" si="126"/>
        <v>4.9382211804927127</v>
      </c>
      <c r="D1397" s="2">
        <f t="shared" si="128"/>
        <v>4.8231445808093181</v>
      </c>
      <c r="E1397" s="2">
        <f t="shared" si="127"/>
        <v>0.11507659968339468</v>
      </c>
      <c r="F1397" s="2">
        <f t="shared" si="131"/>
        <v>4.1336200474377624E-2</v>
      </c>
      <c r="G1397" s="2">
        <f t="shared" si="129"/>
        <v>7.3740399209017052E-2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5">
        <f>TITRES_STAT!D1401</f>
        <v>4.8680000000000003</v>
      </c>
      <c r="C1398" s="2">
        <f t="shared" si="126"/>
        <v>4.9472640758015265</v>
      </c>
      <c r="D1398" s="2">
        <f t="shared" si="128"/>
        <v>4.8264672044530723</v>
      </c>
      <c r="E1398" s="2">
        <f t="shared" si="127"/>
        <v>0.12079687134845418</v>
      </c>
      <c r="F1398" s="2">
        <f t="shared" si="131"/>
        <v>5.7228334649192934E-2</v>
      </c>
      <c r="G1398" s="2">
        <f t="shared" si="129"/>
        <v>6.3568536699261241E-2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5">
        <f>TITRES_STAT!D1402</f>
        <v>4.8609999999999998</v>
      </c>
      <c r="C1399" s="2">
        <f t="shared" si="126"/>
        <v>4.9549157564474458</v>
      </c>
      <c r="D1399" s="2">
        <f t="shared" si="128"/>
        <v>4.8290251893084006</v>
      </c>
      <c r="E1399" s="2">
        <f t="shared" si="127"/>
        <v>0.12589056713904512</v>
      </c>
      <c r="F1399" s="2">
        <f t="shared" si="131"/>
        <v>7.0960781147163379E-2</v>
      </c>
      <c r="G1399" s="2">
        <f t="shared" si="129"/>
        <v>5.4929785991881738E-2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5">
        <f>TITRES_STAT!D1403</f>
        <v>4.875</v>
      </c>
      <c r="C1400" s="2">
        <f t="shared" si="126"/>
        <v>4.9404671785324537</v>
      </c>
      <c r="D1400" s="2">
        <f t="shared" si="128"/>
        <v>4.8324307308411116</v>
      </c>
      <c r="E1400" s="2">
        <f t="shared" si="127"/>
        <v>0.10803644769134202</v>
      </c>
      <c r="F1400" s="2">
        <f t="shared" si="131"/>
        <v>7.8375914455999118E-2</v>
      </c>
      <c r="G1400" s="2">
        <f t="shared" si="129"/>
        <v>2.9660533235342901E-2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5">
        <f>TITRES_STAT!D1404</f>
        <v>5.1319999999999997</v>
      </c>
      <c r="C1401" s="2">
        <f t="shared" si="126"/>
        <v>4.9282414587582295</v>
      </c>
      <c r="D1401" s="2">
        <f t="shared" si="128"/>
        <v>4.8546210470751037</v>
      </c>
      <c r="E1401" s="2">
        <f t="shared" si="127"/>
        <v>7.362041168312583E-2</v>
      </c>
      <c r="F1401" s="2">
        <f t="shared" si="131"/>
        <v>7.7424813901424472E-2</v>
      </c>
      <c r="G1401" s="2">
        <f t="shared" si="129"/>
        <v>-3.8044022182986414E-3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5">
        <f>TITRES_STAT!D1405</f>
        <v>5.28</v>
      </c>
      <c r="C1402" s="2">
        <f t="shared" si="126"/>
        <v>4.9178966189492712</v>
      </c>
      <c r="D1402" s="2">
        <f t="shared" si="128"/>
        <v>4.8861305991436144</v>
      </c>
      <c r="E1402" s="2">
        <f t="shared" si="127"/>
        <v>3.1766019805656853E-2</v>
      </c>
      <c r="F1402" s="2">
        <f t="shared" si="131"/>
        <v>6.8293055082270959E-2</v>
      </c>
      <c r="G1402" s="2">
        <f t="shared" si="129"/>
        <v>-3.6527035276614106E-2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5">
        <f>TITRES_STAT!D1406</f>
        <v>5.2869999999999999</v>
      </c>
      <c r="C1403" s="2">
        <f t="shared" si="126"/>
        <v>4.9091432929570757</v>
      </c>
      <c r="D1403" s="2">
        <f t="shared" si="128"/>
        <v>4.9158246288366794</v>
      </c>
      <c r="E1403" s="2">
        <f t="shared" si="127"/>
        <v>-6.6813358796036226E-3</v>
      </c>
      <c r="F1403" s="2">
        <f t="shared" si="131"/>
        <v>5.3298176889896048E-2</v>
      </c>
      <c r="G1403" s="2">
        <f t="shared" si="129"/>
        <v>-5.9979512769499671E-2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5">
        <f>TITRES_STAT!D1407</f>
        <v>5.2939999999999996</v>
      </c>
      <c r="C1404" s="2">
        <f t="shared" si="126"/>
        <v>4.901736632502141</v>
      </c>
      <c r="D1404" s="2">
        <f t="shared" si="128"/>
        <v>4.9438376192932214</v>
      </c>
      <c r="E1404" s="2">
        <f t="shared" si="127"/>
        <v>-4.210098679108043E-2</v>
      </c>
      <c r="F1404" s="2">
        <f t="shared" si="131"/>
        <v>3.4218344153700758E-2</v>
      </c>
      <c r="G1404" s="2">
        <f t="shared" si="129"/>
        <v>-7.6319330944781189E-2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5">
        <f>TITRES_STAT!D1408</f>
        <v>5.3339999999999996</v>
      </c>
      <c r="C1405" s="2">
        <f t="shared" si="126"/>
        <v>4.874700227501811</v>
      </c>
      <c r="D1405" s="2">
        <f t="shared" si="128"/>
        <v>4.9727385363826127</v>
      </c>
      <c r="E1405" s="2">
        <f t="shared" si="127"/>
        <v>-9.8038308880801672E-2</v>
      </c>
      <c r="F1405" s="2">
        <f t="shared" si="131"/>
        <v>7.7670135468002714E-3</v>
      </c>
      <c r="G1405" s="2">
        <f t="shared" si="129"/>
        <v>-0.10580532242760195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5">
        <f>TITRES_STAT!D1409</f>
        <v>5.3339999999999996</v>
      </c>
      <c r="C1406" s="2">
        <f t="shared" si="126"/>
        <v>4.8518232694246093</v>
      </c>
      <c r="D1406" s="2">
        <f t="shared" si="128"/>
        <v>4.9994986447987158</v>
      </c>
      <c r="E1406" s="2">
        <f t="shared" si="127"/>
        <v>-0.14767537537410647</v>
      </c>
      <c r="F1406" s="2">
        <f t="shared" si="131"/>
        <v>-2.332146423738108E-2</v>
      </c>
      <c r="G1406" s="2">
        <f t="shared" si="129"/>
        <v>-0.12435391113672539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5">
        <f>TITRES_STAT!D1410</f>
        <v>5.1920000000000002</v>
      </c>
      <c r="C1407" s="2">
        <f t="shared" si="126"/>
        <v>4.8324658433592846</v>
      </c>
      <c r="D1407" s="2">
        <f t="shared" si="128"/>
        <v>5.0137580044432548</v>
      </c>
      <c r="E1407" s="2">
        <f t="shared" si="127"/>
        <v>-0.18129216108397017</v>
      </c>
      <c r="F1407" s="2">
        <f t="shared" si="131"/>
        <v>-5.49156036066989E-2</v>
      </c>
      <c r="G1407" s="2">
        <f t="shared" si="129"/>
        <v>-0.12637655747727128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5">
        <f>TITRES_STAT!D1411</f>
        <v>5.125</v>
      </c>
      <c r="C1408" s="2">
        <f t="shared" si="126"/>
        <v>4.8379326366886257</v>
      </c>
      <c r="D1408" s="2">
        <f t="shared" si="128"/>
        <v>5.021998152262273</v>
      </c>
      <c r="E1408" s="2">
        <f t="shared" si="127"/>
        <v>-0.18406551557364725</v>
      </c>
      <c r="F1408" s="2">
        <f t="shared" si="131"/>
        <v>-8.0745586000088576E-2</v>
      </c>
      <c r="G1408" s="2">
        <f t="shared" si="129"/>
        <v>-0.10331992957355868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5">
        <f>TITRES_STAT!D1412</f>
        <v>4.976</v>
      </c>
      <c r="C1409" s="2">
        <f t="shared" si="126"/>
        <v>4.8414814618134523</v>
      </c>
      <c r="D1409" s="2">
        <f t="shared" si="128"/>
        <v>5.018590881724327</v>
      </c>
      <c r="E1409" s="2">
        <f t="shared" si="127"/>
        <v>-0.1771094199108747</v>
      </c>
      <c r="F1409" s="2">
        <f t="shared" si="131"/>
        <v>-0.1000183527822458</v>
      </c>
      <c r="G1409" s="2">
        <f t="shared" si="129"/>
        <v>-7.7091067128628898E-2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5">
        <f>TITRES_STAT!D1413</f>
        <v>5.0030000000000001</v>
      </c>
      <c r="C1410" s="2">
        <f t="shared" si="126"/>
        <v>4.8466381599959982</v>
      </c>
      <c r="D1410" s="2">
        <f t="shared" si="128"/>
        <v>5.0174360015965984</v>
      </c>
      <c r="E1410" s="2">
        <f t="shared" si="127"/>
        <v>-0.17079784160060019</v>
      </c>
      <c r="F1410" s="2">
        <f t="shared" si="131"/>
        <v>-0.11417425054591668</v>
      </c>
      <c r="G1410" s="2">
        <f t="shared" si="129"/>
        <v>-5.6623591054683509E-2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5">
        <f>TITRES_STAT!D1414</f>
        <v>5.0030000000000001</v>
      </c>
      <c r="C1411" s="2">
        <f t="shared" si="126"/>
        <v>4.8905399815350759</v>
      </c>
      <c r="D1411" s="2">
        <f t="shared" si="128"/>
        <v>5.0163666681449985</v>
      </c>
      <c r="E1411" s="2">
        <f t="shared" si="127"/>
        <v>-0.12582668660992269</v>
      </c>
      <c r="F1411" s="2">
        <f t="shared" si="131"/>
        <v>-0.11650473775871789</v>
      </c>
      <c r="G1411" s="2">
        <f t="shared" si="129"/>
        <v>-9.3219488512047977E-3</v>
      </c>
      <c r="H1411" s="2" t="str">
        <f t="shared" si="130"/>
        <v>Hold</v>
      </c>
    </row>
    <row r="1412" spans="1:8" ht="13.5" x14ac:dyDescent="0.25">
      <c r="A1412" s="3">
        <f>TITRES_STAT!B1415</f>
        <v>44069</v>
      </c>
      <c r="B1412" s="5">
        <f>TITRES_STAT!D1415</f>
        <v>5.1520000000000001</v>
      </c>
      <c r="C1412" s="2">
        <f t="shared" si="126"/>
        <v>4.9504569074527565</v>
      </c>
      <c r="D1412" s="2">
        <f t="shared" si="128"/>
        <v>5.0264135816157394</v>
      </c>
      <c r="E1412" s="2">
        <f t="shared" si="127"/>
        <v>-7.5956674162982907E-2</v>
      </c>
      <c r="F1412" s="2">
        <f t="shared" si="131"/>
        <v>-0.10839512503957091</v>
      </c>
      <c r="G1412" s="2">
        <f t="shared" si="129"/>
        <v>3.2438450876588004E-2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5">
        <f>TITRES_STAT!D1416</f>
        <v>5.1520000000000001</v>
      </c>
      <c r="C1413" s="2">
        <f t="shared" si="126"/>
        <v>5.0022327678446397</v>
      </c>
      <c r="D1413" s="2">
        <f t="shared" si="128"/>
        <v>5.0357162792738324</v>
      </c>
      <c r="E1413" s="2">
        <f t="shared" si="127"/>
        <v>-3.3483511429192703E-2</v>
      </c>
      <c r="F1413" s="2">
        <f t="shared" si="131"/>
        <v>-9.3412802317495283E-2</v>
      </c>
      <c r="G1413" s="2">
        <f t="shared" si="129"/>
        <v>5.992929088830258E-2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5">
        <f>TITRES_STAT!D1417</f>
        <v>5.1989999999999998</v>
      </c>
      <c r="C1414" s="2">
        <f t="shared" si="126"/>
        <v>5.0471200343300797</v>
      </c>
      <c r="D1414" s="2">
        <f t="shared" si="128"/>
        <v>5.0478113696979925</v>
      </c>
      <c r="E1414" s="2">
        <f t="shared" si="127"/>
        <v>-6.9133536791277095E-4</v>
      </c>
      <c r="F1414" s="2">
        <f t="shared" si="131"/>
        <v>-7.4868508927578778E-2</v>
      </c>
      <c r="G1414" s="2">
        <f t="shared" si="129"/>
        <v>7.4177173559666007E-2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5">
        <f>TITRES_STAT!D1418</f>
        <v>5.3339999999999996</v>
      </c>
      <c r="C1415" s="2">
        <f t="shared" si="126"/>
        <v>5.0912554136639141</v>
      </c>
      <c r="D1415" s="2">
        <f t="shared" si="128"/>
        <v>5.0690105274981416</v>
      </c>
      <c r="E1415" s="2">
        <f t="shared" si="127"/>
        <v>2.2244886165772471E-2</v>
      </c>
      <c r="F1415" s="2">
        <f t="shared" si="131"/>
        <v>-5.5445829908908527E-2</v>
      </c>
      <c r="G1415" s="2">
        <f t="shared" si="129"/>
        <v>7.7690716074681004E-2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5">
        <f>TITRES_STAT!D1419</f>
        <v>5.3339999999999996</v>
      </c>
      <c r="C1416" s="2">
        <f t="shared" si="126"/>
        <v>5.128600734638697</v>
      </c>
      <c r="D1416" s="2">
        <f t="shared" si="128"/>
        <v>5.0886393773130942</v>
      </c>
      <c r="E1416" s="2">
        <f t="shared" si="127"/>
        <v>3.9961357325602798E-2</v>
      </c>
      <c r="F1416" s="2">
        <f t="shared" si="131"/>
        <v>-3.6364392462006262E-2</v>
      </c>
      <c r="G1416" s="2">
        <f t="shared" si="129"/>
        <v>7.632574978760906E-2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5">
        <f>TITRES_STAT!D1420</f>
        <v>5.2670000000000003</v>
      </c>
      <c r="C1417" s="2">
        <f t="shared" si="126"/>
        <v>5.1383544677712045</v>
      </c>
      <c r="D1417" s="2">
        <f t="shared" si="128"/>
        <v>5.1018512752899019</v>
      </c>
      <c r="E1417" s="2">
        <f t="shared" si="127"/>
        <v>3.6503192481302627E-2</v>
      </c>
      <c r="F1417" s="2">
        <f t="shared" si="131"/>
        <v>-2.1790875473344483E-2</v>
      </c>
      <c r="G1417" s="2">
        <f t="shared" si="129"/>
        <v>5.8294067954647109E-2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5">
        <f>TITRES_STAT!D1421</f>
        <v>5.2670000000000003</v>
      </c>
      <c r="C1418" s="2">
        <f t="shared" si="126"/>
        <v>5.1362999342679423</v>
      </c>
      <c r="D1418" s="2">
        <f t="shared" si="128"/>
        <v>5.1140845141573168</v>
      </c>
      <c r="E1418" s="2">
        <f t="shared" si="127"/>
        <v>2.2215420110625494E-2</v>
      </c>
      <c r="F1418" s="2">
        <f t="shared" si="131"/>
        <v>-1.2989616356550486E-2</v>
      </c>
      <c r="G1418" s="2">
        <f t="shared" si="129"/>
        <v>3.5205036467175981E-2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5">
        <f>TITRES_STAT!D1422</f>
        <v>5.3339999999999996</v>
      </c>
      <c r="C1419" s="2">
        <f t="shared" si="126"/>
        <v>5.1116384059190283</v>
      </c>
      <c r="D1419" s="2">
        <f t="shared" si="128"/>
        <v>5.1303745501456639</v>
      </c>
      <c r="E1419" s="2">
        <f t="shared" si="127"/>
        <v>-1.8736144226635609E-2</v>
      </c>
      <c r="F1419" s="2">
        <f t="shared" si="131"/>
        <v>-1.4138921930567512E-2</v>
      </c>
      <c r="G1419" s="2">
        <f t="shared" si="129"/>
        <v>-4.5972222960680969E-3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5">
        <f>TITRES_STAT!D1423</f>
        <v>5.4020000000000001</v>
      </c>
      <c r="C1420" s="2">
        <f t="shared" si="126"/>
        <v>5.0949248050084091</v>
      </c>
      <c r="D1420" s="2">
        <f t="shared" si="128"/>
        <v>5.150494953838578</v>
      </c>
      <c r="E1420" s="2">
        <f t="shared" si="127"/>
        <v>-5.5570148830168975E-2</v>
      </c>
      <c r="F1420" s="2">
        <f t="shared" si="131"/>
        <v>-2.2425167310487805E-2</v>
      </c>
      <c r="G1420" s="2">
        <f t="shared" si="129"/>
        <v>-3.314498151968117E-2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5">
        <f>TITRES_STAT!D1424</f>
        <v>5.3339999999999996</v>
      </c>
      <c r="C1421" s="2">
        <f t="shared" si="126"/>
        <v>5.080782527314808</v>
      </c>
      <c r="D1421" s="2">
        <f t="shared" si="128"/>
        <v>5.164087920220906</v>
      </c>
      <c r="E1421" s="2">
        <f t="shared" si="127"/>
        <v>-8.3305392906098064E-2</v>
      </c>
      <c r="F1421" s="2">
        <f t="shared" si="131"/>
        <v>-3.4601212429609854E-2</v>
      </c>
      <c r="G1421" s="2">
        <f t="shared" si="129"/>
        <v>-4.870418047648821E-2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5">
        <f>TITRES_STAT!D1425</f>
        <v>5.4020000000000001</v>
      </c>
      <c r="C1422" s="2">
        <f t="shared" si="126"/>
        <v>5.0917390615740681</v>
      </c>
      <c r="D1422" s="2">
        <f t="shared" si="128"/>
        <v>5.1817110372415804</v>
      </c>
      <c r="E1422" s="2">
        <f t="shared" si="127"/>
        <v>-8.9971975667512361E-2</v>
      </c>
      <c r="F1422" s="2">
        <f t="shared" si="131"/>
        <v>-4.5675365077190361E-2</v>
      </c>
      <c r="G1422" s="2">
        <f t="shared" si="129"/>
        <v>-4.4296610590322E-2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5">
        <f>TITRES_STAT!D1426</f>
        <v>5.4020000000000001</v>
      </c>
      <c r="C1423" s="2">
        <f t="shared" ref="C1423:C1486" si="132">$C$4*B1413+C1422*(1-$C$4)</f>
        <v>5.1010099751780578</v>
      </c>
      <c r="D1423" s="2">
        <f t="shared" si="128"/>
        <v>5.1980287381866486</v>
      </c>
      <c r="E1423" s="2">
        <f t="shared" si="127"/>
        <v>-9.7018763008590803E-2</v>
      </c>
      <c r="F1423" s="2">
        <f t="shared" si="131"/>
        <v>-5.5944044663470457E-2</v>
      </c>
      <c r="G1423" s="2">
        <f t="shared" si="129"/>
        <v>-4.1074718345120345E-2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5">
        <f>TITRES_STAT!D1427</f>
        <v>5.4020000000000001</v>
      </c>
      <c r="C1424" s="2">
        <f t="shared" si="132"/>
        <v>5.1160853636122026</v>
      </c>
      <c r="D1424" s="2">
        <f t="shared" si="128"/>
        <v>5.2131377205431928</v>
      </c>
      <c r="E1424" s="2">
        <f t="shared" si="127"/>
        <v>-9.7052356930990236E-2</v>
      </c>
      <c r="F1424" s="2">
        <f t="shared" si="131"/>
        <v>-6.4165707116974419E-2</v>
      </c>
      <c r="G1424" s="2">
        <f t="shared" si="129"/>
        <v>-3.2886649814015817E-2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5">
        <f>TITRES_STAT!D1428</f>
        <v>5.4020000000000001</v>
      </c>
      <c r="C1425" s="2">
        <f t="shared" si="132"/>
        <v>5.1496106922872489</v>
      </c>
      <c r="D1425" s="2">
        <f t="shared" si="128"/>
        <v>5.2271275190214741</v>
      </c>
      <c r="E1425" s="2">
        <f t="shared" si="127"/>
        <v>-7.7516826734225219E-2</v>
      </c>
      <c r="F1425" s="2">
        <f t="shared" si="131"/>
        <v>-6.6835931040424582E-2</v>
      </c>
      <c r="G1425" s="2">
        <f t="shared" si="129"/>
        <v>-1.0680895693800638E-2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5">
        <f>TITRES_STAT!D1429</f>
        <v>5.4020000000000001</v>
      </c>
      <c r="C1426" s="2">
        <f t="shared" si="132"/>
        <v>5.1779782780892107</v>
      </c>
      <c r="D1426" s="2">
        <f t="shared" si="128"/>
        <v>5.2400810361309951</v>
      </c>
      <c r="E1426" s="2">
        <f t="shared" si="127"/>
        <v>-6.2102758041784334E-2</v>
      </c>
      <c r="F1426" s="2">
        <f t="shared" si="131"/>
        <v>-6.5889296440696535E-2</v>
      </c>
      <c r="G1426" s="2">
        <f t="shared" si="129"/>
        <v>3.7865383989122009E-3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5">
        <f>TITRES_STAT!D1430</f>
        <v>5.4020000000000001</v>
      </c>
      <c r="C1427" s="2">
        <f t="shared" si="132"/>
        <v>5.1916739276139481</v>
      </c>
      <c r="D1427" s="2">
        <f t="shared" si="128"/>
        <v>5.2520750334546253</v>
      </c>
      <c r="E1427" s="2">
        <f t="shared" si="127"/>
        <v>-6.0401105840677261E-2</v>
      </c>
      <c r="F1427" s="2">
        <f t="shared" si="131"/>
        <v>-6.4791658320692683E-2</v>
      </c>
      <c r="G1427" s="2">
        <f t="shared" si="129"/>
        <v>4.3905524800154222E-3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5">
        <f>TITRES_STAT!D1431</f>
        <v>5.5640000000000001</v>
      </c>
      <c r="C1428" s="2">
        <f t="shared" si="132"/>
        <v>5.2032625541348789</v>
      </c>
      <c r="D1428" s="2">
        <f t="shared" si="128"/>
        <v>5.2751805865320609</v>
      </c>
      <c r="E1428" s="2">
        <f t="shared" si="127"/>
        <v>-7.1918032397181975E-2</v>
      </c>
      <c r="F1428" s="2">
        <f t="shared" si="131"/>
        <v>-6.6216933135990544E-2</v>
      </c>
      <c r="G1428" s="2">
        <f t="shared" si="129"/>
        <v>-5.7010992611914307E-3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5">
        <f>TITRES_STAT!D1432</f>
        <v>5.5640000000000001</v>
      </c>
      <c r="C1429" s="2">
        <f t="shared" si="132"/>
        <v>5.223376007344898</v>
      </c>
      <c r="D1429" s="2">
        <f t="shared" si="128"/>
        <v>5.2965746171593153</v>
      </c>
      <c r="E1429" s="2">
        <f t="shared" si="127"/>
        <v>-7.3198609814417281E-2</v>
      </c>
      <c r="F1429" s="2">
        <f t="shared" si="131"/>
        <v>-6.7613268471675897E-2</v>
      </c>
      <c r="G1429" s="2">
        <f t="shared" si="129"/>
        <v>-5.5853413427413845E-3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5">
        <f>TITRES_STAT!D1433</f>
        <v>5.5640000000000001</v>
      </c>
      <c r="C1430" s="2">
        <f t="shared" si="132"/>
        <v>5.2508566215995289</v>
      </c>
      <c r="D1430" s="2">
        <f t="shared" si="128"/>
        <v>5.316383904777144</v>
      </c>
      <c r="E1430" s="2">
        <f t="shared" si="127"/>
        <v>-6.5527283177615026E-2</v>
      </c>
      <c r="F1430" s="2">
        <f t="shared" si="131"/>
        <v>-6.7196071412863725E-2</v>
      </c>
      <c r="G1430" s="2">
        <f t="shared" si="129"/>
        <v>1.6687882352486999E-3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5">
        <f>TITRES_STAT!D1434</f>
        <v>5.5640000000000001</v>
      </c>
      <c r="C1431" s="2">
        <f t="shared" si="132"/>
        <v>5.2636479105842167</v>
      </c>
      <c r="D1431" s="2">
        <f t="shared" si="128"/>
        <v>5.3347258377566149</v>
      </c>
      <c r="E1431" s="2">
        <f t="shared" si="127"/>
        <v>-7.1077927172398248E-2</v>
      </c>
      <c r="F1431" s="2">
        <f t="shared" si="131"/>
        <v>-6.7972442564770641E-2</v>
      </c>
      <c r="G1431" s="2">
        <f t="shared" si="129"/>
        <v>-3.1054846076276066E-3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5">
        <f>TITRES_STAT!D1435</f>
        <v>5.5640000000000001</v>
      </c>
      <c r="C1432" s="2">
        <f t="shared" si="132"/>
        <v>5.284932847417414</v>
      </c>
      <c r="D1432" s="2">
        <f t="shared" si="128"/>
        <v>5.3517091090339024</v>
      </c>
      <c r="E1432" s="2">
        <f t="shared" si="127"/>
        <v>-6.6776261616488419E-2</v>
      </c>
      <c r="F1432" s="2">
        <f t="shared" si="131"/>
        <v>-6.7733206375114208E-2</v>
      </c>
      <c r="G1432" s="2">
        <f t="shared" si="129"/>
        <v>9.5694475862578843E-4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5">
        <f>TITRES_STAT!D1436</f>
        <v>5.5640000000000001</v>
      </c>
      <c r="C1433" s="2">
        <f t="shared" si="132"/>
        <v>5.3029431785839654</v>
      </c>
      <c r="D1433" s="2">
        <f t="shared" si="128"/>
        <v>5.3674343602165759</v>
      </c>
      <c r="E1433" s="2">
        <f t="shared" si="127"/>
        <v>-6.4491181632610584E-2</v>
      </c>
      <c r="F1433" s="2">
        <f t="shared" si="131"/>
        <v>-6.7084801426613494E-2</v>
      </c>
      <c r="G1433" s="2">
        <f t="shared" si="129"/>
        <v>2.5936197940029104E-3</v>
      </c>
      <c r="H1433" s="2" t="str">
        <f t="shared" si="130"/>
        <v>Sell</v>
      </c>
    </row>
    <row r="1434" spans="1:8" ht="13.5" x14ac:dyDescent="0.25">
      <c r="A1434" s="3">
        <f>TITRES_STAT!B1437</f>
        <v>44099</v>
      </c>
      <c r="B1434" s="5">
        <f>TITRES_STAT!D1437</f>
        <v>5.5640000000000001</v>
      </c>
      <c r="C1434" s="2">
        <f t="shared" si="132"/>
        <v>5.3181826895710476</v>
      </c>
      <c r="D1434" s="2">
        <f t="shared" si="128"/>
        <v>5.3819947779783108</v>
      </c>
      <c r="E1434" s="2">
        <f t="shared" si="127"/>
        <v>-6.3812088407263268E-2</v>
      </c>
      <c r="F1434" s="2">
        <f t="shared" si="131"/>
        <v>-6.6430258822743449E-2</v>
      </c>
      <c r="G1434" s="2">
        <f t="shared" si="129"/>
        <v>2.618170415480181E-3</v>
      </c>
      <c r="H1434" s="2" t="str">
        <f t="shared" si="130"/>
        <v>Sell</v>
      </c>
    </row>
    <row r="1435" spans="1:8" ht="13.5" x14ac:dyDescent="0.25">
      <c r="A1435" s="3">
        <f>TITRES_STAT!B1438</f>
        <v>44102</v>
      </c>
      <c r="B1435" s="5">
        <f>TITRES_STAT!D1438</f>
        <v>5.5640000000000001</v>
      </c>
      <c r="C1435" s="2">
        <f t="shared" si="132"/>
        <v>5.3310776604062706</v>
      </c>
      <c r="D1435" s="2">
        <f t="shared" si="128"/>
        <v>5.3954766462762134</v>
      </c>
      <c r="E1435" s="2">
        <f t="shared" si="127"/>
        <v>-6.4398985869942749E-2</v>
      </c>
      <c r="F1435" s="2">
        <f t="shared" si="131"/>
        <v>-6.6024004232183311E-2</v>
      </c>
      <c r="G1435" s="2">
        <f t="shared" si="129"/>
        <v>1.6250183622405628E-3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5">
        <f>TITRES_STAT!D1439</f>
        <v>5.5640000000000001</v>
      </c>
      <c r="C1436" s="2">
        <f t="shared" si="132"/>
        <v>5.3419887895745362</v>
      </c>
      <c r="D1436" s="2">
        <f t="shared" si="128"/>
        <v>5.4079598576631609</v>
      </c>
      <c r="E1436" s="2">
        <f t="shared" ref="E1436:E1499" si="133">C1436-D1436</f>
        <v>-6.597106808862474E-2</v>
      </c>
      <c r="F1436" s="2">
        <f t="shared" si="131"/>
        <v>-6.6013417003471603E-2</v>
      </c>
      <c r="G1436" s="2">
        <f t="shared" si="129"/>
        <v>4.234891484686254E-5</v>
      </c>
      <c r="H1436" s="2" t="str">
        <f t="shared" si="130"/>
        <v>Sell</v>
      </c>
    </row>
    <row r="1437" spans="1:8" ht="13.5" x14ac:dyDescent="0.25">
      <c r="A1437" s="3">
        <f>TITRES_STAT!B1440</f>
        <v>44104</v>
      </c>
      <c r="B1437" s="5">
        <f>TITRES_STAT!D1440</f>
        <v>5.726</v>
      </c>
      <c r="C1437" s="2">
        <f t="shared" si="132"/>
        <v>5.3512212834861455</v>
      </c>
      <c r="D1437" s="2">
        <f t="shared" ref="D1437:D1500" si="134">$D$4*B1437+(1-$D$4)*D1436</f>
        <v>5.4315183867251484</v>
      </c>
      <c r="E1437" s="2">
        <f t="shared" si="133"/>
        <v>-8.0297103239002965E-2</v>
      </c>
      <c r="F1437" s="2">
        <f t="shared" si="131"/>
        <v>-6.8870154250577881E-2</v>
      </c>
      <c r="G1437" s="2">
        <f t="shared" si="129"/>
        <v>-1.1426948988425084E-2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5">
        <f>TITRES_STAT!D1441</f>
        <v>5.726</v>
      </c>
      <c r="C1438" s="2">
        <f t="shared" si="132"/>
        <v>5.383956470642123</v>
      </c>
      <c r="D1438" s="2">
        <f t="shared" si="134"/>
        <v>5.4533318395603221</v>
      </c>
      <c r="E1438" s="2">
        <f t="shared" si="133"/>
        <v>-6.9375368918199065E-2</v>
      </c>
      <c r="F1438" s="2">
        <f t="shared" si="131"/>
        <v>-6.897119718410212E-2</v>
      </c>
      <c r="G1438" s="2">
        <f t="shared" si="129"/>
        <v>-4.0417173409694473E-4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5">
        <f>TITRES_STAT!D1442</f>
        <v>5.726</v>
      </c>
      <c r="C1439" s="2">
        <f t="shared" si="132"/>
        <v>5.4116554751587191</v>
      </c>
      <c r="D1439" s="2">
        <f t="shared" si="134"/>
        <v>5.4735294810743715</v>
      </c>
      <c r="E1439" s="2">
        <f t="shared" si="133"/>
        <v>-6.1874005915652397E-2</v>
      </c>
      <c r="F1439" s="2">
        <f t="shared" si="131"/>
        <v>-6.7551758930412181E-2</v>
      </c>
      <c r="G1439" s="2">
        <f t="shared" si="129"/>
        <v>5.6777530147597843E-3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5">
        <f>TITRES_STAT!D1443</f>
        <v>5.726</v>
      </c>
      <c r="C1440" s="2">
        <f t="shared" si="132"/>
        <v>5.4350930943650697</v>
      </c>
      <c r="D1440" s="2">
        <f t="shared" si="134"/>
        <v>5.4922310009947877</v>
      </c>
      <c r="E1440" s="2">
        <f t="shared" si="133"/>
        <v>-5.7137906629717961E-2</v>
      </c>
      <c r="F1440" s="2">
        <f t="shared" si="131"/>
        <v>-6.546898847027334E-2</v>
      </c>
      <c r="G1440" s="2">
        <f t="shared" si="129"/>
        <v>8.3310818405553794E-3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5">
        <f>TITRES_STAT!D1444</f>
        <v>5.726</v>
      </c>
      <c r="C1441" s="2">
        <f t="shared" si="132"/>
        <v>5.4549249260012127</v>
      </c>
      <c r="D1441" s="2">
        <f t="shared" si="134"/>
        <v>5.5095472231433211</v>
      </c>
      <c r="E1441" s="2">
        <f t="shared" si="133"/>
        <v>-5.4622297142108422E-2</v>
      </c>
      <c r="F1441" s="2">
        <f t="shared" si="131"/>
        <v>-6.3299650204640359E-2</v>
      </c>
      <c r="G1441" s="2">
        <f t="shared" si="129"/>
        <v>8.6773530625319367E-3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5">
        <f>TITRES_STAT!D1445</f>
        <v>5.726</v>
      </c>
      <c r="C1442" s="2">
        <f t="shared" si="132"/>
        <v>5.4717057066164108</v>
      </c>
      <c r="D1442" s="2">
        <f t="shared" si="134"/>
        <v>5.5255807621697413</v>
      </c>
      <c r="E1442" s="2">
        <f t="shared" si="133"/>
        <v>-5.3875055553330498E-2</v>
      </c>
      <c r="F1442" s="2">
        <f t="shared" si="131"/>
        <v>-6.1414731274378395E-2</v>
      </c>
      <c r="G1442" s="2">
        <f t="shared" si="129"/>
        <v>7.5396757210478976E-3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5">
        <f>TITRES_STAT!D1446</f>
        <v>5.7050000000000001</v>
      </c>
      <c r="C1443" s="2">
        <f t="shared" si="132"/>
        <v>5.4859048286754239</v>
      </c>
      <c r="D1443" s="2">
        <f t="shared" si="134"/>
        <v>5.5388710760830939</v>
      </c>
      <c r="E1443" s="2">
        <f t="shared" si="133"/>
        <v>-5.2966247407669975E-2</v>
      </c>
      <c r="F1443" s="2">
        <f t="shared" si="131"/>
        <v>-5.9725034501036708E-2</v>
      </c>
      <c r="G1443" s="2">
        <f t="shared" si="129"/>
        <v>6.7587870933667332E-3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5">
        <f>TITRES_STAT!D1447</f>
        <v>5.7050000000000001</v>
      </c>
      <c r="C1444" s="2">
        <f t="shared" si="132"/>
        <v>5.4979194704176662</v>
      </c>
      <c r="D1444" s="2">
        <f t="shared" si="134"/>
        <v>5.5511769222991614</v>
      </c>
      <c r="E1444" s="2">
        <f t="shared" si="133"/>
        <v>-5.3257451881495221E-2</v>
      </c>
      <c r="F1444" s="2">
        <f t="shared" si="131"/>
        <v>-5.8431517977128415E-2</v>
      </c>
      <c r="G1444" s="2">
        <f t="shared" ref="G1444:G1507" si="135">E1444-F1444</f>
        <v>5.1740660956331938E-3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5">
        <f>TITRES_STAT!D1448</f>
        <v>5.7050000000000001</v>
      </c>
      <c r="C1445" s="2">
        <f t="shared" si="132"/>
        <v>5.5080857057380248</v>
      </c>
      <c r="D1445" s="2">
        <f t="shared" si="134"/>
        <v>5.5625712243510756</v>
      </c>
      <c r="E1445" s="2">
        <f t="shared" si="133"/>
        <v>-5.4485518613050843E-2</v>
      </c>
      <c r="F1445" s="2">
        <f t="shared" ref="F1445:F1508" si="137">(E1445*(2/(10)))+((1-(2/10))*F1444)</f>
        <v>-5.7642318104312903E-2</v>
      </c>
      <c r="G1445" s="2">
        <f t="shared" si="135"/>
        <v>3.1567994912620606E-3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5">
        <f>TITRES_STAT!D1449</f>
        <v>5.7050000000000001</v>
      </c>
      <c r="C1446" s="2">
        <f t="shared" si="132"/>
        <v>5.5166879048552513</v>
      </c>
      <c r="D1446" s="2">
        <f t="shared" si="134"/>
        <v>5.5731215040287738</v>
      </c>
      <c r="E1446" s="2">
        <f t="shared" si="133"/>
        <v>-5.6433599173522531E-2</v>
      </c>
      <c r="F1446" s="2">
        <f t="shared" si="137"/>
        <v>-5.7400574318154832E-2</v>
      </c>
      <c r="G1446" s="2">
        <f t="shared" si="135"/>
        <v>9.6697514463230105E-4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5">
        <f>TITRES_STAT!D1450</f>
        <v>5.7050000000000001</v>
      </c>
      <c r="C1447" s="2">
        <f t="shared" si="132"/>
        <v>5.5488897656467513</v>
      </c>
      <c r="D1447" s="2">
        <f t="shared" si="134"/>
        <v>5.5828902815081243</v>
      </c>
      <c r="E1447" s="2">
        <f t="shared" si="133"/>
        <v>-3.4000515861372982E-2</v>
      </c>
      <c r="F1447" s="2">
        <f t="shared" si="137"/>
        <v>-5.2720562626798466E-2</v>
      </c>
      <c r="G1447" s="2">
        <f t="shared" si="135"/>
        <v>1.8720046765425484E-2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5">
        <f>TITRES_STAT!D1451</f>
        <v>5.7050000000000001</v>
      </c>
      <c r="C1448" s="2">
        <f t="shared" si="132"/>
        <v>5.5761374940087896</v>
      </c>
      <c r="D1448" s="2">
        <f t="shared" si="134"/>
        <v>5.5919354458408561</v>
      </c>
      <c r="E1448" s="2">
        <f t="shared" si="133"/>
        <v>-1.5797951832066559E-2</v>
      </c>
      <c r="F1448" s="2">
        <f t="shared" si="137"/>
        <v>-4.5336040467852091E-2</v>
      </c>
      <c r="G1448" s="2">
        <f t="shared" si="135"/>
        <v>2.9538088635785532E-2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5">
        <f>TITRES_STAT!D1452</f>
        <v>5.7050000000000001</v>
      </c>
      <c r="C1449" s="2">
        <f t="shared" si="132"/>
        <v>5.5991932641612836</v>
      </c>
      <c r="D1449" s="2">
        <f t="shared" si="134"/>
        <v>5.6003105980007923</v>
      </c>
      <c r="E1449" s="2">
        <f t="shared" si="133"/>
        <v>-1.1173338395087384E-3</v>
      </c>
      <c r="F1449" s="2">
        <f t="shared" si="137"/>
        <v>-3.6492299142183424E-2</v>
      </c>
      <c r="G1449" s="2">
        <f t="shared" si="135"/>
        <v>3.5374965302674685E-2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5">
        <f>TITRES_STAT!D1453</f>
        <v>5.7050000000000001</v>
      </c>
      <c r="C1450" s="2">
        <f t="shared" si="132"/>
        <v>5.6187019927518556</v>
      </c>
      <c r="D1450" s="2">
        <f t="shared" si="134"/>
        <v>5.6080653685192523</v>
      </c>
      <c r="E1450" s="2">
        <f t="shared" si="133"/>
        <v>1.0636624232603253E-2</v>
      </c>
      <c r="F1450" s="2">
        <f t="shared" si="137"/>
        <v>-2.7066514467226088E-2</v>
      </c>
      <c r="G1450" s="2">
        <f t="shared" si="135"/>
        <v>3.7703138699829344E-2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5">
        <f>TITRES_STAT!D1454</f>
        <v>5.7050000000000001</v>
      </c>
      <c r="C1451" s="2">
        <f t="shared" si="132"/>
        <v>5.6352093784823394</v>
      </c>
      <c r="D1451" s="2">
        <f t="shared" si="134"/>
        <v>5.6152457115919008</v>
      </c>
      <c r="E1451" s="2">
        <f t="shared" si="133"/>
        <v>1.9963666890438603E-2</v>
      </c>
      <c r="F1451" s="2">
        <f t="shared" si="137"/>
        <v>-1.7660478195693149E-2</v>
      </c>
      <c r="G1451" s="2">
        <f t="shared" si="135"/>
        <v>3.7624145086131752E-2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5">
        <f>TITRES_STAT!D1455</f>
        <v>5.7050000000000001</v>
      </c>
      <c r="C1452" s="2">
        <f t="shared" si="132"/>
        <v>5.6491771664081334</v>
      </c>
      <c r="D1452" s="2">
        <f t="shared" si="134"/>
        <v>5.6218941773999083</v>
      </c>
      <c r="E1452" s="2">
        <f t="shared" si="133"/>
        <v>2.7282989008225123E-2</v>
      </c>
      <c r="F1452" s="2">
        <f t="shared" si="137"/>
        <v>-8.6717847549094944E-3</v>
      </c>
      <c r="G1452" s="2">
        <f t="shared" si="135"/>
        <v>3.595477376313462E-2</v>
      </c>
      <c r="H1452" s="2" t="str">
        <f t="shared" si="136"/>
        <v>Sell</v>
      </c>
    </row>
    <row r="1453" spans="1:8" ht="13.5" x14ac:dyDescent="0.25">
      <c r="A1453" s="3">
        <f>TITRES_STAT!B1456</f>
        <v>44127</v>
      </c>
      <c r="B1453" s="5">
        <f>TITRES_STAT!D1456</f>
        <v>5.7050000000000001</v>
      </c>
      <c r="C1453" s="2">
        <f t="shared" si="132"/>
        <v>5.6577652946530357</v>
      </c>
      <c r="D1453" s="2">
        <f t="shared" si="134"/>
        <v>5.6280501642591743</v>
      </c>
      <c r="E1453" s="2">
        <f t="shared" si="133"/>
        <v>2.9715130393861422E-2</v>
      </c>
      <c r="F1453" s="2">
        <f t="shared" si="137"/>
        <v>-9.9440172515531146E-4</v>
      </c>
      <c r="G1453" s="2">
        <f t="shared" si="135"/>
        <v>3.0709532119016732E-2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5">
        <f>TITRES_STAT!D1457</f>
        <v>5.5369999999999999</v>
      </c>
      <c r="C1454" s="2">
        <f t="shared" si="132"/>
        <v>5.6650321723987229</v>
      </c>
      <c r="D1454" s="2">
        <f t="shared" si="134"/>
        <v>5.6213057076473838</v>
      </c>
      <c r="E1454" s="2">
        <f t="shared" si="133"/>
        <v>4.3726464751339122E-2</v>
      </c>
      <c r="F1454" s="2">
        <f t="shared" si="137"/>
        <v>7.949771570143576E-3</v>
      </c>
      <c r="G1454" s="2">
        <f t="shared" si="135"/>
        <v>3.5776693181195543E-2</v>
      </c>
      <c r="H1454" s="2" t="str">
        <f t="shared" si="136"/>
        <v>Sell</v>
      </c>
    </row>
    <row r="1455" spans="1:8" ht="13.5" x14ac:dyDescent="0.25">
      <c r="A1455" s="3">
        <f>TITRES_STAT!B1458</f>
        <v>44131</v>
      </c>
      <c r="B1455" s="5">
        <f>TITRES_STAT!D1458</f>
        <v>5.5369999999999999</v>
      </c>
      <c r="C1455" s="2">
        <f t="shared" si="132"/>
        <v>5.671181068952766</v>
      </c>
      <c r="D1455" s="2">
        <f t="shared" si="134"/>
        <v>5.6150608404142446</v>
      </c>
      <c r="E1455" s="2">
        <f t="shared" si="133"/>
        <v>5.6120228538521388E-2</v>
      </c>
      <c r="F1455" s="2">
        <f t="shared" si="137"/>
        <v>1.7583862963819141E-2</v>
      </c>
      <c r="G1455" s="2">
        <f t="shared" si="135"/>
        <v>3.8536365574702247E-2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5">
        <f>TITRES_STAT!D1459</f>
        <v>5.4020000000000001</v>
      </c>
      <c r="C1456" s="2">
        <f t="shared" si="132"/>
        <v>5.6763839814215711</v>
      </c>
      <c r="D1456" s="2">
        <f t="shared" si="134"/>
        <v>5.5992785559391152</v>
      </c>
      <c r="E1456" s="2">
        <f t="shared" si="133"/>
        <v>7.7105425482455914E-2</v>
      </c>
      <c r="F1456" s="2">
        <f t="shared" si="137"/>
        <v>2.94881754675465E-2</v>
      </c>
      <c r="G1456" s="2">
        <f t="shared" si="135"/>
        <v>4.7617250014909414E-2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5">
        <f>TITRES_STAT!D1460</f>
        <v>5.4020000000000001</v>
      </c>
      <c r="C1457" s="2">
        <f t="shared" si="132"/>
        <v>5.6807864458182529</v>
      </c>
      <c r="D1457" s="2">
        <f t="shared" si="134"/>
        <v>5.5846653295732551</v>
      </c>
      <c r="E1457" s="2">
        <f t="shared" si="133"/>
        <v>9.6121116244997751E-2</v>
      </c>
      <c r="F1457" s="2">
        <f t="shared" si="137"/>
        <v>4.2814763623036753E-2</v>
      </c>
      <c r="G1457" s="2">
        <f t="shared" si="135"/>
        <v>5.3306352621960998E-2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5">
        <f>TITRES_STAT!D1461</f>
        <v>5.2670000000000003</v>
      </c>
      <c r="C1458" s="2">
        <f t="shared" si="132"/>
        <v>5.6845116080000597</v>
      </c>
      <c r="D1458" s="2">
        <f t="shared" si="134"/>
        <v>5.5611345644196808</v>
      </c>
      <c r="E1458" s="2">
        <f t="shared" si="133"/>
        <v>0.12337704358037893</v>
      </c>
      <c r="F1458" s="2">
        <f t="shared" si="137"/>
        <v>5.8927219614505186E-2</v>
      </c>
      <c r="G1458" s="2">
        <f t="shared" si="135"/>
        <v>6.4449823965873745E-2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5">
        <f>TITRES_STAT!D1462</f>
        <v>5.2670000000000003</v>
      </c>
      <c r="C1459" s="2">
        <f t="shared" si="132"/>
        <v>5.6876636683077431</v>
      </c>
      <c r="D1459" s="2">
        <f t="shared" si="134"/>
        <v>5.539346818907112</v>
      </c>
      <c r="E1459" s="2">
        <f t="shared" si="133"/>
        <v>0.14831684940063106</v>
      </c>
      <c r="F1459" s="2">
        <f t="shared" si="137"/>
        <v>7.6805145571730363E-2</v>
      </c>
      <c r="G1459" s="2">
        <f t="shared" si="135"/>
        <v>7.1511703828900694E-2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5">
        <f>TITRES_STAT!D1463</f>
        <v>5.2670000000000003</v>
      </c>
      <c r="C1460" s="2">
        <f t="shared" si="132"/>
        <v>5.6903307962603984</v>
      </c>
      <c r="D1460" s="2">
        <f t="shared" si="134"/>
        <v>5.5191729804695475</v>
      </c>
      <c r="E1460" s="2">
        <f t="shared" si="133"/>
        <v>0.17115781579085088</v>
      </c>
      <c r="F1460" s="2">
        <f t="shared" si="137"/>
        <v>9.5675679615554468E-2</v>
      </c>
      <c r="G1460" s="2">
        <f t="shared" si="135"/>
        <v>7.5482136175296408E-2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5">
        <f>TITRES_STAT!D1464</f>
        <v>5.2670000000000003</v>
      </c>
      <c r="C1461" s="2">
        <f t="shared" si="132"/>
        <v>5.6925875968357218</v>
      </c>
      <c r="D1461" s="2">
        <f t="shared" si="134"/>
        <v>5.5004935004347661</v>
      </c>
      <c r="E1461" s="2">
        <f t="shared" si="133"/>
        <v>0.19209409640095565</v>
      </c>
      <c r="F1461" s="2">
        <f t="shared" si="137"/>
        <v>0.1149593629726347</v>
      </c>
      <c r="G1461" s="2">
        <f t="shared" si="135"/>
        <v>7.7134733428320945E-2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5">
        <f>TITRES_STAT!D1465</f>
        <v>5.1989999999999998</v>
      </c>
      <c r="C1462" s="2">
        <f t="shared" si="132"/>
        <v>5.6944971973225336</v>
      </c>
      <c r="D1462" s="2">
        <f t="shared" si="134"/>
        <v>5.4781606485507091</v>
      </c>
      <c r="E1462" s="2">
        <f t="shared" si="133"/>
        <v>0.21633654877182451</v>
      </c>
      <c r="F1462" s="2">
        <f t="shared" si="137"/>
        <v>0.13523480013247269</v>
      </c>
      <c r="G1462" s="2">
        <f t="shared" si="135"/>
        <v>8.1101748639351823E-2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5">
        <f>TITRES_STAT!D1466</f>
        <v>5.3540000000000001</v>
      </c>
      <c r="C1463" s="2">
        <f t="shared" si="132"/>
        <v>5.6961130131190671</v>
      </c>
      <c r="D1463" s="2">
        <f t="shared" si="134"/>
        <v>5.4689635634728786</v>
      </c>
      <c r="E1463" s="2">
        <f t="shared" si="133"/>
        <v>0.22714944964618855</v>
      </c>
      <c r="F1463" s="2">
        <f t="shared" si="137"/>
        <v>0.15361773003521587</v>
      </c>
      <c r="G1463" s="2">
        <f t="shared" si="135"/>
        <v>7.3531719610972684E-2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5">
        <f>TITRES_STAT!D1467</f>
        <v>5.4020000000000001</v>
      </c>
      <c r="C1464" s="2">
        <f t="shared" si="132"/>
        <v>5.6716340880238256</v>
      </c>
      <c r="D1464" s="2">
        <f t="shared" si="134"/>
        <v>5.4640032995119245</v>
      </c>
      <c r="E1464" s="2">
        <f t="shared" si="133"/>
        <v>0.20763078851190109</v>
      </c>
      <c r="F1464" s="2">
        <f t="shared" si="137"/>
        <v>0.16442034173055292</v>
      </c>
      <c r="G1464" s="2">
        <f t="shared" si="135"/>
        <v>4.3210446781348166E-2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5">
        <f>TITRES_STAT!D1468</f>
        <v>5.4020000000000001</v>
      </c>
      <c r="C1465" s="2">
        <f t="shared" si="132"/>
        <v>5.6509211514047752</v>
      </c>
      <c r="D1465" s="2">
        <f t="shared" si="134"/>
        <v>5.4594104625110411</v>
      </c>
      <c r="E1465" s="2">
        <f t="shared" si="133"/>
        <v>0.19151068889373413</v>
      </c>
      <c r="F1465" s="2">
        <f t="shared" si="137"/>
        <v>0.16983841116318918</v>
      </c>
      <c r="G1465" s="2">
        <f t="shared" si="135"/>
        <v>2.1672277730544948E-2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5">
        <f>TITRES_STAT!D1469</f>
        <v>5.4020000000000001</v>
      </c>
      <c r="C1466" s="2">
        <f t="shared" si="132"/>
        <v>5.612625589650194</v>
      </c>
      <c r="D1466" s="2">
        <f t="shared" si="134"/>
        <v>5.4551578356583708</v>
      </c>
      <c r="E1466" s="2">
        <f t="shared" si="133"/>
        <v>0.15746775399182322</v>
      </c>
      <c r="F1466" s="2">
        <f t="shared" si="137"/>
        <v>0.16736427972891599</v>
      </c>
      <c r="G1466" s="2">
        <f t="shared" si="135"/>
        <v>-9.8965257370927651E-3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5">
        <f>TITRES_STAT!D1470</f>
        <v>5.4020000000000001</v>
      </c>
      <c r="C1467" s="2">
        <f t="shared" si="132"/>
        <v>5.5802216527809332</v>
      </c>
      <c r="D1467" s="2">
        <f t="shared" si="134"/>
        <v>5.4512202182021952</v>
      </c>
      <c r="E1467" s="2">
        <f t="shared" si="133"/>
        <v>0.12900143457873803</v>
      </c>
      <c r="F1467" s="2">
        <f t="shared" si="137"/>
        <v>0.15969171069888038</v>
      </c>
      <c r="G1467" s="2">
        <f t="shared" si="135"/>
        <v>-3.0690276120142357E-2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5">
        <f>TITRES_STAT!D1471</f>
        <v>5.4020000000000001</v>
      </c>
      <c r="C1468" s="2">
        <f t="shared" si="132"/>
        <v>5.5320337061992504</v>
      </c>
      <c r="D1468" s="2">
        <f t="shared" si="134"/>
        <v>5.4475742761131443</v>
      </c>
      <c r="E1468" s="2">
        <f t="shared" si="133"/>
        <v>8.4459430086106124E-2</v>
      </c>
      <c r="F1468" s="2">
        <f t="shared" si="137"/>
        <v>0.14464525457632554</v>
      </c>
      <c r="G1468" s="2">
        <f t="shared" si="135"/>
        <v>-6.0185824490219419E-2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5">
        <f>TITRES_STAT!D1472</f>
        <v>5.4020000000000001</v>
      </c>
      <c r="C1469" s="2">
        <f t="shared" si="132"/>
        <v>5.4912592898609045</v>
      </c>
      <c r="D1469" s="2">
        <f t="shared" si="134"/>
        <v>5.4441984038084676</v>
      </c>
      <c r="E1469" s="2">
        <f t="shared" si="133"/>
        <v>4.7060886052436857E-2</v>
      </c>
      <c r="F1469" s="2">
        <f t="shared" si="137"/>
        <v>0.12512838087154782</v>
      </c>
      <c r="G1469" s="2">
        <f t="shared" si="135"/>
        <v>-7.8067494819110961E-2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5">
        <f>TITRES_STAT!D1473</f>
        <v>5.4020000000000001</v>
      </c>
      <c r="C1470" s="2">
        <f t="shared" si="132"/>
        <v>5.4567578606515355</v>
      </c>
      <c r="D1470" s="2">
        <f t="shared" si="134"/>
        <v>5.4410725961189517</v>
      </c>
      <c r="E1470" s="2">
        <f t="shared" si="133"/>
        <v>1.5685264532583787E-2</v>
      </c>
      <c r="F1470" s="2">
        <f t="shared" si="137"/>
        <v>0.10323975760375501</v>
      </c>
      <c r="G1470" s="2">
        <f t="shared" si="135"/>
        <v>-8.7554493071171219E-2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5">
        <f>TITRES_STAT!D1474</f>
        <v>5.3879999999999999</v>
      </c>
      <c r="C1471" s="2">
        <f t="shared" si="132"/>
        <v>5.427564343628223</v>
      </c>
      <c r="D1471" s="2">
        <f t="shared" si="134"/>
        <v>5.4371412927027327</v>
      </c>
      <c r="E1471" s="2">
        <f t="shared" si="133"/>
        <v>-9.5769490745096775E-3</v>
      </c>
      <c r="F1471" s="2">
        <f t="shared" si="137"/>
        <v>8.0676416268102069E-2</v>
      </c>
      <c r="G1471" s="2">
        <f t="shared" si="135"/>
        <v>-9.0253365342611747E-2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5">
        <f>TITRES_STAT!D1475</f>
        <v>5.3879999999999999</v>
      </c>
      <c r="C1472" s="2">
        <f t="shared" si="132"/>
        <v>5.3924005984546506</v>
      </c>
      <c r="D1472" s="2">
        <f t="shared" si="134"/>
        <v>5.4335011969469749</v>
      </c>
      <c r="E1472" s="2">
        <f t="shared" si="133"/>
        <v>-4.1100598492324281E-2</v>
      </c>
      <c r="F1472" s="2">
        <f t="shared" si="137"/>
        <v>5.6321013316016799E-2</v>
      </c>
      <c r="G1472" s="2">
        <f t="shared" si="135"/>
        <v>-9.742161180834108E-2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5">
        <f>TITRES_STAT!D1476</f>
        <v>5.2729999999999997</v>
      </c>
      <c r="C1473" s="2">
        <f t="shared" si="132"/>
        <v>5.3864928140770116</v>
      </c>
      <c r="D1473" s="2">
        <f t="shared" si="134"/>
        <v>5.4216122193953469</v>
      </c>
      <c r="E1473" s="2">
        <f t="shared" si="133"/>
        <v>-3.5119405318335239E-2</v>
      </c>
      <c r="F1473" s="2">
        <f t="shared" si="137"/>
        <v>3.8032929589146398E-2</v>
      </c>
      <c r="G1473" s="2">
        <f t="shared" si="135"/>
        <v>-7.3152334907481631E-2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5">
        <f>TITRES_STAT!D1477</f>
        <v>5.28</v>
      </c>
      <c r="C1474" s="2">
        <f t="shared" si="132"/>
        <v>5.3888785349882404</v>
      </c>
      <c r="D1474" s="2">
        <f t="shared" si="134"/>
        <v>5.4111224253660621</v>
      </c>
      <c r="E1474" s="2">
        <f t="shared" si="133"/>
        <v>-2.2243890377821707E-2</v>
      </c>
      <c r="F1474" s="2">
        <f t="shared" si="137"/>
        <v>2.5977565595752782E-2</v>
      </c>
      <c r="G1474" s="2">
        <f t="shared" si="135"/>
        <v>-4.8221455973574488E-2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5">
        <f>TITRES_STAT!D1478</f>
        <v>5.2670000000000003</v>
      </c>
      <c r="C1475" s="2">
        <f t="shared" si="132"/>
        <v>5.3908972219131259</v>
      </c>
      <c r="D1475" s="2">
        <f t="shared" si="134"/>
        <v>5.4004466901537613</v>
      </c>
      <c r="E1475" s="2">
        <f t="shared" si="133"/>
        <v>-9.5494682406354059E-3</v>
      </c>
      <c r="F1475" s="2">
        <f t="shared" si="137"/>
        <v>1.8872158828475143E-2</v>
      </c>
      <c r="G1475" s="2">
        <f t="shared" si="135"/>
        <v>-2.8421627069110549E-2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5">
        <f>TITRES_STAT!D1479</f>
        <v>5.2670000000000003</v>
      </c>
      <c r="C1476" s="2">
        <f t="shared" si="132"/>
        <v>5.3926053416187987</v>
      </c>
      <c r="D1476" s="2">
        <f t="shared" si="134"/>
        <v>5.3905617501423713</v>
      </c>
      <c r="E1476" s="2">
        <f t="shared" si="133"/>
        <v>2.0435914764274088E-3</v>
      </c>
      <c r="F1476" s="2">
        <f t="shared" si="137"/>
        <v>1.5506445358065597E-2</v>
      </c>
      <c r="G1476" s="2">
        <f t="shared" si="135"/>
        <v>-1.3462853881638188E-2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5">
        <f>TITRES_STAT!D1480</f>
        <v>5.2670000000000003</v>
      </c>
      <c r="C1477" s="2">
        <f t="shared" si="132"/>
        <v>5.3940506736774445</v>
      </c>
      <c r="D1477" s="2">
        <f t="shared" si="134"/>
        <v>5.3814090279096032</v>
      </c>
      <c r="E1477" s="2">
        <f t="shared" si="133"/>
        <v>1.2641645767841325E-2</v>
      </c>
      <c r="F1477" s="2">
        <f t="shared" si="137"/>
        <v>1.4933485440020744E-2</v>
      </c>
      <c r="G1477" s="2">
        <f t="shared" si="135"/>
        <v>-2.2918396721794184E-3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5">
        <f>TITRES_STAT!D1481</f>
        <v>5.4020000000000001</v>
      </c>
      <c r="C1478" s="2">
        <f t="shared" si="132"/>
        <v>5.3952736469578371</v>
      </c>
      <c r="D1478" s="2">
        <f t="shared" si="134"/>
        <v>5.3829342851014843</v>
      </c>
      <c r="E1478" s="2">
        <f t="shared" si="133"/>
        <v>1.233936185635276E-2</v>
      </c>
      <c r="F1478" s="2">
        <f t="shared" si="137"/>
        <v>1.4414660723287148E-2</v>
      </c>
      <c r="G1478" s="2">
        <f t="shared" si="135"/>
        <v>-2.0752988669343886E-3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5">
        <f>TITRES_STAT!D1482</f>
        <v>5.2670000000000003</v>
      </c>
      <c r="C1479" s="2">
        <f t="shared" si="132"/>
        <v>5.3963084705027846</v>
      </c>
      <c r="D1479" s="2">
        <f t="shared" si="134"/>
        <v>5.374346560279152</v>
      </c>
      <c r="E1479" s="2">
        <f t="shared" si="133"/>
        <v>2.1961910223632586E-2</v>
      </c>
      <c r="F1479" s="2">
        <f t="shared" si="137"/>
        <v>1.5924110623356236E-2</v>
      </c>
      <c r="G1479" s="2">
        <f t="shared" si="135"/>
        <v>6.0377996002763494E-3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5">
        <f>TITRES_STAT!D1483</f>
        <v>5.2670000000000003</v>
      </c>
      <c r="C1480" s="2">
        <f t="shared" si="132"/>
        <v>5.3971840904254327</v>
      </c>
      <c r="D1480" s="2">
        <f t="shared" si="134"/>
        <v>5.3663949632214365</v>
      </c>
      <c r="E1480" s="2">
        <f t="shared" si="133"/>
        <v>3.0789127203996181E-2</v>
      </c>
      <c r="F1480" s="2">
        <f t="shared" si="137"/>
        <v>1.8897113939484227E-2</v>
      </c>
      <c r="G1480" s="2">
        <f t="shared" si="135"/>
        <v>1.1892013264511954E-2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5">
        <f>TITRES_STAT!D1484</f>
        <v>5.2460000000000004</v>
      </c>
      <c r="C1481" s="2">
        <f t="shared" si="132"/>
        <v>5.3957711534369048</v>
      </c>
      <c r="D1481" s="2">
        <f t="shared" si="134"/>
        <v>5.3574768177976271</v>
      </c>
      <c r="E1481" s="2">
        <f t="shared" si="133"/>
        <v>3.8294335639277755E-2</v>
      </c>
      <c r="F1481" s="2">
        <f t="shared" si="137"/>
        <v>2.2776558279442933E-2</v>
      </c>
      <c r="G1481" s="2">
        <f t="shared" si="135"/>
        <v>1.5517777359834822E-2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5">
        <f>TITRES_STAT!D1485</f>
        <v>5.4020000000000001</v>
      </c>
      <c r="C1482" s="2">
        <f t="shared" si="132"/>
        <v>5.3945755913696889</v>
      </c>
      <c r="D1482" s="2">
        <f t="shared" si="134"/>
        <v>5.3607748312940995</v>
      </c>
      <c r="E1482" s="2">
        <f t="shared" si="133"/>
        <v>3.3800760075589409E-2</v>
      </c>
      <c r="F1482" s="2">
        <f t="shared" si="137"/>
        <v>2.4981398638672228E-2</v>
      </c>
      <c r="G1482" s="2">
        <f t="shared" si="135"/>
        <v>8.8193614369171808E-3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5">
        <f>TITRES_STAT!D1486</f>
        <v>5.24</v>
      </c>
      <c r="C1483" s="2">
        <f t="shared" si="132"/>
        <v>5.3758716542358904</v>
      </c>
      <c r="D1483" s="2">
        <f t="shared" si="134"/>
        <v>5.3518285474945362</v>
      </c>
      <c r="E1483" s="2">
        <f t="shared" si="133"/>
        <v>2.4043106741354237E-2</v>
      </c>
      <c r="F1483" s="2">
        <f t="shared" si="137"/>
        <v>2.4793740259208632E-2</v>
      </c>
      <c r="G1483" s="2">
        <f t="shared" si="135"/>
        <v>-7.5063351785439533E-4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5">
        <f>TITRES_STAT!D1487</f>
        <v>5.24</v>
      </c>
      <c r="C1484" s="2">
        <f t="shared" si="132"/>
        <v>5.3611221689688309</v>
      </c>
      <c r="D1484" s="2">
        <f t="shared" si="134"/>
        <v>5.34354495138383</v>
      </c>
      <c r="E1484" s="2">
        <f t="shared" si="133"/>
        <v>1.7577217585000859E-2</v>
      </c>
      <c r="F1484" s="2">
        <f t="shared" si="137"/>
        <v>2.3350435724367079E-2</v>
      </c>
      <c r="G1484" s="2">
        <f t="shared" si="135"/>
        <v>-5.7732181393662201E-3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5">
        <f>TITRES_STAT!D1488</f>
        <v>5.24</v>
      </c>
      <c r="C1485" s="2">
        <f t="shared" si="132"/>
        <v>5.3466418352813179</v>
      </c>
      <c r="D1485" s="2">
        <f t="shared" si="134"/>
        <v>5.3358749549850275</v>
      </c>
      <c r="E1485" s="2">
        <f t="shared" si="133"/>
        <v>1.076688029629036E-2</v>
      </c>
      <c r="F1485" s="2">
        <f t="shared" si="137"/>
        <v>2.0833724638751737E-2</v>
      </c>
      <c r="G1485" s="2">
        <f t="shared" si="135"/>
        <v>-1.0066844342461377E-2</v>
      </c>
      <c r="H1485" s="2" t="str">
        <f t="shared" si="136"/>
        <v>Hold</v>
      </c>
    </row>
    <row r="1486" spans="1:8" ht="13.5" x14ac:dyDescent="0.25">
      <c r="A1486" s="3">
        <f>TITRES_STAT!B1489</f>
        <v>44175</v>
      </c>
      <c r="B1486" s="5">
        <f>TITRES_STAT!D1489</f>
        <v>5.24</v>
      </c>
      <c r="C1486" s="2">
        <f t="shared" si="132"/>
        <v>5.3343892452380377</v>
      </c>
      <c r="D1486" s="2">
        <f t="shared" si="134"/>
        <v>5.3287731064676178</v>
      </c>
      <c r="E1486" s="2">
        <f t="shared" si="133"/>
        <v>5.6161387704198873E-3</v>
      </c>
      <c r="F1486" s="2">
        <f t="shared" si="137"/>
        <v>1.7790207465085368E-2</v>
      </c>
      <c r="G1486" s="2">
        <f t="shared" si="135"/>
        <v>-1.2174068694665481E-2</v>
      </c>
      <c r="H1486" s="2" t="str">
        <f t="shared" si="136"/>
        <v>Hold</v>
      </c>
    </row>
    <row r="1487" spans="1:8" ht="13.5" x14ac:dyDescent="0.25">
      <c r="A1487" s="3">
        <f>TITRES_STAT!B1490</f>
        <v>44176</v>
      </c>
      <c r="B1487" s="5">
        <f>TITRES_STAT!D1490</f>
        <v>5.1989999999999998</v>
      </c>
      <c r="C1487" s="2">
        <f t="shared" ref="C1487:C1550" si="138">$C$4*B1477+C1486*(1-$C$4)</f>
        <v>5.3240216690475712</v>
      </c>
      <c r="D1487" s="2">
        <f t="shared" si="134"/>
        <v>5.3191602837663128</v>
      </c>
      <c r="E1487" s="2">
        <f t="shared" si="133"/>
        <v>4.8613852812584568E-3</v>
      </c>
      <c r="F1487" s="2">
        <f t="shared" si="137"/>
        <v>1.5204443028319987E-2</v>
      </c>
      <c r="G1487" s="2">
        <f t="shared" si="135"/>
        <v>-1.034305774706153E-2</v>
      </c>
      <c r="H1487" s="2" t="str">
        <f t="shared" si="136"/>
        <v>Hold</v>
      </c>
    </row>
    <row r="1488" spans="1:8" ht="13.5" x14ac:dyDescent="0.25">
      <c r="A1488" s="3">
        <f>TITRES_STAT!B1491</f>
        <v>44179</v>
      </c>
      <c r="B1488" s="5">
        <f>TITRES_STAT!D1491</f>
        <v>5.0640000000000001</v>
      </c>
      <c r="C1488" s="2">
        <f t="shared" si="138"/>
        <v>5.3360183353479442</v>
      </c>
      <c r="D1488" s="2">
        <f t="shared" si="134"/>
        <v>5.3002595220058453</v>
      </c>
      <c r="E1488" s="2">
        <f t="shared" si="133"/>
        <v>3.5758813342098961E-2</v>
      </c>
      <c r="F1488" s="2">
        <f t="shared" si="137"/>
        <v>1.9315317091075784E-2</v>
      </c>
      <c r="G1488" s="2">
        <f t="shared" si="135"/>
        <v>1.6443496251023176E-2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5">
        <f>TITRES_STAT!D1492</f>
        <v>4.915</v>
      </c>
      <c r="C1489" s="2">
        <f t="shared" si="138"/>
        <v>5.3254001299097986</v>
      </c>
      <c r="D1489" s="2">
        <f t="shared" si="134"/>
        <v>5.2717217796350422</v>
      </c>
      <c r="E1489" s="2">
        <f t="shared" si="133"/>
        <v>5.3678350274756426E-2</v>
      </c>
      <c r="F1489" s="2">
        <f t="shared" si="137"/>
        <v>2.6187923727811913E-2</v>
      </c>
      <c r="G1489" s="2">
        <f t="shared" si="135"/>
        <v>2.7490426546944512E-2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5">
        <f>TITRES_STAT!D1493</f>
        <v>5.0570000000000004</v>
      </c>
      <c r="C1490" s="2">
        <f t="shared" si="138"/>
        <v>5.3164154945390596</v>
      </c>
      <c r="D1490" s="2">
        <f t="shared" si="134"/>
        <v>5.255816462625039</v>
      </c>
      <c r="E1490" s="2">
        <f t="shared" si="133"/>
        <v>6.0599031914020607E-2</v>
      </c>
      <c r="F1490" s="2">
        <f t="shared" si="137"/>
        <v>3.3070145365053649E-2</v>
      </c>
      <c r="G1490" s="2">
        <f t="shared" si="135"/>
        <v>2.7528886548966958E-2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5">
        <f>TITRES_STAT!D1494</f>
        <v>5.0570000000000004</v>
      </c>
      <c r="C1491" s="2">
        <f t="shared" si="138"/>
        <v>5.3055823415330501</v>
      </c>
      <c r="D1491" s="2">
        <f t="shared" si="134"/>
        <v>5.2410893172454065</v>
      </c>
      <c r="E1491" s="2">
        <f t="shared" si="133"/>
        <v>6.4493024287643586E-2</v>
      </c>
      <c r="F1491" s="2">
        <f t="shared" si="137"/>
        <v>3.9354721149571635E-2</v>
      </c>
      <c r="G1491" s="2">
        <f t="shared" si="135"/>
        <v>2.513830313807195E-2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5">
        <f>TITRES_STAT!D1495</f>
        <v>5.1989999999999998</v>
      </c>
      <c r="C1492" s="2">
        <f t="shared" si="138"/>
        <v>5.3204158274510425</v>
      </c>
      <c r="D1492" s="2">
        <f t="shared" si="134"/>
        <v>5.2379715900420427</v>
      </c>
      <c r="E1492" s="2">
        <f t="shared" si="133"/>
        <v>8.2444237408999754E-2</v>
      </c>
      <c r="F1492" s="2">
        <f t="shared" si="137"/>
        <v>4.7972624401457262E-2</v>
      </c>
      <c r="G1492" s="2">
        <f t="shared" si="135"/>
        <v>3.4471613007542493E-2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5">
        <f>TITRES_STAT!D1496</f>
        <v>5.0439999999999996</v>
      </c>
      <c r="C1493" s="2">
        <f t="shared" si="138"/>
        <v>5.3080441616893435</v>
      </c>
      <c r="D1493" s="2">
        <f t="shared" si="134"/>
        <v>5.2236033241130029</v>
      </c>
      <c r="E1493" s="2">
        <f t="shared" si="133"/>
        <v>8.4440837576340577E-2</v>
      </c>
      <c r="F1493" s="2">
        <f t="shared" si="137"/>
        <v>5.5266267036433926E-2</v>
      </c>
      <c r="G1493" s="2">
        <f t="shared" si="135"/>
        <v>2.9174570539906651E-2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5">
        <f>TITRES_STAT!D1497</f>
        <v>5.0570000000000004</v>
      </c>
      <c r="C1494" s="2">
        <f t="shared" si="138"/>
        <v>5.2975758291217527</v>
      </c>
      <c r="D1494" s="2">
        <f t="shared" si="134"/>
        <v>5.2112623371416698</v>
      </c>
      <c r="E1494" s="2">
        <f t="shared" si="133"/>
        <v>8.6313491980082979E-2</v>
      </c>
      <c r="F1494" s="2">
        <f t="shared" si="137"/>
        <v>6.1475712025163748E-2</v>
      </c>
      <c r="G1494" s="2">
        <f t="shared" si="135"/>
        <v>2.4837779954919231E-2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5">
        <f>TITRES_STAT!D1498</f>
        <v>5.1319999999999997</v>
      </c>
      <c r="C1495" s="2">
        <f t="shared" si="138"/>
        <v>5.2887180092568684</v>
      </c>
      <c r="D1495" s="2">
        <f t="shared" si="134"/>
        <v>5.2053910529089533</v>
      </c>
      <c r="E1495" s="2">
        <f t="shared" si="133"/>
        <v>8.3326956347915093E-2</v>
      </c>
      <c r="F1495" s="2">
        <f t="shared" si="137"/>
        <v>6.584596088971402E-2</v>
      </c>
      <c r="G1495" s="2">
        <f t="shared" si="135"/>
        <v>1.7480995458201073E-2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5">
        <f>TITRES_STAT!D1499</f>
        <v>5.1319999999999997</v>
      </c>
      <c r="C1496" s="2">
        <f t="shared" si="138"/>
        <v>5.2812229309096583</v>
      </c>
      <c r="D1496" s="2">
        <f t="shared" si="134"/>
        <v>5.1999546786194015</v>
      </c>
      <c r="E1496" s="2">
        <f t="shared" si="133"/>
        <v>8.1268252290256804E-2</v>
      </c>
      <c r="F1496" s="2">
        <f t="shared" si="137"/>
        <v>6.8930419169822579E-2</v>
      </c>
      <c r="G1496" s="2">
        <f t="shared" si="135"/>
        <v>1.2337833120434225E-2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5">
        <f>TITRES_STAT!D1500</f>
        <v>5.1319999999999997</v>
      </c>
      <c r="C1497" s="2">
        <f t="shared" si="138"/>
        <v>5.2685732492312498</v>
      </c>
      <c r="D1497" s="2">
        <f t="shared" si="134"/>
        <v>5.1949209987216678</v>
      </c>
      <c r="E1497" s="2">
        <f t="shared" si="133"/>
        <v>7.3652250509582018E-2</v>
      </c>
      <c r="F1497" s="2">
        <f t="shared" si="137"/>
        <v>6.9874785437774478E-2</v>
      </c>
      <c r="G1497" s="2">
        <f t="shared" si="135"/>
        <v>3.7774650718075398E-3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5">
        <f>TITRES_STAT!D1501</f>
        <v>5.1319999999999997</v>
      </c>
      <c r="C1498" s="2">
        <f t="shared" si="138"/>
        <v>5.2371004416572111</v>
      </c>
      <c r="D1498" s="2">
        <f t="shared" si="134"/>
        <v>5.1902601840015441</v>
      </c>
      <c r="E1498" s="2">
        <f t="shared" si="133"/>
        <v>4.6840257655667017E-2</v>
      </c>
      <c r="F1498" s="2">
        <f t="shared" si="137"/>
        <v>6.5267879881352991E-2</v>
      </c>
      <c r="G1498" s="2">
        <f t="shared" si="135"/>
        <v>-1.8427622225685975E-2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5">
        <f>TITRES_STAT!D1502</f>
        <v>4.9969999999999999</v>
      </c>
      <c r="C1499" s="2">
        <f t="shared" si="138"/>
        <v>5.1875465275561012</v>
      </c>
      <c r="D1499" s="2">
        <f t="shared" si="134"/>
        <v>5.1759446148162445</v>
      </c>
      <c r="E1499" s="2">
        <f t="shared" si="133"/>
        <v>1.1601912739856779E-2</v>
      </c>
      <c r="F1499" s="2">
        <f t="shared" si="137"/>
        <v>5.4534686453053753E-2</v>
      </c>
      <c r="G1499" s="2">
        <f t="shared" si="135"/>
        <v>-4.2932773713196974E-2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5">
        <f>TITRES_STAT!D1503</f>
        <v>5.1520000000000001</v>
      </c>
      <c r="C1500" s="2">
        <f t="shared" si="138"/>
        <v>5.1674624463936247</v>
      </c>
      <c r="D1500" s="2">
        <f t="shared" si="134"/>
        <v>5.1741709396446707</v>
      </c>
      <c r="E1500" s="2">
        <f t="shared" ref="E1500:E1563" si="139">C1500-D1500</f>
        <v>-6.7084932510459439E-3</v>
      </c>
      <c r="F1500" s="2">
        <f t="shared" si="137"/>
        <v>4.2286050512233817E-2</v>
      </c>
      <c r="G1500" s="2">
        <f t="shared" si="135"/>
        <v>-4.899454376327976E-2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5">
        <f>TITRES_STAT!D1504</f>
        <v>5.1520000000000001</v>
      </c>
      <c r="C1501" s="2">
        <f t="shared" si="138"/>
        <v>5.1504682238715294</v>
      </c>
      <c r="D1501" s="2">
        <f t="shared" ref="D1501:D1564" si="140">$D$4*B1501+(1-$D$4)*D1500</f>
        <v>5.1725286478191395</v>
      </c>
      <c r="E1501" s="2">
        <f t="shared" si="139"/>
        <v>-2.2060423947610097E-2</v>
      </c>
      <c r="F1501" s="2">
        <f t="shared" si="137"/>
        <v>2.9416755620265037E-2</v>
      </c>
      <c r="G1501" s="2">
        <f t="shared" si="135"/>
        <v>-5.1477179567875134E-2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5">
        <f>TITRES_STAT!D1505</f>
        <v>5.1520000000000001</v>
      </c>
      <c r="C1502" s="2">
        <f t="shared" si="138"/>
        <v>5.1579346509682171</v>
      </c>
      <c r="D1502" s="2">
        <f t="shared" si="140"/>
        <v>5.1710080072399442</v>
      </c>
      <c r="E1502" s="2">
        <f t="shared" si="139"/>
        <v>-1.3073356271727121E-2</v>
      </c>
      <c r="F1502" s="2">
        <f t="shared" si="137"/>
        <v>2.0918733241866605E-2</v>
      </c>
      <c r="G1502" s="2">
        <f t="shared" si="135"/>
        <v>-3.3992089513593726E-2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5">
        <f>TITRES_STAT!D1506</f>
        <v>5.1520000000000001</v>
      </c>
      <c r="C1503" s="2">
        <f t="shared" si="138"/>
        <v>5.1404062431269528</v>
      </c>
      <c r="D1503" s="2">
        <f t="shared" si="140"/>
        <v>5.1696000067036518</v>
      </c>
      <c r="E1503" s="2">
        <f t="shared" si="139"/>
        <v>-2.9193763576699006E-2</v>
      </c>
      <c r="F1503" s="2">
        <f t="shared" si="137"/>
        <v>1.0896233878153486E-2</v>
      </c>
      <c r="G1503" s="2">
        <f t="shared" si="135"/>
        <v>-4.0089997454852491E-2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5">
        <f>TITRES_STAT!D1507</f>
        <v>5.4560000000000004</v>
      </c>
      <c r="C1504" s="2">
        <f t="shared" si="138"/>
        <v>5.1275745134151141</v>
      </c>
      <c r="D1504" s="2">
        <f t="shared" si="140"/>
        <v>5.1908148210218998</v>
      </c>
      <c r="E1504" s="2">
        <f t="shared" si="139"/>
        <v>-6.3240307606785784E-2</v>
      </c>
      <c r="F1504" s="2">
        <f t="shared" si="137"/>
        <v>-3.9310744188343679E-3</v>
      </c>
      <c r="G1504" s="2">
        <f t="shared" si="135"/>
        <v>-5.9309233187951414E-2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5">
        <f>TITRES_STAT!D1508</f>
        <v>5.53</v>
      </c>
      <c r="C1505" s="2">
        <f t="shared" si="138"/>
        <v>5.1282553575050969</v>
      </c>
      <c r="D1505" s="2">
        <f t="shared" si="140"/>
        <v>5.2159396490943521</v>
      </c>
      <c r="E1505" s="2">
        <f t="shared" si="139"/>
        <v>-8.7684291589255281E-2</v>
      </c>
      <c r="F1505" s="2">
        <f t="shared" si="137"/>
        <v>-2.0681717852918551E-2</v>
      </c>
      <c r="G1505" s="2">
        <f t="shared" si="135"/>
        <v>-6.7002573736336724E-2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5">
        <f>TITRES_STAT!D1509</f>
        <v>5.53</v>
      </c>
      <c r="C1506" s="2">
        <f t="shared" si="138"/>
        <v>5.1288314563504667</v>
      </c>
      <c r="D1506" s="2">
        <f t="shared" si="140"/>
        <v>5.2392033787910668</v>
      </c>
      <c r="E1506" s="2">
        <f t="shared" si="139"/>
        <v>-0.11037192244060012</v>
      </c>
      <c r="F1506" s="2">
        <f t="shared" si="137"/>
        <v>-3.8619758770454871E-2</v>
      </c>
      <c r="G1506" s="2">
        <f t="shared" si="135"/>
        <v>-7.1752163670145253E-2</v>
      </c>
      <c r="H1506" s="2" t="str">
        <f t="shared" si="136"/>
        <v>Hold</v>
      </c>
    </row>
    <row r="1507" spans="1:8" ht="13.5" x14ac:dyDescent="0.25">
      <c r="A1507" s="3">
        <f>TITRES_STAT!B1510</f>
        <v>44207</v>
      </c>
      <c r="B1507" s="5">
        <f>TITRES_STAT!D1510</f>
        <v>5.53</v>
      </c>
      <c r="C1507" s="2">
        <f t="shared" si="138"/>
        <v>5.1293189246042417</v>
      </c>
      <c r="D1507" s="2">
        <f t="shared" si="140"/>
        <v>5.2607438692509882</v>
      </c>
      <c r="E1507" s="2">
        <f t="shared" si="139"/>
        <v>-0.13142494464674659</v>
      </c>
      <c r="F1507" s="2">
        <f t="shared" si="137"/>
        <v>-5.7180795945713216E-2</v>
      </c>
      <c r="G1507" s="2">
        <f t="shared" si="135"/>
        <v>-7.424414870103338E-2</v>
      </c>
      <c r="H1507" s="2" t="str">
        <f t="shared" si="136"/>
        <v>Hold</v>
      </c>
    </row>
    <row r="1508" spans="1:8" ht="13.5" x14ac:dyDescent="0.25">
      <c r="A1508" s="3">
        <f>TITRES_STAT!B1511</f>
        <v>44208</v>
      </c>
      <c r="B1508" s="5">
        <f>TITRES_STAT!D1511</f>
        <v>5.53</v>
      </c>
      <c r="C1508" s="2">
        <f t="shared" si="138"/>
        <v>5.1297313977420504</v>
      </c>
      <c r="D1508" s="2">
        <f t="shared" si="140"/>
        <v>5.2806887678249899</v>
      </c>
      <c r="E1508" s="2">
        <f t="shared" si="139"/>
        <v>-0.15095737008293941</v>
      </c>
      <c r="F1508" s="2">
        <f t="shared" si="137"/>
        <v>-7.5936110773158455E-2</v>
      </c>
      <c r="G1508" s="2">
        <f t="shared" ref="G1508:G1571" si="141">E1508-F1508</f>
        <v>-7.5021259309780958E-2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44209</v>
      </c>
      <c r="B1509" s="5">
        <f>TITRES_STAT!D1512</f>
        <v>5.53</v>
      </c>
      <c r="C1509" s="2">
        <f t="shared" si="138"/>
        <v>5.1093111827048121</v>
      </c>
      <c r="D1509" s="2">
        <f t="shared" si="140"/>
        <v>5.299156266504621</v>
      </c>
      <c r="E1509" s="2">
        <f t="shared" si="139"/>
        <v>-0.18984508379980891</v>
      </c>
      <c r="F1509" s="2">
        <f t="shared" ref="F1509:F1572" si="143">(E1509*(2/(10)))+((1-(2/10))*F1508)</f>
        <v>-9.8717905378488541E-2</v>
      </c>
      <c r="G1509" s="2">
        <f t="shared" si="141"/>
        <v>-9.1127178421320371E-2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5">
        <f>TITRES_STAT!D1513</f>
        <v>5.53</v>
      </c>
      <c r="C1510" s="2">
        <f t="shared" si="138"/>
        <v>5.1158786930579181</v>
      </c>
      <c r="D1510" s="2">
        <f t="shared" si="140"/>
        <v>5.3162558023190938</v>
      </c>
      <c r="E1510" s="2">
        <f t="shared" si="139"/>
        <v>-0.20037710926117569</v>
      </c>
      <c r="F1510" s="2">
        <f t="shared" si="143"/>
        <v>-0.11904974615502598</v>
      </c>
      <c r="G1510" s="2">
        <f t="shared" si="141"/>
        <v>-8.1327363106149714E-2</v>
      </c>
      <c r="H1510" s="2" t="str">
        <f t="shared" si="142"/>
        <v>Hold</v>
      </c>
    </row>
    <row r="1511" spans="1:8" ht="13.5" x14ac:dyDescent="0.25">
      <c r="A1511" s="3">
        <f>TITRES_STAT!B1514</f>
        <v>44214</v>
      </c>
      <c r="B1511" s="5">
        <f>TITRES_STAT!D1514</f>
        <v>5.53</v>
      </c>
      <c r="C1511" s="2">
        <f t="shared" si="138"/>
        <v>5.1214358172028538</v>
      </c>
      <c r="D1511" s="2">
        <f t="shared" si="140"/>
        <v>5.3320887058510129</v>
      </c>
      <c r="E1511" s="2">
        <f t="shared" si="139"/>
        <v>-0.21065288864815912</v>
      </c>
      <c r="F1511" s="2">
        <f t="shared" si="143"/>
        <v>-0.13737037465365262</v>
      </c>
      <c r="G1511" s="2">
        <f t="shared" si="141"/>
        <v>-7.3282513994506499E-2</v>
      </c>
      <c r="H1511" s="2" t="str">
        <f t="shared" si="142"/>
        <v>Hold</v>
      </c>
    </row>
    <row r="1512" spans="1:8" ht="13.5" x14ac:dyDescent="0.25">
      <c r="A1512" s="3">
        <f>TITRES_STAT!B1515</f>
        <v>44215</v>
      </c>
      <c r="B1512" s="5">
        <f>TITRES_STAT!D1515</f>
        <v>5.53</v>
      </c>
      <c r="C1512" s="2">
        <f t="shared" si="138"/>
        <v>5.1261379991716449</v>
      </c>
      <c r="D1512" s="2">
        <f t="shared" si="140"/>
        <v>5.3467488017139013</v>
      </c>
      <c r="E1512" s="2">
        <f t="shared" si="139"/>
        <v>-0.2206108025422564</v>
      </c>
      <c r="F1512" s="2">
        <f t="shared" si="143"/>
        <v>-0.15401846023137339</v>
      </c>
      <c r="G1512" s="2">
        <f t="shared" si="141"/>
        <v>-6.6592342310883013E-2</v>
      </c>
      <c r="H1512" s="2" t="str">
        <f t="shared" si="142"/>
        <v>Hold</v>
      </c>
    </row>
    <row r="1513" spans="1:8" ht="13.5" x14ac:dyDescent="0.25">
      <c r="A1513" s="3">
        <f>TITRES_STAT!B1516</f>
        <v>44216</v>
      </c>
      <c r="B1513" s="5">
        <f>TITRES_STAT!D1516</f>
        <v>5.53</v>
      </c>
      <c r="C1513" s="2">
        <f t="shared" si="138"/>
        <v>5.1301167685298532</v>
      </c>
      <c r="D1513" s="2">
        <f t="shared" si="140"/>
        <v>5.3603229645499093</v>
      </c>
      <c r="E1513" s="2">
        <f t="shared" si="139"/>
        <v>-0.2302061960200561</v>
      </c>
      <c r="F1513" s="2">
        <f t="shared" si="143"/>
        <v>-0.16925600738910995</v>
      </c>
      <c r="G1513" s="2">
        <f t="shared" si="141"/>
        <v>-6.0950188630946145E-2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5">
        <f>TITRES_STAT!D1517</f>
        <v>5.5839999999999996</v>
      </c>
      <c r="C1514" s="2">
        <f t="shared" si="138"/>
        <v>5.1802526502944906</v>
      </c>
      <c r="D1514" s="2">
        <f t="shared" si="140"/>
        <v>5.3768916338425088</v>
      </c>
      <c r="E1514" s="2">
        <f t="shared" si="139"/>
        <v>-0.19663898354801823</v>
      </c>
      <c r="F1514" s="2">
        <f t="shared" si="143"/>
        <v>-0.17473260262089163</v>
      </c>
      <c r="G1514" s="2">
        <f t="shared" si="141"/>
        <v>-2.1906380927126601E-2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5">
        <f>TITRES_STAT!D1518</f>
        <v>5.5839999999999996</v>
      </c>
      <c r="C1515" s="2">
        <f t="shared" si="138"/>
        <v>5.2340599348645691</v>
      </c>
      <c r="D1515" s="2">
        <f t="shared" si="140"/>
        <v>5.3922329942986194</v>
      </c>
      <c r="E1515" s="2">
        <f t="shared" si="139"/>
        <v>-0.15817305943405024</v>
      </c>
      <c r="F1515" s="2">
        <f t="shared" si="143"/>
        <v>-0.17142069398352336</v>
      </c>
      <c r="G1515" s="2">
        <f t="shared" si="141"/>
        <v>1.3247634549473114E-2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5">
        <f>TITRES_STAT!D1519</f>
        <v>5.5839999999999996</v>
      </c>
      <c r="C1516" s="2">
        <f t="shared" si="138"/>
        <v>5.2795891756546354</v>
      </c>
      <c r="D1516" s="2">
        <f t="shared" si="140"/>
        <v>5.4064379576839068</v>
      </c>
      <c r="E1516" s="2">
        <f t="shared" si="139"/>
        <v>-0.12684878202927141</v>
      </c>
      <c r="F1516" s="2">
        <f t="shared" si="143"/>
        <v>-0.16250631159267298</v>
      </c>
      <c r="G1516" s="2">
        <f t="shared" si="141"/>
        <v>3.5657529563401569E-2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5">
        <f>TITRES_STAT!D1520</f>
        <v>5.26</v>
      </c>
      <c r="C1517" s="2">
        <f t="shared" si="138"/>
        <v>5.3181139178616146</v>
      </c>
      <c r="D1517" s="2">
        <f t="shared" si="140"/>
        <v>5.3955907015591729</v>
      </c>
      <c r="E1517" s="2">
        <f t="shared" si="139"/>
        <v>-7.7476783697558282E-2</v>
      </c>
      <c r="F1517" s="2">
        <f t="shared" si="143"/>
        <v>-0.14550040601365005</v>
      </c>
      <c r="G1517" s="2">
        <f t="shared" si="141"/>
        <v>6.802362231609177E-2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5">
        <f>TITRES_STAT!D1521</f>
        <v>5.4020000000000001</v>
      </c>
      <c r="C1518" s="2">
        <f t="shared" si="138"/>
        <v>5.3507117766521359</v>
      </c>
      <c r="D1518" s="2">
        <f t="shared" si="140"/>
        <v>5.3960654644066413</v>
      </c>
      <c r="E1518" s="2">
        <f t="shared" si="139"/>
        <v>-4.5353687754505323E-2</v>
      </c>
      <c r="F1518" s="2">
        <f t="shared" si="143"/>
        <v>-0.12547106236182112</v>
      </c>
      <c r="G1518" s="2">
        <f t="shared" si="141"/>
        <v>8.01173746073158E-2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5">
        <f>TITRES_STAT!D1522</f>
        <v>5.53</v>
      </c>
      <c r="C1519" s="2">
        <f t="shared" si="138"/>
        <v>5.3782945802441153</v>
      </c>
      <c r="D1519" s="2">
        <f t="shared" si="140"/>
        <v>5.4059865411172607</v>
      </c>
      <c r="E1519" s="2">
        <f t="shared" si="139"/>
        <v>-2.7691960873145405E-2</v>
      </c>
      <c r="F1519" s="2">
        <f t="shared" si="143"/>
        <v>-0.10591524206408598</v>
      </c>
      <c r="G1519" s="2">
        <f t="shared" si="141"/>
        <v>7.8223281190940575E-2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5">
        <f>TITRES_STAT!D1523</f>
        <v>5.53</v>
      </c>
      <c r="C1520" s="2">
        <f t="shared" si="138"/>
        <v>5.401633875591175</v>
      </c>
      <c r="D1520" s="2">
        <f t="shared" si="140"/>
        <v>5.4151727232567231</v>
      </c>
      <c r="E1520" s="2">
        <f t="shared" si="139"/>
        <v>-1.3538847665548026E-2</v>
      </c>
      <c r="F1520" s="2">
        <f t="shared" si="143"/>
        <v>-8.7439963184378397E-2</v>
      </c>
      <c r="G1520" s="2">
        <f t="shared" si="141"/>
        <v>7.3901115518830371E-2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5">
        <f>TITRES_STAT!D1524</f>
        <v>5.4020000000000001</v>
      </c>
      <c r="C1521" s="2">
        <f t="shared" si="138"/>
        <v>5.4213825101156097</v>
      </c>
      <c r="D1521" s="2">
        <f t="shared" si="140"/>
        <v>5.4141969659784479</v>
      </c>
      <c r="E1521" s="2">
        <f t="shared" si="139"/>
        <v>7.1855441371617701E-3</v>
      </c>
      <c r="F1521" s="2">
        <f t="shared" si="143"/>
        <v>-6.8514861720070375E-2</v>
      </c>
      <c r="G1521" s="2">
        <f t="shared" si="141"/>
        <v>7.5700405857232145E-2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5">
        <f>TITRES_STAT!D1525</f>
        <v>5.4020000000000001</v>
      </c>
      <c r="C1522" s="2">
        <f t="shared" si="138"/>
        <v>5.4380928931747468</v>
      </c>
      <c r="D1522" s="2">
        <f t="shared" si="140"/>
        <v>5.4132934870170821</v>
      </c>
      <c r="E1522" s="2">
        <f t="shared" si="139"/>
        <v>2.4799406157664627E-2</v>
      </c>
      <c r="F1522" s="2">
        <f t="shared" si="143"/>
        <v>-4.9852008144523376E-2</v>
      </c>
      <c r="G1522" s="2">
        <f t="shared" si="141"/>
        <v>7.4651414302187996E-2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5">
        <f>TITRES_STAT!D1526</f>
        <v>5.4690000000000003</v>
      </c>
      <c r="C1523" s="2">
        <f t="shared" si="138"/>
        <v>5.4522324480709399</v>
      </c>
      <c r="D1523" s="2">
        <f t="shared" si="140"/>
        <v>5.4174198953861872</v>
      </c>
      <c r="E1523" s="2">
        <f t="shared" si="139"/>
        <v>3.4812552684752696E-2</v>
      </c>
      <c r="F1523" s="2">
        <f t="shared" si="143"/>
        <v>-3.2919095978668163E-2</v>
      </c>
      <c r="G1523" s="2">
        <f t="shared" si="141"/>
        <v>6.7731648663420851E-2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5">
        <f>TITRES_STAT!D1527</f>
        <v>5.4690000000000003</v>
      </c>
      <c r="C1524" s="2">
        <f t="shared" si="138"/>
        <v>5.4725043791369492</v>
      </c>
      <c r="D1524" s="2">
        <f t="shared" si="140"/>
        <v>5.4212406438760992</v>
      </c>
      <c r="E1524" s="2">
        <f t="shared" si="139"/>
        <v>5.1263735260850041E-2</v>
      </c>
      <c r="F1524" s="2">
        <f t="shared" si="143"/>
        <v>-1.6082529730764523E-2</v>
      </c>
      <c r="G1524" s="2">
        <f t="shared" si="141"/>
        <v>6.7346264991614557E-2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5">
        <f>TITRES_STAT!D1528</f>
        <v>5.4690000000000003</v>
      </c>
      <c r="C1525" s="2">
        <f t="shared" si="138"/>
        <v>5.4896575515774186</v>
      </c>
      <c r="D1525" s="2">
        <f t="shared" si="140"/>
        <v>5.4247783739593514</v>
      </c>
      <c r="E1525" s="2">
        <f t="shared" si="139"/>
        <v>6.4879177618067274E-2</v>
      </c>
      <c r="F1525" s="2">
        <f t="shared" si="143"/>
        <v>1.0981173900183674E-4</v>
      </c>
      <c r="G1525" s="2">
        <f t="shared" si="141"/>
        <v>6.4769365879065441E-2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5">
        <f>TITRES_STAT!D1529</f>
        <v>5.4690000000000003</v>
      </c>
      <c r="C1526" s="2">
        <f t="shared" si="138"/>
        <v>5.5041717744116623</v>
      </c>
      <c r="D1526" s="2">
        <f t="shared" si="140"/>
        <v>5.4280540499623626</v>
      </c>
      <c r="E1526" s="2">
        <f t="shared" si="139"/>
        <v>7.6117724449299651E-2</v>
      </c>
      <c r="F1526" s="2">
        <f t="shared" si="143"/>
        <v>1.5311394281061401E-2</v>
      </c>
      <c r="G1526" s="2">
        <f t="shared" si="141"/>
        <v>6.0806330168238248E-2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5">
        <f>TITRES_STAT!D1530</f>
        <v>5.4690000000000003</v>
      </c>
      <c r="C1527" s="2">
        <f t="shared" si="138"/>
        <v>5.4666068860406369</v>
      </c>
      <c r="D1527" s="2">
        <f t="shared" si="140"/>
        <v>5.4310870832984843</v>
      </c>
      <c r="E1527" s="2">
        <f t="shared" si="139"/>
        <v>3.5519802742152606E-2</v>
      </c>
      <c r="F1527" s="2">
        <f t="shared" si="143"/>
        <v>1.9353075973279642E-2</v>
      </c>
      <c r="G1527" s="2">
        <f t="shared" si="141"/>
        <v>1.6166726768872965E-2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5">
        <f>TITRES_STAT!D1531</f>
        <v>5.53</v>
      </c>
      <c r="C1528" s="2">
        <f t="shared" si="138"/>
        <v>5.4566673651113078</v>
      </c>
      <c r="D1528" s="2">
        <f t="shared" si="140"/>
        <v>5.4384139660171158</v>
      </c>
      <c r="E1528" s="2">
        <f t="shared" si="139"/>
        <v>1.8253399094191991E-2</v>
      </c>
      <c r="F1528" s="2">
        <f t="shared" si="143"/>
        <v>1.9133140597462114E-2</v>
      </c>
      <c r="G1528" s="2">
        <f t="shared" si="141"/>
        <v>-8.7974150327012335E-4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5">
        <f>TITRES_STAT!D1532</f>
        <v>5.53</v>
      </c>
      <c r="C1529" s="2">
        <f t="shared" si="138"/>
        <v>5.4679493089403373</v>
      </c>
      <c r="D1529" s="2">
        <f t="shared" si="140"/>
        <v>5.4451981166825147</v>
      </c>
      <c r="E1529" s="2">
        <f t="shared" si="139"/>
        <v>2.2751192257822517E-2</v>
      </c>
      <c r="F1529" s="2">
        <f t="shared" si="143"/>
        <v>1.9856750929534196E-2</v>
      </c>
      <c r="G1529" s="2">
        <f t="shared" si="141"/>
        <v>2.8944413282883212E-3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5">
        <f>TITRES_STAT!D1533</f>
        <v>5.53</v>
      </c>
      <c r="C1530" s="2">
        <f t="shared" si="138"/>
        <v>5.477495569103362</v>
      </c>
      <c r="D1530" s="2">
        <f t="shared" si="140"/>
        <v>5.4514797376689952</v>
      </c>
      <c r="E1530" s="2">
        <f t="shared" si="139"/>
        <v>2.601583143436681E-2</v>
      </c>
      <c r="F1530" s="2">
        <f t="shared" si="143"/>
        <v>2.1088567030500723E-2</v>
      </c>
      <c r="G1530" s="2">
        <f t="shared" si="141"/>
        <v>4.9272644038660871E-3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5">
        <f>TITRES_STAT!D1534</f>
        <v>5.577</v>
      </c>
      <c r="C1531" s="2">
        <f t="shared" si="138"/>
        <v>5.4658808661643832</v>
      </c>
      <c r="D1531" s="2">
        <f t="shared" si="140"/>
        <v>5.4607775348786998</v>
      </c>
      <c r="E1531" s="2">
        <f t="shared" si="139"/>
        <v>5.1033312856834101E-3</v>
      </c>
      <c r="F1531" s="2">
        <f t="shared" si="143"/>
        <v>1.7891519881537261E-2</v>
      </c>
      <c r="G1531" s="2">
        <f t="shared" si="141"/>
        <v>-1.2788188595853851E-2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5">
        <f>TITRES_STAT!D1535</f>
        <v>5.6719999999999997</v>
      </c>
      <c r="C1532" s="2">
        <f t="shared" si="138"/>
        <v>5.456053040600632</v>
      </c>
      <c r="D1532" s="2">
        <f t="shared" si="140"/>
        <v>5.4764236434062035</v>
      </c>
      <c r="E1532" s="2">
        <f t="shared" si="139"/>
        <v>-2.0370602805571458E-2</v>
      </c>
      <c r="F1532" s="2">
        <f t="shared" si="143"/>
        <v>1.0239095344115517E-2</v>
      </c>
      <c r="G1532" s="2">
        <f t="shared" si="141"/>
        <v>-3.0609698149686976E-2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5">
        <f>TITRES_STAT!D1536</f>
        <v>5.7320000000000002</v>
      </c>
      <c r="C1533" s="2">
        <f t="shared" si="138"/>
        <v>5.4580448805082273</v>
      </c>
      <c r="D1533" s="2">
        <f t="shared" si="140"/>
        <v>5.4953552253761142</v>
      </c>
      <c r="E1533" s="2">
        <f t="shared" si="139"/>
        <v>-3.7310344867886869E-2</v>
      </c>
      <c r="F1533" s="2">
        <f t="shared" si="143"/>
        <v>7.2920730171504092E-4</v>
      </c>
      <c r="G1533" s="2">
        <f t="shared" si="141"/>
        <v>-3.8039552169601906E-2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5">
        <f>TITRES_STAT!D1537</f>
        <v>5.8680000000000003</v>
      </c>
      <c r="C1534" s="2">
        <f t="shared" si="138"/>
        <v>5.4597302835069623</v>
      </c>
      <c r="D1534" s="2">
        <f t="shared" si="140"/>
        <v>5.522958542014921</v>
      </c>
      <c r="E1534" s="2">
        <f t="shared" si="139"/>
        <v>-6.3228258507958657E-2</v>
      </c>
      <c r="F1534" s="2">
        <f t="shared" si="143"/>
        <v>-1.2062285860219698E-2</v>
      </c>
      <c r="G1534" s="2">
        <f t="shared" si="141"/>
        <v>-5.1165972647738957E-2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5">
        <f>TITRES_STAT!D1538</f>
        <v>5.9279999999999999</v>
      </c>
      <c r="C1535" s="2">
        <f t="shared" si="138"/>
        <v>5.461156393736661</v>
      </c>
      <c r="D1535" s="2">
        <f t="shared" si="140"/>
        <v>5.5529616129767785</v>
      </c>
      <c r="E1535" s="2">
        <f t="shared" si="139"/>
        <v>-9.180521924011753E-2</v>
      </c>
      <c r="F1535" s="2">
        <f t="shared" si="143"/>
        <v>-2.8010872536199265E-2</v>
      </c>
      <c r="G1535" s="2">
        <f t="shared" si="141"/>
        <v>-6.3794346703918259E-2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5">
        <f>TITRES_STAT!D1539</f>
        <v>5.8470000000000004</v>
      </c>
      <c r="C1536" s="2">
        <f t="shared" si="138"/>
        <v>5.4623631023925601</v>
      </c>
      <c r="D1536" s="2">
        <f t="shared" si="140"/>
        <v>5.5747422342377577</v>
      </c>
      <c r="E1536" s="2">
        <f t="shared" si="139"/>
        <v>-0.11237913184519766</v>
      </c>
      <c r="F1536" s="2">
        <f t="shared" si="143"/>
        <v>-4.4884524397998948E-2</v>
      </c>
      <c r="G1536" s="2">
        <f t="shared" si="141"/>
        <v>-6.7494607447198707E-2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5">
        <f>TITRES_STAT!D1540</f>
        <v>5.9279999999999999</v>
      </c>
      <c r="C1537" s="2">
        <f t="shared" si="138"/>
        <v>5.4633841635629361</v>
      </c>
      <c r="D1537" s="2">
        <f t="shared" si="140"/>
        <v>5.6009094761460716</v>
      </c>
      <c r="E1537" s="2">
        <f t="shared" si="139"/>
        <v>-0.1375253125831355</v>
      </c>
      <c r="F1537" s="2">
        <f t="shared" si="143"/>
        <v>-6.3412682035026258E-2</v>
      </c>
      <c r="G1537" s="2">
        <f t="shared" si="141"/>
        <v>-7.4112630548109237E-2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5">
        <f>TITRES_STAT!D1541</f>
        <v>5.9279999999999999</v>
      </c>
      <c r="C1538" s="2">
        <f t="shared" si="138"/>
        <v>5.473632753784023</v>
      </c>
      <c r="D1538" s="2">
        <f t="shared" si="140"/>
        <v>5.6251384038389549</v>
      </c>
      <c r="E1538" s="2">
        <f t="shared" si="139"/>
        <v>-0.15150565005493188</v>
      </c>
      <c r="F1538" s="2">
        <f t="shared" si="143"/>
        <v>-8.1031275639007389E-2</v>
      </c>
      <c r="G1538" s="2">
        <f t="shared" si="141"/>
        <v>-7.0474374415924496E-2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5">
        <f>TITRES_STAT!D1542</f>
        <v>5.9279999999999999</v>
      </c>
      <c r="C1539" s="2">
        <f t="shared" si="138"/>
        <v>5.4823046378172506</v>
      </c>
      <c r="D1539" s="2">
        <f t="shared" si="140"/>
        <v>5.6475725961471808</v>
      </c>
      <c r="E1539" s="2">
        <f t="shared" si="139"/>
        <v>-0.16526795832993013</v>
      </c>
      <c r="F1539" s="2">
        <f t="shared" si="143"/>
        <v>-9.7878612177191932E-2</v>
      </c>
      <c r="G1539" s="2">
        <f t="shared" si="141"/>
        <v>-6.73893461527382E-2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5">
        <f>TITRES_STAT!D1543</f>
        <v>5.9279999999999999</v>
      </c>
      <c r="C1540" s="2">
        <f t="shared" si="138"/>
        <v>5.4896423858453662</v>
      </c>
      <c r="D1540" s="2">
        <f t="shared" si="140"/>
        <v>5.6683449964325749</v>
      </c>
      <c r="E1540" s="2">
        <f t="shared" si="139"/>
        <v>-0.17870261058720871</v>
      </c>
      <c r="F1540" s="2">
        <f t="shared" si="143"/>
        <v>-0.11404341185919528</v>
      </c>
      <c r="G1540" s="2">
        <f t="shared" si="141"/>
        <v>-6.4659198728013428E-2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5">
        <f>TITRES_STAT!D1544</f>
        <v>5.8</v>
      </c>
      <c r="C1541" s="2">
        <f t="shared" si="138"/>
        <v>5.5030820187922327</v>
      </c>
      <c r="D1541" s="2">
        <f t="shared" si="140"/>
        <v>5.6780972189190511</v>
      </c>
      <c r="E1541" s="2">
        <f t="shared" si="139"/>
        <v>-0.17501520012681837</v>
      </c>
      <c r="F1541" s="2">
        <f t="shared" si="143"/>
        <v>-0.12623776951271989</v>
      </c>
      <c r="G1541" s="2">
        <f t="shared" si="141"/>
        <v>-4.8777430614098477E-2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5">
        <f>TITRES_STAT!D1545</f>
        <v>5.8</v>
      </c>
      <c r="C1542" s="2">
        <f t="shared" si="138"/>
        <v>5.5290694005165042</v>
      </c>
      <c r="D1542" s="2">
        <f t="shared" si="140"/>
        <v>5.6871270545546766</v>
      </c>
      <c r="E1542" s="2">
        <f t="shared" si="139"/>
        <v>-0.1580576540381724</v>
      </c>
      <c r="F1542" s="2">
        <f t="shared" si="143"/>
        <v>-0.13260174641781039</v>
      </c>
      <c r="G1542" s="2">
        <f t="shared" si="141"/>
        <v>-2.5455907620362012E-2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5">
        <f>TITRES_STAT!D1546</f>
        <v>5.8</v>
      </c>
      <c r="C1543" s="2">
        <f t="shared" si="138"/>
        <v>5.5602894927447339</v>
      </c>
      <c r="D1543" s="2">
        <f t="shared" si="140"/>
        <v>5.6954880134765524</v>
      </c>
      <c r="E1543" s="2">
        <f t="shared" si="139"/>
        <v>-0.13519852073181848</v>
      </c>
      <c r="F1543" s="2">
        <f t="shared" si="143"/>
        <v>-0.133121101280612</v>
      </c>
      <c r="G1543" s="2">
        <f t="shared" si="141"/>
        <v>-2.0774194512064859E-3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5">
        <f>TITRES_STAT!D1547</f>
        <v>5.8</v>
      </c>
      <c r="C1544" s="2">
        <f t="shared" si="138"/>
        <v>5.6076295707840051</v>
      </c>
      <c r="D1544" s="2">
        <f t="shared" si="140"/>
        <v>5.7032296421079192</v>
      </c>
      <c r="E1544" s="2">
        <f t="shared" si="139"/>
        <v>-9.5600071323914015E-2</v>
      </c>
      <c r="F1544" s="2">
        <f t="shared" si="143"/>
        <v>-0.12561689528927242</v>
      </c>
      <c r="G1544" s="2">
        <f t="shared" si="141"/>
        <v>3.0016823965358402E-2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5">
        <f>TITRES_STAT!D1548</f>
        <v>5.8</v>
      </c>
      <c r="C1545" s="2">
        <f t="shared" si="138"/>
        <v>5.6569173291249273</v>
      </c>
      <c r="D1545" s="2">
        <f t="shared" si="140"/>
        <v>5.7103978167665916</v>
      </c>
      <c r="E1545" s="2">
        <f t="shared" si="139"/>
        <v>-5.3480487641664354E-2</v>
      </c>
      <c r="F1545" s="2">
        <f t="shared" si="143"/>
        <v>-0.11118961375975081</v>
      </c>
      <c r="G1545" s="2">
        <f t="shared" si="141"/>
        <v>5.7709126118086457E-2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5">
        <f>TITRES_STAT!D1549</f>
        <v>5.8</v>
      </c>
      <c r="C1546" s="2">
        <f t="shared" si="138"/>
        <v>5.6861608169518609</v>
      </c>
      <c r="D1546" s="2">
        <f t="shared" si="140"/>
        <v>5.7170350155246217</v>
      </c>
      <c r="E1546" s="2">
        <f t="shared" si="139"/>
        <v>-3.0874198572760747E-2</v>
      </c>
      <c r="F1546" s="2">
        <f t="shared" si="143"/>
        <v>-9.5126530722352803E-2</v>
      </c>
      <c r="G1546" s="2">
        <f t="shared" si="141"/>
        <v>6.4252332149592056E-2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5">
        <f>TITRES_STAT!D1550</f>
        <v>5.8</v>
      </c>
      <c r="C1547" s="2">
        <f t="shared" si="138"/>
        <v>5.7233668451131132</v>
      </c>
      <c r="D1547" s="2">
        <f t="shared" si="140"/>
        <v>5.7231805699302054</v>
      </c>
      <c r="E1547" s="2">
        <f t="shared" si="139"/>
        <v>1.8627518290781353E-4</v>
      </c>
      <c r="F1547" s="2">
        <f t="shared" si="143"/>
        <v>-7.6063969541300694E-2</v>
      </c>
      <c r="G1547" s="2">
        <f t="shared" si="141"/>
        <v>7.6250244724208507E-2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5">
        <f>TITRES_STAT!D1551</f>
        <v>5.8</v>
      </c>
      <c r="C1548" s="2">
        <f t="shared" si="138"/>
        <v>5.7548488689418651</v>
      </c>
      <c r="D1548" s="2">
        <f t="shared" si="140"/>
        <v>5.7288708980835237</v>
      </c>
      <c r="E1548" s="2">
        <f t="shared" si="139"/>
        <v>2.5977970858341415E-2</v>
      </c>
      <c r="F1548" s="2">
        <f t="shared" si="143"/>
        <v>-5.5655581461372276E-2</v>
      </c>
      <c r="G1548" s="2">
        <f t="shared" si="141"/>
        <v>8.1633552319713698E-2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5">
        <f>TITRES_STAT!D1552</f>
        <v>5.8</v>
      </c>
      <c r="C1549" s="2">
        <f t="shared" si="138"/>
        <v>5.7814875044892702</v>
      </c>
      <c r="D1549" s="2">
        <f t="shared" si="140"/>
        <v>5.7341397204477067</v>
      </c>
      <c r="E1549" s="2">
        <f t="shared" si="139"/>
        <v>4.7347784041563479E-2</v>
      </c>
      <c r="F1549" s="2">
        <f t="shared" si="143"/>
        <v>-3.5054908360785127E-2</v>
      </c>
      <c r="G1549" s="2">
        <f t="shared" si="141"/>
        <v>8.2402692402348598E-2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5">
        <f>TITRES_STAT!D1553</f>
        <v>5.7930000000000001</v>
      </c>
      <c r="C1550" s="2">
        <f t="shared" si="138"/>
        <v>5.804027888413998</v>
      </c>
      <c r="D1550" s="2">
        <f t="shared" si="140"/>
        <v>5.7384997411552838</v>
      </c>
      <c r="E1550" s="2">
        <f t="shared" si="139"/>
        <v>6.5528147258714142E-2</v>
      </c>
      <c r="F1550" s="2">
        <f t="shared" si="143"/>
        <v>-1.4938297236885273E-2</v>
      </c>
      <c r="G1550" s="2">
        <f t="shared" si="141"/>
        <v>8.0466444495599421E-2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5">
        <f>TITRES_STAT!D1554</f>
        <v>5.7930000000000001</v>
      </c>
      <c r="C1551" s="2">
        <f t="shared" ref="C1551:C1614" si="144">$C$4*B1541+C1550*(1-$C$4)</f>
        <v>5.8034082132733831</v>
      </c>
      <c r="D1551" s="2">
        <f t="shared" si="140"/>
        <v>5.7425367973660038</v>
      </c>
      <c r="E1551" s="2">
        <f t="shared" si="139"/>
        <v>6.0871415907379323E-2</v>
      </c>
      <c r="F1551" s="2">
        <f t="shared" si="143"/>
        <v>2.2364539196764559E-4</v>
      </c>
      <c r="G1551" s="2">
        <f t="shared" si="141"/>
        <v>6.0647770515411675E-2</v>
      </c>
      <c r="H1551" s="2" t="str">
        <f t="shared" si="142"/>
        <v>Sell</v>
      </c>
    </row>
    <row r="1552" spans="1:8" ht="13.5" x14ac:dyDescent="0.25">
      <c r="A1552" s="3">
        <f>TITRES_STAT!B1555</f>
        <v>44271</v>
      </c>
      <c r="B1552" s="5">
        <f>TITRES_STAT!D1555</f>
        <v>5.8</v>
      </c>
      <c r="C1552" s="2">
        <f t="shared" si="144"/>
        <v>5.8028838727697858</v>
      </c>
      <c r="D1552" s="2">
        <f t="shared" si="140"/>
        <v>5.7467933308944481</v>
      </c>
      <c r="E1552" s="2">
        <f t="shared" si="139"/>
        <v>5.6090541875337685E-2</v>
      </c>
      <c r="F1552" s="2">
        <f t="shared" si="143"/>
        <v>1.1397024688641653E-2</v>
      </c>
      <c r="G1552" s="2">
        <f t="shared" si="141"/>
        <v>4.4693517186696036E-2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5">
        <f>TITRES_STAT!D1556</f>
        <v>5.8</v>
      </c>
      <c r="C1553" s="2">
        <f t="shared" si="144"/>
        <v>5.8024402000359725</v>
      </c>
      <c r="D1553" s="2">
        <f t="shared" si="140"/>
        <v>5.7507345656430076</v>
      </c>
      <c r="E1553" s="2">
        <f t="shared" si="139"/>
        <v>5.1705634392964939E-2</v>
      </c>
      <c r="F1553" s="2">
        <f t="shared" si="143"/>
        <v>1.9458746629506314E-2</v>
      </c>
      <c r="G1553" s="2">
        <f t="shared" si="141"/>
        <v>3.2246887763458625E-2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5">
        <f>TITRES_STAT!D1557</f>
        <v>5.8</v>
      </c>
      <c r="C1554" s="2">
        <f t="shared" si="144"/>
        <v>5.8020647846458235</v>
      </c>
      <c r="D1554" s="2">
        <f t="shared" si="140"/>
        <v>5.7543838570768591</v>
      </c>
      <c r="E1554" s="2">
        <f t="shared" si="139"/>
        <v>4.7680927568964471E-2</v>
      </c>
      <c r="F1554" s="2">
        <f t="shared" si="143"/>
        <v>2.5103182817397946E-2</v>
      </c>
      <c r="G1554" s="2">
        <f t="shared" si="141"/>
        <v>2.2577744751566525E-2</v>
      </c>
      <c r="H1554" s="2" t="str">
        <f t="shared" si="142"/>
        <v>Sell</v>
      </c>
    </row>
    <row r="1555" spans="1:8" ht="13.5" x14ac:dyDescent="0.25">
      <c r="A1555" s="3">
        <f>TITRES_STAT!B1558</f>
        <v>44274</v>
      </c>
      <c r="B1555" s="5">
        <f>TITRES_STAT!D1558</f>
        <v>5.7389999999999999</v>
      </c>
      <c r="C1555" s="2">
        <f t="shared" si="144"/>
        <v>5.801747125469543</v>
      </c>
      <c r="D1555" s="2">
        <f t="shared" si="140"/>
        <v>5.7532443121082029</v>
      </c>
      <c r="E1555" s="2">
        <f t="shared" si="139"/>
        <v>4.8502813361340102E-2</v>
      </c>
      <c r="F1555" s="2">
        <f t="shared" si="143"/>
        <v>2.978310892618638E-2</v>
      </c>
      <c r="G1555" s="2">
        <f t="shared" si="141"/>
        <v>1.8719704435153722E-2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5">
        <f>TITRES_STAT!D1559</f>
        <v>5.7389999999999999</v>
      </c>
      <c r="C1556" s="2">
        <f t="shared" si="144"/>
        <v>5.8014783369357676</v>
      </c>
      <c r="D1556" s="2">
        <f t="shared" si="140"/>
        <v>5.7521891778779652</v>
      </c>
      <c r="E1556" s="2">
        <f t="shared" si="139"/>
        <v>4.9289159057802401E-2</v>
      </c>
      <c r="F1556" s="2">
        <f t="shared" si="143"/>
        <v>3.368431895250959E-2</v>
      </c>
      <c r="G1556" s="2">
        <f t="shared" si="141"/>
        <v>1.5604840105292811E-2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5">
        <f>TITRES_STAT!D1560</f>
        <v>5.6239999999999997</v>
      </c>
      <c r="C1557" s="2">
        <f t="shared" si="144"/>
        <v>5.8012509004841117</v>
      </c>
      <c r="D1557" s="2">
        <f t="shared" si="140"/>
        <v>5.7426936832203381</v>
      </c>
      <c r="E1557" s="2">
        <f t="shared" si="139"/>
        <v>5.8557217263773609E-2</v>
      </c>
      <c r="F1557" s="2">
        <f t="shared" si="143"/>
        <v>3.8658898614762398E-2</v>
      </c>
      <c r="G1557" s="2">
        <f t="shared" si="141"/>
        <v>1.9898318649011211E-2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5">
        <f>TITRES_STAT!D1561</f>
        <v>5.6239999999999997</v>
      </c>
      <c r="C1558" s="2">
        <f t="shared" si="144"/>
        <v>5.801058454255787</v>
      </c>
      <c r="D1558" s="2">
        <f t="shared" si="140"/>
        <v>5.7339015585373501</v>
      </c>
      <c r="E1558" s="2">
        <f t="shared" si="139"/>
        <v>6.7156895718436971E-2</v>
      </c>
      <c r="F1558" s="2">
        <f t="shared" si="143"/>
        <v>4.4358498035497317E-2</v>
      </c>
      <c r="G1558" s="2">
        <f t="shared" si="141"/>
        <v>2.2798397682939654E-2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5">
        <f>TITRES_STAT!D1562</f>
        <v>5.4619999999999997</v>
      </c>
      <c r="C1559" s="2">
        <f t="shared" si="144"/>
        <v>5.8008956151395124</v>
      </c>
      <c r="D1559" s="2">
        <f t="shared" si="140"/>
        <v>5.7137607023493988</v>
      </c>
      <c r="E1559" s="2">
        <f t="shared" si="139"/>
        <v>8.7134912790113539E-2</v>
      </c>
      <c r="F1559" s="2">
        <f t="shared" si="143"/>
        <v>5.2913780986420564E-2</v>
      </c>
      <c r="G1559" s="2">
        <f t="shared" si="141"/>
        <v>3.4221131803692975E-2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5">
        <f>TITRES_STAT!D1563</f>
        <v>5.4690000000000003</v>
      </c>
      <c r="C1560" s="2">
        <f t="shared" si="144"/>
        <v>5.7996809051180485</v>
      </c>
      <c r="D1560" s="2">
        <f t="shared" si="140"/>
        <v>5.6956302799531473</v>
      </c>
      <c r="E1560" s="2">
        <f t="shared" si="139"/>
        <v>0.10405062516490116</v>
      </c>
      <c r="F1560" s="2">
        <f t="shared" si="143"/>
        <v>6.3141149822116688E-2</v>
      </c>
      <c r="G1560" s="2">
        <f t="shared" si="141"/>
        <v>4.0909475342784468E-2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5">
        <f>TITRES_STAT!D1564</f>
        <v>5.4829999999999997</v>
      </c>
      <c r="C1561" s="2">
        <f t="shared" si="144"/>
        <v>5.7986530735614252</v>
      </c>
      <c r="D1561" s="2">
        <f t="shared" si="140"/>
        <v>5.6798798888455062</v>
      </c>
      <c r="E1561" s="2">
        <f t="shared" si="139"/>
        <v>0.11877318471591902</v>
      </c>
      <c r="F1561" s="2">
        <f t="shared" si="143"/>
        <v>7.4267556800877155E-2</v>
      </c>
      <c r="G1561" s="2">
        <f t="shared" si="141"/>
        <v>4.4505627915041868E-2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5">
        <f>TITRES_STAT!D1565</f>
        <v>5.4829999999999997</v>
      </c>
      <c r="C1562" s="2">
        <f t="shared" si="144"/>
        <v>5.7988602930135142</v>
      </c>
      <c r="D1562" s="2">
        <f t="shared" si="140"/>
        <v>5.6652961933754682</v>
      </c>
      <c r="E1562" s="2">
        <f t="shared" si="139"/>
        <v>0.13356409963804605</v>
      </c>
      <c r="F1562" s="2">
        <f t="shared" si="143"/>
        <v>8.6126865368310934E-2</v>
      </c>
      <c r="G1562" s="2">
        <f t="shared" si="141"/>
        <v>4.7437234269735118E-2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5">
        <f>TITRES_STAT!D1566</f>
        <v>5.7389999999999999</v>
      </c>
      <c r="C1563" s="2">
        <f t="shared" si="144"/>
        <v>5.7990356325498968</v>
      </c>
      <c r="D1563" s="2">
        <f t="shared" si="140"/>
        <v>5.6707557346069146</v>
      </c>
      <c r="E1563" s="2">
        <f t="shared" si="139"/>
        <v>0.12827989794298222</v>
      </c>
      <c r="F1563" s="2">
        <f t="shared" si="143"/>
        <v>9.4557471883245189E-2</v>
      </c>
      <c r="G1563" s="2">
        <f t="shared" si="141"/>
        <v>3.3722426059737035E-2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5">
        <f>TITRES_STAT!D1567</f>
        <v>5.7389999999999999</v>
      </c>
      <c r="C1564" s="2">
        <f t="shared" si="144"/>
        <v>5.7991839967729897</v>
      </c>
      <c r="D1564" s="2">
        <f t="shared" si="140"/>
        <v>5.6758108653767723</v>
      </c>
      <c r="E1564" s="2">
        <f t="shared" ref="E1564:E1627" si="145">C1564-D1564</f>
        <v>0.12337313139621742</v>
      </c>
      <c r="F1564" s="2">
        <f t="shared" si="143"/>
        <v>0.10032060378583964</v>
      </c>
      <c r="G1564" s="2">
        <f t="shared" si="141"/>
        <v>2.3052527610377779E-2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5">
        <f>TITRES_STAT!D1568</f>
        <v>5.57</v>
      </c>
      <c r="C1565" s="2">
        <f t="shared" si="144"/>
        <v>5.7899249203463752</v>
      </c>
      <c r="D1565" s="2">
        <f t="shared" ref="D1565:D1628" si="146">$D$4*B1565+(1-$D$4)*D1564</f>
        <v>5.6679730234970114</v>
      </c>
      <c r="E1565" s="2">
        <f t="shared" si="145"/>
        <v>0.12195189684936381</v>
      </c>
      <c r="F1565" s="2">
        <f t="shared" si="143"/>
        <v>0.10464686239854448</v>
      </c>
      <c r="G1565" s="2">
        <f t="shared" si="141"/>
        <v>1.7305034450819323E-2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5">
        <f>TITRES_STAT!D1569</f>
        <v>5.57</v>
      </c>
      <c r="C1566" s="2">
        <f t="shared" si="144"/>
        <v>5.7820903172161637</v>
      </c>
      <c r="D1566" s="2">
        <f t="shared" si="146"/>
        <v>5.6607157624972331</v>
      </c>
      <c r="E1566" s="2">
        <f t="shared" si="145"/>
        <v>0.12137455471893066</v>
      </c>
      <c r="F1566" s="2">
        <f t="shared" si="143"/>
        <v>0.10799240086262173</v>
      </c>
      <c r="G1566" s="2">
        <f t="shared" si="141"/>
        <v>1.3382153856308934E-2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5">
        <f>TITRES_STAT!D1570</f>
        <v>5.476</v>
      </c>
      <c r="C1567" s="2">
        <f t="shared" si="144"/>
        <v>5.7577687299521383</v>
      </c>
      <c r="D1567" s="2">
        <f t="shared" si="146"/>
        <v>5.6470331134233636</v>
      </c>
      <c r="E1567" s="2">
        <f t="shared" si="145"/>
        <v>0.11073561652877473</v>
      </c>
      <c r="F1567" s="2">
        <f t="shared" si="143"/>
        <v>0.10854104399585232</v>
      </c>
      <c r="G1567" s="2">
        <f t="shared" si="141"/>
        <v>2.1945725329224064E-3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5">
        <f>TITRES_STAT!D1571</f>
        <v>5.476</v>
      </c>
      <c r="C1568" s="2">
        <f t="shared" si="144"/>
        <v>5.7371889253441166</v>
      </c>
      <c r="D1568" s="2">
        <f t="shared" si="146"/>
        <v>5.6343639939105215</v>
      </c>
      <c r="E1568" s="2">
        <f t="shared" si="145"/>
        <v>0.10282493143359517</v>
      </c>
      <c r="F1568" s="2">
        <f t="shared" si="143"/>
        <v>0.10739782148340089</v>
      </c>
      <c r="G1568" s="2">
        <f t="shared" si="141"/>
        <v>-4.5728900498057251E-3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5">
        <f>TITRES_STAT!D1572</f>
        <v>5.6310000000000002</v>
      </c>
      <c r="C1569" s="2">
        <f t="shared" si="144"/>
        <v>5.6948521675988681</v>
      </c>
      <c r="D1569" s="2">
        <f t="shared" si="146"/>
        <v>5.6341148091764088</v>
      </c>
      <c r="E1569" s="2">
        <f t="shared" si="145"/>
        <v>6.0737358422459309E-2</v>
      </c>
      <c r="F1569" s="2">
        <f t="shared" si="143"/>
        <v>9.8065728871212579E-2</v>
      </c>
      <c r="G1569" s="2">
        <f t="shared" si="141"/>
        <v>-3.732837044875327E-2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5">
        <f>TITRES_STAT!D1573</f>
        <v>5.8070000000000004</v>
      </c>
      <c r="C1570" s="2">
        <f t="shared" si="144"/>
        <v>5.6601056802759659</v>
      </c>
      <c r="D1570" s="2">
        <f t="shared" si="146"/>
        <v>5.6469211196077858</v>
      </c>
      <c r="E1570" s="2">
        <f t="shared" si="145"/>
        <v>1.318456066818019E-2</v>
      </c>
      <c r="F1570" s="2">
        <f t="shared" si="143"/>
        <v>8.1089495230606101E-2</v>
      </c>
      <c r="G1570" s="2">
        <f t="shared" si="141"/>
        <v>-6.7904934562425912E-2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5">
        <f>TITRES_STAT!D1574</f>
        <v>5.8070000000000004</v>
      </c>
      <c r="C1571" s="2">
        <f t="shared" si="144"/>
        <v>5.6328586525412021</v>
      </c>
      <c r="D1571" s="2">
        <f t="shared" si="146"/>
        <v>5.6587788144516535</v>
      </c>
      <c r="E1571" s="2">
        <f t="shared" si="145"/>
        <v>-2.5920161910451434E-2</v>
      </c>
      <c r="F1571" s="2">
        <f t="shared" si="143"/>
        <v>5.9687563802394601E-2</v>
      </c>
      <c r="G1571" s="2">
        <f t="shared" si="141"/>
        <v>-8.5607725712846028E-2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5">
        <f>TITRES_STAT!D1575</f>
        <v>5.8070000000000004</v>
      </c>
      <c r="C1572" s="2">
        <f t="shared" si="144"/>
        <v>5.6098034752271708</v>
      </c>
      <c r="D1572" s="2">
        <f t="shared" si="146"/>
        <v>5.6697581615293089</v>
      </c>
      <c r="E1572" s="2">
        <f t="shared" si="145"/>
        <v>-5.9954686302138072E-2</v>
      </c>
      <c r="F1572" s="2">
        <f t="shared" si="143"/>
        <v>3.5759113781488064E-2</v>
      </c>
      <c r="G1572" s="2">
        <f t="shared" ref="G1572:G1635" si="147">E1572-F1572</f>
        <v>-9.5713800083626135E-2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5">
        <f>TITRES_STAT!D1576</f>
        <v>5.633</v>
      </c>
      <c r="C1573" s="2">
        <f t="shared" si="144"/>
        <v>5.6296798636537595</v>
      </c>
      <c r="D1573" s="2">
        <f t="shared" si="146"/>
        <v>5.6670353347493601</v>
      </c>
      <c r="E1573" s="2">
        <f t="shared" si="145"/>
        <v>-3.7355471095600556E-2</v>
      </c>
      <c r="F1573" s="2">
        <f t="shared" ref="F1573:F1636" si="149">(E1573*(2/(10)))+((1-(2/10))*F1572)</f>
        <v>2.1136196806070342E-2</v>
      </c>
      <c r="G1573" s="2">
        <f t="shared" si="147"/>
        <v>-5.8491667901670902E-2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5">
        <f>TITRES_STAT!D1577</f>
        <v>5.625</v>
      </c>
      <c r="C1574" s="2">
        <f t="shared" si="144"/>
        <v>5.6464983461685652</v>
      </c>
      <c r="D1574" s="2">
        <f t="shared" si="146"/>
        <v>5.6639216062494082</v>
      </c>
      <c r="E1574" s="2">
        <f t="shared" si="145"/>
        <v>-1.742326008084305E-2</v>
      </c>
      <c r="F1574" s="2">
        <f t="shared" si="149"/>
        <v>1.3424305428687666E-2</v>
      </c>
      <c r="G1574" s="2">
        <f t="shared" si="147"/>
        <v>-3.0847565509530717E-2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5">
        <f>TITRES_STAT!D1578</f>
        <v>5.7919999999999998</v>
      </c>
      <c r="C1575" s="2">
        <f t="shared" si="144"/>
        <v>5.6347293698349397</v>
      </c>
      <c r="D1575" s="2">
        <f t="shared" si="146"/>
        <v>5.6734088946753776</v>
      </c>
      <c r="E1575" s="2">
        <f t="shared" si="145"/>
        <v>-3.8679524840437907E-2</v>
      </c>
      <c r="F1575" s="2">
        <f t="shared" si="149"/>
        <v>3.0035393748625528E-3</v>
      </c>
      <c r="G1575" s="2">
        <f t="shared" si="147"/>
        <v>-4.1683064215300457E-2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5">
        <f>TITRES_STAT!D1579</f>
        <v>5.9450000000000003</v>
      </c>
      <c r="C1576" s="2">
        <f t="shared" si="144"/>
        <v>5.6247710052449484</v>
      </c>
      <c r="D1576" s="2">
        <f t="shared" si="146"/>
        <v>5.6935267543290538</v>
      </c>
      <c r="E1576" s="2">
        <f t="shared" si="145"/>
        <v>-6.8755749084105311E-2</v>
      </c>
      <c r="F1576" s="2">
        <f t="shared" si="149"/>
        <v>-1.1348318316931021E-2</v>
      </c>
      <c r="G1576" s="2">
        <f t="shared" si="147"/>
        <v>-5.7407430767174292E-2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5">
        <f>TITRES_STAT!D1580</f>
        <v>5.952</v>
      </c>
      <c r="C1577" s="2">
        <f t="shared" si="144"/>
        <v>5.6018831582841875</v>
      </c>
      <c r="D1577" s="2">
        <f t="shared" si="146"/>
        <v>5.7126729206750495</v>
      </c>
      <c r="E1577" s="2">
        <f t="shared" si="145"/>
        <v>-0.11078976239086202</v>
      </c>
      <c r="F1577" s="2">
        <f t="shared" si="149"/>
        <v>-3.1236607131717224E-2</v>
      </c>
      <c r="G1577" s="2">
        <f t="shared" si="147"/>
        <v>-7.9553155259144803E-2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5">
        <f>TITRES_STAT!D1581</f>
        <v>6.1260000000000003</v>
      </c>
      <c r="C1578" s="2">
        <f t="shared" si="144"/>
        <v>5.5825165185481591</v>
      </c>
      <c r="D1578" s="2">
        <f t="shared" si="146"/>
        <v>5.7432897413657864</v>
      </c>
      <c r="E1578" s="2">
        <f t="shared" si="145"/>
        <v>-0.16077322281762729</v>
      </c>
      <c r="F1578" s="2">
        <f t="shared" si="149"/>
        <v>-5.7143930268899239E-2</v>
      </c>
      <c r="G1578" s="2">
        <f t="shared" si="147"/>
        <v>-0.10362929254872805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5">
        <f>TITRES_STAT!D1582</f>
        <v>6.3079999999999998</v>
      </c>
      <c r="C1579" s="2">
        <f t="shared" si="144"/>
        <v>5.5899755156945954</v>
      </c>
      <c r="D1579" s="2">
        <f t="shared" si="146"/>
        <v>5.7851201308942466</v>
      </c>
      <c r="E1579" s="2">
        <f t="shared" si="145"/>
        <v>-0.19514461519965121</v>
      </c>
      <c r="F1579" s="2">
        <f t="shared" si="149"/>
        <v>-8.474406725504964E-2</v>
      </c>
      <c r="G1579" s="2">
        <f t="shared" si="147"/>
        <v>-0.11040054794460157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5">
        <f>TITRES_STAT!D1583</f>
        <v>6.1189999999999998</v>
      </c>
      <c r="C1580" s="2">
        <f t="shared" si="144"/>
        <v>5.6233638978954268</v>
      </c>
      <c r="D1580" s="2">
        <f t="shared" si="146"/>
        <v>5.8098519730502289</v>
      </c>
      <c r="E1580" s="2">
        <f t="shared" si="145"/>
        <v>-0.18648807515480215</v>
      </c>
      <c r="F1580" s="2">
        <f t="shared" si="149"/>
        <v>-0.10509286883500013</v>
      </c>
      <c r="G1580" s="2">
        <f t="shared" si="147"/>
        <v>-8.1395206319802016E-2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5">
        <f>TITRES_STAT!D1584</f>
        <v>5.9450000000000003</v>
      </c>
      <c r="C1581" s="2">
        <f t="shared" si="144"/>
        <v>5.6516156059115152</v>
      </c>
      <c r="D1581" s="2">
        <f t="shared" si="146"/>
        <v>5.8198629380094715</v>
      </c>
      <c r="E1581" s="2">
        <f t="shared" si="145"/>
        <v>-0.16824733209795628</v>
      </c>
      <c r="F1581" s="2">
        <f t="shared" si="149"/>
        <v>-0.11772376148759137</v>
      </c>
      <c r="G1581" s="2">
        <f t="shared" si="147"/>
        <v>-5.0523570610364915E-2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5">
        <f>TITRES_STAT!D1585</f>
        <v>5.7850000000000001</v>
      </c>
      <c r="C1582" s="2">
        <f t="shared" si="144"/>
        <v>5.6755208973097435</v>
      </c>
      <c r="D1582" s="2">
        <f t="shared" si="146"/>
        <v>5.8172804981569177</v>
      </c>
      <c r="E1582" s="2">
        <f t="shared" si="145"/>
        <v>-0.14175960084717421</v>
      </c>
      <c r="F1582" s="2">
        <f t="shared" si="149"/>
        <v>-0.12253092935950795</v>
      </c>
      <c r="G1582" s="2">
        <f t="shared" si="147"/>
        <v>-1.9228671487666257E-2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5">
        <f>TITRES_STAT!D1586</f>
        <v>5.952</v>
      </c>
      <c r="C1583" s="2">
        <f t="shared" si="144"/>
        <v>5.6689792208005523</v>
      </c>
      <c r="D1583" s="2">
        <f t="shared" si="146"/>
        <v>5.8272597205156647</v>
      </c>
      <c r="E1583" s="2">
        <f t="shared" si="145"/>
        <v>-0.15828049971511238</v>
      </c>
      <c r="F1583" s="2">
        <f t="shared" si="149"/>
        <v>-0.12968084343062886</v>
      </c>
      <c r="G1583" s="2">
        <f t="shared" si="147"/>
        <v>-2.8599656284483521E-2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5">
        <f>TITRES_STAT!D1587</f>
        <v>5.952</v>
      </c>
      <c r="C1584" s="2">
        <f t="shared" si="144"/>
        <v>5.6622131868312362</v>
      </c>
      <c r="D1584" s="2">
        <f t="shared" si="146"/>
        <v>5.8364997412182085</v>
      </c>
      <c r="E1584" s="2">
        <f t="shared" si="145"/>
        <v>-0.17428655438697227</v>
      </c>
      <c r="F1584" s="2">
        <f t="shared" si="149"/>
        <v>-0.13860198562189754</v>
      </c>
      <c r="G1584" s="2">
        <f t="shared" si="147"/>
        <v>-3.5684568765074726E-2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5">
        <f>TITRES_STAT!D1588</f>
        <v>6.09</v>
      </c>
      <c r="C1585" s="2">
        <f t="shared" si="144"/>
        <v>5.6821803888572004</v>
      </c>
      <c r="D1585" s="2">
        <f t="shared" si="146"/>
        <v>5.8552775381650086</v>
      </c>
      <c r="E1585" s="2">
        <f t="shared" si="145"/>
        <v>-0.17309714930780817</v>
      </c>
      <c r="F1585" s="2">
        <f t="shared" si="149"/>
        <v>-0.14550101835907969</v>
      </c>
      <c r="G1585" s="2">
        <f t="shared" si="147"/>
        <v>-2.7596130948728481E-2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5">
        <f>TITRES_STAT!D1589</f>
        <v>6.09</v>
      </c>
      <c r="C1586" s="2">
        <f t="shared" si="144"/>
        <v>5.7226141751868616</v>
      </c>
      <c r="D1586" s="2">
        <f t="shared" si="146"/>
        <v>5.8726643871898228</v>
      </c>
      <c r="E1586" s="2">
        <f t="shared" si="145"/>
        <v>-0.1500502120029612</v>
      </c>
      <c r="F1586" s="2">
        <f t="shared" si="149"/>
        <v>-0.14641085708785601</v>
      </c>
      <c r="G1586" s="2">
        <f t="shared" si="147"/>
        <v>-3.6393549151051974E-3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5">
        <f>TITRES_STAT!D1590</f>
        <v>6.09</v>
      </c>
      <c r="C1587" s="2">
        <f t="shared" si="144"/>
        <v>5.7579043020811911</v>
      </c>
      <c r="D1587" s="2">
        <f t="shared" si="146"/>
        <v>5.8887633214720587</v>
      </c>
      <c r="E1587" s="2">
        <f t="shared" si="145"/>
        <v>-0.13085901939086764</v>
      </c>
      <c r="F1587" s="2">
        <f t="shared" si="149"/>
        <v>-0.14330048954845834</v>
      </c>
      <c r="G1587" s="2">
        <f t="shared" si="147"/>
        <v>1.2441470157590701E-2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5">
        <f>TITRES_STAT!D1591</f>
        <v>5.9080000000000004</v>
      </c>
      <c r="C1588" s="2">
        <f t="shared" si="144"/>
        <v>5.8145344094533149</v>
      </c>
      <c r="D1588" s="2">
        <f t="shared" si="146"/>
        <v>5.8901882606222769</v>
      </c>
      <c r="E1588" s="2">
        <f t="shared" si="145"/>
        <v>-7.565385116896195E-2</v>
      </c>
      <c r="F1588" s="2">
        <f t="shared" si="149"/>
        <v>-0.12977116187255905</v>
      </c>
      <c r="G1588" s="2">
        <f t="shared" si="147"/>
        <v>5.4117310703597099E-2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5">
        <f>TITRES_STAT!D1592</f>
        <v>6.0609999999999999</v>
      </c>
      <c r="C1589" s="2">
        <f t="shared" si="144"/>
        <v>5.8904521926143438</v>
      </c>
      <c r="D1589" s="2">
        <f t="shared" si="146"/>
        <v>5.9028409820576631</v>
      </c>
      <c r="E1589" s="2">
        <f t="shared" si="145"/>
        <v>-1.2388789443319226E-2</v>
      </c>
      <c r="F1589" s="2">
        <f t="shared" si="149"/>
        <v>-0.10629468738671109</v>
      </c>
      <c r="G1589" s="2">
        <f t="shared" si="147"/>
        <v>9.3905897943391867E-2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5">
        <f>TITRES_STAT!D1593</f>
        <v>5.8869999999999996</v>
      </c>
      <c r="C1590" s="2">
        <f t="shared" si="144"/>
        <v>5.9256133937505986</v>
      </c>
      <c r="D1590" s="2">
        <f t="shared" si="146"/>
        <v>5.9016675759793173</v>
      </c>
      <c r="E1590" s="2">
        <f t="shared" si="145"/>
        <v>2.3945817771281241E-2</v>
      </c>
      <c r="F1590" s="2">
        <f t="shared" si="149"/>
        <v>-8.0246586355112628E-2</v>
      </c>
      <c r="G1590" s="2">
        <f t="shared" si="147"/>
        <v>0.10419240412639387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5">
        <f>TITRES_STAT!D1594</f>
        <v>6.0540000000000003</v>
      </c>
      <c r="C1591" s="2">
        <f t="shared" si="144"/>
        <v>5.9285959485581987</v>
      </c>
      <c r="D1591" s="2">
        <f t="shared" si="146"/>
        <v>5.9129514592401087</v>
      </c>
      <c r="E1591" s="2">
        <f t="shared" si="145"/>
        <v>1.5644489318090038E-2</v>
      </c>
      <c r="F1591" s="2">
        <f t="shared" si="149"/>
        <v>-6.1068371220472102E-2</v>
      </c>
      <c r="G1591" s="2">
        <f t="shared" si="147"/>
        <v>7.6712860538562133E-2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5">
        <f>TITRES_STAT!D1595</f>
        <v>6.0609999999999999</v>
      </c>
      <c r="C1592" s="2">
        <f t="shared" si="144"/>
        <v>5.9065042641646297</v>
      </c>
      <c r="D1592" s="2">
        <f t="shared" si="146"/>
        <v>5.9239180178149153</v>
      </c>
      <c r="E1592" s="2">
        <f t="shared" si="145"/>
        <v>-1.7413753650285635E-2</v>
      </c>
      <c r="F1592" s="2">
        <f t="shared" si="149"/>
        <v>-5.2337447706434809E-2</v>
      </c>
      <c r="G1592" s="2">
        <f t="shared" si="147"/>
        <v>3.4923694056149174E-2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5">
        <f>TITRES_STAT!D1596</f>
        <v>5.8869999999999996</v>
      </c>
      <c r="C1593" s="2">
        <f t="shared" si="144"/>
        <v>5.913503608139302</v>
      </c>
      <c r="D1593" s="2">
        <f t="shared" si="146"/>
        <v>5.9211833498286248</v>
      </c>
      <c r="E1593" s="2">
        <f t="shared" si="145"/>
        <v>-7.6797416893228387E-3</v>
      </c>
      <c r="F1593" s="2">
        <f t="shared" si="149"/>
        <v>-4.3405906503012417E-2</v>
      </c>
      <c r="G1593" s="2">
        <f t="shared" si="147"/>
        <v>3.5726164813689579E-2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5">
        <f>TITRES_STAT!D1597</f>
        <v>5.7409999999999997</v>
      </c>
      <c r="C1594" s="2">
        <f t="shared" si="144"/>
        <v>5.919426129964025</v>
      </c>
      <c r="D1594" s="2">
        <f t="shared" si="146"/>
        <v>5.9078364350265042</v>
      </c>
      <c r="E1594" s="2">
        <f t="shared" si="145"/>
        <v>1.1589694937520711E-2</v>
      </c>
      <c r="F1594" s="2">
        <f t="shared" si="149"/>
        <v>-3.2406786214905794E-2</v>
      </c>
      <c r="G1594" s="2">
        <f t="shared" si="147"/>
        <v>4.3996481152426506E-2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5">
        <f>TITRES_STAT!D1598</f>
        <v>5.7409999999999997</v>
      </c>
      <c r="C1595" s="2">
        <f t="shared" si="144"/>
        <v>5.9456682638157137</v>
      </c>
      <c r="D1595" s="2">
        <f t="shared" si="146"/>
        <v>5.8954781805800964</v>
      </c>
      <c r="E1595" s="2">
        <f t="shared" si="145"/>
        <v>5.0190083235617244E-2</v>
      </c>
      <c r="F1595" s="2">
        <f t="shared" si="149"/>
        <v>-1.5887412324801189E-2</v>
      </c>
      <c r="G1595" s="2">
        <f t="shared" si="147"/>
        <v>6.6077495560418434E-2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5">
        <f>TITRES_STAT!D1599</f>
        <v>5.77</v>
      </c>
      <c r="C1596" s="2">
        <f t="shared" si="144"/>
        <v>5.9678731463056041</v>
      </c>
      <c r="D1596" s="2">
        <f t="shared" si="146"/>
        <v>5.8861835005371264</v>
      </c>
      <c r="E1596" s="2">
        <f t="shared" si="145"/>
        <v>8.1689645768477703E-2</v>
      </c>
      <c r="F1596" s="2">
        <f t="shared" si="149"/>
        <v>3.627999293854588E-3</v>
      </c>
      <c r="G1596" s="2">
        <f t="shared" si="147"/>
        <v>7.8061646474623117E-2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5">
        <f>TITRES_STAT!D1600</f>
        <v>5.7629999999999999</v>
      </c>
      <c r="C1597" s="2">
        <f t="shared" si="144"/>
        <v>5.9866618930278186</v>
      </c>
      <c r="D1597" s="2">
        <f t="shared" si="146"/>
        <v>5.8770587967936354</v>
      </c>
      <c r="E1597" s="2">
        <f t="shared" si="145"/>
        <v>0.10960309623418318</v>
      </c>
      <c r="F1597" s="2">
        <f t="shared" si="149"/>
        <v>2.4823018681920307E-2</v>
      </c>
      <c r="G1597" s="2">
        <f t="shared" si="147"/>
        <v>8.4780077552262884E-2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5">
        <f>TITRES_STAT!D1601</f>
        <v>6.0170000000000003</v>
      </c>
      <c r="C1598" s="2">
        <f t="shared" si="144"/>
        <v>5.9745600633312312</v>
      </c>
      <c r="D1598" s="2">
        <f t="shared" si="146"/>
        <v>5.8874248118459587</v>
      </c>
      <c r="E1598" s="2">
        <f t="shared" si="145"/>
        <v>8.7135251485272569E-2</v>
      </c>
      <c r="F1598" s="2">
        <f t="shared" si="149"/>
        <v>3.7285465242590764E-2</v>
      </c>
      <c r="G1598" s="2">
        <f t="shared" si="147"/>
        <v>4.9849786242681805E-2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5">
        <f>TITRES_STAT!D1602</f>
        <v>6.0170000000000003</v>
      </c>
      <c r="C1599" s="2">
        <f t="shared" si="144"/>
        <v>5.9878585151264261</v>
      </c>
      <c r="D1599" s="2">
        <f t="shared" si="146"/>
        <v>5.8970229739314437</v>
      </c>
      <c r="E1599" s="2">
        <f t="shared" si="145"/>
        <v>9.0835541194982383E-2</v>
      </c>
      <c r="F1599" s="2">
        <f t="shared" si="149"/>
        <v>4.7995480433069088E-2</v>
      </c>
      <c r="G1599" s="2">
        <f t="shared" si="147"/>
        <v>4.2840060761913296E-2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5">
        <f>TITRES_STAT!D1603</f>
        <v>6.0830000000000002</v>
      </c>
      <c r="C1600" s="2">
        <f t="shared" si="144"/>
        <v>5.9723418204915912</v>
      </c>
      <c r="D1600" s="2">
        <f t="shared" si="146"/>
        <v>5.9107990499365215</v>
      </c>
      <c r="E1600" s="2">
        <f t="shared" si="145"/>
        <v>6.1542770555069737E-2</v>
      </c>
      <c r="F1600" s="2">
        <f t="shared" si="149"/>
        <v>5.070493845746922E-2</v>
      </c>
      <c r="G1600" s="2">
        <f t="shared" si="147"/>
        <v>1.0837832097600517E-2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5">
        <f>TITRES_STAT!D1604</f>
        <v>6.0970000000000004</v>
      </c>
      <c r="C1601" s="2">
        <f t="shared" si="144"/>
        <v>5.9849046173390388</v>
      </c>
      <c r="D1601" s="2">
        <f t="shared" si="146"/>
        <v>5.9245917129041867</v>
      </c>
      <c r="E1601" s="2">
        <f t="shared" si="145"/>
        <v>6.0312904434852044E-2</v>
      </c>
      <c r="F1601" s="2">
        <f t="shared" si="149"/>
        <v>5.2626531652945792E-2</v>
      </c>
      <c r="G1601" s="2">
        <f t="shared" si="147"/>
        <v>7.6863727819062519E-3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5">
        <f>TITRES_STAT!D1605</f>
        <v>6.0970000000000004</v>
      </c>
      <c r="C1602" s="2">
        <f t="shared" si="144"/>
        <v>5.9966115992868785</v>
      </c>
      <c r="D1602" s="2">
        <f t="shared" si="146"/>
        <v>5.9373626971335067</v>
      </c>
      <c r="E1602" s="2">
        <f t="shared" si="145"/>
        <v>5.9248902153371752E-2</v>
      </c>
      <c r="F1602" s="2">
        <f t="shared" si="149"/>
        <v>5.3951005753030981E-2</v>
      </c>
      <c r="G1602" s="2">
        <f t="shared" si="147"/>
        <v>5.2978964003407708E-3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5">
        <f>TITRES_STAT!D1606</f>
        <v>6.0970000000000004</v>
      </c>
      <c r="C1603" s="2">
        <f t="shared" si="144"/>
        <v>5.9797482763196657</v>
      </c>
      <c r="D1603" s="2">
        <f t="shared" si="146"/>
        <v>5.9491876825310248</v>
      </c>
      <c r="E1603" s="2">
        <f t="shared" si="145"/>
        <v>3.0560593788640844E-2</v>
      </c>
      <c r="F1603" s="2">
        <f t="shared" si="149"/>
        <v>4.9272923360152959E-2</v>
      </c>
      <c r="G1603" s="2">
        <f t="shared" si="147"/>
        <v>-1.8712329571512115E-2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5">
        <f>TITRES_STAT!D1607</f>
        <v>5.85</v>
      </c>
      <c r="C1604" s="2">
        <f t="shared" si="144"/>
        <v>5.943017772270486</v>
      </c>
      <c r="D1604" s="2">
        <f t="shared" si="146"/>
        <v>5.9418404467879862</v>
      </c>
      <c r="E1604" s="2">
        <f t="shared" si="145"/>
        <v>1.1773254824998247E-3</v>
      </c>
      <c r="F1604" s="2">
        <f t="shared" si="149"/>
        <v>3.9653803784622334E-2</v>
      </c>
      <c r="G1604" s="2">
        <f t="shared" si="147"/>
        <v>-3.8476478302122509E-2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5">
        <f>TITRES_STAT!D1608</f>
        <v>5.85</v>
      </c>
      <c r="C1605" s="2">
        <f t="shared" si="144"/>
        <v>5.9119381149981036</v>
      </c>
      <c r="D1605" s="2">
        <f t="shared" si="146"/>
        <v>5.9350374507296175</v>
      </c>
      <c r="E1605" s="2">
        <f t="shared" si="145"/>
        <v>-2.3099335731513904E-2</v>
      </c>
      <c r="F1605" s="2">
        <f t="shared" si="149"/>
        <v>2.7103175881395089E-2</v>
      </c>
      <c r="G1605" s="2">
        <f t="shared" si="147"/>
        <v>-5.0202511612908993E-2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5">
        <f>TITRES_STAT!D1609</f>
        <v>5.85</v>
      </c>
      <c r="C1606" s="2">
        <f t="shared" si="144"/>
        <v>5.8901014819214721</v>
      </c>
      <c r="D1606" s="2">
        <f t="shared" si="146"/>
        <v>5.9287383803052016</v>
      </c>
      <c r="E1606" s="2">
        <f t="shared" si="145"/>
        <v>-3.8636898383729523E-2</v>
      </c>
      <c r="F1606" s="2">
        <f t="shared" si="149"/>
        <v>1.3955161028370168E-2</v>
      </c>
      <c r="G1606" s="2">
        <f t="shared" si="147"/>
        <v>-5.2592059412099691E-2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5">
        <f>TITRES_STAT!D1610</f>
        <v>5.8789999999999996</v>
      </c>
      <c r="C1607" s="2">
        <f t="shared" si="144"/>
        <v>5.8705474077797071</v>
      </c>
      <c r="D1607" s="2">
        <f t="shared" si="146"/>
        <v>5.9250540558381495</v>
      </c>
      <c r="E1607" s="2">
        <f t="shared" si="145"/>
        <v>-5.4506648058442408E-2</v>
      </c>
      <c r="F1607" s="2">
        <f t="shared" si="149"/>
        <v>2.6279921100765338E-4</v>
      </c>
      <c r="G1607" s="2">
        <f t="shared" si="147"/>
        <v>-5.4769447269450058E-2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5">
        <f>TITRES_STAT!D1611</f>
        <v>5.8789999999999996</v>
      </c>
      <c r="C1608" s="2">
        <f t="shared" si="144"/>
        <v>5.8930785758135986</v>
      </c>
      <c r="D1608" s="2">
        <f t="shared" si="146"/>
        <v>5.9216426442945833</v>
      </c>
      <c r="E1608" s="2">
        <f t="shared" si="145"/>
        <v>-2.8564068480984695E-2</v>
      </c>
      <c r="F1608" s="2">
        <f t="shared" si="149"/>
        <v>-5.5025743273908164E-3</v>
      </c>
      <c r="G1608" s="2">
        <f t="shared" si="147"/>
        <v>-2.3061494153593879E-2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5">
        <f>TITRES_STAT!D1612</f>
        <v>5.8789999999999996</v>
      </c>
      <c r="C1609" s="2">
        <f t="shared" si="144"/>
        <v>5.9121434103038144</v>
      </c>
      <c r="D1609" s="2">
        <f t="shared" si="146"/>
        <v>5.9184839299023917</v>
      </c>
      <c r="E1609" s="2">
        <f t="shared" si="145"/>
        <v>-6.3405195985772878E-3</v>
      </c>
      <c r="F1609" s="2">
        <f t="shared" si="149"/>
        <v>-5.6701633816281108E-3</v>
      </c>
      <c r="G1609" s="2">
        <f t="shared" si="147"/>
        <v>-6.7035621694917693E-4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5">
        <f>TITRES_STAT!D1613</f>
        <v>5.8789999999999996</v>
      </c>
      <c r="C1610" s="2">
        <f t="shared" si="144"/>
        <v>5.9384290394878434</v>
      </c>
      <c r="D1610" s="2">
        <f t="shared" si="146"/>
        <v>5.9155591943540662</v>
      </c>
      <c r="E1610" s="2">
        <f t="shared" si="145"/>
        <v>2.2869845133777211E-2</v>
      </c>
      <c r="F1610" s="2">
        <f t="shared" si="149"/>
        <v>3.7838321452953773E-5</v>
      </c>
      <c r="G1610" s="2">
        <f t="shared" si="147"/>
        <v>2.2832006812324258E-2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5">
        <f>TITRES_STAT!D1614</f>
        <v>5.952</v>
      </c>
      <c r="C1611" s="2">
        <f t="shared" si="144"/>
        <v>5.9628245718743287</v>
      </c>
      <c r="D1611" s="2">
        <f t="shared" si="146"/>
        <v>5.9182585132908017</v>
      </c>
      <c r="E1611" s="2">
        <f t="shared" si="145"/>
        <v>4.4566058583527024E-2</v>
      </c>
      <c r="F1611" s="2">
        <f t="shared" si="149"/>
        <v>8.9434823738677692E-3</v>
      </c>
      <c r="G1611" s="2">
        <f t="shared" si="147"/>
        <v>3.5622576209659251E-2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5">
        <f>TITRES_STAT!D1615</f>
        <v>5.9160000000000004</v>
      </c>
      <c r="C1612" s="2">
        <f t="shared" si="144"/>
        <v>5.9834669454321237</v>
      </c>
      <c r="D1612" s="2">
        <f t="shared" si="146"/>
        <v>5.9180912160100014</v>
      </c>
      <c r="E1612" s="2">
        <f t="shared" si="145"/>
        <v>6.537572942212222E-2</v>
      </c>
      <c r="F1612" s="2">
        <f t="shared" si="149"/>
        <v>2.0229931783518659E-2</v>
      </c>
      <c r="G1612" s="2">
        <f t="shared" si="147"/>
        <v>4.514579763860356E-2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5">
        <f>TITRES_STAT!D1616</f>
        <v>5.9160000000000004</v>
      </c>
      <c r="C1613" s="2">
        <f t="shared" si="144"/>
        <v>6.0009335692117975</v>
      </c>
      <c r="D1613" s="2">
        <f t="shared" si="146"/>
        <v>5.9179363111203722</v>
      </c>
      <c r="E1613" s="2">
        <f t="shared" si="145"/>
        <v>8.299725809142533E-2</v>
      </c>
      <c r="F1613" s="2">
        <f t="shared" si="149"/>
        <v>3.2783397045099999E-2</v>
      </c>
      <c r="G1613" s="2">
        <f t="shared" si="147"/>
        <v>5.0213861046325331E-2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5">
        <f>TITRES_STAT!D1617</f>
        <v>5.7409999999999997</v>
      </c>
      <c r="C1614" s="2">
        <f t="shared" si="144"/>
        <v>5.9777130201022901</v>
      </c>
      <c r="D1614" s="2">
        <f t="shared" si="146"/>
        <v>5.9048299177040482</v>
      </c>
      <c r="E1614" s="2">
        <f t="shared" si="145"/>
        <v>7.2883102398241917E-2</v>
      </c>
      <c r="F1614" s="2">
        <f t="shared" si="149"/>
        <v>4.0803338115728387E-2</v>
      </c>
      <c r="G1614" s="2">
        <f t="shared" si="147"/>
        <v>3.207976428251353E-2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5">
        <f>TITRES_STAT!D1618</f>
        <v>5.72</v>
      </c>
      <c r="C1615" s="2">
        <f t="shared" ref="C1615:C1678" si="150">$C$4*B1605+C1614*(1-$C$4)</f>
        <v>5.9580648631634769</v>
      </c>
      <c r="D1615" s="2">
        <f t="shared" si="146"/>
        <v>5.8911388126889337</v>
      </c>
      <c r="E1615" s="2">
        <f t="shared" si="145"/>
        <v>6.6926050474543253E-2</v>
      </c>
      <c r="F1615" s="2">
        <f t="shared" si="149"/>
        <v>4.6027880587491361E-2</v>
      </c>
      <c r="G1615" s="2">
        <f t="shared" si="147"/>
        <v>2.0898169887051891E-2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5">
        <f>TITRES_STAT!D1619</f>
        <v>5.72</v>
      </c>
      <c r="C1616" s="2">
        <f t="shared" si="150"/>
        <v>5.9414394995998654</v>
      </c>
      <c r="D1616" s="2">
        <f t="shared" si="146"/>
        <v>5.8784618636008652</v>
      </c>
      <c r="E1616" s="2">
        <f t="shared" si="145"/>
        <v>6.2977635999000192E-2</v>
      </c>
      <c r="F1616" s="2">
        <f t="shared" si="149"/>
        <v>4.9417831669793133E-2</v>
      </c>
      <c r="G1616" s="2">
        <f t="shared" si="147"/>
        <v>1.3559804329207059E-2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5">
        <f>TITRES_STAT!D1620</f>
        <v>5.6760000000000002</v>
      </c>
      <c r="C1617" s="2">
        <f t="shared" si="150"/>
        <v>5.9318334227383467</v>
      </c>
      <c r="D1617" s="2">
        <f t="shared" si="146"/>
        <v>5.8634646885193202</v>
      </c>
      <c r="E1617" s="2">
        <f t="shared" si="145"/>
        <v>6.836873421902645E-2</v>
      </c>
      <c r="F1617" s="2">
        <f t="shared" si="149"/>
        <v>5.3208012179639802E-2</v>
      </c>
      <c r="G1617" s="2">
        <f t="shared" si="147"/>
        <v>1.5160722039386648E-2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5">
        <f>TITRES_STAT!D1621</f>
        <v>5.8579999999999997</v>
      </c>
      <c r="C1618" s="2">
        <f t="shared" si="150"/>
        <v>5.9237052038555245</v>
      </c>
      <c r="D1618" s="2">
        <f t="shared" si="146"/>
        <v>5.8630598967771483</v>
      </c>
      <c r="E1618" s="2">
        <f t="shared" si="145"/>
        <v>6.0645307078376121E-2</v>
      </c>
      <c r="F1618" s="2">
        <f t="shared" si="149"/>
        <v>5.4695471159387068E-2</v>
      </c>
      <c r="G1618" s="2">
        <f t="shared" si="147"/>
        <v>5.9498359189890521E-3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5">
        <f>TITRES_STAT!D1622</f>
        <v>5.8579999999999997</v>
      </c>
      <c r="C1619" s="2">
        <f t="shared" si="150"/>
        <v>5.916827480185443</v>
      </c>
      <c r="D1619" s="2">
        <f t="shared" si="146"/>
        <v>5.8626850896084708</v>
      </c>
      <c r="E1619" s="2">
        <f t="shared" si="145"/>
        <v>5.4142390576972232E-2</v>
      </c>
      <c r="F1619" s="2">
        <f t="shared" si="149"/>
        <v>5.4584855042904105E-2</v>
      </c>
      <c r="G1619" s="2">
        <f t="shared" si="147"/>
        <v>-4.42464465931873E-4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5">
        <f>TITRES_STAT!D1623</f>
        <v>5.8579999999999997</v>
      </c>
      <c r="C1620" s="2">
        <f t="shared" si="150"/>
        <v>5.9110078678492215</v>
      </c>
      <c r="D1620" s="2">
        <f t="shared" si="146"/>
        <v>5.8623380459337691</v>
      </c>
      <c r="E1620" s="2">
        <f t="shared" si="145"/>
        <v>4.8669821915452438E-2</v>
      </c>
      <c r="F1620" s="2">
        <f t="shared" si="149"/>
        <v>5.3401848417413772E-2</v>
      </c>
      <c r="G1620" s="2">
        <f t="shared" si="147"/>
        <v>-4.7320265019613339E-3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5">
        <f>TITRES_STAT!D1624</f>
        <v>5.8579999999999997</v>
      </c>
      <c r="C1621" s="2">
        <f t="shared" si="150"/>
        <v>5.9173143497185725</v>
      </c>
      <c r="D1621" s="2">
        <f t="shared" si="146"/>
        <v>5.8620167091979338</v>
      </c>
      <c r="E1621" s="2">
        <f t="shared" si="145"/>
        <v>5.529764052063868E-2</v>
      </c>
      <c r="F1621" s="2">
        <f t="shared" si="149"/>
        <v>5.3781006838058754E-2</v>
      </c>
      <c r="G1621" s="2">
        <f t="shared" si="147"/>
        <v>1.5166336825799265E-3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5">
        <f>TITRES_STAT!D1625</f>
        <v>5.8579999999999997</v>
      </c>
      <c r="C1622" s="2">
        <f t="shared" si="150"/>
        <v>5.9171121420695609</v>
      </c>
      <c r="D1622" s="2">
        <f t="shared" si="146"/>
        <v>5.8617191751832713</v>
      </c>
      <c r="E1622" s="2">
        <f t="shared" si="145"/>
        <v>5.5392966886289585E-2</v>
      </c>
      <c r="F1622" s="2">
        <f t="shared" si="149"/>
        <v>5.4103398847704924E-2</v>
      </c>
      <c r="G1622" s="2">
        <f t="shared" si="147"/>
        <v>1.2895680385846611E-3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5">
        <f>TITRES_STAT!D1626</f>
        <v>5.8579999999999997</v>
      </c>
      <c r="C1623" s="2">
        <f t="shared" si="150"/>
        <v>5.9169410432896292</v>
      </c>
      <c r="D1623" s="2">
        <f t="shared" si="146"/>
        <v>5.8614436807252508</v>
      </c>
      <c r="E1623" s="2">
        <f t="shared" si="145"/>
        <v>5.5497362564378427E-2</v>
      </c>
      <c r="F1623" s="2">
        <f t="shared" si="149"/>
        <v>5.438219159103963E-2</v>
      </c>
      <c r="G1623" s="2">
        <f t="shared" si="147"/>
        <v>1.1151709733387971E-3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5">
        <f>TITRES_STAT!D1627</f>
        <v>5.8789999999999996</v>
      </c>
      <c r="C1624" s="2">
        <f t="shared" si="150"/>
        <v>5.8898731904758401</v>
      </c>
      <c r="D1624" s="2">
        <f t="shared" si="146"/>
        <v>5.8627441488196768</v>
      </c>
      <c r="E1624" s="2">
        <f t="shared" si="145"/>
        <v>2.7129041656163366E-2</v>
      </c>
      <c r="F1624" s="2">
        <f t="shared" si="149"/>
        <v>4.893156160406438E-2</v>
      </c>
      <c r="G1624" s="2">
        <f t="shared" si="147"/>
        <v>-2.1802519947901014E-2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5">
        <f>TITRES_STAT!D1628</f>
        <v>5.8789999999999996</v>
      </c>
      <c r="C1625" s="2">
        <f t="shared" si="150"/>
        <v>5.8637388534795569</v>
      </c>
      <c r="D1625" s="2">
        <f t="shared" si="146"/>
        <v>5.8639482859441454</v>
      </c>
      <c r="E1625" s="2">
        <f t="shared" si="145"/>
        <v>-2.0943246458848819E-4</v>
      </c>
      <c r="F1625" s="2">
        <f t="shared" si="149"/>
        <v>3.9103362790333808E-2</v>
      </c>
      <c r="G1625" s="2">
        <f t="shared" si="147"/>
        <v>-3.9312795254922296E-2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5">
        <f>TITRES_STAT!D1629</f>
        <v>5.8789999999999996</v>
      </c>
      <c r="C1626" s="2">
        <f t="shared" si="150"/>
        <v>5.8416251837134707</v>
      </c>
      <c r="D1626" s="2">
        <f t="shared" si="146"/>
        <v>5.8650632277260604</v>
      </c>
      <c r="E1626" s="2">
        <f t="shared" si="145"/>
        <v>-2.3438044012589643E-2</v>
      </c>
      <c r="F1626" s="2">
        <f t="shared" si="149"/>
        <v>2.6595081429749118E-2</v>
      </c>
      <c r="G1626" s="2">
        <f t="shared" si="147"/>
        <v>-5.0033125442338761E-2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5">
        <f>TITRES_STAT!D1630</f>
        <v>5.8789999999999996</v>
      </c>
      <c r="C1627" s="2">
        <f t="shared" si="150"/>
        <v>5.8161443862190909</v>
      </c>
      <c r="D1627" s="2">
        <f t="shared" si="146"/>
        <v>5.8660955812278335</v>
      </c>
      <c r="E1627" s="2">
        <f t="shared" si="145"/>
        <v>-4.9951195008742566E-2</v>
      </c>
      <c r="F1627" s="2">
        <f t="shared" si="149"/>
        <v>1.1285826142050781E-2</v>
      </c>
      <c r="G1627" s="2">
        <f t="shared" si="147"/>
        <v>-6.1237021150793346E-2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5">
        <f>TITRES_STAT!D1631</f>
        <v>5.8789999999999996</v>
      </c>
      <c r="C1628" s="2">
        <f t="shared" si="150"/>
        <v>5.8225837114161543</v>
      </c>
      <c r="D1628" s="2">
        <f t="shared" si="146"/>
        <v>5.8670514640998457</v>
      </c>
      <c r="E1628" s="2">
        <f t="shared" ref="E1628:E1691" si="151">C1628-D1628</f>
        <v>-4.4467752683691408E-2</v>
      </c>
      <c r="F1628" s="2">
        <f t="shared" si="149"/>
        <v>1.3511037690234345E-4</v>
      </c>
      <c r="G1628" s="2">
        <f t="shared" si="147"/>
        <v>-4.4602863060593752E-2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5">
        <f>TITRES_STAT!D1632</f>
        <v>5.8789999999999996</v>
      </c>
      <c r="C1629" s="2">
        <f t="shared" si="150"/>
        <v>5.8280323711982849</v>
      </c>
      <c r="D1629" s="2">
        <f t="shared" ref="D1629:D1692" si="152">$D$4*B1629+(1-$D$4)*D1628</f>
        <v>5.8679365408331909</v>
      </c>
      <c r="E1629" s="2">
        <f t="shared" si="151"/>
        <v>-3.9904169634906062E-2</v>
      </c>
      <c r="F1629" s="2">
        <f t="shared" si="149"/>
        <v>-7.8727456254593375E-3</v>
      </c>
      <c r="G1629" s="2">
        <f t="shared" si="147"/>
        <v>-3.2031424009446724E-2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5">
        <f>TITRES_STAT!D1633</f>
        <v>5.8789999999999996</v>
      </c>
      <c r="C1630" s="2">
        <f t="shared" si="150"/>
        <v>5.8326427756293171</v>
      </c>
      <c r="D1630" s="2">
        <f t="shared" si="152"/>
        <v>5.8687560563270287</v>
      </c>
      <c r="E1630" s="2">
        <f t="shared" si="151"/>
        <v>-3.6113280697711581E-2</v>
      </c>
      <c r="F1630" s="2">
        <f t="shared" si="149"/>
        <v>-1.3520852639909786E-2</v>
      </c>
      <c r="G1630" s="2">
        <f t="shared" si="147"/>
        <v>-2.2592428057801796E-2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5">
        <f>TITRES_STAT!D1634</f>
        <v>5.8719999999999999</v>
      </c>
      <c r="C1631" s="2">
        <f t="shared" si="150"/>
        <v>5.8365438870709614</v>
      </c>
      <c r="D1631" s="2">
        <f t="shared" si="152"/>
        <v>5.8689963484509526</v>
      </c>
      <c r="E1631" s="2">
        <f t="shared" si="151"/>
        <v>-3.2452461379991249E-2</v>
      </c>
      <c r="F1631" s="2">
        <f t="shared" si="149"/>
        <v>-1.7307174387926078E-2</v>
      </c>
      <c r="G1631" s="2">
        <f t="shared" si="147"/>
        <v>-1.514528699206517E-2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5">
        <f>TITRES_STAT!D1635</f>
        <v>5.8650000000000002</v>
      </c>
      <c r="C1632" s="2">
        <f t="shared" si="150"/>
        <v>5.8398448275215831</v>
      </c>
      <c r="D1632" s="2">
        <f t="shared" si="152"/>
        <v>5.8687003226397714</v>
      </c>
      <c r="E1632" s="2">
        <f t="shared" si="151"/>
        <v>-2.8855495118188301E-2</v>
      </c>
      <c r="F1632" s="2">
        <f t="shared" si="149"/>
        <v>-1.9616838533978522E-2</v>
      </c>
      <c r="G1632" s="2">
        <f t="shared" si="147"/>
        <v>-9.2386565842097791E-3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5">
        <f>TITRES_STAT!D1636</f>
        <v>5.8650000000000002</v>
      </c>
      <c r="C1633" s="2">
        <f t="shared" si="150"/>
        <v>5.8426379309798016</v>
      </c>
      <c r="D1633" s="2">
        <f t="shared" si="152"/>
        <v>5.8684262246664556</v>
      </c>
      <c r="E1633" s="2">
        <f t="shared" si="151"/>
        <v>-2.5788293686654029E-2</v>
      </c>
      <c r="F1633" s="2">
        <f t="shared" si="149"/>
        <v>-2.0851129564513626E-2</v>
      </c>
      <c r="G1633" s="2">
        <f t="shared" si="147"/>
        <v>-4.9371641221404028E-3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5">
        <f>TITRES_STAT!D1637</f>
        <v>5.734</v>
      </c>
      <c r="C1634" s="2">
        <f t="shared" si="150"/>
        <v>5.8482320954444482</v>
      </c>
      <c r="D1634" s="2">
        <f t="shared" si="152"/>
        <v>5.8584687265430144</v>
      </c>
      <c r="E1634" s="2">
        <f t="shared" si="151"/>
        <v>-1.0236631098566207E-2</v>
      </c>
      <c r="F1634" s="2">
        <f t="shared" si="149"/>
        <v>-1.8728229871324144E-2</v>
      </c>
      <c r="G1634" s="2">
        <f t="shared" si="147"/>
        <v>8.491598772757937E-3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5">
        <f>TITRES_STAT!D1638</f>
        <v>5.8140000000000001</v>
      </c>
      <c r="C1635" s="2">
        <f t="shared" si="150"/>
        <v>5.8529656192222248</v>
      </c>
      <c r="D1635" s="2">
        <f t="shared" si="152"/>
        <v>5.8551747467990873</v>
      </c>
      <c r="E1635" s="2">
        <f t="shared" si="151"/>
        <v>-2.2091275768625351E-3</v>
      </c>
      <c r="F1635" s="2">
        <f t="shared" si="149"/>
        <v>-1.5424409412431823E-2</v>
      </c>
      <c r="G1635" s="2">
        <f t="shared" si="147"/>
        <v>1.3215281835569288E-2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5">
        <f>TITRES_STAT!D1639</f>
        <v>5.8140000000000001</v>
      </c>
      <c r="C1636" s="2">
        <f t="shared" si="150"/>
        <v>5.8569709085726522</v>
      </c>
      <c r="D1636" s="2">
        <f t="shared" si="152"/>
        <v>5.8521247655547102</v>
      </c>
      <c r="E1636" s="2">
        <f t="shared" si="151"/>
        <v>4.8461430179420617E-3</v>
      </c>
      <c r="F1636" s="2">
        <f t="shared" si="149"/>
        <v>-1.1370298926357046E-2</v>
      </c>
      <c r="G1636" s="2">
        <f t="shared" ref="G1636:G1699" si="153">E1636-F1636</f>
        <v>1.6216441944299109E-2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5">
        <f>TITRES_STAT!D1640</f>
        <v>5.8140000000000001</v>
      </c>
      <c r="C1637" s="2">
        <f t="shared" si="150"/>
        <v>5.8603599995614744</v>
      </c>
      <c r="D1637" s="2">
        <f t="shared" si="152"/>
        <v>5.849300708846954</v>
      </c>
      <c r="E1637" s="2">
        <f t="shared" si="151"/>
        <v>1.1059290714520387E-2</v>
      </c>
      <c r="F1637" s="2">
        <f t="shared" ref="F1637:F1700" si="155">(E1637*(2/(10)))+((1-(2/10))*F1636)</f>
        <v>-6.8843809981815589E-3</v>
      </c>
      <c r="G1637" s="2">
        <f t="shared" si="153"/>
        <v>1.7943671712701947E-2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5">
        <f>TITRES_STAT!D1641</f>
        <v>5.8719999999999999</v>
      </c>
      <c r="C1638" s="2">
        <f t="shared" si="150"/>
        <v>5.8632276919366326</v>
      </c>
      <c r="D1638" s="2">
        <f t="shared" si="152"/>
        <v>5.8509821378212541</v>
      </c>
      <c r="E1638" s="2">
        <f t="shared" si="151"/>
        <v>1.2245554115378532E-2</v>
      </c>
      <c r="F1638" s="2">
        <f t="shared" si="155"/>
        <v>-3.0583939754695406E-3</v>
      </c>
      <c r="G1638" s="2">
        <f t="shared" si="153"/>
        <v>1.5303948090848073E-2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5">
        <f>TITRES_STAT!D1642</f>
        <v>5.8719999999999999</v>
      </c>
      <c r="C1639" s="2">
        <f t="shared" si="150"/>
        <v>5.865654200869459</v>
      </c>
      <c r="D1639" s="2">
        <f t="shared" si="152"/>
        <v>5.8525390165011615</v>
      </c>
      <c r="E1639" s="2">
        <f t="shared" si="151"/>
        <v>1.3115184368297506E-2</v>
      </c>
      <c r="F1639" s="2">
        <f t="shared" si="155"/>
        <v>1.7632169328386836E-4</v>
      </c>
      <c r="G1639" s="2">
        <f t="shared" si="153"/>
        <v>1.2938862675013638E-2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5">
        <f>TITRES_STAT!D1643</f>
        <v>5.8719999999999999</v>
      </c>
      <c r="C1640" s="2">
        <f t="shared" si="150"/>
        <v>5.8677074007356964</v>
      </c>
      <c r="D1640" s="2">
        <f t="shared" si="152"/>
        <v>5.853980570834409</v>
      </c>
      <c r="E1640" s="2">
        <f t="shared" si="151"/>
        <v>1.3726829901287374E-2</v>
      </c>
      <c r="F1640" s="2">
        <f t="shared" si="155"/>
        <v>2.8864233348845697E-3</v>
      </c>
      <c r="G1640" s="2">
        <f t="shared" si="153"/>
        <v>1.0840406566402803E-2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5">
        <f>TITRES_STAT!D1644</f>
        <v>5.8719999999999999</v>
      </c>
      <c r="C1641" s="2">
        <f t="shared" si="150"/>
        <v>5.8683678006225124</v>
      </c>
      <c r="D1641" s="2">
        <f t="shared" si="152"/>
        <v>5.8553153433651941</v>
      </c>
      <c r="E1641" s="2">
        <f t="shared" si="151"/>
        <v>1.3052457257318295E-2</v>
      </c>
      <c r="F1641" s="2">
        <f t="shared" si="155"/>
        <v>4.9196301193713153E-3</v>
      </c>
      <c r="G1641" s="2">
        <f t="shared" si="153"/>
        <v>8.132827137946979E-3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5">
        <f>TITRES_STAT!D1645</f>
        <v>5.8719999999999999</v>
      </c>
      <c r="C1642" s="2">
        <f t="shared" si="150"/>
        <v>5.8678496774498186</v>
      </c>
      <c r="D1642" s="2">
        <f t="shared" si="152"/>
        <v>5.8565512438566616</v>
      </c>
      <c r="E1642" s="2">
        <f t="shared" si="151"/>
        <v>1.1298433593156965E-2</v>
      </c>
      <c r="F1642" s="2">
        <f t="shared" si="155"/>
        <v>6.1953908141284455E-3</v>
      </c>
      <c r="G1642" s="2">
        <f t="shared" si="153"/>
        <v>5.1030427790285191E-3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5">
        <f>TITRES_STAT!D1646</f>
        <v>5.8719999999999999</v>
      </c>
      <c r="C1643" s="2">
        <f t="shared" si="150"/>
        <v>5.8674112655344617</v>
      </c>
      <c r="D1643" s="2">
        <f t="shared" si="152"/>
        <v>5.8576955961635759</v>
      </c>
      <c r="E1643" s="2">
        <f t="shared" si="151"/>
        <v>9.7156693708857489E-3</v>
      </c>
      <c r="F1643" s="2">
        <f t="shared" si="155"/>
        <v>6.8994465254799062E-3</v>
      </c>
      <c r="G1643" s="2">
        <f t="shared" si="153"/>
        <v>2.8162228454058427E-3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5">
        <f>TITRES_STAT!D1647</f>
        <v>5.8719999999999999</v>
      </c>
      <c r="C1644" s="2">
        <f t="shared" si="150"/>
        <v>5.8468864554522373</v>
      </c>
      <c r="D1644" s="2">
        <f t="shared" si="152"/>
        <v>5.8587551816329411</v>
      </c>
      <c r="E1644" s="2">
        <f t="shared" si="151"/>
        <v>-1.1868726180703781E-2</v>
      </c>
      <c r="F1644" s="2">
        <f t="shared" si="155"/>
        <v>3.1458119842431688E-3</v>
      </c>
      <c r="G1644" s="2">
        <f t="shared" si="153"/>
        <v>-1.5014538164946949E-2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5">
        <f>TITRES_STAT!D1648</f>
        <v>5.8789999999999996</v>
      </c>
      <c r="C1645" s="2">
        <f t="shared" si="150"/>
        <v>5.8418270007672772</v>
      </c>
      <c r="D1645" s="2">
        <f t="shared" si="152"/>
        <v>5.8602547978082793</v>
      </c>
      <c r="E1645" s="2">
        <f t="shared" si="151"/>
        <v>-1.8427797041002059E-2</v>
      </c>
      <c r="F1645" s="2">
        <f t="shared" si="155"/>
        <v>-1.1689098208058769E-3</v>
      </c>
      <c r="G1645" s="2">
        <f t="shared" si="153"/>
        <v>-1.7258887220196181E-2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5">
        <f>TITRES_STAT!D1649</f>
        <v>5.8789999999999996</v>
      </c>
      <c r="C1646" s="2">
        <f t="shared" si="150"/>
        <v>5.8375459237261573</v>
      </c>
      <c r="D1646" s="2">
        <f t="shared" si="152"/>
        <v>5.8616433313039629</v>
      </c>
      <c r="E1646" s="2">
        <f t="shared" si="151"/>
        <v>-2.4097407577805541E-2</v>
      </c>
      <c r="F1646" s="2">
        <f t="shared" si="155"/>
        <v>-5.7546093722058095E-3</v>
      </c>
      <c r="G1646" s="2">
        <f t="shared" si="153"/>
        <v>-1.8342798205599732E-2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5">
        <f>TITRES_STAT!D1650</f>
        <v>5.8789999999999996</v>
      </c>
      <c r="C1647" s="2">
        <f t="shared" si="150"/>
        <v>5.8339234739221331</v>
      </c>
      <c r="D1647" s="2">
        <f t="shared" si="152"/>
        <v>5.8629290104666323</v>
      </c>
      <c r="E1647" s="2">
        <f t="shared" si="151"/>
        <v>-2.9005536544499222E-2</v>
      </c>
      <c r="F1647" s="2">
        <f t="shared" si="155"/>
        <v>-1.0404794806664492E-2</v>
      </c>
      <c r="G1647" s="2">
        <f t="shared" si="153"/>
        <v>-1.8600741737834728E-2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5">
        <f>TITRES_STAT!D1651</f>
        <v>5.9160000000000004</v>
      </c>
      <c r="C1648" s="2">
        <f t="shared" si="150"/>
        <v>5.8397814010110354</v>
      </c>
      <c r="D1648" s="2">
        <f t="shared" si="152"/>
        <v>5.8668601948765113</v>
      </c>
      <c r="E1648" s="2">
        <f t="shared" si="151"/>
        <v>-2.7078793865475959E-2</v>
      </c>
      <c r="F1648" s="2">
        <f t="shared" si="155"/>
        <v>-1.3739594618426786E-2</v>
      </c>
      <c r="G1648" s="2">
        <f t="shared" si="153"/>
        <v>-1.3339199247049172E-2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5">
        <f>TITRES_STAT!D1652</f>
        <v>5.9160000000000004</v>
      </c>
      <c r="C1649" s="2">
        <f t="shared" si="150"/>
        <v>5.8447381085477987</v>
      </c>
      <c r="D1649" s="2">
        <f t="shared" si="152"/>
        <v>5.8705001804412147</v>
      </c>
      <c r="E1649" s="2">
        <f t="shared" si="151"/>
        <v>-2.576207189341595E-2</v>
      </c>
      <c r="F1649" s="2">
        <f t="shared" si="155"/>
        <v>-1.614409007342462E-2</v>
      </c>
      <c r="G1649" s="2">
        <f t="shared" si="153"/>
        <v>-9.6179818199913295E-3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5">
        <f>TITRES_STAT!D1653</f>
        <v>5.9160000000000004</v>
      </c>
      <c r="C1650" s="2">
        <f t="shared" si="150"/>
        <v>5.8489322456942912</v>
      </c>
      <c r="D1650" s="2">
        <f t="shared" si="152"/>
        <v>5.8738705374455691</v>
      </c>
      <c r="E1650" s="2">
        <f t="shared" si="151"/>
        <v>-2.493829175127793E-2</v>
      </c>
      <c r="F1650" s="2">
        <f t="shared" si="155"/>
        <v>-1.7902930408995283E-2</v>
      </c>
      <c r="G1650" s="2">
        <f t="shared" si="153"/>
        <v>-7.0353613422826471E-3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5">
        <f>TITRES_STAT!D1654</f>
        <v>5.9160000000000004</v>
      </c>
      <c r="C1651" s="2">
        <f t="shared" si="150"/>
        <v>5.8524811309720919</v>
      </c>
      <c r="D1651" s="2">
        <f t="shared" si="152"/>
        <v>5.8769912383755276</v>
      </c>
      <c r="E1651" s="2">
        <f t="shared" si="151"/>
        <v>-2.4510107403435732E-2</v>
      </c>
      <c r="F1651" s="2">
        <f t="shared" si="155"/>
        <v>-1.9224365807883375E-2</v>
      </c>
      <c r="G1651" s="2">
        <f t="shared" si="153"/>
        <v>-5.2857415955523575E-3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5">
        <f>TITRES_STAT!D1655</f>
        <v>5.7629999999999999</v>
      </c>
      <c r="C1652" s="2">
        <f t="shared" si="150"/>
        <v>5.8554840338994625</v>
      </c>
      <c r="D1652" s="2">
        <f t="shared" si="152"/>
        <v>5.8685474429403035</v>
      </c>
      <c r="E1652" s="2">
        <f t="shared" si="151"/>
        <v>-1.3063409040841023E-2</v>
      </c>
      <c r="F1652" s="2">
        <f t="shared" si="155"/>
        <v>-1.7992174454474905E-2</v>
      </c>
      <c r="G1652" s="2">
        <f t="shared" si="153"/>
        <v>4.9287654136338822E-3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5">
        <f>TITRES_STAT!D1656</f>
        <v>5.9160000000000004</v>
      </c>
      <c r="C1653" s="2">
        <f t="shared" si="150"/>
        <v>5.8580249517610836</v>
      </c>
      <c r="D1653" s="2">
        <f t="shared" si="152"/>
        <v>5.8720624471669476</v>
      </c>
      <c r="E1653" s="2">
        <f t="shared" si="151"/>
        <v>-1.4037495405863964E-2</v>
      </c>
      <c r="F1653" s="2">
        <f t="shared" si="155"/>
        <v>-1.7201238644752717E-2</v>
      </c>
      <c r="G1653" s="2">
        <f t="shared" si="153"/>
        <v>3.1637432388887526E-3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5">
        <f>TITRES_STAT!D1657</f>
        <v>5.9160000000000004</v>
      </c>
      <c r="C1654" s="2">
        <f t="shared" si="150"/>
        <v>5.860174959182455</v>
      </c>
      <c r="D1654" s="2">
        <f t="shared" si="152"/>
        <v>5.8753170807101371</v>
      </c>
      <c r="E1654" s="2">
        <f t="shared" si="151"/>
        <v>-1.5142121527682129E-2</v>
      </c>
      <c r="F1654" s="2">
        <f t="shared" si="155"/>
        <v>-1.6789415221338602E-2</v>
      </c>
      <c r="G1654" s="2">
        <f t="shared" si="153"/>
        <v>1.6472936936564736E-3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5">
        <f>TITRES_STAT!D1658</f>
        <v>5.9160000000000004</v>
      </c>
      <c r="C1655" s="2">
        <f t="shared" si="150"/>
        <v>5.8630711193082305</v>
      </c>
      <c r="D1655" s="2">
        <f t="shared" si="152"/>
        <v>5.8783306302871647</v>
      </c>
      <c r="E1655" s="2">
        <f t="shared" si="151"/>
        <v>-1.5259510978934188E-2</v>
      </c>
      <c r="F1655" s="2">
        <f t="shared" si="155"/>
        <v>-1.6483434372857719E-2</v>
      </c>
      <c r="G1655" s="2">
        <f t="shared" si="153"/>
        <v>1.223923393923531E-3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5">
        <f>TITRES_STAT!D1659</f>
        <v>5.9080000000000004</v>
      </c>
      <c r="C1656" s="2">
        <f t="shared" si="150"/>
        <v>5.8655217163377333</v>
      </c>
      <c r="D1656" s="2">
        <f t="shared" si="152"/>
        <v>5.8805283613770047</v>
      </c>
      <c r="E1656" s="2">
        <f t="shared" si="151"/>
        <v>-1.5006645039271405E-2</v>
      </c>
      <c r="F1656" s="2">
        <f t="shared" si="155"/>
        <v>-1.6188076506140455E-2</v>
      </c>
      <c r="G1656" s="2">
        <f t="shared" si="153"/>
        <v>1.1814314668690505E-3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5">
        <f>TITRES_STAT!D1660</f>
        <v>5.9080000000000004</v>
      </c>
      <c r="C1657" s="2">
        <f t="shared" si="150"/>
        <v>5.8675952984396211</v>
      </c>
      <c r="D1657" s="2">
        <f t="shared" si="152"/>
        <v>5.8825632975713003</v>
      </c>
      <c r="E1657" s="2">
        <f t="shared" si="151"/>
        <v>-1.4967999131679122E-2</v>
      </c>
      <c r="F1657" s="2">
        <f t="shared" si="155"/>
        <v>-1.594406103124819E-2</v>
      </c>
      <c r="G1657" s="2">
        <f t="shared" si="153"/>
        <v>9.7606189956906883E-4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5">
        <f>TITRES_STAT!D1661</f>
        <v>5.9160000000000004</v>
      </c>
      <c r="C1658" s="2">
        <f t="shared" si="150"/>
        <v>5.875042175602756</v>
      </c>
      <c r="D1658" s="2">
        <f t="shared" si="152"/>
        <v>5.8850400903437965</v>
      </c>
      <c r="E1658" s="2">
        <f t="shared" si="151"/>
        <v>-9.9979147410405034E-3</v>
      </c>
      <c r="F1658" s="2">
        <f t="shared" si="155"/>
        <v>-1.4754831773206653E-2</v>
      </c>
      <c r="G1658" s="2">
        <f t="shared" si="153"/>
        <v>4.7569170321661493E-3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5">
        <f>TITRES_STAT!D1662</f>
        <v>5.9160000000000004</v>
      </c>
      <c r="C1659" s="2">
        <f t="shared" si="150"/>
        <v>5.8813433793561778</v>
      </c>
      <c r="D1659" s="2">
        <f t="shared" si="152"/>
        <v>5.8873334169849967</v>
      </c>
      <c r="E1659" s="2">
        <f t="shared" si="151"/>
        <v>-5.9900376288188895E-3</v>
      </c>
      <c r="F1659" s="2">
        <f t="shared" si="155"/>
        <v>-1.3001872944329102E-2</v>
      </c>
      <c r="G1659" s="2">
        <f t="shared" si="153"/>
        <v>7.0118353155102127E-3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5">
        <f>TITRES_STAT!D1663</f>
        <v>5.9160000000000004</v>
      </c>
      <c r="C1660" s="2">
        <f t="shared" si="150"/>
        <v>5.8866751671475352</v>
      </c>
      <c r="D1660" s="2">
        <f t="shared" si="152"/>
        <v>5.8894568675787013</v>
      </c>
      <c r="E1660" s="2">
        <f t="shared" si="151"/>
        <v>-2.7817004311661009E-3</v>
      </c>
      <c r="F1660" s="2">
        <f t="shared" si="155"/>
        <v>-1.0957838441696503E-2</v>
      </c>
      <c r="G1660" s="2">
        <f t="shared" si="153"/>
        <v>8.1761380105304024E-3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5">
        <f>TITRES_STAT!D1664</f>
        <v>5.9160000000000004</v>
      </c>
      <c r="C1661" s="2">
        <f t="shared" si="150"/>
        <v>5.8911866798940675</v>
      </c>
      <c r="D1661" s="2">
        <f t="shared" si="152"/>
        <v>5.8914230255358353</v>
      </c>
      <c r="E1661" s="2">
        <f t="shared" si="151"/>
        <v>-2.3634564176777673E-4</v>
      </c>
      <c r="F1661" s="2">
        <f t="shared" si="155"/>
        <v>-8.8135398817107587E-3</v>
      </c>
      <c r="G1661" s="2">
        <f t="shared" si="153"/>
        <v>8.5771942399429819E-3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5">
        <f>TITRES_STAT!D1665</f>
        <v>5.9160000000000004</v>
      </c>
      <c r="C1662" s="2">
        <f t="shared" si="150"/>
        <v>5.8714656522180571</v>
      </c>
      <c r="D1662" s="2">
        <f t="shared" si="152"/>
        <v>5.8932435421628107</v>
      </c>
      <c r="E1662" s="2">
        <f t="shared" si="151"/>
        <v>-2.1777889944753603E-2</v>
      </c>
      <c r="F1662" s="2">
        <f t="shared" si="155"/>
        <v>-1.1406409894319328E-2</v>
      </c>
      <c r="G1662" s="2">
        <f t="shared" si="153"/>
        <v>-1.0371480050434275E-2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5">
        <f>TITRES_STAT!D1666</f>
        <v>5.9160000000000004</v>
      </c>
      <c r="C1663" s="2">
        <f t="shared" si="150"/>
        <v>5.8783170903383564</v>
      </c>
      <c r="D1663" s="2">
        <f t="shared" si="152"/>
        <v>5.8949292057063065</v>
      </c>
      <c r="E1663" s="2">
        <f t="shared" si="151"/>
        <v>-1.6612115367950153E-2</v>
      </c>
      <c r="F1663" s="2">
        <f t="shared" si="155"/>
        <v>-1.2447550989045495E-2</v>
      </c>
      <c r="G1663" s="2">
        <f t="shared" si="153"/>
        <v>-4.1645643789046585E-3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5">
        <f>TITRES_STAT!D1667</f>
        <v>5.9160000000000004</v>
      </c>
      <c r="C1664" s="2">
        <f t="shared" si="150"/>
        <v>5.8841144610555318</v>
      </c>
      <c r="D1664" s="2">
        <f t="shared" si="152"/>
        <v>5.8964900052836171</v>
      </c>
      <c r="E1664" s="2">
        <f t="shared" si="151"/>
        <v>-1.2375544228085289E-2</v>
      </c>
      <c r="F1664" s="2">
        <f t="shared" si="155"/>
        <v>-1.2433149636853455E-2</v>
      </c>
      <c r="G1664" s="2">
        <f t="shared" si="153"/>
        <v>5.7605408768165653E-5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5">
        <f>TITRES_STAT!D1668</f>
        <v>5.9160000000000004</v>
      </c>
      <c r="C1665" s="2">
        <f t="shared" si="150"/>
        <v>5.8890199285854496</v>
      </c>
      <c r="D1665" s="2">
        <f t="shared" si="152"/>
        <v>5.8979351900774235</v>
      </c>
      <c r="E1665" s="2">
        <f t="shared" si="151"/>
        <v>-8.9152614919738582E-3</v>
      </c>
      <c r="F1665" s="2">
        <f t="shared" si="155"/>
        <v>-1.1729572007877536E-2</v>
      </c>
      <c r="G1665" s="2">
        <f t="shared" si="153"/>
        <v>2.8143105159036778E-3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5">
        <f>TITRES_STAT!D1669</f>
        <v>5.9160000000000004</v>
      </c>
      <c r="C1666" s="2">
        <f t="shared" si="150"/>
        <v>5.8919399395723042</v>
      </c>
      <c r="D1666" s="2">
        <f t="shared" si="152"/>
        <v>5.8992733241457627</v>
      </c>
      <c r="E1666" s="2">
        <f t="shared" si="151"/>
        <v>-7.3333845734584457E-3</v>
      </c>
      <c r="F1666" s="2">
        <f t="shared" si="155"/>
        <v>-1.0850334520993718E-2</v>
      </c>
      <c r="G1666" s="2">
        <f t="shared" si="153"/>
        <v>3.5169499475352726E-3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5">
        <f>TITRES_STAT!D1670</f>
        <v>5.9160000000000004</v>
      </c>
      <c r="C1667" s="2">
        <f t="shared" si="150"/>
        <v>5.8944107180996426</v>
      </c>
      <c r="D1667" s="2">
        <f t="shared" si="152"/>
        <v>5.9005123371720032</v>
      </c>
      <c r="E1667" s="2">
        <f t="shared" si="151"/>
        <v>-6.1016190723606201E-3</v>
      </c>
      <c r="F1667" s="2">
        <f t="shared" si="155"/>
        <v>-9.9005914312670987E-3</v>
      </c>
      <c r="G1667" s="2">
        <f t="shared" si="153"/>
        <v>3.7989723589064786E-3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5">
        <f>TITRES_STAT!D1671</f>
        <v>5.9160000000000004</v>
      </c>
      <c r="C1668" s="2">
        <f t="shared" si="150"/>
        <v>5.8977321460843122</v>
      </c>
      <c r="D1668" s="2">
        <f t="shared" si="152"/>
        <v>5.9016595714555589</v>
      </c>
      <c r="E1668" s="2">
        <f t="shared" si="151"/>
        <v>-3.9274253712466844E-3</v>
      </c>
      <c r="F1668" s="2">
        <f t="shared" si="155"/>
        <v>-8.7059582192630155E-3</v>
      </c>
      <c r="G1668" s="2">
        <f t="shared" si="153"/>
        <v>4.778532848016331E-3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5">
        <f>TITRES_STAT!D1672</f>
        <v>5.9160000000000004</v>
      </c>
      <c r="C1669" s="2">
        <f t="shared" si="150"/>
        <v>5.9005425851482638</v>
      </c>
      <c r="D1669" s="2">
        <f t="shared" si="152"/>
        <v>5.9027218254218141</v>
      </c>
      <c r="E1669" s="2">
        <f t="shared" si="151"/>
        <v>-2.1792402735503202E-3</v>
      </c>
      <c r="F1669" s="2">
        <f t="shared" si="155"/>
        <v>-7.4006146301204764E-3</v>
      </c>
      <c r="G1669" s="2">
        <f t="shared" si="153"/>
        <v>5.2213743565701562E-3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5">
        <f>TITRES_STAT!D1673</f>
        <v>5.9160000000000004</v>
      </c>
      <c r="C1670" s="2">
        <f t="shared" si="150"/>
        <v>5.9029206489716071</v>
      </c>
      <c r="D1670" s="2">
        <f t="shared" si="152"/>
        <v>5.9037053939090871</v>
      </c>
      <c r="E1670" s="2">
        <f t="shared" si="151"/>
        <v>-7.8474493748004193E-4</v>
      </c>
      <c r="F1670" s="2">
        <f t="shared" si="155"/>
        <v>-6.0774406915923901E-3</v>
      </c>
      <c r="G1670" s="2">
        <f t="shared" si="153"/>
        <v>5.2926957541123481E-3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5">
        <f>TITRES_STAT!D1674</f>
        <v>5.9160000000000004</v>
      </c>
      <c r="C1671" s="2">
        <f t="shared" si="150"/>
        <v>5.9049328568221284</v>
      </c>
      <c r="D1671" s="2">
        <f t="shared" si="152"/>
        <v>5.9046161054713773</v>
      </c>
      <c r="E1671" s="2">
        <f t="shared" si="151"/>
        <v>3.1675135075115435E-4</v>
      </c>
      <c r="F1671" s="2">
        <f t="shared" si="155"/>
        <v>-4.7986022831236815E-3</v>
      </c>
      <c r="G1671" s="2">
        <f t="shared" si="153"/>
        <v>5.1153536338748359E-3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5">
        <f>TITRES_STAT!D1675</f>
        <v>5.9160000000000004</v>
      </c>
      <c r="C1672" s="2">
        <f t="shared" si="150"/>
        <v>5.9066354942341093</v>
      </c>
      <c r="D1672" s="2">
        <f t="shared" si="152"/>
        <v>5.9054593569179419</v>
      </c>
      <c r="E1672" s="2">
        <f t="shared" si="151"/>
        <v>1.1761373161673916E-3</v>
      </c>
      <c r="F1672" s="2">
        <f t="shared" si="155"/>
        <v>-3.6036543632654672E-3</v>
      </c>
      <c r="G1672" s="2">
        <f t="shared" si="153"/>
        <v>4.7797916794328592E-3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5">
        <f>TITRES_STAT!D1676</f>
        <v>5.9160000000000004</v>
      </c>
      <c r="C1673" s="2">
        <f t="shared" si="150"/>
        <v>5.9080761874288612</v>
      </c>
      <c r="D1673" s="2">
        <f t="shared" si="152"/>
        <v>5.9062401452943911</v>
      </c>
      <c r="E1673" s="2">
        <f t="shared" si="151"/>
        <v>1.8360421344700839E-3</v>
      </c>
      <c r="F1673" s="2">
        <f t="shared" si="155"/>
        <v>-2.5157150637183569E-3</v>
      </c>
      <c r="G1673" s="2">
        <f t="shared" si="153"/>
        <v>4.3517571981884409E-3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5">
        <f>TITRES_STAT!D1677</f>
        <v>5.9160000000000004</v>
      </c>
      <c r="C1674" s="2">
        <f t="shared" si="150"/>
        <v>5.9092952355167281</v>
      </c>
      <c r="D1674" s="2">
        <f t="shared" si="152"/>
        <v>5.9069630974948071</v>
      </c>
      <c r="E1674" s="2">
        <f t="shared" si="151"/>
        <v>2.3321380219210042E-3</v>
      </c>
      <c r="F1674" s="2">
        <f t="shared" si="155"/>
        <v>-1.5461444465904848E-3</v>
      </c>
      <c r="G1674" s="2">
        <f t="shared" si="153"/>
        <v>3.878282468511489E-3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5">
        <f>TITRES_STAT!D1678</f>
        <v>5.9160000000000004</v>
      </c>
      <c r="C1675" s="2">
        <f t="shared" si="150"/>
        <v>5.9103267377449242</v>
      </c>
      <c r="D1675" s="2">
        <f t="shared" si="152"/>
        <v>5.9076324976803773</v>
      </c>
      <c r="E1675" s="2">
        <f t="shared" si="151"/>
        <v>2.6942400645468823E-3</v>
      </c>
      <c r="F1675" s="2">
        <f t="shared" si="155"/>
        <v>-6.980675443630114E-4</v>
      </c>
      <c r="G1675" s="2">
        <f t="shared" si="153"/>
        <v>3.3923076089098936E-3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5">
        <f>TITRES_STAT!D1679</f>
        <v>5.9160000000000004</v>
      </c>
      <c r="C1676" s="2">
        <f t="shared" si="150"/>
        <v>5.911199547322628</v>
      </c>
      <c r="D1676" s="2">
        <f t="shared" si="152"/>
        <v>5.9082523126670168</v>
      </c>
      <c r="E1676" s="2">
        <f t="shared" si="151"/>
        <v>2.9472346556111972E-3</v>
      </c>
      <c r="F1676" s="2">
        <f t="shared" si="155"/>
        <v>3.0992895631830396E-5</v>
      </c>
      <c r="G1676" s="2">
        <f t="shared" si="153"/>
        <v>2.9162417599793667E-3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5">
        <f>TITRES_STAT!D1680</f>
        <v>5.9160000000000004</v>
      </c>
      <c r="C1677" s="2">
        <f t="shared" si="150"/>
        <v>5.9119380785037627</v>
      </c>
      <c r="D1677" s="2">
        <f t="shared" si="152"/>
        <v>5.9088262154324234</v>
      </c>
      <c r="E1677" s="2">
        <f t="shared" si="151"/>
        <v>3.1118630713393713E-3</v>
      </c>
      <c r="F1677" s="2">
        <f t="shared" si="155"/>
        <v>6.4716693077333863E-4</v>
      </c>
      <c r="G1677" s="2">
        <f t="shared" si="153"/>
        <v>2.4646961405660325E-3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5">
        <f>TITRES_STAT!D1681</f>
        <v>5.9160000000000004</v>
      </c>
      <c r="C1678" s="2">
        <f t="shared" si="150"/>
        <v>5.9125629895031846</v>
      </c>
      <c r="D1678" s="2">
        <f t="shared" si="152"/>
        <v>5.9093576068818736</v>
      </c>
      <c r="E1678" s="2">
        <f t="shared" si="151"/>
        <v>3.2053826213109815E-3</v>
      </c>
      <c r="F1678" s="2">
        <f t="shared" si="155"/>
        <v>1.1588100688808673E-3</v>
      </c>
      <c r="G1678" s="2">
        <f t="shared" si="153"/>
        <v>2.0465725524301142E-3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5">
        <f>TITRES_STAT!D1682</f>
        <v>5.9160000000000004</v>
      </c>
      <c r="C1679" s="2">
        <f t="shared" ref="C1679:C1742" si="156">$C$4*B1669+C1678*(1-$C$4)</f>
        <v>5.9130917603488484</v>
      </c>
      <c r="D1679" s="2">
        <f t="shared" si="152"/>
        <v>5.9098496360017352</v>
      </c>
      <c r="E1679" s="2">
        <f t="shared" si="151"/>
        <v>3.2421243471132399E-3</v>
      </c>
      <c r="F1679" s="2">
        <f t="shared" si="155"/>
        <v>1.5754729245273419E-3</v>
      </c>
      <c r="G1679" s="2">
        <f t="shared" si="153"/>
        <v>1.666651422585898E-3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5">
        <f>TITRES_STAT!D1683</f>
        <v>5.9160000000000004</v>
      </c>
      <c r="C1680" s="2">
        <f t="shared" si="156"/>
        <v>5.9135391818336416</v>
      </c>
      <c r="D1680" s="2">
        <f t="shared" si="152"/>
        <v>5.9103052185201257</v>
      </c>
      <c r="E1680" s="2">
        <f t="shared" si="151"/>
        <v>3.2339633135158863E-3</v>
      </c>
      <c r="F1680" s="2">
        <f t="shared" si="155"/>
        <v>1.9071710023250508E-3</v>
      </c>
      <c r="G1680" s="2">
        <f t="shared" si="153"/>
        <v>1.3267923111908355E-3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5">
        <f>TITRES_STAT!D1684</f>
        <v>6.0250000000000004</v>
      </c>
      <c r="C1681" s="2">
        <f t="shared" si="156"/>
        <v>5.9139177692438505</v>
      </c>
      <c r="D1681" s="2">
        <f t="shared" si="152"/>
        <v>5.9188011282593758</v>
      </c>
      <c r="E1681" s="2">
        <f t="shared" si="151"/>
        <v>-4.8833590155252793E-3</v>
      </c>
      <c r="F1681" s="2">
        <f t="shared" si="155"/>
        <v>5.490649987549849E-4</v>
      </c>
      <c r="G1681" s="2">
        <f t="shared" si="153"/>
        <v>-5.4324240142802644E-3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5">
        <f>TITRES_STAT!D1685</f>
        <v>6.0250000000000004</v>
      </c>
      <c r="C1682" s="2">
        <f t="shared" si="156"/>
        <v>5.9142381124371042</v>
      </c>
      <c r="D1682" s="2">
        <f t="shared" si="152"/>
        <v>5.926667711351274</v>
      </c>
      <c r="E1682" s="2">
        <f t="shared" si="151"/>
        <v>-1.2429598914169837E-2</v>
      </c>
      <c r="F1682" s="2">
        <f t="shared" si="155"/>
        <v>-2.0466677838299795E-3</v>
      </c>
      <c r="G1682" s="2">
        <f t="shared" si="153"/>
        <v>-1.0382931130339858E-2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5">
        <f>TITRES_STAT!D1686</f>
        <v>6.0250000000000004</v>
      </c>
      <c r="C1683" s="2">
        <f t="shared" si="156"/>
        <v>5.9145091720621643</v>
      </c>
      <c r="D1683" s="2">
        <f t="shared" si="152"/>
        <v>5.9339515845845128</v>
      </c>
      <c r="E1683" s="2">
        <f t="shared" si="151"/>
        <v>-1.9442412522348462E-2</v>
      </c>
      <c r="F1683" s="2">
        <f t="shared" si="155"/>
        <v>-5.5258167315336768E-3</v>
      </c>
      <c r="G1683" s="2">
        <f t="shared" si="153"/>
        <v>-1.3916595790814786E-2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5">
        <f>TITRES_STAT!D1687</f>
        <v>6.0250000000000004</v>
      </c>
      <c r="C1684" s="2">
        <f t="shared" si="156"/>
        <v>5.9147385302064475</v>
      </c>
      <c r="D1684" s="2">
        <f t="shared" si="152"/>
        <v>5.9406959116523268</v>
      </c>
      <c r="E1684" s="2">
        <f t="shared" si="151"/>
        <v>-2.5957381445879335E-2</v>
      </c>
      <c r="F1684" s="2">
        <f t="shared" si="155"/>
        <v>-9.6121296744028084E-3</v>
      </c>
      <c r="G1684" s="2">
        <f t="shared" si="153"/>
        <v>-1.6345251771476527E-2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5">
        <f>TITRES_STAT!D1688</f>
        <v>6.0250000000000004</v>
      </c>
      <c r="C1685" s="2">
        <f t="shared" si="156"/>
        <v>5.914932602482379</v>
      </c>
      <c r="D1685" s="2">
        <f t="shared" si="152"/>
        <v>5.9469406589373399</v>
      </c>
      <c r="E1685" s="2">
        <f t="shared" si="151"/>
        <v>-3.2008056454960965E-2</v>
      </c>
      <c r="F1685" s="2">
        <f t="shared" si="155"/>
        <v>-1.4091315030514442E-2</v>
      </c>
      <c r="G1685" s="2">
        <f t="shared" si="153"/>
        <v>-1.7916741424446523E-2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5">
        <f>TITRES_STAT!D1689</f>
        <v>6.0250000000000004</v>
      </c>
      <c r="C1686" s="2">
        <f t="shared" si="156"/>
        <v>5.9150968174850895</v>
      </c>
      <c r="D1686" s="2">
        <f t="shared" si="152"/>
        <v>5.952722832349389</v>
      </c>
      <c r="E1686" s="2">
        <f t="shared" si="151"/>
        <v>-3.7626014864299506E-2</v>
      </c>
      <c r="F1686" s="2">
        <f t="shared" si="155"/>
        <v>-1.8798254997271457E-2</v>
      </c>
      <c r="G1686" s="2">
        <f t="shared" si="153"/>
        <v>-1.882775986702805E-2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5">
        <f>TITRES_STAT!D1690</f>
        <v>5.8070000000000004</v>
      </c>
      <c r="C1687" s="2">
        <f t="shared" si="156"/>
        <v>5.9152357686412298</v>
      </c>
      <c r="D1687" s="2">
        <f t="shared" si="152"/>
        <v>5.9419285484716564</v>
      </c>
      <c r="E1687" s="2">
        <f t="shared" si="151"/>
        <v>-2.6692779830426616E-2</v>
      </c>
      <c r="F1687" s="2">
        <f t="shared" si="155"/>
        <v>-2.0377159963902491E-2</v>
      </c>
      <c r="G1687" s="2">
        <f t="shared" si="153"/>
        <v>-6.3156198665241248E-3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5">
        <f>TITRES_STAT!D1691</f>
        <v>5.8070000000000004</v>
      </c>
      <c r="C1688" s="2">
        <f t="shared" si="156"/>
        <v>5.9153533426964255</v>
      </c>
      <c r="D1688" s="2">
        <f t="shared" si="152"/>
        <v>5.9319338411774591</v>
      </c>
      <c r="E1688" s="2">
        <f t="shared" si="151"/>
        <v>-1.6580498481033601E-2</v>
      </c>
      <c r="F1688" s="2">
        <f t="shared" si="155"/>
        <v>-1.9617827667328714E-2</v>
      </c>
      <c r="G1688" s="2">
        <f t="shared" si="153"/>
        <v>3.0373291862951131E-3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5">
        <f>TITRES_STAT!D1692</f>
        <v>5.8070000000000004</v>
      </c>
      <c r="C1689" s="2">
        <f t="shared" si="156"/>
        <v>5.9154528284354377</v>
      </c>
      <c r="D1689" s="2">
        <f t="shared" si="152"/>
        <v>5.9226794825717208</v>
      </c>
      <c r="E1689" s="2">
        <f t="shared" si="151"/>
        <v>-7.2266541362830949E-3</v>
      </c>
      <c r="F1689" s="2">
        <f t="shared" si="155"/>
        <v>-1.7139592961119592E-2</v>
      </c>
      <c r="G1689" s="2">
        <f t="shared" si="153"/>
        <v>9.9129388248364973E-3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5">
        <f>TITRES_STAT!D1693</f>
        <v>5.952</v>
      </c>
      <c r="C1690" s="2">
        <f t="shared" si="156"/>
        <v>5.9155370086761394</v>
      </c>
      <c r="D1690" s="2">
        <f t="shared" si="152"/>
        <v>5.9248513727515935</v>
      </c>
      <c r="E1690" s="2">
        <f t="shared" si="151"/>
        <v>-9.3143640754540513E-3</v>
      </c>
      <c r="F1690" s="2">
        <f t="shared" si="155"/>
        <v>-1.5574547183986485E-2</v>
      </c>
      <c r="G1690" s="2">
        <f t="shared" si="153"/>
        <v>6.2601831085324338E-3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5">
        <f>TITRES_STAT!D1694</f>
        <v>5.952</v>
      </c>
      <c r="C1691" s="2">
        <f t="shared" si="156"/>
        <v>5.9323774688798103</v>
      </c>
      <c r="D1691" s="2">
        <f t="shared" si="152"/>
        <v>5.9268623821774016</v>
      </c>
      <c r="E1691" s="2">
        <f t="shared" si="151"/>
        <v>5.5150867024087447E-3</v>
      </c>
      <c r="F1691" s="2">
        <f t="shared" si="155"/>
        <v>-1.135662040670744E-2</v>
      </c>
      <c r="G1691" s="2">
        <f t="shared" si="153"/>
        <v>1.6871707109116185E-2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5">
        <f>TITRES_STAT!D1695</f>
        <v>5.952</v>
      </c>
      <c r="C1692" s="2">
        <f t="shared" si="156"/>
        <v>5.9466270890521473</v>
      </c>
      <c r="D1692" s="2">
        <f t="shared" si="152"/>
        <v>5.9287244279420381</v>
      </c>
      <c r="E1692" s="2">
        <f t="shared" ref="E1692:E1755" si="157">C1692-D1692</f>
        <v>1.7902661110109186E-2</v>
      </c>
      <c r="F1692" s="2">
        <f t="shared" si="155"/>
        <v>-5.504764103344115E-3</v>
      </c>
      <c r="G1692" s="2">
        <f t="shared" si="153"/>
        <v>2.3407425213453299E-2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5">
        <f>TITRES_STAT!D1696</f>
        <v>5.952</v>
      </c>
      <c r="C1693" s="2">
        <f t="shared" si="156"/>
        <v>5.958684459967202</v>
      </c>
      <c r="D1693" s="2">
        <f t="shared" ref="D1693:D1756" si="158">$D$4*B1693+(1-$D$4)*D1692</f>
        <v>5.9304485443907762</v>
      </c>
      <c r="E1693" s="2">
        <f t="shared" si="157"/>
        <v>2.8235915576425796E-2</v>
      </c>
      <c r="F1693" s="2">
        <f t="shared" si="155"/>
        <v>1.2433718326098674E-3</v>
      </c>
      <c r="G1693" s="2">
        <f t="shared" si="153"/>
        <v>2.699254374381593E-2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5">
        <f>TITRES_STAT!D1697</f>
        <v>5.952</v>
      </c>
      <c r="C1694" s="2">
        <f t="shared" si="156"/>
        <v>5.9688868507414785</v>
      </c>
      <c r="D1694" s="2">
        <f t="shared" si="158"/>
        <v>5.9320449485099775</v>
      </c>
      <c r="E1694" s="2">
        <f t="shared" si="157"/>
        <v>3.6841902231500967E-2</v>
      </c>
      <c r="F1694" s="2">
        <f t="shared" si="155"/>
        <v>8.363077912388087E-3</v>
      </c>
      <c r="G1694" s="2">
        <f t="shared" si="153"/>
        <v>2.8478824319112882E-2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5">
        <f>TITRES_STAT!D1698</f>
        <v>5.952</v>
      </c>
      <c r="C1695" s="2">
        <f t="shared" si="156"/>
        <v>5.9775196429350972</v>
      </c>
      <c r="D1695" s="2">
        <f t="shared" si="158"/>
        <v>5.9335231004722013</v>
      </c>
      <c r="E1695" s="2">
        <f t="shared" si="157"/>
        <v>4.399654246289586E-2</v>
      </c>
      <c r="F1695" s="2">
        <f t="shared" si="155"/>
        <v>1.5489770822489642E-2</v>
      </c>
      <c r="G1695" s="2">
        <f t="shared" si="153"/>
        <v>2.8506771640406218E-2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5">
        <f>TITRES_STAT!D1699</f>
        <v>5.9880000000000004</v>
      </c>
      <c r="C1696" s="2">
        <f t="shared" si="156"/>
        <v>5.9848243132527745</v>
      </c>
      <c r="D1696" s="2">
        <f t="shared" si="158"/>
        <v>5.9375584263631493</v>
      </c>
      <c r="E1696" s="2">
        <f t="shared" si="157"/>
        <v>4.7265886889625186E-2</v>
      </c>
      <c r="F1696" s="2">
        <f t="shared" si="155"/>
        <v>2.1844994035916755E-2</v>
      </c>
      <c r="G1696" s="2">
        <f t="shared" si="153"/>
        <v>2.5420892853708431E-2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5">
        <f>TITRES_STAT!D1700</f>
        <v>5.9880000000000004</v>
      </c>
      <c r="C1697" s="2">
        <f t="shared" si="156"/>
        <v>5.9574667265985015</v>
      </c>
      <c r="D1697" s="2">
        <f t="shared" si="158"/>
        <v>5.9412948392251383</v>
      </c>
      <c r="E1697" s="2">
        <f t="shared" si="157"/>
        <v>1.617188737336317E-2</v>
      </c>
      <c r="F1697" s="2">
        <f t="shared" si="155"/>
        <v>2.0710372703406039E-2</v>
      </c>
      <c r="G1697" s="2">
        <f t="shared" si="153"/>
        <v>-4.5384853300428699E-3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5">
        <f>TITRES_STAT!D1701</f>
        <v>5.952</v>
      </c>
      <c r="C1698" s="2">
        <f t="shared" si="156"/>
        <v>5.934317999429501</v>
      </c>
      <c r="D1698" s="2">
        <f t="shared" si="158"/>
        <v>5.9420878140973503</v>
      </c>
      <c r="E1698" s="2">
        <f t="shared" si="157"/>
        <v>-7.7698146678493174E-3</v>
      </c>
      <c r="F1698" s="2">
        <f t="shared" si="155"/>
        <v>1.5014335229154969E-2</v>
      </c>
      <c r="G1698" s="2">
        <f t="shared" si="153"/>
        <v>-2.2784149897004287E-2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5">
        <f>TITRES_STAT!D1702</f>
        <v>5.8209999999999997</v>
      </c>
      <c r="C1699" s="2">
        <f t="shared" si="156"/>
        <v>5.9147306149018855</v>
      </c>
      <c r="D1699" s="2">
        <f t="shared" si="158"/>
        <v>5.9331183463864363</v>
      </c>
      <c r="E1699" s="2">
        <f t="shared" si="157"/>
        <v>-1.8387731484550862E-2</v>
      </c>
      <c r="F1699" s="2">
        <f t="shared" si="155"/>
        <v>8.3339218864138045E-3</v>
      </c>
      <c r="G1699" s="2">
        <f t="shared" si="153"/>
        <v>-2.6721653370964667E-2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5">
        <f>TITRES_STAT!D1703</f>
        <v>5.8209999999999997</v>
      </c>
      <c r="C1700" s="2">
        <f t="shared" si="156"/>
        <v>5.9204643664554419</v>
      </c>
      <c r="D1700" s="2">
        <f t="shared" si="158"/>
        <v>5.9248132836911456</v>
      </c>
      <c r="E1700" s="2">
        <f t="shared" si="157"/>
        <v>-4.348917235703631E-3</v>
      </c>
      <c r="F1700" s="2">
        <f t="shared" si="155"/>
        <v>5.7973540619903176E-3</v>
      </c>
      <c r="G1700" s="2">
        <f t="shared" ref="G1700:G1763" si="159">E1700-F1700</f>
        <v>-1.0146271297693948E-2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5">
        <f>TITRES_STAT!D1704</f>
        <v>5.8289999999999997</v>
      </c>
      <c r="C1701" s="2">
        <f t="shared" si="156"/>
        <v>5.9253160023853741</v>
      </c>
      <c r="D1701" s="2">
        <f t="shared" si="158"/>
        <v>5.917716003417727</v>
      </c>
      <c r="E1701" s="2">
        <f t="shared" si="157"/>
        <v>7.5999989676471813E-3</v>
      </c>
      <c r="F1701" s="2">
        <f t="shared" ref="F1701:F1764" si="161">(E1701*(2/(10)))+((1-(2/10))*F1700)</f>
        <v>6.1578830431216914E-3</v>
      </c>
      <c r="G1701" s="2">
        <f t="shared" si="159"/>
        <v>1.4421159245254899E-3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5">
        <f>TITRES_STAT!D1705</f>
        <v>5.8289999999999997</v>
      </c>
      <c r="C1702" s="2">
        <f t="shared" si="156"/>
        <v>5.9294212327876243</v>
      </c>
      <c r="D1702" s="2">
        <f t="shared" si="158"/>
        <v>5.911144447609006</v>
      </c>
      <c r="E1702" s="2">
        <f t="shared" si="157"/>
        <v>1.8276785178618304E-2</v>
      </c>
      <c r="F1702" s="2">
        <f t="shared" si="161"/>
        <v>8.5816634702210147E-3</v>
      </c>
      <c r="G1702" s="2">
        <f t="shared" si="159"/>
        <v>9.6951217083972897E-3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5">
        <f>TITRES_STAT!D1706</f>
        <v>5.9880000000000004</v>
      </c>
      <c r="C1703" s="2">
        <f t="shared" si="156"/>
        <v>5.9328948892818358</v>
      </c>
      <c r="D1703" s="2">
        <f t="shared" si="158"/>
        <v>5.9168374514898199</v>
      </c>
      <c r="E1703" s="2">
        <f t="shared" si="157"/>
        <v>1.6057437792015961E-2</v>
      </c>
      <c r="F1703" s="2">
        <f t="shared" si="161"/>
        <v>1.0076818334580004E-2</v>
      </c>
      <c r="G1703" s="2">
        <f t="shared" si="159"/>
        <v>5.9806194574359567E-3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5">
        <f>TITRES_STAT!D1707</f>
        <v>5.9880000000000004</v>
      </c>
      <c r="C1704" s="2">
        <f t="shared" si="156"/>
        <v>5.9358341370846306</v>
      </c>
      <c r="D1704" s="2">
        <f t="shared" si="158"/>
        <v>5.9221087513794624</v>
      </c>
      <c r="E1704" s="2">
        <f t="shared" si="157"/>
        <v>1.3725385705168236E-2</v>
      </c>
      <c r="F1704" s="2">
        <f t="shared" si="161"/>
        <v>1.080653180869765E-2</v>
      </c>
      <c r="G1704" s="2">
        <f t="shared" si="159"/>
        <v>2.918853896470586E-3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5">
        <f>TITRES_STAT!D1708</f>
        <v>5.952</v>
      </c>
      <c r="C1705" s="2">
        <f t="shared" si="156"/>
        <v>5.9383211929177646</v>
      </c>
      <c r="D1705" s="2">
        <f t="shared" si="158"/>
        <v>5.9243229179439467</v>
      </c>
      <c r="E1705" s="2">
        <f t="shared" si="157"/>
        <v>1.3998274973817892E-2</v>
      </c>
      <c r="F1705" s="2">
        <f t="shared" si="161"/>
        <v>1.14448804417217E-2</v>
      </c>
      <c r="G1705" s="2">
        <f t="shared" si="159"/>
        <v>2.5533945320961923E-3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5">
        <f>TITRES_STAT!D1709</f>
        <v>5.9880000000000004</v>
      </c>
      <c r="C1706" s="2">
        <f t="shared" si="156"/>
        <v>5.9459640863150316</v>
      </c>
      <c r="D1706" s="2">
        <f t="shared" si="158"/>
        <v>5.9290397388369875</v>
      </c>
      <c r="E1706" s="2">
        <f t="shared" si="157"/>
        <v>1.6924347478044055E-2</v>
      </c>
      <c r="F1706" s="2">
        <f t="shared" si="161"/>
        <v>1.2540773848986171E-2</v>
      </c>
      <c r="G1706" s="2">
        <f t="shared" si="159"/>
        <v>4.3835736290578839E-3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5">
        <f>TITRES_STAT!D1710</f>
        <v>5.9880000000000004</v>
      </c>
      <c r="C1707" s="2">
        <f t="shared" si="156"/>
        <v>5.9524311499588727</v>
      </c>
      <c r="D1707" s="2">
        <f t="shared" si="158"/>
        <v>5.9334071655898031</v>
      </c>
      <c r="E1707" s="2">
        <f t="shared" si="157"/>
        <v>1.9023984369069602E-2</v>
      </c>
      <c r="F1707" s="2">
        <f t="shared" si="161"/>
        <v>1.3837415953002859E-2</v>
      </c>
      <c r="G1707" s="2">
        <f t="shared" si="159"/>
        <v>5.1865684160667426E-3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5">
        <f>TITRES_STAT!D1711</f>
        <v>5.9880000000000004</v>
      </c>
      <c r="C1708" s="2">
        <f t="shared" si="156"/>
        <v>5.952364819195969</v>
      </c>
      <c r="D1708" s="2">
        <f t="shared" si="158"/>
        <v>5.9374510792498176</v>
      </c>
      <c r="E1708" s="2">
        <f t="shared" si="157"/>
        <v>1.4913739946151416E-2</v>
      </c>
      <c r="F1708" s="2">
        <f t="shared" si="161"/>
        <v>1.4052680751632572E-2</v>
      </c>
      <c r="G1708" s="2">
        <f t="shared" si="159"/>
        <v>8.6105919451884456E-4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5">
        <f>TITRES_STAT!D1712</f>
        <v>5.9880000000000004</v>
      </c>
      <c r="C1709" s="2">
        <f t="shared" si="156"/>
        <v>5.932154847011974</v>
      </c>
      <c r="D1709" s="2">
        <f t="shared" si="158"/>
        <v>5.9411954437498311</v>
      </c>
      <c r="E1709" s="2">
        <f t="shared" si="157"/>
        <v>-9.0405967378570651E-3</v>
      </c>
      <c r="F1709" s="2">
        <f t="shared" si="161"/>
        <v>9.4340252537346448E-3</v>
      </c>
      <c r="G1709" s="2">
        <f t="shared" si="159"/>
        <v>-1.8474621991591708E-2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5">
        <f>TITRES_STAT!D1713</f>
        <v>5.9880000000000004</v>
      </c>
      <c r="C1710" s="2">
        <f t="shared" si="156"/>
        <v>5.9150541013178248</v>
      </c>
      <c r="D1710" s="2">
        <f t="shared" si="158"/>
        <v>5.9446624479165102</v>
      </c>
      <c r="E1710" s="2">
        <f t="shared" si="157"/>
        <v>-2.9608346598685387E-2</v>
      </c>
      <c r="F1710" s="2">
        <f t="shared" si="161"/>
        <v>1.6255508832506383E-3</v>
      </c>
      <c r="G1710" s="2">
        <f t="shared" si="159"/>
        <v>-3.1233897481936026E-2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5">
        <f>TITRES_STAT!D1714</f>
        <v>5.9880000000000004</v>
      </c>
      <c r="C1711" s="2">
        <f t="shared" si="156"/>
        <v>5.9018150088073895</v>
      </c>
      <c r="D1711" s="2">
        <f t="shared" si="158"/>
        <v>5.9478726369597315</v>
      </c>
      <c r="E1711" s="2">
        <f t="shared" si="157"/>
        <v>-4.6057628152341934E-2</v>
      </c>
      <c r="F1711" s="2">
        <f t="shared" si="161"/>
        <v>-7.9110849238678768E-3</v>
      </c>
      <c r="G1711" s="2">
        <f t="shared" si="159"/>
        <v>-3.8146543228474057E-2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5">
        <f>TITRES_STAT!D1715</f>
        <v>5.952</v>
      </c>
      <c r="C1712" s="2">
        <f t="shared" si="156"/>
        <v>5.8906126997600996</v>
      </c>
      <c r="D1712" s="2">
        <f t="shared" si="158"/>
        <v>5.9481783675553066</v>
      </c>
      <c r="E1712" s="2">
        <f t="shared" si="157"/>
        <v>-5.7565667795206998E-2</v>
      </c>
      <c r="F1712" s="2">
        <f t="shared" si="161"/>
        <v>-1.7842001498135703E-2</v>
      </c>
      <c r="G1712" s="2">
        <f t="shared" si="159"/>
        <v>-3.9723666297071296E-2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5">
        <f>TITRES_STAT!D1716</f>
        <v>6.0250000000000004</v>
      </c>
      <c r="C1713" s="2">
        <f t="shared" si="156"/>
        <v>5.905595361335469</v>
      </c>
      <c r="D1713" s="2">
        <f t="shared" si="158"/>
        <v>5.9538688588475059</v>
      </c>
      <c r="E1713" s="2">
        <f t="shared" si="157"/>
        <v>-4.8273497512036911E-2</v>
      </c>
      <c r="F1713" s="2">
        <f t="shared" si="161"/>
        <v>-2.3928300700915943E-2</v>
      </c>
      <c r="G1713" s="2">
        <f t="shared" si="159"/>
        <v>-2.4345196811120969E-2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5">
        <f>TITRES_STAT!D1717</f>
        <v>6.0250000000000004</v>
      </c>
      <c r="C1714" s="2">
        <f t="shared" si="156"/>
        <v>5.918272998053089</v>
      </c>
      <c r="D1714" s="2">
        <f t="shared" si="158"/>
        <v>5.959137832266209</v>
      </c>
      <c r="E1714" s="2">
        <f t="shared" si="157"/>
        <v>-4.0864834213119927E-2</v>
      </c>
      <c r="F1714" s="2">
        <f t="shared" si="161"/>
        <v>-2.7315607403356743E-2</v>
      </c>
      <c r="G1714" s="2">
        <f t="shared" si="159"/>
        <v>-1.3549226809763185E-2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5">
        <f>TITRES_STAT!D1718</f>
        <v>6.0170000000000003</v>
      </c>
      <c r="C1715" s="2">
        <f t="shared" si="156"/>
        <v>5.9234617675833832</v>
      </c>
      <c r="D1715" s="2">
        <f t="shared" si="158"/>
        <v>5.9634239187650078</v>
      </c>
      <c r="E1715" s="2">
        <f t="shared" si="157"/>
        <v>-3.9962151181624606E-2</v>
      </c>
      <c r="F1715" s="2">
        <f t="shared" si="161"/>
        <v>-2.9844916159010318E-2</v>
      </c>
      <c r="G1715" s="2">
        <f t="shared" si="159"/>
        <v>-1.0117235022614288E-2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5">
        <f>TITRES_STAT!D1719</f>
        <v>6.0250000000000004</v>
      </c>
      <c r="C1716" s="2">
        <f t="shared" si="156"/>
        <v>5.9333907264167092</v>
      </c>
      <c r="D1716" s="2">
        <f t="shared" si="158"/>
        <v>5.9679851099676</v>
      </c>
      <c r="E1716" s="2">
        <f t="shared" si="157"/>
        <v>-3.4594383550890839E-2</v>
      </c>
      <c r="F1716" s="2">
        <f t="shared" si="161"/>
        <v>-3.0794809637386424E-2</v>
      </c>
      <c r="G1716" s="2">
        <f t="shared" si="159"/>
        <v>-3.799573913504415E-3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5">
        <f>TITRES_STAT!D1720</f>
        <v>6.0250000000000004</v>
      </c>
      <c r="C1717" s="2">
        <f t="shared" si="156"/>
        <v>5.9417921531218312</v>
      </c>
      <c r="D1717" s="2">
        <f t="shared" si="158"/>
        <v>5.972208435155185</v>
      </c>
      <c r="E1717" s="2">
        <f t="shared" si="157"/>
        <v>-3.0416282033353781E-2</v>
      </c>
      <c r="F1717" s="2">
        <f t="shared" si="161"/>
        <v>-3.0719104116579896E-2</v>
      </c>
      <c r="G1717" s="2">
        <f t="shared" si="159"/>
        <v>3.028220832261147E-4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5">
        <f>TITRES_STAT!D1721</f>
        <v>6.0250000000000004</v>
      </c>
      <c r="C1718" s="2">
        <f t="shared" si="156"/>
        <v>5.9489010526415491</v>
      </c>
      <c r="D1718" s="2">
        <f t="shared" si="158"/>
        <v>5.9761189214399861</v>
      </c>
      <c r="E1718" s="2">
        <f t="shared" si="157"/>
        <v>-2.7217868798437017E-2</v>
      </c>
      <c r="F1718" s="2">
        <f t="shared" si="161"/>
        <v>-3.001885705295132E-2</v>
      </c>
      <c r="G1718" s="2">
        <f t="shared" si="159"/>
        <v>2.8009882545143028E-3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5">
        <f>TITRES_STAT!D1722</f>
        <v>6.0250000000000004</v>
      </c>
      <c r="C1719" s="2">
        <f t="shared" si="156"/>
        <v>5.9549162753120797</v>
      </c>
      <c r="D1719" s="2">
        <f t="shared" si="158"/>
        <v>5.9797397420740612</v>
      </c>
      <c r="E1719" s="2">
        <f t="shared" si="157"/>
        <v>-2.482346676198155E-2</v>
      </c>
      <c r="F1719" s="2">
        <f t="shared" si="161"/>
        <v>-2.8979778994757368E-2</v>
      </c>
      <c r="G1719" s="2">
        <f t="shared" si="159"/>
        <v>4.1563122327758183E-3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5">
        <f>TITRES_STAT!D1723</f>
        <v>6.0250000000000004</v>
      </c>
      <c r="C1720" s="2">
        <f t="shared" si="156"/>
        <v>5.9600060791102214</v>
      </c>
      <c r="D1720" s="2">
        <f t="shared" si="158"/>
        <v>5.9830923537722791</v>
      </c>
      <c r="E1720" s="2">
        <f t="shared" si="157"/>
        <v>-2.3086274662057704E-2</v>
      </c>
      <c r="F1720" s="2">
        <f t="shared" si="161"/>
        <v>-2.7801078128217437E-2</v>
      </c>
      <c r="G1720" s="2">
        <f t="shared" si="159"/>
        <v>4.7148034661597324E-3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5">
        <f>TITRES_STAT!D1724</f>
        <v>6.0250000000000004</v>
      </c>
      <c r="C1721" s="2">
        <f t="shared" si="156"/>
        <v>5.9643128361701869</v>
      </c>
      <c r="D1721" s="2">
        <f t="shared" si="158"/>
        <v>5.9861966238632212</v>
      </c>
      <c r="E1721" s="2">
        <f t="shared" si="157"/>
        <v>-2.1883787693034229E-2</v>
      </c>
      <c r="F1721" s="2">
        <f t="shared" si="161"/>
        <v>-2.6617620041180796E-2</v>
      </c>
      <c r="G1721" s="2">
        <f t="shared" si="159"/>
        <v>4.7338323481465674E-3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5">
        <f>TITRES_STAT!D1725</f>
        <v>6.0250000000000004</v>
      </c>
      <c r="C1722" s="2">
        <f t="shared" si="156"/>
        <v>5.9624185536824665</v>
      </c>
      <c r="D1722" s="2">
        <f t="shared" si="158"/>
        <v>5.9890709480215012</v>
      </c>
      <c r="E1722" s="2">
        <f t="shared" si="157"/>
        <v>-2.6652394339034657E-2</v>
      </c>
      <c r="F1722" s="2">
        <f t="shared" si="161"/>
        <v>-2.6624574900751569E-2</v>
      </c>
      <c r="G1722" s="2">
        <f t="shared" si="159"/>
        <v>-2.7819438283088749E-5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5">
        <f>TITRES_STAT!D1726</f>
        <v>6.0250000000000004</v>
      </c>
      <c r="C1723" s="2">
        <f t="shared" si="156"/>
        <v>5.9720464685005492</v>
      </c>
      <c r="D1723" s="2">
        <f t="shared" si="158"/>
        <v>5.991732359279168</v>
      </c>
      <c r="E1723" s="2">
        <f t="shared" si="157"/>
        <v>-1.968589077861882E-2</v>
      </c>
      <c r="F1723" s="2">
        <f t="shared" si="161"/>
        <v>-2.523683807632502E-2</v>
      </c>
      <c r="G1723" s="2">
        <f t="shared" si="159"/>
        <v>5.5509472977062005E-3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5">
        <f>TITRES_STAT!D1727</f>
        <v>5.843</v>
      </c>
      <c r="C1724" s="2">
        <f t="shared" si="156"/>
        <v>5.9801931656543115</v>
      </c>
      <c r="D1724" s="2">
        <f t="shared" si="158"/>
        <v>5.9807151474807103</v>
      </c>
      <c r="E1724" s="2">
        <f t="shared" si="157"/>
        <v>-5.2198182639884294E-4</v>
      </c>
      <c r="F1724" s="2">
        <f t="shared" si="161"/>
        <v>-2.0293866826339785E-2</v>
      </c>
      <c r="G1724" s="2">
        <f t="shared" si="159"/>
        <v>1.9771884999940943E-2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5">
        <f>TITRES_STAT!D1728</f>
        <v>5.952</v>
      </c>
      <c r="C1725" s="2">
        <f t="shared" si="156"/>
        <v>5.985855755553648</v>
      </c>
      <c r="D1725" s="2">
        <f t="shared" si="158"/>
        <v>5.9785880995191762</v>
      </c>
      <c r="E1725" s="2">
        <f t="shared" si="157"/>
        <v>7.26765603447177E-3</v>
      </c>
      <c r="F1725" s="2">
        <f t="shared" si="161"/>
        <v>-1.4781562254177476E-2</v>
      </c>
      <c r="G1725" s="2">
        <f t="shared" si="159"/>
        <v>2.2049218288649246E-2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5">
        <f>TITRES_STAT!D1729</f>
        <v>6.0250000000000004</v>
      </c>
      <c r="C1726" s="2">
        <f t="shared" si="156"/>
        <v>5.991877947006933</v>
      </c>
      <c r="D1726" s="2">
        <f t="shared" si="158"/>
        <v>5.9820260180733111</v>
      </c>
      <c r="E1726" s="2">
        <f t="shared" si="157"/>
        <v>9.8519289336218563E-3</v>
      </c>
      <c r="F1726" s="2">
        <f t="shared" si="161"/>
        <v>-9.8548640166176097E-3</v>
      </c>
      <c r="G1726" s="2">
        <f t="shared" si="159"/>
        <v>1.9706792950239464E-2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5">
        <f>TITRES_STAT!D1730</f>
        <v>5.952</v>
      </c>
      <c r="C1727" s="2">
        <f t="shared" si="156"/>
        <v>5.9969736474674047</v>
      </c>
      <c r="D1727" s="2">
        <f t="shared" si="158"/>
        <v>5.9798018685863994</v>
      </c>
      <c r="E1727" s="2">
        <f t="shared" si="157"/>
        <v>1.7171778881005295E-2</v>
      </c>
      <c r="F1727" s="2">
        <f t="shared" si="161"/>
        <v>-4.4495354370930286E-3</v>
      </c>
      <c r="G1727" s="2">
        <f t="shared" si="159"/>
        <v>2.1621314318098325E-2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5">
        <f>TITRES_STAT!D1731</f>
        <v>5.952</v>
      </c>
      <c r="C1728" s="2">
        <f t="shared" si="156"/>
        <v>6.001285394010881</v>
      </c>
      <c r="D1728" s="2">
        <f t="shared" si="158"/>
        <v>5.9777424709133324</v>
      </c>
      <c r="E1728" s="2">
        <f t="shared" si="157"/>
        <v>2.3542923097548574E-2</v>
      </c>
      <c r="F1728" s="2">
        <f t="shared" si="161"/>
        <v>1.1489562698352922E-3</v>
      </c>
      <c r="G1728" s="2">
        <f t="shared" si="159"/>
        <v>2.2393966827713281E-2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5">
        <f>TITRES_STAT!D1732</f>
        <v>5.952</v>
      </c>
      <c r="C1729" s="2">
        <f t="shared" si="156"/>
        <v>6.0049337949322839</v>
      </c>
      <c r="D1729" s="2">
        <f t="shared" si="158"/>
        <v>5.9758356212160484</v>
      </c>
      <c r="E1729" s="2">
        <f t="shared" si="157"/>
        <v>2.9098173716235465E-2</v>
      </c>
      <c r="F1729" s="2">
        <f t="shared" si="161"/>
        <v>6.7387997591153263E-3</v>
      </c>
      <c r="G1729" s="2">
        <f t="shared" si="159"/>
        <v>2.2359373957120138E-2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5">
        <f>TITRES_STAT!D1733</f>
        <v>6.0250000000000004</v>
      </c>
      <c r="C1730" s="2">
        <f t="shared" si="156"/>
        <v>6.0080209034042404</v>
      </c>
      <c r="D1730" s="2">
        <f t="shared" si="158"/>
        <v>5.9794774270518962</v>
      </c>
      <c r="E1730" s="2">
        <f t="shared" si="157"/>
        <v>2.8543476352344221E-2</v>
      </c>
      <c r="F1730" s="2">
        <f t="shared" si="161"/>
        <v>1.1099735077761106E-2</v>
      </c>
      <c r="G1730" s="2">
        <f t="shared" si="159"/>
        <v>1.7443741274583115E-2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5">
        <f>TITRES_STAT!D1734</f>
        <v>6.0250000000000004</v>
      </c>
      <c r="C1731" s="2">
        <f t="shared" si="156"/>
        <v>6.0106330721112808</v>
      </c>
      <c r="D1731" s="2">
        <f t="shared" si="158"/>
        <v>5.9828494694924963</v>
      </c>
      <c r="E1731" s="2">
        <f t="shared" si="157"/>
        <v>2.7783602618784542E-2</v>
      </c>
      <c r="F1731" s="2">
        <f t="shared" si="161"/>
        <v>1.4436508585965794E-2</v>
      </c>
      <c r="G1731" s="2">
        <f t="shared" si="159"/>
        <v>1.3347094032818748E-2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5">
        <f>TITRES_STAT!D1735</f>
        <v>6.0170000000000003</v>
      </c>
      <c r="C1732" s="2">
        <f t="shared" si="156"/>
        <v>6.0128433687095457</v>
      </c>
      <c r="D1732" s="2">
        <f t="shared" si="158"/>
        <v>5.9853791384189776</v>
      </c>
      <c r="E1732" s="2">
        <f t="shared" si="157"/>
        <v>2.7464230290568103E-2</v>
      </c>
      <c r="F1732" s="2">
        <f t="shared" si="161"/>
        <v>1.7042052926886257E-2</v>
      </c>
      <c r="G1732" s="2">
        <f t="shared" si="159"/>
        <v>1.0422177363681846E-2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5">
        <f>TITRES_STAT!D1736</f>
        <v>6.0170000000000003</v>
      </c>
      <c r="C1733" s="2">
        <f t="shared" si="156"/>
        <v>6.0147136196773081</v>
      </c>
      <c r="D1733" s="2">
        <f t="shared" si="158"/>
        <v>5.9877214244620163</v>
      </c>
      <c r="E1733" s="2">
        <f t="shared" si="157"/>
        <v>2.6992195215291837E-2</v>
      </c>
      <c r="F1733" s="2">
        <f t="shared" si="161"/>
        <v>1.9032081384567374E-2</v>
      </c>
      <c r="G1733" s="2">
        <f t="shared" si="159"/>
        <v>7.9601138307244627E-3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5">
        <f>TITRES_STAT!D1737</f>
        <v>6.0170000000000003</v>
      </c>
      <c r="C1734" s="2">
        <f t="shared" si="156"/>
        <v>5.9882961397269527</v>
      </c>
      <c r="D1734" s="2">
        <f t="shared" si="158"/>
        <v>5.9898902078352005</v>
      </c>
      <c r="E1734" s="2">
        <f t="shared" si="157"/>
        <v>-1.5940681082478037E-3</v>
      </c>
      <c r="F1734" s="2">
        <f t="shared" si="161"/>
        <v>1.4906851486004338E-2</v>
      </c>
      <c r="G1734" s="2">
        <f t="shared" si="159"/>
        <v>-1.6500919594252143E-2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5">
        <f>TITRES_STAT!D1738</f>
        <v>6.0170000000000003</v>
      </c>
      <c r="C1735" s="2">
        <f t="shared" si="156"/>
        <v>5.9827121182304985</v>
      </c>
      <c r="D1735" s="2">
        <f t="shared" si="158"/>
        <v>5.9918983405881487</v>
      </c>
      <c r="E1735" s="2">
        <f t="shared" si="157"/>
        <v>-9.1862223576502089E-3</v>
      </c>
      <c r="F1735" s="2">
        <f t="shared" si="161"/>
        <v>1.0088236717273429E-2</v>
      </c>
      <c r="G1735" s="2">
        <f t="shared" si="159"/>
        <v>-1.9274459074923637E-2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5">
        <f>TITRES_STAT!D1739</f>
        <v>6.0170000000000003</v>
      </c>
      <c r="C1736" s="2">
        <f t="shared" si="156"/>
        <v>5.989217946195037</v>
      </c>
      <c r="D1736" s="2">
        <f t="shared" si="158"/>
        <v>5.9937577227668051</v>
      </c>
      <c r="E1736" s="2">
        <f t="shared" si="157"/>
        <v>-4.5397765717680727E-3</v>
      </c>
      <c r="F1736" s="2">
        <f t="shared" si="161"/>
        <v>7.1626340594651283E-3</v>
      </c>
      <c r="G1736" s="2">
        <f t="shared" si="159"/>
        <v>-1.1702410631233201E-2</v>
      </c>
      <c r="H1736" s="2" t="str">
        <f t="shared" si="160"/>
        <v>Hold</v>
      </c>
    </row>
    <row r="1737" spans="1:8" ht="13.5" x14ac:dyDescent="0.25">
      <c r="A1737" s="3">
        <f>TITRES_STAT!B1740</f>
        <v>44544</v>
      </c>
      <c r="B1737" s="5">
        <f>TITRES_STAT!D1740</f>
        <v>6.0250000000000004</v>
      </c>
      <c r="C1737" s="2">
        <f t="shared" si="156"/>
        <v>5.9834921083188775</v>
      </c>
      <c r="D1737" s="2">
        <f t="shared" si="158"/>
        <v>5.9960719655248198</v>
      </c>
      <c r="E1737" s="2">
        <f t="shared" si="157"/>
        <v>-1.2579857205942346E-2</v>
      </c>
      <c r="F1737" s="2">
        <f t="shared" si="161"/>
        <v>3.2141358063836338E-3</v>
      </c>
      <c r="G1737" s="2">
        <f t="shared" si="159"/>
        <v>-1.579399301232598E-2</v>
      </c>
      <c r="H1737" s="2" t="str">
        <f t="shared" si="160"/>
        <v>Hold</v>
      </c>
    </row>
    <row r="1738" spans="1:8" ht="13.5" x14ac:dyDescent="0.25">
      <c r="A1738" s="3">
        <f>TITRES_STAT!B1741</f>
        <v>44545</v>
      </c>
      <c r="B1738" s="5">
        <f>TITRES_STAT!D1741</f>
        <v>6.0030000000000001</v>
      </c>
      <c r="C1738" s="2">
        <f t="shared" si="156"/>
        <v>5.9786471685775116</v>
      </c>
      <c r="D1738" s="2">
        <f t="shared" si="158"/>
        <v>5.9965851532637222</v>
      </c>
      <c r="E1738" s="2">
        <f t="shared" si="157"/>
        <v>-1.7937984686210662E-2</v>
      </c>
      <c r="F1738" s="2">
        <f t="shared" si="161"/>
        <v>-1.0162882921352255E-3</v>
      </c>
      <c r="G1738" s="2">
        <f t="shared" si="159"/>
        <v>-1.6921696394075435E-2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5">
        <f>TITRES_STAT!D1742</f>
        <v>6.1619999999999999</v>
      </c>
      <c r="C1739" s="2">
        <f t="shared" si="156"/>
        <v>5.9745476041809713</v>
      </c>
      <c r="D1739" s="2">
        <f t="shared" si="158"/>
        <v>6.0088381048738171</v>
      </c>
      <c r="E1739" s="2">
        <f t="shared" si="157"/>
        <v>-3.4290500692845782E-2</v>
      </c>
      <c r="F1739" s="2">
        <f t="shared" si="161"/>
        <v>-7.6711307722773375E-3</v>
      </c>
      <c r="G1739" s="2">
        <f t="shared" si="159"/>
        <v>-2.6619369920568445E-2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5">
        <f>TITRES_STAT!D1743</f>
        <v>5.952</v>
      </c>
      <c r="C1740" s="2">
        <f t="shared" si="156"/>
        <v>5.9823095112300528</v>
      </c>
      <c r="D1740" s="2">
        <f t="shared" si="158"/>
        <v>6.0046278748831643</v>
      </c>
      <c r="E1740" s="2">
        <f t="shared" si="157"/>
        <v>-2.2318363653111462E-2</v>
      </c>
      <c r="F1740" s="2">
        <f t="shared" si="161"/>
        <v>-1.0600577348444162E-2</v>
      </c>
      <c r="G1740" s="2">
        <f t="shared" si="159"/>
        <v>-1.1717786304667299E-2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5">
        <f>TITRES_STAT!D1744</f>
        <v>6.2130000000000001</v>
      </c>
      <c r="C1741" s="2">
        <f t="shared" si="156"/>
        <v>5.9888772787331215</v>
      </c>
      <c r="D1741" s="2">
        <f t="shared" si="158"/>
        <v>6.0200628471140405</v>
      </c>
      <c r="E1741" s="2">
        <f t="shared" si="157"/>
        <v>-3.1185568380919015E-2</v>
      </c>
      <c r="F1741" s="2">
        <f t="shared" si="161"/>
        <v>-1.4717575554939133E-2</v>
      </c>
      <c r="G1741" s="2">
        <f t="shared" si="159"/>
        <v>-1.6467992825979882E-2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5">
        <f>TITRES_STAT!D1745</f>
        <v>6.2350000000000003</v>
      </c>
      <c r="C1742" s="2">
        <f t="shared" si="156"/>
        <v>5.9932038512357186</v>
      </c>
      <c r="D1742" s="2">
        <f t="shared" si="158"/>
        <v>6.0359841176981854</v>
      </c>
      <c r="E1742" s="2">
        <f t="shared" si="157"/>
        <v>-4.2780266462466798E-2</v>
      </c>
      <c r="F1742" s="2">
        <f t="shared" si="161"/>
        <v>-2.0330113736444666E-2</v>
      </c>
      <c r="G1742" s="2">
        <f t="shared" si="159"/>
        <v>-2.2450152726022132E-2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5">
        <f>TITRES_STAT!D1746</f>
        <v>6.2350000000000003</v>
      </c>
      <c r="C1743" s="2">
        <f t="shared" ref="C1743:C1806" si="162">$C$4*B1733+C1742*(1-$C$4)</f>
        <v>5.9968647971994544</v>
      </c>
      <c r="D1743" s="2">
        <f t="shared" si="158"/>
        <v>6.0507260349057272</v>
      </c>
      <c r="E1743" s="2">
        <f t="shared" si="157"/>
        <v>-5.3861237706272824E-2</v>
      </c>
      <c r="F1743" s="2">
        <f t="shared" si="161"/>
        <v>-2.7036338530410299E-2</v>
      </c>
      <c r="G1743" s="2">
        <f t="shared" si="159"/>
        <v>-2.6824899175862525E-2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5">
        <f>TITRES_STAT!D1747</f>
        <v>6.1479999999999997</v>
      </c>
      <c r="C1744" s="2">
        <f t="shared" si="162"/>
        <v>5.9999625207072311</v>
      </c>
      <c r="D1744" s="2">
        <f t="shared" si="158"/>
        <v>6.0579315138015994</v>
      </c>
      <c r="E1744" s="2">
        <f t="shared" si="157"/>
        <v>-5.7968993094368315E-2</v>
      </c>
      <c r="F1744" s="2">
        <f t="shared" si="161"/>
        <v>-3.3222869443201908E-2</v>
      </c>
      <c r="G1744" s="2">
        <f t="shared" si="159"/>
        <v>-2.4746123651166407E-2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5">
        <f>TITRES_STAT!D1748</f>
        <v>6.1479999999999997</v>
      </c>
      <c r="C1745" s="2">
        <f t="shared" si="162"/>
        <v>6.002583671367657</v>
      </c>
      <c r="D1745" s="2">
        <f t="shared" si="158"/>
        <v>6.0646032535199996</v>
      </c>
      <c r="E1745" s="2">
        <f t="shared" si="157"/>
        <v>-6.2019582152342601E-2</v>
      </c>
      <c r="F1745" s="2">
        <f t="shared" si="161"/>
        <v>-3.8982211985030046E-2</v>
      </c>
      <c r="G1745" s="2">
        <f t="shared" si="159"/>
        <v>-2.3037370167312554E-2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5">
        <f>TITRES_STAT!D1749</f>
        <v>6.1479999999999997</v>
      </c>
      <c r="C1746" s="2">
        <f t="shared" si="162"/>
        <v>6.0048015680803255</v>
      </c>
      <c r="D1746" s="2">
        <f t="shared" si="158"/>
        <v>6.070780790296296</v>
      </c>
      <c r="E1746" s="2">
        <f t="shared" si="157"/>
        <v>-6.5979222215970523E-2</v>
      </c>
      <c r="F1746" s="2">
        <f t="shared" si="161"/>
        <v>-4.4381614031218139E-2</v>
      </c>
      <c r="G1746" s="2">
        <f t="shared" si="159"/>
        <v>-2.1597608184752384E-2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5">
        <f>TITRES_STAT!D1750</f>
        <v>6.1479999999999997</v>
      </c>
      <c r="C1747" s="2">
        <f t="shared" si="162"/>
        <v>6.0079090191448907</v>
      </c>
      <c r="D1747" s="2">
        <f t="shared" si="158"/>
        <v>6.0765007317558295</v>
      </c>
      <c r="E1747" s="2">
        <f t="shared" si="157"/>
        <v>-6.8591712610938771E-2</v>
      </c>
      <c r="F1747" s="2">
        <f t="shared" si="161"/>
        <v>-4.9223633747162265E-2</v>
      </c>
      <c r="G1747" s="2">
        <f t="shared" si="159"/>
        <v>-1.9368078863776506E-2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5">
        <f>TITRES_STAT!D1751</f>
        <v>6.3150000000000004</v>
      </c>
      <c r="C1748" s="2">
        <f t="shared" si="162"/>
        <v>6.0071537854302921</v>
      </c>
      <c r="D1748" s="2">
        <f t="shared" si="158"/>
        <v>6.094167344218361</v>
      </c>
      <c r="E1748" s="2">
        <f t="shared" si="157"/>
        <v>-8.7013558788068934E-2</v>
      </c>
      <c r="F1748" s="2">
        <f t="shared" si="161"/>
        <v>-5.6781618755343599E-2</v>
      </c>
      <c r="G1748" s="2">
        <f t="shared" si="159"/>
        <v>-3.0231940032725335E-2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5">
        <f>TITRES_STAT!D1752</f>
        <v>6.3150000000000004</v>
      </c>
      <c r="C1749" s="2">
        <f t="shared" si="162"/>
        <v>6.0309762799794786</v>
      </c>
      <c r="D1749" s="2">
        <f t="shared" si="158"/>
        <v>6.1105253187207049</v>
      </c>
      <c r="E1749" s="2">
        <f t="shared" si="157"/>
        <v>-7.9549038741226319E-2</v>
      </c>
      <c r="F1749" s="2">
        <f t="shared" si="161"/>
        <v>-6.1335102752520146E-2</v>
      </c>
      <c r="G1749" s="2">
        <f t="shared" si="159"/>
        <v>-1.8213935988706173E-2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5">
        <f>TITRES_STAT!D1753</f>
        <v>6.3150000000000004</v>
      </c>
      <c r="C1750" s="2">
        <f t="shared" si="162"/>
        <v>6.018826083059559</v>
      </c>
      <c r="D1750" s="2">
        <f t="shared" si="158"/>
        <v>6.1256715914080608</v>
      </c>
      <c r="E1750" s="2">
        <f t="shared" si="157"/>
        <v>-0.10684550834850182</v>
      </c>
      <c r="F1750" s="2">
        <f t="shared" si="161"/>
        <v>-7.0437183871716491E-2</v>
      </c>
      <c r="G1750" s="2">
        <f t="shared" si="159"/>
        <v>-3.6408324476785325E-2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5">
        <f>TITRES_STAT!D1754</f>
        <v>6.17</v>
      </c>
      <c r="C1751" s="2">
        <f t="shared" si="162"/>
        <v>6.0486989933580881</v>
      </c>
      <c r="D1751" s="2">
        <f t="shared" si="158"/>
        <v>6.1289551772296864</v>
      </c>
      <c r="E1751" s="2">
        <f t="shared" si="157"/>
        <v>-8.0256183871598274E-2</v>
      </c>
      <c r="F1751" s="2">
        <f t="shared" si="161"/>
        <v>-7.2400983871692859E-2</v>
      </c>
      <c r="G1751" s="2">
        <f t="shared" si="159"/>
        <v>-7.8551999999054156E-3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5">
        <f>TITRES_STAT!D1755</f>
        <v>6.17</v>
      </c>
      <c r="C1752" s="2">
        <f t="shared" si="162"/>
        <v>6.0773606866876131</v>
      </c>
      <c r="D1752" s="2">
        <f t="shared" si="158"/>
        <v>6.1319955344719324</v>
      </c>
      <c r="E1752" s="2">
        <f t="shared" si="157"/>
        <v>-5.4634847784319263E-2</v>
      </c>
      <c r="F1752" s="2">
        <f t="shared" si="161"/>
        <v>-6.8847756654218148E-2</v>
      </c>
      <c r="G1752" s="2">
        <f t="shared" si="159"/>
        <v>1.4212908869898885E-2</v>
      </c>
      <c r="H1752" s="2" t="str">
        <f t="shared" si="160"/>
        <v>Sell</v>
      </c>
    </row>
    <row r="1753" spans="1:8" ht="13.5" x14ac:dyDescent="0.25">
      <c r="A1753" s="3">
        <f>TITRES_STAT!B1756</f>
        <v>44567</v>
      </c>
      <c r="B1753" s="5">
        <f>TITRES_STAT!D1756</f>
        <v>6.133</v>
      </c>
      <c r="C1753" s="2">
        <f t="shared" si="162"/>
        <v>6.1016128887356729</v>
      </c>
      <c r="D1753" s="2">
        <f t="shared" si="158"/>
        <v>6.1320699393258629</v>
      </c>
      <c r="E1753" s="2">
        <f t="shared" si="157"/>
        <v>-3.0457050590189993E-2</v>
      </c>
      <c r="F1753" s="2">
        <f t="shared" si="161"/>
        <v>-6.1169615441412521E-2</v>
      </c>
      <c r="G1753" s="2">
        <f t="shared" si="159"/>
        <v>3.0712564851222528E-2</v>
      </c>
      <c r="H1753" s="2" t="str">
        <f t="shared" si="160"/>
        <v>Sell</v>
      </c>
    </row>
    <row r="1754" spans="1:8" ht="13.5" x14ac:dyDescent="0.25">
      <c r="A1754" s="3">
        <f>TITRES_STAT!B1757</f>
        <v>44568</v>
      </c>
      <c r="B1754" s="5">
        <f>TITRES_STAT!D1757</f>
        <v>6.0970000000000004</v>
      </c>
      <c r="C1754" s="2">
        <f t="shared" si="162"/>
        <v>6.1087493673917237</v>
      </c>
      <c r="D1754" s="2">
        <f t="shared" si="158"/>
        <v>6.1294721660424658</v>
      </c>
      <c r="E1754" s="2">
        <f t="shared" si="157"/>
        <v>-2.0722798650742114E-2</v>
      </c>
      <c r="F1754" s="2">
        <f t="shared" si="161"/>
        <v>-5.3080252083278441E-2</v>
      </c>
      <c r="G1754" s="2">
        <f t="shared" si="159"/>
        <v>3.2357453432536327E-2</v>
      </c>
      <c r="H1754" s="2" t="str">
        <f t="shared" si="160"/>
        <v>Sell</v>
      </c>
    </row>
    <row r="1755" spans="1:8" ht="13.5" x14ac:dyDescent="0.25">
      <c r="A1755" s="3">
        <f>TITRES_STAT!B1758</f>
        <v>44571</v>
      </c>
      <c r="B1755" s="5">
        <f>TITRES_STAT!D1758</f>
        <v>6.1619999999999999</v>
      </c>
      <c r="C1755" s="2">
        <f t="shared" si="162"/>
        <v>6.1147879262545359</v>
      </c>
      <c r="D1755" s="2">
        <f t="shared" si="158"/>
        <v>6.1318816352245049</v>
      </c>
      <c r="E1755" s="2">
        <f t="shared" si="157"/>
        <v>-1.7093708969968979E-2</v>
      </c>
      <c r="F1755" s="2">
        <f t="shared" si="161"/>
        <v>-4.5882943460616554E-2</v>
      </c>
      <c r="G1755" s="2">
        <f t="shared" si="159"/>
        <v>2.8789234490647575E-2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5">
        <f>TITRES_STAT!D1759</f>
        <v>6.17</v>
      </c>
      <c r="C1756" s="2">
        <f t="shared" si="162"/>
        <v>6.1198974760615306</v>
      </c>
      <c r="D1756" s="2">
        <f t="shared" si="158"/>
        <v>6.1347052178004677</v>
      </c>
      <c r="E1756" s="2">
        <f t="shared" ref="E1756:E1819" si="163">C1756-D1756</f>
        <v>-1.4807741738937175E-2</v>
      </c>
      <c r="F1756" s="2">
        <f t="shared" si="161"/>
        <v>-3.9667903116280677E-2</v>
      </c>
      <c r="G1756" s="2">
        <f t="shared" si="159"/>
        <v>2.4860161377343502E-2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5">
        <f>TITRES_STAT!D1760</f>
        <v>6.17</v>
      </c>
      <c r="C1757" s="2">
        <f t="shared" si="162"/>
        <v>6.1242209412828332</v>
      </c>
      <c r="D1757" s="2">
        <f t="shared" ref="D1757:D1820" si="164">$D$4*B1757+(1-$D$4)*D1756</f>
        <v>6.1373196461115445</v>
      </c>
      <c r="E1757" s="2">
        <f t="shared" si="163"/>
        <v>-1.3098704828711227E-2</v>
      </c>
      <c r="F1757" s="2">
        <f t="shared" si="161"/>
        <v>-3.4354063458766786E-2</v>
      </c>
      <c r="G1757" s="2">
        <f t="shared" si="159"/>
        <v>2.1255358630055558E-2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5">
        <f>TITRES_STAT!D1761</f>
        <v>6.17</v>
      </c>
      <c r="C1758" s="2">
        <f t="shared" si="162"/>
        <v>6.1535715657008589</v>
      </c>
      <c r="D1758" s="2">
        <f t="shared" si="164"/>
        <v>6.139740413066245</v>
      </c>
      <c r="E1758" s="2">
        <f t="shared" si="163"/>
        <v>1.3831152634613986E-2</v>
      </c>
      <c r="F1758" s="2">
        <f t="shared" si="161"/>
        <v>-2.4717020240090631E-2</v>
      </c>
      <c r="G1758" s="2">
        <f t="shared" si="159"/>
        <v>3.854817287470462E-2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5">
        <f>TITRES_STAT!D1762</f>
        <v>6.3079999999999998</v>
      </c>
      <c r="C1759" s="2">
        <f t="shared" si="162"/>
        <v>6.1784067094391881</v>
      </c>
      <c r="D1759" s="2">
        <f t="shared" si="164"/>
        <v>6.152204086172449</v>
      </c>
      <c r="E1759" s="2">
        <f t="shared" si="163"/>
        <v>2.6202623266739167E-2</v>
      </c>
      <c r="F1759" s="2">
        <f t="shared" si="161"/>
        <v>-1.453309153872467E-2</v>
      </c>
      <c r="G1759" s="2">
        <f t="shared" si="159"/>
        <v>4.0735714805463841E-2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5">
        <f>TITRES_STAT!D1763</f>
        <v>6.3</v>
      </c>
      <c r="C1760" s="2">
        <f t="shared" si="162"/>
        <v>6.1994210618331591</v>
      </c>
      <c r="D1760" s="2">
        <f t="shared" si="164"/>
        <v>6.1631519316411563</v>
      </c>
      <c r="E1760" s="2">
        <f t="shared" si="163"/>
        <v>3.6269130192002841E-2</v>
      </c>
      <c r="F1760" s="2">
        <f t="shared" si="161"/>
        <v>-4.3726471925791682E-3</v>
      </c>
      <c r="G1760" s="2">
        <f t="shared" si="159"/>
        <v>4.0641777384582009E-2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5">
        <f>TITRES_STAT!D1764</f>
        <v>6.2930000000000001</v>
      </c>
      <c r="C1761" s="2">
        <f t="shared" si="162"/>
        <v>6.1948947446280584</v>
      </c>
      <c r="D1761" s="2">
        <f t="shared" si="164"/>
        <v>6.1727703070751447</v>
      </c>
      <c r="E1761" s="2">
        <f t="shared" si="163"/>
        <v>2.2124437552913712E-2</v>
      </c>
      <c r="F1761" s="2">
        <f t="shared" si="161"/>
        <v>9.2676975651940791E-4</v>
      </c>
      <c r="G1761" s="2">
        <f t="shared" si="159"/>
        <v>2.1197667796394305E-2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5">
        <f>TITRES_STAT!D1765</f>
        <v>6.2930000000000001</v>
      </c>
      <c r="C1762" s="2">
        <f t="shared" si="162"/>
        <v>6.1910647839160493</v>
      </c>
      <c r="D1762" s="2">
        <f t="shared" si="164"/>
        <v>6.1816762102547642</v>
      </c>
      <c r="E1762" s="2">
        <f t="shared" si="163"/>
        <v>9.3885736612850934E-3</v>
      </c>
      <c r="F1762" s="2">
        <f t="shared" si="161"/>
        <v>2.6191305374725451E-3</v>
      </c>
      <c r="G1762" s="2">
        <f t="shared" si="159"/>
        <v>6.7694431238125487E-3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5">
        <f>TITRES_STAT!D1766</f>
        <v>6.2930000000000001</v>
      </c>
      <c r="C1763" s="2">
        <f t="shared" si="162"/>
        <v>6.1821317402366578</v>
      </c>
      <c r="D1763" s="2">
        <f t="shared" si="164"/>
        <v>6.1899224169025597</v>
      </c>
      <c r="E1763" s="2">
        <f t="shared" si="163"/>
        <v>-7.7906766659019411E-3</v>
      </c>
      <c r="F1763" s="2">
        <f t="shared" si="161"/>
        <v>5.3716909679764812E-4</v>
      </c>
      <c r="G1763" s="2">
        <f t="shared" si="159"/>
        <v>-8.3278457626995896E-3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5">
        <f>TITRES_STAT!D1767</f>
        <v>6.3150000000000004</v>
      </c>
      <c r="C1764" s="2">
        <f t="shared" si="162"/>
        <v>6.1690345494310179</v>
      </c>
      <c r="D1764" s="2">
        <f t="shared" si="164"/>
        <v>6.1991874230579258</v>
      </c>
      <c r="E1764" s="2">
        <f t="shared" si="163"/>
        <v>-3.0152873626907883E-2</v>
      </c>
      <c r="F1764" s="2">
        <f t="shared" si="161"/>
        <v>-5.6008394479434591E-3</v>
      </c>
      <c r="G1764" s="2">
        <f t="shared" ref="G1764:G1827" si="165">E1764-F1764</f>
        <v>-2.4552034178964423E-2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5">
        <f>TITRES_STAT!D1768</f>
        <v>6.3150000000000004</v>
      </c>
      <c r="C1765" s="2">
        <f t="shared" si="162"/>
        <v>6.1679523110570154</v>
      </c>
      <c r="D1765" s="2">
        <f t="shared" si="164"/>
        <v>6.2077661324610425</v>
      </c>
      <c r="E1765" s="2">
        <f t="shared" si="163"/>
        <v>-3.9813821404027117E-2</v>
      </c>
      <c r="F1765" s="2">
        <f t="shared" ref="F1765:F1828" si="167">(E1765*(2/(10)))+((1-(2/10))*F1764)</f>
        <v>-1.244343583916019E-2</v>
      </c>
      <c r="G1765" s="2">
        <f t="shared" si="165"/>
        <v>-2.7370385564866928E-2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5">
        <f>TITRES_STAT!D1769</f>
        <v>6.3220000000000001</v>
      </c>
      <c r="C1766" s="2">
        <f t="shared" si="162"/>
        <v>6.1682673401251673</v>
      </c>
      <c r="D1766" s="2">
        <f t="shared" si="164"/>
        <v>6.2162279004268912</v>
      </c>
      <c r="E1766" s="2">
        <f t="shared" si="163"/>
        <v>-4.7960560301723909E-2</v>
      </c>
      <c r="F1766" s="2">
        <f t="shared" si="167"/>
        <v>-1.9546860731672937E-2</v>
      </c>
      <c r="G1766" s="2">
        <f t="shared" si="165"/>
        <v>-2.8413699570050972E-2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5">
        <f>TITRES_STAT!D1770</f>
        <v>6.3150000000000004</v>
      </c>
      <c r="C1767" s="2">
        <f t="shared" si="162"/>
        <v>6.1685339031828335</v>
      </c>
      <c r="D1767" s="2">
        <f t="shared" si="164"/>
        <v>6.2235443522471217</v>
      </c>
      <c r="E1767" s="2">
        <f t="shared" si="163"/>
        <v>-5.5010449064288203E-2</v>
      </c>
      <c r="F1767" s="2">
        <f t="shared" si="167"/>
        <v>-2.6639578398195991E-2</v>
      </c>
      <c r="G1767" s="2">
        <f t="shared" si="165"/>
        <v>-2.8370870666092212E-2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5">
        <f>TITRES_STAT!D1771</f>
        <v>6.3150000000000004</v>
      </c>
      <c r="C1768" s="2">
        <f t="shared" si="162"/>
        <v>6.1687594565393198</v>
      </c>
      <c r="D1768" s="2">
        <f t="shared" si="164"/>
        <v>6.2303188446732607</v>
      </c>
      <c r="E1768" s="2">
        <f t="shared" si="163"/>
        <v>-6.1559388133940907E-2</v>
      </c>
      <c r="F1768" s="2">
        <f t="shared" si="167"/>
        <v>-3.3623540345344975E-2</v>
      </c>
      <c r="G1768" s="2">
        <f t="shared" si="165"/>
        <v>-2.7935847788595931E-2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5">
        <f>TITRES_STAT!D1772</f>
        <v>6.3220000000000001</v>
      </c>
      <c r="C1769" s="2">
        <f t="shared" si="162"/>
        <v>6.1901810786101938</v>
      </c>
      <c r="D1769" s="2">
        <f t="shared" si="164"/>
        <v>6.2371100413641303</v>
      </c>
      <c r="E1769" s="2">
        <f t="shared" si="163"/>
        <v>-4.6928962753936432E-2</v>
      </c>
      <c r="F1769" s="2">
        <f t="shared" si="167"/>
        <v>-3.6284624827063267E-2</v>
      </c>
      <c r="G1769" s="2">
        <f t="shared" si="165"/>
        <v>-1.0644337926873165E-2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5">
        <f>TITRES_STAT!D1773</f>
        <v>6.3220000000000001</v>
      </c>
      <c r="C1770" s="2">
        <f t="shared" si="162"/>
        <v>6.2070762972855489</v>
      </c>
      <c r="D1770" s="2">
        <f t="shared" si="164"/>
        <v>6.2433981864482693</v>
      </c>
      <c r="E1770" s="2">
        <f t="shared" si="163"/>
        <v>-3.6321889162720389E-2</v>
      </c>
      <c r="F1770" s="2">
        <f t="shared" si="167"/>
        <v>-3.6292077694194694E-2</v>
      </c>
      <c r="G1770" s="2">
        <f t="shared" si="165"/>
        <v>-2.9811468525695051E-5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5">
        <f>TITRES_STAT!D1774</f>
        <v>6.3220000000000001</v>
      </c>
      <c r="C1771" s="2">
        <f t="shared" si="162"/>
        <v>6.2202953284723881</v>
      </c>
      <c r="D1771" s="2">
        <f t="shared" si="164"/>
        <v>6.2492205430076568</v>
      </c>
      <c r="E1771" s="2">
        <f t="shared" si="163"/>
        <v>-2.8925214535268751E-2</v>
      </c>
      <c r="F1771" s="2">
        <f t="shared" si="167"/>
        <v>-3.4818705062409507E-2</v>
      </c>
      <c r="G1771" s="2">
        <f t="shared" si="165"/>
        <v>5.8934905271407559E-3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5">
        <f>TITRES_STAT!D1775</f>
        <v>6.242</v>
      </c>
      <c r="C1772" s="2">
        <f t="shared" si="162"/>
        <v>6.2314806625535599</v>
      </c>
      <c r="D1772" s="2">
        <f t="shared" si="164"/>
        <v>6.2486856879700525</v>
      </c>
      <c r="E1772" s="2">
        <f t="shared" si="163"/>
        <v>-1.7205025416492603E-2</v>
      </c>
      <c r="F1772" s="2">
        <f t="shared" si="167"/>
        <v>-3.1295969133226124E-2</v>
      </c>
      <c r="G1772" s="2">
        <f t="shared" si="165"/>
        <v>1.4090943716733521E-2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5">
        <f>TITRES_STAT!D1776</f>
        <v>6.242</v>
      </c>
      <c r="C1773" s="2">
        <f t="shared" si="162"/>
        <v>6.2409451760068588</v>
      </c>
      <c r="D1773" s="2">
        <f t="shared" si="164"/>
        <v>6.2481904518241222</v>
      </c>
      <c r="E1773" s="2">
        <f t="shared" si="163"/>
        <v>-7.2452758172634191E-3</v>
      </c>
      <c r="F1773" s="2">
        <f t="shared" si="167"/>
        <v>-2.6485830470033583E-2</v>
      </c>
      <c r="G1773" s="2">
        <f t="shared" si="165"/>
        <v>1.9240554652770164E-2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5">
        <f>TITRES_STAT!D1777</f>
        <v>6.25</v>
      </c>
      <c r="C1774" s="2">
        <f t="shared" si="162"/>
        <v>6.2523382258519575</v>
      </c>
      <c r="D1774" s="2">
        <f t="shared" si="164"/>
        <v>6.2483244924297425</v>
      </c>
      <c r="E1774" s="2">
        <f t="shared" si="163"/>
        <v>4.0137334222150045E-3</v>
      </c>
      <c r="F1774" s="2">
        <f t="shared" si="167"/>
        <v>-2.0385917691583866E-2</v>
      </c>
      <c r="G1774" s="2">
        <f t="shared" si="165"/>
        <v>2.4399651113798871E-2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5">
        <f>TITRES_STAT!D1778</f>
        <v>6.2789999999999999</v>
      </c>
      <c r="C1775" s="2">
        <f t="shared" si="162"/>
        <v>6.2619784987978102</v>
      </c>
      <c r="D1775" s="2">
        <f t="shared" si="164"/>
        <v>6.250596752249761</v>
      </c>
      <c r="E1775" s="2">
        <f t="shared" si="163"/>
        <v>1.1381746548049243E-2</v>
      </c>
      <c r="F1775" s="2">
        <f t="shared" si="167"/>
        <v>-1.4032384843657247E-2</v>
      </c>
      <c r="G1775" s="2">
        <f t="shared" si="165"/>
        <v>2.541413139170649E-2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5">
        <f>TITRES_STAT!D1779</f>
        <v>6.2789999999999999</v>
      </c>
      <c r="C1776" s="2">
        <f t="shared" si="162"/>
        <v>6.2712125759058388</v>
      </c>
      <c r="D1776" s="2">
        <f t="shared" si="164"/>
        <v>6.2527006965275564</v>
      </c>
      <c r="E1776" s="2">
        <f t="shared" si="163"/>
        <v>1.8511879378282359E-2</v>
      </c>
      <c r="F1776" s="2">
        <f t="shared" si="167"/>
        <v>-7.523531999269327E-3</v>
      </c>
      <c r="G1776" s="2">
        <f t="shared" si="165"/>
        <v>2.6035411377551686E-2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5">
        <f>TITRES_STAT!D1780</f>
        <v>6.2789999999999999</v>
      </c>
      <c r="C1777" s="2">
        <f t="shared" si="162"/>
        <v>6.277949102689556</v>
      </c>
      <c r="D1777" s="2">
        <f t="shared" si="164"/>
        <v>6.2546487930810706</v>
      </c>
      <c r="E1777" s="2">
        <f t="shared" si="163"/>
        <v>2.3300309608485392E-2</v>
      </c>
      <c r="F1777" s="2">
        <f t="shared" si="167"/>
        <v>-1.358763677718383E-3</v>
      </c>
      <c r="G1777" s="2">
        <f t="shared" si="165"/>
        <v>2.4659073286203776E-2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5">
        <f>TITRES_STAT!D1781</f>
        <v>6.351</v>
      </c>
      <c r="C1778" s="2">
        <f t="shared" si="162"/>
        <v>6.2836492407373168</v>
      </c>
      <c r="D1778" s="2">
        <f t="shared" si="164"/>
        <v>6.26178591951951</v>
      </c>
      <c r="E1778" s="2">
        <f t="shared" si="163"/>
        <v>2.1863321217806764E-2</v>
      </c>
      <c r="F1778" s="2">
        <f t="shared" si="167"/>
        <v>3.285653301386646E-3</v>
      </c>
      <c r="G1778" s="2">
        <f t="shared" si="165"/>
        <v>1.8577667916420119E-2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5">
        <f>TITRES_STAT!D1782</f>
        <v>6.351</v>
      </c>
      <c r="C1779" s="2">
        <f t="shared" si="162"/>
        <v>6.2895493575469601</v>
      </c>
      <c r="D1779" s="2">
        <f t="shared" si="164"/>
        <v>6.2683943699254723</v>
      </c>
      <c r="E1779" s="2">
        <f t="shared" si="163"/>
        <v>2.115498762148782E-2</v>
      </c>
      <c r="F1779" s="2">
        <f t="shared" si="167"/>
        <v>6.8595201654068809E-3</v>
      </c>
      <c r="G1779" s="2">
        <f t="shared" si="165"/>
        <v>1.429546745608094E-2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5">
        <f>TITRES_STAT!D1783</f>
        <v>6.351</v>
      </c>
      <c r="C1780" s="2">
        <f t="shared" si="162"/>
        <v>6.2945417640781969</v>
      </c>
      <c r="D1780" s="2">
        <f t="shared" si="164"/>
        <v>6.2745133054865487</v>
      </c>
      <c r="E1780" s="2">
        <f t="shared" si="163"/>
        <v>2.0028458591648146E-2</v>
      </c>
      <c r="F1780" s="2">
        <f t="shared" si="167"/>
        <v>9.493307850655136E-3</v>
      </c>
      <c r="G1780" s="2">
        <f t="shared" si="165"/>
        <v>1.053515074099301E-2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5">
        <f>TITRES_STAT!D1784</f>
        <v>6.351</v>
      </c>
      <c r="C1781" s="2">
        <f t="shared" si="162"/>
        <v>6.2987661080661663</v>
      </c>
      <c r="D1781" s="2">
        <f t="shared" si="164"/>
        <v>6.2801789865616193</v>
      </c>
      <c r="E1781" s="2">
        <f t="shared" si="163"/>
        <v>1.8587121504547E-2</v>
      </c>
      <c r="F1781" s="2">
        <f t="shared" si="167"/>
        <v>1.1312070581433509E-2</v>
      </c>
      <c r="G1781" s="2">
        <f t="shared" si="165"/>
        <v>7.2750509231134901E-3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5">
        <f>TITRES_STAT!D1785</f>
        <v>6.4749999999999996</v>
      </c>
      <c r="C1782" s="2">
        <f t="shared" si="162"/>
        <v>6.2900328606713716</v>
      </c>
      <c r="D1782" s="2">
        <f t="shared" si="164"/>
        <v>6.2946101727422397</v>
      </c>
      <c r="E1782" s="2">
        <f t="shared" si="163"/>
        <v>-4.5773120708680892E-3</v>
      </c>
      <c r="F1782" s="2">
        <f t="shared" si="167"/>
        <v>8.1341940509731901E-3</v>
      </c>
      <c r="G1782" s="2">
        <f t="shared" si="165"/>
        <v>-1.2711506121841279E-2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5">
        <f>TITRES_STAT!D1786</f>
        <v>6.4749999999999996</v>
      </c>
      <c r="C1783" s="2">
        <f t="shared" si="162"/>
        <v>6.2826431897988524</v>
      </c>
      <c r="D1783" s="2">
        <f t="shared" si="164"/>
        <v>6.3079723821687406</v>
      </c>
      <c r="E1783" s="2">
        <f t="shared" si="163"/>
        <v>-2.5329192369888176E-2</v>
      </c>
      <c r="F1783" s="2">
        <f t="shared" si="167"/>
        <v>1.4415167668009174E-3</v>
      </c>
      <c r="G1783" s="2">
        <f t="shared" si="165"/>
        <v>-2.6770709136689094E-2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5">
        <f>TITRES_STAT!D1787</f>
        <v>6.4749999999999996</v>
      </c>
      <c r="C1784" s="2">
        <f t="shared" si="162"/>
        <v>6.2776211605990291</v>
      </c>
      <c r="D1784" s="2">
        <f t="shared" si="164"/>
        <v>6.3203447983043892</v>
      </c>
      <c r="E1784" s="2">
        <f t="shared" si="163"/>
        <v>-4.272363770536014E-2</v>
      </c>
      <c r="F1784" s="2">
        <f t="shared" si="167"/>
        <v>-7.3915141276312936E-3</v>
      </c>
      <c r="G1784" s="2">
        <f t="shared" si="165"/>
        <v>-3.5332123577728844E-2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5">
        <f>TITRES_STAT!D1788</f>
        <v>6.4749999999999996</v>
      </c>
      <c r="C1785" s="2">
        <f t="shared" si="162"/>
        <v>6.2778332897376403</v>
      </c>
      <c r="D1785" s="2">
        <f t="shared" si="164"/>
        <v>6.3318007391707303</v>
      </c>
      <c r="E1785" s="2">
        <f t="shared" si="163"/>
        <v>-5.3967449433089953E-2</v>
      </c>
      <c r="F1785" s="2">
        <f t="shared" si="167"/>
        <v>-1.6706701188723028E-2</v>
      </c>
      <c r="G1785" s="2">
        <f t="shared" si="165"/>
        <v>-3.7260748244366926E-2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5">
        <f>TITRES_STAT!D1789</f>
        <v>6.3730000000000002</v>
      </c>
      <c r="C1786" s="2">
        <f t="shared" si="162"/>
        <v>6.278012783624157</v>
      </c>
      <c r="D1786" s="2">
        <f t="shared" si="164"/>
        <v>6.334852536269195</v>
      </c>
      <c r="E1786" s="2">
        <f t="shared" si="163"/>
        <v>-5.6839752645037933E-2</v>
      </c>
      <c r="F1786" s="2">
        <f t="shared" si="167"/>
        <v>-2.473331147998601E-2</v>
      </c>
      <c r="G1786" s="2">
        <f t="shared" si="165"/>
        <v>-3.2106441165051923E-2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5">
        <f>TITRES_STAT!D1790</f>
        <v>6.3730000000000002</v>
      </c>
      <c r="C1787" s="2">
        <f t="shared" si="162"/>
        <v>6.2781646630665948</v>
      </c>
      <c r="D1787" s="2">
        <f t="shared" si="164"/>
        <v>6.3376782743233289</v>
      </c>
      <c r="E1787" s="2">
        <f t="shared" si="163"/>
        <v>-5.9513611256734045E-2</v>
      </c>
      <c r="F1787" s="2">
        <f t="shared" si="167"/>
        <v>-3.1689371435335623E-2</v>
      </c>
      <c r="G1787" s="2">
        <f t="shared" si="165"/>
        <v>-2.7824239821398422E-2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5">
        <f>TITRES_STAT!D1791</f>
        <v>6.3730000000000002</v>
      </c>
      <c r="C1788" s="2">
        <f t="shared" si="162"/>
        <v>6.2893700995178872</v>
      </c>
      <c r="D1788" s="2">
        <f t="shared" si="164"/>
        <v>6.3402946984475266</v>
      </c>
      <c r="E1788" s="2">
        <f t="shared" si="163"/>
        <v>-5.0924598929639409E-2</v>
      </c>
      <c r="F1788" s="2">
        <f t="shared" si="167"/>
        <v>-3.5536416934196381E-2</v>
      </c>
      <c r="G1788" s="2">
        <f t="shared" si="165"/>
        <v>-1.5388181995443027E-2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5">
        <f>TITRES_STAT!D1792</f>
        <v>6.3730000000000002</v>
      </c>
      <c r="C1789" s="2">
        <f t="shared" si="162"/>
        <v>6.2988516226689821</v>
      </c>
      <c r="D1789" s="2">
        <f t="shared" si="164"/>
        <v>6.3427173133773396</v>
      </c>
      <c r="E1789" s="2">
        <f t="shared" si="163"/>
        <v>-4.3865690708357441E-2</v>
      </c>
      <c r="F1789" s="2">
        <f t="shared" si="167"/>
        <v>-3.7202271689028593E-2</v>
      </c>
      <c r="G1789" s="2">
        <f t="shared" si="165"/>
        <v>-6.6634190193288478E-3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5">
        <f>TITRES_STAT!D1793</f>
        <v>6.3730000000000002</v>
      </c>
      <c r="C1790" s="2">
        <f t="shared" si="162"/>
        <v>6.3068744499506764</v>
      </c>
      <c r="D1790" s="2">
        <f t="shared" si="164"/>
        <v>6.3449604753493887</v>
      </c>
      <c r="E1790" s="2">
        <f t="shared" si="163"/>
        <v>-3.8086025398712309E-2</v>
      </c>
      <c r="F1790" s="2">
        <f t="shared" si="167"/>
        <v>-3.7379022430965338E-2</v>
      </c>
      <c r="G1790" s="2">
        <f t="shared" si="165"/>
        <v>-7.0700296774697108E-4</v>
      </c>
      <c r="H1790" s="2" t="str">
        <f t="shared" si="166"/>
        <v>Hold</v>
      </c>
    </row>
    <row r="1791" spans="1:8" ht="13.5" x14ac:dyDescent="0.25">
      <c r="A1791" s="3">
        <f>TITRES_STAT!B1794</f>
        <v>44621</v>
      </c>
      <c r="B1791" s="5">
        <f>TITRES_STAT!D1794</f>
        <v>6.3730000000000002</v>
      </c>
      <c r="C1791" s="2">
        <f t="shared" si="162"/>
        <v>6.3136629961121109</v>
      </c>
      <c r="D1791" s="2">
        <f t="shared" si="164"/>
        <v>6.3470374771753599</v>
      </c>
      <c r="E1791" s="2">
        <f t="shared" si="163"/>
        <v>-3.3374481063249029E-2</v>
      </c>
      <c r="F1791" s="2">
        <f t="shared" si="167"/>
        <v>-3.6578114157422077E-2</v>
      </c>
      <c r="G1791" s="2">
        <f t="shared" si="165"/>
        <v>3.2036330941730487E-3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5">
        <f>TITRES_STAT!D1795</f>
        <v>6.3730000000000002</v>
      </c>
      <c r="C1792" s="2">
        <f t="shared" si="162"/>
        <v>6.3384840736333246</v>
      </c>
      <c r="D1792" s="2">
        <f t="shared" si="164"/>
        <v>6.3489606270142218</v>
      </c>
      <c r="E1792" s="2">
        <f t="shared" si="163"/>
        <v>-1.0476553380897258E-2</v>
      </c>
      <c r="F1792" s="2">
        <f t="shared" si="167"/>
        <v>-3.1357802002117116E-2</v>
      </c>
      <c r="G1792" s="2">
        <f t="shared" si="165"/>
        <v>2.0881248621219858E-2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5">
        <f>TITRES_STAT!D1796</f>
        <v>6.3730000000000002</v>
      </c>
      <c r="C1793" s="2">
        <f t="shared" si="162"/>
        <v>6.3594865238435823</v>
      </c>
      <c r="D1793" s="2">
        <f t="shared" si="164"/>
        <v>6.3507413213094646</v>
      </c>
      <c r="E1793" s="2">
        <f t="shared" si="163"/>
        <v>8.745202534117702E-3</v>
      </c>
      <c r="F1793" s="2">
        <f t="shared" si="167"/>
        <v>-2.3337201094870152E-2</v>
      </c>
      <c r="G1793" s="2">
        <f t="shared" si="165"/>
        <v>3.2082403628987857E-2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5">
        <f>TITRES_STAT!D1797</f>
        <v>6.3730000000000002</v>
      </c>
      <c r="C1794" s="2">
        <f t="shared" si="162"/>
        <v>6.3772578278676466</v>
      </c>
      <c r="D1794" s="2">
        <f t="shared" si="164"/>
        <v>6.3523901123235786</v>
      </c>
      <c r="E1794" s="2">
        <f t="shared" si="163"/>
        <v>2.486771554406797E-2</v>
      </c>
      <c r="F1794" s="2">
        <f t="shared" si="167"/>
        <v>-1.369621776708253E-2</v>
      </c>
      <c r="G1794" s="2">
        <f t="shared" si="165"/>
        <v>3.8563933311150503E-2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5">
        <f>TITRES_STAT!D1798</f>
        <v>6.3730000000000002</v>
      </c>
      <c r="C1795" s="2">
        <f t="shared" si="162"/>
        <v>6.3922950851187776</v>
      </c>
      <c r="D1795" s="2">
        <f t="shared" si="164"/>
        <v>6.3539167706699802</v>
      </c>
      <c r="E1795" s="2">
        <f t="shared" si="163"/>
        <v>3.8378314448797468E-2</v>
      </c>
      <c r="F1795" s="2">
        <f t="shared" si="167"/>
        <v>-3.2813113239065295E-3</v>
      </c>
      <c r="G1795" s="2">
        <f t="shared" si="165"/>
        <v>4.1659625772703997E-2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5">
        <f>TITRES_STAT!D1799</f>
        <v>6.3730000000000002</v>
      </c>
      <c r="C1796" s="2">
        <f t="shared" si="162"/>
        <v>6.3893266104851199</v>
      </c>
      <c r="D1796" s="2">
        <f t="shared" si="164"/>
        <v>6.3553303432129447</v>
      </c>
      <c r="E1796" s="2">
        <f t="shared" si="163"/>
        <v>3.3996267272175196E-2</v>
      </c>
      <c r="F1796" s="2">
        <f t="shared" si="167"/>
        <v>4.1742043953098161E-3</v>
      </c>
      <c r="G1796" s="2">
        <f t="shared" si="165"/>
        <v>2.9822062876865379E-2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5">
        <f>TITRES_STAT!D1800</f>
        <v>6.3440000000000003</v>
      </c>
      <c r="C1797" s="2">
        <f t="shared" si="162"/>
        <v>6.38681482425664</v>
      </c>
      <c r="D1797" s="2">
        <f t="shared" si="164"/>
        <v>6.3544910585305043</v>
      </c>
      <c r="E1797" s="2">
        <f t="shared" si="163"/>
        <v>3.2323765726135711E-2</v>
      </c>
      <c r="F1797" s="2">
        <f t="shared" si="167"/>
        <v>9.8041166614749962E-3</v>
      </c>
      <c r="G1797" s="2">
        <f t="shared" si="165"/>
        <v>2.2519649064660717E-2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5">
        <f>TITRES_STAT!D1801</f>
        <v>6.3440000000000003</v>
      </c>
      <c r="C1798" s="2">
        <f t="shared" si="162"/>
        <v>6.3846894666786955</v>
      </c>
      <c r="D1798" s="2">
        <f t="shared" si="164"/>
        <v>6.3537139430838003</v>
      </c>
      <c r="E1798" s="2">
        <f t="shared" si="163"/>
        <v>3.0975523594895193E-2</v>
      </c>
      <c r="F1798" s="2">
        <f t="shared" si="167"/>
        <v>1.4038398048159036E-2</v>
      </c>
      <c r="G1798" s="2">
        <f t="shared" si="165"/>
        <v>1.6937125546736157E-2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5">
        <f>TITRES_STAT!D1802</f>
        <v>6.3440000000000003</v>
      </c>
      <c r="C1799" s="2">
        <f t="shared" si="162"/>
        <v>6.3828910871896651</v>
      </c>
      <c r="D1799" s="2">
        <f t="shared" si="164"/>
        <v>6.3529943917442599</v>
      </c>
      <c r="E1799" s="2">
        <f t="shared" si="163"/>
        <v>2.9896695445405186E-2</v>
      </c>
      <c r="F1799" s="2">
        <f t="shared" si="167"/>
        <v>1.7210057527608267E-2</v>
      </c>
      <c r="G1799" s="2">
        <f t="shared" si="165"/>
        <v>1.2686637917796919E-2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5">
        <f>TITRES_STAT!D1803</f>
        <v>6.3440000000000003</v>
      </c>
      <c r="C1800" s="2">
        <f t="shared" si="162"/>
        <v>6.3813693814681782</v>
      </c>
      <c r="D1800" s="2">
        <f t="shared" si="164"/>
        <v>6.3523281405039445</v>
      </c>
      <c r="E1800" s="2">
        <f t="shared" si="163"/>
        <v>2.9041240964233772E-2</v>
      </c>
      <c r="F1800" s="2">
        <f t="shared" si="167"/>
        <v>1.9576294214933371E-2</v>
      </c>
      <c r="G1800" s="2">
        <f t="shared" si="165"/>
        <v>9.4649467493004014E-3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5">
        <f>TITRES_STAT!D1804</f>
        <v>6.3440000000000003</v>
      </c>
      <c r="C1801" s="2">
        <f t="shared" si="162"/>
        <v>6.3800817843192279</v>
      </c>
      <c r="D1801" s="2">
        <f t="shared" si="164"/>
        <v>6.3517112412073562</v>
      </c>
      <c r="E1801" s="2">
        <f t="shared" si="163"/>
        <v>2.8370543111871704E-2</v>
      </c>
      <c r="F1801" s="2">
        <f t="shared" si="167"/>
        <v>2.1335143994321036E-2</v>
      </c>
      <c r="G1801" s="2">
        <f t="shared" si="165"/>
        <v>7.0353991175506683E-3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5">
        <f>TITRES_STAT!D1805</f>
        <v>6.3440000000000003</v>
      </c>
      <c r="C1802" s="2">
        <f t="shared" si="162"/>
        <v>6.3789922790393465</v>
      </c>
      <c r="D1802" s="2">
        <f t="shared" si="164"/>
        <v>6.3511400381549592</v>
      </c>
      <c r="E1802" s="2">
        <f t="shared" si="163"/>
        <v>2.7852240884387314E-2</v>
      </c>
      <c r="F1802" s="2">
        <f t="shared" si="167"/>
        <v>2.2638563372334292E-2</v>
      </c>
      <c r="G1802" s="2">
        <f t="shared" si="165"/>
        <v>5.2136775120530214E-3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5">
        <f>TITRES_STAT!D1806</f>
        <v>6.3440000000000003</v>
      </c>
      <c r="C1803" s="2">
        <f t="shared" si="162"/>
        <v>6.3780703899563704</v>
      </c>
      <c r="D1803" s="2">
        <f t="shared" si="164"/>
        <v>6.3506111464397774</v>
      </c>
      <c r="E1803" s="2">
        <f t="shared" si="163"/>
        <v>2.7459243516593013E-2</v>
      </c>
      <c r="F1803" s="2">
        <f t="shared" si="167"/>
        <v>2.3602699401186037E-2</v>
      </c>
      <c r="G1803" s="2">
        <f t="shared" si="165"/>
        <v>3.8565441154069756E-3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5">
        <f>TITRES_STAT!D1807</f>
        <v>6.3440000000000003</v>
      </c>
      <c r="C1804" s="2">
        <f t="shared" si="162"/>
        <v>6.377290329963083</v>
      </c>
      <c r="D1804" s="2">
        <f t="shared" si="164"/>
        <v>6.3501214318886827</v>
      </c>
      <c r="E1804" s="2">
        <f t="shared" si="163"/>
        <v>2.7168898074400261E-2</v>
      </c>
      <c r="F1804" s="2">
        <f t="shared" si="167"/>
        <v>2.4315939135828885E-2</v>
      </c>
      <c r="G1804" s="2">
        <f t="shared" si="165"/>
        <v>2.8529589385713761E-3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5">
        <f>TITRES_STAT!D1808</f>
        <v>6.3440000000000003</v>
      </c>
      <c r="C1805" s="2">
        <f t="shared" si="162"/>
        <v>6.3766302791995315</v>
      </c>
      <c r="D1805" s="2">
        <f t="shared" si="164"/>
        <v>6.349667992489521</v>
      </c>
      <c r="E1805" s="2">
        <f t="shared" si="163"/>
        <v>2.6962286710010552E-2</v>
      </c>
      <c r="F1805" s="2">
        <f t="shared" si="167"/>
        <v>2.484520865066522E-2</v>
      </c>
      <c r="G1805" s="2">
        <f t="shared" si="165"/>
        <v>2.1170780593453321E-3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5">
        <f>TITRES_STAT!D1809</f>
        <v>6.3440000000000003</v>
      </c>
      <c r="C1806" s="2">
        <f t="shared" si="162"/>
        <v>6.3760717747072961</v>
      </c>
      <c r="D1806" s="2">
        <f t="shared" si="164"/>
        <v>6.3492481411940007</v>
      </c>
      <c r="E1806" s="2">
        <f t="shared" si="163"/>
        <v>2.682363351329542E-2</v>
      </c>
      <c r="F1806" s="2">
        <f t="shared" si="167"/>
        <v>2.5240893623191263E-2</v>
      </c>
      <c r="G1806" s="2">
        <f t="shared" si="165"/>
        <v>1.5827398901041567E-3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5">
        <f>TITRES_STAT!D1810</f>
        <v>6.3440000000000003</v>
      </c>
      <c r="C1807" s="2">
        <f t="shared" ref="C1807:C1870" si="168">$C$4*B1797+C1806*(1-$C$4)</f>
        <v>6.371137655521558</v>
      </c>
      <c r="D1807" s="2">
        <f t="shared" si="164"/>
        <v>6.3488593899944457</v>
      </c>
      <c r="E1807" s="2">
        <f t="shared" si="163"/>
        <v>2.2278265527112318E-2</v>
      </c>
      <c r="F1807" s="2">
        <f t="shared" si="167"/>
        <v>2.4648368003975473E-2</v>
      </c>
      <c r="G1807" s="2">
        <f t="shared" si="165"/>
        <v>-2.3701024768631555E-3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5">
        <f>TITRES_STAT!D1811</f>
        <v>6.3150000000000004</v>
      </c>
      <c r="C1808" s="2">
        <f t="shared" si="168"/>
        <v>6.3669626315951646</v>
      </c>
      <c r="D1808" s="2">
        <f t="shared" si="164"/>
        <v>6.3463512870318946</v>
      </c>
      <c r="E1808" s="2">
        <f t="shared" si="163"/>
        <v>2.0611344563270073E-2</v>
      </c>
      <c r="F1808" s="2">
        <f t="shared" si="167"/>
        <v>2.3840963315834393E-2</v>
      </c>
      <c r="G1808" s="2">
        <f t="shared" si="165"/>
        <v>-3.22961875256432E-3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5">
        <f>TITRES_STAT!D1812</f>
        <v>6.3150000000000004</v>
      </c>
      <c r="C1809" s="2">
        <f t="shared" si="168"/>
        <v>6.363429919042062</v>
      </c>
      <c r="D1809" s="2">
        <f t="shared" si="164"/>
        <v>6.3440289694739764</v>
      </c>
      <c r="E1809" s="2">
        <f t="shared" si="163"/>
        <v>1.9400949568085579E-2</v>
      </c>
      <c r="F1809" s="2">
        <f t="shared" si="167"/>
        <v>2.2952960566284632E-2</v>
      </c>
      <c r="G1809" s="2">
        <f t="shared" si="165"/>
        <v>-3.5520109981990525E-3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5">
        <f>TITRES_STAT!D1813</f>
        <v>6.3150000000000004</v>
      </c>
      <c r="C1810" s="2">
        <f t="shared" si="168"/>
        <v>6.3604407007278985</v>
      </c>
      <c r="D1810" s="2">
        <f t="shared" si="164"/>
        <v>6.341878675438867</v>
      </c>
      <c r="E1810" s="2">
        <f t="shared" si="163"/>
        <v>1.8562025289031503E-2</v>
      </c>
      <c r="F1810" s="2">
        <f t="shared" si="167"/>
        <v>2.2074773510834006E-2</v>
      </c>
      <c r="G1810" s="2">
        <f t="shared" si="165"/>
        <v>-3.512748221802503E-3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5">
        <f>TITRES_STAT!D1814</f>
        <v>6.3440000000000003</v>
      </c>
      <c r="C1811" s="2">
        <f t="shared" si="168"/>
        <v>6.3579113621543755</v>
      </c>
      <c r="D1811" s="2">
        <f t="shared" si="164"/>
        <v>6.3420358105915433</v>
      </c>
      <c r="E1811" s="2">
        <f t="shared" si="163"/>
        <v>1.5875551562832158E-2</v>
      </c>
      <c r="F1811" s="2">
        <f t="shared" si="167"/>
        <v>2.083492912123364E-2</v>
      </c>
      <c r="G1811" s="2">
        <f t="shared" si="165"/>
        <v>-4.9593775584014822E-3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5">
        <f>TITRES_STAT!D1815</f>
        <v>6.3150000000000004</v>
      </c>
      <c r="C1812" s="2">
        <f t="shared" si="168"/>
        <v>6.3557711525921636</v>
      </c>
      <c r="D1812" s="2">
        <f t="shared" si="164"/>
        <v>6.3400331579551334</v>
      </c>
      <c r="E1812" s="2">
        <f t="shared" si="163"/>
        <v>1.5737994637030184E-2</v>
      </c>
      <c r="F1812" s="2">
        <f t="shared" si="167"/>
        <v>1.9815542224392947E-2</v>
      </c>
      <c r="G1812" s="2">
        <f t="shared" si="165"/>
        <v>-4.0775475873627634E-3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5">
        <f>TITRES_STAT!D1816</f>
        <v>6.3150000000000004</v>
      </c>
      <c r="C1813" s="2">
        <f t="shared" si="168"/>
        <v>6.3539602060395231</v>
      </c>
      <c r="D1813" s="2">
        <f t="shared" si="164"/>
        <v>6.3381788499584575</v>
      </c>
      <c r="E1813" s="2">
        <f t="shared" si="163"/>
        <v>1.5781356081065567E-2</v>
      </c>
      <c r="F1813" s="2">
        <f t="shared" si="167"/>
        <v>1.9008704995727474E-2</v>
      </c>
      <c r="G1813" s="2">
        <f t="shared" si="165"/>
        <v>-3.2273489146619067E-3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5">
        <f>TITRES_STAT!D1817</f>
        <v>6.3369999999999997</v>
      </c>
      <c r="C1814" s="2">
        <f t="shared" si="168"/>
        <v>6.352427866648827</v>
      </c>
      <c r="D1814" s="2">
        <f t="shared" si="164"/>
        <v>6.3380915277393131</v>
      </c>
      <c r="E1814" s="2">
        <f t="shared" si="163"/>
        <v>1.4336338909513913E-2</v>
      </c>
      <c r="F1814" s="2">
        <f t="shared" si="167"/>
        <v>1.8074231778484762E-2</v>
      </c>
      <c r="G1814" s="2">
        <f t="shared" si="165"/>
        <v>-3.7378928689708497E-3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5">
        <f>TITRES_STAT!D1818</f>
        <v>6.3369999999999997</v>
      </c>
      <c r="C1815" s="2">
        <f t="shared" si="168"/>
        <v>6.351131271779777</v>
      </c>
      <c r="D1815" s="2">
        <f t="shared" si="164"/>
        <v>6.3380106738326978</v>
      </c>
      <c r="E1815" s="2">
        <f t="shared" si="163"/>
        <v>1.3120597947079204E-2</v>
      </c>
      <c r="F1815" s="2">
        <f t="shared" si="167"/>
        <v>1.708350501220365E-2</v>
      </c>
      <c r="G1815" s="2">
        <f t="shared" si="165"/>
        <v>-3.9629070651244457E-3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5">
        <f>TITRES_STAT!D1819</f>
        <v>6.3150000000000004</v>
      </c>
      <c r="C1816" s="2">
        <f t="shared" si="168"/>
        <v>6.3500341530444269</v>
      </c>
      <c r="D1816" s="2">
        <f t="shared" si="164"/>
        <v>6.3363061794747209</v>
      </c>
      <c r="E1816" s="2">
        <f t="shared" si="163"/>
        <v>1.3727973569706009E-2</v>
      </c>
      <c r="F1816" s="2">
        <f t="shared" si="167"/>
        <v>1.6412398723704123E-2</v>
      </c>
      <c r="G1816" s="2">
        <f t="shared" si="165"/>
        <v>-2.6844251539981136E-3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5">
        <f>TITRES_STAT!D1820</f>
        <v>6.3150000000000004</v>
      </c>
      <c r="C1817" s="2">
        <f t="shared" si="168"/>
        <v>6.3491058218068224</v>
      </c>
      <c r="D1817" s="2">
        <f t="shared" si="164"/>
        <v>6.3347279439580753</v>
      </c>
      <c r="E1817" s="2">
        <f t="shared" si="163"/>
        <v>1.4377877848747111E-2</v>
      </c>
      <c r="F1817" s="2">
        <f t="shared" si="167"/>
        <v>1.600549454871272E-2</v>
      </c>
      <c r="G1817" s="2">
        <f t="shared" si="165"/>
        <v>-1.6276166999656082E-3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5">
        <f>TITRES_STAT!D1821</f>
        <v>6.3150000000000004</v>
      </c>
      <c r="C1818" s="2">
        <f t="shared" si="168"/>
        <v>6.3438587722980806</v>
      </c>
      <c r="D1818" s="2">
        <f t="shared" si="164"/>
        <v>6.3332666147759955</v>
      </c>
      <c r="E1818" s="2">
        <f t="shared" si="163"/>
        <v>1.0592157522085088E-2</v>
      </c>
      <c r="F1818" s="2">
        <f t="shared" si="167"/>
        <v>1.4922827143387194E-2</v>
      </c>
      <c r="G1818" s="2">
        <f t="shared" si="165"/>
        <v>-4.3306696213021058E-3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5">
        <f>TITRES_STAT!D1822</f>
        <v>6.0970000000000004</v>
      </c>
      <c r="C1819" s="2">
        <f t="shared" si="168"/>
        <v>6.3394189611752987</v>
      </c>
      <c r="D1819" s="2">
        <f t="shared" si="164"/>
        <v>6.315765384051848</v>
      </c>
      <c r="E1819" s="2">
        <f t="shared" si="163"/>
        <v>2.3653577123450731E-2</v>
      </c>
      <c r="F1819" s="2">
        <f t="shared" si="167"/>
        <v>1.6668977139399903E-2</v>
      </c>
      <c r="G1819" s="2">
        <f t="shared" si="165"/>
        <v>6.984599984050828E-3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5">
        <f>TITRES_STAT!D1823</f>
        <v>6.0970000000000004</v>
      </c>
      <c r="C1820" s="2">
        <f t="shared" si="168"/>
        <v>6.3356621979175607</v>
      </c>
      <c r="D1820" s="2">
        <f t="shared" si="164"/>
        <v>6.2995605407887485</v>
      </c>
      <c r="E1820" s="2">
        <f t="shared" ref="E1820:E1883" si="169">C1820-D1820</f>
        <v>3.6101657128812192E-2</v>
      </c>
      <c r="F1820" s="2">
        <f t="shared" si="167"/>
        <v>2.0555513137282364E-2</v>
      </c>
      <c r="G1820" s="2">
        <f t="shared" si="165"/>
        <v>1.5546143991529829E-2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5">
        <f>TITRES_STAT!D1824</f>
        <v>6.1040000000000001</v>
      </c>
      <c r="C1821" s="2">
        <f t="shared" si="168"/>
        <v>6.3369449366994743</v>
      </c>
      <c r="D1821" s="2">
        <f t="shared" ref="D1821:D1884" si="170">$D$4*B1821+(1-$D$4)*D1820</f>
        <v>6.2850745748043968</v>
      </c>
      <c r="E1821" s="2">
        <f t="shared" si="169"/>
        <v>5.1870361895077544E-2</v>
      </c>
      <c r="F1821" s="2">
        <f t="shared" si="167"/>
        <v>2.6818482888841401E-2</v>
      </c>
      <c r="G1821" s="2">
        <f t="shared" si="165"/>
        <v>2.5051879006236143E-2</v>
      </c>
      <c r="H1821" s="2" t="str">
        <f t="shared" si="166"/>
        <v>Sell</v>
      </c>
    </row>
    <row r="1822" spans="1:8" ht="13.5" x14ac:dyDescent="0.25">
      <c r="A1822" s="3">
        <f>TITRES_STAT!B1825</f>
        <v>44664</v>
      </c>
      <c r="B1822" s="5">
        <f>TITRES_STAT!D1825</f>
        <v>6.1040000000000001</v>
      </c>
      <c r="C1822" s="2">
        <f t="shared" si="168"/>
        <v>6.3335687925918629</v>
      </c>
      <c r="D1822" s="2">
        <f t="shared" si="170"/>
        <v>6.2716616433374046</v>
      </c>
      <c r="E1822" s="2">
        <f t="shared" si="169"/>
        <v>6.1907149254458282E-2</v>
      </c>
      <c r="F1822" s="2">
        <f t="shared" si="167"/>
        <v>3.3836216161964777E-2</v>
      </c>
      <c r="G1822" s="2">
        <f t="shared" si="165"/>
        <v>2.8070933092493505E-2</v>
      </c>
      <c r="H1822" s="2" t="str">
        <f t="shared" si="166"/>
        <v>Sell</v>
      </c>
    </row>
    <row r="1823" spans="1:8" ht="13.5" x14ac:dyDescent="0.25">
      <c r="A1823" s="3">
        <f>TITRES_STAT!B1826</f>
        <v>44665</v>
      </c>
      <c r="B1823" s="5">
        <f>TITRES_STAT!D1826</f>
        <v>6.17</v>
      </c>
      <c r="C1823" s="2">
        <f t="shared" si="168"/>
        <v>6.3307120552700376</v>
      </c>
      <c r="D1823" s="2">
        <f t="shared" si="170"/>
        <v>6.2641311512383373</v>
      </c>
      <c r="E1823" s="2">
        <f t="shared" si="169"/>
        <v>6.658090403170025E-2</v>
      </c>
      <c r="F1823" s="2">
        <f t="shared" si="167"/>
        <v>4.0385153735911873E-2</v>
      </c>
      <c r="G1823" s="2">
        <f t="shared" si="165"/>
        <v>2.6195750295788377E-2</v>
      </c>
      <c r="H1823" s="2" t="str">
        <f t="shared" si="166"/>
        <v>Sell</v>
      </c>
    </row>
    <row r="1824" spans="1:8" ht="13.5" x14ac:dyDescent="0.25">
      <c r="A1824" s="3">
        <f>TITRES_STAT!B1827</f>
        <v>44666</v>
      </c>
      <c r="B1824" s="5">
        <f>TITRES_STAT!D1827</f>
        <v>6.0970000000000004</v>
      </c>
      <c r="C1824" s="2">
        <f t="shared" si="168"/>
        <v>6.3316794313823399</v>
      </c>
      <c r="D1824" s="2">
        <f t="shared" si="170"/>
        <v>6.2517510659614235</v>
      </c>
      <c r="E1824" s="2">
        <f t="shared" si="169"/>
        <v>7.9928365420916414E-2</v>
      </c>
      <c r="F1824" s="2">
        <f t="shared" si="167"/>
        <v>4.8293796072912787E-2</v>
      </c>
      <c r="G1824" s="2">
        <f t="shared" si="165"/>
        <v>3.1634569348003627E-2</v>
      </c>
      <c r="H1824" s="2" t="str">
        <f t="shared" si="166"/>
        <v>Sell</v>
      </c>
    </row>
    <row r="1825" spans="1:8" ht="13.5" x14ac:dyDescent="0.25">
      <c r="A1825" s="3">
        <f>TITRES_STAT!B1828</f>
        <v>44669</v>
      </c>
      <c r="B1825" s="5">
        <f>TITRES_STAT!D1828</f>
        <v>6.0970000000000004</v>
      </c>
      <c r="C1825" s="2">
        <f t="shared" si="168"/>
        <v>6.3324979804004418</v>
      </c>
      <c r="D1825" s="2">
        <f t="shared" si="170"/>
        <v>6.2402880240383549</v>
      </c>
      <c r="E1825" s="2">
        <f t="shared" si="169"/>
        <v>9.2209956362086842E-2</v>
      </c>
      <c r="F1825" s="2">
        <f t="shared" si="167"/>
        <v>5.7077028130747595E-2</v>
      </c>
      <c r="G1825" s="2">
        <f t="shared" si="165"/>
        <v>3.5132928231339247E-2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5">
        <f>TITRES_STAT!D1829</f>
        <v>6.17</v>
      </c>
      <c r="C1826" s="2">
        <f t="shared" si="168"/>
        <v>6.3298059834157581</v>
      </c>
      <c r="D1826" s="2">
        <f t="shared" si="170"/>
        <v>6.2350815037392175</v>
      </c>
      <c r="E1826" s="2">
        <f t="shared" si="169"/>
        <v>9.4724479676540518E-2</v>
      </c>
      <c r="F1826" s="2">
        <f t="shared" si="167"/>
        <v>6.4606518439906183E-2</v>
      </c>
      <c r="G1826" s="2">
        <f t="shared" si="165"/>
        <v>3.0117961236634336E-2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5">
        <f>TITRES_STAT!D1830</f>
        <v>6.17</v>
      </c>
      <c r="C1827" s="2">
        <f t="shared" si="168"/>
        <v>6.3275281398133334</v>
      </c>
      <c r="D1827" s="2">
        <f t="shared" si="170"/>
        <v>6.2302606516103864</v>
      </c>
      <c r="E1827" s="2">
        <f t="shared" si="169"/>
        <v>9.726748820294695E-2</v>
      </c>
      <c r="F1827" s="2">
        <f t="shared" si="167"/>
        <v>7.1138712392514333E-2</v>
      </c>
      <c r="G1827" s="2">
        <f t="shared" si="165"/>
        <v>2.6128775810432617E-2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5">
        <f>TITRES_STAT!D1831</f>
        <v>6.3150000000000004</v>
      </c>
      <c r="C1828" s="2">
        <f t="shared" si="168"/>
        <v>6.325600733688205</v>
      </c>
      <c r="D1828" s="2">
        <f t="shared" si="170"/>
        <v>6.2365376403799875</v>
      </c>
      <c r="E1828" s="2">
        <f t="shared" si="169"/>
        <v>8.9063093308217489E-2</v>
      </c>
      <c r="F1828" s="2">
        <f t="shared" si="167"/>
        <v>7.4723588575654976E-2</v>
      </c>
      <c r="G1828" s="2">
        <f t="shared" ref="G1828:G1891" si="171">E1828-F1828</f>
        <v>1.4339504732562514E-2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5">
        <f>TITRES_STAT!D1832</f>
        <v>6.3150000000000004</v>
      </c>
      <c r="C1829" s="2">
        <f t="shared" si="168"/>
        <v>6.2904313900438655</v>
      </c>
      <c r="D1829" s="2">
        <f t="shared" si="170"/>
        <v>6.242349667018507</v>
      </c>
      <c r="E1829" s="2">
        <f t="shared" si="169"/>
        <v>4.8081723025358514E-2</v>
      </c>
      <c r="F1829" s="2">
        <f t="shared" ref="F1829:F1892" si="173">(E1829*(2/(10)))+((1-(2/10))*F1828)</f>
        <v>6.9395215465595683E-2</v>
      </c>
      <c r="G1829" s="2">
        <f t="shared" si="171"/>
        <v>-2.1313492440237169E-2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5">
        <f>TITRES_STAT!D1833</f>
        <v>6.3150000000000004</v>
      </c>
      <c r="C1830" s="2">
        <f t="shared" si="168"/>
        <v>6.2606727146525021</v>
      </c>
      <c r="D1830" s="2">
        <f t="shared" si="170"/>
        <v>6.2477311731652847</v>
      </c>
      <c r="E1830" s="2">
        <f t="shared" si="169"/>
        <v>1.2941541487217378E-2</v>
      </c>
      <c r="F1830" s="2">
        <f t="shared" si="173"/>
        <v>5.8104480669920029E-2</v>
      </c>
      <c r="G1830" s="2">
        <f t="shared" si="171"/>
        <v>-4.5162939182702651E-2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5">
        <f>TITRES_STAT!D1834</f>
        <v>6.3150000000000004</v>
      </c>
      <c r="C1831" s="2">
        <f t="shared" si="168"/>
        <v>6.2365692200905789</v>
      </c>
      <c r="D1831" s="2">
        <f t="shared" si="170"/>
        <v>6.2527140492271158</v>
      </c>
      <c r="E1831" s="2">
        <f t="shared" si="169"/>
        <v>-1.614482913653692E-2</v>
      </c>
      <c r="F1831" s="2">
        <f t="shared" si="173"/>
        <v>4.3254618708628643E-2</v>
      </c>
      <c r="G1831" s="2">
        <f t="shared" si="171"/>
        <v>-5.9399447845165564E-2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5">
        <f>TITRES_STAT!D1835</f>
        <v>6.5960000000000001</v>
      </c>
      <c r="C1832" s="2">
        <f t="shared" si="168"/>
        <v>6.2161739554612589</v>
      </c>
      <c r="D1832" s="2">
        <f t="shared" si="170"/>
        <v>6.2781426381732555</v>
      </c>
      <c r="E1832" s="2">
        <f t="shared" si="169"/>
        <v>-6.1968682711996514E-2</v>
      </c>
      <c r="F1832" s="2">
        <f t="shared" si="173"/>
        <v>2.2209958424503615E-2</v>
      </c>
      <c r="G1832" s="2">
        <f t="shared" si="171"/>
        <v>-8.4178641136500129E-2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5">
        <f>TITRES_STAT!D1836</f>
        <v>6.798</v>
      </c>
      <c r="C1833" s="2">
        <f t="shared" si="168"/>
        <v>6.2090702700056806</v>
      </c>
      <c r="D1833" s="2">
        <f t="shared" si="170"/>
        <v>6.3166505909011628</v>
      </c>
      <c r="E1833" s="2">
        <f t="shared" si="169"/>
        <v>-0.1075803208954822</v>
      </c>
      <c r="F1833" s="2">
        <f t="shared" si="173"/>
        <v>-3.748097439493548E-3</v>
      </c>
      <c r="G1833" s="2">
        <f t="shared" si="171"/>
        <v>-0.10383222345598865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5">
        <f>TITRES_STAT!D1837</f>
        <v>6.798</v>
      </c>
      <c r="C1834" s="2">
        <f t="shared" si="168"/>
        <v>6.1918286900048063</v>
      </c>
      <c r="D1834" s="2">
        <f t="shared" si="170"/>
        <v>6.3523061026862617</v>
      </c>
      <c r="E1834" s="2">
        <f t="shared" si="169"/>
        <v>-0.16047741268145543</v>
      </c>
      <c r="F1834" s="2">
        <f t="shared" si="173"/>
        <v>-3.5093960487885927E-2</v>
      </c>
      <c r="G1834" s="2">
        <f t="shared" si="171"/>
        <v>-0.1253834521935695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5">
        <f>TITRES_STAT!D1838</f>
        <v>6.798</v>
      </c>
      <c r="C1835" s="2">
        <f t="shared" si="168"/>
        <v>6.1772396607732976</v>
      </c>
      <c r="D1835" s="2">
        <f t="shared" si="170"/>
        <v>6.3853204654502429</v>
      </c>
      <c r="E1835" s="2">
        <f t="shared" si="169"/>
        <v>-0.20808080467694534</v>
      </c>
      <c r="F1835" s="2">
        <f t="shared" si="173"/>
        <v>-6.9691329325697812E-2</v>
      </c>
      <c r="G1835" s="2">
        <f t="shared" si="171"/>
        <v>-0.13838947535124752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5">
        <f>TITRES_STAT!D1839</f>
        <v>6.7750000000000004</v>
      </c>
      <c r="C1836" s="2">
        <f t="shared" si="168"/>
        <v>6.1761258668081744</v>
      </c>
      <c r="D1836" s="2">
        <f t="shared" si="170"/>
        <v>6.4141856161576323</v>
      </c>
      <c r="E1836" s="2">
        <f t="shared" si="169"/>
        <v>-0.23805974934945784</v>
      </c>
      <c r="F1836" s="2">
        <f t="shared" si="173"/>
        <v>-0.10336501333044981</v>
      </c>
      <c r="G1836" s="2">
        <f t="shared" si="171"/>
        <v>-0.13469473601900803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5">
        <f>TITRES_STAT!D1840</f>
        <v>6.4710000000000001</v>
      </c>
      <c r="C1837" s="2">
        <f t="shared" si="168"/>
        <v>6.1751834257607623</v>
      </c>
      <c r="D1837" s="2">
        <f t="shared" si="170"/>
        <v>6.4183940890348445</v>
      </c>
      <c r="E1837" s="2">
        <f t="shared" si="169"/>
        <v>-0.24321066327408225</v>
      </c>
      <c r="F1837" s="2">
        <f t="shared" si="173"/>
        <v>-0.13133414331917631</v>
      </c>
      <c r="G1837" s="2">
        <f t="shared" si="171"/>
        <v>-0.11187651995490594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5">
        <f>TITRES_STAT!D1841</f>
        <v>6.4710000000000001</v>
      </c>
      <c r="C1838" s="2">
        <f t="shared" si="168"/>
        <v>6.196693667951414</v>
      </c>
      <c r="D1838" s="2">
        <f t="shared" si="170"/>
        <v>6.4222908231804112</v>
      </c>
      <c r="E1838" s="2">
        <f t="shared" si="169"/>
        <v>-0.22559715522899726</v>
      </c>
      <c r="F1838" s="2">
        <f t="shared" si="173"/>
        <v>-0.15018674570114052</v>
      </c>
      <c r="G1838" s="2">
        <f t="shared" si="171"/>
        <v>-7.5410409527856742E-2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5">
        <f>TITRES_STAT!D1842</f>
        <v>6.4710000000000001</v>
      </c>
      <c r="C1839" s="2">
        <f t="shared" si="168"/>
        <v>6.2148946421127347</v>
      </c>
      <c r="D1839" s="2">
        <f t="shared" si="170"/>
        <v>6.4258989103522319</v>
      </c>
      <c r="E1839" s="2">
        <f t="shared" si="169"/>
        <v>-0.21100426823949725</v>
      </c>
      <c r="F1839" s="2">
        <f t="shared" si="173"/>
        <v>-0.16235025020881189</v>
      </c>
      <c r="G1839" s="2">
        <f t="shared" si="171"/>
        <v>-4.8654018030685364E-2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5">
        <f>TITRES_STAT!D1843</f>
        <v>6.4710000000000001</v>
      </c>
      <c r="C1840" s="2">
        <f t="shared" si="168"/>
        <v>6.2302954664030832</v>
      </c>
      <c r="D1840" s="2">
        <f t="shared" si="170"/>
        <v>6.4292397318076215</v>
      </c>
      <c r="E1840" s="2">
        <f t="shared" si="169"/>
        <v>-0.19894426540453836</v>
      </c>
      <c r="F1840" s="2">
        <f t="shared" si="173"/>
        <v>-0.1696690532479572</v>
      </c>
      <c r="G1840" s="2">
        <f t="shared" si="171"/>
        <v>-2.927521215658116E-2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5">
        <f>TITRES_STAT!D1844</f>
        <v>6.4710000000000001</v>
      </c>
      <c r="C1841" s="2">
        <f t="shared" si="168"/>
        <v>6.2433269331103007</v>
      </c>
      <c r="D1841" s="2">
        <f t="shared" si="170"/>
        <v>6.4323330850070564</v>
      </c>
      <c r="E1841" s="2">
        <f t="shared" si="169"/>
        <v>-0.18900615189675563</v>
      </c>
      <c r="F1841" s="2">
        <f t="shared" si="173"/>
        <v>-0.17353647297771688</v>
      </c>
      <c r="G1841" s="2">
        <f t="shared" si="171"/>
        <v>-1.5469678919038748E-2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5">
        <f>TITRES_STAT!D1845</f>
        <v>6.4710000000000001</v>
      </c>
      <c r="C1842" s="2">
        <f t="shared" si="168"/>
        <v>6.2975843280164083</v>
      </c>
      <c r="D1842" s="2">
        <f t="shared" si="170"/>
        <v>6.435197300932459</v>
      </c>
      <c r="E1842" s="2">
        <f t="shared" si="169"/>
        <v>-0.13761297291605068</v>
      </c>
      <c r="F1842" s="2">
        <f t="shared" si="173"/>
        <v>-0.16635177296538364</v>
      </c>
      <c r="G1842" s="2">
        <f t="shared" si="171"/>
        <v>2.8738800049332963E-2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5">
        <f>TITRES_STAT!D1846</f>
        <v>6.4710000000000001</v>
      </c>
      <c r="C1843" s="2">
        <f t="shared" si="168"/>
        <v>6.3745713544754219</v>
      </c>
      <c r="D1843" s="2">
        <f t="shared" si="170"/>
        <v>6.4378493527152392</v>
      </c>
      <c r="E1843" s="2">
        <f t="shared" si="169"/>
        <v>-6.3277998239817279E-2</v>
      </c>
      <c r="F1843" s="2">
        <f t="shared" si="173"/>
        <v>-0.14573701802027036</v>
      </c>
      <c r="G1843" s="2">
        <f t="shared" si="171"/>
        <v>8.2459019780453086E-2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5">
        <f>TITRES_STAT!D1847</f>
        <v>6.4710000000000001</v>
      </c>
      <c r="C1844" s="2">
        <f t="shared" si="168"/>
        <v>6.4397142230176643</v>
      </c>
      <c r="D1844" s="2">
        <f t="shared" si="170"/>
        <v>6.4403049562178136</v>
      </c>
      <c r="E1844" s="2">
        <f t="shared" si="169"/>
        <v>-5.9073320014935149E-4</v>
      </c>
      <c r="F1844" s="2">
        <f t="shared" si="173"/>
        <v>-0.11670776105624617</v>
      </c>
      <c r="G1844" s="2">
        <f t="shared" si="171"/>
        <v>0.11611702785609682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5">
        <f>TITRES_STAT!D1848</f>
        <v>6.4710000000000001</v>
      </c>
      <c r="C1845" s="2">
        <f t="shared" si="168"/>
        <v>6.4948351117841776</v>
      </c>
      <c r="D1845" s="2">
        <f t="shared" si="170"/>
        <v>6.4425786631646416</v>
      </c>
      <c r="E1845" s="2">
        <f t="shared" si="169"/>
        <v>5.2256448619536044E-2</v>
      </c>
      <c r="F1845" s="2">
        <f t="shared" si="173"/>
        <v>-8.2914919121089725E-2</v>
      </c>
      <c r="G1845" s="2">
        <f t="shared" si="171"/>
        <v>0.13517136774062577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5">
        <f>TITRES_STAT!D1849</f>
        <v>6.4710000000000001</v>
      </c>
      <c r="C1846" s="2">
        <f t="shared" si="168"/>
        <v>6.537937402278919</v>
      </c>
      <c r="D1846" s="2">
        <f t="shared" si="170"/>
        <v>6.444683947374668</v>
      </c>
      <c r="E1846" s="2">
        <f t="shared" si="169"/>
        <v>9.3253454904250965E-2</v>
      </c>
      <c r="F1846" s="2">
        <f t="shared" si="173"/>
        <v>-4.7681244316021595E-2</v>
      </c>
      <c r="G1846" s="2">
        <f t="shared" si="171"/>
        <v>0.14093469922027257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5">
        <f>TITRES_STAT!D1850</f>
        <v>6.2370000000000001</v>
      </c>
      <c r="C1847" s="2">
        <f t="shared" si="168"/>
        <v>6.5276393403898547</v>
      </c>
      <c r="D1847" s="2">
        <f t="shared" si="170"/>
        <v>6.4292999512728404</v>
      </c>
      <c r="E1847" s="2">
        <f t="shared" si="169"/>
        <v>9.8339389117014342E-2</v>
      </c>
      <c r="F1847" s="2">
        <f t="shared" si="173"/>
        <v>-1.8477117629414407E-2</v>
      </c>
      <c r="G1847" s="2">
        <f t="shared" si="171"/>
        <v>0.11681650674642875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5">
        <f>TITRES_STAT!D1851</f>
        <v>6.4710000000000001</v>
      </c>
      <c r="C1848" s="2">
        <f t="shared" si="168"/>
        <v>6.5189255957144923</v>
      </c>
      <c r="D1848" s="2">
        <f t="shared" si="170"/>
        <v>6.4323888437711485</v>
      </c>
      <c r="E1848" s="2">
        <f t="shared" si="169"/>
        <v>8.6536751943343759E-2</v>
      </c>
      <c r="F1848" s="2">
        <f t="shared" si="173"/>
        <v>2.5256562851372257E-3</v>
      </c>
      <c r="G1848" s="2">
        <f t="shared" si="171"/>
        <v>8.4011095658206539E-2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5">
        <f>TITRES_STAT!D1852</f>
        <v>6.2370000000000001</v>
      </c>
      <c r="C1849" s="2">
        <f t="shared" si="168"/>
        <v>6.5115524271430321</v>
      </c>
      <c r="D1849" s="2">
        <f t="shared" si="170"/>
        <v>6.4179155960843968</v>
      </c>
      <c r="E1849" s="2">
        <f t="shared" si="169"/>
        <v>9.3636831058635295E-2</v>
      </c>
      <c r="F1849" s="2">
        <f t="shared" si="173"/>
        <v>2.0747891239836839E-2</v>
      </c>
      <c r="G1849" s="2">
        <f t="shared" si="171"/>
        <v>7.2888939818798459E-2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5">
        <f>TITRES_STAT!D1853</f>
        <v>6.2370000000000001</v>
      </c>
      <c r="C1850" s="2">
        <f t="shared" si="168"/>
        <v>6.5053135921979504</v>
      </c>
      <c r="D1850" s="2">
        <f t="shared" si="170"/>
        <v>6.4045144408188861</v>
      </c>
      <c r="E1850" s="2">
        <f t="shared" si="169"/>
        <v>0.10079915137906426</v>
      </c>
      <c r="F1850" s="2">
        <f t="shared" si="173"/>
        <v>3.6758143267682328E-2</v>
      </c>
      <c r="G1850" s="2">
        <f t="shared" si="171"/>
        <v>6.4041008111381928E-2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5">
        <f>TITRES_STAT!D1854</f>
        <v>6.2370000000000001</v>
      </c>
      <c r="C1851" s="2">
        <f t="shared" si="168"/>
        <v>6.5000345780136506</v>
      </c>
      <c r="D1851" s="2">
        <f t="shared" si="170"/>
        <v>6.3921059637211908</v>
      </c>
      <c r="E1851" s="2">
        <f t="shared" si="169"/>
        <v>0.10792861429245981</v>
      </c>
      <c r="F1851" s="2">
        <f t="shared" si="173"/>
        <v>5.0992237472637827E-2</v>
      </c>
      <c r="G1851" s="2">
        <f t="shared" si="171"/>
        <v>5.6936376819821985E-2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5">
        <f>TITRES_STAT!D1855</f>
        <v>6.2370000000000001</v>
      </c>
      <c r="C1852" s="2">
        <f t="shared" si="168"/>
        <v>6.4955677198577044</v>
      </c>
      <c r="D1852" s="2">
        <f t="shared" si="170"/>
        <v>6.3806166330751761</v>
      </c>
      <c r="E1852" s="2">
        <f t="shared" si="169"/>
        <v>0.1149510867825283</v>
      </c>
      <c r="F1852" s="2">
        <f t="shared" si="173"/>
        <v>6.3784007334615922E-2</v>
      </c>
      <c r="G1852" s="2">
        <f t="shared" si="171"/>
        <v>5.1167079447912378E-2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5">
        <f>TITRES_STAT!D1856</f>
        <v>6.2370000000000001</v>
      </c>
      <c r="C1853" s="2">
        <f t="shared" si="168"/>
        <v>6.4917880706488269</v>
      </c>
      <c r="D1853" s="2">
        <f t="shared" si="170"/>
        <v>6.3699783639584959</v>
      </c>
      <c r="E1853" s="2">
        <f t="shared" si="169"/>
        <v>0.12180970669033098</v>
      </c>
      <c r="F1853" s="2">
        <f t="shared" si="173"/>
        <v>7.5389147205758941E-2</v>
      </c>
      <c r="G1853" s="2">
        <f t="shared" si="171"/>
        <v>4.6420559484572035E-2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5">
        <f>TITRES_STAT!D1857</f>
        <v>6.2370000000000001</v>
      </c>
      <c r="C1854" s="2">
        <f t="shared" si="168"/>
        <v>6.4885899059336225</v>
      </c>
      <c r="D1854" s="2">
        <f t="shared" si="170"/>
        <v>6.3601281147763853</v>
      </c>
      <c r="E1854" s="2">
        <f t="shared" si="169"/>
        <v>0.12846179115723722</v>
      </c>
      <c r="F1854" s="2">
        <f t="shared" si="173"/>
        <v>8.6003675996054602E-2</v>
      </c>
      <c r="G1854" s="2">
        <f t="shared" si="171"/>
        <v>4.2458115161182614E-2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5">
        <f>TITRES_STAT!D1858</f>
        <v>6.2370000000000001</v>
      </c>
      <c r="C1855" s="2">
        <f t="shared" si="168"/>
        <v>6.4858837665592191</v>
      </c>
      <c r="D1855" s="2">
        <f t="shared" si="170"/>
        <v>6.3510075136818376</v>
      </c>
      <c r="E1855" s="2">
        <f t="shared" si="169"/>
        <v>0.13487625287738148</v>
      </c>
      <c r="F1855" s="2">
        <f t="shared" si="173"/>
        <v>9.5778191372319979E-2</v>
      </c>
      <c r="G1855" s="2">
        <f t="shared" si="171"/>
        <v>3.9098061505061496E-2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5">
        <f>TITRES_STAT!D1859</f>
        <v>6.2370000000000001</v>
      </c>
      <c r="C1856" s="2">
        <f t="shared" si="168"/>
        <v>6.4835939563193392</v>
      </c>
      <c r="D1856" s="2">
        <f t="shared" si="170"/>
        <v>6.3425625126683682</v>
      </c>
      <c r="E1856" s="2">
        <f t="shared" si="169"/>
        <v>0.14103144365097098</v>
      </c>
      <c r="F1856" s="2">
        <f t="shared" si="173"/>
        <v>0.10482884182805018</v>
      </c>
      <c r="G1856" s="2">
        <f t="shared" si="171"/>
        <v>3.6202601822920802E-2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5">
        <f>TITRES_STAT!D1860</f>
        <v>6.1589999999999998</v>
      </c>
      <c r="C1857" s="2">
        <f t="shared" si="168"/>
        <v>6.4456564245779031</v>
      </c>
      <c r="D1857" s="2">
        <f t="shared" si="170"/>
        <v>6.3289652895077486</v>
      </c>
      <c r="E1857" s="2">
        <f t="shared" si="169"/>
        <v>0.11669113507015449</v>
      </c>
      <c r="F1857" s="2">
        <f t="shared" si="173"/>
        <v>0.10720130047647106</v>
      </c>
      <c r="G1857" s="2">
        <f t="shared" si="171"/>
        <v>9.4898345936834383E-3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5">
        <f>TITRES_STAT!D1861</f>
        <v>6.3150000000000004</v>
      </c>
      <c r="C1858" s="2">
        <f t="shared" si="168"/>
        <v>6.4495554361813028</v>
      </c>
      <c r="D1858" s="2">
        <f t="shared" si="170"/>
        <v>6.3279308236182858</v>
      </c>
      <c r="E1858" s="2">
        <f t="shared" si="169"/>
        <v>0.12162461256301693</v>
      </c>
      <c r="F1858" s="2">
        <f t="shared" si="173"/>
        <v>0.11008596289378024</v>
      </c>
      <c r="G1858" s="2">
        <f t="shared" si="171"/>
        <v>1.1538649669236692E-2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5">
        <f>TITRES_STAT!D1862</f>
        <v>6.0890000000000004</v>
      </c>
      <c r="C1859" s="2">
        <f t="shared" si="168"/>
        <v>6.4168545998457178</v>
      </c>
      <c r="D1859" s="2">
        <f t="shared" si="170"/>
        <v>6.3102322440910052</v>
      </c>
      <c r="E1859" s="2">
        <f t="shared" si="169"/>
        <v>0.10662235575471257</v>
      </c>
      <c r="F1859" s="2">
        <f t="shared" si="173"/>
        <v>0.10939324146596671</v>
      </c>
      <c r="G1859" s="2">
        <f t="shared" si="171"/>
        <v>-2.7708857112541396E-3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5">
        <f>TITRES_STAT!D1863</f>
        <v>6.3150000000000004</v>
      </c>
      <c r="C1860" s="2">
        <f t="shared" si="168"/>
        <v>6.3891846614079153</v>
      </c>
      <c r="D1860" s="2">
        <f t="shared" si="170"/>
        <v>6.3105854111953752</v>
      </c>
      <c r="E1860" s="2">
        <f t="shared" si="169"/>
        <v>7.8599250212540106E-2</v>
      </c>
      <c r="F1860" s="2">
        <f t="shared" si="173"/>
        <v>0.1032344432152814</v>
      </c>
      <c r="G1860" s="2">
        <f t="shared" si="171"/>
        <v>-2.4635193002741293E-2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5">
        <f>TITRES_STAT!D1864</f>
        <v>6.3150000000000004</v>
      </c>
      <c r="C1861" s="2">
        <f t="shared" si="168"/>
        <v>6.3657716365759285</v>
      </c>
      <c r="D1861" s="2">
        <f t="shared" si="170"/>
        <v>6.3109124177734959</v>
      </c>
      <c r="E1861" s="2">
        <f t="shared" si="169"/>
        <v>5.4859218802432608E-2</v>
      </c>
      <c r="F1861" s="2">
        <f t="shared" si="173"/>
        <v>9.3559398332711652E-2</v>
      </c>
      <c r="G1861" s="2">
        <f t="shared" si="171"/>
        <v>-3.8700179530279044E-2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5">
        <f>TITRES_STAT!D1865</f>
        <v>6.3150000000000004</v>
      </c>
      <c r="C1862" s="2">
        <f t="shared" si="168"/>
        <v>6.3459606155642474</v>
      </c>
      <c r="D1862" s="2">
        <f t="shared" si="170"/>
        <v>6.3112152016421259</v>
      </c>
      <c r="E1862" s="2">
        <f t="shared" si="169"/>
        <v>3.4745413922121493E-2</v>
      </c>
      <c r="F1862" s="2">
        <f t="shared" si="173"/>
        <v>8.1796601450593628E-2</v>
      </c>
      <c r="G1862" s="2">
        <f t="shared" si="171"/>
        <v>-4.7051187528472135E-2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5">
        <f>TITRES_STAT!D1866</f>
        <v>6.3150000000000004</v>
      </c>
      <c r="C1863" s="2">
        <f t="shared" si="168"/>
        <v>6.3291974439389787</v>
      </c>
      <c r="D1863" s="2">
        <f t="shared" si="170"/>
        <v>6.3114955570760429</v>
      </c>
      <c r="E1863" s="2">
        <f t="shared" si="169"/>
        <v>1.7701886862935723E-2</v>
      </c>
      <c r="F1863" s="2">
        <f t="shared" si="173"/>
        <v>6.897765853306205E-2</v>
      </c>
      <c r="G1863" s="2">
        <f t="shared" si="171"/>
        <v>-5.1275771670126327E-2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5">
        <f>TITRES_STAT!D1867</f>
        <v>6.3150000000000004</v>
      </c>
      <c r="C1864" s="2">
        <f t="shared" si="168"/>
        <v>6.315013221794521</v>
      </c>
      <c r="D1864" s="2">
        <f t="shared" si="170"/>
        <v>6.311755145440781</v>
      </c>
      <c r="E1864" s="2">
        <f t="shared" si="169"/>
        <v>3.2580763537399804E-3</v>
      </c>
      <c r="F1864" s="2">
        <f t="shared" si="173"/>
        <v>5.5833742097197638E-2</v>
      </c>
      <c r="G1864" s="2">
        <f t="shared" si="171"/>
        <v>-5.2575665743457657E-2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5">
        <f>TITRES_STAT!D1868</f>
        <v>6.3150000000000004</v>
      </c>
      <c r="C1865" s="2">
        <f t="shared" si="168"/>
        <v>6.3030111876722872</v>
      </c>
      <c r="D1865" s="2">
        <f t="shared" si="170"/>
        <v>6.3119955050377605</v>
      </c>
      <c r="E1865" s="2">
        <f t="shared" si="169"/>
        <v>-8.9843173654733377E-3</v>
      </c>
      <c r="F1865" s="2">
        <f t="shared" si="173"/>
        <v>4.2870130204663445E-2</v>
      </c>
      <c r="G1865" s="2">
        <f t="shared" si="171"/>
        <v>-5.1854447570136783E-2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5">
        <f>TITRES_STAT!D1869</f>
        <v>6.3070000000000004</v>
      </c>
      <c r="C1866" s="2">
        <f t="shared" si="168"/>
        <v>6.2928556203380897</v>
      </c>
      <c r="D1866" s="2">
        <f t="shared" si="170"/>
        <v>6.3116254676275556</v>
      </c>
      <c r="E1866" s="2">
        <f t="shared" si="169"/>
        <v>-1.8769847289465957E-2</v>
      </c>
      <c r="F1866" s="2">
        <f t="shared" si="173"/>
        <v>3.0542134705837568E-2</v>
      </c>
      <c r="G1866" s="2">
        <f t="shared" si="171"/>
        <v>-4.9311981995303525E-2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5">
        <f>TITRES_STAT!D1870</f>
        <v>6.3070000000000004</v>
      </c>
      <c r="C1867" s="2">
        <f t="shared" si="168"/>
        <v>6.2722624479783837</v>
      </c>
      <c r="D1867" s="2">
        <f t="shared" si="170"/>
        <v>6.3112828403958847</v>
      </c>
      <c r="E1867" s="2">
        <f t="shared" si="169"/>
        <v>-3.9020392417500993E-2</v>
      </c>
      <c r="F1867" s="2">
        <f t="shared" si="173"/>
        <v>1.6629629281169858E-2</v>
      </c>
      <c r="G1867" s="2">
        <f t="shared" si="171"/>
        <v>-5.5650021698670851E-2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5">
        <f>TITRES_STAT!D1871</f>
        <v>6.3070000000000004</v>
      </c>
      <c r="C1868" s="2">
        <f t="shared" si="168"/>
        <v>6.2788374559817095</v>
      </c>
      <c r="D1868" s="2">
        <f t="shared" si="170"/>
        <v>6.3109655929591524</v>
      </c>
      <c r="E1868" s="2">
        <f t="shared" si="169"/>
        <v>-3.2128136977442878E-2</v>
      </c>
      <c r="F1868" s="2">
        <f t="shared" si="173"/>
        <v>6.8780760294473112E-3</v>
      </c>
      <c r="G1868" s="2">
        <f t="shared" si="171"/>
        <v>-3.9006213006890188E-2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5">
        <f>TITRES_STAT!D1872</f>
        <v>6.3070000000000004</v>
      </c>
      <c r="C1869" s="2">
        <f t="shared" si="168"/>
        <v>6.2496316935229856</v>
      </c>
      <c r="D1869" s="2">
        <f t="shared" si="170"/>
        <v>6.3106718453325481</v>
      </c>
      <c r="E1869" s="2">
        <f t="shared" si="169"/>
        <v>-6.104015180956246E-2</v>
      </c>
      <c r="F1869" s="2">
        <f t="shared" si="173"/>
        <v>-6.7055695383546436E-3</v>
      </c>
      <c r="G1869" s="2">
        <f t="shared" si="171"/>
        <v>-5.4334582271207812E-2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5">
        <f>TITRES_STAT!D1873</f>
        <v>6.3070000000000004</v>
      </c>
      <c r="C1870" s="2">
        <f t="shared" si="168"/>
        <v>6.2596883560579109</v>
      </c>
      <c r="D1870" s="2">
        <f t="shared" si="170"/>
        <v>6.3103998567893962</v>
      </c>
      <c r="E1870" s="2">
        <f t="shared" si="169"/>
        <v>-5.0711500731485337E-2</v>
      </c>
      <c r="F1870" s="2">
        <f t="shared" si="173"/>
        <v>-1.5506755776980782E-2</v>
      </c>
      <c r="G1870" s="2">
        <f t="shared" si="171"/>
        <v>-3.5204744954504555E-2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5">
        <f>TITRES_STAT!D1874</f>
        <v>6.3070000000000004</v>
      </c>
      <c r="C1871" s="2">
        <f t="shared" ref="C1871:C1934" si="174">$C$4*B1861+C1870*(1-$C$4)</f>
        <v>6.2681978397413092</v>
      </c>
      <c r="D1871" s="2">
        <f t="shared" si="170"/>
        <v>6.310148015545737</v>
      </c>
      <c r="E1871" s="2">
        <f t="shared" si="169"/>
        <v>-4.1950175804427836E-2</v>
      </c>
      <c r="F1871" s="2">
        <f t="shared" si="173"/>
        <v>-2.0795439782470192E-2</v>
      </c>
      <c r="G1871" s="2">
        <f t="shared" si="171"/>
        <v>-2.1154736021957644E-2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5">
        <f>TITRES_STAT!D1875</f>
        <v>6.3070000000000004</v>
      </c>
      <c r="C1872" s="2">
        <f t="shared" si="174"/>
        <v>6.2753981720888001</v>
      </c>
      <c r="D1872" s="2">
        <f t="shared" si="170"/>
        <v>6.3099148292090161</v>
      </c>
      <c r="E1872" s="2">
        <f t="shared" si="169"/>
        <v>-3.451665712021601E-2</v>
      </c>
      <c r="F1872" s="2">
        <f t="shared" si="173"/>
        <v>-2.3539683250019355E-2</v>
      </c>
      <c r="G1872" s="2">
        <f t="shared" si="171"/>
        <v>-1.0976973870196655E-2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5">
        <f>TITRES_STAT!D1876</f>
        <v>6.3070000000000004</v>
      </c>
      <c r="C1873" s="2">
        <f t="shared" si="174"/>
        <v>6.2814907609982154</v>
      </c>
      <c r="D1873" s="2">
        <f t="shared" si="170"/>
        <v>6.3096989159342742</v>
      </c>
      <c r="E1873" s="2">
        <f t="shared" si="169"/>
        <v>-2.8208154936058882E-2</v>
      </c>
      <c r="F1873" s="2">
        <f t="shared" si="173"/>
        <v>-2.4473377587227261E-2</v>
      </c>
      <c r="G1873" s="2">
        <f t="shared" si="171"/>
        <v>-3.7347773488316215E-3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5">
        <f>TITRES_STAT!D1877</f>
        <v>6.2370000000000001</v>
      </c>
      <c r="C1874" s="2">
        <f t="shared" si="174"/>
        <v>6.2866460285369516</v>
      </c>
      <c r="D1874" s="2">
        <f t="shared" si="170"/>
        <v>6.3043138110502541</v>
      </c>
      <c r="E1874" s="2">
        <f t="shared" si="169"/>
        <v>-1.7667782513302477E-2</v>
      </c>
      <c r="F1874" s="2">
        <f t="shared" si="173"/>
        <v>-2.3112258572442305E-2</v>
      </c>
      <c r="G1874" s="2">
        <f t="shared" si="171"/>
        <v>5.4444760591398286E-3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5">
        <f>TITRES_STAT!D1878</f>
        <v>6.2370000000000001</v>
      </c>
      <c r="C1875" s="2">
        <f t="shared" si="174"/>
        <v>6.2910081779928051</v>
      </c>
      <c r="D1875" s="2">
        <f t="shared" si="170"/>
        <v>6.2993276028243095</v>
      </c>
      <c r="E1875" s="2">
        <f t="shared" si="169"/>
        <v>-8.3194248315043851E-3</v>
      </c>
      <c r="F1875" s="2">
        <f t="shared" si="173"/>
        <v>-2.0153691824254721E-2</v>
      </c>
      <c r="G1875" s="2">
        <f t="shared" si="171"/>
        <v>1.1834266992750336E-2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5">
        <f>TITRES_STAT!D1879</f>
        <v>6.2370000000000001</v>
      </c>
      <c r="C1876" s="2">
        <f t="shared" si="174"/>
        <v>6.2934684583016036</v>
      </c>
      <c r="D1876" s="2">
        <f t="shared" si="170"/>
        <v>6.294710743355842</v>
      </c>
      <c r="E1876" s="2">
        <f t="shared" si="169"/>
        <v>-1.2422850542384012E-3</v>
      </c>
      <c r="F1876" s="2">
        <f t="shared" si="173"/>
        <v>-1.6371410470251459E-2</v>
      </c>
      <c r="G1876" s="2">
        <f t="shared" si="171"/>
        <v>1.5129125416013058E-2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5">
        <f>TITRES_STAT!D1880</f>
        <v>6.2370000000000001</v>
      </c>
      <c r="C1877" s="2">
        <f t="shared" si="174"/>
        <v>6.2955502339475107</v>
      </c>
      <c r="D1877" s="2">
        <f t="shared" si="170"/>
        <v>6.2904358734776311</v>
      </c>
      <c r="E1877" s="2">
        <f t="shared" si="169"/>
        <v>5.1143604698795642E-3</v>
      </c>
      <c r="F1877" s="2">
        <f t="shared" si="173"/>
        <v>-1.2074256282225254E-2</v>
      </c>
      <c r="G1877" s="2">
        <f t="shared" si="171"/>
        <v>1.718861675210482E-2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5">
        <f>TITRES_STAT!D1881</f>
        <v>6.2370000000000001</v>
      </c>
      <c r="C1878" s="2">
        <f t="shared" si="174"/>
        <v>6.2973117364171243</v>
      </c>
      <c r="D1878" s="2">
        <f t="shared" si="170"/>
        <v>6.286477660627436</v>
      </c>
      <c r="E1878" s="2">
        <f t="shared" si="169"/>
        <v>1.0834075789688313E-2</v>
      </c>
      <c r="F1878" s="2">
        <f t="shared" si="173"/>
        <v>-7.4925898678425409E-3</v>
      </c>
      <c r="G1878" s="2">
        <f t="shared" si="171"/>
        <v>1.8326665657530855E-2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5">
        <f>TITRES_STAT!D1882</f>
        <v>6.2370000000000001</v>
      </c>
      <c r="C1879" s="2">
        <f t="shared" si="174"/>
        <v>6.2988022385067968</v>
      </c>
      <c r="D1879" s="2">
        <f t="shared" si="170"/>
        <v>6.2828126487291067</v>
      </c>
      <c r="E1879" s="2">
        <f t="shared" si="169"/>
        <v>1.598958977769005E-2</v>
      </c>
      <c r="F1879" s="2">
        <f t="shared" si="173"/>
        <v>-2.7961539387360234E-3</v>
      </c>
      <c r="G1879" s="2">
        <f t="shared" si="171"/>
        <v>1.8785743716426072E-2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5">
        <f>TITRES_STAT!D1883</f>
        <v>6.0890000000000004</v>
      </c>
      <c r="C1880" s="2">
        <f t="shared" si="174"/>
        <v>6.3000634325826743</v>
      </c>
      <c r="D1880" s="2">
        <f t="shared" si="170"/>
        <v>6.2684561562306547</v>
      </c>
      <c r="E1880" s="2">
        <f t="shared" si="169"/>
        <v>3.1607276352019653E-2</v>
      </c>
      <c r="F1880" s="2">
        <f t="shared" si="173"/>
        <v>4.0845321194151124E-3</v>
      </c>
      <c r="G1880" s="2">
        <f t="shared" si="171"/>
        <v>2.7522744232604542E-2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5">
        <f>TITRES_STAT!D1884</f>
        <v>6.0890000000000004</v>
      </c>
      <c r="C1881" s="2">
        <f t="shared" si="174"/>
        <v>6.3011305968007241</v>
      </c>
      <c r="D1881" s="2">
        <f t="shared" si="170"/>
        <v>6.2551631076209766</v>
      </c>
      <c r="E1881" s="2">
        <f t="shared" si="169"/>
        <v>4.5967489179747467E-2</v>
      </c>
      <c r="F1881" s="2">
        <f t="shared" si="173"/>
        <v>1.2461123531481584E-2</v>
      </c>
      <c r="G1881" s="2">
        <f t="shared" si="171"/>
        <v>3.3506365648265882E-2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5">
        <f>TITRES_STAT!D1885</f>
        <v>6.0890000000000004</v>
      </c>
      <c r="C1882" s="2">
        <f t="shared" si="174"/>
        <v>6.3020335819083044</v>
      </c>
      <c r="D1882" s="2">
        <f t="shared" si="170"/>
        <v>6.2428547292786822</v>
      </c>
      <c r="E1882" s="2">
        <f t="shared" si="169"/>
        <v>5.9178852629622192E-2</v>
      </c>
      <c r="F1882" s="2">
        <f t="shared" si="173"/>
        <v>2.1804669351109706E-2</v>
      </c>
      <c r="G1882" s="2">
        <f t="shared" si="171"/>
        <v>3.7374183278512482E-2</v>
      </c>
      <c r="H1882" s="2" t="str">
        <f t="shared" si="172"/>
        <v>Sell</v>
      </c>
    </row>
    <row r="1883" spans="1:8" ht="13.5" x14ac:dyDescent="0.25">
      <c r="A1883" s="3">
        <f>TITRES_STAT!B1886</f>
        <v>44753</v>
      </c>
      <c r="B1883" s="5">
        <f>TITRES_STAT!D1886</f>
        <v>6.1589999999999998</v>
      </c>
      <c r="C1883" s="2">
        <f t="shared" si="174"/>
        <v>6.3027976462301032</v>
      </c>
      <c r="D1883" s="2">
        <f t="shared" si="170"/>
        <v>6.2366432678506314</v>
      </c>
      <c r="E1883" s="2">
        <f t="shared" si="169"/>
        <v>6.6154378379471801E-2</v>
      </c>
      <c r="F1883" s="2">
        <f t="shared" si="173"/>
        <v>3.0674611156782126E-2</v>
      </c>
      <c r="G1883" s="2">
        <f t="shared" si="171"/>
        <v>3.5479767222689675E-2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5">
        <f>TITRES_STAT!D1887</f>
        <v>6.1589999999999998</v>
      </c>
      <c r="C1884" s="2">
        <f t="shared" si="174"/>
        <v>6.2926749314254726</v>
      </c>
      <c r="D1884" s="2">
        <f t="shared" si="170"/>
        <v>6.2308919146765103</v>
      </c>
      <c r="E1884" s="2">
        <f t="shared" ref="E1884:E1947" si="175">C1884-D1884</f>
        <v>6.1783016748962361E-2</v>
      </c>
      <c r="F1884" s="2">
        <f t="shared" si="173"/>
        <v>3.6896292275218179E-2</v>
      </c>
      <c r="G1884" s="2">
        <f t="shared" si="171"/>
        <v>2.4886724473744182E-2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5">
        <f>TITRES_STAT!D1888</f>
        <v>6.1589999999999998</v>
      </c>
      <c r="C1885" s="2">
        <f t="shared" si="174"/>
        <v>6.2841095573600159</v>
      </c>
      <c r="D1885" s="2">
        <f t="shared" ref="D1885:D1948" si="176">$D$4*B1885+(1-$D$4)*D1884</f>
        <v>6.2255665876634358</v>
      </c>
      <c r="E1885" s="2">
        <f t="shared" si="175"/>
        <v>5.8542969696580016E-2</v>
      </c>
      <c r="F1885" s="2">
        <f t="shared" si="173"/>
        <v>4.1225627759490548E-2</v>
      </c>
      <c r="G1885" s="2">
        <f t="shared" si="171"/>
        <v>1.7317341937089469E-2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5">
        <f>TITRES_STAT!D1889</f>
        <v>6.1589999999999998</v>
      </c>
      <c r="C1886" s="2">
        <f t="shared" si="174"/>
        <v>6.2768619331507827</v>
      </c>
      <c r="D1886" s="2">
        <f t="shared" si="176"/>
        <v>6.2206357293179959</v>
      </c>
      <c r="E1886" s="2">
        <f t="shared" si="175"/>
        <v>5.6226203832786759E-2</v>
      </c>
      <c r="F1886" s="2">
        <f t="shared" si="173"/>
        <v>4.4225742974149787E-2</v>
      </c>
      <c r="G1886" s="2">
        <f t="shared" si="171"/>
        <v>1.2000460858636972E-2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5">
        <f>TITRES_STAT!D1890</f>
        <v>6.1589999999999998</v>
      </c>
      <c r="C1887" s="2">
        <f t="shared" si="174"/>
        <v>6.2707293280506624</v>
      </c>
      <c r="D1887" s="2">
        <f t="shared" si="176"/>
        <v>6.2160701197388848</v>
      </c>
      <c r="E1887" s="2">
        <f t="shared" si="175"/>
        <v>5.4659208311777618E-2</v>
      </c>
      <c r="F1887" s="2">
        <f t="shared" si="173"/>
        <v>4.6312436041675356E-2</v>
      </c>
      <c r="G1887" s="2">
        <f t="shared" si="171"/>
        <v>8.3467722701022623E-3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5">
        <f>TITRES_STAT!D1891</f>
        <v>6.1589999999999998</v>
      </c>
      <c r="C1888" s="2">
        <f t="shared" si="174"/>
        <v>6.2655402006582532</v>
      </c>
      <c r="D1888" s="2">
        <f t="shared" si="176"/>
        <v>6.2118427034619303</v>
      </c>
      <c r="E1888" s="2">
        <f t="shared" si="175"/>
        <v>5.3697497196322885E-2</v>
      </c>
      <c r="F1888" s="2">
        <f t="shared" si="173"/>
        <v>4.7789448272604861E-2</v>
      </c>
      <c r="G1888" s="2">
        <f t="shared" si="171"/>
        <v>5.9080489237180248E-3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5">
        <f>TITRES_STAT!D1892</f>
        <v>6.1589999999999998</v>
      </c>
      <c r="C1889" s="2">
        <f t="shared" si="174"/>
        <v>6.2611494005569837</v>
      </c>
      <c r="D1889" s="2">
        <f t="shared" si="176"/>
        <v>6.2079284291314174</v>
      </c>
      <c r="E1889" s="2">
        <f t="shared" si="175"/>
        <v>5.3220971425566255E-2</v>
      </c>
      <c r="F1889" s="2">
        <f t="shared" si="173"/>
        <v>4.8875752903197137E-2</v>
      </c>
      <c r="G1889" s="2">
        <f t="shared" si="171"/>
        <v>4.3452185223691181E-3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5">
        <f>TITRES_STAT!D1893</f>
        <v>6.1589999999999998</v>
      </c>
      <c r="C1890" s="2">
        <f t="shared" si="174"/>
        <v>6.2346648773943709</v>
      </c>
      <c r="D1890" s="2">
        <f t="shared" si="176"/>
        <v>6.204304101047609</v>
      </c>
      <c r="E1890" s="2">
        <f t="shared" si="175"/>
        <v>3.0360776346761931E-2</v>
      </c>
      <c r="F1890" s="2">
        <f t="shared" si="173"/>
        <v>4.5172757591910098E-2</v>
      </c>
      <c r="G1890" s="2">
        <f t="shared" si="171"/>
        <v>-1.4811981245148167E-2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5">
        <f>TITRES_STAT!D1894</f>
        <v>6.1589999999999998</v>
      </c>
      <c r="C1891" s="2">
        <f t="shared" si="174"/>
        <v>6.2122548962567761</v>
      </c>
      <c r="D1891" s="2">
        <f t="shared" si="176"/>
        <v>6.2009482417107495</v>
      </c>
      <c r="E1891" s="2">
        <f t="shared" si="175"/>
        <v>1.1306654546026529E-2</v>
      </c>
      <c r="F1891" s="2">
        <f t="shared" si="173"/>
        <v>3.8399536982733386E-2</v>
      </c>
      <c r="G1891" s="2">
        <f t="shared" si="171"/>
        <v>-2.7092882436706857E-2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5">
        <f>TITRES_STAT!D1895</f>
        <v>6.1589999999999998</v>
      </c>
      <c r="C1892" s="2">
        <f t="shared" si="174"/>
        <v>6.1932926045249648</v>
      </c>
      <c r="D1892" s="2">
        <f t="shared" si="176"/>
        <v>6.1978409645469901</v>
      </c>
      <c r="E1892" s="2">
        <f t="shared" si="175"/>
        <v>-4.5483600220252995E-3</v>
      </c>
      <c r="F1892" s="2">
        <f t="shared" si="173"/>
        <v>2.9809957581781649E-2</v>
      </c>
      <c r="G1892" s="2">
        <f t="shared" ref="G1892:G1955" si="177">E1892-F1892</f>
        <v>-3.4358317603806948E-2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5">
        <f>TITRES_STAT!D1896</f>
        <v>6.1509999999999998</v>
      </c>
      <c r="C1893" s="2">
        <f t="shared" si="174"/>
        <v>6.1880168192134315</v>
      </c>
      <c r="D1893" s="2">
        <f t="shared" si="176"/>
        <v>6.194371263469435</v>
      </c>
      <c r="E1893" s="2">
        <f t="shared" si="175"/>
        <v>-6.3544442560035108E-3</v>
      </c>
      <c r="F1893" s="2">
        <f t="shared" ref="F1893:F1956" si="179">(E1893*(2/(10)))+((1-(2/10))*F1892)</f>
        <v>2.2577077214224618E-2</v>
      </c>
      <c r="G1893" s="2">
        <f t="shared" si="177"/>
        <v>-2.8931521470228129E-2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5">
        <f>TITRES_STAT!D1897</f>
        <v>6.1509999999999998</v>
      </c>
      <c r="C1894" s="2">
        <f t="shared" si="174"/>
        <v>6.1835526931805953</v>
      </c>
      <c r="D1894" s="2">
        <f t="shared" si="176"/>
        <v>6.1911585772865134</v>
      </c>
      <c r="E1894" s="2">
        <f t="shared" si="175"/>
        <v>-7.6058841059181148E-3</v>
      </c>
      <c r="F1894" s="2">
        <f t="shared" si="179"/>
        <v>1.6540484950196072E-2</v>
      </c>
      <c r="G1894" s="2">
        <f t="shared" si="177"/>
        <v>-2.4146369056114187E-2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5">
        <f>TITRES_STAT!D1898</f>
        <v>6.1509999999999998</v>
      </c>
      <c r="C1895" s="2">
        <f t="shared" si="174"/>
        <v>6.1797753557681956</v>
      </c>
      <c r="D1895" s="2">
        <f t="shared" si="176"/>
        <v>6.1881838678578829</v>
      </c>
      <c r="E1895" s="2">
        <f t="shared" si="175"/>
        <v>-8.4085120896872922E-3</v>
      </c>
      <c r="F1895" s="2">
        <f t="shared" si="179"/>
        <v>1.1550685542219399E-2</v>
      </c>
      <c r="G1895" s="2">
        <f t="shared" si="177"/>
        <v>-1.9959197631906692E-2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5">
        <f>TITRES_STAT!D1899</f>
        <v>6.1509999999999998</v>
      </c>
      <c r="C1896" s="2">
        <f t="shared" si="174"/>
        <v>6.1765791471884732</v>
      </c>
      <c r="D1896" s="2">
        <f t="shared" si="176"/>
        <v>6.185429507275817</v>
      </c>
      <c r="E1896" s="2">
        <f t="shared" si="175"/>
        <v>-8.8503600873437449E-3</v>
      </c>
      <c r="F1896" s="2">
        <f t="shared" si="179"/>
        <v>7.4704764163067714E-3</v>
      </c>
      <c r="G1896" s="2">
        <f t="shared" si="177"/>
        <v>-1.6320836503650515E-2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5">
        <f>TITRES_STAT!D1900</f>
        <v>6.1509999999999998</v>
      </c>
      <c r="C1897" s="2">
        <f t="shared" si="174"/>
        <v>6.1738746630056314</v>
      </c>
      <c r="D1897" s="2">
        <f t="shared" si="176"/>
        <v>6.182879173403534</v>
      </c>
      <c r="E1897" s="2">
        <f t="shared" si="175"/>
        <v>-9.0045103979026209E-3</v>
      </c>
      <c r="F1897" s="2">
        <f t="shared" si="179"/>
        <v>4.1754790534648933E-3</v>
      </c>
      <c r="G1897" s="2">
        <f t="shared" si="177"/>
        <v>-1.3179989451367514E-2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5">
        <f>TITRES_STAT!D1901</f>
        <v>6.1509999999999998</v>
      </c>
      <c r="C1898" s="2">
        <f t="shared" si="174"/>
        <v>6.1715862533124568</v>
      </c>
      <c r="D1898" s="2">
        <f t="shared" si="176"/>
        <v>6.1805177531514204</v>
      </c>
      <c r="E1898" s="2">
        <f t="shared" si="175"/>
        <v>-8.9314998389635747E-3</v>
      </c>
      <c r="F1898" s="2">
        <f t="shared" si="179"/>
        <v>1.5540832749791997E-3</v>
      </c>
      <c r="G1898" s="2">
        <f t="shared" si="177"/>
        <v>-1.0485583113942775E-2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5">
        <f>TITRES_STAT!D1902</f>
        <v>6.1509999999999998</v>
      </c>
      <c r="C1899" s="2">
        <f t="shared" si="174"/>
        <v>6.1696499066490018</v>
      </c>
      <c r="D1899" s="2">
        <f t="shared" si="176"/>
        <v>6.1783312529179817</v>
      </c>
      <c r="E1899" s="2">
        <f t="shared" si="175"/>
        <v>-8.6813462689798726E-3</v>
      </c>
      <c r="F1899" s="2">
        <f t="shared" si="179"/>
        <v>-4.9300263381261479E-4</v>
      </c>
      <c r="G1899" s="2">
        <f t="shared" si="177"/>
        <v>-8.188343635167258E-3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5">
        <f>TITRES_STAT!D1903</f>
        <v>6.1509999999999998</v>
      </c>
      <c r="C1900" s="2">
        <f t="shared" si="174"/>
        <v>6.1680114594722317</v>
      </c>
      <c r="D1900" s="2">
        <f t="shared" si="176"/>
        <v>6.1763067156647979</v>
      </c>
      <c r="E1900" s="2">
        <f t="shared" si="175"/>
        <v>-8.2952561925662138E-3</v>
      </c>
      <c r="F1900" s="2">
        <f t="shared" si="179"/>
        <v>-2.0534533455633347E-3</v>
      </c>
      <c r="G1900" s="2">
        <f t="shared" si="177"/>
        <v>-6.2418028470028787E-3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5">
        <f>TITRES_STAT!D1904</f>
        <v>6.1509999999999998</v>
      </c>
      <c r="C1901" s="2">
        <f t="shared" si="174"/>
        <v>6.1666250810918886</v>
      </c>
      <c r="D1901" s="2">
        <f t="shared" si="176"/>
        <v>6.1744321441340722</v>
      </c>
      <c r="E1901" s="2">
        <f t="shared" si="175"/>
        <v>-7.8070630421835929E-3</v>
      </c>
      <c r="F1901" s="2">
        <f t="shared" si="179"/>
        <v>-3.2041752848873863E-3</v>
      </c>
      <c r="G1901" s="2">
        <f t="shared" si="177"/>
        <v>-4.6028877572962066E-3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5">
        <f>TITRES_STAT!D1905</f>
        <v>6.1509999999999998</v>
      </c>
      <c r="C1902" s="2">
        <f t="shared" si="174"/>
        <v>6.1654519916931365</v>
      </c>
      <c r="D1902" s="2">
        <f t="shared" si="176"/>
        <v>6.1726964297537705</v>
      </c>
      <c r="E1902" s="2">
        <f t="shared" si="175"/>
        <v>-7.2444380606340175E-3</v>
      </c>
      <c r="F1902" s="2">
        <f t="shared" si="179"/>
        <v>-4.0122278400367122E-3</v>
      </c>
      <c r="G1902" s="2">
        <f t="shared" si="177"/>
        <v>-3.2322102205973053E-3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5">
        <f>TITRES_STAT!D1906</f>
        <v>6.1509999999999998</v>
      </c>
      <c r="C1903" s="2">
        <f t="shared" si="174"/>
        <v>6.1632286083557304</v>
      </c>
      <c r="D1903" s="2">
        <f t="shared" si="176"/>
        <v>6.171089286809047</v>
      </c>
      <c r="E1903" s="2">
        <f t="shared" si="175"/>
        <v>-7.8606784533166163E-3</v>
      </c>
      <c r="F1903" s="2">
        <f t="shared" si="179"/>
        <v>-4.781917962692693E-3</v>
      </c>
      <c r="G1903" s="2">
        <f t="shared" si="177"/>
        <v>-3.0787604906239233E-3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5">
        <f>TITRES_STAT!D1907</f>
        <v>6.1509999999999998</v>
      </c>
      <c r="C1904" s="2">
        <f t="shared" si="174"/>
        <v>6.1613472839933099</v>
      </c>
      <c r="D1904" s="2">
        <f t="shared" si="176"/>
        <v>6.1696011914898579</v>
      </c>
      <c r="E1904" s="2">
        <f t="shared" si="175"/>
        <v>-8.2539074965479742E-3</v>
      </c>
      <c r="F1904" s="2">
        <f t="shared" si="179"/>
        <v>-5.47631586946375E-3</v>
      </c>
      <c r="G1904" s="2">
        <f t="shared" si="177"/>
        <v>-2.7775916270842242E-3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5">
        <f>TITRES_STAT!D1908</f>
        <v>6.1589999999999998</v>
      </c>
      <c r="C1905" s="2">
        <f t="shared" si="174"/>
        <v>6.1597553941481848</v>
      </c>
      <c r="D1905" s="2">
        <f t="shared" si="176"/>
        <v>6.1688159180461648</v>
      </c>
      <c r="E1905" s="2">
        <f t="shared" si="175"/>
        <v>-9.0605238979799552E-3</v>
      </c>
      <c r="F1905" s="2">
        <f t="shared" si="179"/>
        <v>-6.1931574751669912E-3</v>
      </c>
      <c r="G1905" s="2">
        <f t="shared" si="177"/>
        <v>-2.867366422812964E-3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5">
        <f>TITRES_STAT!D1909</f>
        <v>6.1589999999999998</v>
      </c>
      <c r="C1906" s="2">
        <f t="shared" si="174"/>
        <v>6.1584084104330792</v>
      </c>
      <c r="D1906" s="2">
        <f t="shared" si="176"/>
        <v>6.1680888130057081</v>
      </c>
      <c r="E1906" s="2">
        <f t="shared" si="175"/>
        <v>-9.6804025726289211E-3</v>
      </c>
      <c r="F1906" s="2">
        <f t="shared" si="179"/>
        <v>-6.8906064946593782E-3</v>
      </c>
      <c r="G1906" s="2">
        <f t="shared" si="177"/>
        <v>-2.7897960779695429E-3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5">
        <f>TITRES_STAT!D1910</f>
        <v>6.1589999999999998</v>
      </c>
      <c r="C1907" s="2">
        <f t="shared" si="174"/>
        <v>6.1572686549818361</v>
      </c>
      <c r="D1907" s="2">
        <f t="shared" si="176"/>
        <v>6.1674155675978781</v>
      </c>
      <c r="E1907" s="2">
        <f t="shared" si="175"/>
        <v>-1.0146912616042059E-2</v>
      </c>
      <c r="F1907" s="2">
        <f t="shared" si="179"/>
        <v>-7.541867718935915E-3</v>
      </c>
      <c r="G1907" s="2">
        <f t="shared" si="177"/>
        <v>-2.6050448971061436E-3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5">
        <f>TITRES_STAT!D1911</f>
        <v>6.1589999999999998</v>
      </c>
      <c r="C1908" s="2">
        <f t="shared" si="174"/>
        <v>6.1563042465230922</v>
      </c>
      <c r="D1908" s="2">
        <f t="shared" si="176"/>
        <v>6.1667921922202575</v>
      </c>
      <c r="E1908" s="2">
        <f t="shared" si="175"/>
        <v>-1.0487945697165379E-2</v>
      </c>
      <c r="F1908" s="2">
        <f t="shared" si="179"/>
        <v>-8.1310833145818093E-3</v>
      </c>
      <c r="G1908" s="2">
        <f t="shared" si="177"/>
        <v>-2.3568623825835702E-3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5">
        <f>TITRES_STAT!D1912</f>
        <v>6.1589999999999998</v>
      </c>
      <c r="C1909" s="2">
        <f t="shared" si="174"/>
        <v>6.155488208596462</v>
      </c>
      <c r="D1909" s="2">
        <f t="shared" si="176"/>
        <v>6.1662149927965348</v>
      </c>
      <c r="E1909" s="2">
        <f t="shared" si="175"/>
        <v>-1.0726784200072892E-2</v>
      </c>
      <c r="F1909" s="2">
        <f t="shared" si="179"/>
        <v>-8.6502234916800268E-3</v>
      </c>
      <c r="G1909" s="2">
        <f t="shared" si="177"/>
        <v>-2.0765607083928651E-3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5">
        <f>TITRES_STAT!D1913</f>
        <v>6.1589999999999998</v>
      </c>
      <c r="C1910" s="2">
        <f t="shared" si="174"/>
        <v>6.1547977149662367</v>
      </c>
      <c r="D1910" s="2">
        <f t="shared" si="176"/>
        <v>6.165680548885681</v>
      </c>
      <c r="E1910" s="2">
        <f t="shared" si="175"/>
        <v>-1.0882833919444224E-2</v>
      </c>
      <c r="F1910" s="2">
        <f t="shared" si="179"/>
        <v>-9.0967455772328655E-3</v>
      </c>
      <c r="G1910" s="2">
        <f t="shared" si="177"/>
        <v>-1.7860883422113581E-3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5">
        <f>TITRES_STAT!D1914</f>
        <v>6.1589999999999998</v>
      </c>
      <c r="C1911" s="2">
        <f t="shared" si="174"/>
        <v>6.1542134511252771</v>
      </c>
      <c r="D1911" s="2">
        <f t="shared" si="176"/>
        <v>6.1651856934126679</v>
      </c>
      <c r="E1911" s="2">
        <f t="shared" si="175"/>
        <v>-1.0972242287390799E-2</v>
      </c>
      <c r="F1911" s="2">
        <f t="shared" si="179"/>
        <v>-9.4718449192644529E-3</v>
      </c>
      <c r="G1911" s="2">
        <f t="shared" si="177"/>
        <v>-1.5003973681263459E-3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5">
        <f>TITRES_STAT!D1915</f>
        <v>6.1589999999999998</v>
      </c>
      <c r="C1912" s="2">
        <f t="shared" si="174"/>
        <v>6.1537190740290804</v>
      </c>
      <c r="D1912" s="2">
        <f t="shared" si="176"/>
        <v>6.1647274939006182</v>
      </c>
      <c r="E1912" s="2">
        <f t="shared" si="175"/>
        <v>-1.1008419871537889E-2</v>
      </c>
      <c r="F1912" s="2">
        <f t="shared" si="179"/>
        <v>-9.7791599097191411E-3</v>
      </c>
      <c r="G1912" s="2">
        <f t="shared" si="177"/>
        <v>-1.2292599618187478E-3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5">
        <f>TITRES_STAT!D1916</f>
        <v>6.1589999999999998</v>
      </c>
      <c r="C1913" s="2">
        <f t="shared" si="174"/>
        <v>6.1533007549476828</v>
      </c>
      <c r="D1913" s="2">
        <f t="shared" si="176"/>
        <v>6.1643032350931648</v>
      </c>
      <c r="E1913" s="2">
        <f t="shared" si="175"/>
        <v>-1.1002480145481996E-2</v>
      </c>
      <c r="F1913" s="2">
        <f t="shared" si="179"/>
        <v>-1.0023823956871711E-2</v>
      </c>
      <c r="G1913" s="2">
        <f t="shared" si="177"/>
        <v>-9.78656188610285E-4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5">
        <f>TITRES_STAT!D1917</f>
        <v>6.1589999999999998</v>
      </c>
      <c r="C1914" s="2">
        <f t="shared" si="174"/>
        <v>6.1529467926480388</v>
      </c>
      <c r="D1914" s="2">
        <f t="shared" si="176"/>
        <v>6.1639104028640412</v>
      </c>
      <c r="E1914" s="2">
        <f t="shared" si="175"/>
        <v>-1.0963610216002451E-2</v>
      </c>
      <c r="F1914" s="2">
        <f t="shared" si="179"/>
        <v>-1.0211781208697861E-2</v>
      </c>
      <c r="G1914" s="2">
        <f t="shared" si="177"/>
        <v>-7.5182900730458996E-4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5">
        <f>TITRES_STAT!D1918</f>
        <v>6.1589999999999998</v>
      </c>
      <c r="C1915" s="2">
        <f t="shared" si="174"/>
        <v>6.1538780553175707</v>
      </c>
      <c r="D1915" s="2">
        <f t="shared" si="176"/>
        <v>6.1635466693185572</v>
      </c>
      <c r="E1915" s="2">
        <f t="shared" si="175"/>
        <v>-9.6686140009865085E-3</v>
      </c>
      <c r="F1915" s="2">
        <f t="shared" si="179"/>
        <v>-1.0103147767155591E-2</v>
      </c>
      <c r="G1915" s="2">
        <f t="shared" si="177"/>
        <v>4.3453376616908214E-4</v>
      </c>
      <c r="H1915" s="2" t="str">
        <f t="shared" si="178"/>
        <v>Sell</v>
      </c>
    </row>
    <row r="1916" spans="1:8" ht="13.5" x14ac:dyDescent="0.25">
      <c r="A1916" s="3">
        <f>TITRES_STAT!B1919</f>
        <v>44799</v>
      </c>
      <c r="B1916" s="5">
        <f>TITRES_STAT!D1919</f>
        <v>6.1589999999999998</v>
      </c>
      <c r="C1916" s="2">
        <f t="shared" si="174"/>
        <v>6.1546660468071748</v>
      </c>
      <c r="D1916" s="2">
        <f t="shared" si="176"/>
        <v>6.1632098789986642</v>
      </c>
      <c r="E1916" s="2">
        <f t="shared" si="175"/>
        <v>-8.5438321914894644E-3</v>
      </c>
      <c r="F1916" s="2">
        <f t="shared" si="179"/>
        <v>-9.7912846520223657E-3</v>
      </c>
      <c r="G1916" s="2">
        <f t="shared" si="177"/>
        <v>1.2474524605329013E-3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5">
        <f>TITRES_STAT!D1920</f>
        <v>6.1589999999999998</v>
      </c>
      <c r="C1917" s="2">
        <f t="shared" si="174"/>
        <v>6.1553328088368398</v>
      </c>
      <c r="D1917" s="2">
        <f t="shared" si="176"/>
        <v>6.1628980361098744</v>
      </c>
      <c r="E1917" s="2">
        <f t="shared" si="175"/>
        <v>-7.5652272730346581E-3</v>
      </c>
      <c r="F1917" s="2">
        <f t="shared" si="179"/>
        <v>-9.3460731762248245E-3</v>
      </c>
      <c r="G1917" s="2">
        <f t="shared" si="177"/>
        <v>1.7808459031901664E-3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5">
        <f>TITRES_STAT!D1921</f>
        <v>6.1589999999999998</v>
      </c>
      <c r="C1918" s="2">
        <f t="shared" si="174"/>
        <v>6.1558969920927105</v>
      </c>
      <c r="D1918" s="2">
        <f t="shared" si="176"/>
        <v>6.1626092926943281</v>
      </c>
      <c r="E1918" s="2">
        <f t="shared" si="175"/>
        <v>-6.712300601617649E-3</v>
      </c>
      <c r="F1918" s="2">
        <f t="shared" si="179"/>
        <v>-8.8193186613033901E-3</v>
      </c>
      <c r="G1918" s="2">
        <f t="shared" si="177"/>
        <v>2.1070180596857412E-3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5">
        <f>TITRES_STAT!D1922</f>
        <v>6.1589999999999998</v>
      </c>
      <c r="C1919" s="2">
        <f t="shared" si="174"/>
        <v>6.1563743779246014</v>
      </c>
      <c r="D1919" s="2">
        <f t="shared" si="176"/>
        <v>6.1623419376799333</v>
      </c>
      <c r="E1919" s="2">
        <f t="shared" si="175"/>
        <v>-5.9675597553319193E-3</v>
      </c>
      <c r="F1919" s="2">
        <f t="shared" si="179"/>
        <v>-8.2489668801090966E-3</v>
      </c>
      <c r="G1919" s="2">
        <f t="shared" si="177"/>
        <v>2.2814071247771774E-3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5">
        <f>TITRES_STAT!D1923</f>
        <v>6.1589999999999998</v>
      </c>
      <c r="C1920" s="2">
        <f t="shared" si="174"/>
        <v>6.1567783197823545</v>
      </c>
      <c r="D1920" s="2">
        <f t="shared" si="176"/>
        <v>6.1620943867406792</v>
      </c>
      <c r="E1920" s="2">
        <f t="shared" si="175"/>
        <v>-5.3160669583247611E-3</v>
      </c>
      <c r="F1920" s="2">
        <f t="shared" si="179"/>
        <v>-7.6623868957522304E-3</v>
      </c>
      <c r="G1920" s="2">
        <f t="shared" si="177"/>
        <v>2.3463199374274693E-3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5">
        <f>TITRES_STAT!D1924</f>
        <v>6.1589999999999998</v>
      </c>
      <c r="C1921" s="2">
        <f t="shared" si="174"/>
        <v>6.1571201167389153</v>
      </c>
      <c r="D1921" s="2">
        <f t="shared" si="176"/>
        <v>6.161865172908036</v>
      </c>
      <c r="E1921" s="2">
        <f t="shared" si="175"/>
        <v>-4.7450561691206872E-3</v>
      </c>
      <c r="F1921" s="2">
        <f t="shared" si="179"/>
        <v>-7.0789207504259226E-3</v>
      </c>
      <c r="G1921" s="2">
        <f t="shared" si="177"/>
        <v>2.3338645813052354E-3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5">
        <f>TITRES_STAT!D1925</f>
        <v>6.1589999999999998</v>
      </c>
      <c r="C1922" s="2">
        <f t="shared" si="174"/>
        <v>6.1574093295483125</v>
      </c>
      <c r="D1922" s="2">
        <f t="shared" si="176"/>
        <v>6.1616529378778111</v>
      </c>
      <c r="E1922" s="2">
        <f t="shared" si="175"/>
        <v>-4.2436083294985494E-3</v>
      </c>
      <c r="F1922" s="2">
        <f t="shared" si="179"/>
        <v>-6.5118582662404478E-3</v>
      </c>
      <c r="G1922" s="2">
        <f t="shared" si="177"/>
        <v>2.2682499367418984E-3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5">
        <f>TITRES_STAT!D1926</f>
        <v>6.2370000000000001</v>
      </c>
      <c r="C1923" s="2">
        <f t="shared" si="174"/>
        <v>6.1576540480793414</v>
      </c>
      <c r="D1923" s="2">
        <f t="shared" si="176"/>
        <v>6.1672342017387134</v>
      </c>
      <c r="E1923" s="2">
        <f t="shared" si="175"/>
        <v>-9.5801536593720371E-3</v>
      </c>
      <c r="F1923" s="2">
        <f t="shared" si="179"/>
        <v>-7.1255173448667658E-3</v>
      </c>
      <c r="G1923" s="2">
        <f t="shared" si="177"/>
        <v>-2.4546363145052713E-3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5">
        <f>TITRES_STAT!D1927</f>
        <v>6.1589999999999998</v>
      </c>
      <c r="C1924" s="2">
        <f t="shared" si="174"/>
        <v>6.157861117605596</v>
      </c>
      <c r="D1924" s="2">
        <f t="shared" si="176"/>
        <v>6.1666242608691793</v>
      </c>
      <c r="E1924" s="2">
        <f t="shared" si="175"/>
        <v>-8.7631432635832951E-3</v>
      </c>
      <c r="F1924" s="2">
        <f t="shared" si="179"/>
        <v>-7.4530425286100724E-3</v>
      </c>
      <c r="G1924" s="2">
        <f t="shared" si="177"/>
        <v>-1.3101007349732227E-3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5">
        <f>TITRES_STAT!D1928</f>
        <v>6.1589999999999998</v>
      </c>
      <c r="C1925" s="2">
        <f t="shared" si="174"/>
        <v>6.1580363302816581</v>
      </c>
      <c r="D1925" s="2">
        <f t="shared" si="176"/>
        <v>6.1660595008047956</v>
      </c>
      <c r="E1925" s="2">
        <f t="shared" si="175"/>
        <v>-8.0231705231375017E-3</v>
      </c>
      <c r="F1925" s="2">
        <f t="shared" si="179"/>
        <v>-7.5670681275155586E-3</v>
      </c>
      <c r="G1925" s="2">
        <f t="shared" si="177"/>
        <v>-4.5610239562194309E-4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5">
        <f>TITRES_STAT!D1929</f>
        <v>6.1589999999999998</v>
      </c>
      <c r="C1926" s="2">
        <f t="shared" si="174"/>
        <v>6.1581845871614025</v>
      </c>
      <c r="D1926" s="2">
        <f t="shared" si="176"/>
        <v>6.1655365748192557</v>
      </c>
      <c r="E1926" s="2">
        <f t="shared" si="175"/>
        <v>-7.3519876578531651E-3</v>
      </c>
      <c r="F1926" s="2">
        <f t="shared" si="179"/>
        <v>-7.5240520335830806E-3</v>
      </c>
      <c r="G1926" s="2">
        <f t="shared" si="177"/>
        <v>1.7206437572991548E-4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5">
        <f>TITRES_STAT!D1930</f>
        <v>6.1589999999999998</v>
      </c>
      <c r="C1927" s="2">
        <f t="shared" si="174"/>
        <v>6.158310035290417</v>
      </c>
      <c r="D1927" s="2">
        <f t="shared" si="176"/>
        <v>6.1650523840919034</v>
      </c>
      <c r="E1927" s="2">
        <f t="shared" si="175"/>
        <v>-6.7423488014863864E-3</v>
      </c>
      <c r="F1927" s="2">
        <f t="shared" si="179"/>
        <v>-7.3677113871637419E-3</v>
      </c>
      <c r="G1927" s="2">
        <f t="shared" si="177"/>
        <v>6.2536258567735554E-4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5">
        <f>TITRES_STAT!D1931</f>
        <v>6.1589999999999998</v>
      </c>
      <c r="C1928" s="2">
        <f t="shared" si="174"/>
        <v>6.1584161837072759</v>
      </c>
      <c r="D1928" s="2">
        <f t="shared" si="176"/>
        <v>6.164604059344355</v>
      </c>
      <c r="E1928" s="2">
        <f t="shared" si="175"/>
        <v>-6.18787563707901E-3</v>
      </c>
      <c r="F1928" s="2">
        <f t="shared" si="179"/>
        <v>-7.1317442371467959E-3</v>
      </c>
      <c r="G1928" s="2">
        <f t="shared" si="177"/>
        <v>9.4386860006778588E-4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5">
        <f>TITRES_STAT!D1932</f>
        <v>6.1589999999999998</v>
      </c>
      <c r="C1929" s="2">
        <f t="shared" si="174"/>
        <v>6.1585060015984645</v>
      </c>
      <c r="D1929" s="2">
        <f t="shared" si="176"/>
        <v>6.1641889438373658</v>
      </c>
      <c r="E1929" s="2">
        <f t="shared" si="175"/>
        <v>-5.6829422389013118E-3</v>
      </c>
      <c r="F1929" s="2">
        <f t="shared" si="179"/>
        <v>-6.8419838374976999E-3</v>
      </c>
      <c r="G1929" s="2">
        <f t="shared" si="177"/>
        <v>1.1590415985963881E-3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5">
        <f>TITRES_STAT!D1933</f>
        <v>6.1589999999999998</v>
      </c>
      <c r="C1930" s="2">
        <f t="shared" si="174"/>
        <v>6.1585820013525465</v>
      </c>
      <c r="D1930" s="2">
        <f t="shared" si="176"/>
        <v>6.1638045776271904</v>
      </c>
      <c r="E1930" s="2">
        <f t="shared" si="175"/>
        <v>-5.222576274643842E-3</v>
      </c>
      <c r="F1930" s="2">
        <f t="shared" si="179"/>
        <v>-6.5181023249269287E-3</v>
      </c>
      <c r="G1930" s="2">
        <f t="shared" si="177"/>
        <v>1.2955260502830867E-3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5">
        <f>TITRES_STAT!D1934</f>
        <v>6.1589999999999998</v>
      </c>
      <c r="C1931" s="2">
        <f t="shared" si="174"/>
        <v>6.1586463088367696</v>
      </c>
      <c r="D1931" s="2">
        <f t="shared" si="176"/>
        <v>6.1634486829881396</v>
      </c>
      <c r="E1931" s="2">
        <f t="shared" si="175"/>
        <v>-4.8023741513700813E-3</v>
      </c>
      <c r="F1931" s="2">
        <f t="shared" si="179"/>
        <v>-6.1749566902155597E-3</v>
      </c>
      <c r="G1931" s="2">
        <f t="shared" si="177"/>
        <v>1.3725825388454784E-3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5">
        <f>TITRES_STAT!D1935</f>
        <v>6.2370000000000001</v>
      </c>
      <c r="C1932" s="2">
        <f t="shared" si="174"/>
        <v>6.158700722861882</v>
      </c>
      <c r="D1932" s="2">
        <f t="shared" si="176"/>
        <v>6.168896928692722</v>
      </c>
      <c r="E1932" s="2">
        <f t="shared" si="175"/>
        <v>-1.0196205830840022E-2</v>
      </c>
      <c r="F1932" s="2">
        <f t="shared" si="179"/>
        <v>-6.979206518340453E-3</v>
      </c>
      <c r="G1932" s="2">
        <f t="shared" si="177"/>
        <v>-3.2169993124995687E-3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5">
        <f>TITRES_STAT!D1936</f>
        <v>6.2370000000000001</v>
      </c>
      <c r="C1933" s="2">
        <f t="shared" si="174"/>
        <v>6.1707467654985155</v>
      </c>
      <c r="D1933" s="2">
        <f t="shared" si="176"/>
        <v>6.1739416006414087</v>
      </c>
      <c r="E1933" s="2">
        <f t="shared" si="175"/>
        <v>-3.1948351428932042E-3</v>
      </c>
      <c r="F1933" s="2">
        <f t="shared" si="179"/>
        <v>-6.2223322432510041E-3</v>
      </c>
      <c r="G1933" s="2">
        <f t="shared" si="177"/>
        <v>3.0274971003577998E-3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5">
        <f>TITRES_STAT!D1937</f>
        <v>6.2370000000000001</v>
      </c>
      <c r="C1934" s="2">
        <f t="shared" si="174"/>
        <v>6.1689395708064358</v>
      </c>
      <c r="D1934" s="2">
        <f t="shared" si="176"/>
        <v>6.1786125931864895</v>
      </c>
      <c r="E1934" s="2">
        <f t="shared" si="175"/>
        <v>-9.6730223800536308E-3</v>
      </c>
      <c r="F1934" s="2">
        <f t="shared" si="179"/>
        <v>-6.9124702706115293E-3</v>
      </c>
      <c r="G1934" s="2">
        <f t="shared" si="177"/>
        <v>-2.7605521094421015E-3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5">
        <f>TITRES_STAT!D1938</f>
        <v>6.2370000000000001</v>
      </c>
      <c r="C1935" s="2">
        <f t="shared" ref="C1935:C1998" si="180">$C$4*B1925+C1934*(1-$C$4)</f>
        <v>6.1674104060669839</v>
      </c>
      <c r="D1935" s="2">
        <f t="shared" si="176"/>
        <v>6.1829375862837868</v>
      </c>
      <c r="E1935" s="2">
        <f t="shared" si="175"/>
        <v>-1.5527180216802883E-2</v>
      </c>
      <c r="F1935" s="2">
        <f t="shared" si="179"/>
        <v>-8.6354122598498E-3</v>
      </c>
      <c r="G1935" s="2">
        <f t="shared" si="177"/>
        <v>-6.8917679569530828E-3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5">
        <f>TITRES_STAT!D1939</f>
        <v>6.2370000000000001</v>
      </c>
      <c r="C1936" s="2">
        <f t="shared" si="180"/>
        <v>6.1661164974412941</v>
      </c>
      <c r="D1936" s="2">
        <f t="shared" si="176"/>
        <v>6.1869422095220248</v>
      </c>
      <c r="E1936" s="2">
        <f t="shared" si="175"/>
        <v>-2.0825712080730696E-2</v>
      </c>
      <c r="F1936" s="2">
        <f t="shared" si="179"/>
        <v>-1.1073472224025979E-2</v>
      </c>
      <c r="G1936" s="2">
        <f t="shared" si="177"/>
        <v>-9.7522398567047169E-3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5">
        <f>TITRES_STAT!D1940</f>
        <v>6.2370000000000001</v>
      </c>
      <c r="C1937" s="2">
        <f t="shared" si="180"/>
        <v>6.1650216516810952</v>
      </c>
      <c r="D1937" s="2">
        <f t="shared" si="176"/>
        <v>6.1906501940018748</v>
      </c>
      <c r="E1937" s="2">
        <f t="shared" si="175"/>
        <v>-2.5628542320779601E-2</v>
      </c>
      <c r="F1937" s="2">
        <f t="shared" si="179"/>
        <v>-1.3984486243376705E-2</v>
      </c>
      <c r="G1937" s="2">
        <f t="shared" si="177"/>
        <v>-1.1644056077402896E-2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5">
        <f>TITRES_STAT!D1941</f>
        <v>6.2370000000000001</v>
      </c>
      <c r="C1938" s="2">
        <f t="shared" si="180"/>
        <v>6.1640952437301575</v>
      </c>
      <c r="D1938" s="2">
        <f t="shared" si="176"/>
        <v>6.1940835129646983</v>
      </c>
      <c r="E1938" s="2">
        <f t="shared" si="175"/>
        <v>-2.9988269234540788E-2</v>
      </c>
      <c r="F1938" s="2">
        <f t="shared" si="179"/>
        <v>-1.7185242841609522E-2</v>
      </c>
      <c r="G1938" s="2">
        <f t="shared" si="177"/>
        <v>-1.2803026392931266E-2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5">
        <f>TITRES_STAT!D1942</f>
        <v>6.2370000000000001</v>
      </c>
      <c r="C1939" s="2">
        <f t="shared" si="180"/>
        <v>6.1633113600793639</v>
      </c>
      <c r="D1939" s="2">
        <f t="shared" si="176"/>
        <v>6.1972625120043503</v>
      </c>
      <c r="E1939" s="2">
        <f t="shared" si="175"/>
        <v>-3.3951151924986434E-2</v>
      </c>
      <c r="F1939" s="2">
        <f t="shared" si="179"/>
        <v>-2.0538424658284905E-2</v>
      </c>
      <c r="G1939" s="2">
        <f t="shared" si="177"/>
        <v>-1.3412727266701528E-2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5">
        <f>TITRES_STAT!D1943</f>
        <v>6.2370000000000001</v>
      </c>
      <c r="C1940" s="2">
        <f t="shared" si="180"/>
        <v>6.1626480739133074</v>
      </c>
      <c r="D1940" s="2">
        <f t="shared" si="176"/>
        <v>6.2002060296336579</v>
      </c>
      <c r="E1940" s="2">
        <f t="shared" si="175"/>
        <v>-3.7557955720350478E-2</v>
      </c>
      <c r="F1940" s="2">
        <f t="shared" si="179"/>
        <v>-2.3942330870698018E-2</v>
      </c>
      <c r="G1940" s="2">
        <f t="shared" si="177"/>
        <v>-1.3615624849652459E-2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5">
        <f>TITRES_STAT!D1944</f>
        <v>6.2370000000000001</v>
      </c>
      <c r="C1941" s="2">
        <f t="shared" si="180"/>
        <v>6.1620868317727986</v>
      </c>
      <c r="D1941" s="2">
        <f t="shared" si="176"/>
        <v>6.2029315089200532</v>
      </c>
      <c r="E1941" s="2">
        <f t="shared" si="175"/>
        <v>-4.0844677147254593E-2</v>
      </c>
      <c r="F1941" s="2">
        <f t="shared" si="179"/>
        <v>-2.7322800126009336E-2</v>
      </c>
      <c r="G1941" s="2">
        <f t="shared" si="177"/>
        <v>-1.3521877021245257E-2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5">
        <f>TITRES_STAT!D1945</f>
        <v>6.2370000000000001</v>
      </c>
      <c r="C1942" s="2">
        <f t="shared" si="180"/>
        <v>6.173611934576984</v>
      </c>
      <c r="D1942" s="2">
        <f t="shared" si="176"/>
        <v>6.2054551008519008</v>
      </c>
      <c r="E1942" s="2">
        <f t="shared" si="175"/>
        <v>-3.184316627491679E-2</v>
      </c>
      <c r="F1942" s="2">
        <f t="shared" si="179"/>
        <v>-2.822687335579083E-2</v>
      </c>
      <c r="G1942" s="2">
        <f t="shared" si="177"/>
        <v>-3.6162929191259595E-3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5">
        <f>TITRES_STAT!D1946</f>
        <v>6.2370000000000001</v>
      </c>
      <c r="C1943" s="2">
        <f t="shared" si="180"/>
        <v>6.1833639446420641</v>
      </c>
      <c r="D1943" s="2">
        <f t="shared" si="176"/>
        <v>6.2077917600480559</v>
      </c>
      <c r="E1943" s="2">
        <f t="shared" si="175"/>
        <v>-2.4427815405991815E-2</v>
      </c>
      <c r="F1943" s="2">
        <f t="shared" si="179"/>
        <v>-2.7467061765831028E-2</v>
      </c>
      <c r="G1943" s="2">
        <f t="shared" si="177"/>
        <v>3.0392463598392129E-3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5">
        <f>TITRES_STAT!D1947</f>
        <v>6.2370000000000001</v>
      </c>
      <c r="C1944" s="2">
        <f t="shared" si="180"/>
        <v>6.1916156454663618</v>
      </c>
      <c r="D1944" s="2">
        <f t="shared" si="176"/>
        <v>6.2099553333778292</v>
      </c>
      <c r="E1944" s="2">
        <f t="shared" si="175"/>
        <v>-1.833968791146745E-2</v>
      </c>
      <c r="F1944" s="2">
        <f t="shared" si="179"/>
        <v>-2.5641586994958315E-2</v>
      </c>
      <c r="G1944" s="2">
        <f t="shared" si="177"/>
        <v>7.3018990834908641E-3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5">
        <f>TITRES_STAT!D1948</f>
        <v>6.2370000000000001</v>
      </c>
      <c r="C1945" s="2">
        <f t="shared" si="180"/>
        <v>6.1985978538561524</v>
      </c>
      <c r="D1945" s="2">
        <f t="shared" si="176"/>
        <v>6.2119586420165085</v>
      </c>
      <c r="E1945" s="2">
        <f t="shared" si="175"/>
        <v>-1.336078816035613E-2</v>
      </c>
      <c r="F1945" s="2">
        <f t="shared" si="179"/>
        <v>-2.3185427228037878E-2</v>
      </c>
      <c r="G1945" s="2">
        <f t="shared" si="177"/>
        <v>9.8246390676817487E-3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5">
        <f>TITRES_STAT!D1949</f>
        <v>6.2370000000000001</v>
      </c>
      <c r="C1946" s="2">
        <f t="shared" si="180"/>
        <v>6.2045058763398213</v>
      </c>
      <c r="D1946" s="2">
        <f t="shared" si="176"/>
        <v>6.2138135574226929</v>
      </c>
      <c r="E1946" s="2">
        <f t="shared" si="175"/>
        <v>-9.3076810828716106E-3</v>
      </c>
      <c r="F1946" s="2">
        <f t="shared" si="179"/>
        <v>-2.0409877999004625E-2</v>
      </c>
      <c r="G1946" s="2">
        <f t="shared" si="177"/>
        <v>1.1102196916133015E-2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5">
        <f>TITRES_STAT!D1950</f>
        <v>6.2370000000000001</v>
      </c>
      <c r="C1947" s="2">
        <f t="shared" si="180"/>
        <v>6.2095049722875411</v>
      </c>
      <c r="D1947" s="2">
        <f t="shared" si="176"/>
        <v>6.2155310716876784</v>
      </c>
      <c r="E1947" s="2">
        <f t="shared" si="175"/>
        <v>-6.0260994001373192E-3</v>
      </c>
      <c r="F1947" s="2">
        <f t="shared" si="179"/>
        <v>-1.7533122279231164E-2</v>
      </c>
      <c r="G1947" s="2">
        <f t="shared" si="177"/>
        <v>1.1507022879093845E-2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5">
        <f>TITRES_STAT!D1951</f>
        <v>6.2370000000000001</v>
      </c>
      <c r="C1948" s="2">
        <f t="shared" si="180"/>
        <v>6.2137349765509962</v>
      </c>
      <c r="D1948" s="2">
        <f t="shared" si="176"/>
        <v>6.217121362673776</v>
      </c>
      <c r="E1948" s="2">
        <f t="shared" ref="E1948:E2011" si="181">C1948-D1948</f>
        <v>-3.3863861227798608E-3</v>
      </c>
      <c r="F1948" s="2">
        <f t="shared" si="179"/>
        <v>-1.4703775047940904E-2</v>
      </c>
      <c r="G1948" s="2">
        <f t="shared" si="177"/>
        <v>1.1317388925161043E-2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5">
        <f>TITRES_STAT!D1952</f>
        <v>6.2370000000000001</v>
      </c>
      <c r="C1949" s="2">
        <f t="shared" si="180"/>
        <v>6.2173142109277659</v>
      </c>
      <c r="D1949" s="2">
        <f t="shared" ref="D1949:D2012" si="182">$D$4*B1949+(1-$D$4)*D1948</f>
        <v>6.2185938543275698</v>
      </c>
      <c r="E1949" s="2">
        <f t="shared" si="181"/>
        <v>-1.2796433998039092E-3</v>
      </c>
      <c r="F1949" s="2">
        <f t="shared" si="179"/>
        <v>-1.2018948718313504E-2</v>
      </c>
      <c r="G1949" s="2">
        <f t="shared" si="177"/>
        <v>1.0739305318509595E-2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5">
        <f>TITRES_STAT!D1953</f>
        <v>6.2370000000000001</v>
      </c>
      <c r="C1950" s="2">
        <f t="shared" si="180"/>
        <v>6.2203427938619562</v>
      </c>
      <c r="D1950" s="2">
        <f t="shared" si="182"/>
        <v>6.2199572725255274</v>
      </c>
      <c r="E1950" s="2">
        <f t="shared" si="181"/>
        <v>3.8552133642877351E-4</v>
      </c>
      <c r="F1950" s="2">
        <f t="shared" si="179"/>
        <v>-9.5380547073650492E-3</v>
      </c>
      <c r="G1950" s="2">
        <f t="shared" si="177"/>
        <v>9.9235760437938227E-3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5">
        <f>TITRES_STAT!D1954</f>
        <v>6.2370000000000001</v>
      </c>
      <c r="C1951" s="2">
        <f t="shared" si="180"/>
        <v>6.2229054409601172</v>
      </c>
      <c r="D1951" s="2">
        <f t="shared" si="182"/>
        <v>6.2212196967828959</v>
      </c>
      <c r="E1951" s="2">
        <f t="shared" si="181"/>
        <v>1.6857441772213377E-3</v>
      </c>
      <c r="F1951" s="2">
        <f t="shared" si="179"/>
        <v>-7.2932949304477723E-3</v>
      </c>
      <c r="G1951" s="2">
        <f t="shared" si="177"/>
        <v>8.9790391076691109E-3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5">
        <f>TITRES_STAT!D1955</f>
        <v>6.2370000000000001</v>
      </c>
      <c r="C1952" s="2">
        <f t="shared" si="180"/>
        <v>6.225073834658561</v>
      </c>
      <c r="D1952" s="2">
        <f t="shared" si="182"/>
        <v>6.2223886081323112</v>
      </c>
      <c r="E1952" s="2">
        <f t="shared" si="181"/>
        <v>2.6852265262498065E-3</v>
      </c>
      <c r="F1952" s="2">
        <f t="shared" si="179"/>
        <v>-5.2975906391082564E-3</v>
      </c>
      <c r="G1952" s="2">
        <f t="shared" si="177"/>
        <v>7.9828171653580637E-3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5">
        <f>TITRES_STAT!D1956</f>
        <v>6.2370000000000001</v>
      </c>
      <c r="C1953" s="2">
        <f t="shared" si="180"/>
        <v>6.2269086293264753</v>
      </c>
      <c r="D1953" s="2">
        <f t="shared" si="182"/>
        <v>6.2234709334558431</v>
      </c>
      <c r="E1953" s="2">
        <f t="shared" si="181"/>
        <v>3.4376958706321403E-3</v>
      </c>
      <c r="F1953" s="2">
        <f t="shared" si="179"/>
        <v>-3.5505333371601768E-3</v>
      </c>
      <c r="G1953" s="2">
        <f t="shared" si="177"/>
        <v>6.9882292077923167E-3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5">
        <f>TITRES_STAT!D1957</f>
        <v>6.2370000000000001</v>
      </c>
      <c r="C1954" s="2">
        <f t="shared" si="180"/>
        <v>6.2284611478916334</v>
      </c>
      <c r="D1954" s="2">
        <f t="shared" si="182"/>
        <v>6.2244730865331874</v>
      </c>
      <c r="E1954" s="2">
        <f t="shared" si="181"/>
        <v>3.9880613584459823E-3</v>
      </c>
      <c r="F1954" s="2">
        <f t="shared" si="179"/>
        <v>-2.0428143980389451E-3</v>
      </c>
      <c r="G1954" s="2">
        <f t="shared" si="177"/>
        <v>6.0308757564849274E-3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5">
        <f>TITRES_STAT!D1958</f>
        <v>6.2370000000000001</v>
      </c>
      <c r="C1955" s="2">
        <f t="shared" si="180"/>
        <v>6.2297748174467671</v>
      </c>
      <c r="D1955" s="2">
        <f t="shared" si="182"/>
        <v>6.2254010060492471</v>
      </c>
      <c r="E1955" s="2">
        <f t="shared" si="181"/>
        <v>4.3738113975200221E-3</v>
      </c>
      <c r="F1955" s="2">
        <f t="shared" si="179"/>
        <v>-7.5948923892715185E-4</v>
      </c>
      <c r="G1955" s="2">
        <f t="shared" si="177"/>
        <v>5.133300636447174E-3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5">
        <f>TITRES_STAT!D1959</f>
        <v>6.2370000000000001</v>
      </c>
      <c r="C1956" s="2">
        <f t="shared" si="180"/>
        <v>6.2308863839934183</v>
      </c>
      <c r="D1956" s="2">
        <f t="shared" si="182"/>
        <v>6.2262601907863395</v>
      </c>
      <c r="E1956" s="2">
        <f t="shared" si="181"/>
        <v>4.6261932070787992E-3</v>
      </c>
      <c r="F1956" s="2">
        <f t="shared" si="179"/>
        <v>3.1764725027403837E-4</v>
      </c>
      <c r="G1956" s="2">
        <f t="shared" ref="G1956:G2019" si="183">E1956-F1956</f>
        <v>4.3085459568047609E-3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5">
        <f>TITRES_STAT!D1960</f>
        <v>6.2370000000000001</v>
      </c>
      <c r="C1957" s="2">
        <f t="shared" si="180"/>
        <v>6.2318269403021231</v>
      </c>
      <c r="D1957" s="2">
        <f t="shared" si="182"/>
        <v>6.227055732209573</v>
      </c>
      <c r="E1957" s="2">
        <f t="shared" si="181"/>
        <v>4.771208092550161E-3</v>
      </c>
      <c r="F1957" s="2">
        <f t="shared" ref="F1957:F2020" si="185">(E1957*(2/(10)))+((1-(2/10))*F1956)</f>
        <v>1.2083594187292631E-3</v>
      </c>
      <c r="G1957" s="2">
        <f t="shared" si="183"/>
        <v>3.5628486738208979E-3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5">
        <f>TITRES_STAT!D1961</f>
        <v>6.2370000000000001</v>
      </c>
      <c r="C1958" s="2">
        <f t="shared" si="180"/>
        <v>6.2326227956402587</v>
      </c>
      <c r="D1958" s="2">
        <f t="shared" si="182"/>
        <v>6.2277923446384928</v>
      </c>
      <c r="E1958" s="2">
        <f t="shared" si="181"/>
        <v>4.8304510017658231E-3</v>
      </c>
      <c r="F1958" s="2">
        <f t="shared" si="185"/>
        <v>1.9327777353365752E-3</v>
      </c>
      <c r="G1958" s="2">
        <f t="shared" si="183"/>
        <v>2.8976732664292479E-3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5">
        <f>TITRES_STAT!D1962</f>
        <v>6.2370000000000001</v>
      </c>
      <c r="C1959" s="2">
        <f t="shared" si="180"/>
        <v>6.2332962116956034</v>
      </c>
      <c r="D1959" s="2">
        <f t="shared" si="182"/>
        <v>6.2284743931837898</v>
      </c>
      <c r="E1959" s="2">
        <f t="shared" si="181"/>
        <v>4.8218185118136248E-3</v>
      </c>
      <c r="F1959" s="2">
        <f t="shared" si="185"/>
        <v>2.5105858906319853E-3</v>
      </c>
      <c r="G1959" s="2">
        <f t="shared" si="183"/>
        <v>2.3112326211816394E-3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5">
        <f>TITRES_STAT!D1963</f>
        <v>6.2370000000000001</v>
      </c>
      <c r="C1960" s="2">
        <f t="shared" si="180"/>
        <v>6.2338660252808955</v>
      </c>
      <c r="D1960" s="2">
        <f t="shared" si="182"/>
        <v>6.2291059196146197</v>
      </c>
      <c r="E1960" s="2">
        <f t="shared" si="181"/>
        <v>4.7601056662758268E-3</v>
      </c>
      <c r="F1960" s="2">
        <f t="shared" si="185"/>
        <v>2.9604898457607537E-3</v>
      </c>
      <c r="G1960" s="2">
        <f t="shared" si="183"/>
        <v>1.7996158205150731E-3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5">
        <f>TITRES_STAT!D1964</f>
        <v>6.2370000000000001</v>
      </c>
      <c r="C1961" s="2">
        <f t="shared" si="180"/>
        <v>6.234348175237681</v>
      </c>
      <c r="D1961" s="2">
        <f t="shared" si="182"/>
        <v>6.2296906663098328</v>
      </c>
      <c r="E1961" s="2">
        <f t="shared" si="181"/>
        <v>4.6575089278482196E-3</v>
      </c>
      <c r="F1961" s="2">
        <f t="shared" si="185"/>
        <v>3.2998936621782471E-3</v>
      </c>
      <c r="G1961" s="2">
        <f t="shared" si="183"/>
        <v>1.3576152656699725E-3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5">
        <f>TITRES_STAT!D1965</f>
        <v>6.2370000000000001</v>
      </c>
      <c r="C1962" s="2">
        <f t="shared" si="180"/>
        <v>6.2347561482780378</v>
      </c>
      <c r="D1962" s="2">
        <f t="shared" si="182"/>
        <v>6.2302320984350299</v>
      </c>
      <c r="E1962" s="2">
        <f t="shared" si="181"/>
        <v>4.5240498430079157E-3</v>
      </c>
      <c r="F1962" s="2">
        <f t="shared" si="185"/>
        <v>3.5447248983441811E-3</v>
      </c>
      <c r="G1962" s="2">
        <f t="shared" si="183"/>
        <v>9.7932494466373456E-4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5">
        <f>TITRES_STAT!D1966</f>
        <v>6.0419999999999998</v>
      </c>
      <c r="C1963" s="2">
        <f t="shared" si="180"/>
        <v>6.2351013562352628</v>
      </c>
      <c r="D1963" s="2">
        <f t="shared" si="182"/>
        <v>6.2162889800324352</v>
      </c>
      <c r="E1963" s="2">
        <f t="shared" si="181"/>
        <v>1.8812376202827608E-2</v>
      </c>
      <c r="F1963" s="2">
        <f t="shared" si="185"/>
        <v>6.5982551592408669E-3</v>
      </c>
      <c r="G1963" s="2">
        <f t="shared" si="183"/>
        <v>1.221412104358674E-2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5">
        <f>TITRES_STAT!D1967</f>
        <v>6.0419999999999998</v>
      </c>
      <c r="C1964" s="2">
        <f t="shared" si="180"/>
        <v>6.2353934552759922</v>
      </c>
      <c r="D1964" s="2">
        <f t="shared" si="182"/>
        <v>6.2033786852152177</v>
      </c>
      <c r="E1964" s="2">
        <f t="shared" si="181"/>
        <v>3.2014770060774467E-2</v>
      </c>
      <c r="F1964" s="2">
        <f t="shared" si="185"/>
        <v>1.1681558139547587E-2</v>
      </c>
      <c r="G1964" s="2">
        <f t="shared" si="183"/>
        <v>2.033321192122688E-2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5">
        <f>TITRES_STAT!D1968</f>
        <v>6.0419999999999998</v>
      </c>
      <c r="C1965" s="2">
        <f t="shared" si="180"/>
        <v>6.2356406160027626</v>
      </c>
      <c r="D1965" s="2">
        <f t="shared" si="182"/>
        <v>6.1914247085326091</v>
      </c>
      <c r="E1965" s="2">
        <f t="shared" si="181"/>
        <v>4.4215907470153581E-2</v>
      </c>
      <c r="F1965" s="2">
        <f t="shared" si="185"/>
        <v>1.8188428005668784E-2</v>
      </c>
      <c r="G1965" s="2">
        <f t="shared" si="183"/>
        <v>2.6027479464484797E-2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5">
        <f>TITRES_STAT!D1969</f>
        <v>6.0810000000000004</v>
      </c>
      <c r="C1966" s="2">
        <f t="shared" si="180"/>
        <v>6.2358497520023377</v>
      </c>
      <c r="D1966" s="2">
        <f t="shared" si="182"/>
        <v>6.1832451004931563</v>
      </c>
      <c r="E1966" s="2">
        <f t="shared" si="181"/>
        <v>5.2604651509181366E-2</v>
      </c>
      <c r="F1966" s="2">
        <f t="shared" si="185"/>
        <v>2.5071672706371305E-2</v>
      </c>
      <c r="G1966" s="2">
        <f t="shared" si="183"/>
        <v>2.7532978802810061E-2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5">
        <f>TITRES_STAT!D1970</f>
        <v>6.0810000000000004</v>
      </c>
      <c r="C1967" s="2">
        <f t="shared" si="180"/>
        <v>6.2360267132327474</v>
      </c>
      <c r="D1967" s="2">
        <f t="shared" si="182"/>
        <v>6.1756713893455153</v>
      </c>
      <c r="E1967" s="2">
        <f t="shared" si="181"/>
        <v>6.0355323887232082E-2</v>
      </c>
      <c r="F1967" s="2">
        <f t="shared" si="185"/>
        <v>3.212840294254346E-2</v>
      </c>
      <c r="G1967" s="2">
        <f t="shared" si="183"/>
        <v>2.8226920944688622E-2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5">
        <f>TITRES_STAT!D1971</f>
        <v>6.1589999999999998</v>
      </c>
      <c r="C1968" s="2">
        <f t="shared" si="180"/>
        <v>6.2361764496584788</v>
      </c>
      <c r="D1968" s="2">
        <f t="shared" si="182"/>
        <v>6.1744364716162181</v>
      </c>
      <c r="E1968" s="2">
        <f t="shared" si="181"/>
        <v>6.1739978042260724E-2</v>
      </c>
      <c r="F1968" s="2">
        <f t="shared" si="185"/>
        <v>3.8050717962486914E-2</v>
      </c>
      <c r="G1968" s="2">
        <f t="shared" si="183"/>
        <v>2.3689260079773809E-2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5">
        <f>TITRES_STAT!D1972</f>
        <v>6.1589999999999998</v>
      </c>
      <c r="C1969" s="2">
        <f t="shared" si="180"/>
        <v>6.2363031497110208</v>
      </c>
      <c r="D1969" s="2">
        <f t="shared" si="182"/>
        <v>6.1732930292742765</v>
      </c>
      <c r="E1969" s="2">
        <f t="shared" si="181"/>
        <v>6.3010120436744366E-2</v>
      </c>
      <c r="F1969" s="2">
        <f t="shared" si="185"/>
        <v>4.3042598457338405E-2</v>
      </c>
      <c r="G1969" s="2">
        <f t="shared" si="183"/>
        <v>1.9967521979405961E-2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5">
        <f>TITRES_STAT!D1973</f>
        <v>6.1589999999999998</v>
      </c>
      <c r="C1970" s="2">
        <f t="shared" si="180"/>
        <v>6.2364103574477872</v>
      </c>
      <c r="D1970" s="2">
        <f t="shared" si="182"/>
        <v>6.1722342863650708</v>
      </c>
      <c r="E1970" s="2">
        <f t="shared" si="181"/>
        <v>6.417607108271639E-2</v>
      </c>
      <c r="F1970" s="2">
        <f t="shared" si="185"/>
        <v>4.7269292982414009E-2</v>
      </c>
      <c r="G1970" s="2">
        <f t="shared" si="183"/>
        <v>1.6906778100302382E-2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5">
        <f>TITRES_STAT!D1974</f>
        <v>6.1589999999999998</v>
      </c>
      <c r="C1971" s="2">
        <f t="shared" si="180"/>
        <v>6.2365010716865896</v>
      </c>
      <c r="D1971" s="2">
        <f t="shared" si="182"/>
        <v>6.1712539688565471</v>
      </c>
      <c r="E1971" s="2">
        <f t="shared" si="181"/>
        <v>6.5247102830042536E-2</v>
      </c>
      <c r="F1971" s="2">
        <f t="shared" si="185"/>
        <v>5.0864854951939723E-2</v>
      </c>
      <c r="G1971" s="2">
        <f t="shared" si="183"/>
        <v>1.4382247878102813E-2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5">
        <f>TITRES_STAT!D1975</f>
        <v>6.1589999999999998</v>
      </c>
      <c r="C1972" s="2">
        <f t="shared" si="180"/>
        <v>6.2365778298886534</v>
      </c>
      <c r="D1972" s="2">
        <f t="shared" si="182"/>
        <v>6.1703462674597658</v>
      </c>
      <c r="E1972" s="2">
        <f t="shared" si="181"/>
        <v>6.6231562428887614E-2</v>
      </c>
      <c r="F1972" s="2">
        <f t="shared" si="185"/>
        <v>5.3938196447329306E-2</v>
      </c>
      <c r="G1972" s="2">
        <f t="shared" si="183"/>
        <v>1.2293365981558307E-2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5">
        <f>TITRES_STAT!D1976</f>
        <v>6.1589999999999998</v>
      </c>
      <c r="C1973" s="2">
        <f t="shared" si="180"/>
        <v>6.206642779136553</v>
      </c>
      <c r="D1973" s="2">
        <f t="shared" si="182"/>
        <v>6.1695058032034868</v>
      </c>
      <c r="E1973" s="2">
        <f t="shared" si="181"/>
        <v>3.7136975933066196E-2</v>
      </c>
      <c r="F1973" s="2">
        <f t="shared" si="185"/>
        <v>5.0577952344476693E-2</v>
      </c>
      <c r="G1973" s="2">
        <f t="shared" si="183"/>
        <v>-1.3440976411410496E-2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5">
        <f>TITRES_STAT!D1977</f>
        <v>6.1589999999999998</v>
      </c>
      <c r="C1974" s="2">
        <f t="shared" si="180"/>
        <v>6.1813131208078529</v>
      </c>
      <c r="D1974" s="2">
        <f t="shared" si="182"/>
        <v>6.1687275955587841</v>
      </c>
      <c r="E1974" s="2">
        <f t="shared" si="181"/>
        <v>1.2585525249068752E-2</v>
      </c>
      <c r="F1974" s="2">
        <f t="shared" si="185"/>
        <v>4.2979466925395109E-2</v>
      </c>
      <c r="G1974" s="2">
        <f t="shared" si="183"/>
        <v>-3.0393941676326357E-2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5">
        <f>TITRES_STAT!D1978</f>
        <v>6.1429999999999998</v>
      </c>
      <c r="C1975" s="2">
        <f t="shared" si="180"/>
        <v>6.1598803329912606</v>
      </c>
      <c r="D1975" s="2">
        <f t="shared" si="182"/>
        <v>6.1668218477396151</v>
      </c>
      <c r="E1975" s="2">
        <f t="shared" si="181"/>
        <v>-6.9415147483544715E-3</v>
      </c>
      <c r="F1975" s="2">
        <f t="shared" si="185"/>
        <v>3.29952705906452E-2</v>
      </c>
      <c r="G1975" s="2">
        <f t="shared" si="183"/>
        <v>-3.9936785338999671E-2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5">
        <f>TITRES_STAT!D1979</f>
        <v>6.1360000000000001</v>
      </c>
      <c r="C1976" s="2">
        <f t="shared" si="180"/>
        <v>6.1477448971464517</v>
      </c>
      <c r="D1976" s="2">
        <f t="shared" si="182"/>
        <v>6.1645387479070504</v>
      </c>
      <c r="E1976" s="2">
        <f t="shared" si="181"/>
        <v>-1.6793850760598694E-2</v>
      </c>
      <c r="F1976" s="2">
        <f t="shared" si="185"/>
        <v>2.3037446320396421E-2</v>
      </c>
      <c r="G1976" s="2">
        <f t="shared" si="183"/>
        <v>-3.9831297080995115E-2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5">
        <f>TITRES_STAT!D1980</f>
        <v>6.1429999999999998</v>
      </c>
      <c r="C1977" s="2">
        <f t="shared" si="180"/>
        <v>6.1374764514316134</v>
      </c>
      <c r="D1977" s="2">
        <f t="shared" si="182"/>
        <v>6.1629432850991215</v>
      </c>
      <c r="E1977" s="2">
        <f t="shared" si="181"/>
        <v>-2.5466833667508126E-2</v>
      </c>
      <c r="F1977" s="2">
        <f t="shared" si="185"/>
        <v>1.3336590322815513E-2</v>
      </c>
      <c r="G1977" s="2">
        <f t="shared" si="183"/>
        <v>-3.8803423990323639E-2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5">
        <f>TITRES_STAT!D1981</f>
        <v>6.1429999999999998</v>
      </c>
      <c r="C1978" s="2">
        <f t="shared" si="180"/>
        <v>6.14078776659598</v>
      </c>
      <c r="D1978" s="2">
        <f t="shared" si="182"/>
        <v>6.1614660047214089</v>
      </c>
      <c r="E1978" s="2">
        <f t="shared" si="181"/>
        <v>-2.0678238125428905E-2</v>
      </c>
      <c r="F1978" s="2">
        <f t="shared" si="185"/>
        <v>6.5336246331666303E-3</v>
      </c>
      <c r="G1978" s="2">
        <f t="shared" si="183"/>
        <v>-2.7211862758595537E-2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5">
        <f>TITRES_STAT!D1982</f>
        <v>6.1360000000000001</v>
      </c>
      <c r="C1979" s="2">
        <f t="shared" si="180"/>
        <v>6.1435896486581365</v>
      </c>
      <c r="D1979" s="2">
        <f t="shared" si="182"/>
        <v>6.1595796340013038</v>
      </c>
      <c r="E1979" s="2">
        <f t="shared" si="181"/>
        <v>-1.5989985343167312E-2</v>
      </c>
      <c r="F1979" s="2">
        <f t="shared" si="185"/>
        <v>2.0289026378998414E-3</v>
      </c>
      <c r="G1979" s="2">
        <f t="shared" si="183"/>
        <v>-1.8018887981067155E-2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5">
        <f>TITRES_STAT!D1983</f>
        <v>6.1360000000000001</v>
      </c>
      <c r="C1980" s="2">
        <f t="shared" si="180"/>
        <v>6.1459604719414997</v>
      </c>
      <c r="D1980" s="2">
        <f t="shared" si="182"/>
        <v>6.1578329944456511</v>
      </c>
      <c r="E1980" s="2">
        <f t="shared" si="181"/>
        <v>-1.1872522504151384E-2</v>
      </c>
      <c r="F1980" s="2">
        <f t="shared" si="185"/>
        <v>-7.5138239051040362E-4</v>
      </c>
      <c r="G1980" s="2">
        <f t="shared" si="183"/>
        <v>-1.112114011364098E-2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5">
        <f>TITRES_STAT!D1984</f>
        <v>6.1429999999999998</v>
      </c>
      <c r="C1981" s="2">
        <f t="shared" si="180"/>
        <v>6.1479665531812691</v>
      </c>
      <c r="D1981" s="2">
        <f t="shared" si="182"/>
        <v>6.1567342541163441</v>
      </c>
      <c r="E1981" s="2">
        <f t="shared" si="181"/>
        <v>-8.7677009350750623E-3</v>
      </c>
      <c r="F1981" s="2">
        <f t="shared" si="185"/>
        <v>-2.3546460994233352E-3</v>
      </c>
      <c r="G1981" s="2">
        <f t="shared" si="183"/>
        <v>-6.4130548356517271E-3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5">
        <f>TITRES_STAT!D1985</f>
        <v>6.1429999999999998</v>
      </c>
      <c r="C1982" s="2">
        <f t="shared" si="180"/>
        <v>6.1496640065379964</v>
      </c>
      <c r="D1982" s="2">
        <f t="shared" si="182"/>
        <v>6.1557169019595781</v>
      </c>
      <c r="E1982" s="2">
        <f t="shared" si="181"/>
        <v>-6.0528954215817166E-3</v>
      </c>
      <c r="F1982" s="2">
        <f t="shared" si="185"/>
        <v>-3.0942959638550118E-3</v>
      </c>
      <c r="G1982" s="2">
        <f t="shared" si="183"/>
        <v>-2.9585994577267048E-3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5">
        <f>TITRES_STAT!D1986</f>
        <v>6.1429999999999998</v>
      </c>
      <c r="C1983" s="2">
        <f t="shared" si="180"/>
        <v>6.1511003132244584</v>
      </c>
      <c r="D1983" s="2">
        <f t="shared" si="182"/>
        <v>6.1547749092218318</v>
      </c>
      <c r="E1983" s="2">
        <f t="shared" si="181"/>
        <v>-3.6745959973734088E-3</v>
      </c>
      <c r="F1983" s="2">
        <f t="shared" si="185"/>
        <v>-3.2103559705586914E-3</v>
      </c>
      <c r="G1983" s="2">
        <f t="shared" si="183"/>
        <v>-4.6424002681471743E-4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5">
        <f>TITRES_STAT!D1987</f>
        <v>6.1429999999999998</v>
      </c>
      <c r="C1984" s="2">
        <f t="shared" si="180"/>
        <v>6.1523156496514648</v>
      </c>
      <c r="D1984" s="2">
        <f t="shared" si="182"/>
        <v>6.1539026937239187</v>
      </c>
      <c r="E1984" s="2">
        <f t="shared" si="181"/>
        <v>-1.5870440724539137E-3</v>
      </c>
      <c r="F1984" s="2">
        <f t="shared" si="185"/>
        <v>-2.8856935909377362E-3</v>
      </c>
      <c r="G1984" s="2">
        <f t="shared" si="183"/>
        <v>1.2986495184838225E-3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5">
        <f>TITRES_STAT!D1988</f>
        <v>6.0810000000000004</v>
      </c>
      <c r="C1985" s="2">
        <f t="shared" si="180"/>
        <v>6.1508824727820084</v>
      </c>
      <c r="D1985" s="2">
        <f t="shared" si="182"/>
        <v>6.1485024941888131</v>
      </c>
      <c r="E1985" s="2">
        <f t="shared" si="181"/>
        <v>2.3799785931952755E-3</v>
      </c>
      <c r="F1985" s="2">
        <f t="shared" si="185"/>
        <v>-1.8325591541111339E-3</v>
      </c>
      <c r="G1985" s="2">
        <f t="shared" si="183"/>
        <v>4.2125377473064092E-3</v>
      </c>
      <c r="H1985" s="2" t="str">
        <f t="shared" si="184"/>
        <v>Sell</v>
      </c>
    </row>
    <row r="1986" spans="1:8" ht="13.5" x14ac:dyDescent="0.25">
      <c r="A1986" s="3">
        <f>TITRES_STAT!B1989</f>
        <v>44897</v>
      </c>
      <c r="B1986" s="5">
        <f>TITRES_STAT!D1989</f>
        <v>6.0810000000000004</v>
      </c>
      <c r="C1986" s="2">
        <f t="shared" si="180"/>
        <v>6.1485928615847758</v>
      </c>
      <c r="D1986" s="2">
        <f t="shared" si="182"/>
        <v>6.143502309434087</v>
      </c>
      <c r="E1986" s="2">
        <f t="shared" si="181"/>
        <v>5.0905521506887652E-3</v>
      </c>
      <c r="F1986" s="2">
        <f t="shared" si="185"/>
        <v>-4.4793689315115407E-4</v>
      </c>
      <c r="G1986" s="2">
        <f t="shared" si="183"/>
        <v>5.5384890438399193E-3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5">
        <f>TITRES_STAT!D1990</f>
        <v>6.0810000000000004</v>
      </c>
      <c r="C1987" s="2">
        <f t="shared" si="180"/>
        <v>6.1477324213409634</v>
      </c>
      <c r="D1987" s="2">
        <f t="shared" si="182"/>
        <v>6.1388725087352665</v>
      </c>
      <c r="E1987" s="2">
        <f t="shared" si="181"/>
        <v>8.8599126056969624E-3</v>
      </c>
      <c r="F1987" s="2">
        <f t="shared" si="185"/>
        <v>1.4136330066184693E-3</v>
      </c>
      <c r="G1987" s="2">
        <f t="shared" si="183"/>
        <v>7.4462795990784935E-3</v>
      </c>
      <c r="H1987" s="2" t="str">
        <f t="shared" si="184"/>
        <v>Sell</v>
      </c>
    </row>
    <row r="1988" spans="1:8" ht="13.5" x14ac:dyDescent="0.25">
      <c r="A1988" s="3">
        <f>TITRES_STAT!B1991</f>
        <v>44901</v>
      </c>
      <c r="B1988" s="5">
        <f>TITRES_STAT!D1991</f>
        <v>6.0810000000000004</v>
      </c>
      <c r="C1988" s="2">
        <f t="shared" si="180"/>
        <v>6.1470043565192771</v>
      </c>
      <c r="D1988" s="2">
        <f t="shared" si="182"/>
        <v>6.1345856562363572</v>
      </c>
      <c r="E1988" s="2">
        <f t="shared" si="181"/>
        <v>1.2418700282919914E-2</v>
      </c>
      <c r="F1988" s="2">
        <f t="shared" si="185"/>
        <v>3.6146464618787583E-3</v>
      </c>
      <c r="G1988" s="2">
        <f t="shared" si="183"/>
        <v>8.8040538210411561E-3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5">
        <f>TITRES_STAT!D1992</f>
        <v>5.9249999999999998</v>
      </c>
      <c r="C1989" s="2">
        <f t="shared" si="180"/>
        <v>6.1453113785932345</v>
      </c>
      <c r="D1989" s="2">
        <f t="shared" si="182"/>
        <v>6.1190607928114424</v>
      </c>
      <c r="E1989" s="2">
        <f t="shared" si="181"/>
        <v>2.6250585781792068E-2</v>
      </c>
      <c r="F1989" s="2">
        <f t="shared" si="185"/>
        <v>8.1418343258614218E-3</v>
      </c>
      <c r="G1989" s="2">
        <f t="shared" si="183"/>
        <v>1.8108751455930647E-2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5">
        <f>TITRES_STAT!D1993</f>
        <v>6.0810000000000004</v>
      </c>
      <c r="C1990" s="2">
        <f t="shared" si="180"/>
        <v>6.1438788588096598</v>
      </c>
      <c r="D1990" s="2">
        <f t="shared" si="182"/>
        <v>6.1162414748254097</v>
      </c>
      <c r="E1990" s="2">
        <f t="shared" si="181"/>
        <v>2.7637383984250086E-2</v>
      </c>
      <c r="F1990" s="2">
        <f t="shared" si="185"/>
        <v>1.2040944257539155E-2</v>
      </c>
      <c r="G1990" s="2">
        <f t="shared" si="183"/>
        <v>1.5596439726710931E-2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5">
        <f>TITRES_STAT!D1994</f>
        <v>5.9249999999999998</v>
      </c>
      <c r="C1991" s="2">
        <f t="shared" si="180"/>
        <v>6.143743649762019</v>
      </c>
      <c r="D1991" s="2">
        <f t="shared" si="182"/>
        <v>6.1020754396531576</v>
      </c>
      <c r="E1991" s="2">
        <f t="shared" si="181"/>
        <v>4.1668210108861459E-2</v>
      </c>
      <c r="F1991" s="2">
        <f t="shared" si="185"/>
        <v>1.7966397427803617E-2</v>
      </c>
      <c r="G1991" s="2">
        <f t="shared" si="183"/>
        <v>2.3701812681057841E-2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5">
        <f>TITRES_STAT!D1995</f>
        <v>5.9249999999999998</v>
      </c>
      <c r="C1992" s="2">
        <f t="shared" si="180"/>
        <v>6.1436292421063232</v>
      </c>
      <c r="D1992" s="2">
        <f t="shared" si="182"/>
        <v>6.0889587404195904</v>
      </c>
      <c r="E1992" s="2">
        <f t="shared" si="181"/>
        <v>5.467050168673282E-2</v>
      </c>
      <c r="F1992" s="2">
        <f t="shared" si="185"/>
        <v>2.5307218279589459E-2</v>
      </c>
      <c r="G1992" s="2">
        <f t="shared" si="183"/>
        <v>2.9363283407143361E-2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5">
        <f>TITRES_STAT!D1996</f>
        <v>5.9249999999999998</v>
      </c>
      <c r="C1993" s="2">
        <f t="shared" si="180"/>
        <v>6.143532435628428</v>
      </c>
      <c r="D1993" s="2">
        <f t="shared" si="182"/>
        <v>6.0768136485366577</v>
      </c>
      <c r="E1993" s="2">
        <f t="shared" si="181"/>
        <v>6.671878709177026E-2</v>
      </c>
      <c r="F1993" s="2">
        <f t="shared" si="185"/>
        <v>3.3589532042025617E-2</v>
      </c>
      <c r="G1993" s="2">
        <f t="shared" si="183"/>
        <v>3.3129255049744642E-2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5">
        <f>TITRES_STAT!D1997</f>
        <v>5.9249999999999998</v>
      </c>
      <c r="C1994" s="2">
        <f t="shared" si="180"/>
        <v>6.1434505224548239</v>
      </c>
      <c r="D1994" s="2">
        <f t="shared" si="182"/>
        <v>6.065568193089498</v>
      </c>
      <c r="E1994" s="2">
        <f t="shared" si="181"/>
        <v>7.7882329365325909E-2</v>
      </c>
      <c r="F1994" s="2">
        <f t="shared" si="185"/>
        <v>4.244809150668568E-2</v>
      </c>
      <c r="G1994" s="2">
        <f t="shared" si="183"/>
        <v>3.5434237858640229E-2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5">
        <f>TITRES_STAT!D1998</f>
        <v>5.9249999999999998</v>
      </c>
      <c r="C1995" s="2">
        <f t="shared" si="180"/>
        <v>6.1338427497694665</v>
      </c>
      <c r="D1995" s="2">
        <f t="shared" si="182"/>
        <v>6.0551557343421276</v>
      </c>
      <c r="E1995" s="2">
        <f t="shared" si="181"/>
        <v>7.8687015427338913E-2</v>
      </c>
      <c r="F1995" s="2">
        <f t="shared" si="185"/>
        <v>4.9695876290816329E-2</v>
      </c>
      <c r="G1995" s="2">
        <f t="shared" si="183"/>
        <v>2.8991139136522584E-2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5">
        <f>TITRES_STAT!D1999</f>
        <v>5.9249999999999998</v>
      </c>
      <c r="C1996" s="2">
        <f t="shared" si="180"/>
        <v>6.1257130959587798</v>
      </c>
      <c r="D1996" s="2">
        <f t="shared" si="182"/>
        <v>6.045514568835304</v>
      </c>
      <c r="E1996" s="2">
        <f t="shared" si="181"/>
        <v>8.0198527123475749E-2</v>
      </c>
      <c r="F1996" s="2">
        <f t="shared" si="185"/>
        <v>5.5796406457348222E-2</v>
      </c>
      <c r="G1996" s="2">
        <f t="shared" si="183"/>
        <v>2.4402120666127528E-2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5">
        <f>TITRES_STAT!D2000</f>
        <v>5.9169999999999998</v>
      </c>
      <c r="C1997" s="2">
        <f t="shared" si="180"/>
        <v>6.1188341581189674</v>
      </c>
      <c r="D1997" s="2">
        <f t="shared" si="182"/>
        <v>6.0359949711437997</v>
      </c>
      <c r="E1997" s="2">
        <f t="shared" si="181"/>
        <v>8.2839186975167678E-2</v>
      </c>
      <c r="F1997" s="2">
        <f t="shared" si="185"/>
        <v>6.1204962560912117E-2</v>
      </c>
      <c r="G1997" s="2">
        <f t="shared" si="183"/>
        <v>2.1634224414255561E-2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5">
        <f>TITRES_STAT!D2001</f>
        <v>5.9249999999999998</v>
      </c>
      <c r="C1998" s="2">
        <f t="shared" si="180"/>
        <v>6.1130135184083576</v>
      </c>
      <c r="D1998" s="2">
        <f t="shared" si="182"/>
        <v>6.0277731214294441</v>
      </c>
      <c r="E1998" s="2">
        <f t="shared" si="181"/>
        <v>8.5240396978913502E-2</v>
      </c>
      <c r="F1998" s="2">
        <f t="shared" si="185"/>
        <v>6.6012049444512402E-2</v>
      </c>
      <c r="G1998" s="2">
        <f t="shared" si="183"/>
        <v>1.92283475344011E-2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5">
        <f>TITRES_STAT!D2002</f>
        <v>5.9249999999999998</v>
      </c>
      <c r="C1999" s="2">
        <f t="shared" ref="C1999:C2062" si="186">$C$4*B1989+C1998*(1-$C$4)</f>
        <v>6.0840883617301493</v>
      </c>
      <c r="D1999" s="2">
        <f t="shared" si="182"/>
        <v>6.0201602976198556</v>
      </c>
      <c r="E1999" s="2">
        <f t="shared" si="181"/>
        <v>6.3928064110293725E-2</v>
      </c>
      <c r="F1999" s="2">
        <f t="shared" si="185"/>
        <v>6.5595252377668667E-2</v>
      </c>
      <c r="G1999" s="2">
        <f t="shared" si="183"/>
        <v>-1.6671882673749416E-3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5">
        <f>TITRES_STAT!D2003</f>
        <v>5.9249999999999998</v>
      </c>
      <c r="C2000" s="2">
        <f t="shared" si="186"/>
        <v>6.0836132291562803</v>
      </c>
      <c r="D2000" s="2">
        <f t="shared" si="182"/>
        <v>6.0131113866850514</v>
      </c>
      <c r="E2000" s="2">
        <f t="shared" si="181"/>
        <v>7.0501842471228926E-2</v>
      </c>
      <c r="F2000" s="2">
        <f t="shared" si="185"/>
        <v>6.6576570396380721E-2</v>
      </c>
      <c r="G2000" s="2">
        <f t="shared" si="183"/>
        <v>3.9252720748482045E-3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5">
        <f>TITRES_STAT!D2004</f>
        <v>5.9169999999999998</v>
      </c>
      <c r="C2001" s="2">
        <f t="shared" si="186"/>
        <v>6.0592111939014686</v>
      </c>
      <c r="D2001" s="2">
        <f t="shared" si="182"/>
        <v>6.0059920247083811</v>
      </c>
      <c r="E2001" s="2">
        <f t="shared" si="181"/>
        <v>5.3219169193087446E-2</v>
      </c>
      <c r="F2001" s="2">
        <f t="shared" si="185"/>
        <v>6.3905090155722072E-2</v>
      </c>
      <c r="G2001" s="2">
        <f t="shared" si="183"/>
        <v>-1.0685920962634626E-2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5">
        <f>TITRES_STAT!D2005</f>
        <v>5.9169999999999998</v>
      </c>
      <c r="C2002" s="2">
        <f t="shared" si="186"/>
        <v>6.0385633179166271</v>
      </c>
      <c r="D2002" s="2">
        <f t="shared" si="182"/>
        <v>5.999400022878131</v>
      </c>
      <c r="E2002" s="2">
        <f t="shared" si="181"/>
        <v>3.9163295038496138E-2</v>
      </c>
      <c r="F2002" s="2">
        <f t="shared" si="185"/>
        <v>5.8956731132276889E-2</v>
      </c>
      <c r="G2002" s="2">
        <f t="shared" si="183"/>
        <v>-1.9793436093780752E-2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5">
        <f>TITRES_STAT!D2006</f>
        <v>5.9249999999999998</v>
      </c>
      <c r="C2003" s="2">
        <f t="shared" si="186"/>
        <v>6.0210920382371462</v>
      </c>
      <c r="D2003" s="2">
        <f t="shared" si="182"/>
        <v>5.9938889100723438</v>
      </c>
      <c r="E2003" s="2">
        <f t="shared" si="181"/>
        <v>2.7203128164802415E-2</v>
      </c>
      <c r="F2003" s="2">
        <f t="shared" si="185"/>
        <v>5.2606010538782E-2</v>
      </c>
      <c r="G2003" s="2">
        <f t="shared" si="183"/>
        <v>-2.5402882373979585E-2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5">
        <f>TITRES_STAT!D2007</f>
        <v>5.9249999999999998</v>
      </c>
      <c r="C2004" s="2">
        <f t="shared" si="186"/>
        <v>6.0063086477391243</v>
      </c>
      <c r="D2004" s="2">
        <f t="shared" si="182"/>
        <v>5.9887860278447631</v>
      </c>
      <c r="E2004" s="2">
        <f t="shared" si="181"/>
        <v>1.7522619894361213E-2</v>
      </c>
      <c r="F2004" s="2">
        <f t="shared" si="185"/>
        <v>4.5589332409897848E-2</v>
      </c>
      <c r="G2004" s="2">
        <f t="shared" si="183"/>
        <v>-2.8066712515536635E-2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5">
        <f>TITRES_STAT!D2008</f>
        <v>5.9249999999999998</v>
      </c>
      <c r="C2005" s="2">
        <f t="shared" si="186"/>
        <v>5.9937996250100287</v>
      </c>
      <c r="D2005" s="2">
        <f t="shared" si="182"/>
        <v>5.984061136893299</v>
      </c>
      <c r="E2005" s="2">
        <f t="shared" si="181"/>
        <v>9.7384881167297266E-3</v>
      </c>
      <c r="F2005" s="2">
        <f t="shared" si="185"/>
        <v>3.8419163551264221E-2</v>
      </c>
      <c r="G2005" s="2">
        <f t="shared" si="183"/>
        <v>-2.8680675434534494E-2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5">
        <f>TITRES_STAT!D2009</f>
        <v>5.9249999999999998</v>
      </c>
      <c r="C2006" s="2">
        <f t="shared" si="186"/>
        <v>5.9832150673161788</v>
      </c>
      <c r="D2006" s="2">
        <f t="shared" si="182"/>
        <v>5.9796862378641658</v>
      </c>
      <c r="E2006" s="2">
        <f t="shared" si="181"/>
        <v>3.5288294520130492E-3</v>
      </c>
      <c r="F2006" s="2">
        <f t="shared" si="185"/>
        <v>3.1441096731413987E-2</v>
      </c>
      <c r="G2006" s="2">
        <f t="shared" si="183"/>
        <v>-2.7912267279400937E-2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5">
        <f>TITRES_STAT!D2010</f>
        <v>5.9249999999999998</v>
      </c>
      <c r="C2007" s="2">
        <f t="shared" si="186"/>
        <v>5.973028133882921</v>
      </c>
      <c r="D2007" s="2">
        <f t="shared" si="182"/>
        <v>5.9756354054297836</v>
      </c>
      <c r="E2007" s="2">
        <f t="shared" si="181"/>
        <v>-2.6072715468625773E-3</v>
      </c>
      <c r="F2007" s="2">
        <f t="shared" si="185"/>
        <v>2.4631423075758677E-2</v>
      </c>
      <c r="G2007" s="2">
        <f t="shared" si="183"/>
        <v>-2.7238694622621254E-2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5">
        <f>TITRES_STAT!D2011</f>
        <v>5.9249999999999998</v>
      </c>
      <c r="C2008" s="2">
        <f t="shared" si="186"/>
        <v>5.9656391902086261</v>
      </c>
      <c r="D2008" s="2">
        <f t="shared" si="182"/>
        <v>5.971884634657207</v>
      </c>
      <c r="E2008" s="2">
        <f t="shared" si="181"/>
        <v>-6.2454444485808835E-3</v>
      </c>
      <c r="F2008" s="2">
        <f t="shared" si="185"/>
        <v>1.8456049570890764E-2</v>
      </c>
      <c r="G2008" s="2">
        <f t="shared" si="183"/>
        <v>-2.4701494019471647E-2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5">
        <f>TITRES_STAT!D2012</f>
        <v>5.9249999999999998</v>
      </c>
      <c r="C2009" s="2">
        <f t="shared" si="186"/>
        <v>5.9593870070996067</v>
      </c>
      <c r="D2009" s="2">
        <f t="shared" si="182"/>
        <v>5.9684116987566735</v>
      </c>
      <c r="E2009" s="2">
        <f t="shared" si="181"/>
        <v>-9.0246916570668745E-3</v>
      </c>
      <c r="F2009" s="2">
        <f t="shared" si="185"/>
        <v>1.2959901325299237E-2</v>
      </c>
      <c r="G2009" s="2">
        <f t="shared" si="183"/>
        <v>-2.1984592982366109E-2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5">
        <f>TITRES_STAT!D2013</f>
        <v>5.9249999999999998</v>
      </c>
      <c r="C2010" s="2">
        <f t="shared" si="186"/>
        <v>5.9540966983150518</v>
      </c>
      <c r="D2010" s="2">
        <f t="shared" si="182"/>
        <v>5.9651960173672904</v>
      </c>
      <c r="E2010" s="2">
        <f t="shared" si="181"/>
        <v>-1.1099319052238599E-2</v>
      </c>
      <c r="F2010" s="2">
        <f t="shared" si="185"/>
        <v>8.1480572497916702E-3</v>
      </c>
      <c r="G2010" s="2">
        <f t="shared" si="183"/>
        <v>-1.9247376302030269E-2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5">
        <f>TITRES_STAT!D2014</f>
        <v>5.9249999999999998</v>
      </c>
      <c r="C2011" s="2">
        <f t="shared" si="186"/>
        <v>5.9483895139588903</v>
      </c>
      <c r="D2011" s="2">
        <f t="shared" si="182"/>
        <v>5.9622185345993435</v>
      </c>
      <c r="E2011" s="2">
        <f t="shared" si="181"/>
        <v>-1.3829020640453216E-2</v>
      </c>
      <c r="F2011" s="2">
        <f t="shared" si="185"/>
        <v>3.7526416717426929E-3</v>
      </c>
      <c r="G2011" s="2">
        <f t="shared" si="183"/>
        <v>-1.7581662312195909E-2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5">
        <f>TITRES_STAT!D2015</f>
        <v>5.9249999999999998</v>
      </c>
      <c r="C2012" s="2">
        <f t="shared" si="186"/>
        <v>5.9435603579652145</v>
      </c>
      <c r="D2012" s="2">
        <f t="shared" si="182"/>
        <v>5.9594616061105032</v>
      </c>
      <c r="E2012" s="2">
        <f t="shared" ref="E2012:E2075" si="187">C2012-D2012</f>
        <v>-1.5901248145288704E-2</v>
      </c>
      <c r="F2012" s="2">
        <f t="shared" si="185"/>
        <v>-1.7813629166358669E-4</v>
      </c>
      <c r="G2012" s="2">
        <f t="shared" si="183"/>
        <v>-1.5723111853625116E-2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5">
        <f>TITRES_STAT!D2016</f>
        <v>5.9249999999999998</v>
      </c>
      <c r="C2013" s="2">
        <f t="shared" si="186"/>
        <v>5.940704918278259</v>
      </c>
      <c r="D2013" s="2">
        <f t="shared" ref="D2013:D2076" si="188">$D$4*B2013+(1-$D$4)*D2012</f>
        <v>5.9569088945467623</v>
      </c>
      <c r="E2013" s="2">
        <f t="shared" si="187"/>
        <v>-1.6203976268503339E-2</v>
      </c>
      <c r="F2013" s="2">
        <f t="shared" si="185"/>
        <v>-3.3833042870315372E-3</v>
      </c>
      <c r="G2013" s="2">
        <f t="shared" si="183"/>
        <v>-1.2820671981471802E-2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5">
        <f>TITRES_STAT!D2017</f>
        <v>5.9249999999999998</v>
      </c>
      <c r="C2014" s="2">
        <f t="shared" si="186"/>
        <v>5.9382887770046811</v>
      </c>
      <c r="D2014" s="2">
        <f t="shared" si="188"/>
        <v>5.9545452727284838</v>
      </c>
      <c r="E2014" s="2">
        <f t="shared" si="187"/>
        <v>-1.6256495723802722E-2</v>
      </c>
      <c r="F2014" s="2">
        <f t="shared" si="185"/>
        <v>-5.9579425743857741E-3</v>
      </c>
      <c r="G2014" s="2">
        <f t="shared" si="183"/>
        <v>-1.0298553149416948E-2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5">
        <f>TITRES_STAT!D2018</f>
        <v>5.9249999999999998</v>
      </c>
      <c r="C2015" s="2">
        <f t="shared" si="186"/>
        <v>5.936244349773192</v>
      </c>
      <c r="D2015" s="2">
        <f t="shared" si="188"/>
        <v>5.9523567340078554</v>
      </c>
      <c r="E2015" s="2">
        <f t="shared" si="187"/>
        <v>-1.6112384234663324E-2</v>
      </c>
      <c r="F2015" s="2">
        <f t="shared" si="185"/>
        <v>-7.9888309064412855E-3</v>
      </c>
      <c r="G2015" s="2">
        <f t="shared" si="183"/>
        <v>-8.1235533282220385E-3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5">
        <f>TITRES_STAT!D2019</f>
        <v>5.9249999999999998</v>
      </c>
      <c r="C2016" s="2">
        <f t="shared" si="186"/>
        <v>5.934514449808086</v>
      </c>
      <c r="D2016" s="2">
        <f t="shared" si="188"/>
        <v>5.9503303092665334</v>
      </c>
      <c r="E2016" s="2">
        <f t="shared" si="187"/>
        <v>-1.5815859458447434E-2</v>
      </c>
      <c r="F2016" s="2">
        <f t="shared" si="185"/>
        <v>-9.5542366168425152E-3</v>
      </c>
      <c r="G2016" s="2">
        <f t="shared" si="183"/>
        <v>-6.2616228416049191E-3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5">
        <f>TITRES_STAT!D2020</f>
        <v>5.9249999999999998</v>
      </c>
      <c r="C2017" s="2">
        <f t="shared" si="186"/>
        <v>5.9330506882991498</v>
      </c>
      <c r="D2017" s="2">
        <f t="shared" si="188"/>
        <v>5.9484539900616049</v>
      </c>
      <c r="E2017" s="2">
        <f t="shared" si="187"/>
        <v>-1.5403301762455079E-2</v>
      </c>
      <c r="F2017" s="2">
        <f t="shared" si="185"/>
        <v>-1.0724049645965029E-2</v>
      </c>
      <c r="G2017" s="2">
        <f t="shared" si="183"/>
        <v>-4.6792521164900503E-3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5">
        <f>TITRES_STAT!D2021</f>
        <v>5.9249999999999998</v>
      </c>
      <c r="C2018" s="2">
        <f t="shared" si="186"/>
        <v>5.9318121208685115</v>
      </c>
      <c r="D2018" s="2">
        <f t="shared" si="188"/>
        <v>5.9467166574644494</v>
      </c>
      <c r="E2018" s="2">
        <f t="shared" si="187"/>
        <v>-1.4904536595937934E-2</v>
      </c>
      <c r="F2018" s="2">
        <f t="shared" si="185"/>
        <v>-1.1560147035959612E-2</v>
      </c>
      <c r="G2018" s="2">
        <f t="shared" si="183"/>
        <v>-3.3443895599783221E-3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5">
        <f>TITRES_STAT!D2022</f>
        <v>5.9249999999999998</v>
      </c>
      <c r="C2019" s="2">
        <f t="shared" si="186"/>
        <v>5.9307641022733559</v>
      </c>
      <c r="D2019" s="2">
        <f t="shared" si="188"/>
        <v>5.9451080161707868</v>
      </c>
      <c r="E2019" s="2">
        <f t="shared" si="187"/>
        <v>-1.4343913897430838E-2</v>
      </c>
      <c r="F2019" s="2">
        <f t="shared" si="185"/>
        <v>-1.2116900408253858E-2</v>
      </c>
      <c r="G2019" s="2">
        <f t="shared" si="183"/>
        <v>-2.2270134891769801E-3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5">
        <f>TITRES_STAT!D2023</f>
        <v>5.9249999999999998</v>
      </c>
      <c r="C2020" s="2">
        <f t="shared" si="186"/>
        <v>5.9298773173082244</v>
      </c>
      <c r="D2020" s="2">
        <f t="shared" si="188"/>
        <v>5.9436185334914695</v>
      </c>
      <c r="E2020" s="2">
        <f t="shared" si="187"/>
        <v>-1.3741216183245086E-2</v>
      </c>
      <c r="F2020" s="2">
        <f t="shared" si="185"/>
        <v>-1.2441763563252104E-2</v>
      </c>
      <c r="G2020" s="2">
        <f t="shared" ref="G2020:G2083" si="189">E2020-F2020</f>
        <v>-1.2994526199929819E-3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5">
        <f>TITRES_STAT!D2024</f>
        <v>5.9249999999999998</v>
      </c>
      <c r="C2021" s="2">
        <f t="shared" si="186"/>
        <v>5.9291269607992669</v>
      </c>
      <c r="D2021" s="2">
        <f t="shared" si="188"/>
        <v>5.9422393828624722</v>
      </c>
      <c r="E2021" s="2">
        <f t="shared" si="187"/>
        <v>-1.3112422063205287E-2</v>
      </c>
      <c r="F2021" s="2">
        <f t="shared" ref="F2021:F2084" si="191">(E2021*(2/(10)))+((1-(2/10))*F2020)</f>
        <v>-1.2575895263242742E-2</v>
      </c>
      <c r="G2021" s="2">
        <f t="shared" si="189"/>
        <v>-5.3652679996254483E-4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5">
        <f>TITRES_STAT!D2025</f>
        <v>5.9249999999999998</v>
      </c>
      <c r="C2022" s="2">
        <f t="shared" si="186"/>
        <v>5.9284920437532262</v>
      </c>
      <c r="D2022" s="2">
        <f t="shared" si="188"/>
        <v>5.9409623915393261</v>
      </c>
      <c r="E2022" s="2">
        <f t="shared" si="187"/>
        <v>-1.24703477860999E-2</v>
      </c>
      <c r="F2022" s="2">
        <f t="shared" si="191"/>
        <v>-1.2554785767814174E-2</v>
      </c>
      <c r="G2022" s="2">
        <f t="shared" si="189"/>
        <v>8.4437981714273816E-5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5">
        <f>TITRES_STAT!D2026</f>
        <v>5.9249999999999998</v>
      </c>
      <c r="C2023" s="2">
        <f t="shared" si="186"/>
        <v>5.9279548062527301</v>
      </c>
      <c r="D2023" s="2">
        <f t="shared" si="188"/>
        <v>5.9397799921660432</v>
      </c>
      <c r="E2023" s="2">
        <f t="shared" si="187"/>
        <v>-1.1825185913313163E-2</v>
      </c>
      <c r="F2023" s="2">
        <f t="shared" si="191"/>
        <v>-1.2408865796913974E-2</v>
      </c>
      <c r="G2023" s="2">
        <f t="shared" si="189"/>
        <v>5.8367988360081072E-4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5">
        <f>TITRES_STAT!D2027</f>
        <v>5.9249999999999998</v>
      </c>
      <c r="C2024" s="2">
        <f t="shared" si="186"/>
        <v>5.9275002206753875</v>
      </c>
      <c r="D2024" s="2">
        <f t="shared" si="188"/>
        <v>5.9386851779315215</v>
      </c>
      <c r="E2024" s="2">
        <f t="shared" si="187"/>
        <v>-1.1184957256133998E-2</v>
      </c>
      <c r="F2024" s="2">
        <f t="shared" si="191"/>
        <v>-1.2164084088757979E-2</v>
      </c>
      <c r="G2024" s="2">
        <f t="shared" si="189"/>
        <v>9.7912683262398048E-4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5">
        <f>TITRES_STAT!D2028</f>
        <v>5.9249999999999998</v>
      </c>
      <c r="C2025" s="2">
        <f t="shared" si="186"/>
        <v>5.9271155713407131</v>
      </c>
      <c r="D2025" s="2">
        <f t="shared" si="188"/>
        <v>5.9376714610477057</v>
      </c>
      <c r="E2025" s="2">
        <f t="shared" si="187"/>
        <v>-1.0555889706992616E-2</v>
      </c>
      <c r="F2025" s="2">
        <f t="shared" si="191"/>
        <v>-1.1842445212404908E-2</v>
      </c>
      <c r="G2025" s="2">
        <f t="shared" si="189"/>
        <v>1.2865555054122919E-3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5">
        <f>TITRES_STAT!D2029</f>
        <v>5.9249999999999998</v>
      </c>
      <c r="C2026" s="2">
        <f t="shared" si="186"/>
        <v>5.9267900988267579</v>
      </c>
      <c r="D2026" s="2">
        <f t="shared" si="188"/>
        <v>5.9367328343034318</v>
      </c>
      <c r="E2026" s="2">
        <f t="shared" si="187"/>
        <v>-9.9427354766739029E-3</v>
      </c>
      <c r="F2026" s="2">
        <f t="shared" si="191"/>
        <v>-1.1462503265258708E-2</v>
      </c>
      <c r="G2026" s="2">
        <f t="shared" si="189"/>
        <v>1.5197677885848051E-3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5">
        <f>TITRES_STAT!D2030</f>
        <v>5.9249999999999998</v>
      </c>
      <c r="C2027" s="2">
        <f t="shared" si="186"/>
        <v>5.9265146990072566</v>
      </c>
      <c r="D2027" s="2">
        <f t="shared" si="188"/>
        <v>5.9358637354661408</v>
      </c>
      <c r="E2027" s="2">
        <f t="shared" si="187"/>
        <v>-9.3490364588841857E-3</v>
      </c>
      <c r="F2027" s="2">
        <f t="shared" si="191"/>
        <v>-1.1039809903983806E-2</v>
      </c>
      <c r="G2027" s="2">
        <f t="shared" si="189"/>
        <v>1.6907734450996199E-3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5">
        <f>TITRES_STAT!D2031</f>
        <v>5.9249999999999998</v>
      </c>
      <c r="C2028" s="2">
        <f t="shared" si="186"/>
        <v>5.9262816683907555</v>
      </c>
      <c r="D2028" s="2">
        <f t="shared" si="188"/>
        <v>5.9350590143205011</v>
      </c>
      <c r="E2028" s="2">
        <f t="shared" si="187"/>
        <v>-8.7773459297455503E-3</v>
      </c>
      <c r="F2028" s="2">
        <f t="shared" si="191"/>
        <v>-1.0587317109136154E-2</v>
      </c>
      <c r="G2028" s="2">
        <f t="shared" si="189"/>
        <v>1.8099711793906036E-3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5">
        <f>TITRES_STAT!D2032</f>
        <v>5.9249999999999998</v>
      </c>
      <c r="C2029" s="2">
        <f t="shared" si="186"/>
        <v>5.9260844886383319</v>
      </c>
      <c r="D2029" s="2">
        <f t="shared" si="188"/>
        <v>5.9343139021486122</v>
      </c>
      <c r="E2029" s="2">
        <f t="shared" si="187"/>
        <v>-8.2294135102802812E-3</v>
      </c>
      <c r="F2029" s="2">
        <f t="shared" si="191"/>
        <v>-1.011573638936498E-2</v>
      </c>
      <c r="G2029" s="2">
        <f t="shared" si="189"/>
        <v>1.8863228790846984E-3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5">
        <f>TITRES_STAT!D2033</f>
        <v>5.9249999999999998</v>
      </c>
      <c r="C2030" s="2">
        <f t="shared" si="186"/>
        <v>5.9259176442324346</v>
      </c>
      <c r="D2030" s="2">
        <f t="shared" si="188"/>
        <v>5.9336239834709374</v>
      </c>
      <c r="E2030" s="2">
        <f t="shared" si="187"/>
        <v>-7.7063392385028351E-3</v>
      </c>
      <c r="F2030" s="2">
        <f t="shared" si="191"/>
        <v>-9.6338569591925514E-3</v>
      </c>
      <c r="G2030" s="2">
        <f t="shared" si="189"/>
        <v>1.9275177206897164E-3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5">
        <f>TITRES_STAT!D2034</f>
        <v>5.9249999999999998</v>
      </c>
      <c r="C2031" s="2">
        <f t="shared" si="186"/>
        <v>5.925776468196676</v>
      </c>
      <c r="D2031" s="2">
        <f t="shared" si="188"/>
        <v>5.9329851698804976</v>
      </c>
      <c r="E2031" s="2">
        <f t="shared" si="187"/>
        <v>-7.2087016838215945E-3</v>
      </c>
      <c r="F2031" s="2">
        <f t="shared" si="191"/>
        <v>-9.1488259041183594E-3</v>
      </c>
      <c r="G2031" s="2">
        <f t="shared" si="189"/>
        <v>1.9401242202967649E-3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5">
        <f>TITRES_STAT!D2035</f>
        <v>5.9249999999999998</v>
      </c>
      <c r="C2032" s="2">
        <f t="shared" si="186"/>
        <v>5.9256570115510341</v>
      </c>
      <c r="D2032" s="2">
        <f t="shared" si="188"/>
        <v>5.932393675815276</v>
      </c>
      <c r="E2032" s="2">
        <f t="shared" si="187"/>
        <v>-6.7366642642419094E-3</v>
      </c>
      <c r="F2032" s="2">
        <f t="shared" si="191"/>
        <v>-8.6663935761430687E-3</v>
      </c>
      <c r="G2032" s="2">
        <f t="shared" si="189"/>
        <v>1.9297293119011592E-3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5">
        <f>TITRES_STAT!D2036</f>
        <v>5.9249999999999998</v>
      </c>
      <c r="C2033" s="2">
        <f t="shared" si="186"/>
        <v>5.9255559328508749</v>
      </c>
      <c r="D2033" s="2">
        <f t="shared" si="188"/>
        <v>5.9318459961252561</v>
      </c>
      <c r="E2033" s="2">
        <f t="shared" si="187"/>
        <v>-6.2900632743811968E-3</v>
      </c>
      <c r="F2033" s="2">
        <f t="shared" si="191"/>
        <v>-8.1911275157906943E-3</v>
      </c>
      <c r="G2033" s="2">
        <f t="shared" si="189"/>
        <v>1.9010642414094975E-3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5">
        <f>TITRES_STAT!D2037</f>
        <v>5.9329999999999998</v>
      </c>
      <c r="C2034" s="2">
        <f t="shared" si="186"/>
        <v>5.9254704047199711</v>
      </c>
      <c r="D2034" s="2">
        <f t="shared" si="188"/>
        <v>5.9319314778937553</v>
      </c>
      <c r="E2034" s="2">
        <f t="shared" si="187"/>
        <v>-6.4610731737841931E-3</v>
      </c>
      <c r="F2034" s="2">
        <f t="shared" si="191"/>
        <v>-7.8451166473893948E-3</v>
      </c>
      <c r="G2034" s="2">
        <f t="shared" si="189"/>
        <v>1.3840434736052017E-3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5">
        <f>TITRES_STAT!D2038</f>
        <v>5.9329999999999998</v>
      </c>
      <c r="C2035" s="2">
        <f t="shared" si="186"/>
        <v>5.9253980347630524</v>
      </c>
      <c r="D2035" s="2">
        <f t="shared" si="188"/>
        <v>5.9320106276794027</v>
      </c>
      <c r="E2035" s="2">
        <f t="shared" si="187"/>
        <v>-6.6125929163503017E-3</v>
      </c>
      <c r="F2035" s="2">
        <f t="shared" si="191"/>
        <v>-7.5986119011815772E-3</v>
      </c>
      <c r="G2035" s="2">
        <f t="shared" si="189"/>
        <v>9.8601898483127552E-4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5">
        <f>TITRES_STAT!D2039</f>
        <v>5.9329999999999998</v>
      </c>
      <c r="C2036" s="2">
        <f t="shared" si="186"/>
        <v>5.9253367986456595</v>
      </c>
      <c r="D2036" s="2">
        <f t="shared" si="188"/>
        <v>5.9320839145179649</v>
      </c>
      <c r="E2036" s="2">
        <f t="shared" si="187"/>
        <v>-6.7471158723053648E-3</v>
      </c>
      <c r="F2036" s="2">
        <f t="shared" si="191"/>
        <v>-7.4283126954063352E-3</v>
      </c>
      <c r="G2036" s="2">
        <f t="shared" si="189"/>
        <v>6.8119682310097043E-4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5">
        <f>TITRES_STAT!D2040</f>
        <v>5.9329999999999998</v>
      </c>
      <c r="C2037" s="2">
        <f t="shared" si="186"/>
        <v>5.9252849834694041</v>
      </c>
      <c r="D2037" s="2">
        <f t="shared" si="188"/>
        <v>5.9321517727018191</v>
      </c>
      <c r="E2037" s="2">
        <f t="shared" si="187"/>
        <v>-6.8667892324150159E-3</v>
      </c>
      <c r="F2037" s="2">
        <f t="shared" si="191"/>
        <v>-7.3160080028080712E-3</v>
      </c>
      <c r="G2037" s="2">
        <f t="shared" si="189"/>
        <v>4.4921877039305527E-4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5">
        <f>TITRES_STAT!D2041</f>
        <v>5.9249999999999998</v>
      </c>
      <c r="C2038" s="2">
        <f t="shared" si="186"/>
        <v>5.925241139858727</v>
      </c>
      <c r="D2038" s="2">
        <f t="shared" si="188"/>
        <v>5.9316220117609442</v>
      </c>
      <c r="E2038" s="2">
        <f t="shared" si="187"/>
        <v>-6.3808719022171445E-3</v>
      </c>
      <c r="F2038" s="2">
        <f t="shared" si="191"/>
        <v>-7.128980782689886E-3</v>
      </c>
      <c r="G2038" s="2">
        <f t="shared" si="189"/>
        <v>7.4810888047274152E-4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5">
        <f>TITRES_STAT!D2042</f>
        <v>5.9249999999999998</v>
      </c>
      <c r="C2039" s="2">
        <f t="shared" si="186"/>
        <v>5.9252040414189233</v>
      </c>
      <c r="D2039" s="2">
        <f t="shared" si="188"/>
        <v>5.9311314923712448</v>
      </c>
      <c r="E2039" s="2">
        <f t="shared" si="187"/>
        <v>-5.9274509523215002E-3</v>
      </c>
      <c r="F2039" s="2">
        <f t="shared" si="191"/>
        <v>-6.8886748166162096E-3</v>
      </c>
      <c r="G2039" s="2">
        <f t="shared" si="189"/>
        <v>9.6122386429470935E-4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5">
        <f>TITRES_STAT!D2043</f>
        <v>5.9249999999999998</v>
      </c>
      <c r="C2040" s="2">
        <f t="shared" si="186"/>
        <v>5.9251726504313966</v>
      </c>
      <c r="D2040" s="2">
        <f t="shared" si="188"/>
        <v>5.9306773077511528</v>
      </c>
      <c r="E2040" s="2">
        <f t="shared" si="187"/>
        <v>-5.5046573197561344E-3</v>
      </c>
      <c r="F2040" s="2">
        <f t="shared" si="191"/>
        <v>-6.6118713172441945E-3</v>
      </c>
      <c r="G2040" s="2">
        <f t="shared" si="189"/>
        <v>1.1072139974880602E-3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5">
        <f>TITRES_STAT!D2044</f>
        <v>5.9249999999999998</v>
      </c>
      <c r="C2041" s="2">
        <f t="shared" si="186"/>
        <v>5.9251460888265663</v>
      </c>
      <c r="D2041" s="2">
        <f t="shared" si="188"/>
        <v>5.9302567664362531</v>
      </c>
      <c r="E2041" s="2">
        <f t="shared" si="187"/>
        <v>-5.1106776096867534E-3</v>
      </c>
      <c r="F2041" s="2">
        <f t="shared" si="191"/>
        <v>-6.3116325757327065E-3</v>
      </c>
      <c r="G2041" s="2">
        <f t="shared" si="189"/>
        <v>1.200954966045953E-3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5">
        <f>TITRES_STAT!D2045</f>
        <v>6.19</v>
      </c>
      <c r="C2042" s="2">
        <f t="shared" si="186"/>
        <v>5.9251236136224792</v>
      </c>
      <c r="D2042" s="2">
        <f t="shared" si="188"/>
        <v>5.9494970059594934</v>
      </c>
      <c r="E2042" s="2">
        <f t="shared" si="187"/>
        <v>-2.4373392337014188E-2</v>
      </c>
      <c r="F2042" s="2">
        <f t="shared" si="191"/>
        <v>-9.9239845279890035E-3</v>
      </c>
      <c r="G2042" s="2">
        <f t="shared" si="189"/>
        <v>-1.4449407809025185E-2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5">
        <f>TITRES_STAT!D2046</f>
        <v>6.19</v>
      </c>
      <c r="C2043" s="2">
        <f t="shared" si="186"/>
        <v>5.9251045961420976</v>
      </c>
      <c r="D2043" s="2">
        <f t="shared" si="188"/>
        <v>5.9673120425550863</v>
      </c>
      <c r="E2043" s="2">
        <f t="shared" si="187"/>
        <v>-4.2207446412988681E-2</v>
      </c>
      <c r="F2043" s="2">
        <f t="shared" si="191"/>
        <v>-1.6380676904988942E-2</v>
      </c>
      <c r="G2043" s="2">
        <f t="shared" si="189"/>
        <v>-2.5826769507999739E-2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5">
        <f>TITRES_STAT!D2047</f>
        <v>6.19</v>
      </c>
      <c r="C2044" s="2">
        <f t="shared" si="186"/>
        <v>5.9263192736586987</v>
      </c>
      <c r="D2044" s="2">
        <f t="shared" si="188"/>
        <v>5.9838074468102649</v>
      </c>
      <c r="E2044" s="2">
        <f t="shared" si="187"/>
        <v>-5.748817315156618E-2</v>
      </c>
      <c r="F2044" s="2">
        <f t="shared" si="191"/>
        <v>-2.4602176154304392E-2</v>
      </c>
      <c r="G2044" s="2">
        <f t="shared" si="189"/>
        <v>-3.2885996997261788E-2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5">
        <f>TITRES_STAT!D2048</f>
        <v>6.19</v>
      </c>
      <c r="C2045" s="2">
        <f t="shared" si="186"/>
        <v>5.9273470777112074</v>
      </c>
      <c r="D2045" s="2">
        <f t="shared" si="188"/>
        <v>5.9990809692687641</v>
      </c>
      <c r="E2045" s="2">
        <f t="shared" si="187"/>
        <v>-7.1733891557556717E-2</v>
      </c>
      <c r="F2045" s="2">
        <f t="shared" si="191"/>
        <v>-3.4028519234954861E-2</v>
      </c>
      <c r="G2045" s="2">
        <f t="shared" si="189"/>
        <v>-3.7705372322601856E-2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5">
        <f>TITRES_STAT!D2049</f>
        <v>6.19</v>
      </c>
      <c r="C2046" s="2">
        <f t="shared" si="186"/>
        <v>5.9282167580633285</v>
      </c>
      <c r="D2046" s="2">
        <f t="shared" si="188"/>
        <v>6.0132231196933006</v>
      </c>
      <c r="E2046" s="2">
        <f t="shared" si="187"/>
        <v>-8.5006361629972105E-2</v>
      </c>
      <c r="F2046" s="2">
        <f t="shared" si="191"/>
        <v>-4.4224087713958311E-2</v>
      </c>
      <c r="G2046" s="2">
        <f t="shared" si="189"/>
        <v>-4.0782273916013793E-2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5">
        <f>TITRES_STAT!D2050</f>
        <v>6.19</v>
      </c>
      <c r="C2047" s="2">
        <f t="shared" si="186"/>
        <v>5.928952641438201</v>
      </c>
      <c r="D2047" s="2">
        <f t="shared" si="188"/>
        <v>6.0263177034197231</v>
      </c>
      <c r="E2047" s="2">
        <f t="shared" si="187"/>
        <v>-9.7365061981522061E-2</v>
      </c>
      <c r="F2047" s="2">
        <f t="shared" si="191"/>
        <v>-5.4852282567471058E-2</v>
      </c>
      <c r="G2047" s="2">
        <f t="shared" si="189"/>
        <v>-4.2512779414051002E-2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5">
        <f>TITRES_STAT!D2051</f>
        <v>6.19</v>
      </c>
      <c r="C2048" s="2">
        <f t="shared" si="186"/>
        <v>5.9283445427554007</v>
      </c>
      <c r="D2048" s="2">
        <f t="shared" si="188"/>
        <v>6.0384423179812252</v>
      </c>
      <c r="E2048" s="2">
        <f t="shared" si="187"/>
        <v>-0.11009777522582453</v>
      </c>
      <c r="F2048" s="2">
        <f t="shared" si="191"/>
        <v>-6.5901381099141759E-2</v>
      </c>
      <c r="G2048" s="2">
        <f t="shared" si="189"/>
        <v>-4.4196394126682775E-2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5">
        <f>TITRES_STAT!D2052</f>
        <v>6.19</v>
      </c>
      <c r="C2049" s="2">
        <f t="shared" si="186"/>
        <v>5.9278299977161089</v>
      </c>
      <c r="D2049" s="2">
        <f t="shared" si="188"/>
        <v>6.0496688129455789</v>
      </c>
      <c r="E2049" s="2">
        <f t="shared" si="187"/>
        <v>-0.12183881522947004</v>
      </c>
      <c r="F2049" s="2">
        <f t="shared" si="191"/>
        <v>-7.7088867925207416E-2</v>
      </c>
      <c r="G2049" s="2">
        <f t="shared" si="189"/>
        <v>-4.4749947304262627E-2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5">
        <f>TITRES_STAT!D2053</f>
        <v>6.3849999999999998</v>
      </c>
      <c r="C2050" s="2">
        <f t="shared" si="186"/>
        <v>5.9273946134520923</v>
      </c>
      <c r="D2050" s="2">
        <f t="shared" si="188"/>
        <v>6.074508160134795</v>
      </c>
      <c r="E2050" s="2">
        <f t="shared" si="187"/>
        <v>-0.14711354668270271</v>
      </c>
      <c r="F2050" s="2">
        <f t="shared" si="191"/>
        <v>-9.109380367670647E-2</v>
      </c>
      <c r="G2050" s="2">
        <f t="shared" si="189"/>
        <v>-5.6019743005996242E-2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5">
        <f>TITRES_STAT!D2054</f>
        <v>6.3849999999999998</v>
      </c>
      <c r="C2051" s="2">
        <f t="shared" si="186"/>
        <v>5.9270262113825396</v>
      </c>
      <c r="D2051" s="2">
        <f t="shared" si="188"/>
        <v>6.0975075556803651</v>
      </c>
      <c r="E2051" s="2">
        <f t="shared" si="187"/>
        <v>-0.17048134429782547</v>
      </c>
      <c r="F2051" s="2">
        <f t="shared" si="191"/>
        <v>-0.10697131180093028</v>
      </c>
      <c r="G2051" s="2">
        <f t="shared" si="189"/>
        <v>-6.3510032496895186E-2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5">
        <f>TITRES_STAT!D2055</f>
        <v>6.3929999999999998</v>
      </c>
      <c r="C2052" s="2">
        <f t="shared" si="186"/>
        <v>5.9674837173236872</v>
      </c>
      <c r="D2052" s="2">
        <f t="shared" si="188"/>
        <v>6.1193958848892267</v>
      </c>
      <c r="E2052" s="2">
        <f t="shared" si="187"/>
        <v>-0.15191216756553949</v>
      </c>
      <c r="F2052" s="2">
        <f t="shared" si="191"/>
        <v>-0.11595948295385214</v>
      </c>
      <c r="G2052" s="2">
        <f t="shared" si="189"/>
        <v>-3.5952684611687352E-2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5">
        <f>TITRES_STAT!D2056</f>
        <v>6.3929999999999998</v>
      </c>
      <c r="C2053" s="2">
        <f t="shared" si="186"/>
        <v>6.0017169915815813</v>
      </c>
      <c r="D2053" s="2">
        <f t="shared" si="188"/>
        <v>6.139662856378914</v>
      </c>
      <c r="E2053" s="2">
        <f t="shared" si="187"/>
        <v>-0.13794586479733262</v>
      </c>
      <c r="F2053" s="2">
        <f t="shared" si="191"/>
        <v>-0.12035675932254825</v>
      </c>
      <c r="G2053" s="2">
        <f t="shared" si="189"/>
        <v>-1.7589105474784372E-2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5">
        <f>TITRES_STAT!D2057</f>
        <v>6.3150000000000004</v>
      </c>
      <c r="C2054" s="2">
        <f t="shared" si="186"/>
        <v>6.030683608261338</v>
      </c>
      <c r="D2054" s="2">
        <f t="shared" si="188"/>
        <v>6.1526507929434393</v>
      </c>
      <c r="E2054" s="2">
        <f t="shared" si="187"/>
        <v>-0.12196718468210133</v>
      </c>
      <c r="F2054" s="2">
        <f t="shared" si="191"/>
        <v>-0.12067884439445886</v>
      </c>
      <c r="G2054" s="2">
        <f t="shared" si="189"/>
        <v>-1.2883402876424643E-3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5">
        <f>TITRES_STAT!D2058</f>
        <v>6.3150000000000004</v>
      </c>
      <c r="C2055" s="2">
        <f t="shared" si="186"/>
        <v>6.0551938223749779</v>
      </c>
      <c r="D2055" s="2">
        <f t="shared" si="188"/>
        <v>6.1646766601328142</v>
      </c>
      <c r="E2055" s="2">
        <f t="shared" si="187"/>
        <v>-0.10948283775783629</v>
      </c>
      <c r="F2055" s="2">
        <f t="shared" si="191"/>
        <v>-0.11843964306713435</v>
      </c>
      <c r="G2055" s="2">
        <f t="shared" si="189"/>
        <v>8.9568053092980576E-3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5">
        <f>TITRES_STAT!D2059</f>
        <v>6.4630000000000001</v>
      </c>
      <c r="C2056" s="2">
        <f t="shared" si="186"/>
        <v>6.0759332343172892</v>
      </c>
      <c r="D2056" s="2">
        <f t="shared" si="188"/>
        <v>6.1867746853081611</v>
      </c>
      <c r="E2056" s="2">
        <f t="shared" si="187"/>
        <v>-0.11084145099087195</v>
      </c>
      <c r="F2056" s="2">
        <f t="shared" si="191"/>
        <v>-0.11692000465188188</v>
      </c>
      <c r="G2056" s="2">
        <f t="shared" si="189"/>
        <v>6.0785536610099278E-3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5">
        <f>TITRES_STAT!D2060</f>
        <v>6.4630000000000001</v>
      </c>
      <c r="C2057" s="2">
        <f t="shared" si="186"/>
        <v>6.0934819674992449</v>
      </c>
      <c r="D2057" s="2">
        <f t="shared" si="188"/>
        <v>6.207235819729779</v>
      </c>
      <c r="E2057" s="2">
        <f t="shared" si="187"/>
        <v>-0.11375385223053414</v>
      </c>
      <c r="F2057" s="2">
        <f t="shared" si="191"/>
        <v>-0.11628677416761232</v>
      </c>
      <c r="G2057" s="2">
        <f t="shared" si="189"/>
        <v>2.5329219370781864E-3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5">
        <f>TITRES_STAT!D2061</f>
        <v>6.3929999999999998</v>
      </c>
      <c r="C2058" s="2">
        <f t="shared" si="186"/>
        <v>6.1083308955762838</v>
      </c>
      <c r="D2058" s="2">
        <f t="shared" si="188"/>
        <v>6.2209961293794249</v>
      </c>
      <c r="E2058" s="2">
        <f t="shared" si="187"/>
        <v>-0.11266523380314108</v>
      </c>
      <c r="F2058" s="2">
        <f t="shared" si="191"/>
        <v>-0.11556246609471808</v>
      </c>
      <c r="G2058" s="2">
        <f t="shared" si="189"/>
        <v>2.8972322915769982E-3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5">
        <f>TITRES_STAT!D2062</f>
        <v>6.3929999999999998</v>
      </c>
      <c r="C2059" s="2">
        <f t="shared" si="186"/>
        <v>6.1208953731799323</v>
      </c>
      <c r="D2059" s="2">
        <f t="shared" si="188"/>
        <v>6.2337371568328006</v>
      </c>
      <c r="E2059" s="2">
        <f t="shared" si="187"/>
        <v>-0.11284178365286834</v>
      </c>
      <c r="F2059" s="2">
        <f t="shared" si="191"/>
        <v>-0.11501832960634814</v>
      </c>
      <c r="G2059" s="2">
        <f t="shared" si="189"/>
        <v>2.1765459534797971E-3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5">
        <f>TITRES_STAT!D2063</f>
        <v>6.3929999999999998</v>
      </c>
      <c r="C2060" s="2">
        <f t="shared" si="186"/>
        <v>6.1615268542291739</v>
      </c>
      <c r="D2060" s="2">
        <f t="shared" si="188"/>
        <v>6.2455344044748156</v>
      </c>
      <c r="E2060" s="2">
        <f t="shared" si="187"/>
        <v>-8.400755024564166E-2</v>
      </c>
      <c r="F2060" s="2">
        <f t="shared" si="191"/>
        <v>-0.10881617373420685</v>
      </c>
      <c r="G2060" s="2">
        <f t="shared" si="189"/>
        <v>2.480862348856519E-2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5">
        <f>TITRES_STAT!D2064</f>
        <v>6.3929999999999998</v>
      </c>
      <c r="C2061" s="2">
        <f t="shared" si="186"/>
        <v>6.1959073381939165</v>
      </c>
      <c r="D2061" s="2">
        <f t="shared" si="188"/>
        <v>6.2564577819211253</v>
      </c>
      <c r="E2061" s="2">
        <f t="shared" si="187"/>
        <v>-6.0550443727208858E-2</v>
      </c>
      <c r="F2061" s="2">
        <f t="shared" si="191"/>
        <v>-9.916302773280726E-2</v>
      </c>
      <c r="G2061" s="2">
        <f t="shared" si="189"/>
        <v>3.8612584005598402E-2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5">
        <f>TITRES_STAT!D2065</f>
        <v>6.3929999999999998</v>
      </c>
      <c r="C2062" s="2">
        <f t="shared" si="186"/>
        <v>6.2262292861640836</v>
      </c>
      <c r="D2062" s="2">
        <f t="shared" si="188"/>
        <v>6.2665720202973381</v>
      </c>
      <c r="E2062" s="2">
        <f t="shared" si="187"/>
        <v>-4.034273413325451E-2</v>
      </c>
      <c r="F2062" s="2">
        <f t="shared" si="191"/>
        <v>-8.7398969012896705E-2</v>
      </c>
      <c r="G2062" s="2">
        <f t="shared" si="189"/>
        <v>4.7056234879642195E-2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5">
        <f>TITRES_STAT!D2066</f>
        <v>6.5490000000000004</v>
      </c>
      <c r="C2063" s="2">
        <f t="shared" ref="C2063:C2126" si="192">$C$4*B2053+C2062*(1-$C$4)</f>
        <v>6.2518863190619172</v>
      </c>
      <c r="D2063" s="2">
        <f t="shared" si="188"/>
        <v>6.2874926113864245</v>
      </c>
      <c r="E2063" s="2">
        <f t="shared" si="187"/>
        <v>-3.5606292324507294E-2</v>
      </c>
      <c r="F2063" s="2">
        <f t="shared" si="191"/>
        <v>-7.7040433675218817E-2</v>
      </c>
      <c r="G2063" s="2">
        <f t="shared" si="189"/>
        <v>4.1434141350711523E-2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5">
        <f>TITRES_STAT!D2067</f>
        <v>6.5490000000000004</v>
      </c>
      <c r="C2064" s="2">
        <f t="shared" si="192"/>
        <v>6.2615961161293141</v>
      </c>
      <c r="D2064" s="2">
        <f t="shared" si="188"/>
        <v>6.3068635290615047</v>
      </c>
      <c r="E2064" s="2">
        <f t="shared" si="187"/>
        <v>-4.5267412932190609E-2</v>
      </c>
      <c r="F2064" s="2">
        <f t="shared" si="191"/>
        <v>-7.0685829526613175E-2</v>
      </c>
      <c r="G2064" s="2">
        <f t="shared" si="189"/>
        <v>2.5418416594422566E-2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5">
        <f>TITRES_STAT!D2068</f>
        <v>6.5490000000000004</v>
      </c>
      <c r="C2065" s="2">
        <f t="shared" si="192"/>
        <v>6.2698120982632659</v>
      </c>
      <c r="D2065" s="2">
        <f t="shared" si="188"/>
        <v>6.3247995639458381</v>
      </c>
      <c r="E2065" s="2">
        <f t="shared" si="187"/>
        <v>-5.4987465682572179E-2</v>
      </c>
      <c r="F2065" s="2">
        <f t="shared" si="191"/>
        <v>-6.7546156757804982E-2</v>
      </c>
      <c r="G2065" s="2">
        <f t="shared" si="189"/>
        <v>1.2558691075232803E-2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5">
        <f>TITRES_STAT!D2069</f>
        <v>6.5490000000000004</v>
      </c>
      <c r="C2066" s="2">
        <f t="shared" si="192"/>
        <v>6.2995333139150711</v>
      </c>
      <c r="D2066" s="2">
        <f t="shared" si="188"/>
        <v>6.3414070036535541</v>
      </c>
      <c r="E2066" s="2">
        <f t="shared" si="187"/>
        <v>-4.1873689738483044E-2</v>
      </c>
      <c r="F2066" s="2">
        <f t="shared" si="191"/>
        <v>-6.2411663353940598E-2</v>
      </c>
      <c r="G2066" s="2">
        <f t="shared" si="189"/>
        <v>2.0537973615457554E-2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5">
        <f>TITRES_STAT!D2070</f>
        <v>6.3929999999999998</v>
      </c>
      <c r="C2067" s="2">
        <f t="shared" si="192"/>
        <v>6.3246820348512136</v>
      </c>
      <c r="D2067" s="2">
        <f t="shared" si="188"/>
        <v>6.3452287070866245</v>
      </c>
      <c r="E2067" s="2">
        <f t="shared" si="187"/>
        <v>-2.0546672235410846E-2</v>
      </c>
      <c r="F2067" s="2">
        <f t="shared" si="191"/>
        <v>-5.4038665130234649E-2</v>
      </c>
      <c r="G2067" s="2">
        <f t="shared" si="189"/>
        <v>3.3491992894823804E-2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5">
        <f>TITRES_STAT!D2071</f>
        <v>6.3929999999999998</v>
      </c>
      <c r="C2068" s="2">
        <f t="shared" si="192"/>
        <v>6.33519249102795</v>
      </c>
      <c r="D2068" s="2">
        <f t="shared" si="188"/>
        <v>6.3487673213765037</v>
      </c>
      <c r="E2068" s="2">
        <f t="shared" si="187"/>
        <v>-1.3574830348553668E-2</v>
      </c>
      <c r="F2068" s="2">
        <f t="shared" si="191"/>
        <v>-4.5945898173898457E-2</v>
      </c>
      <c r="G2068" s="2">
        <f t="shared" si="189"/>
        <v>3.2371067825344789E-2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5">
        <f>TITRES_STAT!D2072</f>
        <v>6.5490000000000004</v>
      </c>
      <c r="C2069" s="2">
        <f t="shared" si="192"/>
        <v>6.3440859539467276</v>
      </c>
      <c r="D2069" s="2">
        <f t="shared" si="188"/>
        <v>6.3635993716449111</v>
      </c>
      <c r="E2069" s="2">
        <f t="shared" si="187"/>
        <v>-1.9513417698183488E-2</v>
      </c>
      <c r="F2069" s="2">
        <f t="shared" si="191"/>
        <v>-4.0659402078755465E-2</v>
      </c>
      <c r="G2069" s="2">
        <f t="shared" si="189"/>
        <v>2.1145984380571976E-2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5">
        <f>TITRES_STAT!D2073</f>
        <v>6.5410000000000004</v>
      </c>
      <c r="C2070" s="2">
        <f t="shared" si="192"/>
        <v>6.3516111918010774</v>
      </c>
      <c r="D2070" s="2">
        <f t="shared" si="188"/>
        <v>6.3767401589304731</v>
      </c>
      <c r="E2070" s="2">
        <f t="shared" si="187"/>
        <v>-2.5128967129395718E-2</v>
      </c>
      <c r="F2070" s="2">
        <f t="shared" si="191"/>
        <v>-3.7553315088883515E-2</v>
      </c>
      <c r="G2070" s="2">
        <f t="shared" si="189"/>
        <v>1.2424347959487797E-2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5">
        <f>TITRES_STAT!D2074</f>
        <v>6.5410000000000004</v>
      </c>
      <c r="C2071" s="2">
        <f t="shared" si="192"/>
        <v>6.3579787007547583</v>
      </c>
      <c r="D2071" s="2">
        <f t="shared" si="188"/>
        <v>6.3889075545652529</v>
      </c>
      <c r="E2071" s="2">
        <f t="shared" si="187"/>
        <v>-3.0928853810494594E-2</v>
      </c>
      <c r="F2071" s="2">
        <f t="shared" si="191"/>
        <v>-3.6228422833205737E-2</v>
      </c>
      <c r="G2071" s="2">
        <f t="shared" si="189"/>
        <v>5.2995690227111425E-3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5">
        <f>TITRES_STAT!D2075</f>
        <v>6.5410000000000004</v>
      </c>
      <c r="C2072" s="2">
        <f t="shared" si="192"/>
        <v>6.3633665929463339</v>
      </c>
      <c r="D2072" s="2">
        <f t="shared" si="188"/>
        <v>6.4001736616344935</v>
      </c>
      <c r="E2072" s="2">
        <f t="shared" si="187"/>
        <v>-3.6807068688159639E-2</v>
      </c>
      <c r="F2072" s="2">
        <f t="shared" si="191"/>
        <v>-3.6344152004196523E-2</v>
      </c>
      <c r="G2072" s="2">
        <f t="shared" si="189"/>
        <v>-4.6291668396311603E-4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5">
        <f>TITRES_STAT!D2076</f>
        <v>6.5410000000000004</v>
      </c>
      <c r="C2073" s="2">
        <f t="shared" si="192"/>
        <v>6.391925578646898</v>
      </c>
      <c r="D2073" s="2">
        <f t="shared" si="188"/>
        <v>6.4106052422541602</v>
      </c>
      <c r="E2073" s="2">
        <f t="shared" si="187"/>
        <v>-1.8679663607262142E-2</v>
      </c>
      <c r="F2073" s="2">
        <f t="shared" si="191"/>
        <v>-3.2811254324809649E-2</v>
      </c>
      <c r="G2073" s="2">
        <f t="shared" si="189"/>
        <v>1.4131590717547507E-2</v>
      </c>
      <c r="H2073" s="2" t="str">
        <f t="shared" si="190"/>
        <v>Sell</v>
      </c>
    </row>
    <row r="2074" spans="1:8" ht="13.5" x14ac:dyDescent="0.25">
      <c r="A2074" s="3">
        <f>TITRES_STAT!B2077</f>
        <v>45022</v>
      </c>
      <c r="B2074" s="5">
        <f>TITRES_STAT!D2077</f>
        <v>6.5490000000000004</v>
      </c>
      <c r="C2074" s="2">
        <f t="shared" si="192"/>
        <v>6.4160908742396829</v>
      </c>
      <c r="D2074" s="2">
        <f t="shared" si="188"/>
        <v>6.4208567057908894</v>
      </c>
      <c r="E2074" s="2">
        <f t="shared" si="187"/>
        <v>-4.7658315512064675E-3</v>
      </c>
      <c r="F2074" s="2">
        <f t="shared" si="191"/>
        <v>-2.7202169770089015E-2</v>
      </c>
      <c r="G2074" s="2">
        <f t="shared" si="189"/>
        <v>2.2436338218882548E-2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5">
        <f>TITRES_STAT!D2078</f>
        <v>6.5570000000000004</v>
      </c>
      <c r="C2075" s="2">
        <f t="shared" si="192"/>
        <v>6.4365384320489625</v>
      </c>
      <c r="D2075" s="2">
        <f t="shared" si="188"/>
        <v>6.4309413942508229</v>
      </c>
      <c r="E2075" s="2">
        <f t="shared" si="187"/>
        <v>5.5970377981395814E-3</v>
      </c>
      <c r="F2075" s="2">
        <f t="shared" si="191"/>
        <v>-2.0642328256443299E-2</v>
      </c>
      <c r="G2075" s="2">
        <f t="shared" si="189"/>
        <v>2.623936605458288E-2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5">
        <f>TITRES_STAT!D2079</f>
        <v>6.5490000000000004</v>
      </c>
      <c r="C2076" s="2">
        <f t="shared" si="192"/>
        <v>6.4538402117337377</v>
      </c>
      <c r="D2076" s="2">
        <f t="shared" si="188"/>
        <v>6.4396864761581698</v>
      </c>
      <c r="E2076" s="2">
        <f t="shared" ref="E2076:E2139" si="193">C2076-D2076</f>
        <v>1.4153735575567872E-2</v>
      </c>
      <c r="F2076" s="2">
        <f t="shared" si="191"/>
        <v>-1.3683115490041064E-2</v>
      </c>
      <c r="G2076" s="2">
        <f t="shared" si="189"/>
        <v>2.7836851065608938E-2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5">
        <f>TITRES_STAT!D2080</f>
        <v>6.3929999999999998</v>
      </c>
      <c r="C2077" s="2">
        <f t="shared" si="192"/>
        <v>6.4444801791593171</v>
      </c>
      <c r="D2077" s="2">
        <f t="shared" ref="D2077:D2140" si="194">$D$4*B2077+(1-$D$4)*D2076</f>
        <v>6.4362282186649722</v>
      </c>
      <c r="E2077" s="2">
        <f t="shared" si="193"/>
        <v>8.2519604943449565E-3</v>
      </c>
      <c r="F2077" s="2">
        <f t="shared" si="191"/>
        <v>-9.2961002931638611E-3</v>
      </c>
      <c r="G2077" s="2">
        <f t="shared" si="189"/>
        <v>1.7548060787508819E-2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5">
        <f>TITRES_STAT!D2081</f>
        <v>6.5250000000000004</v>
      </c>
      <c r="C2078" s="2">
        <f t="shared" si="192"/>
        <v>6.4365601515963453</v>
      </c>
      <c r="D2078" s="2">
        <f t="shared" si="194"/>
        <v>6.442803906171271</v>
      </c>
      <c r="E2078" s="2">
        <f t="shared" si="193"/>
        <v>-6.2437545749256529E-3</v>
      </c>
      <c r="F2078" s="2">
        <f t="shared" si="191"/>
        <v>-8.6856311495162198E-3</v>
      </c>
      <c r="G2078" s="2">
        <f t="shared" si="189"/>
        <v>2.4418765745905669E-3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5">
        <f>TITRES_STAT!D2082</f>
        <v>6.5490000000000004</v>
      </c>
      <c r="C2079" s="2">
        <f t="shared" si="192"/>
        <v>6.4538585898122927</v>
      </c>
      <c r="D2079" s="2">
        <f t="shared" si="194"/>
        <v>6.4506702834919176</v>
      </c>
      <c r="E2079" s="2">
        <f t="shared" si="193"/>
        <v>3.1883063203750339E-3</v>
      </c>
      <c r="F2079" s="2">
        <f t="shared" si="191"/>
        <v>-6.3108436555379694E-3</v>
      </c>
      <c r="G2079" s="2">
        <f t="shared" si="189"/>
        <v>9.4991499759130033E-3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5">
        <f>TITRES_STAT!D2083</f>
        <v>6.5490000000000004</v>
      </c>
      <c r="C2080" s="2">
        <f t="shared" si="192"/>
        <v>6.467264960610402</v>
      </c>
      <c r="D2080" s="2">
        <f t="shared" si="194"/>
        <v>6.4579539661962206</v>
      </c>
      <c r="E2080" s="2">
        <f t="shared" si="193"/>
        <v>9.3109944141813727E-3</v>
      </c>
      <c r="F2080" s="2">
        <f t="shared" si="191"/>
        <v>-3.1864760415941011E-3</v>
      </c>
      <c r="G2080" s="2">
        <f t="shared" si="189"/>
        <v>1.2497470455775473E-2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5">
        <f>TITRES_STAT!D2084</f>
        <v>6.5490000000000004</v>
      </c>
      <c r="C2081" s="2">
        <f t="shared" si="192"/>
        <v>6.4786088128241861</v>
      </c>
      <c r="D2081" s="2">
        <f t="shared" si="194"/>
        <v>6.4646981168483526</v>
      </c>
      <c r="E2081" s="2">
        <f t="shared" si="193"/>
        <v>1.3910695975833498E-2</v>
      </c>
      <c r="F2081" s="2">
        <f t="shared" si="191"/>
        <v>2.3295836189141887E-4</v>
      </c>
      <c r="G2081" s="2">
        <f t="shared" si="189"/>
        <v>1.367773761394208E-2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5">
        <f>TITRES_STAT!D2085</f>
        <v>6.5490000000000004</v>
      </c>
      <c r="C2082" s="2">
        <f t="shared" si="192"/>
        <v>6.4882074570050809</v>
      </c>
      <c r="D2082" s="2">
        <f t="shared" si="194"/>
        <v>6.4709427007855123</v>
      </c>
      <c r="E2082" s="2">
        <f t="shared" si="193"/>
        <v>1.7264756219568689E-2</v>
      </c>
      <c r="F2082" s="2">
        <f t="shared" si="191"/>
        <v>3.6393179334268731E-3</v>
      </c>
      <c r="G2082" s="2">
        <f t="shared" si="189"/>
        <v>1.3625438286141815E-2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5">
        <f>TITRES_STAT!D2086</f>
        <v>6.5490000000000004</v>
      </c>
      <c r="C2083" s="2">
        <f t="shared" si="192"/>
        <v>6.4963293866966074</v>
      </c>
      <c r="D2083" s="2">
        <f t="shared" si="194"/>
        <v>6.4767247229495482</v>
      </c>
      <c r="E2083" s="2">
        <f t="shared" si="193"/>
        <v>1.960466374705927E-2</v>
      </c>
      <c r="F2083" s="2">
        <f t="shared" si="191"/>
        <v>6.8323870961533532E-3</v>
      </c>
      <c r="G2083" s="2">
        <f t="shared" si="189"/>
        <v>1.2772276650905917E-2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5">
        <f>TITRES_STAT!D2087</f>
        <v>6.5250000000000004</v>
      </c>
      <c r="C2084" s="2">
        <f t="shared" si="192"/>
        <v>6.5044325579740532</v>
      </c>
      <c r="D2084" s="2">
        <f t="shared" si="194"/>
        <v>6.4803006693977299</v>
      </c>
      <c r="E2084" s="2">
        <f t="shared" si="193"/>
        <v>2.4131888576323313E-2</v>
      </c>
      <c r="F2084" s="2">
        <f t="shared" si="191"/>
        <v>1.0292287392187346E-2</v>
      </c>
      <c r="G2084" s="2">
        <f t="shared" ref="G2084:G2147" si="195">E2084-F2084</f>
        <v>1.3839601184135967E-2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5">
        <f>TITRES_STAT!D2088</f>
        <v>6.6360000000000001</v>
      </c>
      <c r="C2085" s="2">
        <f t="shared" si="192"/>
        <v>6.5125198567472751</v>
      </c>
      <c r="D2085" s="2">
        <f t="shared" si="194"/>
        <v>6.4918339531460463</v>
      </c>
      <c r="E2085" s="2">
        <f t="shared" si="193"/>
        <v>2.0685903601228794E-2</v>
      </c>
      <c r="F2085" s="2">
        <f t="shared" ref="F2085:F2148" si="197">(E2085*(2/(10)))+((1-(2/10))*F2084)</f>
        <v>1.2371010633995635E-2</v>
      </c>
      <c r="G2085" s="2">
        <f t="shared" si="195"/>
        <v>8.314892967233159E-3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5">
        <f>TITRES_STAT!D2089</f>
        <v>6.5170000000000003</v>
      </c>
      <c r="C2086" s="2">
        <f t="shared" si="192"/>
        <v>6.5181321864784643</v>
      </c>
      <c r="D2086" s="2">
        <f t="shared" si="194"/>
        <v>6.4936981047648574</v>
      </c>
      <c r="E2086" s="2">
        <f t="shared" si="193"/>
        <v>2.4434081713606837E-2</v>
      </c>
      <c r="F2086" s="2">
        <f t="shared" si="197"/>
        <v>1.4783624849917876E-2</v>
      </c>
      <c r="G2086" s="2">
        <f t="shared" si="195"/>
        <v>9.6504568636889606E-3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5">
        <f>TITRES_STAT!D2090</f>
        <v>6.3380000000000001</v>
      </c>
      <c r="C2087" s="2">
        <f t="shared" si="192"/>
        <v>6.4988810808663935</v>
      </c>
      <c r="D2087" s="2">
        <f t="shared" si="194"/>
        <v>6.4821649118193125</v>
      </c>
      <c r="E2087" s="2">
        <f t="shared" si="193"/>
        <v>1.6716169047080953E-2</v>
      </c>
      <c r="F2087" s="2">
        <f t="shared" si="197"/>
        <v>1.5170133689350492E-2</v>
      </c>
      <c r="G2087" s="2">
        <f t="shared" si="195"/>
        <v>1.546035357730461E-3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5">
        <f>TITRES_STAT!D2091</f>
        <v>6.3380000000000001</v>
      </c>
      <c r="C2088" s="2">
        <f t="shared" si="192"/>
        <v>6.5028993761177176</v>
      </c>
      <c r="D2088" s="2">
        <f t="shared" si="194"/>
        <v>6.4714860294623264</v>
      </c>
      <c r="E2088" s="2">
        <f t="shared" si="193"/>
        <v>3.1413346655391194E-2</v>
      </c>
      <c r="F2088" s="2">
        <f t="shared" si="197"/>
        <v>1.8418776282558634E-2</v>
      </c>
      <c r="G2088" s="2">
        <f t="shared" si="195"/>
        <v>1.299457037283256E-2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5">
        <f>TITRES_STAT!D2092</f>
        <v>6.2530000000000001</v>
      </c>
      <c r="C2089" s="2">
        <f t="shared" si="192"/>
        <v>6.5099917797919149</v>
      </c>
      <c r="D2089" s="2">
        <f t="shared" si="194"/>
        <v>6.4553018791317829</v>
      </c>
      <c r="E2089" s="2">
        <f t="shared" si="193"/>
        <v>5.4689900660132018E-2</v>
      </c>
      <c r="F2089" s="2">
        <f t="shared" si="197"/>
        <v>2.5673001158073312E-2</v>
      </c>
      <c r="G2089" s="2">
        <f t="shared" si="195"/>
        <v>2.9016899502058706E-2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5">
        <f>TITRES_STAT!D2093</f>
        <v>6.2530000000000001</v>
      </c>
      <c r="C2090" s="2">
        <f t="shared" si="192"/>
        <v>6.5159930444393126</v>
      </c>
      <c r="D2090" s="2">
        <f t="shared" si="194"/>
        <v>6.4403165547516501</v>
      </c>
      <c r="E2090" s="2">
        <f t="shared" si="193"/>
        <v>7.5676489687662496E-2</v>
      </c>
      <c r="F2090" s="2">
        <f t="shared" si="197"/>
        <v>3.5673698863991153E-2</v>
      </c>
      <c r="G2090" s="2">
        <f t="shared" si="195"/>
        <v>4.0002790823671343E-2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5">
        <f>TITRES_STAT!D2094</f>
        <v>6.2530000000000001</v>
      </c>
      <c r="C2091" s="2">
        <f t="shared" si="192"/>
        <v>6.5210710376024954</v>
      </c>
      <c r="D2091" s="2">
        <f t="shared" si="194"/>
        <v>6.4264412543996752</v>
      </c>
      <c r="E2091" s="2">
        <f t="shared" si="193"/>
        <v>9.4629783202820228E-2</v>
      </c>
      <c r="F2091" s="2">
        <f t="shared" si="197"/>
        <v>4.7464915731756971E-2</v>
      </c>
      <c r="G2091" s="2">
        <f t="shared" si="195"/>
        <v>4.7164867471063257E-2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5">
        <f>TITRES_STAT!D2095</f>
        <v>6.2530000000000001</v>
      </c>
      <c r="C2092" s="2">
        <f t="shared" si="192"/>
        <v>6.5253678010482661</v>
      </c>
      <c r="D2092" s="2">
        <f t="shared" si="194"/>
        <v>6.4135937540737729</v>
      </c>
      <c r="E2092" s="2">
        <f t="shared" si="193"/>
        <v>0.11177404697449322</v>
      </c>
      <c r="F2092" s="2">
        <f t="shared" si="197"/>
        <v>6.0326741980304223E-2</v>
      </c>
      <c r="G2092" s="2">
        <f t="shared" si="195"/>
        <v>5.1447304994189001E-2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5">
        <f>TITRES_STAT!D2096</f>
        <v>6.2530000000000001</v>
      </c>
      <c r="C2093" s="2">
        <f t="shared" si="192"/>
        <v>6.5290035239639179</v>
      </c>
      <c r="D2093" s="2">
        <f t="shared" si="194"/>
        <v>6.4016979204386786</v>
      </c>
      <c r="E2093" s="2">
        <f t="shared" si="193"/>
        <v>0.12730560352523934</v>
      </c>
      <c r="F2093" s="2">
        <f t="shared" si="197"/>
        <v>7.3722514289291247E-2</v>
      </c>
      <c r="G2093" s="2">
        <f t="shared" si="195"/>
        <v>5.3583089235948095E-2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5">
        <f>TITRES_STAT!D2097</f>
        <v>6.2530000000000001</v>
      </c>
      <c r="C2094" s="2">
        <f t="shared" si="192"/>
        <v>6.5283875972002381</v>
      </c>
      <c r="D2094" s="2">
        <f t="shared" si="194"/>
        <v>6.3906832596654439</v>
      </c>
      <c r="E2094" s="2">
        <f t="shared" si="193"/>
        <v>0.13770433753479416</v>
      </c>
      <c r="F2094" s="2">
        <f t="shared" si="197"/>
        <v>8.651887893839183E-2</v>
      </c>
      <c r="G2094" s="2">
        <f t="shared" si="195"/>
        <v>5.1185458596402333E-2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5">
        <f>TITRES_STAT!D2098</f>
        <v>6.2530000000000001</v>
      </c>
      <c r="C2095" s="2">
        <f t="shared" si="192"/>
        <v>6.5449433514771247</v>
      </c>
      <c r="D2095" s="2">
        <f t="shared" si="194"/>
        <v>6.3804844996902261</v>
      </c>
      <c r="E2095" s="2">
        <f t="shared" si="193"/>
        <v>0.16445885178689856</v>
      </c>
      <c r="F2095" s="2">
        <f t="shared" si="197"/>
        <v>0.10210687350809319</v>
      </c>
      <c r="G2095" s="2">
        <f t="shared" si="195"/>
        <v>6.235197827880537E-2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5">
        <f>TITRES_STAT!D2099</f>
        <v>6.2530000000000001</v>
      </c>
      <c r="C2096" s="2">
        <f t="shared" si="192"/>
        <v>6.5406443743267975</v>
      </c>
      <c r="D2096" s="2">
        <f t="shared" si="194"/>
        <v>6.3710412034168762</v>
      </c>
      <c r="E2096" s="2">
        <f t="shared" si="193"/>
        <v>0.16960317090992127</v>
      </c>
      <c r="F2096" s="2">
        <f t="shared" si="197"/>
        <v>0.11560613298845882</v>
      </c>
      <c r="G2096" s="2">
        <f t="shared" si="195"/>
        <v>5.399703792146246E-2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5">
        <f>TITRES_STAT!D2100</f>
        <v>6.2530000000000001</v>
      </c>
      <c r="C2097" s="2">
        <f t="shared" si="192"/>
        <v>6.5094683167380589</v>
      </c>
      <c r="D2097" s="2">
        <f t="shared" si="194"/>
        <v>6.3622974105711823</v>
      </c>
      <c r="E2097" s="2">
        <f t="shared" si="193"/>
        <v>0.14717090616687667</v>
      </c>
      <c r="F2097" s="2">
        <f t="shared" si="197"/>
        <v>0.1219190876241424</v>
      </c>
      <c r="G2097" s="2">
        <f t="shared" si="195"/>
        <v>2.525181854273427E-2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5">
        <f>TITRES_STAT!D2101</f>
        <v>6.2530000000000001</v>
      </c>
      <c r="C2098" s="2">
        <f t="shared" si="192"/>
        <v>6.4830885757014345</v>
      </c>
      <c r="D2098" s="2">
        <f t="shared" si="194"/>
        <v>6.3542013060844287</v>
      </c>
      <c r="E2098" s="2">
        <f t="shared" si="193"/>
        <v>0.12888726961700581</v>
      </c>
      <c r="F2098" s="2">
        <f t="shared" si="197"/>
        <v>0.12331272402271509</v>
      </c>
      <c r="G2098" s="2">
        <f t="shared" si="195"/>
        <v>5.5745455942907141E-3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5">
        <f>TITRES_STAT!D2102</f>
        <v>6.2530000000000001</v>
      </c>
      <c r="C2099" s="2">
        <f t="shared" si="192"/>
        <v>6.4476903332858289</v>
      </c>
      <c r="D2099" s="2">
        <f t="shared" si="194"/>
        <v>6.3467049130411368</v>
      </c>
      <c r="E2099" s="2">
        <f t="shared" si="193"/>
        <v>0.10098542024469204</v>
      </c>
      <c r="F2099" s="2">
        <f t="shared" si="197"/>
        <v>0.1188472632671105</v>
      </c>
      <c r="G2099" s="2">
        <f t="shared" si="195"/>
        <v>-1.7861843022418458E-2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5">
        <f>TITRES_STAT!D2103</f>
        <v>6.2960000000000003</v>
      </c>
      <c r="C2100" s="2">
        <f t="shared" si="192"/>
        <v>6.4177379743187783</v>
      </c>
      <c r="D2100" s="2">
        <f t="shared" si="194"/>
        <v>6.3429489935566084</v>
      </c>
      <c r="E2100" s="2">
        <f t="shared" si="193"/>
        <v>7.4788980762169999E-2</v>
      </c>
      <c r="F2100" s="2">
        <f t="shared" si="197"/>
        <v>0.11003560676612241</v>
      </c>
      <c r="G2100" s="2">
        <f t="shared" si="195"/>
        <v>-3.5246626003952411E-2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5">
        <f>TITRES_STAT!D2104</f>
        <v>6.3209999999999997</v>
      </c>
      <c r="C2101" s="2">
        <f t="shared" si="192"/>
        <v>6.3923936705774276</v>
      </c>
      <c r="D2101" s="2">
        <f t="shared" si="194"/>
        <v>6.3413231421820448</v>
      </c>
      <c r="E2101" s="2">
        <f t="shared" si="193"/>
        <v>5.107052839538273E-2</v>
      </c>
      <c r="F2101" s="2">
        <f t="shared" si="197"/>
        <v>9.8242591091974474E-2</v>
      </c>
      <c r="G2101" s="2">
        <f t="shared" si="195"/>
        <v>-4.7172062696591743E-2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5">
        <f>TITRES_STAT!D2105</f>
        <v>6.3209999999999997</v>
      </c>
      <c r="C2102" s="2">
        <f t="shared" si="192"/>
        <v>6.3709484904885922</v>
      </c>
      <c r="D2102" s="2">
        <f t="shared" si="194"/>
        <v>6.3398177242426339</v>
      </c>
      <c r="E2102" s="2">
        <f t="shared" si="193"/>
        <v>3.1130766245958341E-2</v>
      </c>
      <c r="F2102" s="2">
        <f t="shared" si="197"/>
        <v>8.482022612277125E-2</v>
      </c>
      <c r="G2102" s="2">
        <f t="shared" si="195"/>
        <v>-5.3689459876812909E-2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5">
        <f>TITRES_STAT!D2106</f>
        <v>6.3209999999999997</v>
      </c>
      <c r="C2103" s="2">
        <f t="shared" si="192"/>
        <v>6.3528025688749628</v>
      </c>
      <c r="D2103" s="2">
        <f t="shared" si="194"/>
        <v>6.3384238187431796</v>
      </c>
      <c r="E2103" s="2">
        <f t="shared" si="193"/>
        <v>1.4378750131783136E-2</v>
      </c>
      <c r="F2103" s="2">
        <f t="shared" si="197"/>
        <v>7.0731930924573624E-2</v>
      </c>
      <c r="G2103" s="2">
        <f t="shared" si="195"/>
        <v>-5.6353180792790489E-2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5">
        <f>TITRES_STAT!D2107</f>
        <v>6.3129999999999997</v>
      </c>
      <c r="C2104" s="2">
        <f t="shared" si="192"/>
        <v>6.3374483275095832</v>
      </c>
      <c r="D2104" s="2">
        <f t="shared" si="194"/>
        <v>6.3365405729103514</v>
      </c>
      <c r="E2104" s="2">
        <f t="shared" si="193"/>
        <v>9.0775459923175816E-4</v>
      </c>
      <c r="F2104" s="2">
        <f t="shared" si="197"/>
        <v>5.6767095659505259E-2</v>
      </c>
      <c r="G2104" s="2">
        <f t="shared" si="195"/>
        <v>-5.5859341060273501E-2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5">
        <f>TITRES_STAT!D2108</f>
        <v>6.3129999999999997</v>
      </c>
      <c r="C2105" s="2">
        <f t="shared" si="192"/>
        <v>6.3244562771234936</v>
      </c>
      <c r="D2105" s="2">
        <f t="shared" si="194"/>
        <v>6.3347968267688444</v>
      </c>
      <c r="E2105" s="2">
        <f t="shared" si="193"/>
        <v>-1.0340549645350805E-2</v>
      </c>
      <c r="F2105" s="2">
        <f t="shared" si="197"/>
        <v>4.3345566598534051E-2</v>
      </c>
      <c r="G2105" s="2">
        <f t="shared" si="195"/>
        <v>-5.3686116243884856E-2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5">
        <f>TITRES_STAT!D2109</f>
        <v>6.3129999999999997</v>
      </c>
      <c r="C2106" s="2">
        <f t="shared" si="192"/>
        <v>6.3134630037198791</v>
      </c>
      <c r="D2106" s="2">
        <f t="shared" si="194"/>
        <v>6.3331822470081898</v>
      </c>
      <c r="E2106" s="2">
        <f t="shared" si="193"/>
        <v>-1.9719243288310651E-2</v>
      </c>
      <c r="F2106" s="2">
        <f t="shared" si="197"/>
        <v>3.0732604621165113E-2</v>
      </c>
      <c r="G2106" s="2">
        <f t="shared" si="195"/>
        <v>-5.0451847909475767E-2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5">
        <f>TITRES_STAT!D2110</f>
        <v>6.3129999999999997</v>
      </c>
      <c r="C2107" s="2">
        <f t="shared" si="192"/>
        <v>6.3041610031475894</v>
      </c>
      <c r="D2107" s="2">
        <f t="shared" si="194"/>
        <v>6.3316872657483243</v>
      </c>
      <c r="E2107" s="2">
        <f t="shared" si="193"/>
        <v>-2.7526262600734874E-2</v>
      </c>
      <c r="F2107" s="2">
        <f t="shared" si="197"/>
        <v>1.9080831176785114E-2</v>
      </c>
      <c r="G2107" s="2">
        <f t="shared" si="195"/>
        <v>-4.6607093777519988E-2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5">
        <f>TITRES_STAT!D2111</f>
        <v>6.3209999999999997</v>
      </c>
      <c r="C2108" s="2">
        <f t="shared" si="192"/>
        <v>6.2962900795864218</v>
      </c>
      <c r="D2108" s="2">
        <f t="shared" si="194"/>
        <v>6.330895616433633</v>
      </c>
      <c r="E2108" s="2">
        <f t="shared" si="193"/>
        <v>-3.4605536847211127E-2</v>
      </c>
      <c r="F2108" s="2">
        <f t="shared" si="197"/>
        <v>8.3435575719858664E-3</v>
      </c>
      <c r="G2108" s="2">
        <f t="shared" si="195"/>
        <v>-4.294909441919699E-2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5">
        <f>TITRES_STAT!D2112</f>
        <v>6.3209999999999997</v>
      </c>
      <c r="C2109" s="2">
        <f t="shared" si="192"/>
        <v>6.2896300673423564</v>
      </c>
      <c r="D2109" s="2">
        <f t="shared" si="194"/>
        <v>6.3301626078089193</v>
      </c>
      <c r="E2109" s="2">
        <f t="shared" si="193"/>
        <v>-4.053254046656285E-2</v>
      </c>
      <c r="F2109" s="2">
        <f t="shared" si="197"/>
        <v>-1.4316620357238763E-3</v>
      </c>
      <c r="G2109" s="2">
        <f t="shared" si="195"/>
        <v>-3.9100878430838974E-2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5">
        <f>TITRES_STAT!D2113</f>
        <v>6.3209999999999997</v>
      </c>
      <c r="C2110" s="2">
        <f t="shared" si="192"/>
        <v>6.2906100569819943</v>
      </c>
      <c r="D2110" s="2">
        <f t="shared" si="194"/>
        <v>6.3294838961193696</v>
      </c>
      <c r="E2110" s="2">
        <f t="shared" si="193"/>
        <v>-3.8873839137375299E-2</v>
      </c>
      <c r="F2110" s="2">
        <f t="shared" si="197"/>
        <v>-8.9200974560541615E-3</v>
      </c>
      <c r="G2110" s="2">
        <f t="shared" si="195"/>
        <v>-2.9953741681321137E-2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5">
        <f>TITRES_STAT!D2114</f>
        <v>6.3719999999999999</v>
      </c>
      <c r="C2111" s="2">
        <f t="shared" si="192"/>
        <v>6.2952854328309185</v>
      </c>
      <c r="D2111" s="2">
        <f t="shared" si="194"/>
        <v>6.3326332371475651</v>
      </c>
      <c r="E2111" s="2">
        <f t="shared" si="193"/>
        <v>-3.7347804316646638E-2</v>
      </c>
      <c r="F2111" s="2">
        <f t="shared" si="197"/>
        <v>-1.4605638828172658E-2</v>
      </c>
      <c r="G2111" s="2">
        <f t="shared" si="195"/>
        <v>-2.2742165488473978E-2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5">
        <f>TITRES_STAT!D2115</f>
        <v>6.3209999999999997</v>
      </c>
      <c r="C2112" s="2">
        <f t="shared" si="192"/>
        <v>6.2992415200877003</v>
      </c>
      <c r="D2112" s="2">
        <f t="shared" si="194"/>
        <v>6.3317715158773744</v>
      </c>
      <c r="E2112" s="2">
        <f t="shared" si="193"/>
        <v>-3.2529995789674082E-2</v>
      </c>
      <c r="F2112" s="2">
        <f t="shared" si="197"/>
        <v>-1.8190510220472945E-2</v>
      </c>
      <c r="G2112" s="2">
        <f t="shared" si="195"/>
        <v>-1.4339485569201137E-2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5">
        <f>TITRES_STAT!D2116</f>
        <v>6.3639999999999999</v>
      </c>
      <c r="C2113" s="2">
        <f t="shared" si="192"/>
        <v>6.3025889785357467</v>
      </c>
      <c r="D2113" s="2">
        <f t="shared" si="194"/>
        <v>6.3341588109975691</v>
      </c>
      <c r="E2113" s="2">
        <f t="shared" si="193"/>
        <v>-3.1569832461822323E-2</v>
      </c>
      <c r="F2113" s="2">
        <f t="shared" si="197"/>
        <v>-2.0866374668742822E-2</v>
      </c>
      <c r="G2113" s="2">
        <f t="shared" si="195"/>
        <v>-1.0703457793079501E-2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5">
        <f>TITRES_STAT!D2117</f>
        <v>6.3209999999999997</v>
      </c>
      <c r="C2114" s="2">
        <f t="shared" si="192"/>
        <v>6.3041906741456319</v>
      </c>
      <c r="D2114" s="2">
        <f t="shared" si="194"/>
        <v>6.3331840842570077</v>
      </c>
      <c r="E2114" s="2">
        <f t="shared" si="193"/>
        <v>-2.8993410111375795E-2</v>
      </c>
      <c r="F2114" s="2">
        <f t="shared" si="197"/>
        <v>-2.249178175726942E-2</v>
      </c>
      <c r="G2114" s="2">
        <f t="shared" si="195"/>
        <v>-6.501628354106375E-3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5">
        <f>TITRES_STAT!D2118</f>
        <v>6.3209999999999997</v>
      </c>
      <c r="C2115" s="2">
        <f t="shared" si="192"/>
        <v>6.3055459550463038</v>
      </c>
      <c r="D2115" s="2">
        <f t="shared" si="194"/>
        <v>6.332281559497229</v>
      </c>
      <c r="E2115" s="2">
        <f t="shared" si="193"/>
        <v>-2.6735604450925265E-2</v>
      </c>
      <c r="F2115" s="2">
        <f t="shared" si="197"/>
        <v>-2.3340546296000592E-2</v>
      </c>
      <c r="G2115" s="2">
        <f t="shared" si="195"/>
        <v>-3.3950581549246732E-3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5">
        <f>TITRES_STAT!D2119</f>
        <v>6.3209999999999997</v>
      </c>
      <c r="C2116" s="2">
        <f t="shared" si="192"/>
        <v>6.3066927311930261</v>
      </c>
      <c r="D2116" s="2">
        <f t="shared" si="194"/>
        <v>6.3314458884233602</v>
      </c>
      <c r="E2116" s="2">
        <f t="shared" si="193"/>
        <v>-2.4753157230334111E-2</v>
      </c>
      <c r="F2116" s="2">
        <f t="shared" si="197"/>
        <v>-2.3623068482867299E-2</v>
      </c>
      <c r="G2116" s="2">
        <f t="shared" si="195"/>
        <v>-1.130088747466812E-3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5">
        <f>TITRES_STAT!D2120</f>
        <v>6.2110000000000003</v>
      </c>
      <c r="C2117" s="2">
        <f t="shared" si="192"/>
        <v>6.3076630802402525</v>
      </c>
      <c r="D2117" s="2">
        <f t="shared" si="194"/>
        <v>6.3225239707623704</v>
      </c>
      <c r="E2117" s="2">
        <f t="shared" si="193"/>
        <v>-1.486089052211792E-2</v>
      </c>
      <c r="F2117" s="2">
        <f t="shared" si="197"/>
        <v>-2.1870632890717424E-2</v>
      </c>
      <c r="G2117" s="2">
        <f t="shared" si="195"/>
        <v>7.0097423685995044E-3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5">
        <f>TITRES_STAT!D2121</f>
        <v>6.2110000000000003</v>
      </c>
      <c r="C2118" s="2">
        <f t="shared" si="192"/>
        <v>6.3097149140494446</v>
      </c>
      <c r="D2118" s="2">
        <f t="shared" si="194"/>
        <v>6.3142629358910831</v>
      </c>
      <c r="E2118" s="2">
        <f t="shared" si="193"/>
        <v>-4.5480218416384943E-3</v>
      </c>
      <c r="F2118" s="2">
        <f t="shared" si="197"/>
        <v>-1.840611068090164E-2</v>
      </c>
      <c r="G2118" s="2">
        <f t="shared" si="195"/>
        <v>1.3858088839263146E-2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5">
        <f>TITRES_STAT!D2122</f>
        <v>6.2110000000000003</v>
      </c>
      <c r="C2119" s="2">
        <f t="shared" si="192"/>
        <v>6.3114510811187605</v>
      </c>
      <c r="D2119" s="2">
        <f t="shared" si="194"/>
        <v>6.3066138295287804</v>
      </c>
      <c r="E2119" s="2">
        <f t="shared" si="193"/>
        <v>4.8372515899801627E-3</v>
      </c>
      <c r="F2119" s="2">
        <f t="shared" si="197"/>
        <v>-1.3757438226725281E-2</v>
      </c>
      <c r="G2119" s="2">
        <f t="shared" si="195"/>
        <v>1.8594689816705444E-2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5">
        <f>TITRES_STAT!D2123</f>
        <v>6.3129999999999997</v>
      </c>
      <c r="C2120" s="2">
        <f t="shared" si="192"/>
        <v>6.3129201455620283</v>
      </c>
      <c r="D2120" s="2">
        <f t="shared" si="194"/>
        <v>6.3070868791933155</v>
      </c>
      <c r="E2120" s="2">
        <f t="shared" si="193"/>
        <v>5.8332663687128417E-3</v>
      </c>
      <c r="F2120" s="2">
        <f t="shared" si="197"/>
        <v>-9.839297307637657E-3</v>
      </c>
      <c r="G2120" s="2">
        <f t="shared" si="195"/>
        <v>1.5672563676350497E-2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5">
        <f>TITRES_STAT!D2124</f>
        <v>6.3129999999999997</v>
      </c>
      <c r="C2121" s="2">
        <f t="shared" si="192"/>
        <v>6.3220093539371014</v>
      </c>
      <c r="D2121" s="2">
        <f t="shared" si="194"/>
        <v>6.307524888141959</v>
      </c>
      <c r="E2121" s="2">
        <f t="shared" si="193"/>
        <v>1.4484465795142398E-2</v>
      </c>
      <c r="F2121" s="2">
        <f t="shared" si="197"/>
        <v>-4.9745446870816468E-3</v>
      </c>
      <c r="G2121" s="2">
        <f t="shared" si="195"/>
        <v>1.9459010482224044E-2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5">
        <f>TITRES_STAT!D2125</f>
        <v>6.3129999999999997</v>
      </c>
      <c r="C2122" s="2">
        <f t="shared" si="192"/>
        <v>6.321854068716009</v>
      </c>
      <c r="D2122" s="2">
        <f t="shared" si="194"/>
        <v>6.3079304519832959</v>
      </c>
      <c r="E2122" s="2">
        <f t="shared" si="193"/>
        <v>1.3923616732713029E-2</v>
      </c>
      <c r="F2122" s="2">
        <f t="shared" si="197"/>
        <v>-1.1949124031227112E-3</v>
      </c>
      <c r="G2122" s="2">
        <f t="shared" si="195"/>
        <v>1.5118529135835741E-2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5">
        <f>TITRES_STAT!D2126</f>
        <v>6.3129999999999997</v>
      </c>
      <c r="C2123" s="2">
        <f t="shared" si="192"/>
        <v>6.3283380581443156</v>
      </c>
      <c r="D2123" s="2">
        <f t="shared" si="194"/>
        <v>6.3083059740586078</v>
      </c>
      <c r="E2123" s="2">
        <f t="shared" si="193"/>
        <v>2.003208408570778E-2</v>
      </c>
      <c r="F2123" s="2">
        <f t="shared" si="197"/>
        <v>3.0504868946433874E-3</v>
      </c>
      <c r="G2123" s="2">
        <f t="shared" si="195"/>
        <v>1.6981597191064391E-2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5">
        <f>TITRES_STAT!D2127</f>
        <v>6.3129999999999997</v>
      </c>
      <c r="C2124" s="2">
        <f t="shared" si="192"/>
        <v>6.3272091261221135</v>
      </c>
      <c r="D2124" s="2">
        <f t="shared" si="194"/>
        <v>6.3086536796838963</v>
      </c>
      <c r="E2124" s="2">
        <f t="shared" si="193"/>
        <v>1.855544643821716E-2</v>
      </c>
      <c r="F2124" s="2">
        <f t="shared" si="197"/>
        <v>6.1514788033581423E-3</v>
      </c>
      <c r="G2124" s="2">
        <f t="shared" si="195"/>
        <v>1.2403967634859018E-2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5">
        <f>TITRES_STAT!D2128</f>
        <v>6.2960000000000003</v>
      </c>
      <c r="C2125" s="2">
        <f t="shared" si="192"/>
        <v>6.3262538759494804</v>
      </c>
      <c r="D2125" s="2">
        <f t="shared" si="194"/>
        <v>6.3077163700776815</v>
      </c>
      <c r="E2125" s="2">
        <f t="shared" si="193"/>
        <v>1.8537505871798921E-2</v>
      </c>
      <c r="F2125" s="2">
        <f t="shared" si="197"/>
        <v>8.6286842170462986E-3</v>
      </c>
      <c r="G2125" s="2">
        <f t="shared" si="195"/>
        <v>9.9088216547526219E-3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5">
        <f>TITRES_STAT!D2129</f>
        <v>6.2960000000000003</v>
      </c>
      <c r="C2126" s="2">
        <f t="shared" si="192"/>
        <v>6.3254455873418678</v>
      </c>
      <c r="D2126" s="2">
        <f t="shared" si="194"/>
        <v>6.3068484908126683</v>
      </c>
      <c r="E2126" s="2">
        <f t="shared" si="193"/>
        <v>1.8597096529199497E-2</v>
      </c>
      <c r="F2126" s="2">
        <f t="shared" si="197"/>
        <v>1.0622366679476939E-2</v>
      </c>
      <c r="G2126" s="2">
        <f t="shared" si="195"/>
        <v>7.9747298497225578E-3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5">
        <f>TITRES_STAT!D2130</f>
        <v>6.2960000000000003</v>
      </c>
      <c r="C2127" s="2">
        <f t="shared" ref="C2127:C2190" si="198">$C$4*B2117+C2126*(1-$C$4)</f>
        <v>6.3078385739046574</v>
      </c>
      <c r="D2127" s="2">
        <f t="shared" si="194"/>
        <v>6.3060448989006188</v>
      </c>
      <c r="E2127" s="2">
        <f t="shared" si="193"/>
        <v>1.7936750040385974E-3</v>
      </c>
      <c r="F2127" s="2">
        <f t="shared" si="197"/>
        <v>8.8566283443892706E-3</v>
      </c>
      <c r="G2127" s="2">
        <f t="shared" si="195"/>
        <v>-7.0629533403506733E-3</v>
      </c>
      <c r="H2127" s="2" t="str">
        <f t="shared" si="196"/>
        <v>Hold</v>
      </c>
    </row>
    <row r="2128" spans="1:8" ht="13.5" x14ac:dyDescent="0.25">
      <c r="A2128" s="3">
        <f>TITRES_STAT!B2131</f>
        <v>45100</v>
      </c>
      <c r="B2128" s="5">
        <f>TITRES_STAT!D2131</f>
        <v>6.3129999999999997</v>
      </c>
      <c r="C2128" s="2">
        <f t="shared" si="198"/>
        <v>6.2929403317654788</v>
      </c>
      <c r="D2128" s="2">
        <f t="shared" si="194"/>
        <v>6.3065600915746476</v>
      </c>
      <c r="E2128" s="2">
        <f t="shared" si="193"/>
        <v>-1.3619759809168741E-2</v>
      </c>
      <c r="F2128" s="2">
        <f t="shared" si="197"/>
        <v>4.3613507136776681E-3</v>
      </c>
      <c r="G2128" s="2">
        <f t="shared" si="195"/>
        <v>-1.798111052284641E-2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5">
        <f>TITRES_STAT!D2132</f>
        <v>6.3209999999999997</v>
      </c>
      <c r="C2129" s="2">
        <f t="shared" si="198"/>
        <v>6.2803341268784818</v>
      </c>
      <c r="D2129" s="2">
        <f t="shared" si="194"/>
        <v>6.3076297144209699</v>
      </c>
      <c r="E2129" s="2">
        <f t="shared" si="193"/>
        <v>-2.7295587542488065E-2</v>
      </c>
      <c r="F2129" s="2">
        <f t="shared" si="197"/>
        <v>-1.9700369375554787E-3</v>
      </c>
      <c r="G2129" s="2">
        <f t="shared" si="195"/>
        <v>-2.5325550604932585E-2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5">
        <f>TITRES_STAT!D2133</f>
        <v>6.3129999999999997</v>
      </c>
      <c r="C2130" s="2">
        <f t="shared" si="198"/>
        <v>6.2853596458202539</v>
      </c>
      <c r="D2130" s="2">
        <f t="shared" si="194"/>
        <v>6.3080275133527497</v>
      </c>
      <c r="E2130" s="2">
        <f t="shared" si="193"/>
        <v>-2.2667867532495833E-2</v>
      </c>
      <c r="F2130" s="2">
        <f t="shared" si="197"/>
        <v>-6.1096030565435501E-3</v>
      </c>
      <c r="G2130" s="2">
        <f t="shared" si="195"/>
        <v>-1.6558264475952284E-2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5">
        <f>TITRES_STAT!D2134</f>
        <v>6.3129999999999997</v>
      </c>
      <c r="C2131" s="2">
        <f t="shared" si="198"/>
        <v>6.289612008001753</v>
      </c>
      <c r="D2131" s="2">
        <f t="shared" si="194"/>
        <v>6.3083958456969906</v>
      </c>
      <c r="E2131" s="2">
        <f t="shared" si="193"/>
        <v>-1.8783837695237615E-2</v>
      </c>
      <c r="F2131" s="2">
        <f t="shared" si="197"/>
        <v>-8.6444499842823624E-3</v>
      </c>
      <c r="G2131" s="2">
        <f t="shared" si="195"/>
        <v>-1.0139387710955253E-2</v>
      </c>
      <c r="H2131" s="2" t="str">
        <f t="shared" si="196"/>
        <v>Hold</v>
      </c>
    </row>
    <row r="2132" spans="1:8" ht="13.5" x14ac:dyDescent="0.25">
      <c r="A2132" s="3">
        <f>TITRES_STAT!B2135</f>
        <v>45110</v>
      </c>
      <c r="B2132" s="5">
        <f>TITRES_STAT!D2135</f>
        <v>6.3129999999999997</v>
      </c>
      <c r="C2132" s="2">
        <f t="shared" si="198"/>
        <v>6.2932101606168676</v>
      </c>
      <c r="D2132" s="2">
        <f t="shared" si="194"/>
        <v>6.3087368941638804</v>
      </c>
      <c r="E2132" s="2">
        <f t="shared" si="193"/>
        <v>-1.5526733547012839E-2</v>
      </c>
      <c r="F2132" s="2">
        <f t="shared" si="197"/>
        <v>-1.0020906696828459E-2</v>
      </c>
      <c r="G2132" s="2">
        <f t="shared" si="195"/>
        <v>-5.5058268501843796E-3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5">
        <f>TITRES_STAT!D2136</f>
        <v>6.3129999999999997</v>
      </c>
      <c r="C2133" s="2">
        <f t="shared" si="198"/>
        <v>6.2962547512911957</v>
      </c>
      <c r="D2133" s="2">
        <f t="shared" si="194"/>
        <v>6.3090526797813711</v>
      </c>
      <c r="E2133" s="2">
        <f t="shared" si="193"/>
        <v>-1.2797928490175359E-2</v>
      </c>
      <c r="F2133" s="2">
        <f t="shared" si="197"/>
        <v>-1.057631105549784E-2</v>
      </c>
      <c r="G2133" s="2">
        <f t="shared" si="195"/>
        <v>-2.2216174346775183E-3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5">
        <f>TITRES_STAT!D2137</f>
        <v>6.5510000000000002</v>
      </c>
      <c r="C2134" s="2">
        <f t="shared" si="198"/>
        <v>6.2988309434002421</v>
      </c>
      <c r="D2134" s="2">
        <f t="shared" si="194"/>
        <v>6.3269747035012696</v>
      </c>
      <c r="E2134" s="2">
        <f t="shared" si="193"/>
        <v>-2.8143760101027482E-2</v>
      </c>
      <c r="F2134" s="2">
        <f t="shared" si="197"/>
        <v>-1.408980086460377E-2</v>
      </c>
      <c r="G2134" s="2">
        <f t="shared" si="195"/>
        <v>-1.4053959236423712E-2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5">
        <f>TITRES_STAT!D2138</f>
        <v>6.3810000000000002</v>
      </c>
      <c r="C2135" s="2">
        <f t="shared" si="198"/>
        <v>6.2983954136463582</v>
      </c>
      <c r="D2135" s="2">
        <f t="shared" si="194"/>
        <v>6.3309765773159903</v>
      </c>
      <c r="E2135" s="2">
        <f t="shared" si="193"/>
        <v>-3.2581163669632041E-2</v>
      </c>
      <c r="F2135" s="2">
        <f t="shared" si="197"/>
        <v>-1.7788073425609424E-2</v>
      </c>
      <c r="G2135" s="2">
        <f t="shared" si="195"/>
        <v>-1.4793090244022616E-2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5">
        <f>TITRES_STAT!D2139</f>
        <v>6.5419999999999998</v>
      </c>
      <c r="C2136" s="2">
        <f t="shared" si="198"/>
        <v>6.2980268884699955</v>
      </c>
      <c r="D2136" s="2">
        <f t="shared" si="194"/>
        <v>6.3466079419592507</v>
      </c>
      <c r="E2136" s="2">
        <f t="shared" si="193"/>
        <v>-4.8581053489255233E-2</v>
      </c>
      <c r="F2136" s="2">
        <f t="shared" si="197"/>
        <v>-2.3946669438338588E-2</v>
      </c>
      <c r="G2136" s="2">
        <f t="shared" si="195"/>
        <v>-2.4634384050916645E-2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5">
        <f>TITRES_STAT!D2140</f>
        <v>6.5510000000000002</v>
      </c>
      <c r="C2137" s="2">
        <f t="shared" si="198"/>
        <v>6.2977150594746112</v>
      </c>
      <c r="D2137" s="2">
        <f t="shared" si="194"/>
        <v>6.361748094406714</v>
      </c>
      <c r="E2137" s="2">
        <f t="shared" si="193"/>
        <v>-6.4033034932102773E-2</v>
      </c>
      <c r="F2137" s="2">
        <f t="shared" si="197"/>
        <v>-3.1963942537091422E-2</v>
      </c>
      <c r="G2137" s="2">
        <f t="shared" si="195"/>
        <v>-3.206909239501135E-2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5">
        <f>TITRES_STAT!D2141</f>
        <v>6.5510000000000002</v>
      </c>
      <c r="C2138" s="2">
        <f t="shared" si="198"/>
        <v>6.3000665887862093</v>
      </c>
      <c r="D2138" s="2">
        <f t="shared" si="194"/>
        <v>6.3757667540802911</v>
      </c>
      <c r="E2138" s="2">
        <f t="shared" si="193"/>
        <v>-7.5700165294081856E-2</v>
      </c>
      <c r="F2138" s="2">
        <f t="shared" si="197"/>
        <v>-4.071118708848951E-2</v>
      </c>
      <c r="G2138" s="2">
        <f t="shared" si="195"/>
        <v>-3.4988978205592346E-2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5">
        <f>TITRES_STAT!D2142</f>
        <v>6.5510000000000002</v>
      </c>
      <c r="C2139" s="2">
        <f t="shared" si="198"/>
        <v>6.3032871135883308</v>
      </c>
      <c r="D2139" s="2">
        <f t="shared" si="194"/>
        <v>6.3887469945187885</v>
      </c>
      <c r="E2139" s="2">
        <f t="shared" si="193"/>
        <v>-8.5459880930457643E-2</v>
      </c>
      <c r="F2139" s="2">
        <f t="shared" si="197"/>
        <v>-4.9660925856883142E-2</v>
      </c>
      <c r="G2139" s="2">
        <f t="shared" si="195"/>
        <v>-3.5798955073574501E-2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5">
        <f>TITRES_STAT!D2143</f>
        <v>6.3209999999999997</v>
      </c>
      <c r="C2140" s="2">
        <f t="shared" si="198"/>
        <v>6.3047814038055101</v>
      </c>
      <c r="D2140" s="2">
        <f t="shared" si="194"/>
        <v>6.3837286986285076</v>
      </c>
      <c r="E2140" s="2">
        <f t="shared" ref="E2140:E2203" si="199">C2140-D2140</f>
        <v>-7.8947294822997449E-2</v>
      </c>
      <c r="F2140" s="2">
        <f t="shared" si="197"/>
        <v>-5.5518199650106008E-2</v>
      </c>
      <c r="G2140" s="2">
        <f t="shared" si="195"/>
        <v>-2.3429095172891441E-2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5">
        <f>TITRES_STAT!D2144</f>
        <v>6.3209999999999997</v>
      </c>
      <c r="C2141" s="2">
        <f t="shared" si="198"/>
        <v>6.306045803220047</v>
      </c>
      <c r="D2141" s="2">
        <f t="shared" ref="D2141:D2204" si="200">$D$4*B2141+(1-$D$4)*D2140</f>
        <v>6.3790821283597285</v>
      </c>
      <c r="E2141" s="2">
        <f t="shared" si="199"/>
        <v>-7.3036325139681502E-2</v>
      </c>
      <c r="F2141" s="2">
        <f t="shared" si="197"/>
        <v>-5.9021824748021111E-2</v>
      </c>
      <c r="G2141" s="2">
        <f t="shared" si="195"/>
        <v>-1.4014500391660391E-2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5">
        <f>TITRES_STAT!D2145</f>
        <v>6.3209999999999997</v>
      </c>
      <c r="C2142" s="2">
        <f t="shared" si="198"/>
        <v>6.3071156796477323</v>
      </c>
      <c r="D2142" s="2">
        <f t="shared" si="200"/>
        <v>6.3747797484812301</v>
      </c>
      <c r="E2142" s="2">
        <f t="shared" si="199"/>
        <v>-6.7664068833497737E-2</v>
      </c>
      <c r="F2142" s="2">
        <f t="shared" si="197"/>
        <v>-6.075027356511644E-2</v>
      </c>
      <c r="G2142" s="2">
        <f t="shared" si="195"/>
        <v>-6.9137952683812967E-3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5">
        <f>TITRES_STAT!D2146</f>
        <v>6.3810000000000002</v>
      </c>
      <c r="C2143" s="2">
        <f t="shared" si="198"/>
        <v>6.3080209597019268</v>
      </c>
      <c r="D2143" s="2">
        <f t="shared" si="200"/>
        <v>6.3752405078529915</v>
      </c>
      <c r="E2143" s="2">
        <f t="shared" si="199"/>
        <v>-6.7219548151064679E-2</v>
      </c>
      <c r="F2143" s="2">
        <f t="shared" si="197"/>
        <v>-6.2044128482306088E-2</v>
      </c>
      <c r="G2143" s="2">
        <f t="shared" si="195"/>
        <v>-5.1754196687585907E-3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5">
        <f>TITRES_STAT!D2147</f>
        <v>6.3810000000000002</v>
      </c>
      <c r="C2144" s="2">
        <f t="shared" si="198"/>
        <v>6.3454023505170145</v>
      </c>
      <c r="D2144" s="2">
        <f t="shared" si="200"/>
        <v>6.3756671369009181</v>
      </c>
      <c r="E2144" s="2">
        <f t="shared" si="199"/>
        <v>-3.0264786383903619E-2</v>
      </c>
      <c r="F2144" s="2">
        <f t="shared" si="197"/>
        <v>-5.5688260062625602E-2</v>
      </c>
      <c r="G2144" s="2">
        <f t="shared" si="195"/>
        <v>2.5423473678721983E-2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5">
        <f>TITRES_STAT!D2148</f>
        <v>6.3810000000000002</v>
      </c>
      <c r="C2145" s="2">
        <f t="shared" si="198"/>
        <v>6.3508789119759355</v>
      </c>
      <c r="D2145" s="2">
        <f t="shared" si="200"/>
        <v>6.3760621637971466</v>
      </c>
      <c r="E2145" s="2">
        <f t="shared" si="199"/>
        <v>-2.5183251821211172E-2</v>
      </c>
      <c r="F2145" s="2">
        <f t="shared" si="197"/>
        <v>-4.9587258414342722E-2</v>
      </c>
      <c r="G2145" s="2">
        <f t="shared" si="195"/>
        <v>2.440400659313155E-2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5">
        <f>TITRES_STAT!D2149</f>
        <v>6.5510000000000002</v>
      </c>
      <c r="C2146" s="2">
        <f t="shared" si="198"/>
        <v>6.38028215628733</v>
      </c>
      <c r="D2146" s="2">
        <f t="shared" si="200"/>
        <v>6.3890205220343956</v>
      </c>
      <c r="E2146" s="2">
        <f t="shared" si="199"/>
        <v>-8.7383657470656573E-3</v>
      </c>
      <c r="F2146" s="2">
        <f t="shared" si="197"/>
        <v>-4.1417479880887315E-2</v>
      </c>
      <c r="G2146" s="2">
        <f t="shared" si="195"/>
        <v>3.2679114133821657E-2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5">
        <f>TITRES_STAT!D2150</f>
        <v>6.5510000000000002</v>
      </c>
      <c r="C2147" s="2">
        <f t="shared" si="198"/>
        <v>6.4065464399354326</v>
      </c>
      <c r="D2147" s="2">
        <f t="shared" si="200"/>
        <v>6.4010190018837001</v>
      </c>
      <c r="E2147" s="2">
        <f t="shared" si="199"/>
        <v>5.5274380517325028E-3</v>
      </c>
      <c r="F2147" s="2">
        <f t="shared" si="197"/>
        <v>-3.2028496294363357E-2</v>
      </c>
      <c r="G2147" s="2">
        <f t="shared" si="195"/>
        <v>3.7555934346095859E-2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5">
        <f>TITRES_STAT!D2151</f>
        <v>6.5510000000000002</v>
      </c>
      <c r="C2148" s="2">
        <f t="shared" si="198"/>
        <v>6.4287700645607497</v>
      </c>
      <c r="D2148" s="2">
        <f t="shared" si="200"/>
        <v>6.4121287054478708</v>
      </c>
      <c r="E2148" s="2">
        <f t="shared" si="199"/>
        <v>1.6641359112878895E-2</v>
      </c>
      <c r="F2148" s="2">
        <f t="shared" si="197"/>
        <v>-2.2294525212914907E-2</v>
      </c>
      <c r="G2148" s="2">
        <f t="shared" ref="G2148:G2211" si="201">E2148-F2148</f>
        <v>3.8935884325793799E-2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5">
        <f>TITRES_STAT!D2152</f>
        <v>6.5510000000000002</v>
      </c>
      <c r="C2149" s="2">
        <f t="shared" si="198"/>
        <v>6.4475746700129424</v>
      </c>
      <c r="D2149" s="2">
        <f t="shared" si="200"/>
        <v>6.422415468007288</v>
      </c>
      <c r="E2149" s="2">
        <f t="shared" si="199"/>
        <v>2.5159202005654357E-2</v>
      </c>
      <c r="F2149" s="2">
        <f t="shared" ref="F2149:F2212" si="203">(E2149*(2/(10)))+((1-(2/10))*F2148)</f>
        <v>-1.2803779769201055E-2</v>
      </c>
      <c r="G2149" s="2">
        <f t="shared" si="201"/>
        <v>3.7962981774855409E-2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5">
        <f>TITRES_STAT!D2153</f>
        <v>6.5510000000000002</v>
      </c>
      <c r="C2150" s="2">
        <f t="shared" si="198"/>
        <v>6.4281016438571053</v>
      </c>
      <c r="D2150" s="2">
        <f t="shared" si="200"/>
        <v>6.4319402481548966</v>
      </c>
      <c r="E2150" s="2">
        <f t="shared" si="199"/>
        <v>-3.8386042977913704E-3</v>
      </c>
      <c r="F2150" s="2">
        <f t="shared" si="203"/>
        <v>-1.101074467491912E-2</v>
      </c>
      <c r="G2150" s="2">
        <f t="shared" si="201"/>
        <v>7.1721403771277496E-3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5">
        <f>TITRES_STAT!D2154</f>
        <v>6.5510000000000002</v>
      </c>
      <c r="C2151" s="2">
        <f t="shared" si="198"/>
        <v>6.411624467879089</v>
      </c>
      <c r="D2151" s="2">
        <f t="shared" si="200"/>
        <v>6.4407594890323123</v>
      </c>
      <c r="E2151" s="2">
        <f t="shared" si="199"/>
        <v>-2.9135021153223306E-2</v>
      </c>
      <c r="F2151" s="2">
        <f t="shared" si="203"/>
        <v>-1.4635599970579958E-2</v>
      </c>
      <c r="G2151" s="2">
        <f t="shared" si="201"/>
        <v>-1.4499421182643349E-2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5">
        <f>TITRES_STAT!D2155</f>
        <v>6.5510000000000002</v>
      </c>
      <c r="C2152" s="2">
        <f t="shared" si="198"/>
        <v>6.3976822420515367</v>
      </c>
      <c r="D2152" s="2">
        <f t="shared" si="200"/>
        <v>6.4489254528076971</v>
      </c>
      <c r="E2152" s="2">
        <f t="shared" si="199"/>
        <v>-5.1243210756160451E-2</v>
      </c>
      <c r="F2152" s="2">
        <f t="shared" si="203"/>
        <v>-2.1957122127696058E-2</v>
      </c>
      <c r="G2152" s="2">
        <f t="shared" si="201"/>
        <v>-2.9286088628464393E-2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5">
        <f>TITRES_STAT!D2156</f>
        <v>6.5510000000000002</v>
      </c>
      <c r="C2153" s="2">
        <f t="shared" si="198"/>
        <v>6.3951157432743777</v>
      </c>
      <c r="D2153" s="2">
        <f t="shared" si="200"/>
        <v>6.4564865303774974</v>
      </c>
      <c r="E2153" s="2">
        <f t="shared" si="199"/>
        <v>-6.1370787103119717E-2</v>
      </c>
      <c r="F2153" s="2">
        <f t="shared" si="203"/>
        <v>-2.9839855122780791E-2</v>
      </c>
      <c r="G2153" s="2">
        <f t="shared" si="201"/>
        <v>-3.1530931980338926E-2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5">
        <f>TITRES_STAT!D2157</f>
        <v>6.6020000000000003</v>
      </c>
      <c r="C2154" s="2">
        <f t="shared" si="198"/>
        <v>6.3929440904629349</v>
      </c>
      <c r="D2154" s="2">
        <f t="shared" si="200"/>
        <v>6.46726530590509</v>
      </c>
      <c r="E2154" s="2">
        <f t="shared" si="199"/>
        <v>-7.4321215442155086E-2</v>
      </c>
      <c r="F2154" s="2">
        <f t="shared" si="203"/>
        <v>-3.8736127186655651E-2</v>
      </c>
      <c r="G2154" s="2">
        <f t="shared" si="201"/>
        <v>-3.5585088255499435E-2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5">
        <f>TITRES_STAT!D2158</f>
        <v>6.6020000000000003</v>
      </c>
      <c r="C2155" s="2">
        <f t="shared" si="198"/>
        <v>6.3911065380840215</v>
      </c>
      <c r="D2155" s="2">
        <f t="shared" si="200"/>
        <v>6.4772456536158245</v>
      </c>
      <c r="E2155" s="2">
        <f t="shared" si="199"/>
        <v>-8.6139115531802979E-2</v>
      </c>
      <c r="F2155" s="2">
        <f t="shared" si="203"/>
        <v>-4.8216724855685122E-2</v>
      </c>
      <c r="G2155" s="2">
        <f t="shared" si="201"/>
        <v>-3.7922390676117856E-2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5">
        <f>TITRES_STAT!D2159</f>
        <v>6.6020000000000003</v>
      </c>
      <c r="C2156" s="2">
        <f t="shared" si="198"/>
        <v>6.4157055322249406</v>
      </c>
      <c r="D2156" s="2">
        <f t="shared" si="200"/>
        <v>6.4864867163109485</v>
      </c>
      <c r="E2156" s="2">
        <f t="shared" si="199"/>
        <v>-7.0781184086007976E-2</v>
      </c>
      <c r="F2156" s="2">
        <f t="shared" si="203"/>
        <v>-5.2729616701749693E-2</v>
      </c>
      <c r="G2156" s="2">
        <f t="shared" si="201"/>
        <v>-1.8051567384258282E-2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5">
        <f>TITRES_STAT!D2160</f>
        <v>6.6020000000000003</v>
      </c>
      <c r="C2157" s="2">
        <f t="shared" si="198"/>
        <v>6.4365200657287964</v>
      </c>
      <c r="D2157" s="2">
        <f t="shared" si="200"/>
        <v>6.4950432558434708</v>
      </c>
      <c r="E2157" s="2">
        <f t="shared" si="199"/>
        <v>-5.8523190114674328E-2</v>
      </c>
      <c r="F2157" s="2">
        <f t="shared" si="203"/>
        <v>-5.3888331384334624E-2</v>
      </c>
      <c r="G2157" s="2">
        <f t="shared" si="201"/>
        <v>-4.634858730339704E-3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5">
        <f>TITRES_STAT!D2161</f>
        <v>6.6020000000000003</v>
      </c>
      <c r="C2158" s="2">
        <f t="shared" si="198"/>
        <v>6.4541323633089807</v>
      </c>
      <c r="D2158" s="2">
        <f t="shared" si="200"/>
        <v>6.5029659776328437</v>
      </c>
      <c r="E2158" s="2">
        <f t="shared" si="199"/>
        <v>-4.8833614323863017E-2</v>
      </c>
      <c r="F2158" s="2">
        <f t="shared" si="203"/>
        <v>-5.2877387972240307E-2</v>
      </c>
      <c r="G2158" s="2">
        <f t="shared" si="201"/>
        <v>4.0437736483772899E-3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5">
        <f>TITRES_STAT!D2162</f>
        <v>6.6020000000000003</v>
      </c>
      <c r="C2159" s="2">
        <f t="shared" si="198"/>
        <v>6.46903507664606</v>
      </c>
      <c r="D2159" s="2">
        <f t="shared" si="200"/>
        <v>6.5103018311415219</v>
      </c>
      <c r="E2159" s="2">
        <f t="shared" si="199"/>
        <v>-4.126675449546191E-2</v>
      </c>
      <c r="F2159" s="2">
        <f t="shared" si="203"/>
        <v>-5.055526127688463E-2</v>
      </c>
      <c r="G2159" s="2">
        <f t="shared" si="201"/>
        <v>9.2885067814227201E-3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5">
        <f>TITRES_STAT!D2163</f>
        <v>6.6020000000000003</v>
      </c>
      <c r="C2160" s="2">
        <f t="shared" si="198"/>
        <v>6.4816450648543587</v>
      </c>
      <c r="D2160" s="2">
        <f t="shared" si="200"/>
        <v>6.5170942880940022</v>
      </c>
      <c r="E2160" s="2">
        <f t="shared" si="199"/>
        <v>-3.5449223239643501E-2</v>
      </c>
      <c r="F2160" s="2">
        <f t="shared" si="203"/>
        <v>-4.7534053669436409E-2</v>
      </c>
      <c r="G2160" s="2">
        <f t="shared" si="201"/>
        <v>1.2084830429792907E-2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5">
        <f>TITRES_STAT!D2164</f>
        <v>6.6360000000000001</v>
      </c>
      <c r="C2161" s="2">
        <f t="shared" si="198"/>
        <v>6.4923150548767641</v>
      </c>
      <c r="D2161" s="2">
        <f t="shared" si="200"/>
        <v>6.5259021186055577</v>
      </c>
      <c r="E2161" s="2">
        <f t="shared" si="199"/>
        <v>-3.3587063728793609E-2</v>
      </c>
      <c r="F2161" s="2">
        <f t="shared" si="203"/>
        <v>-4.4744655681307852E-2</v>
      </c>
      <c r="G2161" s="2">
        <f t="shared" si="201"/>
        <v>1.1157591952514243E-2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5">
        <f>TITRES_STAT!D2165</f>
        <v>6.6529999999999996</v>
      </c>
      <c r="C2162" s="2">
        <f t="shared" si="198"/>
        <v>6.5013435079726456</v>
      </c>
      <c r="D2162" s="2">
        <f t="shared" si="200"/>
        <v>6.5353167764866278</v>
      </c>
      <c r="E2162" s="2">
        <f t="shared" si="199"/>
        <v>-3.3973268513982191E-2</v>
      </c>
      <c r="F2162" s="2">
        <f t="shared" si="203"/>
        <v>-4.2590378247842717E-2</v>
      </c>
      <c r="G2162" s="2">
        <f t="shared" si="201"/>
        <v>8.6171097338605257E-3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5">
        <f>TITRES_STAT!D2166</f>
        <v>6.6529999999999996</v>
      </c>
      <c r="C2163" s="2">
        <f t="shared" si="198"/>
        <v>6.5089829682845455</v>
      </c>
      <c r="D2163" s="2">
        <f t="shared" si="200"/>
        <v>6.5440340523024334</v>
      </c>
      <c r="E2163" s="2">
        <f t="shared" si="199"/>
        <v>-3.5051084017887923E-2</v>
      </c>
      <c r="F2163" s="2">
        <f t="shared" si="203"/>
        <v>-4.1082519401851758E-2</v>
      </c>
      <c r="G2163" s="2">
        <f t="shared" si="201"/>
        <v>6.0314353839638346E-3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5">
        <f>TITRES_STAT!D2167</f>
        <v>6.6529999999999996</v>
      </c>
      <c r="C2164" s="2">
        <f t="shared" si="198"/>
        <v>6.5232932808561541</v>
      </c>
      <c r="D2164" s="2">
        <f t="shared" si="200"/>
        <v>6.5521056039837351</v>
      </c>
      <c r="E2164" s="2">
        <f t="shared" si="199"/>
        <v>-2.8812323127580974E-2</v>
      </c>
      <c r="F2164" s="2">
        <f t="shared" si="203"/>
        <v>-3.8628480146997601E-2</v>
      </c>
      <c r="G2164" s="2">
        <f t="shared" si="201"/>
        <v>9.816157019416627E-3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5">
        <f>TITRES_STAT!D2168</f>
        <v>6.6529999999999996</v>
      </c>
      <c r="C2165" s="2">
        <f t="shared" si="198"/>
        <v>6.5354020068782841</v>
      </c>
      <c r="D2165" s="2">
        <f t="shared" si="200"/>
        <v>6.5595792629479028</v>
      </c>
      <c r="E2165" s="2">
        <f t="shared" si="199"/>
        <v>-2.4177256069618736E-2</v>
      </c>
      <c r="F2165" s="2">
        <f t="shared" si="203"/>
        <v>-3.5738235331521831E-2</v>
      </c>
      <c r="G2165" s="2">
        <f t="shared" si="201"/>
        <v>1.1560979261903095E-2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5">
        <f>TITRES_STAT!D2169</f>
        <v>6.6529999999999996</v>
      </c>
      <c r="C2166" s="2">
        <f t="shared" si="198"/>
        <v>6.545647851973933</v>
      </c>
      <c r="D2166" s="2">
        <f t="shared" si="200"/>
        <v>6.5664993175443547</v>
      </c>
      <c r="E2166" s="2">
        <f t="shared" si="199"/>
        <v>-2.0851465570421723E-2</v>
      </c>
      <c r="F2166" s="2">
        <f t="shared" si="203"/>
        <v>-3.2760881379301811E-2</v>
      </c>
      <c r="G2166" s="2">
        <f t="shared" si="201"/>
        <v>1.1909415808880087E-2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5">
        <f>TITRES_STAT!D2170</f>
        <v>6.6950000000000003</v>
      </c>
      <c r="C2167" s="2">
        <f t="shared" si="198"/>
        <v>6.5543174132087128</v>
      </c>
      <c r="D2167" s="2">
        <f t="shared" si="200"/>
        <v>6.5760178866151433</v>
      </c>
      <c r="E2167" s="2">
        <f t="shared" si="199"/>
        <v>-2.1700473406430554E-2</v>
      </c>
      <c r="F2167" s="2">
        <f t="shared" si="203"/>
        <v>-3.0548799784727559E-2</v>
      </c>
      <c r="G2167" s="2">
        <f t="shared" si="201"/>
        <v>8.8483263782970049E-3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5">
        <f>TITRES_STAT!D2171</f>
        <v>6.7210000000000001</v>
      </c>
      <c r="C2168" s="2">
        <f t="shared" si="198"/>
        <v>6.5616531957919877</v>
      </c>
      <c r="D2168" s="2">
        <f t="shared" si="200"/>
        <v>6.5867573024214288</v>
      </c>
      <c r="E2168" s="2">
        <f t="shared" si="199"/>
        <v>-2.510410662944107E-2</v>
      </c>
      <c r="F2168" s="2">
        <f t="shared" si="203"/>
        <v>-2.9459861153670261E-2</v>
      </c>
      <c r="G2168" s="2">
        <f t="shared" si="201"/>
        <v>4.3557545242291912E-3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5">
        <f>TITRES_STAT!D2172</f>
        <v>6.891</v>
      </c>
      <c r="C2169" s="2">
        <f t="shared" si="198"/>
        <v>6.5678603964393742</v>
      </c>
      <c r="D2169" s="2">
        <f t="shared" si="200"/>
        <v>6.60929379853836</v>
      </c>
      <c r="E2169" s="2">
        <f t="shared" si="199"/>
        <v>-4.1433402098985717E-2</v>
      </c>
      <c r="F2169" s="2">
        <f t="shared" si="203"/>
        <v>-3.1854569342733355E-2</v>
      </c>
      <c r="G2169" s="2">
        <f t="shared" si="201"/>
        <v>-9.5788327562523617E-3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5">
        <f>TITRES_STAT!D2173</f>
        <v>6.891</v>
      </c>
      <c r="C2170" s="2">
        <f t="shared" si="198"/>
        <v>6.573112643141009</v>
      </c>
      <c r="D2170" s="2">
        <f t="shared" si="200"/>
        <v>6.6301609245725555</v>
      </c>
      <c r="E2170" s="2">
        <f t="shared" si="199"/>
        <v>-5.7048281431546499E-2</v>
      </c>
      <c r="F2170" s="2">
        <f t="shared" si="203"/>
        <v>-3.6893311760495984E-2</v>
      </c>
      <c r="G2170" s="2">
        <f t="shared" si="201"/>
        <v>-2.0154969671050516E-2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5">
        <f>TITRES_STAT!D2174</f>
        <v>6.891</v>
      </c>
      <c r="C2171" s="2">
        <f t="shared" si="198"/>
        <v>6.5827876211193157</v>
      </c>
      <c r="D2171" s="2">
        <f t="shared" si="200"/>
        <v>6.6494823375671812</v>
      </c>
      <c r="E2171" s="2">
        <f t="shared" si="199"/>
        <v>-6.669471644786551E-2</v>
      </c>
      <c r="F2171" s="2">
        <f t="shared" si="203"/>
        <v>-4.2853592697969893E-2</v>
      </c>
      <c r="G2171" s="2">
        <f t="shared" si="201"/>
        <v>-2.3841123749895617E-2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5">
        <f>TITRES_STAT!D2175</f>
        <v>6.891</v>
      </c>
      <c r="C2172" s="2">
        <f t="shared" si="198"/>
        <v>6.5935895255624981</v>
      </c>
      <c r="D2172" s="2">
        <f t="shared" si="200"/>
        <v>6.6673725347844268</v>
      </c>
      <c r="E2172" s="2">
        <f t="shared" si="199"/>
        <v>-7.3783009221928708E-2</v>
      </c>
      <c r="F2172" s="2">
        <f t="shared" si="203"/>
        <v>-4.9039476002761657E-2</v>
      </c>
      <c r="G2172" s="2">
        <f t="shared" si="201"/>
        <v>-2.4743533219167051E-2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5">
        <f>TITRES_STAT!D2176</f>
        <v>6.891</v>
      </c>
      <c r="C2173" s="2">
        <f t="shared" si="198"/>
        <v>6.6027295985528838</v>
      </c>
      <c r="D2173" s="2">
        <f t="shared" si="200"/>
        <v>6.6839375322078025</v>
      </c>
      <c r="E2173" s="2">
        <f t="shared" si="199"/>
        <v>-8.120793365491874E-2</v>
      </c>
      <c r="F2173" s="2">
        <f t="shared" si="203"/>
        <v>-5.5473167533193077E-2</v>
      </c>
      <c r="G2173" s="2">
        <f t="shared" si="201"/>
        <v>-2.5734766121725663E-2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5">
        <f>TITRES_STAT!D2177</f>
        <v>6.976</v>
      </c>
      <c r="C2174" s="2">
        <f t="shared" si="198"/>
        <v>6.6104635064678252</v>
      </c>
      <c r="D2174" s="2">
        <f t="shared" si="200"/>
        <v>6.7055717890812989</v>
      </c>
      <c r="E2174" s="2">
        <f t="shared" si="199"/>
        <v>-9.5108282613473705E-2</v>
      </c>
      <c r="F2174" s="2">
        <f t="shared" si="203"/>
        <v>-6.3400190549249211E-2</v>
      </c>
      <c r="G2174" s="2">
        <f t="shared" si="201"/>
        <v>-3.1708092064224494E-2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5">
        <f>TITRES_STAT!D2178</f>
        <v>6.891</v>
      </c>
      <c r="C2175" s="2">
        <f t="shared" si="198"/>
        <v>6.6170075823958516</v>
      </c>
      <c r="D2175" s="2">
        <f t="shared" si="200"/>
        <v>6.7193072121123141</v>
      </c>
      <c r="E2175" s="2">
        <f t="shared" si="199"/>
        <v>-0.10229962971646245</v>
      </c>
      <c r="F2175" s="2">
        <f t="shared" si="203"/>
        <v>-7.1180078382691858E-2</v>
      </c>
      <c r="G2175" s="2">
        <f t="shared" si="201"/>
        <v>-3.111955133377059E-2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5">
        <f>TITRES_STAT!D2179</f>
        <v>6.891</v>
      </c>
      <c r="C2176" s="2">
        <f t="shared" si="198"/>
        <v>6.6225448774118743</v>
      </c>
      <c r="D2176" s="2">
        <f t="shared" si="200"/>
        <v>6.7320251964002908</v>
      </c>
      <c r="E2176" s="2">
        <f t="shared" si="199"/>
        <v>-0.10948031898841659</v>
      </c>
      <c r="F2176" s="2">
        <f t="shared" si="203"/>
        <v>-7.8840126503836802E-2</v>
      </c>
      <c r="G2176" s="2">
        <f t="shared" si="201"/>
        <v>-3.064019248457979E-2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5">
        <f>TITRES_STAT!D2180</f>
        <v>6.891</v>
      </c>
      <c r="C2177" s="2">
        <f t="shared" si="198"/>
        <v>6.6336918193485088</v>
      </c>
      <c r="D2177" s="2">
        <f t="shared" si="200"/>
        <v>6.7438011077780473</v>
      </c>
      <c r="E2177" s="2">
        <f t="shared" si="199"/>
        <v>-0.11010928842953849</v>
      </c>
      <c r="F2177" s="2">
        <f t="shared" si="203"/>
        <v>-8.5093958888977139E-2</v>
      </c>
      <c r="G2177" s="2">
        <f t="shared" si="201"/>
        <v>-2.5015329540561348E-2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5">
        <f>TITRES_STAT!D2181</f>
        <v>6.891</v>
      </c>
      <c r="C2178" s="2">
        <f t="shared" si="198"/>
        <v>6.6471238471410459</v>
      </c>
      <c r="D2178" s="2">
        <f t="shared" si="200"/>
        <v>6.7547047294241178</v>
      </c>
      <c r="E2178" s="2">
        <f t="shared" si="199"/>
        <v>-0.10758088228307194</v>
      </c>
      <c r="F2178" s="2">
        <f t="shared" si="203"/>
        <v>-8.9591343567796106E-2</v>
      </c>
      <c r="G2178" s="2">
        <f t="shared" si="201"/>
        <v>-1.7989538715275838E-2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5">
        <f>TITRES_STAT!D2182</f>
        <v>6.976</v>
      </c>
      <c r="C2179" s="2">
        <f t="shared" si="198"/>
        <v>6.6846432552731923</v>
      </c>
      <c r="D2179" s="2">
        <f t="shared" si="200"/>
        <v>6.7710969716889977</v>
      </c>
      <c r="E2179" s="2">
        <f t="shared" si="199"/>
        <v>-8.6453716415805459E-2</v>
      </c>
      <c r="F2179" s="2">
        <f t="shared" si="203"/>
        <v>-8.8963818137397982E-2</v>
      </c>
      <c r="G2179" s="2">
        <f t="shared" si="201"/>
        <v>2.5101017215925225E-3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5">
        <f>TITRES_STAT!D2183</f>
        <v>6.976</v>
      </c>
      <c r="C2180" s="2">
        <f t="shared" si="198"/>
        <v>6.7163904467696245</v>
      </c>
      <c r="D2180" s="2">
        <f t="shared" si="200"/>
        <v>6.7862749737861083</v>
      </c>
      <c r="E2180" s="2">
        <f t="shared" si="199"/>
        <v>-6.9884527016483844E-2</v>
      </c>
      <c r="F2180" s="2">
        <f t="shared" si="203"/>
        <v>-8.5147959913215152E-2</v>
      </c>
      <c r="G2180" s="2">
        <f t="shared" si="201"/>
        <v>1.5263432896731308E-2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5">
        <f>TITRES_STAT!D2184</f>
        <v>6.9340000000000002</v>
      </c>
      <c r="C2181" s="2">
        <f t="shared" si="198"/>
        <v>6.7432534549589134</v>
      </c>
      <c r="D2181" s="2">
        <f t="shared" si="200"/>
        <v>6.7972175683204714</v>
      </c>
      <c r="E2181" s="2">
        <f t="shared" si="199"/>
        <v>-5.3964113361558042E-2</v>
      </c>
      <c r="F2181" s="2">
        <f t="shared" si="203"/>
        <v>-7.8911190602883735E-2</v>
      </c>
      <c r="G2181" s="2">
        <f t="shared" si="201"/>
        <v>2.4947077241325694E-2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5">
        <f>TITRES_STAT!D2185</f>
        <v>6.9340000000000002</v>
      </c>
      <c r="C2182" s="2">
        <f t="shared" si="198"/>
        <v>6.7659836926575423</v>
      </c>
      <c r="D2182" s="2">
        <f t="shared" si="200"/>
        <v>6.8073496002967335</v>
      </c>
      <c r="E2182" s="2">
        <f t="shared" si="199"/>
        <v>-4.1365907639191235E-2</v>
      </c>
      <c r="F2182" s="2">
        <f t="shared" si="203"/>
        <v>-7.1402134010145238E-2</v>
      </c>
      <c r="G2182" s="2">
        <f t="shared" si="201"/>
        <v>3.0036226370954003E-2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5">
        <f>TITRES_STAT!D2186</f>
        <v>6.8490000000000002</v>
      </c>
      <c r="C2183" s="2">
        <f t="shared" si="198"/>
        <v>6.7852169707102279</v>
      </c>
      <c r="D2183" s="2">
        <f t="shared" si="200"/>
        <v>6.8104348150895682</v>
      </c>
      <c r="E2183" s="2">
        <f t="shared" si="199"/>
        <v>-2.5217844379340271E-2</v>
      </c>
      <c r="F2183" s="2">
        <f t="shared" si="203"/>
        <v>-6.2165276083984249E-2</v>
      </c>
      <c r="G2183" s="2">
        <f t="shared" si="201"/>
        <v>3.6947431704643978E-2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5">
        <f>TITRES_STAT!D2187</f>
        <v>6.8490000000000002</v>
      </c>
      <c r="C2184" s="2">
        <f t="shared" si="198"/>
        <v>6.8145682059855774</v>
      </c>
      <c r="D2184" s="2">
        <f t="shared" si="200"/>
        <v>6.8132914954533037</v>
      </c>
      <c r="E2184" s="2">
        <f t="shared" si="199"/>
        <v>1.2767105322737393E-3</v>
      </c>
      <c r="F2184" s="2">
        <f t="shared" si="203"/>
        <v>-4.9476878760732652E-2</v>
      </c>
      <c r="G2184" s="2">
        <f t="shared" si="201"/>
        <v>5.0753589293006392E-2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5">
        <f>TITRES_STAT!D2188</f>
        <v>6.806</v>
      </c>
      <c r="C2185" s="2">
        <f t="shared" si="198"/>
        <v>6.8263269435262579</v>
      </c>
      <c r="D2185" s="2">
        <f t="shared" si="200"/>
        <v>6.8127513846789842</v>
      </c>
      <c r="E2185" s="2">
        <f t="shared" si="199"/>
        <v>1.3575558847273683E-2</v>
      </c>
      <c r="F2185" s="2">
        <f t="shared" si="203"/>
        <v>-3.6866391239131387E-2</v>
      </c>
      <c r="G2185" s="2">
        <f t="shared" si="201"/>
        <v>5.044195008640507E-2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5">
        <f>TITRES_STAT!D2189</f>
        <v>6.806</v>
      </c>
      <c r="C2186" s="2">
        <f t="shared" si="198"/>
        <v>6.8362766445222185</v>
      </c>
      <c r="D2186" s="2">
        <f t="shared" si="200"/>
        <v>6.8122512821101706</v>
      </c>
      <c r="E2186" s="2">
        <f t="shared" si="199"/>
        <v>2.402536241204789E-2</v>
      </c>
      <c r="F2186" s="2">
        <f t="shared" si="203"/>
        <v>-2.4688040508895531E-2</v>
      </c>
      <c r="G2186" s="2">
        <f t="shared" si="201"/>
        <v>4.8713402920943422E-2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5">
        <f>TITRES_STAT!D2190</f>
        <v>6.806</v>
      </c>
      <c r="C2187" s="2">
        <f t="shared" si="198"/>
        <v>6.8446956222880306</v>
      </c>
      <c r="D2187" s="2">
        <f t="shared" si="200"/>
        <v>6.8117882241760839</v>
      </c>
      <c r="E2187" s="2">
        <f t="shared" si="199"/>
        <v>3.2907398111946762E-2</v>
      </c>
      <c r="F2187" s="2">
        <f t="shared" si="203"/>
        <v>-1.3168952784727073E-2</v>
      </c>
      <c r="G2187" s="2">
        <f t="shared" si="201"/>
        <v>4.6076350896673834E-2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5">
        <f>TITRES_STAT!D2191</f>
        <v>6.806</v>
      </c>
      <c r="C2188" s="2">
        <f t="shared" si="198"/>
        <v>6.8518193727052568</v>
      </c>
      <c r="D2188" s="2">
        <f t="shared" si="200"/>
        <v>6.8113594668297068</v>
      </c>
      <c r="E2188" s="2">
        <f t="shared" si="199"/>
        <v>4.0459905875549929E-2</v>
      </c>
      <c r="F2188" s="2">
        <f t="shared" si="203"/>
        <v>-2.4431810526716734E-3</v>
      </c>
      <c r="G2188" s="2">
        <f t="shared" si="201"/>
        <v>4.2903086928221604E-2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5">
        <f>TITRES_STAT!D2192</f>
        <v>6.9340000000000002</v>
      </c>
      <c r="C2189" s="2">
        <f t="shared" si="198"/>
        <v>6.8709240845967559</v>
      </c>
      <c r="D2189" s="2">
        <f t="shared" si="200"/>
        <v>6.8204439507682473</v>
      </c>
      <c r="E2189" s="2">
        <f t="shared" si="199"/>
        <v>5.0480133828508578E-2</v>
      </c>
      <c r="F2189" s="2">
        <f t="shared" si="203"/>
        <v>8.1414819235643768E-3</v>
      </c>
      <c r="G2189" s="2">
        <f t="shared" si="201"/>
        <v>4.2338651904944201E-2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5">
        <f>TITRES_STAT!D2193</f>
        <v>6.9340000000000002</v>
      </c>
      <c r="C2190" s="2">
        <f t="shared" si="198"/>
        <v>6.8870896100434091</v>
      </c>
      <c r="D2190" s="2">
        <f t="shared" si="200"/>
        <v>6.8288555099705999</v>
      </c>
      <c r="E2190" s="2">
        <f t="shared" si="199"/>
        <v>5.8234100072809269E-2</v>
      </c>
      <c r="F2190" s="2">
        <f t="shared" si="203"/>
        <v>1.8160005553413357E-2</v>
      </c>
      <c r="G2190" s="2">
        <f t="shared" si="201"/>
        <v>4.0074094519395913E-2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5">
        <f>TITRES_STAT!D2194</f>
        <v>6.806</v>
      </c>
      <c r="C2191" s="2">
        <f t="shared" ref="C2191:C2254" si="204">$C$4*B2181+C2190*(1-$C$4)</f>
        <v>6.8943065931136545</v>
      </c>
      <c r="D2191" s="2">
        <f t="shared" si="200"/>
        <v>6.8271625092320365</v>
      </c>
      <c r="E2191" s="2">
        <f t="shared" si="199"/>
        <v>6.7144083881617966E-2</v>
      </c>
      <c r="F2191" s="2">
        <f t="shared" si="203"/>
        <v>2.7956821219054281E-2</v>
      </c>
      <c r="G2191" s="2">
        <f t="shared" si="201"/>
        <v>3.9187262662563685E-2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5">
        <f>TITRES_STAT!D2195</f>
        <v>6.806</v>
      </c>
      <c r="C2192" s="2">
        <f t="shared" si="204"/>
        <v>6.9004132710961699</v>
      </c>
      <c r="D2192" s="2">
        <f t="shared" si="200"/>
        <v>6.8255949159555893</v>
      </c>
      <c r="E2192" s="2">
        <f t="shared" si="199"/>
        <v>7.481835514058055E-2</v>
      </c>
      <c r="F2192" s="2">
        <f t="shared" si="203"/>
        <v>3.7329128003359538E-2</v>
      </c>
      <c r="G2192" s="2">
        <f t="shared" si="201"/>
        <v>3.7489227137221012E-2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5">
        <f>TITRES_STAT!D2196</f>
        <v>6.806</v>
      </c>
      <c r="C2193" s="2">
        <f t="shared" si="204"/>
        <v>6.8925035370813745</v>
      </c>
      <c r="D2193" s="2">
        <f t="shared" si="200"/>
        <v>6.8241434406996193</v>
      </c>
      <c r="E2193" s="2">
        <f t="shared" si="199"/>
        <v>6.836009638175522E-2</v>
      </c>
      <c r="F2193" s="2">
        <f t="shared" si="203"/>
        <v>4.3535321679038674E-2</v>
      </c>
      <c r="G2193" s="2">
        <f t="shared" si="201"/>
        <v>2.4824774702716546E-2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5">
        <f>TITRES_STAT!D2197</f>
        <v>6.806</v>
      </c>
      <c r="C2194" s="2">
        <f t="shared" si="204"/>
        <v>6.8858106852227019</v>
      </c>
      <c r="D2194" s="2">
        <f t="shared" si="200"/>
        <v>6.8227994821292768</v>
      </c>
      <c r="E2194" s="2">
        <f t="shared" si="199"/>
        <v>6.3011203093425117E-2</v>
      </c>
      <c r="F2194" s="2">
        <f t="shared" si="203"/>
        <v>4.7430497961915966E-2</v>
      </c>
      <c r="G2194" s="2">
        <f t="shared" si="201"/>
        <v>1.5580705131509151E-2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5">
        <f>TITRES_STAT!D2198</f>
        <v>6.806</v>
      </c>
      <c r="C2195" s="2">
        <f t="shared" si="204"/>
        <v>6.8735321182653628</v>
      </c>
      <c r="D2195" s="2">
        <f t="shared" si="200"/>
        <v>6.8215550760456267</v>
      </c>
      <c r="E2195" s="2">
        <f t="shared" si="199"/>
        <v>5.1977042219736092E-2</v>
      </c>
      <c r="F2195" s="2">
        <f t="shared" si="203"/>
        <v>4.8339806813479998E-2</v>
      </c>
      <c r="G2195" s="2">
        <f t="shared" si="201"/>
        <v>3.6372354062560938E-3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5">
        <f>TITRES_STAT!D2199</f>
        <v>6.806</v>
      </c>
      <c r="C2196" s="2">
        <f t="shared" si="204"/>
        <v>6.8631425616091528</v>
      </c>
      <c r="D2196" s="2">
        <f t="shared" si="200"/>
        <v>6.8204028481903949</v>
      </c>
      <c r="E2196" s="2">
        <f t="shared" si="199"/>
        <v>4.273971341875793E-2</v>
      </c>
      <c r="F2196" s="2">
        <f t="shared" si="203"/>
        <v>4.721978813453559E-2</v>
      </c>
      <c r="G2196" s="2">
        <f t="shared" si="201"/>
        <v>-4.4800747157776599E-3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5">
        <f>TITRES_STAT!D2200</f>
        <v>6.806</v>
      </c>
      <c r="C2197" s="2">
        <f t="shared" si="204"/>
        <v>6.8543513982846678</v>
      </c>
      <c r="D2197" s="2">
        <f t="shared" si="200"/>
        <v>6.8193359705466614</v>
      </c>
      <c r="E2197" s="2">
        <f t="shared" si="199"/>
        <v>3.5015427738006366E-2</v>
      </c>
      <c r="F2197" s="2">
        <f t="shared" si="203"/>
        <v>4.4778916055229753E-2</v>
      </c>
      <c r="G2197" s="2">
        <f t="shared" si="201"/>
        <v>-9.7634883172233872E-3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5">
        <f>TITRES_STAT!D2201</f>
        <v>6.806</v>
      </c>
      <c r="C2198" s="2">
        <f t="shared" si="204"/>
        <v>6.8469127216254879</v>
      </c>
      <c r="D2198" s="2">
        <f t="shared" si="200"/>
        <v>6.8183481208765384</v>
      </c>
      <c r="E2198" s="2">
        <f t="shared" si="199"/>
        <v>2.8564600748949509E-2</v>
      </c>
      <c r="F2198" s="2">
        <f t="shared" si="203"/>
        <v>4.1536052993973713E-2</v>
      </c>
      <c r="G2198" s="2">
        <f t="shared" si="201"/>
        <v>-1.2971452245024204E-2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5">
        <f>TITRES_STAT!D2202</f>
        <v>6.6360000000000001</v>
      </c>
      <c r="C2199" s="2">
        <f t="shared" si="204"/>
        <v>6.8603107644523362</v>
      </c>
      <c r="D2199" s="2">
        <f t="shared" si="200"/>
        <v>6.8048408526634612</v>
      </c>
      <c r="E2199" s="2">
        <f t="shared" si="199"/>
        <v>5.5469911788875059E-2</v>
      </c>
      <c r="F2199" s="2">
        <f t="shared" si="203"/>
        <v>4.4322824752953988E-2</v>
      </c>
      <c r="G2199" s="2">
        <f t="shared" si="201"/>
        <v>1.1147087035921072E-2</v>
      </c>
      <c r="H2199" s="2" t="str">
        <f t="shared" si="202"/>
        <v>Sell</v>
      </c>
    </row>
    <row r="2200" spans="1:8" ht="13.5" x14ac:dyDescent="0.25">
      <c r="A2200" s="3">
        <f>TITRES_STAT!B2203</f>
        <v>45209</v>
      </c>
      <c r="B2200" s="5">
        <f>TITRES_STAT!D2203</f>
        <v>6.6360000000000001</v>
      </c>
      <c r="C2200" s="2">
        <f t="shared" si="204"/>
        <v>6.8716475699212083</v>
      </c>
      <c r="D2200" s="2">
        <f t="shared" si="200"/>
        <v>6.7923341228365377</v>
      </c>
      <c r="E2200" s="2">
        <f t="shared" si="199"/>
        <v>7.9313447084670585E-2</v>
      </c>
      <c r="F2200" s="2">
        <f t="shared" si="203"/>
        <v>5.1320949219297307E-2</v>
      </c>
      <c r="G2200" s="2">
        <f t="shared" si="201"/>
        <v>2.7992497865373278E-2</v>
      </c>
      <c r="H2200" s="2" t="str">
        <f t="shared" si="202"/>
        <v>Sell</v>
      </c>
    </row>
    <row r="2201" spans="1:8" ht="13.5" x14ac:dyDescent="0.25">
      <c r="A2201" s="3">
        <f>TITRES_STAT!B2204</f>
        <v>45210</v>
      </c>
      <c r="B2201" s="5">
        <f>TITRES_STAT!D2204</f>
        <v>6.6360000000000001</v>
      </c>
      <c r="C2201" s="2">
        <f t="shared" si="204"/>
        <v>6.8615479437794837</v>
      </c>
      <c r="D2201" s="2">
        <f t="shared" si="200"/>
        <v>6.7807538174412381</v>
      </c>
      <c r="E2201" s="2">
        <f t="shared" si="199"/>
        <v>8.0794126338245675E-2</v>
      </c>
      <c r="F2201" s="2">
        <f t="shared" si="203"/>
        <v>5.7215584643086986E-2</v>
      </c>
      <c r="G2201" s="2">
        <f t="shared" si="201"/>
        <v>2.3578541695158689E-2</v>
      </c>
      <c r="H2201" s="2" t="str">
        <f t="shared" si="202"/>
        <v>Sell</v>
      </c>
    </row>
    <row r="2202" spans="1:8" ht="13.5" x14ac:dyDescent="0.25">
      <c r="A2202" s="3">
        <f>TITRES_STAT!B2205</f>
        <v>45211</v>
      </c>
      <c r="B2202" s="5">
        <f>TITRES_STAT!D2205</f>
        <v>6.6360000000000001</v>
      </c>
      <c r="C2202" s="2">
        <f t="shared" si="204"/>
        <v>6.853002106274948</v>
      </c>
      <c r="D2202" s="2">
        <f t="shared" si="200"/>
        <v>6.7700313124455906</v>
      </c>
      <c r="E2202" s="2">
        <f t="shared" si="199"/>
        <v>8.2970793829357348E-2</v>
      </c>
      <c r="F2202" s="2">
        <f t="shared" si="203"/>
        <v>6.2366626480341067E-2</v>
      </c>
      <c r="G2202" s="2">
        <f t="shared" si="201"/>
        <v>2.0604167349016281E-2</v>
      </c>
      <c r="H2202" s="2" t="str">
        <f t="shared" si="202"/>
        <v>Sell</v>
      </c>
    </row>
    <row r="2203" spans="1:8" ht="13.5" x14ac:dyDescent="0.25">
      <c r="A2203" s="3">
        <f>TITRES_STAT!B2206</f>
        <v>45212</v>
      </c>
      <c r="B2203" s="5">
        <f>TITRES_STAT!D2206</f>
        <v>6.6440000000000001</v>
      </c>
      <c r="C2203" s="2">
        <f t="shared" si="204"/>
        <v>6.8457710130018787</v>
      </c>
      <c r="D2203" s="2">
        <f t="shared" si="200"/>
        <v>6.7606956596718435</v>
      </c>
      <c r="E2203" s="2">
        <f t="shared" si="199"/>
        <v>8.5075353330035242E-2</v>
      </c>
      <c r="F2203" s="2">
        <f t="shared" si="203"/>
        <v>6.6908371850279896E-2</v>
      </c>
      <c r="G2203" s="2">
        <f t="shared" si="201"/>
        <v>1.8166981479755345E-2</v>
      </c>
      <c r="H2203" s="2" t="str">
        <f t="shared" si="202"/>
        <v>Sell</v>
      </c>
    </row>
    <row r="2204" spans="1:8" ht="13.5" x14ac:dyDescent="0.25">
      <c r="A2204" s="3">
        <f>TITRES_STAT!B2207</f>
        <v>45215</v>
      </c>
      <c r="B2204" s="5">
        <f>TITRES_STAT!D2207</f>
        <v>6.6440000000000001</v>
      </c>
      <c r="C2204" s="2">
        <f t="shared" si="204"/>
        <v>6.8396523956169739</v>
      </c>
      <c r="D2204" s="2">
        <f t="shared" si="200"/>
        <v>6.7520515367331884</v>
      </c>
      <c r="E2204" s="2">
        <f t="shared" ref="E2204:E2267" si="205">C2204-D2204</f>
        <v>8.7600858883785548E-2</v>
      </c>
      <c r="F2204" s="2">
        <f t="shared" si="203"/>
        <v>7.1046869256981032E-2</v>
      </c>
      <c r="G2204" s="2">
        <f t="shared" si="201"/>
        <v>1.6553989626804516E-2</v>
      </c>
      <c r="H2204" s="2" t="str">
        <f t="shared" si="202"/>
        <v>Sell</v>
      </c>
    </row>
    <row r="2205" spans="1:8" ht="13.5" x14ac:dyDescent="0.25">
      <c r="A2205" s="3">
        <f>TITRES_STAT!B2208</f>
        <v>45216</v>
      </c>
      <c r="B2205" s="5">
        <f>TITRES_STAT!D2208</f>
        <v>6.6440000000000001</v>
      </c>
      <c r="C2205" s="2">
        <f t="shared" si="204"/>
        <v>6.8344751039835936</v>
      </c>
      <c r="D2205" s="2">
        <f t="shared" ref="D2205:D2268" si="206">$D$4*B2205+(1-$D$4)*D2204</f>
        <v>6.7440477191973969</v>
      </c>
      <c r="E2205" s="2">
        <f t="shared" si="205"/>
        <v>9.0427384786196718E-2</v>
      </c>
      <c r="F2205" s="2">
        <f t="shared" si="203"/>
        <v>7.4922972362824178E-2</v>
      </c>
      <c r="G2205" s="2">
        <f t="shared" si="201"/>
        <v>1.5504412423372541E-2</v>
      </c>
      <c r="H2205" s="2" t="str">
        <f t="shared" si="202"/>
        <v>Sell</v>
      </c>
    </row>
    <row r="2206" spans="1:8" ht="13.5" x14ac:dyDescent="0.25">
      <c r="A2206" s="3">
        <f>TITRES_STAT!B2209</f>
        <v>45217</v>
      </c>
      <c r="B2206" s="5">
        <f>TITRES_STAT!D2209</f>
        <v>6.6360000000000001</v>
      </c>
      <c r="C2206" s="2">
        <f t="shared" si="204"/>
        <v>6.8300943187553482</v>
      </c>
      <c r="D2206" s="2">
        <f t="shared" si="206"/>
        <v>6.7360441844420338</v>
      </c>
      <c r="E2206" s="2">
        <f t="shared" si="205"/>
        <v>9.4050134313314437E-2</v>
      </c>
      <c r="F2206" s="2">
        <f t="shared" si="203"/>
        <v>7.8748404752922233E-2</v>
      </c>
      <c r="G2206" s="2">
        <f t="shared" si="201"/>
        <v>1.5301729560392205E-2</v>
      </c>
      <c r="H2206" s="2" t="str">
        <f t="shared" si="202"/>
        <v>Sell</v>
      </c>
    </row>
    <row r="2207" spans="1:8" ht="13.5" x14ac:dyDescent="0.25">
      <c r="A2207" s="3">
        <f>TITRES_STAT!B2210</f>
        <v>45218</v>
      </c>
      <c r="B2207" s="5">
        <f>TITRES_STAT!D2210</f>
        <v>6.7210000000000001</v>
      </c>
      <c r="C2207" s="2">
        <f t="shared" si="204"/>
        <v>6.8263875004852945</v>
      </c>
      <c r="D2207" s="2">
        <f t="shared" si="206"/>
        <v>6.734929800409291</v>
      </c>
      <c r="E2207" s="2">
        <f t="shared" si="205"/>
        <v>9.1457700076003512E-2</v>
      </c>
      <c r="F2207" s="2">
        <f t="shared" si="203"/>
        <v>8.1290263817538483E-2</v>
      </c>
      <c r="G2207" s="2">
        <f t="shared" si="201"/>
        <v>1.0167436258465029E-2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5">
        <f>TITRES_STAT!D2211</f>
        <v>6.806</v>
      </c>
      <c r="C2208" s="2">
        <f t="shared" si="204"/>
        <v>6.8232509619490953</v>
      </c>
      <c r="D2208" s="2">
        <f t="shared" si="206"/>
        <v>6.7401942596382325</v>
      </c>
      <c r="E2208" s="2">
        <f t="shared" si="205"/>
        <v>8.3056702310862818E-2</v>
      </c>
      <c r="F2208" s="2">
        <f t="shared" si="203"/>
        <v>8.1643551516203353E-2</v>
      </c>
      <c r="G2208" s="2">
        <f t="shared" si="201"/>
        <v>1.4131507946594651E-3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5">
        <f>TITRES_STAT!D2212</f>
        <v>6.806</v>
      </c>
      <c r="C2209" s="2">
        <f t="shared" si="204"/>
        <v>6.794443121649234</v>
      </c>
      <c r="D2209" s="2">
        <f t="shared" si="206"/>
        <v>6.7450687589242886</v>
      </c>
      <c r="E2209" s="2">
        <f t="shared" si="205"/>
        <v>4.9374362724945442E-2</v>
      </c>
      <c r="F2209" s="2">
        <f t="shared" si="203"/>
        <v>7.5189713757951776E-2</v>
      </c>
      <c r="G2209" s="2">
        <f t="shared" si="201"/>
        <v>-2.5815351033006334E-2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5">
        <f>TITRES_STAT!D2213</f>
        <v>6.806</v>
      </c>
      <c r="C2210" s="2">
        <f t="shared" si="204"/>
        <v>6.7700672567801217</v>
      </c>
      <c r="D2210" s="2">
        <f t="shared" si="206"/>
        <v>6.7495821841891557</v>
      </c>
      <c r="E2210" s="2">
        <f t="shared" si="205"/>
        <v>2.0485072590965991E-2</v>
      </c>
      <c r="F2210" s="2">
        <f t="shared" si="203"/>
        <v>6.4248785524554625E-2</v>
      </c>
      <c r="G2210" s="2">
        <f t="shared" si="201"/>
        <v>-4.3763712933588633E-2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5">
        <f>TITRES_STAT!D2214</f>
        <v>6.8150000000000004</v>
      </c>
      <c r="C2211" s="2">
        <f t="shared" si="204"/>
        <v>6.7494415249677946</v>
      </c>
      <c r="D2211" s="2">
        <f t="shared" si="206"/>
        <v>6.7544279483232916</v>
      </c>
      <c r="E2211" s="2">
        <f t="shared" si="205"/>
        <v>-4.9864233554970383E-3</v>
      </c>
      <c r="F2211" s="2">
        <f t="shared" si="203"/>
        <v>5.0401743748544295E-2</v>
      </c>
      <c r="G2211" s="2">
        <f t="shared" si="201"/>
        <v>-5.5388167104041333E-2</v>
      </c>
      <c r="H2211" s="2" t="str">
        <f t="shared" si="202"/>
        <v>Hold</v>
      </c>
    </row>
    <row r="2212" spans="1:8" ht="13.5" x14ac:dyDescent="0.25">
      <c r="A2212" s="3">
        <f>TITRES_STAT!B2215</f>
        <v>45225</v>
      </c>
      <c r="B2212" s="5">
        <f>TITRES_STAT!D2215</f>
        <v>6.891</v>
      </c>
      <c r="C2212" s="2">
        <f t="shared" si="204"/>
        <v>6.7319889826650563</v>
      </c>
      <c r="D2212" s="2">
        <f t="shared" si="206"/>
        <v>6.7645443965956407</v>
      </c>
      <c r="E2212" s="2">
        <f t="shared" si="205"/>
        <v>-3.2555413930584365E-2</v>
      </c>
      <c r="F2212" s="2">
        <f t="shared" si="203"/>
        <v>3.3810312212718567E-2</v>
      </c>
      <c r="G2212" s="2">
        <f t="shared" ref="G2212:G2275" si="207">E2212-F2212</f>
        <v>-6.6365726143302939E-2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5">
        <f>TITRES_STAT!D2216</f>
        <v>6.976</v>
      </c>
      <c r="C2213" s="2">
        <f t="shared" si="204"/>
        <v>6.718452216101201</v>
      </c>
      <c r="D2213" s="2">
        <f t="shared" si="206"/>
        <v>6.7802077746255929</v>
      </c>
      <c r="E2213" s="2">
        <f t="shared" si="205"/>
        <v>-6.1755558524391851E-2</v>
      </c>
      <c r="F2213" s="2">
        <f t="shared" ref="F2213:F2276" si="209">(E2213*(2/(10)))+((1-(2/10))*F2212)</f>
        <v>1.4697138065296484E-2</v>
      </c>
      <c r="G2213" s="2">
        <f t="shared" si="207"/>
        <v>-7.645269658968834E-2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5">
        <f>TITRES_STAT!D2217</f>
        <v>6.976</v>
      </c>
      <c r="C2214" s="2">
        <f t="shared" si="204"/>
        <v>6.7069980290087079</v>
      </c>
      <c r="D2214" s="2">
        <f t="shared" si="206"/>
        <v>6.7947109024311043</v>
      </c>
      <c r="E2214" s="2">
        <f t="shared" si="205"/>
        <v>-8.771287342239642E-2</v>
      </c>
      <c r="F2214" s="2">
        <f t="shared" si="209"/>
        <v>-5.784864232242096E-3</v>
      </c>
      <c r="G2214" s="2">
        <f t="shared" si="207"/>
        <v>-8.1928009190154319E-2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5">
        <f>TITRES_STAT!D2218</f>
        <v>6.9850000000000003</v>
      </c>
      <c r="C2215" s="2">
        <f t="shared" si="204"/>
        <v>6.6973060245458296</v>
      </c>
      <c r="D2215" s="2">
        <f t="shared" si="206"/>
        <v>6.8088063911399122</v>
      </c>
      <c r="E2215" s="2">
        <f t="shared" si="205"/>
        <v>-0.11150036659408258</v>
      </c>
      <c r="F2215" s="2">
        <f t="shared" si="209"/>
        <v>-2.6927964704610195E-2</v>
      </c>
      <c r="G2215" s="2">
        <f t="shared" si="207"/>
        <v>-8.4572401889472376E-2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5">
        <f>TITRES_STAT!D2219</f>
        <v>7.2910000000000004</v>
      </c>
      <c r="C2216" s="2">
        <f t="shared" si="204"/>
        <v>6.6878743284618558</v>
      </c>
      <c r="D2216" s="2">
        <f t="shared" si="206"/>
        <v>6.8445244362406594</v>
      </c>
      <c r="E2216" s="2">
        <f t="shared" si="205"/>
        <v>-0.15665010777880362</v>
      </c>
      <c r="F2216" s="2">
        <f t="shared" si="209"/>
        <v>-5.2872393319448881E-2</v>
      </c>
      <c r="G2216" s="2">
        <f t="shared" si="207"/>
        <v>-0.10377771445935474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5">
        <f>TITRES_STAT!D2220</f>
        <v>7.2910000000000004</v>
      </c>
      <c r="C2217" s="2">
        <f t="shared" si="204"/>
        <v>6.6929705856215698</v>
      </c>
      <c r="D2217" s="2">
        <f t="shared" si="206"/>
        <v>6.8775967002228322</v>
      </c>
      <c r="E2217" s="2">
        <f t="shared" si="205"/>
        <v>-0.18462611460126244</v>
      </c>
      <c r="F2217" s="2">
        <f t="shared" si="209"/>
        <v>-7.9223137575811592E-2</v>
      </c>
      <c r="G2217" s="2">
        <f t="shared" si="207"/>
        <v>-0.10540297702545084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5">
        <f>TITRES_STAT!D2221</f>
        <v>7.2910000000000004</v>
      </c>
      <c r="C2218" s="2">
        <f t="shared" si="204"/>
        <v>6.7103597262951746</v>
      </c>
      <c r="D2218" s="2">
        <f t="shared" si="206"/>
        <v>6.9082191668729926</v>
      </c>
      <c r="E2218" s="2">
        <f t="shared" si="205"/>
        <v>-0.19785944057781801</v>
      </c>
      <c r="F2218" s="2">
        <f t="shared" si="209"/>
        <v>-0.10295039817621288</v>
      </c>
      <c r="G2218" s="2">
        <f t="shared" si="207"/>
        <v>-9.4909042401605137E-2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5">
        <f>TITRES_STAT!D2222</f>
        <v>7.1040000000000001</v>
      </c>
      <c r="C2219" s="2">
        <f t="shared" si="204"/>
        <v>6.7250736145574557</v>
      </c>
      <c r="D2219" s="2">
        <f t="shared" si="206"/>
        <v>6.9227214508083268</v>
      </c>
      <c r="E2219" s="2">
        <f t="shared" si="205"/>
        <v>-0.19764783625087112</v>
      </c>
      <c r="F2219" s="2">
        <f t="shared" si="209"/>
        <v>-0.12188988579114454</v>
      </c>
      <c r="G2219" s="2">
        <f t="shared" si="207"/>
        <v>-7.5757950459726581E-2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5">
        <f>TITRES_STAT!D2223</f>
        <v>7.1040000000000001</v>
      </c>
      <c r="C2220" s="2">
        <f t="shared" si="204"/>
        <v>6.7375238277024625</v>
      </c>
      <c r="D2220" s="2">
        <f t="shared" si="206"/>
        <v>6.936149491489191</v>
      </c>
      <c r="E2220" s="2">
        <f t="shared" si="205"/>
        <v>-0.19862566378672852</v>
      </c>
      <c r="F2220" s="2">
        <f t="shared" si="209"/>
        <v>-0.13723704139026136</v>
      </c>
      <c r="G2220" s="2">
        <f t="shared" si="207"/>
        <v>-6.1388622396467168E-2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5">
        <f>TITRES_STAT!D2224</f>
        <v>7.2309999999999999</v>
      </c>
      <c r="C2221" s="2">
        <f t="shared" si="204"/>
        <v>6.74944323882516</v>
      </c>
      <c r="D2221" s="2">
        <f t="shared" si="206"/>
        <v>6.9579902698973992</v>
      </c>
      <c r="E2221" s="2">
        <f t="shared" si="205"/>
        <v>-0.20854703107223926</v>
      </c>
      <c r="F2221" s="2">
        <f t="shared" si="209"/>
        <v>-0.15149903932665693</v>
      </c>
      <c r="G2221" s="2">
        <f t="shared" si="207"/>
        <v>-5.7047991745582338E-2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5">
        <f>TITRES_STAT!D2225</f>
        <v>7.2309999999999999</v>
      </c>
      <c r="C2222" s="2">
        <f t="shared" si="204"/>
        <v>6.7712212020828275</v>
      </c>
      <c r="D2222" s="2">
        <f t="shared" si="206"/>
        <v>6.9782132128679617</v>
      </c>
      <c r="E2222" s="2">
        <f t="shared" si="205"/>
        <v>-0.20699201078513418</v>
      </c>
      <c r="F2222" s="2">
        <f t="shared" si="209"/>
        <v>-0.16259763361835239</v>
      </c>
      <c r="G2222" s="2">
        <f t="shared" si="207"/>
        <v>-4.4394377166781795E-2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5">
        <f>TITRES_STAT!D2226</f>
        <v>7.2309999999999999</v>
      </c>
      <c r="C2223" s="2">
        <f t="shared" si="204"/>
        <v>6.8027256325316232</v>
      </c>
      <c r="D2223" s="2">
        <f t="shared" si="206"/>
        <v>6.9969381600629275</v>
      </c>
      <c r="E2223" s="2">
        <f t="shared" si="205"/>
        <v>-0.19421252753130425</v>
      </c>
      <c r="F2223" s="2">
        <f t="shared" si="209"/>
        <v>-0.16892061240094275</v>
      </c>
      <c r="G2223" s="2">
        <f t="shared" si="207"/>
        <v>-2.5291915130361498E-2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5">
        <f>TITRES_STAT!D2227</f>
        <v>7.2309999999999999</v>
      </c>
      <c r="C2224" s="2">
        <f t="shared" si="204"/>
        <v>6.8293832275267583</v>
      </c>
      <c r="D2224" s="2">
        <f t="shared" si="206"/>
        <v>7.01427607413234</v>
      </c>
      <c r="E2224" s="2">
        <f t="shared" si="205"/>
        <v>-0.1848928466055817</v>
      </c>
      <c r="F2224" s="2">
        <f t="shared" si="209"/>
        <v>-0.17211505924187054</v>
      </c>
      <c r="G2224" s="2">
        <f t="shared" si="207"/>
        <v>-1.2777787363711157E-2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5">
        <f>TITRES_STAT!D2228</f>
        <v>7.2309999999999999</v>
      </c>
      <c r="C2225" s="2">
        <f t="shared" si="204"/>
        <v>6.8533242694457188</v>
      </c>
      <c r="D2225" s="2">
        <f t="shared" si="206"/>
        <v>7.0303296982706849</v>
      </c>
      <c r="E2225" s="2">
        <f t="shared" si="205"/>
        <v>-0.17700542882496606</v>
      </c>
      <c r="F2225" s="2">
        <f t="shared" si="209"/>
        <v>-0.17309313315848965</v>
      </c>
      <c r="G2225" s="2">
        <f t="shared" si="207"/>
        <v>-3.9122956664764119E-3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5">
        <f>TITRES_STAT!D2229</f>
        <v>7.2309999999999999</v>
      </c>
      <c r="C2226" s="2">
        <f t="shared" si="204"/>
        <v>6.9206589972232999</v>
      </c>
      <c r="D2226" s="2">
        <f t="shared" si="206"/>
        <v>7.0451941650654488</v>
      </c>
      <c r="E2226" s="2">
        <f t="shared" si="205"/>
        <v>-0.12453516784214891</v>
      </c>
      <c r="F2226" s="2">
        <f t="shared" si="209"/>
        <v>-0.16338154009522149</v>
      </c>
      <c r="G2226" s="2">
        <f t="shared" si="207"/>
        <v>3.8846372253072581E-2</v>
      </c>
      <c r="H2226" s="2" t="str">
        <f t="shared" si="208"/>
        <v>Sell</v>
      </c>
    </row>
    <row r="2227" spans="1:8" ht="13.5" x14ac:dyDescent="0.25">
      <c r="A2227" s="3">
        <f>TITRES_STAT!B2230</f>
        <v>45246</v>
      </c>
      <c r="B2227" s="5">
        <f>TITRES_STAT!D2230</f>
        <v>7.2229999999999999</v>
      </c>
      <c r="C2227" s="2">
        <f t="shared" si="204"/>
        <v>6.9776345361120224</v>
      </c>
      <c r="D2227" s="2">
        <f t="shared" si="206"/>
        <v>7.0583649676531941</v>
      </c>
      <c r="E2227" s="2">
        <f t="shared" si="205"/>
        <v>-8.0730431541171654E-2</v>
      </c>
      <c r="F2227" s="2">
        <f t="shared" si="209"/>
        <v>-0.14685131838441154</v>
      </c>
      <c r="G2227" s="2">
        <f t="shared" si="207"/>
        <v>6.6120886843239884E-2</v>
      </c>
      <c r="H2227" s="2" t="str">
        <f t="shared" si="208"/>
        <v>Sell</v>
      </c>
    </row>
    <row r="2228" spans="1:8" ht="13.5" x14ac:dyDescent="0.25">
      <c r="A2228" s="3">
        <f>TITRES_STAT!B2231</f>
        <v>45247</v>
      </c>
      <c r="B2228" s="5">
        <f>TITRES_STAT!D2231</f>
        <v>7.2309999999999999</v>
      </c>
      <c r="C2228" s="2">
        <f t="shared" si="204"/>
        <v>7.025844607479403</v>
      </c>
      <c r="D2228" s="2">
        <f t="shared" si="206"/>
        <v>7.0711527478270311</v>
      </c>
      <c r="E2228" s="2">
        <f t="shared" si="205"/>
        <v>-4.530814034762809E-2</v>
      </c>
      <c r="F2228" s="2">
        <f t="shared" si="209"/>
        <v>-0.12654268277705485</v>
      </c>
      <c r="G2228" s="2">
        <f t="shared" si="207"/>
        <v>8.1234542429426765E-2</v>
      </c>
      <c r="H2228" s="2" t="str">
        <f t="shared" si="208"/>
        <v>Sell</v>
      </c>
    </row>
    <row r="2229" spans="1:8" ht="13.5" x14ac:dyDescent="0.25">
      <c r="A2229" s="3">
        <f>TITRES_STAT!B2232</f>
        <v>45250</v>
      </c>
      <c r="B2229" s="5">
        <f>TITRES_STAT!D2232</f>
        <v>7.274</v>
      </c>
      <c r="C2229" s="2">
        <f t="shared" si="204"/>
        <v>7.0378685140210333</v>
      </c>
      <c r="D2229" s="2">
        <f t="shared" si="206"/>
        <v>7.0861784702102142</v>
      </c>
      <c r="E2229" s="2">
        <f t="shared" si="205"/>
        <v>-4.830995618918088E-2</v>
      </c>
      <c r="F2229" s="2">
        <f t="shared" si="209"/>
        <v>-0.11089613745948007</v>
      </c>
      <c r="G2229" s="2">
        <f t="shared" si="207"/>
        <v>6.258618127029919E-2</v>
      </c>
      <c r="H2229" s="2" t="str">
        <f t="shared" si="208"/>
        <v>Sell</v>
      </c>
    </row>
    <row r="2230" spans="1:8" ht="13.5" x14ac:dyDescent="0.25">
      <c r="A2230" s="3">
        <f>TITRES_STAT!B2233</f>
        <v>45251</v>
      </c>
      <c r="B2230" s="5">
        <f>TITRES_STAT!D2233</f>
        <v>7.274</v>
      </c>
      <c r="C2230" s="2">
        <f t="shared" si="204"/>
        <v>7.0480425887870286</v>
      </c>
      <c r="D2230" s="2">
        <f t="shared" si="206"/>
        <v>7.1000911761205687</v>
      </c>
      <c r="E2230" s="2">
        <f t="shared" si="205"/>
        <v>-5.2048587333540119E-2</v>
      </c>
      <c r="F2230" s="2">
        <f t="shared" si="209"/>
        <v>-9.9126627434292097E-2</v>
      </c>
      <c r="G2230" s="2">
        <f t="shared" si="207"/>
        <v>4.7078040100751978E-2</v>
      </c>
      <c r="H2230" s="2" t="str">
        <f t="shared" si="208"/>
        <v>Sell</v>
      </c>
    </row>
    <row r="2231" spans="1:8" ht="13.5" x14ac:dyDescent="0.25">
      <c r="A2231" s="3">
        <f>TITRES_STAT!B2234</f>
        <v>45252</v>
      </c>
      <c r="B2231" s="5">
        <f>TITRES_STAT!D2234</f>
        <v>7.2309999999999999</v>
      </c>
      <c r="C2231" s="2">
        <f t="shared" si="204"/>
        <v>7.0761898828197936</v>
      </c>
      <c r="D2231" s="2">
        <f t="shared" si="206"/>
        <v>7.1097881260375635</v>
      </c>
      <c r="E2231" s="2">
        <f t="shared" si="205"/>
        <v>-3.3598243217769941E-2</v>
      </c>
      <c r="F2231" s="2">
        <f t="shared" si="209"/>
        <v>-8.602095059098766E-2</v>
      </c>
      <c r="G2231" s="2">
        <f t="shared" si="207"/>
        <v>5.242270737321772E-2</v>
      </c>
      <c r="H2231" s="2" t="str">
        <f t="shared" si="208"/>
        <v>Sell</v>
      </c>
    </row>
    <row r="2232" spans="1:8" ht="13.5" x14ac:dyDescent="0.25">
      <c r="A2232" s="3">
        <f>TITRES_STAT!B2235</f>
        <v>45253</v>
      </c>
      <c r="B2232" s="5">
        <f>TITRES_STAT!D2235</f>
        <v>7.2309999999999999</v>
      </c>
      <c r="C2232" s="2">
        <f t="shared" si="204"/>
        <v>7.1000068239244403</v>
      </c>
      <c r="D2232" s="2">
        <f t="shared" si="206"/>
        <v>7.1187667833681143</v>
      </c>
      <c r="E2232" s="2">
        <f t="shared" si="205"/>
        <v>-1.8759959443674035E-2</v>
      </c>
      <c r="F2232" s="2">
        <f t="shared" si="209"/>
        <v>-7.2568752361524935E-2</v>
      </c>
      <c r="G2232" s="2">
        <f t="shared" si="207"/>
        <v>5.3808792917850901E-2</v>
      </c>
      <c r="H2232" s="2" t="str">
        <f t="shared" si="208"/>
        <v>Sell</v>
      </c>
    </row>
    <row r="2233" spans="1:8" ht="13.5" x14ac:dyDescent="0.25">
      <c r="A2233" s="3">
        <f>TITRES_STAT!B2236</f>
        <v>45254</v>
      </c>
      <c r="B2233" s="5">
        <f>TITRES_STAT!D2236</f>
        <v>7.2229999999999999</v>
      </c>
      <c r="C2233" s="2">
        <f t="shared" si="204"/>
        <v>7.1201596202437578</v>
      </c>
      <c r="D2233" s="2">
        <f t="shared" si="206"/>
        <v>7.1264877623778844</v>
      </c>
      <c r="E2233" s="2">
        <f t="shared" si="205"/>
        <v>-6.3281421341265798E-3</v>
      </c>
      <c r="F2233" s="2">
        <f t="shared" si="209"/>
        <v>-5.9320630316045266E-2</v>
      </c>
      <c r="G2233" s="2">
        <f t="shared" si="207"/>
        <v>5.2992488181918686E-2</v>
      </c>
      <c r="H2233" s="2" t="str">
        <f t="shared" si="208"/>
        <v>Sell</v>
      </c>
    </row>
    <row r="2234" spans="1:8" ht="13.5" x14ac:dyDescent="0.25">
      <c r="A2234" s="3">
        <f>TITRES_STAT!B2237</f>
        <v>45257</v>
      </c>
      <c r="B2234" s="5">
        <f>TITRES_STAT!D2237</f>
        <v>7.2229999999999999</v>
      </c>
      <c r="C2234" s="2">
        <f t="shared" si="204"/>
        <v>7.1372119863601036</v>
      </c>
      <c r="D2234" s="2">
        <f t="shared" si="206"/>
        <v>7.1336368170165603</v>
      </c>
      <c r="E2234" s="2">
        <f t="shared" si="205"/>
        <v>3.5751693435432941E-3</v>
      </c>
      <c r="F2234" s="2">
        <f t="shared" si="209"/>
        <v>-4.6741470384127556E-2</v>
      </c>
      <c r="G2234" s="2">
        <f t="shared" si="207"/>
        <v>5.031663972767085E-2</v>
      </c>
      <c r="H2234" s="2" t="str">
        <f t="shared" si="208"/>
        <v>Sell</v>
      </c>
    </row>
    <row r="2235" spans="1:8" ht="13.5" x14ac:dyDescent="0.25">
      <c r="A2235" s="3">
        <f>TITRES_STAT!B2238</f>
        <v>45258</v>
      </c>
      <c r="B2235" s="5">
        <f>TITRES_STAT!D2238</f>
        <v>7.2309999999999999</v>
      </c>
      <c r="C2235" s="2">
        <f t="shared" si="204"/>
        <v>7.1516409115354715</v>
      </c>
      <c r="D2235" s="2">
        <f t="shared" si="206"/>
        <v>7.1408489046449635</v>
      </c>
      <c r="E2235" s="2">
        <f t="shared" si="205"/>
        <v>1.0792006890508077E-2</v>
      </c>
      <c r="F2235" s="2">
        <f t="shared" si="209"/>
        <v>-3.5234774929200428E-2</v>
      </c>
      <c r="G2235" s="2">
        <f t="shared" si="207"/>
        <v>4.6026781819708505E-2</v>
      </c>
      <c r="H2235" s="2" t="str">
        <f t="shared" si="208"/>
        <v>Sell</v>
      </c>
    </row>
    <row r="2236" spans="1:8" ht="13.5" x14ac:dyDescent="0.25">
      <c r="A2236" s="3">
        <f>TITRES_STAT!B2239</f>
        <v>45259</v>
      </c>
      <c r="B2236" s="5">
        <f>TITRES_STAT!D2239</f>
        <v>7.4020000000000001</v>
      </c>
      <c r="C2236" s="2">
        <f t="shared" si="204"/>
        <v>7.1638500020684752</v>
      </c>
      <c r="D2236" s="2">
        <f t="shared" si="206"/>
        <v>7.1601934302268182</v>
      </c>
      <c r="E2236" s="2">
        <f t="shared" si="205"/>
        <v>3.6565718416570192E-3</v>
      </c>
      <c r="F2236" s="2">
        <f t="shared" si="209"/>
        <v>-2.745650557502894E-2</v>
      </c>
      <c r="G2236" s="2">
        <f t="shared" si="207"/>
        <v>3.1113077416685959E-2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5">
        <f>TITRES_STAT!D2240</f>
        <v>7.4020000000000001</v>
      </c>
      <c r="C2237" s="2">
        <f t="shared" si="204"/>
        <v>7.1729500017502481</v>
      </c>
      <c r="D2237" s="2">
        <f t="shared" si="206"/>
        <v>7.1781050279877947</v>
      </c>
      <c r="E2237" s="2">
        <f t="shared" si="205"/>
        <v>-5.1550262375466005E-3</v>
      </c>
      <c r="F2237" s="2">
        <f t="shared" si="209"/>
        <v>-2.2996209707532474E-2</v>
      </c>
      <c r="G2237" s="2">
        <f t="shared" si="207"/>
        <v>1.7841183469985873E-2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5">
        <f>TITRES_STAT!D2241</f>
        <v>7.64</v>
      </c>
      <c r="C2238" s="2">
        <f t="shared" si="204"/>
        <v>7.1818807707117482</v>
      </c>
      <c r="D2238" s="2">
        <f t="shared" si="206"/>
        <v>7.2123194703590698</v>
      </c>
      <c r="E2238" s="2">
        <f t="shared" si="205"/>
        <v>-3.0438699647321599E-2</v>
      </c>
      <c r="F2238" s="2">
        <f t="shared" si="209"/>
        <v>-2.4484707695490299E-2</v>
      </c>
      <c r="G2238" s="2">
        <f t="shared" si="207"/>
        <v>-5.9539919518313E-3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5">
        <f>TITRES_STAT!D2242</f>
        <v>7.64</v>
      </c>
      <c r="C2239" s="2">
        <f t="shared" si="204"/>
        <v>7.1960529598330174</v>
      </c>
      <c r="D2239" s="2">
        <f t="shared" si="206"/>
        <v>7.243999509591732</v>
      </c>
      <c r="E2239" s="2">
        <f t="shared" si="205"/>
        <v>-4.7946549758714596E-2</v>
      </c>
      <c r="F2239" s="2">
        <f t="shared" si="209"/>
        <v>-2.9177076108135157E-2</v>
      </c>
      <c r="G2239" s="2">
        <f t="shared" si="207"/>
        <v>-1.8769473650579439E-2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5">
        <f>TITRES_STAT!D2243</f>
        <v>7.4870000000000001</v>
      </c>
      <c r="C2240" s="2">
        <f t="shared" si="204"/>
        <v>7.2080448121663991</v>
      </c>
      <c r="D2240" s="2">
        <f t="shared" si="206"/>
        <v>7.26199954591827</v>
      </c>
      <c r="E2240" s="2">
        <f t="shared" si="205"/>
        <v>-5.3954733751870876E-2</v>
      </c>
      <c r="F2240" s="2">
        <f t="shared" si="209"/>
        <v>-3.4132607636882306E-2</v>
      </c>
      <c r="G2240" s="2">
        <f t="shared" si="207"/>
        <v>-1.982212611498857E-2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5">
        <f>TITRES_STAT!D2244</f>
        <v>7.3170000000000002</v>
      </c>
      <c r="C2241" s="2">
        <f t="shared" si="204"/>
        <v>7.2115763795254146</v>
      </c>
      <c r="D2241" s="2">
        <f t="shared" si="206"/>
        <v>7.2660736536280277</v>
      </c>
      <c r="E2241" s="2">
        <f t="shared" si="205"/>
        <v>-5.4497274102613069E-2</v>
      </c>
      <c r="F2241" s="2">
        <f t="shared" si="209"/>
        <v>-3.820554093002846E-2</v>
      </c>
      <c r="G2241" s="2">
        <f t="shared" si="207"/>
        <v>-1.6291733172584609E-2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5">
        <f>TITRES_STAT!D2245</f>
        <v>7.2309999999999999</v>
      </c>
      <c r="C2242" s="2">
        <f t="shared" si="204"/>
        <v>7.2145646288291978</v>
      </c>
      <c r="D2242" s="2">
        <f t="shared" si="206"/>
        <v>7.2634756052111369</v>
      </c>
      <c r="E2242" s="2">
        <f t="shared" si="205"/>
        <v>-4.8910976381939086E-2</v>
      </c>
      <c r="F2242" s="2">
        <f t="shared" si="209"/>
        <v>-4.0346628020410585E-2</v>
      </c>
      <c r="G2242" s="2">
        <f t="shared" si="207"/>
        <v>-8.564348361528501E-3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5">
        <f>TITRES_STAT!D2246</f>
        <v>7.4020000000000001</v>
      </c>
      <c r="C2243" s="2">
        <f t="shared" si="204"/>
        <v>7.2158623782400912</v>
      </c>
      <c r="D2243" s="2">
        <f t="shared" si="206"/>
        <v>7.2737366714917933</v>
      </c>
      <c r="E2243" s="2">
        <f t="shared" si="205"/>
        <v>-5.7874293251702014E-2</v>
      </c>
      <c r="F2243" s="2">
        <f t="shared" si="209"/>
        <v>-4.3852161066668879E-2</v>
      </c>
      <c r="G2243" s="2">
        <f t="shared" si="207"/>
        <v>-1.4022132185033134E-2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5">
        <f>TITRES_STAT!D2247</f>
        <v>7.4020000000000001</v>
      </c>
      <c r="C2244" s="2">
        <f t="shared" si="204"/>
        <v>7.2169604738954618</v>
      </c>
      <c r="D2244" s="2">
        <f t="shared" si="206"/>
        <v>7.283237658788698</v>
      </c>
      <c r="E2244" s="2">
        <f t="shared" si="205"/>
        <v>-6.6277184893236196E-2</v>
      </c>
      <c r="F2244" s="2">
        <f t="shared" si="209"/>
        <v>-4.8337165831982346E-2</v>
      </c>
      <c r="G2244" s="2">
        <f t="shared" si="207"/>
        <v>-1.7940019061253851E-2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5">
        <f>TITRES_STAT!D2248</f>
        <v>7.5289999999999999</v>
      </c>
      <c r="C2245" s="2">
        <f t="shared" si="204"/>
        <v>7.2191204009884675</v>
      </c>
      <c r="D2245" s="2">
        <f t="shared" si="206"/>
        <v>7.3014422766562017</v>
      </c>
      <c r="E2245" s="2">
        <f t="shared" si="205"/>
        <v>-8.232187566773419E-2</v>
      </c>
      <c r="F2245" s="2">
        <f t="shared" si="209"/>
        <v>-5.513410779913272E-2</v>
      </c>
      <c r="G2245" s="2">
        <f t="shared" si="207"/>
        <v>-2.718776786860147E-2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5">
        <f>TITRES_STAT!D2249</f>
        <v>7.64</v>
      </c>
      <c r="C2246" s="2">
        <f t="shared" si="204"/>
        <v>7.2472557239133177</v>
      </c>
      <c r="D2246" s="2">
        <f t="shared" si="206"/>
        <v>7.3265206265335205</v>
      </c>
      <c r="E2246" s="2">
        <f t="shared" si="205"/>
        <v>-7.9264902620202804E-2</v>
      </c>
      <c r="F2246" s="2">
        <f t="shared" si="209"/>
        <v>-5.9960266763346745E-2</v>
      </c>
      <c r="G2246" s="2">
        <f t="shared" si="207"/>
        <v>-1.9304635856856059E-2</v>
      </c>
      <c r="H2246" s="2" t="str">
        <f t="shared" si="208"/>
        <v>Hold</v>
      </c>
    </row>
    <row r="2247" spans="1:8" ht="13.5" x14ac:dyDescent="0.25">
      <c r="A2247" s="3">
        <f>TITRES_STAT!B2250</f>
        <v>45274</v>
      </c>
      <c r="B2247" s="5">
        <f>TITRES_STAT!D2250</f>
        <v>7.6479999999999997</v>
      </c>
      <c r="C2247" s="2">
        <f t="shared" si="204"/>
        <v>7.2710625356189613</v>
      </c>
      <c r="D2247" s="2">
        <f t="shared" si="206"/>
        <v>7.3503339134569634</v>
      </c>
      <c r="E2247" s="2">
        <f t="shared" si="205"/>
        <v>-7.9271377838002088E-2</v>
      </c>
      <c r="F2247" s="2">
        <f t="shared" si="209"/>
        <v>-6.3822488978277817E-2</v>
      </c>
      <c r="G2247" s="2">
        <f t="shared" si="207"/>
        <v>-1.5448888859724272E-2</v>
      </c>
      <c r="H2247" s="2" t="str">
        <f t="shared" si="208"/>
        <v>Hold</v>
      </c>
    </row>
    <row r="2248" spans="1:8" ht="13.5" x14ac:dyDescent="0.25">
      <c r="A2248" s="3">
        <f>TITRES_STAT!B2251</f>
        <v>45275</v>
      </c>
      <c r="B2248" s="5">
        <f>TITRES_STAT!D2251</f>
        <v>7.6479999999999997</v>
      </c>
      <c r="C2248" s="2">
        <f t="shared" si="204"/>
        <v>7.3278221455237365</v>
      </c>
      <c r="D2248" s="2">
        <f t="shared" si="206"/>
        <v>7.3723832532008915</v>
      </c>
      <c r="E2248" s="2">
        <f t="shared" si="205"/>
        <v>-4.4561107677155043E-2</v>
      </c>
      <c r="F2248" s="2">
        <f t="shared" si="209"/>
        <v>-5.9970212718053265E-2</v>
      </c>
      <c r="G2248" s="2">
        <f t="shared" si="207"/>
        <v>1.5409105040898222E-2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5">
        <f>TITRES_STAT!D2252</f>
        <v>7.3079999999999998</v>
      </c>
      <c r="C2249" s="2">
        <f t="shared" si="204"/>
        <v>7.3758495077508544</v>
      </c>
      <c r="D2249" s="2">
        <f t="shared" si="206"/>
        <v>7.3676141233341585</v>
      </c>
      <c r="E2249" s="2">
        <f t="shared" si="205"/>
        <v>8.2353844166958012E-3</v>
      </c>
      <c r="F2249" s="2">
        <f t="shared" si="209"/>
        <v>-4.6329093291103449E-2</v>
      </c>
      <c r="G2249" s="2">
        <f t="shared" si="207"/>
        <v>5.456447770779925E-2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5">
        <f>TITRES_STAT!D2253</f>
        <v>7.3079999999999998</v>
      </c>
      <c r="C2250" s="2">
        <f t="shared" si="204"/>
        <v>7.3929495834814922</v>
      </c>
      <c r="D2250" s="2">
        <f t="shared" si="206"/>
        <v>7.3631982623464429</v>
      </c>
      <c r="E2250" s="2">
        <f t="shared" si="205"/>
        <v>2.9751321135049302E-2</v>
      </c>
      <c r="F2250" s="2">
        <f t="shared" si="209"/>
        <v>-3.1113010405872901E-2</v>
      </c>
      <c r="G2250" s="2">
        <f t="shared" si="207"/>
        <v>6.0864331540922204E-2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5">
        <f>TITRES_STAT!D2254</f>
        <v>7.2309999999999999</v>
      </c>
      <c r="C2251" s="2">
        <f t="shared" si="204"/>
        <v>7.3812650321766471</v>
      </c>
      <c r="D2251" s="2">
        <f t="shared" si="206"/>
        <v>7.3534057984689287</v>
      </c>
      <c r="E2251" s="2">
        <f t="shared" si="205"/>
        <v>2.7859233707718367E-2</v>
      </c>
      <c r="F2251" s="2">
        <f t="shared" si="209"/>
        <v>-1.9318561583154648E-2</v>
      </c>
      <c r="G2251" s="2">
        <f t="shared" si="207"/>
        <v>4.7177795290873015E-2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5">
        <f>TITRES_STAT!D2255</f>
        <v>7.2309999999999999</v>
      </c>
      <c r="C2252" s="2">
        <f t="shared" si="204"/>
        <v>7.3581473349187014</v>
      </c>
      <c r="D2252" s="2">
        <f t="shared" si="206"/>
        <v>7.3443387022860449</v>
      </c>
      <c r="E2252" s="2">
        <f t="shared" si="205"/>
        <v>1.3808632632656526E-2</v>
      </c>
      <c r="F2252" s="2">
        <f t="shared" si="209"/>
        <v>-1.2693122739992414E-2</v>
      </c>
      <c r="G2252" s="2">
        <f t="shared" si="207"/>
        <v>2.6501755372648941E-2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5">
        <f>TITRES_STAT!D2256</f>
        <v>7.2309999999999999</v>
      </c>
      <c r="C2253" s="2">
        <f t="shared" si="204"/>
        <v>7.3648938987773622</v>
      </c>
      <c r="D2253" s="2">
        <f t="shared" si="206"/>
        <v>7.3359432428574491</v>
      </c>
      <c r="E2253" s="2">
        <f t="shared" si="205"/>
        <v>2.8950655919913082E-2</v>
      </c>
      <c r="F2253" s="2">
        <f t="shared" si="209"/>
        <v>-4.3643670080113156E-3</v>
      </c>
      <c r="G2253" s="2">
        <f t="shared" si="207"/>
        <v>3.3315022927924397E-2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5">
        <f>TITRES_STAT!D2257</f>
        <v>7.2309999999999999</v>
      </c>
      <c r="C2254" s="2">
        <f t="shared" si="204"/>
        <v>7.3706025297346915</v>
      </c>
      <c r="D2254" s="2">
        <f t="shared" si="206"/>
        <v>7.3281696693124525</v>
      </c>
      <c r="E2254" s="2">
        <f t="shared" si="205"/>
        <v>4.2432860422239038E-2</v>
      </c>
      <c r="F2254" s="2">
        <f t="shared" si="209"/>
        <v>4.9950784780387544E-3</v>
      </c>
      <c r="G2254" s="2">
        <f t="shared" si="207"/>
        <v>3.7437781944200284E-2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5">
        <f>TITRES_STAT!D2258</f>
        <v>7.2309999999999999</v>
      </c>
      <c r="C2255" s="2">
        <f t="shared" ref="C2255:C2318" si="210">$C$4*B2245+C2254*(1-$C$4)</f>
        <v>7.3949713713139698</v>
      </c>
      <c r="D2255" s="2">
        <f t="shared" si="206"/>
        <v>7.3209719160300484</v>
      </c>
      <c r="E2255" s="2">
        <f t="shared" si="205"/>
        <v>7.3999455283921378E-2</v>
      </c>
      <c r="F2255" s="2">
        <f t="shared" si="209"/>
        <v>1.8795953839215278E-2</v>
      </c>
      <c r="G2255" s="2">
        <f t="shared" si="207"/>
        <v>5.52035014447061E-2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5">
        <f>TITRES_STAT!D2259</f>
        <v>7.2309999999999999</v>
      </c>
      <c r="C2256" s="2">
        <f t="shared" si="210"/>
        <v>7.4326680834195127</v>
      </c>
      <c r="D2256" s="2">
        <f t="shared" si="206"/>
        <v>7.3143073296574519</v>
      </c>
      <c r="E2256" s="2">
        <f t="shared" si="205"/>
        <v>0.11836075376206079</v>
      </c>
      <c r="F2256" s="2">
        <f t="shared" si="209"/>
        <v>3.8708913823784385E-2</v>
      </c>
      <c r="G2256" s="2">
        <f t="shared" si="207"/>
        <v>7.9651839938276403E-2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5">
        <f>TITRES_STAT!D2260</f>
        <v>7.2309999999999999</v>
      </c>
      <c r="C2257" s="2">
        <f t="shared" si="210"/>
        <v>7.4657960705857418</v>
      </c>
      <c r="D2257" s="2">
        <f t="shared" si="206"/>
        <v>7.308136416349492</v>
      </c>
      <c r="E2257" s="2">
        <f t="shared" si="205"/>
        <v>0.15765965423624984</v>
      </c>
      <c r="F2257" s="2">
        <f t="shared" si="209"/>
        <v>6.2499061906277478E-2</v>
      </c>
      <c r="G2257" s="2">
        <f t="shared" si="207"/>
        <v>9.5160592329972357E-2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5">
        <f>TITRES_STAT!D2261</f>
        <v>7.4950000000000001</v>
      </c>
      <c r="C2258" s="2">
        <f t="shared" si="210"/>
        <v>7.4938274443417816</v>
      </c>
      <c r="D2258" s="2">
        <f t="shared" si="206"/>
        <v>7.321978163286567</v>
      </c>
      <c r="E2258" s="2">
        <f t="shared" si="205"/>
        <v>0.17184928105521458</v>
      </c>
      <c r="F2258" s="2">
        <f t="shared" si="209"/>
        <v>8.4369105736064903E-2</v>
      </c>
      <c r="G2258" s="2">
        <f t="shared" si="207"/>
        <v>8.7480175319149672E-2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5">
        <f>TITRES_STAT!D2262</f>
        <v>7.4950000000000001</v>
      </c>
      <c r="C2259" s="2">
        <f t="shared" si="210"/>
        <v>7.4652386067507379</v>
      </c>
      <c r="D2259" s="2">
        <f t="shared" si="206"/>
        <v>7.3347945956357101</v>
      </c>
      <c r="E2259" s="2">
        <f t="shared" si="205"/>
        <v>0.13044401111502779</v>
      </c>
      <c r="F2259" s="2">
        <f t="shared" si="209"/>
        <v>9.3584086811857481E-2</v>
      </c>
      <c r="G2259" s="2">
        <f t="shared" si="207"/>
        <v>3.6859924303170311E-2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5">
        <f>TITRES_STAT!D2263</f>
        <v>7.4950000000000001</v>
      </c>
      <c r="C2260" s="2">
        <f t="shared" si="210"/>
        <v>7.4410480518660087</v>
      </c>
      <c r="D2260" s="2">
        <f t="shared" si="206"/>
        <v>7.3466616626256576</v>
      </c>
      <c r="E2260" s="2">
        <f t="shared" si="205"/>
        <v>9.4386389240351143E-2</v>
      </c>
      <c r="F2260" s="2">
        <f t="shared" si="209"/>
        <v>9.3744547297556213E-2</v>
      </c>
      <c r="G2260" s="2">
        <f t="shared" si="207"/>
        <v>6.4184194279492957E-4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5">
        <f>TITRES_STAT!D2264</f>
        <v>7.2309999999999999</v>
      </c>
      <c r="C2261" s="2">
        <f t="shared" si="210"/>
        <v>7.4087329669635462</v>
      </c>
      <c r="D2261" s="2">
        <f t="shared" si="206"/>
        <v>7.3380941320607942</v>
      </c>
      <c r="E2261" s="2">
        <f t="shared" si="205"/>
        <v>7.0638834902752023E-2</v>
      </c>
      <c r="F2261" s="2">
        <f t="shared" si="209"/>
        <v>8.9123404818595375E-2</v>
      </c>
      <c r="G2261" s="2">
        <f t="shared" si="207"/>
        <v>-1.8484569915843352E-2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5">
        <f>TITRES_STAT!D2265</f>
        <v>7.2309999999999999</v>
      </c>
      <c r="C2262" s="2">
        <f t="shared" si="210"/>
        <v>7.3813894335845394</v>
      </c>
      <c r="D2262" s="2">
        <f t="shared" si="206"/>
        <v>7.3301612333896244</v>
      </c>
      <c r="E2262" s="2">
        <f t="shared" si="205"/>
        <v>5.1228200194914919E-2</v>
      </c>
      <c r="F2262" s="2">
        <f t="shared" si="209"/>
        <v>8.1544363893859287E-2</v>
      </c>
      <c r="G2262" s="2">
        <f t="shared" si="207"/>
        <v>-3.0316163698944368E-2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5">
        <f>TITRES_STAT!D2266</f>
        <v>7.2309999999999999</v>
      </c>
      <c r="C2263" s="2">
        <f t="shared" si="210"/>
        <v>7.3582525976484572</v>
      </c>
      <c r="D2263" s="2">
        <f t="shared" si="206"/>
        <v>7.3228159568422448</v>
      </c>
      <c r="E2263" s="2">
        <f t="shared" si="205"/>
        <v>3.5436640806212338E-2</v>
      </c>
      <c r="F2263" s="2">
        <f t="shared" si="209"/>
        <v>7.23228192763299E-2</v>
      </c>
      <c r="G2263" s="2">
        <f t="shared" si="207"/>
        <v>-3.6886178470117562E-2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5">
        <f>TITRES_STAT!D2267</f>
        <v>7.2309999999999999</v>
      </c>
      <c r="C2264" s="2">
        <f t="shared" si="210"/>
        <v>7.3386752749333102</v>
      </c>
      <c r="D2264" s="2">
        <f t="shared" si="206"/>
        <v>7.3160147748539304</v>
      </c>
      <c r="E2264" s="2">
        <f t="shared" si="205"/>
        <v>2.2660500079379808E-2</v>
      </c>
      <c r="F2264" s="2">
        <f t="shared" si="209"/>
        <v>6.2390355436939889E-2</v>
      </c>
      <c r="G2264" s="2">
        <f t="shared" si="207"/>
        <v>-3.972985535756008E-2</v>
      </c>
      <c r="H2264" s="2" t="str">
        <f t="shared" si="208"/>
        <v>Hold</v>
      </c>
    </row>
    <row r="2265" spans="1:8" ht="13.5" x14ac:dyDescent="0.25">
      <c r="A2265" s="3">
        <f>TITRES_STAT!B2268</f>
        <v>45301</v>
      </c>
      <c r="B2265" s="5">
        <f>TITRES_STAT!D2268</f>
        <v>7.5549999999999997</v>
      </c>
      <c r="C2265" s="2">
        <f t="shared" si="210"/>
        <v>7.322109848020494</v>
      </c>
      <c r="D2265" s="2">
        <f t="shared" si="206"/>
        <v>7.3337173841240091</v>
      </c>
      <c r="E2265" s="2">
        <f t="shared" si="205"/>
        <v>-1.1607536103515059E-2</v>
      </c>
      <c r="F2265" s="2">
        <f t="shared" si="209"/>
        <v>4.7590777128848905E-2</v>
      </c>
      <c r="G2265" s="2">
        <f t="shared" si="207"/>
        <v>-5.9198313232363964E-2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5">
        <f>TITRES_STAT!D2269</f>
        <v>7.5549999999999997</v>
      </c>
      <c r="C2266" s="2">
        <f t="shared" si="210"/>
        <v>7.308092948325033</v>
      </c>
      <c r="D2266" s="2">
        <f t="shared" si="206"/>
        <v>7.3501086890037124</v>
      </c>
      <c r="E2266" s="2">
        <f t="shared" si="205"/>
        <v>-4.2015740678679414E-2</v>
      </c>
      <c r="F2266" s="2">
        <f t="shared" si="209"/>
        <v>2.966947356734324E-2</v>
      </c>
      <c r="G2266" s="2">
        <f t="shared" si="207"/>
        <v>-7.1685214246022658E-2</v>
      </c>
      <c r="H2266" s="2" t="str">
        <f t="shared" si="208"/>
        <v>Hold</v>
      </c>
    </row>
    <row r="2267" spans="1:8" ht="13.5" x14ac:dyDescent="0.25">
      <c r="A2267" s="3">
        <f>TITRES_STAT!B2270</f>
        <v>45303</v>
      </c>
      <c r="B2267" s="5">
        <f>TITRES_STAT!D2270</f>
        <v>7.5549999999999997</v>
      </c>
      <c r="C2267" s="2">
        <f t="shared" si="210"/>
        <v>7.2962324947365662</v>
      </c>
      <c r="D2267" s="2">
        <f t="shared" si="206"/>
        <v>7.3652858231515852</v>
      </c>
      <c r="E2267" s="2">
        <f t="shared" si="205"/>
        <v>-6.9053328415018989E-2</v>
      </c>
      <c r="F2267" s="2">
        <f t="shared" si="209"/>
        <v>9.9249131708707937E-3</v>
      </c>
      <c r="G2267" s="2">
        <f t="shared" si="207"/>
        <v>-7.8978241585889786E-2</v>
      </c>
      <c r="H2267" s="2" t="str">
        <f t="shared" si="208"/>
        <v>Hold</v>
      </c>
    </row>
    <row r="2268" spans="1:8" ht="13.5" x14ac:dyDescent="0.25">
      <c r="A2268" s="3">
        <f>TITRES_STAT!B2271</f>
        <v>45306</v>
      </c>
      <c r="B2268" s="5">
        <f>TITRES_STAT!D2271</f>
        <v>7.5549999999999997</v>
      </c>
      <c r="C2268" s="2">
        <f t="shared" si="210"/>
        <v>7.3268121109309403</v>
      </c>
      <c r="D2268" s="2">
        <f t="shared" si="206"/>
        <v>7.3793387251403564</v>
      </c>
      <c r="E2268" s="2">
        <f t="shared" ref="E2268:E2331" si="211">C2268-D2268</f>
        <v>-5.2526614209416067E-2</v>
      </c>
      <c r="F2268" s="2">
        <f t="shared" si="209"/>
        <v>-2.5653923051865788E-3</v>
      </c>
      <c r="G2268" s="2">
        <f t="shared" si="207"/>
        <v>-4.996122190422949E-2</v>
      </c>
      <c r="H2268" s="2" t="str">
        <f t="shared" si="208"/>
        <v>Hold</v>
      </c>
    </row>
    <row r="2269" spans="1:8" ht="13.5" x14ac:dyDescent="0.25">
      <c r="A2269" s="3">
        <f>TITRES_STAT!B2272</f>
        <v>45307</v>
      </c>
      <c r="B2269" s="5">
        <f>TITRES_STAT!D2272</f>
        <v>7.5549999999999997</v>
      </c>
      <c r="C2269" s="2">
        <f t="shared" si="210"/>
        <v>7.3526871707877186</v>
      </c>
      <c r="D2269" s="2">
        <f t="shared" ref="D2269:D2332" si="212">$D$4*B2269+(1-$D$4)*D2268</f>
        <v>7.3923506714262555</v>
      </c>
      <c r="E2269" s="2">
        <f t="shared" si="211"/>
        <v>-3.9663500638536853E-2</v>
      </c>
      <c r="F2269" s="2">
        <f t="shared" si="209"/>
        <v>-9.9850139718566343E-3</v>
      </c>
      <c r="G2269" s="2">
        <f t="shared" si="207"/>
        <v>-2.9678486666680218E-2</v>
      </c>
      <c r="H2269" s="2" t="str">
        <f t="shared" si="208"/>
        <v>Hold</v>
      </c>
    </row>
    <row r="2270" spans="1:8" ht="13.5" x14ac:dyDescent="0.25">
      <c r="A2270" s="3">
        <f>TITRES_STAT!B2273</f>
        <v>45308</v>
      </c>
      <c r="B2270" s="5">
        <f>TITRES_STAT!D2273</f>
        <v>7.5549999999999997</v>
      </c>
      <c r="C2270" s="2">
        <f t="shared" si="210"/>
        <v>7.3745814522049926</v>
      </c>
      <c r="D2270" s="2">
        <f t="shared" si="212"/>
        <v>7.4043987698391254</v>
      </c>
      <c r="E2270" s="2">
        <f t="shared" si="211"/>
        <v>-2.9817317634132756E-2</v>
      </c>
      <c r="F2270" s="2">
        <f t="shared" si="209"/>
        <v>-1.3951474704311859E-2</v>
      </c>
      <c r="G2270" s="2">
        <f t="shared" si="207"/>
        <v>-1.5865842929820899E-2</v>
      </c>
      <c r="H2270" s="2" t="str">
        <f t="shared" si="208"/>
        <v>Hold</v>
      </c>
    </row>
    <row r="2271" spans="1:8" ht="13.5" x14ac:dyDescent="0.25">
      <c r="A2271" s="3">
        <f>TITRES_STAT!B2274</f>
        <v>45309</v>
      </c>
      <c r="B2271" s="5">
        <f>TITRES_STAT!D2274</f>
        <v>7.5549999999999997</v>
      </c>
      <c r="C2271" s="2">
        <f t="shared" si="210"/>
        <v>7.3524919980196088</v>
      </c>
      <c r="D2271" s="2">
        <f t="shared" si="212"/>
        <v>7.4155544165177085</v>
      </c>
      <c r="E2271" s="2">
        <f t="shared" si="211"/>
        <v>-6.3062418498099682E-2</v>
      </c>
      <c r="F2271" s="2">
        <f t="shared" si="209"/>
        <v>-2.3773663463069424E-2</v>
      </c>
      <c r="G2271" s="2">
        <f t="shared" si="207"/>
        <v>-3.9288755035030258E-2</v>
      </c>
      <c r="H2271" s="2" t="str">
        <f t="shared" si="208"/>
        <v>Hold</v>
      </c>
    </row>
    <row r="2272" spans="1:8" ht="13.5" x14ac:dyDescent="0.25">
      <c r="A2272" s="3">
        <f>TITRES_STAT!B2275</f>
        <v>45310</v>
      </c>
      <c r="B2272" s="5">
        <f>TITRES_STAT!D2275</f>
        <v>7.5549999999999997</v>
      </c>
      <c r="C2272" s="2">
        <f t="shared" si="210"/>
        <v>7.3338009214012079</v>
      </c>
      <c r="D2272" s="2">
        <f t="shared" si="212"/>
        <v>7.4258837189978779</v>
      </c>
      <c r="E2272" s="2">
        <f t="shared" si="211"/>
        <v>-9.2082797596670041E-2</v>
      </c>
      <c r="F2272" s="2">
        <f t="shared" si="209"/>
        <v>-3.7435490289789548E-2</v>
      </c>
      <c r="G2272" s="2">
        <f t="shared" si="207"/>
        <v>-5.4647307306880492E-2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5">
        <f>TITRES_STAT!D2276</f>
        <v>7.5549999999999997</v>
      </c>
      <c r="C2273" s="2">
        <f t="shared" si="210"/>
        <v>7.3179853950317906</v>
      </c>
      <c r="D2273" s="2">
        <f t="shared" si="212"/>
        <v>7.435447887960998</v>
      </c>
      <c r="E2273" s="2">
        <f t="shared" si="211"/>
        <v>-0.11746249292920741</v>
      </c>
      <c r="F2273" s="2">
        <f t="shared" si="209"/>
        <v>-5.3440890817673128E-2</v>
      </c>
      <c r="G2273" s="2">
        <f t="shared" si="207"/>
        <v>-6.4021602111534279E-2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5">
        <f>TITRES_STAT!D2277</f>
        <v>7.5549999999999997</v>
      </c>
      <c r="C2274" s="2">
        <f t="shared" si="210"/>
        <v>7.3046030265653616</v>
      </c>
      <c r="D2274" s="2">
        <f t="shared" si="212"/>
        <v>7.4443035999638871</v>
      </c>
      <c r="E2274" s="2">
        <f t="shared" si="211"/>
        <v>-0.13970057339852548</v>
      </c>
      <c r="F2274" s="2">
        <f t="shared" si="209"/>
        <v>-7.0692827333843605E-2</v>
      </c>
      <c r="G2274" s="2">
        <f t="shared" si="207"/>
        <v>-6.900774606468188E-2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5">
        <f>TITRES_STAT!D2278</f>
        <v>7.274</v>
      </c>
      <c r="C2275" s="2">
        <f t="shared" si="210"/>
        <v>7.3431256378629985</v>
      </c>
      <c r="D2275" s="2">
        <f t="shared" si="212"/>
        <v>7.4316885184850809</v>
      </c>
      <c r="E2275" s="2">
        <f t="shared" si="211"/>
        <v>-8.8562880622082396E-2</v>
      </c>
      <c r="F2275" s="2">
        <f t="shared" si="209"/>
        <v>-7.4266837991491363E-2</v>
      </c>
      <c r="G2275" s="2">
        <f t="shared" si="207"/>
        <v>-1.4296042630591033E-2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5">
        <f>TITRES_STAT!D2279</f>
        <v>7.5289999999999999</v>
      </c>
      <c r="C2276" s="2">
        <f t="shared" si="210"/>
        <v>7.3757216935763834</v>
      </c>
      <c r="D2276" s="2">
        <f t="shared" si="212"/>
        <v>7.4388967763750751</v>
      </c>
      <c r="E2276" s="2">
        <f t="shared" si="211"/>
        <v>-6.3175082798691662E-2</v>
      </c>
      <c r="F2276" s="2">
        <f t="shared" si="209"/>
        <v>-7.2048486952931423E-2</v>
      </c>
      <c r="G2276" s="2">
        <f t="shared" ref="G2276:G2339" si="213">E2276-F2276</f>
        <v>8.8734041542397613E-3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5">
        <f>TITRES_STAT!D2280</f>
        <v>7.5289999999999999</v>
      </c>
      <c r="C2277" s="2">
        <f t="shared" si="210"/>
        <v>7.403302971487709</v>
      </c>
      <c r="D2277" s="2">
        <f t="shared" si="212"/>
        <v>7.4455710892361804</v>
      </c>
      <c r="E2277" s="2">
        <f t="shared" si="211"/>
        <v>-4.226811774847139E-2</v>
      </c>
      <c r="F2277" s="2">
        <f t="shared" ref="F2277:F2340" si="215">(E2277*(2/(10)))+((1-(2/10))*F2276)</f>
        <v>-6.6092413112039422E-2</v>
      </c>
      <c r="G2277" s="2">
        <f t="shared" si="213"/>
        <v>2.3824295363568032E-2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5">
        <f>TITRES_STAT!D2281</f>
        <v>7.827</v>
      </c>
      <c r="C2278" s="2">
        <f t="shared" si="210"/>
        <v>7.4266409758742151</v>
      </c>
      <c r="D2278" s="2">
        <f t="shared" si="212"/>
        <v>7.4738250826260924</v>
      </c>
      <c r="E2278" s="2">
        <f t="shared" si="211"/>
        <v>-4.7184106751877231E-2</v>
      </c>
      <c r="F2278" s="2">
        <f t="shared" si="215"/>
        <v>-6.2310751840006992E-2</v>
      </c>
      <c r="G2278" s="2">
        <f t="shared" si="213"/>
        <v>1.5126645088129761E-2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5">
        <f>TITRES_STAT!D2282</f>
        <v>7.827</v>
      </c>
      <c r="C2279" s="2">
        <f t="shared" si="210"/>
        <v>7.4463885180474128</v>
      </c>
      <c r="D2279" s="2">
        <f t="shared" si="212"/>
        <v>7.4999861876167522</v>
      </c>
      <c r="E2279" s="2">
        <f t="shared" si="211"/>
        <v>-5.3597669569339423E-2</v>
      </c>
      <c r="F2279" s="2">
        <f t="shared" si="215"/>
        <v>-6.0568135385873481E-2</v>
      </c>
      <c r="G2279" s="2">
        <f t="shared" si="213"/>
        <v>6.9704658165340577E-3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5">
        <f>TITRES_STAT!D2283</f>
        <v>7.4870000000000001</v>
      </c>
      <c r="C2280" s="2">
        <f t="shared" si="210"/>
        <v>7.4630979768093493</v>
      </c>
      <c r="D2280" s="2">
        <f t="shared" si="212"/>
        <v>7.4990242477932885</v>
      </c>
      <c r="E2280" s="2">
        <f t="shared" si="211"/>
        <v>-3.592627098393919E-2</v>
      </c>
      <c r="F2280" s="2">
        <f t="shared" si="215"/>
        <v>-5.5639762505486627E-2</v>
      </c>
      <c r="G2280" s="2">
        <f t="shared" si="213"/>
        <v>1.9713491521547437E-2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5">
        <f>TITRES_STAT!D2284</f>
        <v>7.819</v>
      </c>
      <c r="C2281" s="2">
        <f t="shared" si="210"/>
        <v>7.4772367496079104</v>
      </c>
      <c r="D2281" s="2">
        <f t="shared" si="212"/>
        <v>7.5227261553641558</v>
      </c>
      <c r="E2281" s="2">
        <f t="shared" si="211"/>
        <v>-4.5489405756245382E-2</v>
      </c>
      <c r="F2281" s="2">
        <f t="shared" si="215"/>
        <v>-5.3609691155638385E-2</v>
      </c>
      <c r="G2281" s="2">
        <f t="shared" si="213"/>
        <v>8.1202853993930027E-3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5">
        <f>TITRES_STAT!D2285</f>
        <v>7.827</v>
      </c>
      <c r="C2282" s="2">
        <f t="shared" si="210"/>
        <v>7.489200326591309</v>
      </c>
      <c r="D2282" s="2">
        <f t="shared" si="212"/>
        <v>7.5452649586705149</v>
      </c>
      <c r="E2282" s="2">
        <f t="shared" si="211"/>
        <v>-5.6064632079205978E-2</v>
      </c>
      <c r="F2282" s="2">
        <f t="shared" si="215"/>
        <v>-5.4100679340351912E-2</v>
      </c>
      <c r="G2282" s="2">
        <f t="shared" si="213"/>
        <v>-1.9639527388540662E-3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5">
        <f>TITRES_STAT!D2286</f>
        <v>7.827</v>
      </c>
      <c r="C2283" s="2">
        <f t="shared" si="210"/>
        <v>7.4993233532695687</v>
      </c>
      <c r="D2283" s="2">
        <f t="shared" si="212"/>
        <v>7.5661342209912181</v>
      </c>
      <c r="E2283" s="2">
        <f t="shared" si="211"/>
        <v>-6.6810867721649458E-2</v>
      </c>
      <c r="F2283" s="2">
        <f t="shared" si="215"/>
        <v>-5.6642717016611423E-2</v>
      </c>
      <c r="G2283" s="2">
        <f t="shared" si="213"/>
        <v>-1.0168150705038036E-2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5">
        <f>TITRES_STAT!D2287</f>
        <v>7.819</v>
      </c>
      <c r="C2284" s="2">
        <f t="shared" si="210"/>
        <v>7.5078889912280964</v>
      </c>
      <c r="D2284" s="2">
        <f t="shared" si="212"/>
        <v>7.5848650194363127</v>
      </c>
      <c r="E2284" s="2">
        <f t="shared" si="211"/>
        <v>-7.6976028208216363E-2</v>
      </c>
      <c r="F2284" s="2">
        <f t="shared" si="215"/>
        <v>-6.0709379254932416E-2</v>
      </c>
      <c r="G2284" s="2">
        <f t="shared" si="213"/>
        <v>-1.6266648953283946E-2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5">
        <f>TITRES_STAT!D2288</f>
        <v>7.819</v>
      </c>
      <c r="C2285" s="2">
        <f t="shared" si="210"/>
        <v>7.4719060695006965</v>
      </c>
      <c r="D2285" s="2">
        <f t="shared" si="212"/>
        <v>7.602208351329919</v>
      </c>
      <c r="E2285" s="2">
        <f t="shared" si="211"/>
        <v>-0.13030228182922254</v>
      </c>
      <c r="F2285" s="2">
        <f t="shared" si="215"/>
        <v>-7.4627959769790447E-2</v>
      </c>
      <c r="G2285" s="2">
        <f t="shared" si="213"/>
        <v>-5.5674322059432096E-2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5">
        <f>TITRES_STAT!D2289</f>
        <v>8.0739999999999998</v>
      </c>
      <c r="C2286" s="2">
        <f t="shared" si="210"/>
        <v>7.4806897511159747</v>
      </c>
      <c r="D2286" s="2">
        <f t="shared" si="212"/>
        <v>7.6371558808610356</v>
      </c>
      <c r="E2286" s="2">
        <f t="shared" si="211"/>
        <v>-0.15646612974506091</v>
      </c>
      <c r="F2286" s="2">
        <f t="shared" si="215"/>
        <v>-9.0995593764844535E-2</v>
      </c>
      <c r="G2286" s="2">
        <f t="shared" si="213"/>
        <v>-6.5470535980216377E-2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5">
        <f>TITRES_STAT!D2290</f>
        <v>8.0310000000000006</v>
      </c>
      <c r="C2287" s="2">
        <f t="shared" si="210"/>
        <v>7.4881220970981328</v>
      </c>
      <c r="D2287" s="2">
        <f t="shared" si="212"/>
        <v>7.6663295193157737</v>
      </c>
      <c r="E2287" s="2">
        <f t="shared" si="211"/>
        <v>-0.17820742221764085</v>
      </c>
      <c r="F2287" s="2">
        <f t="shared" si="215"/>
        <v>-0.1084379594554038</v>
      </c>
      <c r="G2287" s="2">
        <f t="shared" si="213"/>
        <v>-6.9769462762237056E-2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5">
        <f>TITRES_STAT!D2291</f>
        <v>7.9969999999999999</v>
      </c>
      <c r="C2288" s="2">
        <f t="shared" si="210"/>
        <v>7.5402571590830352</v>
      </c>
      <c r="D2288" s="2">
        <f t="shared" si="212"/>
        <v>7.6908236289960872</v>
      </c>
      <c r="E2288" s="2">
        <f t="shared" si="211"/>
        <v>-0.150566469913052</v>
      </c>
      <c r="F2288" s="2">
        <f t="shared" si="215"/>
        <v>-0.11686366154693345</v>
      </c>
      <c r="G2288" s="2">
        <f t="shared" si="213"/>
        <v>-3.3702808366118553E-2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5">
        <f>TITRES_STAT!D2292</f>
        <v>8.0229999999999997</v>
      </c>
      <c r="C2289" s="2">
        <f t="shared" si="210"/>
        <v>7.5843714423010296</v>
      </c>
      <c r="D2289" s="2">
        <f t="shared" si="212"/>
        <v>7.7154292861074873</v>
      </c>
      <c r="E2289" s="2">
        <f t="shared" si="211"/>
        <v>-0.1310578438064578</v>
      </c>
      <c r="F2289" s="2">
        <f t="shared" si="215"/>
        <v>-0.11970249799883832</v>
      </c>
      <c r="G2289" s="2">
        <f t="shared" si="213"/>
        <v>-1.1355345807619474E-2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5">
        <f>TITRES_STAT!D2293</f>
        <v>8.0229999999999997</v>
      </c>
      <c r="C2290" s="2">
        <f t="shared" si="210"/>
        <v>7.5693912204085638</v>
      </c>
      <c r="D2290" s="2">
        <f t="shared" si="212"/>
        <v>7.7382123019513767</v>
      </c>
      <c r="E2290" s="2">
        <f t="shared" si="211"/>
        <v>-0.16882108154281283</v>
      </c>
      <c r="F2290" s="2">
        <f t="shared" si="215"/>
        <v>-0.12952621470763323</v>
      </c>
      <c r="G2290" s="2">
        <f t="shared" si="213"/>
        <v>-3.9294866835179604E-2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5">
        <f>TITRES_STAT!D2294</f>
        <v>8.125</v>
      </c>
      <c r="C2291" s="2">
        <f t="shared" si="210"/>
        <v>7.6077925711149383</v>
      </c>
      <c r="D2291" s="2">
        <f t="shared" si="212"/>
        <v>7.7668632425475712</v>
      </c>
      <c r="E2291" s="2">
        <f t="shared" si="211"/>
        <v>-0.15907067143263287</v>
      </c>
      <c r="F2291" s="2">
        <f t="shared" si="215"/>
        <v>-0.13543510605263315</v>
      </c>
      <c r="G2291" s="2">
        <f t="shared" si="213"/>
        <v>-2.3635565379999723E-2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5">
        <f>TITRES_STAT!D2295</f>
        <v>8.125</v>
      </c>
      <c r="C2292" s="2">
        <f t="shared" si="210"/>
        <v>7.6415167909434096</v>
      </c>
      <c r="D2292" s="2">
        <f t="shared" si="212"/>
        <v>7.7933918912477518</v>
      </c>
      <c r="E2292" s="2">
        <f t="shared" si="211"/>
        <v>-0.15187510030434215</v>
      </c>
      <c r="F2292" s="2">
        <f t="shared" si="215"/>
        <v>-0.13872310490297496</v>
      </c>
      <c r="G2292" s="2">
        <f t="shared" si="213"/>
        <v>-1.3151995401367189E-2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5">
        <f>TITRES_STAT!D2296</f>
        <v>8.1419999999999995</v>
      </c>
      <c r="C2293" s="2">
        <f t="shared" si="210"/>
        <v>7.6700526692598086</v>
      </c>
      <c r="D2293" s="2">
        <f t="shared" si="212"/>
        <v>7.8192147141182886</v>
      </c>
      <c r="E2293" s="2">
        <f t="shared" si="211"/>
        <v>-0.14916204485848006</v>
      </c>
      <c r="F2293" s="2">
        <f t="shared" si="215"/>
        <v>-0.14081089289407597</v>
      </c>
      <c r="G2293" s="2">
        <f t="shared" si="213"/>
        <v>-8.3511519644040855E-3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5">
        <f>TITRES_STAT!D2297</f>
        <v>8.1329999999999991</v>
      </c>
      <c r="C2294" s="2">
        <f t="shared" si="210"/>
        <v>7.6929676432198377</v>
      </c>
      <c r="D2294" s="2">
        <f t="shared" si="212"/>
        <v>7.8424580686280443</v>
      </c>
      <c r="E2294" s="2">
        <f t="shared" si="211"/>
        <v>-0.14949042540820656</v>
      </c>
      <c r="F2294" s="2">
        <f t="shared" si="215"/>
        <v>-0.1425467993969021</v>
      </c>
      <c r="G2294" s="2">
        <f t="shared" si="213"/>
        <v>-6.9436260113044657E-3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5">
        <f>TITRES_STAT!D2298</f>
        <v>8.15</v>
      </c>
      <c r="C2295" s="2">
        <f t="shared" si="210"/>
        <v>7.7123572365706323</v>
      </c>
      <c r="D2295" s="2">
        <f t="shared" si="212"/>
        <v>7.8652389524333746</v>
      </c>
      <c r="E2295" s="2">
        <f t="shared" si="211"/>
        <v>-0.15288171586274224</v>
      </c>
      <c r="F2295" s="2">
        <f t="shared" si="215"/>
        <v>-0.14461378269007014</v>
      </c>
      <c r="G2295" s="2">
        <f t="shared" si="213"/>
        <v>-8.2679331726721039E-3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5">
        <f>TITRES_STAT!D2299</f>
        <v>8.15</v>
      </c>
      <c r="C2296" s="2">
        <f t="shared" si="210"/>
        <v>7.7679945847905358</v>
      </c>
      <c r="D2296" s="2">
        <f t="shared" si="212"/>
        <v>7.8863323633642359</v>
      </c>
      <c r="E2296" s="2">
        <f t="shared" si="211"/>
        <v>-0.11833777857370009</v>
      </c>
      <c r="F2296" s="2">
        <f t="shared" si="215"/>
        <v>-0.13935858186679614</v>
      </c>
      <c r="G2296" s="2">
        <f t="shared" si="213"/>
        <v>2.1020803293096052E-2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5">
        <f>TITRES_STAT!D2300</f>
        <v>8.1419999999999995</v>
      </c>
      <c r="C2297" s="2">
        <f t="shared" si="210"/>
        <v>7.8084569563612227</v>
      </c>
      <c r="D2297" s="2">
        <f t="shared" si="212"/>
        <v>7.9052707068187367</v>
      </c>
      <c r="E2297" s="2">
        <f t="shared" si="211"/>
        <v>-9.6813750457513947E-2</v>
      </c>
      <c r="F2297" s="2">
        <f t="shared" si="215"/>
        <v>-0.13084961558493971</v>
      </c>
      <c r="G2297" s="2">
        <f t="shared" si="213"/>
        <v>3.4035865127425763E-2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5">
        <f>TITRES_STAT!D2301</f>
        <v>8.1329999999999991</v>
      </c>
      <c r="C2298" s="2">
        <f t="shared" si="210"/>
        <v>7.8374635784594968</v>
      </c>
      <c r="D2298" s="2">
        <f t="shared" si="212"/>
        <v>7.9221395433506814</v>
      </c>
      <c r="E2298" s="2">
        <f t="shared" si="211"/>
        <v>-8.4675964891184563E-2</v>
      </c>
      <c r="F2298" s="2">
        <f t="shared" si="215"/>
        <v>-0.12161488544618869</v>
      </c>
      <c r="G2298" s="2">
        <f t="shared" si="213"/>
        <v>3.6938920555004126E-2</v>
      </c>
      <c r="H2298" s="2" t="str">
        <f t="shared" si="214"/>
        <v>Sell</v>
      </c>
    </row>
    <row r="2299" spans="1:8" ht="13.5" x14ac:dyDescent="0.25">
      <c r="A2299" s="3">
        <f>TITRES_STAT!B2302</f>
        <v>45349</v>
      </c>
      <c r="B2299" s="5">
        <f>TITRES_STAT!D2302</f>
        <v>8.1419999999999995</v>
      </c>
      <c r="C2299" s="2">
        <f t="shared" si="210"/>
        <v>7.8660076433118817</v>
      </c>
      <c r="D2299" s="2">
        <f t="shared" si="212"/>
        <v>7.938425503102482</v>
      </c>
      <c r="E2299" s="2">
        <f t="shared" si="211"/>
        <v>-7.2417859790600225E-2</v>
      </c>
      <c r="F2299" s="2">
        <f t="shared" si="215"/>
        <v>-0.11177548031507099</v>
      </c>
      <c r="G2299" s="2">
        <f t="shared" si="213"/>
        <v>3.9357620524470768E-2</v>
      </c>
      <c r="H2299" s="2" t="str">
        <f t="shared" si="214"/>
        <v>Sell</v>
      </c>
    </row>
    <row r="2300" spans="1:8" ht="13.5" x14ac:dyDescent="0.25">
      <c r="A2300" s="3">
        <f>TITRES_STAT!B2303</f>
        <v>45350</v>
      </c>
      <c r="B2300" s="5">
        <f>TITRES_STAT!D2303</f>
        <v>8.1419999999999995</v>
      </c>
      <c r="C2300" s="2">
        <f t="shared" si="210"/>
        <v>7.8901603135715925</v>
      </c>
      <c r="D2300" s="2">
        <f t="shared" si="212"/>
        <v>7.9535050954652604</v>
      </c>
      <c r="E2300" s="2">
        <f t="shared" si="211"/>
        <v>-6.3344781893667879E-2</v>
      </c>
      <c r="F2300" s="2">
        <f t="shared" si="215"/>
        <v>-0.10208934063079038</v>
      </c>
      <c r="G2300" s="2">
        <f t="shared" si="213"/>
        <v>3.87445587371225E-2</v>
      </c>
      <c r="H2300" s="2" t="str">
        <f t="shared" si="214"/>
        <v>Sell</v>
      </c>
    </row>
    <row r="2301" spans="1:8" ht="13.5" x14ac:dyDescent="0.25">
      <c r="A2301" s="3">
        <f>TITRES_STAT!B2304</f>
        <v>45351</v>
      </c>
      <c r="B2301" s="5">
        <f>TITRES_STAT!D2304</f>
        <v>8.1419999999999995</v>
      </c>
      <c r="C2301" s="2">
        <f t="shared" si="210"/>
        <v>7.9262894960990398</v>
      </c>
      <c r="D2301" s="2">
        <f t="shared" si="212"/>
        <v>7.9674676809863518</v>
      </c>
      <c r="E2301" s="2">
        <f t="shared" si="211"/>
        <v>-4.1178184887312064E-2</v>
      </c>
      <c r="F2301" s="2">
        <f t="shared" si="215"/>
        <v>-8.990710948209471E-2</v>
      </c>
      <c r="G2301" s="2">
        <f t="shared" si="213"/>
        <v>4.8728924594782647E-2</v>
      </c>
      <c r="H2301" s="2" t="str">
        <f t="shared" si="214"/>
        <v>Sell</v>
      </c>
    </row>
    <row r="2302" spans="1:8" ht="13.5" x14ac:dyDescent="0.25">
      <c r="A2302" s="3">
        <f>TITRES_STAT!B2305</f>
        <v>45352</v>
      </c>
      <c r="B2302" s="5">
        <f>TITRES_STAT!D2305</f>
        <v>8.3800000000000008</v>
      </c>
      <c r="C2302" s="2">
        <f t="shared" si="210"/>
        <v>7.9568603428530338</v>
      </c>
      <c r="D2302" s="2">
        <f t="shared" si="212"/>
        <v>7.9980256305429176</v>
      </c>
      <c r="E2302" s="2">
        <f t="shared" si="211"/>
        <v>-4.1165287689883812E-2</v>
      </c>
      <c r="F2302" s="2">
        <f t="shared" si="215"/>
        <v>-8.0158745123652536E-2</v>
      </c>
      <c r="G2302" s="2">
        <f t="shared" si="213"/>
        <v>3.8993457433768725E-2</v>
      </c>
      <c r="H2302" s="2" t="str">
        <f t="shared" si="214"/>
        <v>Sell</v>
      </c>
    </row>
    <row r="2303" spans="1:8" ht="13.5" x14ac:dyDescent="0.25">
      <c r="A2303" s="3">
        <f>TITRES_STAT!B2306</f>
        <v>45355</v>
      </c>
      <c r="B2303" s="5">
        <f>TITRES_STAT!D2306</f>
        <v>8.4909999999999997</v>
      </c>
      <c r="C2303" s="2">
        <f t="shared" si="210"/>
        <v>7.9853433670294898</v>
      </c>
      <c r="D2303" s="2">
        <f t="shared" si="212"/>
        <v>8.0345422505027013</v>
      </c>
      <c r="E2303" s="2">
        <f t="shared" si="211"/>
        <v>-4.9198883473211552E-2</v>
      </c>
      <c r="F2303" s="2">
        <f t="shared" si="215"/>
        <v>-7.3966772793564339E-2</v>
      </c>
      <c r="G2303" s="2">
        <f t="shared" si="213"/>
        <v>2.4767889320352787E-2</v>
      </c>
      <c r="H2303" s="2" t="str">
        <f t="shared" si="214"/>
        <v>Sell</v>
      </c>
    </row>
    <row r="2304" spans="1:8" ht="13.5" x14ac:dyDescent="0.25">
      <c r="A2304" s="3">
        <f>TITRES_STAT!B2307</f>
        <v>45356</v>
      </c>
      <c r="B2304" s="5">
        <f>TITRES_STAT!D2307</f>
        <v>8.8390000000000004</v>
      </c>
      <c r="C2304" s="2">
        <f t="shared" si="210"/>
        <v>8.0080597721018751</v>
      </c>
      <c r="D2304" s="2">
        <f t="shared" si="212"/>
        <v>8.0941317134284265</v>
      </c>
      <c r="E2304" s="2">
        <f t="shared" si="211"/>
        <v>-8.6071941326551382E-2</v>
      </c>
      <c r="F2304" s="2">
        <f t="shared" si="215"/>
        <v>-7.6387806500161748E-2</v>
      </c>
      <c r="G2304" s="2">
        <f t="shared" si="213"/>
        <v>-9.6841348263896343E-3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5">
        <f>TITRES_STAT!D2308</f>
        <v>8.5079999999999991</v>
      </c>
      <c r="C2305" s="2">
        <f t="shared" si="210"/>
        <v>8.0298967302400488</v>
      </c>
      <c r="D2305" s="2">
        <f t="shared" si="212"/>
        <v>8.1247886235448394</v>
      </c>
      <c r="E2305" s="2">
        <f t="shared" si="211"/>
        <v>-9.4891893304790642E-2</v>
      </c>
      <c r="F2305" s="2">
        <f t="shared" si="215"/>
        <v>-8.0088623861087532E-2</v>
      </c>
      <c r="G2305" s="2">
        <f t="shared" si="213"/>
        <v>-1.480326944370311E-2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5">
        <f>TITRES_STAT!D2309</f>
        <v>8.5079999999999991</v>
      </c>
      <c r="C2306" s="2">
        <f t="shared" si="210"/>
        <v>8.0483741563569655</v>
      </c>
      <c r="D2306" s="2">
        <f t="shared" si="212"/>
        <v>8.1531746514304064</v>
      </c>
      <c r="E2306" s="2">
        <f t="shared" si="211"/>
        <v>-0.10480049507344091</v>
      </c>
      <c r="F2306" s="2">
        <f t="shared" si="215"/>
        <v>-8.5030998103558214E-2</v>
      </c>
      <c r="G2306" s="2">
        <f t="shared" si="213"/>
        <v>-1.9769496969882699E-2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5">
        <f>TITRES_STAT!D2310</f>
        <v>8.4990000000000006</v>
      </c>
      <c r="C2307" s="2">
        <f t="shared" si="210"/>
        <v>8.0627781323020482</v>
      </c>
      <c r="D2307" s="2">
        <f t="shared" si="212"/>
        <v>8.1787913439170428</v>
      </c>
      <c r="E2307" s="2">
        <f t="shared" si="211"/>
        <v>-0.11601321161499456</v>
      </c>
      <c r="F2307" s="2">
        <f t="shared" si="215"/>
        <v>-9.1227440805845494E-2</v>
      </c>
      <c r="G2307" s="2">
        <f t="shared" si="213"/>
        <v>-2.4785770809149066E-2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5">
        <f>TITRES_STAT!D2311</f>
        <v>8.5079999999999991</v>
      </c>
      <c r="C2308" s="2">
        <f t="shared" si="210"/>
        <v>8.0735814965632713</v>
      </c>
      <c r="D2308" s="2">
        <f t="shared" si="212"/>
        <v>8.203177170293559</v>
      </c>
      <c r="E2308" s="2">
        <f t="shared" si="211"/>
        <v>-0.12959567373028769</v>
      </c>
      <c r="F2308" s="2">
        <f t="shared" si="215"/>
        <v>-9.8901087390733944E-2</v>
      </c>
      <c r="G2308" s="2">
        <f t="shared" si="213"/>
        <v>-3.0694586339553742E-2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5">
        <f>TITRES_STAT!D2312</f>
        <v>8.5079999999999991</v>
      </c>
      <c r="C2309" s="2">
        <f t="shared" si="210"/>
        <v>8.0841074201689214</v>
      </c>
      <c r="D2309" s="2">
        <f t="shared" si="212"/>
        <v>8.2257566391607035</v>
      </c>
      <c r="E2309" s="2">
        <f t="shared" si="211"/>
        <v>-0.14164921899178218</v>
      </c>
      <c r="F2309" s="2">
        <f t="shared" si="215"/>
        <v>-0.10745071371094359</v>
      </c>
      <c r="G2309" s="2">
        <f t="shared" si="213"/>
        <v>-3.4198505280838593E-2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5">
        <f>TITRES_STAT!D2313</f>
        <v>8.516</v>
      </c>
      <c r="C2310" s="2">
        <f t="shared" si="210"/>
        <v>8.093013970912164</v>
      </c>
      <c r="D2310" s="2">
        <f t="shared" si="212"/>
        <v>8.2472561473710222</v>
      </c>
      <c r="E2310" s="2">
        <f t="shared" si="211"/>
        <v>-0.15424217645885818</v>
      </c>
      <c r="F2310" s="2">
        <f t="shared" si="215"/>
        <v>-0.11680900626052651</v>
      </c>
      <c r="G2310" s="2">
        <f t="shared" si="213"/>
        <v>-3.7433170198331672E-2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5">
        <f>TITRES_STAT!D2314</f>
        <v>8.7629999999999999</v>
      </c>
      <c r="C2311" s="2">
        <f t="shared" si="210"/>
        <v>8.1005502830795244</v>
      </c>
      <c r="D2311" s="2">
        <f t="shared" si="212"/>
        <v>8.2854593957139091</v>
      </c>
      <c r="E2311" s="2">
        <f t="shared" si="211"/>
        <v>-0.1849091126343847</v>
      </c>
      <c r="F2311" s="2">
        <f t="shared" si="215"/>
        <v>-0.13042902753529817</v>
      </c>
      <c r="G2311" s="2">
        <f t="shared" si="213"/>
        <v>-5.4480085099086528E-2</v>
      </c>
      <c r="H2311" s="2" t="str">
        <f t="shared" si="214"/>
        <v>Hold</v>
      </c>
    </row>
    <row r="2312" spans="1:8" ht="13.5" x14ac:dyDescent="0.25">
      <c r="A2312" s="3">
        <f>TITRES_STAT!B2315</f>
        <v>45366</v>
      </c>
      <c r="B2312" s="5">
        <f>TITRES_STAT!D2315</f>
        <v>9.1539999999999999</v>
      </c>
      <c r="C2312" s="2">
        <f t="shared" si="210"/>
        <v>8.143542547221136</v>
      </c>
      <c r="D2312" s="2">
        <f t="shared" si="212"/>
        <v>8.3497957367721387</v>
      </c>
      <c r="E2312" s="2">
        <f t="shared" si="211"/>
        <v>-0.20625318955100269</v>
      </c>
      <c r="F2312" s="2">
        <f t="shared" si="215"/>
        <v>-0.14559385993843907</v>
      </c>
      <c r="G2312" s="2">
        <f t="shared" si="213"/>
        <v>-6.0659329612563623E-2</v>
      </c>
      <c r="H2312" s="2" t="str">
        <f t="shared" si="214"/>
        <v>Hold</v>
      </c>
    </row>
    <row r="2313" spans="1:8" ht="13.5" x14ac:dyDescent="0.25">
      <c r="A2313" s="3">
        <f>TITRES_STAT!B2316</f>
        <v>45369</v>
      </c>
      <c r="B2313" s="5">
        <f>TITRES_STAT!D2316</f>
        <v>9.5289999999999999</v>
      </c>
      <c r="C2313" s="2">
        <f t="shared" si="210"/>
        <v>8.1969975399563459</v>
      </c>
      <c r="D2313" s="2">
        <f t="shared" si="212"/>
        <v>8.4371442007149433</v>
      </c>
      <c r="E2313" s="2">
        <f t="shared" si="211"/>
        <v>-0.24014666075859736</v>
      </c>
      <c r="F2313" s="2">
        <f t="shared" si="215"/>
        <v>-0.16450442010247074</v>
      </c>
      <c r="G2313" s="2">
        <f t="shared" si="213"/>
        <v>-7.5642240656126625E-2</v>
      </c>
      <c r="H2313" s="2" t="str">
        <f t="shared" si="214"/>
        <v>Hold</v>
      </c>
    </row>
    <row r="2314" spans="1:8" ht="13.5" x14ac:dyDescent="0.25">
      <c r="A2314" s="3">
        <f>TITRES_STAT!B2317</f>
        <v>45370</v>
      </c>
      <c r="B2314" s="5">
        <f>TITRES_STAT!D2317</f>
        <v>9.5289999999999999</v>
      </c>
      <c r="C2314" s="2">
        <f t="shared" si="210"/>
        <v>8.2957671491938321</v>
      </c>
      <c r="D2314" s="2">
        <f t="shared" si="212"/>
        <v>8.5180224080693918</v>
      </c>
      <c r="E2314" s="2">
        <f t="shared" si="211"/>
        <v>-0.22225525887555975</v>
      </c>
      <c r="F2314" s="2">
        <f t="shared" si="215"/>
        <v>-0.17605458785708855</v>
      </c>
      <c r="G2314" s="2">
        <f t="shared" si="213"/>
        <v>-4.6200671018471196E-2</v>
      </c>
      <c r="H2314" s="2" t="str">
        <f t="shared" si="214"/>
        <v>Hold</v>
      </c>
    </row>
    <row r="2315" spans="1:8" ht="13.5" x14ac:dyDescent="0.25">
      <c r="A2315" s="3">
        <f>TITRES_STAT!B2318</f>
        <v>45372</v>
      </c>
      <c r="B2315" s="5">
        <f>TITRES_STAT!D2318</f>
        <v>9.52</v>
      </c>
      <c r="C2315" s="2">
        <f t="shared" si="210"/>
        <v>8.3284183570101646</v>
      </c>
      <c r="D2315" s="2">
        <f t="shared" si="212"/>
        <v>8.5922429704346222</v>
      </c>
      <c r="E2315" s="2">
        <f t="shared" si="211"/>
        <v>-0.26382461342445751</v>
      </c>
      <c r="F2315" s="2">
        <f t="shared" si="215"/>
        <v>-0.19360859297056235</v>
      </c>
      <c r="G2315" s="2">
        <f t="shared" si="213"/>
        <v>-7.0216020453895162E-2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5">
        <f>TITRES_STAT!D2319</f>
        <v>9.52</v>
      </c>
      <c r="C2316" s="2">
        <f t="shared" si="210"/>
        <v>8.3560463020855238</v>
      </c>
      <c r="D2316" s="2">
        <f t="shared" si="212"/>
        <v>8.6609657133653908</v>
      </c>
      <c r="E2316" s="2">
        <f t="shared" si="211"/>
        <v>-0.30491941127986699</v>
      </c>
      <c r="F2316" s="2">
        <f t="shared" si="215"/>
        <v>-0.21587075663242328</v>
      </c>
      <c r="G2316" s="2">
        <f t="shared" si="213"/>
        <v>-8.9048654647443715E-2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5">
        <f>TITRES_STAT!D2320</f>
        <v>9.3580000000000005</v>
      </c>
      <c r="C2317" s="2">
        <f t="shared" si="210"/>
        <v>8.3780391786877502</v>
      </c>
      <c r="D2317" s="2">
        <f t="shared" si="212"/>
        <v>8.7125978827457331</v>
      </c>
      <c r="E2317" s="2">
        <f t="shared" si="211"/>
        <v>-0.33455870405798294</v>
      </c>
      <c r="F2317" s="2">
        <f t="shared" si="215"/>
        <v>-0.23960834611753523</v>
      </c>
      <c r="G2317" s="2">
        <f t="shared" si="213"/>
        <v>-9.4950357940447705E-2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5">
        <f>TITRES_STAT!D2321</f>
        <v>9.5120000000000005</v>
      </c>
      <c r="C2318" s="2">
        <f t="shared" si="210"/>
        <v>8.3980331511973265</v>
      </c>
      <c r="D2318" s="2">
        <f t="shared" si="212"/>
        <v>8.7718128543941969</v>
      </c>
      <c r="E2318" s="2">
        <f t="shared" si="211"/>
        <v>-0.37377970319687037</v>
      </c>
      <c r="F2318" s="2">
        <f t="shared" si="215"/>
        <v>-0.26644261753340226</v>
      </c>
      <c r="G2318" s="2">
        <f t="shared" si="213"/>
        <v>-0.10733708566346811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5">
        <f>TITRES_STAT!D2322</f>
        <v>9.5030000000000001</v>
      </c>
      <c r="C2319" s="2">
        <f t="shared" ref="C2319:C2382" si="216">$C$4*B2309+C2318*(1-$C$4)</f>
        <v>8.4149511279361988</v>
      </c>
      <c r="D2319" s="2">
        <f t="shared" si="212"/>
        <v>8.8259748651798127</v>
      </c>
      <c r="E2319" s="2">
        <f t="shared" si="211"/>
        <v>-0.41102373724361385</v>
      </c>
      <c r="F2319" s="2">
        <f t="shared" si="215"/>
        <v>-0.29535884147544456</v>
      </c>
      <c r="G2319" s="2">
        <f t="shared" si="213"/>
        <v>-0.1156648957681693</v>
      </c>
      <c r="H2319" s="2" t="str">
        <f t="shared" si="214"/>
        <v>Hold</v>
      </c>
    </row>
    <row r="2320" spans="1:8" ht="13.5" x14ac:dyDescent="0.25">
      <c r="A2320" s="3">
        <f>TITRES_STAT!B2323</f>
        <v>45379</v>
      </c>
      <c r="B2320" s="5">
        <f>TITRES_STAT!D2323</f>
        <v>9.0779999999999994</v>
      </c>
      <c r="C2320" s="2">
        <f t="shared" si="216"/>
        <v>8.4304971082537072</v>
      </c>
      <c r="D2320" s="2">
        <f t="shared" si="212"/>
        <v>8.8446433936850113</v>
      </c>
      <c r="E2320" s="2">
        <f t="shared" si="211"/>
        <v>-0.41414628543130405</v>
      </c>
      <c r="F2320" s="2">
        <f t="shared" si="215"/>
        <v>-0.31911633026661645</v>
      </c>
      <c r="G2320" s="2">
        <f t="shared" si="213"/>
        <v>-9.5029955164687596E-2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5">
        <f>TITRES_STAT!D2324</f>
        <v>9.2729999999999997</v>
      </c>
      <c r="C2321" s="2">
        <f t="shared" si="216"/>
        <v>8.4816513992915983</v>
      </c>
      <c r="D2321" s="2">
        <f t="shared" si="212"/>
        <v>8.8763735126713073</v>
      </c>
      <c r="E2321" s="2">
        <f t="shared" si="211"/>
        <v>-0.39472211337970897</v>
      </c>
      <c r="F2321" s="2">
        <f t="shared" si="215"/>
        <v>-0.33423748688923499</v>
      </c>
      <c r="G2321" s="2">
        <f t="shared" si="213"/>
        <v>-6.0484626490473981E-2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5">
        <f>TITRES_STAT!D2325</f>
        <v>9.2729999999999997</v>
      </c>
      <c r="C2322" s="2">
        <f t="shared" si="216"/>
        <v>8.5850896455544294</v>
      </c>
      <c r="D2322" s="2">
        <f t="shared" si="212"/>
        <v>8.9057532524734331</v>
      </c>
      <c r="E2322" s="2">
        <f t="shared" si="211"/>
        <v>-0.32066360691900364</v>
      </c>
      <c r="F2322" s="2">
        <f t="shared" si="215"/>
        <v>-0.3315227108951887</v>
      </c>
      <c r="G2322" s="2">
        <f t="shared" si="213"/>
        <v>1.0859103976185058E-2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5">
        <f>TITRES_STAT!D2326</f>
        <v>9.2729999999999997</v>
      </c>
      <c r="C2323" s="2">
        <f t="shared" si="216"/>
        <v>8.7303066231614395</v>
      </c>
      <c r="D2323" s="2">
        <f t="shared" si="212"/>
        <v>8.9329567152531801</v>
      </c>
      <c r="E2323" s="2">
        <f t="shared" si="211"/>
        <v>-0.20265009209174067</v>
      </c>
      <c r="F2323" s="2">
        <f t="shared" si="215"/>
        <v>-0.30574818713449908</v>
      </c>
      <c r="G2323" s="2">
        <f t="shared" si="213"/>
        <v>0.10309809504275841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5">
        <f>TITRES_STAT!D2327</f>
        <v>8.9329999999999998</v>
      </c>
      <c r="C2324" s="2">
        <f t="shared" si="216"/>
        <v>8.8531825272904481</v>
      </c>
      <c r="D2324" s="2">
        <f t="shared" si="212"/>
        <v>8.9329599215307223</v>
      </c>
      <c r="E2324" s="2">
        <f t="shared" si="211"/>
        <v>-7.9777394240274191E-2</v>
      </c>
      <c r="F2324" s="2">
        <f t="shared" si="215"/>
        <v>-0.26055402855565413</v>
      </c>
      <c r="G2324" s="2">
        <f t="shared" si="213"/>
        <v>0.18077663431537994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5">
        <f>TITRES_STAT!D2328</f>
        <v>9.2650000000000006</v>
      </c>
      <c r="C2325" s="2">
        <f t="shared" si="216"/>
        <v>8.9557698307842255</v>
      </c>
      <c r="D2325" s="2">
        <f t="shared" si="212"/>
        <v>8.9575554828988171</v>
      </c>
      <c r="E2325" s="2">
        <f t="shared" si="211"/>
        <v>-1.7856521145915849E-3</v>
      </c>
      <c r="F2325" s="2">
        <f t="shared" si="215"/>
        <v>-0.20880035326744165</v>
      </c>
      <c r="G2325" s="2">
        <f t="shared" si="213"/>
        <v>0.20701470115285006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5">
        <f>TITRES_STAT!D2329</f>
        <v>9.2309999999999999</v>
      </c>
      <c r="C2326" s="2">
        <f t="shared" si="216"/>
        <v>9.0425744722020376</v>
      </c>
      <c r="D2326" s="2">
        <f t="shared" si="212"/>
        <v>8.9778106323137195</v>
      </c>
      <c r="E2326" s="2">
        <f t="shared" si="211"/>
        <v>6.4763839888318131E-2</v>
      </c>
      <c r="F2326" s="2">
        <f t="shared" si="215"/>
        <v>-0.1540875146362897</v>
      </c>
      <c r="G2326" s="2">
        <f t="shared" si="213"/>
        <v>0.21885135452460783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5">
        <f>TITRES_STAT!D2330</f>
        <v>9.2309999999999999</v>
      </c>
      <c r="C2327" s="2">
        <f t="shared" si="216"/>
        <v>9.0911014764786469</v>
      </c>
      <c r="D2327" s="2">
        <f t="shared" si="212"/>
        <v>8.9965654002904802</v>
      </c>
      <c r="E2327" s="2">
        <f t="shared" si="211"/>
        <v>9.4536076188166618E-2</v>
      </c>
      <c r="F2327" s="2">
        <f t="shared" si="215"/>
        <v>-0.10436279647139844</v>
      </c>
      <c r="G2327" s="2">
        <f t="shared" si="213"/>
        <v>0.19889887265956507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5">
        <f>TITRES_STAT!D2331</f>
        <v>8.8149999999999995</v>
      </c>
      <c r="C2328" s="2">
        <f t="shared" si="216"/>
        <v>9.1558550954819324</v>
      </c>
      <c r="D2328" s="2">
        <f t="shared" si="212"/>
        <v>8.9831161113800739</v>
      </c>
      <c r="E2328" s="2">
        <f t="shared" si="211"/>
        <v>0.17273898410185851</v>
      </c>
      <c r="F2328" s="2">
        <f t="shared" si="215"/>
        <v>-4.8942440356747059E-2</v>
      </c>
      <c r="G2328" s="2">
        <f t="shared" si="213"/>
        <v>0.22168142445860556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5">
        <f>TITRES_STAT!D2332</f>
        <v>8.8059999999999992</v>
      </c>
      <c r="C2329" s="2">
        <f t="shared" si="216"/>
        <v>9.2092620038693269</v>
      </c>
      <c r="D2329" s="2">
        <f t="shared" si="212"/>
        <v>8.9699963994259946</v>
      </c>
      <c r="E2329" s="2">
        <f t="shared" si="211"/>
        <v>0.23926560444333234</v>
      </c>
      <c r="F2329" s="2">
        <f t="shared" si="215"/>
        <v>8.699168603268824E-3</v>
      </c>
      <c r="G2329" s="2">
        <f t="shared" si="213"/>
        <v>0.23056643584006351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5">
        <f>TITRES_STAT!D2333</f>
        <v>8.4369999999999994</v>
      </c>
      <c r="C2330" s="2">
        <f t="shared" si="216"/>
        <v>9.189067849427893</v>
      </c>
      <c r="D2330" s="2">
        <f t="shared" si="212"/>
        <v>8.9305151846536983</v>
      </c>
      <c r="E2330" s="2">
        <f t="shared" si="211"/>
        <v>0.2585526647741947</v>
      </c>
      <c r="F2330" s="2">
        <f t="shared" si="215"/>
        <v>5.8669867837454003E-2</v>
      </c>
      <c r="G2330" s="2">
        <f t="shared" si="213"/>
        <v>0.19988279693674069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5">
        <f>TITRES_STAT!D2334</f>
        <v>8.0579999999999998</v>
      </c>
      <c r="C2331" s="2">
        <f t="shared" si="216"/>
        <v>9.2019804879774476</v>
      </c>
      <c r="D2331" s="2">
        <f t="shared" si="212"/>
        <v>8.8658844302349067</v>
      </c>
      <c r="E2331" s="2">
        <f t="shared" si="211"/>
        <v>0.33609605774254092</v>
      </c>
      <c r="F2331" s="2">
        <f t="shared" si="215"/>
        <v>0.11415510581847138</v>
      </c>
      <c r="G2331" s="2">
        <f t="shared" si="213"/>
        <v>0.22194095192406954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5">
        <f>TITRES_STAT!D2335</f>
        <v>8.4179999999999993</v>
      </c>
      <c r="C2332" s="2">
        <f t="shared" si="216"/>
        <v>9.2129065667501475</v>
      </c>
      <c r="D2332" s="2">
        <f t="shared" si="212"/>
        <v>8.8327078057730617</v>
      </c>
      <c r="E2332" s="2">
        <f t="shared" ref="E2332:E2395" si="217">C2332-D2332</f>
        <v>0.38019876097708583</v>
      </c>
      <c r="F2332" s="2">
        <f t="shared" si="215"/>
        <v>0.16736383685019429</v>
      </c>
      <c r="G2332" s="2">
        <f t="shared" si="213"/>
        <v>0.21283492412689153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5">
        <f>TITRES_STAT!D2336</f>
        <v>8.7970000000000006</v>
      </c>
      <c r="C2333" s="2">
        <f t="shared" si="216"/>
        <v>9.2221517103270472</v>
      </c>
      <c r="D2333" s="2">
        <f t="shared" ref="D2333:D2396" si="218">$D$4*B2333+(1-$D$4)*D2332</f>
        <v>8.8300627831232053</v>
      </c>
      <c r="E2333" s="2">
        <f t="shared" si="217"/>
        <v>0.39208892720384192</v>
      </c>
      <c r="F2333" s="2">
        <f t="shared" si="215"/>
        <v>0.21230885492092383</v>
      </c>
      <c r="G2333" s="2">
        <f t="shared" si="213"/>
        <v>0.17978007228291809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5">
        <f>TITRES_STAT!D2337</f>
        <v>9.1850000000000005</v>
      </c>
      <c r="C2334" s="2">
        <f t="shared" si="216"/>
        <v>9.177666831815193</v>
      </c>
      <c r="D2334" s="2">
        <f t="shared" si="218"/>
        <v>8.8563544288177827</v>
      </c>
      <c r="E2334" s="2">
        <f t="shared" si="217"/>
        <v>0.32131240299741037</v>
      </c>
      <c r="F2334" s="2">
        <f t="shared" si="215"/>
        <v>0.23410956453622117</v>
      </c>
      <c r="G2334" s="2">
        <f t="shared" si="213"/>
        <v>8.7202838461189203E-2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5">
        <f>TITRES_STAT!D2338</f>
        <v>9.2309999999999999</v>
      </c>
      <c r="C2335" s="2">
        <f t="shared" si="216"/>
        <v>9.1911027038436259</v>
      </c>
      <c r="D2335" s="2">
        <f t="shared" si="218"/>
        <v>8.8841059526090582</v>
      </c>
      <c r="E2335" s="2">
        <f t="shared" si="217"/>
        <v>0.30699675123456771</v>
      </c>
      <c r="F2335" s="2">
        <f t="shared" si="215"/>
        <v>0.24868700187589049</v>
      </c>
      <c r="G2335" s="2">
        <f t="shared" si="213"/>
        <v>5.8309749358677221E-2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5">
        <f>TITRES_STAT!D2339</f>
        <v>9.5079999999999991</v>
      </c>
      <c r="C2336" s="2">
        <f t="shared" si="216"/>
        <v>9.197240749406145</v>
      </c>
      <c r="D2336" s="2">
        <f t="shared" si="218"/>
        <v>8.9303203264898698</v>
      </c>
      <c r="E2336" s="2">
        <f t="shared" si="217"/>
        <v>0.26692042291627516</v>
      </c>
      <c r="F2336" s="2">
        <f t="shared" si="215"/>
        <v>0.25233368608396745</v>
      </c>
      <c r="G2336" s="2">
        <f t="shared" si="213"/>
        <v>1.4586736832307712E-2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5">
        <f>TITRES_STAT!D2340</f>
        <v>9.2769999999999992</v>
      </c>
      <c r="C2337" s="2">
        <f t="shared" si="216"/>
        <v>9.2024344802667386</v>
      </c>
      <c r="D2337" s="2">
        <f t="shared" si="218"/>
        <v>8.9560003023054353</v>
      </c>
      <c r="E2337" s="2">
        <f t="shared" si="217"/>
        <v>0.24643417796130329</v>
      </c>
      <c r="F2337" s="2">
        <f t="shared" si="215"/>
        <v>0.25115378445943459</v>
      </c>
      <c r="G2337" s="2">
        <f t="shared" si="213"/>
        <v>-4.7196064981313013E-3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5">
        <f>TITRES_STAT!D2341</f>
        <v>9.5540000000000003</v>
      </c>
      <c r="C2338" s="2">
        <f t="shared" si="216"/>
        <v>9.1428291756103164</v>
      </c>
      <c r="D2338" s="2">
        <f t="shared" si="218"/>
        <v>9.0002965762087364</v>
      </c>
      <c r="E2338" s="2">
        <f t="shared" si="217"/>
        <v>0.14253259940158003</v>
      </c>
      <c r="F2338" s="2">
        <f t="shared" si="215"/>
        <v>0.2294295474478637</v>
      </c>
      <c r="G2338" s="2">
        <f t="shared" si="213"/>
        <v>-8.6896948046283673E-2</v>
      </c>
      <c r="H2338" s="2" t="str">
        <f t="shared" si="214"/>
        <v>Hold</v>
      </c>
    </row>
    <row r="2339" spans="1:8" ht="13.5" x14ac:dyDescent="0.25">
      <c r="A2339" s="3">
        <f>TITRES_STAT!B2342</f>
        <v>45411</v>
      </c>
      <c r="B2339" s="5">
        <f>TITRES_STAT!D2342</f>
        <v>9.6460000000000008</v>
      </c>
      <c r="C2339" s="2">
        <f t="shared" si="216"/>
        <v>9.0910093024394989</v>
      </c>
      <c r="D2339" s="2">
        <f t="shared" si="218"/>
        <v>9.0481264594525346</v>
      </c>
      <c r="E2339" s="2">
        <f t="shared" si="217"/>
        <v>4.288284298696432E-2</v>
      </c>
      <c r="F2339" s="2">
        <f t="shared" si="215"/>
        <v>0.19212020655568385</v>
      </c>
      <c r="G2339" s="2">
        <f t="shared" si="213"/>
        <v>-0.14923736356871953</v>
      </c>
      <c r="H2339" s="2" t="str">
        <f t="shared" si="214"/>
        <v>Hold</v>
      </c>
    </row>
    <row r="2340" spans="1:8" ht="13.5" x14ac:dyDescent="0.25">
      <c r="A2340" s="3">
        <f>TITRES_STAT!B2343</f>
        <v>45412</v>
      </c>
      <c r="B2340" s="5">
        <f>TITRES_STAT!D2343</f>
        <v>9.6460000000000008</v>
      </c>
      <c r="C2340" s="2">
        <f t="shared" si="216"/>
        <v>8.9903924866795748</v>
      </c>
      <c r="D2340" s="2">
        <f t="shared" si="218"/>
        <v>9.092413388381976</v>
      </c>
      <c r="E2340" s="2">
        <f t="shared" si="217"/>
        <v>-0.10202090170240119</v>
      </c>
      <c r="F2340" s="2">
        <f t="shared" si="215"/>
        <v>0.13329198490406685</v>
      </c>
      <c r="G2340" s="2">
        <f t="shared" ref="G2340:G2403" si="219">E2340-F2340</f>
        <v>-0.23531288660646804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45414</v>
      </c>
      <c r="B2341" s="5">
        <f>TITRES_STAT!D2344</f>
        <v>9.8680000000000003</v>
      </c>
      <c r="C2341" s="2">
        <f t="shared" si="216"/>
        <v>8.8469474887288708</v>
      </c>
      <c r="D2341" s="2">
        <f t="shared" si="218"/>
        <v>9.1498642485018298</v>
      </c>
      <c r="E2341" s="2">
        <f t="shared" si="217"/>
        <v>-0.30291675977295895</v>
      </c>
      <c r="F2341" s="2">
        <f t="shared" ref="F2341:F2404" si="221">(E2341*(2/(10)))+((1-(2/10))*F2340)</f>
        <v>4.6050235968661694E-2</v>
      </c>
      <c r="G2341" s="2">
        <f t="shared" si="219"/>
        <v>-0.34896699574162066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5">
        <f>TITRES_STAT!D2345</f>
        <v>9.9689999999999994</v>
      </c>
      <c r="C2342" s="2">
        <f t="shared" si="216"/>
        <v>8.7809555673859681</v>
      </c>
      <c r="D2342" s="2">
        <f t="shared" si="218"/>
        <v>9.2105409708350283</v>
      </c>
      <c r="E2342" s="2">
        <f t="shared" si="217"/>
        <v>-0.42958540344906027</v>
      </c>
      <c r="F2342" s="2">
        <f t="shared" si="221"/>
        <v>-4.9076891914882702E-2</v>
      </c>
      <c r="G2342" s="2">
        <f t="shared" si="219"/>
        <v>-0.38050851153417758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5">
        <f>TITRES_STAT!D2346</f>
        <v>9.9689999999999994</v>
      </c>
      <c r="C2343" s="2">
        <f t="shared" si="216"/>
        <v>8.7834239416342808</v>
      </c>
      <c r="D2343" s="2">
        <f t="shared" si="218"/>
        <v>9.2667231211435457</v>
      </c>
      <c r="E2343" s="2">
        <f t="shared" si="217"/>
        <v>-0.48329917950926493</v>
      </c>
      <c r="F2343" s="2">
        <f t="shared" si="221"/>
        <v>-0.13592134943375916</v>
      </c>
      <c r="G2343" s="2">
        <f t="shared" si="219"/>
        <v>-0.34737783007550577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5">
        <f>TITRES_STAT!D2347</f>
        <v>9.9689999999999994</v>
      </c>
      <c r="C2344" s="2">
        <f t="shared" si="216"/>
        <v>8.8452048736905446</v>
      </c>
      <c r="D2344" s="2">
        <f t="shared" si="218"/>
        <v>9.3187436306884681</v>
      </c>
      <c r="E2344" s="2">
        <f t="shared" si="217"/>
        <v>-0.47353875699792347</v>
      </c>
      <c r="F2344" s="2">
        <f t="shared" si="221"/>
        <v>-0.20344483094659205</v>
      </c>
      <c r="G2344" s="2">
        <f t="shared" si="219"/>
        <v>-0.27009392605133142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5">
        <f>TITRES_STAT!D2348</f>
        <v>9.9689999999999994</v>
      </c>
      <c r="C2345" s="2">
        <f t="shared" si="216"/>
        <v>8.904557970045845</v>
      </c>
      <c r="D2345" s="2">
        <f t="shared" si="218"/>
        <v>9.3669107691559894</v>
      </c>
      <c r="E2345" s="2">
        <f t="shared" si="217"/>
        <v>-0.46235279911014437</v>
      </c>
      <c r="F2345" s="2">
        <f t="shared" si="221"/>
        <v>-0.25522642457930256</v>
      </c>
      <c r="G2345" s="2">
        <f t="shared" si="219"/>
        <v>-0.20712637453084182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5">
        <f>TITRES_STAT!D2349</f>
        <v>10.061999999999999</v>
      </c>
      <c r="C2346" s="2">
        <f t="shared" si="216"/>
        <v>8.9973952054234072</v>
      </c>
      <c r="D2346" s="2">
        <f t="shared" si="218"/>
        <v>9.4183988603296189</v>
      </c>
      <c r="E2346" s="2">
        <f t="shared" si="217"/>
        <v>-0.42100365490621172</v>
      </c>
      <c r="F2346" s="2">
        <f t="shared" si="221"/>
        <v>-0.2883818706446844</v>
      </c>
      <c r="G2346" s="2">
        <f t="shared" si="219"/>
        <v>-0.13262178426152732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5">
        <f>TITRES_STAT!D2350</f>
        <v>10.061999999999999</v>
      </c>
      <c r="C2347" s="2">
        <f t="shared" si="216"/>
        <v>9.040411327665959</v>
      </c>
      <c r="D2347" s="2">
        <f t="shared" si="218"/>
        <v>9.466073018823721</v>
      </c>
      <c r="E2347" s="2">
        <f t="shared" si="217"/>
        <v>-0.42566169115776198</v>
      </c>
      <c r="F2347" s="2">
        <f t="shared" si="221"/>
        <v>-0.31583783474729993</v>
      </c>
      <c r="G2347" s="2">
        <f t="shared" si="219"/>
        <v>-0.10982385641046205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5">
        <f>TITRES_STAT!D2351</f>
        <v>10.494999999999999</v>
      </c>
      <c r="C2348" s="2">
        <f t="shared" si="216"/>
        <v>9.1194249695635037</v>
      </c>
      <c r="D2348" s="2">
        <f t="shared" si="218"/>
        <v>9.5422898322441867</v>
      </c>
      <c r="E2348" s="2">
        <f t="shared" si="217"/>
        <v>-0.42286486268068302</v>
      </c>
      <c r="F2348" s="2">
        <f t="shared" si="221"/>
        <v>-0.33724324033397657</v>
      </c>
      <c r="G2348" s="2">
        <f t="shared" si="219"/>
        <v>-8.562162234670645E-2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5">
        <f>TITRES_STAT!D2352</f>
        <v>10.061999999999999</v>
      </c>
      <c r="C2349" s="2">
        <f t="shared" si="216"/>
        <v>9.2004365127075811</v>
      </c>
      <c r="D2349" s="2">
        <f t="shared" si="218"/>
        <v>9.5807868817075796</v>
      </c>
      <c r="E2349" s="2">
        <f t="shared" si="217"/>
        <v>-0.38035036899999852</v>
      </c>
      <c r="F2349" s="2">
        <f t="shared" si="221"/>
        <v>-0.34586466606718097</v>
      </c>
      <c r="G2349" s="2">
        <f t="shared" si="219"/>
        <v>-3.4485702932817552E-2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5">
        <f>TITRES_STAT!D2353</f>
        <v>10.061999999999999</v>
      </c>
      <c r="C2350" s="2">
        <f t="shared" si="216"/>
        <v>9.2689847415218001</v>
      </c>
      <c r="D2350" s="2">
        <f t="shared" si="218"/>
        <v>9.6164322978773882</v>
      </c>
      <c r="E2350" s="2">
        <f t="shared" si="217"/>
        <v>-0.34744755635558811</v>
      </c>
      <c r="F2350" s="2">
        <f t="shared" si="221"/>
        <v>-0.3461812441248624</v>
      </c>
      <c r="G2350" s="2">
        <f t="shared" si="219"/>
        <v>-1.266312230725708E-3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5">
        <f>TITRES_STAT!D2354</f>
        <v>10.061999999999999</v>
      </c>
      <c r="C2351" s="2">
        <f t="shared" si="216"/>
        <v>9.3611409351338306</v>
      </c>
      <c r="D2351" s="2">
        <f t="shared" si="218"/>
        <v>9.6494373128494324</v>
      </c>
      <c r="E2351" s="2">
        <f t="shared" si="217"/>
        <v>-0.28829637771560179</v>
      </c>
      <c r="F2351" s="2">
        <f t="shared" si="221"/>
        <v>-0.33460427084301025</v>
      </c>
      <c r="G2351" s="2">
        <f t="shared" si="219"/>
        <v>4.6307893127408462E-2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5">
        <f>TITRES_STAT!D2355</f>
        <v>10.513999999999999</v>
      </c>
      <c r="C2352" s="2">
        <f t="shared" si="216"/>
        <v>9.4546577143440107</v>
      </c>
      <c r="D2352" s="2">
        <f t="shared" si="218"/>
        <v>9.7134789933791055</v>
      </c>
      <c r="E2352" s="2">
        <f t="shared" si="217"/>
        <v>-0.25882127903509478</v>
      </c>
      <c r="F2352" s="2">
        <f t="shared" si="221"/>
        <v>-0.31944767248142714</v>
      </c>
      <c r="G2352" s="2">
        <f t="shared" si="219"/>
        <v>6.0626393446332361E-2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5">
        <f>TITRES_STAT!D2356</f>
        <v>10.246</v>
      </c>
      <c r="C2353" s="2">
        <f t="shared" si="216"/>
        <v>9.5337872967526245</v>
      </c>
      <c r="D2353" s="2">
        <f t="shared" si="218"/>
        <v>9.7529249938695415</v>
      </c>
      <c r="E2353" s="2">
        <f t="shared" si="217"/>
        <v>-0.219137697116917</v>
      </c>
      <c r="F2353" s="2">
        <f t="shared" si="221"/>
        <v>-0.29938567740852512</v>
      </c>
      <c r="G2353" s="2">
        <f t="shared" si="219"/>
        <v>8.0247980291608123E-2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5">
        <f>TITRES_STAT!D2357</f>
        <v>10.246</v>
      </c>
      <c r="C2354" s="2">
        <f t="shared" si="216"/>
        <v>9.6007430972522201</v>
      </c>
      <c r="D2354" s="2">
        <f t="shared" si="218"/>
        <v>9.7894490683977242</v>
      </c>
      <c r="E2354" s="2">
        <f t="shared" si="217"/>
        <v>-0.18870597114550414</v>
      </c>
      <c r="F2354" s="2">
        <f t="shared" si="221"/>
        <v>-0.27724973615592097</v>
      </c>
      <c r="G2354" s="2">
        <f t="shared" si="219"/>
        <v>8.8543765010416831E-2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5">
        <f>TITRES_STAT!D2358</f>
        <v>10.108000000000001</v>
      </c>
      <c r="C2355" s="2">
        <f t="shared" si="216"/>
        <v>9.6573980053672628</v>
      </c>
      <c r="D2355" s="2">
        <f t="shared" si="218"/>
        <v>9.813045433701598</v>
      </c>
      <c r="E2355" s="2">
        <f t="shared" si="217"/>
        <v>-0.1556474283343352</v>
      </c>
      <c r="F2355" s="2">
        <f t="shared" si="221"/>
        <v>-0.2529292745916038</v>
      </c>
      <c r="G2355" s="2">
        <f t="shared" si="219"/>
        <v>9.72818462572686E-2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5">
        <f>TITRES_STAT!D2359</f>
        <v>10.246</v>
      </c>
      <c r="C2356" s="2">
        <f t="shared" si="216"/>
        <v>9.7196444660799912</v>
      </c>
      <c r="D2356" s="2">
        <f t="shared" si="218"/>
        <v>9.8451161423162947</v>
      </c>
      <c r="E2356" s="2">
        <f t="shared" si="217"/>
        <v>-0.12547167623630351</v>
      </c>
      <c r="F2356" s="2">
        <f t="shared" si="221"/>
        <v>-0.22743775492054377</v>
      </c>
      <c r="G2356" s="2">
        <f t="shared" si="219"/>
        <v>0.10196607868424026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5">
        <f>TITRES_STAT!D2360</f>
        <v>10.246</v>
      </c>
      <c r="C2357" s="2">
        <f t="shared" si="216"/>
        <v>9.7723145482215301</v>
      </c>
      <c r="D2357" s="2">
        <f t="shared" si="218"/>
        <v>9.8748112428854586</v>
      </c>
      <c r="E2357" s="2">
        <f t="shared" si="217"/>
        <v>-0.10249669466392852</v>
      </c>
      <c r="F2357" s="2">
        <f t="shared" si="221"/>
        <v>-0.20244954286922073</v>
      </c>
      <c r="G2357" s="2">
        <f t="shared" si="219"/>
        <v>9.9952848205292211E-2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5">
        <f>TITRES_STAT!D2361</f>
        <v>10.246</v>
      </c>
      <c r="C2358" s="2">
        <f t="shared" si="216"/>
        <v>9.8834969254182177</v>
      </c>
      <c r="D2358" s="2">
        <f t="shared" si="218"/>
        <v>9.9023067063754251</v>
      </c>
      <c r="E2358" s="2">
        <f t="shared" si="217"/>
        <v>-1.8809780957207423E-2</v>
      </c>
      <c r="F2358" s="2">
        <f t="shared" si="221"/>
        <v>-0.16572159048681809</v>
      </c>
      <c r="G2358" s="2">
        <f t="shared" si="219"/>
        <v>0.14691180952961067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5">
        <f>TITRES_STAT!D2362</f>
        <v>10.246</v>
      </c>
      <c r="C2359" s="2">
        <f t="shared" si="216"/>
        <v>9.9109589368923388</v>
      </c>
      <c r="D2359" s="2">
        <f t="shared" si="218"/>
        <v>9.9277654688661343</v>
      </c>
      <c r="E2359" s="2">
        <f t="shared" si="217"/>
        <v>-1.6806531973795558E-2</v>
      </c>
      <c r="F2359" s="2">
        <f t="shared" si="221"/>
        <v>-0.13593857878421359</v>
      </c>
      <c r="G2359" s="2">
        <f t="shared" si="219"/>
        <v>0.11913204681041803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5">
        <f>TITRES_STAT!D2363</f>
        <v>10.477</v>
      </c>
      <c r="C2360" s="2">
        <f t="shared" si="216"/>
        <v>9.9341960235242865</v>
      </c>
      <c r="D2360" s="2">
        <f t="shared" si="218"/>
        <v>9.9684495082093836</v>
      </c>
      <c r="E2360" s="2">
        <f t="shared" si="217"/>
        <v>-3.4253484685097035E-2</v>
      </c>
      <c r="F2360" s="2">
        <f t="shared" si="221"/>
        <v>-0.11560155996439028</v>
      </c>
      <c r="G2360" s="2">
        <f t="shared" si="219"/>
        <v>8.1348075279293247E-2</v>
      </c>
      <c r="H2360" s="2" t="str">
        <f t="shared" si="220"/>
        <v>Sell</v>
      </c>
    </row>
    <row r="2361" spans="1:8" ht="13.5" x14ac:dyDescent="0.25">
      <c r="A2361" s="3">
        <f>TITRES_STAT!B2364</f>
        <v>45442</v>
      </c>
      <c r="B2361" s="5">
        <f>TITRES_STAT!D2364</f>
        <v>10.477</v>
      </c>
      <c r="C2361" s="2">
        <f t="shared" si="216"/>
        <v>9.9538581737513194</v>
      </c>
      <c r="D2361" s="2">
        <f t="shared" si="218"/>
        <v>10.006119915008689</v>
      </c>
      <c r="E2361" s="2">
        <f t="shared" si="217"/>
        <v>-5.226174125736982E-2</v>
      </c>
      <c r="F2361" s="2">
        <f t="shared" si="221"/>
        <v>-0.1029335962229862</v>
      </c>
      <c r="G2361" s="2">
        <f t="shared" si="219"/>
        <v>5.0671854965616381E-2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5">
        <f>TITRES_STAT!D2365</f>
        <v>10.615</v>
      </c>
      <c r="C2362" s="2">
        <f t="shared" si="216"/>
        <v>10.040033839328039</v>
      </c>
      <c r="D2362" s="2">
        <f t="shared" si="218"/>
        <v>10.051222143526564</v>
      </c>
      <c r="E2362" s="2">
        <f t="shared" si="217"/>
        <v>-1.118830419852479E-2</v>
      </c>
      <c r="F2362" s="2">
        <f t="shared" si="221"/>
        <v>-8.4584537818093927E-2</v>
      </c>
      <c r="G2362" s="2">
        <f t="shared" si="219"/>
        <v>7.3396233619569137E-2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5">
        <f>TITRES_STAT!D2366</f>
        <v>10.348000000000001</v>
      </c>
      <c r="C2363" s="2">
        <f t="shared" si="216"/>
        <v>10.071720940969879</v>
      </c>
      <c r="D2363" s="2">
        <f t="shared" si="218"/>
        <v>10.073205688450523</v>
      </c>
      <c r="E2363" s="2">
        <f t="shared" si="217"/>
        <v>-1.4847474806440886E-3</v>
      </c>
      <c r="F2363" s="2">
        <f t="shared" si="221"/>
        <v>-6.7964579750603965E-2</v>
      </c>
      <c r="G2363" s="2">
        <f t="shared" si="219"/>
        <v>6.6479832269959876E-2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5">
        <f>TITRES_STAT!D2367</f>
        <v>10.708</v>
      </c>
      <c r="C2364" s="2">
        <f t="shared" si="216"/>
        <v>10.098533103897589</v>
      </c>
      <c r="D2364" s="2">
        <f t="shared" si="218"/>
        <v>10.120227489306041</v>
      </c>
      <c r="E2364" s="2">
        <f t="shared" si="217"/>
        <v>-2.1694385408451922E-2</v>
      </c>
      <c r="F2364" s="2">
        <f t="shared" si="221"/>
        <v>-5.8710540882173555E-2</v>
      </c>
      <c r="G2364" s="2">
        <f t="shared" si="219"/>
        <v>3.7016155473721633E-2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5">
        <f>TITRES_STAT!D2368</f>
        <v>10.8</v>
      </c>
      <c r="C2365" s="2">
        <f t="shared" si="216"/>
        <v>10.099989549451806</v>
      </c>
      <c r="D2365" s="2">
        <f t="shared" si="218"/>
        <v>10.170581008616706</v>
      </c>
      <c r="E2365" s="2">
        <f t="shared" si="217"/>
        <v>-7.0591459164900172E-2</v>
      </c>
      <c r="F2365" s="2">
        <f t="shared" si="221"/>
        <v>-6.1086724538718884E-2</v>
      </c>
      <c r="G2365" s="2">
        <f t="shared" si="219"/>
        <v>-9.5047346261812882E-3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5">
        <f>TITRES_STAT!D2369</f>
        <v>10.791</v>
      </c>
      <c r="C2366" s="2">
        <f t="shared" si="216"/>
        <v>10.122452695689988</v>
      </c>
      <c r="D2366" s="2">
        <f t="shared" si="218"/>
        <v>10.216537970941394</v>
      </c>
      <c r="E2366" s="2">
        <f t="shared" si="217"/>
        <v>-9.408527525140542E-2</v>
      </c>
      <c r="F2366" s="2">
        <f t="shared" si="221"/>
        <v>-6.7686434681256194E-2</v>
      </c>
      <c r="G2366" s="2">
        <f t="shared" si="219"/>
        <v>-2.6398840570149226E-2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5">
        <f>TITRES_STAT!D2370</f>
        <v>10.791</v>
      </c>
      <c r="C2367" s="2">
        <f t="shared" si="216"/>
        <v>10.141459973276143</v>
      </c>
      <c r="D2367" s="2">
        <f t="shared" si="218"/>
        <v>10.259090713834624</v>
      </c>
      <c r="E2367" s="2">
        <f t="shared" si="217"/>
        <v>-0.11763074055848044</v>
      </c>
      <c r="F2367" s="2">
        <f t="shared" si="221"/>
        <v>-7.7675295856701049E-2</v>
      </c>
      <c r="G2367" s="2">
        <f t="shared" si="219"/>
        <v>-3.9955444701779391E-2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5">
        <f>TITRES_STAT!D2371</f>
        <v>10.791</v>
      </c>
      <c r="C2368" s="2">
        <f t="shared" si="216"/>
        <v>10.157543054310583</v>
      </c>
      <c r="D2368" s="2">
        <f t="shared" si="218"/>
        <v>10.298491401698726</v>
      </c>
      <c r="E2368" s="2">
        <f t="shared" si="217"/>
        <v>-0.14094834738814299</v>
      </c>
      <c r="F2368" s="2">
        <f t="shared" si="221"/>
        <v>-9.0329906162989443E-2</v>
      </c>
      <c r="G2368" s="2">
        <f t="shared" si="219"/>
        <v>-5.0618441225153549E-2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5">
        <f>TITRES_STAT!D2372</f>
        <v>10.791</v>
      </c>
      <c r="C2369" s="2">
        <f t="shared" si="216"/>
        <v>10.171151815185878</v>
      </c>
      <c r="D2369" s="2">
        <f t="shared" si="218"/>
        <v>10.334973520091413</v>
      </c>
      <c r="E2369" s="2">
        <f t="shared" si="217"/>
        <v>-0.16382170490553527</v>
      </c>
      <c r="F2369" s="2">
        <f t="shared" si="221"/>
        <v>-0.10502826591149861</v>
      </c>
      <c r="G2369" s="2">
        <f t="shared" si="219"/>
        <v>-5.8793438994036662E-2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5">
        <f>TITRES_STAT!D2373</f>
        <v>10.708</v>
      </c>
      <c r="C2370" s="2">
        <f t="shared" si="216"/>
        <v>10.218205382080358</v>
      </c>
      <c r="D2370" s="2">
        <f t="shared" si="218"/>
        <v>10.362605111195753</v>
      </c>
      <c r="E2370" s="2">
        <f t="shared" si="217"/>
        <v>-0.14439972911539556</v>
      </c>
      <c r="F2370" s="2">
        <f t="shared" si="221"/>
        <v>-0.112902558552278</v>
      </c>
      <c r="G2370" s="2">
        <f t="shared" si="219"/>
        <v>-3.1497170563117557E-2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5">
        <f>TITRES_STAT!D2374</f>
        <v>10.772</v>
      </c>
      <c r="C2371" s="2">
        <f t="shared" si="216"/>
        <v>10.258019938683379</v>
      </c>
      <c r="D2371" s="2">
        <f t="shared" si="218"/>
        <v>10.392930658514587</v>
      </c>
      <c r="E2371" s="2">
        <f t="shared" si="217"/>
        <v>-0.13491071983120762</v>
      </c>
      <c r="F2371" s="2">
        <f t="shared" si="221"/>
        <v>-0.11730419080806392</v>
      </c>
      <c r="G2371" s="2">
        <f t="shared" si="219"/>
        <v>-1.7606529023143691E-2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5">
        <f>TITRES_STAT!D2375</f>
        <v>10.292</v>
      </c>
      <c r="C2372" s="2">
        <f t="shared" si="216"/>
        <v>10.312939948116705</v>
      </c>
      <c r="D2372" s="2">
        <f t="shared" si="218"/>
        <v>10.385454313439432</v>
      </c>
      <c r="E2372" s="2">
        <f t="shared" si="217"/>
        <v>-7.2514365322726704E-2</v>
      </c>
      <c r="F2372" s="2">
        <f t="shared" si="221"/>
        <v>-0.10834622571099649</v>
      </c>
      <c r="G2372" s="2">
        <f t="shared" si="219"/>
        <v>3.5831860388269784E-2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5">
        <f>TITRES_STAT!D2376</f>
        <v>10.754</v>
      </c>
      <c r="C2373" s="2">
        <f t="shared" si="216"/>
        <v>10.318333802252598</v>
      </c>
      <c r="D2373" s="2">
        <f t="shared" si="218"/>
        <v>10.412753993925399</v>
      </c>
      <c r="E2373" s="2">
        <f t="shared" si="217"/>
        <v>-9.4420191672801579E-2</v>
      </c>
      <c r="F2373" s="2">
        <f t="shared" si="221"/>
        <v>-0.10556101890335751</v>
      </c>
      <c r="G2373" s="2">
        <f t="shared" si="219"/>
        <v>1.1140827230555927E-2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5">
        <f>TITRES_STAT!D2377</f>
        <v>10.791</v>
      </c>
      <c r="C2374" s="2">
        <f t="shared" si="216"/>
        <v>10.37828244805989</v>
      </c>
      <c r="D2374" s="2">
        <f t="shared" si="218"/>
        <v>10.440772216597592</v>
      </c>
      <c r="E2374" s="2">
        <f t="shared" si="217"/>
        <v>-6.2489768537702162E-2</v>
      </c>
      <c r="F2374" s="2">
        <f t="shared" si="221"/>
        <v>-9.6946768830226446E-2</v>
      </c>
      <c r="G2374" s="2">
        <f t="shared" si="219"/>
        <v>3.4457000292524284E-2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5">
        <f>TITRES_STAT!D2378</f>
        <v>10.791</v>
      </c>
      <c r="C2375" s="2">
        <f t="shared" si="216"/>
        <v>10.443162071435291</v>
      </c>
      <c r="D2375" s="2">
        <f t="shared" si="218"/>
        <v>10.466715015368141</v>
      </c>
      <c r="E2375" s="2">
        <f t="shared" si="217"/>
        <v>-2.3552943932850567E-2</v>
      </c>
      <c r="F2375" s="2">
        <f t="shared" si="221"/>
        <v>-8.2268003850751281E-2</v>
      </c>
      <c r="G2375" s="2">
        <f t="shared" si="219"/>
        <v>5.8715059917900714E-2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5">
        <f>TITRES_STAT!D2379</f>
        <v>10.791</v>
      </c>
      <c r="C2376" s="2">
        <f t="shared" si="216"/>
        <v>10.496675598906785</v>
      </c>
      <c r="D2376" s="2">
        <f t="shared" si="218"/>
        <v>10.490736125340872</v>
      </c>
      <c r="E2376" s="2">
        <f t="shared" si="217"/>
        <v>5.9394735659132891E-3</v>
      </c>
      <c r="F2376" s="2">
        <f t="shared" si="221"/>
        <v>-6.4626508367418373E-2</v>
      </c>
      <c r="G2376" s="2">
        <f t="shared" si="219"/>
        <v>7.0565981933331662E-2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5">
        <f>TITRES_STAT!D2380</f>
        <v>10.782</v>
      </c>
      <c r="C2377" s="2">
        <f t="shared" si="216"/>
        <v>10.54195627599805</v>
      </c>
      <c r="D2377" s="2">
        <f t="shared" si="218"/>
        <v>10.512311227167473</v>
      </c>
      <c r="E2377" s="2">
        <f t="shared" si="217"/>
        <v>2.9645048830577281E-2</v>
      </c>
      <c r="F2377" s="2">
        <f t="shared" si="221"/>
        <v>-4.5772196927819246E-2</v>
      </c>
      <c r="G2377" s="2">
        <f t="shared" si="219"/>
        <v>7.5417245758396534E-2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5">
        <f>TITRES_STAT!D2381</f>
        <v>10.791</v>
      </c>
      <c r="C2378" s="2">
        <f t="shared" si="216"/>
        <v>10.580270695075274</v>
      </c>
      <c r="D2378" s="2">
        <f t="shared" si="218"/>
        <v>10.532954839969882</v>
      </c>
      <c r="E2378" s="2">
        <f t="shared" si="217"/>
        <v>4.7315855105392046E-2</v>
      </c>
      <c r="F2378" s="2">
        <f t="shared" si="221"/>
        <v>-2.7154586521176992E-2</v>
      </c>
      <c r="G2378" s="2">
        <f t="shared" si="219"/>
        <v>7.4470441626569045E-2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5">
        <f>TITRES_STAT!D2382</f>
        <v>10.782</v>
      </c>
      <c r="C2379" s="2">
        <f t="shared" si="216"/>
        <v>10.612690588140618</v>
      </c>
      <c r="D2379" s="2">
        <f t="shared" si="218"/>
        <v>10.551402629601743</v>
      </c>
      <c r="E2379" s="2">
        <f t="shared" si="217"/>
        <v>6.1287958538875031E-2</v>
      </c>
      <c r="F2379" s="2">
        <f t="shared" si="221"/>
        <v>-9.4660775091665872E-3</v>
      </c>
      <c r="G2379" s="2">
        <f t="shared" si="219"/>
        <v>7.0754036048041619E-2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5">
        <f>TITRES_STAT!D2383</f>
        <v>10.782</v>
      </c>
      <c r="C2380" s="2">
        <f t="shared" si="216"/>
        <v>10.627353574580523</v>
      </c>
      <c r="D2380" s="2">
        <f t="shared" si="218"/>
        <v>10.568483916297911</v>
      </c>
      <c r="E2380" s="2">
        <f t="shared" si="217"/>
        <v>5.8869658282612036E-2</v>
      </c>
      <c r="F2380" s="2">
        <f t="shared" si="221"/>
        <v>4.2010696491891373E-3</v>
      </c>
      <c r="G2380" s="2">
        <f t="shared" si="219"/>
        <v>5.4668588633422902E-2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5">
        <f>TITRES_STAT!D2384</f>
        <v>10.615</v>
      </c>
      <c r="C2381" s="2">
        <f t="shared" si="216"/>
        <v>10.649606870798905</v>
      </c>
      <c r="D2381" s="2">
        <f t="shared" si="218"/>
        <v>10.571929552127695</v>
      </c>
      <c r="E2381" s="2">
        <f t="shared" si="217"/>
        <v>7.7677318671209861E-2</v>
      </c>
      <c r="F2381" s="2">
        <f t="shared" si="221"/>
        <v>1.8896319453593283E-2</v>
      </c>
      <c r="G2381" s="2">
        <f t="shared" si="219"/>
        <v>5.8780999217616578E-2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5">
        <f>TITRES_STAT!D2385</f>
        <v>10.615</v>
      </c>
      <c r="C2382" s="2">
        <f t="shared" si="216"/>
        <v>10.594590429137535</v>
      </c>
      <c r="D2382" s="2">
        <f t="shared" si="218"/>
        <v>10.575119955673792</v>
      </c>
      <c r="E2382" s="2">
        <f t="shared" si="217"/>
        <v>1.9470473463742977E-2</v>
      </c>
      <c r="F2382" s="2">
        <f t="shared" si="221"/>
        <v>1.9011150255623221E-2</v>
      </c>
      <c r="G2382" s="2">
        <f t="shared" si="219"/>
        <v>4.5932320811975513E-4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5">
        <f>TITRES_STAT!D2386</f>
        <v>10.708</v>
      </c>
      <c r="C2383" s="2">
        <f t="shared" ref="C2383:C2446" si="222">$C$4*B2373+C2382*(1-$C$4)</f>
        <v>10.61911497850099</v>
      </c>
      <c r="D2383" s="2">
        <f t="shared" si="218"/>
        <v>10.584962921920178</v>
      </c>
      <c r="E2383" s="2">
        <f t="shared" si="217"/>
        <v>3.4152056580811774E-2</v>
      </c>
      <c r="F2383" s="2">
        <f t="shared" si="221"/>
        <v>2.2039331520660933E-2</v>
      </c>
      <c r="G2383" s="2">
        <f t="shared" si="219"/>
        <v>1.211272506015084E-2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5">
        <f>TITRES_STAT!D2387</f>
        <v>11.188000000000001</v>
      </c>
      <c r="C2384" s="2">
        <f t="shared" si="222"/>
        <v>10.645558827962377</v>
      </c>
      <c r="D2384" s="2">
        <f t="shared" si="218"/>
        <v>10.629632335111276</v>
      </c>
      <c r="E2384" s="2">
        <f t="shared" si="217"/>
        <v>1.5926492851100704E-2</v>
      </c>
      <c r="F2384" s="2">
        <f t="shared" si="221"/>
        <v>2.081676378674889E-2</v>
      </c>
      <c r="G2384" s="2">
        <f t="shared" si="219"/>
        <v>-4.890270935648186E-3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5">
        <f>TITRES_STAT!D2388</f>
        <v>10.782</v>
      </c>
      <c r="C2385" s="2">
        <f t="shared" si="222"/>
        <v>10.667934392891242</v>
      </c>
      <c r="D2385" s="2">
        <f t="shared" si="218"/>
        <v>10.640918828806736</v>
      </c>
      <c r="E2385" s="2">
        <f t="shared" si="217"/>
        <v>2.7015564084505783E-2</v>
      </c>
      <c r="F2385" s="2">
        <f t="shared" si="221"/>
        <v>2.2056523846300267E-2</v>
      </c>
      <c r="G2385" s="2">
        <f t="shared" si="219"/>
        <v>4.9590402382055157E-3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5">
        <f>TITRES_STAT!D2389</f>
        <v>10.782</v>
      </c>
      <c r="C2386" s="2">
        <f t="shared" si="222"/>
        <v>10.686867563215667</v>
      </c>
      <c r="D2386" s="2">
        <f t="shared" si="218"/>
        <v>10.651369285932162</v>
      </c>
      <c r="E2386" s="2">
        <f t="shared" si="217"/>
        <v>3.5498277283505075E-2</v>
      </c>
      <c r="F2386" s="2">
        <f t="shared" si="221"/>
        <v>2.4744874533741232E-2</v>
      </c>
      <c r="G2386" s="2">
        <f t="shared" si="219"/>
        <v>1.0753402749763843E-2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5">
        <f>TITRES_STAT!D2390</f>
        <v>11.262</v>
      </c>
      <c r="C2387" s="2">
        <f t="shared" si="222"/>
        <v>10.701503322720949</v>
      </c>
      <c r="D2387" s="2">
        <f t="shared" si="218"/>
        <v>10.696601190677928</v>
      </c>
      <c r="E2387" s="2">
        <f t="shared" si="217"/>
        <v>4.9021320430213677E-3</v>
      </c>
      <c r="F2387" s="2">
        <f t="shared" si="221"/>
        <v>2.0776326035597262E-2</v>
      </c>
      <c r="G2387" s="2">
        <f t="shared" si="219"/>
        <v>-1.5874193992575895E-2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5">
        <f>TITRES_STAT!D2391</f>
        <v>11.215</v>
      </c>
      <c r="C2388" s="2">
        <f t="shared" si="222"/>
        <v>10.715272042302342</v>
      </c>
      <c r="D2388" s="2">
        <f t="shared" si="218"/>
        <v>10.735001102479563</v>
      </c>
      <c r="E2388" s="2">
        <f t="shared" si="217"/>
        <v>-1.9729060177221314E-2</v>
      </c>
      <c r="F2388" s="2">
        <f t="shared" si="221"/>
        <v>1.2675248793033549E-2</v>
      </c>
      <c r="G2388" s="2">
        <f t="shared" si="219"/>
        <v>-3.2404308970254862E-2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5">
        <f>TITRES_STAT!D2392</f>
        <v>11.262</v>
      </c>
      <c r="C2389" s="2">
        <f t="shared" si="222"/>
        <v>10.725537881948135</v>
      </c>
      <c r="D2389" s="2">
        <f t="shared" si="218"/>
        <v>10.774038057851447</v>
      </c>
      <c r="E2389" s="2">
        <f t="shared" si="217"/>
        <v>-4.8500175903312126E-2</v>
      </c>
      <c r="F2389" s="2">
        <f t="shared" si="221"/>
        <v>4.4016385376441369E-4</v>
      </c>
      <c r="G2389" s="2">
        <f t="shared" si="219"/>
        <v>-4.894033975707654E-2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5">
        <f>TITRES_STAT!D2393</f>
        <v>11.262</v>
      </c>
      <c r="C2390" s="2">
        <f t="shared" si="222"/>
        <v>10.734224361648423</v>
      </c>
      <c r="D2390" s="2">
        <f t="shared" si="218"/>
        <v>10.810183386899487</v>
      </c>
      <c r="E2390" s="2">
        <f t="shared" si="217"/>
        <v>-7.595902525106446E-2</v>
      </c>
      <c r="F2390" s="2">
        <f t="shared" si="221"/>
        <v>-1.4839673967201362E-2</v>
      </c>
      <c r="G2390" s="2">
        <f t="shared" si="219"/>
        <v>-6.1119351283863102E-2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5">
        <f>TITRES_STAT!D2394</f>
        <v>11.262</v>
      </c>
      <c r="C2391" s="2">
        <f t="shared" si="222"/>
        <v>10.715882152164049</v>
      </c>
      <c r="D2391" s="2">
        <f t="shared" si="218"/>
        <v>10.843651284166191</v>
      </c>
      <c r="E2391" s="2">
        <f t="shared" si="217"/>
        <v>-0.12776913200214146</v>
      </c>
      <c r="F2391" s="2">
        <f t="shared" si="221"/>
        <v>-3.7425565574189384E-2</v>
      </c>
      <c r="G2391" s="2">
        <f t="shared" si="219"/>
        <v>-9.0343566427952077E-2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5">
        <f>TITRES_STAT!D2395</f>
        <v>10.8</v>
      </c>
      <c r="C2392" s="2">
        <f t="shared" si="222"/>
        <v>10.700361821061886</v>
      </c>
      <c r="D2392" s="2">
        <f t="shared" si="218"/>
        <v>10.840417855709436</v>
      </c>
      <c r="E2392" s="2">
        <f t="shared" si="217"/>
        <v>-0.14005603464755012</v>
      </c>
      <c r="F2392" s="2">
        <f t="shared" si="221"/>
        <v>-5.7951659388861529E-2</v>
      </c>
      <c r="G2392" s="2">
        <f t="shared" si="219"/>
        <v>-8.2104375258688592E-2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5">
        <f>TITRES_STAT!D2396</f>
        <v>11.262</v>
      </c>
      <c r="C2393" s="2">
        <f t="shared" si="222"/>
        <v>10.701536925513903</v>
      </c>
      <c r="D2393" s="2">
        <f t="shared" si="218"/>
        <v>10.871646162693922</v>
      </c>
      <c r="E2393" s="2">
        <f t="shared" si="217"/>
        <v>-0.17010923718001969</v>
      </c>
      <c r="F2393" s="2">
        <f t="shared" si="221"/>
        <v>-8.0383174947093169E-2</v>
      </c>
      <c r="G2393" s="2">
        <f t="shared" si="219"/>
        <v>-8.9726062232926521E-2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5">
        <f>TITRES_STAT!D2397</f>
        <v>11.262</v>
      </c>
      <c r="C2394" s="2">
        <f t="shared" si="222"/>
        <v>10.776377398511764</v>
      </c>
      <c r="D2394" s="2">
        <f t="shared" si="218"/>
        <v>10.900561261753632</v>
      </c>
      <c r="E2394" s="2">
        <f t="shared" si="217"/>
        <v>-0.1241838632418677</v>
      </c>
      <c r="F2394" s="2">
        <f t="shared" si="221"/>
        <v>-8.9143312606048075E-2</v>
      </c>
      <c r="G2394" s="2">
        <f t="shared" si="219"/>
        <v>-3.5040550635819623E-2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5">
        <f>TITRES_STAT!D2398</f>
        <v>11.262</v>
      </c>
      <c r="C2395" s="2">
        <f t="shared" si="222"/>
        <v>10.77724241412534</v>
      </c>
      <c r="D2395" s="2">
        <f t="shared" si="218"/>
        <v>10.927334501623733</v>
      </c>
      <c r="E2395" s="2">
        <f t="shared" si="217"/>
        <v>-0.15009208749839331</v>
      </c>
      <c r="F2395" s="2">
        <f t="shared" si="221"/>
        <v>-0.10133306758451713</v>
      </c>
      <c r="G2395" s="2">
        <f t="shared" si="219"/>
        <v>-4.8759019913876184E-2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5">
        <f>TITRES_STAT!D2399</f>
        <v>11.262</v>
      </c>
      <c r="C2396" s="2">
        <f t="shared" si="222"/>
        <v>10.777974350413748</v>
      </c>
      <c r="D2396" s="2">
        <f t="shared" si="218"/>
        <v>10.952124538540494</v>
      </c>
      <c r="E2396" s="2">
        <f t="shared" ref="E2396:E2459" si="223">C2396-D2396</f>
        <v>-0.17415018812674532</v>
      </c>
      <c r="F2396" s="2">
        <f t="shared" si="221"/>
        <v>-0.11589649169296276</v>
      </c>
      <c r="G2396" s="2">
        <f t="shared" si="219"/>
        <v>-5.8253696433782559E-2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5">
        <f>TITRES_STAT!D2400</f>
        <v>10.8</v>
      </c>
      <c r="C2397" s="2">
        <f t="shared" si="222"/>
        <v>10.85243983496548</v>
      </c>
      <c r="D2397" s="2">
        <f t="shared" ref="D2397:D2460" si="224">$D$4*B2397+(1-$D$4)*D2396</f>
        <v>10.940856054204161</v>
      </c>
      <c r="E2397" s="2">
        <f t="shared" si="223"/>
        <v>-8.8416219238681037E-2</v>
      </c>
      <c r="F2397" s="2">
        <f t="shared" si="221"/>
        <v>-0.11040043720210643</v>
      </c>
      <c r="G2397" s="2">
        <f t="shared" si="219"/>
        <v>2.1984217963425395E-2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5">
        <f>TITRES_STAT!D2401</f>
        <v>11.28</v>
      </c>
      <c r="C2398" s="2">
        <f t="shared" si="222"/>
        <v>10.908218321893868</v>
      </c>
      <c r="D2398" s="2">
        <f t="shared" si="224"/>
        <v>10.965977827966816</v>
      </c>
      <c r="E2398" s="2">
        <f t="shared" si="223"/>
        <v>-5.7759506072947886E-2</v>
      </c>
      <c r="F2398" s="2">
        <f t="shared" si="221"/>
        <v>-9.9872250976274723E-2</v>
      </c>
      <c r="G2398" s="2">
        <f t="shared" si="219"/>
        <v>4.2112744903326838E-2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5">
        <f>TITRES_STAT!D2402</f>
        <v>11.723000000000001</v>
      </c>
      <c r="C2399" s="2">
        <f t="shared" si="222"/>
        <v>10.962646272371735</v>
      </c>
      <c r="D2399" s="2">
        <f t="shared" si="224"/>
        <v>11.022053544413717</v>
      </c>
      <c r="E2399" s="2">
        <f t="shared" si="223"/>
        <v>-5.940727204198204E-2</v>
      </c>
      <c r="F2399" s="2">
        <f t="shared" si="221"/>
        <v>-9.1779255189416195E-2</v>
      </c>
      <c r="G2399" s="2">
        <f t="shared" si="219"/>
        <v>3.2371983147434155E-2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5">
        <f>TITRES_STAT!D2403</f>
        <v>11.714</v>
      </c>
      <c r="C2400" s="2">
        <f t="shared" si="222"/>
        <v>11.008700692006855</v>
      </c>
      <c r="D2400" s="2">
        <f t="shared" si="224"/>
        <v>11.073308837420109</v>
      </c>
      <c r="E2400" s="2">
        <f t="shared" si="223"/>
        <v>-6.4608145413254547E-2</v>
      </c>
      <c r="F2400" s="2">
        <f t="shared" si="221"/>
        <v>-8.6345033234183882E-2</v>
      </c>
      <c r="G2400" s="2">
        <f t="shared" si="219"/>
        <v>2.1736887820929335E-2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5">
        <f>TITRES_STAT!D2404</f>
        <v>11.622</v>
      </c>
      <c r="C2401" s="2">
        <f t="shared" si="222"/>
        <v>11.047669816313494</v>
      </c>
      <c r="D2401" s="2">
        <f t="shared" si="224"/>
        <v>11.113952627240842</v>
      </c>
      <c r="E2401" s="2">
        <f t="shared" si="223"/>
        <v>-6.6282810927347668E-2</v>
      </c>
      <c r="F2401" s="2">
        <f t="shared" si="221"/>
        <v>-8.2332588772816656E-2</v>
      </c>
      <c r="G2401" s="2">
        <f t="shared" si="219"/>
        <v>1.6049777845468988E-2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5">
        <f>TITRES_STAT!D2405</f>
        <v>11.622</v>
      </c>
      <c r="C2402" s="2">
        <f t="shared" si="222"/>
        <v>11.009566767649879</v>
      </c>
      <c r="D2402" s="2">
        <f t="shared" si="224"/>
        <v>11.151585765963743</v>
      </c>
      <c r="E2402" s="2">
        <f t="shared" si="223"/>
        <v>-0.14201899831386378</v>
      </c>
      <c r="F2402" s="2">
        <f t="shared" si="221"/>
        <v>-9.4269870681026088E-2</v>
      </c>
      <c r="G2402" s="2">
        <f t="shared" si="219"/>
        <v>-4.7749127632837687E-2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5">
        <f>TITRES_STAT!D2406</f>
        <v>11.622</v>
      </c>
      <c r="C2403" s="2">
        <f t="shared" si="222"/>
        <v>11.048402649549899</v>
      </c>
      <c r="D2403" s="2">
        <f t="shared" si="224"/>
        <v>11.186431264781243</v>
      </c>
      <c r="E2403" s="2">
        <f t="shared" si="223"/>
        <v>-0.13802861523134347</v>
      </c>
      <c r="F2403" s="2">
        <f t="shared" si="221"/>
        <v>-0.10302161959108957</v>
      </c>
      <c r="G2403" s="2">
        <f t="shared" si="219"/>
        <v>-3.5006995640253891E-2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5">
        <f>TITRES_STAT!D2407</f>
        <v>11.622</v>
      </c>
      <c r="C2404" s="2">
        <f t="shared" si="222"/>
        <v>11.081263780388376</v>
      </c>
      <c r="D2404" s="2">
        <f t="shared" si="224"/>
        <v>11.218695615538188</v>
      </c>
      <c r="E2404" s="2">
        <f t="shared" si="223"/>
        <v>-0.13743183514981183</v>
      </c>
      <c r="F2404" s="2">
        <f t="shared" si="221"/>
        <v>-0.10990366270283403</v>
      </c>
      <c r="G2404" s="2">
        <f t="shared" ref="G2404:G2467" si="225">E2404-F2404</f>
        <v>-2.7528172446977806E-2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5">
        <f>TITRES_STAT!D2408</f>
        <v>11.622</v>
      </c>
      <c r="C2405" s="2">
        <f t="shared" si="222"/>
        <v>11.109069352636318</v>
      </c>
      <c r="D2405" s="2">
        <f t="shared" si="224"/>
        <v>11.24857001438721</v>
      </c>
      <c r="E2405" s="2">
        <f t="shared" si="223"/>
        <v>-0.13950066175089226</v>
      </c>
      <c r="F2405" s="2">
        <f t="shared" ref="F2405:F2468" si="227">(E2405*(2/(10)))+((1-(2/10))*F2404)</f>
        <v>-0.11582306251244567</v>
      </c>
      <c r="G2405" s="2">
        <f t="shared" si="225"/>
        <v>-2.3677599238446589E-2</v>
      </c>
      <c r="H2405" s="2" t="str">
        <f t="shared" si="226"/>
        <v>Hold</v>
      </c>
    </row>
    <row r="2406" spans="1:8" ht="13.5" x14ac:dyDescent="0.25">
      <c r="A2406" s="3">
        <f>TITRES_STAT!B2409</f>
        <v>45509</v>
      </c>
      <c r="B2406" s="5">
        <f>TITRES_STAT!D2409</f>
        <v>11.612</v>
      </c>
      <c r="C2406" s="2">
        <f t="shared" si="222"/>
        <v>11.132597144538423</v>
      </c>
      <c r="D2406" s="2">
        <f t="shared" si="224"/>
        <v>11.275490754062233</v>
      </c>
      <c r="E2406" s="2">
        <f t="shared" si="223"/>
        <v>-0.14289360952381003</v>
      </c>
      <c r="F2406" s="2">
        <f t="shared" si="227"/>
        <v>-0.12123717191471854</v>
      </c>
      <c r="G2406" s="2">
        <f t="shared" si="225"/>
        <v>-2.1656437609091486E-2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5">
        <f>TITRES_STAT!D2410</f>
        <v>11.612</v>
      </c>
      <c r="C2407" s="2">
        <f t="shared" si="222"/>
        <v>11.081428353070972</v>
      </c>
      <c r="D2407" s="2">
        <f t="shared" si="224"/>
        <v>11.300417364872438</v>
      </c>
      <c r="E2407" s="2">
        <f t="shared" si="223"/>
        <v>-0.21898901180146524</v>
      </c>
      <c r="F2407" s="2">
        <f t="shared" si="227"/>
        <v>-0.14078753989206788</v>
      </c>
      <c r="G2407" s="2">
        <f t="shared" si="225"/>
        <v>-7.8201471909397358E-2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5">
        <f>TITRES_STAT!D2411</f>
        <v>11.612</v>
      </c>
      <c r="C2408" s="2">
        <f t="shared" si="222"/>
        <v>11.1119778372139</v>
      </c>
      <c r="D2408" s="2">
        <f t="shared" si="224"/>
        <v>11.323497560067072</v>
      </c>
      <c r="E2408" s="2">
        <f t="shared" si="223"/>
        <v>-0.211519722853172</v>
      </c>
      <c r="F2408" s="2">
        <f t="shared" si="227"/>
        <v>-0.15493397648428872</v>
      </c>
      <c r="G2408" s="2">
        <f t="shared" si="225"/>
        <v>-5.6585746368883277E-2</v>
      </c>
      <c r="H2408" s="2" t="str">
        <f t="shared" si="226"/>
        <v>Hold</v>
      </c>
    </row>
    <row r="2409" spans="1:8" ht="13.5" x14ac:dyDescent="0.25">
      <c r="A2409" s="3">
        <f>TITRES_STAT!B2412</f>
        <v>45512</v>
      </c>
      <c r="B2409" s="5">
        <f>TITRES_STAT!D2412</f>
        <v>11.612</v>
      </c>
      <c r="C2409" s="2">
        <f t="shared" si="222"/>
        <v>11.2059812468733</v>
      </c>
      <c r="D2409" s="2">
        <f t="shared" si="224"/>
        <v>11.344868111173215</v>
      </c>
      <c r="E2409" s="2">
        <f t="shared" si="223"/>
        <v>-0.13888686429991459</v>
      </c>
      <c r="F2409" s="2">
        <f t="shared" si="227"/>
        <v>-0.15172455404741389</v>
      </c>
      <c r="G2409" s="2">
        <f t="shared" si="225"/>
        <v>1.2837689747499298E-2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5">
        <f>TITRES_STAT!D2413</f>
        <v>11.612</v>
      </c>
      <c r="C2410" s="2">
        <f t="shared" si="222"/>
        <v>11.284137978123562</v>
      </c>
      <c r="D2410" s="2">
        <f t="shared" si="224"/>
        <v>11.364655658493717</v>
      </c>
      <c r="E2410" s="2">
        <f t="shared" si="223"/>
        <v>-8.0517680370155276E-2</v>
      </c>
      <c r="F2410" s="2">
        <f t="shared" si="227"/>
        <v>-0.13748317931196216</v>
      </c>
      <c r="G2410" s="2">
        <f t="shared" si="225"/>
        <v>5.6965498941806886E-2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5">
        <f>TITRES_STAT!D2414</f>
        <v>11.612</v>
      </c>
      <c r="C2411" s="2">
        <f t="shared" si="222"/>
        <v>11.336116750719937</v>
      </c>
      <c r="D2411" s="2">
        <f t="shared" si="224"/>
        <v>11.382977461568258</v>
      </c>
      <c r="E2411" s="2">
        <f t="shared" si="223"/>
        <v>-4.6860710848321219E-2</v>
      </c>
      <c r="F2411" s="2">
        <f t="shared" si="227"/>
        <v>-0.11935868561923398</v>
      </c>
      <c r="G2411" s="2">
        <f t="shared" si="225"/>
        <v>7.2497974770912757E-2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5">
        <f>TITRES_STAT!D2415</f>
        <v>11.631</v>
      </c>
      <c r="C2412" s="2">
        <f t="shared" si="222"/>
        <v>11.380098789070715</v>
      </c>
      <c r="D2412" s="2">
        <f t="shared" si="224"/>
        <v>11.401349501452092</v>
      </c>
      <c r="E2412" s="2">
        <f t="shared" si="223"/>
        <v>-2.1250712381377213E-2</v>
      </c>
      <c r="F2412" s="2">
        <f t="shared" si="227"/>
        <v>-9.973709097166264E-2</v>
      </c>
      <c r="G2412" s="2">
        <f t="shared" si="225"/>
        <v>7.8486378590285427E-2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5">
        <f>TITRES_STAT!D2416</f>
        <v>11.705</v>
      </c>
      <c r="C2413" s="2">
        <f t="shared" si="222"/>
        <v>11.417314359982912</v>
      </c>
      <c r="D2413" s="2">
        <f t="shared" si="224"/>
        <v>11.423842130974158</v>
      </c>
      <c r="E2413" s="2">
        <f t="shared" si="223"/>
        <v>-6.527770991246129E-3</v>
      </c>
      <c r="F2413" s="2">
        <f t="shared" si="227"/>
        <v>-8.1095226975579346E-2</v>
      </c>
      <c r="G2413" s="2">
        <f t="shared" si="225"/>
        <v>7.4567455984333217E-2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5">
        <f>TITRES_STAT!D2417</f>
        <v>11.705</v>
      </c>
      <c r="C2414" s="2">
        <f t="shared" si="222"/>
        <v>11.44880445844708</v>
      </c>
      <c r="D2414" s="2">
        <f t="shared" si="224"/>
        <v>11.444668639790887</v>
      </c>
      <c r="E2414" s="2">
        <f t="shared" si="223"/>
        <v>4.1358186561932797E-3</v>
      </c>
      <c r="F2414" s="2">
        <f t="shared" si="227"/>
        <v>-6.4049017849224815E-2</v>
      </c>
      <c r="G2414" s="2">
        <f t="shared" si="225"/>
        <v>6.8184836505418095E-2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5">
        <f>TITRES_STAT!D2418</f>
        <v>11.714</v>
      </c>
      <c r="C2415" s="2">
        <f t="shared" si="222"/>
        <v>11.4754499263783</v>
      </c>
      <c r="D2415" s="2">
        <f t="shared" si="224"/>
        <v>11.464619110917488</v>
      </c>
      <c r="E2415" s="2">
        <f t="shared" si="223"/>
        <v>1.0830815460812104E-2</v>
      </c>
      <c r="F2415" s="2">
        <f t="shared" si="227"/>
        <v>-4.9073051187217435E-2</v>
      </c>
      <c r="G2415" s="2">
        <f t="shared" si="225"/>
        <v>5.990386664802954E-2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5">
        <f>TITRES_STAT!D2419</f>
        <v>11.714</v>
      </c>
      <c r="C2416" s="2">
        <f t="shared" si="222"/>
        <v>11.496457630012408</v>
      </c>
      <c r="D2416" s="2">
        <f t="shared" si="224"/>
        <v>11.483091769368045</v>
      </c>
      <c r="E2416" s="2">
        <f t="shared" si="223"/>
        <v>1.3365860644363181E-2</v>
      </c>
      <c r="F2416" s="2">
        <f t="shared" si="227"/>
        <v>-3.6585268820901316E-2</v>
      </c>
      <c r="G2416" s="2">
        <f t="shared" si="225"/>
        <v>4.9951129465264497E-2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5">
        <f>TITRES_STAT!D2420</f>
        <v>11.714</v>
      </c>
      <c r="C2417" s="2">
        <f t="shared" si="222"/>
        <v>11.514233379241269</v>
      </c>
      <c r="D2417" s="2">
        <f t="shared" si="224"/>
        <v>11.500196082748189</v>
      </c>
      <c r="E2417" s="2">
        <f t="shared" si="223"/>
        <v>1.4037296493079054E-2</v>
      </c>
      <c r="F2417" s="2">
        <f t="shared" si="227"/>
        <v>-2.6460755758105244E-2</v>
      </c>
      <c r="G2417" s="2">
        <f t="shared" si="225"/>
        <v>4.0498052251184302E-2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5">
        <f>TITRES_STAT!D2421</f>
        <v>11.714</v>
      </c>
      <c r="C2418" s="2">
        <f t="shared" si="222"/>
        <v>11.529274397819535</v>
      </c>
      <c r="D2418" s="2">
        <f t="shared" si="224"/>
        <v>11.516033409952028</v>
      </c>
      <c r="E2418" s="2">
        <f t="shared" si="223"/>
        <v>1.3240987867506604E-2</v>
      </c>
      <c r="F2418" s="2">
        <f t="shared" si="227"/>
        <v>-1.8520407032982876E-2</v>
      </c>
      <c r="G2418" s="2">
        <f t="shared" si="225"/>
        <v>3.176139490048948E-2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5">
        <f>TITRES_STAT!D2422</f>
        <v>11.705</v>
      </c>
      <c r="C2419" s="2">
        <f t="shared" si="222"/>
        <v>11.542001413539605</v>
      </c>
      <c r="D2419" s="2">
        <f t="shared" si="224"/>
        <v>11.530030935140767</v>
      </c>
      <c r="E2419" s="2">
        <f t="shared" si="223"/>
        <v>1.197047839883858E-2</v>
      </c>
      <c r="F2419" s="2">
        <f t="shared" si="227"/>
        <v>-1.2422229946618586E-2</v>
      </c>
      <c r="G2419" s="2">
        <f t="shared" si="225"/>
        <v>2.4392708345457165E-2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5">
        <f>TITRES_STAT!D2423</f>
        <v>11.289</v>
      </c>
      <c r="C2420" s="2">
        <f t="shared" si="222"/>
        <v>11.552770426841203</v>
      </c>
      <c r="D2420" s="2">
        <f t="shared" si="224"/>
        <v>11.512176791797007</v>
      </c>
      <c r="E2420" s="2">
        <f t="shared" si="223"/>
        <v>4.0593635044196219E-2</v>
      </c>
      <c r="F2420" s="2">
        <f t="shared" si="227"/>
        <v>-1.8190569484556243E-3</v>
      </c>
      <c r="G2420" s="2">
        <f t="shared" si="225"/>
        <v>4.2412691992651845E-2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5">
        <f>TITRES_STAT!D2424</f>
        <v>11.686</v>
      </c>
      <c r="C2421" s="2">
        <f t="shared" si="222"/>
        <v>11.561882668865632</v>
      </c>
      <c r="D2421" s="2">
        <f t="shared" si="224"/>
        <v>11.52505258499723</v>
      </c>
      <c r="E2421" s="2">
        <f t="shared" si="223"/>
        <v>3.6830083868402141E-2</v>
      </c>
      <c r="F2421" s="2">
        <f t="shared" si="227"/>
        <v>5.9107712149159292E-3</v>
      </c>
      <c r="G2421" s="2">
        <f t="shared" si="225"/>
        <v>3.0919312653486214E-2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5">
        <f>TITRES_STAT!D2425</f>
        <v>11.705</v>
      </c>
      <c r="C2422" s="2">
        <f t="shared" si="222"/>
        <v>11.572516104424766</v>
      </c>
      <c r="D2422" s="2">
        <f t="shared" si="224"/>
        <v>11.538382023145582</v>
      </c>
      <c r="E2422" s="2">
        <f t="shared" si="223"/>
        <v>3.4134081279184159E-2</v>
      </c>
      <c r="F2422" s="2">
        <f t="shared" si="227"/>
        <v>1.1555433227769576E-2</v>
      </c>
      <c r="G2422" s="2">
        <f t="shared" si="225"/>
        <v>2.2578648051414581E-2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5">
        <f>TITRES_STAT!D2426</f>
        <v>11.705</v>
      </c>
      <c r="C2423" s="2">
        <f t="shared" si="222"/>
        <v>11.592898242205571</v>
      </c>
      <c r="D2423" s="2">
        <f t="shared" si="224"/>
        <v>11.550724095505167</v>
      </c>
      <c r="E2423" s="2">
        <f t="shared" si="223"/>
        <v>4.2174146700403981E-2</v>
      </c>
      <c r="F2423" s="2">
        <f t="shared" si="227"/>
        <v>1.767917592229646E-2</v>
      </c>
      <c r="G2423" s="2">
        <f t="shared" si="225"/>
        <v>2.4494970778107521E-2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5">
        <f>TITRES_STAT!D2427</f>
        <v>11.705</v>
      </c>
      <c r="C2424" s="2">
        <f t="shared" si="222"/>
        <v>11.610144666481636</v>
      </c>
      <c r="D2424" s="2">
        <f t="shared" si="224"/>
        <v>11.562151940282561</v>
      </c>
      <c r="E2424" s="2">
        <f t="shared" si="223"/>
        <v>4.7992726199074909E-2</v>
      </c>
      <c r="F2424" s="2">
        <f t="shared" si="227"/>
        <v>2.3741885977652151E-2</v>
      </c>
      <c r="G2424" s="2">
        <f t="shared" si="225"/>
        <v>2.4250840221422758E-2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5">
        <f>TITRES_STAT!D2428</f>
        <v>11.705</v>
      </c>
      <c r="C2425" s="2">
        <f t="shared" si="222"/>
        <v>11.626122410099846</v>
      </c>
      <c r="D2425" s="2">
        <f t="shared" si="224"/>
        <v>11.572733278039408</v>
      </c>
      <c r="E2425" s="2">
        <f t="shared" si="223"/>
        <v>5.3389132060438271E-2</v>
      </c>
      <c r="F2425" s="2">
        <f t="shared" si="227"/>
        <v>2.9671335194209378E-2</v>
      </c>
      <c r="G2425" s="2">
        <f t="shared" si="225"/>
        <v>2.3717796866228893E-2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5">
        <f>TITRES_STAT!D2429</f>
        <v>11.705</v>
      </c>
      <c r="C2426" s="2">
        <f t="shared" si="222"/>
        <v>11.639642039315254</v>
      </c>
      <c r="D2426" s="2">
        <f t="shared" si="224"/>
        <v>11.582530812999451</v>
      </c>
      <c r="E2426" s="2">
        <f t="shared" si="223"/>
        <v>5.7111226315802455E-2</v>
      </c>
      <c r="F2426" s="2">
        <f t="shared" si="227"/>
        <v>3.5159313418527995E-2</v>
      </c>
      <c r="G2426" s="2">
        <f t="shared" si="225"/>
        <v>2.195191289727446E-2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5">
        <f>TITRES_STAT!D2430</f>
        <v>11.705</v>
      </c>
      <c r="C2427" s="2">
        <f t="shared" si="222"/>
        <v>11.651081725574445</v>
      </c>
      <c r="D2427" s="2">
        <f t="shared" si="224"/>
        <v>11.59160260462912</v>
      </c>
      <c r="E2427" s="2">
        <f t="shared" si="223"/>
        <v>5.9479120945324482E-2</v>
      </c>
      <c r="F2427" s="2">
        <f t="shared" si="227"/>
        <v>4.0023274923887291E-2</v>
      </c>
      <c r="G2427" s="2">
        <f t="shared" si="225"/>
        <v>1.9455846021437191E-2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5">
        <f>TITRES_STAT!D2431</f>
        <v>11.705</v>
      </c>
      <c r="C2428" s="2">
        <f t="shared" si="222"/>
        <v>11.660761460101453</v>
      </c>
      <c r="D2428" s="2">
        <f t="shared" si="224"/>
        <v>11.600002411693628</v>
      </c>
      <c r="E2428" s="2">
        <f t="shared" si="223"/>
        <v>6.0759048407824423E-2</v>
      </c>
      <c r="F2428" s="2">
        <f t="shared" si="227"/>
        <v>4.4170429620674724E-2</v>
      </c>
      <c r="G2428" s="2">
        <f t="shared" si="225"/>
        <v>1.6588618787149699E-2</v>
      </c>
      <c r="H2428" s="2" t="str">
        <f t="shared" si="226"/>
        <v>Sell</v>
      </c>
    </row>
    <row r="2429" spans="1:8" ht="13.5" x14ac:dyDescent="0.25">
      <c r="A2429" s="3">
        <f>TITRES_STAT!B2432</f>
        <v>45541</v>
      </c>
      <c r="B2429" s="5">
        <f>TITRES_STAT!D2432</f>
        <v>11.705</v>
      </c>
      <c r="C2429" s="2">
        <f t="shared" si="222"/>
        <v>11.667567389316613</v>
      </c>
      <c r="D2429" s="2">
        <f t="shared" si="224"/>
        <v>11.607780010827433</v>
      </c>
      <c r="E2429" s="2">
        <f t="shared" si="223"/>
        <v>5.9787378489179588E-2</v>
      </c>
      <c r="F2429" s="2">
        <f t="shared" si="227"/>
        <v>4.72938193943757E-2</v>
      </c>
      <c r="G2429" s="2">
        <f t="shared" si="225"/>
        <v>1.2493559094803888E-2</v>
      </c>
      <c r="H2429" s="2" t="str">
        <f t="shared" si="226"/>
        <v>Sell</v>
      </c>
    </row>
    <row r="2430" spans="1:8" ht="13.5" x14ac:dyDescent="0.25">
      <c r="A2430" s="3">
        <f>TITRES_STAT!B2433</f>
        <v>45544</v>
      </c>
      <c r="B2430" s="5">
        <f>TITRES_STAT!D2433</f>
        <v>11.705</v>
      </c>
      <c r="C2430" s="2">
        <f t="shared" si="222"/>
        <v>11.609326252498672</v>
      </c>
      <c r="D2430" s="2">
        <f t="shared" si="224"/>
        <v>11.614981491506882</v>
      </c>
      <c r="E2430" s="2">
        <f t="shared" si="223"/>
        <v>-5.6552390082096338E-3</v>
      </c>
      <c r="F2430" s="2">
        <f t="shared" si="227"/>
        <v>3.6704007713858636E-2</v>
      </c>
      <c r="G2430" s="2">
        <f t="shared" si="225"/>
        <v>-4.2359246722068269E-2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5">
        <f>TITRES_STAT!D2434</f>
        <v>11.705</v>
      </c>
      <c r="C2431" s="2">
        <f t="shared" si="222"/>
        <v>11.621122213652722</v>
      </c>
      <c r="D2431" s="2">
        <f t="shared" si="224"/>
        <v>11.621649529173038</v>
      </c>
      <c r="E2431" s="2">
        <f t="shared" si="223"/>
        <v>-5.2731552031559659E-4</v>
      </c>
      <c r="F2431" s="2">
        <f t="shared" si="227"/>
        <v>2.9257743067023792E-2</v>
      </c>
      <c r="G2431" s="2">
        <f t="shared" si="225"/>
        <v>-2.9785058587339389E-2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5">
        <f>TITRES_STAT!D2435</f>
        <v>11.705</v>
      </c>
      <c r="C2432" s="2">
        <f t="shared" si="222"/>
        <v>11.63402648847538</v>
      </c>
      <c r="D2432" s="2">
        <f t="shared" si="224"/>
        <v>11.627823638123182</v>
      </c>
      <c r="E2432" s="2">
        <f t="shared" si="223"/>
        <v>6.2028503521975864E-3</v>
      </c>
      <c r="F2432" s="2">
        <f t="shared" si="227"/>
        <v>2.4646764524058555E-2</v>
      </c>
      <c r="G2432" s="2">
        <f t="shared" si="225"/>
        <v>-1.8443914171860969E-2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5">
        <f>TITRES_STAT!D2436</f>
        <v>11.705</v>
      </c>
      <c r="C2433" s="2">
        <f t="shared" si="222"/>
        <v>11.644945490248398</v>
      </c>
      <c r="D2433" s="2">
        <f t="shared" si="224"/>
        <v>11.633540405669612</v>
      </c>
      <c r="E2433" s="2">
        <f t="shared" si="223"/>
        <v>1.1405084578786528E-2</v>
      </c>
      <c r="F2433" s="2">
        <f t="shared" si="227"/>
        <v>2.1998428535004153E-2</v>
      </c>
      <c r="G2433" s="2">
        <f t="shared" si="225"/>
        <v>-1.0593343956217624E-2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5">
        <f>TITRES_STAT!D2437</f>
        <v>11.705</v>
      </c>
      <c r="C2434" s="2">
        <f t="shared" si="222"/>
        <v>11.654184645594798</v>
      </c>
      <c r="D2434" s="2">
        <f t="shared" si="224"/>
        <v>11.638833708953344</v>
      </c>
      <c r="E2434" s="2">
        <f t="shared" si="223"/>
        <v>1.5350936641453927E-2</v>
      </c>
      <c r="F2434" s="2">
        <f t="shared" si="227"/>
        <v>2.0668930156294108E-2</v>
      </c>
      <c r="G2434" s="2">
        <f t="shared" si="225"/>
        <v>-5.3179935148401809E-3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5">
        <f>TITRES_STAT!D2438</f>
        <v>11.178000000000001</v>
      </c>
      <c r="C2435" s="2">
        <f t="shared" si="222"/>
        <v>11.662002392426366</v>
      </c>
      <c r="D2435" s="2">
        <f t="shared" si="224"/>
        <v>11.604697878660502</v>
      </c>
      <c r="E2435" s="2">
        <f t="shared" si="223"/>
        <v>5.7304513765863874E-2</v>
      </c>
      <c r="F2435" s="2">
        <f t="shared" si="227"/>
        <v>2.7996046878208062E-2</v>
      </c>
      <c r="G2435" s="2">
        <f t="shared" si="225"/>
        <v>2.9308466887655812E-2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5">
        <f>TITRES_STAT!D2439</f>
        <v>11.538</v>
      </c>
      <c r="C2436" s="2">
        <f t="shared" si="222"/>
        <v>11.668617408976155</v>
      </c>
      <c r="D2436" s="2">
        <f t="shared" si="224"/>
        <v>11.599757295056021</v>
      </c>
      <c r="E2436" s="2">
        <f t="shared" si="223"/>
        <v>6.886011392013458E-2</v>
      </c>
      <c r="F2436" s="2">
        <f t="shared" si="227"/>
        <v>3.6168860286593364E-2</v>
      </c>
      <c r="G2436" s="2">
        <f t="shared" si="225"/>
        <v>3.2691253633541216E-2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5">
        <f>TITRES_STAT!D2440</f>
        <v>11.538</v>
      </c>
      <c r="C2437" s="2">
        <f t="shared" si="222"/>
        <v>11.67421473067213</v>
      </c>
      <c r="D2437" s="2">
        <f t="shared" si="224"/>
        <v>11.595182680607428</v>
      </c>
      <c r="E2437" s="2">
        <f t="shared" si="223"/>
        <v>7.9032050064702375E-2</v>
      </c>
      <c r="F2437" s="2">
        <f t="shared" si="227"/>
        <v>4.4741498242215169E-2</v>
      </c>
      <c r="G2437" s="2">
        <f t="shared" si="225"/>
        <v>3.4290551822487206E-2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5">
        <f>TITRES_STAT!D2441</f>
        <v>11.538</v>
      </c>
      <c r="C2438" s="2">
        <f t="shared" si="222"/>
        <v>11.678950925953339</v>
      </c>
      <c r="D2438" s="2">
        <f t="shared" si="224"/>
        <v>11.590946926488359</v>
      </c>
      <c r="E2438" s="2">
        <f t="shared" si="223"/>
        <v>8.8003999464980609E-2</v>
      </c>
      <c r="F2438" s="2">
        <f t="shared" si="227"/>
        <v>5.3393998486768256E-2</v>
      </c>
      <c r="G2438" s="2">
        <f t="shared" si="225"/>
        <v>3.4610000978212353E-2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5">
        <f>TITRES_STAT!D2442</f>
        <v>11.529</v>
      </c>
      <c r="C2439" s="2">
        <f t="shared" si="222"/>
        <v>11.682958475806672</v>
      </c>
      <c r="D2439" s="2">
        <f t="shared" si="224"/>
        <v>11.586358265266998</v>
      </c>
      <c r="E2439" s="2">
        <f t="shared" si="223"/>
        <v>9.660021053967327E-2</v>
      </c>
      <c r="F2439" s="2">
        <f t="shared" si="227"/>
        <v>6.2035240897349263E-2</v>
      </c>
      <c r="G2439" s="2">
        <f t="shared" si="225"/>
        <v>3.4564969642324007E-2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5">
        <f>TITRES_STAT!D2443</f>
        <v>11.538</v>
      </c>
      <c r="C2440" s="2">
        <f t="shared" si="222"/>
        <v>11.686349479528721</v>
      </c>
      <c r="D2440" s="2">
        <f t="shared" si="224"/>
        <v>11.582776171543516</v>
      </c>
      <c r="E2440" s="2">
        <f t="shared" si="223"/>
        <v>0.10357330798520437</v>
      </c>
      <c r="F2440" s="2">
        <f t="shared" si="227"/>
        <v>7.0342854314920281E-2</v>
      </c>
      <c r="G2440" s="2">
        <f t="shared" si="225"/>
        <v>3.3230453670284085E-2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5">
        <f>TITRES_STAT!D2444</f>
        <v>11.538</v>
      </c>
      <c r="C2441" s="2">
        <f t="shared" si="222"/>
        <v>11.689218790370456</v>
      </c>
      <c r="D2441" s="2">
        <f t="shared" si="224"/>
        <v>11.579459418095848</v>
      </c>
      <c r="E2441" s="2">
        <f t="shared" si="223"/>
        <v>0.10975937227460797</v>
      </c>
      <c r="F2441" s="2">
        <f t="shared" si="227"/>
        <v>7.8226157906857829E-2</v>
      </c>
      <c r="G2441" s="2">
        <f t="shared" si="225"/>
        <v>3.153321436775014E-2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5">
        <f>TITRES_STAT!D2445</f>
        <v>11.538</v>
      </c>
      <c r="C2442" s="2">
        <f t="shared" si="222"/>
        <v>11.691646668775</v>
      </c>
      <c r="D2442" s="2">
        <f t="shared" si="224"/>
        <v>11.576388350088749</v>
      </c>
      <c r="E2442" s="2">
        <f t="shared" si="223"/>
        <v>0.11525831868625147</v>
      </c>
      <c r="F2442" s="2">
        <f t="shared" si="227"/>
        <v>8.5632590062736574E-2</v>
      </c>
      <c r="G2442" s="2">
        <f t="shared" si="225"/>
        <v>2.9625728623514896E-2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5">
        <f>TITRES_STAT!D2446</f>
        <v>11.695</v>
      </c>
      <c r="C2443" s="2">
        <f t="shared" si="222"/>
        <v>11.693701027425</v>
      </c>
      <c r="D2443" s="2">
        <f t="shared" si="224"/>
        <v>11.585174398230324</v>
      </c>
      <c r="E2443" s="2">
        <f t="shared" si="223"/>
        <v>0.10852662919467626</v>
      </c>
      <c r="F2443" s="2">
        <f t="shared" si="227"/>
        <v>9.0211397889124509E-2</v>
      </c>
      <c r="G2443" s="2">
        <f t="shared" si="225"/>
        <v>1.8315231305551752E-2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5">
        <f>TITRES_STAT!D2447</f>
        <v>11.705</v>
      </c>
      <c r="C2444" s="2">
        <f t="shared" si="222"/>
        <v>11.695439330898076</v>
      </c>
      <c r="D2444" s="2">
        <f t="shared" si="224"/>
        <v>11.59405036873178</v>
      </c>
      <c r="E2444" s="2">
        <f t="shared" si="223"/>
        <v>0.10138896216629512</v>
      </c>
      <c r="F2444" s="2">
        <f t="shared" si="227"/>
        <v>9.2446910744558644E-2</v>
      </c>
      <c r="G2444" s="2">
        <f t="shared" si="225"/>
        <v>8.9420514217364716E-3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5">
        <f>TITRES_STAT!D2448</f>
        <v>11.705</v>
      </c>
      <c r="C2445" s="2">
        <f t="shared" si="222"/>
        <v>11.615833279990678</v>
      </c>
      <c r="D2445" s="2">
        <f t="shared" si="224"/>
        <v>11.602268859936833</v>
      </c>
      <c r="E2445" s="2">
        <f t="shared" si="223"/>
        <v>1.3564420053844728E-2</v>
      </c>
      <c r="F2445" s="2">
        <f t="shared" si="227"/>
        <v>7.6670412606415855E-2</v>
      </c>
      <c r="G2445" s="2">
        <f t="shared" si="225"/>
        <v>-6.3105992552571127E-2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5">
        <f>TITRES_STAT!D2449</f>
        <v>11.705</v>
      </c>
      <c r="C2446" s="2">
        <f t="shared" si="222"/>
        <v>11.603858929222882</v>
      </c>
      <c r="D2446" s="2">
        <f t="shared" si="224"/>
        <v>11.609878574015585</v>
      </c>
      <c r="E2446" s="2">
        <f t="shared" si="223"/>
        <v>-6.019644792703005E-3</v>
      </c>
      <c r="F2446" s="2">
        <f t="shared" si="227"/>
        <v>6.0132401126592086E-2</v>
      </c>
      <c r="G2446" s="2">
        <f t="shared" si="225"/>
        <v>-6.6152045919295091E-2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5">
        <f>TITRES_STAT!D2450</f>
        <v>11.631</v>
      </c>
      <c r="C2447" s="2">
        <f t="shared" ref="C2447:C2510" si="228">$C$4*B2437+C2446*(1-$C$4)</f>
        <v>11.593726786265517</v>
      </c>
      <c r="D2447" s="2">
        <f t="shared" si="224"/>
        <v>11.611443124088506</v>
      </c>
      <c r="E2447" s="2">
        <f t="shared" si="223"/>
        <v>-1.7716337822989203E-2</v>
      </c>
      <c r="F2447" s="2">
        <f t="shared" si="227"/>
        <v>4.4562653336675827E-2</v>
      </c>
      <c r="G2447" s="2">
        <f t="shared" si="225"/>
        <v>-6.227899115966503E-2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5">
        <f>TITRES_STAT!D2451</f>
        <v>11.631</v>
      </c>
      <c r="C2448" s="2">
        <f t="shared" si="228"/>
        <v>11.58515343453236</v>
      </c>
      <c r="D2448" s="2">
        <f t="shared" si="224"/>
        <v>11.612891781563432</v>
      </c>
      <c r="E2448" s="2">
        <f t="shared" si="223"/>
        <v>-2.7738347031071697E-2</v>
      </c>
      <c r="F2448" s="2">
        <f t="shared" si="227"/>
        <v>3.0102453263126328E-2</v>
      </c>
      <c r="G2448" s="2">
        <f t="shared" si="225"/>
        <v>-5.7840800294198025E-2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5">
        <f>TITRES_STAT!D2452</f>
        <v>11.631</v>
      </c>
      <c r="C2449" s="2">
        <f t="shared" si="228"/>
        <v>11.576514444604305</v>
      </c>
      <c r="D2449" s="2">
        <f t="shared" si="224"/>
        <v>11.614233131077253</v>
      </c>
      <c r="E2449" s="2">
        <f t="shared" si="223"/>
        <v>-3.7718686472947738E-2</v>
      </c>
      <c r="F2449" s="2">
        <f t="shared" si="227"/>
        <v>1.6538225315911516E-2</v>
      </c>
      <c r="G2449" s="2">
        <f t="shared" si="225"/>
        <v>-5.4256911788859254E-2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5">
        <f>TITRES_STAT!D2453</f>
        <v>11.631</v>
      </c>
      <c r="C2450" s="2">
        <f t="shared" si="228"/>
        <v>11.570589145434413</v>
      </c>
      <c r="D2450" s="2">
        <f t="shared" si="224"/>
        <v>11.615475121367828</v>
      </c>
      <c r="E2450" s="2">
        <f t="shared" si="223"/>
        <v>-4.4885975933414812E-2</v>
      </c>
      <c r="F2450" s="2">
        <f t="shared" si="227"/>
        <v>4.2533850660462502E-3</v>
      </c>
      <c r="G2450" s="2">
        <f t="shared" si="225"/>
        <v>-4.9139360999461063E-2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5">
        <f>TITRES_STAT!D2454</f>
        <v>11.631</v>
      </c>
      <c r="C2451" s="2">
        <f t="shared" si="228"/>
        <v>11.565575430752196</v>
      </c>
      <c r="D2451" s="2">
        <f t="shared" si="224"/>
        <v>11.616625112377619</v>
      </c>
      <c r="E2451" s="2">
        <f t="shared" si="223"/>
        <v>-5.104968162542356E-2</v>
      </c>
      <c r="F2451" s="2">
        <f t="shared" si="227"/>
        <v>-6.8072282722477116E-3</v>
      </c>
      <c r="G2451" s="2">
        <f t="shared" si="225"/>
        <v>-4.4242453353175851E-2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5">
        <f>TITRES_STAT!D2455</f>
        <v>11.631</v>
      </c>
      <c r="C2452" s="2">
        <f t="shared" si="228"/>
        <v>11.561333056790319</v>
      </c>
      <c r="D2452" s="2">
        <f t="shared" si="224"/>
        <v>11.617689918868166</v>
      </c>
      <c r="E2452" s="2">
        <f t="shared" si="223"/>
        <v>-5.6356862077846515E-2</v>
      </c>
      <c r="F2452" s="2">
        <f t="shared" si="227"/>
        <v>-1.6717155033367473E-2</v>
      </c>
      <c r="G2452" s="2">
        <f t="shared" si="225"/>
        <v>-3.9639707044479042E-2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5">
        <f>TITRES_STAT!D2456</f>
        <v>11.631</v>
      </c>
      <c r="C2453" s="2">
        <f t="shared" si="228"/>
        <v>11.581897201899501</v>
      </c>
      <c r="D2453" s="2">
        <f t="shared" si="224"/>
        <v>11.618675850803859</v>
      </c>
      <c r="E2453" s="2">
        <f t="shared" si="223"/>
        <v>-3.677864890435778E-2</v>
      </c>
      <c r="F2453" s="2">
        <f t="shared" si="227"/>
        <v>-2.0729453807565537E-2</v>
      </c>
      <c r="G2453" s="2">
        <f t="shared" si="225"/>
        <v>-1.6049195096792243E-2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5">
        <f>TITRES_STAT!D2457</f>
        <v>11.538</v>
      </c>
      <c r="C2454" s="2">
        <f t="shared" si="228"/>
        <v>11.600836093914962</v>
      </c>
      <c r="D2454" s="2">
        <f t="shared" si="224"/>
        <v>11.612699861855425</v>
      </c>
      <c r="E2454" s="2">
        <f t="shared" si="223"/>
        <v>-1.1863767940463177E-2</v>
      </c>
      <c r="F2454" s="2">
        <f t="shared" si="227"/>
        <v>-1.8956316634145067E-2</v>
      </c>
      <c r="G2454" s="2">
        <f t="shared" si="225"/>
        <v>7.0925486936818903E-3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5">
        <f>TITRES_STAT!D2458</f>
        <v>11.529</v>
      </c>
      <c r="C2455" s="2">
        <f t="shared" si="228"/>
        <v>11.616861310235736</v>
      </c>
      <c r="D2455" s="2">
        <f t="shared" si="224"/>
        <v>11.606499872088357</v>
      </c>
      <c r="E2455" s="2">
        <f t="shared" si="223"/>
        <v>1.0361438147379332E-2</v>
      </c>
      <c r="F2455" s="2">
        <f t="shared" si="227"/>
        <v>-1.3092765677840188E-2</v>
      </c>
      <c r="G2455" s="2">
        <f t="shared" si="225"/>
        <v>2.3454203825219518E-2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5">
        <f>TITRES_STAT!D2459</f>
        <v>11.529</v>
      </c>
      <c r="C2456" s="2">
        <f t="shared" si="228"/>
        <v>11.630421108661007</v>
      </c>
      <c r="D2456" s="2">
        <f t="shared" si="224"/>
        <v>11.600759140822552</v>
      </c>
      <c r="E2456" s="2">
        <f t="shared" si="223"/>
        <v>2.9661967838455539E-2</v>
      </c>
      <c r="F2456" s="2">
        <f t="shared" si="227"/>
        <v>-4.541818974581043E-3</v>
      </c>
      <c r="G2456" s="2">
        <f t="shared" si="225"/>
        <v>3.4203786813036582E-2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5">
        <f>TITRES_STAT!D2460</f>
        <v>11.538</v>
      </c>
      <c r="C2457" s="2">
        <f t="shared" si="228"/>
        <v>11.630510168867007</v>
      </c>
      <c r="D2457" s="2">
        <f t="shared" si="224"/>
        <v>11.596110315576437</v>
      </c>
      <c r="E2457" s="2">
        <f t="shared" si="223"/>
        <v>3.4399853290569382E-2</v>
      </c>
      <c r="F2457" s="2">
        <f t="shared" si="227"/>
        <v>3.2465154784490423E-3</v>
      </c>
      <c r="G2457" s="2">
        <f t="shared" si="225"/>
        <v>3.1153337812120339E-2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5">
        <f>TITRES_STAT!D2461</f>
        <v>11.631</v>
      </c>
      <c r="C2458" s="2">
        <f t="shared" si="228"/>
        <v>11.630585527502852</v>
      </c>
      <c r="D2458" s="2">
        <f t="shared" si="224"/>
        <v>11.59869473664485</v>
      </c>
      <c r="E2458" s="2">
        <f t="shared" si="223"/>
        <v>3.1890790858001949E-2</v>
      </c>
      <c r="F2458" s="2">
        <f t="shared" si="227"/>
        <v>8.9753705543596241E-3</v>
      </c>
      <c r="G2458" s="2">
        <f t="shared" si="225"/>
        <v>2.2915420303642325E-2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5">
        <f>TITRES_STAT!D2462</f>
        <v>11.612</v>
      </c>
      <c r="C2459" s="2">
        <f t="shared" si="228"/>
        <v>11.630649292502413</v>
      </c>
      <c r="D2459" s="2">
        <f t="shared" si="224"/>
        <v>11.599680311708195</v>
      </c>
      <c r="E2459" s="2">
        <f t="shared" si="223"/>
        <v>3.0968980794218837E-2</v>
      </c>
      <c r="F2459" s="2">
        <f t="shared" si="227"/>
        <v>1.3374092602331467E-2</v>
      </c>
      <c r="G2459" s="2">
        <f t="shared" si="225"/>
        <v>1.759488819188737E-2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5">
        <f>TITRES_STAT!D2463</f>
        <v>11.631</v>
      </c>
      <c r="C2460" s="2">
        <f t="shared" si="228"/>
        <v>11.630703247502042</v>
      </c>
      <c r="D2460" s="2">
        <f t="shared" si="224"/>
        <v>11.602000288618699</v>
      </c>
      <c r="E2460" s="2">
        <f t="shared" ref="E2460:E2523" si="229">C2460-D2460</f>
        <v>2.8702958883343399E-2</v>
      </c>
      <c r="F2460" s="2">
        <f t="shared" si="227"/>
        <v>1.6439865858533853E-2</v>
      </c>
      <c r="G2460" s="2">
        <f t="shared" si="225"/>
        <v>1.2263093024809546E-2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5">
        <f>TITRES_STAT!D2464</f>
        <v>11.631</v>
      </c>
      <c r="C2461" s="2">
        <f t="shared" si="228"/>
        <v>11.630748901732499</v>
      </c>
      <c r="D2461" s="2">
        <f t="shared" ref="D2461:D2524" si="230">$D$4*B2461+(1-$D$4)*D2460</f>
        <v>11.604148415387685</v>
      </c>
      <c r="E2461" s="2">
        <f t="shared" si="229"/>
        <v>2.660048634481349E-2</v>
      </c>
      <c r="F2461" s="2">
        <f t="shared" si="227"/>
        <v>1.8471989955789782E-2</v>
      </c>
      <c r="G2461" s="2">
        <f t="shared" si="225"/>
        <v>8.128496389023708E-3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5">
        <f>TITRES_STAT!D2465</f>
        <v>11.631</v>
      </c>
      <c r="C2462" s="2">
        <f t="shared" si="228"/>
        <v>11.630787532235193</v>
      </c>
      <c r="D2462" s="2">
        <f t="shared" si="230"/>
        <v>11.606137421655266</v>
      </c>
      <c r="E2462" s="2">
        <f t="shared" si="229"/>
        <v>2.4650110579926832E-2</v>
      </c>
      <c r="F2462" s="2">
        <f t="shared" si="227"/>
        <v>1.9707614080617192E-2</v>
      </c>
      <c r="G2462" s="2">
        <f t="shared" si="225"/>
        <v>4.9424964993096399E-3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5">
        <f>TITRES_STAT!D2466</f>
        <v>11.631</v>
      </c>
      <c r="C2463" s="2">
        <f t="shared" si="228"/>
        <v>11.630820219583626</v>
      </c>
      <c r="D2463" s="2">
        <f t="shared" si="230"/>
        <v>11.607979094125247</v>
      </c>
      <c r="E2463" s="2">
        <f t="shared" si="229"/>
        <v>2.2841125458379352E-2</v>
      </c>
      <c r="F2463" s="2">
        <f t="shared" si="227"/>
        <v>2.0334316356169623E-2</v>
      </c>
      <c r="G2463" s="2">
        <f t="shared" si="225"/>
        <v>2.506809102209729E-3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5">
        <f>TITRES_STAT!D2467</f>
        <v>11.122999999999999</v>
      </c>
      <c r="C2464" s="2">
        <f t="shared" si="228"/>
        <v>11.616540185801529</v>
      </c>
      <c r="D2464" s="2">
        <f t="shared" si="230"/>
        <v>11.572054716782635</v>
      </c>
      <c r="E2464" s="2">
        <f t="shared" si="229"/>
        <v>4.4485469018894719E-2</v>
      </c>
      <c r="F2464" s="2">
        <f t="shared" si="227"/>
        <v>2.5164546888714643E-2</v>
      </c>
      <c r="G2464" s="2">
        <f t="shared" si="225"/>
        <v>1.9320922130180076E-2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5">
        <f>TITRES_STAT!D2468</f>
        <v>11.622</v>
      </c>
      <c r="C2465" s="2">
        <f t="shared" si="228"/>
        <v>11.603072464908987</v>
      </c>
      <c r="D2465" s="2">
        <f t="shared" si="230"/>
        <v>11.575754367391328</v>
      </c>
      <c r="E2465" s="2">
        <f t="shared" si="229"/>
        <v>2.7318097517659012E-2</v>
      </c>
      <c r="F2465" s="2">
        <f t="shared" si="227"/>
        <v>2.559525701450352E-2</v>
      </c>
      <c r="G2465" s="2">
        <f t="shared" si="225"/>
        <v>1.7228405031554928E-3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5">
        <f>TITRES_STAT!D2469</f>
        <v>11.631</v>
      </c>
      <c r="C2466" s="2">
        <f t="shared" si="228"/>
        <v>11.591676701076835</v>
      </c>
      <c r="D2466" s="2">
        <f t="shared" si="230"/>
        <v>11.579846636473453</v>
      </c>
      <c r="E2466" s="2">
        <f t="shared" si="229"/>
        <v>1.1830064603381985E-2</v>
      </c>
      <c r="F2466" s="2">
        <f t="shared" si="227"/>
        <v>2.2842218532279215E-2</v>
      </c>
      <c r="G2466" s="2">
        <f t="shared" si="225"/>
        <v>-1.101215392889723E-2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5">
        <f>TITRES_STAT!D2470</f>
        <v>11.169</v>
      </c>
      <c r="C2467" s="2">
        <f t="shared" si="228"/>
        <v>11.583418747065014</v>
      </c>
      <c r="D2467" s="2">
        <f t="shared" si="230"/>
        <v>11.549413552290234</v>
      </c>
      <c r="E2467" s="2">
        <f t="shared" si="229"/>
        <v>3.4005194774779923E-2</v>
      </c>
      <c r="F2467" s="2">
        <f t="shared" si="227"/>
        <v>2.5074813780779356E-2</v>
      </c>
      <c r="G2467" s="2">
        <f t="shared" si="225"/>
        <v>8.9303809940005675E-3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5">
        <f>TITRES_STAT!D2471</f>
        <v>11.538</v>
      </c>
      <c r="C2468" s="2">
        <f t="shared" si="228"/>
        <v>11.590738939824243</v>
      </c>
      <c r="D2468" s="2">
        <f t="shared" si="230"/>
        <v>11.548568103972439</v>
      </c>
      <c r="E2468" s="2">
        <f t="shared" si="229"/>
        <v>4.2170835851804256E-2</v>
      </c>
      <c r="F2468" s="2">
        <f t="shared" si="227"/>
        <v>2.8494018194984337E-2</v>
      </c>
      <c r="G2468" s="2">
        <f t="shared" ref="G2468:G2531" si="231">E2468-F2468</f>
        <v>1.3676817656819919E-2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5">
        <f>TITRES_STAT!D2472</f>
        <v>11.52</v>
      </c>
      <c r="C2469" s="2">
        <f t="shared" si="228"/>
        <v>11.594009872158974</v>
      </c>
      <c r="D2469" s="2">
        <f t="shared" si="230"/>
        <v>11.546451948122629</v>
      </c>
      <c r="E2469" s="2">
        <f t="shared" si="229"/>
        <v>4.7557924036345511E-2</v>
      </c>
      <c r="F2469" s="2">
        <f t="shared" ref="F2469:F2532" si="233">(E2469*(2/(10)))+((1-(2/10))*F2468)</f>
        <v>3.2306799363256575E-2</v>
      </c>
      <c r="G2469" s="2">
        <f t="shared" si="231"/>
        <v>1.5251124673088937E-2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5">
        <f>TITRES_STAT!D2473</f>
        <v>11.003</v>
      </c>
      <c r="C2470" s="2">
        <f t="shared" si="228"/>
        <v>11.599700661057595</v>
      </c>
      <c r="D2470" s="2">
        <f t="shared" si="230"/>
        <v>11.506196248261693</v>
      </c>
      <c r="E2470" s="2">
        <f t="shared" si="229"/>
        <v>9.3504412795901715E-2</v>
      </c>
      <c r="F2470" s="2">
        <f t="shared" si="233"/>
        <v>4.4546322049785606E-2</v>
      </c>
      <c r="G2470" s="2">
        <f t="shared" si="231"/>
        <v>4.8958090746116109E-2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5">
        <f>TITRES_STAT!D2474</f>
        <v>11.353999999999999</v>
      </c>
      <c r="C2471" s="2">
        <f t="shared" si="228"/>
        <v>11.604515943971812</v>
      </c>
      <c r="D2471" s="2">
        <f t="shared" si="230"/>
        <v>11.49492245209416</v>
      </c>
      <c r="E2471" s="2">
        <f t="shared" si="229"/>
        <v>0.10959349187765177</v>
      </c>
      <c r="F2471" s="2">
        <f t="shared" si="233"/>
        <v>5.7555756015358846E-2</v>
      </c>
      <c r="G2471" s="2">
        <f t="shared" si="231"/>
        <v>5.2037735862292926E-2</v>
      </c>
      <c r="H2471" s="2" t="str">
        <f t="shared" si="232"/>
        <v>Sell</v>
      </c>
    </row>
    <row r="2472" spans="1:8" ht="13.5" x14ac:dyDescent="0.25">
      <c r="A2472" s="3">
        <f>TITRES_STAT!B2475</f>
        <v>45603</v>
      </c>
      <c r="B2472" s="5">
        <f>TITRES_STAT!D2475</f>
        <v>10.846</v>
      </c>
      <c r="C2472" s="2">
        <f t="shared" si="228"/>
        <v>11.608590414129996</v>
      </c>
      <c r="D2472" s="2">
        <f t="shared" si="230"/>
        <v>11.446854122309407</v>
      </c>
      <c r="E2472" s="2">
        <f t="shared" si="229"/>
        <v>0.16173629182058846</v>
      </c>
      <c r="F2472" s="2">
        <f t="shared" si="233"/>
        <v>7.8391863176404772E-2</v>
      </c>
      <c r="G2472" s="2">
        <f t="shared" si="231"/>
        <v>8.3344428644183691E-2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5">
        <f>TITRES_STAT!D2476</f>
        <v>10.366</v>
      </c>
      <c r="C2473" s="2">
        <f t="shared" si="228"/>
        <v>11.612038042725382</v>
      </c>
      <c r="D2473" s="2">
        <f t="shared" si="230"/>
        <v>11.366790853990192</v>
      </c>
      <c r="E2473" s="2">
        <f t="shared" si="229"/>
        <v>0.24524718873519014</v>
      </c>
      <c r="F2473" s="2">
        <f t="shared" si="233"/>
        <v>0.11176292828816185</v>
      </c>
      <c r="G2473" s="2">
        <f t="shared" si="231"/>
        <v>0.13348426044702827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5">
        <f>TITRES_STAT!D2477</f>
        <v>10.791</v>
      </c>
      <c r="C2474" s="2">
        <f t="shared" si="228"/>
        <v>11.536801420767631</v>
      </c>
      <c r="D2474" s="2">
        <f t="shared" si="230"/>
        <v>11.324139679620549</v>
      </c>
      <c r="E2474" s="2">
        <f t="shared" si="229"/>
        <v>0.21266174114708214</v>
      </c>
      <c r="F2474" s="2">
        <f t="shared" si="233"/>
        <v>0.13194269085994592</v>
      </c>
      <c r="G2474" s="2">
        <f t="shared" si="231"/>
        <v>8.0719050287136218E-2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5">
        <f>TITRES_STAT!D2478</f>
        <v>10.311</v>
      </c>
      <c r="C2475" s="2">
        <f t="shared" si="228"/>
        <v>11.549908894495688</v>
      </c>
      <c r="D2475" s="2">
        <f t="shared" si="230"/>
        <v>11.249092295944953</v>
      </c>
      <c r="E2475" s="2">
        <f t="shared" si="229"/>
        <v>0.30081659855073539</v>
      </c>
      <c r="F2475" s="2">
        <f t="shared" si="233"/>
        <v>0.16571747239810383</v>
      </c>
      <c r="G2475" s="2">
        <f t="shared" si="231"/>
        <v>0.13509912615263156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5">
        <f>TITRES_STAT!D2479</f>
        <v>10.154</v>
      </c>
      <c r="C2476" s="2">
        <f t="shared" si="228"/>
        <v>11.562384449188659</v>
      </c>
      <c r="D2476" s="2">
        <f t="shared" si="230"/>
        <v>11.167974348097179</v>
      </c>
      <c r="E2476" s="2">
        <f t="shared" si="229"/>
        <v>0.39441010109148067</v>
      </c>
      <c r="F2476" s="2">
        <f t="shared" si="233"/>
        <v>0.21145599813677923</v>
      </c>
      <c r="G2476" s="2">
        <f t="shared" si="231"/>
        <v>0.18295410295470144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5">
        <f>TITRES_STAT!D2480</f>
        <v>10.154</v>
      </c>
      <c r="C2477" s="2">
        <f t="shared" si="228"/>
        <v>11.501863764698097</v>
      </c>
      <c r="D2477" s="2">
        <f t="shared" si="230"/>
        <v>11.092865137127017</v>
      </c>
      <c r="E2477" s="2">
        <f t="shared" si="229"/>
        <v>0.40899862757107996</v>
      </c>
      <c r="F2477" s="2">
        <f t="shared" si="233"/>
        <v>0.25096452402363939</v>
      </c>
      <c r="G2477" s="2">
        <f t="shared" si="231"/>
        <v>0.15803410354744057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5">
        <f>TITRES_STAT!D2481</f>
        <v>10.337999999999999</v>
      </c>
      <c r="C2478" s="2">
        <f t="shared" si="228"/>
        <v>11.507423185513774</v>
      </c>
      <c r="D2478" s="2">
        <f t="shared" si="230"/>
        <v>11.036949201043535</v>
      </c>
      <c r="E2478" s="2">
        <f t="shared" si="229"/>
        <v>0.4704739844702388</v>
      </c>
      <c r="F2478" s="2">
        <f t="shared" si="233"/>
        <v>0.29486641611295927</v>
      </c>
      <c r="G2478" s="2">
        <f t="shared" si="231"/>
        <v>0.17560756835727953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5">
        <f>TITRES_STAT!D2482</f>
        <v>10.071</v>
      </c>
      <c r="C2479" s="2">
        <f t="shared" si="228"/>
        <v>11.509358080050117</v>
      </c>
      <c r="D2479" s="2">
        <f t="shared" si="230"/>
        <v>10.965397408373644</v>
      </c>
      <c r="E2479" s="2">
        <f t="shared" si="229"/>
        <v>0.54396067167647288</v>
      </c>
      <c r="F2479" s="2">
        <f t="shared" si="233"/>
        <v>0.34468526722566201</v>
      </c>
      <c r="G2479" s="2">
        <f t="shared" si="231"/>
        <v>0.19927540445081088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5">
        <f>TITRES_STAT!D2483</f>
        <v>10.145</v>
      </c>
      <c r="C2480" s="2">
        <f t="shared" si="228"/>
        <v>11.431456836965484</v>
      </c>
      <c r="D2480" s="2">
        <f t="shared" si="230"/>
        <v>10.904627229975596</v>
      </c>
      <c r="E2480" s="2">
        <f t="shared" si="229"/>
        <v>0.52682960698988879</v>
      </c>
      <c r="F2480" s="2">
        <f t="shared" si="233"/>
        <v>0.38111413517850734</v>
      </c>
      <c r="G2480" s="2">
        <f t="shared" si="231"/>
        <v>0.14571547181138145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5">
        <f>TITRES_STAT!D2484</f>
        <v>10.145</v>
      </c>
      <c r="C2481" s="2">
        <f t="shared" si="228"/>
        <v>11.419540400509256</v>
      </c>
      <c r="D2481" s="2">
        <f t="shared" si="230"/>
        <v>10.848358546273701</v>
      </c>
      <c r="E2481" s="2">
        <f t="shared" si="229"/>
        <v>0.57118185423555445</v>
      </c>
      <c r="F2481" s="2">
        <f t="shared" si="233"/>
        <v>0.41912767898991682</v>
      </c>
      <c r="G2481" s="2">
        <f t="shared" si="231"/>
        <v>0.15205417524563763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5">
        <f>TITRES_STAT!D2485</f>
        <v>10.154</v>
      </c>
      <c r="C2482" s="2">
        <f t="shared" si="228"/>
        <v>11.331303415815523</v>
      </c>
      <c r="D2482" s="2">
        <f t="shared" si="230"/>
        <v>10.796924579883056</v>
      </c>
      <c r="E2482" s="2">
        <f t="shared" si="229"/>
        <v>0.5343788359324666</v>
      </c>
      <c r="F2482" s="2">
        <f t="shared" si="233"/>
        <v>0.4421779103784268</v>
      </c>
      <c r="G2482" s="2">
        <f t="shared" si="231"/>
        <v>9.2200925554039803E-2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5">
        <f>TITRES_STAT!D2486</f>
        <v>10.061999999999999</v>
      </c>
      <c r="C2483" s="2">
        <f t="shared" si="228"/>
        <v>11.18279519799775</v>
      </c>
      <c r="D2483" s="2">
        <f t="shared" si="230"/>
        <v>10.74248572211394</v>
      </c>
      <c r="E2483" s="2">
        <f t="shared" si="229"/>
        <v>0.44030947588380975</v>
      </c>
      <c r="F2483" s="2">
        <f t="shared" si="233"/>
        <v>0.44180422347950338</v>
      </c>
      <c r="G2483" s="2">
        <f t="shared" si="231"/>
        <v>-1.494747595693624E-3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5">
        <f>TITRES_STAT!D2487</f>
        <v>10.135</v>
      </c>
      <c r="C2484" s="2">
        <f t="shared" si="228"/>
        <v>11.122519013690404</v>
      </c>
      <c r="D2484" s="2">
        <f t="shared" si="230"/>
        <v>10.697486779735129</v>
      </c>
      <c r="E2484" s="2">
        <f t="shared" si="229"/>
        <v>0.42503223395527456</v>
      </c>
      <c r="F2484" s="2">
        <f t="shared" si="233"/>
        <v>0.43844982557465761</v>
      </c>
      <c r="G2484" s="2">
        <f t="shared" si="231"/>
        <v>-1.3417591619383051E-2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5">
        <f>TITRES_STAT!D2488</f>
        <v>10.125999999999999</v>
      </c>
      <c r="C2485" s="2">
        <f t="shared" si="228"/>
        <v>10.99766993466111</v>
      </c>
      <c r="D2485" s="2">
        <f t="shared" si="230"/>
        <v>10.655154425680676</v>
      </c>
      <c r="E2485" s="2">
        <f t="shared" si="229"/>
        <v>0.34251550898043348</v>
      </c>
      <c r="F2485" s="2">
        <f t="shared" si="233"/>
        <v>0.41926296225581283</v>
      </c>
      <c r="G2485" s="2">
        <f t="shared" si="231"/>
        <v>-7.6747453275379351E-2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5">
        <f>TITRES_STAT!D2489</f>
        <v>10.098000000000001</v>
      </c>
      <c r="C2486" s="2">
        <f t="shared" si="228"/>
        <v>10.867874560097862</v>
      </c>
      <c r="D2486" s="2">
        <f t="shared" si="230"/>
        <v>10.613883727482106</v>
      </c>
      <c r="E2486" s="2">
        <f t="shared" si="229"/>
        <v>0.25399083261575583</v>
      </c>
      <c r="F2486" s="2">
        <f t="shared" si="233"/>
        <v>0.38620853632780144</v>
      </c>
      <c r="G2486" s="2">
        <f t="shared" si="231"/>
        <v>-0.13221770371204561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5">
        <f>TITRES_STAT!D2490</f>
        <v>10.052</v>
      </c>
      <c r="C2487" s="2">
        <f t="shared" si="228"/>
        <v>10.758047704698191</v>
      </c>
      <c r="D2487" s="2">
        <f t="shared" si="230"/>
        <v>10.572262710631581</v>
      </c>
      <c r="E2487" s="2">
        <f t="shared" si="229"/>
        <v>0.18578499406661031</v>
      </c>
      <c r="F2487" s="2">
        <f t="shared" si="233"/>
        <v>0.34612382787556323</v>
      </c>
      <c r="G2487" s="2">
        <f t="shared" si="231"/>
        <v>-0.16033883380895292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5">
        <f>TITRES_STAT!D2491</f>
        <v>10.042999999999999</v>
      </c>
      <c r="C2488" s="2">
        <f t="shared" si="228"/>
        <v>10.693424980898468</v>
      </c>
      <c r="D2488" s="2">
        <f t="shared" si="230"/>
        <v>10.533058065399612</v>
      </c>
      <c r="E2488" s="2">
        <f t="shared" si="229"/>
        <v>0.16036691549885695</v>
      </c>
      <c r="F2488" s="2">
        <f t="shared" si="233"/>
        <v>0.30897244540022195</v>
      </c>
      <c r="G2488" s="2">
        <f t="shared" si="231"/>
        <v>-0.148605529901365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5">
        <f>TITRES_STAT!D2492</f>
        <v>9.9689999999999994</v>
      </c>
      <c r="C2489" s="2">
        <f t="shared" si="228"/>
        <v>10.597667291529474</v>
      </c>
      <c r="D2489" s="2">
        <f t="shared" si="230"/>
        <v>10.491275986481122</v>
      </c>
      <c r="E2489" s="2">
        <f t="shared" si="229"/>
        <v>0.10639130504835137</v>
      </c>
      <c r="F2489" s="2">
        <f t="shared" si="233"/>
        <v>0.26845621732984787</v>
      </c>
      <c r="G2489" s="2">
        <f t="shared" si="231"/>
        <v>-0.1620649122814965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5">
        <f>TITRES_STAT!D2493</f>
        <v>9.9600000000000009</v>
      </c>
      <c r="C2490" s="2">
        <f t="shared" si="228"/>
        <v>10.528026169755707</v>
      </c>
      <c r="D2490" s="2">
        <f t="shared" si="230"/>
        <v>10.451922209704742</v>
      </c>
      <c r="E2490" s="2">
        <f t="shared" si="229"/>
        <v>7.6103960050964758E-2</v>
      </c>
      <c r="F2490" s="2">
        <f t="shared" si="233"/>
        <v>0.22998576587407124</v>
      </c>
      <c r="G2490" s="2">
        <f t="shared" si="231"/>
        <v>-0.15388180582310648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5">
        <f>TITRES_STAT!D2494</f>
        <v>9.9600000000000009</v>
      </c>
      <c r="C2491" s="2">
        <f t="shared" si="228"/>
        <v>10.469099066716366</v>
      </c>
      <c r="D2491" s="2">
        <f t="shared" si="230"/>
        <v>10.41548352750439</v>
      </c>
      <c r="E2491" s="2">
        <f t="shared" si="229"/>
        <v>5.3615539211975261E-2</v>
      </c>
      <c r="F2491" s="2">
        <f t="shared" si="233"/>
        <v>0.19471172054165206</v>
      </c>
      <c r="G2491" s="2">
        <f t="shared" si="231"/>
        <v>-0.1410961813296768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5">
        <f>TITRES_STAT!D2495</f>
        <v>9.9600000000000009</v>
      </c>
      <c r="C2492" s="2">
        <f t="shared" si="228"/>
        <v>10.420622287221541</v>
      </c>
      <c r="D2492" s="2">
        <f t="shared" si="230"/>
        <v>10.381744006948509</v>
      </c>
      <c r="E2492" s="2">
        <f t="shared" si="229"/>
        <v>3.8878280273031862E-2</v>
      </c>
      <c r="F2492" s="2">
        <f t="shared" si="233"/>
        <v>0.16354503248792804</v>
      </c>
      <c r="G2492" s="2">
        <f t="shared" si="231"/>
        <v>-0.12466675221489618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5">
        <f>TITRES_STAT!D2496</f>
        <v>10.098000000000001</v>
      </c>
      <c r="C2493" s="2">
        <f t="shared" si="228"/>
        <v>10.365449627648996</v>
      </c>
      <c r="D2493" s="2">
        <f t="shared" si="230"/>
        <v>10.360725932359729</v>
      </c>
      <c r="E2493" s="2">
        <f t="shared" si="229"/>
        <v>4.7236952892664164E-3</v>
      </c>
      <c r="F2493" s="2">
        <f t="shared" si="233"/>
        <v>0.13178076504819572</v>
      </c>
      <c r="G2493" s="2">
        <f t="shared" si="231"/>
        <v>-0.1270570697589293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5">
        <f>TITRES_STAT!D2497</f>
        <v>10.098000000000001</v>
      </c>
      <c r="C2494" s="2">
        <f t="shared" si="228"/>
        <v>10.329995838779919</v>
      </c>
      <c r="D2494" s="2">
        <f t="shared" si="230"/>
        <v>10.341264752184934</v>
      </c>
      <c r="E2494" s="2">
        <f t="shared" si="229"/>
        <v>-1.1268913405015013E-2</v>
      </c>
      <c r="F2494" s="2">
        <f t="shared" si="233"/>
        <v>0.10317082935755358</v>
      </c>
      <c r="G2494" s="2">
        <f t="shared" si="231"/>
        <v>-0.11443974276256859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5">
        <f>TITRES_STAT!D2498</f>
        <v>10.098000000000001</v>
      </c>
      <c r="C2495" s="2">
        <f t="shared" si="228"/>
        <v>10.298611863583007</v>
      </c>
      <c r="D2495" s="2">
        <f t="shared" si="230"/>
        <v>10.323245140911975</v>
      </c>
      <c r="E2495" s="2">
        <f t="shared" si="229"/>
        <v>-2.4633277328968362E-2</v>
      </c>
      <c r="F2495" s="2">
        <f t="shared" si="233"/>
        <v>7.7610008020249199E-2</v>
      </c>
      <c r="G2495" s="2">
        <f t="shared" si="231"/>
        <v>-0.10224328534921756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5">
        <f>TITRES_STAT!D2499</f>
        <v>10.098000000000001</v>
      </c>
      <c r="C2496" s="2">
        <f t="shared" si="228"/>
        <v>10.267748499954852</v>
      </c>
      <c r="D2496" s="2">
        <f t="shared" si="230"/>
        <v>10.306560315659237</v>
      </c>
      <c r="E2496" s="2">
        <f t="shared" si="229"/>
        <v>-3.8811815704384856E-2</v>
      </c>
      <c r="F2496" s="2">
        <f t="shared" si="233"/>
        <v>5.432564327532239E-2</v>
      </c>
      <c r="G2496" s="2">
        <f t="shared" si="231"/>
        <v>-9.3137458979707238E-2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5">
        <f>TITRES_STAT!D2500</f>
        <v>10.089</v>
      </c>
      <c r="C2497" s="2">
        <f t="shared" si="228"/>
        <v>10.234556423038722</v>
      </c>
      <c r="D2497" s="2">
        <f t="shared" si="230"/>
        <v>10.290444736721517</v>
      </c>
      <c r="E2497" s="2">
        <f t="shared" si="229"/>
        <v>-5.5888313682794788E-2</v>
      </c>
      <c r="F2497" s="2">
        <f t="shared" si="233"/>
        <v>3.2282851883698956E-2</v>
      </c>
      <c r="G2497" s="2">
        <f t="shared" si="231"/>
        <v>-8.8171165566493737E-2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5">
        <f>TITRES_STAT!D2501</f>
        <v>10.098000000000001</v>
      </c>
      <c r="C2498" s="2">
        <f t="shared" si="228"/>
        <v>10.205086204109687</v>
      </c>
      <c r="D2498" s="2">
        <f t="shared" si="230"/>
        <v>10.27618957103844</v>
      </c>
      <c r="E2498" s="2">
        <f t="shared" si="229"/>
        <v>-7.1103366928753076E-2</v>
      </c>
      <c r="F2498" s="2">
        <f t="shared" si="233"/>
        <v>1.160560812120855E-2</v>
      </c>
      <c r="G2498" s="2">
        <f t="shared" si="231"/>
        <v>-8.2708975049961622E-2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5">
        <f>TITRES_STAT!D2502</f>
        <v>10.089</v>
      </c>
      <c r="C2499" s="2">
        <f t="shared" si="228"/>
        <v>10.168765249631273</v>
      </c>
      <c r="D2499" s="2">
        <f t="shared" si="230"/>
        <v>10.262323676887444</v>
      </c>
      <c r="E2499" s="2">
        <f t="shared" si="229"/>
        <v>-9.3558427256171584E-2</v>
      </c>
      <c r="F2499" s="2">
        <f t="shared" si="233"/>
        <v>-9.4271989542674753E-3</v>
      </c>
      <c r="G2499" s="2">
        <f t="shared" si="231"/>
        <v>-8.4131228301904115E-2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5">
        <f>TITRES_STAT!D2503</f>
        <v>10.154</v>
      </c>
      <c r="C2500" s="2">
        <f t="shared" si="228"/>
        <v>10.136647518918769</v>
      </c>
      <c r="D2500" s="2">
        <f t="shared" si="230"/>
        <v>10.254299700821708</v>
      </c>
      <c r="E2500" s="2">
        <f t="shared" si="229"/>
        <v>-0.11765218190293858</v>
      </c>
      <c r="F2500" s="2">
        <f t="shared" si="233"/>
        <v>-3.1072195544001695E-2</v>
      </c>
      <c r="G2500" s="2">
        <f t="shared" si="231"/>
        <v>-8.6579986358936878E-2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5">
        <f>TITRES_STAT!D2504</f>
        <v>10.154</v>
      </c>
      <c r="C2501" s="2">
        <f t="shared" si="228"/>
        <v>10.109470977546652</v>
      </c>
      <c r="D2501" s="2">
        <f t="shared" si="230"/>
        <v>10.246870093353433</v>
      </c>
      <c r="E2501" s="2">
        <f t="shared" si="229"/>
        <v>-0.13739911580678132</v>
      </c>
      <c r="F2501" s="2">
        <f t="shared" si="233"/>
        <v>-5.2337579596557618E-2</v>
      </c>
      <c r="G2501" s="2">
        <f t="shared" si="231"/>
        <v>-8.5061536210223707E-2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5">
        <f>TITRES_STAT!D2505</f>
        <v>10.569000000000001</v>
      </c>
      <c r="C2502" s="2">
        <f t="shared" si="228"/>
        <v>10.086475442539475</v>
      </c>
      <c r="D2502" s="2">
        <f t="shared" si="230"/>
        <v>10.270731567919846</v>
      </c>
      <c r="E2502" s="2">
        <f t="shared" si="229"/>
        <v>-0.18425612538037051</v>
      </c>
      <c r="F2502" s="2">
        <f t="shared" si="233"/>
        <v>-7.8721288753320198E-2</v>
      </c>
      <c r="G2502" s="2">
        <f t="shared" si="231"/>
        <v>-0.10553483662705031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5">
        <f>TITRES_STAT!D2506</f>
        <v>10.984999999999999</v>
      </c>
      <c r="C2503" s="2">
        <f t="shared" si="228"/>
        <v>10.088248451379556</v>
      </c>
      <c r="D2503" s="2">
        <f t="shared" si="230"/>
        <v>10.323640340666524</v>
      </c>
      <c r="E2503" s="2">
        <f t="shared" si="229"/>
        <v>-0.23539188928696753</v>
      </c>
      <c r="F2503" s="2">
        <f t="shared" si="233"/>
        <v>-0.11005540886004966</v>
      </c>
      <c r="G2503" s="2">
        <f t="shared" si="231"/>
        <v>-0.12533648042691786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5">
        <f>TITRES_STAT!D2507</f>
        <v>10.523</v>
      </c>
      <c r="C2504" s="2">
        <f t="shared" si="228"/>
        <v>10.089748689628856</v>
      </c>
      <c r="D2504" s="2">
        <f t="shared" si="230"/>
        <v>10.338407722839372</v>
      </c>
      <c r="E2504" s="2">
        <f t="shared" si="229"/>
        <v>-0.24865903321051697</v>
      </c>
      <c r="F2504" s="2">
        <f t="shared" si="233"/>
        <v>-0.13777613373014314</v>
      </c>
      <c r="G2504" s="2">
        <f t="shared" si="231"/>
        <v>-0.11088289948037383</v>
      </c>
      <c r="H2504" s="2" t="str">
        <f t="shared" si="232"/>
        <v>Hold</v>
      </c>
    </row>
    <row r="2505" spans="1:8" ht="13.5" x14ac:dyDescent="0.25">
      <c r="A2505" s="3">
        <f>TITRES_STAT!B2508</f>
        <v>45651</v>
      </c>
      <c r="B2505" s="5">
        <f>TITRES_STAT!D2508</f>
        <v>10.154</v>
      </c>
      <c r="C2505" s="2">
        <f t="shared" si="228"/>
        <v>10.091018121993647</v>
      </c>
      <c r="D2505" s="2">
        <f t="shared" si="230"/>
        <v>10.324747891517937</v>
      </c>
      <c r="E2505" s="2">
        <f t="shared" si="229"/>
        <v>-0.23372976952428992</v>
      </c>
      <c r="F2505" s="2">
        <f t="shared" si="233"/>
        <v>-0.15696686088897249</v>
      </c>
      <c r="G2505" s="2">
        <f t="shared" si="231"/>
        <v>-7.6762908635317428E-2</v>
      </c>
      <c r="H2505" s="2" t="str">
        <f t="shared" si="232"/>
        <v>Hold</v>
      </c>
    </row>
    <row r="2506" spans="1:8" ht="13.5" x14ac:dyDescent="0.25">
      <c r="A2506" s="3">
        <f>TITRES_STAT!B2509</f>
        <v>45652</v>
      </c>
      <c r="B2506" s="5">
        <f>TITRES_STAT!D2509</f>
        <v>10.606</v>
      </c>
      <c r="C2506" s="2">
        <f t="shared" si="228"/>
        <v>10.092092257071549</v>
      </c>
      <c r="D2506" s="2">
        <f t="shared" si="230"/>
        <v>10.345581381035128</v>
      </c>
      <c r="E2506" s="2">
        <f t="shared" si="229"/>
        <v>-0.25348912396357903</v>
      </c>
      <c r="F2506" s="2">
        <f t="shared" si="233"/>
        <v>-0.1762713135038938</v>
      </c>
      <c r="G2506" s="2">
        <f t="shared" si="231"/>
        <v>-7.7217810459685232E-2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5">
        <f>TITRES_STAT!D2510</f>
        <v>11.077</v>
      </c>
      <c r="C2507" s="2">
        <f t="shared" si="228"/>
        <v>10.091616525214388</v>
      </c>
      <c r="D2507" s="2">
        <f t="shared" si="230"/>
        <v>10.399760537995489</v>
      </c>
      <c r="E2507" s="2">
        <f t="shared" si="229"/>
        <v>-0.30814401278110104</v>
      </c>
      <c r="F2507" s="2">
        <f t="shared" si="233"/>
        <v>-0.20264585335933527</v>
      </c>
      <c r="G2507" s="2">
        <f t="shared" si="231"/>
        <v>-0.10549815942176577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5">
        <f>TITRES_STAT!D2511</f>
        <v>11.077</v>
      </c>
      <c r="C2508" s="2">
        <f t="shared" si="228"/>
        <v>10.092598598258329</v>
      </c>
      <c r="D2508" s="2">
        <f t="shared" si="230"/>
        <v>10.449926424069897</v>
      </c>
      <c r="E2508" s="2">
        <f t="shared" si="229"/>
        <v>-0.35732782581156819</v>
      </c>
      <c r="F2508" s="2">
        <f t="shared" si="233"/>
        <v>-0.23358224784978188</v>
      </c>
      <c r="G2508" s="2">
        <f t="shared" si="231"/>
        <v>-0.12374557796178631</v>
      </c>
      <c r="H2508" s="2" t="str">
        <f t="shared" si="232"/>
        <v>Hold</v>
      </c>
    </row>
    <row r="2509" spans="1:8" ht="13.5" x14ac:dyDescent="0.25">
      <c r="A2509" s="3">
        <f>TITRES_STAT!B2512</f>
        <v>45657</v>
      </c>
      <c r="B2509" s="5">
        <f>TITRES_STAT!D2512</f>
        <v>11.077</v>
      </c>
      <c r="C2509" s="2">
        <f t="shared" si="228"/>
        <v>10.092044967757047</v>
      </c>
      <c r="D2509" s="2">
        <f t="shared" si="230"/>
        <v>10.496376318583238</v>
      </c>
      <c r="E2509" s="2">
        <f t="shared" si="229"/>
        <v>-0.40433135082619032</v>
      </c>
      <c r="F2509" s="2">
        <f t="shared" si="233"/>
        <v>-0.26773206844506359</v>
      </c>
      <c r="G2509" s="2">
        <f t="shared" si="231"/>
        <v>-0.13659928238112673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5">
        <f>TITRES_STAT!D2513</f>
        <v>11.077</v>
      </c>
      <c r="C2510" s="2">
        <f t="shared" si="228"/>
        <v>10.10157651117904</v>
      </c>
      <c r="D2510" s="2">
        <f t="shared" si="230"/>
        <v>10.539385480169665</v>
      </c>
      <c r="E2510" s="2">
        <f t="shared" si="229"/>
        <v>-0.43780896899062505</v>
      </c>
      <c r="F2510" s="2">
        <f t="shared" si="233"/>
        <v>-0.3017474485541759</v>
      </c>
      <c r="G2510" s="2">
        <f t="shared" si="231"/>
        <v>-0.13606152043644915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5">
        <f>TITRES_STAT!D2514</f>
        <v>11.077</v>
      </c>
      <c r="C2511" s="2">
        <f t="shared" ref="C2511:C2574" si="234">$C$4*B2501+C2510*(1-$C$4)</f>
        <v>10.109641663305341</v>
      </c>
      <c r="D2511" s="2">
        <f t="shared" si="230"/>
        <v>10.579208777934875</v>
      </c>
      <c r="E2511" s="2">
        <f t="shared" si="229"/>
        <v>-0.46956711462953393</v>
      </c>
      <c r="F2511" s="2">
        <f t="shared" si="233"/>
        <v>-0.33531138176924752</v>
      </c>
      <c r="G2511" s="2">
        <f t="shared" si="231"/>
        <v>-0.13425573286028641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5">
        <f>TITRES_STAT!D2515</f>
        <v>11.077</v>
      </c>
      <c r="C2512" s="2">
        <f t="shared" si="234"/>
        <v>10.18031217664298</v>
      </c>
      <c r="D2512" s="2">
        <f t="shared" si="230"/>
        <v>10.616082201791551</v>
      </c>
      <c r="E2512" s="2">
        <f t="shared" si="229"/>
        <v>-0.43577002514857099</v>
      </c>
      <c r="F2512" s="2">
        <f t="shared" si="233"/>
        <v>-0.35540311044511225</v>
      </c>
      <c r="G2512" s="2">
        <f t="shared" si="231"/>
        <v>-8.0366914703458747E-2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5">
        <f>TITRES_STAT!D2516</f>
        <v>11.077</v>
      </c>
      <c r="C2513" s="2">
        <f t="shared" si="234"/>
        <v>10.304110303313291</v>
      </c>
      <c r="D2513" s="2">
        <f t="shared" si="230"/>
        <v>10.650224260918103</v>
      </c>
      <c r="E2513" s="2">
        <f t="shared" si="229"/>
        <v>-0.34611395760481223</v>
      </c>
      <c r="F2513" s="2">
        <f t="shared" si="233"/>
        <v>-0.35354527987705225</v>
      </c>
      <c r="G2513" s="2">
        <f t="shared" si="231"/>
        <v>7.4313222722400263E-3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5">
        <f>TITRES_STAT!D2517</f>
        <v>11.077</v>
      </c>
      <c r="C2514" s="2">
        <f t="shared" si="234"/>
        <v>10.337785641265091</v>
      </c>
      <c r="D2514" s="2">
        <f t="shared" si="230"/>
        <v>10.681837278627873</v>
      </c>
      <c r="E2514" s="2">
        <f t="shared" si="229"/>
        <v>-0.34405163736278155</v>
      </c>
      <c r="F2514" s="2">
        <f t="shared" si="233"/>
        <v>-0.35164655137419815</v>
      </c>
      <c r="G2514" s="2">
        <f t="shared" si="231"/>
        <v>7.5949140114165981E-3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5">
        <f>TITRES_STAT!D2518</f>
        <v>11.077</v>
      </c>
      <c r="C2515" s="2">
        <f t="shared" si="234"/>
        <v>10.309510927224308</v>
      </c>
      <c r="D2515" s="2">
        <f t="shared" si="230"/>
        <v>10.711108591322104</v>
      </c>
      <c r="E2515" s="2">
        <f t="shared" si="229"/>
        <v>-0.40159766409779607</v>
      </c>
      <c r="F2515" s="2">
        <f t="shared" si="233"/>
        <v>-0.36163677391891774</v>
      </c>
      <c r="G2515" s="2">
        <f t="shared" si="231"/>
        <v>-3.9960890178878328E-2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5">
        <f>TITRES_STAT!D2519</f>
        <v>11.077</v>
      </c>
      <c r="C2516" s="2">
        <f t="shared" si="234"/>
        <v>10.355124630728261</v>
      </c>
      <c r="D2516" s="2">
        <f t="shared" si="230"/>
        <v>10.738211658631577</v>
      </c>
      <c r="E2516" s="2">
        <f t="shared" si="229"/>
        <v>-0.38308702790331672</v>
      </c>
      <c r="F2516" s="2">
        <f t="shared" si="233"/>
        <v>-0.36592682471579752</v>
      </c>
      <c r="G2516" s="2">
        <f t="shared" si="231"/>
        <v>-1.7160203187519207E-2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5">
        <f>TITRES_STAT!D2520</f>
        <v>11.077</v>
      </c>
      <c r="C2517" s="2">
        <f t="shared" si="234"/>
        <v>10.466182379846991</v>
      </c>
      <c r="D2517" s="2">
        <f t="shared" si="230"/>
        <v>10.763307091325535</v>
      </c>
      <c r="E2517" s="2">
        <f t="shared" si="229"/>
        <v>-0.2971247114785438</v>
      </c>
      <c r="F2517" s="2">
        <f t="shared" si="233"/>
        <v>-0.35216640206834682</v>
      </c>
      <c r="G2517" s="2">
        <f t="shared" si="231"/>
        <v>5.5041690589803016E-2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5">
        <f>TITRES_STAT!D2521</f>
        <v>11.077</v>
      </c>
      <c r="C2518" s="2">
        <f t="shared" si="234"/>
        <v>10.560154321408991</v>
      </c>
      <c r="D2518" s="2">
        <f t="shared" si="230"/>
        <v>10.786543603079199</v>
      </c>
      <c r="E2518" s="2">
        <f t="shared" si="229"/>
        <v>-0.22638928167020822</v>
      </c>
      <c r="F2518" s="2">
        <f t="shared" si="233"/>
        <v>-0.32701097798871909</v>
      </c>
      <c r="G2518" s="2">
        <f t="shared" si="231"/>
        <v>0.10062169631851087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5">
        <f>TITRES_STAT!D2522</f>
        <v>11.077</v>
      </c>
      <c r="C2519" s="2">
        <f t="shared" si="234"/>
        <v>10.639669041192224</v>
      </c>
      <c r="D2519" s="2">
        <f t="shared" si="230"/>
        <v>10.80805889174</v>
      </c>
      <c r="E2519" s="2">
        <f t="shared" si="229"/>
        <v>-0.16838985054777567</v>
      </c>
      <c r="F2519" s="2">
        <f t="shared" si="233"/>
        <v>-0.29528675250053044</v>
      </c>
      <c r="G2519" s="2">
        <f t="shared" si="231"/>
        <v>0.12689690195275477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5">
        <f>TITRES_STAT!D2523</f>
        <v>11.077</v>
      </c>
      <c r="C2520" s="2">
        <f t="shared" si="234"/>
        <v>10.706950727162653</v>
      </c>
      <c r="D2520" s="2">
        <f t="shared" si="230"/>
        <v>10.827980455314815</v>
      </c>
      <c r="E2520" s="2">
        <f t="shared" si="229"/>
        <v>-0.12102972815216262</v>
      </c>
      <c r="F2520" s="2">
        <f t="shared" si="233"/>
        <v>-0.26043534763085691</v>
      </c>
      <c r="G2520" s="2">
        <f t="shared" si="231"/>
        <v>0.13940561947869429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5">
        <f>TITRES_STAT!D2524</f>
        <v>11.077</v>
      </c>
      <c r="C2521" s="2">
        <f t="shared" si="234"/>
        <v>10.763881384522243</v>
      </c>
      <c r="D2521" s="2">
        <f t="shared" si="230"/>
        <v>10.846426347513718</v>
      </c>
      <c r="E2521" s="2">
        <f t="shared" si="229"/>
        <v>-8.2544962991475401E-2</v>
      </c>
      <c r="F2521" s="2">
        <f t="shared" si="233"/>
        <v>-0.22485727070298062</v>
      </c>
      <c r="G2521" s="2">
        <f t="shared" si="231"/>
        <v>0.14231230771150521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5">
        <f>TITRES_STAT!D2525</f>
        <v>11.077</v>
      </c>
      <c r="C2522" s="2">
        <f t="shared" si="234"/>
        <v>10.81205347921113</v>
      </c>
      <c r="D2522" s="2">
        <f t="shared" si="230"/>
        <v>10.863505877327517</v>
      </c>
      <c r="E2522" s="2">
        <f t="shared" si="229"/>
        <v>-5.1452398116387243E-2</v>
      </c>
      <c r="F2522" s="2">
        <f t="shared" si="233"/>
        <v>-0.19017629618566195</v>
      </c>
      <c r="G2522" s="2">
        <f t="shared" si="231"/>
        <v>0.13872389806927471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5">
        <f>TITRES_STAT!D2526</f>
        <v>11.086</v>
      </c>
      <c r="C2523" s="2">
        <f t="shared" si="234"/>
        <v>10.852814482409418</v>
      </c>
      <c r="D2523" s="2">
        <f t="shared" si="230"/>
        <v>10.879986923451405</v>
      </c>
      <c r="E2523" s="2">
        <f t="shared" si="229"/>
        <v>-2.7172441041987128E-2</v>
      </c>
      <c r="F2523" s="2">
        <f t="shared" si="233"/>
        <v>-0.15757552515692699</v>
      </c>
      <c r="G2523" s="2">
        <f t="shared" si="231"/>
        <v>0.13040308411493987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5">
        <f>TITRES_STAT!D2527</f>
        <v>11.308</v>
      </c>
      <c r="C2524" s="2">
        <f t="shared" si="234"/>
        <v>10.887304562038739</v>
      </c>
      <c r="D2524" s="2">
        <f t="shared" si="230"/>
        <v>10.911691595788339</v>
      </c>
      <c r="E2524" s="2">
        <f t="shared" ref="E2524:E2587" si="235">C2524-D2524</f>
        <v>-2.4387033749599496E-2</v>
      </c>
      <c r="F2524" s="2">
        <f t="shared" si="233"/>
        <v>-0.13093782687546152</v>
      </c>
      <c r="G2524" s="2">
        <f t="shared" si="231"/>
        <v>0.10655079312586202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5">
        <f>TITRES_STAT!D2528</f>
        <v>11.538</v>
      </c>
      <c r="C2525" s="2">
        <f t="shared" si="234"/>
        <v>10.916488475571242</v>
      </c>
      <c r="D2525" s="2">
        <f t="shared" ref="D2525:D2588" si="236">$D$4*B2525+(1-$D$4)*D2524</f>
        <v>10.958084810915128</v>
      </c>
      <c r="E2525" s="2">
        <f t="shared" si="235"/>
        <v>-4.1596335343886182E-2</v>
      </c>
      <c r="F2525" s="2">
        <f t="shared" si="233"/>
        <v>-0.11306952856914645</v>
      </c>
      <c r="G2525" s="2">
        <f t="shared" si="231"/>
        <v>7.1473193225260273E-2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5">
        <f>TITRES_STAT!D2529</f>
        <v>11.538</v>
      </c>
      <c r="C2526" s="2">
        <f t="shared" si="234"/>
        <v>10.941182556252588</v>
      </c>
      <c r="D2526" s="2">
        <f t="shared" si="236"/>
        <v>11.001041491588081</v>
      </c>
      <c r="E2526" s="2">
        <f t="shared" si="235"/>
        <v>-5.9858935335492802E-2</v>
      </c>
      <c r="F2526" s="2">
        <f t="shared" si="233"/>
        <v>-0.10242740992241572</v>
      </c>
      <c r="G2526" s="2">
        <f t="shared" si="231"/>
        <v>4.2568474586922922E-2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5">
        <f>TITRES_STAT!D2530</f>
        <v>11.538</v>
      </c>
      <c r="C2527" s="2">
        <f t="shared" si="234"/>
        <v>10.962077547598344</v>
      </c>
      <c r="D2527" s="2">
        <f t="shared" si="236"/>
        <v>11.040816195914891</v>
      </c>
      <c r="E2527" s="2">
        <f t="shared" si="235"/>
        <v>-7.8738648316546644E-2</v>
      </c>
      <c r="F2527" s="2">
        <f t="shared" si="233"/>
        <v>-9.7689657601241917E-2</v>
      </c>
      <c r="G2527" s="2">
        <f t="shared" si="231"/>
        <v>1.8951009284695272E-2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5">
        <f>TITRES_STAT!D2531</f>
        <v>11.538</v>
      </c>
      <c r="C2528" s="2">
        <f t="shared" si="234"/>
        <v>10.979757924890908</v>
      </c>
      <c r="D2528" s="2">
        <f t="shared" si="236"/>
        <v>11.077644625847121</v>
      </c>
      <c r="E2528" s="2">
        <f t="shared" si="235"/>
        <v>-9.7886700956212991E-2</v>
      </c>
      <c r="F2528" s="2">
        <f t="shared" si="233"/>
        <v>-9.772906627223614E-2</v>
      </c>
      <c r="G2528" s="2">
        <f t="shared" si="231"/>
        <v>-1.576346839768511E-4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5">
        <f>TITRES_STAT!D2532</f>
        <v>11.538</v>
      </c>
      <c r="C2529" s="2">
        <f t="shared" si="234"/>
        <v>10.994718244138461</v>
      </c>
      <c r="D2529" s="2">
        <f t="shared" si="236"/>
        <v>11.111745023932519</v>
      </c>
      <c r="E2529" s="2">
        <f t="shared" si="235"/>
        <v>-0.11702677979405784</v>
      </c>
      <c r="F2529" s="2">
        <f t="shared" si="233"/>
        <v>-0.10158860897660049</v>
      </c>
      <c r="G2529" s="2">
        <f t="shared" si="231"/>
        <v>-1.5438170817457353E-2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5">
        <f>TITRES_STAT!D2533</f>
        <v>11.945</v>
      </c>
      <c r="C2530" s="2">
        <f t="shared" si="234"/>
        <v>11.007376975809468</v>
      </c>
      <c r="D2530" s="2">
        <f t="shared" si="236"/>
        <v>11.173467614752333</v>
      </c>
      <c r="E2530" s="2">
        <f t="shared" si="235"/>
        <v>-0.16609063894286535</v>
      </c>
      <c r="F2530" s="2">
        <f t="shared" si="233"/>
        <v>-0.11448901496985348</v>
      </c>
      <c r="G2530" s="2">
        <f t="shared" si="231"/>
        <v>-5.1601623973011879E-2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5">
        <f>TITRES_STAT!D2534</f>
        <v>11.769</v>
      </c>
      <c r="C2531" s="2">
        <f t="shared" si="234"/>
        <v>11.01808821030032</v>
      </c>
      <c r="D2531" s="2">
        <f t="shared" si="236"/>
        <v>11.217581124770678</v>
      </c>
      <c r="E2531" s="2">
        <f t="shared" si="235"/>
        <v>-0.19949291447035833</v>
      </c>
      <c r="F2531" s="2">
        <f t="shared" si="233"/>
        <v>-0.13148979486995443</v>
      </c>
      <c r="G2531" s="2">
        <f t="shared" si="231"/>
        <v>-6.8003119600403894E-2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5">
        <f>TITRES_STAT!D2535</f>
        <v>11.76</v>
      </c>
      <c r="C2532" s="2">
        <f t="shared" si="234"/>
        <v>11.027151562561809</v>
      </c>
      <c r="D2532" s="2">
        <f t="shared" si="236"/>
        <v>11.25776030071359</v>
      </c>
      <c r="E2532" s="2">
        <f t="shared" si="235"/>
        <v>-0.23060873815178162</v>
      </c>
      <c r="F2532" s="2">
        <f t="shared" si="233"/>
        <v>-0.15131358352631988</v>
      </c>
      <c r="G2532" s="2">
        <f t="shared" ref="G2532:G2595" si="237">E2532-F2532</f>
        <v>-7.9295154625461745E-2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5">
        <f>TITRES_STAT!D2536</f>
        <v>11.76</v>
      </c>
      <c r="C2533" s="2">
        <f t="shared" si="234"/>
        <v>11.03620516832153</v>
      </c>
      <c r="D2533" s="2">
        <f t="shared" si="236"/>
        <v>11.294963241401472</v>
      </c>
      <c r="E2533" s="2">
        <f t="shared" si="235"/>
        <v>-0.25875807307994236</v>
      </c>
      <c r="F2533" s="2">
        <f t="shared" ref="F2533:F2596" si="239">(E2533*(2/(10)))+((1-(2/10))*F2532)</f>
        <v>-0.17280248143704438</v>
      </c>
      <c r="G2533" s="2">
        <f t="shared" si="237"/>
        <v>-8.5955591642897983E-2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5">
        <f>TITRES_STAT!D2537</f>
        <v>11.742000000000001</v>
      </c>
      <c r="C2534" s="2">
        <f t="shared" si="234"/>
        <v>11.078019757810527</v>
      </c>
      <c r="D2534" s="2">
        <f t="shared" si="236"/>
        <v>11.328077075371732</v>
      </c>
      <c r="E2534" s="2">
        <f t="shared" si="235"/>
        <v>-0.25005731756120575</v>
      </c>
      <c r="F2534" s="2">
        <f t="shared" si="239"/>
        <v>-0.18825344866187665</v>
      </c>
      <c r="G2534" s="2">
        <f t="shared" si="237"/>
        <v>-6.1803868899329095E-2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5">
        <f>TITRES_STAT!D2538</f>
        <v>11.742000000000001</v>
      </c>
      <c r="C2535" s="2">
        <f t="shared" si="234"/>
        <v>11.148785948916601</v>
      </c>
      <c r="D2535" s="2">
        <f t="shared" si="236"/>
        <v>11.358738032751603</v>
      </c>
      <c r="E2535" s="2">
        <f t="shared" si="235"/>
        <v>-0.20995208383500241</v>
      </c>
      <c r="F2535" s="2">
        <f t="shared" si="239"/>
        <v>-0.19259317569650183</v>
      </c>
      <c r="G2535" s="2">
        <f t="shared" si="237"/>
        <v>-1.7358908138500578E-2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5">
        <f>TITRES_STAT!D2539</f>
        <v>11.769</v>
      </c>
      <c r="C2536" s="2">
        <f t="shared" si="234"/>
        <v>11.208665033698663</v>
      </c>
      <c r="D2536" s="2">
        <f t="shared" si="236"/>
        <v>11.389127808103336</v>
      </c>
      <c r="E2536" s="2">
        <f t="shared" si="235"/>
        <v>-0.18046277440467229</v>
      </c>
      <c r="F2536" s="2">
        <f t="shared" si="239"/>
        <v>-0.19016709543813595</v>
      </c>
      <c r="G2536" s="2">
        <f t="shared" si="237"/>
        <v>9.7043210334636643E-3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5">
        <f>TITRES_STAT!D2540</f>
        <v>11.723000000000001</v>
      </c>
      <c r="C2537" s="2">
        <f t="shared" si="234"/>
        <v>11.259331951591177</v>
      </c>
      <c r="D2537" s="2">
        <f t="shared" si="236"/>
        <v>11.413859081577161</v>
      </c>
      <c r="E2537" s="2">
        <f t="shared" si="235"/>
        <v>-0.1545271299859845</v>
      </c>
      <c r="F2537" s="2">
        <f t="shared" si="239"/>
        <v>-0.18303910234770568</v>
      </c>
      <c r="G2537" s="2">
        <f t="shared" si="237"/>
        <v>2.8511972361721177E-2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5">
        <f>TITRES_STAT!D2541</f>
        <v>11.769</v>
      </c>
      <c r="C2538" s="2">
        <f t="shared" si="234"/>
        <v>11.302203959038689</v>
      </c>
      <c r="D2538" s="2">
        <f t="shared" si="236"/>
        <v>11.440165816275149</v>
      </c>
      <c r="E2538" s="2">
        <f t="shared" si="235"/>
        <v>-0.13796185723646026</v>
      </c>
      <c r="F2538" s="2">
        <f t="shared" si="239"/>
        <v>-0.17402365332545661</v>
      </c>
      <c r="G2538" s="2">
        <f t="shared" si="237"/>
        <v>3.6061796088996345E-2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5">
        <f>TITRES_STAT!D2542</f>
        <v>11.76</v>
      </c>
      <c r="C2539" s="2">
        <f t="shared" si="234"/>
        <v>11.338480273032737</v>
      </c>
      <c r="D2539" s="2">
        <f t="shared" si="236"/>
        <v>11.463857237291805</v>
      </c>
      <c r="E2539" s="2">
        <f t="shared" si="235"/>
        <v>-0.1253769642590683</v>
      </c>
      <c r="F2539" s="2">
        <f t="shared" si="239"/>
        <v>-0.16429431551217893</v>
      </c>
      <c r="G2539" s="2">
        <f t="shared" si="237"/>
        <v>3.8917351253110632E-2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5">
        <f>TITRES_STAT!D2543</f>
        <v>11.769</v>
      </c>
      <c r="C2540" s="2">
        <f t="shared" si="234"/>
        <v>11.431791000258469</v>
      </c>
      <c r="D2540" s="2">
        <f t="shared" si="236"/>
        <v>11.48646040489982</v>
      </c>
      <c r="E2540" s="2">
        <f t="shared" si="235"/>
        <v>-5.4669404641350283E-2</v>
      </c>
      <c r="F2540" s="2">
        <f t="shared" si="239"/>
        <v>-0.14236933333801322</v>
      </c>
      <c r="G2540" s="2">
        <f t="shared" si="237"/>
        <v>8.7699928696662932E-2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5">
        <f>TITRES_STAT!D2544</f>
        <v>11.769</v>
      </c>
      <c r="C2541" s="2">
        <f t="shared" si="234"/>
        <v>11.483669307911013</v>
      </c>
      <c r="D2541" s="2">
        <f t="shared" si="236"/>
        <v>11.50738926379613</v>
      </c>
      <c r="E2541" s="2">
        <f t="shared" si="235"/>
        <v>-2.3719955885116661E-2</v>
      </c>
      <c r="F2541" s="2">
        <f t="shared" si="239"/>
        <v>-0.1186394578474339</v>
      </c>
      <c r="G2541" s="2">
        <f t="shared" si="237"/>
        <v>9.4919501962317243E-2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5">
        <f>TITRES_STAT!D2545</f>
        <v>11.815</v>
      </c>
      <c r="C2542" s="2">
        <f t="shared" si="234"/>
        <v>11.526181722078549</v>
      </c>
      <c r="D2542" s="2">
        <f t="shared" si="236"/>
        <v>11.530175244255675</v>
      </c>
      <c r="E2542" s="2">
        <f t="shared" si="235"/>
        <v>-3.9935221771258966E-3</v>
      </c>
      <c r="F2542" s="2">
        <f t="shared" si="239"/>
        <v>-9.5710270713372306E-2</v>
      </c>
      <c r="G2542" s="2">
        <f t="shared" si="237"/>
        <v>9.1716748536246409E-2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5">
        <f>TITRES_STAT!D2546</f>
        <v>11.363</v>
      </c>
      <c r="C2543" s="2">
        <f t="shared" si="234"/>
        <v>11.562153764835696</v>
      </c>
      <c r="D2543" s="2">
        <f t="shared" si="236"/>
        <v>11.517791892829329</v>
      </c>
      <c r="E2543" s="2">
        <f t="shared" si="235"/>
        <v>4.4361872006366099E-2</v>
      </c>
      <c r="F2543" s="2">
        <f t="shared" si="239"/>
        <v>-6.7695842169424619E-2</v>
      </c>
      <c r="G2543" s="2">
        <f t="shared" si="237"/>
        <v>0.11205771417579072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5">
        <f>TITRES_STAT!D2547</f>
        <v>11.750999999999999</v>
      </c>
      <c r="C2544" s="2">
        <f t="shared" si="234"/>
        <v>11.589822416399436</v>
      </c>
      <c r="D2544" s="2">
        <f t="shared" si="236"/>
        <v>11.535066567434566</v>
      </c>
      <c r="E2544" s="2">
        <f t="shared" si="235"/>
        <v>5.4755848964870069E-2</v>
      </c>
      <c r="F2544" s="2">
        <f t="shared" si="239"/>
        <v>-4.3205503942565684E-2</v>
      </c>
      <c r="G2544" s="2">
        <f t="shared" si="237"/>
        <v>9.7961352907435753E-2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5">
        <f>TITRES_STAT!D2548</f>
        <v>11.750999999999999</v>
      </c>
      <c r="C2545" s="2">
        <f t="shared" si="234"/>
        <v>11.613234352337985</v>
      </c>
      <c r="D2545" s="2">
        <f t="shared" si="236"/>
        <v>11.551061636513488</v>
      </c>
      <c r="E2545" s="2">
        <f t="shared" si="235"/>
        <v>6.2172715824496905E-2</v>
      </c>
      <c r="F2545" s="2">
        <f t="shared" si="239"/>
        <v>-2.2129859989153167E-2</v>
      </c>
      <c r="G2545" s="2">
        <f t="shared" si="237"/>
        <v>8.4302575813650069E-2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5">
        <f>TITRES_STAT!D2549</f>
        <v>11.769</v>
      </c>
      <c r="C2546" s="2">
        <f t="shared" si="234"/>
        <v>11.637198298132141</v>
      </c>
      <c r="D2546" s="2">
        <f t="shared" si="236"/>
        <v>11.567205218993971</v>
      </c>
      <c r="E2546" s="2">
        <f t="shared" si="235"/>
        <v>6.9993079138169989E-2</v>
      </c>
      <c r="F2546" s="2">
        <f t="shared" si="239"/>
        <v>-3.7052721636885375E-3</v>
      </c>
      <c r="G2546" s="2">
        <f t="shared" si="237"/>
        <v>7.3698351301858533E-2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5">
        <f>TITRES_STAT!D2550</f>
        <v>11.769</v>
      </c>
      <c r="C2547" s="2">
        <f t="shared" si="234"/>
        <v>11.650398559957965</v>
      </c>
      <c r="D2547" s="2">
        <f t="shared" si="236"/>
        <v>11.582152980549973</v>
      </c>
      <c r="E2547" s="2">
        <f t="shared" si="235"/>
        <v>6.8245579407992807E-2</v>
      </c>
      <c r="F2547" s="2">
        <f t="shared" si="239"/>
        <v>1.0684898150647732E-2</v>
      </c>
      <c r="G2547" s="2">
        <f t="shared" si="237"/>
        <v>5.7560681257345078E-2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5">
        <f>TITRES_STAT!D2551</f>
        <v>12.083</v>
      </c>
      <c r="C2548" s="2">
        <f t="shared" si="234"/>
        <v>11.668644935349048</v>
      </c>
      <c r="D2548" s="2">
        <f t="shared" si="236"/>
        <v>11.619252759768493</v>
      </c>
      <c r="E2548" s="2">
        <f t="shared" si="235"/>
        <v>4.9392175580555531E-2</v>
      </c>
      <c r="F2548" s="2">
        <f t="shared" si="239"/>
        <v>1.842635363662929E-2</v>
      </c>
      <c r="G2548" s="2">
        <f t="shared" si="237"/>
        <v>3.096582194392624E-2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5">
        <f>TITRES_STAT!D2552</f>
        <v>11.797000000000001</v>
      </c>
      <c r="C2549" s="2">
        <f t="shared" si="234"/>
        <v>11.682699560679964</v>
      </c>
      <c r="D2549" s="2">
        <f t="shared" si="236"/>
        <v>11.632419222007863</v>
      </c>
      <c r="E2549" s="2">
        <f t="shared" si="235"/>
        <v>5.028033867210091E-2</v>
      </c>
      <c r="F2549" s="2">
        <f t="shared" si="239"/>
        <v>2.4797150643723617E-2</v>
      </c>
      <c r="G2549" s="2">
        <f t="shared" si="237"/>
        <v>2.5483188028377294E-2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5">
        <f>TITRES_STAT!D2553</f>
        <v>12.185</v>
      </c>
      <c r="C2550" s="2">
        <f t="shared" si="234"/>
        <v>11.695976551344586</v>
      </c>
      <c r="D2550" s="2">
        <f t="shared" si="236"/>
        <v>11.673351131488761</v>
      </c>
      <c r="E2550" s="2">
        <f t="shared" si="235"/>
        <v>2.2625419855824447E-2</v>
      </c>
      <c r="F2550" s="2">
        <f t="shared" si="239"/>
        <v>2.4362804486143787E-2</v>
      </c>
      <c r="G2550" s="2">
        <f t="shared" si="237"/>
        <v>-1.7373846303193399E-3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5">
        <f>TITRES_STAT!D2554</f>
        <v>12.166</v>
      </c>
      <c r="C2551" s="2">
        <f t="shared" si="234"/>
        <v>11.707210928060803</v>
      </c>
      <c r="D2551" s="2">
        <f t="shared" si="236"/>
        <v>11.709843640267371</v>
      </c>
      <c r="E2551" s="2">
        <f t="shared" si="235"/>
        <v>-2.6327122065676889E-3</v>
      </c>
      <c r="F2551" s="2">
        <f t="shared" si="239"/>
        <v>1.8963701147601493E-2</v>
      </c>
      <c r="G2551" s="2">
        <f t="shared" si="237"/>
        <v>-2.1596413354169182E-2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5">
        <f>TITRES_STAT!D2555</f>
        <v>12.185</v>
      </c>
      <c r="C2552" s="2">
        <f t="shared" si="234"/>
        <v>11.723793862205296</v>
      </c>
      <c r="D2552" s="2">
        <f t="shared" si="236"/>
        <v>11.745040407654972</v>
      </c>
      <c r="E2552" s="2">
        <f t="shared" si="235"/>
        <v>-2.1246545449676191E-2</v>
      </c>
      <c r="F2552" s="2">
        <f t="shared" si="239"/>
        <v>1.0921651828145956E-2</v>
      </c>
      <c r="G2552" s="2">
        <f t="shared" si="237"/>
        <v>-3.216819727782215E-2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5">
        <f>TITRES_STAT!D2556</f>
        <v>12.12</v>
      </c>
      <c r="C2553" s="2">
        <f t="shared" si="234"/>
        <v>11.668287114173712</v>
      </c>
      <c r="D2553" s="2">
        <f t="shared" si="236"/>
        <v>11.772815192273123</v>
      </c>
      <c r="E2553" s="2">
        <f t="shared" si="235"/>
        <v>-0.10452807809941156</v>
      </c>
      <c r="F2553" s="2">
        <f t="shared" si="239"/>
        <v>-1.2168294157365549E-2</v>
      </c>
      <c r="G2553" s="2">
        <f t="shared" si="237"/>
        <v>-9.2359783942046011E-2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5">
        <f>TITRES_STAT!D2557</f>
        <v>12.185</v>
      </c>
      <c r="C2554" s="2">
        <f t="shared" si="234"/>
        <v>11.681012173531601</v>
      </c>
      <c r="D2554" s="2">
        <f t="shared" si="236"/>
        <v>11.803347400252891</v>
      </c>
      <c r="E2554" s="2">
        <f t="shared" si="235"/>
        <v>-0.12233522672129027</v>
      </c>
      <c r="F2554" s="2">
        <f t="shared" si="239"/>
        <v>-3.4201680670150496E-2</v>
      </c>
      <c r="G2554" s="2">
        <f t="shared" si="237"/>
        <v>-8.8133546051139766E-2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5">
        <f>TITRES_STAT!D2558</f>
        <v>12.175000000000001</v>
      </c>
      <c r="C2555" s="2">
        <f t="shared" si="234"/>
        <v>11.691779531449814</v>
      </c>
      <c r="D2555" s="2">
        <f t="shared" si="236"/>
        <v>11.830877222456381</v>
      </c>
      <c r="E2555" s="2">
        <f t="shared" si="235"/>
        <v>-0.1390976910065671</v>
      </c>
      <c r="F2555" s="2">
        <f t="shared" si="239"/>
        <v>-5.5180882737433823E-2</v>
      </c>
      <c r="G2555" s="2">
        <f t="shared" si="237"/>
        <v>-8.3916808269133281E-2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5">
        <f>TITRES_STAT!D2559</f>
        <v>12.166</v>
      </c>
      <c r="C2556" s="2">
        <f t="shared" si="234"/>
        <v>11.703659603534458</v>
      </c>
      <c r="D2556" s="2">
        <f t="shared" si="236"/>
        <v>11.855701131904056</v>
      </c>
      <c r="E2556" s="2">
        <f t="shared" si="235"/>
        <v>-0.1520415283695975</v>
      </c>
      <c r="F2556" s="2">
        <f t="shared" si="239"/>
        <v>-7.4553011863866564E-2</v>
      </c>
      <c r="G2556" s="2">
        <f t="shared" si="237"/>
        <v>-7.7488516505730937E-2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5">
        <f>TITRES_STAT!D2560</f>
        <v>12.166</v>
      </c>
      <c r="C2557" s="2">
        <f t="shared" si="234"/>
        <v>11.713711972221464</v>
      </c>
      <c r="D2557" s="2">
        <f t="shared" si="236"/>
        <v>11.878686233244496</v>
      </c>
      <c r="E2557" s="2">
        <f t="shared" si="235"/>
        <v>-0.16497426102303159</v>
      </c>
      <c r="F2557" s="2">
        <f t="shared" si="239"/>
        <v>-9.263726169569958E-2</v>
      </c>
      <c r="G2557" s="2">
        <f t="shared" si="237"/>
        <v>-7.2336999327332008E-2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5">
        <f>TITRES_STAT!D2561</f>
        <v>12.148</v>
      </c>
      <c r="C2558" s="2">
        <f t="shared" si="234"/>
        <v>11.770525514956622</v>
      </c>
      <c r="D2558" s="2">
        <f t="shared" si="236"/>
        <v>11.89863540115231</v>
      </c>
      <c r="E2558" s="2">
        <f t="shared" si="235"/>
        <v>-0.12810988619568775</v>
      </c>
      <c r="F2558" s="2">
        <f t="shared" si="239"/>
        <v>-9.9731786595697217E-2</v>
      </c>
      <c r="G2558" s="2">
        <f t="shared" si="237"/>
        <v>-2.8378099599990533E-2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5">
        <f>TITRES_STAT!D2562</f>
        <v>12.138</v>
      </c>
      <c r="C2559" s="2">
        <f t="shared" si="234"/>
        <v>11.774598512655604</v>
      </c>
      <c r="D2559" s="2">
        <f t="shared" si="236"/>
        <v>11.916366112178064</v>
      </c>
      <c r="E2559" s="2">
        <f t="shared" si="235"/>
        <v>-0.14176759952245988</v>
      </c>
      <c r="F2559" s="2">
        <f t="shared" si="239"/>
        <v>-0.10813894918104976</v>
      </c>
      <c r="G2559" s="2">
        <f t="shared" si="237"/>
        <v>-3.3628650341410118E-2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5">
        <f>TITRES_STAT!D2563</f>
        <v>12</v>
      </c>
      <c r="C2560" s="2">
        <f t="shared" si="234"/>
        <v>11.837737203016282</v>
      </c>
      <c r="D2560" s="2">
        <f t="shared" si="236"/>
        <v>11.922561214979689</v>
      </c>
      <c r="E2560" s="2">
        <f t="shared" si="235"/>
        <v>-8.4824011963407386E-2</v>
      </c>
      <c r="F2560" s="2">
        <f t="shared" si="239"/>
        <v>-0.1034759617375213</v>
      </c>
      <c r="G2560" s="2">
        <f t="shared" si="237"/>
        <v>1.8651949774113913E-2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5">
        <f>TITRES_STAT!D2564</f>
        <v>12.166</v>
      </c>
      <c r="C2561" s="2">
        <f t="shared" si="234"/>
        <v>11.888239171783008</v>
      </c>
      <c r="D2561" s="2">
        <f t="shared" si="236"/>
        <v>11.940593717573785</v>
      </c>
      <c r="E2561" s="2">
        <f t="shared" si="235"/>
        <v>-5.2354545790777252E-2</v>
      </c>
      <c r="F2561" s="2">
        <f t="shared" si="239"/>
        <v>-9.3251678548172498E-2</v>
      </c>
      <c r="G2561" s="2">
        <f t="shared" si="237"/>
        <v>4.0897132757395246E-2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5">
        <f>TITRES_STAT!D2565</f>
        <v>12</v>
      </c>
      <c r="C2562" s="2">
        <f t="shared" si="234"/>
        <v>11.933894683816392</v>
      </c>
      <c r="D2562" s="2">
        <f t="shared" si="236"/>
        <v>11.944994182938691</v>
      </c>
      <c r="E2562" s="2">
        <f t="shared" si="235"/>
        <v>-1.1099499122298795E-2</v>
      </c>
      <c r="F2562" s="2">
        <f t="shared" si="239"/>
        <v>-7.6821242662997766E-2</v>
      </c>
      <c r="G2562" s="2">
        <f t="shared" si="237"/>
        <v>6.5721743540698971E-2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5">
        <f>TITRES_STAT!D2566</f>
        <v>12</v>
      </c>
      <c r="C2563" s="2">
        <f t="shared" si="234"/>
        <v>11.962526270921561</v>
      </c>
      <c r="D2563" s="2">
        <f t="shared" si="236"/>
        <v>11.949068687906196</v>
      </c>
      <c r="E2563" s="2">
        <f t="shared" si="235"/>
        <v>1.3457583015364705E-2</v>
      </c>
      <c r="F2563" s="2">
        <f t="shared" si="239"/>
        <v>-5.876547752732527E-2</v>
      </c>
      <c r="G2563" s="2">
        <f t="shared" si="237"/>
        <v>7.2223060542689982E-2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5">
        <f>TITRES_STAT!D2567</f>
        <v>12</v>
      </c>
      <c r="C2564" s="2">
        <f t="shared" si="234"/>
        <v>11.996752998472092</v>
      </c>
      <c r="D2564" s="2">
        <f t="shared" si="236"/>
        <v>11.952841377690923</v>
      </c>
      <c r="E2564" s="2">
        <f t="shared" si="235"/>
        <v>4.3911620781168281E-2</v>
      </c>
      <c r="F2564" s="2">
        <f t="shared" si="239"/>
        <v>-3.8230057865626561E-2</v>
      </c>
      <c r="G2564" s="2">
        <f t="shared" si="237"/>
        <v>8.2141678646794836E-2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5">
        <f>TITRES_STAT!D2568</f>
        <v>12</v>
      </c>
      <c r="C2565" s="2">
        <f t="shared" si="234"/>
        <v>12.024175614091769</v>
      </c>
      <c r="D2565" s="2">
        <f t="shared" si="236"/>
        <v>11.956334608973078</v>
      </c>
      <c r="E2565" s="2">
        <f t="shared" si="235"/>
        <v>6.7841005118690845E-2</v>
      </c>
      <c r="F2565" s="2">
        <f t="shared" si="239"/>
        <v>-1.7015845268763079E-2</v>
      </c>
      <c r="G2565" s="2">
        <f t="shared" si="237"/>
        <v>8.4856850387453928E-2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5">
        <f>TITRES_STAT!D2569</f>
        <v>11.981999999999999</v>
      </c>
      <c r="C2566" s="2">
        <f t="shared" si="234"/>
        <v>12.045994750385344</v>
      </c>
      <c r="D2566" s="2">
        <f t="shared" si="236"/>
        <v>11.958235749049146</v>
      </c>
      <c r="E2566" s="2">
        <f t="shared" si="235"/>
        <v>8.7759001336197073E-2</v>
      </c>
      <c r="F2566" s="2">
        <f t="shared" si="239"/>
        <v>3.939124052228949E-3</v>
      </c>
      <c r="G2566" s="2">
        <f t="shared" si="237"/>
        <v>8.3819877283968128E-2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5">
        <f>TITRES_STAT!D2570</f>
        <v>12.092000000000001</v>
      </c>
      <c r="C2567" s="2">
        <f t="shared" si="234"/>
        <v>12.064457096479906</v>
      </c>
      <c r="D2567" s="2">
        <f t="shared" si="236"/>
        <v>11.968144212082544</v>
      </c>
      <c r="E2567" s="2">
        <f t="shared" si="235"/>
        <v>9.6312884397361742E-2</v>
      </c>
      <c r="F2567" s="2">
        <f t="shared" si="239"/>
        <v>2.2413876121255508E-2</v>
      </c>
      <c r="G2567" s="2">
        <f t="shared" si="237"/>
        <v>7.3899008276106237E-2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5">
        <f>TITRES_STAT!D2571</f>
        <v>12.129</v>
      </c>
      <c r="C2568" s="2">
        <f t="shared" si="234"/>
        <v>12.077309850867612</v>
      </c>
      <c r="D2568" s="2">
        <f t="shared" si="236"/>
        <v>11.980059455631984</v>
      </c>
      <c r="E2568" s="2">
        <f t="shared" si="235"/>
        <v>9.7250395235628062E-2</v>
      </c>
      <c r="F2568" s="2">
        <f t="shared" si="239"/>
        <v>3.7381179944130025E-2</v>
      </c>
      <c r="G2568" s="2">
        <f t="shared" si="237"/>
        <v>5.9869215291498037E-2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5">
        <f>TITRES_STAT!D2572</f>
        <v>12.138</v>
      </c>
      <c r="C2569" s="2">
        <f t="shared" si="234"/>
        <v>12.08664679688798</v>
      </c>
      <c r="D2569" s="2">
        <f t="shared" si="236"/>
        <v>11.9917587552148</v>
      </c>
      <c r="E2569" s="2">
        <f t="shared" si="235"/>
        <v>9.4888041673179657E-2</v>
      </c>
      <c r="F2569" s="2">
        <f t="shared" si="239"/>
        <v>4.8882552289939957E-2</v>
      </c>
      <c r="G2569" s="2">
        <f t="shared" si="237"/>
        <v>4.60054893832397E-2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5">
        <f>TITRES_STAT!D2573</f>
        <v>12.148</v>
      </c>
      <c r="C2570" s="2">
        <f t="shared" si="234"/>
        <v>12.073316520443676</v>
      </c>
      <c r="D2570" s="2">
        <f t="shared" si="236"/>
        <v>12.003332180754445</v>
      </c>
      <c r="E2570" s="2">
        <f t="shared" si="235"/>
        <v>6.9984339689231234E-2</v>
      </c>
      <c r="F2570" s="2">
        <f t="shared" si="239"/>
        <v>5.3102909769798215E-2</v>
      </c>
      <c r="G2570" s="2">
        <f t="shared" si="237"/>
        <v>1.6881429919433019E-2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5">
        <f>TITRES_STAT!D2574</f>
        <v>12.129</v>
      </c>
      <c r="C2571" s="2">
        <f t="shared" si="234"/>
        <v>12.087575517298495</v>
      </c>
      <c r="D2571" s="2">
        <f t="shared" si="236"/>
        <v>12.012640908105968</v>
      </c>
      <c r="E2571" s="2">
        <f t="shared" si="235"/>
        <v>7.493460919252648E-2</v>
      </c>
      <c r="F2571" s="2">
        <f t="shared" si="239"/>
        <v>5.7469249654343871E-2</v>
      </c>
      <c r="G2571" s="2">
        <f t="shared" si="237"/>
        <v>1.7465359538182609E-2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5">
        <f>TITRES_STAT!D2575</f>
        <v>12</v>
      </c>
      <c r="C2572" s="2">
        <f t="shared" si="234"/>
        <v>12.074102360791034</v>
      </c>
      <c r="D2572" s="2">
        <f t="shared" si="236"/>
        <v>12.011704544542564</v>
      </c>
      <c r="E2572" s="2">
        <f t="shared" si="235"/>
        <v>6.2397816248470406E-2</v>
      </c>
      <c r="F2572" s="2">
        <f t="shared" si="239"/>
        <v>5.8454962973169183E-2</v>
      </c>
      <c r="G2572" s="2">
        <f t="shared" si="237"/>
        <v>3.9428532753012224E-3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5">
        <f>TITRES_STAT!D2576</f>
        <v>12</v>
      </c>
      <c r="C2573" s="2">
        <f t="shared" si="234"/>
        <v>12.062701997592415</v>
      </c>
      <c r="D2573" s="2">
        <f t="shared" si="236"/>
        <v>12.010837541243115</v>
      </c>
      <c r="E2573" s="2">
        <f t="shared" si="235"/>
        <v>5.1864456349299815E-2</v>
      </c>
      <c r="F2573" s="2">
        <f t="shared" si="239"/>
        <v>5.7136861648395314E-2</v>
      </c>
      <c r="G2573" s="2">
        <f t="shared" si="237"/>
        <v>-5.2724052990954992E-3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5">
        <f>TITRES_STAT!D2577</f>
        <v>12.185</v>
      </c>
      <c r="C2574" s="2">
        <f t="shared" si="234"/>
        <v>12.053055536424351</v>
      </c>
      <c r="D2574" s="2">
        <f t="shared" si="236"/>
        <v>12.023738464113995</v>
      </c>
      <c r="E2574" s="2">
        <f t="shared" si="235"/>
        <v>2.9317072310355741E-2</v>
      </c>
      <c r="F2574" s="2">
        <f t="shared" si="239"/>
        <v>5.1572903780787403E-2</v>
      </c>
      <c r="G2574" s="2">
        <f t="shared" si="237"/>
        <v>-2.2255831470431663E-2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5">
        <f>TITRES_STAT!D2578</f>
        <v>12.185</v>
      </c>
      <c r="C2575" s="2">
        <f t="shared" ref="C2575:C2638" si="240">$C$4*B2565+C2574*(1-$C$4)</f>
        <v>12.04489314620522</v>
      </c>
      <c r="D2575" s="2">
        <f t="shared" si="236"/>
        <v>12.035683763068514</v>
      </c>
      <c r="E2575" s="2">
        <f t="shared" si="235"/>
        <v>9.2093831367066059E-3</v>
      </c>
      <c r="F2575" s="2">
        <f t="shared" si="239"/>
        <v>4.3100199651971247E-2</v>
      </c>
      <c r="G2575" s="2">
        <f t="shared" si="237"/>
        <v>-3.3890816515264641E-2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5">
        <f>TITRES_STAT!D2579</f>
        <v>12.166</v>
      </c>
      <c r="C2576" s="2">
        <f t="shared" si="240"/>
        <v>12.035217277558262</v>
      </c>
      <c r="D2576" s="2">
        <f t="shared" si="236"/>
        <v>12.045336817656031</v>
      </c>
      <c r="E2576" s="2">
        <f t="shared" si="235"/>
        <v>-1.011954009776872E-2</v>
      </c>
      <c r="F2576" s="2">
        <f t="shared" si="239"/>
        <v>3.245625170202325E-2</v>
      </c>
      <c r="G2576" s="2">
        <f t="shared" si="237"/>
        <v>-4.257579179979197E-2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5">
        <f>TITRES_STAT!D2580</f>
        <v>12.185</v>
      </c>
      <c r="C2577" s="2">
        <f t="shared" si="240"/>
        <v>12.043953081010837</v>
      </c>
      <c r="D2577" s="2">
        <f t="shared" si="236"/>
        <v>12.055682238570398</v>
      </c>
      <c r="E2577" s="2">
        <f t="shared" si="235"/>
        <v>-1.1729157559560832E-2</v>
      </c>
      <c r="F2577" s="2">
        <f t="shared" si="239"/>
        <v>2.3619169849706433E-2</v>
      </c>
      <c r="G2577" s="2">
        <f t="shared" si="237"/>
        <v>-3.5348327409267265E-2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5">
        <f>TITRES_STAT!D2581</f>
        <v>12.175000000000001</v>
      </c>
      <c r="C2578" s="2">
        <f t="shared" si="240"/>
        <v>12.057037222393785</v>
      </c>
      <c r="D2578" s="2">
        <f t="shared" si="236"/>
        <v>12.064520591268888</v>
      </c>
      <c r="E2578" s="2">
        <f t="shared" si="235"/>
        <v>-7.4833688751034799E-3</v>
      </c>
      <c r="F2578" s="2">
        <f t="shared" si="239"/>
        <v>1.7398662104744451E-2</v>
      </c>
      <c r="G2578" s="2">
        <f t="shared" si="237"/>
        <v>-2.4882030979847931E-2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5">
        <f>TITRES_STAT!D2582</f>
        <v>12</v>
      </c>
      <c r="C2579" s="2">
        <f t="shared" si="240"/>
        <v>12.069493034333203</v>
      </c>
      <c r="D2579" s="2">
        <f t="shared" si="236"/>
        <v>12.059741288211933</v>
      </c>
      <c r="E2579" s="2">
        <f t="shared" si="235"/>
        <v>9.751746121269278E-3</v>
      </c>
      <c r="F2579" s="2">
        <f t="shared" si="239"/>
        <v>1.5869278908049417E-2</v>
      </c>
      <c r="G2579" s="2">
        <f t="shared" si="237"/>
        <v>-6.1175327867801395E-3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5">
        <f>TITRES_STAT!D2583</f>
        <v>12</v>
      </c>
      <c r="C2580" s="2">
        <f t="shared" si="240"/>
        <v>12.081571029051171</v>
      </c>
      <c r="D2580" s="2">
        <f t="shared" si="236"/>
        <v>12.055316007603642</v>
      </c>
      <c r="E2580" s="2">
        <f t="shared" si="235"/>
        <v>2.6255021447529003E-2</v>
      </c>
      <c r="F2580" s="2">
        <f t="shared" si="239"/>
        <v>1.7946427415945335E-2</v>
      </c>
      <c r="G2580" s="2">
        <f t="shared" si="237"/>
        <v>8.3085940315836687E-3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5">
        <f>TITRES_STAT!D2584</f>
        <v>12</v>
      </c>
      <c r="C2581" s="2">
        <f t="shared" si="240"/>
        <v>12.088867793812529</v>
      </c>
      <c r="D2581" s="2">
        <f t="shared" si="236"/>
        <v>12.051218525558928</v>
      </c>
      <c r="E2581" s="2">
        <f t="shared" si="235"/>
        <v>3.7649268253600709E-2</v>
      </c>
      <c r="F2581" s="2">
        <f t="shared" si="239"/>
        <v>2.1886995583476412E-2</v>
      </c>
      <c r="G2581" s="2">
        <f t="shared" si="237"/>
        <v>1.5762272670124297E-2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5">
        <f>TITRES_STAT!D2585</f>
        <v>12</v>
      </c>
      <c r="C2582" s="2">
        <f t="shared" si="240"/>
        <v>12.07519582553368</v>
      </c>
      <c r="D2582" s="2">
        <f t="shared" si="236"/>
        <v>12.047424560702712</v>
      </c>
      <c r="E2582" s="2">
        <f t="shared" si="235"/>
        <v>2.7771264830967368E-2</v>
      </c>
      <c r="F2582" s="2">
        <f t="shared" si="239"/>
        <v>2.3063849432974605E-2</v>
      </c>
      <c r="G2582" s="2">
        <f t="shared" si="237"/>
        <v>4.7074153979927633E-3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5">
        <f>TITRES_STAT!D2586</f>
        <v>11.98</v>
      </c>
      <c r="C2583" s="2">
        <f t="shared" si="240"/>
        <v>12.063627236990037</v>
      </c>
      <c r="D2583" s="2">
        <f t="shared" si="236"/>
        <v>12.042430148798807</v>
      </c>
      <c r="E2583" s="2">
        <f t="shared" si="235"/>
        <v>2.1197088191229341E-2</v>
      </c>
      <c r="F2583" s="2">
        <f t="shared" si="239"/>
        <v>2.2690497184625551E-2</v>
      </c>
      <c r="G2583" s="2">
        <f t="shared" si="237"/>
        <v>-1.4934089933962107E-3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5">
        <f>TITRES_STAT!D2587</f>
        <v>11.98</v>
      </c>
      <c r="C2584" s="2">
        <f t="shared" si="240"/>
        <v>12.0822999697608</v>
      </c>
      <c r="D2584" s="2">
        <f t="shared" si="236"/>
        <v>12.037805693332229</v>
      </c>
      <c r="E2584" s="2">
        <f t="shared" si="235"/>
        <v>4.4494276428570956E-2</v>
      </c>
      <c r="F2584" s="2">
        <f t="shared" si="239"/>
        <v>2.705125303341463E-2</v>
      </c>
      <c r="G2584" s="2">
        <f t="shared" si="237"/>
        <v>1.7443023395156326E-2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5">
        <f>TITRES_STAT!D2588</f>
        <v>11.99</v>
      </c>
      <c r="C2585" s="2">
        <f t="shared" si="240"/>
        <v>12.098099974412985</v>
      </c>
      <c r="D2585" s="2">
        <f t="shared" si="236"/>
        <v>12.034264530863176</v>
      </c>
      <c r="E2585" s="2">
        <f t="shared" si="235"/>
        <v>6.3835443549809412E-2</v>
      </c>
      <c r="F2585" s="2">
        <f t="shared" si="239"/>
        <v>3.4408091136693589E-2</v>
      </c>
      <c r="G2585" s="2">
        <f t="shared" si="237"/>
        <v>2.9427352413115823E-2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5">
        <f>TITRES_STAT!D2589</f>
        <v>12.19</v>
      </c>
      <c r="C2586" s="2">
        <f t="shared" si="240"/>
        <v>12.108546132195604</v>
      </c>
      <c r="D2586" s="2">
        <f t="shared" si="236"/>
        <v>12.045800491539978</v>
      </c>
      <c r="E2586" s="2">
        <f t="shared" si="235"/>
        <v>6.2745640655625934E-2</v>
      </c>
      <c r="F2586" s="2">
        <f t="shared" si="239"/>
        <v>4.0075601040480059E-2</v>
      </c>
      <c r="G2586" s="2">
        <f t="shared" si="237"/>
        <v>2.2670039615145875E-2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5">
        <f>TITRES_STAT!D2590</f>
        <v>12.19</v>
      </c>
      <c r="C2587" s="2">
        <f t="shared" si="240"/>
        <v>12.120308265703974</v>
      </c>
      <c r="D2587" s="2">
        <f t="shared" si="236"/>
        <v>12.056481936611091</v>
      </c>
      <c r="E2587" s="2">
        <f t="shared" si="235"/>
        <v>6.3826329092883327E-2</v>
      </c>
      <c r="F2587" s="2">
        <f t="shared" si="239"/>
        <v>4.4825746650960716E-2</v>
      </c>
      <c r="G2587" s="2">
        <f t="shared" si="237"/>
        <v>1.9000582441922612E-2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5">
        <f>TITRES_STAT!D2591</f>
        <v>12.3</v>
      </c>
      <c r="C2588" s="2">
        <f t="shared" si="240"/>
        <v>12.128722378672594</v>
      </c>
      <c r="D2588" s="2">
        <f t="shared" si="236"/>
        <v>12.074520311676936</v>
      </c>
      <c r="E2588" s="2">
        <f t="shared" ref="E2588:E2651" si="241">C2588-D2588</f>
        <v>5.4202066995657106E-2</v>
      </c>
      <c r="F2588" s="2">
        <f t="shared" si="239"/>
        <v>4.6701010719899995E-2</v>
      </c>
      <c r="G2588" s="2">
        <f t="shared" si="237"/>
        <v>7.5010562757571106E-3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5">
        <f>TITRES_STAT!D2592</f>
        <v>12.29</v>
      </c>
      <c r="C2589" s="2">
        <f t="shared" si="240"/>
        <v>12.108918935799887</v>
      </c>
      <c r="D2589" s="2">
        <f t="shared" ref="D2589:D2652" si="242">$D$4*B2589+(1-$D$4)*D2588</f>
        <v>12.090481770071236</v>
      </c>
      <c r="E2589" s="2">
        <f t="shared" si="241"/>
        <v>1.8437165728650839E-2</v>
      </c>
      <c r="F2589" s="2">
        <f t="shared" si="239"/>
        <v>4.1048241721650162E-2</v>
      </c>
      <c r="G2589" s="2">
        <f t="shared" si="237"/>
        <v>-2.2611075992999323E-2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5">
        <f>TITRES_STAT!D2593</f>
        <v>12.02</v>
      </c>
      <c r="C2590" s="2">
        <f t="shared" si="240"/>
        <v>12.092162176446058</v>
      </c>
      <c r="D2590" s="2">
        <f t="shared" si="242"/>
        <v>12.085260898214107</v>
      </c>
      <c r="E2590" s="2">
        <f t="shared" si="241"/>
        <v>6.901278231950414E-3</v>
      </c>
      <c r="F2590" s="2">
        <f t="shared" si="239"/>
        <v>3.4218849023710217E-2</v>
      </c>
      <c r="G2590" s="2">
        <f t="shared" si="237"/>
        <v>-2.7317570791759803E-2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5">
        <f>TITRES_STAT!D2594</f>
        <v>11.99</v>
      </c>
      <c r="C2591" s="2">
        <f t="shared" si="240"/>
        <v>12.077983380069742</v>
      </c>
      <c r="D2591" s="2">
        <f t="shared" si="242"/>
        <v>12.078204535383431</v>
      </c>
      <c r="E2591" s="2">
        <f t="shared" si="241"/>
        <v>-2.2115531368882557E-4</v>
      </c>
      <c r="F2591" s="2">
        <f t="shared" si="239"/>
        <v>2.7330848156230408E-2</v>
      </c>
      <c r="G2591" s="2">
        <f t="shared" si="237"/>
        <v>-2.7552003469919234E-2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5">
        <f>TITRES_STAT!D2595</f>
        <v>11.99</v>
      </c>
      <c r="C2592" s="2">
        <f t="shared" si="240"/>
        <v>12.06598593698209</v>
      </c>
      <c r="D2592" s="2">
        <f t="shared" si="242"/>
        <v>12.071670866095769</v>
      </c>
      <c r="E2592" s="2">
        <f t="shared" si="241"/>
        <v>-5.6849291136789049E-3</v>
      </c>
      <c r="F2592" s="2">
        <f t="shared" si="239"/>
        <v>2.0727692702248546E-2</v>
      </c>
      <c r="G2592" s="2">
        <f t="shared" si="237"/>
        <v>-2.6412621815927451E-2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5">
        <f>TITRES_STAT!D2596</f>
        <v>11.7</v>
      </c>
      <c r="C2593" s="2">
        <f t="shared" si="240"/>
        <v>12.052757331292538</v>
      </c>
      <c r="D2593" s="2">
        <f t="shared" si="242"/>
        <v>12.044139690829416</v>
      </c>
      <c r="E2593" s="2">
        <f t="shared" si="241"/>
        <v>8.6176404631217451E-3</v>
      </c>
      <c r="F2593" s="2">
        <f t="shared" si="239"/>
        <v>1.8305682254423184E-2</v>
      </c>
      <c r="G2593" s="2">
        <f t="shared" si="237"/>
        <v>-9.688041791301439E-3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5">
        <f>TITRES_STAT!D2597</f>
        <v>11.7</v>
      </c>
      <c r="C2594" s="2">
        <f t="shared" si="240"/>
        <v>12.041563895709071</v>
      </c>
      <c r="D2594" s="2">
        <f t="shared" si="242"/>
        <v>12.01864786187909</v>
      </c>
      <c r="E2594" s="2">
        <f t="shared" si="241"/>
        <v>2.2916033829980975E-2</v>
      </c>
      <c r="F2594" s="2">
        <f t="shared" si="239"/>
        <v>1.9227752569534743E-2</v>
      </c>
      <c r="G2594" s="2">
        <f t="shared" si="237"/>
        <v>3.6882812604462321E-3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5">
        <f>TITRES_STAT!D2598</f>
        <v>11.7</v>
      </c>
      <c r="C2595" s="2">
        <f t="shared" si="240"/>
        <v>12.033630988676906</v>
      </c>
      <c r="D2595" s="2">
        <f t="shared" si="242"/>
        <v>11.995044316554713</v>
      </c>
      <c r="E2595" s="2">
        <f t="shared" si="241"/>
        <v>3.8586672122193022E-2</v>
      </c>
      <c r="F2595" s="2">
        <f t="shared" si="239"/>
        <v>2.30995364800664E-2</v>
      </c>
      <c r="G2595" s="2">
        <f t="shared" si="237"/>
        <v>1.5487135642126622E-2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5">
        <f>TITRES_STAT!D2599</f>
        <v>11.7</v>
      </c>
      <c r="C2596" s="2">
        <f t="shared" si="240"/>
        <v>12.057687759649689</v>
      </c>
      <c r="D2596" s="2">
        <f t="shared" si="242"/>
        <v>11.973189181995105</v>
      </c>
      <c r="E2596" s="2">
        <f t="shared" si="241"/>
        <v>8.4498577654583684E-2</v>
      </c>
      <c r="F2596" s="2">
        <f t="shared" si="239"/>
        <v>3.5379344714969854E-2</v>
      </c>
      <c r="G2596" s="2">
        <f t="shared" ref="G2596:G2659" si="243">E2596-F2596</f>
        <v>4.911923293961383E-2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5">
        <f>TITRES_STAT!D2600</f>
        <v>11.7</v>
      </c>
      <c r="C2597" s="2">
        <f t="shared" si="240"/>
        <v>12.078043488934352</v>
      </c>
      <c r="D2597" s="2">
        <f t="shared" si="242"/>
        <v>11.952952946291765</v>
      </c>
      <c r="E2597" s="2">
        <f t="shared" si="241"/>
        <v>0.12509054264258701</v>
      </c>
      <c r="F2597" s="2">
        <f t="shared" ref="F2597:F2660" si="245">(E2597*(2/(10)))+((1-(2/10))*F2596)</f>
        <v>5.3321584300493288E-2</v>
      </c>
      <c r="G2597" s="2">
        <f t="shared" si="243"/>
        <v>7.1768958342093722E-2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5">
        <f>TITRES_STAT!D2601</f>
        <v>11.9</v>
      </c>
      <c r="C2598" s="2">
        <f t="shared" si="240"/>
        <v>12.112190644482913</v>
      </c>
      <c r="D2598" s="2">
        <f t="shared" si="242"/>
        <v>11.949030505825707</v>
      </c>
      <c r="E2598" s="2">
        <f t="shared" si="241"/>
        <v>0.16316013865720613</v>
      </c>
      <c r="F2598" s="2">
        <f t="shared" si="245"/>
        <v>7.5289295171835857E-2</v>
      </c>
      <c r="G2598" s="2">
        <f t="shared" si="243"/>
        <v>8.7870843485370276E-2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5">
        <f>TITRES_STAT!D2602</f>
        <v>12.09</v>
      </c>
      <c r="C2599" s="2">
        <f t="shared" si="240"/>
        <v>12.139545929947079</v>
      </c>
      <c r="D2599" s="2">
        <f t="shared" si="242"/>
        <v>11.959472690579359</v>
      </c>
      <c r="E2599" s="2">
        <f t="shared" si="241"/>
        <v>0.18007323936772046</v>
      </c>
      <c r="F2599" s="2">
        <f t="shared" si="245"/>
        <v>9.6246084011012784E-2</v>
      </c>
      <c r="G2599" s="2">
        <f t="shared" si="243"/>
        <v>8.3827155356707678E-2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5">
        <f>TITRES_STAT!D2603</f>
        <v>12.09</v>
      </c>
      <c r="C2600" s="2">
        <f t="shared" si="240"/>
        <v>12.121154248416758</v>
      </c>
      <c r="D2600" s="2">
        <f t="shared" si="242"/>
        <v>11.969141380166073</v>
      </c>
      <c r="E2600" s="2">
        <f t="shared" si="241"/>
        <v>0.15201286825068472</v>
      </c>
      <c r="F2600" s="2">
        <f t="shared" si="245"/>
        <v>0.10739944085894718</v>
      </c>
      <c r="G2600" s="2">
        <f t="shared" si="243"/>
        <v>4.4613427391737542E-2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5">
        <f>TITRES_STAT!D2604</f>
        <v>12</v>
      </c>
      <c r="C2601" s="2">
        <f t="shared" si="240"/>
        <v>12.100976671737255</v>
      </c>
      <c r="D2601" s="2">
        <f t="shared" si="242"/>
        <v>11.971427203857475</v>
      </c>
      <c r="E2601" s="2">
        <f t="shared" si="241"/>
        <v>0.12954946787978017</v>
      </c>
      <c r="F2601" s="2">
        <f t="shared" si="245"/>
        <v>0.11182944626311378</v>
      </c>
      <c r="G2601" s="2">
        <f t="shared" si="243"/>
        <v>1.7720021616666387E-2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5">
        <f>TITRES_STAT!D2605</f>
        <v>12</v>
      </c>
      <c r="C2602" s="2">
        <f t="shared" si="240"/>
        <v>12.083903337623831</v>
      </c>
      <c r="D2602" s="2">
        <f t="shared" si="242"/>
        <v>11.973543707275441</v>
      </c>
      <c r="E2602" s="2">
        <f t="shared" si="241"/>
        <v>0.11035963034838936</v>
      </c>
      <c r="F2602" s="2">
        <f t="shared" si="245"/>
        <v>0.11153548308016889</v>
      </c>
      <c r="G2602" s="2">
        <f t="shared" si="243"/>
        <v>-1.1758527317795309E-3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5">
        <f>TITRES_STAT!D2606</f>
        <v>12</v>
      </c>
      <c r="C2603" s="2">
        <f t="shared" si="240"/>
        <v>12.024841285681703</v>
      </c>
      <c r="D2603" s="2">
        <f t="shared" si="242"/>
        <v>11.975503432662446</v>
      </c>
      <c r="E2603" s="2">
        <f t="shared" si="241"/>
        <v>4.9337853019256528E-2</v>
      </c>
      <c r="F2603" s="2">
        <f t="shared" si="245"/>
        <v>9.909595706798642E-2</v>
      </c>
      <c r="G2603" s="2">
        <f t="shared" si="243"/>
        <v>-4.9758104048729893E-2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5">
        <f>TITRES_STAT!D2607</f>
        <v>12.2</v>
      </c>
      <c r="C2604" s="2">
        <f t="shared" si="240"/>
        <v>11.974865703269133</v>
      </c>
      <c r="D2604" s="2">
        <f t="shared" si="242"/>
        <v>11.992132808020783</v>
      </c>
      <c r="E2604" s="2">
        <f t="shared" si="241"/>
        <v>-1.7267104751649498E-2</v>
      </c>
      <c r="F2604" s="2">
        <f t="shared" si="245"/>
        <v>7.5823344704059242E-2</v>
      </c>
      <c r="G2604" s="2">
        <f t="shared" si="243"/>
        <v>-9.309044945570874E-2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5">
        <f>TITRES_STAT!D2608</f>
        <v>12.2</v>
      </c>
      <c r="C2605" s="2">
        <f t="shared" si="240"/>
        <v>11.932578671996959</v>
      </c>
      <c r="D2605" s="2">
        <f t="shared" si="242"/>
        <v>12.007530377797021</v>
      </c>
      <c r="E2605" s="2">
        <f t="shared" si="241"/>
        <v>-7.4951705800062385E-2</v>
      </c>
      <c r="F2605" s="2">
        <f t="shared" si="245"/>
        <v>4.5668334603234918E-2</v>
      </c>
      <c r="G2605" s="2">
        <f t="shared" si="243"/>
        <v>-0.1206200404032973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5">
        <f>TITRES_STAT!D2609</f>
        <v>12.2</v>
      </c>
      <c r="C2606" s="2">
        <f t="shared" si="240"/>
        <v>11.896797337843582</v>
      </c>
      <c r="D2606" s="2">
        <f t="shared" si="242"/>
        <v>12.021787386849093</v>
      </c>
      <c r="E2606" s="2">
        <f t="shared" si="241"/>
        <v>-0.12499004900551114</v>
      </c>
      <c r="F2606" s="2">
        <f t="shared" si="245"/>
        <v>1.153665788148571E-2</v>
      </c>
      <c r="G2606" s="2">
        <f t="shared" si="243"/>
        <v>-0.13652670688699686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5">
        <f>TITRES_STAT!D2610</f>
        <v>12.23</v>
      </c>
      <c r="C2607" s="2">
        <f t="shared" si="240"/>
        <v>11.866520824329186</v>
      </c>
      <c r="D2607" s="2">
        <f t="shared" si="242"/>
        <v>12.037210543378791</v>
      </c>
      <c r="E2607" s="2">
        <f t="shared" si="241"/>
        <v>-0.17068971904960506</v>
      </c>
      <c r="F2607" s="2">
        <f t="shared" si="245"/>
        <v>-2.4908617504732448E-2</v>
      </c>
      <c r="G2607" s="2">
        <f t="shared" si="243"/>
        <v>-0.14578110154487262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5">
        <f>TITRES_STAT!D2611</f>
        <v>12.23</v>
      </c>
      <c r="C2608" s="2">
        <f t="shared" si="240"/>
        <v>11.87167146674008</v>
      </c>
      <c r="D2608" s="2">
        <f t="shared" si="242"/>
        <v>12.051491243869251</v>
      </c>
      <c r="E2608" s="2">
        <f t="shared" si="241"/>
        <v>-0.17981977712917008</v>
      </c>
      <c r="F2608" s="2">
        <f t="shared" si="245"/>
        <v>-5.5890849429619978E-2</v>
      </c>
      <c r="G2608" s="2">
        <f t="shared" si="243"/>
        <v>-0.12392892769955011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5">
        <f>TITRES_STAT!D2612</f>
        <v>12.2</v>
      </c>
      <c r="C2609" s="2">
        <f t="shared" si="240"/>
        <v>11.905260471856991</v>
      </c>
      <c r="D2609" s="2">
        <f t="shared" si="242"/>
        <v>12.062491892471527</v>
      </c>
      <c r="E2609" s="2">
        <f t="shared" si="241"/>
        <v>-0.15723142061453643</v>
      </c>
      <c r="F2609" s="2">
        <f t="shared" si="245"/>
        <v>-7.6158963666603269E-2</v>
      </c>
      <c r="G2609" s="2">
        <f t="shared" si="243"/>
        <v>-8.1072456947933164E-2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5">
        <f>TITRES_STAT!D2613</f>
        <v>12.2</v>
      </c>
      <c r="C2610" s="2">
        <f t="shared" si="240"/>
        <v>11.933681937725146</v>
      </c>
      <c r="D2610" s="2">
        <f t="shared" si="242"/>
        <v>12.072677678214378</v>
      </c>
      <c r="E2610" s="2">
        <f t="shared" si="241"/>
        <v>-0.13899574048923213</v>
      </c>
      <c r="F2610" s="2">
        <f t="shared" si="245"/>
        <v>-8.8726319031129042E-2</v>
      </c>
      <c r="G2610" s="2">
        <f t="shared" si="243"/>
        <v>-5.0269421458103092E-2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5">
        <f>TITRES_STAT!D2614</f>
        <v>12.2</v>
      </c>
      <c r="C2611" s="2">
        <f t="shared" si="240"/>
        <v>11.943884716536662</v>
      </c>
      <c r="D2611" s="2">
        <f t="shared" si="242"/>
        <v>12.08210896130961</v>
      </c>
      <c r="E2611" s="2">
        <f t="shared" si="241"/>
        <v>-0.13822424477294781</v>
      </c>
      <c r="F2611" s="2">
        <f t="shared" si="245"/>
        <v>-9.8625904179492796E-2</v>
      </c>
      <c r="G2611" s="2">
        <f t="shared" si="243"/>
        <v>-3.9598340593455017E-2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5">
        <f>TITRES_STAT!D2615</f>
        <v>12.2</v>
      </c>
      <c r="C2612" s="2">
        <f t="shared" si="240"/>
        <v>11.952517837069484</v>
      </c>
      <c r="D2612" s="2">
        <f t="shared" si="242"/>
        <v>12.090841630842231</v>
      </c>
      <c r="E2612" s="2">
        <f t="shared" si="241"/>
        <v>-0.13832379377274684</v>
      </c>
      <c r="F2612" s="2">
        <f t="shared" si="245"/>
        <v>-0.10656548209814361</v>
      </c>
      <c r="G2612" s="2">
        <f t="shared" si="243"/>
        <v>-3.1758311674603232E-2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5">
        <f>TITRES_STAT!D2616</f>
        <v>12</v>
      </c>
      <c r="C2613" s="2">
        <f t="shared" si="240"/>
        <v>11.959822785212641</v>
      </c>
      <c r="D2613" s="2">
        <f t="shared" si="242"/>
        <v>12.084112621150215</v>
      </c>
      <c r="E2613" s="2">
        <f t="shared" si="241"/>
        <v>-0.12428983593757437</v>
      </c>
      <c r="F2613" s="2">
        <f t="shared" si="245"/>
        <v>-0.11011035286602977</v>
      </c>
      <c r="G2613" s="2">
        <f t="shared" si="243"/>
        <v>-1.4179483071544596E-2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5">
        <f>TITRES_STAT!D2617</f>
        <v>12.2</v>
      </c>
      <c r="C2614" s="2">
        <f t="shared" si="240"/>
        <v>11.996773125949158</v>
      </c>
      <c r="D2614" s="2">
        <f t="shared" si="242"/>
        <v>12.092696871435384</v>
      </c>
      <c r="E2614" s="2">
        <f t="shared" si="241"/>
        <v>-9.5923745486226508E-2</v>
      </c>
      <c r="F2614" s="2">
        <f t="shared" si="245"/>
        <v>-0.10727303139006913</v>
      </c>
      <c r="G2614" s="2">
        <f t="shared" si="243"/>
        <v>1.1349285903842626E-2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5">
        <f>TITRES_STAT!D2618</f>
        <v>12.2</v>
      </c>
      <c r="C2615" s="2">
        <f t="shared" si="240"/>
        <v>12.028038798880058</v>
      </c>
      <c r="D2615" s="2">
        <f t="shared" si="242"/>
        <v>12.100645251329059</v>
      </c>
      <c r="E2615" s="2">
        <f t="shared" si="241"/>
        <v>-7.2606452449001324E-2</v>
      </c>
      <c r="F2615" s="2">
        <f t="shared" si="245"/>
        <v>-0.10033971560185558</v>
      </c>
      <c r="G2615" s="2">
        <f t="shared" si="243"/>
        <v>2.7733263152854251E-2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5">
        <f>TITRES_STAT!D2619</f>
        <v>12.2</v>
      </c>
      <c r="C2616" s="2">
        <f t="shared" si="240"/>
        <v>12.054494368283127</v>
      </c>
      <c r="D2616" s="2">
        <f t="shared" si="242"/>
        <v>12.108004862341721</v>
      </c>
      <c r="E2616" s="2">
        <f t="shared" si="241"/>
        <v>-5.3510494058594205E-2</v>
      </c>
      <c r="F2616" s="2">
        <f t="shared" si="245"/>
        <v>-9.0973871293203307E-2</v>
      </c>
      <c r="G2616" s="2">
        <f t="shared" si="243"/>
        <v>3.7463377234609102E-2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5">
        <f>TITRES_STAT!D2620</f>
        <v>12.15</v>
      </c>
      <c r="C2617" s="2">
        <f t="shared" si="240"/>
        <v>12.081495234701107</v>
      </c>
      <c r="D2617" s="2">
        <f t="shared" si="242"/>
        <v>12.111115613279372</v>
      </c>
      <c r="E2617" s="2">
        <f t="shared" si="241"/>
        <v>-2.9620378578265161E-2</v>
      </c>
      <c r="F2617" s="2">
        <f t="shared" si="245"/>
        <v>-7.8703172750215683E-2</v>
      </c>
      <c r="G2617" s="2">
        <f t="shared" si="243"/>
        <v>4.9082794171950522E-2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5">
        <f>TITRES_STAT!D2621</f>
        <v>12.15</v>
      </c>
      <c r="C2618" s="2">
        <f t="shared" si="240"/>
        <v>12.104342121670168</v>
      </c>
      <c r="D2618" s="2">
        <f t="shared" si="242"/>
        <v>12.113995938221642</v>
      </c>
      <c r="E2618" s="2">
        <f t="shared" si="241"/>
        <v>-9.6538165514736818E-3</v>
      </c>
      <c r="F2618" s="2">
        <f t="shared" si="245"/>
        <v>-6.489330151046728E-2</v>
      </c>
      <c r="G2618" s="2">
        <f t="shared" si="243"/>
        <v>5.5239484958993598E-2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5">
        <f>TITRES_STAT!D2622</f>
        <v>12.14</v>
      </c>
      <c r="C2619" s="2">
        <f t="shared" si="240"/>
        <v>12.119058718336296</v>
      </c>
      <c r="D2619" s="2">
        <f t="shared" si="242"/>
        <v>12.115922165020038</v>
      </c>
      <c r="E2619" s="2">
        <f t="shared" si="241"/>
        <v>3.1365533162581727E-3</v>
      </c>
      <c r="F2619" s="2">
        <f t="shared" si="245"/>
        <v>-5.1287330545122196E-2</v>
      </c>
      <c r="G2619" s="2">
        <f t="shared" si="243"/>
        <v>5.4423883861380369E-2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5">
        <f>TITRES_STAT!D2623</f>
        <v>12</v>
      </c>
      <c r="C2620" s="2">
        <f t="shared" si="240"/>
        <v>12.131511223207635</v>
      </c>
      <c r="D2620" s="2">
        <f t="shared" si="242"/>
        <v>12.107335337981517</v>
      </c>
      <c r="E2620" s="2">
        <f t="shared" si="241"/>
        <v>2.4175885226117799E-2</v>
      </c>
      <c r="F2620" s="2">
        <f t="shared" si="245"/>
        <v>-3.6194687390874197E-2</v>
      </c>
      <c r="G2620" s="2">
        <f t="shared" si="243"/>
        <v>6.0370572616991997E-2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5">
        <f>TITRES_STAT!D2624</f>
        <v>12.14</v>
      </c>
      <c r="C2621" s="2">
        <f t="shared" si="240"/>
        <v>12.142047958098768</v>
      </c>
      <c r="D2621" s="2">
        <f t="shared" si="242"/>
        <v>12.109754942575478</v>
      </c>
      <c r="E2621" s="2">
        <f t="shared" si="241"/>
        <v>3.2293015523290336E-2</v>
      </c>
      <c r="F2621" s="2">
        <f t="shared" si="245"/>
        <v>-2.2497146808041293E-2</v>
      </c>
      <c r="G2621" s="2">
        <f t="shared" si="243"/>
        <v>5.4790162331331632E-2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5">
        <f>TITRES_STAT!D2625</f>
        <v>12.14</v>
      </c>
      <c r="C2622" s="2">
        <f t="shared" si="240"/>
        <v>12.150963656852804</v>
      </c>
      <c r="D2622" s="2">
        <f t="shared" si="242"/>
        <v>12.111995317199515</v>
      </c>
      <c r="E2622" s="2">
        <f t="shared" si="241"/>
        <v>3.8968339653289163E-2</v>
      </c>
      <c r="F2622" s="2">
        <f t="shared" si="245"/>
        <v>-1.0204049515775204E-2</v>
      </c>
      <c r="G2622" s="2">
        <f t="shared" si="243"/>
        <v>4.9172389169064371E-2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5">
        <f>TITRES_STAT!D2626</f>
        <v>12.14</v>
      </c>
      <c r="C2623" s="2">
        <f t="shared" si="240"/>
        <v>12.12773847887545</v>
      </c>
      <c r="D2623" s="2">
        <f t="shared" si="242"/>
        <v>12.114069738147698</v>
      </c>
      <c r="E2623" s="2">
        <f t="shared" si="241"/>
        <v>1.3668740727752038E-2</v>
      </c>
      <c r="F2623" s="2">
        <f t="shared" si="245"/>
        <v>-5.429491467069756E-3</v>
      </c>
      <c r="G2623" s="2">
        <f t="shared" si="243"/>
        <v>1.9098232194821794E-2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5">
        <f>TITRES_STAT!D2627</f>
        <v>12.14</v>
      </c>
      <c r="C2624" s="2">
        <f t="shared" si="240"/>
        <v>12.138855635971534</v>
      </c>
      <c r="D2624" s="2">
        <f t="shared" si="242"/>
        <v>12.115990498284905</v>
      </c>
      <c r="E2624" s="2">
        <f t="shared" si="241"/>
        <v>2.2865137686629566E-2</v>
      </c>
      <c r="F2624" s="2">
        <f t="shared" si="245"/>
        <v>2.294343636701085E-4</v>
      </c>
      <c r="G2624" s="2">
        <f t="shared" si="243"/>
        <v>2.2635703322959458E-2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5">
        <f>TITRES_STAT!D2628</f>
        <v>12.14</v>
      </c>
      <c r="C2625" s="2">
        <f t="shared" si="240"/>
        <v>12.148262461206683</v>
      </c>
      <c r="D2625" s="2">
        <f t="shared" si="242"/>
        <v>12.11776897989343</v>
      </c>
      <c r="E2625" s="2">
        <f t="shared" si="241"/>
        <v>3.0493481313252246E-2</v>
      </c>
      <c r="F2625" s="2">
        <f t="shared" si="245"/>
        <v>6.2822437535865368E-3</v>
      </c>
      <c r="G2625" s="2">
        <f t="shared" si="243"/>
        <v>2.421123755966571E-2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5">
        <f>TITRES_STAT!D2629</f>
        <v>12.13</v>
      </c>
      <c r="C2626" s="2">
        <f t="shared" si="240"/>
        <v>12.1562220825595</v>
      </c>
      <c r="D2626" s="2">
        <f t="shared" si="242"/>
        <v>12.118674981382805</v>
      </c>
      <c r="E2626" s="2">
        <f t="shared" si="241"/>
        <v>3.7547101176695463E-2</v>
      </c>
      <c r="F2626" s="2">
        <f t="shared" si="245"/>
        <v>1.2535215238208323E-2</v>
      </c>
      <c r="G2626" s="2">
        <f t="shared" si="243"/>
        <v>2.501188593848714E-2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5">
        <f>TITRES_STAT!D2630</f>
        <v>12.19</v>
      </c>
      <c r="C2627" s="2">
        <f t="shared" si="240"/>
        <v>12.155264839088808</v>
      </c>
      <c r="D2627" s="2">
        <f t="shared" si="242"/>
        <v>12.123958316095189</v>
      </c>
      <c r="E2627" s="2">
        <f t="shared" si="241"/>
        <v>3.1306522993618913E-2</v>
      </c>
      <c r="F2627" s="2">
        <f t="shared" si="245"/>
        <v>1.6289476789290443E-2</v>
      </c>
      <c r="G2627" s="2">
        <f t="shared" si="243"/>
        <v>1.501704620432847E-2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5">
        <f>TITRES_STAT!D2631</f>
        <v>12.18</v>
      </c>
      <c r="C2628" s="2">
        <f t="shared" si="240"/>
        <v>12.154454863844377</v>
      </c>
      <c r="D2628" s="2">
        <f t="shared" si="242"/>
        <v>12.128109551939991</v>
      </c>
      <c r="E2628" s="2">
        <f t="shared" si="241"/>
        <v>2.6345311904385937E-2</v>
      </c>
      <c r="F2628" s="2">
        <f t="shared" si="245"/>
        <v>1.8300643812309544E-2</v>
      </c>
      <c r="G2628" s="2">
        <f t="shared" si="243"/>
        <v>8.044668092076393E-3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5">
        <f>TITRES_STAT!D2632</f>
        <v>12.28</v>
      </c>
      <c r="C2629" s="2">
        <f t="shared" si="240"/>
        <v>12.152231038637549</v>
      </c>
      <c r="D2629" s="2">
        <f t="shared" si="242"/>
        <v>12.139360696240733</v>
      </c>
      <c r="E2629" s="2">
        <f t="shared" si="241"/>
        <v>1.287034239681617E-2</v>
      </c>
      <c r="F2629" s="2">
        <f t="shared" si="245"/>
        <v>1.7214583529210872E-2</v>
      </c>
      <c r="G2629" s="2">
        <f t="shared" si="243"/>
        <v>-4.3442411323947015E-3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5">
        <f>TITRES_STAT!D2633</f>
        <v>12.3</v>
      </c>
      <c r="C2630" s="2">
        <f t="shared" si="240"/>
        <v>12.128810878847156</v>
      </c>
      <c r="D2630" s="2">
        <f t="shared" si="242"/>
        <v>12.151259903926604</v>
      </c>
      <c r="E2630" s="2">
        <f t="shared" si="241"/>
        <v>-2.2449025079447793E-2</v>
      </c>
      <c r="F2630" s="2">
        <f t="shared" si="245"/>
        <v>9.281861807479138E-3</v>
      </c>
      <c r="G2630" s="2">
        <f t="shared" si="243"/>
        <v>-3.1730886886926934E-2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5">
        <f>TITRES_STAT!D2634</f>
        <v>12.3</v>
      </c>
      <c r="C2631" s="2">
        <f t="shared" si="240"/>
        <v>12.130532282101441</v>
      </c>
      <c r="D2631" s="2">
        <f t="shared" si="242"/>
        <v>12.162277688820931</v>
      </c>
      <c r="E2631" s="2">
        <f t="shared" si="241"/>
        <v>-3.1745406719489111E-2</v>
      </c>
      <c r="F2631" s="2">
        <f t="shared" si="245"/>
        <v>1.0764081020854877E-3</v>
      </c>
      <c r="G2631" s="2">
        <f t="shared" si="243"/>
        <v>-3.2821814821574598E-2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5">
        <f>TITRES_STAT!D2635</f>
        <v>12.3</v>
      </c>
      <c r="C2632" s="2">
        <f t="shared" si="240"/>
        <v>12.131988854085836</v>
      </c>
      <c r="D2632" s="2">
        <f t="shared" si="242"/>
        <v>12.172479341500862</v>
      </c>
      <c r="E2632" s="2">
        <f t="shared" si="241"/>
        <v>-4.0490487415025811E-2</v>
      </c>
      <c r="F2632" s="2">
        <f t="shared" si="245"/>
        <v>-7.2369710013367719E-3</v>
      </c>
      <c r="G2632" s="2">
        <f t="shared" si="243"/>
        <v>-3.3253516413689038E-2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5">
        <f>TITRES_STAT!D2636</f>
        <v>12.3</v>
      </c>
      <c r="C2633" s="2">
        <f t="shared" si="240"/>
        <v>12.13322133807263</v>
      </c>
      <c r="D2633" s="2">
        <f t="shared" si="242"/>
        <v>12.181925316204502</v>
      </c>
      <c r="E2633" s="2">
        <f t="shared" si="241"/>
        <v>-4.8703978131872105E-2</v>
      </c>
      <c r="F2633" s="2">
        <f t="shared" si="245"/>
        <v>-1.5530372427443838E-2</v>
      </c>
      <c r="G2633" s="2">
        <f t="shared" si="243"/>
        <v>-3.3173605704428268E-2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5">
        <f>TITRES_STAT!D2637</f>
        <v>12.3</v>
      </c>
      <c r="C2634" s="2">
        <f t="shared" si="240"/>
        <v>12.134264209138379</v>
      </c>
      <c r="D2634" s="2">
        <f t="shared" si="242"/>
        <v>12.190671589078244</v>
      </c>
      <c r="E2634" s="2">
        <f t="shared" si="241"/>
        <v>-5.6407379939864555E-2</v>
      </c>
      <c r="F2634" s="2">
        <f t="shared" si="245"/>
        <v>-2.3705773929927981E-2</v>
      </c>
      <c r="G2634" s="2">
        <f t="shared" si="243"/>
        <v>-3.2701606009936574E-2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5">
        <f>TITRES_STAT!D2638</f>
        <v>12.3</v>
      </c>
      <c r="C2635" s="2">
        <f t="shared" si="240"/>
        <v>12.135146638501705</v>
      </c>
      <c r="D2635" s="2">
        <f t="shared" si="242"/>
        <v>12.198769989887264</v>
      </c>
      <c r="E2635" s="2">
        <f t="shared" si="241"/>
        <v>-6.3623351385558635E-2</v>
      </c>
      <c r="F2635" s="2">
        <f t="shared" si="245"/>
        <v>-3.1689289421054118E-2</v>
      </c>
      <c r="G2635" s="2">
        <f t="shared" si="243"/>
        <v>-3.1934061964504518E-2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5">
        <f>TITRES_STAT!D2639</f>
        <v>12.3</v>
      </c>
      <c r="C2636" s="2">
        <f t="shared" si="240"/>
        <v>12.134354847962982</v>
      </c>
      <c r="D2636" s="2">
        <f t="shared" si="242"/>
        <v>12.206268509154874</v>
      </c>
      <c r="E2636" s="2">
        <f t="shared" si="241"/>
        <v>-7.1913661191892686E-2</v>
      </c>
      <c r="F2636" s="2">
        <f t="shared" si="245"/>
        <v>-3.9734163775221834E-2</v>
      </c>
      <c r="G2636" s="2">
        <f t="shared" si="243"/>
        <v>-3.2179497416670852E-2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5">
        <f>TITRES_STAT!D2640</f>
        <v>12.3</v>
      </c>
      <c r="C2637" s="2">
        <f t="shared" si="240"/>
        <v>12.142915640584061</v>
      </c>
      <c r="D2637" s="2">
        <f t="shared" si="242"/>
        <v>12.213211582550811</v>
      </c>
      <c r="E2637" s="2">
        <f t="shared" si="241"/>
        <v>-7.0295941966749709E-2</v>
      </c>
      <c r="F2637" s="2">
        <f t="shared" si="245"/>
        <v>-4.5846519413527409E-2</v>
      </c>
      <c r="G2637" s="2">
        <f t="shared" si="243"/>
        <v>-2.44494225532223E-2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5">
        <f>TITRES_STAT!D2641</f>
        <v>12.2</v>
      </c>
      <c r="C2638" s="2">
        <f t="shared" si="240"/>
        <v>12.148620926648052</v>
      </c>
      <c r="D2638" s="2">
        <f t="shared" si="242"/>
        <v>12.212232946806306</v>
      </c>
      <c r="E2638" s="2">
        <f t="shared" si="241"/>
        <v>-6.3612020158254623E-2</v>
      </c>
      <c r="F2638" s="2">
        <f t="shared" si="245"/>
        <v>-4.9399619562472852E-2</v>
      </c>
      <c r="G2638" s="2">
        <f t="shared" si="243"/>
        <v>-1.4212400595781771E-2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5">
        <f>TITRES_STAT!D2642</f>
        <v>12.29</v>
      </c>
      <c r="C2639" s="2">
        <f t="shared" ref="C2639:C2684" si="246">$C$4*B2629+C2638*(1-$C$4)</f>
        <v>12.168833091779121</v>
      </c>
      <c r="D2639" s="2">
        <f t="shared" si="242"/>
        <v>12.2179934692651</v>
      </c>
      <c r="E2639" s="2">
        <f t="shared" si="241"/>
        <v>-4.9160377485979012E-2</v>
      </c>
      <c r="F2639" s="2">
        <f t="shared" si="245"/>
        <v>-4.9351771147174088E-2</v>
      </c>
      <c r="G2639" s="2">
        <f t="shared" si="243"/>
        <v>1.9139366119507589E-4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5">
        <f>TITRES_STAT!D2643</f>
        <v>12.3</v>
      </c>
      <c r="C2640" s="2">
        <f t="shared" si="246"/>
        <v>12.189012616120795</v>
      </c>
      <c r="D2640" s="2">
        <f t="shared" si="242"/>
        <v>12.224068027097315</v>
      </c>
      <c r="E2640" s="2">
        <f t="shared" si="241"/>
        <v>-3.5055410976520207E-2</v>
      </c>
      <c r="F2640" s="2">
        <f t="shared" si="245"/>
        <v>-4.6492499113043317E-2</v>
      </c>
      <c r="G2640" s="2">
        <f t="shared" si="243"/>
        <v>1.143708813652311E-2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5">
        <f>TITRES_STAT!D2644</f>
        <v>12.3</v>
      </c>
      <c r="C2641" s="2">
        <f t="shared" si="246"/>
        <v>12.206087598256058</v>
      </c>
      <c r="D2641" s="2">
        <f t="shared" si="242"/>
        <v>12.2296926176827</v>
      </c>
      <c r="E2641" s="2">
        <f t="shared" si="241"/>
        <v>-2.3605019426641505E-2</v>
      </c>
      <c r="F2641" s="2">
        <f t="shared" si="245"/>
        <v>-4.1915003175762952E-2</v>
      </c>
      <c r="G2641" s="2">
        <f t="shared" si="243"/>
        <v>1.8309983749121447E-2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5">
        <f>TITRES_STAT!D2645</f>
        <v>12.49</v>
      </c>
      <c r="C2642" s="2">
        <f t="shared" si="246"/>
        <v>12.220535660062819</v>
      </c>
      <c r="D2642" s="2">
        <f t="shared" si="242"/>
        <v>12.2489746460025</v>
      </c>
      <c r="E2642" s="2">
        <f t="shared" si="241"/>
        <v>-2.8438985939681416E-2</v>
      </c>
      <c r="F2642" s="2">
        <f t="shared" si="245"/>
        <v>-3.9219799728546646E-2</v>
      </c>
      <c r="G2642" s="2">
        <f t="shared" si="243"/>
        <v>1.078081378886523E-2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5">
        <f>TITRES_STAT!D2646</f>
        <v>12.49</v>
      </c>
      <c r="C2643" s="2">
        <f t="shared" si="246"/>
        <v>12.232760943130078</v>
      </c>
      <c r="D2643" s="2">
        <f t="shared" si="242"/>
        <v>12.266828375928242</v>
      </c>
      <c r="E2643" s="2">
        <f t="shared" si="241"/>
        <v>-3.4067432798163821E-2</v>
      </c>
      <c r="F2643" s="2">
        <f t="shared" si="245"/>
        <v>-3.8189326342470083E-2</v>
      </c>
      <c r="G2643" s="2">
        <f t="shared" si="243"/>
        <v>4.1218935443062613E-3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5">
        <f>TITRES_STAT!D2647</f>
        <v>12.5</v>
      </c>
      <c r="C2644" s="2">
        <f t="shared" si="246"/>
        <v>12.243105413417759</v>
      </c>
      <c r="D2644" s="2">
        <f t="shared" si="242"/>
        <v>12.284100348081704</v>
      </c>
      <c r="E2644" s="2">
        <f t="shared" si="241"/>
        <v>-4.099493466394577E-2</v>
      </c>
      <c r="F2644" s="2">
        <f t="shared" si="245"/>
        <v>-3.875044800676522E-2</v>
      </c>
      <c r="G2644" s="2">
        <f t="shared" si="243"/>
        <v>-2.24448665718055E-3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5">
        <f>TITRES_STAT!D2648</f>
        <v>12.4</v>
      </c>
      <c r="C2645" s="2">
        <f t="shared" si="246"/>
        <v>12.251858426738103</v>
      </c>
      <c r="D2645" s="2">
        <f t="shared" si="242"/>
        <v>12.292685507483061</v>
      </c>
      <c r="E2645" s="2">
        <f t="shared" si="241"/>
        <v>-4.0827080744957556E-2</v>
      </c>
      <c r="F2645" s="2">
        <f t="shared" si="245"/>
        <v>-3.916577455440369E-2</v>
      </c>
      <c r="G2645" s="2">
        <f t="shared" si="243"/>
        <v>-1.6613061905538656E-3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5">
        <f>TITRES_STAT!D2649</f>
        <v>12.4</v>
      </c>
      <c r="C2646" s="2">
        <f t="shared" si="246"/>
        <v>12.25926482262455</v>
      </c>
      <c r="D2646" s="2">
        <f t="shared" si="242"/>
        <v>12.300634729150982</v>
      </c>
      <c r="E2646" s="2">
        <f t="shared" si="241"/>
        <v>-4.1369906526432132E-2</v>
      </c>
      <c r="F2646" s="2">
        <f t="shared" si="245"/>
        <v>-3.9606600948809384E-2</v>
      </c>
      <c r="G2646" s="2">
        <f t="shared" si="243"/>
        <v>-1.763305577622748E-3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5">
        <f>TITRES_STAT!D2650</f>
        <v>12.4</v>
      </c>
      <c r="C2647" s="2">
        <f t="shared" si="246"/>
        <v>12.265531772990004</v>
      </c>
      <c r="D2647" s="2">
        <f t="shared" si="242"/>
        <v>12.307995119584241</v>
      </c>
      <c r="E2647" s="2">
        <f t="shared" si="241"/>
        <v>-4.246334659423745E-2</v>
      </c>
      <c r="F2647" s="2">
        <f t="shared" si="245"/>
        <v>-4.0177950077895E-2</v>
      </c>
      <c r="G2647" s="2">
        <f t="shared" si="243"/>
        <v>-2.28539651634245E-3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5">
        <f>TITRES_STAT!D2651</f>
        <v>12.4</v>
      </c>
      <c r="C2648" s="2">
        <f t="shared" si="246"/>
        <v>12.255449961760773</v>
      </c>
      <c r="D2648" s="2">
        <f t="shared" si="242"/>
        <v>12.314810295911336</v>
      </c>
      <c r="E2648" s="2">
        <f t="shared" si="241"/>
        <v>-5.9360334150563077E-2</v>
      </c>
      <c r="F2648" s="2">
        <f t="shared" si="245"/>
        <v>-4.4014426892428619E-2</v>
      </c>
      <c r="G2648" s="2">
        <f t="shared" si="243"/>
        <v>-1.5345907258134457E-2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5">
        <f>TITRES_STAT!D2652</f>
        <v>12.4</v>
      </c>
      <c r="C2649" s="2">
        <f t="shared" si="246"/>
        <v>12.260765352259115</v>
      </c>
      <c r="D2649" s="2">
        <f t="shared" si="242"/>
        <v>12.321120644362349</v>
      </c>
      <c r="E2649" s="2">
        <f t="shared" si="241"/>
        <v>-6.0355292103233538E-2</v>
      </c>
      <c r="F2649" s="2">
        <f t="shared" si="245"/>
        <v>-4.7282599934589602E-2</v>
      </c>
      <c r="G2649" s="2">
        <f t="shared" si="243"/>
        <v>-1.3072692168643936E-2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5">
        <f>TITRES_STAT!D2653</f>
        <v>12.4</v>
      </c>
      <c r="C2650" s="2">
        <f t="shared" si="246"/>
        <v>12.26680145191156</v>
      </c>
      <c r="D2650" s="2">
        <f t="shared" si="242"/>
        <v>12.326963559594766</v>
      </c>
      <c r="E2650" s="2">
        <f t="shared" si="241"/>
        <v>-6.0162107683206401E-2</v>
      </c>
      <c r="F2650" s="2">
        <f t="shared" si="245"/>
        <v>-4.9858501484312964E-2</v>
      </c>
      <c r="G2650" s="2">
        <f t="shared" si="243"/>
        <v>-1.0303606198893436E-2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5">
        <f>TITRES_STAT!D2654</f>
        <v>12.4</v>
      </c>
      <c r="C2651" s="2">
        <f t="shared" si="246"/>
        <v>12.271908920848244</v>
      </c>
      <c r="D2651" s="2">
        <f t="shared" si="242"/>
        <v>12.332373666291449</v>
      </c>
      <c r="E2651" s="2">
        <f t="shared" si="241"/>
        <v>-6.0464745443205459E-2</v>
      </c>
      <c r="F2651" s="2">
        <f t="shared" si="245"/>
        <v>-5.1979750276091467E-2</v>
      </c>
      <c r="G2651" s="2">
        <f t="shared" si="243"/>
        <v>-8.4849951671139914E-3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5">
        <f>TITRES_STAT!D2655</f>
        <v>12.4</v>
      </c>
      <c r="C2652" s="2">
        <f t="shared" si="246"/>
        <v>12.305461394563899</v>
      </c>
      <c r="D2652" s="2">
        <f t="shared" si="242"/>
        <v>12.337383024343936</v>
      </c>
      <c r="E2652" s="2">
        <f t="shared" ref="E2652:E2684" si="247">C2652-D2652</f>
        <v>-3.1921629780036653E-2</v>
      </c>
      <c r="F2652" s="2">
        <f t="shared" si="245"/>
        <v>-4.796812617688051E-2</v>
      </c>
      <c r="G2652" s="2">
        <f t="shared" si="243"/>
        <v>1.6046496396843857E-2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5">
        <f>TITRES_STAT!D2656</f>
        <v>12.39</v>
      </c>
      <c r="C2653" s="2">
        <f t="shared" si="246"/>
        <v>12.333851949246377</v>
      </c>
      <c r="D2653" s="2">
        <f t="shared" ref="D2653:D2684" si="248">$D$4*B2653+(1-$D$4)*D2652</f>
        <v>12.341280578096237</v>
      </c>
      <c r="E2653" s="2">
        <f t="shared" si="247"/>
        <v>-7.4286288498601749E-3</v>
      </c>
      <c r="F2653" s="2">
        <f t="shared" si="245"/>
        <v>-3.9860226711476446E-2</v>
      </c>
      <c r="G2653" s="2">
        <f t="shared" si="243"/>
        <v>3.2431597861616271E-2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5">
        <f>TITRES_STAT!D2657</f>
        <v>12.4</v>
      </c>
      <c r="C2654" s="2">
        <f t="shared" si="246"/>
        <v>12.359413187823858</v>
      </c>
      <c r="D2654" s="2">
        <f t="shared" si="248"/>
        <v>12.345630164903923</v>
      </c>
      <c r="E2654" s="2">
        <f t="shared" si="247"/>
        <v>1.3783022919934496E-2</v>
      </c>
      <c r="F2654" s="2">
        <f t="shared" si="245"/>
        <v>-2.913157678519426E-2</v>
      </c>
      <c r="G2654" s="2">
        <f t="shared" si="243"/>
        <v>4.2914599705128759E-2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5">
        <f>TITRES_STAT!D2658</f>
        <v>12.4</v>
      </c>
      <c r="C2655" s="2">
        <f t="shared" si="246"/>
        <v>12.365657312774033</v>
      </c>
      <c r="D2655" s="2">
        <f t="shared" si="248"/>
        <v>12.349657560096226</v>
      </c>
      <c r="E2655" s="2">
        <f t="shared" si="247"/>
        <v>1.5999752677807066E-2</v>
      </c>
      <c r="F2655" s="2">
        <f t="shared" si="245"/>
        <v>-2.0105310892593993E-2</v>
      </c>
      <c r="G2655" s="2">
        <f t="shared" si="243"/>
        <v>3.6105063570401059E-2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5">
        <f>TITRES_STAT!D2659</f>
        <v>12.35</v>
      </c>
      <c r="C2656" s="2">
        <f t="shared" si="246"/>
        <v>12.37094080311649</v>
      </c>
      <c r="D2656" s="2">
        <f t="shared" si="248"/>
        <v>12.349682926015024</v>
      </c>
      <c r="E2656" s="2">
        <f t="shared" si="247"/>
        <v>2.1257877101465539E-2</v>
      </c>
      <c r="F2656" s="2">
        <f t="shared" si="245"/>
        <v>-1.1832673293782086E-2</v>
      </c>
      <c r="G2656" s="2">
        <f t="shared" si="243"/>
        <v>3.3090550395247623E-2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5">
        <f>TITRES_STAT!D2660</f>
        <v>12.39</v>
      </c>
      <c r="C2657" s="2">
        <f t="shared" si="246"/>
        <v>12.375411448790876</v>
      </c>
      <c r="D2657" s="2">
        <f t="shared" si="248"/>
        <v>12.352669375939836</v>
      </c>
      <c r="E2657" s="2">
        <f t="shared" si="247"/>
        <v>2.2742072851039907E-2</v>
      </c>
      <c r="F2657" s="2">
        <f t="shared" si="245"/>
        <v>-4.9177240648176886E-3</v>
      </c>
      <c r="G2657" s="2">
        <f t="shared" si="243"/>
        <v>2.7659796915857595E-2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5">
        <f>TITRES_STAT!D2661</f>
        <v>12.39</v>
      </c>
      <c r="C2658" s="2">
        <f t="shared" si="246"/>
        <v>12.379194302823048</v>
      </c>
      <c r="D2658" s="2">
        <f t="shared" si="248"/>
        <v>12.3554346073517</v>
      </c>
      <c r="E2658" s="2">
        <f t="shared" si="247"/>
        <v>2.3759695471348152E-2</v>
      </c>
      <c r="F2658" s="2">
        <f t="shared" si="245"/>
        <v>8.1775984241547976E-4</v>
      </c>
      <c r="G2658" s="2">
        <f t="shared" si="243"/>
        <v>2.2941935628932673E-2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5">
        <f>TITRES_STAT!D2662</f>
        <v>12.4</v>
      </c>
      <c r="C2659" s="2">
        <f t="shared" si="246"/>
        <v>12.382395179311811</v>
      </c>
      <c r="D2659" s="2">
        <f t="shared" si="248"/>
        <v>12.358735747547872</v>
      </c>
      <c r="E2659" s="2">
        <f t="shared" si="247"/>
        <v>2.3659431763938699E-2</v>
      </c>
      <c r="F2659" s="2">
        <f t="shared" si="245"/>
        <v>5.3860942267201246E-3</v>
      </c>
      <c r="G2659" s="2">
        <f t="shared" si="243"/>
        <v>1.8273337537218576E-2</v>
      </c>
      <c r="H2659" s="2" t="str">
        <f t="shared" si="244"/>
        <v>Sell</v>
      </c>
    </row>
    <row r="2660" spans="1:8" ht="13.5" x14ac:dyDescent="0.25">
      <c r="A2660" s="3">
        <f>TITRES_STAT!B2663</f>
        <v>45881</v>
      </c>
      <c r="B2660" s="5">
        <f>TITRES_STAT!D2663</f>
        <v>12.4</v>
      </c>
      <c r="C2660" s="2">
        <f t="shared" si="246"/>
        <v>12.385103613263841</v>
      </c>
      <c r="D2660" s="2">
        <f t="shared" si="248"/>
        <v>12.361792358840621</v>
      </c>
      <c r="E2660" s="2">
        <f t="shared" si="247"/>
        <v>2.3311254423219907E-2</v>
      </c>
      <c r="F2660" s="2">
        <f t="shared" si="245"/>
        <v>8.9711262660200821E-3</v>
      </c>
      <c r="G2660" s="2">
        <f t="shared" ref="G2660:G2684" si="249">E2660-F2660</f>
        <v>1.4340128157199825E-2</v>
      </c>
      <c r="H2660" s="2" t="str">
        <f t="shared" ref="H2660:H2684" si="250">IF(G2660&lt;0,"Hold","Sell")</f>
        <v>Sell</v>
      </c>
    </row>
    <row r="2661" spans="1:8" ht="13.5" x14ac:dyDescent="0.25">
      <c r="A2661" s="3">
        <f>TITRES_STAT!B2664</f>
        <v>45883</v>
      </c>
      <c r="B2661" s="5">
        <f>TITRES_STAT!D2664</f>
        <v>12.38</v>
      </c>
      <c r="C2661" s="2">
        <f t="shared" si="246"/>
        <v>12.387395365069404</v>
      </c>
      <c r="D2661" s="2">
        <f t="shared" si="248"/>
        <v>12.363141073000575</v>
      </c>
      <c r="E2661" s="2">
        <f t="shared" si="247"/>
        <v>2.4254292068828676E-2</v>
      </c>
      <c r="F2661" s="2">
        <f t="shared" ref="F2661:F2684" si="251">(E2661*(2/(10)))+((1-(2/10))*F2660)</f>
        <v>1.2027759426581802E-2</v>
      </c>
      <c r="G2661" s="2">
        <f t="shared" si="249"/>
        <v>1.2226532642246874E-2</v>
      </c>
      <c r="H2661" s="2" t="str">
        <f t="shared" si="250"/>
        <v>Sell</v>
      </c>
    </row>
    <row r="2662" spans="1:8" ht="13.5" x14ac:dyDescent="0.25">
      <c r="A2662" s="3">
        <f>TITRES_STAT!B2665</f>
        <v>45884</v>
      </c>
      <c r="B2662" s="5">
        <f>TITRES_STAT!D2665</f>
        <v>12.38</v>
      </c>
      <c r="C2662" s="2">
        <f t="shared" si="246"/>
        <v>12.389334539674111</v>
      </c>
      <c r="D2662" s="2">
        <f t="shared" si="248"/>
        <v>12.36438988240794</v>
      </c>
      <c r="E2662" s="2">
        <f t="shared" si="247"/>
        <v>2.4944657266171788E-2</v>
      </c>
      <c r="F2662" s="2">
        <f t="shared" si="251"/>
        <v>1.4611138994499801E-2</v>
      </c>
      <c r="G2662" s="2">
        <f t="shared" si="249"/>
        <v>1.0333518271671987E-2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5">
        <f>TITRES_STAT!D2666</f>
        <v>12.4</v>
      </c>
      <c r="C2663" s="2">
        <f t="shared" si="246"/>
        <v>12.389436918185787</v>
      </c>
      <c r="D2663" s="2">
        <f t="shared" si="248"/>
        <v>12.367027668896242</v>
      </c>
      <c r="E2663" s="2">
        <f t="shared" si="247"/>
        <v>2.240924928954513E-2</v>
      </c>
      <c r="F2663" s="2">
        <f t="shared" si="251"/>
        <v>1.617076105350887E-2</v>
      </c>
      <c r="G2663" s="2">
        <f t="shared" si="249"/>
        <v>6.2384882360362603E-3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5">
        <f>TITRES_STAT!D2667</f>
        <v>12.38</v>
      </c>
      <c r="C2664" s="2">
        <f t="shared" si="246"/>
        <v>12.391062007695666</v>
      </c>
      <c r="D2664" s="2">
        <f t="shared" si="248"/>
        <v>12.367988582311336</v>
      </c>
      <c r="E2664" s="2">
        <f t="shared" si="247"/>
        <v>2.3073425384330548E-2</v>
      </c>
      <c r="F2664" s="2">
        <f t="shared" si="251"/>
        <v>1.7551293919673208E-2</v>
      </c>
      <c r="G2664" s="2">
        <f t="shared" si="249"/>
        <v>5.5221314646573399E-3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5">
        <f>TITRES_STAT!D2668</f>
        <v>12.38</v>
      </c>
      <c r="C2665" s="2">
        <f t="shared" si="246"/>
        <v>12.392437083434794</v>
      </c>
      <c r="D2665" s="2">
        <f t="shared" si="248"/>
        <v>12.368878316954941</v>
      </c>
      <c r="E2665" s="2">
        <f t="shared" si="247"/>
        <v>2.3558766479853332E-2</v>
      </c>
      <c r="F2665" s="2">
        <f t="shared" si="251"/>
        <v>1.8752788431709234E-2</v>
      </c>
      <c r="G2665" s="2">
        <f t="shared" si="249"/>
        <v>4.8059780481440988E-3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5">
        <f>TITRES_STAT!D2669</f>
        <v>12.37</v>
      </c>
      <c r="C2666" s="2">
        <f t="shared" si="246"/>
        <v>12.385908301367904</v>
      </c>
      <c r="D2666" s="2">
        <f t="shared" si="248"/>
        <v>12.368961404587909</v>
      </c>
      <c r="E2666" s="2">
        <f t="shared" si="247"/>
        <v>1.6946896779995058E-2</v>
      </c>
      <c r="F2666" s="2">
        <f t="shared" si="251"/>
        <v>1.8391610101366401E-2</v>
      </c>
      <c r="G2666" s="2">
        <f t="shared" si="249"/>
        <v>-1.444713321371343E-3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5">
        <f>TITRES_STAT!D2670</f>
        <v>12.35</v>
      </c>
      <c r="C2667" s="2">
        <f t="shared" si="246"/>
        <v>12.386537793465148</v>
      </c>
      <c r="D2667" s="2">
        <f t="shared" si="248"/>
        <v>12.367556856099915</v>
      </c>
      <c r="E2667" s="2">
        <f t="shared" si="247"/>
        <v>1.898093736523343E-2</v>
      </c>
      <c r="F2667" s="2">
        <f t="shared" si="251"/>
        <v>1.8509475554139808E-2</v>
      </c>
      <c r="G2667" s="2">
        <f t="shared" si="249"/>
        <v>4.7146181109362223E-4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5">
        <f>TITRES_STAT!D2671</f>
        <v>12.35</v>
      </c>
      <c r="C2668" s="2">
        <f t="shared" si="246"/>
        <v>12.387070440624356</v>
      </c>
      <c r="D2668" s="2">
        <f t="shared" si="248"/>
        <v>12.366256348240661</v>
      </c>
      <c r="E2668" s="2">
        <f t="shared" si="247"/>
        <v>2.0814092383695026E-2</v>
      </c>
      <c r="F2668" s="2">
        <f t="shared" si="251"/>
        <v>1.8970398920050851E-2</v>
      </c>
      <c r="G2668" s="2">
        <f t="shared" si="249"/>
        <v>1.8436934636441756E-3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5">
        <f>TITRES_STAT!D2672</f>
        <v>12.36</v>
      </c>
      <c r="C2669" s="2">
        <f t="shared" si="246"/>
        <v>12.389059603605224</v>
      </c>
      <c r="D2669" s="2">
        <f t="shared" si="248"/>
        <v>12.365792915037648</v>
      </c>
      <c r="E2669" s="2">
        <f t="shared" si="247"/>
        <v>2.3266688567575855E-2</v>
      </c>
      <c r="F2669" s="2">
        <f t="shared" si="251"/>
        <v>1.982965684955585E-2</v>
      </c>
      <c r="G2669" s="2">
        <f t="shared" si="249"/>
        <v>3.4370317180200047E-3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5">
        <f>TITRES_STAT!D2673</f>
        <v>12.29</v>
      </c>
      <c r="C2670" s="2">
        <f t="shared" si="246"/>
        <v>12.390742741512113</v>
      </c>
      <c r="D2670" s="2">
        <f t="shared" si="248"/>
        <v>12.360178625034859</v>
      </c>
      <c r="E2670" s="2">
        <f t="shared" si="247"/>
        <v>3.0564116477254544E-2</v>
      </c>
      <c r="F2670" s="2">
        <f t="shared" si="251"/>
        <v>2.197654877509559E-2</v>
      </c>
      <c r="G2670" s="2">
        <f t="shared" si="249"/>
        <v>8.5875677021589533E-3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5">
        <f>TITRES_STAT!D2674</f>
        <v>12.37</v>
      </c>
      <c r="C2671" s="2">
        <f t="shared" si="246"/>
        <v>12.389090012048712</v>
      </c>
      <c r="D2671" s="2">
        <f t="shared" si="248"/>
        <v>12.360906134291536</v>
      </c>
      <c r="E2671" s="2">
        <f t="shared" si="247"/>
        <v>2.8183877757175679E-2</v>
      </c>
      <c r="F2671" s="2">
        <f t="shared" si="251"/>
        <v>2.3218014571511611E-2</v>
      </c>
      <c r="G2671" s="2">
        <f t="shared" si="249"/>
        <v>4.9658631856640684E-3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5">
        <f>TITRES_STAT!D2675</f>
        <v>12.37</v>
      </c>
      <c r="C2672" s="2">
        <f t="shared" si="246"/>
        <v>12.387691548656601</v>
      </c>
      <c r="D2672" s="2">
        <f t="shared" si="248"/>
        <v>12.361579753973645</v>
      </c>
      <c r="E2672" s="2">
        <f t="shared" si="247"/>
        <v>2.6111794682956102E-2</v>
      </c>
      <c r="F2672" s="2">
        <f t="shared" si="251"/>
        <v>2.3796770593800511E-2</v>
      </c>
      <c r="G2672" s="2">
        <f t="shared" si="249"/>
        <v>2.3150240891555915E-3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5">
        <f>TITRES_STAT!D2676</f>
        <v>12.35</v>
      </c>
      <c r="C2673" s="2">
        <f t="shared" si="246"/>
        <v>12.389585156555587</v>
      </c>
      <c r="D2673" s="2">
        <f t="shared" si="248"/>
        <v>12.360721994420041</v>
      </c>
      <c r="E2673" s="2">
        <f t="shared" si="247"/>
        <v>2.8863162135545295E-2</v>
      </c>
      <c r="F2673" s="2">
        <f t="shared" si="251"/>
        <v>2.4810048902149471E-2</v>
      </c>
      <c r="G2673" s="2">
        <f t="shared" si="249"/>
        <v>4.053113233395824E-3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5">
        <f>TITRES_STAT!D2677</f>
        <v>12.86</v>
      </c>
      <c r="C2674" s="2">
        <f t="shared" si="246"/>
        <v>12.388110517085495</v>
      </c>
      <c r="D2674" s="2">
        <f t="shared" si="248"/>
        <v>12.397705550388928</v>
      </c>
      <c r="E2674" s="2">
        <f t="shared" si="247"/>
        <v>-9.5950333034320323E-3</v>
      </c>
      <c r="F2674" s="2">
        <f t="shared" si="251"/>
        <v>1.7929032461033171E-2</v>
      </c>
      <c r="G2674" s="2">
        <f t="shared" si="249"/>
        <v>-2.7524065764465203E-2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5">
        <f>TITRES_STAT!D2678</f>
        <v>12.15</v>
      </c>
      <c r="C2675" s="2">
        <f t="shared" si="246"/>
        <v>12.386862745226189</v>
      </c>
      <c r="D2675" s="2">
        <f t="shared" si="248"/>
        <v>12.37935699110086</v>
      </c>
      <c r="E2675" s="2">
        <f t="shared" si="247"/>
        <v>7.5057541253293891E-3</v>
      </c>
      <c r="F2675" s="2">
        <f t="shared" si="251"/>
        <v>1.5844376793892414E-2</v>
      </c>
      <c r="G2675" s="2">
        <f t="shared" si="249"/>
        <v>-8.3386226685630248E-3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5">
        <f>TITRES_STAT!D2679</f>
        <v>12.24</v>
      </c>
      <c r="C2676" s="2">
        <f t="shared" si="246"/>
        <v>12.384268476729853</v>
      </c>
      <c r="D2676" s="2">
        <f t="shared" si="248"/>
        <v>12.369034251019315</v>
      </c>
      <c r="E2676" s="2">
        <f t="shared" si="247"/>
        <v>1.5234225710537785E-2</v>
      </c>
      <c r="F2676" s="2">
        <f t="shared" si="251"/>
        <v>1.5722346577221488E-2</v>
      </c>
      <c r="G2676" s="2">
        <f t="shared" si="249"/>
        <v>-4.8812086668370211E-4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5">
        <f>TITRES_STAT!D2680</f>
        <v>12.48</v>
      </c>
      <c r="C2677" s="2">
        <f t="shared" si="246"/>
        <v>12.378996403386799</v>
      </c>
      <c r="D2677" s="2">
        <f t="shared" si="248"/>
        <v>12.377253936128996</v>
      </c>
      <c r="E2677" s="2">
        <f t="shared" si="247"/>
        <v>1.7424672578023603E-3</v>
      </c>
      <c r="F2677" s="2">
        <f t="shared" si="251"/>
        <v>1.2926370713337663E-2</v>
      </c>
      <c r="G2677" s="2">
        <f t="shared" si="249"/>
        <v>-1.1183903455535302E-2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5">
        <f>TITRES_STAT!D2681</f>
        <v>12.5</v>
      </c>
      <c r="C2678" s="2">
        <f t="shared" si="246"/>
        <v>12.374535418250368</v>
      </c>
      <c r="D2678" s="2">
        <f t="shared" si="248"/>
        <v>12.386346237156477</v>
      </c>
      <c r="E2678" s="2">
        <f t="shared" si="247"/>
        <v>-1.1810818906109688E-2</v>
      </c>
      <c r="F2678" s="2">
        <f t="shared" si="251"/>
        <v>7.9789327894481919E-3</v>
      </c>
      <c r="G2678" s="2">
        <f t="shared" si="249"/>
        <v>-1.978975169555788E-2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5">
        <f>TITRES_STAT!D2682</f>
        <v>12.5</v>
      </c>
      <c r="C2679" s="2">
        <f t="shared" si="246"/>
        <v>12.372299200058002</v>
      </c>
      <c r="D2679" s="2">
        <f t="shared" si="248"/>
        <v>12.394765034404145</v>
      </c>
      <c r="E2679" s="2">
        <f t="shared" si="247"/>
        <v>-2.2465834346142799E-2</v>
      </c>
      <c r="F2679" s="2">
        <f t="shared" si="251"/>
        <v>1.8899793623299941E-3</v>
      </c>
      <c r="G2679" s="2">
        <f t="shared" si="249"/>
        <v>-2.4355813708472791E-2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5">
        <f>TITRES_STAT!D2683</f>
        <v>12.49</v>
      </c>
      <c r="C2680" s="2">
        <f t="shared" si="246"/>
        <v>12.359637784664463</v>
      </c>
      <c r="D2680" s="2">
        <f t="shared" si="248"/>
        <v>12.401819476300135</v>
      </c>
      <c r="E2680" s="2">
        <f t="shared" si="247"/>
        <v>-4.2181691635672536E-2</v>
      </c>
      <c r="F2680" s="2">
        <f t="shared" si="251"/>
        <v>-6.9243548372705114E-3</v>
      </c>
      <c r="G2680" s="2">
        <f t="shared" si="249"/>
        <v>-3.5257336798402025E-2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5">
        <f>TITRES_STAT!D2684</f>
        <v>12.39</v>
      </c>
      <c r="C2681" s="2">
        <f t="shared" si="246"/>
        <v>12.36123197163916</v>
      </c>
      <c r="D2681" s="2">
        <f t="shared" si="248"/>
        <v>12.400943959537162</v>
      </c>
      <c r="E2681" s="2">
        <f t="shared" si="247"/>
        <v>-3.9711987898002121E-2</v>
      </c>
      <c r="F2681" s="2">
        <f t="shared" si="251"/>
        <v>-1.3481881449416835E-2</v>
      </c>
      <c r="G2681" s="2">
        <f t="shared" si="249"/>
        <v>-2.6230106448585287E-2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5">
        <f>TITRES_STAT!D2685</f>
        <v>12.65</v>
      </c>
      <c r="C2682" s="2">
        <f t="shared" si="246"/>
        <v>12.36258089907929</v>
      </c>
      <c r="D2682" s="2">
        <f t="shared" si="248"/>
        <v>12.419392555127002</v>
      </c>
      <c r="E2682" s="2">
        <f t="shared" si="247"/>
        <v>-5.6811656047711878E-2</v>
      </c>
      <c r="F2682" s="2">
        <f t="shared" si="251"/>
        <v>-2.2147836369075843E-2</v>
      </c>
      <c r="G2682" s="2">
        <f t="shared" si="249"/>
        <v>-3.4663819678636035E-2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5">
        <f>TITRES_STAT!D2686</f>
        <v>12.65</v>
      </c>
      <c r="C2683" s="2">
        <f t="shared" si="246"/>
        <v>12.360645376144015</v>
      </c>
      <c r="D2683" s="2">
        <f t="shared" si="248"/>
        <v>12.436474588080557</v>
      </c>
      <c r="E2683" s="2">
        <f t="shared" si="247"/>
        <v>-7.5829211936541796E-2</v>
      </c>
      <c r="F2683" s="2">
        <f t="shared" si="251"/>
        <v>-3.2884111482569034E-2</v>
      </c>
      <c r="G2683" s="2">
        <f t="shared" si="249"/>
        <v>-4.2945100453972762E-2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5">
        <f>TITRES_STAT!D2687</f>
        <v>12.6</v>
      </c>
      <c r="C2684" s="2">
        <f t="shared" si="246"/>
        <v>12.437469164429551</v>
      </c>
      <c r="D2684" s="2">
        <f t="shared" si="248"/>
        <v>12.448587581556072</v>
      </c>
      <c r="E2684" s="2">
        <f t="shared" si="247"/>
        <v>-1.1118417126521507E-2</v>
      </c>
      <c r="F2684" s="2">
        <f t="shared" si="251"/>
        <v>-2.8530972611359531E-2</v>
      </c>
      <c r="G2684" s="2">
        <f t="shared" si="249"/>
        <v>1.7412555484838024E-2</v>
      </c>
      <c r="H2684" s="2" t="str">
        <f t="shared" si="250"/>
        <v>Sell</v>
      </c>
    </row>
  </sheetData>
  <conditionalFormatting sqref="H35:H2684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84"/>
  <sheetViews>
    <sheetView topLeftCell="A2680" workbookViewId="0">
      <selection activeCell="A2685" sqref="A2685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ht="13.5" x14ac:dyDescent="0.25">
      <c r="A2" s="3">
        <f>TITRES_STAT!B5</f>
        <v>42006</v>
      </c>
      <c r="B2" s="5">
        <f>TITRES_STAT!C5</f>
        <v>9.19</v>
      </c>
      <c r="C2" s="5">
        <f>TITRES_STAT!D5</f>
        <v>4.3040000000000003</v>
      </c>
      <c r="D2" s="5">
        <f>TITRES_STAT!E5</f>
        <v>0</v>
      </c>
      <c r="E2" s="2">
        <f>D2</f>
        <v>0</v>
      </c>
      <c r="F2" s="5"/>
      <c r="G2" s="5"/>
      <c r="H2" s="5"/>
    </row>
    <row r="3" spans="1:8" ht="13.5" x14ac:dyDescent="0.25">
      <c r="A3" s="3">
        <f>TITRES_STAT!B6</f>
        <v>42009</v>
      </c>
      <c r="B3" s="5">
        <f>TITRES_STAT!C6</f>
        <v>9.6</v>
      </c>
      <c r="C3" s="5">
        <f>TITRES_STAT!D6</f>
        <v>4.4960000000000004</v>
      </c>
      <c r="D3" s="5">
        <f>TITRES_STAT!E6</f>
        <v>0</v>
      </c>
      <c r="E3" s="2">
        <f>IF(B3&gt;B2, E2+D3, IF(B3&lt;B2, E2-D3, E2))</f>
        <v>0</v>
      </c>
      <c r="F3" s="5"/>
      <c r="G3" s="5"/>
      <c r="H3" s="5"/>
    </row>
    <row r="4" spans="1:8" ht="13.5" x14ac:dyDescent="0.25">
      <c r="A4" s="3">
        <f>TITRES_STAT!B7</f>
        <v>42010</v>
      </c>
      <c r="B4" s="5">
        <f>TITRES_STAT!C7</f>
        <v>9.41</v>
      </c>
      <c r="C4" s="5">
        <f>TITRES_STAT!D7</f>
        <v>4.407</v>
      </c>
      <c r="D4" s="5">
        <f>TITRES_STAT!E7</f>
        <v>4.4032533475026563</v>
      </c>
      <c r="E4" s="2">
        <f t="shared" ref="E4:E67" si="0">IF(B4&gt;B3, E3+D4, IF(B4&lt;B3, E3-D4, E3))</f>
        <v>-4.4032533475026563</v>
      </c>
      <c r="F4" s="5"/>
      <c r="G4" s="5"/>
      <c r="H4" s="5"/>
    </row>
    <row r="5" spans="1:8" ht="13.5" x14ac:dyDescent="0.25">
      <c r="A5" s="3">
        <f>TITRES_STAT!B8</f>
        <v>42011</v>
      </c>
      <c r="B5" s="5">
        <f>TITRES_STAT!C8</f>
        <v>9.64</v>
      </c>
      <c r="C5" s="5">
        <f>TITRES_STAT!D8</f>
        <v>4.5149999999999997</v>
      </c>
      <c r="D5" s="5">
        <f>TITRES_STAT!E8</f>
        <v>4.4527079875518663</v>
      </c>
      <c r="E5" s="2">
        <f t="shared" si="0"/>
        <v>4.9454640049209964E-2</v>
      </c>
      <c r="F5" s="5"/>
      <c r="G5" s="5"/>
      <c r="H5" s="5"/>
    </row>
    <row r="6" spans="1:8" ht="13.5" x14ac:dyDescent="0.25">
      <c r="A6" s="3">
        <f>TITRES_STAT!B9</f>
        <v>42012</v>
      </c>
      <c r="B6" s="5">
        <f>TITRES_STAT!C9</f>
        <v>9.65</v>
      </c>
      <c r="C6" s="5">
        <f>TITRES_STAT!D9</f>
        <v>4.5199999999999996</v>
      </c>
      <c r="D6" s="5">
        <f>TITRES_STAT!E9</f>
        <v>4.5199999999999996</v>
      </c>
      <c r="E6" s="2">
        <f t="shared" si="0"/>
        <v>4.5694546400492095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5">
        <f>TITRES_STAT!C10</f>
        <v>9.65</v>
      </c>
      <c r="C7" s="5">
        <f>TITRES_STAT!D10</f>
        <v>4.5199999999999996</v>
      </c>
      <c r="D7" s="5">
        <f>TITRES_STAT!E10</f>
        <v>4.5195316062176154</v>
      </c>
      <c r="E7" s="2">
        <f t="shared" si="0"/>
        <v>4.5694546400492095</v>
      </c>
      <c r="F7" s="5" t="str">
        <f>IF(E7&gt;E2,"BULLISH",IF(E7&lt;E2,"BEARISH","NEUTRAL"))</f>
        <v>BULLISH</v>
      </c>
      <c r="G7" s="5" t="e">
        <f t="shared" ref="G7:G70" si="2">IF((E7-E2)/E2 &gt; 0.02, "STRONG",
 IF((E7-E2)/E2 &lt; -0.02, "WEAK", "NEUTRAL"))</f>
        <v>#DIV/0!</v>
      </c>
      <c r="H7" s="5" t="str">
        <f t="shared" si="1"/>
        <v>CONFIRMED BULLISH</v>
      </c>
    </row>
    <row r="8" spans="1:8" ht="13.5" x14ac:dyDescent="0.25">
      <c r="A8" s="3">
        <f>TITRES_STAT!B11</f>
        <v>42016</v>
      </c>
      <c r="B8" s="5">
        <f>TITRES_STAT!C11</f>
        <v>9.65</v>
      </c>
      <c r="C8" s="5">
        <f>TITRES_STAT!D11</f>
        <v>4.5199999999999996</v>
      </c>
      <c r="D8" s="5">
        <f>TITRES_STAT!E11</f>
        <v>4.5199999999999996</v>
      </c>
      <c r="E8" s="2">
        <f t="shared" si="0"/>
        <v>4.5694546400492095</v>
      </c>
      <c r="F8" s="5" t="str">
        <f t="shared" ref="F8:F71" si="3">IF(E8&gt;E3,"BULLISH",IF(E8&lt;E3,"BEARISH","NEUTRAL"))</f>
        <v>BULLISH</v>
      </c>
      <c r="G8" s="5" t="e">
        <f t="shared" si="2"/>
        <v>#DIV/0!</v>
      </c>
      <c r="H8" s="5" t="str">
        <f t="shared" si="1"/>
        <v>CONFIRMED BULLISH</v>
      </c>
    </row>
    <row r="9" spans="1:8" ht="13.5" x14ac:dyDescent="0.25">
      <c r="A9" s="3">
        <f>TITRES_STAT!B12</f>
        <v>42017</v>
      </c>
      <c r="B9" s="5">
        <f>TITRES_STAT!C12</f>
        <v>9.64</v>
      </c>
      <c r="C9" s="5">
        <f>TITRES_STAT!D12</f>
        <v>4.5149999999999997</v>
      </c>
      <c r="D9" s="5">
        <f>TITRES_STAT!E12</f>
        <v>4.5149999999999997</v>
      </c>
      <c r="E9" s="2">
        <f t="shared" si="0"/>
        <v>5.4454640049209857E-2</v>
      </c>
      <c r="F9" s="5" t="str">
        <f t="shared" si="3"/>
        <v>BULLISH</v>
      </c>
      <c r="G9" s="5" t="str">
        <f t="shared" si="2"/>
        <v>WEAK</v>
      </c>
      <c r="H9" s="5" t="str">
        <f t="shared" si="1"/>
        <v>CONFIRMED BULLISH</v>
      </c>
    </row>
    <row r="10" spans="1:8" ht="13.5" x14ac:dyDescent="0.25">
      <c r="A10" s="3">
        <f>TITRES_STAT!B13</f>
        <v>42019</v>
      </c>
      <c r="B10" s="5">
        <f>TITRES_STAT!C13</f>
        <v>9.65</v>
      </c>
      <c r="C10" s="5">
        <f>TITRES_STAT!D13</f>
        <v>4.5199999999999996</v>
      </c>
      <c r="D10" s="5">
        <f>TITRES_STAT!E13</f>
        <v>4.5185948186528488</v>
      </c>
      <c r="E10" s="2">
        <f t="shared" si="0"/>
        <v>4.5730494587020587</v>
      </c>
      <c r="F10" s="5" t="str">
        <f t="shared" si="3"/>
        <v>BULLISH</v>
      </c>
      <c r="G10" s="5" t="str">
        <f>IF((E10-E5)/E5 &gt; 0.02, "STRONG",
 IF((E10-E5)/E5 &lt; -0.02, "WEAK", "NEUTRAL"))</f>
        <v>STRONG</v>
      </c>
      <c r="H10" s="5" t="str">
        <f t="shared" si="1"/>
        <v>CONFIRMED BULLISH</v>
      </c>
    </row>
    <row r="11" spans="1:8" ht="13.5" x14ac:dyDescent="0.25">
      <c r="A11" s="3">
        <f>TITRES_STAT!B14</f>
        <v>42020</v>
      </c>
      <c r="B11" s="5">
        <f>TITRES_STAT!C14</f>
        <v>9.69</v>
      </c>
      <c r="C11" s="5">
        <f>TITRES_STAT!D14</f>
        <v>4.5380000000000003</v>
      </c>
      <c r="D11" s="5">
        <f>TITRES_STAT!E14</f>
        <v>4.5253554179566571</v>
      </c>
      <c r="E11" s="2">
        <f t="shared" si="0"/>
        <v>9.0984048766587158</v>
      </c>
      <c r="F11" s="5" t="str">
        <f t="shared" si="3"/>
        <v>BULLISH</v>
      </c>
      <c r="G11" s="5" t="str">
        <f t="shared" si="2"/>
        <v>STRONG</v>
      </c>
      <c r="H11" s="5" t="str">
        <f t="shared" si="1"/>
        <v>CONFIRMED BULLISH</v>
      </c>
    </row>
    <row r="12" spans="1:8" ht="13.5" x14ac:dyDescent="0.25">
      <c r="A12" s="3">
        <f>TITRES_STAT!B15</f>
        <v>42023</v>
      </c>
      <c r="B12" s="5">
        <f>TITRES_STAT!C15</f>
        <v>9.69</v>
      </c>
      <c r="C12" s="5">
        <f>TITRES_STAT!D15</f>
        <v>4.5380000000000003</v>
      </c>
      <c r="D12" s="5">
        <f>TITRES_STAT!E15</f>
        <v>0</v>
      </c>
      <c r="E12" s="2">
        <f t="shared" si="0"/>
        <v>9.0984048766587158</v>
      </c>
      <c r="F12" s="5" t="str">
        <f t="shared" si="3"/>
        <v>BULLISH</v>
      </c>
      <c r="G12" s="5" t="str">
        <f t="shared" si="2"/>
        <v>STRONG</v>
      </c>
      <c r="H12" s="5" t="str">
        <f t="shared" si="1"/>
        <v>CONFIRMED BULLISH</v>
      </c>
    </row>
    <row r="13" spans="1:8" ht="13.5" x14ac:dyDescent="0.25">
      <c r="A13" s="3">
        <f>TITRES_STAT!B16</f>
        <v>42024</v>
      </c>
      <c r="B13" s="5">
        <f>TITRES_STAT!C16</f>
        <v>9.69</v>
      </c>
      <c r="C13" s="5">
        <f>TITRES_STAT!D16</f>
        <v>4.5380000000000003</v>
      </c>
      <c r="D13" s="5">
        <f>TITRES_STAT!E16</f>
        <v>0</v>
      </c>
      <c r="E13" s="2">
        <f t="shared" si="0"/>
        <v>9.0984048766587158</v>
      </c>
      <c r="F13" s="5" t="str">
        <f t="shared" si="3"/>
        <v>BULLISH</v>
      </c>
      <c r="G13" s="5" t="str">
        <f t="shared" si="2"/>
        <v>STRONG</v>
      </c>
      <c r="H13" s="5" t="str">
        <f t="shared" si="1"/>
        <v>CONFIRMED BULLISH</v>
      </c>
    </row>
    <row r="14" spans="1:8" ht="13.5" x14ac:dyDescent="0.25">
      <c r="A14" s="3">
        <f>TITRES_STAT!B17</f>
        <v>42025</v>
      </c>
      <c r="B14" s="5">
        <f>TITRES_STAT!C17</f>
        <v>9.8000000000000007</v>
      </c>
      <c r="C14" s="5">
        <f>TITRES_STAT!D17</f>
        <v>4.59</v>
      </c>
      <c r="D14" s="5">
        <f>TITRES_STAT!E17</f>
        <v>4.5665816326530608</v>
      </c>
      <c r="E14" s="2">
        <f t="shared" si="0"/>
        <v>13.664986509311777</v>
      </c>
      <c r="F14" s="5" t="str">
        <f t="shared" si="3"/>
        <v>BULLISH</v>
      </c>
      <c r="G14" s="5" t="str">
        <f t="shared" si="2"/>
        <v>STRONG</v>
      </c>
      <c r="H14" s="5" t="str">
        <f t="shared" si="1"/>
        <v>CONFIRMED BULLISH</v>
      </c>
    </row>
    <row r="15" spans="1:8" ht="13.5" x14ac:dyDescent="0.25">
      <c r="A15" s="3">
        <f>TITRES_STAT!B18</f>
        <v>42026</v>
      </c>
      <c r="B15" s="5">
        <f>TITRES_STAT!C18</f>
        <v>9.73</v>
      </c>
      <c r="C15" s="5">
        <f>TITRES_STAT!D18</f>
        <v>4.5570000000000004</v>
      </c>
      <c r="D15" s="5">
        <f>TITRES_STAT!E18</f>
        <v>4.5570000000000004</v>
      </c>
      <c r="E15" s="2">
        <f t="shared" si="0"/>
        <v>9.1079865093117771</v>
      </c>
      <c r="F15" s="5" t="str">
        <f t="shared" si="3"/>
        <v>BULLISH</v>
      </c>
      <c r="G15" s="5" t="str">
        <f t="shared" si="2"/>
        <v>STRONG</v>
      </c>
      <c r="H15" s="5" t="str">
        <f t="shared" si="1"/>
        <v>CONFIRMED BULLISH</v>
      </c>
    </row>
    <row r="16" spans="1:8" ht="13.5" x14ac:dyDescent="0.25">
      <c r="A16" s="3">
        <f>TITRES_STAT!B19</f>
        <v>42027</v>
      </c>
      <c r="B16" s="5">
        <f>TITRES_STAT!C19</f>
        <v>9.9</v>
      </c>
      <c r="C16" s="5">
        <f>TITRES_STAT!D19</f>
        <v>4.6369999999999996</v>
      </c>
      <c r="D16" s="5">
        <f>TITRES_STAT!E19</f>
        <v>4.6369999999999996</v>
      </c>
      <c r="E16" s="2">
        <f t="shared" si="0"/>
        <v>13.744986509311776</v>
      </c>
      <c r="F16" s="5" t="str">
        <f t="shared" si="3"/>
        <v>BULLISH</v>
      </c>
      <c r="G16" s="5" t="str">
        <f t="shared" si="2"/>
        <v>STRONG</v>
      </c>
      <c r="H16" s="5" t="str">
        <f t="shared" si="1"/>
        <v>CONFIRMED BULLISH</v>
      </c>
    </row>
    <row r="17" spans="1:8" ht="13.5" x14ac:dyDescent="0.25">
      <c r="A17" s="3">
        <f>TITRES_STAT!B20</f>
        <v>42030</v>
      </c>
      <c r="B17" s="5">
        <f>TITRES_STAT!C20</f>
        <v>9.9</v>
      </c>
      <c r="C17" s="5">
        <f>TITRES_STAT!D20</f>
        <v>4.6369999999999996</v>
      </c>
      <c r="D17" s="5">
        <f>TITRES_STAT!E20</f>
        <v>4.6369999999999996</v>
      </c>
      <c r="E17" s="2">
        <f t="shared" si="0"/>
        <v>13.744986509311776</v>
      </c>
      <c r="F17" s="5" t="str">
        <f t="shared" si="3"/>
        <v>BULLISH</v>
      </c>
      <c r="G17" s="5" t="str">
        <f t="shared" si="2"/>
        <v>STRONG</v>
      </c>
      <c r="H17" s="5" t="str">
        <f t="shared" si="1"/>
        <v>CONFIRMED BULLISH</v>
      </c>
    </row>
    <row r="18" spans="1:8" ht="13.5" x14ac:dyDescent="0.25">
      <c r="A18" s="3">
        <f>TITRES_STAT!B21</f>
        <v>42031</v>
      </c>
      <c r="B18" s="5">
        <f>TITRES_STAT!C21</f>
        <v>10</v>
      </c>
      <c r="C18" s="5">
        <f>TITRES_STAT!D21</f>
        <v>4.6829999999999998</v>
      </c>
      <c r="D18" s="5">
        <f>TITRES_STAT!E21</f>
        <v>4.6829999999999998</v>
      </c>
      <c r="E18" s="2">
        <f t="shared" si="0"/>
        <v>18.427986509311776</v>
      </c>
      <c r="F18" s="5" t="str">
        <f t="shared" si="3"/>
        <v>BULLISH</v>
      </c>
      <c r="G18" s="5" t="str">
        <f t="shared" si="2"/>
        <v>STRONG</v>
      </c>
      <c r="H18" s="5" t="str">
        <f t="shared" si="1"/>
        <v>CONFIRMED BULLISH</v>
      </c>
    </row>
    <row r="19" spans="1:8" ht="13.5" x14ac:dyDescent="0.25">
      <c r="A19" s="3">
        <f>TITRES_STAT!B22</f>
        <v>42032</v>
      </c>
      <c r="B19" s="5">
        <f>TITRES_STAT!C22</f>
        <v>10</v>
      </c>
      <c r="C19" s="5">
        <f>TITRES_STAT!D22</f>
        <v>4.6829999999999998</v>
      </c>
      <c r="D19" s="5">
        <f>TITRES_STAT!E22</f>
        <v>4.6839366</v>
      </c>
      <c r="E19" s="2">
        <f t="shared" si="0"/>
        <v>18.427986509311776</v>
      </c>
      <c r="F19" s="5" t="str">
        <f t="shared" si="3"/>
        <v>BULLISH</v>
      </c>
      <c r="G19" s="5" t="str">
        <f t="shared" si="2"/>
        <v>STRONG</v>
      </c>
      <c r="H19" s="5" t="str">
        <f t="shared" si="1"/>
        <v>CONFIRMED BULLISH</v>
      </c>
    </row>
    <row r="20" spans="1:8" ht="13.5" x14ac:dyDescent="0.25">
      <c r="A20" s="3">
        <f>TITRES_STAT!B23</f>
        <v>42033</v>
      </c>
      <c r="B20" s="5">
        <f>TITRES_STAT!C23</f>
        <v>10</v>
      </c>
      <c r="C20" s="5">
        <f>TITRES_STAT!D23</f>
        <v>4.6829999999999998</v>
      </c>
      <c r="D20" s="5">
        <f>TITRES_STAT!E23</f>
        <v>4.6829999999999998</v>
      </c>
      <c r="E20" s="2">
        <f t="shared" si="0"/>
        <v>18.427986509311776</v>
      </c>
      <c r="F20" s="5" t="str">
        <f t="shared" si="3"/>
        <v>BULLISH</v>
      </c>
      <c r="G20" s="5" t="str">
        <f t="shared" si="2"/>
        <v>STRONG</v>
      </c>
      <c r="H20" s="5" t="str">
        <f t="shared" si="1"/>
        <v>CONFIRMED BULLISH</v>
      </c>
    </row>
    <row r="21" spans="1:8" ht="13.5" x14ac:dyDescent="0.25">
      <c r="A21" s="3">
        <f>TITRES_STAT!B24</f>
        <v>42034</v>
      </c>
      <c r="B21" s="5">
        <f>TITRES_STAT!C24</f>
        <v>10</v>
      </c>
      <c r="C21" s="5">
        <f>TITRES_STAT!D24</f>
        <v>4.6829999999999998</v>
      </c>
      <c r="D21" s="5">
        <f>TITRES_STAT!E24</f>
        <v>4.6829999999999998</v>
      </c>
      <c r="E21" s="2">
        <f t="shared" si="0"/>
        <v>18.427986509311776</v>
      </c>
      <c r="F21" s="5" t="str">
        <f t="shared" si="3"/>
        <v>BULLISH</v>
      </c>
      <c r="G21" s="5" t="str">
        <f t="shared" si="2"/>
        <v>STRONG</v>
      </c>
      <c r="H21" s="5" t="str">
        <f t="shared" si="1"/>
        <v>CONFIRMED BULLISH</v>
      </c>
    </row>
    <row r="22" spans="1:8" ht="13.5" x14ac:dyDescent="0.25">
      <c r="A22" s="3">
        <f>TITRES_STAT!B25</f>
        <v>42037</v>
      </c>
      <c r="B22" s="5">
        <f>TITRES_STAT!C25</f>
        <v>10</v>
      </c>
      <c r="C22" s="5">
        <f>TITRES_STAT!D25</f>
        <v>4.6829999999999998</v>
      </c>
      <c r="D22" s="5">
        <f>TITRES_STAT!E25</f>
        <v>4.6829999999999998</v>
      </c>
      <c r="E22" s="2">
        <f t="shared" si="0"/>
        <v>18.427986509311776</v>
      </c>
      <c r="F22" s="5" t="str">
        <f t="shared" si="3"/>
        <v>BULLISH</v>
      </c>
      <c r="G22" s="5" t="str">
        <f t="shared" si="2"/>
        <v>STRONG</v>
      </c>
      <c r="H22" s="5" t="str">
        <f t="shared" si="1"/>
        <v>CONFIRMED BULLISH</v>
      </c>
    </row>
    <row r="23" spans="1:8" ht="13.5" x14ac:dyDescent="0.25">
      <c r="A23" s="3">
        <f>TITRES_STAT!B26</f>
        <v>42038</v>
      </c>
      <c r="B23" s="5">
        <f>TITRES_STAT!C26</f>
        <v>9.99</v>
      </c>
      <c r="C23" s="5">
        <f>TITRES_STAT!D26</f>
        <v>4.6790000000000003</v>
      </c>
      <c r="D23" s="5">
        <f>TITRES_STAT!E26</f>
        <v>4.6790000000000003</v>
      </c>
      <c r="E23" s="2">
        <f t="shared" si="0"/>
        <v>13.748986509311775</v>
      </c>
      <c r="F23" s="5" t="str">
        <f t="shared" si="3"/>
        <v>BEARISH</v>
      </c>
      <c r="G23" s="5" t="str">
        <f t="shared" si="2"/>
        <v>WEAK</v>
      </c>
      <c r="H23" s="5" t="str">
        <f t="shared" si="1"/>
        <v>CONFIRMED BEARISH</v>
      </c>
    </row>
    <row r="24" spans="1:8" ht="13.5" x14ac:dyDescent="0.25">
      <c r="A24" s="3">
        <f>TITRES_STAT!B27</f>
        <v>42039</v>
      </c>
      <c r="B24" s="5">
        <f>TITRES_STAT!C27</f>
        <v>9.6999999999999993</v>
      </c>
      <c r="C24" s="5">
        <f>TITRES_STAT!D27</f>
        <v>4.5430000000000001</v>
      </c>
      <c r="D24" s="5">
        <f>TITRES_STAT!E27</f>
        <v>4.6788216494845365</v>
      </c>
      <c r="E24" s="2">
        <f t="shared" si="0"/>
        <v>9.0701648598272389</v>
      </c>
      <c r="F24" s="5" t="str">
        <f t="shared" si="3"/>
        <v>BEARISH</v>
      </c>
      <c r="G24" s="5" t="str">
        <f t="shared" si="2"/>
        <v>WEAK</v>
      </c>
      <c r="H24" s="5" t="str">
        <f t="shared" si="1"/>
        <v>CONFIRMED BEARISH</v>
      </c>
    </row>
    <row r="25" spans="1:8" ht="13.5" x14ac:dyDescent="0.25">
      <c r="A25" s="3">
        <f>TITRES_STAT!B28</f>
        <v>42040</v>
      </c>
      <c r="B25" s="5">
        <f>TITRES_STAT!C28</f>
        <v>9.6199999999999992</v>
      </c>
      <c r="C25" s="5">
        <f>TITRES_STAT!D28</f>
        <v>4.5060000000000002</v>
      </c>
      <c r="D25" s="5">
        <f>TITRES_STAT!E28</f>
        <v>4.5060000000000002</v>
      </c>
      <c r="E25" s="2">
        <f t="shared" si="0"/>
        <v>4.5641648598272386</v>
      </c>
      <c r="F25" s="5" t="str">
        <f t="shared" si="3"/>
        <v>BEARISH</v>
      </c>
      <c r="G25" s="5" t="str">
        <f t="shared" si="2"/>
        <v>WEAK</v>
      </c>
      <c r="H25" s="5" t="str">
        <f t="shared" si="1"/>
        <v>CONFIRMED BEARISH</v>
      </c>
    </row>
    <row r="26" spans="1:8" ht="13.5" x14ac:dyDescent="0.25">
      <c r="A26" s="3">
        <f>TITRES_STAT!B29</f>
        <v>42041</v>
      </c>
      <c r="B26" s="5">
        <f>TITRES_STAT!C29</f>
        <v>9.99</v>
      </c>
      <c r="C26" s="5">
        <f>TITRES_STAT!D29</f>
        <v>4.6790000000000003</v>
      </c>
      <c r="D26" s="5">
        <f>TITRES_STAT!E29</f>
        <v>4.6790000000000003</v>
      </c>
      <c r="E26" s="2">
        <f t="shared" si="0"/>
        <v>9.2431648598272389</v>
      </c>
      <c r="F26" s="5" t="str">
        <f t="shared" si="3"/>
        <v>BEARISH</v>
      </c>
      <c r="G26" s="5" t="str">
        <f t="shared" si="2"/>
        <v>WEAK</v>
      </c>
      <c r="H26" s="5" t="str">
        <f t="shared" si="1"/>
        <v>CONFIRMED BEARISH</v>
      </c>
    </row>
    <row r="27" spans="1:8" ht="13.5" x14ac:dyDescent="0.25">
      <c r="A27" s="3">
        <f>TITRES_STAT!B30</f>
        <v>42044</v>
      </c>
      <c r="B27" s="5">
        <f>TITRES_STAT!C30</f>
        <v>9.99</v>
      </c>
      <c r="C27" s="5">
        <f>TITRES_STAT!D30</f>
        <v>4.6790000000000003</v>
      </c>
      <c r="D27" s="5">
        <f>TITRES_STAT!E30</f>
        <v>4.6790000000000003</v>
      </c>
      <c r="E27" s="2">
        <f t="shared" si="0"/>
        <v>9.2431648598272389</v>
      </c>
      <c r="F27" s="5" t="str">
        <f t="shared" si="3"/>
        <v>BEARISH</v>
      </c>
      <c r="G27" s="5" t="str">
        <f t="shared" si="2"/>
        <v>WEAK</v>
      </c>
      <c r="H27" s="5" t="str">
        <f t="shared" si="1"/>
        <v>CONFIRMED BEARISH</v>
      </c>
    </row>
    <row r="28" spans="1:8" ht="13.5" x14ac:dyDescent="0.25">
      <c r="A28" s="3">
        <f>TITRES_STAT!B31</f>
        <v>42045</v>
      </c>
      <c r="B28" s="5">
        <f>TITRES_STAT!C31</f>
        <v>9.99</v>
      </c>
      <c r="C28" s="5">
        <f>TITRES_STAT!D31</f>
        <v>4.6790000000000003</v>
      </c>
      <c r="D28" s="5">
        <f>TITRES_STAT!E31</f>
        <v>4.6790000000000003</v>
      </c>
      <c r="E28" s="2">
        <f t="shared" si="0"/>
        <v>9.2431648598272389</v>
      </c>
      <c r="F28" s="5" t="str">
        <f t="shared" si="3"/>
        <v>BEARISH</v>
      </c>
      <c r="G28" s="5" t="str">
        <f t="shared" si="2"/>
        <v>WEAK</v>
      </c>
      <c r="H28" s="5" t="str">
        <f t="shared" si="1"/>
        <v>NEUTRAL</v>
      </c>
    </row>
    <row r="29" spans="1:8" ht="13.5" x14ac:dyDescent="0.25">
      <c r="A29" s="3">
        <f>TITRES_STAT!B32</f>
        <v>42046</v>
      </c>
      <c r="B29" s="5">
        <f>TITRES_STAT!C32</f>
        <v>10</v>
      </c>
      <c r="C29" s="5">
        <f>TITRES_STAT!D32</f>
        <v>4.6829999999999998</v>
      </c>
      <c r="D29" s="5">
        <f>TITRES_STAT!E32</f>
        <v>4.6829999999999998</v>
      </c>
      <c r="E29" s="2">
        <f t="shared" si="0"/>
        <v>13.926164859827239</v>
      </c>
      <c r="F29" s="5" t="str">
        <f t="shared" si="3"/>
        <v>BULLISH</v>
      </c>
      <c r="G29" s="5" t="str">
        <f t="shared" si="2"/>
        <v>STRONG</v>
      </c>
      <c r="H29" s="5" t="str">
        <f t="shared" si="1"/>
        <v>CONFIRMED BULLISH</v>
      </c>
    </row>
    <row r="30" spans="1:8" ht="13.5" x14ac:dyDescent="0.25">
      <c r="A30" s="3">
        <f>TITRES_STAT!B33</f>
        <v>42047</v>
      </c>
      <c r="B30" s="5">
        <f>TITRES_STAT!C33</f>
        <v>10</v>
      </c>
      <c r="C30" s="5">
        <f>TITRES_STAT!D33</f>
        <v>4.6829999999999998</v>
      </c>
      <c r="D30" s="5">
        <f>TITRES_STAT!E33</f>
        <v>0</v>
      </c>
      <c r="E30" s="2">
        <f t="shared" si="0"/>
        <v>13.926164859827239</v>
      </c>
      <c r="F30" s="5" t="str">
        <f t="shared" si="3"/>
        <v>BULLISH</v>
      </c>
      <c r="G30" s="5" t="str">
        <f t="shared" si="2"/>
        <v>STRONG</v>
      </c>
      <c r="H30" s="5" t="str">
        <f t="shared" si="1"/>
        <v>CONFIRMED BULLISH</v>
      </c>
    </row>
    <row r="31" spans="1:8" ht="13.5" x14ac:dyDescent="0.25">
      <c r="A31" s="3">
        <f>TITRES_STAT!B34</f>
        <v>42048</v>
      </c>
      <c r="B31" s="5">
        <f>TITRES_STAT!C34</f>
        <v>10</v>
      </c>
      <c r="C31" s="5">
        <f>TITRES_STAT!D34</f>
        <v>4.6829999999999998</v>
      </c>
      <c r="D31" s="5">
        <f>TITRES_STAT!E34</f>
        <v>4.6806584999999998</v>
      </c>
      <c r="E31" s="2">
        <f t="shared" si="0"/>
        <v>13.926164859827239</v>
      </c>
      <c r="F31" s="5" t="str">
        <f t="shared" si="3"/>
        <v>BULLISH</v>
      </c>
      <c r="G31" s="5" t="str">
        <f t="shared" si="2"/>
        <v>STRONG</v>
      </c>
      <c r="H31" s="5" t="str">
        <f t="shared" si="1"/>
        <v>CONFIRMED BULLISH</v>
      </c>
    </row>
    <row r="32" spans="1:8" ht="13.5" x14ac:dyDescent="0.25">
      <c r="A32" s="3">
        <f>TITRES_STAT!B35</f>
        <v>42051</v>
      </c>
      <c r="B32" s="5">
        <f>TITRES_STAT!C35</f>
        <v>10.01</v>
      </c>
      <c r="C32" s="5">
        <f>TITRES_STAT!D35</f>
        <v>4.6879999999999997</v>
      </c>
      <c r="D32" s="5">
        <f>TITRES_STAT!E35</f>
        <v>4.6879999999999997</v>
      </c>
      <c r="E32" s="2">
        <f t="shared" si="0"/>
        <v>18.614164859827238</v>
      </c>
      <c r="F32" s="5" t="str">
        <f t="shared" si="3"/>
        <v>BULLISH</v>
      </c>
      <c r="G32" s="5" t="str">
        <f t="shared" si="2"/>
        <v>STRONG</v>
      </c>
      <c r="H32" s="5" t="str">
        <f t="shared" si="1"/>
        <v>CONFIRMED BULLISH</v>
      </c>
    </row>
    <row r="33" spans="1:8" ht="13.5" x14ac:dyDescent="0.25">
      <c r="A33" s="3">
        <f>TITRES_STAT!B36</f>
        <v>42052</v>
      </c>
      <c r="B33" s="5">
        <f>TITRES_STAT!C36</f>
        <v>10.01</v>
      </c>
      <c r="C33" s="5">
        <f>TITRES_STAT!D36</f>
        <v>4.6879999999999997</v>
      </c>
      <c r="D33" s="5">
        <f>TITRES_STAT!E36</f>
        <v>0</v>
      </c>
      <c r="E33" s="2">
        <f t="shared" si="0"/>
        <v>18.614164859827238</v>
      </c>
      <c r="F33" s="5" t="str">
        <f t="shared" si="3"/>
        <v>BULLISH</v>
      </c>
      <c r="G33" s="5" t="str">
        <f t="shared" si="2"/>
        <v>STRONG</v>
      </c>
      <c r="H33" s="5" t="str">
        <f t="shared" si="1"/>
        <v>CONFIRMED BULLISH</v>
      </c>
    </row>
    <row r="34" spans="1:8" ht="13.5" x14ac:dyDescent="0.25">
      <c r="A34" s="3">
        <f>TITRES_STAT!B37</f>
        <v>42053</v>
      </c>
      <c r="B34" s="5">
        <f>TITRES_STAT!C37</f>
        <v>10.02</v>
      </c>
      <c r="C34" s="5">
        <f>TITRES_STAT!D37</f>
        <v>4.6929999999999996</v>
      </c>
      <c r="D34" s="5">
        <f>TITRES_STAT!E37</f>
        <v>4.6929999999999996</v>
      </c>
      <c r="E34" s="2">
        <f t="shared" si="0"/>
        <v>23.307164859827239</v>
      </c>
      <c r="F34" s="5" t="str">
        <f t="shared" si="3"/>
        <v>BULLISH</v>
      </c>
      <c r="G34" s="5" t="str">
        <f t="shared" si="2"/>
        <v>STRONG</v>
      </c>
      <c r="H34" s="5" t="str">
        <f t="shared" si="1"/>
        <v>CONFIRMED BULLISH</v>
      </c>
    </row>
    <row r="35" spans="1:8" ht="13.5" x14ac:dyDescent="0.25">
      <c r="A35" s="3">
        <f>TITRES_STAT!B38</f>
        <v>42054</v>
      </c>
      <c r="B35" s="5">
        <f>TITRES_STAT!C38</f>
        <v>10.02</v>
      </c>
      <c r="C35" s="5">
        <f>TITRES_STAT!D38</f>
        <v>4.6929999999999996</v>
      </c>
      <c r="D35" s="5">
        <f>TITRES_STAT!E38</f>
        <v>0</v>
      </c>
      <c r="E35" s="2">
        <f t="shared" si="0"/>
        <v>23.307164859827239</v>
      </c>
      <c r="F35" s="5" t="str">
        <f t="shared" si="3"/>
        <v>BULLISH</v>
      </c>
      <c r="G35" s="5" t="str">
        <f t="shared" si="2"/>
        <v>STRONG</v>
      </c>
      <c r="H35" s="5" t="str">
        <f t="shared" si="1"/>
        <v>CONFIRMED BULLISH</v>
      </c>
    </row>
    <row r="36" spans="1:8" ht="13.5" x14ac:dyDescent="0.25">
      <c r="A36" s="3">
        <f>TITRES_STAT!B39</f>
        <v>42055</v>
      </c>
      <c r="B36" s="5">
        <f>TITRES_STAT!C39</f>
        <v>10.039999999999999</v>
      </c>
      <c r="C36" s="5">
        <f>TITRES_STAT!D39</f>
        <v>4.702</v>
      </c>
      <c r="D36" s="5">
        <f>TITRES_STAT!E39</f>
        <v>4.702</v>
      </c>
      <c r="E36" s="2">
        <f t="shared" si="0"/>
        <v>28.009164859827237</v>
      </c>
      <c r="F36" s="5" t="str">
        <f t="shared" si="3"/>
        <v>BULLISH</v>
      </c>
      <c r="G36" s="5" t="str">
        <f t="shared" si="2"/>
        <v>STRONG</v>
      </c>
      <c r="H36" s="5" t="str">
        <f t="shared" si="1"/>
        <v>CONFIRMED BULLISH</v>
      </c>
    </row>
    <row r="37" spans="1:8" ht="13.5" x14ac:dyDescent="0.25">
      <c r="A37" s="3">
        <f>TITRES_STAT!B40</f>
        <v>42058</v>
      </c>
      <c r="B37" s="5">
        <f>TITRES_STAT!C40</f>
        <v>10.039999999999999</v>
      </c>
      <c r="C37" s="5">
        <f>TITRES_STAT!D40</f>
        <v>4.702</v>
      </c>
      <c r="D37" s="5">
        <f>TITRES_STAT!E40</f>
        <v>0</v>
      </c>
      <c r="E37" s="2">
        <f t="shared" si="0"/>
        <v>28.009164859827237</v>
      </c>
      <c r="F37" s="5" t="str">
        <f t="shared" si="3"/>
        <v>BULLISH</v>
      </c>
      <c r="G37" s="5" t="str">
        <f t="shared" si="2"/>
        <v>STRONG</v>
      </c>
      <c r="H37" s="5" t="str">
        <f t="shared" si="1"/>
        <v>CONFIRMED BULLISH</v>
      </c>
    </row>
    <row r="38" spans="1:8" ht="13.5" x14ac:dyDescent="0.25">
      <c r="A38" s="3">
        <f>TITRES_STAT!B41</f>
        <v>42059</v>
      </c>
      <c r="B38" s="5">
        <f>TITRES_STAT!C41</f>
        <v>10.1</v>
      </c>
      <c r="C38" s="5">
        <f>TITRES_STAT!D41</f>
        <v>4.7300000000000004</v>
      </c>
      <c r="D38" s="5">
        <f>TITRES_STAT!E41</f>
        <v>4.7290633663366348</v>
      </c>
      <c r="E38" s="2">
        <f t="shared" si="0"/>
        <v>32.738228226163869</v>
      </c>
      <c r="F38" s="5" t="str">
        <f t="shared" si="3"/>
        <v>BULLISH</v>
      </c>
      <c r="G38" s="5" t="str">
        <f t="shared" si="2"/>
        <v>STRONG</v>
      </c>
      <c r="H38" s="5" t="str">
        <f t="shared" si="1"/>
        <v>CONFIRMED BULLISH</v>
      </c>
    </row>
    <row r="39" spans="1:8" ht="13.5" x14ac:dyDescent="0.25">
      <c r="A39" s="3">
        <f>TITRES_STAT!B42</f>
        <v>42060</v>
      </c>
      <c r="B39" s="5">
        <f>TITRES_STAT!C42</f>
        <v>10.1</v>
      </c>
      <c r="C39" s="5">
        <f>TITRES_STAT!D42</f>
        <v>4.7300000000000004</v>
      </c>
      <c r="D39" s="5">
        <f>TITRES_STAT!E42</f>
        <v>0</v>
      </c>
      <c r="E39" s="2">
        <f t="shared" si="0"/>
        <v>32.738228226163869</v>
      </c>
      <c r="F39" s="5" t="str">
        <f t="shared" si="3"/>
        <v>BULLISH</v>
      </c>
      <c r="G39" s="5" t="str">
        <f t="shared" si="2"/>
        <v>STRONG</v>
      </c>
      <c r="H39" s="5" t="str">
        <f t="shared" si="1"/>
        <v>CONFIRMED BULLISH</v>
      </c>
    </row>
    <row r="40" spans="1:8" ht="13.5" x14ac:dyDescent="0.25">
      <c r="A40" s="3">
        <f>TITRES_STAT!B43</f>
        <v>42061</v>
      </c>
      <c r="B40" s="5">
        <f>TITRES_STAT!C43</f>
        <v>10.210000000000001</v>
      </c>
      <c r="C40" s="5">
        <f>TITRES_STAT!D43</f>
        <v>4.782</v>
      </c>
      <c r="D40" s="5">
        <f>TITRES_STAT!E43</f>
        <v>4.782</v>
      </c>
      <c r="E40" s="2">
        <f t="shared" si="0"/>
        <v>37.520228226163866</v>
      </c>
      <c r="F40" s="5" t="str">
        <f t="shared" si="3"/>
        <v>BULLISH</v>
      </c>
      <c r="G40" s="5" t="str">
        <f t="shared" si="2"/>
        <v>STRONG</v>
      </c>
      <c r="H40" s="5" t="str">
        <f t="shared" si="1"/>
        <v>CONFIRMED BULLISH</v>
      </c>
    </row>
    <row r="41" spans="1:8" ht="13.5" x14ac:dyDescent="0.25">
      <c r="A41" s="3">
        <f>TITRES_STAT!B44</f>
        <v>42062</v>
      </c>
      <c r="B41" s="5">
        <f>TITRES_STAT!C44</f>
        <v>10.5</v>
      </c>
      <c r="C41" s="5">
        <f>TITRES_STAT!D44</f>
        <v>4.9180000000000001</v>
      </c>
      <c r="D41" s="5">
        <f>TITRES_STAT!E44</f>
        <v>4.9062904761904758</v>
      </c>
      <c r="E41" s="2">
        <f t="shared" si="0"/>
        <v>42.426518702354343</v>
      </c>
      <c r="F41" s="5" t="str">
        <f t="shared" si="3"/>
        <v>BULLISH</v>
      </c>
      <c r="G41" s="5" t="str">
        <f t="shared" si="2"/>
        <v>STRONG</v>
      </c>
      <c r="H41" s="5" t="str">
        <f t="shared" si="1"/>
        <v>CONFIRMED BULLISH</v>
      </c>
    </row>
    <row r="42" spans="1:8" ht="13.5" x14ac:dyDescent="0.25">
      <c r="A42" s="3">
        <f>TITRES_STAT!B45</f>
        <v>42065</v>
      </c>
      <c r="B42" s="5">
        <f>TITRES_STAT!C45</f>
        <v>10.52</v>
      </c>
      <c r="C42" s="5">
        <f>TITRES_STAT!D45</f>
        <v>4.9269999999999996</v>
      </c>
      <c r="D42" s="5">
        <f>TITRES_STAT!E45</f>
        <v>4.9269999999999996</v>
      </c>
      <c r="E42" s="2">
        <f t="shared" si="0"/>
        <v>47.353518702354343</v>
      </c>
      <c r="F42" s="5" t="str">
        <f t="shared" si="3"/>
        <v>BULLISH</v>
      </c>
      <c r="G42" s="5" t="str">
        <f t="shared" si="2"/>
        <v>STRONG</v>
      </c>
      <c r="H42" s="5" t="str">
        <f t="shared" si="1"/>
        <v>CONFIRMED BULLISH</v>
      </c>
    </row>
    <row r="43" spans="1:8" ht="13.5" x14ac:dyDescent="0.25">
      <c r="A43" s="3">
        <f>TITRES_STAT!B46</f>
        <v>42066</v>
      </c>
      <c r="B43" s="5">
        <f>TITRES_STAT!C46</f>
        <v>10.83</v>
      </c>
      <c r="C43" s="5">
        <f>TITRES_STAT!D46</f>
        <v>5.0720000000000001</v>
      </c>
      <c r="D43" s="5">
        <f>TITRES_STAT!E46</f>
        <v>5.0720000000000001</v>
      </c>
      <c r="E43" s="2">
        <f t="shared" si="0"/>
        <v>52.425518702354346</v>
      </c>
      <c r="F43" s="5" t="str">
        <f t="shared" si="3"/>
        <v>BULLISH</v>
      </c>
      <c r="G43" s="5" t="str">
        <f t="shared" si="2"/>
        <v>STRONG</v>
      </c>
      <c r="H43" s="5" t="str">
        <f t="shared" si="1"/>
        <v>CONFIRMED BULLISH</v>
      </c>
    </row>
    <row r="44" spans="1:8" ht="13.5" x14ac:dyDescent="0.25">
      <c r="A44" s="3">
        <f>TITRES_STAT!B47</f>
        <v>42067</v>
      </c>
      <c r="B44" s="5">
        <f>TITRES_STAT!C47</f>
        <v>11.15</v>
      </c>
      <c r="C44" s="5">
        <f>TITRES_STAT!D47</f>
        <v>5.2220000000000004</v>
      </c>
      <c r="D44" s="5">
        <f>TITRES_STAT!E47</f>
        <v>5.2220000000000004</v>
      </c>
      <c r="E44" s="2">
        <f t="shared" si="0"/>
        <v>57.647518702354347</v>
      </c>
      <c r="F44" s="5" t="str">
        <f t="shared" si="3"/>
        <v>BULLISH</v>
      </c>
      <c r="G44" s="5" t="str">
        <f t="shared" si="2"/>
        <v>STRONG</v>
      </c>
      <c r="H44" s="5" t="str">
        <f t="shared" si="1"/>
        <v>CONFIRMED BULLISH</v>
      </c>
    </row>
    <row r="45" spans="1:8" ht="13.5" x14ac:dyDescent="0.25">
      <c r="A45" s="3">
        <f>TITRES_STAT!B48</f>
        <v>42068</v>
      </c>
      <c r="B45" s="5">
        <f>TITRES_STAT!C48</f>
        <v>11.17</v>
      </c>
      <c r="C45" s="5">
        <f>TITRES_STAT!D48</f>
        <v>5.2309999999999999</v>
      </c>
      <c r="D45" s="5">
        <f>TITRES_STAT!E48</f>
        <v>5.2309999999999999</v>
      </c>
      <c r="E45" s="2">
        <f t="shared" si="0"/>
        <v>62.878518702354349</v>
      </c>
      <c r="F45" s="5" t="str">
        <f t="shared" si="3"/>
        <v>BULLISH</v>
      </c>
      <c r="G45" s="5" t="str">
        <f t="shared" si="2"/>
        <v>STRONG</v>
      </c>
      <c r="H45" s="5" t="str">
        <f t="shared" si="1"/>
        <v>CONFIRMED BULLISH</v>
      </c>
    </row>
    <row r="46" spans="1:8" ht="13.5" x14ac:dyDescent="0.25">
      <c r="A46" s="3">
        <f>TITRES_STAT!B49</f>
        <v>42069</v>
      </c>
      <c r="B46" s="5">
        <f>TITRES_STAT!C49</f>
        <v>11.18</v>
      </c>
      <c r="C46" s="5">
        <f>TITRES_STAT!D49</f>
        <v>5.2359999999999998</v>
      </c>
      <c r="D46" s="5">
        <f>TITRES_STAT!E49</f>
        <v>5.2359999999999998</v>
      </c>
      <c r="E46" s="2">
        <f t="shared" si="0"/>
        <v>68.114518702354346</v>
      </c>
      <c r="F46" s="5" t="str">
        <f t="shared" si="3"/>
        <v>BULLISH</v>
      </c>
      <c r="G46" s="5" t="str">
        <f t="shared" si="2"/>
        <v>STRONG</v>
      </c>
      <c r="H46" s="5" t="str">
        <f t="shared" si="1"/>
        <v>CONFIRMED BULLISH</v>
      </c>
    </row>
    <row r="47" spans="1:8" ht="13.5" x14ac:dyDescent="0.25">
      <c r="A47" s="3">
        <f>TITRES_STAT!B50</f>
        <v>42072</v>
      </c>
      <c r="B47" s="5">
        <f>TITRES_STAT!C50</f>
        <v>11.18</v>
      </c>
      <c r="C47" s="5">
        <f>TITRES_STAT!D50</f>
        <v>5.2359999999999998</v>
      </c>
      <c r="D47" s="5">
        <f>TITRES_STAT!E50</f>
        <v>5.2359999999999998</v>
      </c>
      <c r="E47" s="2">
        <f t="shared" si="0"/>
        <v>68.114518702354346</v>
      </c>
      <c r="F47" s="5" t="str">
        <f t="shared" si="3"/>
        <v>BULLISH</v>
      </c>
      <c r="G47" s="5" t="str">
        <f t="shared" si="2"/>
        <v>STRONG</v>
      </c>
      <c r="H47" s="5" t="str">
        <f t="shared" si="1"/>
        <v>CONFIRMED BULLISH</v>
      </c>
    </row>
    <row r="48" spans="1:8" ht="13.5" x14ac:dyDescent="0.25">
      <c r="A48" s="3">
        <f>TITRES_STAT!B51</f>
        <v>42073</v>
      </c>
      <c r="B48" s="5">
        <f>TITRES_STAT!C51</f>
        <v>11.51</v>
      </c>
      <c r="C48" s="5">
        <f>TITRES_STAT!D51</f>
        <v>5.391</v>
      </c>
      <c r="D48" s="5">
        <f>TITRES_STAT!E51</f>
        <v>5.3872529973935706</v>
      </c>
      <c r="E48" s="2">
        <f t="shared" si="0"/>
        <v>73.50177169974792</v>
      </c>
      <c r="F48" s="5" t="str">
        <f t="shared" si="3"/>
        <v>BULLISH</v>
      </c>
      <c r="G48" s="5" t="str">
        <f t="shared" si="2"/>
        <v>STRONG</v>
      </c>
      <c r="H48" s="5" t="str">
        <f t="shared" si="1"/>
        <v>CONFIRMED BULLISH</v>
      </c>
    </row>
    <row r="49" spans="1:8" ht="13.5" x14ac:dyDescent="0.25">
      <c r="A49" s="3">
        <f>TITRES_STAT!B52</f>
        <v>42074</v>
      </c>
      <c r="B49" s="5">
        <f>TITRES_STAT!C52</f>
        <v>11.54</v>
      </c>
      <c r="C49" s="5">
        <f>TITRES_STAT!D52</f>
        <v>5.4050000000000002</v>
      </c>
      <c r="D49" s="5">
        <f>TITRES_STAT!E52</f>
        <v>5.3993795493934149</v>
      </c>
      <c r="E49" s="2">
        <f t="shared" si="0"/>
        <v>78.901151249141336</v>
      </c>
      <c r="F49" s="5" t="str">
        <f t="shared" si="3"/>
        <v>BULLISH</v>
      </c>
      <c r="G49" s="5" t="str">
        <f t="shared" si="2"/>
        <v>STRONG</v>
      </c>
      <c r="H49" s="5" t="str">
        <f t="shared" si="1"/>
        <v>CONFIRMED BULLISH</v>
      </c>
    </row>
    <row r="50" spans="1:8" ht="13.5" x14ac:dyDescent="0.25">
      <c r="A50" s="3">
        <f>TITRES_STAT!B53</f>
        <v>42075</v>
      </c>
      <c r="B50" s="5">
        <f>TITRES_STAT!C53</f>
        <v>11.54</v>
      </c>
      <c r="C50" s="5">
        <f>TITRES_STAT!D53</f>
        <v>5.4050000000000002</v>
      </c>
      <c r="D50" s="5">
        <f>TITRES_STAT!E53</f>
        <v>5.4050000000000002</v>
      </c>
      <c r="E50" s="2">
        <f t="shared" si="0"/>
        <v>78.901151249141336</v>
      </c>
      <c r="F50" s="5" t="str">
        <f t="shared" si="3"/>
        <v>BULLISH</v>
      </c>
      <c r="G50" s="5" t="str">
        <f t="shared" si="2"/>
        <v>STRONG</v>
      </c>
      <c r="H50" s="5" t="str">
        <f t="shared" si="1"/>
        <v>CONFIRMED BULLISH</v>
      </c>
    </row>
    <row r="51" spans="1:8" ht="13.5" x14ac:dyDescent="0.25">
      <c r="A51" s="3">
        <f>TITRES_STAT!B54</f>
        <v>42076</v>
      </c>
      <c r="B51" s="5">
        <f>TITRES_STAT!C54</f>
        <v>11.75</v>
      </c>
      <c r="C51" s="5">
        <f>TITRES_STAT!D54</f>
        <v>5.5030000000000001</v>
      </c>
      <c r="D51" s="5">
        <f>TITRES_STAT!E54</f>
        <v>5.5030000000000001</v>
      </c>
      <c r="E51" s="2">
        <f t="shared" si="0"/>
        <v>84.404151249141336</v>
      </c>
      <c r="F51" s="5" t="str">
        <f t="shared" si="3"/>
        <v>BULLISH</v>
      </c>
      <c r="G51" s="5" t="str">
        <f t="shared" si="2"/>
        <v>STRONG</v>
      </c>
      <c r="H51" s="5" t="str">
        <f t="shared" si="1"/>
        <v>CONFIRMED BULLISH</v>
      </c>
    </row>
    <row r="52" spans="1:8" ht="13.5" x14ac:dyDescent="0.25">
      <c r="A52" s="3">
        <f>TITRES_STAT!B55</f>
        <v>42079</v>
      </c>
      <c r="B52" s="5">
        <f>TITRES_STAT!C55</f>
        <v>11.88</v>
      </c>
      <c r="C52" s="5">
        <f>TITRES_STAT!D55</f>
        <v>5.5640000000000001</v>
      </c>
      <c r="D52" s="5">
        <f>TITRES_STAT!E55</f>
        <v>5.5640000000000001</v>
      </c>
      <c r="E52" s="2">
        <f t="shared" si="0"/>
        <v>89.968151249141329</v>
      </c>
      <c r="F52" s="5" t="str">
        <f t="shared" si="3"/>
        <v>BULLISH</v>
      </c>
      <c r="G52" s="5" t="str">
        <f t="shared" si="2"/>
        <v>STRONG</v>
      </c>
      <c r="H52" s="5" t="str">
        <f t="shared" si="1"/>
        <v>CONFIRMED BULLISH</v>
      </c>
    </row>
    <row r="53" spans="1:8" ht="13.5" x14ac:dyDescent="0.25">
      <c r="A53" s="3">
        <f>TITRES_STAT!B56</f>
        <v>42080</v>
      </c>
      <c r="B53" s="5">
        <f>TITRES_STAT!C56</f>
        <v>12.01</v>
      </c>
      <c r="C53" s="5">
        <f>TITRES_STAT!D56</f>
        <v>5.625</v>
      </c>
      <c r="D53" s="5">
        <f>TITRES_STAT!E56</f>
        <v>5.625</v>
      </c>
      <c r="E53" s="2">
        <f t="shared" si="0"/>
        <v>95.593151249141329</v>
      </c>
      <c r="F53" s="5" t="str">
        <f t="shared" si="3"/>
        <v>BULLISH</v>
      </c>
      <c r="G53" s="5" t="str">
        <f t="shared" si="2"/>
        <v>STRONG</v>
      </c>
      <c r="H53" s="5" t="str">
        <f t="shared" si="1"/>
        <v>CONFIRMED BULLISH</v>
      </c>
    </row>
    <row r="54" spans="1:8" ht="13.5" x14ac:dyDescent="0.25">
      <c r="A54" s="3">
        <f>TITRES_STAT!B57</f>
        <v>42081</v>
      </c>
      <c r="B54" s="5">
        <f>TITRES_STAT!C57</f>
        <v>11.73</v>
      </c>
      <c r="C54" s="5">
        <f>TITRES_STAT!D57</f>
        <v>5.4939999999999998</v>
      </c>
      <c r="D54" s="5">
        <f>TITRES_STAT!E57</f>
        <v>5.4963418584825225</v>
      </c>
      <c r="E54" s="2">
        <f t="shared" si="0"/>
        <v>90.096809390658805</v>
      </c>
      <c r="F54" s="5" t="str">
        <f t="shared" si="3"/>
        <v>BULLISH</v>
      </c>
      <c r="G54" s="5" t="str">
        <f t="shared" si="2"/>
        <v>STRONG</v>
      </c>
      <c r="H54" s="5" t="str">
        <f t="shared" si="1"/>
        <v>CONFIRMED BULLISH</v>
      </c>
    </row>
    <row r="55" spans="1:8" ht="13.5" x14ac:dyDescent="0.25">
      <c r="A55" s="3">
        <f>TITRES_STAT!B58</f>
        <v>42082</v>
      </c>
      <c r="B55" s="5">
        <f>TITRES_STAT!C58</f>
        <v>12</v>
      </c>
      <c r="C55" s="5">
        <f>TITRES_STAT!D58</f>
        <v>5.62</v>
      </c>
      <c r="D55" s="5">
        <f>TITRES_STAT!E58</f>
        <v>5.6153166666666667</v>
      </c>
      <c r="E55" s="2">
        <f t="shared" si="0"/>
        <v>95.712126057325477</v>
      </c>
      <c r="F55" s="5" t="str">
        <f t="shared" si="3"/>
        <v>BULLISH</v>
      </c>
      <c r="G55" s="5" t="str">
        <f t="shared" si="2"/>
        <v>STRONG</v>
      </c>
      <c r="H55" s="5" t="str">
        <f t="shared" si="1"/>
        <v>CONFIRMED BULLISH</v>
      </c>
    </row>
    <row r="56" spans="1:8" ht="13.5" x14ac:dyDescent="0.25">
      <c r="A56" s="3">
        <f>TITRES_STAT!B59</f>
        <v>42086</v>
      </c>
      <c r="B56" s="5">
        <f>TITRES_STAT!C59</f>
        <v>12.36</v>
      </c>
      <c r="C56" s="5">
        <f>TITRES_STAT!D59</f>
        <v>5.7889999999999997</v>
      </c>
      <c r="D56" s="5">
        <f>TITRES_STAT!E59</f>
        <v>5.7037574433656957</v>
      </c>
      <c r="E56" s="2">
        <f t="shared" si="0"/>
        <v>101.41588350069117</v>
      </c>
      <c r="F56" s="5" t="str">
        <f t="shared" si="3"/>
        <v>BULLISH</v>
      </c>
      <c r="G56" s="5" t="str">
        <f t="shared" si="2"/>
        <v>STRONG</v>
      </c>
      <c r="H56" s="5" t="str">
        <f t="shared" si="1"/>
        <v>CONFIRMED BULLISH</v>
      </c>
    </row>
    <row r="57" spans="1:8" ht="13.5" x14ac:dyDescent="0.25">
      <c r="A57" s="3">
        <f>TITRES_STAT!B60</f>
        <v>42087</v>
      </c>
      <c r="B57" s="5">
        <f>TITRES_STAT!C60</f>
        <v>12.51</v>
      </c>
      <c r="C57" s="5">
        <f>TITRES_STAT!D60</f>
        <v>5.859</v>
      </c>
      <c r="D57" s="5">
        <f>TITRES_STAT!E60</f>
        <v>5.856189928057554</v>
      </c>
      <c r="E57" s="2">
        <f t="shared" si="0"/>
        <v>107.27207342874873</v>
      </c>
      <c r="F57" s="5" t="str">
        <f t="shared" si="3"/>
        <v>BULLISH</v>
      </c>
      <c r="G57" s="5" t="str">
        <f t="shared" si="2"/>
        <v>STRONG</v>
      </c>
      <c r="H57" s="5" t="str">
        <f t="shared" si="1"/>
        <v>CONFIRMED BULLISH</v>
      </c>
    </row>
    <row r="58" spans="1:8" ht="13.5" x14ac:dyDescent="0.25">
      <c r="A58" s="3">
        <f>TITRES_STAT!B61</f>
        <v>42088</v>
      </c>
      <c r="B58" s="5">
        <f>TITRES_STAT!C61</f>
        <v>12.5</v>
      </c>
      <c r="C58" s="5">
        <f>TITRES_STAT!D61</f>
        <v>5.8540000000000001</v>
      </c>
      <c r="D58" s="5">
        <f>TITRES_STAT!E61</f>
        <v>5.8540000000000001</v>
      </c>
      <c r="E58" s="2">
        <f t="shared" si="0"/>
        <v>101.41807342874873</v>
      </c>
      <c r="F58" s="5" t="str">
        <f t="shared" si="3"/>
        <v>BULLISH</v>
      </c>
      <c r="G58" s="5" t="str">
        <f t="shared" si="2"/>
        <v>STRONG</v>
      </c>
      <c r="H58" s="5" t="str">
        <f t="shared" si="1"/>
        <v>CONFIRMED BULLISH</v>
      </c>
    </row>
    <row r="59" spans="1:8" ht="13.5" x14ac:dyDescent="0.25">
      <c r="A59" s="3">
        <f>TITRES_STAT!B62</f>
        <v>42089</v>
      </c>
      <c r="B59" s="5">
        <f>TITRES_STAT!C62</f>
        <v>12.65</v>
      </c>
      <c r="C59" s="5">
        <f>TITRES_STAT!D62</f>
        <v>5.9249999999999998</v>
      </c>
      <c r="D59" s="5">
        <f>TITRES_STAT!E62</f>
        <v>5.9249999999999998</v>
      </c>
      <c r="E59" s="2">
        <f t="shared" si="0"/>
        <v>107.34307342874872</v>
      </c>
      <c r="F59" s="5" t="str">
        <f t="shared" si="3"/>
        <v>BULLISH</v>
      </c>
      <c r="G59" s="5" t="str">
        <f t="shared" si="2"/>
        <v>STRONG</v>
      </c>
      <c r="H59" s="5" t="str">
        <f t="shared" si="1"/>
        <v>CONFIRMED BULLISH</v>
      </c>
    </row>
    <row r="60" spans="1:8" ht="13.5" x14ac:dyDescent="0.25">
      <c r="A60" s="3">
        <f>TITRES_STAT!B63</f>
        <v>42090</v>
      </c>
      <c r="B60" s="5">
        <f>TITRES_STAT!C63</f>
        <v>12.66</v>
      </c>
      <c r="C60" s="5">
        <f>TITRES_STAT!D63</f>
        <v>5.9290000000000003</v>
      </c>
      <c r="D60" s="5">
        <f>TITRES_STAT!E63</f>
        <v>5.9285316745655612</v>
      </c>
      <c r="E60" s="2">
        <f t="shared" si="0"/>
        <v>113.27160510331429</v>
      </c>
      <c r="F60" s="5" t="str">
        <f t="shared" si="3"/>
        <v>BULLISH</v>
      </c>
      <c r="G60" s="5" t="str">
        <f t="shared" si="2"/>
        <v>STRONG</v>
      </c>
      <c r="H60" s="5" t="str">
        <f t="shared" si="1"/>
        <v>CONFIRMED BULLISH</v>
      </c>
    </row>
    <row r="61" spans="1:8" ht="13.5" x14ac:dyDescent="0.25">
      <c r="A61" s="3">
        <f>TITRES_STAT!B64</f>
        <v>42093</v>
      </c>
      <c r="B61" s="5">
        <f>TITRES_STAT!C64</f>
        <v>12.66</v>
      </c>
      <c r="C61" s="5">
        <f>TITRES_STAT!D64</f>
        <v>5.9290000000000003</v>
      </c>
      <c r="D61" s="5">
        <f>TITRES_STAT!E64</f>
        <v>5.9290000000000003</v>
      </c>
      <c r="E61" s="2">
        <f t="shared" si="0"/>
        <v>113.27160510331429</v>
      </c>
      <c r="F61" s="5" t="str">
        <f t="shared" si="3"/>
        <v>BULLISH</v>
      </c>
      <c r="G61" s="5" t="str">
        <f t="shared" si="2"/>
        <v>STRONG</v>
      </c>
      <c r="H61" s="5" t="str">
        <f t="shared" si="1"/>
        <v>CONFIRMED BULLISH</v>
      </c>
    </row>
    <row r="62" spans="1:8" ht="13.5" x14ac:dyDescent="0.25">
      <c r="A62" s="3">
        <f>TITRES_STAT!B65</f>
        <v>42094</v>
      </c>
      <c r="B62" s="5">
        <f>TITRES_STAT!C65</f>
        <v>12.4</v>
      </c>
      <c r="C62" s="5">
        <f>TITRES_STAT!D65</f>
        <v>5.8079999999999998</v>
      </c>
      <c r="D62" s="5">
        <f>TITRES_STAT!E65</f>
        <v>5.9026141935483869</v>
      </c>
      <c r="E62" s="2">
        <f t="shared" si="0"/>
        <v>107.3689909097659</v>
      </c>
      <c r="F62" s="5" t="str">
        <f t="shared" si="3"/>
        <v>BULLISH</v>
      </c>
      <c r="G62" s="5" t="str">
        <f t="shared" si="2"/>
        <v>NEUTRAL</v>
      </c>
      <c r="H62" s="5" t="str">
        <f t="shared" si="1"/>
        <v>BULLISH DIVERGENCE</v>
      </c>
    </row>
    <row r="63" spans="1:8" ht="13.5" x14ac:dyDescent="0.25">
      <c r="A63" s="3">
        <f>TITRES_STAT!B66</f>
        <v>42095</v>
      </c>
      <c r="B63" s="5">
        <f>TITRES_STAT!C66</f>
        <v>12.4</v>
      </c>
      <c r="C63" s="5">
        <f>TITRES_STAT!D66</f>
        <v>5.8079999999999998</v>
      </c>
      <c r="D63" s="5">
        <f>TITRES_STAT!E66</f>
        <v>5.8187729032258062</v>
      </c>
      <c r="E63" s="2">
        <f t="shared" si="0"/>
        <v>107.3689909097659</v>
      </c>
      <c r="F63" s="5" t="str">
        <f t="shared" si="3"/>
        <v>BULLISH</v>
      </c>
      <c r="G63" s="5" t="str">
        <f t="shared" si="2"/>
        <v>STRONG</v>
      </c>
      <c r="H63" s="5" t="str">
        <f t="shared" si="1"/>
        <v>BULLISH DIVERGENCE</v>
      </c>
    </row>
    <row r="64" spans="1:8" ht="13.5" x14ac:dyDescent="0.25">
      <c r="A64" s="3">
        <f>TITRES_STAT!B67</f>
        <v>42096</v>
      </c>
      <c r="B64" s="5">
        <f>TITRES_STAT!C67</f>
        <v>12.4</v>
      </c>
      <c r="C64" s="5">
        <f>TITRES_STAT!D67</f>
        <v>5.8079999999999998</v>
      </c>
      <c r="D64" s="5">
        <f>TITRES_STAT!E67</f>
        <v>0</v>
      </c>
      <c r="E64" s="2">
        <f t="shared" si="0"/>
        <v>107.3689909097659</v>
      </c>
      <c r="F64" s="5" t="str">
        <f t="shared" si="3"/>
        <v>BULLISH</v>
      </c>
      <c r="G64" s="5" t="str">
        <f t="shared" si="2"/>
        <v>NEUTRAL</v>
      </c>
      <c r="H64" s="5" t="str">
        <f t="shared" si="1"/>
        <v>BULLISH DIVERGENCE</v>
      </c>
    </row>
    <row r="65" spans="1:8" ht="13.5" x14ac:dyDescent="0.25">
      <c r="A65" s="3">
        <f>TITRES_STAT!B68</f>
        <v>42097</v>
      </c>
      <c r="B65" s="5">
        <f>TITRES_STAT!C68</f>
        <v>12.33</v>
      </c>
      <c r="C65" s="5">
        <f>TITRES_STAT!D68</f>
        <v>5.7750000000000004</v>
      </c>
      <c r="D65" s="5">
        <f>TITRES_STAT!E68</f>
        <v>5.764227493917276</v>
      </c>
      <c r="E65" s="2">
        <f t="shared" si="0"/>
        <v>101.60476341584862</v>
      </c>
      <c r="F65" s="5" t="str">
        <f t="shared" si="3"/>
        <v>BEARISH</v>
      </c>
      <c r="G65" s="5" t="str">
        <f t="shared" si="2"/>
        <v>WEAK</v>
      </c>
      <c r="H65" s="5" t="str">
        <f t="shared" si="1"/>
        <v>CONFIRMED BEARISH</v>
      </c>
    </row>
    <row r="66" spans="1:8" ht="13.5" x14ac:dyDescent="0.25">
      <c r="A66" s="3">
        <f>TITRES_STAT!B69</f>
        <v>42100</v>
      </c>
      <c r="B66" s="5">
        <f>TITRES_STAT!C69</f>
        <v>12.4</v>
      </c>
      <c r="C66" s="5">
        <f>TITRES_STAT!D69</f>
        <v>5.8079999999999998</v>
      </c>
      <c r="D66" s="5">
        <f>TITRES_STAT!E69</f>
        <v>5.8042529032258061</v>
      </c>
      <c r="E66" s="2">
        <f t="shared" si="0"/>
        <v>107.40901631907442</v>
      </c>
      <c r="F66" s="5" t="str">
        <f t="shared" si="3"/>
        <v>BEARISH</v>
      </c>
      <c r="G66" s="5" t="str">
        <f t="shared" si="2"/>
        <v>WEAK</v>
      </c>
      <c r="H66" s="5" t="str">
        <f t="shared" si="1"/>
        <v>CONFIRMED BEARISH</v>
      </c>
    </row>
    <row r="67" spans="1:8" ht="13.5" x14ac:dyDescent="0.25">
      <c r="A67" s="3">
        <f>TITRES_STAT!B70</f>
        <v>42101</v>
      </c>
      <c r="B67" s="5">
        <f>TITRES_STAT!C70</f>
        <v>12.42</v>
      </c>
      <c r="C67" s="5">
        <f>TITRES_STAT!D70</f>
        <v>5.8170000000000002</v>
      </c>
      <c r="D67" s="5">
        <f>TITRES_STAT!E70</f>
        <v>5.8170000000000002</v>
      </c>
      <c r="E67" s="2">
        <f t="shared" si="0"/>
        <v>113.22601631907443</v>
      </c>
      <c r="F67" s="5" t="str">
        <f t="shared" si="3"/>
        <v>BULLISH</v>
      </c>
      <c r="G67" s="5" t="str">
        <f t="shared" si="2"/>
        <v>STRONG</v>
      </c>
      <c r="H67" s="5" t="str">
        <f t="shared" si="1"/>
        <v>CONFIRMED BULLISH</v>
      </c>
    </row>
    <row r="68" spans="1:8" ht="13.5" x14ac:dyDescent="0.25">
      <c r="A68" s="3">
        <f>TITRES_STAT!B71</f>
        <v>42102</v>
      </c>
      <c r="B68" s="5">
        <f>TITRES_STAT!C71</f>
        <v>12.64</v>
      </c>
      <c r="C68" s="5">
        <f>TITRES_STAT!D71</f>
        <v>5.92</v>
      </c>
      <c r="D68" s="5">
        <f>TITRES_STAT!E71</f>
        <v>5.92</v>
      </c>
      <c r="E68" s="2">
        <f t="shared" ref="E68:E131" si="4">IF(B68&gt;B67, E67+D68, IF(B68&lt;B67, E67-D68, E67))</f>
        <v>119.14601631907443</v>
      </c>
      <c r="F68" s="5" t="str">
        <f t="shared" si="3"/>
        <v>BULLISH</v>
      </c>
      <c r="G68" s="5" t="str">
        <f t="shared" si="2"/>
        <v>STRONG</v>
      </c>
      <c r="H68" s="5" t="str">
        <f t="shared" si="1"/>
        <v>CONFIRMED BULLISH</v>
      </c>
    </row>
    <row r="69" spans="1:8" ht="13.5" x14ac:dyDescent="0.25">
      <c r="A69" s="3">
        <f>TITRES_STAT!B72</f>
        <v>42104</v>
      </c>
      <c r="B69" s="5">
        <f>TITRES_STAT!C72</f>
        <v>12.64</v>
      </c>
      <c r="C69" s="5">
        <f>TITRES_STAT!D72</f>
        <v>5.92</v>
      </c>
      <c r="D69" s="5">
        <f>TITRES_STAT!E72</f>
        <v>5.92</v>
      </c>
      <c r="E69" s="2">
        <f t="shared" si="4"/>
        <v>119.14601631907443</v>
      </c>
      <c r="F69" s="5" t="str">
        <f t="shared" si="3"/>
        <v>BULLISH</v>
      </c>
      <c r="G69" s="5" t="str">
        <f t="shared" si="2"/>
        <v>STRONG</v>
      </c>
      <c r="H69" s="5" t="str">
        <f t="shared" si="1"/>
        <v>CONFIRMED BULLISH</v>
      </c>
    </row>
    <row r="70" spans="1:8" ht="13.5" x14ac:dyDescent="0.25">
      <c r="A70" s="3">
        <f>TITRES_STAT!B73</f>
        <v>42107</v>
      </c>
      <c r="B70" s="5">
        <f>TITRES_STAT!C73</f>
        <v>12.64</v>
      </c>
      <c r="C70" s="5">
        <f>TITRES_STAT!D73</f>
        <v>5.92</v>
      </c>
      <c r="D70" s="5">
        <f>TITRES_STAT!E73</f>
        <v>5.92</v>
      </c>
      <c r="E70" s="2">
        <f t="shared" si="4"/>
        <v>119.14601631907443</v>
      </c>
      <c r="F70" s="5" t="str">
        <f t="shared" si="3"/>
        <v>BULLISH</v>
      </c>
      <c r="G70" s="5" t="str">
        <f t="shared" si="2"/>
        <v>STRONG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42108</v>
      </c>
      <c r="B71" s="5">
        <f>TITRES_STAT!C74</f>
        <v>12.65</v>
      </c>
      <c r="C71" s="5">
        <f>TITRES_STAT!D74</f>
        <v>5.9249999999999998</v>
      </c>
      <c r="D71" s="5">
        <f>TITRES_STAT!E74</f>
        <v>5.9249999999999998</v>
      </c>
      <c r="E71" s="2">
        <f t="shared" si="4"/>
        <v>125.07101631907443</v>
      </c>
      <c r="F71" s="5" t="str">
        <f t="shared" si="3"/>
        <v>BULLISH</v>
      </c>
      <c r="G71" s="5" t="str">
        <f t="shared" ref="G71:G134" si="6">IF((E71-E66)/E66 &gt; 0.02, "STRONG",
 IF((E71-E66)/E66 &lt; -0.02, "WEAK", "NEUTRAL"))</f>
        <v>STRONG</v>
      </c>
      <c r="H71" s="5" t="str">
        <f t="shared" si="5"/>
        <v>CONFIRMED BULLISH</v>
      </c>
    </row>
    <row r="72" spans="1:8" ht="13.5" x14ac:dyDescent="0.25">
      <c r="A72" s="3">
        <f>TITRES_STAT!B75</f>
        <v>42109</v>
      </c>
      <c r="B72" s="5">
        <f>TITRES_STAT!C75</f>
        <v>12.65</v>
      </c>
      <c r="C72" s="5">
        <f>TITRES_STAT!D75</f>
        <v>5.9249999999999998</v>
      </c>
      <c r="D72" s="5">
        <f>TITRES_STAT!E75</f>
        <v>5.9249999999999998</v>
      </c>
      <c r="E72" s="2">
        <f t="shared" si="4"/>
        <v>125.07101631907443</v>
      </c>
      <c r="F72" s="5" t="str">
        <f t="shared" ref="F72:F135" si="7">IF(E72&gt;E67,"BULLISH",IF(E72&lt;E67,"BEARISH","NEUTRAL"))</f>
        <v>BULLISH</v>
      </c>
      <c r="G72" s="5" t="str">
        <f t="shared" si="6"/>
        <v>STRONG</v>
      </c>
      <c r="H72" s="5" t="str">
        <f t="shared" si="5"/>
        <v>CONFIRMED BULLISH</v>
      </c>
    </row>
    <row r="73" spans="1:8" ht="13.5" x14ac:dyDescent="0.25">
      <c r="A73" s="3">
        <f>TITRES_STAT!B76</f>
        <v>42110</v>
      </c>
      <c r="B73" s="5">
        <f>TITRES_STAT!C76</f>
        <v>12.7</v>
      </c>
      <c r="C73" s="5">
        <f>TITRES_STAT!D76</f>
        <v>5.9480000000000004</v>
      </c>
      <c r="D73" s="5">
        <f>TITRES_STAT!E76</f>
        <v>5.947531653543308</v>
      </c>
      <c r="E73" s="2">
        <f t="shared" si="4"/>
        <v>131.01854797261774</v>
      </c>
      <c r="F73" s="5" t="str">
        <f t="shared" si="7"/>
        <v>BULLISH</v>
      </c>
      <c r="G73" s="5" t="str">
        <f t="shared" si="6"/>
        <v>STRONG</v>
      </c>
      <c r="H73" s="5" t="str">
        <f t="shared" si="5"/>
        <v>CONFIRMED BULLISH</v>
      </c>
    </row>
    <row r="74" spans="1:8" ht="13.5" x14ac:dyDescent="0.25">
      <c r="A74" s="3">
        <f>TITRES_STAT!B77</f>
        <v>42111</v>
      </c>
      <c r="B74" s="5">
        <f>TITRES_STAT!C77</f>
        <v>12.7</v>
      </c>
      <c r="C74" s="5">
        <f>TITRES_STAT!D77</f>
        <v>5.9480000000000004</v>
      </c>
      <c r="D74" s="5">
        <f>TITRES_STAT!E77</f>
        <v>5.9480000000000004</v>
      </c>
      <c r="E74" s="2">
        <f t="shared" si="4"/>
        <v>131.01854797261774</v>
      </c>
      <c r="F74" s="5" t="str">
        <f t="shared" si="7"/>
        <v>BULLISH</v>
      </c>
      <c r="G74" s="5" t="str">
        <f t="shared" si="6"/>
        <v>STRONG</v>
      </c>
      <c r="H74" s="5" t="str">
        <f t="shared" si="5"/>
        <v>CONFIRMED BULLISH</v>
      </c>
    </row>
    <row r="75" spans="1:8" ht="13.5" x14ac:dyDescent="0.25">
      <c r="A75" s="3">
        <f>TITRES_STAT!B78</f>
        <v>42114</v>
      </c>
      <c r="B75" s="5">
        <f>TITRES_STAT!C78</f>
        <v>12.17</v>
      </c>
      <c r="C75" s="5">
        <f>TITRES_STAT!D78</f>
        <v>5.9480000000000004</v>
      </c>
      <c r="D75" s="5">
        <f>TITRES_STAT!E78</f>
        <v>0</v>
      </c>
      <c r="E75" s="2">
        <f t="shared" si="4"/>
        <v>131.01854797261774</v>
      </c>
      <c r="F75" s="5" t="str">
        <f t="shared" si="7"/>
        <v>BULLISH</v>
      </c>
      <c r="G75" s="5" t="str">
        <f t="shared" si="6"/>
        <v>STRONG</v>
      </c>
      <c r="H75" s="5" t="str">
        <f t="shared" si="5"/>
        <v>BULLISH DIVERGENCE</v>
      </c>
    </row>
    <row r="76" spans="1:8" ht="13.5" x14ac:dyDescent="0.25">
      <c r="A76" s="3">
        <f>TITRES_STAT!B79</f>
        <v>42115</v>
      </c>
      <c r="B76" s="5">
        <f>TITRES_STAT!C79</f>
        <v>12.17</v>
      </c>
      <c r="C76" s="5">
        <f>TITRES_STAT!D79</f>
        <v>5.9480000000000004</v>
      </c>
      <c r="D76" s="5">
        <f>TITRES_STAT!E79</f>
        <v>0</v>
      </c>
      <c r="E76" s="2">
        <f t="shared" si="4"/>
        <v>131.01854797261774</v>
      </c>
      <c r="F76" s="5" t="str">
        <f t="shared" si="7"/>
        <v>BULLISH</v>
      </c>
      <c r="G76" s="5" t="str">
        <f t="shared" si="6"/>
        <v>STRONG</v>
      </c>
      <c r="H76" s="5" t="str">
        <f t="shared" si="5"/>
        <v>BULLISH DIVERGENCE</v>
      </c>
    </row>
    <row r="77" spans="1:8" ht="13.5" x14ac:dyDescent="0.25">
      <c r="A77" s="3">
        <f>TITRES_STAT!B80</f>
        <v>42116</v>
      </c>
      <c r="B77" s="5">
        <f>TITRES_STAT!C80</f>
        <v>12.17</v>
      </c>
      <c r="C77" s="5">
        <f>TITRES_STAT!D80</f>
        <v>5.9480000000000004</v>
      </c>
      <c r="D77" s="5">
        <f>TITRES_STAT!E80</f>
        <v>0</v>
      </c>
      <c r="E77" s="2">
        <f t="shared" si="4"/>
        <v>131.01854797261774</v>
      </c>
      <c r="F77" s="5" t="str">
        <f t="shared" si="7"/>
        <v>BULLISH</v>
      </c>
      <c r="G77" s="5" t="str">
        <f t="shared" si="6"/>
        <v>STRONG</v>
      </c>
      <c r="H77" s="5" t="str">
        <f t="shared" si="5"/>
        <v>BULLISH DIVERGENCE</v>
      </c>
    </row>
    <row r="78" spans="1:8" ht="13.5" x14ac:dyDescent="0.25">
      <c r="A78" s="3">
        <f>TITRES_STAT!B81</f>
        <v>42117</v>
      </c>
      <c r="B78" s="5">
        <f>TITRES_STAT!C81</f>
        <v>12.17</v>
      </c>
      <c r="C78" s="5">
        <f>TITRES_STAT!D81</f>
        <v>5.9480000000000004</v>
      </c>
      <c r="D78" s="5">
        <f>TITRES_STAT!E81</f>
        <v>0</v>
      </c>
      <c r="E78" s="2">
        <f t="shared" si="4"/>
        <v>131.01854797261774</v>
      </c>
      <c r="F78" s="5" t="str">
        <f t="shared" si="7"/>
        <v>NEUTRAL</v>
      </c>
      <c r="G78" s="5" t="str">
        <f t="shared" si="6"/>
        <v>NEUTRAL</v>
      </c>
      <c r="H78" s="5" t="str">
        <f t="shared" si="5"/>
        <v>NEUTRAL</v>
      </c>
    </row>
    <row r="79" spans="1:8" ht="13.5" x14ac:dyDescent="0.25">
      <c r="A79" s="3">
        <f>TITRES_STAT!B82</f>
        <v>42118</v>
      </c>
      <c r="B79" s="5">
        <f>TITRES_STAT!C82</f>
        <v>12.17</v>
      </c>
      <c r="C79" s="5">
        <f>TITRES_STAT!D82</f>
        <v>5.9480000000000004</v>
      </c>
      <c r="D79" s="5">
        <f>TITRES_STAT!E82</f>
        <v>0</v>
      </c>
      <c r="E79" s="2">
        <f t="shared" si="4"/>
        <v>131.01854797261774</v>
      </c>
      <c r="F79" s="5" t="str">
        <f t="shared" si="7"/>
        <v>NEUTRAL</v>
      </c>
      <c r="G79" s="5" t="str">
        <f t="shared" si="6"/>
        <v>NEUTRAL</v>
      </c>
      <c r="H79" s="5" t="str">
        <f t="shared" si="5"/>
        <v>NEUTRAL</v>
      </c>
    </row>
    <row r="80" spans="1:8" ht="13.5" x14ac:dyDescent="0.25">
      <c r="A80" s="3">
        <f>TITRES_STAT!B83</f>
        <v>42121</v>
      </c>
      <c r="B80" s="5">
        <f>TITRES_STAT!C83</f>
        <v>12.5</v>
      </c>
      <c r="C80" s="5">
        <f>TITRES_STAT!D83</f>
        <v>6.109</v>
      </c>
      <c r="D80" s="5">
        <f>TITRES_STAT!E83</f>
        <v>6.0835865599999996</v>
      </c>
      <c r="E80" s="2">
        <f t="shared" si="4"/>
        <v>137.10213453261773</v>
      </c>
      <c r="F80" s="5" t="str">
        <f t="shared" si="7"/>
        <v>BULLISH</v>
      </c>
      <c r="G80" s="5" t="str">
        <f t="shared" si="6"/>
        <v>STRONG</v>
      </c>
      <c r="H80" s="5" t="str">
        <f t="shared" si="5"/>
        <v>CONFIRMED BULLISH</v>
      </c>
    </row>
    <row r="81" spans="1:8" ht="13.5" x14ac:dyDescent="0.25">
      <c r="A81" s="3">
        <f>TITRES_STAT!B84</f>
        <v>42122</v>
      </c>
      <c r="B81" s="5">
        <f>TITRES_STAT!C84</f>
        <v>12.53</v>
      </c>
      <c r="C81" s="5">
        <f>TITRES_STAT!D84</f>
        <v>6.1239999999999997</v>
      </c>
      <c r="D81" s="5">
        <f>TITRES_STAT!E84</f>
        <v>6.1239999999999997</v>
      </c>
      <c r="E81" s="2">
        <f t="shared" si="4"/>
        <v>143.22613453261772</v>
      </c>
      <c r="F81" s="5" t="str">
        <f t="shared" si="7"/>
        <v>BULLISH</v>
      </c>
      <c r="G81" s="5" t="str">
        <f t="shared" si="6"/>
        <v>STRONG</v>
      </c>
      <c r="H81" s="5" t="str">
        <f t="shared" si="5"/>
        <v>CONFIRMED BULLISH</v>
      </c>
    </row>
    <row r="82" spans="1:8" ht="13.5" x14ac:dyDescent="0.25">
      <c r="A82" s="3">
        <f>TITRES_STAT!B85</f>
        <v>42123</v>
      </c>
      <c r="B82" s="5">
        <f>TITRES_STAT!C85</f>
        <v>12.53</v>
      </c>
      <c r="C82" s="5">
        <f>TITRES_STAT!D85</f>
        <v>6.1239999999999997</v>
      </c>
      <c r="D82" s="5">
        <f>TITRES_STAT!E85</f>
        <v>6.1239999999999997</v>
      </c>
      <c r="E82" s="2">
        <f t="shared" si="4"/>
        <v>143.22613453261772</v>
      </c>
      <c r="F82" s="5" t="str">
        <f t="shared" si="7"/>
        <v>BULLISH</v>
      </c>
      <c r="G82" s="5" t="str">
        <f t="shared" si="6"/>
        <v>STRONG</v>
      </c>
      <c r="H82" s="5" t="str">
        <f t="shared" si="5"/>
        <v>CONFIRMED BULLISH</v>
      </c>
    </row>
    <row r="83" spans="1:8" ht="13.5" x14ac:dyDescent="0.25">
      <c r="A83" s="3">
        <f>TITRES_STAT!B86</f>
        <v>42124</v>
      </c>
      <c r="B83" s="5">
        <f>TITRES_STAT!C86</f>
        <v>12.5</v>
      </c>
      <c r="C83" s="5">
        <f>TITRES_STAT!D86</f>
        <v>6.109</v>
      </c>
      <c r="D83" s="5">
        <f>TITRES_STAT!E86</f>
        <v>6.109</v>
      </c>
      <c r="E83" s="2">
        <f t="shared" si="4"/>
        <v>137.11713453261771</v>
      </c>
      <c r="F83" s="5" t="str">
        <f t="shared" si="7"/>
        <v>BULLISH</v>
      </c>
      <c r="G83" s="5" t="str">
        <f t="shared" si="6"/>
        <v>STRONG</v>
      </c>
      <c r="H83" s="5" t="str">
        <f t="shared" si="5"/>
        <v>CONFIRMED BULLISH</v>
      </c>
    </row>
    <row r="84" spans="1:8" ht="13.5" x14ac:dyDescent="0.25">
      <c r="A84" s="3">
        <f>TITRES_STAT!B87</f>
        <v>42128</v>
      </c>
      <c r="B84" s="5">
        <f>TITRES_STAT!C87</f>
        <v>12.51</v>
      </c>
      <c r="C84" s="5">
        <f>TITRES_STAT!D87</f>
        <v>6.1139999999999999</v>
      </c>
      <c r="D84" s="5">
        <f>TITRES_STAT!E87</f>
        <v>6.1105788968824948</v>
      </c>
      <c r="E84" s="2">
        <f t="shared" si="4"/>
        <v>143.2277134295002</v>
      </c>
      <c r="F84" s="5" t="str">
        <f t="shared" si="7"/>
        <v>BULLISH</v>
      </c>
      <c r="G84" s="5" t="str">
        <f t="shared" si="6"/>
        <v>STRONG</v>
      </c>
      <c r="H84" s="5" t="str">
        <f t="shared" si="5"/>
        <v>CONFIRMED BULLISH</v>
      </c>
    </row>
    <row r="85" spans="1:8" ht="13.5" x14ac:dyDescent="0.25">
      <c r="A85" s="3">
        <f>TITRES_STAT!B88</f>
        <v>42129</v>
      </c>
      <c r="B85" s="5">
        <f>TITRES_STAT!C88</f>
        <v>12.51</v>
      </c>
      <c r="C85" s="5">
        <f>TITRES_STAT!D88</f>
        <v>6.1139999999999999</v>
      </c>
      <c r="D85" s="5">
        <f>TITRES_STAT!E88</f>
        <v>0</v>
      </c>
      <c r="E85" s="2">
        <f t="shared" si="4"/>
        <v>143.2277134295002</v>
      </c>
      <c r="F85" s="5" t="str">
        <f t="shared" si="7"/>
        <v>BULLISH</v>
      </c>
      <c r="G85" s="5" t="str">
        <f t="shared" si="6"/>
        <v>STRONG</v>
      </c>
      <c r="H85" s="5" t="str">
        <f t="shared" si="5"/>
        <v>CONFIRMED BULLISH</v>
      </c>
    </row>
    <row r="86" spans="1:8" ht="13.5" x14ac:dyDescent="0.25">
      <c r="A86" s="3">
        <f>TITRES_STAT!B89</f>
        <v>42130</v>
      </c>
      <c r="B86" s="5">
        <f>TITRES_STAT!C89</f>
        <v>12.51</v>
      </c>
      <c r="C86" s="5">
        <f>TITRES_STAT!D89</f>
        <v>6.1139999999999999</v>
      </c>
      <c r="D86" s="5">
        <f>TITRES_STAT!E89</f>
        <v>6.1139999999999999</v>
      </c>
      <c r="E86" s="2">
        <f t="shared" si="4"/>
        <v>143.2277134295002</v>
      </c>
      <c r="F86" s="5" t="str">
        <f t="shared" si="7"/>
        <v>BULLISH</v>
      </c>
      <c r="G86" s="5" t="str">
        <f t="shared" si="6"/>
        <v>NEUTRAL</v>
      </c>
      <c r="H86" s="5" t="str">
        <f t="shared" si="5"/>
        <v>BULLISH DIVERGENCE</v>
      </c>
    </row>
    <row r="87" spans="1:8" ht="13.5" x14ac:dyDescent="0.25">
      <c r="A87" s="3">
        <f>TITRES_STAT!B90</f>
        <v>42131</v>
      </c>
      <c r="B87" s="5">
        <f>TITRES_STAT!C90</f>
        <v>12.51</v>
      </c>
      <c r="C87" s="5">
        <f>TITRES_STAT!D90</f>
        <v>6.1139999999999999</v>
      </c>
      <c r="D87" s="5">
        <f>TITRES_STAT!E90</f>
        <v>6.1139999999999999</v>
      </c>
      <c r="E87" s="2">
        <f t="shared" si="4"/>
        <v>143.2277134295002</v>
      </c>
      <c r="F87" s="5" t="str">
        <f t="shared" si="7"/>
        <v>BULLISH</v>
      </c>
      <c r="G87" s="5" t="str">
        <f t="shared" si="6"/>
        <v>NEUTRAL</v>
      </c>
      <c r="H87" s="5" t="str">
        <f t="shared" si="5"/>
        <v>BULLISH DIVERGENCE</v>
      </c>
    </row>
    <row r="88" spans="1:8" ht="13.5" x14ac:dyDescent="0.25">
      <c r="A88" s="3">
        <f>TITRES_STAT!B91</f>
        <v>42132</v>
      </c>
      <c r="B88" s="5">
        <f>TITRES_STAT!C91</f>
        <v>12.52</v>
      </c>
      <c r="C88" s="5">
        <f>TITRES_STAT!D91</f>
        <v>6.1189999999999998</v>
      </c>
      <c r="D88" s="5">
        <f>TITRES_STAT!E91</f>
        <v>6.1189999999999998</v>
      </c>
      <c r="E88" s="2">
        <f t="shared" si="4"/>
        <v>149.3467134295002</v>
      </c>
      <c r="F88" s="5" t="str">
        <f t="shared" si="7"/>
        <v>BULLISH</v>
      </c>
      <c r="G88" s="5" t="str">
        <f t="shared" si="6"/>
        <v>STRONG</v>
      </c>
      <c r="H88" s="5" t="str">
        <f t="shared" si="5"/>
        <v>CONFIRMED BULLISH</v>
      </c>
    </row>
    <row r="89" spans="1:8" ht="13.5" x14ac:dyDescent="0.25">
      <c r="A89" s="3">
        <f>TITRES_STAT!B92</f>
        <v>42135</v>
      </c>
      <c r="B89" s="5">
        <f>TITRES_STAT!C92</f>
        <v>12.89</v>
      </c>
      <c r="C89" s="5">
        <f>TITRES_STAT!D92</f>
        <v>6.3</v>
      </c>
      <c r="D89" s="5">
        <f>TITRES_STAT!E92</f>
        <v>6.3</v>
      </c>
      <c r="E89" s="2">
        <f t="shared" si="4"/>
        <v>155.64671342950021</v>
      </c>
      <c r="F89" s="5" t="str">
        <f t="shared" si="7"/>
        <v>BULLISH</v>
      </c>
      <c r="G89" s="5" t="str">
        <f t="shared" si="6"/>
        <v>STRONG</v>
      </c>
      <c r="H89" s="5" t="str">
        <f t="shared" si="5"/>
        <v>CONFIRMED BULLISH</v>
      </c>
    </row>
    <row r="90" spans="1:8" ht="13.5" x14ac:dyDescent="0.25">
      <c r="A90" s="3">
        <f>TITRES_STAT!B93</f>
        <v>42136</v>
      </c>
      <c r="B90" s="5">
        <f>TITRES_STAT!C93</f>
        <v>13</v>
      </c>
      <c r="C90" s="5">
        <f>TITRES_STAT!D93</f>
        <v>6.3540000000000001</v>
      </c>
      <c r="D90" s="5">
        <f>TITRES_STAT!E93</f>
        <v>6.3530224615384618</v>
      </c>
      <c r="E90" s="2">
        <f t="shared" si="4"/>
        <v>161.99973589103868</v>
      </c>
      <c r="F90" s="5" t="str">
        <f t="shared" si="7"/>
        <v>BULLISH</v>
      </c>
      <c r="G90" s="5" t="str">
        <f t="shared" si="6"/>
        <v>STRONG</v>
      </c>
      <c r="H90" s="5" t="str">
        <f t="shared" si="5"/>
        <v>CONFIRMED BULLISH</v>
      </c>
    </row>
    <row r="91" spans="1:8" ht="13.5" x14ac:dyDescent="0.25">
      <c r="A91" s="3">
        <f>TITRES_STAT!B94</f>
        <v>42137</v>
      </c>
      <c r="B91" s="5">
        <f>TITRES_STAT!C94</f>
        <v>13.28</v>
      </c>
      <c r="C91" s="5">
        <f>TITRES_STAT!D94</f>
        <v>6.4909999999999997</v>
      </c>
      <c r="D91" s="5">
        <f>TITRES_STAT!E94</f>
        <v>6.3052635542168671</v>
      </c>
      <c r="E91" s="2">
        <f t="shared" si="4"/>
        <v>168.30499944525556</v>
      </c>
      <c r="F91" s="5" t="str">
        <f t="shared" si="7"/>
        <v>BULLISH</v>
      </c>
      <c r="G91" s="5" t="str">
        <f t="shared" si="6"/>
        <v>STRONG</v>
      </c>
      <c r="H91" s="5" t="str">
        <f t="shared" si="5"/>
        <v>CONFIRMED BULLISH</v>
      </c>
    </row>
    <row r="92" spans="1:8" ht="13.5" x14ac:dyDescent="0.25">
      <c r="A92" s="3">
        <f>TITRES_STAT!B95</f>
        <v>42138</v>
      </c>
      <c r="B92" s="5">
        <f>TITRES_STAT!C95</f>
        <v>13</v>
      </c>
      <c r="C92" s="5">
        <f>TITRES_STAT!D95</f>
        <v>6.3540000000000001</v>
      </c>
      <c r="D92" s="5">
        <f>TITRES_STAT!E95</f>
        <v>6.3540000000000001</v>
      </c>
      <c r="E92" s="2">
        <f t="shared" si="4"/>
        <v>161.95099944525555</v>
      </c>
      <c r="F92" s="5" t="str">
        <f t="shared" si="7"/>
        <v>BULLISH</v>
      </c>
      <c r="G92" s="5" t="str">
        <f t="shared" si="6"/>
        <v>STRONG</v>
      </c>
      <c r="H92" s="5" t="str">
        <f t="shared" si="5"/>
        <v>CONFIRMED BULLISH</v>
      </c>
    </row>
    <row r="93" spans="1:8" ht="13.5" x14ac:dyDescent="0.25">
      <c r="A93" s="3">
        <f>TITRES_STAT!B96</f>
        <v>42139</v>
      </c>
      <c r="B93" s="5">
        <f>TITRES_STAT!C96</f>
        <v>13</v>
      </c>
      <c r="C93" s="5">
        <f>TITRES_STAT!D96</f>
        <v>6.3540000000000001</v>
      </c>
      <c r="D93" s="5">
        <f>TITRES_STAT!E96</f>
        <v>6.3540000000000001</v>
      </c>
      <c r="E93" s="2">
        <f t="shared" si="4"/>
        <v>161.95099944525555</v>
      </c>
      <c r="F93" s="5" t="str">
        <f t="shared" si="7"/>
        <v>BULLISH</v>
      </c>
      <c r="G93" s="5" t="str">
        <f t="shared" si="6"/>
        <v>STRONG</v>
      </c>
      <c r="H93" s="5" t="str">
        <f t="shared" si="5"/>
        <v>CONFIRMED BULLISH</v>
      </c>
    </row>
    <row r="94" spans="1:8" ht="13.5" x14ac:dyDescent="0.25">
      <c r="A94" s="3">
        <f>TITRES_STAT!B97</f>
        <v>42142</v>
      </c>
      <c r="B94" s="5">
        <f>TITRES_STAT!C97</f>
        <v>13</v>
      </c>
      <c r="C94" s="5">
        <f>TITRES_STAT!D97</f>
        <v>6.3540000000000001</v>
      </c>
      <c r="D94" s="5">
        <f>TITRES_STAT!E97</f>
        <v>6.3540000000000001</v>
      </c>
      <c r="E94" s="2">
        <f t="shared" si="4"/>
        <v>161.95099944525555</v>
      </c>
      <c r="F94" s="5" t="str">
        <f t="shared" si="7"/>
        <v>BULLISH</v>
      </c>
      <c r="G94" s="5" t="str">
        <f t="shared" si="6"/>
        <v>STRONG</v>
      </c>
      <c r="H94" s="5" t="str">
        <f t="shared" si="5"/>
        <v>CONFIRMED BULLISH</v>
      </c>
    </row>
    <row r="95" spans="1:8" ht="13.5" x14ac:dyDescent="0.25">
      <c r="A95" s="3">
        <f>TITRES_STAT!B98</f>
        <v>42143</v>
      </c>
      <c r="B95" s="5">
        <f>TITRES_STAT!C98</f>
        <v>13</v>
      </c>
      <c r="C95" s="5">
        <f>TITRES_STAT!D98</f>
        <v>6.3540000000000001</v>
      </c>
      <c r="D95" s="5">
        <f>TITRES_STAT!E98</f>
        <v>0</v>
      </c>
      <c r="E95" s="2">
        <f t="shared" si="4"/>
        <v>161.95099944525555</v>
      </c>
      <c r="F95" s="5" t="str">
        <f t="shared" si="7"/>
        <v>BEARISH</v>
      </c>
      <c r="G95" s="5" t="str">
        <f t="shared" si="6"/>
        <v>NEUTRAL</v>
      </c>
      <c r="H95" s="5" t="str">
        <f t="shared" si="5"/>
        <v>NEUTRAL</v>
      </c>
    </row>
    <row r="96" spans="1:8" ht="13.5" x14ac:dyDescent="0.25">
      <c r="A96" s="3">
        <f>TITRES_STAT!B99</f>
        <v>42144</v>
      </c>
      <c r="B96" s="5">
        <f>TITRES_STAT!C99</f>
        <v>13</v>
      </c>
      <c r="C96" s="5">
        <f>TITRES_STAT!D99</f>
        <v>6.3540000000000001</v>
      </c>
      <c r="D96" s="5">
        <f>TITRES_STAT!E99</f>
        <v>6.3540000000000001</v>
      </c>
      <c r="E96" s="2">
        <f t="shared" si="4"/>
        <v>161.95099944525555</v>
      </c>
      <c r="F96" s="5" t="str">
        <f t="shared" si="7"/>
        <v>BEARISH</v>
      </c>
      <c r="G96" s="5" t="str">
        <f t="shared" si="6"/>
        <v>WEAK</v>
      </c>
      <c r="H96" s="5" t="str">
        <f t="shared" si="5"/>
        <v>CONFIRMED BEARISH</v>
      </c>
    </row>
    <row r="97" spans="1:8" ht="13.5" x14ac:dyDescent="0.25">
      <c r="A97" s="3">
        <f>TITRES_STAT!B100</f>
        <v>42145</v>
      </c>
      <c r="B97" s="5">
        <f>TITRES_STAT!C100</f>
        <v>13</v>
      </c>
      <c r="C97" s="5">
        <f>TITRES_STAT!D100</f>
        <v>6.3540000000000001</v>
      </c>
      <c r="D97" s="5">
        <f>TITRES_STAT!E100</f>
        <v>6.3554663076923079</v>
      </c>
      <c r="E97" s="2">
        <f t="shared" si="4"/>
        <v>161.95099944525555</v>
      </c>
      <c r="F97" s="5" t="str">
        <f t="shared" si="7"/>
        <v>NEUTRAL</v>
      </c>
      <c r="G97" s="5" t="str">
        <f t="shared" si="6"/>
        <v>NEUTRAL</v>
      </c>
      <c r="H97" s="5" t="str">
        <f t="shared" si="5"/>
        <v>NEUTRAL</v>
      </c>
    </row>
    <row r="98" spans="1:8" ht="13.5" x14ac:dyDescent="0.25">
      <c r="A98" s="3">
        <f>TITRES_STAT!B101</f>
        <v>42146</v>
      </c>
      <c r="B98" s="5">
        <f>TITRES_STAT!C101</f>
        <v>13.03</v>
      </c>
      <c r="C98" s="5">
        <f>TITRES_STAT!D101</f>
        <v>6.3680000000000003</v>
      </c>
      <c r="D98" s="5">
        <f>TITRES_STAT!E101</f>
        <v>6.3616466615502691</v>
      </c>
      <c r="E98" s="2">
        <f t="shared" si="4"/>
        <v>168.31264610680583</v>
      </c>
      <c r="F98" s="5" t="str">
        <f t="shared" si="7"/>
        <v>BULLISH</v>
      </c>
      <c r="G98" s="5" t="str">
        <f t="shared" si="6"/>
        <v>STRONG</v>
      </c>
      <c r="H98" s="5" t="str">
        <f t="shared" si="5"/>
        <v>CONFIRMED BULLISH</v>
      </c>
    </row>
    <row r="99" spans="1:8" ht="13.5" x14ac:dyDescent="0.25">
      <c r="A99" s="3">
        <f>TITRES_STAT!B102</f>
        <v>42149</v>
      </c>
      <c r="B99" s="5">
        <f>TITRES_STAT!C102</f>
        <v>13.03</v>
      </c>
      <c r="C99" s="5">
        <f>TITRES_STAT!D102</f>
        <v>6.3680000000000003</v>
      </c>
      <c r="D99" s="5">
        <f>TITRES_STAT!E102</f>
        <v>0</v>
      </c>
      <c r="E99" s="2">
        <f t="shared" si="4"/>
        <v>168.31264610680583</v>
      </c>
      <c r="F99" s="5" t="str">
        <f t="shared" si="7"/>
        <v>BULLISH</v>
      </c>
      <c r="G99" s="5" t="str">
        <f t="shared" si="6"/>
        <v>STRONG</v>
      </c>
      <c r="H99" s="5" t="str">
        <f t="shared" si="5"/>
        <v>CONFIRMED BULLISH</v>
      </c>
    </row>
    <row r="100" spans="1:8" ht="13.5" x14ac:dyDescent="0.25">
      <c r="A100" s="3">
        <f>TITRES_STAT!B103</f>
        <v>42150</v>
      </c>
      <c r="B100" s="5">
        <f>TITRES_STAT!C103</f>
        <v>13</v>
      </c>
      <c r="C100" s="5">
        <f>TITRES_STAT!D103</f>
        <v>6.3540000000000001</v>
      </c>
      <c r="D100" s="5">
        <f>TITRES_STAT!E103</f>
        <v>6.3540000000000001</v>
      </c>
      <c r="E100" s="2">
        <f t="shared" si="4"/>
        <v>161.95864610680582</v>
      </c>
      <c r="F100" s="5" t="str">
        <f t="shared" si="7"/>
        <v>BULLISH</v>
      </c>
      <c r="G100" s="5" t="str">
        <f t="shared" si="6"/>
        <v>NEUTRAL</v>
      </c>
      <c r="H100" s="5" t="str">
        <f t="shared" si="5"/>
        <v>NEUTRAL</v>
      </c>
    </row>
    <row r="101" spans="1:8" ht="13.5" x14ac:dyDescent="0.25">
      <c r="A101" s="3">
        <f>TITRES_STAT!B104</f>
        <v>42151</v>
      </c>
      <c r="B101" s="5">
        <f>TITRES_STAT!C104</f>
        <v>13</v>
      </c>
      <c r="C101" s="5">
        <f>TITRES_STAT!D104</f>
        <v>6.3540000000000001</v>
      </c>
      <c r="D101" s="5">
        <f>TITRES_STAT!E104</f>
        <v>0</v>
      </c>
      <c r="E101" s="2">
        <f t="shared" si="4"/>
        <v>161.95864610680582</v>
      </c>
      <c r="F101" s="5" t="str">
        <f t="shared" si="7"/>
        <v>BULLISH</v>
      </c>
      <c r="G101" s="5" t="str">
        <f t="shared" si="6"/>
        <v>NEUTRAL</v>
      </c>
      <c r="H101" s="5" t="str">
        <f t="shared" si="5"/>
        <v>NEUTRAL</v>
      </c>
    </row>
    <row r="102" spans="1:8" ht="13.5" x14ac:dyDescent="0.25">
      <c r="A102" s="3">
        <f>TITRES_STAT!B105</f>
        <v>42152</v>
      </c>
      <c r="B102" s="5">
        <f>TITRES_STAT!C105</f>
        <v>13.38</v>
      </c>
      <c r="C102" s="5">
        <f>TITRES_STAT!D105</f>
        <v>6.5389999999999997</v>
      </c>
      <c r="D102" s="5">
        <f>TITRES_STAT!E105</f>
        <v>6.5389999999999997</v>
      </c>
      <c r="E102" s="2">
        <f t="shared" si="4"/>
        <v>168.4976461068058</v>
      </c>
      <c r="F102" s="5" t="str">
        <f t="shared" si="7"/>
        <v>BULLISH</v>
      </c>
      <c r="G102" s="5" t="str">
        <f t="shared" si="6"/>
        <v>STRONG</v>
      </c>
      <c r="H102" s="5" t="str">
        <f t="shared" si="5"/>
        <v>CONFIRMED BULLISH</v>
      </c>
    </row>
    <row r="103" spans="1:8" ht="13.5" x14ac:dyDescent="0.25">
      <c r="A103" s="3">
        <f>TITRES_STAT!B106</f>
        <v>42153</v>
      </c>
      <c r="B103" s="5">
        <f>TITRES_STAT!C106</f>
        <v>13.38</v>
      </c>
      <c r="C103" s="5">
        <f>TITRES_STAT!D106</f>
        <v>6.5389999999999997</v>
      </c>
      <c r="D103" s="5">
        <f>TITRES_STAT!E106</f>
        <v>0</v>
      </c>
      <c r="E103" s="2">
        <f t="shared" si="4"/>
        <v>168.4976461068058</v>
      </c>
      <c r="F103" s="5" t="str">
        <f t="shared" si="7"/>
        <v>BULLISH</v>
      </c>
      <c r="G103" s="5" t="str">
        <f t="shared" si="6"/>
        <v>NEUTRAL</v>
      </c>
      <c r="H103" s="5" t="str">
        <f t="shared" si="5"/>
        <v>CONFIRMED BULLISH</v>
      </c>
    </row>
    <row r="104" spans="1:8" ht="13.5" x14ac:dyDescent="0.25">
      <c r="A104" s="3">
        <f>TITRES_STAT!B107</f>
        <v>42156</v>
      </c>
      <c r="B104" s="5">
        <f>TITRES_STAT!C107</f>
        <v>13.2</v>
      </c>
      <c r="C104" s="5">
        <f>TITRES_STAT!D107</f>
        <v>6.4509999999999996</v>
      </c>
      <c r="D104" s="5">
        <f>TITRES_STAT!E107</f>
        <v>6.4509999999999996</v>
      </c>
      <c r="E104" s="2">
        <f t="shared" si="4"/>
        <v>162.04664610680581</v>
      </c>
      <c r="F104" s="5" t="str">
        <f t="shared" si="7"/>
        <v>BEARISH</v>
      </c>
      <c r="G104" s="5" t="str">
        <f t="shared" si="6"/>
        <v>WEAK</v>
      </c>
      <c r="H104" s="5" t="str">
        <f t="shared" si="5"/>
        <v>BEARISH DIVERGENCE</v>
      </c>
    </row>
    <row r="105" spans="1:8" ht="13.5" x14ac:dyDescent="0.25">
      <c r="A105" s="3">
        <f>TITRES_STAT!B108</f>
        <v>42157</v>
      </c>
      <c r="B105" s="5">
        <f>TITRES_STAT!C108</f>
        <v>13.2</v>
      </c>
      <c r="C105" s="5">
        <f>TITRES_STAT!D108</f>
        <v>6.4509999999999996</v>
      </c>
      <c r="D105" s="5">
        <f>TITRES_STAT!E108</f>
        <v>6.4509999999999996</v>
      </c>
      <c r="E105" s="2">
        <f t="shared" si="4"/>
        <v>162.04664610680581</v>
      </c>
      <c r="F105" s="5" t="str">
        <f t="shared" si="7"/>
        <v>BULLISH</v>
      </c>
      <c r="G105" s="5" t="str">
        <f t="shared" si="6"/>
        <v>NEUTRAL</v>
      </c>
      <c r="H105" s="5" t="str">
        <f t="shared" si="5"/>
        <v>CONFIRMED BULLISH</v>
      </c>
    </row>
    <row r="106" spans="1:8" ht="13.5" x14ac:dyDescent="0.25">
      <c r="A106" s="3">
        <f>TITRES_STAT!B109</f>
        <v>42158</v>
      </c>
      <c r="B106" s="5">
        <f>TITRES_STAT!C109</f>
        <v>13.2</v>
      </c>
      <c r="C106" s="5">
        <f>TITRES_STAT!D109</f>
        <v>6.4509999999999996</v>
      </c>
      <c r="D106" s="5">
        <f>TITRES_STAT!E109</f>
        <v>0</v>
      </c>
      <c r="E106" s="2">
        <f t="shared" si="4"/>
        <v>162.04664610680581</v>
      </c>
      <c r="F106" s="5" t="str">
        <f t="shared" si="7"/>
        <v>BULLISH</v>
      </c>
      <c r="G106" s="5" t="str">
        <f t="shared" si="6"/>
        <v>NEUTRAL</v>
      </c>
      <c r="H106" s="5" t="str">
        <f t="shared" si="5"/>
        <v>CONFIRMED BULLISH</v>
      </c>
    </row>
    <row r="107" spans="1:8" ht="13.5" x14ac:dyDescent="0.25">
      <c r="A107" s="3">
        <f>TITRES_STAT!B110</f>
        <v>42159</v>
      </c>
      <c r="B107" s="5">
        <f>TITRES_STAT!C110</f>
        <v>13.25</v>
      </c>
      <c r="C107" s="5">
        <f>TITRES_STAT!D110</f>
        <v>6.476</v>
      </c>
      <c r="D107" s="5">
        <f>TITRES_STAT!E110</f>
        <v>6.476</v>
      </c>
      <c r="E107" s="2">
        <f t="shared" si="4"/>
        <v>168.52264610680581</v>
      </c>
      <c r="F107" s="5" t="str">
        <f t="shared" si="7"/>
        <v>BULLISH</v>
      </c>
      <c r="G107" s="5" t="str">
        <f t="shared" si="6"/>
        <v>NEUTRAL</v>
      </c>
      <c r="H107" s="5" t="str">
        <f t="shared" si="5"/>
        <v>BULLISH DIVERGENCE</v>
      </c>
    </row>
    <row r="108" spans="1:8" ht="13.5" x14ac:dyDescent="0.25">
      <c r="A108" s="3">
        <f>TITRES_STAT!B111</f>
        <v>42160</v>
      </c>
      <c r="B108" s="5">
        <f>TITRES_STAT!C111</f>
        <v>13.26</v>
      </c>
      <c r="C108" s="5">
        <f>TITRES_STAT!D111</f>
        <v>6.4809999999999999</v>
      </c>
      <c r="D108" s="5">
        <f>TITRES_STAT!E111</f>
        <v>6.4809999999999999</v>
      </c>
      <c r="E108" s="2">
        <f t="shared" si="4"/>
        <v>175.0036461068058</v>
      </c>
      <c r="F108" s="5" t="str">
        <f t="shared" si="7"/>
        <v>BULLISH</v>
      </c>
      <c r="G108" s="5" t="str">
        <f t="shared" si="6"/>
        <v>STRONG</v>
      </c>
      <c r="H108" s="5" t="str">
        <f t="shared" si="5"/>
        <v>BULLISH DIVERGENCE</v>
      </c>
    </row>
    <row r="109" spans="1:8" ht="13.5" x14ac:dyDescent="0.25">
      <c r="A109" s="3">
        <f>TITRES_STAT!B112</f>
        <v>42163</v>
      </c>
      <c r="B109" s="5">
        <f>TITRES_STAT!C112</f>
        <v>13.9</v>
      </c>
      <c r="C109" s="5">
        <f>TITRES_STAT!D112</f>
        <v>6.7939999999999996</v>
      </c>
      <c r="D109" s="5">
        <f>TITRES_STAT!E112</f>
        <v>6.7172620143884885</v>
      </c>
      <c r="E109" s="2">
        <f t="shared" si="4"/>
        <v>181.7209081211943</v>
      </c>
      <c r="F109" s="5" t="str">
        <f t="shared" si="7"/>
        <v>BULLISH</v>
      </c>
      <c r="G109" s="5" t="str">
        <f t="shared" si="6"/>
        <v>STRONG</v>
      </c>
      <c r="H109" s="5" t="str">
        <f t="shared" si="5"/>
        <v>CONFIRMED BULLISH</v>
      </c>
    </row>
    <row r="110" spans="1:8" ht="13.5" x14ac:dyDescent="0.25">
      <c r="A110" s="3">
        <f>TITRES_STAT!B113</f>
        <v>42164</v>
      </c>
      <c r="B110" s="5">
        <f>TITRES_STAT!C113</f>
        <v>13.9</v>
      </c>
      <c r="C110" s="5">
        <f>TITRES_STAT!D113</f>
        <v>6.7939999999999996</v>
      </c>
      <c r="D110" s="5">
        <f>TITRES_STAT!E113</f>
        <v>6.7939999999999996</v>
      </c>
      <c r="E110" s="2">
        <f t="shared" si="4"/>
        <v>181.7209081211943</v>
      </c>
      <c r="F110" s="5" t="str">
        <f t="shared" si="7"/>
        <v>BULLISH</v>
      </c>
      <c r="G110" s="5" t="str">
        <f t="shared" si="6"/>
        <v>STRONG</v>
      </c>
      <c r="H110" s="5" t="str">
        <f t="shared" si="5"/>
        <v>CONFIRMED BULLISH</v>
      </c>
    </row>
    <row r="111" spans="1:8" ht="13.5" x14ac:dyDescent="0.25">
      <c r="A111" s="3">
        <f>TITRES_STAT!B114</f>
        <v>42165</v>
      </c>
      <c r="B111" s="5">
        <f>TITRES_STAT!C114</f>
        <v>13.9</v>
      </c>
      <c r="C111" s="5">
        <f>TITRES_STAT!D114</f>
        <v>6.7939999999999996</v>
      </c>
      <c r="D111" s="5">
        <f>TITRES_STAT!E114</f>
        <v>6.7939999999999996</v>
      </c>
      <c r="E111" s="2">
        <f t="shared" si="4"/>
        <v>181.7209081211943</v>
      </c>
      <c r="F111" s="5" t="str">
        <f t="shared" si="7"/>
        <v>BULLISH</v>
      </c>
      <c r="G111" s="5" t="str">
        <f t="shared" si="6"/>
        <v>STRONG</v>
      </c>
      <c r="H111" s="5" t="str">
        <f t="shared" si="5"/>
        <v>CONFIRMED BULLISH</v>
      </c>
    </row>
    <row r="112" spans="1:8" ht="13.5" x14ac:dyDescent="0.25">
      <c r="A112" s="3">
        <f>TITRES_STAT!B115</f>
        <v>42166</v>
      </c>
      <c r="B112" s="5">
        <f>TITRES_STAT!C115</f>
        <v>13.9</v>
      </c>
      <c r="C112" s="5">
        <f>TITRES_STAT!D115</f>
        <v>6.7939999999999996</v>
      </c>
      <c r="D112" s="5">
        <f>TITRES_STAT!E115</f>
        <v>0</v>
      </c>
      <c r="E112" s="2">
        <f t="shared" si="4"/>
        <v>181.7209081211943</v>
      </c>
      <c r="F112" s="5" t="str">
        <f t="shared" si="7"/>
        <v>BULLISH</v>
      </c>
      <c r="G112" s="5" t="str">
        <f t="shared" si="6"/>
        <v>STRONG</v>
      </c>
      <c r="H112" s="5" t="str">
        <f t="shared" si="5"/>
        <v>CONFIRMED BULLISH</v>
      </c>
    </row>
    <row r="113" spans="1:8" ht="13.5" x14ac:dyDescent="0.25">
      <c r="A113" s="3">
        <f>TITRES_STAT!B116</f>
        <v>42167</v>
      </c>
      <c r="B113" s="5">
        <f>TITRES_STAT!C116</f>
        <v>13.9</v>
      </c>
      <c r="C113" s="5">
        <f>TITRES_STAT!D116</f>
        <v>6.7939999999999996</v>
      </c>
      <c r="D113" s="5">
        <f>TITRES_STAT!E116</f>
        <v>0</v>
      </c>
      <c r="E113" s="2">
        <f t="shared" si="4"/>
        <v>181.7209081211943</v>
      </c>
      <c r="F113" s="5" t="str">
        <f t="shared" si="7"/>
        <v>BULLISH</v>
      </c>
      <c r="G113" s="5" t="str">
        <f t="shared" si="6"/>
        <v>STRONG</v>
      </c>
      <c r="H113" s="5" t="str">
        <f t="shared" si="5"/>
        <v>CONFIRMED BULLISH</v>
      </c>
    </row>
    <row r="114" spans="1:8" ht="13.5" x14ac:dyDescent="0.25">
      <c r="A114" s="3">
        <f>TITRES_STAT!B117</f>
        <v>42170</v>
      </c>
      <c r="B114" s="5">
        <f>TITRES_STAT!C117</f>
        <v>13.9</v>
      </c>
      <c r="C114" s="5">
        <f>TITRES_STAT!D117</f>
        <v>6.7939999999999996</v>
      </c>
      <c r="D114" s="5">
        <f>TITRES_STAT!E117</f>
        <v>6.7939999999999996</v>
      </c>
      <c r="E114" s="2">
        <f t="shared" si="4"/>
        <v>181.7209081211943</v>
      </c>
      <c r="F114" s="5" t="str">
        <f t="shared" si="7"/>
        <v>NEUTRAL</v>
      </c>
      <c r="G114" s="5" t="str">
        <f t="shared" si="6"/>
        <v>NEUTRAL</v>
      </c>
      <c r="H114" s="5" t="str">
        <f t="shared" si="5"/>
        <v>NEUTRAL</v>
      </c>
    </row>
    <row r="115" spans="1:8" ht="13.5" x14ac:dyDescent="0.25">
      <c r="A115" s="3">
        <f>TITRES_STAT!B118</f>
        <v>42171</v>
      </c>
      <c r="B115" s="5">
        <f>TITRES_STAT!C118</f>
        <v>13.9</v>
      </c>
      <c r="C115" s="5">
        <f>TITRES_STAT!D118</f>
        <v>6.7939999999999996</v>
      </c>
      <c r="D115" s="5">
        <f>TITRES_STAT!E118</f>
        <v>6.7939999999999996</v>
      </c>
      <c r="E115" s="2">
        <f t="shared" si="4"/>
        <v>181.7209081211943</v>
      </c>
      <c r="F115" s="5" t="str">
        <f t="shared" si="7"/>
        <v>NEUTRAL</v>
      </c>
      <c r="G115" s="5" t="str">
        <f t="shared" si="6"/>
        <v>NEUTRAL</v>
      </c>
      <c r="H115" s="5" t="str">
        <f t="shared" si="5"/>
        <v>NEUTRAL</v>
      </c>
    </row>
    <row r="116" spans="1:8" ht="13.5" x14ac:dyDescent="0.25">
      <c r="A116" s="3">
        <f>TITRES_STAT!B119</f>
        <v>42172</v>
      </c>
      <c r="B116" s="5">
        <f>TITRES_STAT!C119</f>
        <v>13.9</v>
      </c>
      <c r="C116" s="5">
        <f>TITRES_STAT!D119</f>
        <v>6.7939999999999996</v>
      </c>
      <c r="D116" s="5">
        <f>TITRES_STAT!E119</f>
        <v>0</v>
      </c>
      <c r="E116" s="2">
        <f t="shared" si="4"/>
        <v>181.7209081211943</v>
      </c>
      <c r="F116" s="5" t="str">
        <f t="shared" si="7"/>
        <v>NEUTRAL</v>
      </c>
      <c r="G116" s="5" t="str">
        <f t="shared" si="6"/>
        <v>NEUTRAL</v>
      </c>
      <c r="H116" s="5" t="str">
        <f t="shared" si="5"/>
        <v>NEUTRAL</v>
      </c>
    </row>
    <row r="117" spans="1:8" ht="13.5" x14ac:dyDescent="0.25">
      <c r="A117" s="3">
        <f>TITRES_STAT!B120</f>
        <v>42173</v>
      </c>
      <c r="B117" s="5">
        <f>TITRES_STAT!C120</f>
        <v>14.01</v>
      </c>
      <c r="C117" s="5">
        <f>TITRES_STAT!D120</f>
        <v>6.8470000000000004</v>
      </c>
      <c r="D117" s="5">
        <f>TITRES_STAT!E120</f>
        <v>6.8470000000000004</v>
      </c>
      <c r="E117" s="2">
        <f t="shared" si="4"/>
        <v>188.56790812119431</v>
      </c>
      <c r="F117" s="5" t="str">
        <f t="shared" si="7"/>
        <v>BULLISH</v>
      </c>
      <c r="G117" s="5" t="str">
        <f t="shared" si="6"/>
        <v>STRONG</v>
      </c>
      <c r="H117" s="5" t="str">
        <f t="shared" si="5"/>
        <v>CONFIRMED BULLISH</v>
      </c>
    </row>
    <row r="118" spans="1:8" ht="13.5" x14ac:dyDescent="0.25">
      <c r="A118" s="3">
        <f>TITRES_STAT!B121</f>
        <v>42174</v>
      </c>
      <c r="B118" s="5">
        <f>TITRES_STAT!C121</f>
        <v>14.31</v>
      </c>
      <c r="C118" s="5">
        <f>TITRES_STAT!D121</f>
        <v>6.9939999999999998</v>
      </c>
      <c r="D118" s="5">
        <f>TITRES_STAT!E121</f>
        <v>6.9939999999999998</v>
      </c>
      <c r="E118" s="2">
        <f t="shared" si="4"/>
        <v>195.56190812119431</v>
      </c>
      <c r="F118" s="5" t="str">
        <f t="shared" si="7"/>
        <v>BULLISH</v>
      </c>
      <c r="G118" s="5" t="str">
        <f t="shared" si="6"/>
        <v>STRONG</v>
      </c>
      <c r="H118" s="5" t="str">
        <f t="shared" si="5"/>
        <v>CONFIRMED BULLISH</v>
      </c>
    </row>
    <row r="119" spans="1:8" ht="13.5" x14ac:dyDescent="0.25">
      <c r="A119" s="3">
        <f>TITRES_STAT!B122</f>
        <v>42177</v>
      </c>
      <c r="B119" s="5">
        <f>TITRES_STAT!C122</f>
        <v>14.31</v>
      </c>
      <c r="C119" s="5">
        <f>TITRES_STAT!D122</f>
        <v>6.9939999999999998</v>
      </c>
      <c r="D119" s="5">
        <f>TITRES_STAT!E122</f>
        <v>6.9939999999999998</v>
      </c>
      <c r="E119" s="2">
        <f t="shared" si="4"/>
        <v>195.56190812119431</v>
      </c>
      <c r="F119" s="5" t="str">
        <f t="shared" si="7"/>
        <v>BULLISH</v>
      </c>
      <c r="G119" s="5" t="str">
        <f t="shared" si="6"/>
        <v>STRONG</v>
      </c>
      <c r="H119" s="5" t="str">
        <f t="shared" si="5"/>
        <v>CONFIRMED BULLISH</v>
      </c>
    </row>
    <row r="120" spans="1:8" ht="13.5" x14ac:dyDescent="0.25">
      <c r="A120" s="3">
        <f>TITRES_STAT!B123</f>
        <v>42178</v>
      </c>
      <c r="B120" s="5">
        <f>TITRES_STAT!C123</f>
        <v>14.31</v>
      </c>
      <c r="C120" s="5">
        <f>TITRES_STAT!D123</f>
        <v>6.9939999999999998</v>
      </c>
      <c r="D120" s="5">
        <f>TITRES_STAT!E123</f>
        <v>6.9939999999999998</v>
      </c>
      <c r="E120" s="2">
        <f t="shared" si="4"/>
        <v>195.56190812119431</v>
      </c>
      <c r="F120" s="5" t="str">
        <f t="shared" si="7"/>
        <v>BULLISH</v>
      </c>
      <c r="G120" s="5" t="str">
        <f t="shared" si="6"/>
        <v>STRONG</v>
      </c>
      <c r="H120" s="5" t="str">
        <f t="shared" si="5"/>
        <v>CONFIRMED BULLISH</v>
      </c>
    </row>
    <row r="121" spans="1:8" ht="13.5" x14ac:dyDescent="0.25">
      <c r="A121" s="3">
        <f>TITRES_STAT!B124</f>
        <v>42179</v>
      </c>
      <c r="B121" s="5">
        <f>TITRES_STAT!C124</f>
        <v>14.31</v>
      </c>
      <c r="C121" s="5">
        <f>TITRES_STAT!D124</f>
        <v>6.9939999999999998</v>
      </c>
      <c r="D121" s="5">
        <f>TITRES_STAT!E124</f>
        <v>6.9939999999999998</v>
      </c>
      <c r="E121" s="2">
        <f t="shared" si="4"/>
        <v>195.56190812119431</v>
      </c>
      <c r="F121" s="5" t="str">
        <f t="shared" si="7"/>
        <v>BULLISH</v>
      </c>
      <c r="G121" s="5" t="str">
        <f t="shared" si="6"/>
        <v>STRONG</v>
      </c>
      <c r="H121" s="5" t="str">
        <f t="shared" si="5"/>
        <v>CONFIRMED BULLISH</v>
      </c>
    </row>
    <row r="122" spans="1:8" ht="13.5" x14ac:dyDescent="0.25">
      <c r="A122" s="3">
        <f>TITRES_STAT!B125</f>
        <v>42180</v>
      </c>
      <c r="B122" s="5">
        <f>TITRES_STAT!C125</f>
        <v>14.4</v>
      </c>
      <c r="C122" s="5">
        <f>TITRES_STAT!D125</f>
        <v>7.0380000000000003</v>
      </c>
      <c r="D122" s="5">
        <f>TITRES_STAT!E125</f>
        <v>7.0057425000000002</v>
      </c>
      <c r="E122" s="2">
        <f t="shared" si="4"/>
        <v>202.5676506211943</v>
      </c>
      <c r="F122" s="5" t="str">
        <f t="shared" si="7"/>
        <v>BULLISH</v>
      </c>
      <c r="G122" s="5" t="str">
        <f t="shared" si="6"/>
        <v>STRONG</v>
      </c>
      <c r="H122" s="5" t="str">
        <f t="shared" si="5"/>
        <v>CONFIRMED BULLISH</v>
      </c>
    </row>
    <row r="123" spans="1:8" ht="13.5" x14ac:dyDescent="0.25">
      <c r="A123" s="3">
        <f>TITRES_STAT!B126</f>
        <v>42181</v>
      </c>
      <c r="B123" s="5">
        <f>TITRES_STAT!C126</f>
        <v>14.52</v>
      </c>
      <c r="C123" s="5">
        <f>TITRES_STAT!D126</f>
        <v>7.0970000000000004</v>
      </c>
      <c r="D123" s="5">
        <f>TITRES_STAT!E126</f>
        <v>7.0970000000000004</v>
      </c>
      <c r="E123" s="2">
        <f t="shared" si="4"/>
        <v>209.66465062119431</v>
      </c>
      <c r="F123" s="5" t="str">
        <f t="shared" si="7"/>
        <v>BULLISH</v>
      </c>
      <c r="G123" s="5" t="str">
        <f t="shared" si="6"/>
        <v>STRONG</v>
      </c>
      <c r="H123" s="5" t="str">
        <f t="shared" si="5"/>
        <v>CONFIRMED BULLISH</v>
      </c>
    </row>
    <row r="124" spans="1:8" ht="13.5" x14ac:dyDescent="0.25">
      <c r="A124" s="3">
        <f>TITRES_STAT!B127</f>
        <v>42184</v>
      </c>
      <c r="B124" s="5">
        <f>TITRES_STAT!C127</f>
        <v>14.52</v>
      </c>
      <c r="C124" s="5">
        <f>TITRES_STAT!D127</f>
        <v>7.0970000000000004</v>
      </c>
      <c r="D124" s="5">
        <f>TITRES_STAT!E127</f>
        <v>7.0970000000000004</v>
      </c>
      <c r="E124" s="2">
        <f t="shared" si="4"/>
        <v>209.66465062119431</v>
      </c>
      <c r="F124" s="5" t="str">
        <f t="shared" si="7"/>
        <v>BULLISH</v>
      </c>
      <c r="G124" s="5" t="str">
        <f t="shared" si="6"/>
        <v>STRONG</v>
      </c>
      <c r="H124" s="5" t="str">
        <f t="shared" si="5"/>
        <v>CONFIRMED BULLISH</v>
      </c>
    </row>
    <row r="125" spans="1:8" ht="13.5" x14ac:dyDescent="0.25">
      <c r="A125" s="3">
        <f>TITRES_STAT!B128</f>
        <v>42185</v>
      </c>
      <c r="B125" s="5">
        <f>TITRES_STAT!C128</f>
        <v>14.65</v>
      </c>
      <c r="C125" s="5">
        <f>TITRES_STAT!D128</f>
        <v>7.16</v>
      </c>
      <c r="D125" s="5">
        <f>TITRES_STAT!E128</f>
        <v>7.1042839590443689</v>
      </c>
      <c r="E125" s="2">
        <f t="shared" si="4"/>
        <v>216.76893458023869</v>
      </c>
      <c r="F125" s="5" t="str">
        <f t="shared" si="7"/>
        <v>BULLISH</v>
      </c>
      <c r="G125" s="5" t="str">
        <f t="shared" si="6"/>
        <v>STRONG</v>
      </c>
      <c r="H125" s="5" t="str">
        <f t="shared" si="5"/>
        <v>CONFIRMED BULLISH</v>
      </c>
    </row>
    <row r="126" spans="1:8" ht="13.5" x14ac:dyDescent="0.25">
      <c r="A126" s="3">
        <f>TITRES_STAT!B129</f>
        <v>42186</v>
      </c>
      <c r="B126" s="5">
        <f>TITRES_STAT!C129</f>
        <v>14.65</v>
      </c>
      <c r="C126" s="5">
        <f>TITRES_STAT!D129</f>
        <v>7.16</v>
      </c>
      <c r="D126" s="5">
        <f>TITRES_STAT!E129</f>
        <v>0</v>
      </c>
      <c r="E126" s="2">
        <f t="shared" si="4"/>
        <v>216.76893458023869</v>
      </c>
      <c r="F126" s="5" t="str">
        <f t="shared" si="7"/>
        <v>BULLISH</v>
      </c>
      <c r="G126" s="5" t="str">
        <f t="shared" si="6"/>
        <v>STRONG</v>
      </c>
      <c r="H126" s="5" t="str">
        <f t="shared" si="5"/>
        <v>CONFIRMED BULLISH</v>
      </c>
    </row>
    <row r="127" spans="1:8" ht="13.5" x14ac:dyDescent="0.25">
      <c r="A127" s="3">
        <f>TITRES_STAT!B130</f>
        <v>42187</v>
      </c>
      <c r="B127" s="5">
        <f>TITRES_STAT!C130</f>
        <v>15.08</v>
      </c>
      <c r="C127" s="5">
        <f>TITRES_STAT!D130</f>
        <v>7.37</v>
      </c>
      <c r="D127" s="5">
        <f>TITRES_STAT!E130</f>
        <v>7.37</v>
      </c>
      <c r="E127" s="2">
        <f t="shared" si="4"/>
        <v>224.1389345802387</v>
      </c>
      <c r="F127" s="5" t="str">
        <f t="shared" si="7"/>
        <v>BULLISH</v>
      </c>
      <c r="G127" s="5" t="str">
        <f t="shared" si="6"/>
        <v>STRONG</v>
      </c>
      <c r="H127" s="5" t="str">
        <f t="shared" si="5"/>
        <v>CONFIRMED BULLISH</v>
      </c>
    </row>
    <row r="128" spans="1:8" ht="13.5" x14ac:dyDescent="0.25">
      <c r="A128" s="3">
        <f>TITRES_STAT!B131</f>
        <v>42188</v>
      </c>
      <c r="B128" s="5">
        <f>TITRES_STAT!C131</f>
        <v>15.08</v>
      </c>
      <c r="C128" s="5">
        <f>TITRES_STAT!D131</f>
        <v>7.37</v>
      </c>
      <c r="D128" s="5">
        <f>TITRES_STAT!E131</f>
        <v>0</v>
      </c>
      <c r="E128" s="2">
        <f t="shared" si="4"/>
        <v>224.1389345802387</v>
      </c>
      <c r="F128" s="5" t="str">
        <f t="shared" si="7"/>
        <v>BULLISH</v>
      </c>
      <c r="G128" s="5" t="str">
        <f t="shared" si="6"/>
        <v>STRONG</v>
      </c>
      <c r="H128" s="5" t="str">
        <f t="shared" si="5"/>
        <v>CONFIRMED BULLISH</v>
      </c>
    </row>
    <row r="129" spans="1:8" ht="13.5" x14ac:dyDescent="0.25">
      <c r="A129" s="3">
        <f>TITRES_STAT!B132</f>
        <v>42191</v>
      </c>
      <c r="B129" s="5">
        <f>TITRES_STAT!C132</f>
        <v>15.08</v>
      </c>
      <c r="C129" s="5">
        <f>TITRES_STAT!D132</f>
        <v>7.37</v>
      </c>
      <c r="D129" s="5">
        <f>TITRES_STAT!E132</f>
        <v>0</v>
      </c>
      <c r="E129" s="2">
        <f t="shared" si="4"/>
        <v>224.1389345802387</v>
      </c>
      <c r="F129" s="5" t="str">
        <f t="shared" si="7"/>
        <v>BULLISH</v>
      </c>
      <c r="G129" s="5" t="str">
        <f t="shared" si="6"/>
        <v>STRONG</v>
      </c>
      <c r="H129" s="5" t="str">
        <f t="shared" si="5"/>
        <v>CONFIRMED BULLISH</v>
      </c>
    </row>
    <row r="130" spans="1:8" ht="13.5" x14ac:dyDescent="0.25">
      <c r="A130" s="3">
        <f>TITRES_STAT!B133</f>
        <v>42192</v>
      </c>
      <c r="B130" s="5">
        <f>TITRES_STAT!C133</f>
        <v>15.12</v>
      </c>
      <c r="C130" s="5">
        <f>TITRES_STAT!D133</f>
        <v>7.39</v>
      </c>
      <c r="D130" s="5">
        <f>TITRES_STAT!E133</f>
        <v>7.39</v>
      </c>
      <c r="E130" s="2">
        <f t="shared" si="4"/>
        <v>231.52893458023868</v>
      </c>
      <c r="F130" s="5" t="str">
        <f t="shared" si="7"/>
        <v>BULLISH</v>
      </c>
      <c r="G130" s="5" t="str">
        <f t="shared" si="6"/>
        <v>STRONG</v>
      </c>
      <c r="H130" s="5" t="str">
        <f t="shared" si="5"/>
        <v>CONFIRMED BULLISH</v>
      </c>
    </row>
    <row r="131" spans="1:8" ht="13.5" x14ac:dyDescent="0.25">
      <c r="A131" s="3">
        <f>TITRES_STAT!B134</f>
        <v>42193</v>
      </c>
      <c r="B131" s="5">
        <f>TITRES_STAT!C134</f>
        <v>15.1</v>
      </c>
      <c r="C131" s="5">
        <f>TITRES_STAT!D134</f>
        <v>7.38</v>
      </c>
      <c r="D131" s="5">
        <f>TITRES_STAT!E134</f>
        <v>7.38</v>
      </c>
      <c r="E131" s="2">
        <f t="shared" si="4"/>
        <v>224.14893458023869</v>
      </c>
      <c r="F131" s="5" t="str">
        <f t="shared" si="7"/>
        <v>BULLISH</v>
      </c>
      <c r="G131" s="5" t="str">
        <f t="shared" si="6"/>
        <v>STRONG</v>
      </c>
      <c r="H131" s="5" t="str">
        <f t="shared" si="5"/>
        <v>CONFIRMED BULLISH</v>
      </c>
    </row>
    <row r="132" spans="1:8" ht="13.5" x14ac:dyDescent="0.25">
      <c r="A132" s="3">
        <f>TITRES_STAT!B135</f>
        <v>42194</v>
      </c>
      <c r="B132" s="5">
        <f>TITRES_STAT!C135</f>
        <v>14.81</v>
      </c>
      <c r="C132" s="5">
        <f>TITRES_STAT!D135</f>
        <v>7.2380000000000004</v>
      </c>
      <c r="D132" s="5">
        <f>TITRES_STAT!E135</f>
        <v>7.2380000000000004</v>
      </c>
      <c r="E132" s="2">
        <f t="shared" ref="E132:E195" si="8">IF(B132&gt;B131, E131+D132, IF(B132&lt;B131, E131-D132, E131))</f>
        <v>216.91093458023869</v>
      </c>
      <c r="F132" s="5" t="str">
        <f t="shared" si="7"/>
        <v>BEARISH</v>
      </c>
      <c r="G132" s="5" t="str">
        <f t="shared" si="6"/>
        <v>WEAK</v>
      </c>
      <c r="H132" s="5" t="str">
        <f t="shared" si="5"/>
        <v>CONFIRMED BEARISH</v>
      </c>
    </row>
    <row r="133" spans="1:8" ht="13.5" x14ac:dyDescent="0.25">
      <c r="A133" s="3">
        <f>TITRES_STAT!B136</f>
        <v>42195</v>
      </c>
      <c r="B133" s="5">
        <f>TITRES_STAT!C136</f>
        <v>14.81</v>
      </c>
      <c r="C133" s="5">
        <f>TITRES_STAT!D136</f>
        <v>7.2380000000000004</v>
      </c>
      <c r="D133" s="5">
        <f>TITRES_STAT!E136</f>
        <v>0</v>
      </c>
      <c r="E133" s="2">
        <f t="shared" si="8"/>
        <v>216.91093458023869</v>
      </c>
      <c r="F133" s="5" t="str">
        <f t="shared" si="7"/>
        <v>BEARISH</v>
      </c>
      <c r="G133" s="5" t="str">
        <f t="shared" si="6"/>
        <v>WEAK</v>
      </c>
      <c r="H133" s="5" t="str">
        <f t="shared" si="5"/>
        <v>CONFIRMED BEARISH</v>
      </c>
    </row>
    <row r="134" spans="1:8" ht="13.5" x14ac:dyDescent="0.25">
      <c r="A134" s="3">
        <f>TITRES_STAT!B137</f>
        <v>42198</v>
      </c>
      <c r="B134" s="5">
        <f>TITRES_STAT!C137</f>
        <v>14.81</v>
      </c>
      <c r="C134" s="5">
        <f>TITRES_STAT!D137</f>
        <v>7.2380000000000004</v>
      </c>
      <c r="D134" s="5">
        <f>TITRES_STAT!E137</f>
        <v>0</v>
      </c>
      <c r="E134" s="2">
        <f t="shared" si="8"/>
        <v>216.91093458023869</v>
      </c>
      <c r="F134" s="5" t="str">
        <f t="shared" si="7"/>
        <v>BEARISH</v>
      </c>
      <c r="G134" s="5" t="str">
        <f t="shared" si="6"/>
        <v>WEAK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5">
        <f>TITRES_STAT!C138</f>
        <v>14.81</v>
      </c>
      <c r="C135" s="5">
        <f>TITRES_STAT!D138</f>
        <v>7.2380000000000004</v>
      </c>
      <c r="D135" s="5">
        <f>TITRES_STAT!E138</f>
        <v>7.2380000000000004</v>
      </c>
      <c r="E135" s="2">
        <f t="shared" si="8"/>
        <v>216.91093458023869</v>
      </c>
      <c r="F135" s="5" t="str">
        <f t="shared" si="7"/>
        <v>BEARISH</v>
      </c>
      <c r="G135" s="5" t="str">
        <f t="shared" ref="G135:G198" si="10">IF((E135-E130)/E130 &gt; 0.02, "STRONG",
 IF((E135-E130)/E130 &lt; -0.02, "WEAK", "NEUTRAL"))</f>
        <v>WEAK</v>
      </c>
      <c r="H135" s="5" t="str">
        <f t="shared" si="9"/>
        <v>CONFIRMED BEARISH</v>
      </c>
    </row>
    <row r="136" spans="1:8" ht="13.5" x14ac:dyDescent="0.25">
      <c r="A136" s="3">
        <f>TITRES_STAT!B139</f>
        <v>42200</v>
      </c>
      <c r="B136" s="5">
        <f>TITRES_STAT!C139</f>
        <v>15.1</v>
      </c>
      <c r="C136" s="5">
        <f>TITRES_STAT!D139</f>
        <v>7.38</v>
      </c>
      <c r="D136" s="5">
        <f>TITRES_STAT!E139</f>
        <v>7.38</v>
      </c>
      <c r="E136" s="2">
        <f t="shared" si="8"/>
        <v>224.29093458023868</v>
      </c>
      <c r="F136" s="5" t="str">
        <f t="shared" ref="F136:F199" si="11">IF(E136&gt;E131,"BULLISH",IF(E136&lt;E131,"BEARISH","NEUTRAL"))</f>
        <v>BULLISH</v>
      </c>
      <c r="G136" s="5" t="str">
        <f t="shared" si="10"/>
        <v>NEUTRAL</v>
      </c>
      <c r="H136" s="5" t="str">
        <f t="shared" si="9"/>
        <v>NEUTRAL</v>
      </c>
    </row>
    <row r="137" spans="1:8" ht="13.5" x14ac:dyDescent="0.25">
      <c r="A137" s="3">
        <f>TITRES_STAT!B140</f>
        <v>42201</v>
      </c>
      <c r="B137" s="5">
        <f>TITRES_STAT!C140</f>
        <v>15.09</v>
      </c>
      <c r="C137" s="5">
        <f>TITRES_STAT!D140</f>
        <v>7.375</v>
      </c>
      <c r="D137" s="5">
        <f>TITRES_STAT!E140</f>
        <v>7.375</v>
      </c>
      <c r="E137" s="2">
        <f t="shared" si="8"/>
        <v>216.91593458023868</v>
      </c>
      <c r="F137" s="5" t="str">
        <f t="shared" si="11"/>
        <v>BULLISH</v>
      </c>
      <c r="G137" s="5" t="str">
        <f t="shared" si="10"/>
        <v>NEUTRAL</v>
      </c>
      <c r="H137" s="5" t="str">
        <f t="shared" si="9"/>
        <v>CONFIRMED BULLISH</v>
      </c>
    </row>
    <row r="138" spans="1:8" ht="13.5" x14ac:dyDescent="0.25">
      <c r="A138" s="3">
        <f>TITRES_STAT!B141</f>
        <v>42205</v>
      </c>
      <c r="B138" s="5">
        <f>TITRES_STAT!C141</f>
        <v>15.09</v>
      </c>
      <c r="C138" s="5">
        <f>TITRES_STAT!D141</f>
        <v>7.375</v>
      </c>
      <c r="D138" s="5">
        <f>TITRES_STAT!E141</f>
        <v>0</v>
      </c>
      <c r="E138" s="2">
        <f t="shared" si="8"/>
        <v>216.91593458023868</v>
      </c>
      <c r="F138" s="5" t="str">
        <f t="shared" si="11"/>
        <v>BULLISH</v>
      </c>
      <c r="G138" s="5" t="str">
        <f t="shared" si="10"/>
        <v>NEUTRAL</v>
      </c>
      <c r="H138" s="5" t="str">
        <f t="shared" si="9"/>
        <v>CONFIRMED BULLISH</v>
      </c>
    </row>
    <row r="139" spans="1:8" ht="13.5" x14ac:dyDescent="0.25">
      <c r="A139" s="3">
        <f>TITRES_STAT!B142</f>
        <v>42206</v>
      </c>
      <c r="B139" s="5">
        <f>TITRES_STAT!C142</f>
        <v>15.09</v>
      </c>
      <c r="C139" s="5">
        <f>TITRES_STAT!D142</f>
        <v>7.375</v>
      </c>
      <c r="D139" s="5">
        <f>TITRES_STAT!E142</f>
        <v>0</v>
      </c>
      <c r="E139" s="2">
        <f t="shared" si="8"/>
        <v>216.91593458023868</v>
      </c>
      <c r="F139" s="5" t="str">
        <f t="shared" si="11"/>
        <v>BULLISH</v>
      </c>
      <c r="G139" s="5" t="str">
        <f t="shared" si="10"/>
        <v>NEUTRAL</v>
      </c>
      <c r="H139" s="5" t="str">
        <f t="shared" si="9"/>
        <v>CONFIRMED BULLISH</v>
      </c>
    </row>
    <row r="140" spans="1:8" ht="13.5" x14ac:dyDescent="0.25">
      <c r="A140" s="3">
        <f>TITRES_STAT!B143</f>
        <v>42207</v>
      </c>
      <c r="B140" s="5">
        <f>TITRES_STAT!C143</f>
        <v>15.09</v>
      </c>
      <c r="C140" s="5">
        <f>TITRES_STAT!D143</f>
        <v>7.375</v>
      </c>
      <c r="D140" s="5">
        <f>TITRES_STAT!E143</f>
        <v>0</v>
      </c>
      <c r="E140" s="2">
        <f t="shared" si="8"/>
        <v>216.91593458023868</v>
      </c>
      <c r="F140" s="5" t="str">
        <f t="shared" si="11"/>
        <v>BULLISH</v>
      </c>
      <c r="G140" s="5" t="str">
        <f t="shared" si="10"/>
        <v>NEUTRAL</v>
      </c>
      <c r="H140" s="5" t="str">
        <f t="shared" si="9"/>
        <v>CONFIRMED BULLISH</v>
      </c>
    </row>
    <row r="141" spans="1:8" ht="13.5" x14ac:dyDescent="0.25">
      <c r="A141" s="3">
        <f>TITRES_STAT!B144</f>
        <v>42208</v>
      </c>
      <c r="B141" s="5">
        <f>TITRES_STAT!C144</f>
        <v>15.09</v>
      </c>
      <c r="C141" s="5">
        <f>TITRES_STAT!D144</f>
        <v>7.375</v>
      </c>
      <c r="D141" s="5">
        <f>TITRES_STAT!E144</f>
        <v>0</v>
      </c>
      <c r="E141" s="2">
        <f t="shared" si="8"/>
        <v>216.91593458023868</v>
      </c>
      <c r="F141" s="5" t="str">
        <f t="shared" si="11"/>
        <v>BEARISH</v>
      </c>
      <c r="G141" s="5" t="str">
        <f t="shared" si="10"/>
        <v>WEAK</v>
      </c>
      <c r="H141" s="5" t="str">
        <f t="shared" si="9"/>
        <v>CONFIRMED BEARISH</v>
      </c>
    </row>
    <row r="142" spans="1:8" ht="13.5" x14ac:dyDescent="0.25">
      <c r="A142" s="3">
        <f>TITRES_STAT!B145</f>
        <v>42209</v>
      </c>
      <c r="B142" s="5">
        <f>TITRES_STAT!C145</f>
        <v>14.64</v>
      </c>
      <c r="C142" s="5">
        <f>TITRES_STAT!D145</f>
        <v>7.1550000000000002</v>
      </c>
      <c r="D142" s="5">
        <f>TITRES_STAT!E145</f>
        <v>0</v>
      </c>
      <c r="E142" s="2">
        <f t="shared" si="8"/>
        <v>216.91593458023868</v>
      </c>
      <c r="F142" s="5" t="str">
        <f t="shared" si="11"/>
        <v>NEUTRAL</v>
      </c>
      <c r="G142" s="5" t="str">
        <f t="shared" si="10"/>
        <v>NEUTRAL</v>
      </c>
      <c r="H142" s="5" t="str">
        <f t="shared" si="9"/>
        <v>NEUTRAL</v>
      </c>
    </row>
    <row r="143" spans="1:8" ht="13.5" x14ac:dyDescent="0.25">
      <c r="A143" s="3">
        <f>TITRES_STAT!B146</f>
        <v>42212</v>
      </c>
      <c r="B143" s="5">
        <f>TITRES_STAT!C146</f>
        <v>14.5</v>
      </c>
      <c r="C143" s="5">
        <f>TITRES_STAT!D146</f>
        <v>7.0869999999999997</v>
      </c>
      <c r="D143" s="5">
        <f>TITRES_STAT!E146</f>
        <v>7.0869999999999997</v>
      </c>
      <c r="E143" s="2">
        <f t="shared" si="8"/>
        <v>209.82893458023869</v>
      </c>
      <c r="F143" s="5" t="str">
        <f t="shared" si="11"/>
        <v>BEARISH</v>
      </c>
      <c r="G143" s="5" t="str">
        <f t="shared" si="10"/>
        <v>WEAK</v>
      </c>
      <c r="H143" s="5" t="str">
        <f t="shared" si="9"/>
        <v>CONFIRMED BEARISH</v>
      </c>
    </row>
    <row r="144" spans="1:8" ht="13.5" x14ac:dyDescent="0.25">
      <c r="A144" s="3">
        <f>TITRES_STAT!B147</f>
        <v>42213</v>
      </c>
      <c r="B144" s="5">
        <f>TITRES_STAT!C147</f>
        <v>14.51</v>
      </c>
      <c r="C144" s="5">
        <f>TITRES_STAT!D147</f>
        <v>7.0919999999999996</v>
      </c>
      <c r="D144" s="5">
        <f>TITRES_STAT!E147</f>
        <v>7.0919999999999996</v>
      </c>
      <c r="E144" s="2">
        <f t="shared" si="8"/>
        <v>216.92093458023871</v>
      </c>
      <c r="F144" s="5" t="str">
        <f t="shared" si="11"/>
        <v>BULLISH</v>
      </c>
      <c r="G144" s="5" t="str">
        <f t="shared" si="10"/>
        <v>NEUTRAL</v>
      </c>
      <c r="H144" s="5" t="str">
        <f t="shared" si="9"/>
        <v>BULLISH DIVERGENCE</v>
      </c>
    </row>
    <row r="145" spans="1:8" ht="13.5" x14ac:dyDescent="0.25">
      <c r="A145" s="3">
        <f>TITRES_STAT!B148</f>
        <v>42214</v>
      </c>
      <c r="B145" s="5">
        <f>TITRES_STAT!C148</f>
        <v>14.51</v>
      </c>
      <c r="C145" s="5">
        <f>TITRES_STAT!D148</f>
        <v>7.0919999999999996</v>
      </c>
      <c r="D145" s="5">
        <f>TITRES_STAT!E148</f>
        <v>0</v>
      </c>
      <c r="E145" s="2">
        <f t="shared" si="8"/>
        <v>216.92093458023871</v>
      </c>
      <c r="F145" s="5" t="str">
        <f t="shared" si="11"/>
        <v>BULLISH</v>
      </c>
      <c r="G145" s="5" t="str">
        <f t="shared" si="10"/>
        <v>NEUTRAL</v>
      </c>
      <c r="H145" s="5" t="str">
        <f t="shared" si="9"/>
        <v>BULLISH DIVERGENCE</v>
      </c>
    </row>
    <row r="146" spans="1:8" ht="13.5" x14ac:dyDescent="0.25">
      <c r="A146" s="3">
        <f>TITRES_STAT!B149</f>
        <v>42215</v>
      </c>
      <c r="B146" s="5">
        <f>TITRES_STAT!C149</f>
        <v>14.4</v>
      </c>
      <c r="C146" s="5">
        <f>TITRES_STAT!D149</f>
        <v>7.0380000000000003</v>
      </c>
      <c r="D146" s="5">
        <f>TITRES_STAT!E149</f>
        <v>7.0380000000000003</v>
      </c>
      <c r="E146" s="2">
        <f t="shared" si="8"/>
        <v>209.8829345802387</v>
      </c>
      <c r="F146" s="5" t="str">
        <f t="shared" si="11"/>
        <v>BEARISH</v>
      </c>
      <c r="G146" s="5" t="str">
        <f t="shared" si="10"/>
        <v>WEAK</v>
      </c>
      <c r="H146" s="5" t="str">
        <f t="shared" si="9"/>
        <v>CONFIRMED BEARISH</v>
      </c>
    </row>
    <row r="147" spans="1:8" ht="13.5" x14ac:dyDescent="0.25">
      <c r="A147" s="3">
        <f>TITRES_STAT!B150</f>
        <v>42216</v>
      </c>
      <c r="B147" s="5">
        <f>TITRES_STAT!C150</f>
        <v>14.36</v>
      </c>
      <c r="C147" s="5">
        <f>TITRES_STAT!D150</f>
        <v>7.0179999999999998</v>
      </c>
      <c r="D147" s="5">
        <f>TITRES_STAT!E150</f>
        <v>7.0179999999999998</v>
      </c>
      <c r="E147" s="2">
        <f t="shared" si="8"/>
        <v>202.8649345802387</v>
      </c>
      <c r="F147" s="5" t="str">
        <f t="shared" si="11"/>
        <v>BEARISH</v>
      </c>
      <c r="G147" s="5" t="str">
        <f t="shared" si="10"/>
        <v>WEAK</v>
      </c>
      <c r="H147" s="5" t="str">
        <f t="shared" si="9"/>
        <v>CONFIRMED BEARISH</v>
      </c>
    </row>
    <row r="148" spans="1:8" ht="13.5" x14ac:dyDescent="0.25">
      <c r="A148" s="3">
        <f>TITRES_STAT!B151</f>
        <v>42219</v>
      </c>
      <c r="B148" s="5">
        <f>TITRES_STAT!C151</f>
        <v>14.4</v>
      </c>
      <c r="C148" s="5">
        <f>TITRES_STAT!D151</f>
        <v>7.0380000000000003</v>
      </c>
      <c r="D148" s="5">
        <f>TITRES_STAT!E151</f>
        <v>7.0380000000000003</v>
      </c>
      <c r="E148" s="2">
        <f t="shared" si="8"/>
        <v>209.90293458023871</v>
      </c>
      <c r="F148" s="5" t="str">
        <f t="shared" si="11"/>
        <v>BULLISH</v>
      </c>
      <c r="G148" s="5" t="str">
        <f t="shared" si="10"/>
        <v>NEUTRAL</v>
      </c>
      <c r="H148" s="5" t="str">
        <f t="shared" si="9"/>
        <v>BULLISH DIVERGENCE</v>
      </c>
    </row>
    <row r="149" spans="1:8" ht="13.5" x14ac:dyDescent="0.25">
      <c r="A149" s="3">
        <f>TITRES_STAT!B152</f>
        <v>42220</v>
      </c>
      <c r="B149" s="5">
        <f>TITRES_STAT!C152</f>
        <v>14.38</v>
      </c>
      <c r="C149" s="5">
        <f>TITRES_STAT!D152</f>
        <v>7.0279999999999996</v>
      </c>
      <c r="D149" s="5">
        <f>TITRES_STAT!E152</f>
        <v>7.0279999999999996</v>
      </c>
      <c r="E149" s="2">
        <f t="shared" si="8"/>
        <v>202.87493458023872</v>
      </c>
      <c r="F149" s="5" t="str">
        <f t="shared" si="11"/>
        <v>BEARISH</v>
      </c>
      <c r="G149" s="5" t="str">
        <f t="shared" si="10"/>
        <v>WEAK</v>
      </c>
      <c r="H149" s="5" t="str">
        <f t="shared" si="9"/>
        <v>CONFIRMED BEARISH</v>
      </c>
    </row>
    <row r="150" spans="1:8" ht="13.5" x14ac:dyDescent="0.25">
      <c r="A150" s="3">
        <f>TITRES_STAT!B153</f>
        <v>42221</v>
      </c>
      <c r="B150" s="5">
        <f>TITRES_STAT!C153</f>
        <v>14.38</v>
      </c>
      <c r="C150" s="5">
        <f>TITRES_STAT!D153</f>
        <v>7.0279999999999996</v>
      </c>
      <c r="D150" s="5">
        <f>TITRES_STAT!E153</f>
        <v>0</v>
      </c>
      <c r="E150" s="2">
        <f t="shared" si="8"/>
        <v>202.87493458023872</v>
      </c>
      <c r="F150" s="5" t="str">
        <f t="shared" si="11"/>
        <v>BEARISH</v>
      </c>
      <c r="G150" s="5" t="str">
        <f t="shared" si="10"/>
        <v>WEAK</v>
      </c>
      <c r="H150" s="5" t="str">
        <f t="shared" si="9"/>
        <v>CONFIRMED BEARISH</v>
      </c>
    </row>
    <row r="151" spans="1:8" ht="13.5" x14ac:dyDescent="0.25">
      <c r="A151" s="3">
        <f>TITRES_STAT!B154</f>
        <v>42222</v>
      </c>
      <c r="B151" s="5">
        <f>TITRES_STAT!C154</f>
        <v>14.5</v>
      </c>
      <c r="C151" s="5">
        <f>TITRES_STAT!D154</f>
        <v>7.0869999999999997</v>
      </c>
      <c r="D151" s="5">
        <f>TITRES_STAT!E154</f>
        <v>7.0869999999999997</v>
      </c>
      <c r="E151" s="2">
        <f t="shared" si="8"/>
        <v>209.9619345802387</v>
      </c>
      <c r="F151" s="5" t="str">
        <f t="shared" si="11"/>
        <v>BULLISH</v>
      </c>
      <c r="G151" s="5" t="str">
        <f t="shared" si="10"/>
        <v>NEUTRAL</v>
      </c>
      <c r="H151" s="5" t="str">
        <f t="shared" si="9"/>
        <v>CONFIRMED BULLISH</v>
      </c>
    </row>
    <row r="152" spans="1:8" ht="13.5" x14ac:dyDescent="0.25">
      <c r="A152" s="3">
        <f>TITRES_STAT!B155</f>
        <v>42223</v>
      </c>
      <c r="B152" s="5">
        <f>TITRES_STAT!C155</f>
        <v>14.5</v>
      </c>
      <c r="C152" s="5">
        <f>TITRES_STAT!D155</f>
        <v>7.0869999999999997</v>
      </c>
      <c r="D152" s="5">
        <f>TITRES_STAT!E155</f>
        <v>7.0869999999999997</v>
      </c>
      <c r="E152" s="2">
        <f t="shared" si="8"/>
        <v>209.9619345802387</v>
      </c>
      <c r="F152" s="5" t="str">
        <f t="shared" si="11"/>
        <v>BULLISH</v>
      </c>
      <c r="G152" s="5" t="str">
        <f t="shared" si="10"/>
        <v>STRONG</v>
      </c>
      <c r="H152" s="5" t="str">
        <f t="shared" si="9"/>
        <v>CONFIRMED BULLISH</v>
      </c>
    </row>
    <row r="153" spans="1:8" ht="13.5" x14ac:dyDescent="0.25">
      <c r="A153" s="3">
        <f>TITRES_STAT!B156</f>
        <v>42226</v>
      </c>
      <c r="B153" s="5">
        <f>TITRES_STAT!C156</f>
        <v>14.5</v>
      </c>
      <c r="C153" s="5">
        <f>TITRES_STAT!D156</f>
        <v>7.0869999999999997</v>
      </c>
      <c r="D153" s="5">
        <f>TITRES_STAT!E156</f>
        <v>7.0869999999999997</v>
      </c>
      <c r="E153" s="2">
        <f t="shared" si="8"/>
        <v>209.9619345802387</v>
      </c>
      <c r="F153" s="5" t="str">
        <f t="shared" si="11"/>
        <v>BULLISH</v>
      </c>
      <c r="G153" s="5" t="str">
        <f t="shared" si="10"/>
        <v>NEUTRAL</v>
      </c>
      <c r="H153" s="5" t="str">
        <f t="shared" si="9"/>
        <v>CONFIRMED BULLISH</v>
      </c>
    </row>
    <row r="154" spans="1:8" ht="13.5" x14ac:dyDescent="0.25">
      <c r="A154" s="3">
        <f>TITRES_STAT!B157</f>
        <v>42227</v>
      </c>
      <c r="B154" s="5">
        <f>TITRES_STAT!C157</f>
        <v>14.5</v>
      </c>
      <c r="C154" s="5">
        <f>TITRES_STAT!D157</f>
        <v>7.0869999999999997</v>
      </c>
      <c r="D154" s="5">
        <f>TITRES_STAT!E157</f>
        <v>7.0869999999999997</v>
      </c>
      <c r="E154" s="2">
        <f t="shared" si="8"/>
        <v>209.9619345802387</v>
      </c>
      <c r="F154" s="5" t="str">
        <f t="shared" si="11"/>
        <v>BULLISH</v>
      </c>
      <c r="G154" s="5" t="str">
        <f t="shared" si="10"/>
        <v>STRONG</v>
      </c>
      <c r="H154" s="5" t="str">
        <f t="shared" si="9"/>
        <v>CONFIRMED BULLISH</v>
      </c>
    </row>
    <row r="155" spans="1:8" ht="13.5" x14ac:dyDescent="0.25">
      <c r="A155" s="3">
        <f>TITRES_STAT!B158</f>
        <v>42228</v>
      </c>
      <c r="B155" s="5">
        <f>TITRES_STAT!C158</f>
        <v>14.5</v>
      </c>
      <c r="C155" s="5">
        <f>TITRES_STAT!D158</f>
        <v>7.0869999999999997</v>
      </c>
      <c r="D155" s="5">
        <f>TITRES_STAT!E158</f>
        <v>7.0869999999999997</v>
      </c>
      <c r="E155" s="2">
        <f t="shared" si="8"/>
        <v>209.9619345802387</v>
      </c>
      <c r="F155" s="5" t="str">
        <f t="shared" si="11"/>
        <v>BULLISH</v>
      </c>
      <c r="G155" s="5" t="str">
        <f t="shared" si="10"/>
        <v>STRONG</v>
      </c>
      <c r="H155" s="5" t="str">
        <f t="shared" si="9"/>
        <v>CONFIRMED BULLISH</v>
      </c>
    </row>
    <row r="156" spans="1:8" ht="13.5" x14ac:dyDescent="0.25">
      <c r="A156" s="3">
        <f>TITRES_STAT!B159</f>
        <v>42230</v>
      </c>
      <c r="B156" s="5">
        <f>TITRES_STAT!C159</f>
        <v>14.5</v>
      </c>
      <c r="C156" s="5">
        <f>TITRES_STAT!D159</f>
        <v>7.0869999999999997</v>
      </c>
      <c r="D156" s="5">
        <f>TITRES_STAT!E159</f>
        <v>7.0869999999999997</v>
      </c>
      <c r="E156" s="2">
        <f t="shared" si="8"/>
        <v>209.9619345802387</v>
      </c>
      <c r="F156" s="5" t="str">
        <f t="shared" si="11"/>
        <v>NEUTRAL</v>
      </c>
      <c r="G156" s="5" t="str">
        <f t="shared" si="10"/>
        <v>NEUTRAL</v>
      </c>
      <c r="H156" s="5" t="str">
        <f t="shared" si="9"/>
        <v>NEUTRAL</v>
      </c>
    </row>
    <row r="157" spans="1:8" ht="13.5" x14ac:dyDescent="0.25">
      <c r="A157" s="3">
        <f>TITRES_STAT!B160</f>
        <v>42233</v>
      </c>
      <c r="B157" s="5">
        <f>TITRES_STAT!C160</f>
        <v>14.5</v>
      </c>
      <c r="C157" s="5">
        <f>TITRES_STAT!D160</f>
        <v>7.0869999999999997</v>
      </c>
      <c r="D157" s="5">
        <f>TITRES_STAT!E160</f>
        <v>7.0869999999999997</v>
      </c>
      <c r="E157" s="2">
        <f t="shared" si="8"/>
        <v>209.9619345802387</v>
      </c>
      <c r="F157" s="5" t="str">
        <f t="shared" si="11"/>
        <v>NEUTRAL</v>
      </c>
      <c r="G157" s="5" t="str">
        <f t="shared" si="10"/>
        <v>NEUTRAL</v>
      </c>
      <c r="H157" s="5" t="str">
        <f t="shared" si="9"/>
        <v>NEUTRAL</v>
      </c>
    </row>
    <row r="158" spans="1:8" ht="13.5" x14ac:dyDescent="0.25">
      <c r="A158" s="3">
        <f>TITRES_STAT!B161</f>
        <v>42234</v>
      </c>
      <c r="B158" s="5">
        <f>TITRES_STAT!C161</f>
        <v>14.5</v>
      </c>
      <c r="C158" s="5">
        <f>TITRES_STAT!D161</f>
        <v>7.0869999999999997</v>
      </c>
      <c r="D158" s="5">
        <f>TITRES_STAT!E161</f>
        <v>0</v>
      </c>
      <c r="E158" s="2">
        <f t="shared" si="8"/>
        <v>209.9619345802387</v>
      </c>
      <c r="F158" s="5" t="str">
        <f t="shared" si="11"/>
        <v>NEUTRAL</v>
      </c>
      <c r="G158" s="5" t="str">
        <f t="shared" si="10"/>
        <v>NEUTRAL</v>
      </c>
      <c r="H158" s="5" t="str">
        <f t="shared" si="9"/>
        <v>NEUTRAL</v>
      </c>
    </row>
    <row r="159" spans="1:8" ht="13.5" x14ac:dyDescent="0.25">
      <c r="A159" s="3">
        <f>TITRES_STAT!B162</f>
        <v>42235</v>
      </c>
      <c r="B159" s="5">
        <f>TITRES_STAT!C162</f>
        <v>14.5</v>
      </c>
      <c r="C159" s="5">
        <f>TITRES_STAT!D162</f>
        <v>7.0869999999999997</v>
      </c>
      <c r="D159" s="5">
        <f>TITRES_STAT!E162</f>
        <v>7.0869999999999997</v>
      </c>
      <c r="E159" s="2">
        <f t="shared" si="8"/>
        <v>209.9619345802387</v>
      </c>
      <c r="F159" s="5" t="str">
        <f t="shared" si="11"/>
        <v>NEUTRAL</v>
      </c>
      <c r="G159" s="5" t="str">
        <f t="shared" si="10"/>
        <v>NEUTRAL</v>
      </c>
      <c r="H159" s="5" t="str">
        <f t="shared" si="9"/>
        <v>NEUTRAL</v>
      </c>
    </row>
    <row r="160" spans="1:8" ht="13.5" x14ac:dyDescent="0.25">
      <c r="A160" s="3">
        <f>TITRES_STAT!B163</f>
        <v>42236</v>
      </c>
      <c r="B160" s="5">
        <f>TITRES_STAT!C163</f>
        <v>14.5</v>
      </c>
      <c r="C160" s="5">
        <f>TITRES_STAT!D163</f>
        <v>7.0869999999999997</v>
      </c>
      <c r="D160" s="5">
        <f>TITRES_STAT!E163</f>
        <v>7.0869999999999997</v>
      </c>
      <c r="E160" s="2">
        <f t="shared" si="8"/>
        <v>209.9619345802387</v>
      </c>
      <c r="F160" s="5" t="str">
        <f t="shared" si="11"/>
        <v>NEUTRAL</v>
      </c>
      <c r="G160" s="5" t="str">
        <f t="shared" si="10"/>
        <v>NEUTRAL</v>
      </c>
      <c r="H160" s="5" t="str">
        <f t="shared" si="9"/>
        <v>NEUTRAL</v>
      </c>
    </row>
    <row r="161" spans="1:8" ht="13.5" x14ac:dyDescent="0.25">
      <c r="A161" s="3">
        <f>TITRES_STAT!B164</f>
        <v>42237</v>
      </c>
      <c r="B161" s="5">
        <f>TITRES_STAT!C164</f>
        <v>14.5</v>
      </c>
      <c r="C161" s="5">
        <f>TITRES_STAT!D164</f>
        <v>7.0869999999999997</v>
      </c>
      <c r="D161" s="5">
        <f>TITRES_STAT!E164</f>
        <v>0</v>
      </c>
      <c r="E161" s="2">
        <f t="shared" si="8"/>
        <v>209.9619345802387</v>
      </c>
      <c r="F161" s="5" t="str">
        <f t="shared" si="11"/>
        <v>NEUTRAL</v>
      </c>
      <c r="G161" s="5" t="str">
        <f t="shared" si="10"/>
        <v>NEUTRAL</v>
      </c>
      <c r="H161" s="5" t="str">
        <f t="shared" si="9"/>
        <v>NEUTRAL</v>
      </c>
    </row>
    <row r="162" spans="1:8" ht="13.5" x14ac:dyDescent="0.25">
      <c r="A162" s="3">
        <f>TITRES_STAT!B165</f>
        <v>42240</v>
      </c>
      <c r="B162" s="5">
        <f>TITRES_STAT!C165</f>
        <v>14.5</v>
      </c>
      <c r="C162" s="5">
        <f>TITRES_STAT!D165</f>
        <v>7.0869999999999997</v>
      </c>
      <c r="D162" s="5">
        <f>TITRES_STAT!E165</f>
        <v>0</v>
      </c>
      <c r="E162" s="2">
        <f t="shared" si="8"/>
        <v>209.9619345802387</v>
      </c>
      <c r="F162" s="5" t="str">
        <f t="shared" si="11"/>
        <v>NEUTRAL</v>
      </c>
      <c r="G162" s="5" t="str">
        <f t="shared" si="10"/>
        <v>NEUTRAL</v>
      </c>
      <c r="H162" s="5" t="str">
        <f t="shared" si="9"/>
        <v>NEUTRAL</v>
      </c>
    </row>
    <row r="163" spans="1:8" ht="13.5" x14ac:dyDescent="0.25">
      <c r="A163" s="3">
        <f>TITRES_STAT!B166</f>
        <v>42241</v>
      </c>
      <c r="B163" s="5">
        <f>TITRES_STAT!C166</f>
        <v>14.5</v>
      </c>
      <c r="C163" s="5">
        <f>TITRES_STAT!D166</f>
        <v>7.0869999999999997</v>
      </c>
      <c r="D163" s="5">
        <f>TITRES_STAT!E166</f>
        <v>7.0869999999999997</v>
      </c>
      <c r="E163" s="2">
        <f t="shared" si="8"/>
        <v>209.9619345802387</v>
      </c>
      <c r="F163" s="5" t="str">
        <f t="shared" si="11"/>
        <v>NEUTRAL</v>
      </c>
      <c r="G163" s="5" t="str">
        <f t="shared" si="10"/>
        <v>NEUTRAL</v>
      </c>
      <c r="H163" s="5" t="str">
        <f t="shared" si="9"/>
        <v>NEUTRAL</v>
      </c>
    </row>
    <row r="164" spans="1:8" ht="13.5" x14ac:dyDescent="0.25">
      <c r="A164" s="3">
        <f>TITRES_STAT!B167</f>
        <v>42242</v>
      </c>
      <c r="B164" s="5">
        <f>TITRES_STAT!C167</f>
        <v>14.5</v>
      </c>
      <c r="C164" s="5">
        <f>TITRES_STAT!D167</f>
        <v>7.0869999999999997</v>
      </c>
      <c r="D164" s="5">
        <f>TITRES_STAT!E167</f>
        <v>7.0869999999999997</v>
      </c>
      <c r="E164" s="2">
        <f t="shared" si="8"/>
        <v>209.9619345802387</v>
      </c>
      <c r="F164" s="5" t="str">
        <f t="shared" si="11"/>
        <v>NEUTRAL</v>
      </c>
      <c r="G164" s="5" t="str">
        <f t="shared" si="10"/>
        <v>NEUTRAL</v>
      </c>
      <c r="H164" s="5" t="str">
        <f t="shared" si="9"/>
        <v>NEUTRAL</v>
      </c>
    </row>
    <row r="165" spans="1:8" ht="13.5" x14ac:dyDescent="0.25">
      <c r="A165" s="3">
        <f>TITRES_STAT!B168</f>
        <v>42243</v>
      </c>
      <c r="B165" s="5">
        <f>TITRES_STAT!C168</f>
        <v>14.5</v>
      </c>
      <c r="C165" s="5">
        <f>TITRES_STAT!D168</f>
        <v>7.0869999999999997</v>
      </c>
      <c r="D165" s="5">
        <f>TITRES_STAT!E168</f>
        <v>0</v>
      </c>
      <c r="E165" s="2">
        <f t="shared" si="8"/>
        <v>209.9619345802387</v>
      </c>
      <c r="F165" s="5" t="str">
        <f t="shared" si="11"/>
        <v>NEUTRAL</v>
      </c>
      <c r="G165" s="5" t="str">
        <f t="shared" si="10"/>
        <v>NEUTRAL</v>
      </c>
      <c r="H165" s="5" t="str">
        <f t="shared" si="9"/>
        <v>NEUTRAL</v>
      </c>
    </row>
    <row r="166" spans="1:8" ht="13.5" x14ac:dyDescent="0.25">
      <c r="A166" s="3">
        <f>TITRES_STAT!B169</f>
        <v>42244</v>
      </c>
      <c r="B166" s="5">
        <f>TITRES_STAT!C169</f>
        <v>14.5</v>
      </c>
      <c r="C166" s="5">
        <f>TITRES_STAT!D169</f>
        <v>7.0869999999999997</v>
      </c>
      <c r="D166" s="5">
        <f>TITRES_STAT!E169</f>
        <v>0</v>
      </c>
      <c r="E166" s="2">
        <f t="shared" si="8"/>
        <v>209.9619345802387</v>
      </c>
      <c r="F166" s="5" t="str">
        <f t="shared" si="11"/>
        <v>NEUTRAL</v>
      </c>
      <c r="G166" s="5" t="str">
        <f t="shared" si="10"/>
        <v>NEUTRAL</v>
      </c>
      <c r="H166" s="5" t="str">
        <f t="shared" si="9"/>
        <v>NEUTRAL</v>
      </c>
    </row>
    <row r="167" spans="1:8" ht="13.5" x14ac:dyDescent="0.25">
      <c r="A167" s="3">
        <f>TITRES_STAT!B170</f>
        <v>42247</v>
      </c>
      <c r="B167" s="5">
        <f>TITRES_STAT!C170</f>
        <v>14.38</v>
      </c>
      <c r="C167" s="5">
        <f>TITRES_STAT!D170</f>
        <v>7.0279999999999996</v>
      </c>
      <c r="D167" s="5">
        <f>TITRES_STAT!E170</f>
        <v>7.0279999999999996</v>
      </c>
      <c r="E167" s="2">
        <f t="shared" si="8"/>
        <v>202.93393458023871</v>
      </c>
      <c r="F167" s="5" t="str">
        <f t="shared" si="11"/>
        <v>BEARISH</v>
      </c>
      <c r="G167" s="5" t="str">
        <f t="shared" si="10"/>
        <v>WEAK</v>
      </c>
      <c r="H167" s="5" t="str">
        <f t="shared" si="9"/>
        <v>CONFIRMED BEARISH</v>
      </c>
    </row>
    <row r="168" spans="1:8" ht="13.5" x14ac:dyDescent="0.25">
      <c r="A168" s="3">
        <f>TITRES_STAT!B171</f>
        <v>42248</v>
      </c>
      <c r="B168" s="5">
        <f>TITRES_STAT!C171</f>
        <v>14.38</v>
      </c>
      <c r="C168" s="5">
        <f>TITRES_STAT!D171</f>
        <v>7.0279999999999996</v>
      </c>
      <c r="D168" s="5">
        <f>TITRES_STAT!E171</f>
        <v>0</v>
      </c>
      <c r="E168" s="2">
        <f t="shared" si="8"/>
        <v>202.93393458023871</v>
      </c>
      <c r="F168" s="5" t="str">
        <f t="shared" si="11"/>
        <v>BEARISH</v>
      </c>
      <c r="G168" s="5" t="str">
        <f t="shared" si="10"/>
        <v>WEAK</v>
      </c>
      <c r="H168" s="5" t="str">
        <f t="shared" si="9"/>
        <v>CONFIRMED BEARISH</v>
      </c>
    </row>
    <row r="169" spans="1:8" ht="13.5" x14ac:dyDescent="0.25">
      <c r="A169" s="3">
        <f>TITRES_STAT!B172</f>
        <v>42249</v>
      </c>
      <c r="B169" s="5">
        <f>TITRES_STAT!C172</f>
        <v>14.38</v>
      </c>
      <c r="C169" s="5">
        <f>TITRES_STAT!D172</f>
        <v>7.0279999999999996</v>
      </c>
      <c r="D169" s="5">
        <f>TITRES_STAT!E172</f>
        <v>7.0279999999999996</v>
      </c>
      <c r="E169" s="2">
        <f t="shared" si="8"/>
        <v>202.93393458023871</v>
      </c>
      <c r="F169" s="5" t="str">
        <f t="shared" si="11"/>
        <v>BEARISH</v>
      </c>
      <c r="G169" s="5" t="str">
        <f t="shared" si="10"/>
        <v>WEAK</v>
      </c>
      <c r="H169" s="5" t="str">
        <f t="shared" si="9"/>
        <v>CONFIRMED BEARISH</v>
      </c>
    </row>
    <row r="170" spans="1:8" ht="13.5" x14ac:dyDescent="0.25">
      <c r="A170" s="3">
        <f>TITRES_STAT!B173</f>
        <v>42250</v>
      </c>
      <c r="B170" s="5">
        <f>TITRES_STAT!C173</f>
        <v>14.4</v>
      </c>
      <c r="C170" s="5">
        <f>TITRES_STAT!D173</f>
        <v>7.0380000000000003</v>
      </c>
      <c r="D170" s="5">
        <f>TITRES_STAT!E173</f>
        <v>7.0551062500000006</v>
      </c>
      <c r="E170" s="2">
        <f t="shared" si="8"/>
        <v>209.98904083023871</v>
      </c>
      <c r="F170" s="5" t="str">
        <f t="shared" si="11"/>
        <v>BULLISH</v>
      </c>
      <c r="G170" s="5" t="str">
        <f t="shared" si="10"/>
        <v>NEUTRAL</v>
      </c>
      <c r="H170" s="5" t="str">
        <f t="shared" si="9"/>
        <v>BULLISH DIVERGENCE</v>
      </c>
    </row>
    <row r="171" spans="1:8" ht="13.5" x14ac:dyDescent="0.25">
      <c r="A171" s="3">
        <f>TITRES_STAT!B174</f>
        <v>42251</v>
      </c>
      <c r="B171" s="5">
        <f>TITRES_STAT!C174</f>
        <v>14.4</v>
      </c>
      <c r="C171" s="5">
        <f>TITRES_STAT!D174</f>
        <v>7.0380000000000003</v>
      </c>
      <c r="D171" s="5">
        <f>TITRES_STAT!E174</f>
        <v>7.0467975000000003</v>
      </c>
      <c r="E171" s="2">
        <f t="shared" si="8"/>
        <v>209.98904083023871</v>
      </c>
      <c r="F171" s="5" t="str">
        <f t="shared" si="11"/>
        <v>BULLISH</v>
      </c>
      <c r="G171" s="5" t="str">
        <f t="shared" si="10"/>
        <v>NEUTRAL</v>
      </c>
      <c r="H171" s="5" t="str">
        <f t="shared" si="9"/>
        <v>BULLISH DIVERGENCE</v>
      </c>
    </row>
    <row r="172" spans="1:8" ht="13.5" x14ac:dyDescent="0.25">
      <c r="A172" s="3">
        <f>TITRES_STAT!B175</f>
        <v>42254</v>
      </c>
      <c r="B172" s="5">
        <f>TITRES_STAT!C175</f>
        <v>14.36</v>
      </c>
      <c r="C172" s="5">
        <f>TITRES_STAT!D175</f>
        <v>7.0179999999999998</v>
      </c>
      <c r="D172" s="5">
        <f>TITRES_STAT!E175</f>
        <v>7.0331502785515321</v>
      </c>
      <c r="E172" s="2">
        <f t="shared" si="8"/>
        <v>202.95589055168716</v>
      </c>
      <c r="F172" s="5" t="str">
        <f t="shared" si="11"/>
        <v>BULLISH</v>
      </c>
      <c r="G172" s="5" t="str">
        <f t="shared" si="10"/>
        <v>NEUTRAL</v>
      </c>
      <c r="H172" s="5" t="str">
        <f t="shared" si="9"/>
        <v>BULLISH DIVERGENCE</v>
      </c>
    </row>
    <row r="173" spans="1:8" ht="13.5" x14ac:dyDescent="0.25">
      <c r="A173" s="3">
        <f>TITRES_STAT!B176</f>
        <v>42255</v>
      </c>
      <c r="B173" s="5">
        <f>TITRES_STAT!C176</f>
        <v>14.36</v>
      </c>
      <c r="C173" s="5">
        <f>TITRES_STAT!D176</f>
        <v>7.0179999999999998</v>
      </c>
      <c r="D173" s="5">
        <f>TITRES_STAT!E176</f>
        <v>0</v>
      </c>
      <c r="E173" s="2">
        <f t="shared" si="8"/>
        <v>202.95589055168716</v>
      </c>
      <c r="F173" s="5" t="str">
        <f t="shared" si="11"/>
        <v>BULLISH</v>
      </c>
      <c r="G173" s="5" t="str">
        <f t="shared" si="10"/>
        <v>NEUTRAL</v>
      </c>
      <c r="H173" s="5" t="str">
        <f t="shared" si="9"/>
        <v>BULLISH DIVERGENCE</v>
      </c>
    </row>
    <row r="174" spans="1:8" ht="13.5" x14ac:dyDescent="0.25">
      <c r="A174" s="3">
        <f>TITRES_STAT!B177</f>
        <v>42256</v>
      </c>
      <c r="B174" s="5">
        <f>TITRES_STAT!C177</f>
        <v>14.39</v>
      </c>
      <c r="C174" s="5">
        <f>TITRES_STAT!D177</f>
        <v>7.0330000000000004</v>
      </c>
      <c r="D174" s="5">
        <f>TITRES_STAT!E177</f>
        <v>7.0330000000000004</v>
      </c>
      <c r="E174" s="2">
        <f t="shared" si="8"/>
        <v>209.98889055168715</v>
      </c>
      <c r="F174" s="5" t="str">
        <f t="shared" si="11"/>
        <v>BULLISH</v>
      </c>
      <c r="G174" s="5" t="str">
        <f t="shared" si="10"/>
        <v>STRONG</v>
      </c>
      <c r="H174" s="5" t="str">
        <f t="shared" si="9"/>
        <v>CONFIRMED BULLISH</v>
      </c>
    </row>
    <row r="175" spans="1:8" ht="13.5" x14ac:dyDescent="0.25">
      <c r="A175" s="3">
        <f>TITRES_STAT!B178</f>
        <v>42257</v>
      </c>
      <c r="B175" s="5">
        <f>TITRES_STAT!C178</f>
        <v>14.35</v>
      </c>
      <c r="C175" s="5">
        <f>TITRES_STAT!D178</f>
        <v>7.0129999999999999</v>
      </c>
      <c r="D175" s="5">
        <f>TITRES_STAT!E178</f>
        <v>7.0129999999999999</v>
      </c>
      <c r="E175" s="2">
        <f t="shared" si="8"/>
        <v>202.97589055168714</v>
      </c>
      <c r="F175" s="5" t="str">
        <f t="shared" si="11"/>
        <v>BEARISH</v>
      </c>
      <c r="G175" s="5" t="str">
        <f t="shared" si="10"/>
        <v>WEAK</v>
      </c>
      <c r="H175" s="5" t="str">
        <f t="shared" si="9"/>
        <v>CONFIRMED BEARISH</v>
      </c>
    </row>
    <row r="176" spans="1:8" ht="13.5" x14ac:dyDescent="0.25">
      <c r="A176" s="3">
        <f>TITRES_STAT!B179</f>
        <v>42258</v>
      </c>
      <c r="B176" s="5">
        <f>TITRES_STAT!C179</f>
        <v>14.35</v>
      </c>
      <c r="C176" s="5">
        <f>TITRES_STAT!D179</f>
        <v>7.0129999999999999</v>
      </c>
      <c r="D176" s="5">
        <f>TITRES_STAT!E179</f>
        <v>7.0129999999999999</v>
      </c>
      <c r="E176" s="2">
        <f t="shared" si="8"/>
        <v>202.97589055168714</v>
      </c>
      <c r="F176" s="5" t="str">
        <f t="shared" si="11"/>
        <v>BEARISH</v>
      </c>
      <c r="G176" s="5" t="str">
        <f t="shared" si="10"/>
        <v>WEAK</v>
      </c>
      <c r="H176" s="5" t="str">
        <f t="shared" si="9"/>
        <v>CONFIRMED BEARISH</v>
      </c>
    </row>
    <row r="177" spans="1:8" ht="13.5" x14ac:dyDescent="0.25">
      <c r="A177" s="3">
        <f>TITRES_STAT!B180</f>
        <v>42261</v>
      </c>
      <c r="B177" s="5">
        <f>TITRES_STAT!C180</f>
        <v>14.35</v>
      </c>
      <c r="C177" s="5">
        <f>TITRES_STAT!D180</f>
        <v>7.0129999999999999</v>
      </c>
      <c r="D177" s="5">
        <f>TITRES_STAT!E180</f>
        <v>0</v>
      </c>
      <c r="E177" s="2">
        <f t="shared" si="8"/>
        <v>202.97589055168714</v>
      </c>
      <c r="F177" s="5" t="str">
        <f t="shared" si="11"/>
        <v>BULLISH</v>
      </c>
      <c r="G177" s="5" t="str">
        <f t="shared" si="10"/>
        <v>NEUTRAL</v>
      </c>
      <c r="H177" s="5" t="str">
        <f t="shared" si="9"/>
        <v>BULLISH DIVERGENCE</v>
      </c>
    </row>
    <row r="178" spans="1:8" ht="13.5" x14ac:dyDescent="0.25">
      <c r="A178" s="3">
        <f>TITRES_STAT!B181</f>
        <v>42262</v>
      </c>
      <c r="B178" s="5">
        <f>TITRES_STAT!C181</f>
        <v>14.35</v>
      </c>
      <c r="C178" s="5">
        <f>TITRES_STAT!D181</f>
        <v>7.0129999999999999</v>
      </c>
      <c r="D178" s="5">
        <f>TITRES_STAT!E181</f>
        <v>0</v>
      </c>
      <c r="E178" s="2">
        <f t="shared" si="8"/>
        <v>202.97589055168714</v>
      </c>
      <c r="F178" s="5" t="str">
        <f t="shared" si="11"/>
        <v>BULLISH</v>
      </c>
      <c r="G178" s="5" t="str">
        <f t="shared" si="10"/>
        <v>NEUTRAL</v>
      </c>
      <c r="H178" s="5" t="str">
        <f t="shared" si="9"/>
        <v>BULLISH DIVERGENCE</v>
      </c>
    </row>
    <row r="179" spans="1:8" ht="13.5" x14ac:dyDescent="0.25">
      <c r="A179" s="3">
        <f>TITRES_STAT!B182</f>
        <v>42263</v>
      </c>
      <c r="B179" s="5">
        <f>TITRES_STAT!C182</f>
        <v>14.33</v>
      </c>
      <c r="C179" s="5">
        <f>TITRES_STAT!D182</f>
        <v>7.0039999999999996</v>
      </c>
      <c r="D179" s="5">
        <f>TITRES_STAT!E182</f>
        <v>7.00839888346127</v>
      </c>
      <c r="E179" s="2">
        <f t="shared" si="8"/>
        <v>195.96749166822588</v>
      </c>
      <c r="F179" s="5" t="str">
        <f t="shared" si="11"/>
        <v>BEARISH</v>
      </c>
      <c r="G179" s="5" t="str">
        <f t="shared" si="10"/>
        <v>WEAK</v>
      </c>
      <c r="H179" s="5" t="str">
        <f t="shared" si="9"/>
        <v>CONFIRMED BEARISH</v>
      </c>
    </row>
    <row r="180" spans="1:8" ht="13.5" x14ac:dyDescent="0.25">
      <c r="A180" s="3">
        <f>TITRES_STAT!B183</f>
        <v>42264</v>
      </c>
      <c r="B180" s="5">
        <f>TITRES_STAT!C183</f>
        <v>14.33</v>
      </c>
      <c r="C180" s="5">
        <f>TITRES_STAT!D183</f>
        <v>7.0039999999999996</v>
      </c>
      <c r="D180" s="5">
        <f>TITRES_STAT!E183</f>
        <v>0</v>
      </c>
      <c r="E180" s="2">
        <f t="shared" si="8"/>
        <v>195.96749166822588</v>
      </c>
      <c r="F180" s="5" t="str">
        <f t="shared" si="11"/>
        <v>BEARISH</v>
      </c>
      <c r="G180" s="5" t="str">
        <f t="shared" si="10"/>
        <v>WEAK</v>
      </c>
      <c r="H180" s="5" t="str">
        <f t="shared" si="9"/>
        <v>CONFIRMED BEARISH</v>
      </c>
    </row>
    <row r="181" spans="1:8" ht="13.5" x14ac:dyDescent="0.25">
      <c r="A181" s="3">
        <f>TITRES_STAT!B184</f>
        <v>42265</v>
      </c>
      <c r="B181" s="5">
        <f>TITRES_STAT!C184</f>
        <v>14.33</v>
      </c>
      <c r="C181" s="5">
        <f>TITRES_STAT!D184</f>
        <v>7.0039999999999996</v>
      </c>
      <c r="D181" s="5">
        <f>TITRES_STAT!E184</f>
        <v>0</v>
      </c>
      <c r="E181" s="2">
        <f t="shared" si="8"/>
        <v>195.96749166822588</v>
      </c>
      <c r="F181" s="5" t="str">
        <f t="shared" si="11"/>
        <v>BEARISH</v>
      </c>
      <c r="G181" s="5" t="str">
        <f t="shared" si="10"/>
        <v>WEAK</v>
      </c>
      <c r="H181" s="5" t="str">
        <f t="shared" si="9"/>
        <v>CONFIRMED BEARISH</v>
      </c>
    </row>
    <row r="182" spans="1:8" ht="13.5" x14ac:dyDescent="0.25">
      <c r="A182" s="3">
        <f>TITRES_STAT!B185</f>
        <v>42268</v>
      </c>
      <c r="B182" s="5">
        <f>TITRES_STAT!C185</f>
        <v>13.92</v>
      </c>
      <c r="C182" s="5">
        <f>TITRES_STAT!D185</f>
        <v>6.8029999999999999</v>
      </c>
      <c r="D182" s="5">
        <f>TITRES_STAT!E185</f>
        <v>6.8029999999999999</v>
      </c>
      <c r="E182" s="2">
        <f t="shared" si="8"/>
        <v>189.16449166822588</v>
      </c>
      <c r="F182" s="5" t="str">
        <f t="shared" si="11"/>
        <v>BEARISH</v>
      </c>
      <c r="G182" s="5" t="str">
        <f t="shared" si="10"/>
        <v>WEAK</v>
      </c>
      <c r="H182" s="5" t="str">
        <f t="shared" si="9"/>
        <v>CONFIRMED BEARISH</v>
      </c>
    </row>
    <row r="183" spans="1:8" ht="13.5" x14ac:dyDescent="0.25">
      <c r="A183" s="3">
        <f>TITRES_STAT!B186</f>
        <v>42269</v>
      </c>
      <c r="B183" s="5">
        <f>TITRES_STAT!C186</f>
        <v>13.92</v>
      </c>
      <c r="C183" s="5">
        <f>TITRES_STAT!D186</f>
        <v>6.8029999999999999</v>
      </c>
      <c r="D183" s="5">
        <f>TITRES_STAT!E186</f>
        <v>6.8054436063218393</v>
      </c>
      <c r="E183" s="2">
        <f t="shared" si="8"/>
        <v>189.16449166822588</v>
      </c>
      <c r="F183" s="5" t="str">
        <f t="shared" si="11"/>
        <v>BEARISH</v>
      </c>
      <c r="G183" s="5" t="str">
        <f t="shared" si="10"/>
        <v>WEAK</v>
      </c>
      <c r="H183" s="5" t="str">
        <f t="shared" si="9"/>
        <v>CONFIRMED BEARISH</v>
      </c>
    </row>
    <row r="184" spans="1:8" ht="13.5" x14ac:dyDescent="0.25">
      <c r="A184" s="3">
        <f>TITRES_STAT!B187</f>
        <v>42270</v>
      </c>
      <c r="B184" s="5">
        <f>TITRES_STAT!C187</f>
        <v>13.92</v>
      </c>
      <c r="C184" s="5">
        <f>TITRES_STAT!D187</f>
        <v>6.8029999999999999</v>
      </c>
      <c r="D184" s="5">
        <f>TITRES_STAT!E187</f>
        <v>0</v>
      </c>
      <c r="E184" s="2">
        <f t="shared" si="8"/>
        <v>189.16449166822588</v>
      </c>
      <c r="F184" s="5" t="str">
        <f t="shared" si="11"/>
        <v>BEARISH</v>
      </c>
      <c r="G184" s="5" t="str">
        <f t="shared" si="10"/>
        <v>WEAK</v>
      </c>
      <c r="H184" s="5" t="str">
        <f t="shared" si="9"/>
        <v>CONFIRMED BEARISH</v>
      </c>
    </row>
    <row r="185" spans="1:8" ht="13.5" x14ac:dyDescent="0.25">
      <c r="A185" s="3">
        <f>TITRES_STAT!B188</f>
        <v>42275</v>
      </c>
      <c r="B185" s="5">
        <f>TITRES_STAT!C188</f>
        <v>13.92</v>
      </c>
      <c r="C185" s="5">
        <f>TITRES_STAT!D188</f>
        <v>6.8029999999999999</v>
      </c>
      <c r="D185" s="5">
        <f>TITRES_STAT!E188</f>
        <v>0</v>
      </c>
      <c r="E185" s="2">
        <f t="shared" si="8"/>
        <v>189.16449166822588</v>
      </c>
      <c r="F185" s="5" t="str">
        <f t="shared" si="11"/>
        <v>BEARISH</v>
      </c>
      <c r="G185" s="5" t="str">
        <f t="shared" si="10"/>
        <v>WEAK</v>
      </c>
      <c r="H185" s="5" t="str">
        <f t="shared" si="9"/>
        <v>CONFIRMED BEARISH</v>
      </c>
    </row>
    <row r="186" spans="1:8" ht="13.5" x14ac:dyDescent="0.25">
      <c r="A186" s="3">
        <f>TITRES_STAT!B189</f>
        <v>42276</v>
      </c>
      <c r="B186" s="5">
        <f>TITRES_STAT!C189</f>
        <v>13.52</v>
      </c>
      <c r="C186" s="5">
        <f>TITRES_STAT!D189</f>
        <v>6.6079999999999997</v>
      </c>
      <c r="D186" s="5">
        <f>TITRES_STAT!E189</f>
        <v>6.6079999999999997</v>
      </c>
      <c r="E186" s="2">
        <f t="shared" si="8"/>
        <v>182.55649166822587</v>
      </c>
      <c r="F186" s="5" t="str">
        <f t="shared" si="11"/>
        <v>BEARISH</v>
      </c>
      <c r="G186" s="5" t="str">
        <f t="shared" si="10"/>
        <v>WEAK</v>
      </c>
      <c r="H186" s="5" t="str">
        <f t="shared" si="9"/>
        <v>CONFIRMED BEARISH</v>
      </c>
    </row>
    <row r="187" spans="1:8" ht="13.5" x14ac:dyDescent="0.25">
      <c r="A187" s="3">
        <f>TITRES_STAT!B190</f>
        <v>42277</v>
      </c>
      <c r="B187" s="5">
        <f>TITRES_STAT!C190</f>
        <v>13.49</v>
      </c>
      <c r="C187" s="5">
        <f>TITRES_STAT!D190</f>
        <v>6.593</v>
      </c>
      <c r="D187" s="5">
        <f>TITRES_STAT!E190</f>
        <v>6.5964211267605632</v>
      </c>
      <c r="E187" s="2">
        <f t="shared" si="8"/>
        <v>175.96007054146531</v>
      </c>
      <c r="F187" s="5" t="str">
        <f t="shared" si="11"/>
        <v>BEARISH</v>
      </c>
      <c r="G187" s="5" t="str">
        <f t="shared" si="10"/>
        <v>WEAK</v>
      </c>
      <c r="H187" s="5" t="str">
        <f t="shared" si="9"/>
        <v>CONFIRMED BEARISH</v>
      </c>
    </row>
    <row r="188" spans="1:8" ht="13.5" x14ac:dyDescent="0.25">
      <c r="A188" s="3">
        <f>TITRES_STAT!B191</f>
        <v>42278</v>
      </c>
      <c r="B188" s="5">
        <f>TITRES_STAT!C191</f>
        <v>13.4</v>
      </c>
      <c r="C188" s="5">
        <f>TITRES_STAT!D191</f>
        <v>6.5490000000000004</v>
      </c>
      <c r="D188" s="5">
        <f>TITRES_STAT!E191</f>
        <v>6.5490000000000004</v>
      </c>
      <c r="E188" s="2">
        <f t="shared" si="8"/>
        <v>169.41107054146531</v>
      </c>
      <c r="F188" s="5" t="str">
        <f t="shared" si="11"/>
        <v>BEARISH</v>
      </c>
      <c r="G188" s="5" t="str">
        <f t="shared" si="10"/>
        <v>WEAK</v>
      </c>
      <c r="H188" s="5" t="str">
        <f t="shared" si="9"/>
        <v>CONFIRMED BEARISH</v>
      </c>
    </row>
    <row r="189" spans="1:8" ht="13.5" x14ac:dyDescent="0.25">
      <c r="A189" s="3">
        <f>TITRES_STAT!B192</f>
        <v>42279</v>
      </c>
      <c r="B189" s="5">
        <f>TITRES_STAT!C192</f>
        <v>13.4</v>
      </c>
      <c r="C189" s="5">
        <f>TITRES_STAT!D192</f>
        <v>6.5490000000000004</v>
      </c>
      <c r="D189" s="5">
        <f>TITRES_STAT!E192</f>
        <v>0</v>
      </c>
      <c r="E189" s="2">
        <f t="shared" si="8"/>
        <v>169.41107054146531</v>
      </c>
      <c r="F189" s="5" t="str">
        <f t="shared" si="11"/>
        <v>BEARISH</v>
      </c>
      <c r="G189" s="5" t="str">
        <f t="shared" si="10"/>
        <v>WEAK</v>
      </c>
      <c r="H189" s="5" t="str">
        <f t="shared" si="9"/>
        <v>CONFIRMED BEARISH</v>
      </c>
    </row>
    <row r="190" spans="1:8" ht="13.5" x14ac:dyDescent="0.25">
      <c r="A190" s="3">
        <f>TITRES_STAT!B193</f>
        <v>42282</v>
      </c>
      <c r="B190" s="5">
        <f>TITRES_STAT!C193</f>
        <v>13.11</v>
      </c>
      <c r="C190" s="5">
        <f>TITRES_STAT!D193</f>
        <v>6.407</v>
      </c>
      <c r="D190" s="5">
        <f>TITRES_STAT!E193</f>
        <v>6.407</v>
      </c>
      <c r="E190" s="2">
        <f t="shared" si="8"/>
        <v>163.0040705414653</v>
      </c>
      <c r="F190" s="5" t="str">
        <f t="shared" si="11"/>
        <v>BEARISH</v>
      </c>
      <c r="G190" s="5" t="str">
        <f t="shared" si="10"/>
        <v>WEAK</v>
      </c>
      <c r="H190" s="5" t="str">
        <f t="shared" si="9"/>
        <v>CONFIRMED BEARISH</v>
      </c>
    </row>
    <row r="191" spans="1:8" ht="13.5" x14ac:dyDescent="0.25">
      <c r="A191" s="3">
        <f>TITRES_STAT!B194</f>
        <v>42283</v>
      </c>
      <c r="B191" s="5">
        <f>TITRES_STAT!C194</f>
        <v>13.11</v>
      </c>
      <c r="C191" s="5">
        <f>TITRES_STAT!D194</f>
        <v>6.407</v>
      </c>
      <c r="D191" s="5">
        <f>TITRES_STAT!E194</f>
        <v>0</v>
      </c>
      <c r="E191" s="2">
        <f t="shared" si="8"/>
        <v>163.0040705414653</v>
      </c>
      <c r="F191" s="5" t="str">
        <f t="shared" si="11"/>
        <v>BEARISH</v>
      </c>
      <c r="G191" s="5" t="str">
        <f t="shared" si="10"/>
        <v>WEAK</v>
      </c>
      <c r="H191" s="5" t="str">
        <f t="shared" si="9"/>
        <v>CONFIRMED BEARISH</v>
      </c>
    </row>
    <row r="192" spans="1:8" ht="13.5" x14ac:dyDescent="0.25">
      <c r="A192" s="3">
        <f>TITRES_STAT!B195</f>
        <v>42284</v>
      </c>
      <c r="B192" s="5">
        <f>TITRES_STAT!C195</f>
        <v>13.11</v>
      </c>
      <c r="C192" s="5">
        <f>TITRES_STAT!D195</f>
        <v>6.407</v>
      </c>
      <c r="D192" s="5">
        <f>TITRES_STAT!E195</f>
        <v>0</v>
      </c>
      <c r="E192" s="2">
        <f t="shared" si="8"/>
        <v>163.0040705414653</v>
      </c>
      <c r="F192" s="5" t="str">
        <f t="shared" si="11"/>
        <v>BEARISH</v>
      </c>
      <c r="G192" s="5" t="str">
        <f t="shared" si="10"/>
        <v>WEAK</v>
      </c>
      <c r="H192" s="5" t="str">
        <f t="shared" si="9"/>
        <v>CONFIRMED BEARISH</v>
      </c>
    </row>
    <row r="193" spans="1:8" ht="13.5" x14ac:dyDescent="0.25">
      <c r="A193" s="3">
        <f>TITRES_STAT!B196</f>
        <v>42285</v>
      </c>
      <c r="B193" s="5">
        <f>TITRES_STAT!C196</f>
        <v>13.11</v>
      </c>
      <c r="C193" s="5">
        <f>TITRES_STAT!D196</f>
        <v>6.407</v>
      </c>
      <c r="D193" s="5">
        <f>TITRES_STAT!E196</f>
        <v>6.407</v>
      </c>
      <c r="E193" s="2">
        <f t="shared" si="8"/>
        <v>163.0040705414653</v>
      </c>
      <c r="F193" s="5" t="str">
        <f t="shared" si="11"/>
        <v>BEARISH</v>
      </c>
      <c r="G193" s="5" t="str">
        <f t="shared" si="10"/>
        <v>WEAK</v>
      </c>
      <c r="H193" s="5" t="str">
        <f t="shared" si="9"/>
        <v>CONFIRMED BEARISH</v>
      </c>
    </row>
    <row r="194" spans="1:8" ht="13.5" x14ac:dyDescent="0.25">
      <c r="A194" s="3">
        <f>TITRES_STAT!B197</f>
        <v>42286</v>
      </c>
      <c r="B194" s="5">
        <f>TITRES_STAT!C197</f>
        <v>13.2</v>
      </c>
      <c r="C194" s="5">
        <f>TITRES_STAT!D197</f>
        <v>6.4509999999999996</v>
      </c>
      <c r="D194" s="5">
        <f>TITRES_STAT!E197</f>
        <v>6.4509999999999996</v>
      </c>
      <c r="E194" s="2">
        <f t="shared" si="8"/>
        <v>169.45507054146529</v>
      </c>
      <c r="F194" s="5" t="str">
        <f t="shared" si="11"/>
        <v>BULLISH</v>
      </c>
      <c r="G194" s="5" t="str">
        <f t="shared" si="10"/>
        <v>NEUTRAL</v>
      </c>
      <c r="H194" s="5" t="str">
        <f t="shared" si="9"/>
        <v>BULLISH DIVERGENCE</v>
      </c>
    </row>
    <row r="195" spans="1:8" ht="13.5" x14ac:dyDescent="0.25">
      <c r="A195" s="3">
        <f>TITRES_STAT!B198</f>
        <v>42289</v>
      </c>
      <c r="B195" s="5">
        <f>TITRES_STAT!C198</f>
        <v>13.15</v>
      </c>
      <c r="C195" s="5">
        <f>TITRES_STAT!D198</f>
        <v>6.4269999999999996</v>
      </c>
      <c r="D195" s="5">
        <f>TITRES_STAT!E198</f>
        <v>6.4269999999999996</v>
      </c>
      <c r="E195" s="2">
        <f t="shared" si="8"/>
        <v>163.0280705414653</v>
      </c>
      <c r="F195" s="5" t="str">
        <f t="shared" si="11"/>
        <v>BULLISH</v>
      </c>
      <c r="G195" s="5" t="str">
        <f t="shared" si="10"/>
        <v>NEUTRAL</v>
      </c>
      <c r="H195" s="5" t="str">
        <f t="shared" si="9"/>
        <v>CONFIRMED BULLISH</v>
      </c>
    </row>
    <row r="196" spans="1:8" ht="13.5" x14ac:dyDescent="0.25">
      <c r="A196" s="3">
        <f>TITRES_STAT!B199</f>
        <v>42290</v>
      </c>
      <c r="B196" s="5">
        <f>TITRES_STAT!C199</f>
        <v>13.15</v>
      </c>
      <c r="C196" s="5">
        <f>TITRES_STAT!D199</f>
        <v>6.4269999999999996</v>
      </c>
      <c r="D196" s="5">
        <f>TITRES_STAT!E199</f>
        <v>6.4269999999999996</v>
      </c>
      <c r="E196" s="2">
        <f t="shared" ref="E196:E259" si="12">IF(B196&gt;B195, E195+D196, IF(B196&lt;B195, E195-D196, E195))</f>
        <v>163.0280705414653</v>
      </c>
      <c r="F196" s="5" t="str">
        <f t="shared" si="11"/>
        <v>BULLISH</v>
      </c>
      <c r="G196" s="5" t="str">
        <f t="shared" si="10"/>
        <v>NEUTRAL</v>
      </c>
      <c r="H196" s="5" t="str">
        <f t="shared" si="9"/>
        <v>CONFIRMED BULLISH</v>
      </c>
    </row>
    <row r="197" spans="1:8" ht="13.5" x14ac:dyDescent="0.25">
      <c r="A197" s="3">
        <f>TITRES_STAT!B200</f>
        <v>42293</v>
      </c>
      <c r="B197" s="5">
        <f>TITRES_STAT!C200</f>
        <v>13.15</v>
      </c>
      <c r="C197" s="5">
        <f>TITRES_STAT!D200</f>
        <v>6.4269999999999996</v>
      </c>
      <c r="D197" s="5">
        <f>TITRES_STAT!E200</f>
        <v>6.4269999999999996</v>
      </c>
      <c r="E197" s="2">
        <f t="shared" si="12"/>
        <v>163.0280705414653</v>
      </c>
      <c r="F197" s="5" t="str">
        <f t="shared" si="11"/>
        <v>BULLISH</v>
      </c>
      <c r="G197" s="5" t="str">
        <f t="shared" si="10"/>
        <v>NEUTRAL</v>
      </c>
      <c r="H197" s="5" t="str">
        <f t="shared" si="9"/>
        <v>CONFIRMED BULLISH</v>
      </c>
    </row>
    <row r="198" spans="1:8" ht="13.5" x14ac:dyDescent="0.25">
      <c r="A198" s="3">
        <f>TITRES_STAT!B201</f>
        <v>42296</v>
      </c>
      <c r="B198" s="5">
        <f>TITRES_STAT!C201</f>
        <v>13.15</v>
      </c>
      <c r="C198" s="5">
        <f>TITRES_STAT!D201</f>
        <v>6.4269999999999996</v>
      </c>
      <c r="D198" s="5">
        <f>TITRES_STAT!E201</f>
        <v>6.4269999999999996</v>
      </c>
      <c r="E198" s="2">
        <f t="shared" si="12"/>
        <v>163.0280705414653</v>
      </c>
      <c r="F198" s="5" t="str">
        <f t="shared" si="11"/>
        <v>BULLISH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42297</v>
      </c>
      <c r="B199" s="5">
        <f>TITRES_STAT!C202</f>
        <v>13.15</v>
      </c>
      <c r="C199" s="5">
        <f>TITRES_STAT!D202</f>
        <v>6.4269999999999996</v>
      </c>
      <c r="D199" s="5">
        <f>TITRES_STAT!E202</f>
        <v>6.4269999999999996</v>
      </c>
      <c r="E199" s="2">
        <f t="shared" si="12"/>
        <v>163.0280705414653</v>
      </c>
      <c r="F199" s="5" t="str">
        <f t="shared" si="11"/>
        <v>BEARISH</v>
      </c>
      <c r="G199" s="5" t="str">
        <f t="shared" ref="G199:G262" si="14">IF((E199-E194)/E194 &gt; 0.02, "STRONG",
 IF((E199-E194)/E194 &lt; -0.02, "WEAK", "NEUTRAL"))</f>
        <v>WEAK</v>
      </c>
      <c r="H199" s="5" t="str">
        <f t="shared" si="13"/>
        <v>CONFIRMED BEARISH</v>
      </c>
    </row>
    <row r="200" spans="1:8" ht="13.5" x14ac:dyDescent="0.25">
      <c r="A200" s="3">
        <f>TITRES_STAT!B203</f>
        <v>42298</v>
      </c>
      <c r="B200" s="5">
        <f>TITRES_STAT!C203</f>
        <v>13.15</v>
      </c>
      <c r="C200" s="5">
        <f>TITRES_STAT!D203</f>
        <v>6.4269999999999996</v>
      </c>
      <c r="D200" s="5">
        <f>TITRES_STAT!E203</f>
        <v>6.4269999999999996</v>
      </c>
      <c r="E200" s="2">
        <f t="shared" si="12"/>
        <v>163.0280705414653</v>
      </c>
      <c r="F200" s="5" t="str">
        <f t="shared" ref="F200:F263" si="15">IF(E200&gt;E195,"BULLISH",IF(E200&lt;E195,"BEARISH","NEUTRAL"))</f>
        <v>NEUTRAL</v>
      </c>
      <c r="G200" s="5" t="str">
        <f t="shared" si="14"/>
        <v>NEUTRAL</v>
      </c>
      <c r="H200" s="5" t="str">
        <f t="shared" si="13"/>
        <v>NEUTRAL</v>
      </c>
    </row>
    <row r="201" spans="1:8" ht="13.5" x14ac:dyDescent="0.25">
      <c r="A201" s="3">
        <f>TITRES_STAT!B204</f>
        <v>42299</v>
      </c>
      <c r="B201" s="5">
        <f>TITRES_STAT!C204</f>
        <v>13.15</v>
      </c>
      <c r="C201" s="5">
        <f>TITRES_STAT!D204</f>
        <v>6.4269999999999996</v>
      </c>
      <c r="D201" s="5">
        <f>TITRES_STAT!E204</f>
        <v>0</v>
      </c>
      <c r="E201" s="2">
        <f t="shared" si="12"/>
        <v>163.0280705414653</v>
      </c>
      <c r="F201" s="5" t="str">
        <f t="shared" si="15"/>
        <v>NEUTRAL</v>
      </c>
      <c r="G201" s="5" t="str">
        <f t="shared" si="14"/>
        <v>NEUTRAL</v>
      </c>
      <c r="H201" s="5" t="str">
        <f t="shared" si="13"/>
        <v>NEUTRAL</v>
      </c>
    </row>
    <row r="202" spans="1:8" ht="13.5" x14ac:dyDescent="0.25">
      <c r="A202" s="3">
        <f>TITRES_STAT!B205</f>
        <v>42300</v>
      </c>
      <c r="B202" s="5">
        <f>TITRES_STAT!C205</f>
        <v>13.13</v>
      </c>
      <c r="C202" s="5">
        <f>TITRES_STAT!D205</f>
        <v>6.4169999999999998</v>
      </c>
      <c r="D202" s="5">
        <f>TITRES_STAT!E205</f>
        <v>6.4169999999999998</v>
      </c>
      <c r="E202" s="2">
        <f t="shared" si="12"/>
        <v>156.6110705414653</v>
      </c>
      <c r="F202" s="5" t="str">
        <f t="shared" si="15"/>
        <v>BEARISH</v>
      </c>
      <c r="G202" s="5" t="str">
        <f t="shared" si="14"/>
        <v>WEAK</v>
      </c>
      <c r="H202" s="5" t="str">
        <f t="shared" si="13"/>
        <v>CONFIRMED BEARISH</v>
      </c>
    </row>
    <row r="203" spans="1:8" ht="13.5" x14ac:dyDescent="0.25">
      <c r="A203" s="3">
        <f>TITRES_STAT!B206</f>
        <v>42303</v>
      </c>
      <c r="B203" s="5">
        <f>TITRES_STAT!C206</f>
        <v>12.78</v>
      </c>
      <c r="C203" s="5">
        <f>TITRES_STAT!D206</f>
        <v>6.2460000000000004</v>
      </c>
      <c r="D203" s="5">
        <f>TITRES_STAT!E206</f>
        <v>6.2460000000000004</v>
      </c>
      <c r="E203" s="2">
        <f t="shared" si="12"/>
        <v>150.36507054146529</v>
      </c>
      <c r="F203" s="5" t="str">
        <f t="shared" si="15"/>
        <v>BEARISH</v>
      </c>
      <c r="G203" s="5" t="str">
        <f t="shared" si="14"/>
        <v>WEAK</v>
      </c>
      <c r="H203" s="5" t="str">
        <f t="shared" si="13"/>
        <v>CONFIRMED BEARISH</v>
      </c>
    </row>
    <row r="204" spans="1:8" ht="13.5" x14ac:dyDescent="0.25">
      <c r="A204" s="3">
        <f>TITRES_STAT!B207</f>
        <v>42304</v>
      </c>
      <c r="B204" s="5">
        <f>TITRES_STAT!C207</f>
        <v>13.13</v>
      </c>
      <c r="C204" s="5">
        <f>TITRES_STAT!D207</f>
        <v>6.4169999999999998</v>
      </c>
      <c r="D204" s="5">
        <f>TITRES_STAT!E207</f>
        <v>6.4169999999999998</v>
      </c>
      <c r="E204" s="2">
        <f t="shared" si="12"/>
        <v>156.78207054146529</v>
      </c>
      <c r="F204" s="5" t="str">
        <f t="shared" si="15"/>
        <v>BEARISH</v>
      </c>
      <c r="G204" s="5" t="str">
        <f t="shared" si="14"/>
        <v>WEAK</v>
      </c>
      <c r="H204" s="5" t="str">
        <f t="shared" si="13"/>
        <v>CONFIRMED BEARISH</v>
      </c>
    </row>
    <row r="205" spans="1:8" ht="13.5" x14ac:dyDescent="0.25">
      <c r="A205" s="3">
        <f>TITRES_STAT!B208</f>
        <v>42305</v>
      </c>
      <c r="B205" s="5">
        <f>TITRES_STAT!C208</f>
        <v>13.13</v>
      </c>
      <c r="C205" s="5">
        <f>TITRES_STAT!D208</f>
        <v>6.4169999999999998</v>
      </c>
      <c r="D205" s="5">
        <f>TITRES_STAT!E208</f>
        <v>0</v>
      </c>
      <c r="E205" s="2">
        <f t="shared" si="12"/>
        <v>156.78207054146529</v>
      </c>
      <c r="F205" s="5" t="str">
        <f t="shared" si="15"/>
        <v>BEARISH</v>
      </c>
      <c r="G205" s="5" t="str">
        <f t="shared" si="14"/>
        <v>WEAK</v>
      </c>
      <c r="H205" s="5" t="str">
        <f t="shared" si="13"/>
        <v>CONFIRMED BEARISH</v>
      </c>
    </row>
    <row r="206" spans="1:8" ht="13.5" x14ac:dyDescent="0.25">
      <c r="A206" s="3">
        <f>TITRES_STAT!B209</f>
        <v>42306</v>
      </c>
      <c r="B206" s="5">
        <f>TITRES_STAT!C209</f>
        <v>13.13</v>
      </c>
      <c r="C206" s="5">
        <f>TITRES_STAT!D209</f>
        <v>6.4169999999999998</v>
      </c>
      <c r="D206" s="5">
        <f>TITRES_STAT!E209</f>
        <v>0</v>
      </c>
      <c r="E206" s="2">
        <f t="shared" si="12"/>
        <v>156.78207054146529</v>
      </c>
      <c r="F206" s="5" t="str">
        <f t="shared" si="15"/>
        <v>BEARISH</v>
      </c>
      <c r="G206" s="5" t="str">
        <f t="shared" si="14"/>
        <v>WEAK</v>
      </c>
      <c r="H206" s="5" t="str">
        <f t="shared" si="13"/>
        <v>CONFIRMED BEARISH</v>
      </c>
    </row>
    <row r="207" spans="1:8" ht="13.5" x14ac:dyDescent="0.25">
      <c r="A207" s="3">
        <f>TITRES_STAT!B210</f>
        <v>42307</v>
      </c>
      <c r="B207" s="5">
        <f>TITRES_STAT!C210</f>
        <v>13.1</v>
      </c>
      <c r="C207" s="5">
        <f>TITRES_STAT!D210</f>
        <v>6.4029999999999996</v>
      </c>
      <c r="D207" s="5">
        <f>TITRES_STAT!E210</f>
        <v>6.4064214503816785</v>
      </c>
      <c r="E207" s="2">
        <f t="shared" si="12"/>
        <v>150.3756490910836</v>
      </c>
      <c r="F207" s="5" t="str">
        <f t="shared" si="15"/>
        <v>BEARISH</v>
      </c>
      <c r="G207" s="5" t="str">
        <f t="shared" si="14"/>
        <v>WEAK</v>
      </c>
      <c r="H207" s="5" t="str">
        <f t="shared" si="13"/>
        <v>CONFIRMED BEARISH</v>
      </c>
    </row>
    <row r="208" spans="1:8" ht="13.5" x14ac:dyDescent="0.25">
      <c r="A208" s="3">
        <f>TITRES_STAT!B211</f>
        <v>42310</v>
      </c>
      <c r="B208" s="5">
        <f>TITRES_STAT!C211</f>
        <v>13.1</v>
      </c>
      <c r="C208" s="5">
        <f>TITRES_STAT!D211</f>
        <v>6.4029999999999996</v>
      </c>
      <c r="D208" s="5">
        <f>TITRES_STAT!E211</f>
        <v>0</v>
      </c>
      <c r="E208" s="2">
        <f t="shared" si="12"/>
        <v>150.3756490910836</v>
      </c>
      <c r="F208" s="5" t="str">
        <f t="shared" si="15"/>
        <v>BULLISH</v>
      </c>
      <c r="G208" s="5" t="str">
        <f t="shared" si="14"/>
        <v>NEUTRAL</v>
      </c>
      <c r="H208" s="5" t="str">
        <f t="shared" si="13"/>
        <v>CONFIRMED BULLISH</v>
      </c>
    </row>
    <row r="209" spans="1:8" ht="13.5" x14ac:dyDescent="0.25">
      <c r="A209" s="3">
        <f>TITRES_STAT!B212</f>
        <v>42311</v>
      </c>
      <c r="B209" s="5">
        <f>TITRES_STAT!C212</f>
        <v>13.1</v>
      </c>
      <c r="C209" s="5">
        <f>TITRES_STAT!D212</f>
        <v>6.4029999999999996</v>
      </c>
      <c r="D209" s="5">
        <f>TITRES_STAT!E212</f>
        <v>0</v>
      </c>
      <c r="E209" s="2">
        <f t="shared" si="12"/>
        <v>150.3756490910836</v>
      </c>
      <c r="F209" s="5" t="str">
        <f t="shared" si="15"/>
        <v>BEARISH</v>
      </c>
      <c r="G209" s="5" t="str">
        <f t="shared" si="14"/>
        <v>WEAK</v>
      </c>
      <c r="H209" s="5" t="str">
        <f t="shared" si="13"/>
        <v>CONFIRMED BEARISH</v>
      </c>
    </row>
    <row r="210" spans="1:8" ht="13.5" x14ac:dyDescent="0.25">
      <c r="A210" s="3">
        <f>TITRES_STAT!B213</f>
        <v>42312</v>
      </c>
      <c r="B210" s="5">
        <f>TITRES_STAT!C213</f>
        <v>13.1</v>
      </c>
      <c r="C210" s="5">
        <f>TITRES_STAT!D213</f>
        <v>6.4029999999999996</v>
      </c>
      <c r="D210" s="5">
        <f>TITRES_STAT!E213</f>
        <v>0</v>
      </c>
      <c r="E210" s="2">
        <f t="shared" si="12"/>
        <v>150.3756490910836</v>
      </c>
      <c r="F210" s="5" t="str">
        <f t="shared" si="15"/>
        <v>BEARISH</v>
      </c>
      <c r="G210" s="5" t="str">
        <f t="shared" si="14"/>
        <v>WEAK</v>
      </c>
      <c r="H210" s="5" t="str">
        <f t="shared" si="13"/>
        <v>CONFIRMED BEARISH</v>
      </c>
    </row>
    <row r="211" spans="1:8" ht="13.5" x14ac:dyDescent="0.25">
      <c r="A211" s="3">
        <f>TITRES_STAT!B214</f>
        <v>42313</v>
      </c>
      <c r="B211" s="5">
        <f>TITRES_STAT!C214</f>
        <v>13.1</v>
      </c>
      <c r="C211" s="5">
        <f>TITRES_STAT!D214</f>
        <v>6.4029999999999996</v>
      </c>
      <c r="D211" s="5">
        <f>TITRES_STAT!E214</f>
        <v>0</v>
      </c>
      <c r="E211" s="2">
        <f t="shared" si="12"/>
        <v>150.3756490910836</v>
      </c>
      <c r="F211" s="5" t="str">
        <f t="shared" si="15"/>
        <v>BEARISH</v>
      </c>
      <c r="G211" s="5" t="str">
        <f t="shared" si="14"/>
        <v>WEAK</v>
      </c>
      <c r="H211" s="5" t="str">
        <f t="shared" si="13"/>
        <v>CONFIRMED BEARISH</v>
      </c>
    </row>
    <row r="212" spans="1:8" ht="13.5" x14ac:dyDescent="0.25">
      <c r="A212" s="3">
        <f>TITRES_STAT!B215</f>
        <v>42314</v>
      </c>
      <c r="B212" s="5">
        <f>TITRES_STAT!C215</f>
        <v>13.1</v>
      </c>
      <c r="C212" s="5">
        <f>TITRES_STAT!D215</f>
        <v>6.4029999999999996</v>
      </c>
      <c r="D212" s="5">
        <f>TITRES_STAT!E215</f>
        <v>6.4029999999999996</v>
      </c>
      <c r="E212" s="2">
        <f t="shared" si="12"/>
        <v>150.3756490910836</v>
      </c>
      <c r="F212" s="5" t="str">
        <f t="shared" si="15"/>
        <v>NEUTRAL</v>
      </c>
      <c r="G212" s="5" t="str">
        <f t="shared" si="14"/>
        <v>NEUTRAL</v>
      </c>
      <c r="H212" s="5" t="str">
        <f t="shared" si="13"/>
        <v>NEUTRAL</v>
      </c>
    </row>
    <row r="213" spans="1:8" ht="13.5" x14ac:dyDescent="0.25">
      <c r="A213" s="3">
        <f>TITRES_STAT!B216</f>
        <v>42317</v>
      </c>
      <c r="B213" s="5">
        <f>TITRES_STAT!C216</f>
        <v>12.71</v>
      </c>
      <c r="C213" s="5">
        <f>TITRES_STAT!D216</f>
        <v>6.2119999999999997</v>
      </c>
      <c r="D213" s="5">
        <f>TITRES_STAT!E216</f>
        <v>6.2119999999999997</v>
      </c>
      <c r="E213" s="2">
        <f t="shared" si="12"/>
        <v>144.16364909108361</v>
      </c>
      <c r="F213" s="5" t="str">
        <f t="shared" si="15"/>
        <v>BEARISH</v>
      </c>
      <c r="G213" s="5" t="str">
        <f t="shared" si="14"/>
        <v>WEAK</v>
      </c>
      <c r="H213" s="5" t="str">
        <f t="shared" si="13"/>
        <v>CONFIRMED BEARISH</v>
      </c>
    </row>
    <row r="214" spans="1:8" ht="13.5" x14ac:dyDescent="0.25">
      <c r="A214" s="3">
        <f>TITRES_STAT!B217</f>
        <v>42318</v>
      </c>
      <c r="B214" s="5">
        <f>TITRES_STAT!C217</f>
        <v>12.33</v>
      </c>
      <c r="C214" s="5">
        <f>TITRES_STAT!D217</f>
        <v>6.0259999999999998</v>
      </c>
      <c r="D214" s="5">
        <f>TITRES_STAT!E217</f>
        <v>6.0259999999999998</v>
      </c>
      <c r="E214" s="2">
        <f t="shared" si="12"/>
        <v>138.1376490910836</v>
      </c>
      <c r="F214" s="5" t="str">
        <f t="shared" si="15"/>
        <v>BEARISH</v>
      </c>
      <c r="G214" s="5" t="str">
        <f t="shared" si="14"/>
        <v>WEAK</v>
      </c>
      <c r="H214" s="5" t="str">
        <f t="shared" si="13"/>
        <v>CONFIRMED BEARISH</v>
      </c>
    </row>
    <row r="215" spans="1:8" ht="13.5" x14ac:dyDescent="0.25">
      <c r="A215" s="3">
        <f>TITRES_STAT!B218</f>
        <v>42319</v>
      </c>
      <c r="B215" s="5">
        <f>TITRES_STAT!C218</f>
        <v>12.33</v>
      </c>
      <c r="C215" s="5">
        <f>TITRES_STAT!D218</f>
        <v>6.0259999999999998</v>
      </c>
      <c r="D215" s="5">
        <f>TITRES_STAT!E218</f>
        <v>0</v>
      </c>
      <c r="E215" s="2">
        <f t="shared" si="12"/>
        <v>138.1376490910836</v>
      </c>
      <c r="F215" s="5" t="str">
        <f t="shared" si="15"/>
        <v>BEARISH</v>
      </c>
      <c r="G215" s="5" t="str">
        <f t="shared" si="14"/>
        <v>WEAK</v>
      </c>
      <c r="H215" s="5" t="str">
        <f t="shared" si="13"/>
        <v>CONFIRMED BEARISH</v>
      </c>
    </row>
    <row r="216" spans="1:8" ht="13.5" x14ac:dyDescent="0.25">
      <c r="A216" s="3">
        <f>TITRES_STAT!B219</f>
        <v>42320</v>
      </c>
      <c r="B216" s="5">
        <f>TITRES_STAT!C219</f>
        <v>12.33</v>
      </c>
      <c r="C216" s="5">
        <f>TITRES_STAT!D219</f>
        <v>6.0259999999999998</v>
      </c>
      <c r="D216" s="5">
        <f>TITRES_STAT!E219</f>
        <v>0</v>
      </c>
      <c r="E216" s="2">
        <f t="shared" si="12"/>
        <v>138.1376490910836</v>
      </c>
      <c r="F216" s="5" t="str">
        <f t="shared" si="15"/>
        <v>BEARISH</v>
      </c>
      <c r="G216" s="5" t="str">
        <f t="shared" si="14"/>
        <v>WEAK</v>
      </c>
      <c r="H216" s="5" t="str">
        <f t="shared" si="13"/>
        <v>CONFIRMED BEARISH</v>
      </c>
    </row>
    <row r="217" spans="1:8" ht="13.5" x14ac:dyDescent="0.25">
      <c r="A217" s="3">
        <f>TITRES_STAT!B220</f>
        <v>42321</v>
      </c>
      <c r="B217" s="5">
        <f>TITRES_STAT!C220</f>
        <v>11.97</v>
      </c>
      <c r="C217" s="5">
        <f>TITRES_STAT!D220</f>
        <v>5.85</v>
      </c>
      <c r="D217" s="5">
        <f>TITRES_STAT!E220</f>
        <v>5.85</v>
      </c>
      <c r="E217" s="2">
        <f t="shared" si="12"/>
        <v>132.28764909108361</v>
      </c>
      <c r="F217" s="5" t="str">
        <f t="shared" si="15"/>
        <v>BEARISH</v>
      </c>
      <c r="G217" s="5" t="str">
        <f t="shared" si="14"/>
        <v>WEAK</v>
      </c>
      <c r="H217" s="5" t="str">
        <f t="shared" si="13"/>
        <v>CONFIRMED BEARISH</v>
      </c>
    </row>
    <row r="218" spans="1:8" ht="13.5" x14ac:dyDescent="0.25">
      <c r="A218" s="3">
        <f>TITRES_STAT!B221</f>
        <v>42324</v>
      </c>
      <c r="B218" s="5">
        <f>TITRES_STAT!C221</f>
        <v>11.97</v>
      </c>
      <c r="C218" s="5">
        <f>TITRES_STAT!D221</f>
        <v>5.85</v>
      </c>
      <c r="D218" s="5">
        <f>TITRES_STAT!E221</f>
        <v>5.85</v>
      </c>
      <c r="E218" s="2">
        <f t="shared" si="12"/>
        <v>132.28764909108361</v>
      </c>
      <c r="F218" s="5" t="str">
        <f t="shared" si="15"/>
        <v>BEARISH</v>
      </c>
      <c r="G218" s="5" t="str">
        <f t="shared" si="14"/>
        <v>WEAK</v>
      </c>
      <c r="H218" s="5" t="str">
        <f t="shared" si="13"/>
        <v>CONFIRMED BEARISH</v>
      </c>
    </row>
    <row r="219" spans="1:8" ht="13.5" x14ac:dyDescent="0.25">
      <c r="A219" s="3">
        <f>TITRES_STAT!B222</f>
        <v>42325</v>
      </c>
      <c r="B219" s="5">
        <f>TITRES_STAT!C222</f>
        <v>11.97</v>
      </c>
      <c r="C219" s="5">
        <f>TITRES_STAT!D222</f>
        <v>5.85</v>
      </c>
      <c r="D219" s="5">
        <f>TITRES_STAT!E222</f>
        <v>0</v>
      </c>
      <c r="E219" s="2">
        <f t="shared" si="12"/>
        <v>132.28764909108361</v>
      </c>
      <c r="F219" s="5" t="str">
        <f t="shared" si="15"/>
        <v>BEARISH</v>
      </c>
      <c r="G219" s="5" t="str">
        <f t="shared" si="14"/>
        <v>WEAK</v>
      </c>
      <c r="H219" s="5" t="str">
        <f t="shared" si="13"/>
        <v>CONFIRMED BEARISH</v>
      </c>
    </row>
    <row r="220" spans="1:8" ht="13.5" x14ac:dyDescent="0.25">
      <c r="A220" s="3">
        <f>TITRES_STAT!B223</f>
        <v>42326</v>
      </c>
      <c r="B220" s="5">
        <f>TITRES_STAT!C223</f>
        <v>11.99</v>
      </c>
      <c r="C220" s="5">
        <f>TITRES_STAT!D223</f>
        <v>5.86</v>
      </c>
      <c r="D220" s="5">
        <f>TITRES_STAT!E223</f>
        <v>5.86</v>
      </c>
      <c r="E220" s="2">
        <f t="shared" si="12"/>
        <v>138.14764909108362</v>
      </c>
      <c r="F220" s="5" t="str">
        <f t="shared" si="15"/>
        <v>BULLISH</v>
      </c>
      <c r="G220" s="5" t="str">
        <f t="shared" si="14"/>
        <v>NEUTRAL</v>
      </c>
      <c r="H220" s="5" t="str">
        <f t="shared" si="13"/>
        <v>BULLISH DIVERGENCE</v>
      </c>
    </row>
    <row r="221" spans="1:8" ht="13.5" x14ac:dyDescent="0.25">
      <c r="A221" s="3">
        <f>TITRES_STAT!B224</f>
        <v>42327</v>
      </c>
      <c r="B221" s="5">
        <f>TITRES_STAT!C224</f>
        <v>11.62</v>
      </c>
      <c r="C221" s="5">
        <f>TITRES_STAT!D224</f>
        <v>5.6790000000000003</v>
      </c>
      <c r="D221" s="5">
        <f>TITRES_STAT!E224</f>
        <v>5.6794887263339078</v>
      </c>
      <c r="E221" s="2">
        <f t="shared" si="12"/>
        <v>132.46816036474971</v>
      </c>
      <c r="F221" s="5" t="str">
        <f t="shared" si="15"/>
        <v>BEARISH</v>
      </c>
      <c r="G221" s="5" t="str">
        <f t="shared" si="14"/>
        <v>WEAK</v>
      </c>
      <c r="H221" s="5" t="str">
        <f t="shared" si="13"/>
        <v>CONFIRMED BEARISH</v>
      </c>
    </row>
    <row r="222" spans="1:8" ht="13.5" x14ac:dyDescent="0.25">
      <c r="A222" s="3">
        <f>TITRES_STAT!B225</f>
        <v>42328</v>
      </c>
      <c r="B222" s="5">
        <f>TITRES_STAT!C225</f>
        <v>11.63</v>
      </c>
      <c r="C222" s="5">
        <f>TITRES_STAT!D225</f>
        <v>5.6840000000000002</v>
      </c>
      <c r="D222" s="5">
        <f>TITRES_STAT!E225</f>
        <v>5.6840000000000002</v>
      </c>
      <c r="E222" s="2">
        <f t="shared" si="12"/>
        <v>138.1521603647497</v>
      </c>
      <c r="F222" s="5" t="str">
        <f t="shared" si="15"/>
        <v>BULLISH</v>
      </c>
      <c r="G222" s="5" t="str">
        <f t="shared" si="14"/>
        <v>STRONG</v>
      </c>
      <c r="H222" s="5" t="str">
        <f t="shared" si="13"/>
        <v>BULLISH DIVERGENCE</v>
      </c>
    </row>
    <row r="223" spans="1:8" ht="13.5" x14ac:dyDescent="0.25">
      <c r="A223" s="3">
        <f>TITRES_STAT!B226</f>
        <v>42331</v>
      </c>
      <c r="B223" s="5">
        <f>TITRES_STAT!C226</f>
        <v>11.62</v>
      </c>
      <c r="C223" s="5">
        <f>TITRES_STAT!D226</f>
        <v>5.6790000000000003</v>
      </c>
      <c r="D223" s="5">
        <f>TITRES_STAT!E226</f>
        <v>5.6824210843373502</v>
      </c>
      <c r="E223" s="2">
        <f t="shared" si="12"/>
        <v>132.46973928041234</v>
      </c>
      <c r="F223" s="5" t="str">
        <f t="shared" si="15"/>
        <v>BULLISH</v>
      </c>
      <c r="G223" s="5" t="str">
        <f t="shared" si="14"/>
        <v>NEUTRAL</v>
      </c>
      <c r="H223" s="5" t="str">
        <f t="shared" si="13"/>
        <v>BULLISH DIVERGENCE</v>
      </c>
    </row>
    <row r="224" spans="1:8" ht="13.5" x14ac:dyDescent="0.25">
      <c r="A224" s="3">
        <f>TITRES_STAT!B227</f>
        <v>42332</v>
      </c>
      <c r="B224" s="5">
        <f>TITRES_STAT!C227</f>
        <v>11.62</v>
      </c>
      <c r="C224" s="5">
        <f>TITRES_STAT!D227</f>
        <v>5.6790000000000003</v>
      </c>
      <c r="D224" s="5">
        <f>TITRES_STAT!E227</f>
        <v>0</v>
      </c>
      <c r="E224" s="2">
        <f t="shared" si="12"/>
        <v>132.46973928041234</v>
      </c>
      <c r="F224" s="5" t="str">
        <f t="shared" si="15"/>
        <v>BULLISH</v>
      </c>
      <c r="G224" s="5" t="str">
        <f t="shared" si="14"/>
        <v>NEUTRAL</v>
      </c>
      <c r="H224" s="5" t="str">
        <f t="shared" si="13"/>
        <v>BULLISH DIVERGENCE</v>
      </c>
    </row>
    <row r="225" spans="1:8" ht="13.5" x14ac:dyDescent="0.25">
      <c r="A225" s="3">
        <f>TITRES_STAT!B228</f>
        <v>42333</v>
      </c>
      <c r="B225" s="5">
        <f>TITRES_STAT!C228</f>
        <v>11.62</v>
      </c>
      <c r="C225" s="5">
        <f>TITRES_STAT!D228</f>
        <v>5.6790000000000003</v>
      </c>
      <c r="D225" s="5">
        <f>TITRES_STAT!E228</f>
        <v>5.6790000000000003</v>
      </c>
      <c r="E225" s="2">
        <f t="shared" si="12"/>
        <v>132.46973928041234</v>
      </c>
      <c r="F225" s="5" t="str">
        <f t="shared" si="15"/>
        <v>BEARISH</v>
      </c>
      <c r="G225" s="5" t="str">
        <f t="shared" si="14"/>
        <v>WEAK</v>
      </c>
      <c r="H225" s="5" t="str">
        <f t="shared" si="13"/>
        <v>CONFIRMED BEARISH</v>
      </c>
    </row>
    <row r="226" spans="1:8" ht="13.5" x14ac:dyDescent="0.25">
      <c r="A226" s="3">
        <f>TITRES_STAT!B229</f>
        <v>42334</v>
      </c>
      <c r="B226" s="5">
        <f>TITRES_STAT!C229</f>
        <v>11.62</v>
      </c>
      <c r="C226" s="5">
        <f>TITRES_STAT!D229</f>
        <v>5.6790000000000003</v>
      </c>
      <c r="D226" s="5">
        <f>TITRES_STAT!E229</f>
        <v>5.680466179001721</v>
      </c>
      <c r="E226" s="2">
        <f t="shared" si="12"/>
        <v>132.46973928041234</v>
      </c>
      <c r="F226" s="5" t="str">
        <f t="shared" si="15"/>
        <v>BULLISH</v>
      </c>
      <c r="G226" s="5" t="str">
        <f t="shared" si="14"/>
        <v>NEUTRAL</v>
      </c>
      <c r="H226" s="5" t="str">
        <f t="shared" si="13"/>
        <v>NEUTRAL</v>
      </c>
    </row>
    <row r="227" spans="1:8" ht="13.5" x14ac:dyDescent="0.25">
      <c r="A227" s="3">
        <f>TITRES_STAT!B230</f>
        <v>42335</v>
      </c>
      <c r="B227" s="5">
        <f>TITRES_STAT!C230</f>
        <v>12</v>
      </c>
      <c r="C227" s="5">
        <f>TITRES_STAT!D230</f>
        <v>5.8650000000000002</v>
      </c>
      <c r="D227" s="5">
        <f>TITRES_STAT!E230</f>
        <v>5.8650000000000002</v>
      </c>
      <c r="E227" s="2">
        <f t="shared" si="12"/>
        <v>138.33473928041235</v>
      </c>
      <c r="F227" s="5" t="str">
        <f t="shared" si="15"/>
        <v>BULLISH</v>
      </c>
      <c r="G227" s="5" t="str">
        <f t="shared" si="14"/>
        <v>NEUTRAL</v>
      </c>
      <c r="H227" s="5" t="str">
        <f t="shared" si="13"/>
        <v>CONFIRMED BULLISH</v>
      </c>
    </row>
    <row r="228" spans="1:8" ht="13.5" x14ac:dyDescent="0.25">
      <c r="A228" s="3">
        <f>TITRES_STAT!B231</f>
        <v>42338</v>
      </c>
      <c r="B228" s="5">
        <f>TITRES_STAT!C231</f>
        <v>12.36</v>
      </c>
      <c r="C228" s="5">
        <f>TITRES_STAT!D231</f>
        <v>6.0410000000000004</v>
      </c>
      <c r="D228" s="5">
        <f>TITRES_STAT!E231</f>
        <v>5.9095251618122981</v>
      </c>
      <c r="E228" s="2">
        <f t="shared" si="12"/>
        <v>144.24426444222465</v>
      </c>
      <c r="F228" s="5" t="str">
        <f t="shared" si="15"/>
        <v>BULLISH</v>
      </c>
      <c r="G228" s="5" t="str">
        <f t="shared" si="14"/>
        <v>STRONG</v>
      </c>
      <c r="H228" s="5" t="str">
        <f t="shared" si="13"/>
        <v>CONFIRMED BULLISH</v>
      </c>
    </row>
    <row r="229" spans="1:8" ht="13.5" x14ac:dyDescent="0.25">
      <c r="A229" s="3">
        <f>TITRES_STAT!B232</f>
        <v>42339</v>
      </c>
      <c r="B229" s="5">
        <f>TITRES_STAT!C232</f>
        <v>12.6</v>
      </c>
      <c r="C229" s="5">
        <f>TITRES_STAT!D232</f>
        <v>6.1580000000000004</v>
      </c>
      <c r="D229" s="5">
        <f>TITRES_STAT!E232</f>
        <v>6.1580000000000004</v>
      </c>
      <c r="E229" s="2">
        <f t="shared" si="12"/>
        <v>150.40226444222463</v>
      </c>
      <c r="F229" s="5" t="str">
        <f t="shared" si="15"/>
        <v>BULLISH</v>
      </c>
      <c r="G229" s="5" t="str">
        <f t="shared" si="14"/>
        <v>STRONG</v>
      </c>
      <c r="H229" s="5" t="str">
        <f t="shared" si="13"/>
        <v>CONFIRMED BULLISH</v>
      </c>
    </row>
    <row r="230" spans="1:8" ht="13.5" x14ac:dyDescent="0.25">
      <c r="A230" s="3">
        <f>TITRES_STAT!B233</f>
        <v>42340</v>
      </c>
      <c r="B230" s="5">
        <f>TITRES_STAT!C233</f>
        <v>12.6</v>
      </c>
      <c r="C230" s="5">
        <f>TITRES_STAT!D233</f>
        <v>6.1580000000000004</v>
      </c>
      <c r="D230" s="5">
        <f>TITRES_STAT!E233</f>
        <v>0</v>
      </c>
      <c r="E230" s="2">
        <f t="shared" si="12"/>
        <v>150.40226444222463</v>
      </c>
      <c r="F230" s="5" t="str">
        <f t="shared" si="15"/>
        <v>BULLISH</v>
      </c>
      <c r="G230" s="5" t="str">
        <f t="shared" si="14"/>
        <v>STRONG</v>
      </c>
      <c r="H230" s="5" t="str">
        <f t="shared" si="13"/>
        <v>CONFIRMED BULLISH</v>
      </c>
    </row>
    <row r="231" spans="1:8" ht="13.5" x14ac:dyDescent="0.25">
      <c r="A231" s="3">
        <f>TITRES_STAT!B234</f>
        <v>42341</v>
      </c>
      <c r="B231" s="5">
        <f>TITRES_STAT!C234</f>
        <v>12.6</v>
      </c>
      <c r="C231" s="5">
        <f>TITRES_STAT!D234</f>
        <v>6.1580000000000004</v>
      </c>
      <c r="D231" s="5">
        <f>TITRES_STAT!E234</f>
        <v>0</v>
      </c>
      <c r="E231" s="2">
        <f t="shared" si="12"/>
        <v>150.40226444222463</v>
      </c>
      <c r="F231" s="5" t="str">
        <f t="shared" si="15"/>
        <v>BULLISH</v>
      </c>
      <c r="G231" s="5" t="str">
        <f t="shared" si="14"/>
        <v>STRONG</v>
      </c>
      <c r="H231" s="5" t="str">
        <f t="shared" si="13"/>
        <v>CONFIRMED BULLISH</v>
      </c>
    </row>
    <row r="232" spans="1:8" ht="13.5" x14ac:dyDescent="0.25">
      <c r="A232" s="3">
        <f>TITRES_STAT!B235</f>
        <v>42342</v>
      </c>
      <c r="B232" s="5">
        <f>TITRES_STAT!C235</f>
        <v>12.6</v>
      </c>
      <c r="C232" s="5">
        <f>TITRES_STAT!D235</f>
        <v>6.1580000000000004</v>
      </c>
      <c r="D232" s="5">
        <f>TITRES_STAT!E235</f>
        <v>0</v>
      </c>
      <c r="E232" s="2">
        <f t="shared" si="12"/>
        <v>150.40226444222463</v>
      </c>
      <c r="F232" s="5" t="str">
        <f t="shared" si="15"/>
        <v>BULLISH</v>
      </c>
      <c r="G232" s="5" t="str">
        <f t="shared" si="14"/>
        <v>STRONG</v>
      </c>
      <c r="H232" s="5" t="str">
        <f t="shared" si="13"/>
        <v>CONFIRMED BULLISH</v>
      </c>
    </row>
    <row r="233" spans="1:8" ht="13.5" x14ac:dyDescent="0.25">
      <c r="A233" s="3">
        <f>TITRES_STAT!B236</f>
        <v>42345</v>
      </c>
      <c r="B233" s="5">
        <f>TITRES_STAT!C236</f>
        <v>12.6</v>
      </c>
      <c r="C233" s="5">
        <f>TITRES_STAT!D236</f>
        <v>6.1580000000000004</v>
      </c>
      <c r="D233" s="5">
        <f>TITRES_STAT!E236</f>
        <v>0</v>
      </c>
      <c r="E233" s="2">
        <f t="shared" si="12"/>
        <v>150.40226444222463</v>
      </c>
      <c r="F233" s="5" t="str">
        <f t="shared" si="15"/>
        <v>BULLISH</v>
      </c>
      <c r="G233" s="5" t="str">
        <f t="shared" si="14"/>
        <v>STRONG</v>
      </c>
      <c r="H233" s="5" t="str">
        <f t="shared" si="13"/>
        <v>CONFIRMED BULLISH</v>
      </c>
    </row>
    <row r="234" spans="1:8" ht="13.5" x14ac:dyDescent="0.25">
      <c r="A234" s="3">
        <f>TITRES_STAT!B237</f>
        <v>42346</v>
      </c>
      <c r="B234" s="5">
        <f>TITRES_STAT!C237</f>
        <v>12.58</v>
      </c>
      <c r="C234" s="5">
        <f>TITRES_STAT!D237</f>
        <v>6.1479999999999997</v>
      </c>
      <c r="D234" s="5">
        <f>TITRES_STAT!E237</f>
        <v>6.1479999999999997</v>
      </c>
      <c r="E234" s="2">
        <f t="shared" si="12"/>
        <v>144.25426444222464</v>
      </c>
      <c r="F234" s="5" t="str">
        <f t="shared" si="15"/>
        <v>BEARISH</v>
      </c>
      <c r="G234" s="5" t="str">
        <f t="shared" si="14"/>
        <v>WEAK</v>
      </c>
      <c r="H234" s="5" t="str">
        <f t="shared" si="13"/>
        <v>CONFIRMED BEARISH</v>
      </c>
    </row>
    <row r="235" spans="1:8" ht="13.5" x14ac:dyDescent="0.25">
      <c r="A235" s="3">
        <f>TITRES_STAT!B238</f>
        <v>42347</v>
      </c>
      <c r="B235" s="5">
        <f>TITRES_STAT!C238</f>
        <v>12.58</v>
      </c>
      <c r="C235" s="5">
        <f>TITRES_STAT!D238</f>
        <v>6.1479999999999997</v>
      </c>
      <c r="D235" s="5">
        <f>TITRES_STAT!E238</f>
        <v>0</v>
      </c>
      <c r="E235" s="2">
        <f t="shared" si="12"/>
        <v>144.25426444222464</v>
      </c>
      <c r="F235" s="5" t="str">
        <f t="shared" si="15"/>
        <v>BEARISH</v>
      </c>
      <c r="G235" s="5" t="str">
        <f t="shared" si="14"/>
        <v>WEAK</v>
      </c>
      <c r="H235" s="5" t="str">
        <f t="shared" si="13"/>
        <v>CONFIRMED BEARISH</v>
      </c>
    </row>
    <row r="236" spans="1:8" ht="13.5" x14ac:dyDescent="0.25">
      <c r="A236" s="3">
        <f>TITRES_STAT!B239</f>
        <v>42348</v>
      </c>
      <c r="B236" s="5">
        <f>TITRES_STAT!C239</f>
        <v>12.58</v>
      </c>
      <c r="C236" s="5">
        <f>TITRES_STAT!D239</f>
        <v>6.1479999999999997</v>
      </c>
      <c r="D236" s="5">
        <f>TITRES_STAT!E239</f>
        <v>0</v>
      </c>
      <c r="E236" s="2">
        <f t="shared" si="12"/>
        <v>144.25426444222464</v>
      </c>
      <c r="F236" s="5" t="str">
        <f t="shared" si="15"/>
        <v>BEARISH</v>
      </c>
      <c r="G236" s="5" t="str">
        <f t="shared" si="14"/>
        <v>WEAK</v>
      </c>
      <c r="H236" s="5" t="str">
        <f t="shared" si="13"/>
        <v>CONFIRMED BEARISH</v>
      </c>
    </row>
    <row r="237" spans="1:8" ht="13.5" x14ac:dyDescent="0.25">
      <c r="A237" s="3">
        <f>TITRES_STAT!B240</f>
        <v>42349</v>
      </c>
      <c r="B237" s="5">
        <f>TITRES_STAT!C240</f>
        <v>12.58</v>
      </c>
      <c r="C237" s="5">
        <f>TITRES_STAT!D240</f>
        <v>6.1479999999999997</v>
      </c>
      <c r="D237" s="5">
        <f>TITRES_STAT!E240</f>
        <v>0</v>
      </c>
      <c r="E237" s="2">
        <f t="shared" si="12"/>
        <v>144.25426444222464</v>
      </c>
      <c r="F237" s="5" t="str">
        <f t="shared" si="15"/>
        <v>BEARISH</v>
      </c>
      <c r="G237" s="5" t="str">
        <f t="shared" si="14"/>
        <v>WEAK</v>
      </c>
      <c r="H237" s="5" t="str">
        <f t="shared" si="13"/>
        <v>CONFIRMED BEARISH</v>
      </c>
    </row>
    <row r="238" spans="1:8" ht="13.5" x14ac:dyDescent="0.25">
      <c r="A238" s="3">
        <f>TITRES_STAT!B241</f>
        <v>42352</v>
      </c>
      <c r="B238" s="5">
        <f>TITRES_STAT!C241</f>
        <v>12.21</v>
      </c>
      <c r="C238" s="5">
        <f>TITRES_STAT!D241</f>
        <v>5.968</v>
      </c>
      <c r="D238" s="5">
        <f>TITRES_STAT!E241</f>
        <v>5.968</v>
      </c>
      <c r="E238" s="2">
        <f t="shared" si="12"/>
        <v>138.28626444222465</v>
      </c>
      <c r="F238" s="5" t="str">
        <f t="shared" si="15"/>
        <v>BEARISH</v>
      </c>
      <c r="G238" s="5" t="str">
        <f t="shared" si="14"/>
        <v>WEAK</v>
      </c>
      <c r="H238" s="5" t="str">
        <f t="shared" si="13"/>
        <v>CONFIRMED BEARISH</v>
      </c>
    </row>
    <row r="239" spans="1:8" ht="13.5" x14ac:dyDescent="0.25">
      <c r="A239" s="3">
        <f>TITRES_STAT!B242</f>
        <v>42353</v>
      </c>
      <c r="B239" s="5">
        <f>TITRES_STAT!C242</f>
        <v>12.21</v>
      </c>
      <c r="C239" s="5">
        <f>TITRES_STAT!D242</f>
        <v>5.968</v>
      </c>
      <c r="D239" s="5">
        <f>TITRES_STAT!E242</f>
        <v>0</v>
      </c>
      <c r="E239" s="2">
        <f t="shared" si="12"/>
        <v>138.28626444222465</v>
      </c>
      <c r="F239" s="5" t="str">
        <f t="shared" si="15"/>
        <v>BEARISH</v>
      </c>
      <c r="G239" s="5" t="str">
        <f t="shared" si="14"/>
        <v>WEAK</v>
      </c>
      <c r="H239" s="5" t="str">
        <f t="shared" si="13"/>
        <v>CONFIRMED BEARISH</v>
      </c>
    </row>
    <row r="240" spans="1:8" ht="13.5" x14ac:dyDescent="0.25">
      <c r="A240" s="3">
        <f>TITRES_STAT!B243</f>
        <v>42354</v>
      </c>
      <c r="B240" s="5">
        <f>TITRES_STAT!C243</f>
        <v>12.15</v>
      </c>
      <c r="C240" s="5">
        <f>TITRES_STAT!D243</f>
        <v>5.9379999999999997</v>
      </c>
      <c r="D240" s="5">
        <f>TITRES_STAT!E243</f>
        <v>5.9379999999999997</v>
      </c>
      <c r="E240" s="2">
        <f t="shared" si="12"/>
        <v>132.34826444222466</v>
      </c>
      <c r="F240" s="5" t="str">
        <f t="shared" si="15"/>
        <v>BEARISH</v>
      </c>
      <c r="G240" s="5" t="str">
        <f t="shared" si="14"/>
        <v>WEAK</v>
      </c>
      <c r="H240" s="5" t="str">
        <f t="shared" si="13"/>
        <v>CONFIRMED BEARISH</v>
      </c>
    </row>
    <row r="241" spans="1:8" ht="13.5" x14ac:dyDescent="0.25">
      <c r="A241" s="3">
        <f>TITRES_STAT!B244</f>
        <v>42355</v>
      </c>
      <c r="B241" s="5">
        <f>TITRES_STAT!C244</f>
        <v>12.14</v>
      </c>
      <c r="C241" s="5">
        <f>TITRES_STAT!D244</f>
        <v>5.9329999999999998</v>
      </c>
      <c r="D241" s="5">
        <f>TITRES_STAT!E244</f>
        <v>5.9329999999999998</v>
      </c>
      <c r="E241" s="2">
        <f t="shared" si="12"/>
        <v>126.41526444222467</v>
      </c>
      <c r="F241" s="5" t="str">
        <f t="shared" si="15"/>
        <v>BEARISH</v>
      </c>
      <c r="G241" s="5" t="str">
        <f t="shared" si="14"/>
        <v>WEAK</v>
      </c>
      <c r="H241" s="5" t="str">
        <f t="shared" si="13"/>
        <v>CONFIRMED BEARISH</v>
      </c>
    </row>
    <row r="242" spans="1:8" ht="13.5" x14ac:dyDescent="0.25">
      <c r="A242" s="3">
        <f>TITRES_STAT!B245</f>
        <v>42356</v>
      </c>
      <c r="B242" s="5">
        <f>TITRES_STAT!C245</f>
        <v>11.8</v>
      </c>
      <c r="C242" s="5">
        <f>TITRES_STAT!D245</f>
        <v>5.7670000000000003</v>
      </c>
      <c r="D242" s="5">
        <f>TITRES_STAT!E245</f>
        <v>5.7670000000000003</v>
      </c>
      <c r="E242" s="2">
        <f t="shared" si="12"/>
        <v>120.64826444222467</v>
      </c>
      <c r="F242" s="5" t="str">
        <f t="shared" si="15"/>
        <v>BEARISH</v>
      </c>
      <c r="G242" s="5" t="str">
        <f t="shared" si="14"/>
        <v>WEAK</v>
      </c>
      <c r="H242" s="5" t="str">
        <f t="shared" si="13"/>
        <v>CONFIRMED BEARISH</v>
      </c>
    </row>
    <row r="243" spans="1:8" ht="13.5" x14ac:dyDescent="0.25">
      <c r="A243" s="3">
        <f>TITRES_STAT!B246</f>
        <v>42359</v>
      </c>
      <c r="B243" s="5">
        <f>TITRES_STAT!C246</f>
        <v>11.8</v>
      </c>
      <c r="C243" s="5">
        <f>TITRES_STAT!D246</f>
        <v>5.7670000000000003</v>
      </c>
      <c r="D243" s="5">
        <f>TITRES_STAT!E246</f>
        <v>5.7670000000000003</v>
      </c>
      <c r="E243" s="2">
        <f t="shared" si="12"/>
        <v>120.64826444222467</v>
      </c>
      <c r="F243" s="5" t="str">
        <f t="shared" si="15"/>
        <v>BEARISH</v>
      </c>
      <c r="G243" s="5" t="str">
        <f t="shared" si="14"/>
        <v>WEAK</v>
      </c>
      <c r="H243" s="5" t="str">
        <f t="shared" si="13"/>
        <v>CONFIRMED BEARISH</v>
      </c>
    </row>
    <row r="244" spans="1:8" ht="13.5" x14ac:dyDescent="0.25">
      <c r="A244" s="3">
        <f>TITRES_STAT!B247</f>
        <v>42360</v>
      </c>
      <c r="B244" s="5">
        <f>TITRES_STAT!C247</f>
        <v>12</v>
      </c>
      <c r="C244" s="5">
        <f>TITRES_STAT!D247</f>
        <v>5.8650000000000002</v>
      </c>
      <c r="D244" s="5">
        <f>TITRES_STAT!E247</f>
        <v>5.8254112500000002</v>
      </c>
      <c r="E244" s="2">
        <f t="shared" si="12"/>
        <v>126.47367569222467</v>
      </c>
      <c r="F244" s="5" t="str">
        <f t="shared" si="15"/>
        <v>BEARISH</v>
      </c>
      <c r="G244" s="5" t="str">
        <f t="shared" si="14"/>
        <v>WEAK</v>
      </c>
      <c r="H244" s="5" t="str">
        <f t="shared" si="13"/>
        <v>CONFIRMED BEARISH</v>
      </c>
    </row>
    <row r="245" spans="1:8" ht="13.5" x14ac:dyDescent="0.25">
      <c r="A245" s="3">
        <f>TITRES_STAT!B248</f>
        <v>42361</v>
      </c>
      <c r="B245" s="5">
        <f>TITRES_STAT!C248</f>
        <v>12.21</v>
      </c>
      <c r="C245" s="5">
        <f>TITRES_STAT!D248</f>
        <v>5.968</v>
      </c>
      <c r="D245" s="5">
        <f>TITRES_STAT!E248</f>
        <v>5.968</v>
      </c>
      <c r="E245" s="2">
        <f t="shared" si="12"/>
        <v>132.44167569222466</v>
      </c>
      <c r="F245" s="5" t="str">
        <f t="shared" si="15"/>
        <v>BULLISH</v>
      </c>
      <c r="G245" s="5" t="str">
        <f t="shared" si="14"/>
        <v>NEUTRAL</v>
      </c>
      <c r="H245" s="5" t="str">
        <f t="shared" si="13"/>
        <v>CONFIRMED BULLISH</v>
      </c>
    </row>
    <row r="246" spans="1:8" ht="13.5" x14ac:dyDescent="0.25">
      <c r="A246" s="3">
        <f>TITRES_STAT!B249</f>
        <v>42363</v>
      </c>
      <c r="B246" s="5">
        <f>TITRES_STAT!C249</f>
        <v>12.4</v>
      </c>
      <c r="C246" s="5">
        <f>TITRES_STAT!D249</f>
        <v>6.06</v>
      </c>
      <c r="D246" s="5">
        <f>TITRES_STAT!E249</f>
        <v>6.06</v>
      </c>
      <c r="E246" s="2">
        <f t="shared" si="12"/>
        <v>138.50167569222467</v>
      </c>
      <c r="F246" s="5" t="str">
        <f t="shared" si="15"/>
        <v>BULLISH</v>
      </c>
      <c r="G246" s="5" t="str">
        <f t="shared" si="14"/>
        <v>STRONG</v>
      </c>
      <c r="H246" s="5" t="str">
        <f t="shared" si="13"/>
        <v>CONFIRMED BULLISH</v>
      </c>
    </row>
    <row r="247" spans="1:8" ht="13.5" x14ac:dyDescent="0.25">
      <c r="A247" s="3">
        <f>TITRES_STAT!B250</f>
        <v>42366</v>
      </c>
      <c r="B247" s="5">
        <f>TITRES_STAT!C250</f>
        <v>12.6</v>
      </c>
      <c r="C247" s="5">
        <f>TITRES_STAT!D250</f>
        <v>6.1580000000000004</v>
      </c>
      <c r="D247" s="5">
        <f>TITRES_STAT!E250</f>
        <v>6.0939763492063497</v>
      </c>
      <c r="E247" s="2">
        <f t="shared" si="12"/>
        <v>144.59565204143101</v>
      </c>
      <c r="F247" s="5" t="str">
        <f t="shared" si="15"/>
        <v>BULLISH</v>
      </c>
      <c r="G247" s="5" t="str">
        <f t="shared" si="14"/>
        <v>STRONG</v>
      </c>
      <c r="H247" s="5" t="str">
        <f t="shared" si="13"/>
        <v>CONFIRMED BULLISH</v>
      </c>
    </row>
    <row r="248" spans="1:8" ht="13.5" x14ac:dyDescent="0.25">
      <c r="A248" s="3">
        <f>TITRES_STAT!B251</f>
        <v>42367</v>
      </c>
      <c r="B248" s="5">
        <f>TITRES_STAT!C251</f>
        <v>13.16</v>
      </c>
      <c r="C248" s="5">
        <f>TITRES_STAT!D251</f>
        <v>6.4320000000000004</v>
      </c>
      <c r="D248" s="5">
        <f>TITRES_STAT!E251</f>
        <v>6.3537993920972644</v>
      </c>
      <c r="E248" s="2">
        <f t="shared" si="12"/>
        <v>150.94945143352828</v>
      </c>
      <c r="F248" s="5" t="str">
        <f t="shared" si="15"/>
        <v>BULLISH</v>
      </c>
      <c r="G248" s="5" t="str">
        <f t="shared" si="14"/>
        <v>STRONG</v>
      </c>
      <c r="H248" s="5" t="str">
        <f t="shared" si="13"/>
        <v>CONFIRMED BULLISH</v>
      </c>
    </row>
    <row r="249" spans="1:8" ht="13.5" x14ac:dyDescent="0.25">
      <c r="A249" s="3">
        <f>TITRES_STAT!B252</f>
        <v>42368</v>
      </c>
      <c r="B249" s="5">
        <f>TITRES_STAT!C252</f>
        <v>13.75</v>
      </c>
      <c r="C249" s="5">
        <f>TITRES_STAT!D252</f>
        <v>6.72</v>
      </c>
      <c r="D249" s="5">
        <f>TITRES_STAT!E252</f>
        <v>6.72</v>
      </c>
      <c r="E249" s="2">
        <f t="shared" si="12"/>
        <v>157.66945143352828</v>
      </c>
      <c r="F249" s="5" t="str">
        <f t="shared" si="15"/>
        <v>BULLISH</v>
      </c>
      <c r="G249" s="5" t="str">
        <f t="shared" si="14"/>
        <v>STRONG</v>
      </c>
      <c r="H249" s="5" t="str">
        <f t="shared" si="13"/>
        <v>CONFIRMED BULLISH</v>
      </c>
    </row>
    <row r="250" spans="1:8" ht="13.5" x14ac:dyDescent="0.25">
      <c r="A250" s="3">
        <f>TITRES_STAT!B253</f>
        <v>42369</v>
      </c>
      <c r="B250" s="5">
        <f>TITRES_STAT!C253</f>
        <v>13.75</v>
      </c>
      <c r="C250" s="5">
        <f>TITRES_STAT!D253</f>
        <v>6.72</v>
      </c>
      <c r="D250" s="5">
        <f>TITRES_STAT!E253</f>
        <v>6.6549992727272729</v>
      </c>
      <c r="E250" s="2">
        <f t="shared" si="12"/>
        <v>157.66945143352828</v>
      </c>
      <c r="F250" s="5" t="str">
        <f t="shared" si="15"/>
        <v>BULLISH</v>
      </c>
      <c r="G250" s="5" t="str">
        <f t="shared" si="14"/>
        <v>STRONG</v>
      </c>
      <c r="H250" s="5" t="str">
        <f t="shared" si="13"/>
        <v>CONFIRMED BULLISH</v>
      </c>
    </row>
    <row r="251" spans="1:8" ht="13.5" x14ac:dyDescent="0.25">
      <c r="A251" s="3">
        <f>TITRES_STAT!B254</f>
        <v>42373</v>
      </c>
      <c r="B251" s="5">
        <f>TITRES_STAT!C254</f>
        <v>13.75</v>
      </c>
      <c r="C251" s="5">
        <f>TITRES_STAT!D254</f>
        <v>6.72</v>
      </c>
      <c r="D251" s="5">
        <f>TITRES_STAT!E254</f>
        <v>0</v>
      </c>
      <c r="E251" s="2">
        <f t="shared" si="12"/>
        <v>157.66945143352828</v>
      </c>
      <c r="F251" s="5" t="str">
        <f t="shared" si="15"/>
        <v>BULLISH</v>
      </c>
      <c r="G251" s="5" t="str">
        <f t="shared" si="14"/>
        <v>STRONG</v>
      </c>
      <c r="H251" s="5" t="str">
        <f t="shared" si="13"/>
        <v>CONFIRMED BULLISH</v>
      </c>
    </row>
    <row r="252" spans="1:8" ht="13.5" x14ac:dyDescent="0.25">
      <c r="A252" s="3">
        <f>TITRES_STAT!B255</f>
        <v>42374</v>
      </c>
      <c r="B252" s="5">
        <f>TITRES_STAT!C255</f>
        <v>13.75</v>
      </c>
      <c r="C252" s="5">
        <f>TITRES_STAT!D255</f>
        <v>6.72</v>
      </c>
      <c r="D252" s="5">
        <f>TITRES_STAT!E255</f>
        <v>0</v>
      </c>
      <c r="E252" s="2">
        <f t="shared" si="12"/>
        <v>157.66945143352828</v>
      </c>
      <c r="F252" s="5" t="str">
        <f t="shared" si="15"/>
        <v>BULLISH</v>
      </c>
      <c r="G252" s="5" t="str">
        <f t="shared" si="14"/>
        <v>STRONG</v>
      </c>
      <c r="H252" s="5" t="str">
        <f t="shared" si="13"/>
        <v>CONFIRMED BULLISH</v>
      </c>
    </row>
    <row r="253" spans="1:8" ht="13.5" x14ac:dyDescent="0.25">
      <c r="A253" s="3">
        <f>TITRES_STAT!B256</f>
        <v>42375</v>
      </c>
      <c r="B253" s="5">
        <f>TITRES_STAT!C256</f>
        <v>14.16</v>
      </c>
      <c r="C253" s="5">
        <f>TITRES_STAT!D256</f>
        <v>6.9210000000000003</v>
      </c>
      <c r="D253" s="5">
        <f>TITRES_STAT!E256</f>
        <v>6.7543290254237291</v>
      </c>
      <c r="E253" s="2">
        <f t="shared" si="12"/>
        <v>164.42378045895202</v>
      </c>
      <c r="F253" s="5" t="str">
        <f t="shared" si="15"/>
        <v>BULLISH</v>
      </c>
      <c r="G253" s="5" t="str">
        <f t="shared" si="14"/>
        <v>STRONG</v>
      </c>
      <c r="H253" s="5" t="str">
        <f t="shared" si="13"/>
        <v>CONFIRMED BULLISH</v>
      </c>
    </row>
    <row r="254" spans="1:8" ht="13.5" x14ac:dyDescent="0.25">
      <c r="A254" s="3">
        <f>TITRES_STAT!B257</f>
        <v>42376</v>
      </c>
      <c r="B254" s="5">
        <f>TITRES_STAT!C257</f>
        <v>14.5</v>
      </c>
      <c r="C254" s="5">
        <f>TITRES_STAT!D257</f>
        <v>7.0869999999999997</v>
      </c>
      <c r="D254" s="5">
        <f>TITRES_STAT!E257</f>
        <v>7.1173030344827577</v>
      </c>
      <c r="E254" s="2">
        <f t="shared" si="12"/>
        <v>171.54108349343477</v>
      </c>
      <c r="F254" s="5" t="str">
        <f t="shared" si="15"/>
        <v>BULLISH</v>
      </c>
      <c r="G254" s="5" t="str">
        <f t="shared" si="14"/>
        <v>STRONG</v>
      </c>
      <c r="H254" s="5" t="str">
        <f t="shared" si="13"/>
        <v>CONFIRMED BULLISH</v>
      </c>
    </row>
    <row r="255" spans="1:8" ht="13.5" x14ac:dyDescent="0.25">
      <c r="A255" s="3">
        <f>TITRES_STAT!B258</f>
        <v>42377</v>
      </c>
      <c r="B255" s="5">
        <f>TITRES_STAT!C258</f>
        <v>14.5</v>
      </c>
      <c r="C255" s="5">
        <f>TITRES_STAT!D258</f>
        <v>7.0869999999999997</v>
      </c>
      <c r="D255" s="5">
        <f>TITRES_STAT!E258</f>
        <v>0</v>
      </c>
      <c r="E255" s="2">
        <f t="shared" si="12"/>
        <v>171.54108349343477</v>
      </c>
      <c r="F255" s="5" t="str">
        <f t="shared" si="15"/>
        <v>BULLISH</v>
      </c>
      <c r="G255" s="5" t="str">
        <f t="shared" si="14"/>
        <v>STRONG</v>
      </c>
      <c r="H255" s="5" t="str">
        <f t="shared" si="13"/>
        <v>CONFIRMED BULLISH</v>
      </c>
    </row>
    <row r="256" spans="1:8" ht="13.5" x14ac:dyDescent="0.25">
      <c r="A256" s="3">
        <f>TITRES_STAT!B259</f>
        <v>42380</v>
      </c>
      <c r="B256" s="5">
        <f>TITRES_STAT!C259</f>
        <v>13.89</v>
      </c>
      <c r="C256" s="5">
        <f>TITRES_STAT!D259</f>
        <v>6.7889999999999997</v>
      </c>
      <c r="D256" s="5">
        <f>TITRES_STAT!E259</f>
        <v>6.7889999999999997</v>
      </c>
      <c r="E256" s="2">
        <f t="shared" si="12"/>
        <v>164.75208349343478</v>
      </c>
      <c r="F256" s="5" t="str">
        <f t="shared" si="15"/>
        <v>BULLISH</v>
      </c>
      <c r="G256" s="5" t="str">
        <f t="shared" si="14"/>
        <v>STRONG</v>
      </c>
      <c r="H256" s="5" t="str">
        <f t="shared" si="13"/>
        <v>CONFIRMED BULLISH</v>
      </c>
    </row>
    <row r="257" spans="1:8" ht="13.5" x14ac:dyDescent="0.25">
      <c r="A257" s="3">
        <f>TITRES_STAT!B260</f>
        <v>42381</v>
      </c>
      <c r="B257" s="5">
        <f>TITRES_STAT!C260</f>
        <v>13.27</v>
      </c>
      <c r="C257" s="5">
        <f>TITRES_STAT!D260</f>
        <v>6.4859999999999998</v>
      </c>
      <c r="D257" s="5">
        <f>TITRES_STAT!E260</f>
        <v>6.4859999999999998</v>
      </c>
      <c r="E257" s="2">
        <f t="shared" si="12"/>
        <v>158.26608349343479</v>
      </c>
      <c r="F257" s="5" t="str">
        <f t="shared" si="15"/>
        <v>BULLISH</v>
      </c>
      <c r="G257" s="5" t="str">
        <f t="shared" si="14"/>
        <v>NEUTRAL</v>
      </c>
      <c r="H257" s="5" t="str">
        <f t="shared" si="13"/>
        <v>BULLISH DIVERGENCE</v>
      </c>
    </row>
    <row r="258" spans="1:8" ht="13.5" x14ac:dyDescent="0.25">
      <c r="A258" s="3">
        <f>TITRES_STAT!B261</f>
        <v>42382</v>
      </c>
      <c r="B258" s="5">
        <f>TITRES_STAT!C261</f>
        <v>13.86</v>
      </c>
      <c r="C258" s="5">
        <f>TITRES_STAT!D261</f>
        <v>6.774</v>
      </c>
      <c r="D258" s="5">
        <f>TITRES_STAT!E261</f>
        <v>0</v>
      </c>
      <c r="E258" s="2">
        <f t="shared" si="12"/>
        <v>158.26608349343479</v>
      </c>
      <c r="F258" s="5" t="str">
        <f t="shared" si="15"/>
        <v>BEARISH</v>
      </c>
      <c r="G258" s="5" t="str">
        <f t="shared" si="14"/>
        <v>WEAK</v>
      </c>
      <c r="H258" s="5" t="str">
        <f t="shared" si="13"/>
        <v>CONFIRMED BEARISH</v>
      </c>
    </row>
    <row r="259" spans="1:8" ht="13.5" x14ac:dyDescent="0.25">
      <c r="A259" s="3">
        <f>TITRES_STAT!B262</f>
        <v>42384</v>
      </c>
      <c r="B259" s="5">
        <f>TITRES_STAT!C262</f>
        <v>13.86</v>
      </c>
      <c r="C259" s="5">
        <f>TITRES_STAT!D262</f>
        <v>6.774</v>
      </c>
      <c r="D259" s="5">
        <f>TITRES_STAT!E262</f>
        <v>6.774</v>
      </c>
      <c r="E259" s="2">
        <f t="shared" si="12"/>
        <v>158.26608349343479</v>
      </c>
      <c r="F259" s="5" t="str">
        <f t="shared" si="15"/>
        <v>BEARISH</v>
      </c>
      <c r="G259" s="5" t="str">
        <f t="shared" si="14"/>
        <v>WEAK</v>
      </c>
      <c r="H259" s="5" t="str">
        <f t="shared" si="13"/>
        <v>CONFIRMED BEARISH</v>
      </c>
    </row>
    <row r="260" spans="1:8" ht="13.5" x14ac:dyDescent="0.25">
      <c r="A260" s="3">
        <f>TITRES_STAT!B263</f>
        <v>42387</v>
      </c>
      <c r="B260" s="5">
        <f>TITRES_STAT!C263</f>
        <v>13.86</v>
      </c>
      <c r="C260" s="5">
        <f>TITRES_STAT!D263</f>
        <v>6.774</v>
      </c>
      <c r="D260" s="5">
        <f>TITRES_STAT!E263</f>
        <v>0</v>
      </c>
      <c r="E260" s="2">
        <f t="shared" ref="E260:E323" si="16">IF(B260&gt;B259, E259+D260, IF(B260&lt;B259, E259-D260, E259))</f>
        <v>158.26608349343479</v>
      </c>
      <c r="F260" s="5" t="str">
        <f t="shared" si="15"/>
        <v>BEARISH</v>
      </c>
      <c r="G260" s="5" t="str">
        <f t="shared" si="14"/>
        <v>WEAK</v>
      </c>
      <c r="H260" s="5" t="str">
        <f t="shared" si="13"/>
        <v>CONFIRMED BEARISH</v>
      </c>
    </row>
    <row r="261" spans="1:8" ht="13.5" x14ac:dyDescent="0.25">
      <c r="A261" s="3">
        <f>TITRES_STAT!B264</f>
        <v>42388</v>
      </c>
      <c r="B261" s="5">
        <f>TITRES_STAT!C264</f>
        <v>13.86</v>
      </c>
      <c r="C261" s="5">
        <f>TITRES_STAT!D264</f>
        <v>6.774</v>
      </c>
      <c r="D261" s="5">
        <f>TITRES_STAT!E264</f>
        <v>0</v>
      </c>
      <c r="E261" s="2">
        <f t="shared" si="16"/>
        <v>158.26608349343479</v>
      </c>
      <c r="F261" s="5" t="str">
        <f t="shared" si="15"/>
        <v>BEARISH</v>
      </c>
      <c r="G261" s="5" t="str">
        <f t="shared" si="14"/>
        <v>WEAK</v>
      </c>
      <c r="H261" s="5" t="str">
        <f t="shared" si="13"/>
        <v>CONFIRMED BEARISH</v>
      </c>
    </row>
    <row r="262" spans="1:8" ht="13.5" x14ac:dyDescent="0.25">
      <c r="A262" s="3">
        <f>TITRES_STAT!B265</f>
        <v>42389</v>
      </c>
      <c r="B262" s="5">
        <f>TITRES_STAT!C265</f>
        <v>13.78</v>
      </c>
      <c r="C262" s="5">
        <f>TITRES_STAT!D265</f>
        <v>6.7350000000000003</v>
      </c>
      <c r="D262" s="5">
        <f>TITRES_STAT!E265</f>
        <v>6.7398875181422353</v>
      </c>
      <c r="E262" s="2">
        <f t="shared" si="16"/>
        <v>151.52619597529255</v>
      </c>
      <c r="F262" s="5" t="str">
        <f t="shared" si="15"/>
        <v>BEARISH</v>
      </c>
      <c r="G262" s="5" t="str">
        <f t="shared" si="14"/>
        <v>WEAK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BEARISH DIVERGENCE</v>
      </c>
    </row>
    <row r="263" spans="1:8" ht="13.5" x14ac:dyDescent="0.25">
      <c r="A263" s="3">
        <f>TITRES_STAT!B266</f>
        <v>42390</v>
      </c>
      <c r="B263" s="5">
        <f>TITRES_STAT!C266</f>
        <v>13.78</v>
      </c>
      <c r="C263" s="5">
        <f>TITRES_STAT!D266</f>
        <v>6.7350000000000003</v>
      </c>
      <c r="D263" s="5">
        <f>TITRES_STAT!E266</f>
        <v>0</v>
      </c>
      <c r="E263" s="2">
        <f t="shared" si="16"/>
        <v>151.52619597529255</v>
      </c>
      <c r="F263" s="5" t="str">
        <f t="shared" si="15"/>
        <v>BEARISH</v>
      </c>
      <c r="G263" s="5" t="str">
        <f t="shared" ref="G263:G326" si="18">IF((E263-E258)/E258 &gt; 0.02, "STRONG",
 IF((E263-E258)/E258 &lt; -0.02, "WEAK", "NEUTRAL"))</f>
        <v>WEAK</v>
      </c>
      <c r="H263" s="5" t="str">
        <f t="shared" si="17"/>
        <v>CONFIRMED BEARISH</v>
      </c>
    </row>
    <row r="264" spans="1:8" ht="13.5" x14ac:dyDescent="0.25">
      <c r="A264" s="3">
        <f>TITRES_STAT!B267</f>
        <v>42391</v>
      </c>
      <c r="B264" s="5">
        <f>TITRES_STAT!C267</f>
        <v>13.69</v>
      </c>
      <c r="C264" s="5">
        <f>TITRES_STAT!D267</f>
        <v>6.6909999999999998</v>
      </c>
      <c r="D264" s="5">
        <f>TITRES_STAT!E267</f>
        <v>6.6909999999999998</v>
      </c>
      <c r="E264" s="2">
        <f t="shared" si="16"/>
        <v>144.83519597529255</v>
      </c>
      <c r="F264" s="5" t="str">
        <f t="shared" ref="F264:F327" si="19">IF(E264&gt;E259,"BULLISH",IF(E264&lt;E259,"BEARISH","NEUTRAL"))</f>
        <v>BEARISH</v>
      </c>
      <c r="G264" s="5" t="str">
        <f t="shared" si="18"/>
        <v>WEAK</v>
      </c>
      <c r="H264" s="5" t="str">
        <f t="shared" si="17"/>
        <v>CONFIRMED BEARISH</v>
      </c>
    </row>
    <row r="265" spans="1:8" ht="13.5" x14ac:dyDescent="0.25">
      <c r="A265" s="3">
        <f>TITRES_STAT!B268</f>
        <v>42394</v>
      </c>
      <c r="B265" s="5">
        <f>TITRES_STAT!C268</f>
        <v>13.6</v>
      </c>
      <c r="C265" s="5">
        <f>TITRES_STAT!D268</f>
        <v>6.6470000000000002</v>
      </c>
      <c r="D265" s="5">
        <f>TITRES_STAT!E268</f>
        <v>6.6494437500000005</v>
      </c>
      <c r="E265" s="2">
        <f t="shared" si="16"/>
        <v>138.18575222529256</v>
      </c>
      <c r="F265" s="5" t="str">
        <f t="shared" si="19"/>
        <v>BEARISH</v>
      </c>
      <c r="G265" s="5" t="str">
        <f t="shared" si="18"/>
        <v>WEAK</v>
      </c>
      <c r="H265" s="5" t="str">
        <f t="shared" si="17"/>
        <v>CONFIRMED BEARISH</v>
      </c>
    </row>
    <row r="266" spans="1:8" ht="13.5" x14ac:dyDescent="0.25">
      <c r="A266" s="3">
        <f>TITRES_STAT!B269</f>
        <v>42395</v>
      </c>
      <c r="B266" s="5">
        <f>TITRES_STAT!C269</f>
        <v>13.65</v>
      </c>
      <c r="C266" s="5">
        <f>TITRES_STAT!D269</f>
        <v>6.6710000000000003</v>
      </c>
      <c r="D266" s="5">
        <f>TITRES_STAT!E269</f>
        <v>6.6710000000000003</v>
      </c>
      <c r="E266" s="2">
        <f t="shared" si="16"/>
        <v>144.85675222529255</v>
      </c>
      <c r="F266" s="5" t="str">
        <f t="shared" si="19"/>
        <v>BEARISH</v>
      </c>
      <c r="G266" s="5" t="str">
        <f t="shared" si="18"/>
        <v>WEAK</v>
      </c>
      <c r="H266" s="5" t="str">
        <f t="shared" si="17"/>
        <v>CONFIRMED BEARISH</v>
      </c>
    </row>
    <row r="267" spans="1:8" ht="13.5" x14ac:dyDescent="0.25">
      <c r="A267" s="3">
        <f>TITRES_STAT!B270</f>
        <v>42396</v>
      </c>
      <c r="B267" s="5">
        <f>TITRES_STAT!C270</f>
        <v>13.6</v>
      </c>
      <c r="C267" s="5">
        <f>TITRES_STAT!D270</f>
        <v>6.6470000000000002</v>
      </c>
      <c r="D267" s="5">
        <f>TITRES_STAT!E270</f>
        <v>6.6699712500000006</v>
      </c>
      <c r="E267" s="2">
        <f t="shared" si="16"/>
        <v>138.18678097529255</v>
      </c>
      <c r="F267" s="5" t="str">
        <f t="shared" si="19"/>
        <v>BEARISH</v>
      </c>
      <c r="G267" s="5" t="str">
        <f t="shared" si="18"/>
        <v>WEAK</v>
      </c>
      <c r="H267" s="5" t="str">
        <f t="shared" si="17"/>
        <v>CONFIRMED BEARISH</v>
      </c>
    </row>
    <row r="268" spans="1:8" ht="13.5" x14ac:dyDescent="0.25">
      <c r="A268" s="3">
        <f>TITRES_STAT!B271</f>
        <v>42397</v>
      </c>
      <c r="B268" s="5">
        <f>TITRES_STAT!C271</f>
        <v>13.61</v>
      </c>
      <c r="C268" s="5">
        <f>TITRES_STAT!D271</f>
        <v>6.6520000000000001</v>
      </c>
      <c r="D268" s="5">
        <f>TITRES_STAT!E271</f>
        <v>6.6520000000000001</v>
      </c>
      <c r="E268" s="2">
        <f t="shared" si="16"/>
        <v>144.83878097529254</v>
      </c>
      <c r="F268" s="5" t="str">
        <f t="shared" si="19"/>
        <v>BEARISH</v>
      </c>
      <c r="G268" s="5" t="str">
        <f t="shared" si="18"/>
        <v>WEAK</v>
      </c>
      <c r="H268" s="5" t="str">
        <f t="shared" si="17"/>
        <v>CONFIRMED BEARISH</v>
      </c>
    </row>
    <row r="269" spans="1:8" ht="13.5" x14ac:dyDescent="0.25">
      <c r="A269" s="3">
        <f>TITRES_STAT!B272</f>
        <v>42398</v>
      </c>
      <c r="B269" s="5">
        <f>TITRES_STAT!C272</f>
        <v>13.61</v>
      </c>
      <c r="C269" s="5">
        <f>TITRES_STAT!D272</f>
        <v>6.6520000000000001</v>
      </c>
      <c r="D269" s="5">
        <f>TITRES_STAT!E272</f>
        <v>6.6520000000000001</v>
      </c>
      <c r="E269" s="2">
        <f t="shared" si="16"/>
        <v>144.83878097529254</v>
      </c>
      <c r="F269" s="5" t="str">
        <f t="shared" si="19"/>
        <v>BULLISH</v>
      </c>
      <c r="G269" s="5" t="str">
        <f t="shared" si="18"/>
        <v>NEUTRAL</v>
      </c>
      <c r="H269" s="5" t="str">
        <f t="shared" si="17"/>
        <v>BULLISH DIVERGENCE</v>
      </c>
    </row>
    <row r="270" spans="1:8" ht="13.5" x14ac:dyDescent="0.25">
      <c r="A270" s="3">
        <f>TITRES_STAT!B273</f>
        <v>42401</v>
      </c>
      <c r="B270" s="5">
        <f>TITRES_STAT!C273</f>
        <v>13.6</v>
      </c>
      <c r="C270" s="5">
        <f>TITRES_STAT!D273</f>
        <v>6.6470000000000002</v>
      </c>
      <c r="D270" s="5">
        <f>TITRES_STAT!E273</f>
        <v>6.5731987500000004</v>
      </c>
      <c r="E270" s="2">
        <f t="shared" si="16"/>
        <v>138.26558222529255</v>
      </c>
      <c r="F270" s="5" t="str">
        <f t="shared" si="19"/>
        <v>BULLISH</v>
      </c>
      <c r="G270" s="5" t="str">
        <f t="shared" si="18"/>
        <v>NEUTRAL</v>
      </c>
      <c r="H270" s="5" t="str">
        <f t="shared" si="17"/>
        <v>NEUTRAL</v>
      </c>
    </row>
    <row r="271" spans="1:8" ht="13.5" x14ac:dyDescent="0.25">
      <c r="A271" s="3">
        <f>TITRES_STAT!B274</f>
        <v>42402</v>
      </c>
      <c r="B271" s="5">
        <f>TITRES_STAT!C274</f>
        <v>13.6</v>
      </c>
      <c r="C271" s="5">
        <f>TITRES_STAT!D274</f>
        <v>6.6470000000000002</v>
      </c>
      <c r="D271" s="5">
        <f>TITRES_STAT!E274</f>
        <v>6.6470000000000002</v>
      </c>
      <c r="E271" s="2">
        <f t="shared" si="16"/>
        <v>138.26558222529255</v>
      </c>
      <c r="F271" s="5" t="str">
        <f t="shared" si="19"/>
        <v>BEARISH</v>
      </c>
      <c r="G271" s="5" t="str">
        <f t="shared" si="18"/>
        <v>WEAK</v>
      </c>
      <c r="H271" s="5" t="str">
        <f t="shared" si="17"/>
        <v>CONFIRMED BEARISH</v>
      </c>
    </row>
    <row r="272" spans="1:8" ht="13.5" x14ac:dyDescent="0.25">
      <c r="A272" s="3">
        <f>TITRES_STAT!B275</f>
        <v>42403</v>
      </c>
      <c r="B272" s="5">
        <f>TITRES_STAT!C275</f>
        <v>13.6</v>
      </c>
      <c r="C272" s="5">
        <f>TITRES_STAT!D275</f>
        <v>6.6470000000000002</v>
      </c>
      <c r="D272" s="5">
        <f>TITRES_STAT!E275</f>
        <v>0</v>
      </c>
      <c r="E272" s="2">
        <f t="shared" si="16"/>
        <v>138.26558222529255</v>
      </c>
      <c r="F272" s="5" t="str">
        <f t="shared" si="19"/>
        <v>BULLISH</v>
      </c>
      <c r="G272" s="5" t="str">
        <f t="shared" si="18"/>
        <v>NEUTRAL</v>
      </c>
      <c r="H272" s="5" t="str">
        <f t="shared" si="17"/>
        <v>NEUTRAL</v>
      </c>
    </row>
    <row r="273" spans="1:8" ht="13.5" x14ac:dyDescent="0.25">
      <c r="A273" s="3">
        <f>TITRES_STAT!B276</f>
        <v>42404</v>
      </c>
      <c r="B273" s="5">
        <f>TITRES_STAT!C276</f>
        <v>13.6</v>
      </c>
      <c r="C273" s="5">
        <f>TITRES_STAT!D276</f>
        <v>6.6470000000000002</v>
      </c>
      <c r="D273" s="5">
        <f>TITRES_STAT!E276</f>
        <v>6.6470000000000002</v>
      </c>
      <c r="E273" s="2">
        <f t="shared" si="16"/>
        <v>138.26558222529255</v>
      </c>
      <c r="F273" s="5" t="str">
        <f t="shared" si="19"/>
        <v>BEARISH</v>
      </c>
      <c r="G273" s="5" t="str">
        <f t="shared" si="18"/>
        <v>WEAK</v>
      </c>
      <c r="H273" s="5" t="str">
        <f t="shared" si="17"/>
        <v>CONFIRMED BEARISH</v>
      </c>
    </row>
    <row r="274" spans="1:8" ht="13.5" x14ac:dyDescent="0.25">
      <c r="A274" s="3">
        <f>TITRES_STAT!B277</f>
        <v>42405</v>
      </c>
      <c r="B274" s="5">
        <f>TITRES_STAT!C277</f>
        <v>13.4</v>
      </c>
      <c r="C274" s="5">
        <f>TITRES_STAT!D277</f>
        <v>6.5490000000000004</v>
      </c>
      <c r="D274" s="5">
        <f>TITRES_STAT!E277</f>
        <v>6.5490000000000004</v>
      </c>
      <c r="E274" s="2">
        <f t="shared" si="16"/>
        <v>131.71658222529254</v>
      </c>
      <c r="F274" s="5" t="str">
        <f t="shared" si="19"/>
        <v>BEARISH</v>
      </c>
      <c r="G274" s="5" t="str">
        <f t="shared" si="18"/>
        <v>WEAK</v>
      </c>
      <c r="H274" s="5" t="str">
        <f t="shared" si="17"/>
        <v>CONFIRMED BEARISH</v>
      </c>
    </row>
    <row r="275" spans="1:8" ht="13.5" x14ac:dyDescent="0.25">
      <c r="A275" s="3">
        <f>TITRES_STAT!B278</f>
        <v>42408</v>
      </c>
      <c r="B275" s="5">
        <f>TITRES_STAT!C278</f>
        <v>13.61</v>
      </c>
      <c r="C275" s="5">
        <f>TITRES_STAT!D278</f>
        <v>6.6520000000000001</v>
      </c>
      <c r="D275" s="5">
        <f>TITRES_STAT!E278</f>
        <v>6.6520000000000001</v>
      </c>
      <c r="E275" s="2">
        <f t="shared" si="16"/>
        <v>138.36858222529253</v>
      </c>
      <c r="F275" s="5" t="str">
        <f t="shared" si="19"/>
        <v>BULLISH</v>
      </c>
      <c r="G275" s="5" t="str">
        <f t="shared" si="18"/>
        <v>NEUTRAL</v>
      </c>
      <c r="H275" s="5" t="str">
        <f t="shared" si="17"/>
        <v>CONFIRMED BULLISH</v>
      </c>
    </row>
    <row r="276" spans="1:8" ht="13.5" x14ac:dyDescent="0.25">
      <c r="A276" s="3">
        <f>TITRES_STAT!B279</f>
        <v>42409</v>
      </c>
      <c r="B276" s="5">
        <f>TITRES_STAT!C279</f>
        <v>13.65</v>
      </c>
      <c r="C276" s="5">
        <f>TITRES_STAT!D279</f>
        <v>6.6710000000000003</v>
      </c>
      <c r="D276" s="5">
        <f>TITRES_STAT!E279</f>
        <v>6.6710000000000003</v>
      </c>
      <c r="E276" s="2">
        <f t="shared" si="16"/>
        <v>145.03958222529252</v>
      </c>
      <c r="F276" s="5" t="str">
        <f t="shared" si="19"/>
        <v>BULLISH</v>
      </c>
      <c r="G276" s="5" t="str">
        <f t="shared" si="18"/>
        <v>STRONG</v>
      </c>
      <c r="H276" s="5" t="str">
        <f t="shared" si="17"/>
        <v>CONFIRMED BULLISH</v>
      </c>
    </row>
    <row r="277" spans="1:8" ht="13.5" x14ac:dyDescent="0.25">
      <c r="A277" s="3">
        <f>TITRES_STAT!B280</f>
        <v>42410</v>
      </c>
      <c r="B277" s="5">
        <f>TITRES_STAT!C280</f>
        <v>13.61</v>
      </c>
      <c r="C277" s="5">
        <f>TITRES_STAT!D280</f>
        <v>6.6520000000000001</v>
      </c>
      <c r="D277" s="5">
        <f>TITRES_STAT!E280</f>
        <v>6.6568875826598095</v>
      </c>
      <c r="E277" s="2">
        <f t="shared" si="16"/>
        <v>138.38269464263271</v>
      </c>
      <c r="F277" s="5" t="str">
        <f t="shared" si="19"/>
        <v>BULLISH</v>
      </c>
      <c r="G277" s="5" t="str">
        <f t="shared" si="18"/>
        <v>NEUTRAL</v>
      </c>
      <c r="H277" s="5" t="str">
        <f t="shared" si="17"/>
        <v>CONFIRMED BULLISH</v>
      </c>
    </row>
    <row r="278" spans="1:8" ht="13.5" x14ac:dyDescent="0.25">
      <c r="A278" s="3">
        <f>TITRES_STAT!B281</f>
        <v>42411</v>
      </c>
      <c r="B278" s="5">
        <f>TITRES_STAT!C281</f>
        <v>13.21</v>
      </c>
      <c r="C278" s="5">
        <f>TITRES_STAT!D281</f>
        <v>6.4560000000000004</v>
      </c>
      <c r="D278" s="5">
        <f>TITRES_STAT!E281</f>
        <v>6.6446461771385312</v>
      </c>
      <c r="E278" s="2">
        <f t="shared" si="16"/>
        <v>131.73804846549419</v>
      </c>
      <c r="F278" s="5" t="str">
        <f t="shared" si="19"/>
        <v>BEARISH</v>
      </c>
      <c r="G278" s="5" t="str">
        <f t="shared" si="18"/>
        <v>WEAK</v>
      </c>
      <c r="H278" s="5" t="str">
        <f t="shared" si="17"/>
        <v>CONFIRMED BEARISH</v>
      </c>
    </row>
    <row r="279" spans="1:8" ht="13.5" x14ac:dyDescent="0.25">
      <c r="A279" s="3">
        <f>TITRES_STAT!B282</f>
        <v>42412</v>
      </c>
      <c r="B279" s="5">
        <f>TITRES_STAT!C282</f>
        <v>12.47</v>
      </c>
      <c r="C279" s="5">
        <f>TITRES_STAT!D282</f>
        <v>6.0949999999999998</v>
      </c>
      <c r="D279" s="5">
        <f>TITRES_STAT!E282</f>
        <v>6.209372894947875</v>
      </c>
      <c r="E279" s="2">
        <f t="shared" si="16"/>
        <v>125.52867557054631</v>
      </c>
      <c r="F279" s="5" t="str">
        <f t="shared" si="19"/>
        <v>BEARISH</v>
      </c>
      <c r="G279" s="5" t="str">
        <f t="shared" si="18"/>
        <v>WEAK</v>
      </c>
      <c r="H279" s="5" t="str">
        <f t="shared" si="17"/>
        <v>CONFIRMED BEARISH</v>
      </c>
    </row>
    <row r="280" spans="1:8" ht="13.5" x14ac:dyDescent="0.25">
      <c r="A280" s="3">
        <f>TITRES_STAT!B283</f>
        <v>42415</v>
      </c>
      <c r="B280" s="5">
        <f>TITRES_STAT!C283</f>
        <v>13.08</v>
      </c>
      <c r="C280" s="5">
        <f>TITRES_STAT!D283</f>
        <v>6.3929999999999998</v>
      </c>
      <c r="D280" s="5">
        <f>TITRES_STAT!E283</f>
        <v>6.1192935779816509</v>
      </c>
      <c r="E280" s="2">
        <f t="shared" si="16"/>
        <v>131.64796914852798</v>
      </c>
      <c r="F280" s="5" t="str">
        <f t="shared" si="19"/>
        <v>BEARISH</v>
      </c>
      <c r="G280" s="5" t="str">
        <f t="shared" si="18"/>
        <v>WEAK</v>
      </c>
      <c r="H280" s="5" t="str">
        <f t="shared" si="17"/>
        <v>CONFIRMED BEARISH</v>
      </c>
    </row>
    <row r="281" spans="1:8" ht="13.5" x14ac:dyDescent="0.25">
      <c r="A281" s="3">
        <f>TITRES_STAT!B284</f>
        <v>42416</v>
      </c>
      <c r="B281" s="5">
        <f>TITRES_STAT!C284</f>
        <v>13.66</v>
      </c>
      <c r="C281" s="5">
        <f>TITRES_STAT!D284</f>
        <v>6.6760000000000002</v>
      </c>
      <c r="D281" s="5">
        <f>TITRES_STAT!E284</f>
        <v>6.6711127379209376</v>
      </c>
      <c r="E281" s="2">
        <f t="shared" si="16"/>
        <v>138.31908188644891</v>
      </c>
      <c r="F281" s="5" t="str">
        <f t="shared" si="19"/>
        <v>BEARISH</v>
      </c>
      <c r="G281" s="5" t="str">
        <f t="shared" si="18"/>
        <v>WEAK</v>
      </c>
      <c r="H281" s="5" t="str">
        <f t="shared" si="17"/>
        <v>BEARISH DIVERGENCE</v>
      </c>
    </row>
    <row r="282" spans="1:8" ht="13.5" x14ac:dyDescent="0.25">
      <c r="A282" s="3">
        <f>TITRES_STAT!B285</f>
        <v>42417</v>
      </c>
      <c r="B282" s="5">
        <f>TITRES_STAT!C285</f>
        <v>13.7</v>
      </c>
      <c r="C282" s="5">
        <f>TITRES_STAT!D285</f>
        <v>6.6959999999999997</v>
      </c>
      <c r="D282" s="5">
        <f>TITRES_STAT!E285</f>
        <v>6.6920899270072995</v>
      </c>
      <c r="E282" s="2">
        <f t="shared" si="16"/>
        <v>145.0111718134562</v>
      </c>
      <c r="F282" s="5" t="str">
        <f t="shared" si="19"/>
        <v>BULLISH</v>
      </c>
      <c r="G282" s="5" t="str">
        <f t="shared" si="18"/>
        <v>STRONG</v>
      </c>
      <c r="H282" s="5" t="str">
        <f t="shared" si="17"/>
        <v>CONFIRMED BULLISH</v>
      </c>
    </row>
    <row r="283" spans="1:8" ht="13.5" x14ac:dyDescent="0.25">
      <c r="A283" s="3">
        <f>TITRES_STAT!B286</f>
        <v>42418</v>
      </c>
      <c r="B283" s="5">
        <f>TITRES_STAT!C286</f>
        <v>13.7</v>
      </c>
      <c r="C283" s="5">
        <f>TITRES_STAT!D286</f>
        <v>6.6959999999999997</v>
      </c>
      <c r="D283" s="5">
        <f>TITRES_STAT!E286</f>
        <v>0</v>
      </c>
      <c r="E283" s="2">
        <f t="shared" si="16"/>
        <v>145.0111718134562</v>
      </c>
      <c r="F283" s="5" t="str">
        <f t="shared" si="19"/>
        <v>BULLISH</v>
      </c>
      <c r="G283" s="5" t="str">
        <f t="shared" si="18"/>
        <v>STRONG</v>
      </c>
      <c r="H283" s="5" t="str">
        <f t="shared" si="17"/>
        <v>CONFIRMED BULLISH</v>
      </c>
    </row>
    <row r="284" spans="1:8" ht="13.5" x14ac:dyDescent="0.25">
      <c r="A284" s="3">
        <f>TITRES_STAT!B287</f>
        <v>42419</v>
      </c>
      <c r="B284" s="5">
        <f>TITRES_STAT!C287</f>
        <v>13.7</v>
      </c>
      <c r="C284" s="5">
        <f>TITRES_STAT!D287</f>
        <v>6.6959999999999997</v>
      </c>
      <c r="D284" s="5">
        <f>TITRES_STAT!E287</f>
        <v>6.6959999999999997</v>
      </c>
      <c r="E284" s="2">
        <f t="shared" si="16"/>
        <v>145.0111718134562</v>
      </c>
      <c r="F284" s="5" t="str">
        <f t="shared" si="19"/>
        <v>BULLISH</v>
      </c>
      <c r="G284" s="5" t="str">
        <f t="shared" si="18"/>
        <v>STRONG</v>
      </c>
      <c r="H284" s="5" t="str">
        <f t="shared" si="17"/>
        <v>CONFIRMED BULLISH</v>
      </c>
    </row>
    <row r="285" spans="1:8" ht="13.5" x14ac:dyDescent="0.25">
      <c r="A285" s="3">
        <f>TITRES_STAT!B288</f>
        <v>42422</v>
      </c>
      <c r="B285" s="5">
        <f>TITRES_STAT!C288</f>
        <v>13.69</v>
      </c>
      <c r="C285" s="5">
        <f>TITRES_STAT!D288</f>
        <v>6.6909999999999998</v>
      </c>
      <c r="D285" s="5">
        <f>TITRES_STAT!E288</f>
        <v>6.6909999999999998</v>
      </c>
      <c r="E285" s="2">
        <f t="shared" si="16"/>
        <v>138.3201718134562</v>
      </c>
      <c r="F285" s="5" t="str">
        <f t="shared" si="19"/>
        <v>BULLISH</v>
      </c>
      <c r="G285" s="5" t="str">
        <f t="shared" si="18"/>
        <v>STRONG</v>
      </c>
      <c r="H285" s="5" t="str">
        <f t="shared" si="17"/>
        <v>CONFIRMED BULLISH</v>
      </c>
    </row>
    <row r="286" spans="1:8" ht="13.5" x14ac:dyDescent="0.25">
      <c r="A286" s="3">
        <f>TITRES_STAT!B289</f>
        <v>42423</v>
      </c>
      <c r="B286" s="5">
        <f>TITRES_STAT!C289</f>
        <v>13.61</v>
      </c>
      <c r="C286" s="5">
        <f>TITRES_STAT!D289</f>
        <v>6.6520000000000001</v>
      </c>
      <c r="D286" s="5">
        <f>TITRES_STAT!E289</f>
        <v>6.6520000000000001</v>
      </c>
      <c r="E286" s="2">
        <f t="shared" si="16"/>
        <v>131.66817181345621</v>
      </c>
      <c r="F286" s="5" t="str">
        <f t="shared" si="19"/>
        <v>BEARISH</v>
      </c>
      <c r="G286" s="5" t="str">
        <f t="shared" si="18"/>
        <v>WEAK</v>
      </c>
      <c r="H286" s="5" t="str">
        <f t="shared" si="17"/>
        <v>CONFIRMED BEARISH</v>
      </c>
    </row>
    <row r="287" spans="1:8" ht="13.5" x14ac:dyDescent="0.25">
      <c r="A287" s="3">
        <f>TITRES_STAT!B290</f>
        <v>42424</v>
      </c>
      <c r="B287" s="5">
        <f>TITRES_STAT!C290</f>
        <v>13.61</v>
      </c>
      <c r="C287" s="5">
        <f>TITRES_STAT!D290</f>
        <v>6.6520000000000001</v>
      </c>
      <c r="D287" s="5">
        <f>TITRES_STAT!E290</f>
        <v>0</v>
      </c>
      <c r="E287" s="2">
        <f t="shared" si="16"/>
        <v>131.66817181345621</v>
      </c>
      <c r="F287" s="5" t="str">
        <f t="shared" si="19"/>
        <v>BEARISH</v>
      </c>
      <c r="G287" s="5" t="str">
        <f t="shared" si="18"/>
        <v>WEAK</v>
      </c>
      <c r="H287" s="5" t="str">
        <f t="shared" si="17"/>
        <v>CONFIRMED BEARISH</v>
      </c>
    </row>
    <row r="288" spans="1:8" ht="13.5" x14ac:dyDescent="0.25">
      <c r="A288" s="3">
        <f>TITRES_STAT!B291</f>
        <v>42425</v>
      </c>
      <c r="B288" s="5">
        <f>TITRES_STAT!C291</f>
        <v>13.01</v>
      </c>
      <c r="C288" s="5">
        <f>TITRES_STAT!D291</f>
        <v>6.359</v>
      </c>
      <c r="D288" s="5">
        <f>TITRES_STAT!E291</f>
        <v>6.359</v>
      </c>
      <c r="E288" s="2">
        <f t="shared" si="16"/>
        <v>125.30917181345622</v>
      </c>
      <c r="F288" s="5" t="str">
        <f t="shared" si="19"/>
        <v>BEARISH</v>
      </c>
      <c r="G288" s="5" t="str">
        <f t="shared" si="18"/>
        <v>WEAK</v>
      </c>
      <c r="H288" s="5" t="str">
        <f t="shared" si="17"/>
        <v>CONFIRMED BEARISH</v>
      </c>
    </row>
    <row r="289" spans="1:8" ht="13.5" x14ac:dyDescent="0.25">
      <c r="A289" s="3">
        <f>TITRES_STAT!B292</f>
        <v>42426</v>
      </c>
      <c r="B289" s="5">
        <f>TITRES_STAT!C292</f>
        <v>13.61</v>
      </c>
      <c r="C289" s="5">
        <f>TITRES_STAT!D292</f>
        <v>6.6520000000000001</v>
      </c>
      <c r="D289" s="5">
        <f>TITRES_STAT!E292</f>
        <v>6.6226745040411474</v>
      </c>
      <c r="E289" s="2">
        <f t="shared" si="16"/>
        <v>131.93184631749736</v>
      </c>
      <c r="F289" s="5" t="str">
        <f t="shared" si="19"/>
        <v>BEARISH</v>
      </c>
      <c r="G289" s="5" t="str">
        <f t="shared" si="18"/>
        <v>WEAK</v>
      </c>
      <c r="H289" s="5" t="str">
        <f t="shared" si="17"/>
        <v>CONFIRMED BEARISH</v>
      </c>
    </row>
    <row r="290" spans="1:8" ht="13.5" x14ac:dyDescent="0.25">
      <c r="A290" s="3">
        <f>TITRES_STAT!B293</f>
        <v>42429</v>
      </c>
      <c r="B290" s="5">
        <f>TITRES_STAT!C293</f>
        <v>13.59</v>
      </c>
      <c r="C290" s="5">
        <f>TITRES_STAT!D293</f>
        <v>6.6420000000000003</v>
      </c>
      <c r="D290" s="5">
        <f>TITRES_STAT!E293</f>
        <v>6.6415112582781459</v>
      </c>
      <c r="E290" s="2">
        <f t="shared" si="16"/>
        <v>125.29033505921922</v>
      </c>
      <c r="F290" s="5" t="str">
        <f t="shared" si="19"/>
        <v>BEARISH</v>
      </c>
      <c r="G290" s="5" t="str">
        <f t="shared" si="18"/>
        <v>WEAK</v>
      </c>
      <c r="H290" s="5" t="str">
        <f t="shared" si="17"/>
        <v>CONFIRMED BEARISH</v>
      </c>
    </row>
    <row r="291" spans="1:8" ht="13.5" x14ac:dyDescent="0.25">
      <c r="A291" s="3">
        <f>TITRES_STAT!B294</f>
        <v>42430</v>
      </c>
      <c r="B291" s="5">
        <f>TITRES_STAT!C294</f>
        <v>13.59</v>
      </c>
      <c r="C291" s="5">
        <f>TITRES_STAT!D294</f>
        <v>6.6420000000000003</v>
      </c>
      <c r="D291" s="5">
        <f>TITRES_STAT!E294</f>
        <v>0</v>
      </c>
      <c r="E291" s="2">
        <f t="shared" si="16"/>
        <v>125.29033505921922</v>
      </c>
      <c r="F291" s="5" t="str">
        <f t="shared" si="19"/>
        <v>BEARISH</v>
      </c>
      <c r="G291" s="5" t="str">
        <f t="shared" si="18"/>
        <v>WEAK</v>
      </c>
      <c r="H291" s="5" t="str">
        <f t="shared" si="17"/>
        <v>CONFIRMED BEARISH</v>
      </c>
    </row>
    <row r="292" spans="1:8" ht="13.5" x14ac:dyDescent="0.25">
      <c r="A292" s="3">
        <f>TITRES_STAT!B295</f>
        <v>42431</v>
      </c>
      <c r="B292" s="5">
        <f>TITRES_STAT!C295</f>
        <v>13.59</v>
      </c>
      <c r="C292" s="5">
        <f>TITRES_STAT!D295</f>
        <v>6.6420000000000003</v>
      </c>
      <c r="D292" s="5">
        <f>TITRES_STAT!E295</f>
        <v>6.6420000000000003</v>
      </c>
      <c r="E292" s="2">
        <f t="shared" si="16"/>
        <v>125.29033505921922</v>
      </c>
      <c r="F292" s="5" t="str">
        <f t="shared" si="19"/>
        <v>BEARISH</v>
      </c>
      <c r="G292" s="5" t="str">
        <f t="shared" si="18"/>
        <v>WEAK</v>
      </c>
      <c r="H292" s="5" t="str">
        <f t="shared" si="17"/>
        <v>CONFIRMED BEARISH</v>
      </c>
    </row>
    <row r="293" spans="1:8" ht="13.5" x14ac:dyDescent="0.25">
      <c r="A293" s="3">
        <f>TITRES_STAT!B296</f>
        <v>42432</v>
      </c>
      <c r="B293" s="5">
        <f>TITRES_STAT!C296</f>
        <v>13.56</v>
      </c>
      <c r="C293" s="5">
        <f>TITRES_STAT!D296</f>
        <v>6.6269999999999998</v>
      </c>
      <c r="D293" s="5">
        <f>TITRES_STAT!E296</f>
        <v>6.6269999999999998</v>
      </c>
      <c r="E293" s="2">
        <f t="shared" si="16"/>
        <v>118.66333505921922</v>
      </c>
      <c r="F293" s="5" t="str">
        <f t="shared" si="19"/>
        <v>BEARISH</v>
      </c>
      <c r="G293" s="5" t="str">
        <f t="shared" si="18"/>
        <v>WEAK</v>
      </c>
      <c r="H293" s="5" t="str">
        <f t="shared" si="17"/>
        <v>BEARISH DIVERGENCE</v>
      </c>
    </row>
    <row r="294" spans="1:8" ht="13.5" x14ac:dyDescent="0.25">
      <c r="A294" s="3">
        <f>TITRES_STAT!B297</f>
        <v>42433</v>
      </c>
      <c r="B294" s="5">
        <f>TITRES_STAT!C297</f>
        <v>13.53</v>
      </c>
      <c r="C294" s="5">
        <f>TITRES_STAT!D297</f>
        <v>6.6130000000000004</v>
      </c>
      <c r="D294" s="5">
        <f>TITRES_STAT!E297</f>
        <v>6.6178876570583896</v>
      </c>
      <c r="E294" s="2">
        <f t="shared" si="16"/>
        <v>112.04544740216083</v>
      </c>
      <c r="F294" s="5" t="str">
        <f t="shared" si="19"/>
        <v>BEARISH</v>
      </c>
      <c r="G294" s="5" t="str">
        <f t="shared" si="18"/>
        <v>WEAK</v>
      </c>
      <c r="H294" s="5" t="str">
        <f t="shared" si="17"/>
        <v>CONFIRMED BEARISH</v>
      </c>
    </row>
    <row r="295" spans="1:8" ht="13.5" x14ac:dyDescent="0.25">
      <c r="A295" s="3">
        <f>TITRES_STAT!B298</f>
        <v>42436</v>
      </c>
      <c r="B295" s="5">
        <f>TITRES_STAT!C298</f>
        <v>13.3</v>
      </c>
      <c r="C295" s="5">
        <f>TITRES_STAT!D298</f>
        <v>6.5</v>
      </c>
      <c r="D295" s="5">
        <f>TITRES_STAT!E298</f>
        <v>6.5</v>
      </c>
      <c r="E295" s="2">
        <f t="shared" si="16"/>
        <v>105.54544740216083</v>
      </c>
      <c r="F295" s="5" t="str">
        <f t="shared" si="19"/>
        <v>BEARISH</v>
      </c>
      <c r="G295" s="5" t="str">
        <f t="shared" si="18"/>
        <v>WEAK</v>
      </c>
      <c r="H295" s="5" t="str">
        <f t="shared" si="17"/>
        <v>CONFIRMED BEARISH</v>
      </c>
    </row>
    <row r="296" spans="1:8" ht="13.5" x14ac:dyDescent="0.25">
      <c r="A296" s="3">
        <f>TITRES_STAT!B299</f>
        <v>42437</v>
      </c>
      <c r="B296" s="5">
        <f>TITRES_STAT!C299</f>
        <v>13.5</v>
      </c>
      <c r="C296" s="5">
        <f>TITRES_STAT!D299</f>
        <v>6.5979999999999999</v>
      </c>
      <c r="D296" s="5">
        <f>TITRES_STAT!E299</f>
        <v>6.5979999999999999</v>
      </c>
      <c r="E296" s="2">
        <f t="shared" si="16"/>
        <v>112.14344740216083</v>
      </c>
      <c r="F296" s="5" t="str">
        <f t="shared" si="19"/>
        <v>BEARISH</v>
      </c>
      <c r="G296" s="5" t="str">
        <f t="shared" si="18"/>
        <v>WEAK</v>
      </c>
      <c r="H296" s="5" t="str">
        <f t="shared" si="17"/>
        <v>CONFIRMED BEARISH</v>
      </c>
    </row>
    <row r="297" spans="1:8" ht="13.5" x14ac:dyDescent="0.25">
      <c r="A297" s="3">
        <f>TITRES_STAT!B300</f>
        <v>42438</v>
      </c>
      <c r="B297" s="5">
        <f>TITRES_STAT!C300</f>
        <v>13.5</v>
      </c>
      <c r="C297" s="5">
        <f>TITRES_STAT!D300</f>
        <v>6.5979999999999999</v>
      </c>
      <c r="D297" s="5">
        <f>TITRES_STAT!E300</f>
        <v>0</v>
      </c>
      <c r="E297" s="2">
        <f t="shared" si="16"/>
        <v>112.14344740216083</v>
      </c>
      <c r="F297" s="5" t="str">
        <f t="shared" si="19"/>
        <v>BEARISH</v>
      </c>
      <c r="G297" s="5" t="str">
        <f t="shared" si="18"/>
        <v>WEAK</v>
      </c>
      <c r="H297" s="5" t="str">
        <f t="shared" si="17"/>
        <v>CONFIRMED BEARISH</v>
      </c>
    </row>
    <row r="298" spans="1:8" ht="13.5" x14ac:dyDescent="0.25">
      <c r="A298" s="3">
        <f>TITRES_STAT!B301</f>
        <v>42439</v>
      </c>
      <c r="B298" s="5">
        <f>TITRES_STAT!C301</f>
        <v>13.5</v>
      </c>
      <c r="C298" s="5">
        <f>TITRES_STAT!D301</f>
        <v>6.5979999999999999</v>
      </c>
      <c r="D298" s="5">
        <f>TITRES_STAT!E301</f>
        <v>0</v>
      </c>
      <c r="E298" s="2">
        <f t="shared" si="16"/>
        <v>112.14344740216083</v>
      </c>
      <c r="F298" s="5" t="str">
        <f t="shared" si="19"/>
        <v>BEARISH</v>
      </c>
      <c r="G298" s="5" t="str">
        <f t="shared" si="18"/>
        <v>WEAK</v>
      </c>
      <c r="H298" s="5" t="str">
        <f t="shared" si="17"/>
        <v>CONFIRMED BEARISH</v>
      </c>
    </row>
    <row r="299" spans="1:8" ht="13.5" x14ac:dyDescent="0.25">
      <c r="A299" s="3">
        <f>TITRES_STAT!B302</f>
        <v>42440</v>
      </c>
      <c r="B299" s="5">
        <f>TITRES_STAT!C302</f>
        <v>13.49</v>
      </c>
      <c r="C299" s="5">
        <f>TITRES_STAT!D302</f>
        <v>6.593</v>
      </c>
      <c r="D299" s="5">
        <f>TITRES_STAT!E302</f>
        <v>6.5969098591549296</v>
      </c>
      <c r="E299" s="2">
        <f t="shared" si="16"/>
        <v>105.5465375430059</v>
      </c>
      <c r="F299" s="5" t="str">
        <f t="shared" si="19"/>
        <v>BEARISH</v>
      </c>
      <c r="G299" s="5" t="str">
        <f t="shared" si="18"/>
        <v>WEAK</v>
      </c>
      <c r="H299" s="5" t="str">
        <f t="shared" si="17"/>
        <v>CONFIRMED BEARISH</v>
      </c>
    </row>
    <row r="300" spans="1:8" ht="13.5" x14ac:dyDescent="0.25">
      <c r="A300" s="3">
        <f>TITRES_STAT!B303</f>
        <v>42443</v>
      </c>
      <c r="B300" s="5">
        <f>TITRES_STAT!C303</f>
        <v>13.49</v>
      </c>
      <c r="C300" s="5">
        <f>TITRES_STAT!D303</f>
        <v>6.593</v>
      </c>
      <c r="D300" s="5">
        <f>TITRES_STAT!E303</f>
        <v>0</v>
      </c>
      <c r="E300" s="2">
        <f t="shared" si="16"/>
        <v>105.5465375430059</v>
      </c>
      <c r="F300" s="5" t="str">
        <f t="shared" si="19"/>
        <v>BULLISH</v>
      </c>
      <c r="G300" s="5" t="str">
        <f t="shared" si="18"/>
        <v>NEUTRAL</v>
      </c>
      <c r="H300" s="5" t="str">
        <f t="shared" si="17"/>
        <v>CONFIRMED BULLISH</v>
      </c>
    </row>
    <row r="301" spans="1:8" ht="13.5" x14ac:dyDescent="0.25">
      <c r="A301" s="3">
        <f>TITRES_STAT!B304</f>
        <v>42444</v>
      </c>
      <c r="B301" s="5">
        <f>TITRES_STAT!C304</f>
        <v>13.2</v>
      </c>
      <c r="C301" s="5">
        <f>TITRES_STAT!D304</f>
        <v>6.4509999999999996</v>
      </c>
      <c r="D301" s="5">
        <f>TITRES_STAT!E304</f>
        <v>6.4509999999999996</v>
      </c>
      <c r="E301" s="2">
        <f t="shared" si="16"/>
        <v>99.095537543005904</v>
      </c>
      <c r="F301" s="5" t="str">
        <f t="shared" si="19"/>
        <v>BEARISH</v>
      </c>
      <c r="G301" s="5" t="str">
        <f t="shared" si="18"/>
        <v>WEAK</v>
      </c>
      <c r="H301" s="5" t="str">
        <f t="shared" si="17"/>
        <v>CONFIRMED BEARISH</v>
      </c>
    </row>
    <row r="302" spans="1:8" ht="13.5" x14ac:dyDescent="0.25">
      <c r="A302" s="3">
        <f>TITRES_STAT!B305</f>
        <v>42445</v>
      </c>
      <c r="B302" s="5">
        <f>TITRES_STAT!C305</f>
        <v>13.2</v>
      </c>
      <c r="C302" s="5">
        <f>TITRES_STAT!D305</f>
        <v>6.4509999999999996</v>
      </c>
      <c r="D302" s="5">
        <f>TITRES_STAT!E305</f>
        <v>6.4509999999999996</v>
      </c>
      <c r="E302" s="2">
        <f t="shared" si="16"/>
        <v>99.095537543005904</v>
      </c>
      <c r="F302" s="5" t="str">
        <f t="shared" si="19"/>
        <v>BEARISH</v>
      </c>
      <c r="G302" s="5" t="str">
        <f t="shared" si="18"/>
        <v>WEAK</v>
      </c>
      <c r="H302" s="5" t="str">
        <f t="shared" si="17"/>
        <v>CONFIRMED BEARISH</v>
      </c>
    </row>
    <row r="303" spans="1:8" ht="13.5" x14ac:dyDescent="0.25">
      <c r="A303" s="3">
        <f>TITRES_STAT!B306</f>
        <v>42446</v>
      </c>
      <c r="B303" s="5">
        <f>TITRES_STAT!C306</f>
        <v>13.2</v>
      </c>
      <c r="C303" s="5">
        <f>TITRES_STAT!D306</f>
        <v>6.4509999999999996</v>
      </c>
      <c r="D303" s="5">
        <f>TITRES_STAT!E306</f>
        <v>6.4509999999999996</v>
      </c>
      <c r="E303" s="2">
        <f t="shared" si="16"/>
        <v>99.095537543005904</v>
      </c>
      <c r="F303" s="5" t="str">
        <f t="shared" si="19"/>
        <v>BEARISH</v>
      </c>
      <c r="G303" s="5" t="str">
        <f t="shared" si="18"/>
        <v>WEAK</v>
      </c>
      <c r="H303" s="5" t="str">
        <f t="shared" si="17"/>
        <v>CONFIRMED BEARISH</v>
      </c>
    </row>
    <row r="304" spans="1:8" ht="13.5" x14ac:dyDescent="0.25">
      <c r="A304" s="3">
        <f>TITRES_STAT!B307</f>
        <v>42447</v>
      </c>
      <c r="B304" s="5">
        <f>TITRES_STAT!C307</f>
        <v>13.2</v>
      </c>
      <c r="C304" s="5">
        <f>TITRES_STAT!D307</f>
        <v>6.4509999999999996</v>
      </c>
      <c r="D304" s="5">
        <f>TITRES_STAT!E307</f>
        <v>0</v>
      </c>
      <c r="E304" s="2">
        <f t="shared" si="16"/>
        <v>99.095537543005904</v>
      </c>
      <c r="F304" s="5" t="str">
        <f t="shared" si="19"/>
        <v>BEARISH</v>
      </c>
      <c r="G304" s="5" t="str">
        <f t="shared" si="18"/>
        <v>WEAK</v>
      </c>
      <c r="H304" s="5" t="str">
        <f t="shared" si="17"/>
        <v>CONFIRMED BEARISH</v>
      </c>
    </row>
    <row r="305" spans="1:8" ht="13.5" x14ac:dyDescent="0.25">
      <c r="A305" s="3">
        <f>TITRES_STAT!B308</f>
        <v>42450</v>
      </c>
      <c r="B305" s="5">
        <f>TITRES_STAT!C308</f>
        <v>13.02</v>
      </c>
      <c r="C305" s="5">
        <f>TITRES_STAT!D308</f>
        <v>6.3630000000000004</v>
      </c>
      <c r="D305" s="5">
        <f>TITRES_STAT!E308</f>
        <v>6.3630000000000004</v>
      </c>
      <c r="E305" s="2">
        <f t="shared" si="16"/>
        <v>92.732537543005904</v>
      </c>
      <c r="F305" s="5" t="str">
        <f t="shared" si="19"/>
        <v>BEARISH</v>
      </c>
      <c r="G305" s="5" t="str">
        <f t="shared" si="18"/>
        <v>WEAK</v>
      </c>
      <c r="H305" s="5" t="str">
        <f t="shared" si="17"/>
        <v>CONFIRMED BEARISH</v>
      </c>
    </row>
    <row r="306" spans="1:8" ht="13.5" x14ac:dyDescent="0.25">
      <c r="A306" s="3">
        <f>TITRES_STAT!B309</f>
        <v>42451</v>
      </c>
      <c r="B306" s="5">
        <f>TITRES_STAT!C309</f>
        <v>13.02</v>
      </c>
      <c r="C306" s="5">
        <f>TITRES_STAT!D309</f>
        <v>6.3630000000000004</v>
      </c>
      <c r="D306" s="5">
        <f>TITRES_STAT!E309</f>
        <v>6.3630000000000004</v>
      </c>
      <c r="E306" s="2">
        <f t="shared" si="16"/>
        <v>92.732537543005904</v>
      </c>
      <c r="F306" s="5" t="str">
        <f t="shared" si="19"/>
        <v>BEARISH</v>
      </c>
      <c r="G306" s="5" t="str">
        <f t="shared" si="18"/>
        <v>WEAK</v>
      </c>
      <c r="H306" s="5" t="str">
        <f t="shared" si="17"/>
        <v>CONFIRMED BEARISH</v>
      </c>
    </row>
    <row r="307" spans="1:8" ht="13.5" x14ac:dyDescent="0.25">
      <c r="A307" s="3">
        <f>TITRES_STAT!B310</f>
        <v>42452</v>
      </c>
      <c r="B307" s="5">
        <f>TITRES_STAT!C310</f>
        <v>13</v>
      </c>
      <c r="C307" s="5">
        <f>TITRES_STAT!D310</f>
        <v>6.3540000000000001</v>
      </c>
      <c r="D307" s="5">
        <f>TITRES_STAT!E310</f>
        <v>6.3540000000000001</v>
      </c>
      <c r="E307" s="2">
        <f t="shared" si="16"/>
        <v>86.378537543005905</v>
      </c>
      <c r="F307" s="5" t="str">
        <f t="shared" si="19"/>
        <v>BEARISH</v>
      </c>
      <c r="G307" s="5" t="str">
        <f t="shared" si="18"/>
        <v>WEAK</v>
      </c>
      <c r="H307" s="5" t="str">
        <f t="shared" si="17"/>
        <v>CONFIRMED BEARISH</v>
      </c>
    </row>
    <row r="308" spans="1:8" ht="13.5" x14ac:dyDescent="0.25">
      <c r="A308" s="3">
        <f>TITRES_STAT!B311</f>
        <v>42453</v>
      </c>
      <c r="B308" s="5">
        <f>TITRES_STAT!C311</f>
        <v>13</v>
      </c>
      <c r="C308" s="5">
        <f>TITRES_STAT!D311</f>
        <v>6.3540000000000001</v>
      </c>
      <c r="D308" s="5">
        <f>TITRES_STAT!E311</f>
        <v>6.3540000000000001</v>
      </c>
      <c r="E308" s="2">
        <f t="shared" si="16"/>
        <v>86.378537543005905</v>
      </c>
      <c r="F308" s="5" t="str">
        <f t="shared" si="19"/>
        <v>BEARISH</v>
      </c>
      <c r="G308" s="5" t="str">
        <f t="shared" si="18"/>
        <v>WEAK</v>
      </c>
      <c r="H308" s="5" t="str">
        <f t="shared" si="17"/>
        <v>CONFIRMED BEARISH</v>
      </c>
    </row>
    <row r="309" spans="1:8" ht="13.5" x14ac:dyDescent="0.25">
      <c r="A309" s="3">
        <f>TITRES_STAT!B312</f>
        <v>42454</v>
      </c>
      <c r="B309" s="5">
        <f>TITRES_STAT!C312</f>
        <v>13</v>
      </c>
      <c r="C309" s="5">
        <f>TITRES_STAT!D312</f>
        <v>6.3540000000000001</v>
      </c>
      <c r="D309" s="5">
        <f>TITRES_STAT!E312</f>
        <v>0</v>
      </c>
      <c r="E309" s="2">
        <f t="shared" si="16"/>
        <v>86.378537543005905</v>
      </c>
      <c r="F309" s="5" t="str">
        <f t="shared" si="19"/>
        <v>BEARISH</v>
      </c>
      <c r="G309" s="5" t="str">
        <f t="shared" si="18"/>
        <v>WEAK</v>
      </c>
      <c r="H309" s="5" t="str">
        <f t="shared" si="17"/>
        <v>CONFIRMED BEARISH</v>
      </c>
    </row>
    <row r="310" spans="1:8" ht="13.5" x14ac:dyDescent="0.25">
      <c r="A310" s="3">
        <f>TITRES_STAT!B313</f>
        <v>42457</v>
      </c>
      <c r="B310" s="5">
        <f>TITRES_STAT!C313</f>
        <v>13</v>
      </c>
      <c r="C310" s="5">
        <f>TITRES_STAT!D313</f>
        <v>6.3540000000000001</v>
      </c>
      <c r="D310" s="5">
        <f>TITRES_STAT!E313</f>
        <v>0</v>
      </c>
      <c r="E310" s="2">
        <f t="shared" si="16"/>
        <v>86.378537543005905</v>
      </c>
      <c r="F310" s="5" t="str">
        <f t="shared" si="19"/>
        <v>BEARISH</v>
      </c>
      <c r="G310" s="5" t="str">
        <f t="shared" si="18"/>
        <v>WEAK</v>
      </c>
      <c r="H310" s="5" t="str">
        <f t="shared" si="17"/>
        <v>CONFIRMED BEARISH</v>
      </c>
    </row>
    <row r="311" spans="1:8" ht="13.5" x14ac:dyDescent="0.25">
      <c r="A311" s="3">
        <f>TITRES_STAT!B314</f>
        <v>42458</v>
      </c>
      <c r="B311" s="5">
        <f>TITRES_STAT!C314</f>
        <v>12.7</v>
      </c>
      <c r="C311" s="5">
        <f>TITRES_STAT!D314</f>
        <v>6.2069999999999999</v>
      </c>
      <c r="D311" s="5">
        <f>TITRES_STAT!E314</f>
        <v>6.2069999999999999</v>
      </c>
      <c r="E311" s="2">
        <f t="shared" si="16"/>
        <v>80.171537543005911</v>
      </c>
      <c r="F311" s="5" t="str">
        <f t="shared" si="19"/>
        <v>BEARISH</v>
      </c>
      <c r="G311" s="5" t="str">
        <f t="shared" si="18"/>
        <v>WEAK</v>
      </c>
      <c r="H311" s="5" t="str">
        <f t="shared" si="17"/>
        <v>CONFIRMED BEARISH</v>
      </c>
    </row>
    <row r="312" spans="1:8" ht="13.5" x14ac:dyDescent="0.25">
      <c r="A312" s="3">
        <f>TITRES_STAT!B315</f>
        <v>42459</v>
      </c>
      <c r="B312" s="5">
        <f>TITRES_STAT!C315</f>
        <v>12.7</v>
      </c>
      <c r="C312" s="5">
        <f>TITRES_STAT!D315</f>
        <v>6.2069999999999999</v>
      </c>
      <c r="D312" s="5">
        <f>TITRES_STAT!E315</f>
        <v>0</v>
      </c>
      <c r="E312" s="2">
        <f t="shared" si="16"/>
        <v>80.171537543005911</v>
      </c>
      <c r="F312" s="5" t="str">
        <f t="shared" si="19"/>
        <v>BEARISH</v>
      </c>
      <c r="G312" s="5" t="str">
        <f t="shared" si="18"/>
        <v>WEAK</v>
      </c>
      <c r="H312" s="5" t="str">
        <f t="shared" si="17"/>
        <v>CONFIRMED BEARISH</v>
      </c>
    </row>
    <row r="313" spans="1:8" ht="13.5" x14ac:dyDescent="0.25">
      <c r="A313" s="3">
        <f>TITRES_STAT!B316</f>
        <v>42460</v>
      </c>
      <c r="B313" s="5">
        <f>TITRES_STAT!C316</f>
        <v>12.7</v>
      </c>
      <c r="C313" s="5">
        <f>TITRES_STAT!D316</f>
        <v>6.2069999999999999</v>
      </c>
      <c r="D313" s="5">
        <f>TITRES_STAT!E316</f>
        <v>0</v>
      </c>
      <c r="E313" s="2">
        <f t="shared" si="16"/>
        <v>80.171537543005911</v>
      </c>
      <c r="F313" s="5" t="str">
        <f t="shared" si="19"/>
        <v>BEARISH</v>
      </c>
      <c r="G313" s="5" t="str">
        <f t="shared" si="18"/>
        <v>WEAK</v>
      </c>
      <c r="H313" s="5" t="str">
        <f t="shared" si="17"/>
        <v>CONFIRMED BEARISH</v>
      </c>
    </row>
    <row r="314" spans="1:8" ht="13.5" x14ac:dyDescent="0.25">
      <c r="A314" s="3">
        <f>TITRES_STAT!B317</f>
        <v>42461</v>
      </c>
      <c r="B314" s="5">
        <f>TITRES_STAT!C317</f>
        <v>12.7</v>
      </c>
      <c r="C314" s="5">
        <f>TITRES_STAT!D317</f>
        <v>6.2069999999999999</v>
      </c>
      <c r="D314" s="5">
        <f>TITRES_STAT!E317</f>
        <v>6.2069999999999999</v>
      </c>
      <c r="E314" s="2">
        <f t="shared" si="16"/>
        <v>80.171537543005911</v>
      </c>
      <c r="F314" s="5" t="str">
        <f t="shared" si="19"/>
        <v>BEARISH</v>
      </c>
      <c r="G314" s="5" t="str">
        <f t="shared" si="18"/>
        <v>WEAK</v>
      </c>
      <c r="H314" s="5" t="str">
        <f t="shared" si="17"/>
        <v>CONFIRMED BEARISH</v>
      </c>
    </row>
    <row r="315" spans="1:8" ht="13.5" x14ac:dyDescent="0.25">
      <c r="A315" s="3">
        <f>TITRES_STAT!B318</f>
        <v>42464</v>
      </c>
      <c r="B315" s="5">
        <f>TITRES_STAT!C318</f>
        <v>12.7</v>
      </c>
      <c r="C315" s="5">
        <f>TITRES_STAT!D318</f>
        <v>6.2069999999999999</v>
      </c>
      <c r="D315" s="5">
        <f>TITRES_STAT!E318</f>
        <v>6.2069999999999999</v>
      </c>
      <c r="E315" s="2">
        <f t="shared" si="16"/>
        <v>80.171537543005911</v>
      </c>
      <c r="F315" s="5" t="str">
        <f t="shared" si="19"/>
        <v>BEARISH</v>
      </c>
      <c r="G315" s="5" t="str">
        <f t="shared" si="18"/>
        <v>WEAK</v>
      </c>
      <c r="H315" s="5" t="str">
        <f t="shared" si="17"/>
        <v>CONFIRMED BEARISH</v>
      </c>
    </row>
    <row r="316" spans="1:8" ht="13.5" x14ac:dyDescent="0.25">
      <c r="A316" s="3">
        <f>TITRES_STAT!B319</f>
        <v>42465</v>
      </c>
      <c r="B316" s="5">
        <f>TITRES_STAT!C319</f>
        <v>12.68</v>
      </c>
      <c r="C316" s="5">
        <f>TITRES_STAT!D319</f>
        <v>6.1970000000000001</v>
      </c>
      <c r="D316" s="5">
        <f>TITRES_STAT!E319</f>
        <v>6.1994436119873821</v>
      </c>
      <c r="E316" s="2">
        <f t="shared" si="16"/>
        <v>73.972093931018534</v>
      </c>
      <c r="F316" s="5" t="str">
        <f t="shared" si="19"/>
        <v>BEARISH</v>
      </c>
      <c r="G316" s="5" t="str">
        <f t="shared" si="18"/>
        <v>WEAK</v>
      </c>
      <c r="H316" s="5" t="str">
        <f t="shared" si="17"/>
        <v>CONFIRMED BEARISH</v>
      </c>
    </row>
    <row r="317" spans="1:8" ht="13.5" x14ac:dyDescent="0.25">
      <c r="A317" s="3">
        <f>TITRES_STAT!B320</f>
        <v>42466</v>
      </c>
      <c r="B317" s="5">
        <f>TITRES_STAT!C320</f>
        <v>12.69</v>
      </c>
      <c r="C317" s="5">
        <f>TITRES_STAT!D320</f>
        <v>6.202</v>
      </c>
      <c r="D317" s="5">
        <f>TITRES_STAT!E320</f>
        <v>6.202</v>
      </c>
      <c r="E317" s="2">
        <f t="shared" si="16"/>
        <v>80.174093931018533</v>
      </c>
      <c r="F317" s="5" t="str">
        <f t="shared" si="19"/>
        <v>BULLISH</v>
      </c>
      <c r="G317" s="5" t="str">
        <f t="shared" si="18"/>
        <v>NEUTRAL</v>
      </c>
      <c r="H317" s="5" t="str">
        <f t="shared" si="17"/>
        <v>BULLISH DIVERGENCE</v>
      </c>
    </row>
    <row r="318" spans="1:8" ht="13.5" x14ac:dyDescent="0.25">
      <c r="A318" s="3">
        <f>TITRES_STAT!B321</f>
        <v>42467</v>
      </c>
      <c r="B318" s="5">
        <f>TITRES_STAT!C321</f>
        <v>12.68</v>
      </c>
      <c r="C318" s="5">
        <f>TITRES_STAT!D321</f>
        <v>6.1970000000000001</v>
      </c>
      <c r="D318" s="5">
        <f>TITRES_STAT!E321</f>
        <v>6.1970000000000001</v>
      </c>
      <c r="E318" s="2">
        <f t="shared" si="16"/>
        <v>73.97709393101853</v>
      </c>
      <c r="F318" s="5" t="str">
        <f t="shared" si="19"/>
        <v>BEARISH</v>
      </c>
      <c r="G318" s="5" t="str">
        <f t="shared" si="18"/>
        <v>WEAK</v>
      </c>
      <c r="H318" s="5" t="str">
        <f t="shared" si="17"/>
        <v>CONFIRMED BEARISH</v>
      </c>
    </row>
    <row r="319" spans="1:8" ht="13.5" x14ac:dyDescent="0.25">
      <c r="A319" s="3">
        <f>TITRES_STAT!B322</f>
        <v>42468</v>
      </c>
      <c r="B319" s="5">
        <f>TITRES_STAT!C322</f>
        <v>12.15</v>
      </c>
      <c r="C319" s="5">
        <f>TITRES_STAT!D322</f>
        <v>6.2069999999999999</v>
      </c>
      <c r="D319" s="5">
        <f>TITRES_STAT!E322</f>
        <v>6.2069999999999999</v>
      </c>
      <c r="E319" s="2">
        <f t="shared" si="16"/>
        <v>67.770093931018536</v>
      </c>
      <c r="F319" s="5" t="str">
        <f t="shared" si="19"/>
        <v>BEARISH</v>
      </c>
      <c r="G319" s="5" t="str">
        <f t="shared" si="18"/>
        <v>WEAK</v>
      </c>
      <c r="H319" s="5" t="str">
        <f t="shared" si="17"/>
        <v>CONFIRMED BEARISH</v>
      </c>
    </row>
    <row r="320" spans="1:8" ht="13.5" x14ac:dyDescent="0.25">
      <c r="A320" s="3">
        <f>TITRES_STAT!B323</f>
        <v>42471</v>
      </c>
      <c r="B320" s="5">
        <f>TITRES_STAT!C323</f>
        <v>12.15</v>
      </c>
      <c r="C320" s="5">
        <f>TITRES_STAT!D323</f>
        <v>6.2069999999999999</v>
      </c>
      <c r="D320" s="5">
        <f>TITRES_STAT!E323</f>
        <v>0</v>
      </c>
      <c r="E320" s="2">
        <f t="shared" si="16"/>
        <v>67.770093931018536</v>
      </c>
      <c r="F320" s="5" t="str">
        <f t="shared" si="19"/>
        <v>BEARISH</v>
      </c>
      <c r="G320" s="5" t="str">
        <f t="shared" si="18"/>
        <v>WEAK</v>
      </c>
      <c r="H320" s="5" t="str">
        <f t="shared" si="17"/>
        <v>CONFIRMED BEARISH</v>
      </c>
    </row>
    <row r="321" spans="1:8" ht="13.5" x14ac:dyDescent="0.25">
      <c r="A321" s="3">
        <f>TITRES_STAT!B324</f>
        <v>42472</v>
      </c>
      <c r="B321" s="5">
        <f>TITRES_STAT!C324</f>
        <v>12.18</v>
      </c>
      <c r="C321" s="5">
        <f>TITRES_STAT!D324</f>
        <v>6.2229999999999999</v>
      </c>
      <c r="D321" s="5">
        <f>TITRES_STAT!E324</f>
        <v>6.2107379310344832</v>
      </c>
      <c r="E321" s="2">
        <f t="shared" si="16"/>
        <v>73.980831862053023</v>
      </c>
      <c r="F321" s="5" t="str">
        <f t="shared" si="19"/>
        <v>BULLISH</v>
      </c>
      <c r="G321" s="5" t="str">
        <f t="shared" si="18"/>
        <v>NEUTRAL</v>
      </c>
      <c r="H321" s="5" t="str">
        <f t="shared" si="17"/>
        <v>BULLISH DIVERGENCE</v>
      </c>
    </row>
    <row r="322" spans="1:8" ht="13.5" x14ac:dyDescent="0.25">
      <c r="A322" s="3">
        <f>TITRES_STAT!B325</f>
        <v>42473</v>
      </c>
      <c r="B322" s="5">
        <f>TITRES_STAT!C325</f>
        <v>12.19</v>
      </c>
      <c r="C322" s="5">
        <f>TITRES_STAT!D325</f>
        <v>6.2279999999999998</v>
      </c>
      <c r="D322" s="5">
        <f>TITRES_STAT!E325</f>
        <v>6.2279999999999998</v>
      </c>
      <c r="E322" s="2">
        <f t="shared" si="16"/>
        <v>80.208831862053017</v>
      </c>
      <c r="F322" s="5" t="str">
        <f t="shared" si="19"/>
        <v>BULLISH</v>
      </c>
      <c r="G322" s="5" t="str">
        <f t="shared" si="18"/>
        <v>NEUTRAL</v>
      </c>
      <c r="H322" s="5" t="str">
        <f t="shared" si="17"/>
        <v>BULLISH DIVERGENCE</v>
      </c>
    </row>
    <row r="323" spans="1:8" ht="13.5" x14ac:dyDescent="0.25">
      <c r="A323" s="3">
        <f>TITRES_STAT!B326</f>
        <v>42474</v>
      </c>
      <c r="B323" s="5">
        <f>TITRES_STAT!C326</f>
        <v>12.18</v>
      </c>
      <c r="C323" s="5">
        <f>TITRES_STAT!D326</f>
        <v>6.2229999999999999</v>
      </c>
      <c r="D323" s="5">
        <f>TITRES_STAT!E326</f>
        <v>6.2229999999999999</v>
      </c>
      <c r="E323" s="2">
        <f t="shared" si="16"/>
        <v>73.985831862053018</v>
      </c>
      <c r="F323" s="5" t="str">
        <f t="shared" si="19"/>
        <v>BULLISH</v>
      </c>
      <c r="G323" s="5" t="str">
        <f t="shared" si="18"/>
        <v>NEUTRAL</v>
      </c>
      <c r="H323" s="5" t="str">
        <f t="shared" si="17"/>
        <v>BULLISH DIVERGENCE</v>
      </c>
    </row>
    <row r="324" spans="1:8" ht="13.5" x14ac:dyDescent="0.25">
      <c r="A324" s="3">
        <f>TITRES_STAT!B327</f>
        <v>42475</v>
      </c>
      <c r="B324" s="5">
        <f>TITRES_STAT!C327</f>
        <v>12.15</v>
      </c>
      <c r="C324" s="5">
        <f>TITRES_STAT!D327</f>
        <v>6.2069999999999999</v>
      </c>
      <c r="D324" s="5">
        <f>TITRES_STAT!E327</f>
        <v>6.2069999999999999</v>
      </c>
      <c r="E324" s="2">
        <f t="shared" ref="E324:E387" si="20">IF(B324&gt;B323, E323+D324, IF(B324&lt;B323, E323-D324, E323))</f>
        <v>67.778831862053025</v>
      </c>
      <c r="F324" s="5" t="str">
        <f t="shared" si="19"/>
        <v>BULLISH</v>
      </c>
      <c r="G324" s="5" t="str">
        <f t="shared" si="18"/>
        <v>NEUTRAL</v>
      </c>
      <c r="H324" s="5" t="str">
        <f t="shared" si="17"/>
        <v>NEUTRAL</v>
      </c>
    </row>
    <row r="325" spans="1:8" ht="13.5" x14ac:dyDescent="0.25">
      <c r="A325" s="3">
        <f>TITRES_STAT!B328</f>
        <v>42478</v>
      </c>
      <c r="B325" s="5">
        <f>TITRES_STAT!C328</f>
        <v>12.15</v>
      </c>
      <c r="C325" s="5">
        <f>TITRES_STAT!D328</f>
        <v>6.2069999999999999</v>
      </c>
      <c r="D325" s="5">
        <f>TITRES_STAT!E328</f>
        <v>6.2069999999999999</v>
      </c>
      <c r="E325" s="2">
        <f t="shared" si="20"/>
        <v>67.778831862053025</v>
      </c>
      <c r="F325" s="5" t="str">
        <f t="shared" si="19"/>
        <v>BULLISH</v>
      </c>
      <c r="G325" s="5" t="str">
        <f t="shared" si="18"/>
        <v>NEUTRAL</v>
      </c>
      <c r="H325" s="5" t="str">
        <f t="shared" si="17"/>
        <v>NEUTRAL</v>
      </c>
    </row>
    <row r="326" spans="1:8" ht="13.5" x14ac:dyDescent="0.25">
      <c r="A326" s="3">
        <f>TITRES_STAT!B329</f>
        <v>42479</v>
      </c>
      <c r="B326" s="5">
        <f>TITRES_STAT!C329</f>
        <v>12.15</v>
      </c>
      <c r="C326" s="5">
        <f>TITRES_STAT!D329</f>
        <v>6.2069999999999999</v>
      </c>
      <c r="D326" s="5">
        <f>TITRES_STAT!E329</f>
        <v>0</v>
      </c>
      <c r="E326" s="2">
        <f t="shared" si="20"/>
        <v>67.778831862053025</v>
      </c>
      <c r="F326" s="5" t="str">
        <f t="shared" si="19"/>
        <v>BEARISH</v>
      </c>
      <c r="G326" s="5" t="str">
        <f t="shared" si="18"/>
        <v>WEAK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42480</v>
      </c>
      <c r="B327" s="5">
        <f>TITRES_STAT!C330</f>
        <v>12.15</v>
      </c>
      <c r="C327" s="5">
        <f>TITRES_STAT!D330</f>
        <v>6.2069999999999999</v>
      </c>
      <c r="D327" s="5">
        <f>TITRES_STAT!E330</f>
        <v>6.2069999999999999</v>
      </c>
      <c r="E327" s="2">
        <f t="shared" si="20"/>
        <v>67.778831862053025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WEAK</v>
      </c>
      <c r="H327" s="5" t="str">
        <f t="shared" si="21"/>
        <v>CONFIRMED BEARISH</v>
      </c>
    </row>
    <row r="328" spans="1:8" ht="13.5" x14ac:dyDescent="0.25">
      <c r="A328" s="3">
        <f>TITRES_STAT!B331</f>
        <v>42481</v>
      </c>
      <c r="B328" s="5">
        <f>TITRES_STAT!C331</f>
        <v>12.15</v>
      </c>
      <c r="C328" s="5">
        <f>TITRES_STAT!D331</f>
        <v>6.2069999999999999</v>
      </c>
      <c r="D328" s="5">
        <f>TITRES_STAT!E331</f>
        <v>6.2069999999999999</v>
      </c>
      <c r="E328" s="2">
        <f t="shared" si="20"/>
        <v>67.778831862053025</v>
      </c>
      <c r="F328" s="5" t="str">
        <f t="shared" ref="F328:F391" si="23">IF(E328&gt;E323,"BULLISH",IF(E328&lt;E323,"BEARISH","NEUTRAL"))</f>
        <v>BEARISH</v>
      </c>
      <c r="G328" s="5" t="str">
        <f t="shared" si="22"/>
        <v>WEAK</v>
      </c>
      <c r="H328" s="5" t="str">
        <f t="shared" si="21"/>
        <v>CONFIRMED BEARISH</v>
      </c>
    </row>
    <row r="329" spans="1:8" ht="13.5" x14ac:dyDescent="0.25">
      <c r="A329" s="3">
        <f>TITRES_STAT!B332</f>
        <v>42482</v>
      </c>
      <c r="B329" s="5">
        <f>TITRES_STAT!C332</f>
        <v>12.14</v>
      </c>
      <c r="C329" s="5">
        <f>TITRES_STAT!D332</f>
        <v>6.202</v>
      </c>
      <c r="D329" s="5">
        <f>TITRES_STAT!E332</f>
        <v>6.202</v>
      </c>
      <c r="E329" s="2">
        <f t="shared" si="20"/>
        <v>61.576831862053027</v>
      </c>
      <c r="F329" s="5" t="str">
        <f t="shared" si="23"/>
        <v>BEARISH</v>
      </c>
      <c r="G329" s="5" t="str">
        <f t="shared" si="22"/>
        <v>WEAK</v>
      </c>
      <c r="H329" s="5" t="str">
        <f t="shared" si="21"/>
        <v>CONFIRMED BEARISH</v>
      </c>
    </row>
    <row r="330" spans="1:8" ht="13.5" x14ac:dyDescent="0.25">
      <c r="A330" s="3">
        <f>TITRES_STAT!B333</f>
        <v>42485</v>
      </c>
      <c r="B330" s="5">
        <f>TITRES_STAT!C333</f>
        <v>12.14</v>
      </c>
      <c r="C330" s="5">
        <f>TITRES_STAT!D333</f>
        <v>6.202</v>
      </c>
      <c r="D330" s="5">
        <f>TITRES_STAT!E333</f>
        <v>0</v>
      </c>
      <c r="E330" s="2">
        <f t="shared" si="20"/>
        <v>61.576831862053027</v>
      </c>
      <c r="F330" s="5" t="str">
        <f t="shared" si="23"/>
        <v>BEARISH</v>
      </c>
      <c r="G330" s="5" t="str">
        <f t="shared" si="22"/>
        <v>WEAK</v>
      </c>
      <c r="H330" s="5" t="str">
        <f t="shared" si="21"/>
        <v>CONFIRMED BEARISH</v>
      </c>
    </row>
    <row r="331" spans="1:8" ht="13.5" x14ac:dyDescent="0.25">
      <c r="A331" s="3">
        <f>TITRES_STAT!B334</f>
        <v>42486</v>
      </c>
      <c r="B331" s="5">
        <f>TITRES_STAT!C334</f>
        <v>12.14</v>
      </c>
      <c r="C331" s="5">
        <f>TITRES_STAT!D334</f>
        <v>6.202</v>
      </c>
      <c r="D331" s="5">
        <f>TITRES_STAT!E334</f>
        <v>0</v>
      </c>
      <c r="E331" s="2">
        <f t="shared" si="20"/>
        <v>61.576831862053027</v>
      </c>
      <c r="F331" s="5" t="str">
        <f t="shared" si="23"/>
        <v>BEARISH</v>
      </c>
      <c r="G331" s="5" t="str">
        <f t="shared" si="22"/>
        <v>WEAK</v>
      </c>
      <c r="H331" s="5" t="str">
        <f t="shared" si="21"/>
        <v>CONFIRMED BEARISH</v>
      </c>
    </row>
    <row r="332" spans="1:8" ht="13.5" x14ac:dyDescent="0.25">
      <c r="A332" s="3">
        <f>TITRES_STAT!B335</f>
        <v>42487</v>
      </c>
      <c r="B332" s="5">
        <f>TITRES_STAT!C335</f>
        <v>12.14</v>
      </c>
      <c r="C332" s="5">
        <f>TITRES_STAT!D335</f>
        <v>6.202</v>
      </c>
      <c r="D332" s="5">
        <f>TITRES_STAT!E335</f>
        <v>0</v>
      </c>
      <c r="E332" s="2">
        <f t="shared" si="20"/>
        <v>61.576831862053027</v>
      </c>
      <c r="F332" s="5" t="str">
        <f t="shared" si="23"/>
        <v>BEARISH</v>
      </c>
      <c r="G332" s="5" t="str">
        <f t="shared" si="22"/>
        <v>WEAK</v>
      </c>
      <c r="H332" s="5" t="str">
        <f t="shared" si="21"/>
        <v>CONFIRMED BEARISH</v>
      </c>
    </row>
    <row r="333" spans="1:8" ht="13.5" x14ac:dyDescent="0.25">
      <c r="A333" s="3">
        <f>TITRES_STAT!B336</f>
        <v>42488</v>
      </c>
      <c r="B333" s="5">
        <f>TITRES_STAT!C336</f>
        <v>12.14</v>
      </c>
      <c r="C333" s="5">
        <f>TITRES_STAT!D336</f>
        <v>6.202</v>
      </c>
      <c r="D333" s="5">
        <f>TITRES_STAT!E336</f>
        <v>0</v>
      </c>
      <c r="E333" s="2">
        <f t="shared" si="20"/>
        <v>61.576831862053027</v>
      </c>
      <c r="F333" s="5" t="str">
        <f t="shared" si="23"/>
        <v>BEARISH</v>
      </c>
      <c r="G333" s="5" t="str">
        <f t="shared" si="22"/>
        <v>WEAK</v>
      </c>
      <c r="H333" s="5" t="str">
        <f t="shared" si="21"/>
        <v>CONFIRMED BEARISH</v>
      </c>
    </row>
    <row r="334" spans="1:8" ht="13.5" x14ac:dyDescent="0.25">
      <c r="A334" s="3">
        <f>TITRES_STAT!B337</f>
        <v>42489</v>
      </c>
      <c r="B334" s="5">
        <f>TITRES_STAT!C337</f>
        <v>12.14</v>
      </c>
      <c r="C334" s="5">
        <f>TITRES_STAT!D337</f>
        <v>6.202</v>
      </c>
      <c r="D334" s="5">
        <f>TITRES_STAT!E337</f>
        <v>0</v>
      </c>
      <c r="E334" s="2">
        <f t="shared" si="20"/>
        <v>61.576831862053027</v>
      </c>
      <c r="F334" s="5" t="str">
        <f t="shared" si="23"/>
        <v>NEUTRAL</v>
      </c>
      <c r="G334" s="5" t="str">
        <f t="shared" si="22"/>
        <v>NEUTRAL</v>
      </c>
      <c r="H334" s="5" t="str">
        <f t="shared" si="21"/>
        <v>NEUTRAL</v>
      </c>
    </row>
    <row r="335" spans="1:8" ht="13.5" x14ac:dyDescent="0.25">
      <c r="A335" s="3">
        <f>TITRES_STAT!B338</f>
        <v>42492</v>
      </c>
      <c r="B335" s="5">
        <f>TITRES_STAT!C338</f>
        <v>12.14</v>
      </c>
      <c r="C335" s="5">
        <f>TITRES_STAT!D338</f>
        <v>6.202</v>
      </c>
      <c r="D335" s="5">
        <f>TITRES_STAT!E338</f>
        <v>6.202</v>
      </c>
      <c r="E335" s="2">
        <f t="shared" si="20"/>
        <v>61.576831862053027</v>
      </c>
      <c r="F335" s="5" t="str">
        <f t="shared" si="23"/>
        <v>NEUTRAL</v>
      </c>
      <c r="G335" s="5" t="str">
        <f t="shared" si="22"/>
        <v>NEUTRAL</v>
      </c>
      <c r="H335" s="5" t="str">
        <f t="shared" si="21"/>
        <v>NEUTRAL</v>
      </c>
    </row>
    <row r="336" spans="1:8" ht="13.5" x14ac:dyDescent="0.25">
      <c r="A336" s="3">
        <f>TITRES_STAT!B339</f>
        <v>42493</v>
      </c>
      <c r="B336" s="5">
        <f>TITRES_STAT!C339</f>
        <v>12</v>
      </c>
      <c r="C336" s="5">
        <f>TITRES_STAT!D339</f>
        <v>6.1310000000000002</v>
      </c>
      <c r="D336" s="5">
        <f>TITRES_STAT!E339</f>
        <v>6.1310000000000002</v>
      </c>
      <c r="E336" s="2">
        <f t="shared" si="20"/>
        <v>55.445831862053026</v>
      </c>
      <c r="F336" s="5" t="str">
        <f t="shared" si="23"/>
        <v>BEARISH</v>
      </c>
      <c r="G336" s="5" t="str">
        <f t="shared" si="22"/>
        <v>WEAK</v>
      </c>
      <c r="H336" s="5" t="str">
        <f t="shared" si="21"/>
        <v>CONFIRMED BEARISH</v>
      </c>
    </row>
    <row r="337" spans="1:8" ht="13.5" x14ac:dyDescent="0.25">
      <c r="A337" s="3">
        <f>TITRES_STAT!B340</f>
        <v>42494</v>
      </c>
      <c r="B337" s="5">
        <f>TITRES_STAT!C340</f>
        <v>12.01</v>
      </c>
      <c r="C337" s="5">
        <f>TITRES_STAT!D340</f>
        <v>6.1360000000000001</v>
      </c>
      <c r="D337" s="5">
        <f>TITRES_STAT!E340</f>
        <v>6.1359999999999992</v>
      </c>
      <c r="E337" s="2">
        <f t="shared" si="20"/>
        <v>61.581831862053022</v>
      </c>
      <c r="F337" s="5" t="str">
        <f t="shared" si="23"/>
        <v>BULLISH</v>
      </c>
      <c r="G337" s="5" t="str">
        <f t="shared" si="22"/>
        <v>NEUTRAL</v>
      </c>
      <c r="H337" s="5" t="str">
        <f t="shared" si="21"/>
        <v>BULLISH DIVERGENCE</v>
      </c>
    </row>
    <row r="338" spans="1:8" ht="13.5" x14ac:dyDescent="0.25">
      <c r="A338" s="3">
        <f>TITRES_STAT!B341</f>
        <v>42495</v>
      </c>
      <c r="B338" s="5">
        <f>TITRES_STAT!C341</f>
        <v>12</v>
      </c>
      <c r="C338" s="5">
        <f>TITRES_STAT!D341</f>
        <v>6.1310000000000002</v>
      </c>
      <c r="D338" s="5">
        <f>TITRES_STAT!E341</f>
        <v>6.1310000000000002</v>
      </c>
      <c r="E338" s="2">
        <f t="shared" si="20"/>
        <v>55.450831862053022</v>
      </c>
      <c r="F338" s="5" t="str">
        <f t="shared" si="23"/>
        <v>BEARISH</v>
      </c>
      <c r="G338" s="5" t="str">
        <f t="shared" si="22"/>
        <v>WEAK</v>
      </c>
      <c r="H338" s="5" t="str">
        <f t="shared" si="21"/>
        <v>CONFIRMED BEARISH</v>
      </c>
    </row>
    <row r="339" spans="1:8" ht="13.5" x14ac:dyDescent="0.25">
      <c r="A339" s="3">
        <f>TITRES_STAT!B342</f>
        <v>42496</v>
      </c>
      <c r="B339" s="5">
        <f>TITRES_STAT!C342</f>
        <v>11.9</v>
      </c>
      <c r="C339" s="5">
        <f>TITRES_STAT!D342</f>
        <v>6.08</v>
      </c>
      <c r="D339" s="5">
        <f>TITRES_STAT!E342</f>
        <v>6.1183193277310917</v>
      </c>
      <c r="E339" s="2">
        <f t="shared" si="20"/>
        <v>49.332512534321928</v>
      </c>
      <c r="F339" s="5" t="str">
        <f t="shared" si="23"/>
        <v>BEARISH</v>
      </c>
      <c r="G339" s="5" t="str">
        <f t="shared" si="22"/>
        <v>WEAK</v>
      </c>
      <c r="H339" s="5" t="str">
        <f t="shared" si="21"/>
        <v>CONFIRMED BEARISH</v>
      </c>
    </row>
    <row r="340" spans="1:8" ht="13.5" x14ac:dyDescent="0.25">
      <c r="A340" s="3">
        <f>TITRES_STAT!B343</f>
        <v>42499</v>
      </c>
      <c r="B340" s="5">
        <f>TITRES_STAT!C343</f>
        <v>12.25</v>
      </c>
      <c r="C340" s="5">
        <f>TITRES_STAT!D343</f>
        <v>6.2590000000000003</v>
      </c>
      <c r="D340" s="5">
        <f>TITRES_STAT!E343</f>
        <v>6.08579175510204</v>
      </c>
      <c r="E340" s="2">
        <f t="shared" si="20"/>
        <v>55.418304289423972</v>
      </c>
      <c r="F340" s="5" t="str">
        <f t="shared" si="23"/>
        <v>BEARISH</v>
      </c>
      <c r="G340" s="5" t="str">
        <f t="shared" si="22"/>
        <v>WEAK</v>
      </c>
      <c r="H340" s="5" t="str">
        <f t="shared" si="21"/>
        <v>BEARISH DIVERGENCE</v>
      </c>
    </row>
    <row r="341" spans="1:8" ht="13.5" x14ac:dyDescent="0.25">
      <c r="A341" s="3">
        <f>TITRES_STAT!B344</f>
        <v>42500</v>
      </c>
      <c r="B341" s="5">
        <f>TITRES_STAT!C344</f>
        <v>12.12</v>
      </c>
      <c r="C341" s="5">
        <f>TITRES_STAT!D344</f>
        <v>6.1920000000000002</v>
      </c>
      <c r="D341" s="5">
        <f>TITRES_STAT!E344</f>
        <v>6.0862455445544557</v>
      </c>
      <c r="E341" s="2">
        <f t="shared" si="20"/>
        <v>49.332058744869514</v>
      </c>
      <c r="F341" s="5" t="str">
        <f t="shared" si="23"/>
        <v>BEARISH</v>
      </c>
      <c r="G341" s="5" t="str">
        <f t="shared" si="22"/>
        <v>WEAK</v>
      </c>
      <c r="H341" s="5" t="str">
        <f t="shared" si="21"/>
        <v>BEARISH DIVERGENCE</v>
      </c>
    </row>
    <row r="342" spans="1:8" ht="13.5" x14ac:dyDescent="0.25">
      <c r="A342" s="3">
        <f>TITRES_STAT!B345</f>
        <v>42501</v>
      </c>
      <c r="B342" s="5">
        <f>TITRES_STAT!C345</f>
        <v>12.12</v>
      </c>
      <c r="C342" s="5">
        <f>TITRES_STAT!D345</f>
        <v>6.1920000000000002</v>
      </c>
      <c r="D342" s="5">
        <f>TITRES_STAT!E345</f>
        <v>6.1919999999999993</v>
      </c>
      <c r="E342" s="2">
        <f t="shared" si="20"/>
        <v>49.332058744869514</v>
      </c>
      <c r="F342" s="5" t="str">
        <f t="shared" si="23"/>
        <v>BEARISH</v>
      </c>
      <c r="G342" s="5" t="str">
        <f t="shared" si="22"/>
        <v>WEAK</v>
      </c>
      <c r="H342" s="5" t="str">
        <f t="shared" si="21"/>
        <v>BEARISH DIVERGENCE</v>
      </c>
    </row>
    <row r="343" spans="1:8" ht="13.5" x14ac:dyDescent="0.25">
      <c r="A343" s="3">
        <f>TITRES_STAT!B346</f>
        <v>42502</v>
      </c>
      <c r="B343" s="5">
        <f>TITRES_STAT!C346</f>
        <v>12.12</v>
      </c>
      <c r="C343" s="5">
        <f>TITRES_STAT!D346</f>
        <v>6.1920000000000002</v>
      </c>
      <c r="D343" s="5">
        <f>TITRES_STAT!E346</f>
        <v>0</v>
      </c>
      <c r="E343" s="2">
        <f t="shared" si="20"/>
        <v>49.332058744869514</v>
      </c>
      <c r="F343" s="5" t="str">
        <f t="shared" si="23"/>
        <v>BEARISH</v>
      </c>
      <c r="G343" s="5" t="str">
        <f t="shared" si="22"/>
        <v>WEAK</v>
      </c>
      <c r="H343" s="5" t="str">
        <f t="shared" si="21"/>
        <v>BEARISH DIVERGENCE</v>
      </c>
    </row>
    <row r="344" spans="1:8" ht="13.5" x14ac:dyDescent="0.25">
      <c r="A344" s="3">
        <f>TITRES_STAT!B347</f>
        <v>42503</v>
      </c>
      <c r="B344" s="5">
        <f>TITRES_STAT!C347</f>
        <v>12.12</v>
      </c>
      <c r="C344" s="5">
        <f>TITRES_STAT!D347</f>
        <v>6.1920000000000002</v>
      </c>
      <c r="D344" s="5">
        <f>TITRES_STAT!E347</f>
        <v>0</v>
      </c>
      <c r="E344" s="2">
        <f t="shared" si="20"/>
        <v>49.332058744869514</v>
      </c>
      <c r="F344" s="5" t="str">
        <f t="shared" si="23"/>
        <v>BEARISH</v>
      </c>
      <c r="G344" s="5" t="str">
        <f t="shared" si="22"/>
        <v>NEUTRAL</v>
      </c>
      <c r="H344" s="5" t="str">
        <f t="shared" si="21"/>
        <v>BEARISH DIVERGENCE</v>
      </c>
    </row>
    <row r="345" spans="1:8" ht="13.5" x14ac:dyDescent="0.25">
      <c r="A345" s="3">
        <f>TITRES_STAT!B348</f>
        <v>42506</v>
      </c>
      <c r="B345" s="5">
        <f>TITRES_STAT!C348</f>
        <v>12.12</v>
      </c>
      <c r="C345" s="5">
        <f>TITRES_STAT!D348</f>
        <v>6.1920000000000002</v>
      </c>
      <c r="D345" s="5">
        <f>TITRES_STAT!E348</f>
        <v>0</v>
      </c>
      <c r="E345" s="2">
        <f t="shared" si="20"/>
        <v>49.332058744869514</v>
      </c>
      <c r="F345" s="5" t="str">
        <f t="shared" si="23"/>
        <v>BEARISH</v>
      </c>
      <c r="G345" s="5" t="str">
        <f t="shared" si="22"/>
        <v>WEAK</v>
      </c>
      <c r="H345" s="5" t="str">
        <f t="shared" si="21"/>
        <v>CONFIRMED BEARISH</v>
      </c>
    </row>
    <row r="346" spans="1:8" ht="13.5" x14ac:dyDescent="0.25">
      <c r="A346" s="3">
        <f>TITRES_STAT!B349</f>
        <v>42507</v>
      </c>
      <c r="B346" s="5">
        <f>TITRES_STAT!C349</f>
        <v>12.12</v>
      </c>
      <c r="C346" s="5">
        <f>TITRES_STAT!D349</f>
        <v>6.1920000000000002</v>
      </c>
      <c r="D346" s="5">
        <f>TITRES_STAT!E349</f>
        <v>0</v>
      </c>
      <c r="E346" s="2">
        <f t="shared" si="20"/>
        <v>49.332058744869514</v>
      </c>
      <c r="F346" s="5" t="str">
        <f t="shared" si="23"/>
        <v>NEUTRAL</v>
      </c>
      <c r="G346" s="5" t="str">
        <f t="shared" si="22"/>
        <v>NEUTRAL</v>
      </c>
      <c r="H346" s="5" t="str">
        <f t="shared" si="21"/>
        <v>NEUTRAL</v>
      </c>
    </row>
    <row r="347" spans="1:8" ht="13.5" x14ac:dyDescent="0.25">
      <c r="A347" s="3">
        <f>TITRES_STAT!B350</f>
        <v>42508</v>
      </c>
      <c r="B347" s="5">
        <f>TITRES_STAT!C350</f>
        <v>12</v>
      </c>
      <c r="C347" s="5">
        <f>TITRES_STAT!D350</f>
        <v>6.1310000000000002</v>
      </c>
      <c r="D347" s="5">
        <f>TITRES_STAT!E350</f>
        <v>6.1310000000000002</v>
      </c>
      <c r="E347" s="2">
        <f t="shared" si="20"/>
        <v>43.201058744869513</v>
      </c>
      <c r="F347" s="5" t="str">
        <f t="shared" si="23"/>
        <v>BEARISH</v>
      </c>
      <c r="G347" s="5" t="str">
        <f t="shared" si="22"/>
        <v>WEAK</v>
      </c>
      <c r="H347" s="5" t="str">
        <f t="shared" si="21"/>
        <v>CONFIRMED BEARISH</v>
      </c>
    </row>
    <row r="348" spans="1:8" ht="13.5" x14ac:dyDescent="0.25">
      <c r="A348" s="3">
        <f>TITRES_STAT!B351</f>
        <v>42509</v>
      </c>
      <c r="B348" s="5">
        <f>TITRES_STAT!C351</f>
        <v>12.36</v>
      </c>
      <c r="C348" s="5">
        <f>TITRES_STAT!D351</f>
        <v>6.3150000000000004</v>
      </c>
      <c r="D348" s="5">
        <f>TITRES_STAT!E351</f>
        <v>6.3150000000000004</v>
      </c>
      <c r="E348" s="2">
        <f t="shared" si="20"/>
        <v>49.516058744869511</v>
      </c>
      <c r="F348" s="5" t="str">
        <f t="shared" si="23"/>
        <v>BULLISH</v>
      </c>
      <c r="G348" s="5" t="str">
        <f t="shared" si="22"/>
        <v>NEUTRAL</v>
      </c>
      <c r="H348" s="5" t="str">
        <f t="shared" si="21"/>
        <v>CONFIRMED BULLISH</v>
      </c>
    </row>
    <row r="349" spans="1:8" ht="13.5" x14ac:dyDescent="0.25">
      <c r="A349" s="3">
        <f>TITRES_STAT!B352</f>
        <v>42510</v>
      </c>
      <c r="B349" s="5">
        <f>TITRES_STAT!C352</f>
        <v>12.36</v>
      </c>
      <c r="C349" s="5">
        <f>TITRES_STAT!D352</f>
        <v>6.3150000000000004</v>
      </c>
      <c r="D349" s="5">
        <f>TITRES_STAT!E352</f>
        <v>0</v>
      </c>
      <c r="E349" s="2">
        <f t="shared" si="20"/>
        <v>49.516058744869511</v>
      </c>
      <c r="F349" s="5" t="str">
        <f t="shared" si="23"/>
        <v>BULLISH</v>
      </c>
      <c r="G349" s="5" t="str">
        <f t="shared" si="22"/>
        <v>NEUTRAL</v>
      </c>
      <c r="H349" s="5" t="str">
        <f t="shared" si="21"/>
        <v>CONFIRMED BULLISH</v>
      </c>
    </row>
    <row r="350" spans="1:8" ht="13.5" x14ac:dyDescent="0.25">
      <c r="A350" s="3">
        <f>TITRES_STAT!B353</f>
        <v>42513</v>
      </c>
      <c r="B350" s="5">
        <f>TITRES_STAT!C353</f>
        <v>12.36</v>
      </c>
      <c r="C350" s="5">
        <f>TITRES_STAT!D353</f>
        <v>6.3150000000000004</v>
      </c>
      <c r="D350" s="5">
        <f>TITRES_STAT!E353</f>
        <v>0</v>
      </c>
      <c r="E350" s="2">
        <f t="shared" si="20"/>
        <v>49.516058744869511</v>
      </c>
      <c r="F350" s="5" t="str">
        <f t="shared" si="23"/>
        <v>BULLISH</v>
      </c>
      <c r="G350" s="5" t="str">
        <f t="shared" si="22"/>
        <v>NEUTRAL</v>
      </c>
      <c r="H350" s="5" t="str">
        <f t="shared" si="21"/>
        <v>CONFIRMED BULLISH</v>
      </c>
    </row>
    <row r="351" spans="1:8" ht="13.5" x14ac:dyDescent="0.25">
      <c r="A351" s="3">
        <f>TITRES_STAT!B354</f>
        <v>42514</v>
      </c>
      <c r="B351" s="5">
        <f>TITRES_STAT!C354</f>
        <v>12.32</v>
      </c>
      <c r="C351" s="5">
        <f>TITRES_STAT!D354</f>
        <v>6.2939999999999996</v>
      </c>
      <c r="D351" s="5">
        <f>TITRES_STAT!E354</f>
        <v>6.2939999999999996</v>
      </c>
      <c r="E351" s="2">
        <f t="shared" si="20"/>
        <v>43.222058744869514</v>
      </c>
      <c r="F351" s="5" t="str">
        <f t="shared" si="23"/>
        <v>BEARISH</v>
      </c>
      <c r="G351" s="5" t="str">
        <f t="shared" si="22"/>
        <v>WEAK</v>
      </c>
      <c r="H351" s="5" t="str">
        <f t="shared" si="21"/>
        <v>BEARISH DIVERGENCE</v>
      </c>
    </row>
    <row r="352" spans="1:8" ht="13.5" x14ac:dyDescent="0.25">
      <c r="A352" s="3">
        <f>TITRES_STAT!B355</f>
        <v>42515</v>
      </c>
      <c r="B352" s="5">
        <f>TITRES_STAT!C355</f>
        <v>12.32</v>
      </c>
      <c r="C352" s="5">
        <f>TITRES_STAT!D355</f>
        <v>6.2939999999999996</v>
      </c>
      <c r="D352" s="5">
        <f>TITRES_STAT!E355</f>
        <v>0</v>
      </c>
      <c r="E352" s="2">
        <f t="shared" si="20"/>
        <v>43.222058744869514</v>
      </c>
      <c r="F352" s="5" t="str">
        <f t="shared" si="23"/>
        <v>BULLISH</v>
      </c>
      <c r="G352" s="5" t="str">
        <f t="shared" si="22"/>
        <v>NEUTRAL</v>
      </c>
      <c r="H352" s="5" t="str">
        <f t="shared" si="21"/>
        <v>CONFIRMED BULLISH</v>
      </c>
    </row>
    <row r="353" spans="1:8" ht="13.5" x14ac:dyDescent="0.25">
      <c r="A353" s="3">
        <f>TITRES_STAT!B356</f>
        <v>42516</v>
      </c>
      <c r="B353" s="5">
        <f>TITRES_STAT!C356</f>
        <v>12.32</v>
      </c>
      <c r="C353" s="5">
        <f>TITRES_STAT!D356</f>
        <v>6.2939999999999996</v>
      </c>
      <c r="D353" s="5">
        <f>TITRES_STAT!E356</f>
        <v>0</v>
      </c>
      <c r="E353" s="2">
        <f t="shared" si="20"/>
        <v>43.222058744869514</v>
      </c>
      <c r="F353" s="5" t="str">
        <f t="shared" si="23"/>
        <v>BEARISH</v>
      </c>
      <c r="G353" s="5" t="str">
        <f t="shared" si="22"/>
        <v>WEAK</v>
      </c>
      <c r="H353" s="5" t="str">
        <f t="shared" si="21"/>
        <v>CONFIRMED BEARISH</v>
      </c>
    </row>
    <row r="354" spans="1:8" ht="13.5" x14ac:dyDescent="0.25">
      <c r="A354" s="3">
        <f>TITRES_STAT!B357</f>
        <v>42517</v>
      </c>
      <c r="B354" s="5">
        <f>TITRES_STAT!C357</f>
        <v>12.28</v>
      </c>
      <c r="C354" s="5">
        <f>TITRES_STAT!D357</f>
        <v>6.274</v>
      </c>
      <c r="D354" s="5">
        <f>TITRES_STAT!E357</f>
        <v>6.274</v>
      </c>
      <c r="E354" s="2">
        <f t="shared" si="20"/>
        <v>36.948058744869513</v>
      </c>
      <c r="F354" s="5" t="str">
        <f t="shared" si="23"/>
        <v>BEARISH</v>
      </c>
      <c r="G354" s="5" t="str">
        <f t="shared" si="22"/>
        <v>WEAK</v>
      </c>
      <c r="H354" s="5" t="str">
        <f t="shared" si="21"/>
        <v>CONFIRMED BEARISH</v>
      </c>
    </row>
    <row r="355" spans="1:8" ht="13.5" x14ac:dyDescent="0.25">
      <c r="A355" s="3">
        <f>TITRES_STAT!B358</f>
        <v>42520</v>
      </c>
      <c r="B355" s="5">
        <f>TITRES_STAT!C358</f>
        <v>11.9</v>
      </c>
      <c r="C355" s="5">
        <f>TITRES_STAT!D358</f>
        <v>6.08</v>
      </c>
      <c r="D355" s="5">
        <f>TITRES_STAT!E358</f>
        <v>6.08</v>
      </c>
      <c r="E355" s="2">
        <f t="shared" si="20"/>
        <v>30.868058744869515</v>
      </c>
      <c r="F355" s="5" t="str">
        <f t="shared" si="23"/>
        <v>BEARISH</v>
      </c>
      <c r="G355" s="5" t="str">
        <f t="shared" si="22"/>
        <v>WEAK</v>
      </c>
      <c r="H355" s="5" t="str">
        <f t="shared" si="21"/>
        <v>CONFIRMED BEARISH</v>
      </c>
    </row>
    <row r="356" spans="1:8" ht="13.5" x14ac:dyDescent="0.25">
      <c r="A356" s="3">
        <f>TITRES_STAT!B359</f>
        <v>42521</v>
      </c>
      <c r="B356" s="5">
        <f>TITRES_STAT!C359</f>
        <v>11.91</v>
      </c>
      <c r="C356" s="5">
        <f>TITRES_STAT!D359</f>
        <v>6.085</v>
      </c>
      <c r="D356" s="5">
        <f>TITRES_STAT!E359</f>
        <v>6.0850000000000009</v>
      </c>
      <c r="E356" s="2">
        <f t="shared" si="20"/>
        <v>36.953058744869516</v>
      </c>
      <c r="F356" s="5" t="str">
        <f t="shared" si="23"/>
        <v>BEARISH</v>
      </c>
      <c r="G356" s="5" t="str">
        <f t="shared" si="22"/>
        <v>WEAK</v>
      </c>
      <c r="H356" s="5" t="str">
        <f t="shared" si="21"/>
        <v>CONFIRMED BEARISH</v>
      </c>
    </row>
    <row r="357" spans="1:8" ht="13.5" x14ac:dyDescent="0.25">
      <c r="A357" s="3">
        <f>TITRES_STAT!B360</f>
        <v>42522</v>
      </c>
      <c r="B357" s="5">
        <f>TITRES_STAT!C360</f>
        <v>12</v>
      </c>
      <c r="C357" s="5">
        <f>TITRES_STAT!D360</f>
        <v>6.1310000000000002</v>
      </c>
      <c r="D357" s="5">
        <f>TITRES_STAT!E360</f>
        <v>6.1310000000000002</v>
      </c>
      <c r="E357" s="2">
        <f t="shared" si="20"/>
        <v>43.084058744869516</v>
      </c>
      <c r="F357" s="5" t="str">
        <f t="shared" si="23"/>
        <v>BEARISH</v>
      </c>
      <c r="G357" s="5" t="str">
        <f t="shared" si="22"/>
        <v>NEUTRAL</v>
      </c>
      <c r="H357" s="5" t="str">
        <f t="shared" si="21"/>
        <v>CONFIRMED BEARISH</v>
      </c>
    </row>
    <row r="358" spans="1:8" ht="13.5" x14ac:dyDescent="0.25">
      <c r="A358" s="3">
        <f>TITRES_STAT!B361</f>
        <v>42523</v>
      </c>
      <c r="B358" s="5">
        <f>TITRES_STAT!C361</f>
        <v>12</v>
      </c>
      <c r="C358" s="5">
        <f>TITRES_STAT!D361</f>
        <v>6.1310000000000002</v>
      </c>
      <c r="D358" s="5">
        <f>TITRES_STAT!E361</f>
        <v>6.1310000000000002</v>
      </c>
      <c r="E358" s="2">
        <f t="shared" si="20"/>
        <v>43.084058744869516</v>
      </c>
      <c r="F358" s="5" t="str">
        <f t="shared" si="23"/>
        <v>BEARISH</v>
      </c>
      <c r="G358" s="5" t="str">
        <f t="shared" si="22"/>
        <v>NEUTRAL</v>
      </c>
      <c r="H358" s="5" t="str">
        <f t="shared" si="21"/>
        <v>CONFIRMED BEARISH</v>
      </c>
    </row>
    <row r="359" spans="1:8" ht="13.5" x14ac:dyDescent="0.25">
      <c r="A359" s="3">
        <f>TITRES_STAT!B362</f>
        <v>42524</v>
      </c>
      <c r="B359" s="5">
        <f>TITRES_STAT!C362</f>
        <v>11.8</v>
      </c>
      <c r="C359" s="5">
        <f>TITRES_STAT!D362</f>
        <v>6.0289999999999999</v>
      </c>
      <c r="D359" s="5">
        <f>TITRES_STAT!E362</f>
        <v>6.0703855084745761</v>
      </c>
      <c r="E359" s="2">
        <f t="shared" si="20"/>
        <v>37.013673236394936</v>
      </c>
      <c r="F359" s="5" t="str">
        <f t="shared" si="23"/>
        <v>BULLISH</v>
      </c>
      <c r="G359" s="5" t="str">
        <f t="shared" si="22"/>
        <v>NEUTRAL</v>
      </c>
      <c r="H359" s="5" t="str">
        <f t="shared" si="21"/>
        <v>BULLISH DIVERGENCE</v>
      </c>
    </row>
    <row r="360" spans="1:8" ht="13.5" x14ac:dyDescent="0.25">
      <c r="A360" s="3">
        <f>TITRES_STAT!B363</f>
        <v>42527</v>
      </c>
      <c r="B360" s="5">
        <f>TITRES_STAT!C363</f>
        <v>11.8</v>
      </c>
      <c r="C360" s="5">
        <f>TITRES_STAT!D363</f>
        <v>6.0289999999999999</v>
      </c>
      <c r="D360" s="5">
        <f>TITRES_STAT!E363</f>
        <v>0</v>
      </c>
      <c r="E360" s="2">
        <f t="shared" si="20"/>
        <v>37.013673236394936</v>
      </c>
      <c r="F360" s="5" t="str">
        <f t="shared" si="23"/>
        <v>BULLISH</v>
      </c>
      <c r="G360" s="5" t="str">
        <f t="shared" si="22"/>
        <v>STRONG</v>
      </c>
      <c r="H360" s="5" t="str">
        <f t="shared" si="21"/>
        <v>BULLISH DIVERGENCE</v>
      </c>
    </row>
    <row r="361" spans="1:8" ht="13.5" x14ac:dyDescent="0.25">
      <c r="A361" s="3">
        <f>TITRES_STAT!B364</f>
        <v>42528</v>
      </c>
      <c r="B361" s="5">
        <f>TITRES_STAT!C364</f>
        <v>11.8</v>
      </c>
      <c r="C361" s="5">
        <f>TITRES_STAT!D364</f>
        <v>6.0289999999999999</v>
      </c>
      <c r="D361" s="5">
        <f>TITRES_STAT!E364</f>
        <v>0</v>
      </c>
      <c r="E361" s="2">
        <f t="shared" si="20"/>
        <v>37.013673236394936</v>
      </c>
      <c r="F361" s="5" t="str">
        <f t="shared" si="23"/>
        <v>BULLISH</v>
      </c>
      <c r="G361" s="5" t="str">
        <f t="shared" si="22"/>
        <v>NEUTRAL</v>
      </c>
      <c r="H361" s="5" t="str">
        <f t="shared" si="21"/>
        <v>BULLISH DIVERGENCE</v>
      </c>
    </row>
    <row r="362" spans="1:8" ht="13.5" x14ac:dyDescent="0.25">
      <c r="A362" s="3">
        <f>TITRES_STAT!B365</f>
        <v>42529</v>
      </c>
      <c r="B362" s="5">
        <f>TITRES_STAT!C365</f>
        <v>11.45</v>
      </c>
      <c r="C362" s="5">
        <f>TITRES_STAT!D365</f>
        <v>5.85</v>
      </c>
      <c r="D362" s="5">
        <f>TITRES_STAT!E365</f>
        <v>6.02882096069869</v>
      </c>
      <c r="E362" s="2">
        <f t="shared" si="20"/>
        <v>30.984852275696248</v>
      </c>
      <c r="F362" s="5" t="str">
        <f t="shared" si="23"/>
        <v>BEARISH</v>
      </c>
      <c r="G362" s="5" t="str">
        <f t="shared" si="22"/>
        <v>WEAK</v>
      </c>
      <c r="H362" s="5" t="str">
        <f t="shared" si="21"/>
        <v>CONFIRMED BEARISH</v>
      </c>
    </row>
    <row r="363" spans="1:8" ht="13.5" x14ac:dyDescent="0.25">
      <c r="A363" s="3">
        <f>TITRES_STAT!B366</f>
        <v>42530</v>
      </c>
      <c r="B363" s="5">
        <f>TITRES_STAT!C366</f>
        <v>11.2</v>
      </c>
      <c r="C363" s="5">
        <f>TITRES_STAT!D366</f>
        <v>5.7220000000000004</v>
      </c>
      <c r="D363" s="5">
        <f>TITRES_STAT!E366</f>
        <v>5.7220000000000013</v>
      </c>
      <c r="E363" s="2">
        <f t="shared" si="20"/>
        <v>25.262852275696247</v>
      </c>
      <c r="F363" s="5" t="str">
        <f t="shared" si="23"/>
        <v>BEARISH</v>
      </c>
      <c r="G363" s="5" t="str">
        <f t="shared" si="22"/>
        <v>WEAK</v>
      </c>
      <c r="H363" s="5" t="str">
        <f t="shared" si="21"/>
        <v>CONFIRMED BEARISH</v>
      </c>
    </row>
    <row r="364" spans="1:8" ht="13.5" x14ac:dyDescent="0.25">
      <c r="A364" s="3">
        <f>TITRES_STAT!B367</f>
        <v>42531</v>
      </c>
      <c r="B364" s="5">
        <f>TITRES_STAT!C367</f>
        <v>11</v>
      </c>
      <c r="C364" s="5">
        <f>TITRES_STAT!D367</f>
        <v>5.62</v>
      </c>
      <c r="D364" s="5">
        <f>TITRES_STAT!E367</f>
        <v>5.6199999999999992</v>
      </c>
      <c r="E364" s="2">
        <f t="shared" si="20"/>
        <v>19.642852275696249</v>
      </c>
      <c r="F364" s="5" t="str">
        <f t="shared" si="23"/>
        <v>BEARISH</v>
      </c>
      <c r="G364" s="5" t="str">
        <f t="shared" si="22"/>
        <v>WEAK</v>
      </c>
      <c r="H364" s="5" t="str">
        <f t="shared" si="21"/>
        <v>CONFIRMED BEARISH</v>
      </c>
    </row>
    <row r="365" spans="1:8" ht="13.5" x14ac:dyDescent="0.25">
      <c r="A365" s="3">
        <f>TITRES_STAT!B368</f>
        <v>42534</v>
      </c>
      <c r="B365" s="5">
        <f>TITRES_STAT!C368</f>
        <v>11</v>
      </c>
      <c r="C365" s="5">
        <f>TITRES_STAT!D368</f>
        <v>5.62</v>
      </c>
      <c r="D365" s="5">
        <f>TITRES_STAT!E368</f>
        <v>0</v>
      </c>
      <c r="E365" s="2">
        <f t="shared" si="20"/>
        <v>19.642852275696249</v>
      </c>
      <c r="F365" s="5" t="str">
        <f t="shared" si="23"/>
        <v>BEARISH</v>
      </c>
      <c r="G365" s="5" t="str">
        <f t="shared" si="22"/>
        <v>WEAK</v>
      </c>
      <c r="H365" s="5" t="str">
        <f t="shared" si="21"/>
        <v>CONFIRMED BEARISH</v>
      </c>
    </row>
    <row r="366" spans="1:8" ht="13.5" x14ac:dyDescent="0.25">
      <c r="A366" s="3">
        <f>TITRES_STAT!B369</f>
        <v>42535</v>
      </c>
      <c r="B366" s="5">
        <f>TITRES_STAT!C369</f>
        <v>11.33</v>
      </c>
      <c r="C366" s="5">
        <f>TITRES_STAT!D369</f>
        <v>5.7889999999999997</v>
      </c>
      <c r="D366" s="5">
        <f>TITRES_STAT!E369</f>
        <v>5.7889999999999997</v>
      </c>
      <c r="E366" s="2">
        <f t="shared" si="20"/>
        <v>25.431852275696251</v>
      </c>
      <c r="F366" s="5" t="str">
        <f t="shared" si="23"/>
        <v>BEARISH</v>
      </c>
      <c r="G366" s="5" t="str">
        <f t="shared" si="22"/>
        <v>WEAK</v>
      </c>
      <c r="H366" s="5" t="str">
        <f t="shared" si="21"/>
        <v>CONFIRMED BEARISH</v>
      </c>
    </row>
    <row r="367" spans="1:8" ht="13.5" x14ac:dyDescent="0.25">
      <c r="A367" s="3">
        <f>TITRES_STAT!B370</f>
        <v>42536</v>
      </c>
      <c r="B367" s="5">
        <f>TITRES_STAT!C370</f>
        <v>11.66</v>
      </c>
      <c r="C367" s="5">
        <f>TITRES_STAT!D370</f>
        <v>5.9569999999999999</v>
      </c>
      <c r="D367" s="5">
        <f>TITRES_STAT!E370</f>
        <v>5.9569999999999999</v>
      </c>
      <c r="E367" s="2">
        <f t="shared" si="20"/>
        <v>31.388852275696252</v>
      </c>
      <c r="F367" s="5" t="str">
        <f t="shared" si="23"/>
        <v>BULLISH</v>
      </c>
      <c r="G367" s="5" t="str">
        <f t="shared" si="22"/>
        <v>NEUTRAL</v>
      </c>
      <c r="H367" s="5" t="str">
        <f t="shared" si="21"/>
        <v>CONFIRMED BULLISH</v>
      </c>
    </row>
    <row r="368" spans="1:8" ht="13.5" x14ac:dyDescent="0.25">
      <c r="A368" s="3">
        <f>TITRES_STAT!B371</f>
        <v>42537</v>
      </c>
      <c r="B368" s="5">
        <f>TITRES_STAT!C371</f>
        <v>11.8</v>
      </c>
      <c r="C368" s="5">
        <f>TITRES_STAT!D371</f>
        <v>6.0289999999999999</v>
      </c>
      <c r="D368" s="5">
        <f>TITRES_STAT!E371</f>
        <v>6.0289999999999999</v>
      </c>
      <c r="E368" s="2">
        <f t="shared" si="20"/>
        <v>37.417852275696248</v>
      </c>
      <c r="F368" s="5" t="str">
        <f t="shared" si="23"/>
        <v>BULLISH</v>
      </c>
      <c r="G368" s="5" t="str">
        <f t="shared" si="22"/>
        <v>STRONG</v>
      </c>
      <c r="H368" s="5" t="str">
        <f t="shared" si="21"/>
        <v>CONFIRMED BULLISH</v>
      </c>
    </row>
    <row r="369" spans="1:8" ht="13.5" x14ac:dyDescent="0.25">
      <c r="A369" s="3">
        <f>TITRES_STAT!B372</f>
        <v>42538</v>
      </c>
      <c r="B369" s="5">
        <f>TITRES_STAT!C372</f>
        <v>11.8</v>
      </c>
      <c r="C369" s="5">
        <f>TITRES_STAT!D372</f>
        <v>6.0289999999999999</v>
      </c>
      <c r="D369" s="5">
        <f>TITRES_STAT!E372</f>
        <v>6.0289999999999999</v>
      </c>
      <c r="E369" s="2">
        <f t="shared" si="20"/>
        <v>37.417852275696248</v>
      </c>
      <c r="F369" s="5" t="str">
        <f t="shared" si="23"/>
        <v>BULLISH</v>
      </c>
      <c r="G369" s="5" t="str">
        <f t="shared" si="22"/>
        <v>STRONG</v>
      </c>
      <c r="H369" s="5" t="str">
        <f t="shared" si="21"/>
        <v>CONFIRMED BULLISH</v>
      </c>
    </row>
    <row r="370" spans="1:8" ht="13.5" x14ac:dyDescent="0.25">
      <c r="A370" s="3">
        <f>TITRES_STAT!B373</f>
        <v>42541</v>
      </c>
      <c r="B370" s="5">
        <f>TITRES_STAT!C373</f>
        <v>11.8</v>
      </c>
      <c r="C370" s="5">
        <f>TITRES_STAT!D373</f>
        <v>6.0289999999999999</v>
      </c>
      <c r="D370" s="5">
        <f>TITRES_STAT!E373</f>
        <v>6.0289999999999999</v>
      </c>
      <c r="E370" s="2">
        <f t="shared" si="20"/>
        <v>37.417852275696248</v>
      </c>
      <c r="F370" s="5" t="str">
        <f t="shared" si="23"/>
        <v>BULLISH</v>
      </c>
      <c r="G370" s="5" t="str">
        <f t="shared" si="22"/>
        <v>STRONG</v>
      </c>
      <c r="H370" s="5" t="str">
        <f t="shared" si="21"/>
        <v>CONFIRMED BULLISH</v>
      </c>
    </row>
    <row r="371" spans="1:8" ht="13.5" x14ac:dyDescent="0.25">
      <c r="A371" s="3">
        <f>TITRES_STAT!B374</f>
        <v>42542</v>
      </c>
      <c r="B371" s="5">
        <f>TITRES_STAT!C374</f>
        <v>11.79</v>
      </c>
      <c r="C371" s="5">
        <f>TITRES_STAT!D374</f>
        <v>6.024</v>
      </c>
      <c r="D371" s="5">
        <f>TITRES_STAT!E374</f>
        <v>6.024</v>
      </c>
      <c r="E371" s="2">
        <f t="shared" si="20"/>
        <v>31.393852275696247</v>
      </c>
      <c r="F371" s="5" t="str">
        <f t="shared" si="23"/>
        <v>BULLISH</v>
      </c>
      <c r="G371" s="5" t="str">
        <f t="shared" si="22"/>
        <v>STRONG</v>
      </c>
      <c r="H371" s="5" t="str">
        <f t="shared" si="21"/>
        <v>CONFIRMED BULLISH</v>
      </c>
    </row>
    <row r="372" spans="1:8" ht="13.5" x14ac:dyDescent="0.25">
      <c r="A372" s="3">
        <f>TITRES_STAT!B375</f>
        <v>42543</v>
      </c>
      <c r="B372" s="5">
        <f>TITRES_STAT!C375</f>
        <v>11.79</v>
      </c>
      <c r="C372" s="5">
        <f>TITRES_STAT!D375</f>
        <v>6.024</v>
      </c>
      <c r="D372" s="5">
        <f>TITRES_STAT!E375</f>
        <v>0</v>
      </c>
      <c r="E372" s="2">
        <f t="shared" si="20"/>
        <v>31.393852275696247</v>
      </c>
      <c r="F372" s="5" t="str">
        <f t="shared" si="23"/>
        <v>BULLISH</v>
      </c>
      <c r="G372" s="5" t="str">
        <f t="shared" si="22"/>
        <v>NEUTRAL</v>
      </c>
      <c r="H372" s="5" t="str">
        <f t="shared" si="21"/>
        <v>CONFIRMED BULLISH</v>
      </c>
    </row>
    <row r="373" spans="1:8" ht="13.5" x14ac:dyDescent="0.25">
      <c r="A373" s="3">
        <f>TITRES_STAT!B376</f>
        <v>42544</v>
      </c>
      <c r="B373" s="5">
        <f>TITRES_STAT!C376</f>
        <v>11.8</v>
      </c>
      <c r="C373" s="5">
        <f>TITRES_STAT!D376</f>
        <v>6.0289999999999999</v>
      </c>
      <c r="D373" s="5">
        <f>TITRES_STAT!E376</f>
        <v>6.0289999999999999</v>
      </c>
      <c r="E373" s="2">
        <f t="shared" si="20"/>
        <v>37.422852275696243</v>
      </c>
      <c r="F373" s="5" t="str">
        <f t="shared" si="23"/>
        <v>BULLISH</v>
      </c>
      <c r="G373" s="5" t="str">
        <f t="shared" si="22"/>
        <v>NEUTRAL</v>
      </c>
      <c r="H373" s="5" t="str">
        <f t="shared" si="21"/>
        <v>NEUTRAL</v>
      </c>
    </row>
    <row r="374" spans="1:8" ht="13.5" x14ac:dyDescent="0.25">
      <c r="A374" s="3">
        <f>TITRES_STAT!B377</f>
        <v>42545</v>
      </c>
      <c r="B374" s="5">
        <f>TITRES_STAT!C377</f>
        <v>11.8</v>
      </c>
      <c r="C374" s="5">
        <f>TITRES_STAT!D377</f>
        <v>6.0289999999999999</v>
      </c>
      <c r="D374" s="5">
        <f>TITRES_STAT!E377</f>
        <v>6.0289999999999999</v>
      </c>
      <c r="E374" s="2">
        <f t="shared" si="20"/>
        <v>37.422852275696243</v>
      </c>
      <c r="F374" s="5" t="str">
        <f t="shared" si="23"/>
        <v>BULLISH</v>
      </c>
      <c r="G374" s="5" t="str">
        <f t="shared" si="22"/>
        <v>NEUTRAL</v>
      </c>
      <c r="H374" s="5" t="str">
        <f t="shared" si="21"/>
        <v>NEUTRAL</v>
      </c>
    </row>
    <row r="375" spans="1:8" ht="13.5" x14ac:dyDescent="0.25">
      <c r="A375" s="3">
        <f>TITRES_STAT!B378</f>
        <v>42548</v>
      </c>
      <c r="B375" s="5">
        <f>TITRES_STAT!C378</f>
        <v>11.8</v>
      </c>
      <c r="C375" s="5">
        <f>TITRES_STAT!D378</f>
        <v>6.0289999999999999</v>
      </c>
      <c r="D375" s="5">
        <f>TITRES_STAT!E378</f>
        <v>0</v>
      </c>
      <c r="E375" s="2">
        <f t="shared" si="20"/>
        <v>37.422852275696243</v>
      </c>
      <c r="F375" s="5" t="str">
        <f t="shared" si="23"/>
        <v>BULLISH</v>
      </c>
      <c r="G375" s="5" t="str">
        <f t="shared" si="22"/>
        <v>NEUTRAL</v>
      </c>
      <c r="H375" s="5" t="str">
        <f t="shared" si="21"/>
        <v>NEUTRAL</v>
      </c>
    </row>
    <row r="376" spans="1:8" ht="13.5" x14ac:dyDescent="0.25">
      <c r="A376" s="3">
        <f>TITRES_STAT!B379</f>
        <v>42549</v>
      </c>
      <c r="B376" s="5">
        <f>TITRES_STAT!C379</f>
        <v>11.8</v>
      </c>
      <c r="C376" s="5">
        <f>TITRES_STAT!D379</f>
        <v>6.0289999999999999</v>
      </c>
      <c r="D376" s="5">
        <f>TITRES_STAT!E379</f>
        <v>6.0289999999999999</v>
      </c>
      <c r="E376" s="2">
        <f t="shared" si="20"/>
        <v>37.422852275696243</v>
      </c>
      <c r="F376" s="5" t="str">
        <f t="shared" si="23"/>
        <v>BULLISH</v>
      </c>
      <c r="G376" s="5" t="str">
        <f t="shared" si="22"/>
        <v>STRONG</v>
      </c>
      <c r="H376" s="5" t="str">
        <f t="shared" si="21"/>
        <v>CONFIRMED BULLISH</v>
      </c>
    </row>
    <row r="377" spans="1:8" ht="13.5" x14ac:dyDescent="0.25">
      <c r="A377" s="3">
        <f>TITRES_STAT!B380</f>
        <v>42550</v>
      </c>
      <c r="B377" s="5">
        <f>TITRES_STAT!C380</f>
        <v>11.8</v>
      </c>
      <c r="C377" s="5">
        <f>TITRES_STAT!D380</f>
        <v>6.0289999999999999</v>
      </c>
      <c r="D377" s="5">
        <f>TITRES_STAT!E380</f>
        <v>0</v>
      </c>
      <c r="E377" s="2">
        <f t="shared" si="20"/>
        <v>37.422852275696243</v>
      </c>
      <c r="F377" s="5" t="str">
        <f t="shared" si="23"/>
        <v>BULLISH</v>
      </c>
      <c r="G377" s="5" t="str">
        <f t="shared" si="22"/>
        <v>STRONG</v>
      </c>
      <c r="H377" s="5" t="str">
        <f t="shared" si="21"/>
        <v>CONFIRMED BULLISH</v>
      </c>
    </row>
    <row r="378" spans="1:8" ht="13.5" x14ac:dyDescent="0.25">
      <c r="A378" s="3">
        <f>TITRES_STAT!B381</f>
        <v>42551</v>
      </c>
      <c r="B378" s="5">
        <f>TITRES_STAT!C381</f>
        <v>11.8</v>
      </c>
      <c r="C378" s="5">
        <f>TITRES_STAT!D381</f>
        <v>6.0289999999999999</v>
      </c>
      <c r="D378" s="5">
        <f>TITRES_STAT!E381</f>
        <v>0</v>
      </c>
      <c r="E378" s="2">
        <f t="shared" si="20"/>
        <v>37.422852275696243</v>
      </c>
      <c r="F378" s="5" t="str">
        <f t="shared" si="23"/>
        <v>NEUTRAL</v>
      </c>
      <c r="G378" s="5" t="str">
        <f t="shared" si="22"/>
        <v>NEUTRAL</v>
      </c>
      <c r="H378" s="5" t="str">
        <f t="shared" si="21"/>
        <v>NEUTRAL</v>
      </c>
    </row>
    <row r="379" spans="1:8" ht="13.5" x14ac:dyDescent="0.25">
      <c r="A379" s="3">
        <f>TITRES_STAT!B382</f>
        <v>42552</v>
      </c>
      <c r="B379" s="5">
        <f>TITRES_STAT!C382</f>
        <v>11.8</v>
      </c>
      <c r="C379" s="5">
        <f>TITRES_STAT!D382</f>
        <v>6.0289999999999999</v>
      </c>
      <c r="D379" s="5">
        <f>TITRES_STAT!E382</f>
        <v>6.0289999999999999</v>
      </c>
      <c r="E379" s="2">
        <f t="shared" si="20"/>
        <v>37.422852275696243</v>
      </c>
      <c r="F379" s="5" t="str">
        <f t="shared" si="23"/>
        <v>NEUTRAL</v>
      </c>
      <c r="G379" s="5" t="str">
        <f t="shared" si="22"/>
        <v>NEUTRAL</v>
      </c>
      <c r="H379" s="5" t="str">
        <f t="shared" si="21"/>
        <v>NEUTRAL</v>
      </c>
    </row>
    <row r="380" spans="1:8" ht="13.5" x14ac:dyDescent="0.25">
      <c r="A380" s="3">
        <f>TITRES_STAT!B383</f>
        <v>42555</v>
      </c>
      <c r="B380" s="5">
        <f>TITRES_STAT!C383</f>
        <v>11.7</v>
      </c>
      <c r="C380" s="5">
        <f>TITRES_STAT!D383</f>
        <v>5.9779999999999998</v>
      </c>
      <c r="D380" s="5">
        <f>TITRES_STAT!E383</f>
        <v>5.9779999999999998</v>
      </c>
      <c r="E380" s="2">
        <f t="shared" si="20"/>
        <v>31.444852275696242</v>
      </c>
      <c r="F380" s="5" t="str">
        <f t="shared" si="23"/>
        <v>BEARISH</v>
      </c>
      <c r="G380" s="5" t="str">
        <f t="shared" si="22"/>
        <v>WEAK</v>
      </c>
      <c r="H380" s="5" t="str">
        <f t="shared" si="21"/>
        <v>CONFIRMED BEARISH</v>
      </c>
    </row>
    <row r="381" spans="1:8" ht="13.5" x14ac:dyDescent="0.25">
      <c r="A381" s="3">
        <f>TITRES_STAT!B384</f>
        <v>42559</v>
      </c>
      <c r="B381" s="5">
        <f>TITRES_STAT!C384</f>
        <v>11.5</v>
      </c>
      <c r="C381" s="5">
        <f>TITRES_STAT!D384</f>
        <v>5.875</v>
      </c>
      <c r="D381" s="5">
        <f>TITRES_STAT!E384</f>
        <v>5.8750000000000009</v>
      </c>
      <c r="E381" s="2">
        <f t="shared" si="20"/>
        <v>25.569852275696242</v>
      </c>
      <c r="F381" s="5" t="str">
        <f t="shared" si="23"/>
        <v>BEARISH</v>
      </c>
      <c r="G381" s="5" t="str">
        <f t="shared" si="22"/>
        <v>WEAK</v>
      </c>
      <c r="H381" s="5" t="str">
        <f t="shared" si="21"/>
        <v>CONFIRMED BEARISH</v>
      </c>
    </row>
    <row r="382" spans="1:8" ht="13.5" x14ac:dyDescent="0.25">
      <c r="A382" s="3">
        <f>TITRES_STAT!B385</f>
        <v>42562</v>
      </c>
      <c r="B382" s="5">
        <f>TITRES_STAT!C385</f>
        <v>11.5</v>
      </c>
      <c r="C382" s="5">
        <f>TITRES_STAT!D385</f>
        <v>5.875</v>
      </c>
      <c r="D382" s="5">
        <f>TITRES_STAT!E385</f>
        <v>0</v>
      </c>
      <c r="E382" s="2">
        <f t="shared" si="20"/>
        <v>25.569852275696242</v>
      </c>
      <c r="F382" s="5" t="str">
        <f t="shared" si="23"/>
        <v>BEARISH</v>
      </c>
      <c r="G382" s="5" t="str">
        <f t="shared" si="22"/>
        <v>WEAK</v>
      </c>
      <c r="H382" s="5" t="str">
        <f t="shared" si="21"/>
        <v>CONFIRMED BEARISH</v>
      </c>
    </row>
    <row r="383" spans="1:8" ht="13.5" x14ac:dyDescent="0.25">
      <c r="A383" s="3">
        <f>TITRES_STAT!B386</f>
        <v>42563</v>
      </c>
      <c r="B383" s="5">
        <f>TITRES_STAT!C386</f>
        <v>11.5</v>
      </c>
      <c r="C383" s="5">
        <f>TITRES_STAT!D386</f>
        <v>5.875</v>
      </c>
      <c r="D383" s="5">
        <f>TITRES_STAT!E386</f>
        <v>0</v>
      </c>
      <c r="E383" s="2">
        <f t="shared" si="20"/>
        <v>25.569852275696242</v>
      </c>
      <c r="F383" s="5" t="str">
        <f t="shared" si="23"/>
        <v>BEARISH</v>
      </c>
      <c r="G383" s="5" t="str">
        <f t="shared" si="22"/>
        <v>WEAK</v>
      </c>
      <c r="H383" s="5" t="str">
        <f t="shared" si="21"/>
        <v>CONFIRMED BEARISH</v>
      </c>
    </row>
    <row r="384" spans="1:8" ht="13.5" x14ac:dyDescent="0.25">
      <c r="A384" s="3">
        <f>TITRES_STAT!B387</f>
        <v>42564</v>
      </c>
      <c r="B384" s="5">
        <f>TITRES_STAT!C387</f>
        <v>11.5</v>
      </c>
      <c r="C384" s="5">
        <f>TITRES_STAT!D387</f>
        <v>5.875</v>
      </c>
      <c r="D384" s="5">
        <f>TITRES_STAT!E387</f>
        <v>0</v>
      </c>
      <c r="E384" s="2">
        <f t="shared" si="20"/>
        <v>25.569852275696242</v>
      </c>
      <c r="F384" s="5" t="str">
        <f t="shared" si="23"/>
        <v>BEARISH</v>
      </c>
      <c r="G384" s="5" t="str">
        <f t="shared" si="22"/>
        <v>WEAK</v>
      </c>
      <c r="H384" s="5" t="str">
        <f t="shared" si="21"/>
        <v>CONFIRMED BEARISH</v>
      </c>
    </row>
    <row r="385" spans="1:8" ht="13.5" x14ac:dyDescent="0.25">
      <c r="A385" s="3">
        <f>TITRES_STAT!B388</f>
        <v>42565</v>
      </c>
      <c r="B385" s="5">
        <f>TITRES_STAT!C388</f>
        <v>11.5</v>
      </c>
      <c r="C385" s="5">
        <f>TITRES_STAT!D388</f>
        <v>5.875</v>
      </c>
      <c r="D385" s="5">
        <f>TITRES_STAT!E388</f>
        <v>0</v>
      </c>
      <c r="E385" s="2">
        <f t="shared" si="20"/>
        <v>25.569852275696242</v>
      </c>
      <c r="F385" s="5" t="str">
        <f t="shared" si="23"/>
        <v>BEARISH</v>
      </c>
      <c r="G385" s="5" t="str">
        <f t="shared" si="22"/>
        <v>WEAK</v>
      </c>
      <c r="H385" s="5" t="str">
        <f t="shared" si="21"/>
        <v>CONFIRMED BEARISH</v>
      </c>
    </row>
    <row r="386" spans="1:8" ht="13.5" x14ac:dyDescent="0.25">
      <c r="A386" s="3">
        <f>TITRES_STAT!B389</f>
        <v>42566</v>
      </c>
      <c r="B386" s="5">
        <f>TITRES_STAT!C389</f>
        <v>11.5</v>
      </c>
      <c r="C386" s="5">
        <f>TITRES_STAT!D389</f>
        <v>5.875</v>
      </c>
      <c r="D386" s="5">
        <f>TITRES_STAT!E389</f>
        <v>0</v>
      </c>
      <c r="E386" s="2">
        <f t="shared" si="20"/>
        <v>25.569852275696242</v>
      </c>
      <c r="F386" s="5" t="str">
        <f t="shared" si="23"/>
        <v>NEUTRAL</v>
      </c>
      <c r="G386" s="5" t="str">
        <f t="shared" si="22"/>
        <v>NEUTRAL</v>
      </c>
      <c r="H386" s="5" t="str">
        <f t="shared" si="21"/>
        <v>NEUTRAL</v>
      </c>
    </row>
    <row r="387" spans="1:8" ht="13.5" x14ac:dyDescent="0.25">
      <c r="A387" s="3">
        <f>TITRES_STAT!B390</f>
        <v>42569</v>
      </c>
      <c r="B387" s="5">
        <f>TITRES_STAT!C390</f>
        <v>11.8</v>
      </c>
      <c r="C387" s="5">
        <f>TITRES_STAT!D390</f>
        <v>6.0289999999999999</v>
      </c>
      <c r="D387" s="5">
        <f>TITRES_STAT!E390</f>
        <v>6.0289999999999999</v>
      </c>
      <c r="E387" s="2">
        <f t="shared" si="20"/>
        <v>31.598852275696242</v>
      </c>
      <c r="F387" s="5" t="str">
        <f t="shared" si="23"/>
        <v>BULLISH</v>
      </c>
      <c r="G387" s="5" t="str">
        <f t="shared" si="22"/>
        <v>STRONG</v>
      </c>
      <c r="H387" s="5" t="str">
        <f t="shared" si="21"/>
        <v>CONFIRMED BULLISH</v>
      </c>
    </row>
    <row r="388" spans="1:8" ht="13.5" x14ac:dyDescent="0.25">
      <c r="A388" s="3">
        <f>TITRES_STAT!B391</f>
        <v>42570</v>
      </c>
      <c r="B388" s="5">
        <f>TITRES_STAT!C391</f>
        <v>11.8</v>
      </c>
      <c r="C388" s="5">
        <f>TITRES_STAT!D391</f>
        <v>6.0289999999999999</v>
      </c>
      <c r="D388" s="5">
        <f>TITRES_STAT!E391</f>
        <v>0</v>
      </c>
      <c r="E388" s="2">
        <f t="shared" ref="E388:E451" si="24">IF(B388&gt;B387, E387+D388, IF(B388&lt;B387, E387-D388, E387))</f>
        <v>31.598852275696242</v>
      </c>
      <c r="F388" s="5" t="str">
        <f t="shared" si="23"/>
        <v>BULLISH</v>
      </c>
      <c r="G388" s="5" t="str">
        <f t="shared" si="22"/>
        <v>STRONG</v>
      </c>
      <c r="H388" s="5" t="str">
        <f t="shared" si="21"/>
        <v>CONFIRMED BULLISH</v>
      </c>
    </row>
    <row r="389" spans="1:8" ht="13.5" x14ac:dyDescent="0.25">
      <c r="A389" s="3">
        <f>TITRES_STAT!B392</f>
        <v>42571</v>
      </c>
      <c r="B389" s="5">
        <f>TITRES_STAT!C392</f>
        <v>11.8</v>
      </c>
      <c r="C389" s="5">
        <f>TITRES_STAT!D392</f>
        <v>6.0289999999999999</v>
      </c>
      <c r="D389" s="5">
        <f>TITRES_STAT!E392</f>
        <v>0</v>
      </c>
      <c r="E389" s="2">
        <f t="shared" si="24"/>
        <v>31.598852275696242</v>
      </c>
      <c r="F389" s="5" t="str">
        <f t="shared" si="23"/>
        <v>BULLISH</v>
      </c>
      <c r="G389" s="5" t="str">
        <f t="shared" si="22"/>
        <v>STRONG</v>
      </c>
      <c r="H389" s="5" t="str">
        <f t="shared" si="21"/>
        <v>CONFIRMED BULLISH</v>
      </c>
    </row>
    <row r="390" spans="1:8" ht="13.5" x14ac:dyDescent="0.25">
      <c r="A390" s="3">
        <f>TITRES_STAT!B393</f>
        <v>42572</v>
      </c>
      <c r="B390" s="5">
        <f>TITRES_STAT!C393</f>
        <v>11.4</v>
      </c>
      <c r="C390" s="5">
        <f>TITRES_STAT!D393</f>
        <v>5.8239999999999998</v>
      </c>
      <c r="D390" s="5">
        <f>TITRES_STAT!E393</f>
        <v>5.8240000000000007</v>
      </c>
      <c r="E390" s="2">
        <f t="shared" si="24"/>
        <v>25.77485227569624</v>
      </c>
      <c r="F390" s="5" t="str">
        <f t="shared" si="23"/>
        <v>BULLISH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BULLISH DIVERGENCE</v>
      </c>
    </row>
    <row r="391" spans="1:8" ht="13.5" x14ac:dyDescent="0.25">
      <c r="A391" s="3">
        <f>TITRES_STAT!B394</f>
        <v>42573</v>
      </c>
      <c r="B391" s="5">
        <f>TITRES_STAT!C394</f>
        <v>11.4</v>
      </c>
      <c r="C391" s="5">
        <f>TITRES_STAT!D394</f>
        <v>5.8239999999999998</v>
      </c>
      <c r="D391" s="5">
        <f>TITRES_STAT!E394</f>
        <v>0</v>
      </c>
      <c r="E391" s="2">
        <f t="shared" si="24"/>
        <v>25.77485227569624</v>
      </c>
      <c r="F391" s="5" t="str">
        <f t="shared" si="23"/>
        <v>BULLISH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BULLISH DIVERGENCE</v>
      </c>
    </row>
    <row r="392" spans="1:8" ht="13.5" x14ac:dyDescent="0.25">
      <c r="A392" s="3">
        <f>TITRES_STAT!B395</f>
        <v>42577</v>
      </c>
      <c r="B392" s="5">
        <f>TITRES_STAT!C395</f>
        <v>11.59</v>
      </c>
      <c r="C392" s="5">
        <f>TITRES_STAT!D395</f>
        <v>5.9210000000000003</v>
      </c>
      <c r="D392" s="5">
        <f>TITRES_STAT!E395</f>
        <v>5.9210000000000003</v>
      </c>
      <c r="E392" s="2">
        <f t="shared" si="24"/>
        <v>31.69585227569624</v>
      </c>
      <c r="F392" s="5" t="str">
        <f t="shared" ref="F392:F455" si="27">IF(E392&gt;E387,"BULLISH",IF(E392&lt;E387,"BEARISH","NEUTRAL"))</f>
        <v>BULLISH</v>
      </c>
      <c r="G392" s="5" t="str">
        <f t="shared" si="26"/>
        <v>NEUTRAL</v>
      </c>
      <c r="H392" s="5" t="str">
        <f t="shared" si="25"/>
        <v>BULLISH DIVERGENCE</v>
      </c>
    </row>
    <row r="393" spans="1:8" ht="13.5" x14ac:dyDescent="0.25">
      <c r="A393" s="3">
        <f>TITRES_STAT!B396</f>
        <v>42578</v>
      </c>
      <c r="B393" s="5">
        <f>TITRES_STAT!C396</f>
        <v>11.6</v>
      </c>
      <c r="C393" s="5">
        <f>TITRES_STAT!D396</f>
        <v>5.9269999999999996</v>
      </c>
      <c r="D393" s="5">
        <f>TITRES_STAT!E396</f>
        <v>5.9269999999999996</v>
      </c>
      <c r="E393" s="2">
        <f t="shared" si="24"/>
        <v>37.622852275696239</v>
      </c>
      <c r="F393" s="5" t="str">
        <f t="shared" si="27"/>
        <v>BULLISH</v>
      </c>
      <c r="G393" s="5" t="str">
        <f t="shared" si="26"/>
        <v>STRONG</v>
      </c>
      <c r="H393" s="5" t="str">
        <f t="shared" si="25"/>
        <v>BULLISH DIVERGENCE</v>
      </c>
    </row>
    <row r="394" spans="1:8" ht="13.5" x14ac:dyDescent="0.25">
      <c r="A394" s="3">
        <f>TITRES_STAT!B397</f>
        <v>42579</v>
      </c>
      <c r="B394" s="5">
        <f>TITRES_STAT!C397</f>
        <v>11.6</v>
      </c>
      <c r="C394" s="5">
        <f>TITRES_STAT!D397</f>
        <v>5.9269999999999996</v>
      </c>
      <c r="D394" s="5">
        <f>TITRES_STAT!E397</f>
        <v>0</v>
      </c>
      <c r="E394" s="2">
        <f t="shared" si="24"/>
        <v>37.622852275696239</v>
      </c>
      <c r="F394" s="5" t="str">
        <f t="shared" si="27"/>
        <v>BULLISH</v>
      </c>
      <c r="G394" s="5" t="str">
        <f t="shared" si="26"/>
        <v>STRONG</v>
      </c>
      <c r="H394" s="5" t="str">
        <f t="shared" si="25"/>
        <v>BULLISH DIVERGENCE</v>
      </c>
    </row>
    <row r="395" spans="1:8" ht="13.5" x14ac:dyDescent="0.25">
      <c r="A395" s="3">
        <f>TITRES_STAT!B398</f>
        <v>42580</v>
      </c>
      <c r="B395" s="5">
        <f>TITRES_STAT!C398</f>
        <v>11.6</v>
      </c>
      <c r="C395" s="5">
        <f>TITRES_STAT!D398</f>
        <v>5.9269999999999996</v>
      </c>
      <c r="D395" s="5">
        <f>TITRES_STAT!E398</f>
        <v>0</v>
      </c>
      <c r="E395" s="2">
        <f t="shared" si="24"/>
        <v>37.622852275696239</v>
      </c>
      <c r="F395" s="5" t="str">
        <f t="shared" si="27"/>
        <v>BULLISH</v>
      </c>
      <c r="G395" s="5" t="str">
        <f t="shared" si="26"/>
        <v>STRONG</v>
      </c>
      <c r="H395" s="5" t="str">
        <f t="shared" si="25"/>
        <v>CONFIRMED BULLISH</v>
      </c>
    </row>
    <row r="396" spans="1:8" ht="13.5" x14ac:dyDescent="0.25">
      <c r="A396" s="3">
        <f>TITRES_STAT!B399</f>
        <v>42583</v>
      </c>
      <c r="B396" s="5">
        <f>TITRES_STAT!C399</f>
        <v>11.4</v>
      </c>
      <c r="C396" s="5">
        <f>TITRES_STAT!D399</f>
        <v>5.8239999999999998</v>
      </c>
      <c r="D396" s="5">
        <f>TITRES_STAT!E399</f>
        <v>5.8240000000000007</v>
      </c>
      <c r="E396" s="2">
        <f t="shared" si="24"/>
        <v>31.798852275696238</v>
      </c>
      <c r="F396" s="5" t="str">
        <f t="shared" si="27"/>
        <v>BULLISH</v>
      </c>
      <c r="G396" s="5" t="str">
        <f t="shared" si="26"/>
        <v>STRONG</v>
      </c>
      <c r="H396" s="5" t="str">
        <f t="shared" si="25"/>
        <v>NEUTRAL</v>
      </c>
    </row>
    <row r="397" spans="1:8" ht="13.5" x14ac:dyDescent="0.25">
      <c r="A397" s="3">
        <f>TITRES_STAT!B400</f>
        <v>42584</v>
      </c>
      <c r="B397" s="5">
        <f>TITRES_STAT!C400</f>
        <v>11.4</v>
      </c>
      <c r="C397" s="5">
        <f>TITRES_STAT!D400</f>
        <v>5.8239999999999998</v>
      </c>
      <c r="D397" s="5">
        <f>TITRES_STAT!E400</f>
        <v>5.8240000000000007</v>
      </c>
      <c r="E397" s="2">
        <f t="shared" si="24"/>
        <v>31.798852275696238</v>
      </c>
      <c r="F397" s="5" t="str">
        <f t="shared" si="27"/>
        <v>BULLISH</v>
      </c>
      <c r="G397" s="5" t="str">
        <f t="shared" si="26"/>
        <v>NEUTRAL</v>
      </c>
      <c r="H397" s="5" t="str">
        <f t="shared" si="25"/>
        <v>BULLISH DIVERGENCE</v>
      </c>
    </row>
    <row r="398" spans="1:8" ht="13.5" x14ac:dyDescent="0.25">
      <c r="A398" s="3">
        <f>TITRES_STAT!B401</f>
        <v>42585</v>
      </c>
      <c r="B398" s="5">
        <f>TITRES_STAT!C401</f>
        <v>11.3</v>
      </c>
      <c r="C398" s="5">
        <f>TITRES_STAT!D401</f>
        <v>5.7729999999999997</v>
      </c>
      <c r="D398" s="5">
        <f>TITRES_STAT!E401</f>
        <v>5.7730000000000006</v>
      </c>
      <c r="E398" s="2">
        <f t="shared" si="24"/>
        <v>26.025852275696238</v>
      </c>
      <c r="F398" s="5" t="str">
        <f t="shared" si="27"/>
        <v>BEARISH</v>
      </c>
      <c r="G398" s="5" t="str">
        <f t="shared" si="26"/>
        <v>WEAK</v>
      </c>
      <c r="H398" s="5" t="str">
        <f t="shared" si="25"/>
        <v>CONFIRMED BEARISH</v>
      </c>
    </row>
    <row r="399" spans="1:8" ht="13.5" x14ac:dyDescent="0.25">
      <c r="A399" s="3">
        <f>TITRES_STAT!B402</f>
        <v>42586</v>
      </c>
      <c r="B399" s="5">
        <f>TITRES_STAT!C402</f>
        <v>11.3</v>
      </c>
      <c r="C399" s="5">
        <f>TITRES_STAT!D402</f>
        <v>5.7729999999999997</v>
      </c>
      <c r="D399" s="5">
        <f>TITRES_STAT!E402</f>
        <v>0</v>
      </c>
      <c r="E399" s="2">
        <f t="shared" si="24"/>
        <v>26.025852275696238</v>
      </c>
      <c r="F399" s="5" t="str">
        <f t="shared" si="27"/>
        <v>BEARISH</v>
      </c>
      <c r="G399" s="5" t="str">
        <f t="shared" si="26"/>
        <v>WEAK</v>
      </c>
      <c r="H399" s="5" t="str">
        <f t="shared" si="25"/>
        <v>CONFIRMED BEARISH</v>
      </c>
    </row>
    <row r="400" spans="1:8" ht="13.5" x14ac:dyDescent="0.25">
      <c r="A400" s="3">
        <f>TITRES_STAT!B403</f>
        <v>42587</v>
      </c>
      <c r="B400" s="5">
        <f>TITRES_STAT!C403</f>
        <v>11.3</v>
      </c>
      <c r="C400" s="5">
        <f>TITRES_STAT!D403</f>
        <v>5.7729999999999997</v>
      </c>
      <c r="D400" s="5">
        <f>TITRES_STAT!E403</f>
        <v>0</v>
      </c>
      <c r="E400" s="2">
        <f t="shared" si="24"/>
        <v>26.025852275696238</v>
      </c>
      <c r="F400" s="5" t="str">
        <f t="shared" si="27"/>
        <v>BEARISH</v>
      </c>
      <c r="G400" s="5" t="str">
        <f t="shared" si="26"/>
        <v>WEAK</v>
      </c>
      <c r="H400" s="5" t="str">
        <f t="shared" si="25"/>
        <v>CONFIRMED BEARISH</v>
      </c>
    </row>
    <row r="401" spans="1:8" ht="13.5" x14ac:dyDescent="0.25">
      <c r="A401" s="3">
        <f>TITRES_STAT!B404</f>
        <v>42590</v>
      </c>
      <c r="B401" s="5">
        <f>TITRES_STAT!C404</f>
        <v>11.2</v>
      </c>
      <c r="C401" s="5">
        <f>TITRES_STAT!D404</f>
        <v>5.7220000000000004</v>
      </c>
      <c r="D401" s="5">
        <f>TITRES_STAT!E404</f>
        <v>5.7337505357142877</v>
      </c>
      <c r="E401" s="2">
        <f t="shared" si="24"/>
        <v>20.292101739981952</v>
      </c>
      <c r="F401" s="5" t="str">
        <f t="shared" si="27"/>
        <v>BEARISH</v>
      </c>
      <c r="G401" s="5" t="str">
        <f t="shared" si="26"/>
        <v>WEAK</v>
      </c>
      <c r="H401" s="5" t="str">
        <f t="shared" si="25"/>
        <v>CONFIRMED BEARISH</v>
      </c>
    </row>
    <row r="402" spans="1:8" ht="13.5" x14ac:dyDescent="0.25">
      <c r="A402" s="3">
        <f>TITRES_STAT!B405</f>
        <v>42591</v>
      </c>
      <c r="B402" s="5">
        <f>TITRES_STAT!C405</f>
        <v>11.2</v>
      </c>
      <c r="C402" s="5">
        <f>TITRES_STAT!D405</f>
        <v>5.7220000000000004</v>
      </c>
      <c r="D402" s="5">
        <f>TITRES_STAT!E405</f>
        <v>5.7220000000000013</v>
      </c>
      <c r="E402" s="2">
        <f t="shared" si="24"/>
        <v>20.292101739981952</v>
      </c>
      <c r="F402" s="5" t="str">
        <f t="shared" si="27"/>
        <v>BEARISH</v>
      </c>
      <c r="G402" s="5" t="str">
        <f t="shared" si="26"/>
        <v>WEAK</v>
      </c>
      <c r="H402" s="5" t="str">
        <f t="shared" si="25"/>
        <v>CONFIRMED BEARISH</v>
      </c>
    </row>
    <row r="403" spans="1:8" ht="13.5" x14ac:dyDescent="0.25">
      <c r="A403" s="3">
        <f>TITRES_STAT!B406</f>
        <v>42592</v>
      </c>
      <c r="B403" s="5">
        <f>TITRES_STAT!C406</f>
        <v>11.2</v>
      </c>
      <c r="C403" s="5">
        <f>TITRES_STAT!D406</f>
        <v>5.7220000000000004</v>
      </c>
      <c r="D403" s="5">
        <f>TITRES_STAT!E406</f>
        <v>0</v>
      </c>
      <c r="E403" s="2">
        <f t="shared" si="24"/>
        <v>20.292101739981952</v>
      </c>
      <c r="F403" s="5" t="str">
        <f t="shared" si="27"/>
        <v>BEARISH</v>
      </c>
      <c r="G403" s="5" t="str">
        <f t="shared" si="26"/>
        <v>WEAK</v>
      </c>
      <c r="H403" s="5" t="str">
        <f t="shared" si="25"/>
        <v>CONFIRMED BEARISH</v>
      </c>
    </row>
    <row r="404" spans="1:8" ht="13.5" x14ac:dyDescent="0.25">
      <c r="A404" s="3">
        <f>TITRES_STAT!B407</f>
        <v>42593</v>
      </c>
      <c r="B404" s="5">
        <f>TITRES_STAT!C407</f>
        <v>11.2</v>
      </c>
      <c r="C404" s="5">
        <f>TITRES_STAT!D407</f>
        <v>5.7220000000000004</v>
      </c>
      <c r="D404" s="5">
        <f>TITRES_STAT!E407</f>
        <v>0</v>
      </c>
      <c r="E404" s="2">
        <f t="shared" si="24"/>
        <v>20.292101739981952</v>
      </c>
      <c r="F404" s="5" t="str">
        <f t="shared" si="27"/>
        <v>BEARISH</v>
      </c>
      <c r="G404" s="5" t="str">
        <f t="shared" si="26"/>
        <v>WEAK</v>
      </c>
      <c r="H404" s="5" t="str">
        <f t="shared" si="25"/>
        <v>CONFIRMED BEARISH</v>
      </c>
    </row>
    <row r="405" spans="1:8" ht="13.5" x14ac:dyDescent="0.25">
      <c r="A405" s="3">
        <f>TITRES_STAT!B408</f>
        <v>42594</v>
      </c>
      <c r="B405" s="5">
        <f>TITRES_STAT!C408</f>
        <v>11.1</v>
      </c>
      <c r="C405" s="5">
        <f>TITRES_STAT!D408</f>
        <v>5.6710000000000003</v>
      </c>
      <c r="D405" s="5">
        <f>TITRES_STAT!E408</f>
        <v>5.6709999999999994</v>
      </c>
      <c r="E405" s="2">
        <f t="shared" si="24"/>
        <v>14.621101739981953</v>
      </c>
      <c r="F405" s="5" t="str">
        <f t="shared" si="27"/>
        <v>BEARISH</v>
      </c>
      <c r="G405" s="5" t="str">
        <f t="shared" si="26"/>
        <v>WEAK</v>
      </c>
      <c r="H405" s="5" t="str">
        <f t="shared" si="25"/>
        <v>CONFIRMED BEARISH</v>
      </c>
    </row>
    <row r="406" spans="1:8" ht="13.5" x14ac:dyDescent="0.25">
      <c r="A406" s="3">
        <f>TITRES_STAT!B409</f>
        <v>42597</v>
      </c>
      <c r="B406" s="5">
        <f>TITRES_STAT!C409</f>
        <v>11.1</v>
      </c>
      <c r="C406" s="5">
        <f>TITRES_STAT!D409</f>
        <v>5.6710000000000003</v>
      </c>
      <c r="D406" s="5">
        <f>TITRES_STAT!E409</f>
        <v>5.6709999999999994</v>
      </c>
      <c r="E406" s="2">
        <f t="shared" si="24"/>
        <v>14.621101739981953</v>
      </c>
      <c r="F406" s="5" t="str">
        <f t="shared" si="27"/>
        <v>BEARISH</v>
      </c>
      <c r="G406" s="5" t="str">
        <f t="shared" si="26"/>
        <v>WEAK</v>
      </c>
      <c r="H406" s="5" t="str">
        <f t="shared" si="25"/>
        <v>CONFIRMED BEARISH</v>
      </c>
    </row>
    <row r="407" spans="1:8" ht="13.5" x14ac:dyDescent="0.25">
      <c r="A407" s="3">
        <f>TITRES_STAT!B410</f>
        <v>42598</v>
      </c>
      <c r="B407" s="5">
        <f>TITRES_STAT!C410</f>
        <v>10.99</v>
      </c>
      <c r="C407" s="5">
        <f>TITRES_STAT!D410</f>
        <v>5.6150000000000002</v>
      </c>
      <c r="D407" s="5">
        <f>TITRES_STAT!E410</f>
        <v>5.6150000000000002</v>
      </c>
      <c r="E407" s="2">
        <f t="shared" si="24"/>
        <v>9.0061017399819523</v>
      </c>
      <c r="F407" s="5" t="str">
        <f t="shared" si="27"/>
        <v>BEARISH</v>
      </c>
      <c r="G407" s="5" t="str">
        <f t="shared" si="26"/>
        <v>WEAK</v>
      </c>
      <c r="H407" s="5" t="str">
        <f t="shared" si="25"/>
        <v>CONFIRMED BEARISH</v>
      </c>
    </row>
    <row r="408" spans="1:8" ht="13.5" x14ac:dyDescent="0.25">
      <c r="A408" s="3">
        <f>TITRES_STAT!B411</f>
        <v>42599</v>
      </c>
      <c r="B408" s="5">
        <f>TITRES_STAT!C411</f>
        <v>10.99</v>
      </c>
      <c r="C408" s="5">
        <f>TITRES_STAT!D411</f>
        <v>5.6150000000000002</v>
      </c>
      <c r="D408" s="5">
        <f>TITRES_STAT!E411</f>
        <v>0</v>
      </c>
      <c r="E408" s="2">
        <f t="shared" si="24"/>
        <v>9.0061017399819523</v>
      </c>
      <c r="F408" s="5" t="str">
        <f t="shared" si="27"/>
        <v>BEARISH</v>
      </c>
      <c r="G408" s="5" t="str">
        <f t="shared" si="26"/>
        <v>WEAK</v>
      </c>
      <c r="H408" s="5" t="str">
        <f t="shared" si="25"/>
        <v>CONFIRMED BEARISH</v>
      </c>
    </row>
    <row r="409" spans="1:8" ht="13.5" x14ac:dyDescent="0.25">
      <c r="A409" s="3">
        <f>TITRES_STAT!B412</f>
        <v>42600</v>
      </c>
      <c r="B409" s="5">
        <f>TITRES_STAT!C412</f>
        <v>10.99</v>
      </c>
      <c r="C409" s="5">
        <f>TITRES_STAT!D412</f>
        <v>5.6150000000000002</v>
      </c>
      <c r="D409" s="5">
        <f>TITRES_STAT!E412</f>
        <v>0</v>
      </c>
      <c r="E409" s="2">
        <f t="shared" si="24"/>
        <v>9.0061017399819523</v>
      </c>
      <c r="F409" s="5" t="str">
        <f t="shared" si="27"/>
        <v>BEARISH</v>
      </c>
      <c r="G409" s="5" t="str">
        <f t="shared" si="26"/>
        <v>WEAK</v>
      </c>
      <c r="H409" s="5" t="str">
        <f t="shared" si="25"/>
        <v>CONFIRMED BEARISH</v>
      </c>
    </row>
    <row r="410" spans="1:8" ht="13.5" x14ac:dyDescent="0.25">
      <c r="A410" s="3">
        <f>TITRES_STAT!B413</f>
        <v>42601</v>
      </c>
      <c r="B410" s="5">
        <f>TITRES_STAT!C413</f>
        <v>10.9</v>
      </c>
      <c r="C410" s="5">
        <f>TITRES_STAT!D413</f>
        <v>5.569</v>
      </c>
      <c r="D410" s="5">
        <f>TITRES_STAT!E413</f>
        <v>5.569</v>
      </c>
      <c r="E410" s="2">
        <f t="shared" si="24"/>
        <v>3.4371017399819523</v>
      </c>
      <c r="F410" s="5" t="str">
        <f t="shared" si="27"/>
        <v>BEARISH</v>
      </c>
      <c r="G410" s="5" t="str">
        <f t="shared" si="26"/>
        <v>WEAK</v>
      </c>
      <c r="H410" s="5" t="str">
        <f t="shared" si="25"/>
        <v>CONFIRMED BEARISH</v>
      </c>
    </row>
    <row r="411" spans="1:8" ht="13.5" x14ac:dyDescent="0.25">
      <c r="A411" s="3">
        <f>TITRES_STAT!B414</f>
        <v>42604</v>
      </c>
      <c r="B411" s="5">
        <f>TITRES_STAT!C414</f>
        <v>10.9</v>
      </c>
      <c r="C411" s="5">
        <f>TITRES_STAT!D414</f>
        <v>5.569</v>
      </c>
      <c r="D411" s="5">
        <f>TITRES_STAT!E414</f>
        <v>0</v>
      </c>
      <c r="E411" s="2">
        <f t="shared" si="24"/>
        <v>3.4371017399819523</v>
      </c>
      <c r="F411" s="5" t="str">
        <f t="shared" si="27"/>
        <v>BEARISH</v>
      </c>
      <c r="G411" s="5" t="str">
        <f t="shared" si="26"/>
        <v>WEAK</v>
      </c>
      <c r="H411" s="5" t="str">
        <f t="shared" si="25"/>
        <v>CONFIRMED BEARISH</v>
      </c>
    </row>
    <row r="412" spans="1:8" ht="13.5" x14ac:dyDescent="0.25">
      <c r="A412" s="3">
        <f>TITRES_STAT!B415</f>
        <v>42605</v>
      </c>
      <c r="B412" s="5">
        <f>TITRES_STAT!C415</f>
        <v>10.9</v>
      </c>
      <c r="C412" s="5">
        <f>TITRES_STAT!D415</f>
        <v>5.569</v>
      </c>
      <c r="D412" s="5">
        <f>TITRES_STAT!E415</f>
        <v>5.569</v>
      </c>
      <c r="E412" s="2">
        <f t="shared" si="24"/>
        <v>3.4371017399819523</v>
      </c>
      <c r="F412" s="5" t="str">
        <f t="shared" si="27"/>
        <v>BEARISH</v>
      </c>
      <c r="G412" s="5" t="str">
        <f t="shared" si="26"/>
        <v>WEAK</v>
      </c>
      <c r="H412" s="5" t="str">
        <f t="shared" si="25"/>
        <v>CONFIRMED BEARISH</v>
      </c>
    </row>
    <row r="413" spans="1:8" ht="13.5" x14ac:dyDescent="0.25">
      <c r="A413" s="3">
        <f>TITRES_STAT!B416</f>
        <v>42606</v>
      </c>
      <c r="B413" s="5">
        <f>TITRES_STAT!C416</f>
        <v>10.9</v>
      </c>
      <c r="C413" s="5">
        <f>TITRES_STAT!D416</f>
        <v>5.569</v>
      </c>
      <c r="D413" s="5">
        <f>TITRES_STAT!E416</f>
        <v>5.569</v>
      </c>
      <c r="E413" s="2">
        <f t="shared" si="24"/>
        <v>3.4371017399819523</v>
      </c>
      <c r="F413" s="5" t="str">
        <f t="shared" si="27"/>
        <v>BEARISH</v>
      </c>
      <c r="G413" s="5" t="str">
        <f t="shared" si="26"/>
        <v>WEAK</v>
      </c>
      <c r="H413" s="5" t="str">
        <f t="shared" si="25"/>
        <v>CONFIRMED BEARISH</v>
      </c>
    </row>
    <row r="414" spans="1:8" ht="13.5" x14ac:dyDescent="0.25">
      <c r="A414" s="3">
        <f>TITRES_STAT!B417</f>
        <v>42607</v>
      </c>
      <c r="B414" s="5">
        <f>TITRES_STAT!C417</f>
        <v>10.9</v>
      </c>
      <c r="C414" s="5">
        <f>TITRES_STAT!D417</f>
        <v>5.569</v>
      </c>
      <c r="D414" s="5">
        <f>TITRES_STAT!E417</f>
        <v>5.569</v>
      </c>
      <c r="E414" s="2">
        <f t="shared" si="24"/>
        <v>3.4371017399819523</v>
      </c>
      <c r="F414" s="5" t="str">
        <f t="shared" si="27"/>
        <v>BEARISH</v>
      </c>
      <c r="G414" s="5" t="str">
        <f t="shared" si="26"/>
        <v>WEAK</v>
      </c>
      <c r="H414" s="5" t="str">
        <f t="shared" si="25"/>
        <v>CONFIRMED BEARISH</v>
      </c>
    </row>
    <row r="415" spans="1:8" ht="13.5" x14ac:dyDescent="0.25">
      <c r="A415" s="3">
        <f>TITRES_STAT!B418</f>
        <v>42608</v>
      </c>
      <c r="B415" s="5">
        <f>TITRES_STAT!C418</f>
        <v>10.8</v>
      </c>
      <c r="C415" s="5">
        <f>TITRES_STAT!D418</f>
        <v>5.5179999999999998</v>
      </c>
      <c r="D415" s="5">
        <f>TITRES_STAT!E418</f>
        <v>5.5179999999999998</v>
      </c>
      <c r="E415" s="2">
        <f t="shared" si="24"/>
        <v>-2.0808982600180475</v>
      </c>
      <c r="F415" s="5" t="str">
        <f t="shared" si="27"/>
        <v>BEARISH</v>
      </c>
      <c r="G415" s="5" t="str">
        <f t="shared" si="26"/>
        <v>WEAK</v>
      </c>
      <c r="H415" s="5" t="str">
        <f t="shared" si="25"/>
        <v>CONFIRMED BEARISH</v>
      </c>
    </row>
    <row r="416" spans="1:8" ht="13.5" x14ac:dyDescent="0.25">
      <c r="A416" s="3">
        <f>TITRES_STAT!B419</f>
        <v>42611</v>
      </c>
      <c r="B416" s="5">
        <f>TITRES_STAT!C419</f>
        <v>10.8</v>
      </c>
      <c r="C416" s="5">
        <f>TITRES_STAT!D419</f>
        <v>5.5179999999999998</v>
      </c>
      <c r="D416" s="5">
        <f>TITRES_STAT!E419</f>
        <v>5.5179999999999998</v>
      </c>
      <c r="E416" s="2">
        <f t="shared" si="24"/>
        <v>-2.0808982600180475</v>
      </c>
      <c r="F416" s="5" t="str">
        <f t="shared" si="27"/>
        <v>BEARISH</v>
      </c>
      <c r="G416" s="5" t="str">
        <f t="shared" si="26"/>
        <v>WEAK</v>
      </c>
      <c r="H416" s="5" t="str">
        <f t="shared" si="25"/>
        <v>CONFIRMED BEARISH</v>
      </c>
    </row>
    <row r="417" spans="1:8" ht="13.5" x14ac:dyDescent="0.25">
      <c r="A417" s="3">
        <f>TITRES_STAT!B420</f>
        <v>42612</v>
      </c>
      <c r="B417" s="5">
        <f>TITRES_STAT!C420</f>
        <v>10.8</v>
      </c>
      <c r="C417" s="5">
        <f>TITRES_STAT!D420</f>
        <v>5.5179999999999998</v>
      </c>
      <c r="D417" s="5">
        <f>TITRES_STAT!E420</f>
        <v>0</v>
      </c>
      <c r="E417" s="2">
        <f t="shared" si="24"/>
        <v>-2.0808982600180475</v>
      </c>
      <c r="F417" s="5" t="str">
        <f t="shared" si="27"/>
        <v>BEARISH</v>
      </c>
      <c r="G417" s="5" t="str">
        <f t="shared" si="26"/>
        <v>WEAK</v>
      </c>
      <c r="H417" s="5" t="str">
        <f t="shared" si="25"/>
        <v>CONFIRMED BEARISH</v>
      </c>
    </row>
    <row r="418" spans="1:8" ht="13.5" x14ac:dyDescent="0.25">
      <c r="A418" s="3">
        <f>TITRES_STAT!B421</f>
        <v>42613</v>
      </c>
      <c r="B418" s="5">
        <f>TITRES_STAT!C421</f>
        <v>10.73</v>
      </c>
      <c r="C418" s="5">
        <f>TITRES_STAT!D421</f>
        <v>5.4820000000000002</v>
      </c>
      <c r="D418" s="5">
        <f>TITRES_STAT!E421</f>
        <v>5.4820000000000002</v>
      </c>
      <c r="E418" s="2">
        <f t="shared" si="24"/>
        <v>-7.5628982600180477</v>
      </c>
      <c r="F418" s="5" t="str">
        <f t="shared" si="27"/>
        <v>BEARISH</v>
      </c>
      <c r="G418" s="5" t="str">
        <f t="shared" si="26"/>
        <v>WEAK</v>
      </c>
      <c r="H418" s="5" t="str">
        <f t="shared" si="25"/>
        <v>CONFIRMED BEARISH</v>
      </c>
    </row>
    <row r="419" spans="1:8" ht="13.5" x14ac:dyDescent="0.25">
      <c r="A419" s="3">
        <f>TITRES_STAT!B422</f>
        <v>42614</v>
      </c>
      <c r="B419" s="5">
        <f>TITRES_STAT!C422</f>
        <v>10.7</v>
      </c>
      <c r="C419" s="5">
        <f>TITRES_STAT!D422</f>
        <v>5.4669999999999996</v>
      </c>
      <c r="D419" s="5">
        <f>TITRES_STAT!E422</f>
        <v>5.4669999999999996</v>
      </c>
      <c r="E419" s="2">
        <f t="shared" si="24"/>
        <v>-13.029898260018047</v>
      </c>
      <c r="F419" s="5" t="str">
        <f t="shared" si="27"/>
        <v>BEARISH</v>
      </c>
      <c r="G419" s="5" t="str">
        <f t="shared" si="26"/>
        <v>WEAK</v>
      </c>
      <c r="H419" s="5" t="str">
        <f t="shared" si="25"/>
        <v>CONFIRMED BEARISH</v>
      </c>
    </row>
    <row r="420" spans="1:8" ht="13.5" x14ac:dyDescent="0.25">
      <c r="A420" s="3">
        <f>TITRES_STAT!B423</f>
        <v>42615</v>
      </c>
      <c r="B420" s="5">
        <f>TITRES_STAT!C423</f>
        <v>10.6</v>
      </c>
      <c r="C420" s="5">
        <f>TITRES_STAT!D423</f>
        <v>5.4160000000000004</v>
      </c>
      <c r="D420" s="5">
        <f>TITRES_STAT!E423</f>
        <v>5.4160000000000004</v>
      </c>
      <c r="E420" s="2">
        <f t="shared" si="24"/>
        <v>-18.445898260018048</v>
      </c>
      <c r="F420" s="5" t="str">
        <f t="shared" si="27"/>
        <v>BEARISH</v>
      </c>
      <c r="G420" s="5" t="str">
        <f t="shared" si="26"/>
        <v>STRONG</v>
      </c>
      <c r="H420" s="5" t="str">
        <f t="shared" si="25"/>
        <v>CONFIRMED BEARISH</v>
      </c>
    </row>
    <row r="421" spans="1:8" ht="13.5" x14ac:dyDescent="0.25">
      <c r="A421" s="3">
        <f>TITRES_STAT!B424</f>
        <v>42618</v>
      </c>
      <c r="B421" s="5">
        <f>TITRES_STAT!C424</f>
        <v>10.75</v>
      </c>
      <c r="C421" s="5">
        <f>TITRES_STAT!D424</f>
        <v>5.492</v>
      </c>
      <c r="D421" s="5">
        <f>TITRES_STAT!E424</f>
        <v>5.4920000000000009</v>
      </c>
      <c r="E421" s="2">
        <f t="shared" si="24"/>
        <v>-12.953898260018047</v>
      </c>
      <c r="F421" s="5" t="str">
        <f t="shared" si="27"/>
        <v>BEARISH</v>
      </c>
      <c r="G421" s="5" t="str">
        <f t="shared" si="26"/>
        <v>STRONG</v>
      </c>
      <c r="H421" s="5" t="str">
        <f t="shared" si="25"/>
        <v>CONFIRMED BEARISH</v>
      </c>
    </row>
    <row r="422" spans="1:8" ht="13.5" x14ac:dyDescent="0.25">
      <c r="A422" s="3">
        <f>TITRES_STAT!B425</f>
        <v>42619</v>
      </c>
      <c r="B422" s="5">
        <f>TITRES_STAT!C425</f>
        <v>10.6</v>
      </c>
      <c r="C422" s="5">
        <f>TITRES_STAT!D425</f>
        <v>5.4160000000000004</v>
      </c>
      <c r="D422" s="5">
        <f>TITRES_STAT!E425</f>
        <v>5.4313283018867935</v>
      </c>
      <c r="E422" s="2">
        <f t="shared" si="24"/>
        <v>-18.38522656190484</v>
      </c>
      <c r="F422" s="5" t="str">
        <f t="shared" si="27"/>
        <v>BEARISH</v>
      </c>
      <c r="G422" s="5" t="str">
        <f t="shared" si="26"/>
        <v>STRONG</v>
      </c>
      <c r="H422" s="5" t="str">
        <f t="shared" si="25"/>
        <v>CONFIRMED BEARISH</v>
      </c>
    </row>
    <row r="423" spans="1:8" ht="13.5" x14ac:dyDescent="0.25">
      <c r="A423" s="3">
        <f>TITRES_STAT!B426</f>
        <v>42620</v>
      </c>
      <c r="B423" s="5">
        <f>TITRES_STAT!C426</f>
        <v>10.6</v>
      </c>
      <c r="C423" s="5">
        <f>TITRES_STAT!D426</f>
        <v>5.4160000000000004</v>
      </c>
      <c r="D423" s="5">
        <f>TITRES_STAT!E426</f>
        <v>5.4160000000000004</v>
      </c>
      <c r="E423" s="2">
        <f t="shared" si="24"/>
        <v>-18.38522656190484</v>
      </c>
      <c r="F423" s="5" t="str">
        <f t="shared" si="27"/>
        <v>BEARISH</v>
      </c>
      <c r="G423" s="5" t="str">
        <f t="shared" si="26"/>
        <v>STRONG</v>
      </c>
      <c r="H423" s="5" t="str">
        <f t="shared" si="25"/>
        <v>CONFIRMED BEARISH</v>
      </c>
    </row>
    <row r="424" spans="1:8" ht="13.5" x14ac:dyDescent="0.25">
      <c r="A424" s="3">
        <f>TITRES_STAT!B427</f>
        <v>42621</v>
      </c>
      <c r="B424" s="5">
        <f>TITRES_STAT!C427</f>
        <v>10.6</v>
      </c>
      <c r="C424" s="5">
        <f>TITRES_STAT!D427</f>
        <v>5.4160000000000004</v>
      </c>
      <c r="D424" s="5">
        <f>TITRES_STAT!E427</f>
        <v>0</v>
      </c>
      <c r="E424" s="2">
        <f t="shared" si="24"/>
        <v>-18.38522656190484</v>
      </c>
      <c r="F424" s="5" t="str">
        <f t="shared" si="27"/>
        <v>BEARISH</v>
      </c>
      <c r="G424" s="5" t="str">
        <f t="shared" si="26"/>
        <v>STRONG</v>
      </c>
      <c r="H424" s="5" t="str">
        <f t="shared" si="25"/>
        <v>CONFIRMED BEARISH</v>
      </c>
    </row>
    <row r="425" spans="1:8" ht="13.5" x14ac:dyDescent="0.25">
      <c r="A425" s="3">
        <f>TITRES_STAT!B428</f>
        <v>42622</v>
      </c>
      <c r="B425" s="5">
        <f>TITRES_STAT!C428</f>
        <v>10.6</v>
      </c>
      <c r="C425" s="5">
        <f>TITRES_STAT!D428</f>
        <v>5.4160000000000004</v>
      </c>
      <c r="D425" s="5">
        <f>TITRES_STAT!E428</f>
        <v>0</v>
      </c>
      <c r="E425" s="2">
        <f t="shared" si="24"/>
        <v>-18.38522656190484</v>
      </c>
      <c r="F425" s="5" t="str">
        <f t="shared" si="27"/>
        <v>BULLISH</v>
      </c>
      <c r="G425" s="5" t="str">
        <f t="shared" si="26"/>
        <v>NEUTRAL</v>
      </c>
      <c r="H425" s="5" t="str">
        <f t="shared" si="25"/>
        <v>NEUTRAL</v>
      </c>
    </row>
    <row r="426" spans="1:8" ht="13.5" x14ac:dyDescent="0.25">
      <c r="A426" s="3">
        <f>TITRES_STAT!B429</f>
        <v>42627</v>
      </c>
      <c r="B426" s="5">
        <f>TITRES_STAT!C429</f>
        <v>10.6</v>
      </c>
      <c r="C426" s="5">
        <f>TITRES_STAT!D429</f>
        <v>5.4160000000000004</v>
      </c>
      <c r="D426" s="5">
        <f>TITRES_STAT!E429</f>
        <v>0</v>
      </c>
      <c r="E426" s="2">
        <f t="shared" si="24"/>
        <v>-18.38522656190484</v>
      </c>
      <c r="F426" s="5" t="str">
        <f t="shared" si="27"/>
        <v>BEARISH</v>
      </c>
      <c r="G426" s="5" t="str">
        <f t="shared" si="26"/>
        <v>STRONG</v>
      </c>
      <c r="H426" s="5" t="str">
        <f t="shared" si="25"/>
        <v>CONFIRMED BEARISH</v>
      </c>
    </row>
    <row r="427" spans="1:8" ht="13.5" x14ac:dyDescent="0.25">
      <c r="A427" s="3">
        <f>TITRES_STAT!B430</f>
        <v>42628</v>
      </c>
      <c r="B427" s="5">
        <f>TITRES_STAT!C430</f>
        <v>10.6</v>
      </c>
      <c r="C427" s="5">
        <f>TITRES_STAT!D430</f>
        <v>5.4160000000000004</v>
      </c>
      <c r="D427" s="5">
        <f>TITRES_STAT!E430</f>
        <v>5.4160000000000004</v>
      </c>
      <c r="E427" s="2">
        <f t="shared" si="24"/>
        <v>-18.38522656190484</v>
      </c>
      <c r="F427" s="5" t="str">
        <f t="shared" si="27"/>
        <v>NEUTRAL</v>
      </c>
      <c r="G427" s="5" t="str">
        <f t="shared" si="26"/>
        <v>NEUTRAL</v>
      </c>
      <c r="H427" s="5" t="str">
        <f t="shared" si="25"/>
        <v>NEUTRAL</v>
      </c>
    </row>
    <row r="428" spans="1:8" ht="13.5" x14ac:dyDescent="0.25">
      <c r="A428" s="3">
        <f>TITRES_STAT!B431</f>
        <v>42629</v>
      </c>
      <c r="B428" s="5">
        <f>TITRES_STAT!C431</f>
        <v>10.6</v>
      </c>
      <c r="C428" s="5">
        <f>TITRES_STAT!D431</f>
        <v>5.4160000000000004</v>
      </c>
      <c r="D428" s="5">
        <f>TITRES_STAT!E431</f>
        <v>5.4160000000000004</v>
      </c>
      <c r="E428" s="2">
        <f t="shared" si="24"/>
        <v>-18.38522656190484</v>
      </c>
      <c r="F428" s="5" t="str">
        <f t="shared" si="27"/>
        <v>NEUTRAL</v>
      </c>
      <c r="G428" s="5" t="str">
        <f t="shared" si="26"/>
        <v>NEUTRAL</v>
      </c>
      <c r="H428" s="5" t="str">
        <f t="shared" si="25"/>
        <v>NEUTRAL</v>
      </c>
    </row>
    <row r="429" spans="1:8" ht="13.5" x14ac:dyDescent="0.25">
      <c r="A429" s="3">
        <f>TITRES_STAT!B432</f>
        <v>42632</v>
      </c>
      <c r="B429" s="5">
        <f>TITRES_STAT!C432</f>
        <v>10.5</v>
      </c>
      <c r="C429" s="5">
        <f>TITRES_STAT!D432</f>
        <v>5.3650000000000002</v>
      </c>
      <c r="D429" s="5">
        <f>TITRES_STAT!E432</f>
        <v>5.3440509523809521</v>
      </c>
      <c r="E429" s="2">
        <f t="shared" si="24"/>
        <v>-23.729277514285791</v>
      </c>
      <c r="F429" s="5" t="str">
        <f t="shared" si="27"/>
        <v>BEARISH</v>
      </c>
      <c r="G429" s="5" t="str">
        <f t="shared" si="26"/>
        <v>STRONG</v>
      </c>
      <c r="H429" s="5" t="str">
        <f t="shared" si="25"/>
        <v>CONFIRMED BEARISH</v>
      </c>
    </row>
    <row r="430" spans="1:8" ht="13.5" x14ac:dyDescent="0.25">
      <c r="A430" s="3">
        <f>TITRES_STAT!B433</f>
        <v>42633</v>
      </c>
      <c r="B430" s="5">
        <f>TITRES_STAT!C433</f>
        <v>10.5</v>
      </c>
      <c r="C430" s="5">
        <f>TITRES_STAT!D433</f>
        <v>5.3650000000000002</v>
      </c>
      <c r="D430" s="5">
        <f>TITRES_STAT!E433</f>
        <v>5.3650000000000002</v>
      </c>
      <c r="E430" s="2">
        <f t="shared" si="24"/>
        <v>-23.729277514285791</v>
      </c>
      <c r="F430" s="5" t="str">
        <f t="shared" si="27"/>
        <v>BEARISH</v>
      </c>
      <c r="G430" s="5" t="str">
        <f t="shared" si="26"/>
        <v>STRONG</v>
      </c>
      <c r="H430" s="5" t="str">
        <f t="shared" si="25"/>
        <v>CONFIRMED BEARISH</v>
      </c>
    </row>
    <row r="431" spans="1:8" ht="13.5" x14ac:dyDescent="0.25">
      <c r="A431" s="3">
        <f>TITRES_STAT!B434</f>
        <v>42634</v>
      </c>
      <c r="B431" s="5">
        <f>TITRES_STAT!C434</f>
        <v>10.5</v>
      </c>
      <c r="C431" s="5">
        <f>TITRES_STAT!D434</f>
        <v>5.3650000000000002</v>
      </c>
      <c r="D431" s="5">
        <f>TITRES_STAT!E434</f>
        <v>0</v>
      </c>
      <c r="E431" s="2">
        <f t="shared" si="24"/>
        <v>-23.729277514285791</v>
      </c>
      <c r="F431" s="5" t="str">
        <f t="shared" si="27"/>
        <v>BEARISH</v>
      </c>
      <c r="G431" s="5" t="str">
        <f t="shared" si="26"/>
        <v>STRONG</v>
      </c>
      <c r="H431" s="5" t="str">
        <f t="shared" si="25"/>
        <v>CONFIRMED BEARISH</v>
      </c>
    </row>
    <row r="432" spans="1:8" ht="13.5" x14ac:dyDescent="0.25">
      <c r="A432" s="3">
        <f>TITRES_STAT!B435</f>
        <v>42635</v>
      </c>
      <c r="B432" s="5">
        <f>TITRES_STAT!C435</f>
        <v>10.45</v>
      </c>
      <c r="C432" s="5">
        <f>TITRES_STAT!D435</f>
        <v>5.3390000000000004</v>
      </c>
      <c r="D432" s="5">
        <f>TITRES_STAT!E435</f>
        <v>5.3604581818181831</v>
      </c>
      <c r="E432" s="2">
        <f t="shared" si="24"/>
        <v>-29.089735696103972</v>
      </c>
      <c r="F432" s="5" t="str">
        <f t="shared" si="27"/>
        <v>BEARISH</v>
      </c>
      <c r="G432" s="5" t="str">
        <f t="shared" si="26"/>
        <v>STRONG</v>
      </c>
      <c r="H432" s="5" t="str">
        <f t="shared" si="25"/>
        <v>CONFIRMED BEARISH</v>
      </c>
    </row>
    <row r="433" spans="1:8" ht="13.5" x14ac:dyDescent="0.25">
      <c r="A433" s="3">
        <f>TITRES_STAT!B436</f>
        <v>42636</v>
      </c>
      <c r="B433" s="5">
        <f>TITRES_STAT!C436</f>
        <v>10.45</v>
      </c>
      <c r="C433" s="5">
        <f>TITRES_STAT!D436</f>
        <v>5.3390000000000004</v>
      </c>
      <c r="D433" s="5">
        <f>TITRES_STAT!E436</f>
        <v>5.3390000000000004</v>
      </c>
      <c r="E433" s="2">
        <f t="shared" si="24"/>
        <v>-29.089735696103972</v>
      </c>
      <c r="F433" s="5" t="str">
        <f t="shared" si="27"/>
        <v>BEARISH</v>
      </c>
      <c r="G433" s="5" t="str">
        <f t="shared" si="26"/>
        <v>STRONG</v>
      </c>
      <c r="H433" s="5" t="str">
        <f t="shared" si="25"/>
        <v>CONFIRMED BEARISH</v>
      </c>
    </row>
    <row r="434" spans="1:8" ht="13.5" x14ac:dyDescent="0.25">
      <c r="A434" s="3">
        <f>TITRES_STAT!B437</f>
        <v>42639</v>
      </c>
      <c r="B434" s="5">
        <f>TITRES_STAT!C437</f>
        <v>10.59</v>
      </c>
      <c r="C434" s="5">
        <f>TITRES_STAT!D437</f>
        <v>5.41</v>
      </c>
      <c r="D434" s="5">
        <f>TITRES_STAT!E437</f>
        <v>5.3384796978281397</v>
      </c>
      <c r="E434" s="2">
        <f t="shared" si="24"/>
        <v>-23.75125599827583</v>
      </c>
      <c r="F434" s="5" t="str">
        <f t="shared" si="27"/>
        <v>BEARISH</v>
      </c>
      <c r="G434" s="5" t="str">
        <f t="shared" si="26"/>
        <v>NEUTRAL</v>
      </c>
      <c r="H434" s="5" t="str">
        <f t="shared" si="25"/>
        <v>BEARISH DIVERGENCE</v>
      </c>
    </row>
    <row r="435" spans="1:8" ht="13.5" x14ac:dyDescent="0.25">
      <c r="A435" s="3">
        <f>TITRES_STAT!B438</f>
        <v>42640</v>
      </c>
      <c r="B435" s="5">
        <f>TITRES_STAT!C438</f>
        <v>10.41</v>
      </c>
      <c r="C435" s="5">
        <f>TITRES_STAT!D438</f>
        <v>5.319</v>
      </c>
      <c r="D435" s="5">
        <f>TITRES_STAT!E438</f>
        <v>5.3195109510086453</v>
      </c>
      <c r="E435" s="2">
        <f t="shared" si="24"/>
        <v>-29.070766949284476</v>
      </c>
      <c r="F435" s="5" t="str">
        <f t="shared" si="27"/>
        <v>BEARISH</v>
      </c>
      <c r="G435" s="5" t="str">
        <f t="shared" si="26"/>
        <v>STRONG</v>
      </c>
      <c r="H435" s="5" t="str">
        <f t="shared" si="25"/>
        <v>CONFIRMED BEARISH</v>
      </c>
    </row>
    <row r="436" spans="1:8" ht="13.5" x14ac:dyDescent="0.25">
      <c r="A436" s="3">
        <f>TITRES_STAT!B439</f>
        <v>42641</v>
      </c>
      <c r="B436" s="5">
        <f>TITRES_STAT!C439</f>
        <v>10.4</v>
      </c>
      <c r="C436" s="5">
        <f>TITRES_STAT!D439</f>
        <v>5.3129999999999997</v>
      </c>
      <c r="D436" s="5">
        <f>TITRES_STAT!E439</f>
        <v>5.3129999999999997</v>
      </c>
      <c r="E436" s="2">
        <f t="shared" si="24"/>
        <v>-34.383766949284478</v>
      </c>
      <c r="F436" s="5" t="str">
        <f t="shared" si="27"/>
        <v>BEARISH</v>
      </c>
      <c r="G436" s="5" t="str">
        <f t="shared" si="26"/>
        <v>STRONG</v>
      </c>
      <c r="H436" s="5" t="str">
        <f t="shared" si="25"/>
        <v>CONFIRMED BEARISH</v>
      </c>
    </row>
    <row r="437" spans="1:8" ht="13.5" x14ac:dyDescent="0.25">
      <c r="A437" s="3">
        <f>TITRES_STAT!B440</f>
        <v>42642</v>
      </c>
      <c r="B437" s="5">
        <f>TITRES_STAT!C440</f>
        <v>10.5</v>
      </c>
      <c r="C437" s="5">
        <f>TITRES_STAT!D440</f>
        <v>5.3650000000000002</v>
      </c>
      <c r="D437" s="5">
        <f>TITRES_STAT!E440</f>
        <v>5.3650000000000002</v>
      </c>
      <c r="E437" s="2">
        <f t="shared" si="24"/>
        <v>-29.018766949284476</v>
      </c>
      <c r="F437" s="5" t="str">
        <f t="shared" si="27"/>
        <v>BULLISH</v>
      </c>
      <c r="G437" s="5" t="str">
        <f t="shared" si="26"/>
        <v>NEUTRAL</v>
      </c>
      <c r="H437" s="5" t="str">
        <f t="shared" si="25"/>
        <v>CONFIRMED BULLISH</v>
      </c>
    </row>
    <row r="438" spans="1:8" ht="13.5" x14ac:dyDescent="0.25">
      <c r="A438" s="3">
        <f>TITRES_STAT!B441</f>
        <v>42643</v>
      </c>
      <c r="B438" s="5">
        <f>TITRES_STAT!C441</f>
        <v>10.5</v>
      </c>
      <c r="C438" s="5">
        <f>TITRES_STAT!D441</f>
        <v>5.3650000000000002</v>
      </c>
      <c r="D438" s="5">
        <f>TITRES_STAT!E441</f>
        <v>5.3650000000000002</v>
      </c>
      <c r="E438" s="2">
        <f t="shared" si="24"/>
        <v>-29.018766949284476</v>
      </c>
      <c r="F438" s="5" t="str">
        <f t="shared" si="27"/>
        <v>BULLISH</v>
      </c>
      <c r="G438" s="5" t="str">
        <f t="shared" si="26"/>
        <v>NEUTRAL</v>
      </c>
      <c r="H438" s="5" t="str">
        <f t="shared" si="25"/>
        <v>CONFIRMED BULLISH</v>
      </c>
    </row>
    <row r="439" spans="1:8" ht="13.5" x14ac:dyDescent="0.25">
      <c r="A439" s="3">
        <f>TITRES_STAT!B442</f>
        <v>42647</v>
      </c>
      <c r="B439" s="5">
        <f>TITRES_STAT!C442</f>
        <v>10.4</v>
      </c>
      <c r="C439" s="5">
        <f>TITRES_STAT!D442</f>
        <v>5.3129999999999997</v>
      </c>
      <c r="D439" s="5">
        <f>TITRES_STAT!E442</f>
        <v>5.3129999999999997</v>
      </c>
      <c r="E439" s="2">
        <f t="shared" si="24"/>
        <v>-34.331766949284479</v>
      </c>
      <c r="F439" s="5" t="str">
        <f t="shared" si="27"/>
        <v>BEARISH</v>
      </c>
      <c r="G439" s="5" t="str">
        <f t="shared" si="26"/>
        <v>STRONG</v>
      </c>
      <c r="H439" s="5" t="str">
        <f t="shared" si="25"/>
        <v>CONFIRMED BEARISH</v>
      </c>
    </row>
    <row r="440" spans="1:8" ht="13.5" x14ac:dyDescent="0.25">
      <c r="A440" s="3">
        <f>TITRES_STAT!B443</f>
        <v>42648</v>
      </c>
      <c r="B440" s="5">
        <f>TITRES_STAT!C443</f>
        <v>10.4</v>
      </c>
      <c r="C440" s="5">
        <f>TITRES_STAT!D443</f>
        <v>5.3129999999999997</v>
      </c>
      <c r="D440" s="5">
        <f>TITRES_STAT!E443</f>
        <v>0</v>
      </c>
      <c r="E440" s="2">
        <f t="shared" si="24"/>
        <v>-34.331766949284479</v>
      </c>
      <c r="F440" s="5" t="str">
        <f t="shared" si="27"/>
        <v>BEARISH</v>
      </c>
      <c r="G440" s="5" t="str">
        <f t="shared" si="26"/>
        <v>STRONG</v>
      </c>
      <c r="H440" s="5" t="str">
        <f t="shared" si="25"/>
        <v>CONFIRMED BEARISH</v>
      </c>
    </row>
    <row r="441" spans="1:8" ht="13.5" x14ac:dyDescent="0.25">
      <c r="A441" s="3">
        <f>TITRES_STAT!B444</f>
        <v>42649</v>
      </c>
      <c r="B441" s="5">
        <f>TITRES_STAT!C444</f>
        <v>10.41</v>
      </c>
      <c r="C441" s="5">
        <f>TITRES_STAT!D444</f>
        <v>5.319</v>
      </c>
      <c r="D441" s="5">
        <f>TITRES_STAT!E444</f>
        <v>5.319</v>
      </c>
      <c r="E441" s="2">
        <f t="shared" si="24"/>
        <v>-29.01276694928448</v>
      </c>
      <c r="F441" s="5" t="str">
        <f t="shared" si="27"/>
        <v>BULLISH</v>
      </c>
      <c r="G441" s="5" t="str">
        <f t="shared" si="26"/>
        <v>WEAK</v>
      </c>
      <c r="H441" s="5" t="str">
        <f t="shared" si="25"/>
        <v>CONFIRMED BULLISH</v>
      </c>
    </row>
    <row r="442" spans="1:8" ht="13.5" x14ac:dyDescent="0.25">
      <c r="A442" s="3">
        <f>TITRES_STAT!B445</f>
        <v>42650</v>
      </c>
      <c r="B442" s="5">
        <f>TITRES_STAT!C445</f>
        <v>10.41</v>
      </c>
      <c r="C442" s="5">
        <f>TITRES_STAT!D445</f>
        <v>5.319</v>
      </c>
      <c r="D442" s="5">
        <f>TITRES_STAT!E445</f>
        <v>0</v>
      </c>
      <c r="E442" s="2">
        <f t="shared" si="24"/>
        <v>-29.01276694928448</v>
      </c>
      <c r="F442" s="5" t="str">
        <f t="shared" si="27"/>
        <v>BULLISH</v>
      </c>
      <c r="G442" s="5" t="str">
        <f t="shared" si="26"/>
        <v>NEUTRAL</v>
      </c>
      <c r="H442" s="5" t="str">
        <f t="shared" si="25"/>
        <v>BULLISH DIVERGENCE</v>
      </c>
    </row>
    <row r="443" spans="1:8" ht="13.5" x14ac:dyDescent="0.25">
      <c r="A443" s="3">
        <f>TITRES_STAT!B446</f>
        <v>42653</v>
      </c>
      <c r="B443" s="5">
        <f>TITRES_STAT!C446</f>
        <v>10.41</v>
      </c>
      <c r="C443" s="5">
        <f>TITRES_STAT!D446</f>
        <v>5.319</v>
      </c>
      <c r="D443" s="5">
        <f>TITRES_STAT!E446</f>
        <v>0</v>
      </c>
      <c r="E443" s="2">
        <f t="shared" si="24"/>
        <v>-29.01276694928448</v>
      </c>
      <c r="F443" s="5" t="str">
        <f t="shared" si="27"/>
        <v>BULLISH</v>
      </c>
      <c r="G443" s="5" t="str">
        <f t="shared" si="26"/>
        <v>NEUTRAL</v>
      </c>
      <c r="H443" s="5" t="str">
        <f t="shared" si="25"/>
        <v>BULLISH DIVERGENCE</v>
      </c>
    </row>
    <row r="444" spans="1:8" ht="13.5" x14ac:dyDescent="0.25">
      <c r="A444" s="3">
        <f>TITRES_STAT!B447</f>
        <v>42654</v>
      </c>
      <c r="B444" s="5">
        <f>TITRES_STAT!C447</f>
        <v>10.46</v>
      </c>
      <c r="C444" s="5">
        <f>TITRES_STAT!D447</f>
        <v>5.3440000000000003</v>
      </c>
      <c r="D444" s="5">
        <f>TITRES_STAT!E447</f>
        <v>5.3440000000000012</v>
      </c>
      <c r="E444" s="2">
        <f t="shared" si="24"/>
        <v>-23.668766949284478</v>
      </c>
      <c r="F444" s="5" t="str">
        <f t="shared" si="27"/>
        <v>BULLISH</v>
      </c>
      <c r="G444" s="5" t="str">
        <f t="shared" si="26"/>
        <v>WEAK</v>
      </c>
      <c r="H444" s="5" t="str">
        <f t="shared" si="25"/>
        <v>CONFIRMED BULLISH</v>
      </c>
    </row>
    <row r="445" spans="1:8" ht="13.5" x14ac:dyDescent="0.25">
      <c r="A445" s="3">
        <f>TITRES_STAT!B448</f>
        <v>42655</v>
      </c>
      <c r="B445" s="5">
        <f>TITRES_STAT!C448</f>
        <v>10.47</v>
      </c>
      <c r="C445" s="5">
        <f>TITRES_STAT!D448</f>
        <v>5.3490000000000002</v>
      </c>
      <c r="D445" s="5">
        <f>TITRES_STAT!E448</f>
        <v>5.3469564469914035</v>
      </c>
      <c r="E445" s="2">
        <f t="shared" si="24"/>
        <v>-18.321810502293076</v>
      </c>
      <c r="F445" s="5" t="str">
        <f t="shared" si="27"/>
        <v>BULLISH</v>
      </c>
      <c r="G445" s="5" t="str">
        <f t="shared" si="26"/>
        <v>WEAK</v>
      </c>
      <c r="H445" s="5" t="str">
        <f t="shared" si="25"/>
        <v>CONFIRMED BULLISH</v>
      </c>
    </row>
    <row r="446" spans="1:8" ht="13.5" x14ac:dyDescent="0.25">
      <c r="A446" s="3">
        <f>TITRES_STAT!B449</f>
        <v>42656</v>
      </c>
      <c r="B446" s="5">
        <f>TITRES_STAT!C449</f>
        <v>10.46</v>
      </c>
      <c r="C446" s="5">
        <f>TITRES_STAT!D449</f>
        <v>5.3440000000000003</v>
      </c>
      <c r="D446" s="5">
        <f>TITRES_STAT!E449</f>
        <v>5.3440000000000012</v>
      </c>
      <c r="E446" s="2">
        <f t="shared" si="24"/>
        <v>-23.665810502293077</v>
      </c>
      <c r="F446" s="5" t="str">
        <f t="shared" si="27"/>
        <v>BULLISH</v>
      </c>
      <c r="G446" s="5" t="str">
        <f t="shared" si="26"/>
        <v>WEAK</v>
      </c>
      <c r="H446" s="5" t="str">
        <f t="shared" si="25"/>
        <v>CONFIRMED BULLISH</v>
      </c>
    </row>
    <row r="447" spans="1:8" ht="13.5" x14ac:dyDescent="0.25">
      <c r="A447" s="3">
        <f>TITRES_STAT!B450</f>
        <v>42657</v>
      </c>
      <c r="B447" s="5">
        <f>TITRES_STAT!C450</f>
        <v>10.45</v>
      </c>
      <c r="C447" s="5">
        <f>TITRES_STAT!D450</f>
        <v>5.3390000000000004</v>
      </c>
      <c r="D447" s="5">
        <f>TITRES_STAT!E450</f>
        <v>5.3390000000000004</v>
      </c>
      <c r="E447" s="2">
        <f t="shared" si="24"/>
        <v>-29.004810502293076</v>
      </c>
      <c r="F447" s="5" t="str">
        <f t="shared" si="27"/>
        <v>BULLISH</v>
      </c>
      <c r="G447" s="5" t="str">
        <f t="shared" si="26"/>
        <v>NEUTRAL</v>
      </c>
      <c r="H447" s="5" t="str">
        <f t="shared" si="25"/>
        <v>CONFIRMED BULLISH</v>
      </c>
    </row>
    <row r="448" spans="1:8" ht="13.5" x14ac:dyDescent="0.25">
      <c r="A448" s="3">
        <f>TITRES_STAT!B451</f>
        <v>42660</v>
      </c>
      <c r="B448" s="5">
        <f>TITRES_STAT!C451</f>
        <v>10.45</v>
      </c>
      <c r="C448" s="5">
        <f>TITRES_STAT!D451</f>
        <v>5.3390000000000004</v>
      </c>
      <c r="D448" s="5">
        <f>TITRES_STAT!E451</f>
        <v>0</v>
      </c>
      <c r="E448" s="2">
        <f t="shared" si="24"/>
        <v>-29.004810502293076</v>
      </c>
      <c r="F448" s="5" t="str">
        <f t="shared" si="27"/>
        <v>BULLISH</v>
      </c>
      <c r="G448" s="5" t="str">
        <f t="shared" si="26"/>
        <v>NEUTRAL</v>
      </c>
      <c r="H448" s="5" t="str">
        <f t="shared" si="25"/>
        <v>CONFIRMED BULLISH</v>
      </c>
    </row>
    <row r="449" spans="1:8" ht="13.5" x14ac:dyDescent="0.25">
      <c r="A449" s="3">
        <f>TITRES_STAT!B452</f>
        <v>42661</v>
      </c>
      <c r="B449" s="5">
        <f>TITRES_STAT!C452</f>
        <v>10.45</v>
      </c>
      <c r="C449" s="5">
        <f>TITRES_STAT!D452</f>
        <v>5.3390000000000004</v>
      </c>
      <c r="D449" s="5">
        <f>TITRES_STAT!E452</f>
        <v>0</v>
      </c>
      <c r="E449" s="2">
        <f t="shared" si="24"/>
        <v>-29.004810502293076</v>
      </c>
      <c r="F449" s="5" t="str">
        <f t="shared" si="27"/>
        <v>BEARISH</v>
      </c>
      <c r="G449" s="5" t="str">
        <f t="shared" si="26"/>
        <v>STRONG</v>
      </c>
      <c r="H449" s="5" t="str">
        <f t="shared" si="25"/>
        <v>CONFIRMED BEARISH</v>
      </c>
    </row>
    <row r="450" spans="1:8" ht="13.5" x14ac:dyDescent="0.25">
      <c r="A450" s="3">
        <f>TITRES_STAT!B453</f>
        <v>42662</v>
      </c>
      <c r="B450" s="5">
        <f>TITRES_STAT!C453</f>
        <v>10.45</v>
      </c>
      <c r="C450" s="5">
        <f>TITRES_STAT!D453</f>
        <v>5.3390000000000004</v>
      </c>
      <c r="D450" s="5">
        <f>TITRES_STAT!E453</f>
        <v>0</v>
      </c>
      <c r="E450" s="2">
        <f t="shared" si="24"/>
        <v>-29.004810502293076</v>
      </c>
      <c r="F450" s="5" t="str">
        <f t="shared" si="27"/>
        <v>BEARISH</v>
      </c>
      <c r="G450" s="5" t="str">
        <f t="shared" si="26"/>
        <v>STRONG</v>
      </c>
      <c r="H450" s="5" t="str">
        <f t="shared" si="25"/>
        <v>CONFIRMED BEARISH</v>
      </c>
    </row>
    <row r="451" spans="1:8" ht="13.5" x14ac:dyDescent="0.25">
      <c r="A451" s="3">
        <f>TITRES_STAT!B454</f>
        <v>42663</v>
      </c>
      <c r="B451" s="5">
        <f>TITRES_STAT!C454</f>
        <v>10.4</v>
      </c>
      <c r="C451" s="5">
        <f>TITRES_STAT!D454</f>
        <v>5.3129999999999997</v>
      </c>
      <c r="D451" s="5">
        <f>TITRES_STAT!E454</f>
        <v>5.3135108653846146</v>
      </c>
      <c r="E451" s="2">
        <f t="shared" si="24"/>
        <v>-34.31832136767769</v>
      </c>
      <c r="F451" s="5" t="str">
        <f t="shared" si="27"/>
        <v>BEARISH</v>
      </c>
      <c r="G451" s="5" t="str">
        <f t="shared" si="26"/>
        <v>STRONG</v>
      </c>
      <c r="H451" s="5" t="str">
        <f t="shared" si="25"/>
        <v>CONFIRMED BEARISH</v>
      </c>
    </row>
    <row r="452" spans="1:8" ht="13.5" x14ac:dyDescent="0.25">
      <c r="A452" s="3">
        <f>TITRES_STAT!B455</f>
        <v>42664</v>
      </c>
      <c r="B452" s="5">
        <f>TITRES_STAT!C455</f>
        <v>10.4</v>
      </c>
      <c r="C452" s="5">
        <f>TITRES_STAT!D455</f>
        <v>5.3129999999999997</v>
      </c>
      <c r="D452" s="5">
        <f>TITRES_STAT!E455</f>
        <v>5.3129999999999997</v>
      </c>
      <c r="E452" s="2">
        <f t="shared" ref="E452:E515" si="28">IF(B452&gt;B451, E451+D452, IF(B452&lt;B451, E451-D452, E451))</f>
        <v>-34.31832136767769</v>
      </c>
      <c r="F452" s="5" t="str">
        <f t="shared" si="27"/>
        <v>BEARISH</v>
      </c>
      <c r="G452" s="5" t="str">
        <f t="shared" si="26"/>
        <v>STRONG</v>
      </c>
      <c r="H452" s="5" t="str">
        <f t="shared" si="25"/>
        <v>CONFIRMED BEARISH</v>
      </c>
    </row>
    <row r="453" spans="1:8" ht="13.5" x14ac:dyDescent="0.25">
      <c r="A453" s="3">
        <f>TITRES_STAT!B456</f>
        <v>42667</v>
      </c>
      <c r="B453" s="5">
        <f>TITRES_STAT!C456</f>
        <v>10.4</v>
      </c>
      <c r="C453" s="5">
        <f>TITRES_STAT!D456</f>
        <v>5.3129999999999997</v>
      </c>
      <c r="D453" s="5">
        <f>TITRES_STAT!E456</f>
        <v>0</v>
      </c>
      <c r="E453" s="2">
        <f t="shared" si="28"/>
        <v>-34.31832136767769</v>
      </c>
      <c r="F453" s="5" t="str">
        <f t="shared" si="27"/>
        <v>BEARISH</v>
      </c>
      <c r="G453" s="5" t="str">
        <f t="shared" si="26"/>
        <v>STRONG</v>
      </c>
      <c r="H453" s="5" t="str">
        <f t="shared" si="25"/>
        <v>CONFIRMED BEARISH</v>
      </c>
    </row>
    <row r="454" spans="1:8" ht="13.5" x14ac:dyDescent="0.25">
      <c r="A454" s="3">
        <f>TITRES_STAT!B457</f>
        <v>42668</v>
      </c>
      <c r="B454" s="5">
        <f>TITRES_STAT!C457</f>
        <v>10.4</v>
      </c>
      <c r="C454" s="5">
        <f>TITRES_STAT!D457</f>
        <v>5.3129999999999997</v>
      </c>
      <c r="D454" s="5">
        <f>TITRES_STAT!E457</f>
        <v>5.3129999999999997</v>
      </c>
      <c r="E454" s="2">
        <f t="shared" si="28"/>
        <v>-34.31832136767769</v>
      </c>
      <c r="F454" s="5" t="str">
        <f t="shared" si="27"/>
        <v>BEARISH</v>
      </c>
      <c r="G454" s="5" t="str">
        <f t="shared" si="26"/>
        <v>STRONG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42669</v>
      </c>
      <c r="B455" s="5">
        <f>TITRES_STAT!C458</f>
        <v>10.4</v>
      </c>
      <c r="C455" s="5">
        <f>TITRES_STAT!D458</f>
        <v>5.3129999999999997</v>
      </c>
      <c r="D455" s="5">
        <f>TITRES_STAT!E458</f>
        <v>0</v>
      </c>
      <c r="E455" s="2">
        <f t="shared" si="28"/>
        <v>-34.31832136767769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STRONG</v>
      </c>
      <c r="H455" s="5" t="str">
        <f t="shared" si="29"/>
        <v>CONFIRMED BEARISH</v>
      </c>
    </row>
    <row r="456" spans="1:8" ht="13.5" x14ac:dyDescent="0.25">
      <c r="A456" s="3">
        <f>TITRES_STAT!B459</f>
        <v>42670</v>
      </c>
      <c r="B456" s="5">
        <f>TITRES_STAT!C459</f>
        <v>10.4</v>
      </c>
      <c r="C456" s="5">
        <f>TITRES_STAT!D459</f>
        <v>5.3129999999999997</v>
      </c>
      <c r="D456" s="5">
        <f>TITRES_STAT!E459</f>
        <v>5.3129999999999997</v>
      </c>
      <c r="E456" s="2">
        <f t="shared" si="28"/>
        <v>-34.31832136767769</v>
      </c>
      <c r="F456" s="5" t="str">
        <f t="shared" ref="F456:F519" si="31">IF(E456&gt;E451,"BULLISH",IF(E456&lt;E451,"BEARISH","NEUTRAL"))</f>
        <v>NEUTRAL</v>
      </c>
      <c r="G456" s="5" t="str">
        <f t="shared" si="30"/>
        <v>NEUTRAL</v>
      </c>
      <c r="H456" s="5" t="str">
        <f t="shared" si="29"/>
        <v>NEUTRAL</v>
      </c>
    </row>
    <row r="457" spans="1:8" ht="13.5" x14ac:dyDescent="0.25">
      <c r="A457" s="3">
        <f>TITRES_STAT!B460</f>
        <v>42671</v>
      </c>
      <c r="B457" s="5">
        <f>TITRES_STAT!C460</f>
        <v>10.32</v>
      </c>
      <c r="C457" s="5">
        <f>TITRES_STAT!D460</f>
        <v>5.2729999999999997</v>
      </c>
      <c r="D457" s="5">
        <f>TITRES_STAT!E460</f>
        <v>5.2627810077519381</v>
      </c>
      <c r="E457" s="2">
        <f t="shared" si="28"/>
        <v>-39.58110237542963</v>
      </c>
      <c r="F457" s="5" t="str">
        <f t="shared" si="31"/>
        <v>BEARISH</v>
      </c>
      <c r="G457" s="5" t="str">
        <f t="shared" si="30"/>
        <v>STRONG</v>
      </c>
      <c r="H457" s="5" t="str">
        <f t="shared" si="29"/>
        <v>CONFIRMED BEARISH</v>
      </c>
    </row>
    <row r="458" spans="1:8" ht="13.5" x14ac:dyDescent="0.25">
      <c r="A458" s="3">
        <f>TITRES_STAT!B461</f>
        <v>42674</v>
      </c>
      <c r="B458" s="5">
        <f>TITRES_STAT!C461</f>
        <v>10.3</v>
      </c>
      <c r="C458" s="5">
        <f>TITRES_STAT!D461</f>
        <v>5.2619999999999996</v>
      </c>
      <c r="D458" s="5">
        <f>TITRES_STAT!E461</f>
        <v>5.2619999999999996</v>
      </c>
      <c r="E458" s="2">
        <f t="shared" si="28"/>
        <v>-44.843102375429631</v>
      </c>
      <c r="F458" s="5" t="str">
        <f t="shared" si="31"/>
        <v>BEARISH</v>
      </c>
      <c r="G458" s="5" t="str">
        <f t="shared" si="30"/>
        <v>STRONG</v>
      </c>
      <c r="H458" s="5" t="str">
        <f t="shared" si="29"/>
        <v>CONFIRMED BEARISH</v>
      </c>
    </row>
    <row r="459" spans="1:8" ht="13.5" x14ac:dyDescent="0.25">
      <c r="A459" s="3">
        <f>TITRES_STAT!B462</f>
        <v>42675</v>
      </c>
      <c r="B459" s="5">
        <f>TITRES_STAT!C462</f>
        <v>10.3</v>
      </c>
      <c r="C459" s="5">
        <f>TITRES_STAT!D462</f>
        <v>5.2619999999999996</v>
      </c>
      <c r="D459" s="5">
        <f>TITRES_STAT!E462</f>
        <v>0</v>
      </c>
      <c r="E459" s="2">
        <f t="shared" si="28"/>
        <v>-44.843102375429631</v>
      </c>
      <c r="F459" s="5" t="str">
        <f t="shared" si="31"/>
        <v>BEARISH</v>
      </c>
      <c r="G459" s="5" t="str">
        <f t="shared" si="30"/>
        <v>STRONG</v>
      </c>
      <c r="H459" s="5" t="str">
        <f t="shared" si="29"/>
        <v>CONFIRMED BEARISH</v>
      </c>
    </row>
    <row r="460" spans="1:8" ht="13.5" x14ac:dyDescent="0.25">
      <c r="A460" s="3">
        <f>TITRES_STAT!B463</f>
        <v>42676</v>
      </c>
      <c r="B460" s="5">
        <f>TITRES_STAT!C463</f>
        <v>10.3</v>
      </c>
      <c r="C460" s="5">
        <f>TITRES_STAT!D463</f>
        <v>5.2619999999999996</v>
      </c>
      <c r="D460" s="5">
        <f>TITRES_STAT!E463</f>
        <v>0</v>
      </c>
      <c r="E460" s="2">
        <f t="shared" si="28"/>
        <v>-44.843102375429631</v>
      </c>
      <c r="F460" s="5" t="str">
        <f t="shared" si="31"/>
        <v>BEARISH</v>
      </c>
      <c r="G460" s="5" t="str">
        <f t="shared" si="30"/>
        <v>STRONG</v>
      </c>
      <c r="H460" s="5" t="str">
        <f t="shared" si="29"/>
        <v>CONFIRMED BEARISH</v>
      </c>
    </row>
    <row r="461" spans="1:8" ht="13.5" x14ac:dyDescent="0.25">
      <c r="A461" s="3">
        <f>TITRES_STAT!B464</f>
        <v>42677</v>
      </c>
      <c r="B461" s="5">
        <f>TITRES_STAT!C464</f>
        <v>10.02</v>
      </c>
      <c r="C461" s="5">
        <f>TITRES_STAT!D464</f>
        <v>5.1189999999999998</v>
      </c>
      <c r="D461" s="5">
        <f>TITRES_STAT!E464</f>
        <v>5.1189999999999998</v>
      </c>
      <c r="E461" s="2">
        <f t="shared" si="28"/>
        <v>-49.96210237542963</v>
      </c>
      <c r="F461" s="5" t="str">
        <f t="shared" si="31"/>
        <v>BEARISH</v>
      </c>
      <c r="G461" s="5" t="str">
        <f t="shared" si="30"/>
        <v>STRONG</v>
      </c>
      <c r="H461" s="5" t="str">
        <f t="shared" si="29"/>
        <v>CONFIRMED BEARISH</v>
      </c>
    </row>
    <row r="462" spans="1:8" ht="13.5" x14ac:dyDescent="0.25">
      <c r="A462" s="3">
        <f>TITRES_STAT!B465</f>
        <v>42678</v>
      </c>
      <c r="B462" s="5">
        <f>TITRES_STAT!C465</f>
        <v>10</v>
      </c>
      <c r="C462" s="5">
        <f>TITRES_STAT!D465</f>
        <v>5.109</v>
      </c>
      <c r="D462" s="5">
        <f>TITRES_STAT!E465</f>
        <v>5.109</v>
      </c>
      <c r="E462" s="2">
        <f t="shared" si="28"/>
        <v>-55.071102375429632</v>
      </c>
      <c r="F462" s="5" t="str">
        <f t="shared" si="31"/>
        <v>BEARISH</v>
      </c>
      <c r="G462" s="5" t="str">
        <f t="shared" si="30"/>
        <v>STRONG</v>
      </c>
      <c r="H462" s="5" t="str">
        <f t="shared" si="29"/>
        <v>CONFIRMED BEARISH</v>
      </c>
    </row>
    <row r="463" spans="1:8" ht="13.5" x14ac:dyDescent="0.25">
      <c r="A463" s="3">
        <f>TITRES_STAT!B466</f>
        <v>42681</v>
      </c>
      <c r="B463" s="5">
        <f>TITRES_STAT!C466</f>
        <v>10.02</v>
      </c>
      <c r="C463" s="5">
        <f>TITRES_STAT!D466</f>
        <v>5.1189999999999998</v>
      </c>
      <c r="D463" s="5">
        <f>TITRES_STAT!E466</f>
        <v>5.115934730538922</v>
      </c>
      <c r="E463" s="2">
        <f t="shared" si="28"/>
        <v>-49.955167644890707</v>
      </c>
      <c r="F463" s="5" t="str">
        <f t="shared" si="31"/>
        <v>BEARISH</v>
      </c>
      <c r="G463" s="5" t="str">
        <f t="shared" si="30"/>
        <v>STRONG</v>
      </c>
      <c r="H463" s="5" t="str">
        <f t="shared" si="29"/>
        <v>CONFIRMED BEARISH</v>
      </c>
    </row>
    <row r="464" spans="1:8" ht="13.5" x14ac:dyDescent="0.25">
      <c r="A464" s="3">
        <f>TITRES_STAT!B467</f>
        <v>42682</v>
      </c>
      <c r="B464" s="5">
        <f>TITRES_STAT!C467</f>
        <v>10.02</v>
      </c>
      <c r="C464" s="5">
        <f>TITRES_STAT!D467</f>
        <v>5.1189999999999998</v>
      </c>
      <c r="D464" s="5">
        <f>TITRES_STAT!E467</f>
        <v>5.1246196606786434</v>
      </c>
      <c r="E464" s="2">
        <f t="shared" si="28"/>
        <v>-49.955167644890707</v>
      </c>
      <c r="F464" s="5" t="str">
        <f t="shared" si="31"/>
        <v>BEARISH</v>
      </c>
      <c r="G464" s="5" t="str">
        <f t="shared" si="30"/>
        <v>STRONG</v>
      </c>
      <c r="H464" s="5" t="str">
        <f t="shared" si="29"/>
        <v>CONFIRMED BEARISH</v>
      </c>
    </row>
    <row r="465" spans="1:8" ht="13.5" x14ac:dyDescent="0.25">
      <c r="A465" s="3">
        <f>TITRES_STAT!B468</f>
        <v>42683</v>
      </c>
      <c r="B465" s="5">
        <f>TITRES_STAT!C468</f>
        <v>10.02</v>
      </c>
      <c r="C465" s="5">
        <f>TITRES_STAT!D468</f>
        <v>5.1189999999999998</v>
      </c>
      <c r="D465" s="5">
        <f>TITRES_STAT!E468</f>
        <v>0</v>
      </c>
      <c r="E465" s="2">
        <f t="shared" si="28"/>
        <v>-49.955167644890707</v>
      </c>
      <c r="F465" s="5" t="str">
        <f t="shared" si="31"/>
        <v>BEARISH</v>
      </c>
      <c r="G465" s="5" t="str">
        <f t="shared" si="30"/>
        <v>STRONG</v>
      </c>
      <c r="H465" s="5" t="str">
        <f t="shared" si="29"/>
        <v>CONFIRMED BEARISH</v>
      </c>
    </row>
    <row r="466" spans="1:8" ht="13.5" x14ac:dyDescent="0.25">
      <c r="A466" s="3">
        <f>TITRES_STAT!B469</f>
        <v>42684</v>
      </c>
      <c r="B466" s="5">
        <f>TITRES_STAT!C469</f>
        <v>10.02</v>
      </c>
      <c r="C466" s="5">
        <f>TITRES_STAT!D469</f>
        <v>5.1189999999999998</v>
      </c>
      <c r="D466" s="5">
        <f>TITRES_STAT!E469</f>
        <v>5.1189999999999998</v>
      </c>
      <c r="E466" s="2">
        <f t="shared" si="28"/>
        <v>-49.955167644890707</v>
      </c>
      <c r="F466" s="5" t="str">
        <f t="shared" si="31"/>
        <v>BULLISH</v>
      </c>
      <c r="G466" s="5" t="str">
        <f t="shared" si="30"/>
        <v>NEUTRAL</v>
      </c>
      <c r="H466" s="5" t="str">
        <f t="shared" si="29"/>
        <v>NEUTRAL</v>
      </c>
    </row>
    <row r="467" spans="1:8" ht="13.5" x14ac:dyDescent="0.25">
      <c r="A467" s="3">
        <f>TITRES_STAT!B470</f>
        <v>42685</v>
      </c>
      <c r="B467" s="5">
        <f>TITRES_STAT!C470</f>
        <v>10.02</v>
      </c>
      <c r="C467" s="5">
        <f>TITRES_STAT!D470</f>
        <v>5.1189999999999998</v>
      </c>
      <c r="D467" s="5">
        <f>TITRES_STAT!E470</f>
        <v>0</v>
      </c>
      <c r="E467" s="2">
        <f t="shared" si="28"/>
        <v>-49.955167644890707</v>
      </c>
      <c r="F467" s="5" t="str">
        <f t="shared" si="31"/>
        <v>BULLISH</v>
      </c>
      <c r="G467" s="5" t="str">
        <f t="shared" si="30"/>
        <v>WEAK</v>
      </c>
      <c r="H467" s="5" t="str">
        <f t="shared" si="29"/>
        <v>CONFIRMED BULLISH</v>
      </c>
    </row>
    <row r="468" spans="1:8" ht="13.5" x14ac:dyDescent="0.25">
      <c r="A468" s="3">
        <f>TITRES_STAT!B471</f>
        <v>42688</v>
      </c>
      <c r="B468" s="5">
        <f>TITRES_STAT!C471</f>
        <v>10.02</v>
      </c>
      <c r="C468" s="5">
        <f>TITRES_STAT!D471</f>
        <v>5.1189999999999998</v>
      </c>
      <c r="D468" s="5">
        <f>TITRES_STAT!E471</f>
        <v>0</v>
      </c>
      <c r="E468" s="2">
        <f t="shared" si="28"/>
        <v>-49.955167644890707</v>
      </c>
      <c r="F468" s="5" t="str">
        <f t="shared" si="31"/>
        <v>NEUTRAL</v>
      </c>
      <c r="G468" s="5" t="str">
        <f t="shared" si="30"/>
        <v>NEUTRAL</v>
      </c>
      <c r="H468" s="5" t="str">
        <f t="shared" si="29"/>
        <v>NEUTRAL</v>
      </c>
    </row>
    <row r="469" spans="1:8" ht="13.5" x14ac:dyDescent="0.25">
      <c r="A469" s="3">
        <f>TITRES_STAT!B472</f>
        <v>42689</v>
      </c>
      <c r="B469" s="5">
        <f>TITRES_STAT!C472</f>
        <v>10.02</v>
      </c>
      <c r="C469" s="5">
        <f>TITRES_STAT!D472</f>
        <v>5.1189999999999998</v>
      </c>
      <c r="D469" s="5">
        <f>TITRES_STAT!E472</f>
        <v>0</v>
      </c>
      <c r="E469" s="2">
        <f t="shared" si="28"/>
        <v>-49.955167644890707</v>
      </c>
      <c r="F469" s="5" t="str">
        <f t="shared" si="31"/>
        <v>NEUTRAL</v>
      </c>
      <c r="G469" s="5" t="str">
        <f t="shared" si="30"/>
        <v>NEUTRAL</v>
      </c>
      <c r="H469" s="5" t="str">
        <f t="shared" si="29"/>
        <v>NEUTRAL</v>
      </c>
    </row>
    <row r="470" spans="1:8" ht="13.5" x14ac:dyDescent="0.25">
      <c r="A470" s="3">
        <f>TITRES_STAT!B473</f>
        <v>42690</v>
      </c>
      <c r="B470" s="5">
        <f>TITRES_STAT!C473</f>
        <v>10.02</v>
      </c>
      <c r="C470" s="5">
        <f>TITRES_STAT!D473</f>
        <v>5.1189999999999998</v>
      </c>
      <c r="D470" s="5">
        <f>TITRES_STAT!E473</f>
        <v>0</v>
      </c>
      <c r="E470" s="2">
        <f t="shared" si="28"/>
        <v>-49.955167644890707</v>
      </c>
      <c r="F470" s="5" t="str">
        <f t="shared" si="31"/>
        <v>NEUTRAL</v>
      </c>
      <c r="G470" s="5" t="str">
        <f t="shared" si="30"/>
        <v>NEUTRAL</v>
      </c>
      <c r="H470" s="5" t="str">
        <f t="shared" si="29"/>
        <v>NEUTRAL</v>
      </c>
    </row>
    <row r="471" spans="1:8" ht="13.5" x14ac:dyDescent="0.25">
      <c r="A471" s="3">
        <f>TITRES_STAT!B474</f>
        <v>42691</v>
      </c>
      <c r="B471" s="5">
        <f>TITRES_STAT!C474</f>
        <v>10.02</v>
      </c>
      <c r="C471" s="5">
        <f>TITRES_STAT!D474</f>
        <v>5.1189999999999998</v>
      </c>
      <c r="D471" s="5">
        <f>TITRES_STAT!E474</f>
        <v>5.1189999999999998</v>
      </c>
      <c r="E471" s="2">
        <f t="shared" si="28"/>
        <v>-49.955167644890707</v>
      </c>
      <c r="F471" s="5" t="str">
        <f t="shared" si="31"/>
        <v>NEUTRAL</v>
      </c>
      <c r="G471" s="5" t="str">
        <f t="shared" si="30"/>
        <v>NEUTRAL</v>
      </c>
      <c r="H471" s="5" t="str">
        <f t="shared" si="29"/>
        <v>NEUTRAL</v>
      </c>
    </row>
    <row r="472" spans="1:8" ht="13.5" x14ac:dyDescent="0.25">
      <c r="A472" s="3">
        <f>TITRES_STAT!B475</f>
        <v>42692</v>
      </c>
      <c r="B472" s="5">
        <f>TITRES_STAT!C475</f>
        <v>10</v>
      </c>
      <c r="C472" s="5">
        <f>TITRES_STAT!D475</f>
        <v>5.109</v>
      </c>
      <c r="D472" s="5">
        <f>TITRES_STAT!E475</f>
        <v>5.109</v>
      </c>
      <c r="E472" s="2">
        <f t="shared" si="28"/>
        <v>-55.064167644890709</v>
      </c>
      <c r="F472" s="5" t="str">
        <f t="shared" si="31"/>
        <v>BEARISH</v>
      </c>
      <c r="G472" s="5" t="str">
        <f t="shared" si="30"/>
        <v>STRONG</v>
      </c>
      <c r="H472" s="5" t="str">
        <f t="shared" si="29"/>
        <v>CONFIRMED BEARISH</v>
      </c>
    </row>
    <row r="473" spans="1:8" ht="13.5" x14ac:dyDescent="0.25">
      <c r="A473" s="3">
        <f>TITRES_STAT!B476</f>
        <v>42695</v>
      </c>
      <c r="B473" s="5">
        <f>TITRES_STAT!C476</f>
        <v>10</v>
      </c>
      <c r="C473" s="5">
        <f>TITRES_STAT!D476</f>
        <v>5.109</v>
      </c>
      <c r="D473" s="5">
        <f>TITRES_STAT!E476</f>
        <v>5.109</v>
      </c>
      <c r="E473" s="2">
        <f t="shared" si="28"/>
        <v>-55.064167644890709</v>
      </c>
      <c r="F473" s="5" t="str">
        <f t="shared" si="31"/>
        <v>BEARISH</v>
      </c>
      <c r="G473" s="5" t="str">
        <f t="shared" si="30"/>
        <v>STRONG</v>
      </c>
      <c r="H473" s="5" t="str">
        <f t="shared" si="29"/>
        <v>CONFIRMED BEARISH</v>
      </c>
    </row>
    <row r="474" spans="1:8" ht="13.5" x14ac:dyDescent="0.25">
      <c r="A474" s="3">
        <f>TITRES_STAT!B477</f>
        <v>42696</v>
      </c>
      <c r="B474" s="5">
        <f>TITRES_STAT!C477</f>
        <v>10</v>
      </c>
      <c r="C474" s="5">
        <f>TITRES_STAT!D477</f>
        <v>5.109</v>
      </c>
      <c r="D474" s="5">
        <f>TITRES_STAT!E477</f>
        <v>5.109</v>
      </c>
      <c r="E474" s="2">
        <f t="shared" si="28"/>
        <v>-55.064167644890709</v>
      </c>
      <c r="F474" s="5" t="str">
        <f t="shared" si="31"/>
        <v>BEARISH</v>
      </c>
      <c r="G474" s="5" t="str">
        <f t="shared" si="30"/>
        <v>STRONG</v>
      </c>
      <c r="H474" s="5" t="str">
        <f t="shared" si="29"/>
        <v>CONFIRMED BEARISH</v>
      </c>
    </row>
    <row r="475" spans="1:8" ht="13.5" x14ac:dyDescent="0.25">
      <c r="A475" s="3">
        <f>TITRES_STAT!B478</f>
        <v>42697</v>
      </c>
      <c r="B475" s="5">
        <f>TITRES_STAT!C478</f>
        <v>9.99</v>
      </c>
      <c r="C475" s="5">
        <f>TITRES_STAT!D478</f>
        <v>5.1040000000000001</v>
      </c>
      <c r="D475" s="5">
        <f>TITRES_STAT!E478</f>
        <v>5.1040000000000001</v>
      </c>
      <c r="E475" s="2">
        <f t="shared" si="28"/>
        <v>-60.168167644890708</v>
      </c>
      <c r="F475" s="5" t="str">
        <f t="shared" si="31"/>
        <v>BEARISH</v>
      </c>
      <c r="G475" s="5" t="str">
        <f t="shared" si="30"/>
        <v>STRONG</v>
      </c>
      <c r="H475" s="5" t="str">
        <f t="shared" si="29"/>
        <v>CONFIRMED BEARISH</v>
      </c>
    </row>
    <row r="476" spans="1:8" ht="13.5" x14ac:dyDescent="0.25">
      <c r="A476" s="3">
        <f>TITRES_STAT!B479</f>
        <v>42698</v>
      </c>
      <c r="B476" s="5">
        <f>TITRES_STAT!C479</f>
        <v>9.99</v>
      </c>
      <c r="C476" s="5">
        <f>TITRES_STAT!D479</f>
        <v>5.1040000000000001</v>
      </c>
      <c r="D476" s="5">
        <f>TITRES_STAT!E479</f>
        <v>5.1040000000000001</v>
      </c>
      <c r="E476" s="2">
        <f t="shared" si="28"/>
        <v>-60.168167644890708</v>
      </c>
      <c r="F476" s="5" t="str">
        <f t="shared" si="31"/>
        <v>BEARISH</v>
      </c>
      <c r="G476" s="5" t="str">
        <f t="shared" si="30"/>
        <v>STRONG</v>
      </c>
      <c r="H476" s="5" t="str">
        <f t="shared" si="29"/>
        <v>CONFIRMED BEARISH</v>
      </c>
    </row>
    <row r="477" spans="1:8" ht="13.5" x14ac:dyDescent="0.25">
      <c r="A477" s="3">
        <f>TITRES_STAT!B480</f>
        <v>42699</v>
      </c>
      <c r="B477" s="5">
        <f>TITRES_STAT!C480</f>
        <v>10</v>
      </c>
      <c r="C477" s="5">
        <f>TITRES_STAT!D480</f>
        <v>5.109</v>
      </c>
      <c r="D477" s="5">
        <f>TITRES_STAT!E480</f>
        <v>5.109</v>
      </c>
      <c r="E477" s="2">
        <f t="shared" si="28"/>
        <v>-55.059167644890707</v>
      </c>
      <c r="F477" s="5" t="str">
        <f t="shared" si="31"/>
        <v>BULLISH</v>
      </c>
      <c r="G477" s="5" t="str">
        <f t="shared" si="30"/>
        <v>NEUTRAL</v>
      </c>
      <c r="H477" s="5" t="str">
        <f t="shared" si="29"/>
        <v>NEUTRAL</v>
      </c>
    </row>
    <row r="478" spans="1:8" ht="13.5" x14ac:dyDescent="0.25">
      <c r="A478" s="3">
        <f>TITRES_STAT!B481</f>
        <v>42702</v>
      </c>
      <c r="B478" s="5">
        <f>TITRES_STAT!C481</f>
        <v>10.15</v>
      </c>
      <c r="C478" s="5">
        <f>TITRES_STAT!D481</f>
        <v>5.1859999999999999</v>
      </c>
      <c r="D478" s="5">
        <f>TITRES_STAT!E481</f>
        <v>5.1859999999999999</v>
      </c>
      <c r="E478" s="2">
        <f t="shared" si="28"/>
        <v>-49.873167644890707</v>
      </c>
      <c r="F478" s="5" t="str">
        <f t="shared" si="31"/>
        <v>BULLISH</v>
      </c>
      <c r="G478" s="5" t="str">
        <f t="shared" si="30"/>
        <v>WEAK</v>
      </c>
      <c r="H478" s="5" t="str">
        <f t="shared" si="29"/>
        <v>CONFIRMED BULLISH</v>
      </c>
    </row>
    <row r="479" spans="1:8" ht="13.5" x14ac:dyDescent="0.25">
      <c r="A479" s="3">
        <f>TITRES_STAT!B482</f>
        <v>42703</v>
      </c>
      <c r="B479" s="5">
        <f>TITRES_STAT!C482</f>
        <v>10.15</v>
      </c>
      <c r="C479" s="5">
        <f>TITRES_STAT!D482</f>
        <v>5.1859999999999999</v>
      </c>
      <c r="D479" s="5">
        <f>TITRES_STAT!E482</f>
        <v>5.1859999999999999</v>
      </c>
      <c r="E479" s="2">
        <f t="shared" si="28"/>
        <v>-49.873167644890707</v>
      </c>
      <c r="F479" s="5" t="str">
        <f t="shared" si="31"/>
        <v>BULLISH</v>
      </c>
      <c r="G479" s="5" t="str">
        <f t="shared" si="30"/>
        <v>WEAK</v>
      </c>
      <c r="H479" s="5" t="str">
        <f t="shared" si="29"/>
        <v>CONFIRMED BULLISH</v>
      </c>
    </row>
    <row r="480" spans="1:8" ht="13.5" x14ac:dyDescent="0.25">
      <c r="A480" s="3">
        <f>TITRES_STAT!B483</f>
        <v>42704</v>
      </c>
      <c r="B480" s="5">
        <f>TITRES_STAT!C483</f>
        <v>10.4</v>
      </c>
      <c r="C480" s="5">
        <f>TITRES_STAT!D483</f>
        <v>5.3129999999999997</v>
      </c>
      <c r="D480" s="5">
        <f>TITRES_STAT!E483</f>
        <v>5.3129999999999997</v>
      </c>
      <c r="E480" s="2">
        <f t="shared" si="28"/>
        <v>-44.560167644890704</v>
      </c>
      <c r="F480" s="5" t="str">
        <f t="shared" si="31"/>
        <v>BULLISH</v>
      </c>
      <c r="G480" s="5" t="str">
        <f t="shared" si="30"/>
        <v>WEAK</v>
      </c>
      <c r="H480" s="5" t="str">
        <f t="shared" si="29"/>
        <v>CONFIRMED BULLISH</v>
      </c>
    </row>
    <row r="481" spans="1:8" ht="13.5" x14ac:dyDescent="0.25">
      <c r="A481" s="3">
        <f>TITRES_STAT!B484</f>
        <v>42705</v>
      </c>
      <c r="B481" s="5">
        <f>TITRES_STAT!C484</f>
        <v>10.4</v>
      </c>
      <c r="C481" s="5">
        <f>TITRES_STAT!D484</f>
        <v>5.3129999999999997</v>
      </c>
      <c r="D481" s="5">
        <f>TITRES_STAT!E484</f>
        <v>0</v>
      </c>
      <c r="E481" s="2">
        <f t="shared" si="28"/>
        <v>-44.560167644890704</v>
      </c>
      <c r="F481" s="5" t="str">
        <f t="shared" si="31"/>
        <v>BULLISH</v>
      </c>
      <c r="G481" s="5" t="str">
        <f t="shared" si="30"/>
        <v>WEAK</v>
      </c>
      <c r="H481" s="5" t="str">
        <f t="shared" si="29"/>
        <v>CONFIRMED BULLISH</v>
      </c>
    </row>
    <row r="482" spans="1:8" ht="13.5" x14ac:dyDescent="0.25">
      <c r="A482" s="3">
        <f>TITRES_STAT!B485</f>
        <v>42706</v>
      </c>
      <c r="B482" s="5">
        <f>TITRES_STAT!C485</f>
        <v>10.4</v>
      </c>
      <c r="C482" s="5">
        <f>TITRES_STAT!D485</f>
        <v>5.3129999999999997</v>
      </c>
      <c r="D482" s="5">
        <f>TITRES_STAT!E485</f>
        <v>5.3129999999999997</v>
      </c>
      <c r="E482" s="2">
        <f t="shared" si="28"/>
        <v>-44.560167644890704</v>
      </c>
      <c r="F482" s="5" t="str">
        <f t="shared" si="31"/>
        <v>BULLISH</v>
      </c>
      <c r="G482" s="5" t="str">
        <f t="shared" si="30"/>
        <v>WEAK</v>
      </c>
      <c r="H482" s="5" t="str">
        <f t="shared" si="29"/>
        <v>CONFIRMED BULLISH</v>
      </c>
    </row>
    <row r="483" spans="1:8" ht="13.5" x14ac:dyDescent="0.25">
      <c r="A483" s="3">
        <f>TITRES_STAT!B486</f>
        <v>42709</v>
      </c>
      <c r="B483" s="5">
        <f>TITRES_STAT!C486</f>
        <v>10.1</v>
      </c>
      <c r="C483" s="5">
        <f>TITRES_STAT!D486</f>
        <v>5.16</v>
      </c>
      <c r="D483" s="5">
        <f>TITRES_STAT!E486</f>
        <v>5.16</v>
      </c>
      <c r="E483" s="2">
        <f t="shared" si="28"/>
        <v>-49.720167644890708</v>
      </c>
      <c r="F483" s="5" t="str">
        <f t="shared" si="31"/>
        <v>BULLISH</v>
      </c>
      <c r="G483" s="5" t="str">
        <f t="shared" si="30"/>
        <v>NEUTRAL</v>
      </c>
      <c r="H483" s="5" t="str">
        <f t="shared" si="29"/>
        <v>BULLISH DIVERGENCE</v>
      </c>
    </row>
    <row r="484" spans="1:8" ht="13.5" x14ac:dyDescent="0.25">
      <c r="A484" s="3">
        <f>TITRES_STAT!B487</f>
        <v>42710</v>
      </c>
      <c r="B484" s="5">
        <f>TITRES_STAT!C487</f>
        <v>10.199999999999999</v>
      </c>
      <c r="C484" s="5">
        <f>TITRES_STAT!D487</f>
        <v>5.2110000000000003</v>
      </c>
      <c r="D484" s="5">
        <f>TITRES_STAT!E487</f>
        <v>5.2110000000000003</v>
      </c>
      <c r="E484" s="2">
        <f t="shared" si="28"/>
        <v>-44.509167644890709</v>
      </c>
      <c r="F484" s="5" t="str">
        <f t="shared" si="31"/>
        <v>BULLISH</v>
      </c>
      <c r="G484" s="5" t="str">
        <f t="shared" si="30"/>
        <v>WEAK</v>
      </c>
      <c r="H484" s="5" t="str">
        <f t="shared" si="29"/>
        <v>CONFIRMED BULLISH</v>
      </c>
    </row>
    <row r="485" spans="1:8" ht="13.5" x14ac:dyDescent="0.25">
      <c r="A485" s="3">
        <f>TITRES_STAT!B488</f>
        <v>42711</v>
      </c>
      <c r="B485" s="5">
        <f>TITRES_STAT!C488</f>
        <v>10.199999999999999</v>
      </c>
      <c r="C485" s="5">
        <f>TITRES_STAT!D488</f>
        <v>5.2110000000000003</v>
      </c>
      <c r="D485" s="5">
        <f>TITRES_STAT!E488</f>
        <v>0</v>
      </c>
      <c r="E485" s="2">
        <f t="shared" si="28"/>
        <v>-44.509167644890709</v>
      </c>
      <c r="F485" s="5" t="str">
        <f t="shared" si="31"/>
        <v>BULLISH</v>
      </c>
      <c r="G485" s="5" t="str">
        <f t="shared" si="30"/>
        <v>NEUTRAL</v>
      </c>
      <c r="H485" s="5" t="str">
        <f t="shared" si="29"/>
        <v>BULLISH DIVERGENCE</v>
      </c>
    </row>
    <row r="486" spans="1:8" ht="13.5" x14ac:dyDescent="0.25">
      <c r="A486" s="3">
        <f>TITRES_STAT!B489</f>
        <v>42712</v>
      </c>
      <c r="B486" s="5">
        <f>TITRES_STAT!C489</f>
        <v>10.1</v>
      </c>
      <c r="C486" s="5">
        <f>TITRES_STAT!D489</f>
        <v>5.16</v>
      </c>
      <c r="D486" s="5">
        <f>TITRES_STAT!E489</f>
        <v>5.16</v>
      </c>
      <c r="E486" s="2">
        <f t="shared" si="28"/>
        <v>-49.669167644890706</v>
      </c>
      <c r="F486" s="5" t="str">
        <f t="shared" si="31"/>
        <v>BEARISH</v>
      </c>
      <c r="G486" s="5" t="str">
        <f t="shared" si="30"/>
        <v>STRONG</v>
      </c>
      <c r="H486" s="5" t="str">
        <f t="shared" si="29"/>
        <v>CONFIRMED BEARISH</v>
      </c>
    </row>
    <row r="487" spans="1:8" ht="13.5" x14ac:dyDescent="0.25">
      <c r="A487" s="3">
        <f>TITRES_STAT!B490</f>
        <v>42713</v>
      </c>
      <c r="B487" s="5">
        <f>TITRES_STAT!C490</f>
        <v>9.91</v>
      </c>
      <c r="C487" s="5">
        <f>TITRES_STAT!D490</f>
        <v>5.0629999999999997</v>
      </c>
      <c r="D487" s="5">
        <f>TITRES_STAT!E490</f>
        <v>5.0629999999999997</v>
      </c>
      <c r="E487" s="2">
        <f t="shared" si="28"/>
        <v>-54.732167644890708</v>
      </c>
      <c r="F487" s="5" t="str">
        <f t="shared" si="31"/>
        <v>BEARISH</v>
      </c>
      <c r="G487" s="5" t="str">
        <f t="shared" si="30"/>
        <v>STRONG</v>
      </c>
      <c r="H487" s="5" t="str">
        <f t="shared" si="29"/>
        <v>CONFIRMED BEARISH</v>
      </c>
    </row>
    <row r="488" spans="1:8" ht="13.5" x14ac:dyDescent="0.25">
      <c r="A488" s="3">
        <f>TITRES_STAT!B491</f>
        <v>42717</v>
      </c>
      <c r="B488" s="5">
        <f>TITRES_STAT!C491</f>
        <v>10.199999999999999</v>
      </c>
      <c r="C488" s="5">
        <f>TITRES_STAT!D491</f>
        <v>5.2110000000000003</v>
      </c>
      <c r="D488" s="5">
        <f>TITRES_STAT!E491</f>
        <v>5.2110000000000003</v>
      </c>
      <c r="E488" s="2">
        <f t="shared" si="28"/>
        <v>-49.52116764489071</v>
      </c>
      <c r="F488" s="5" t="str">
        <f t="shared" si="31"/>
        <v>BULLISH</v>
      </c>
      <c r="G488" s="5" t="str">
        <f t="shared" si="30"/>
        <v>NEUTRAL</v>
      </c>
      <c r="H488" s="5" t="str">
        <f t="shared" si="29"/>
        <v>CONFIRMED BULLISH</v>
      </c>
    </row>
    <row r="489" spans="1:8" ht="13.5" x14ac:dyDescent="0.25">
      <c r="A489" s="3">
        <f>TITRES_STAT!B492</f>
        <v>42718</v>
      </c>
      <c r="B489" s="5">
        <f>TITRES_STAT!C492</f>
        <v>10.199999999999999</v>
      </c>
      <c r="C489" s="5">
        <f>TITRES_STAT!D492</f>
        <v>5.2110000000000003</v>
      </c>
      <c r="D489" s="5">
        <f>TITRES_STAT!E492</f>
        <v>0</v>
      </c>
      <c r="E489" s="2">
        <f t="shared" si="28"/>
        <v>-49.52116764489071</v>
      </c>
      <c r="F489" s="5" t="str">
        <f t="shared" si="31"/>
        <v>BEARISH</v>
      </c>
      <c r="G489" s="5" t="str">
        <f t="shared" si="30"/>
        <v>STRONG</v>
      </c>
      <c r="H489" s="5" t="str">
        <f t="shared" si="29"/>
        <v>NEUTRAL</v>
      </c>
    </row>
    <row r="490" spans="1:8" ht="13.5" x14ac:dyDescent="0.25">
      <c r="A490" s="3">
        <f>TITRES_STAT!B493</f>
        <v>42719</v>
      </c>
      <c r="B490" s="5">
        <f>TITRES_STAT!C493</f>
        <v>9.75</v>
      </c>
      <c r="C490" s="5">
        <f>TITRES_STAT!D493</f>
        <v>4.9809999999999999</v>
      </c>
      <c r="D490" s="5">
        <f>TITRES_STAT!E493</f>
        <v>4.9809999999999999</v>
      </c>
      <c r="E490" s="2">
        <f t="shared" si="28"/>
        <v>-54.502167644890712</v>
      </c>
      <c r="F490" s="5" t="str">
        <f t="shared" si="31"/>
        <v>BEARISH</v>
      </c>
      <c r="G490" s="5" t="str">
        <f t="shared" si="30"/>
        <v>STRONG</v>
      </c>
      <c r="H490" s="5" t="str">
        <f t="shared" si="29"/>
        <v>CONFIRMED BEARISH</v>
      </c>
    </row>
    <row r="491" spans="1:8" ht="13.5" x14ac:dyDescent="0.25">
      <c r="A491" s="3">
        <f>TITRES_STAT!B494</f>
        <v>42720</v>
      </c>
      <c r="B491" s="5">
        <f>TITRES_STAT!C494</f>
        <v>9.75</v>
      </c>
      <c r="C491" s="5">
        <f>TITRES_STAT!D494</f>
        <v>4.9809999999999999</v>
      </c>
      <c r="D491" s="5">
        <f>TITRES_STAT!E494</f>
        <v>0</v>
      </c>
      <c r="E491" s="2">
        <f t="shared" si="28"/>
        <v>-54.502167644890712</v>
      </c>
      <c r="F491" s="5" t="str">
        <f t="shared" si="31"/>
        <v>BEARISH</v>
      </c>
      <c r="G491" s="5" t="str">
        <f t="shared" si="30"/>
        <v>STRONG</v>
      </c>
      <c r="H491" s="5" t="str">
        <f t="shared" si="29"/>
        <v>CONFIRMED BEARISH</v>
      </c>
    </row>
    <row r="492" spans="1:8" ht="13.5" x14ac:dyDescent="0.25">
      <c r="A492" s="3">
        <f>TITRES_STAT!B495</f>
        <v>42723</v>
      </c>
      <c r="B492" s="5">
        <f>TITRES_STAT!C495</f>
        <v>9.75</v>
      </c>
      <c r="C492" s="5">
        <f>TITRES_STAT!D495</f>
        <v>4.9809999999999999</v>
      </c>
      <c r="D492" s="5">
        <f>TITRES_STAT!E495</f>
        <v>0</v>
      </c>
      <c r="E492" s="2">
        <f t="shared" si="28"/>
        <v>-54.502167644890712</v>
      </c>
      <c r="F492" s="5" t="str">
        <f t="shared" si="31"/>
        <v>BULLISH</v>
      </c>
      <c r="G492" s="5" t="str">
        <f t="shared" si="30"/>
        <v>NEUTRAL</v>
      </c>
      <c r="H492" s="5" t="str">
        <f t="shared" si="29"/>
        <v>BULLISH DIVERGENCE</v>
      </c>
    </row>
    <row r="493" spans="1:8" ht="13.5" x14ac:dyDescent="0.25">
      <c r="A493" s="3">
        <f>TITRES_STAT!B496</f>
        <v>42724</v>
      </c>
      <c r="B493" s="5">
        <f>TITRES_STAT!C496</f>
        <v>9.64</v>
      </c>
      <c r="C493" s="5">
        <f>TITRES_STAT!D496</f>
        <v>4.9249999999999998</v>
      </c>
      <c r="D493" s="5">
        <f>TITRES_STAT!E496</f>
        <v>4.9249999999999998</v>
      </c>
      <c r="E493" s="2">
        <f t="shared" si="28"/>
        <v>-59.427167644890709</v>
      </c>
      <c r="F493" s="5" t="str">
        <f t="shared" si="31"/>
        <v>BEARISH</v>
      </c>
      <c r="G493" s="5" t="str">
        <f t="shared" si="30"/>
        <v>STRONG</v>
      </c>
      <c r="H493" s="5" t="str">
        <f t="shared" si="29"/>
        <v>CONFIRMED BEARISH</v>
      </c>
    </row>
    <row r="494" spans="1:8" ht="13.5" x14ac:dyDescent="0.25">
      <c r="A494" s="3">
        <f>TITRES_STAT!B497</f>
        <v>42725</v>
      </c>
      <c r="B494" s="5">
        <f>TITRES_STAT!C497</f>
        <v>9.64</v>
      </c>
      <c r="C494" s="5">
        <f>TITRES_STAT!D497</f>
        <v>4.9249999999999998</v>
      </c>
      <c r="D494" s="5">
        <f>TITRES_STAT!E497</f>
        <v>0</v>
      </c>
      <c r="E494" s="2">
        <f t="shared" si="28"/>
        <v>-59.427167644890709</v>
      </c>
      <c r="F494" s="5" t="str">
        <f t="shared" si="31"/>
        <v>BEARISH</v>
      </c>
      <c r="G494" s="5" t="str">
        <f t="shared" si="30"/>
        <v>STRONG</v>
      </c>
      <c r="H494" s="5" t="str">
        <f t="shared" si="29"/>
        <v>CONFIRMED BEARISH</v>
      </c>
    </row>
    <row r="495" spans="1:8" ht="13.5" x14ac:dyDescent="0.25">
      <c r="A495" s="3">
        <f>TITRES_STAT!B498</f>
        <v>42726</v>
      </c>
      <c r="B495" s="5">
        <f>TITRES_STAT!C498</f>
        <v>9.64</v>
      </c>
      <c r="C495" s="5">
        <f>TITRES_STAT!D498</f>
        <v>4.9249999999999998</v>
      </c>
      <c r="D495" s="5">
        <f>TITRES_STAT!E498</f>
        <v>0</v>
      </c>
      <c r="E495" s="2">
        <f t="shared" si="28"/>
        <v>-59.427167644890709</v>
      </c>
      <c r="F495" s="5" t="str">
        <f t="shared" si="31"/>
        <v>BEARISH</v>
      </c>
      <c r="G495" s="5" t="str">
        <f t="shared" si="30"/>
        <v>STRONG</v>
      </c>
      <c r="H495" s="5" t="str">
        <f t="shared" si="29"/>
        <v>CONFIRMED BEARISH</v>
      </c>
    </row>
    <row r="496" spans="1:8" ht="13.5" x14ac:dyDescent="0.25">
      <c r="A496" s="3">
        <f>TITRES_STAT!B499</f>
        <v>42727</v>
      </c>
      <c r="B496" s="5">
        <f>TITRES_STAT!C499</f>
        <v>9.36</v>
      </c>
      <c r="C496" s="5">
        <f>TITRES_STAT!D499</f>
        <v>4.782</v>
      </c>
      <c r="D496" s="5">
        <f>TITRES_STAT!E499</f>
        <v>4.782</v>
      </c>
      <c r="E496" s="2">
        <f t="shared" si="28"/>
        <v>-64.209167644890712</v>
      </c>
      <c r="F496" s="5" t="str">
        <f t="shared" si="31"/>
        <v>BEARISH</v>
      </c>
      <c r="G496" s="5" t="str">
        <f t="shared" si="30"/>
        <v>STRONG</v>
      </c>
      <c r="H496" s="5" t="str">
        <f t="shared" si="29"/>
        <v>CONFIRMED BEARISH</v>
      </c>
    </row>
    <row r="497" spans="1:8" ht="13.5" x14ac:dyDescent="0.25">
      <c r="A497" s="3">
        <f>TITRES_STAT!B500</f>
        <v>42730</v>
      </c>
      <c r="B497" s="5">
        <f>TITRES_STAT!C500</f>
        <v>9.3699999999999992</v>
      </c>
      <c r="C497" s="5">
        <f>TITRES_STAT!D500</f>
        <v>4.7869999999999999</v>
      </c>
      <c r="D497" s="5">
        <f>TITRES_STAT!E500</f>
        <v>4.7869999999999999</v>
      </c>
      <c r="E497" s="2">
        <f t="shared" si="28"/>
        <v>-59.422167644890713</v>
      </c>
      <c r="F497" s="5" t="str">
        <f t="shared" si="31"/>
        <v>BEARISH</v>
      </c>
      <c r="G497" s="5" t="str">
        <f t="shared" si="30"/>
        <v>STRONG</v>
      </c>
      <c r="H497" s="5" t="str">
        <f t="shared" si="29"/>
        <v>CONFIRMED BEARISH</v>
      </c>
    </row>
    <row r="498" spans="1:8" ht="13.5" x14ac:dyDescent="0.25">
      <c r="A498" s="3">
        <f>TITRES_STAT!B501</f>
        <v>42731</v>
      </c>
      <c r="B498" s="5">
        <f>TITRES_STAT!C501</f>
        <v>9.39</v>
      </c>
      <c r="C498" s="5">
        <f>TITRES_STAT!D501</f>
        <v>4.7969999999999997</v>
      </c>
      <c r="D498" s="5">
        <f>TITRES_STAT!E501</f>
        <v>4.7969999999999997</v>
      </c>
      <c r="E498" s="2">
        <f t="shared" si="28"/>
        <v>-54.625167644890716</v>
      </c>
      <c r="F498" s="5" t="str">
        <f t="shared" si="31"/>
        <v>BULLISH</v>
      </c>
      <c r="G498" s="5" t="str">
        <f t="shared" si="30"/>
        <v>WEAK</v>
      </c>
      <c r="H498" s="5" t="str">
        <f t="shared" si="29"/>
        <v>BULLISH DIVERGENCE</v>
      </c>
    </row>
    <row r="499" spans="1:8" ht="13.5" x14ac:dyDescent="0.25">
      <c r="A499" s="3">
        <f>TITRES_STAT!B502</f>
        <v>42732</v>
      </c>
      <c r="B499" s="5">
        <f>TITRES_STAT!C502</f>
        <v>9.3699999999999992</v>
      </c>
      <c r="C499" s="5">
        <f>TITRES_STAT!D502</f>
        <v>4.7869999999999999</v>
      </c>
      <c r="D499" s="5">
        <f>TITRES_STAT!E502</f>
        <v>4.7951741728922084</v>
      </c>
      <c r="E499" s="2">
        <f t="shared" si="28"/>
        <v>-59.420341817782926</v>
      </c>
      <c r="F499" s="5" t="str">
        <f t="shared" si="31"/>
        <v>BULLISH</v>
      </c>
      <c r="G499" s="5" t="str">
        <f t="shared" si="30"/>
        <v>NEUTRAL</v>
      </c>
      <c r="H499" s="5" t="str">
        <f t="shared" si="29"/>
        <v>BULLISH DIVERGENCE</v>
      </c>
    </row>
    <row r="500" spans="1:8" ht="13.5" x14ac:dyDescent="0.25">
      <c r="A500" s="3">
        <f>TITRES_STAT!B503</f>
        <v>42733</v>
      </c>
      <c r="B500" s="5">
        <f>TITRES_STAT!C503</f>
        <v>8.85</v>
      </c>
      <c r="C500" s="5">
        <f>TITRES_STAT!D503</f>
        <v>4.5220000000000002</v>
      </c>
      <c r="D500" s="5">
        <f>TITRES_STAT!E503</f>
        <v>4.5879138983050849</v>
      </c>
      <c r="E500" s="2">
        <f t="shared" si="28"/>
        <v>-64.008255716088016</v>
      </c>
      <c r="F500" s="5" t="str">
        <f t="shared" si="31"/>
        <v>BEARISH</v>
      </c>
      <c r="G500" s="5" t="str">
        <f t="shared" si="30"/>
        <v>STRONG</v>
      </c>
      <c r="H500" s="5" t="str">
        <f t="shared" si="29"/>
        <v>CONFIRMED BEARISH</v>
      </c>
    </row>
    <row r="501" spans="1:8" ht="13.5" x14ac:dyDescent="0.25">
      <c r="A501" s="3">
        <f>TITRES_STAT!B504</f>
        <v>42734</v>
      </c>
      <c r="B501" s="5">
        <f>TITRES_STAT!C504</f>
        <v>8.59</v>
      </c>
      <c r="C501" s="5">
        <f>TITRES_STAT!D504</f>
        <v>4.3890000000000002</v>
      </c>
      <c r="D501" s="5">
        <f>TITRES_STAT!E504</f>
        <v>4.3890000000000002</v>
      </c>
      <c r="E501" s="2">
        <f t="shared" si="28"/>
        <v>-68.397255716088011</v>
      </c>
      <c r="F501" s="5" t="str">
        <f t="shared" si="31"/>
        <v>BEARISH</v>
      </c>
      <c r="G501" s="5" t="str">
        <f t="shared" si="30"/>
        <v>STRONG</v>
      </c>
      <c r="H501" s="5" t="str">
        <f t="shared" si="29"/>
        <v>CONFIRMED BEARISH</v>
      </c>
    </row>
    <row r="502" spans="1:8" ht="13.5" x14ac:dyDescent="0.25">
      <c r="A502" s="3">
        <f>TITRES_STAT!B505</f>
        <v>42737</v>
      </c>
      <c r="B502" s="5">
        <f>TITRES_STAT!C505</f>
        <v>8.61</v>
      </c>
      <c r="C502" s="5">
        <f>TITRES_STAT!D505</f>
        <v>4.399</v>
      </c>
      <c r="D502" s="5">
        <f>TITRES_STAT!E505</f>
        <v>4.399</v>
      </c>
      <c r="E502" s="2">
        <f t="shared" si="28"/>
        <v>-63.998255716088011</v>
      </c>
      <c r="F502" s="5" t="str">
        <f t="shared" si="31"/>
        <v>BEARISH</v>
      </c>
      <c r="G502" s="5" t="str">
        <f t="shared" si="30"/>
        <v>STRONG</v>
      </c>
      <c r="H502" s="5" t="str">
        <f t="shared" si="29"/>
        <v>CONFIRMED BEARISH</v>
      </c>
    </row>
    <row r="503" spans="1:8" ht="13.5" x14ac:dyDescent="0.25">
      <c r="A503" s="3">
        <f>TITRES_STAT!B506</f>
        <v>42738</v>
      </c>
      <c r="B503" s="5">
        <f>TITRES_STAT!C506</f>
        <v>8.61</v>
      </c>
      <c r="C503" s="5">
        <f>TITRES_STAT!D506</f>
        <v>4.399</v>
      </c>
      <c r="D503" s="5">
        <f>TITRES_STAT!E506</f>
        <v>0</v>
      </c>
      <c r="E503" s="2">
        <f t="shared" si="28"/>
        <v>-63.998255716088011</v>
      </c>
      <c r="F503" s="5" t="str">
        <f t="shared" si="31"/>
        <v>BEARISH</v>
      </c>
      <c r="G503" s="5" t="str">
        <f t="shared" si="30"/>
        <v>STRONG</v>
      </c>
      <c r="H503" s="5" t="str">
        <f t="shared" si="29"/>
        <v>CONFIRMED BEARISH</v>
      </c>
    </row>
    <row r="504" spans="1:8" ht="13.5" x14ac:dyDescent="0.25">
      <c r="A504" s="3">
        <f>TITRES_STAT!B507</f>
        <v>42739</v>
      </c>
      <c r="B504" s="5">
        <f>TITRES_STAT!C507</f>
        <v>8.61</v>
      </c>
      <c r="C504" s="5">
        <f>TITRES_STAT!D507</f>
        <v>4.399</v>
      </c>
      <c r="D504" s="5">
        <f>TITRES_STAT!E507</f>
        <v>4.399</v>
      </c>
      <c r="E504" s="2">
        <f t="shared" si="28"/>
        <v>-63.998255716088011</v>
      </c>
      <c r="F504" s="5" t="str">
        <f t="shared" si="31"/>
        <v>BEARISH</v>
      </c>
      <c r="G504" s="5" t="str">
        <f t="shared" si="30"/>
        <v>STRONG</v>
      </c>
      <c r="H504" s="5" t="str">
        <f t="shared" si="29"/>
        <v>CONFIRMED BEARISH</v>
      </c>
    </row>
    <row r="505" spans="1:8" ht="13.5" x14ac:dyDescent="0.25">
      <c r="A505" s="3">
        <f>TITRES_STAT!B508</f>
        <v>42740</v>
      </c>
      <c r="B505" s="5">
        <f>TITRES_STAT!C508</f>
        <v>8.6199999999999992</v>
      </c>
      <c r="C505" s="5">
        <f>TITRES_STAT!D508</f>
        <v>4.4039999999999999</v>
      </c>
      <c r="D505" s="5">
        <f>TITRES_STAT!E508</f>
        <v>4.4039999999999999</v>
      </c>
      <c r="E505" s="2">
        <f t="shared" si="28"/>
        <v>-59.594255716088014</v>
      </c>
      <c r="F505" s="5" t="str">
        <f t="shared" si="31"/>
        <v>BULLISH</v>
      </c>
      <c r="G505" s="5" t="str">
        <f t="shared" si="30"/>
        <v>WEAK</v>
      </c>
      <c r="H505" s="5" t="str">
        <f t="shared" si="29"/>
        <v>BULLISH DIVERGENCE</v>
      </c>
    </row>
    <row r="506" spans="1:8" ht="13.5" x14ac:dyDescent="0.25">
      <c r="A506" s="3">
        <f>TITRES_STAT!B509</f>
        <v>42741</v>
      </c>
      <c r="B506" s="5">
        <f>TITRES_STAT!C509</f>
        <v>8.8699999999999992</v>
      </c>
      <c r="C506" s="5">
        <f>TITRES_STAT!D509</f>
        <v>4.532</v>
      </c>
      <c r="D506" s="5">
        <f>TITRES_STAT!E509</f>
        <v>4.532</v>
      </c>
      <c r="E506" s="2">
        <f t="shared" si="28"/>
        <v>-55.062255716088018</v>
      </c>
      <c r="F506" s="5" t="str">
        <f t="shared" si="31"/>
        <v>BULLISH</v>
      </c>
      <c r="G506" s="5" t="str">
        <f t="shared" si="30"/>
        <v>WEAK</v>
      </c>
      <c r="H506" s="5" t="str">
        <f t="shared" si="29"/>
        <v>CONFIRMED BULLISH</v>
      </c>
    </row>
    <row r="507" spans="1:8" ht="13.5" x14ac:dyDescent="0.25">
      <c r="A507" s="3">
        <f>TITRES_STAT!B510</f>
        <v>42744</v>
      </c>
      <c r="B507" s="5">
        <f>TITRES_STAT!C510</f>
        <v>8.73</v>
      </c>
      <c r="C507" s="5">
        <f>TITRES_STAT!D510</f>
        <v>4.46</v>
      </c>
      <c r="D507" s="5">
        <f>TITRES_STAT!E510</f>
        <v>4.46</v>
      </c>
      <c r="E507" s="2">
        <f t="shared" si="28"/>
        <v>-59.522255716088019</v>
      </c>
      <c r="F507" s="5" t="str">
        <f t="shared" si="31"/>
        <v>BULLISH</v>
      </c>
      <c r="G507" s="5" t="str">
        <f t="shared" si="30"/>
        <v>WEAK</v>
      </c>
      <c r="H507" s="5" t="str">
        <f t="shared" si="29"/>
        <v>CONFIRMED BULLISH</v>
      </c>
    </row>
    <row r="508" spans="1:8" ht="13.5" x14ac:dyDescent="0.25">
      <c r="A508" s="3">
        <f>TITRES_STAT!B511</f>
        <v>42745</v>
      </c>
      <c r="B508" s="5">
        <f>TITRES_STAT!C511</f>
        <v>8.73</v>
      </c>
      <c r="C508" s="5">
        <f>TITRES_STAT!D511</f>
        <v>4.46</v>
      </c>
      <c r="D508" s="5">
        <f>TITRES_STAT!E511</f>
        <v>0</v>
      </c>
      <c r="E508" s="2">
        <f t="shared" si="28"/>
        <v>-59.522255716088019</v>
      </c>
      <c r="F508" s="5" t="str">
        <f t="shared" si="31"/>
        <v>BULLISH</v>
      </c>
      <c r="G508" s="5" t="str">
        <f t="shared" si="30"/>
        <v>WEAK</v>
      </c>
      <c r="H508" s="5" t="str">
        <f t="shared" si="29"/>
        <v>CONFIRMED BULLISH</v>
      </c>
    </row>
    <row r="509" spans="1:8" ht="13.5" x14ac:dyDescent="0.25">
      <c r="A509" s="3">
        <f>TITRES_STAT!B512</f>
        <v>42746</v>
      </c>
      <c r="B509" s="5">
        <f>TITRES_STAT!C512</f>
        <v>8.76</v>
      </c>
      <c r="C509" s="5">
        <f>TITRES_STAT!D512</f>
        <v>4.476</v>
      </c>
      <c r="D509" s="5">
        <f>TITRES_STAT!E512</f>
        <v>4.5184095890410951</v>
      </c>
      <c r="E509" s="2">
        <f t="shared" si="28"/>
        <v>-55.003846127046927</v>
      </c>
      <c r="F509" s="5" t="str">
        <f t="shared" si="31"/>
        <v>BULLISH</v>
      </c>
      <c r="G509" s="5" t="str">
        <f t="shared" si="30"/>
        <v>WEAK</v>
      </c>
      <c r="H509" s="5" t="str">
        <f t="shared" si="29"/>
        <v>CONFIRMED BULLISH</v>
      </c>
    </row>
    <row r="510" spans="1:8" ht="13.5" x14ac:dyDescent="0.25">
      <c r="A510" s="3">
        <f>TITRES_STAT!B513</f>
        <v>42747</v>
      </c>
      <c r="B510" s="5">
        <f>TITRES_STAT!C513</f>
        <v>8.76</v>
      </c>
      <c r="C510" s="5">
        <f>TITRES_STAT!D513</f>
        <v>4.476</v>
      </c>
      <c r="D510" s="5">
        <f>TITRES_STAT!E513</f>
        <v>0</v>
      </c>
      <c r="E510" s="2">
        <f t="shared" si="28"/>
        <v>-55.003846127046927</v>
      </c>
      <c r="F510" s="5" t="str">
        <f t="shared" si="31"/>
        <v>BULLISH</v>
      </c>
      <c r="G510" s="5" t="str">
        <f t="shared" si="30"/>
        <v>WEAK</v>
      </c>
      <c r="H510" s="5" t="str">
        <f t="shared" si="29"/>
        <v>CONFIRMED BULLISH</v>
      </c>
    </row>
    <row r="511" spans="1:8" ht="13.5" x14ac:dyDescent="0.25">
      <c r="A511" s="3">
        <f>TITRES_STAT!B514</f>
        <v>42748</v>
      </c>
      <c r="B511" s="5">
        <f>TITRES_STAT!C514</f>
        <v>8.76</v>
      </c>
      <c r="C511" s="5">
        <f>TITRES_STAT!D514</f>
        <v>4.476</v>
      </c>
      <c r="D511" s="5">
        <f>TITRES_STAT!E514</f>
        <v>0</v>
      </c>
      <c r="E511" s="2">
        <f t="shared" si="28"/>
        <v>-55.003846127046927</v>
      </c>
      <c r="F511" s="5" t="str">
        <f t="shared" si="31"/>
        <v>BULLISH</v>
      </c>
      <c r="G511" s="5" t="str">
        <f t="shared" si="30"/>
        <v>NEUTRAL</v>
      </c>
      <c r="H511" s="5" t="str">
        <f t="shared" si="29"/>
        <v>BULLISH DIVERGENCE</v>
      </c>
    </row>
    <row r="512" spans="1:8" ht="13.5" x14ac:dyDescent="0.25">
      <c r="A512" s="3">
        <f>TITRES_STAT!B515</f>
        <v>42751</v>
      </c>
      <c r="B512" s="5">
        <f>TITRES_STAT!C515</f>
        <v>8.9</v>
      </c>
      <c r="C512" s="5">
        <f>TITRES_STAT!D515</f>
        <v>4.5469999999999997</v>
      </c>
      <c r="D512" s="5">
        <f>TITRES_STAT!E515</f>
        <v>4.5470000000000006</v>
      </c>
      <c r="E512" s="2">
        <f t="shared" si="28"/>
        <v>-50.45684612704693</v>
      </c>
      <c r="F512" s="5" t="str">
        <f t="shared" si="31"/>
        <v>BULLISH</v>
      </c>
      <c r="G512" s="5" t="str">
        <f t="shared" si="30"/>
        <v>WEAK</v>
      </c>
      <c r="H512" s="5" t="str">
        <f t="shared" si="29"/>
        <v>CONFIRMED BULLISH</v>
      </c>
    </row>
    <row r="513" spans="1:8" ht="13.5" x14ac:dyDescent="0.25">
      <c r="A513" s="3">
        <f>TITRES_STAT!B516</f>
        <v>42752</v>
      </c>
      <c r="B513" s="5">
        <f>TITRES_STAT!C516</f>
        <v>8.91</v>
      </c>
      <c r="C513" s="5">
        <f>TITRES_STAT!D516</f>
        <v>4.5519999999999996</v>
      </c>
      <c r="D513" s="5">
        <f>TITRES_STAT!E516</f>
        <v>4.5519999999999996</v>
      </c>
      <c r="E513" s="2">
        <f t="shared" si="28"/>
        <v>-45.90484612704693</v>
      </c>
      <c r="F513" s="5" t="str">
        <f t="shared" si="31"/>
        <v>BULLISH</v>
      </c>
      <c r="G513" s="5" t="str">
        <f t="shared" si="30"/>
        <v>WEAK</v>
      </c>
      <c r="H513" s="5" t="str">
        <f t="shared" si="29"/>
        <v>CONFIRMED BULLISH</v>
      </c>
    </row>
    <row r="514" spans="1:8" ht="13.5" x14ac:dyDescent="0.25">
      <c r="A514" s="3">
        <f>TITRES_STAT!B517</f>
        <v>42753</v>
      </c>
      <c r="B514" s="5">
        <f>TITRES_STAT!C517</f>
        <v>8.99</v>
      </c>
      <c r="C514" s="5">
        <f>TITRES_STAT!D517</f>
        <v>4.593</v>
      </c>
      <c r="D514" s="5">
        <f>TITRES_STAT!E517</f>
        <v>4.593</v>
      </c>
      <c r="E514" s="2">
        <f t="shared" si="28"/>
        <v>-41.311846127046934</v>
      </c>
      <c r="F514" s="5" t="str">
        <f t="shared" si="31"/>
        <v>BULLISH</v>
      </c>
      <c r="G514" s="5" t="str">
        <f t="shared" si="30"/>
        <v>WEAK</v>
      </c>
      <c r="H514" s="5" t="str">
        <f t="shared" si="29"/>
        <v>CONFIRMED BULLISH</v>
      </c>
    </row>
    <row r="515" spans="1:8" ht="13.5" x14ac:dyDescent="0.25">
      <c r="A515" s="3">
        <f>TITRES_STAT!B518</f>
        <v>42754</v>
      </c>
      <c r="B515" s="5">
        <f>TITRES_STAT!C518</f>
        <v>8.99</v>
      </c>
      <c r="C515" s="5">
        <f>TITRES_STAT!D518</f>
        <v>4.593</v>
      </c>
      <c r="D515" s="5">
        <f>TITRES_STAT!E518</f>
        <v>0</v>
      </c>
      <c r="E515" s="2">
        <f t="shared" si="28"/>
        <v>-41.311846127046934</v>
      </c>
      <c r="F515" s="5" t="str">
        <f t="shared" si="31"/>
        <v>BULLISH</v>
      </c>
      <c r="G515" s="5" t="str">
        <f t="shared" si="30"/>
        <v>WEAK</v>
      </c>
      <c r="H515" s="5" t="str">
        <f t="shared" si="29"/>
        <v>CONFIRMED BULLISH</v>
      </c>
    </row>
    <row r="516" spans="1:8" ht="13.5" x14ac:dyDescent="0.25">
      <c r="A516" s="3">
        <f>TITRES_STAT!B519</f>
        <v>42755</v>
      </c>
      <c r="B516" s="5">
        <f>TITRES_STAT!C519</f>
        <v>8.99</v>
      </c>
      <c r="C516" s="5">
        <f>TITRES_STAT!D519</f>
        <v>4.593</v>
      </c>
      <c r="D516" s="5">
        <f>TITRES_STAT!E519</f>
        <v>0</v>
      </c>
      <c r="E516" s="2">
        <f t="shared" ref="E516:E579" si="32">IF(B516&gt;B515, E515+D516, IF(B516&lt;B515, E515-D516, E515))</f>
        <v>-41.311846127046934</v>
      </c>
      <c r="F516" s="5" t="str">
        <f t="shared" si="31"/>
        <v>BULLISH</v>
      </c>
      <c r="G516" s="5" t="str">
        <f t="shared" si="30"/>
        <v>WEAK</v>
      </c>
      <c r="H516" s="5" t="str">
        <f t="shared" si="29"/>
        <v>CONFIRMED BULLISH</v>
      </c>
    </row>
    <row r="517" spans="1:8" ht="13.5" x14ac:dyDescent="0.25">
      <c r="A517" s="3">
        <f>TITRES_STAT!B520</f>
        <v>42758</v>
      </c>
      <c r="B517" s="5">
        <f>TITRES_STAT!C520</f>
        <v>8.99</v>
      </c>
      <c r="C517" s="5">
        <f>TITRES_STAT!D520</f>
        <v>4.593</v>
      </c>
      <c r="D517" s="5">
        <f>TITRES_STAT!E520</f>
        <v>0</v>
      </c>
      <c r="E517" s="2">
        <f t="shared" si="32"/>
        <v>-41.311846127046934</v>
      </c>
      <c r="F517" s="5" t="str">
        <f t="shared" si="31"/>
        <v>BULLISH</v>
      </c>
      <c r="G517" s="5" t="str">
        <f t="shared" si="30"/>
        <v>WEAK</v>
      </c>
      <c r="H517" s="5" t="str">
        <f t="shared" si="29"/>
        <v>CONFIRMED BULLISH</v>
      </c>
    </row>
    <row r="518" spans="1:8" ht="13.5" x14ac:dyDescent="0.25">
      <c r="A518" s="3">
        <f>TITRES_STAT!B521</f>
        <v>42759</v>
      </c>
      <c r="B518" s="5">
        <f>TITRES_STAT!C521</f>
        <v>8.99</v>
      </c>
      <c r="C518" s="5">
        <f>TITRES_STAT!D521</f>
        <v>4.593</v>
      </c>
      <c r="D518" s="5">
        <f>TITRES_STAT!E521</f>
        <v>4.593</v>
      </c>
      <c r="E518" s="2">
        <f t="shared" si="32"/>
        <v>-41.311846127046934</v>
      </c>
      <c r="F518" s="5" t="str">
        <f t="shared" si="31"/>
        <v>BULLISH</v>
      </c>
      <c r="G518" s="5" t="str">
        <f t="shared" si="30"/>
        <v>WEAK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42760</v>
      </c>
      <c r="B519" s="5">
        <f>TITRES_STAT!C522</f>
        <v>8.99</v>
      </c>
      <c r="C519" s="5">
        <f>TITRES_STAT!D522</f>
        <v>4.593</v>
      </c>
      <c r="D519" s="5">
        <f>TITRES_STAT!E522</f>
        <v>0</v>
      </c>
      <c r="E519" s="2">
        <f t="shared" si="32"/>
        <v>-41.311846127046934</v>
      </c>
      <c r="F519" s="5" t="str">
        <f t="shared" si="31"/>
        <v>NEUTRAL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NEUTRAL</v>
      </c>
    </row>
    <row r="520" spans="1:8" ht="13.5" x14ac:dyDescent="0.25">
      <c r="A520" s="3">
        <f>TITRES_STAT!B523</f>
        <v>42761</v>
      </c>
      <c r="B520" s="5">
        <f>TITRES_STAT!C523</f>
        <v>8.99</v>
      </c>
      <c r="C520" s="5">
        <f>TITRES_STAT!D523</f>
        <v>4.593</v>
      </c>
      <c r="D520" s="5">
        <f>TITRES_STAT!E523</f>
        <v>0</v>
      </c>
      <c r="E520" s="2">
        <f t="shared" si="32"/>
        <v>-41.311846127046934</v>
      </c>
      <c r="F520" s="5" t="str">
        <f t="shared" ref="F520:F583" si="35">IF(E520&gt;E515,"BULLISH",IF(E520&lt;E515,"BEARISH","NEUTRAL"))</f>
        <v>NEUTRAL</v>
      </c>
      <c r="G520" s="5" t="str">
        <f t="shared" si="34"/>
        <v>NEUTRAL</v>
      </c>
      <c r="H520" s="5" t="str">
        <f t="shared" si="33"/>
        <v>NEUTRAL</v>
      </c>
    </row>
    <row r="521" spans="1:8" ht="13.5" x14ac:dyDescent="0.25">
      <c r="A521" s="3">
        <f>TITRES_STAT!B524</f>
        <v>42762</v>
      </c>
      <c r="B521" s="5">
        <f>TITRES_STAT!C524</f>
        <v>8.73</v>
      </c>
      <c r="C521" s="5">
        <f>TITRES_STAT!D524</f>
        <v>4.46</v>
      </c>
      <c r="D521" s="5">
        <f>TITRES_STAT!E524</f>
        <v>4.46</v>
      </c>
      <c r="E521" s="2">
        <f t="shared" si="32"/>
        <v>-45.771846127046935</v>
      </c>
      <c r="F521" s="5" t="str">
        <f t="shared" si="35"/>
        <v>BEARISH</v>
      </c>
      <c r="G521" s="5" t="str">
        <f t="shared" si="34"/>
        <v>STRONG</v>
      </c>
      <c r="H521" s="5" t="str">
        <f t="shared" si="33"/>
        <v>CONFIRMED BEARISH</v>
      </c>
    </row>
    <row r="522" spans="1:8" ht="13.5" x14ac:dyDescent="0.25">
      <c r="A522" s="3">
        <f>TITRES_STAT!B525</f>
        <v>42765</v>
      </c>
      <c r="B522" s="5">
        <f>TITRES_STAT!C525</f>
        <v>8.73</v>
      </c>
      <c r="C522" s="5">
        <f>TITRES_STAT!D525</f>
        <v>4.46</v>
      </c>
      <c r="D522" s="5">
        <f>TITRES_STAT!E525</f>
        <v>0</v>
      </c>
      <c r="E522" s="2">
        <f t="shared" si="32"/>
        <v>-45.771846127046935</v>
      </c>
      <c r="F522" s="5" t="str">
        <f t="shared" si="35"/>
        <v>BEARISH</v>
      </c>
      <c r="G522" s="5" t="str">
        <f t="shared" si="34"/>
        <v>STRONG</v>
      </c>
      <c r="H522" s="5" t="str">
        <f t="shared" si="33"/>
        <v>CONFIRMED BEARISH</v>
      </c>
    </row>
    <row r="523" spans="1:8" ht="13.5" x14ac:dyDescent="0.25">
      <c r="A523" s="3">
        <f>TITRES_STAT!B526</f>
        <v>42766</v>
      </c>
      <c r="B523" s="5">
        <f>TITRES_STAT!C526</f>
        <v>8.73</v>
      </c>
      <c r="C523" s="5">
        <f>TITRES_STAT!D526</f>
        <v>4.46</v>
      </c>
      <c r="D523" s="5">
        <f>TITRES_STAT!E526</f>
        <v>0</v>
      </c>
      <c r="E523" s="2">
        <f t="shared" si="32"/>
        <v>-45.771846127046935</v>
      </c>
      <c r="F523" s="5" t="str">
        <f t="shared" si="35"/>
        <v>BEARISH</v>
      </c>
      <c r="G523" s="5" t="str">
        <f t="shared" si="34"/>
        <v>STRONG</v>
      </c>
      <c r="H523" s="5" t="str">
        <f t="shared" si="33"/>
        <v>CONFIRMED BEARISH</v>
      </c>
    </row>
    <row r="524" spans="1:8" ht="13.5" x14ac:dyDescent="0.25">
      <c r="A524" s="3">
        <f>TITRES_STAT!B527</f>
        <v>42767</v>
      </c>
      <c r="B524" s="5">
        <f>TITRES_STAT!C527</f>
        <v>8.8000000000000007</v>
      </c>
      <c r="C524" s="5">
        <f>TITRES_STAT!D527</f>
        <v>4.4960000000000004</v>
      </c>
      <c r="D524" s="5">
        <f>TITRES_STAT!E527</f>
        <v>4.4960000000000004</v>
      </c>
      <c r="E524" s="2">
        <f t="shared" si="32"/>
        <v>-41.275846127046933</v>
      </c>
      <c r="F524" s="5" t="str">
        <f t="shared" si="35"/>
        <v>BULLISH</v>
      </c>
      <c r="G524" s="5" t="str">
        <f t="shared" si="34"/>
        <v>NEUTRAL</v>
      </c>
      <c r="H524" s="5" t="str">
        <f t="shared" si="33"/>
        <v>BULLISH DIVERGENCE</v>
      </c>
    </row>
    <row r="525" spans="1:8" ht="13.5" x14ac:dyDescent="0.25">
      <c r="A525" s="3">
        <f>TITRES_STAT!B528</f>
        <v>42768</v>
      </c>
      <c r="B525" s="5">
        <f>TITRES_STAT!C528</f>
        <v>8.8000000000000007</v>
      </c>
      <c r="C525" s="5">
        <f>TITRES_STAT!D528</f>
        <v>4.4960000000000004</v>
      </c>
      <c r="D525" s="5">
        <f>TITRES_STAT!E528</f>
        <v>4.4960000000000004</v>
      </c>
      <c r="E525" s="2">
        <f t="shared" si="32"/>
        <v>-41.275846127046933</v>
      </c>
      <c r="F525" s="5" t="str">
        <f t="shared" si="35"/>
        <v>BULLISH</v>
      </c>
      <c r="G525" s="5" t="str">
        <f t="shared" si="34"/>
        <v>NEUTRAL</v>
      </c>
      <c r="H525" s="5" t="str">
        <f t="shared" si="33"/>
        <v>BULLISH DIVERGENCE</v>
      </c>
    </row>
    <row r="526" spans="1:8" ht="13.5" x14ac:dyDescent="0.25">
      <c r="A526" s="3">
        <f>TITRES_STAT!B529</f>
        <v>42769</v>
      </c>
      <c r="B526" s="5">
        <f>TITRES_STAT!C529</f>
        <v>8.8000000000000007</v>
      </c>
      <c r="C526" s="5">
        <f>TITRES_STAT!D529</f>
        <v>4.4960000000000004</v>
      </c>
      <c r="D526" s="5">
        <f>TITRES_STAT!E529</f>
        <v>0</v>
      </c>
      <c r="E526" s="2">
        <f t="shared" si="32"/>
        <v>-41.275846127046933</v>
      </c>
      <c r="F526" s="5" t="str">
        <f t="shared" si="35"/>
        <v>BULLISH</v>
      </c>
      <c r="G526" s="5" t="str">
        <f t="shared" si="34"/>
        <v>WEAK</v>
      </c>
      <c r="H526" s="5" t="str">
        <f t="shared" si="33"/>
        <v>CONFIRMED BULLISH</v>
      </c>
    </row>
    <row r="527" spans="1:8" ht="13.5" x14ac:dyDescent="0.25">
      <c r="A527" s="3">
        <f>TITRES_STAT!B530</f>
        <v>42772</v>
      </c>
      <c r="B527" s="5">
        <f>TITRES_STAT!C530</f>
        <v>8.6999999999999993</v>
      </c>
      <c r="C527" s="5">
        <f>TITRES_STAT!D530</f>
        <v>4.4450000000000003</v>
      </c>
      <c r="D527" s="5">
        <f>TITRES_STAT!E530</f>
        <v>4.3724494252873569</v>
      </c>
      <c r="E527" s="2">
        <f t="shared" si="32"/>
        <v>-45.648295552334289</v>
      </c>
      <c r="F527" s="5" t="str">
        <f t="shared" si="35"/>
        <v>BULLISH</v>
      </c>
      <c r="G527" s="5" t="str">
        <f t="shared" si="34"/>
        <v>NEUTRAL</v>
      </c>
      <c r="H527" s="5" t="str">
        <f t="shared" si="33"/>
        <v>BULLISH DIVERGENCE</v>
      </c>
    </row>
    <row r="528" spans="1:8" ht="13.5" x14ac:dyDescent="0.25">
      <c r="A528" s="3">
        <f>TITRES_STAT!B531</f>
        <v>42773</v>
      </c>
      <c r="B528" s="5">
        <f>TITRES_STAT!C531</f>
        <v>8.6999999999999993</v>
      </c>
      <c r="C528" s="5">
        <f>TITRES_STAT!D531</f>
        <v>4.4450000000000003</v>
      </c>
      <c r="D528" s="5">
        <f>TITRES_STAT!E531</f>
        <v>4.4450000000000003</v>
      </c>
      <c r="E528" s="2">
        <f t="shared" si="32"/>
        <v>-45.648295552334289</v>
      </c>
      <c r="F528" s="5" t="str">
        <f t="shared" si="35"/>
        <v>BULLISH</v>
      </c>
      <c r="G528" s="5" t="str">
        <f t="shared" si="34"/>
        <v>NEUTRAL</v>
      </c>
      <c r="H528" s="5" t="str">
        <f t="shared" si="33"/>
        <v>BULLISH DIVERGENCE</v>
      </c>
    </row>
    <row r="529" spans="1:8" ht="13.5" x14ac:dyDescent="0.25">
      <c r="A529" s="3">
        <f>TITRES_STAT!B532</f>
        <v>42774</v>
      </c>
      <c r="B529" s="5">
        <f>TITRES_STAT!C532</f>
        <v>8.6999999999999993</v>
      </c>
      <c r="C529" s="5">
        <f>TITRES_STAT!D532</f>
        <v>4.4450000000000003</v>
      </c>
      <c r="D529" s="5">
        <f>TITRES_STAT!E532</f>
        <v>0</v>
      </c>
      <c r="E529" s="2">
        <f t="shared" si="32"/>
        <v>-45.648295552334289</v>
      </c>
      <c r="F529" s="5" t="str">
        <f t="shared" si="35"/>
        <v>BEARISH</v>
      </c>
      <c r="G529" s="5" t="str">
        <f t="shared" si="34"/>
        <v>STRONG</v>
      </c>
      <c r="H529" s="5" t="str">
        <f t="shared" si="33"/>
        <v>CONFIRMED BEARISH</v>
      </c>
    </row>
    <row r="530" spans="1:8" ht="13.5" x14ac:dyDescent="0.25">
      <c r="A530" s="3">
        <f>TITRES_STAT!B533</f>
        <v>42775</v>
      </c>
      <c r="B530" s="5">
        <f>TITRES_STAT!C533</f>
        <v>8.7899999999999991</v>
      </c>
      <c r="C530" s="5">
        <f>TITRES_STAT!D533</f>
        <v>4.4909999999999997</v>
      </c>
      <c r="D530" s="5">
        <f>TITRES_STAT!E533</f>
        <v>4.4909999999999997</v>
      </c>
      <c r="E530" s="2">
        <f t="shared" si="32"/>
        <v>-41.15729555233429</v>
      </c>
      <c r="F530" s="5" t="str">
        <f t="shared" si="35"/>
        <v>BULLISH</v>
      </c>
      <c r="G530" s="5" t="str">
        <f t="shared" si="34"/>
        <v>NEUTRAL</v>
      </c>
      <c r="H530" s="5" t="str">
        <f t="shared" si="33"/>
        <v>BULLISH DIVERGENCE</v>
      </c>
    </row>
    <row r="531" spans="1:8" ht="13.5" x14ac:dyDescent="0.25">
      <c r="A531" s="3">
        <f>TITRES_STAT!B534</f>
        <v>42776</v>
      </c>
      <c r="B531" s="5">
        <f>TITRES_STAT!C534</f>
        <v>8.7899999999999991</v>
      </c>
      <c r="C531" s="5">
        <f>TITRES_STAT!D534</f>
        <v>4.4909999999999997</v>
      </c>
      <c r="D531" s="5">
        <f>TITRES_STAT!E534</f>
        <v>4.4909999999999997</v>
      </c>
      <c r="E531" s="2">
        <f t="shared" si="32"/>
        <v>-41.15729555233429</v>
      </c>
      <c r="F531" s="5" t="str">
        <f t="shared" si="35"/>
        <v>BULLISH</v>
      </c>
      <c r="G531" s="5" t="str">
        <f t="shared" si="34"/>
        <v>NEUTRAL</v>
      </c>
      <c r="H531" s="5" t="str">
        <f t="shared" si="33"/>
        <v>BULLISH DIVERGENCE</v>
      </c>
    </row>
    <row r="532" spans="1:8" ht="13.5" x14ac:dyDescent="0.25">
      <c r="A532" s="3">
        <f>TITRES_STAT!B535</f>
        <v>42779</v>
      </c>
      <c r="B532" s="5">
        <f>TITRES_STAT!C535</f>
        <v>8.5299999999999994</v>
      </c>
      <c r="C532" s="5">
        <f>TITRES_STAT!D535</f>
        <v>4.3579999999999997</v>
      </c>
      <c r="D532" s="5">
        <f>TITRES_STAT!E535</f>
        <v>4.3579999999999997</v>
      </c>
      <c r="E532" s="2">
        <f t="shared" si="32"/>
        <v>-45.515295552334287</v>
      </c>
      <c r="F532" s="5" t="str">
        <f t="shared" si="35"/>
        <v>BULLISH</v>
      </c>
      <c r="G532" s="5" t="str">
        <f t="shared" si="34"/>
        <v>NEUTRAL</v>
      </c>
      <c r="H532" s="5" t="str">
        <f t="shared" si="33"/>
        <v>BULLISH DIVERGENCE</v>
      </c>
    </row>
    <row r="533" spans="1:8" ht="13.5" x14ac:dyDescent="0.25">
      <c r="A533" s="3">
        <f>TITRES_STAT!B536</f>
        <v>42780</v>
      </c>
      <c r="B533" s="5">
        <f>TITRES_STAT!C536</f>
        <v>8.5</v>
      </c>
      <c r="C533" s="5">
        <f>TITRES_STAT!D536</f>
        <v>4.343</v>
      </c>
      <c r="D533" s="5">
        <f>TITRES_STAT!E536</f>
        <v>4.3450437647058822</v>
      </c>
      <c r="E533" s="2">
        <f t="shared" si="32"/>
        <v>-49.860339317040172</v>
      </c>
      <c r="F533" s="5" t="str">
        <f t="shared" si="35"/>
        <v>BEARISH</v>
      </c>
      <c r="G533" s="5" t="str">
        <f t="shared" si="34"/>
        <v>STRONG</v>
      </c>
      <c r="H533" s="5" t="str">
        <f t="shared" si="33"/>
        <v>CONFIRMED BEARISH</v>
      </c>
    </row>
    <row r="534" spans="1:8" ht="13.5" x14ac:dyDescent="0.25">
      <c r="A534" s="3">
        <f>TITRES_STAT!B537</f>
        <v>42781</v>
      </c>
      <c r="B534" s="5">
        <f>TITRES_STAT!C537</f>
        <v>8.5</v>
      </c>
      <c r="C534" s="5">
        <f>TITRES_STAT!D537</f>
        <v>4.343</v>
      </c>
      <c r="D534" s="5">
        <f>TITRES_STAT!E537</f>
        <v>0</v>
      </c>
      <c r="E534" s="2">
        <f t="shared" si="32"/>
        <v>-49.860339317040172</v>
      </c>
      <c r="F534" s="5" t="str">
        <f t="shared" si="35"/>
        <v>BEARISH</v>
      </c>
      <c r="G534" s="5" t="str">
        <f t="shared" si="34"/>
        <v>STRONG</v>
      </c>
      <c r="H534" s="5" t="str">
        <f t="shared" si="33"/>
        <v>CONFIRMED BEARISH</v>
      </c>
    </row>
    <row r="535" spans="1:8" ht="13.5" x14ac:dyDescent="0.25">
      <c r="A535" s="3">
        <f>TITRES_STAT!B538</f>
        <v>42782</v>
      </c>
      <c r="B535" s="5">
        <f>TITRES_STAT!C538</f>
        <v>8.74</v>
      </c>
      <c r="C535" s="5">
        <f>TITRES_STAT!D538</f>
        <v>4.4649999999999999</v>
      </c>
      <c r="D535" s="5">
        <f>TITRES_STAT!E538</f>
        <v>4.4649999999999999</v>
      </c>
      <c r="E535" s="2">
        <f t="shared" si="32"/>
        <v>-45.395339317040168</v>
      </c>
      <c r="F535" s="5" t="str">
        <f t="shared" si="35"/>
        <v>BEARISH</v>
      </c>
      <c r="G535" s="5" t="str">
        <f t="shared" si="34"/>
        <v>STRONG</v>
      </c>
      <c r="H535" s="5" t="str">
        <f t="shared" si="33"/>
        <v>CONFIRMED BEARISH</v>
      </c>
    </row>
    <row r="536" spans="1:8" ht="13.5" x14ac:dyDescent="0.25">
      <c r="A536" s="3">
        <f>TITRES_STAT!B539</f>
        <v>42783</v>
      </c>
      <c r="B536" s="5">
        <f>TITRES_STAT!C539</f>
        <v>8.74</v>
      </c>
      <c r="C536" s="5">
        <f>TITRES_STAT!D539</f>
        <v>4.4649999999999999</v>
      </c>
      <c r="D536" s="5">
        <f>TITRES_STAT!E539</f>
        <v>0</v>
      </c>
      <c r="E536" s="2">
        <f t="shared" si="32"/>
        <v>-45.395339317040168</v>
      </c>
      <c r="F536" s="5" t="str">
        <f t="shared" si="35"/>
        <v>BEARISH</v>
      </c>
      <c r="G536" s="5" t="str">
        <f t="shared" si="34"/>
        <v>STRONG</v>
      </c>
      <c r="H536" s="5" t="str">
        <f t="shared" si="33"/>
        <v>CONFIRMED BEARISH</v>
      </c>
    </row>
    <row r="537" spans="1:8" ht="13.5" x14ac:dyDescent="0.25">
      <c r="A537" s="3">
        <f>TITRES_STAT!B540</f>
        <v>42786</v>
      </c>
      <c r="B537" s="5">
        <f>TITRES_STAT!C540</f>
        <v>8.7100000000000009</v>
      </c>
      <c r="C537" s="5">
        <f>TITRES_STAT!D540</f>
        <v>4.45</v>
      </c>
      <c r="D537" s="5">
        <f>TITRES_STAT!E540</f>
        <v>4.45</v>
      </c>
      <c r="E537" s="2">
        <f t="shared" si="32"/>
        <v>-49.845339317040171</v>
      </c>
      <c r="F537" s="5" t="str">
        <f t="shared" si="35"/>
        <v>BEARISH</v>
      </c>
      <c r="G537" s="5" t="str">
        <f t="shared" si="34"/>
        <v>STRONG</v>
      </c>
      <c r="H537" s="5" t="str">
        <f t="shared" si="33"/>
        <v>BEARISH DIVERGENCE</v>
      </c>
    </row>
    <row r="538" spans="1:8" ht="13.5" x14ac:dyDescent="0.25">
      <c r="A538" s="3">
        <f>TITRES_STAT!B541</f>
        <v>42787</v>
      </c>
      <c r="B538" s="5">
        <f>TITRES_STAT!C541</f>
        <v>8.7100000000000009</v>
      </c>
      <c r="C538" s="5">
        <f>TITRES_STAT!D541</f>
        <v>4.45</v>
      </c>
      <c r="D538" s="5">
        <f>TITRES_STAT!E541</f>
        <v>0</v>
      </c>
      <c r="E538" s="2">
        <f t="shared" si="32"/>
        <v>-49.845339317040171</v>
      </c>
      <c r="F538" s="5" t="str">
        <f t="shared" si="35"/>
        <v>BULLISH</v>
      </c>
      <c r="G538" s="5" t="str">
        <f t="shared" si="34"/>
        <v>NEUTRAL</v>
      </c>
      <c r="H538" s="5" t="str">
        <f t="shared" si="33"/>
        <v>CONFIRMED BULLISH</v>
      </c>
    </row>
    <row r="539" spans="1:8" ht="13.5" x14ac:dyDescent="0.25">
      <c r="A539" s="3">
        <f>TITRES_STAT!B542</f>
        <v>42788</v>
      </c>
      <c r="B539" s="5">
        <f>TITRES_STAT!C542</f>
        <v>8.7100000000000009</v>
      </c>
      <c r="C539" s="5">
        <f>TITRES_STAT!D542</f>
        <v>4.45</v>
      </c>
      <c r="D539" s="5">
        <f>TITRES_STAT!E542</f>
        <v>0</v>
      </c>
      <c r="E539" s="2">
        <f t="shared" si="32"/>
        <v>-49.845339317040171</v>
      </c>
      <c r="F539" s="5" t="str">
        <f t="shared" si="35"/>
        <v>BULLISH</v>
      </c>
      <c r="G539" s="5" t="str">
        <f t="shared" si="34"/>
        <v>NEUTRAL</v>
      </c>
      <c r="H539" s="5" t="str">
        <f t="shared" si="33"/>
        <v>CONFIRMED BULLISH</v>
      </c>
    </row>
    <row r="540" spans="1:8" ht="13.5" x14ac:dyDescent="0.25">
      <c r="A540" s="3">
        <f>TITRES_STAT!B543</f>
        <v>42789</v>
      </c>
      <c r="B540" s="5">
        <f>TITRES_STAT!C543</f>
        <v>8.4499999999999993</v>
      </c>
      <c r="C540" s="5">
        <f>TITRES_STAT!D543</f>
        <v>4.3170000000000002</v>
      </c>
      <c r="D540" s="5">
        <f>TITRES_STAT!E543</f>
        <v>4.3170000000000002</v>
      </c>
      <c r="E540" s="2">
        <f t="shared" si="32"/>
        <v>-54.162339317040171</v>
      </c>
      <c r="F540" s="5" t="str">
        <f t="shared" si="35"/>
        <v>BEARISH</v>
      </c>
      <c r="G540" s="5" t="str">
        <f t="shared" si="34"/>
        <v>STRONG</v>
      </c>
      <c r="H540" s="5" t="str">
        <f t="shared" si="33"/>
        <v>CONFIRMED BEARISH</v>
      </c>
    </row>
    <row r="541" spans="1:8" ht="13.5" x14ac:dyDescent="0.25">
      <c r="A541" s="3">
        <f>TITRES_STAT!B544</f>
        <v>42790</v>
      </c>
      <c r="B541" s="5">
        <f>TITRES_STAT!C544</f>
        <v>8.4499999999999993</v>
      </c>
      <c r="C541" s="5">
        <f>TITRES_STAT!D544</f>
        <v>4.3170000000000002</v>
      </c>
      <c r="D541" s="5">
        <f>TITRES_STAT!E544</f>
        <v>0</v>
      </c>
      <c r="E541" s="2">
        <f t="shared" si="32"/>
        <v>-54.162339317040171</v>
      </c>
      <c r="F541" s="5" t="str">
        <f t="shared" si="35"/>
        <v>BEARISH</v>
      </c>
      <c r="G541" s="5" t="str">
        <f t="shared" si="34"/>
        <v>STRONG</v>
      </c>
      <c r="H541" s="5" t="str">
        <f t="shared" si="33"/>
        <v>CONFIRMED BEARISH</v>
      </c>
    </row>
    <row r="542" spans="1:8" ht="13.5" x14ac:dyDescent="0.25">
      <c r="A542" s="3">
        <f>TITRES_STAT!B545</f>
        <v>42793</v>
      </c>
      <c r="B542" s="5">
        <f>TITRES_STAT!C545</f>
        <v>8.4499999999999993</v>
      </c>
      <c r="C542" s="5">
        <f>TITRES_STAT!D545</f>
        <v>4.3170000000000002</v>
      </c>
      <c r="D542" s="5">
        <f>TITRES_STAT!E545</f>
        <v>0</v>
      </c>
      <c r="E542" s="2">
        <f t="shared" si="32"/>
        <v>-54.162339317040171</v>
      </c>
      <c r="F542" s="5" t="str">
        <f t="shared" si="35"/>
        <v>BEARISH</v>
      </c>
      <c r="G542" s="5" t="str">
        <f t="shared" si="34"/>
        <v>STRONG</v>
      </c>
      <c r="H542" s="5" t="str">
        <f t="shared" si="33"/>
        <v>CONFIRMED BEARISH</v>
      </c>
    </row>
    <row r="543" spans="1:8" ht="13.5" x14ac:dyDescent="0.25">
      <c r="A543" s="3">
        <f>TITRES_STAT!B546</f>
        <v>42794</v>
      </c>
      <c r="B543" s="5">
        <f>TITRES_STAT!C546</f>
        <v>8.58</v>
      </c>
      <c r="C543" s="5">
        <f>TITRES_STAT!D546</f>
        <v>4.3840000000000003</v>
      </c>
      <c r="D543" s="5">
        <f>TITRES_STAT!E546</f>
        <v>4.3840000000000003</v>
      </c>
      <c r="E543" s="2">
        <f t="shared" si="32"/>
        <v>-49.778339317040171</v>
      </c>
      <c r="F543" s="5" t="str">
        <f t="shared" si="35"/>
        <v>BULLISH</v>
      </c>
      <c r="G543" s="5" t="str">
        <f t="shared" si="34"/>
        <v>NEUTRAL</v>
      </c>
      <c r="H543" s="5" t="str">
        <f t="shared" si="33"/>
        <v>BULLISH DIVERGENCE</v>
      </c>
    </row>
    <row r="544" spans="1:8" ht="13.5" x14ac:dyDescent="0.25">
      <c r="A544" s="3">
        <f>TITRES_STAT!B547</f>
        <v>42795</v>
      </c>
      <c r="B544" s="5">
        <f>TITRES_STAT!C547</f>
        <v>8.65</v>
      </c>
      <c r="C544" s="5">
        <f>TITRES_STAT!D547</f>
        <v>4.4189999999999996</v>
      </c>
      <c r="D544" s="5">
        <f>TITRES_STAT!E547</f>
        <v>4.4189999999999996</v>
      </c>
      <c r="E544" s="2">
        <f t="shared" si="32"/>
        <v>-45.359339317040174</v>
      </c>
      <c r="F544" s="5" t="str">
        <f t="shared" si="35"/>
        <v>BULLISH</v>
      </c>
      <c r="G544" s="5" t="str">
        <f t="shared" si="34"/>
        <v>WEAK</v>
      </c>
      <c r="H544" s="5" t="str">
        <f t="shared" si="33"/>
        <v>BULLISH DIVERGENCE</v>
      </c>
    </row>
    <row r="545" spans="1:8" ht="13.5" x14ac:dyDescent="0.25">
      <c r="A545" s="3">
        <f>TITRES_STAT!B548</f>
        <v>42796</v>
      </c>
      <c r="B545" s="5">
        <f>TITRES_STAT!C548</f>
        <v>8.66</v>
      </c>
      <c r="C545" s="5">
        <f>TITRES_STAT!D548</f>
        <v>4.4240000000000004</v>
      </c>
      <c r="D545" s="5">
        <f>TITRES_STAT!E548</f>
        <v>4.4209348729792151</v>
      </c>
      <c r="E545" s="2">
        <f t="shared" si="32"/>
        <v>-40.938404444060957</v>
      </c>
      <c r="F545" s="5" t="str">
        <f t="shared" si="35"/>
        <v>BULLISH</v>
      </c>
      <c r="G545" s="5" t="str">
        <f t="shared" si="34"/>
        <v>WEAK</v>
      </c>
      <c r="H545" s="5" t="str">
        <f t="shared" si="33"/>
        <v>CONFIRMED BULLISH</v>
      </c>
    </row>
    <row r="546" spans="1:8" ht="13.5" x14ac:dyDescent="0.25">
      <c r="A546" s="3">
        <f>TITRES_STAT!B549</f>
        <v>42797</v>
      </c>
      <c r="B546" s="5">
        <f>TITRES_STAT!C549</f>
        <v>8.66</v>
      </c>
      <c r="C546" s="5">
        <f>TITRES_STAT!D549</f>
        <v>4.4240000000000004</v>
      </c>
      <c r="D546" s="5">
        <f>TITRES_STAT!E549</f>
        <v>4.4240000000000004</v>
      </c>
      <c r="E546" s="2">
        <f t="shared" si="32"/>
        <v>-40.938404444060957</v>
      </c>
      <c r="F546" s="5" t="str">
        <f t="shared" si="35"/>
        <v>BULLISH</v>
      </c>
      <c r="G546" s="5" t="str">
        <f t="shared" si="34"/>
        <v>WEAK</v>
      </c>
      <c r="H546" s="5" t="str">
        <f t="shared" si="33"/>
        <v>CONFIRMED BULLISH</v>
      </c>
    </row>
    <row r="547" spans="1:8" ht="13.5" x14ac:dyDescent="0.25">
      <c r="A547" s="3">
        <f>TITRES_STAT!B550</f>
        <v>42800</v>
      </c>
      <c r="B547" s="5">
        <f>TITRES_STAT!C550</f>
        <v>8.76</v>
      </c>
      <c r="C547" s="5">
        <f>TITRES_STAT!D550</f>
        <v>4.476</v>
      </c>
      <c r="D547" s="5">
        <f>TITRES_STAT!E550</f>
        <v>4.4759999999999991</v>
      </c>
      <c r="E547" s="2">
        <f t="shared" si="32"/>
        <v>-36.462404444060958</v>
      </c>
      <c r="F547" s="5" t="str">
        <f t="shared" si="35"/>
        <v>BULLISH</v>
      </c>
      <c r="G547" s="5" t="str">
        <f t="shared" si="34"/>
        <v>WEAK</v>
      </c>
      <c r="H547" s="5" t="str">
        <f t="shared" si="33"/>
        <v>CONFIRMED BULLISH</v>
      </c>
    </row>
    <row r="548" spans="1:8" ht="13.5" x14ac:dyDescent="0.25">
      <c r="A548" s="3">
        <f>TITRES_STAT!B551</f>
        <v>42801</v>
      </c>
      <c r="B548" s="5">
        <f>TITRES_STAT!C551</f>
        <v>8.76</v>
      </c>
      <c r="C548" s="5">
        <f>TITRES_STAT!D551</f>
        <v>4.476</v>
      </c>
      <c r="D548" s="5">
        <f>TITRES_STAT!E551</f>
        <v>4.4759999999999991</v>
      </c>
      <c r="E548" s="2">
        <f t="shared" si="32"/>
        <v>-36.462404444060958</v>
      </c>
      <c r="F548" s="5" t="str">
        <f t="shared" si="35"/>
        <v>BULLISH</v>
      </c>
      <c r="G548" s="5" t="str">
        <f t="shared" si="34"/>
        <v>WEAK</v>
      </c>
      <c r="H548" s="5" t="str">
        <f t="shared" si="33"/>
        <v>CONFIRMED BULLISH</v>
      </c>
    </row>
    <row r="549" spans="1:8" ht="13.5" x14ac:dyDescent="0.25">
      <c r="A549" s="3">
        <f>TITRES_STAT!B552</f>
        <v>42802</v>
      </c>
      <c r="B549" s="5">
        <f>TITRES_STAT!C552</f>
        <v>8.51</v>
      </c>
      <c r="C549" s="5">
        <f>TITRES_STAT!D552</f>
        <v>4.3479999999999999</v>
      </c>
      <c r="D549" s="5">
        <f>TITRES_STAT!E552</f>
        <v>4.3434016451233841</v>
      </c>
      <c r="E549" s="2">
        <f t="shared" si="32"/>
        <v>-40.805806089184344</v>
      </c>
      <c r="F549" s="5" t="str">
        <f t="shared" si="35"/>
        <v>BULLISH</v>
      </c>
      <c r="G549" s="5" t="str">
        <f t="shared" si="34"/>
        <v>WEAK</v>
      </c>
      <c r="H549" s="5" t="str">
        <f t="shared" si="33"/>
        <v>BULLISH DIVERGENCE</v>
      </c>
    </row>
    <row r="550" spans="1:8" ht="13.5" x14ac:dyDescent="0.25">
      <c r="A550" s="3">
        <f>TITRES_STAT!B553</f>
        <v>42803</v>
      </c>
      <c r="B550" s="5">
        <f>TITRES_STAT!C553</f>
        <v>8.51</v>
      </c>
      <c r="C550" s="5">
        <f>TITRES_STAT!D553</f>
        <v>4.3479999999999999</v>
      </c>
      <c r="D550" s="5">
        <f>TITRES_STAT!E553</f>
        <v>4.3479999999999999</v>
      </c>
      <c r="E550" s="2">
        <f t="shared" si="32"/>
        <v>-40.805806089184344</v>
      </c>
      <c r="F550" s="5" t="str">
        <f t="shared" si="35"/>
        <v>BULLISH</v>
      </c>
      <c r="G550" s="5" t="str">
        <f t="shared" si="34"/>
        <v>NEUTRAL</v>
      </c>
      <c r="H550" s="5" t="str">
        <f t="shared" si="33"/>
        <v>BULLISH DIVERGENCE</v>
      </c>
    </row>
    <row r="551" spans="1:8" ht="13.5" x14ac:dyDescent="0.25">
      <c r="A551" s="3">
        <f>TITRES_STAT!B554</f>
        <v>42804</v>
      </c>
      <c r="B551" s="5">
        <f>TITRES_STAT!C554</f>
        <v>8.26</v>
      </c>
      <c r="C551" s="5">
        <f>TITRES_STAT!D554</f>
        <v>4.22</v>
      </c>
      <c r="D551" s="5">
        <f>TITRES_STAT!E554</f>
        <v>4.22</v>
      </c>
      <c r="E551" s="2">
        <f t="shared" si="32"/>
        <v>-45.025806089184343</v>
      </c>
      <c r="F551" s="5" t="str">
        <f t="shared" si="35"/>
        <v>BEARISH</v>
      </c>
      <c r="G551" s="5" t="str">
        <f t="shared" si="34"/>
        <v>STRONG</v>
      </c>
      <c r="H551" s="5" t="str">
        <f t="shared" si="33"/>
        <v>CONFIRMED BEARISH</v>
      </c>
    </row>
    <row r="552" spans="1:8" ht="13.5" x14ac:dyDescent="0.25">
      <c r="A552" s="3">
        <f>TITRES_STAT!B555</f>
        <v>42807</v>
      </c>
      <c r="B552" s="5">
        <f>TITRES_STAT!C555</f>
        <v>8.33</v>
      </c>
      <c r="C552" s="5">
        <f>TITRES_STAT!D555</f>
        <v>4.2560000000000002</v>
      </c>
      <c r="D552" s="5">
        <f>TITRES_STAT!E555</f>
        <v>4.2514016806722692</v>
      </c>
      <c r="E552" s="2">
        <f t="shared" si="32"/>
        <v>-40.774404408512076</v>
      </c>
      <c r="F552" s="5" t="str">
        <f t="shared" si="35"/>
        <v>BEARISH</v>
      </c>
      <c r="G552" s="5" t="str">
        <f t="shared" si="34"/>
        <v>STRONG</v>
      </c>
      <c r="H552" s="5" t="str">
        <f t="shared" si="33"/>
        <v>CONFIRMED BEARISH</v>
      </c>
    </row>
    <row r="553" spans="1:8" ht="13.5" x14ac:dyDescent="0.25">
      <c r="A553" s="3">
        <f>TITRES_STAT!B556</f>
        <v>42808</v>
      </c>
      <c r="B553" s="5">
        <f>TITRES_STAT!C556</f>
        <v>8.33</v>
      </c>
      <c r="C553" s="5">
        <f>TITRES_STAT!D556</f>
        <v>4.2560000000000002</v>
      </c>
      <c r="D553" s="5">
        <f>TITRES_STAT!E556</f>
        <v>4.2560000000000002</v>
      </c>
      <c r="E553" s="2">
        <f t="shared" si="32"/>
        <v>-40.774404408512076</v>
      </c>
      <c r="F553" s="5" t="str">
        <f t="shared" si="35"/>
        <v>BEARISH</v>
      </c>
      <c r="G553" s="5" t="str">
        <f t="shared" si="34"/>
        <v>STRONG</v>
      </c>
      <c r="H553" s="5" t="str">
        <f t="shared" si="33"/>
        <v>CONFIRMED BEARISH</v>
      </c>
    </row>
    <row r="554" spans="1:8" ht="13.5" x14ac:dyDescent="0.25">
      <c r="A554" s="3">
        <f>TITRES_STAT!B557</f>
        <v>42809</v>
      </c>
      <c r="B554" s="5">
        <f>TITRES_STAT!C557</f>
        <v>8.3000000000000007</v>
      </c>
      <c r="C554" s="5">
        <f>TITRES_STAT!D557</f>
        <v>4.2409999999999997</v>
      </c>
      <c r="D554" s="5">
        <f>TITRES_STAT!E557</f>
        <v>4.2420219277108426</v>
      </c>
      <c r="E554" s="2">
        <f t="shared" si="32"/>
        <v>-45.016426336222921</v>
      </c>
      <c r="F554" s="5" t="str">
        <f t="shared" si="35"/>
        <v>BEARISH</v>
      </c>
      <c r="G554" s="5" t="str">
        <f t="shared" si="34"/>
        <v>STRONG</v>
      </c>
      <c r="H554" s="5" t="str">
        <f t="shared" si="33"/>
        <v>CONFIRMED BEARISH</v>
      </c>
    </row>
    <row r="555" spans="1:8" ht="13.5" x14ac:dyDescent="0.25">
      <c r="A555" s="3">
        <f>TITRES_STAT!B558</f>
        <v>42810</v>
      </c>
      <c r="B555" s="5">
        <f>TITRES_STAT!C558</f>
        <v>8.3000000000000007</v>
      </c>
      <c r="C555" s="5">
        <f>TITRES_STAT!D558</f>
        <v>4.2409999999999997</v>
      </c>
      <c r="D555" s="5">
        <f>TITRES_STAT!E558</f>
        <v>0</v>
      </c>
      <c r="E555" s="2">
        <f t="shared" si="32"/>
        <v>-45.016426336222921</v>
      </c>
      <c r="F555" s="5" t="str">
        <f t="shared" si="35"/>
        <v>BEARISH</v>
      </c>
      <c r="G555" s="5" t="str">
        <f t="shared" si="34"/>
        <v>STRONG</v>
      </c>
      <c r="H555" s="5" t="str">
        <f t="shared" si="33"/>
        <v>CONFIRMED BEARISH</v>
      </c>
    </row>
    <row r="556" spans="1:8" ht="13.5" x14ac:dyDescent="0.25">
      <c r="A556" s="3">
        <f>TITRES_STAT!B559</f>
        <v>42811</v>
      </c>
      <c r="B556" s="5">
        <f>TITRES_STAT!C559</f>
        <v>8.02</v>
      </c>
      <c r="C556" s="5">
        <f>TITRES_STAT!D559</f>
        <v>4.0970000000000004</v>
      </c>
      <c r="D556" s="5">
        <f>TITRES_STAT!E559</f>
        <v>4.0970000000000004</v>
      </c>
      <c r="E556" s="2">
        <f t="shared" si="32"/>
        <v>-49.113426336222922</v>
      </c>
      <c r="F556" s="5" t="str">
        <f t="shared" si="35"/>
        <v>BEARISH</v>
      </c>
      <c r="G556" s="5" t="str">
        <f t="shared" si="34"/>
        <v>STRONG</v>
      </c>
      <c r="H556" s="5" t="str">
        <f t="shared" si="33"/>
        <v>CONFIRMED BEARISH</v>
      </c>
    </row>
    <row r="557" spans="1:8" ht="13.5" x14ac:dyDescent="0.25">
      <c r="A557" s="3">
        <f>TITRES_STAT!B560</f>
        <v>42815</v>
      </c>
      <c r="B557" s="5">
        <f>TITRES_STAT!C560</f>
        <v>8.1999999999999993</v>
      </c>
      <c r="C557" s="5">
        <f>TITRES_STAT!D560</f>
        <v>4.1890000000000001</v>
      </c>
      <c r="D557" s="5">
        <f>TITRES_STAT!E560</f>
        <v>4.1890000000000001</v>
      </c>
      <c r="E557" s="2">
        <f t="shared" si="32"/>
        <v>-44.924426336222922</v>
      </c>
      <c r="F557" s="5" t="str">
        <f t="shared" si="35"/>
        <v>BEARISH</v>
      </c>
      <c r="G557" s="5" t="str">
        <f t="shared" si="34"/>
        <v>STRONG</v>
      </c>
      <c r="H557" s="5" t="str">
        <f t="shared" si="33"/>
        <v>CONFIRMED BEARISH</v>
      </c>
    </row>
    <row r="558" spans="1:8" ht="13.5" x14ac:dyDescent="0.25">
      <c r="A558" s="3">
        <f>TITRES_STAT!B561</f>
        <v>42816</v>
      </c>
      <c r="B558" s="5">
        <f>TITRES_STAT!C561</f>
        <v>8.1999999999999993</v>
      </c>
      <c r="C558" s="5">
        <f>TITRES_STAT!D561</f>
        <v>4.1890000000000001</v>
      </c>
      <c r="D558" s="5">
        <f>TITRES_STAT!E561</f>
        <v>0</v>
      </c>
      <c r="E558" s="2">
        <f t="shared" si="32"/>
        <v>-44.924426336222922</v>
      </c>
      <c r="F558" s="5" t="str">
        <f t="shared" si="35"/>
        <v>BEARISH</v>
      </c>
      <c r="G558" s="5" t="str">
        <f t="shared" si="34"/>
        <v>STRONG</v>
      </c>
      <c r="H558" s="5" t="str">
        <f t="shared" si="33"/>
        <v>CONFIRMED BEARISH</v>
      </c>
    </row>
    <row r="559" spans="1:8" ht="13.5" x14ac:dyDescent="0.25">
      <c r="A559" s="3">
        <f>TITRES_STAT!B562</f>
        <v>42817</v>
      </c>
      <c r="B559" s="5">
        <f>TITRES_STAT!C562</f>
        <v>8.3000000000000007</v>
      </c>
      <c r="C559" s="5">
        <f>TITRES_STAT!D562</f>
        <v>4.2409999999999997</v>
      </c>
      <c r="D559" s="5">
        <f>TITRES_STAT!E562</f>
        <v>4.2645043373493969</v>
      </c>
      <c r="E559" s="2">
        <f t="shared" si="32"/>
        <v>-40.659921998873529</v>
      </c>
      <c r="F559" s="5" t="str">
        <f t="shared" si="35"/>
        <v>BULLISH</v>
      </c>
      <c r="G559" s="5" t="str">
        <f t="shared" si="34"/>
        <v>WEAK</v>
      </c>
      <c r="H559" s="5" t="str">
        <f t="shared" si="33"/>
        <v>NEUTRAL</v>
      </c>
    </row>
    <row r="560" spans="1:8" ht="13.5" x14ac:dyDescent="0.25">
      <c r="A560" s="3">
        <f>TITRES_STAT!B563</f>
        <v>42818</v>
      </c>
      <c r="B560" s="5">
        <f>TITRES_STAT!C563</f>
        <v>8.3000000000000007</v>
      </c>
      <c r="C560" s="5">
        <f>TITRES_STAT!D563</f>
        <v>4.2409999999999997</v>
      </c>
      <c r="D560" s="5">
        <f>TITRES_STAT!E563</f>
        <v>4.2409999999999997</v>
      </c>
      <c r="E560" s="2">
        <f t="shared" si="32"/>
        <v>-40.659921998873529</v>
      </c>
      <c r="F560" s="5" t="str">
        <f t="shared" si="35"/>
        <v>BULLISH</v>
      </c>
      <c r="G560" s="5" t="str">
        <f t="shared" si="34"/>
        <v>WEAK</v>
      </c>
      <c r="H560" s="5" t="str">
        <f t="shared" si="33"/>
        <v>NEUTRAL</v>
      </c>
    </row>
    <row r="561" spans="1:8" ht="13.5" x14ac:dyDescent="0.25">
      <c r="A561" s="3">
        <f>TITRES_STAT!B564</f>
        <v>42821</v>
      </c>
      <c r="B561" s="5">
        <f>TITRES_STAT!C564</f>
        <v>8.3000000000000007</v>
      </c>
      <c r="C561" s="5">
        <f>TITRES_STAT!D564</f>
        <v>4.2409999999999997</v>
      </c>
      <c r="D561" s="5">
        <f>TITRES_STAT!E564</f>
        <v>4.2409999999999997</v>
      </c>
      <c r="E561" s="2">
        <f t="shared" si="32"/>
        <v>-40.659921998873529</v>
      </c>
      <c r="F561" s="5" t="str">
        <f t="shared" si="35"/>
        <v>BULLISH</v>
      </c>
      <c r="G561" s="5" t="str">
        <f t="shared" si="34"/>
        <v>WEAK</v>
      </c>
      <c r="H561" s="5" t="str">
        <f t="shared" si="33"/>
        <v>CONFIRMED BULLISH</v>
      </c>
    </row>
    <row r="562" spans="1:8" ht="13.5" x14ac:dyDescent="0.25">
      <c r="A562" s="3">
        <f>TITRES_STAT!B565</f>
        <v>42822</v>
      </c>
      <c r="B562" s="5">
        <f>TITRES_STAT!C565</f>
        <v>8.3000000000000007</v>
      </c>
      <c r="C562" s="5">
        <f>TITRES_STAT!D565</f>
        <v>4.2409999999999997</v>
      </c>
      <c r="D562" s="5">
        <f>TITRES_STAT!E565</f>
        <v>4.2409999999999997</v>
      </c>
      <c r="E562" s="2">
        <f t="shared" si="32"/>
        <v>-40.659921998873529</v>
      </c>
      <c r="F562" s="5" t="str">
        <f t="shared" si="35"/>
        <v>BULLISH</v>
      </c>
      <c r="G562" s="5" t="str">
        <f t="shared" si="34"/>
        <v>WEAK</v>
      </c>
      <c r="H562" s="5" t="str">
        <f t="shared" si="33"/>
        <v>CONFIRMED BULLISH</v>
      </c>
    </row>
    <row r="563" spans="1:8" ht="13.5" x14ac:dyDescent="0.25">
      <c r="A563" s="3">
        <f>TITRES_STAT!B566</f>
        <v>42823</v>
      </c>
      <c r="B563" s="5">
        <f>TITRES_STAT!C566</f>
        <v>8.3000000000000007</v>
      </c>
      <c r="C563" s="5">
        <f>TITRES_STAT!D566</f>
        <v>4.2409999999999997</v>
      </c>
      <c r="D563" s="5">
        <f>TITRES_STAT!E566</f>
        <v>0</v>
      </c>
      <c r="E563" s="2">
        <f t="shared" si="32"/>
        <v>-40.659921998873529</v>
      </c>
      <c r="F563" s="5" t="str">
        <f t="shared" si="35"/>
        <v>BULLISH</v>
      </c>
      <c r="G563" s="5" t="str">
        <f t="shared" si="34"/>
        <v>WEAK</v>
      </c>
      <c r="H563" s="5" t="str">
        <f t="shared" si="33"/>
        <v>CONFIRMED BULLISH</v>
      </c>
    </row>
    <row r="564" spans="1:8" ht="13.5" x14ac:dyDescent="0.25">
      <c r="A564" s="3">
        <f>TITRES_STAT!B567</f>
        <v>42824</v>
      </c>
      <c r="B564" s="5">
        <f>TITRES_STAT!C567</f>
        <v>8.3000000000000007</v>
      </c>
      <c r="C564" s="5">
        <f>TITRES_STAT!D567</f>
        <v>4.2409999999999997</v>
      </c>
      <c r="D564" s="5">
        <f>TITRES_STAT!E567</f>
        <v>0</v>
      </c>
      <c r="E564" s="2">
        <f t="shared" si="32"/>
        <v>-40.659921998873529</v>
      </c>
      <c r="F564" s="5" t="str">
        <f t="shared" si="35"/>
        <v>NEUTRAL</v>
      </c>
      <c r="G564" s="5" t="str">
        <f t="shared" si="34"/>
        <v>NEUTRAL</v>
      </c>
      <c r="H564" s="5" t="str">
        <f t="shared" si="33"/>
        <v>NEUTRAL</v>
      </c>
    </row>
    <row r="565" spans="1:8" ht="13.5" x14ac:dyDescent="0.25">
      <c r="A565" s="3">
        <f>TITRES_STAT!B568</f>
        <v>42825</v>
      </c>
      <c r="B565" s="5">
        <f>TITRES_STAT!C568</f>
        <v>8.3000000000000007</v>
      </c>
      <c r="C565" s="5">
        <f>TITRES_STAT!D568</f>
        <v>4.2409999999999997</v>
      </c>
      <c r="D565" s="5">
        <f>TITRES_STAT!E568</f>
        <v>0</v>
      </c>
      <c r="E565" s="2">
        <f t="shared" si="32"/>
        <v>-40.659921998873529</v>
      </c>
      <c r="F565" s="5" t="str">
        <f t="shared" si="35"/>
        <v>NEUTRAL</v>
      </c>
      <c r="G565" s="5" t="str">
        <f t="shared" si="34"/>
        <v>NEUTRAL</v>
      </c>
      <c r="H565" s="5" t="str">
        <f t="shared" si="33"/>
        <v>NEUTRAL</v>
      </c>
    </row>
    <row r="566" spans="1:8" ht="13.5" x14ac:dyDescent="0.25">
      <c r="A566" s="3">
        <f>TITRES_STAT!B569</f>
        <v>42828</v>
      </c>
      <c r="B566" s="5">
        <f>TITRES_STAT!C569</f>
        <v>8.1</v>
      </c>
      <c r="C566" s="5">
        <f>TITRES_STAT!D569</f>
        <v>4.1379999999999999</v>
      </c>
      <c r="D566" s="5">
        <f>TITRES_STAT!E569</f>
        <v>4.1379999999999999</v>
      </c>
      <c r="E566" s="2">
        <f t="shared" si="32"/>
        <v>-44.797921998873527</v>
      </c>
      <c r="F566" s="5" t="str">
        <f t="shared" si="35"/>
        <v>BEARISH</v>
      </c>
      <c r="G566" s="5" t="str">
        <f t="shared" si="34"/>
        <v>STRONG</v>
      </c>
      <c r="H566" s="5" t="str">
        <f t="shared" si="33"/>
        <v>CONFIRMED BEARISH</v>
      </c>
    </row>
    <row r="567" spans="1:8" ht="13.5" x14ac:dyDescent="0.25">
      <c r="A567" s="3">
        <f>TITRES_STAT!B570</f>
        <v>42829</v>
      </c>
      <c r="B567" s="5">
        <f>TITRES_STAT!C570</f>
        <v>8.44</v>
      </c>
      <c r="C567" s="5">
        <f>TITRES_STAT!D570</f>
        <v>4.3120000000000003</v>
      </c>
      <c r="D567" s="5">
        <f>TITRES_STAT!E570</f>
        <v>4.2394521327014223</v>
      </c>
      <c r="E567" s="2">
        <f t="shared" si="32"/>
        <v>-40.558469866172103</v>
      </c>
      <c r="F567" s="5" t="str">
        <f t="shared" si="35"/>
        <v>BULLISH</v>
      </c>
      <c r="G567" s="5" t="str">
        <f t="shared" si="34"/>
        <v>NEUTRAL</v>
      </c>
      <c r="H567" s="5" t="str">
        <f t="shared" si="33"/>
        <v>CONFIRMED BULLISH</v>
      </c>
    </row>
    <row r="568" spans="1:8" ht="13.5" x14ac:dyDescent="0.25">
      <c r="A568" s="3">
        <f>TITRES_STAT!B571</f>
        <v>42830</v>
      </c>
      <c r="B568" s="5">
        <f>TITRES_STAT!C571</f>
        <v>8.3000000000000007</v>
      </c>
      <c r="C568" s="5">
        <f>TITRES_STAT!D571</f>
        <v>4.2409999999999997</v>
      </c>
      <c r="D568" s="5">
        <f>TITRES_STAT!E571</f>
        <v>4.2409999999999997</v>
      </c>
      <c r="E568" s="2">
        <f t="shared" si="32"/>
        <v>-44.799469866172103</v>
      </c>
      <c r="F568" s="5" t="str">
        <f t="shared" si="35"/>
        <v>BEARISH</v>
      </c>
      <c r="G568" s="5" t="str">
        <f t="shared" si="34"/>
        <v>STRONG</v>
      </c>
      <c r="H568" s="5" t="str">
        <f t="shared" si="33"/>
        <v>NEUTRAL</v>
      </c>
    </row>
    <row r="569" spans="1:8" ht="13.5" x14ac:dyDescent="0.25">
      <c r="A569" s="3">
        <f>TITRES_STAT!B572</f>
        <v>42831</v>
      </c>
      <c r="B569" s="5">
        <f>TITRES_STAT!C572</f>
        <v>8.5</v>
      </c>
      <c r="C569" s="5">
        <f>TITRES_STAT!D572</f>
        <v>4.343</v>
      </c>
      <c r="D569" s="5">
        <f>TITRES_STAT!E572</f>
        <v>4.343</v>
      </c>
      <c r="E569" s="2">
        <f t="shared" si="32"/>
        <v>-40.4564698661721</v>
      </c>
      <c r="F569" s="5" t="str">
        <f t="shared" si="35"/>
        <v>BULLISH</v>
      </c>
      <c r="G569" s="5" t="str">
        <f t="shared" si="34"/>
        <v>NEUTRAL</v>
      </c>
      <c r="H569" s="5" t="str">
        <f t="shared" si="33"/>
        <v>CONFIRMED BULLISH</v>
      </c>
    </row>
    <row r="570" spans="1:8" ht="13.5" x14ac:dyDescent="0.25">
      <c r="A570" s="3">
        <f>TITRES_STAT!B573</f>
        <v>42832</v>
      </c>
      <c r="B570" s="5">
        <f>TITRES_STAT!C573</f>
        <v>8.3000000000000007</v>
      </c>
      <c r="C570" s="5">
        <f>TITRES_STAT!D573</f>
        <v>4.2409999999999997</v>
      </c>
      <c r="D570" s="5">
        <f>TITRES_STAT!E573</f>
        <v>4.2409999999999997</v>
      </c>
      <c r="E570" s="2">
        <f t="shared" si="32"/>
        <v>-44.697469866172099</v>
      </c>
      <c r="F570" s="5" t="str">
        <f t="shared" si="35"/>
        <v>BEARISH</v>
      </c>
      <c r="G570" s="5" t="str">
        <f t="shared" si="34"/>
        <v>STRONG</v>
      </c>
      <c r="H570" s="5" t="str">
        <f t="shared" si="33"/>
        <v>NEUTRAL</v>
      </c>
    </row>
    <row r="571" spans="1:8" ht="13.5" x14ac:dyDescent="0.25">
      <c r="A571" s="3">
        <f>TITRES_STAT!B574</f>
        <v>42835</v>
      </c>
      <c r="B571" s="5">
        <f>TITRES_STAT!C574</f>
        <v>8.3000000000000007</v>
      </c>
      <c r="C571" s="5">
        <f>TITRES_STAT!D574</f>
        <v>4.2409999999999997</v>
      </c>
      <c r="D571" s="5">
        <f>TITRES_STAT!E574</f>
        <v>0</v>
      </c>
      <c r="E571" s="2">
        <f t="shared" si="32"/>
        <v>-44.697469866172099</v>
      </c>
      <c r="F571" s="5" t="str">
        <f t="shared" si="35"/>
        <v>BULLISH</v>
      </c>
      <c r="G571" s="5" t="str">
        <f t="shared" si="34"/>
        <v>NEUTRAL</v>
      </c>
      <c r="H571" s="5" t="str">
        <f t="shared" si="33"/>
        <v>CONFIRMED BULLISH</v>
      </c>
    </row>
    <row r="572" spans="1:8" ht="13.5" x14ac:dyDescent="0.25">
      <c r="A572" s="3">
        <f>TITRES_STAT!B575</f>
        <v>42836</v>
      </c>
      <c r="B572" s="5">
        <f>TITRES_STAT!C575</f>
        <v>8.3000000000000007</v>
      </c>
      <c r="C572" s="5">
        <f>TITRES_STAT!D575</f>
        <v>4.2409999999999997</v>
      </c>
      <c r="D572" s="5">
        <f>TITRES_STAT!E575</f>
        <v>4.2409999999999997</v>
      </c>
      <c r="E572" s="2">
        <f t="shared" si="32"/>
        <v>-44.697469866172099</v>
      </c>
      <c r="F572" s="5" t="str">
        <f t="shared" si="35"/>
        <v>BEARISH</v>
      </c>
      <c r="G572" s="5" t="str">
        <f t="shared" si="34"/>
        <v>STRONG</v>
      </c>
      <c r="H572" s="5" t="str">
        <f t="shared" si="33"/>
        <v>CONFIRMED BEARISH</v>
      </c>
    </row>
    <row r="573" spans="1:8" ht="13.5" x14ac:dyDescent="0.25">
      <c r="A573" s="3">
        <f>TITRES_STAT!B576</f>
        <v>42837</v>
      </c>
      <c r="B573" s="5">
        <f>TITRES_STAT!C576</f>
        <v>7.75</v>
      </c>
      <c r="C573" s="5">
        <f>TITRES_STAT!D576</f>
        <v>4.2409999999999997</v>
      </c>
      <c r="D573" s="5">
        <f>TITRES_STAT!E576</f>
        <v>0</v>
      </c>
      <c r="E573" s="2">
        <f t="shared" si="32"/>
        <v>-44.697469866172099</v>
      </c>
      <c r="F573" s="5" t="str">
        <f t="shared" si="35"/>
        <v>BULLISH</v>
      </c>
      <c r="G573" s="5" t="str">
        <f t="shared" si="34"/>
        <v>NEUTRAL</v>
      </c>
      <c r="H573" s="5" t="str">
        <f t="shared" si="33"/>
        <v>BULLISH DIVERGENCE</v>
      </c>
    </row>
    <row r="574" spans="1:8" ht="13.5" x14ac:dyDescent="0.25">
      <c r="A574" s="3">
        <f>TITRES_STAT!B577</f>
        <v>42838</v>
      </c>
      <c r="B574" s="5">
        <f>TITRES_STAT!C577</f>
        <v>8.09</v>
      </c>
      <c r="C574" s="5">
        <f>TITRES_STAT!D577</f>
        <v>4.4269999999999996</v>
      </c>
      <c r="D574" s="5">
        <f>TITRES_STAT!E577</f>
        <v>0</v>
      </c>
      <c r="E574" s="2">
        <f t="shared" si="32"/>
        <v>-44.697469866172099</v>
      </c>
      <c r="F574" s="5" t="str">
        <f t="shared" si="35"/>
        <v>BEARISH</v>
      </c>
      <c r="G574" s="5" t="str">
        <f t="shared" si="34"/>
        <v>STRONG</v>
      </c>
      <c r="H574" s="5" t="str">
        <f t="shared" si="33"/>
        <v>CONFIRMED BEARISH</v>
      </c>
    </row>
    <row r="575" spans="1:8" ht="13.5" x14ac:dyDescent="0.25">
      <c r="A575" s="3">
        <f>TITRES_STAT!B578</f>
        <v>42839</v>
      </c>
      <c r="B575" s="5">
        <f>TITRES_STAT!C578</f>
        <v>8.4499999999999993</v>
      </c>
      <c r="C575" s="5">
        <f>TITRES_STAT!D578</f>
        <v>4.6239999999999997</v>
      </c>
      <c r="D575" s="5">
        <f>TITRES_STAT!E578</f>
        <v>0</v>
      </c>
      <c r="E575" s="2">
        <f t="shared" si="32"/>
        <v>-44.697469866172099</v>
      </c>
      <c r="F575" s="5" t="str">
        <f t="shared" si="35"/>
        <v>NEUTRAL</v>
      </c>
      <c r="G575" s="5" t="str">
        <f t="shared" si="34"/>
        <v>NEUTRAL</v>
      </c>
      <c r="H575" s="5" t="str">
        <f t="shared" si="33"/>
        <v>NEUTRAL</v>
      </c>
    </row>
    <row r="576" spans="1:8" ht="13.5" x14ac:dyDescent="0.25">
      <c r="A576" s="3">
        <f>TITRES_STAT!B579</f>
        <v>42842</v>
      </c>
      <c r="B576" s="5">
        <f>TITRES_STAT!C579</f>
        <v>8.27</v>
      </c>
      <c r="C576" s="5">
        <f>TITRES_STAT!D579</f>
        <v>4.5250000000000004</v>
      </c>
      <c r="D576" s="5">
        <f>TITRES_STAT!E579</f>
        <v>4.7137696493349468</v>
      </c>
      <c r="E576" s="2">
        <f t="shared" si="32"/>
        <v>-49.411239515507049</v>
      </c>
      <c r="F576" s="5" t="str">
        <f t="shared" si="35"/>
        <v>BEARISH</v>
      </c>
      <c r="G576" s="5" t="str">
        <f t="shared" si="34"/>
        <v>STRONG</v>
      </c>
      <c r="H576" s="5" t="str">
        <f t="shared" si="33"/>
        <v>CONFIRMED BEARISH</v>
      </c>
    </row>
    <row r="577" spans="1:8" ht="13.5" x14ac:dyDescent="0.25">
      <c r="A577" s="3">
        <f>TITRES_STAT!B580</f>
        <v>42843</v>
      </c>
      <c r="B577" s="5">
        <f>TITRES_STAT!C580</f>
        <v>8.27</v>
      </c>
      <c r="C577" s="5">
        <f>TITRES_STAT!D580</f>
        <v>4.5250000000000004</v>
      </c>
      <c r="D577" s="5">
        <f>TITRES_STAT!E580</f>
        <v>0</v>
      </c>
      <c r="E577" s="2">
        <f t="shared" si="32"/>
        <v>-49.411239515507049</v>
      </c>
      <c r="F577" s="5" t="str">
        <f t="shared" si="35"/>
        <v>BEARISH</v>
      </c>
      <c r="G577" s="5" t="str">
        <f t="shared" si="34"/>
        <v>STRONG</v>
      </c>
      <c r="H577" s="5" t="str">
        <f t="shared" si="33"/>
        <v>CONFIRMED BEARISH</v>
      </c>
    </row>
    <row r="578" spans="1:8" ht="13.5" x14ac:dyDescent="0.25">
      <c r="A578" s="3">
        <f>TITRES_STAT!B581</f>
        <v>42844</v>
      </c>
      <c r="B578" s="5">
        <f>TITRES_STAT!C581</f>
        <v>8.27</v>
      </c>
      <c r="C578" s="5">
        <f>TITRES_STAT!D581</f>
        <v>4.5250000000000004</v>
      </c>
      <c r="D578" s="5">
        <f>TITRES_STAT!E581</f>
        <v>0</v>
      </c>
      <c r="E578" s="2">
        <f t="shared" si="32"/>
        <v>-49.411239515507049</v>
      </c>
      <c r="F578" s="5" t="str">
        <f t="shared" si="35"/>
        <v>BEARISH</v>
      </c>
      <c r="G578" s="5" t="str">
        <f t="shared" si="34"/>
        <v>STRONG</v>
      </c>
      <c r="H578" s="5" t="str">
        <f t="shared" si="33"/>
        <v>BEARISH DIVERGENCE</v>
      </c>
    </row>
    <row r="579" spans="1:8" ht="13.5" x14ac:dyDescent="0.25">
      <c r="A579" s="3">
        <f>TITRES_STAT!B582</f>
        <v>42845</v>
      </c>
      <c r="B579" s="5">
        <f>TITRES_STAT!C582</f>
        <v>8.1999999999999993</v>
      </c>
      <c r="C579" s="5">
        <f>TITRES_STAT!D582</f>
        <v>4.4870000000000001</v>
      </c>
      <c r="D579" s="5">
        <f>TITRES_STAT!E582</f>
        <v>4.4870000000000001</v>
      </c>
      <c r="E579" s="2">
        <f t="shared" si="32"/>
        <v>-53.898239515507051</v>
      </c>
      <c r="F579" s="5" t="str">
        <f t="shared" si="35"/>
        <v>BEARISH</v>
      </c>
      <c r="G579" s="5" t="str">
        <f t="shared" si="34"/>
        <v>STRONG</v>
      </c>
      <c r="H579" s="5" t="str">
        <f t="shared" si="33"/>
        <v>BEARISH DIVERGENCE</v>
      </c>
    </row>
    <row r="580" spans="1:8" ht="13.5" x14ac:dyDescent="0.25">
      <c r="A580" s="3">
        <f>TITRES_STAT!B583</f>
        <v>42846</v>
      </c>
      <c r="B580" s="5">
        <f>TITRES_STAT!C583</f>
        <v>8</v>
      </c>
      <c r="C580" s="5">
        <f>TITRES_STAT!D583</f>
        <v>4.3769999999999998</v>
      </c>
      <c r="D580" s="5">
        <f>TITRES_STAT!E583</f>
        <v>4.3769999999999998</v>
      </c>
      <c r="E580" s="2">
        <f t="shared" ref="E580:E643" si="36">IF(B580&gt;B579, E579+D580, IF(B580&lt;B579, E579-D580, E579))</f>
        <v>-58.275239515507053</v>
      </c>
      <c r="F580" s="5" t="str">
        <f t="shared" si="35"/>
        <v>BEARISH</v>
      </c>
      <c r="G580" s="5" t="str">
        <f t="shared" si="34"/>
        <v>STRONG</v>
      </c>
      <c r="H580" s="5" t="str">
        <f t="shared" si="33"/>
        <v>CONFIRMED BEARISH</v>
      </c>
    </row>
    <row r="581" spans="1:8" ht="13.5" x14ac:dyDescent="0.25">
      <c r="A581" s="3">
        <f>TITRES_STAT!B584</f>
        <v>42849</v>
      </c>
      <c r="B581" s="5">
        <f>TITRES_STAT!C584</f>
        <v>8.1999999999999993</v>
      </c>
      <c r="C581" s="5">
        <f>TITRES_STAT!D584</f>
        <v>4.4870000000000001</v>
      </c>
      <c r="D581" s="5">
        <f>TITRES_STAT!E584</f>
        <v>4.3792025609756102</v>
      </c>
      <c r="E581" s="2">
        <f t="shared" si="36"/>
        <v>-53.896036954531439</v>
      </c>
      <c r="F581" s="5" t="str">
        <f t="shared" si="35"/>
        <v>BEARISH</v>
      </c>
      <c r="G581" s="5" t="str">
        <f t="shared" si="34"/>
        <v>STRONG</v>
      </c>
      <c r="H581" s="5" t="str">
        <f t="shared" si="33"/>
        <v>CONFIRMED BEARISH</v>
      </c>
    </row>
    <row r="582" spans="1:8" ht="13.5" x14ac:dyDescent="0.25">
      <c r="A582" s="3">
        <f>TITRES_STAT!B585</f>
        <v>42850</v>
      </c>
      <c r="B582" s="5">
        <f>TITRES_STAT!C585</f>
        <v>8</v>
      </c>
      <c r="C582" s="5">
        <f>TITRES_STAT!D585</f>
        <v>4.3769999999999998</v>
      </c>
      <c r="D582" s="5">
        <f>TITRES_STAT!E585</f>
        <v>4.3769999999999998</v>
      </c>
      <c r="E582" s="2">
        <f t="shared" si="36"/>
        <v>-58.273036954531442</v>
      </c>
      <c r="F582" s="5" t="str">
        <f t="shared" si="35"/>
        <v>BEARISH</v>
      </c>
      <c r="G582" s="5" t="str">
        <f t="shared" si="34"/>
        <v>STRONG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5">
        <f>TITRES_STAT!C586</f>
        <v>8.1999999999999993</v>
      </c>
      <c r="C583" s="5">
        <f>TITRES_STAT!D586</f>
        <v>4.4870000000000001</v>
      </c>
      <c r="D583" s="5">
        <f>TITRES_STAT!E586</f>
        <v>4.4853584146341463</v>
      </c>
      <c r="E583" s="2">
        <f t="shared" si="36"/>
        <v>-53.787678539897293</v>
      </c>
      <c r="F583" s="5" t="str">
        <f t="shared" si="35"/>
        <v>BEARISH</v>
      </c>
      <c r="G583" s="5" t="str">
        <f t="shared" ref="G583:G646" si="38">IF((E583-E578)/E578 &gt; 0.02, "STRONG",
 IF((E583-E578)/E578 &lt; -0.02, "WEAK", "NEUTRAL"))</f>
        <v>STRONG</v>
      </c>
      <c r="H583" s="5" t="str">
        <f t="shared" si="37"/>
        <v>CONFIRMED BEARISH</v>
      </c>
    </row>
    <row r="584" spans="1:8" ht="13.5" x14ac:dyDescent="0.25">
      <c r="A584" s="3">
        <f>TITRES_STAT!B587</f>
        <v>42852</v>
      </c>
      <c r="B584" s="5">
        <f>TITRES_STAT!C587</f>
        <v>8</v>
      </c>
      <c r="C584" s="5">
        <f>TITRES_STAT!D587</f>
        <v>4.3769999999999998</v>
      </c>
      <c r="D584" s="5">
        <f>TITRES_STAT!E587</f>
        <v>4.3769999999999998</v>
      </c>
      <c r="E584" s="2">
        <f t="shared" si="36"/>
        <v>-58.164678539897295</v>
      </c>
      <c r="F584" s="5" t="str">
        <f t="shared" ref="F584:F647" si="39">IF(E584&gt;E579,"BULLISH",IF(E584&lt;E579,"BEARISH","NEUTRAL"))</f>
        <v>BEARISH</v>
      </c>
      <c r="G584" s="5" t="str">
        <f t="shared" si="38"/>
        <v>STRONG</v>
      </c>
      <c r="H584" s="5" t="str">
        <f t="shared" si="37"/>
        <v>CONFIRMED BEARISH</v>
      </c>
    </row>
    <row r="585" spans="1:8" ht="13.5" x14ac:dyDescent="0.25">
      <c r="A585" s="3">
        <f>TITRES_STAT!B588</f>
        <v>42853</v>
      </c>
      <c r="B585" s="5">
        <f>TITRES_STAT!C588</f>
        <v>8</v>
      </c>
      <c r="C585" s="5">
        <f>TITRES_STAT!D588</f>
        <v>4.3769999999999998</v>
      </c>
      <c r="D585" s="5">
        <f>TITRES_STAT!E588</f>
        <v>4.3769999999999998</v>
      </c>
      <c r="E585" s="2">
        <f t="shared" si="36"/>
        <v>-58.164678539897295</v>
      </c>
      <c r="F585" s="5" t="str">
        <f t="shared" si="39"/>
        <v>BULLISH</v>
      </c>
      <c r="G585" s="5" t="str">
        <f t="shared" si="38"/>
        <v>NEUTRAL</v>
      </c>
      <c r="H585" s="5" t="str">
        <f t="shared" si="37"/>
        <v>NEUTRAL</v>
      </c>
    </row>
    <row r="586" spans="1:8" ht="13.5" x14ac:dyDescent="0.25">
      <c r="A586" s="3">
        <f>TITRES_STAT!B589</f>
        <v>42857</v>
      </c>
      <c r="B586" s="5">
        <f>TITRES_STAT!C589</f>
        <v>8</v>
      </c>
      <c r="C586" s="5">
        <f>TITRES_STAT!D589</f>
        <v>4.3769999999999998</v>
      </c>
      <c r="D586" s="5">
        <f>TITRES_STAT!E589</f>
        <v>4.3769999999999998</v>
      </c>
      <c r="E586" s="2">
        <f t="shared" si="36"/>
        <v>-58.164678539897295</v>
      </c>
      <c r="F586" s="5" t="str">
        <f t="shared" si="39"/>
        <v>BEARISH</v>
      </c>
      <c r="G586" s="5" t="str">
        <f t="shared" si="38"/>
        <v>STRONG</v>
      </c>
      <c r="H586" s="5" t="str">
        <f t="shared" si="37"/>
        <v>CONFIRMED BEARISH</v>
      </c>
    </row>
    <row r="587" spans="1:8" ht="13.5" x14ac:dyDescent="0.25">
      <c r="A587" s="3">
        <f>TITRES_STAT!B590</f>
        <v>42858</v>
      </c>
      <c r="B587" s="5">
        <f>TITRES_STAT!C590</f>
        <v>8</v>
      </c>
      <c r="C587" s="5">
        <f>TITRES_STAT!D590</f>
        <v>4.3769999999999998</v>
      </c>
      <c r="D587" s="5">
        <f>TITRES_STAT!E590</f>
        <v>4.3769999999999998</v>
      </c>
      <c r="E587" s="2">
        <f t="shared" si="36"/>
        <v>-58.164678539897295</v>
      </c>
      <c r="F587" s="5" t="str">
        <f t="shared" si="39"/>
        <v>BULLISH</v>
      </c>
      <c r="G587" s="5" t="str">
        <f t="shared" si="38"/>
        <v>NEUTRAL</v>
      </c>
      <c r="H587" s="5" t="str">
        <f t="shared" si="37"/>
        <v>NEUTRAL</v>
      </c>
    </row>
    <row r="588" spans="1:8" ht="13.5" x14ac:dyDescent="0.25">
      <c r="A588" s="3">
        <f>TITRES_STAT!B591</f>
        <v>42859</v>
      </c>
      <c r="B588" s="5">
        <f>TITRES_STAT!C591</f>
        <v>8</v>
      </c>
      <c r="C588" s="5">
        <f>TITRES_STAT!D591</f>
        <v>4.3769999999999998</v>
      </c>
      <c r="D588" s="5">
        <f>TITRES_STAT!E591</f>
        <v>4.3769999999999998</v>
      </c>
      <c r="E588" s="2">
        <f t="shared" si="36"/>
        <v>-58.164678539897295</v>
      </c>
      <c r="F588" s="5" t="str">
        <f t="shared" si="39"/>
        <v>BEARISH</v>
      </c>
      <c r="G588" s="5" t="str">
        <f t="shared" si="38"/>
        <v>STRONG</v>
      </c>
      <c r="H588" s="5" t="str">
        <f t="shared" si="37"/>
        <v>CONFIRMED BEARISH</v>
      </c>
    </row>
    <row r="589" spans="1:8" ht="13.5" x14ac:dyDescent="0.25">
      <c r="A589" s="3">
        <f>TITRES_STAT!B592</f>
        <v>42860</v>
      </c>
      <c r="B589" s="5">
        <f>TITRES_STAT!C592</f>
        <v>8</v>
      </c>
      <c r="C589" s="5">
        <f>TITRES_STAT!D592</f>
        <v>4.3769999999999998</v>
      </c>
      <c r="D589" s="5">
        <f>TITRES_STAT!E592</f>
        <v>4.3769999999999998</v>
      </c>
      <c r="E589" s="2">
        <f t="shared" si="36"/>
        <v>-58.164678539897295</v>
      </c>
      <c r="F589" s="5" t="str">
        <f t="shared" si="39"/>
        <v>NEUTRAL</v>
      </c>
      <c r="G589" s="5" t="str">
        <f t="shared" si="38"/>
        <v>NEUTRAL</v>
      </c>
      <c r="H589" s="5" t="str">
        <f t="shared" si="37"/>
        <v>NEUTRAL</v>
      </c>
    </row>
    <row r="590" spans="1:8" ht="13.5" x14ac:dyDescent="0.25">
      <c r="A590" s="3">
        <f>TITRES_STAT!B593</f>
        <v>42863</v>
      </c>
      <c r="B590" s="5">
        <f>TITRES_STAT!C593</f>
        <v>8</v>
      </c>
      <c r="C590" s="5">
        <f>TITRES_STAT!D593</f>
        <v>4.3769999999999998</v>
      </c>
      <c r="D590" s="5">
        <f>TITRES_STAT!E593</f>
        <v>4.3769999999999998</v>
      </c>
      <c r="E590" s="2">
        <f t="shared" si="36"/>
        <v>-58.164678539897295</v>
      </c>
      <c r="F590" s="5" t="str">
        <f t="shared" si="39"/>
        <v>NEUTRAL</v>
      </c>
      <c r="G590" s="5" t="str">
        <f t="shared" si="38"/>
        <v>NEUTRAL</v>
      </c>
      <c r="H590" s="5" t="str">
        <f t="shared" si="37"/>
        <v>NEUTRAL</v>
      </c>
    </row>
    <row r="591" spans="1:8" ht="13.5" x14ac:dyDescent="0.25">
      <c r="A591" s="3">
        <f>TITRES_STAT!B594</f>
        <v>42864</v>
      </c>
      <c r="B591" s="5">
        <f>TITRES_STAT!C594</f>
        <v>8</v>
      </c>
      <c r="C591" s="5">
        <f>TITRES_STAT!D594</f>
        <v>4.3769999999999998</v>
      </c>
      <c r="D591" s="5">
        <f>TITRES_STAT!E594</f>
        <v>4.3769999999999998</v>
      </c>
      <c r="E591" s="2">
        <f t="shared" si="36"/>
        <v>-58.164678539897295</v>
      </c>
      <c r="F591" s="5" t="str">
        <f t="shared" si="39"/>
        <v>NEUTRAL</v>
      </c>
      <c r="G591" s="5" t="str">
        <f t="shared" si="38"/>
        <v>NEUTRAL</v>
      </c>
      <c r="H591" s="5" t="str">
        <f t="shared" si="37"/>
        <v>NEUTRAL</v>
      </c>
    </row>
    <row r="592" spans="1:8" ht="13.5" x14ac:dyDescent="0.25">
      <c r="A592" s="3">
        <f>TITRES_STAT!B595</f>
        <v>42865</v>
      </c>
      <c r="B592" s="5">
        <f>TITRES_STAT!C595</f>
        <v>8</v>
      </c>
      <c r="C592" s="5">
        <f>TITRES_STAT!D595</f>
        <v>4.3769999999999998</v>
      </c>
      <c r="D592" s="5">
        <f>TITRES_STAT!E595</f>
        <v>4.3769999999999998</v>
      </c>
      <c r="E592" s="2">
        <f t="shared" si="36"/>
        <v>-58.164678539897295</v>
      </c>
      <c r="F592" s="5" t="str">
        <f t="shared" si="39"/>
        <v>NEUTRAL</v>
      </c>
      <c r="G592" s="5" t="str">
        <f t="shared" si="38"/>
        <v>NEUTRAL</v>
      </c>
      <c r="H592" s="5" t="str">
        <f t="shared" si="37"/>
        <v>NEUTRAL</v>
      </c>
    </row>
    <row r="593" spans="1:8" ht="13.5" x14ac:dyDescent="0.25">
      <c r="A593" s="3">
        <f>TITRES_STAT!B596</f>
        <v>42866</v>
      </c>
      <c r="B593" s="5">
        <f>TITRES_STAT!C596</f>
        <v>8</v>
      </c>
      <c r="C593" s="5">
        <f>TITRES_STAT!D596</f>
        <v>4.3769999999999998</v>
      </c>
      <c r="D593" s="5">
        <f>TITRES_STAT!E596</f>
        <v>4.3769999999999998</v>
      </c>
      <c r="E593" s="2">
        <f t="shared" si="36"/>
        <v>-58.164678539897295</v>
      </c>
      <c r="F593" s="5" t="str">
        <f t="shared" si="39"/>
        <v>NEUTRAL</v>
      </c>
      <c r="G593" s="5" t="str">
        <f t="shared" si="38"/>
        <v>NEUTRAL</v>
      </c>
      <c r="H593" s="5" t="str">
        <f t="shared" si="37"/>
        <v>NEUTRAL</v>
      </c>
    </row>
    <row r="594" spans="1:8" ht="13.5" x14ac:dyDescent="0.25">
      <c r="A594" s="3">
        <f>TITRES_STAT!B597</f>
        <v>42867</v>
      </c>
      <c r="B594" s="5">
        <f>TITRES_STAT!C597</f>
        <v>8.1999999999999993</v>
      </c>
      <c r="C594" s="5">
        <f>TITRES_STAT!D597</f>
        <v>4.4870000000000001</v>
      </c>
      <c r="D594" s="5">
        <f>TITRES_STAT!E597</f>
        <v>4.4870000000000001</v>
      </c>
      <c r="E594" s="2">
        <f t="shared" si="36"/>
        <v>-53.677678539897293</v>
      </c>
      <c r="F594" s="5" t="str">
        <f t="shared" si="39"/>
        <v>BULLISH</v>
      </c>
      <c r="G594" s="5" t="str">
        <f t="shared" si="38"/>
        <v>WEAK</v>
      </c>
      <c r="H594" s="5" t="str">
        <f t="shared" si="37"/>
        <v>CONFIRMED BULLISH</v>
      </c>
    </row>
    <row r="595" spans="1:8" ht="13.5" x14ac:dyDescent="0.25">
      <c r="A595" s="3">
        <f>TITRES_STAT!B598</f>
        <v>42870</v>
      </c>
      <c r="B595" s="5">
        <f>TITRES_STAT!C598</f>
        <v>8.1999999999999993</v>
      </c>
      <c r="C595" s="5">
        <f>TITRES_STAT!D598</f>
        <v>4.4870000000000001</v>
      </c>
      <c r="D595" s="5">
        <f>TITRES_STAT!E598</f>
        <v>0</v>
      </c>
      <c r="E595" s="2">
        <f t="shared" si="36"/>
        <v>-53.677678539897293</v>
      </c>
      <c r="F595" s="5" t="str">
        <f t="shared" si="39"/>
        <v>BULLISH</v>
      </c>
      <c r="G595" s="5" t="str">
        <f t="shared" si="38"/>
        <v>WEAK</v>
      </c>
      <c r="H595" s="5" t="str">
        <f t="shared" si="37"/>
        <v>CONFIRMED BULLISH</v>
      </c>
    </row>
    <row r="596" spans="1:8" ht="13.5" x14ac:dyDescent="0.25">
      <c r="A596" s="3">
        <f>TITRES_STAT!B599</f>
        <v>42871</v>
      </c>
      <c r="B596" s="5">
        <f>TITRES_STAT!C599</f>
        <v>8.1999999999999993</v>
      </c>
      <c r="C596" s="5">
        <f>TITRES_STAT!D599</f>
        <v>4.4870000000000001</v>
      </c>
      <c r="D596" s="5">
        <f>TITRES_STAT!E599</f>
        <v>0</v>
      </c>
      <c r="E596" s="2">
        <f t="shared" si="36"/>
        <v>-53.677678539897293</v>
      </c>
      <c r="F596" s="5" t="str">
        <f t="shared" si="39"/>
        <v>BULLISH</v>
      </c>
      <c r="G596" s="5" t="str">
        <f t="shared" si="38"/>
        <v>WEAK</v>
      </c>
      <c r="H596" s="5" t="str">
        <f t="shared" si="37"/>
        <v>CONFIRMED BULLISH</v>
      </c>
    </row>
    <row r="597" spans="1:8" ht="13.5" x14ac:dyDescent="0.25">
      <c r="A597" s="3">
        <f>TITRES_STAT!B600</f>
        <v>42872</v>
      </c>
      <c r="B597" s="5">
        <f>TITRES_STAT!C600</f>
        <v>8.1999999999999993</v>
      </c>
      <c r="C597" s="5">
        <f>TITRES_STAT!D600</f>
        <v>4.4870000000000001</v>
      </c>
      <c r="D597" s="5">
        <f>TITRES_STAT!E600</f>
        <v>0</v>
      </c>
      <c r="E597" s="2">
        <f t="shared" si="36"/>
        <v>-53.677678539897293</v>
      </c>
      <c r="F597" s="5" t="str">
        <f t="shared" si="39"/>
        <v>BULLISH</v>
      </c>
      <c r="G597" s="5" t="str">
        <f t="shared" si="38"/>
        <v>WEAK</v>
      </c>
      <c r="H597" s="5" t="str">
        <f t="shared" si="37"/>
        <v>CONFIRMED BULLISH</v>
      </c>
    </row>
    <row r="598" spans="1:8" ht="13.5" x14ac:dyDescent="0.25">
      <c r="A598" s="3">
        <f>TITRES_STAT!B601</f>
        <v>42873</v>
      </c>
      <c r="B598" s="5">
        <f>TITRES_STAT!C601</f>
        <v>8.1999999999999993</v>
      </c>
      <c r="C598" s="5">
        <f>TITRES_STAT!D601</f>
        <v>4.4870000000000001</v>
      </c>
      <c r="D598" s="5">
        <f>TITRES_STAT!E601</f>
        <v>0</v>
      </c>
      <c r="E598" s="2">
        <f t="shared" si="36"/>
        <v>-53.677678539897293</v>
      </c>
      <c r="F598" s="5" t="str">
        <f t="shared" si="39"/>
        <v>BULLISH</v>
      </c>
      <c r="G598" s="5" t="str">
        <f t="shared" si="38"/>
        <v>WEAK</v>
      </c>
      <c r="H598" s="5" t="str">
        <f t="shared" si="37"/>
        <v>CONFIRMED BULLISH</v>
      </c>
    </row>
    <row r="599" spans="1:8" ht="13.5" x14ac:dyDescent="0.25">
      <c r="A599" s="3">
        <f>TITRES_STAT!B602</f>
        <v>42874</v>
      </c>
      <c r="B599" s="5">
        <f>TITRES_STAT!C602</f>
        <v>8.1999999999999993</v>
      </c>
      <c r="C599" s="5">
        <f>TITRES_STAT!D602</f>
        <v>4.4870000000000001</v>
      </c>
      <c r="D599" s="5">
        <f>TITRES_STAT!E602</f>
        <v>0</v>
      </c>
      <c r="E599" s="2">
        <f t="shared" si="36"/>
        <v>-53.677678539897293</v>
      </c>
      <c r="F599" s="5" t="str">
        <f t="shared" si="39"/>
        <v>NEUTRAL</v>
      </c>
      <c r="G599" s="5" t="str">
        <f t="shared" si="38"/>
        <v>NEUTRAL</v>
      </c>
      <c r="H599" s="5" t="str">
        <f t="shared" si="37"/>
        <v>NEUTRAL</v>
      </c>
    </row>
    <row r="600" spans="1:8" ht="13.5" x14ac:dyDescent="0.25">
      <c r="A600" s="3">
        <f>TITRES_STAT!B603</f>
        <v>42877</v>
      </c>
      <c r="B600" s="5">
        <f>TITRES_STAT!C603</f>
        <v>8.35</v>
      </c>
      <c r="C600" s="5">
        <f>TITRES_STAT!D603</f>
        <v>4.569</v>
      </c>
      <c r="D600" s="5">
        <f>TITRES_STAT!E603</f>
        <v>4.569</v>
      </c>
      <c r="E600" s="2">
        <f t="shared" si="36"/>
        <v>-49.108678539897291</v>
      </c>
      <c r="F600" s="5" t="str">
        <f t="shared" si="39"/>
        <v>BULLISH</v>
      </c>
      <c r="G600" s="5" t="str">
        <f t="shared" si="38"/>
        <v>WEAK</v>
      </c>
      <c r="H600" s="5" t="str">
        <f t="shared" si="37"/>
        <v>CONFIRMED BULLISH</v>
      </c>
    </row>
    <row r="601" spans="1:8" ht="13.5" x14ac:dyDescent="0.25">
      <c r="A601" s="3">
        <f>TITRES_STAT!B604</f>
        <v>42878</v>
      </c>
      <c r="B601" s="5">
        <f>TITRES_STAT!C604</f>
        <v>8.35</v>
      </c>
      <c r="C601" s="5">
        <f>TITRES_STAT!D604</f>
        <v>4.569</v>
      </c>
      <c r="D601" s="5">
        <f>TITRES_STAT!E604</f>
        <v>0</v>
      </c>
      <c r="E601" s="2">
        <f t="shared" si="36"/>
        <v>-49.108678539897291</v>
      </c>
      <c r="F601" s="5" t="str">
        <f t="shared" si="39"/>
        <v>BULLISH</v>
      </c>
      <c r="G601" s="5" t="str">
        <f t="shared" si="38"/>
        <v>WEAK</v>
      </c>
      <c r="H601" s="5" t="str">
        <f t="shared" si="37"/>
        <v>CONFIRMED BULLISH</v>
      </c>
    </row>
    <row r="602" spans="1:8" ht="13.5" x14ac:dyDescent="0.25">
      <c r="A602" s="3">
        <f>TITRES_STAT!B605</f>
        <v>42879</v>
      </c>
      <c r="B602" s="5">
        <f>TITRES_STAT!C605</f>
        <v>8.35</v>
      </c>
      <c r="C602" s="5">
        <f>TITRES_STAT!D605</f>
        <v>4.569</v>
      </c>
      <c r="D602" s="5">
        <f>TITRES_STAT!E605</f>
        <v>0</v>
      </c>
      <c r="E602" s="2">
        <f t="shared" si="36"/>
        <v>-49.108678539897291</v>
      </c>
      <c r="F602" s="5" t="str">
        <f t="shared" si="39"/>
        <v>BULLISH</v>
      </c>
      <c r="G602" s="5" t="str">
        <f t="shared" si="38"/>
        <v>WEAK</v>
      </c>
      <c r="H602" s="5" t="str">
        <f t="shared" si="37"/>
        <v>CONFIRMED BULLISH</v>
      </c>
    </row>
    <row r="603" spans="1:8" ht="13.5" x14ac:dyDescent="0.25">
      <c r="A603" s="3">
        <f>TITRES_STAT!B606</f>
        <v>42880</v>
      </c>
      <c r="B603" s="5">
        <f>TITRES_STAT!C606</f>
        <v>8.35</v>
      </c>
      <c r="C603" s="5">
        <f>TITRES_STAT!D606</f>
        <v>4.569</v>
      </c>
      <c r="D603" s="5">
        <f>TITRES_STAT!E606</f>
        <v>0</v>
      </c>
      <c r="E603" s="2">
        <f t="shared" si="36"/>
        <v>-49.108678539897291</v>
      </c>
      <c r="F603" s="5" t="str">
        <f t="shared" si="39"/>
        <v>BULLISH</v>
      </c>
      <c r="G603" s="5" t="str">
        <f t="shared" si="38"/>
        <v>WEAK</v>
      </c>
      <c r="H603" s="5" t="str">
        <f t="shared" si="37"/>
        <v>CONFIRMED BULLISH</v>
      </c>
    </row>
    <row r="604" spans="1:8" ht="13.5" x14ac:dyDescent="0.25">
      <c r="A604" s="3">
        <f>TITRES_STAT!B607</f>
        <v>42881</v>
      </c>
      <c r="B604" s="5">
        <f>TITRES_STAT!C607</f>
        <v>8.35</v>
      </c>
      <c r="C604" s="5">
        <f>TITRES_STAT!D607</f>
        <v>4.569</v>
      </c>
      <c r="D604" s="5">
        <f>TITRES_STAT!E607</f>
        <v>0</v>
      </c>
      <c r="E604" s="2">
        <f t="shared" si="36"/>
        <v>-49.108678539897291</v>
      </c>
      <c r="F604" s="5" t="str">
        <f t="shared" si="39"/>
        <v>BULLISH</v>
      </c>
      <c r="G604" s="5" t="str">
        <f t="shared" si="38"/>
        <v>WEAK</v>
      </c>
      <c r="H604" s="5" t="str">
        <f t="shared" si="37"/>
        <v>CONFIRMED BULLISH</v>
      </c>
    </row>
    <row r="605" spans="1:8" ht="13.5" x14ac:dyDescent="0.25">
      <c r="A605" s="3">
        <f>TITRES_STAT!B608</f>
        <v>42884</v>
      </c>
      <c r="B605" s="5">
        <f>TITRES_STAT!C608</f>
        <v>8.35</v>
      </c>
      <c r="C605" s="5">
        <f>TITRES_STAT!D608</f>
        <v>4.569</v>
      </c>
      <c r="D605" s="5">
        <f>TITRES_STAT!E608</f>
        <v>0</v>
      </c>
      <c r="E605" s="2">
        <f t="shared" si="36"/>
        <v>-49.108678539897291</v>
      </c>
      <c r="F605" s="5" t="str">
        <f t="shared" si="39"/>
        <v>NEUTRAL</v>
      </c>
      <c r="G605" s="5" t="str">
        <f t="shared" si="38"/>
        <v>NEUTRAL</v>
      </c>
      <c r="H605" s="5" t="str">
        <f t="shared" si="37"/>
        <v>NEUTRAL</v>
      </c>
    </row>
    <row r="606" spans="1:8" ht="13.5" x14ac:dyDescent="0.25">
      <c r="A606" s="3">
        <f>TITRES_STAT!B609</f>
        <v>42885</v>
      </c>
      <c r="B606" s="5">
        <f>TITRES_STAT!C609</f>
        <v>8.35</v>
      </c>
      <c r="C606" s="5">
        <f>TITRES_STAT!D609</f>
        <v>4.569</v>
      </c>
      <c r="D606" s="5">
        <f>TITRES_STAT!E609</f>
        <v>0</v>
      </c>
      <c r="E606" s="2">
        <f t="shared" si="36"/>
        <v>-49.108678539897291</v>
      </c>
      <c r="F606" s="5" t="str">
        <f t="shared" si="39"/>
        <v>NEUTRAL</v>
      </c>
      <c r="G606" s="5" t="str">
        <f t="shared" si="38"/>
        <v>NEUTRAL</v>
      </c>
      <c r="H606" s="5" t="str">
        <f t="shared" si="37"/>
        <v>NEUTRAL</v>
      </c>
    </row>
    <row r="607" spans="1:8" ht="13.5" x14ac:dyDescent="0.25">
      <c r="A607" s="3">
        <f>TITRES_STAT!B610</f>
        <v>42886</v>
      </c>
      <c r="B607" s="5">
        <f>TITRES_STAT!C610</f>
        <v>8.35</v>
      </c>
      <c r="C607" s="5">
        <f>TITRES_STAT!D610</f>
        <v>4.569</v>
      </c>
      <c r="D607" s="5">
        <f>TITRES_STAT!E610</f>
        <v>0</v>
      </c>
      <c r="E607" s="2">
        <f t="shared" si="36"/>
        <v>-49.108678539897291</v>
      </c>
      <c r="F607" s="5" t="str">
        <f t="shared" si="39"/>
        <v>NEUTRAL</v>
      </c>
      <c r="G607" s="5" t="str">
        <f t="shared" si="38"/>
        <v>NEUTRAL</v>
      </c>
      <c r="H607" s="5" t="str">
        <f t="shared" si="37"/>
        <v>NEUTRAL</v>
      </c>
    </row>
    <row r="608" spans="1:8" ht="13.5" x14ac:dyDescent="0.25">
      <c r="A608" s="3">
        <f>TITRES_STAT!B611</f>
        <v>42887</v>
      </c>
      <c r="B608" s="5">
        <f>TITRES_STAT!C611</f>
        <v>8.35</v>
      </c>
      <c r="C608" s="5">
        <f>TITRES_STAT!D611</f>
        <v>4.569</v>
      </c>
      <c r="D608" s="5">
        <f>TITRES_STAT!E611</f>
        <v>0</v>
      </c>
      <c r="E608" s="2">
        <f t="shared" si="36"/>
        <v>-49.108678539897291</v>
      </c>
      <c r="F608" s="5" t="str">
        <f t="shared" si="39"/>
        <v>NEUTRAL</v>
      </c>
      <c r="G608" s="5" t="str">
        <f t="shared" si="38"/>
        <v>NEUTRAL</v>
      </c>
      <c r="H608" s="5" t="str">
        <f t="shared" si="37"/>
        <v>NEUTRAL</v>
      </c>
    </row>
    <row r="609" spans="1:8" ht="13.5" x14ac:dyDescent="0.25">
      <c r="A609" s="3">
        <f>TITRES_STAT!B612</f>
        <v>42888</v>
      </c>
      <c r="B609" s="5">
        <f>TITRES_STAT!C612</f>
        <v>8.35</v>
      </c>
      <c r="C609" s="5">
        <f>TITRES_STAT!D612</f>
        <v>4.569</v>
      </c>
      <c r="D609" s="5">
        <f>TITRES_STAT!E612</f>
        <v>0</v>
      </c>
      <c r="E609" s="2">
        <f t="shared" si="36"/>
        <v>-49.108678539897291</v>
      </c>
      <c r="F609" s="5" t="str">
        <f t="shared" si="39"/>
        <v>NEUTRAL</v>
      </c>
      <c r="G609" s="5" t="str">
        <f t="shared" si="38"/>
        <v>NEUTRAL</v>
      </c>
      <c r="H609" s="5" t="str">
        <f t="shared" si="37"/>
        <v>NEUTRAL</v>
      </c>
    </row>
    <row r="610" spans="1:8" ht="13.5" x14ac:dyDescent="0.25">
      <c r="A610" s="3">
        <f>TITRES_STAT!B613</f>
        <v>42891</v>
      </c>
      <c r="B610" s="5">
        <f>TITRES_STAT!C613</f>
        <v>8.1</v>
      </c>
      <c r="C610" s="5">
        <f>TITRES_STAT!D613</f>
        <v>4.4320000000000004</v>
      </c>
      <c r="D610" s="5">
        <f>TITRES_STAT!E613</f>
        <v>4.4320000000000004</v>
      </c>
      <c r="E610" s="2">
        <f t="shared" si="36"/>
        <v>-53.540678539897293</v>
      </c>
      <c r="F610" s="5" t="str">
        <f t="shared" si="39"/>
        <v>BEARISH</v>
      </c>
      <c r="G610" s="5" t="str">
        <f t="shared" si="38"/>
        <v>STRONG</v>
      </c>
      <c r="H610" s="5" t="str">
        <f t="shared" si="37"/>
        <v>CONFIRMED BEARISH</v>
      </c>
    </row>
    <row r="611" spans="1:8" ht="13.5" x14ac:dyDescent="0.25">
      <c r="A611" s="3">
        <f>TITRES_STAT!B614</f>
        <v>42892</v>
      </c>
      <c r="B611" s="5">
        <f>TITRES_STAT!C614</f>
        <v>8</v>
      </c>
      <c r="C611" s="5">
        <f>TITRES_STAT!D614</f>
        <v>4.3769999999999998</v>
      </c>
      <c r="D611" s="5">
        <f>TITRES_STAT!E614</f>
        <v>4.3791884999999997</v>
      </c>
      <c r="E611" s="2">
        <f t="shared" si="36"/>
        <v>-57.919867039897291</v>
      </c>
      <c r="F611" s="5" t="str">
        <f t="shared" si="39"/>
        <v>BEARISH</v>
      </c>
      <c r="G611" s="5" t="str">
        <f t="shared" si="38"/>
        <v>STRONG</v>
      </c>
      <c r="H611" s="5" t="str">
        <f t="shared" si="37"/>
        <v>CONFIRMED BEARISH</v>
      </c>
    </row>
    <row r="612" spans="1:8" ht="13.5" x14ac:dyDescent="0.25">
      <c r="A612" s="3">
        <f>TITRES_STAT!B615</f>
        <v>42893</v>
      </c>
      <c r="B612" s="5">
        <f>TITRES_STAT!C615</f>
        <v>8</v>
      </c>
      <c r="C612" s="5">
        <f>TITRES_STAT!D615</f>
        <v>4.3769999999999998</v>
      </c>
      <c r="D612" s="5">
        <f>TITRES_STAT!E615</f>
        <v>4.3769999999999998</v>
      </c>
      <c r="E612" s="2">
        <f t="shared" si="36"/>
        <v>-57.919867039897291</v>
      </c>
      <c r="F612" s="5" t="str">
        <f t="shared" si="39"/>
        <v>BEARISH</v>
      </c>
      <c r="G612" s="5" t="str">
        <f t="shared" si="38"/>
        <v>STRONG</v>
      </c>
      <c r="H612" s="5" t="str">
        <f t="shared" si="37"/>
        <v>CONFIRMED BEARISH</v>
      </c>
    </row>
    <row r="613" spans="1:8" ht="13.5" x14ac:dyDescent="0.25">
      <c r="A613" s="3">
        <f>TITRES_STAT!B616</f>
        <v>42894</v>
      </c>
      <c r="B613" s="5">
        <f>TITRES_STAT!C616</f>
        <v>8</v>
      </c>
      <c r="C613" s="5">
        <f>TITRES_STAT!D616</f>
        <v>4.3769999999999998</v>
      </c>
      <c r="D613" s="5">
        <f>TITRES_STAT!E616</f>
        <v>4.3769999999999998</v>
      </c>
      <c r="E613" s="2">
        <f t="shared" si="36"/>
        <v>-57.919867039897291</v>
      </c>
      <c r="F613" s="5" t="str">
        <f t="shared" si="39"/>
        <v>BEARISH</v>
      </c>
      <c r="G613" s="5" t="str">
        <f t="shared" si="38"/>
        <v>STRONG</v>
      </c>
      <c r="H613" s="5" t="str">
        <f t="shared" si="37"/>
        <v>CONFIRMED BEARISH</v>
      </c>
    </row>
    <row r="614" spans="1:8" ht="13.5" x14ac:dyDescent="0.25">
      <c r="A614" s="3">
        <f>TITRES_STAT!B617</f>
        <v>42895</v>
      </c>
      <c r="B614" s="5">
        <f>TITRES_STAT!C617</f>
        <v>8</v>
      </c>
      <c r="C614" s="5">
        <f>TITRES_STAT!D617</f>
        <v>4.3769999999999998</v>
      </c>
      <c r="D614" s="5">
        <f>TITRES_STAT!E617</f>
        <v>4.3769999999999998</v>
      </c>
      <c r="E614" s="2">
        <f t="shared" si="36"/>
        <v>-57.919867039897291</v>
      </c>
      <c r="F614" s="5" t="str">
        <f t="shared" si="39"/>
        <v>BEARISH</v>
      </c>
      <c r="G614" s="5" t="str">
        <f t="shared" si="38"/>
        <v>STRONG</v>
      </c>
      <c r="H614" s="5" t="str">
        <f t="shared" si="37"/>
        <v>CONFIRMED BEARISH</v>
      </c>
    </row>
    <row r="615" spans="1:8" ht="13.5" x14ac:dyDescent="0.25">
      <c r="A615" s="3">
        <f>TITRES_STAT!B618</f>
        <v>42898</v>
      </c>
      <c r="B615" s="5">
        <f>TITRES_STAT!C618</f>
        <v>8</v>
      </c>
      <c r="C615" s="5">
        <f>TITRES_STAT!D618</f>
        <v>4.3769999999999998</v>
      </c>
      <c r="D615" s="5">
        <f>TITRES_STAT!E618</f>
        <v>4.3769999999999998</v>
      </c>
      <c r="E615" s="2">
        <f t="shared" si="36"/>
        <v>-57.919867039897291</v>
      </c>
      <c r="F615" s="5" t="str">
        <f t="shared" si="39"/>
        <v>BEARISH</v>
      </c>
      <c r="G615" s="5" t="str">
        <f t="shared" si="38"/>
        <v>STRONG</v>
      </c>
      <c r="H615" s="5" t="str">
        <f t="shared" si="37"/>
        <v>CONFIRMED BEARISH</v>
      </c>
    </row>
    <row r="616" spans="1:8" ht="13.5" x14ac:dyDescent="0.25">
      <c r="A616" s="3">
        <f>TITRES_STAT!B619</f>
        <v>42899</v>
      </c>
      <c r="B616" s="5">
        <f>TITRES_STAT!C619</f>
        <v>8.1</v>
      </c>
      <c r="C616" s="5">
        <f>TITRES_STAT!D619</f>
        <v>4.4320000000000004</v>
      </c>
      <c r="D616" s="5">
        <f>TITRES_STAT!E619</f>
        <v>4.4320000000000004</v>
      </c>
      <c r="E616" s="2">
        <f t="shared" si="36"/>
        <v>-53.487867039897289</v>
      </c>
      <c r="F616" s="5" t="str">
        <f t="shared" si="39"/>
        <v>BULLISH</v>
      </c>
      <c r="G616" s="5" t="str">
        <f t="shared" si="38"/>
        <v>WEAK</v>
      </c>
      <c r="H616" s="5" t="str">
        <f t="shared" si="37"/>
        <v>CONFIRMED BULLISH</v>
      </c>
    </row>
    <row r="617" spans="1:8" ht="13.5" x14ac:dyDescent="0.25">
      <c r="A617" s="3">
        <f>TITRES_STAT!B620</f>
        <v>42900</v>
      </c>
      <c r="B617" s="5">
        <f>TITRES_STAT!C620</f>
        <v>8.1</v>
      </c>
      <c r="C617" s="5">
        <f>TITRES_STAT!D620</f>
        <v>4.4320000000000004</v>
      </c>
      <c r="D617" s="5">
        <f>TITRES_STAT!E620</f>
        <v>0</v>
      </c>
      <c r="E617" s="2">
        <f t="shared" si="36"/>
        <v>-53.487867039897289</v>
      </c>
      <c r="F617" s="5" t="str">
        <f t="shared" si="39"/>
        <v>BULLISH</v>
      </c>
      <c r="G617" s="5" t="str">
        <f t="shared" si="38"/>
        <v>WEAK</v>
      </c>
      <c r="H617" s="5" t="str">
        <f t="shared" si="37"/>
        <v>CONFIRMED BULLISH</v>
      </c>
    </row>
    <row r="618" spans="1:8" ht="13.5" x14ac:dyDescent="0.25">
      <c r="A618" s="3">
        <f>TITRES_STAT!B621</f>
        <v>42901</v>
      </c>
      <c r="B618" s="5">
        <f>TITRES_STAT!C621</f>
        <v>8.1</v>
      </c>
      <c r="C618" s="5">
        <f>TITRES_STAT!D621</f>
        <v>4.4320000000000004</v>
      </c>
      <c r="D618" s="5">
        <f>TITRES_STAT!E621</f>
        <v>0</v>
      </c>
      <c r="E618" s="2">
        <f t="shared" si="36"/>
        <v>-53.487867039897289</v>
      </c>
      <c r="F618" s="5" t="str">
        <f t="shared" si="39"/>
        <v>BULLISH</v>
      </c>
      <c r="G618" s="5" t="str">
        <f t="shared" si="38"/>
        <v>WEAK</v>
      </c>
      <c r="H618" s="5" t="str">
        <f t="shared" si="37"/>
        <v>CONFIRMED BULLISH</v>
      </c>
    </row>
    <row r="619" spans="1:8" ht="13.5" x14ac:dyDescent="0.25">
      <c r="A619" s="3">
        <f>TITRES_STAT!B622</f>
        <v>42902</v>
      </c>
      <c r="B619" s="5">
        <f>TITRES_STAT!C622</f>
        <v>8.1</v>
      </c>
      <c r="C619" s="5">
        <f>TITRES_STAT!D622</f>
        <v>4.4320000000000004</v>
      </c>
      <c r="D619" s="5">
        <f>TITRES_STAT!E622</f>
        <v>0</v>
      </c>
      <c r="E619" s="2">
        <f t="shared" si="36"/>
        <v>-53.487867039897289</v>
      </c>
      <c r="F619" s="5" t="str">
        <f t="shared" si="39"/>
        <v>BULLISH</v>
      </c>
      <c r="G619" s="5" t="str">
        <f t="shared" si="38"/>
        <v>WEAK</v>
      </c>
      <c r="H619" s="5" t="str">
        <f t="shared" si="37"/>
        <v>CONFIRMED BULLISH</v>
      </c>
    </row>
    <row r="620" spans="1:8" ht="13.5" x14ac:dyDescent="0.25">
      <c r="A620" s="3">
        <f>TITRES_STAT!B623</f>
        <v>42905</v>
      </c>
      <c r="B620" s="5">
        <f>TITRES_STAT!C623</f>
        <v>8.1</v>
      </c>
      <c r="C620" s="5">
        <f>TITRES_STAT!D623</f>
        <v>4.4320000000000004</v>
      </c>
      <c r="D620" s="5">
        <f>TITRES_STAT!E623</f>
        <v>4.4320000000000004</v>
      </c>
      <c r="E620" s="2">
        <f t="shared" si="36"/>
        <v>-53.487867039897289</v>
      </c>
      <c r="F620" s="5" t="str">
        <f t="shared" si="39"/>
        <v>BULLISH</v>
      </c>
      <c r="G620" s="5" t="str">
        <f t="shared" si="38"/>
        <v>WEAK</v>
      </c>
      <c r="H620" s="5" t="str">
        <f t="shared" si="37"/>
        <v>CONFIRMED BULLISH</v>
      </c>
    </row>
    <row r="621" spans="1:8" ht="13.5" x14ac:dyDescent="0.25">
      <c r="A621" s="3">
        <f>TITRES_STAT!B624</f>
        <v>42906</v>
      </c>
      <c r="B621" s="5">
        <f>TITRES_STAT!C624</f>
        <v>8.01</v>
      </c>
      <c r="C621" s="5">
        <f>TITRES_STAT!D624</f>
        <v>4.383</v>
      </c>
      <c r="D621" s="5">
        <f>TITRES_STAT!E624</f>
        <v>4.383</v>
      </c>
      <c r="E621" s="2">
        <f t="shared" si="36"/>
        <v>-57.870867039897291</v>
      </c>
      <c r="F621" s="5" t="str">
        <f t="shared" si="39"/>
        <v>BEARISH</v>
      </c>
      <c r="G621" s="5" t="str">
        <f t="shared" si="38"/>
        <v>STRONG</v>
      </c>
      <c r="H621" s="5" t="str">
        <f t="shared" si="37"/>
        <v>CONFIRMED BEARISH</v>
      </c>
    </row>
    <row r="622" spans="1:8" ht="13.5" x14ac:dyDescent="0.25">
      <c r="A622" s="3">
        <f>TITRES_STAT!B625</f>
        <v>42907</v>
      </c>
      <c r="B622" s="5">
        <f>TITRES_STAT!C625</f>
        <v>8.25</v>
      </c>
      <c r="C622" s="5">
        <f>TITRES_STAT!D625</f>
        <v>4.5140000000000002</v>
      </c>
      <c r="D622" s="5">
        <f>TITRES_STAT!E625</f>
        <v>0</v>
      </c>
      <c r="E622" s="2">
        <f t="shared" si="36"/>
        <v>-57.870867039897291</v>
      </c>
      <c r="F622" s="5" t="str">
        <f t="shared" si="39"/>
        <v>BEARISH</v>
      </c>
      <c r="G622" s="5" t="str">
        <f t="shared" si="38"/>
        <v>STRONG</v>
      </c>
      <c r="H622" s="5" t="str">
        <f t="shared" si="37"/>
        <v>BEARISH DIVERGENCE</v>
      </c>
    </row>
    <row r="623" spans="1:8" ht="13.5" x14ac:dyDescent="0.25">
      <c r="A623" s="3">
        <f>TITRES_STAT!B626</f>
        <v>42908</v>
      </c>
      <c r="B623" s="5">
        <f>TITRES_STAT!C626</f>
        <v>8.25</v>
      </c>
      <c r="C623" s="5">
        <f>TITRES_STAT!D626</f>
        <v>4.5140000000000002</v>
      </c>
      <c r="D623" s="5">
        <f>TITRES_STAT!E626</f>
        <v>0</v>
      </c>
      <c r="E623" s="2">
        <f t="shared" si="36"/>
        <v>-57.870867039897291</v>
      </c>
      <c r="F623" s="5" t="str">
        <f t="shared" si="39"/>
        <v>BEARISH</v>
      </c>
      <c r="G623" s="5" t="str">
        <f t="shared" si="38"/>
        <v>STRONG</v>
      </c>
      <c r="H623" s="5" t="str">
        <f t="shared" si="37"/>
        <v>BEARISH DIVERGENCE</v>
      </c>
    </row>
    <row r="624" spans="1:8" ht="13.5" x14ac:dyDescent="0.25">
      <c r="A624" s="3">
        <f>TITRES_STAT!B627</f>
        <v>42909</v>
      </c>
      <c r="B624" s="5">
        <f>TITRES_STAT!C627</f>
        <v>8.25</v>
      </c>
      <c r="C624" s="5">
        <f>TITRES_STAT!D627</f>
        <v>4.5140000000000002</v>
      </c>
      <c r="D624" s="5">
        <f>TITRES_STAT!E627</f>
        <v>0</v>
      </c>
      <c r="E624" s="2">
        <f t="shared" si="36"/>
        <v>-57.870867039897291</v>
      </c>
      <c r="F624" s="5" t="str">
        <f t="shared" si="39"/>
        <v>BEARISH</v>
      </c>
      <c r="G624" s="5" t="str">
        <f t="shared" si="38"/>
        <v>STRONG</v>
      </c>
      <c r="H624" s="5" t="str">
        <f t="shared" si="37"/>
        <v>BEARISH DIVERGENCE</v>
      </c>
    </row>
    <row r="625" spans="1:8" ht="13.5" x14ac:dyDescent="0.25">
      <c r="A625" s="3">
        <f>TITRES_STAT!B628</f>
        <v>42914</v>
      </c>
      <c r="B625" s="5">
        <f>TITRES_STAT!C628</f>
        <v>8.35</v>
      </c>
      <c r="C625" s="5">
        <f>TITRES_STAT!D628</f>
        <v>4.569</v>
      </c>
      <c r="D625" s="5">
        <f>TITRES_STAT!E628</f>
        <v>4.569</v>
      </c>
      <c r="E625" s="2">
        <f t="shared" si="36"/>
        <v>-53.301867039897289</v>
      </c>
      <c r="F625" s="5" t="str">
        <f t="shared" si="39"/>
        <v>BULLISH</v>
      </c>
      <c r="G625" s="5" t="str">
        <f t="shared" si="38"/>
        <v>NEUTRAL</v>
      </c>
      <c r="H625" s="5" t="str">
        <f t="shared" si="37"/>
        <v>CONFIRMED BULLISH</v>
      </c>
    </row>
    <row r="626" spans="1:8" ht="13.5" x14ac:dyDescent="0.25">
      <c r="A626" s="3">
        <f>TITRES_STAT!B629</f>
        <v>42915</v>
      </c>
      <c r="B626" s="5">
        <f>TITRES_STAT!C629</f>
        <v>8.34</v>
      </c>
      <c r="C626" s="5">
        <f>TITRES_STAT!D629</f>
        <v>4.5629999999999997</v>
      </c>
      <c r="D626" s="5">
        <f>TITRES_STAT!E629</f>
        <v>4.5629999999999997</v>
      </c>
      <c r="E626" s="2">
        <f t="shared" si="36"/>
        <v>-57.864867039897291</v>
      </c>
      <c r="F626" s="5" t="str">
        <f t="shared" si="39"/>
        <v>BULLISH</v>
      </c>
      <c r="G626" s="5" t="str">
        <f t="shared" si="38"/>
        <v>NEUTRAL</v>
      </c>
      <c r="H626" s="5" t="str">
        <f t="shared" si="37"/>
        <v>CONFIRMED BULLISH</v>
      </c>
    </row>
    <row r="627" spans="1:8" ht="13.5" x14ac:dyDescent="0.25">
      <c r="A627" s="3">
        <f>TITRES_STAT!B630</f>
        <v>42916</v>
      </c>
      <c r="B627" s="5">
        <f>TITRES_STAT!C630</f>
        <v>8.34</v>
      </c>
      <c r="C627" s="5">
        <f>TITRES_STAT!D630</f>
        <v>4.5629999999999997</v>
      </c>
      <c r="D627" s="5">
        <f>TITRES_STAT!E630</f>
        <v>0</v>
      </c>
      <c r="E627" s="2">
        <f t="shared" si="36"/>
        <v>-57.864867039897291</v>
      </c>
      <c r="F627" s="5" t="str">
        <f t="shared" si="39"/>
        <v>BULLISH</v>
      </c>
      <c r="G627" s="5" t="str">
        <f t="shared" si="38"/>
        <v>NEUTRAL</v>
      </c>
      <c r="H627" s="5" t="str">
        <f t="shared" si="37"/>
        <v>CONFIRMED BULLISH</v>
      </c>
    </row>
    <row r="628" spans="1:8" ht="13.5" x14ac:dyDescent="0.25">
      <c r="A628" s="3">
        <f>TITRES_STAT!B631</f>
        <v>42919</v>
      </c>
      <c r="B628" s="5">
        <f>TITRES_STAT!C631</f>
        <v>8.33</v>
      </c>
      <c r="C628" s="5">
        <f>TITRES_STAT!D631</f>
        <v>4.5579999999999998</v>
      </c>
      <c r="D628" s="5">
        <f>TITRES_STAT!E631</f>
        <v>4.4978103241296523</v>
      </c>
      <c r="E628" s="2">
        <f t="shared" si="36"/>
        <v>-62.362677364026943</v>
      </c>
      <c r="F628" s="5" t="str">
        <f t="shared" si="39"/>
        <v>BEARISH</v>
      </c>
      <c r="G628" s="5" t="str">
        <f t="shared" si="38"/>
        <v>STRONG</v>
      </c>
      <c r="H628" s="5" t="str">
        <f t="shared" si="37"/>
        <v>BEARISH DIVERGENCE</v>
      </c>
    </row>
    <row r="629" spans="1:8" ht="13.5" x14ac:dyDescent="0.25">
      <c r="A629" s="3">
        <f>TITRES_STAT!B632</f>
        <v>42920</v>
      </c>
      <c r="B629" s="5">
        <f>TITRES_STAT!C632</f>
        <v>8.33</v>
      </c>
      <c r="C629" s="5">
        <f>TITRES_STAT!D632</f>
        <v>4.5579999999999998</v>
      </c>
      <c r="D629" s="5">
        <f>TITRES_STAT!E632</f>
        <v>0</v>
      </c>
      <c r="E629" s="2">
        <f t="shared" si="36"/>
        <v>-62.362677364026943</v>
      </c>
      <c r="F629" s="5" t="str">
        <f t="shared" si="39"/>
        <v>BEARISH</v>
      </c>
      <c r="G629" s="5" t="str">
        <f t="shared" si="38"/>
        <v>STRONG</v>
      </c>
      <c r="H629" s="5" t="str">
        <f t="shared" si="37"/>
        <v>BEARISH DIVERGENCE</v>
      </c>
    </row>
    <row r="630" spans="1:8" ht="13.5" x14ac:dyDescent="0.25">
      <c r="A630" s="3">
        <f>TITRES_STAT!B633</f>
        <v>42921</v>
      </c>
      <c r="B630" s="5">
        <f>TITRES_STAT!C633</f>
        <v>8.33</v>
      </c>
      <c r="C630" s="5">
        <f>TITRES_STAT!D633</f>
        <v>4.5579999999999998</v>
      </c>
      <c r="D630" s="5">
        <f>TITRES_STAT!E633</f>
        <v>0</v>
      </c>
      <c r="E630" s="2">
        <f t="shared" si="36"/>
        <v>-62.362677364026943</v>
      </c>
      <c r="F630" s="5" t="str">
        <f t="shared" si="39"/>
        <v>BEARISH</v>
      </c>
      <c r="G630" s="5" t="str">
        <f t="shared" si="38"/>
        <v>STRONG</v>
      </c>
      <c r="H630" s="5" t="str">
        <f t="shared" si="37"/>
        <v>CONFIRMED BEARISH</v>
      </c>
    </row>
    <row r="631" spans="1:8" ht="13.5" x14ac:dyDescent="0.25">
      <c r="A631" s="3">
        <f>TITRES_STAT!B634</f>
        <v>42922</v>
      </c>
      <c r="B631" s="5">
        <f>TITRES_STAT!C634</f>
        <v>8.34</v>
      </c>
      <c r="C631" s="5">
        <f>TITRES_STAT!D634</f>
        <v>4.5629999999999997</v>
      </c>
      <c r="D631" s="5">
        <f>TITRES_STAT!E634</f>
        <v>4.5629999999999997</v>
      </c>
      <c r="E631" s="2">
        <f t="shared" si="36"/>
        <v>-57.799677364026941</v>
      </c>
      <c r="F631" s="5" t="str">
        <f t="shared" si="39"/>
        <v>BULLISH</v>
      </c>
      <c r="G631" s="5" t="str">
        <f t="shared" si="38"/>
        <v>NEUTRAL</v>
      </c>
      <c r="H631" s="5" t="str">
        <f t="shared" si="37"/>
        <v>NEUTRAL</v>
      </c>
    </row>
    <row r="632" spans="1:8" ht="13.5" x14ac:dyDescent="0.25">
      <c r="A632" s="3">
        <f>TITRES_STAT!B635</f>
        <v>42923</v>
      </c>
      <c r="B632" s="5">
        <f>TITRES_STAT!C635</f>
        <v>8.34</v>
      </c>
      <c r="C632" s="5">
        <f>TITRES_STAT!D635</f>
        <v>4.5629999999999997</v>
      </c>
      <c r="D632" s="5">
        <f>TITRES_STAT!E635</f>
        <v>4.5619057553956832</v>
      </c>
      <c r="E632" s="2">
        <f t="shared" si="36"/>
        <v>-57.799677364026941</v>
      </c>
      <c r="F632" s="5" t="str">
        <f t="shared" si="39"/>
        <v>BULLISH</v>
      </c>
      <c r="G632" s="5" t="str">
        <f t="shared" si="38"/>
        <v>NEUTRAL</v>
      </c>
      <c r="H632" s="5" t="str">
        <f t="shared" si="37"/>
        <v>NEUTRAL</v>
      </c>
    </row>
    <row r="633" spans="1:8" ht="13.5" x14ac:dyDescent="0.25">
      <c r="A633" s="3">
        <f>TITRES_STAT!B636</f>
        <v>42926</v>
      </c>
      <c r="B633" s="5">
        <f>TITRES_STAT!C636</f>
        <v>8.34</v>
      </c>
      <c r="C633" s="5">
        <f>TITRES_STAT!D636</f>
        <v>4.5629999999999997</v>
      </c>
      <c r="D633" s="5">
        <f>TITRES_STAT!E636</f>
        <v>0</v>
      </c>
      <c r="E633" s="2">
        <f t="shared" si="36"/>
        <v>-57.799677364026941</v>
      </c>
      <c r="F633" s="5" t="str">
        <f t="shared" si="39"/>
        <v>BULLISH</v>
      </c>
      <c r="G633" s="5" t="str">
        <f t="shared" si="38"/>
        <v>WEAK</v>
      </c>
      <c r="H633" s="5" t="str">
        <f t="shared" si="37"/>
        <v>CONFIRMED BULLISH</v>
      </c>
    </row>
    <row r="634" spans="1:8" ht="13.5" x14ac:dyDescent="0.25">
      <c r="A634" s="3">
        <f>TITRES_STAT!B637</f>
        <v>42927</v>
      </c>
      <c r="B634" s="5">
        <f>TITRES_STAT!C637</f>
        <v>8.4</v>
      </c>
      <c r="C634" s="5">
        <f>TITRES_STAT!D637</f>
        <v>4.5960000000000001</v>
      </c>
      <c r="D634" s="5">
        <f>TITRES_STAT!E637</f>
        <v>4.5784914285714287</v>
      </c>
      <c r="E634" s="2">
        <f t="shared" si="36"/>
        <v>-53.221185935455509</v>
      </c>
      <c r="F634" s="5" t="str">
        <f t="shared" si="39"/>
        <v>BULLISH</v>
      </c>
      <c r="G634" s="5" t="str">
        <f t="shared" si="38"/>
        <v>WEAK</v>
      </c>
      <c r="H634" s="5" t="str">
        <f t="shared" si="37"/>
        <v>CONFIRMED BULLISH</v>
      </c>
    </row>
    <row r="635" spans="1:8" ht="13.5" x14ac:dyDescent="0.25">
      <c r="A635" s="3">
        <f>TITRES_STAT!B638</f>
        <v>42928</v>
      </c>
      <c r="B635" s="5">
        <f>TITRES_STAT!C638</f>
        <v>8.44</v>
      </c>
      <c r="C635" s="5">
        <f>TITRES_STAT!D638</f>
        <v>4.6180000000000003</v>
      </c>
      <c r="D635" s="5">
        <f>TITRES_STAT!E638</f>
        <v>4.6180000000000012</v>
      </c>
      <c r="E635" s="2">
        <f t="shared" si="36"/>
        <v>-48.603185935455507</v>
      </c>
      <c r="F635" s="5" t="str">
        <f t="shared" si="39"/>
        <v>BULLISH</v>
      </c>
      <c r="G635" s="5" t="str">
        <f t="shared" si="38"/>
        <v>WEAK</v>
      </c>
      <c r="H635" s="5" t="str">
        <f t="shared" si="37"/>
        <v>CONFIRMED BULLISH</v>
      </c>
    </row>
    <row r="636" spans="1:8" ht="13.5" x14ac:dyDescent="0.25">
      <c r="A636" s="3">
        <f>TITRES_STAT!B639</f>
        <v>42929</v>
      </c>
      <c r="B636" s="5">
        <f>TITRES_STAT!C639</f>
        <v>8.44</v>
      </c>
      <c r="C636" s="5">
        <f>TITRES_STAT!D639</f>
        <v>4.6180000000000003</v>
      </c>
      <c r="D636" s="5">
        <f>TITRES_STAT!E639</f>
        <v>0</v>
      </c>
      <c r="E636" s="2">
        <f t="shared" si="36"/>
        <v>-48.603185935455507</v>
      </c>
      <c r="F636" s="5" t="str">
        <f t="shared" si="39"/>
        <v>BULLISH</v>
      </c>
      <c r="G636" s="5" t="str">
        <f t="shared" si="38"/>
        <v>WEAK</v>
      </c>
      <c r="H636" s="5" t="str">
        <f t="shared" si="37"/>
        <v>CONFIRMED BULLISH</v>
      </c>
    </row>
    <row r="637" spans="1:8" ht="13.5" x14ac:dyDescent="0.25">
      <c r="A637" s="3">
        <f>TITRES_STAT!B640</f>
        <v>42930</v>
      </c>
      <c r="B637" s="5">
        <f>TITRES_STAT!C640</f>
        <v>8.44</v>
      </c>
      <c r="C637" s="5">
        <f>TITRES_STAT!D640</f>
        <v>4.6180000000000003</v>
      </c>
      <c r="D637" s="5">
        <f>TITRES_STAT!E640</f>
        <v>0</v>
      </c>
      <c r="E637" s="2">
        <f t="shared" si="36"/>
        <v>-48.603185935455507</v>
      </c>
      <c r="F637" s="5" t="str">
        <f t="shared" si="39"/>
        <v>BULLISH</v>
      </c>
      <c r="G637" s="5" t="str">
        <f t="shared" si="38"/>
        <v>WEAK</v>
      </c>
      <c r="H637" s="5" t="str">
        <f t="shared" si="37"/>
        <v>CONFIRMED BULLISH</v>
      </c>
    </row>
    <row r="638" spans="1:8" ht="13.5" x14ac:dyDescent="0.25">
      <c r="A638" s="3">
        <f>TITRES_STAT!B641</f>
        <v>42933</v>
      </c>
      <c r="B638" s="5">
        <f>TITRES_STAT!C641</f>
        <v>8.44</v>
      </c>
      <c r="C638" s="5">
        <f>TITRES_STAT!D641</f>
        <v>4.6180000000000003</v>
      </c>
      <c r="D638" s="5">
        <f>TITRES_STAT!E641</f>
        <v>0</v>
      </c>
      <c r="E638" s="2">
        <f t="shared" si="36"/>
        <v>-48.603185935455507</v>
      </c>
      <c r="F638" s="5" t="str">
        <f t="shared" si="39"/>
        <v>BULLISH</v>
      </c>
      <c r="G638" s="5" t="str">
        <f t="shared" si="38"/>
        <v>WEAK</v>
      </c>
      <c r="H638" s="5" t="str">
        <f t="shared" si="37"/>
        <v>CONFIRMED BULLISH</v>
      </c>
    </row>
    <row r="639" spans="1:8" ht="13.5" x14ac:dyDescent="0.25">
      <c r="A639" s="3">
        <f>TITRES_STAT!B642</f>
        <v>42934</v>
      </c>
      <c r="B639" s="5">
        <f>TITRES_STAT!C642</f>
        <v>8.44</v>
      </c>
      <c r="C639" s="5">
        <f>TITRES_STAT!D642</f>
        <v>4.6180000000000003</v>
      </c>
      <c r="D639" s="5">
        <f>TITRES_STAT!E642</f>
        <v>0</v>
      </c>
      <c r="E639" s="2">
        <f t="shared" si="36"/>
        <v>-48.603185935455507</v>
      </c>
      <c r="F639" s="5" t="str">
        <f t="shared" si="39"/>
        <v>BULLISH</v>
      </c>
      <c r="G639" s="5" t="str">
        <f t="shared" si="38"/>
        <v>WEAK</v>
      </c>
      <c r="H639" s="5" t="str">
        <f t="shared" si="37"/>
        <v>CONFIRMED BULLISH</v>
      </c>
    </row>
    <row r="640" spans="1:8" ht="13.5" x14ac:dyDescent="0.25">
      <c r="A640" s="3">
        <f>TITRES_STAT!B643</f>
        <v>42935</v>
      </c>
      <c r="B640" s="5">
        <f>TITRES_STAT!C643</f>
        <v>8.44</v>
      </c>
      <c r="C640" s="5">
        <f>TITRES_STAT!D643</f>
        <v>4.6180000000000003</v>
      </c>
      <c r="D640" s="5">
        <f>TITRES_STAT!E643</f>
        <v>0</v>
      </c>
      <c r="E640" s="2">
        <f t="shared" si="36"/>
        <v>-48.603185935455507</v>
      </c>
      <c r="F640" s="5" t="str">
        <f t="shared" si="39"/>
        <v>NEUTRAL</v>
      </c>
      <c r="G640" s="5" t="str">
        <f t="shared" si="38"/>
        <v>NEUTRAL</v>
      </c>
      <c r="H640" s="5" t="str">
        <f t="shared" si="37"/>
        <v>NEUTRAL</v>
      </c>
    </row>
    <row r="641" spans="1:8" ht="13.5" x14ac:dyDescent="0.25">
      <c r="A641" s="3">
        <f>TITRES_STAT!B644</f>
        <v>42936</v>
      </c>
      <c r="B641" s="5">
        <f>TITRES_STAT!C644</f>
        <v>8.07</v>
      </c>
      <c r="C641" s="5">
        <f>TITRES_STAT!D644</f>
        <v>4.4160000000000004</v>
      </c>
      <c r="D641" s="5">
        <f>TITRES_STAT!E644</f>
        <v>0</v>
      </c>
      <c r="E641" s="2">
        <f t="shared" si="36"/>
        <v>-48.603185935455507</v>
      </c>
      <c r="F641" s="5" t="str">
        <f t="shared" si="39"/>
        <v>NEUTRAL</v>
      </c>
      <c r="G641" s="5" t="str">
        <f t="shared" si="38"/>
        <v>NEUTRAL</v>
      </c>
      <c r="H641" s="5" t="str">
        <f t="shared" si="37"/>
        <v>NEUTRAL</v>
      </c>
    </row>
    <row r="642" spans="1:8" ht="13.5" x14ac:dyDescent="0.25">
      <c r="A642" s="3">
        <f>TITRES_STAT!B645</f>
        <v>42937</v>
      </c>
      <c r="B642" s="5">
        <f>TITRES_STAT!C645</f>
        <v>8</v>
      </c>
      <c r="C642" s="5">
        <f>TITRES_STAT!D645</f>
        <v>4.3769999999999998</v>
      </c>
      <c r="D642" s="5">
        <f>TITRES_STAT!E645</f>
        <v>4.3769999999999998</v>
      </c>
      <c r="E642" s="2">
        <f t="shared" si="36"/>
        <v>-52.980185935455509</v>
      </c>
      <c r="F642" s="5" t="str">
        <f t="shared" si="39"/>
        <v>BEARISH</v>
      </c>
      <c r="G642" s="5" t="str">
        <f t="shared" si="38"/>
        <v>STRONG</v>
      </c>
      <c r="H642" s="5" t="str">
        <f t="shared" si="37"/>
        <v>CONFIRMED BEARISH</v>
      </c>
    </row>
    <row r="643" spans="1:8" ht="13.5" x14ac:dyDescent="0.25">
      <c r="A643" s="3">
        <f>TITRES_STAT!B646</f>
        <v>42940</v>
      </c>
      <c r="B643" s="5">
        <f>TITRES_STAT!C646</f>
        <v>8</v>
      </c>
      <c r="C643" s="5">
        <f>TITRES_STAT!D646</f>
        <v>4.3769999999999998</v>
      </c>
      <c r="D643" s="5">
        <f>TITRES_STAT!E646</f>
        <v>4.3769999999999998</v>
      </c>
      <c r="E643" s="2">
        <f t="shared" si="36"/>
        <v>-52.980185935455509</v>
      </c>
      <c r="F643" s="5" t="str">
        <f t="shared" si="39"/>
        <v>BEARISH</v>
      </c>
      <c r="G643" s="5" t="str">
        <f t="shared" si="38"/>
        <v>STRONG</v>
      </c>
      <c r="H643" s="5" t="str">
        <f t="shared" si="37"/>
        <v>CONFIRMED BEARISH</v>
      </c>
    </row>
    <row r="644" spans="1:8" ht="13.5" x14ac:dyDescent="0.25">
      <c r="A644" s="3">
        <f>TITRES_STAT!B647</f>
        <v>42942</v>
      </c>
      <c r="B644" s="5">
        <f>TITRES_STAT!C647</f>
        <v>8</v>
      </c>
      <c r="C644" s="5">
        <f>TITRES_STAT!D647</f>
        <v>4.3769999999999998</v>
      </c>
      <c r="D644" s="5">
        <f>TITRES_STAT!E647</f>
        <v>0</v>
      </c>
      <c r="E644" s="2">
        <f t="shared" ref="E644:E707" si="40">IF(B644&gt;B643, E643+D644, IF(B644&lt;B643, E643-D644, E643))</f>
        <v>-52.980185935455509</v>
      </c>
      <c r="F644" s="5" t="str">
        <f t="shared" si="39"/>
        <v>BEARISH</v>
      </c>
      <c r="G644" s="5" t="str">
        <f t="shared" si="38"/>
        <v>STRONG</v>
      </c>
      <c r="H644" s="5" t="str">
        <f t="shared" si="37"/>
        <v>CONFIRMED BEARISH</v>
      </c>
    </row>
    <row r="645" spans="1:8" ht="13.5" x14ac:dyDescent="0.25">
      <c r="A645" s="3">
        <f>TITRES_STAT!B648</f>
        <v>42943</v>
      </c>
      <c r="B645" s="5">
        <f>TITRES_STAT!C648</f>
        <v>8</v>
      </c>
      <c r="C645" s="5">
        <f>TITRES_STAT!D648</f>
        <v>4.3769999999999998</v>
      </c>
      <c r="D645" s="5">
        <f>TITRES_STAT!E648</f>
        <v>0</v>
      </c>
      <c r="E645" s="2">
        <f t="shared" si="40"/>
        <v>-52.980185935455509</v>
      </c>
      <c r="F645" s="5" t="str">
        <f t="shared" si="39"/>
        <v>BEARISH</v>
      </c>
      <c r="G645" s="5" t="str">
        <f t="shared" si="38"/>
        <v>STRONG</v>
      </c>
      <c r="H645" s="5" t="str">
        <f t="shared" si="37"/>
        <v>CONFIRMED BEARISH</v>
      </c>
    </row>
    <row r="646" spans="1:8" ht="13.5" x14ac:dyDescent="0.25">
      <c r="A646" s="3">
        <f>TITRES_STAT!B649</f>
        <v>42944</v>
      </c>
      <c r="B646" s="5">
        <f>TITRES_STAT!C649</f>
        <v>8</v>
      </c>
      <c r="C646" s="5">
        <f>TITRES_STAT!D649</f>
        <v>4.3769999999999998</v>
      </c>
      <c r="D646" s="5">
        <f>TITRES_STAT!E649</f>
        <v>4.3769999999999998</v>
      </c>
      <c r="E646" s="2">
        <f t="shared" si="40"/>
        <v>-52.980185935455509</v>
      </c>
      <c r="F646" s="5" t="str">
        <f t="shared" si="39"/>
        <v>BEARISH</v>
      </c>
      <c r="G646" s="5" t="str">
        <f t="shared" si="38"/>
        <v>STRONG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5">
        <f>TITRES_STAT!C650</f>
        <v>8</v>
      </c>
      <c r="C647" s="5">
        <f>TITRES_STAT!D650</f>
        <v>4.3769999999999998</v>
      </c>
      <c r="D647" s="5">
        <f>TITRES_STAT!E650</f>
        <v>0</v>
      </c>
      <c r="E647" s="2">
        <f t="shared" si="40"/>
        <v>-52.980185935455509</v>
      </c>
      <c r="F647" s="5" t="str">
        <f t="shared" si="39"/>
        <v>NEUTRAL</v>
      </c>
      <c r="G647" s="5" t="str">
        <f t="shared" ref="G647:G710" si="42">IF((E647-E642)/E642 &gt; 0.02, "STRONG",
 IF((E647-E642)/E642 &lt; -0.02, "WEAK", "NEUTRAL"))</f>
        <v>NEUTRAL</v>
      </c>
      <c r="H647" s="5" t="str">
        <f t="shared" si="41"/>
        <v>NEUTRAL</v>
      </c>
    </row>
    <row r="648" spans="1:8" ht="13.5" x14ac:dyDescent="0.25">
      <c r="A648" s="3">
        <f>TITRES_STAT!B651</f>
        <v>42948</v>
      </c>
      <c r="B648" s="5">
        <f>TITRES_STAT!C651</f>
        <v>8</v>
      </c>
      <c r="C648" s="5">
        <f>TITRES_STAT!D651</f>
        <v>4.3769999999999998</v>
      </c>
      <c r="D648" s="5">
        <f>TITRES_STAT!E651</f>
        <v>0</v>
      </c>
      <c r="E648" s="2">
        <f t="shared" si="40"/>
        <v>-52.980185935455509</v>
      </c>
      <c r="F648" s="5" t="str">
        <f t="shared" ref="F648:F711" si="43">IF(E648&gt;E643,"BULLISH",IF(E648&lt;E643,"BEARISH","NEUTRAL"))</f>
        <v>NEUTRAL</v>
      </c>
      <c r="G648" s="5" t="str">
        <f t="shared" si="42"/>
        <v>NEUTRAL</v>
      </c>
      <c r="H648" s="5" t="str">
        <f t="shared" si="41"/>
        <v>NEUTRAL</v>
      </c>
    </row>
    <row r="649" spans="1:8" ht="13.5" x14ac:dyDescent="0.25">
      <c r="A649" s="3">
        <f>TITRES_STAT!B652</f>
        <v>42949</v>
      </c>
      <c r="B649" s="5">
        <f>TITRES_STAT!C652</f>
        <v>8</v>
      </c>
      <c r="C649" s="5">
        <f>TITRES_STAT!D652</f>
        <v>4.3769999999999998</v>
      </c>
      <c r="D649" s="5">
        <f>TITRES_STAT!E652</f>
        <v>4.3769999999999998</v>
      </c>
      <c r="E649" s="2">
        <f t="shared" si="40"/>
        <v>-52.980185935455509</v>
      </c>
      <c r="F649" s="5" t="str">
        <f t="shared" si="43"/>
        <v>NEUTRAL</v>
      </c>
      <c r="G649" s="5" t="str">
        <f t="shared" si="42"/>
        <v>NEUTRAL</v>
      </c>
      <c r="H649" s="5" t="str">
        <f t="shared" si="41"/>
        <v>NEUTRAL</v>
      </c>
    </row>
    <row r="650" spans="1:8" ht="13.5" x14ac:dyDescent="0.25">
      <c r="A650" s="3">
        <f>TITRES_STAT!B653</f>
        <v>42950</v>
      </c>
      <c r="B650" s="5">
        <f>TITRES_STAT!C653</f>
        <v>8</v>
      </c>
      <c r="C650" s="5">
        <f>TITRES_STAT!D653</f>
        <v>4.3769999999999998</v>
      </c>
      <c r="D650" s="5">
        <f>TITRES_STAT!E653</f>
        <v>4.3769999999999998</v>
      </c>
      <c r="E650" s="2">
        <f t="shared" si="40"/>
        <v>-52.980185935455509</v>
      </c>
      <c r="F650" s="5" t="str">
        <f t="shared" si="43"/>
        <v>NEUTRAL</v>
      </c>
      <c r="G650" s="5" t="str">
        <f t="shared" si="42"/>
        <v>NEUTRAL</v>
      </c>
      <c r="H650" s="5" t="str">
        <f t="shared" si="41"/>
        <v>NEUTRAL</v>
      </c>
    </row>
    <row r="651" spans="1:8" ht="13.5" x14ac:dyDescent="0.25">
      <c r="A651" s="3">
        <f>TITRES_STAT!B654</f>
        <v>42951</v>
      </c>
      <c r="B651" s="5">
        <f>TITRES_STAT!C654</f>
        <v>8</v>
      </c>
      <c r="C651" s="5">
        <f>TITRES_STAT!D654</f>
        <v>4.3769999999999998</v>
      </c>
      <c r="D651" s="5">
        <f>TITRES_STAT!E654</f>
        <v>4.3769999999999998</v>
      </c>
      <c r="E651" s="2">
        <f t="shared" si="40"/>
        <v>-52.980185935455509</v>
      </c>
      <c r="F651" s="5" t="str">
        <f t="shared" si="43"/>
        <v>NEUTRAL</v>
      </c>
      <c r="G651" s="5" t="str">
        <f t="shared" si="42"/>
        <v>NEUTRAL</v>
      </c>
      <c r="H651" s="5" t="str">
        <f t="shared" si="41"/>
        <v>NEUTRAL</v>
      </c>
    </row>
    <row r="652" spans="1:8" ht="13.5" x14ac:dyDescent="0.25">
      <c r="A652" s="3">
        <f>TITRES_STAT!B655</f>
        <v>42954</v>
      </c>
      <c r="B652" s="5">
        <f>TITRES_STAT!C655</f>
        <v>8</v>
      </c>
      <c r="C652" s="5">
        <f>TITRES_STAT!D655</f>
        <v>4.3769999999999998</v>
      </c>
      <c r="D652" s="5">
        <f>TITRES_STAT!E655</f>
        <v>0</v>
      </c>
      <c r="E652" s="2">
        <f t="shared" si="40"/>
        <v>-52.980185935455509</v>
      </c>
      <c r="F652" s="5" t="str">
        <f t="shared" si="43"/>
        <v>NEUTRAL</v>
      </c>
      <c r="G652" s="5" t="str">
        <f t="shared" si="42"/>
        <v>NEUTRAL</v>
      </c>
      <c r="H652" s="5" t="str">
        <f t="shared" si="41"/>
        <v>NEUTRAL</v>
      </c>
    </row>
    <row r="653" spans="1:8" ht="13.5" x14ac:dyDescent="0.25">
      <c r="A653" s="3">
        <f>TITRES_STAT!B656</f>
        <v>42955</v>
      </c>
      <c r="B653" s="5">
        <f>TITRES_STAT!C656</f>
        <v>8</v>
      </c>
      <c r="C653" s="5">
        <f>TITRES_STAT!D656</f>
        <v>4.3769999999999998</v>
      </c>
      <c r="D653" s="5">
        <f>TITRES_STAT!E656</f>
        <v>0</v>
      </c>
      <c r="E653" s="2">
        <f t="shared" si="40"/>
        <v>-52.980185935455509</v>
      </c>
      <c r="F653" s="5" t="str">
        <f t="shared" si="43"/>
        <v>NEUTRAL</v>
      </c>
      <c r="G653" s="5" t="str">
        <f t="shared" si="42"/>
        <v>NEUTRAL</v>
      </c>
      <c r="H653" s="5" t="str">
        <f t="shared" si="41"/>
        <v>NEUTRAL</v>
      </c>
    </row>
    <row r="654" spans="1:8" ht="13.5" x14ac:dyDescent="0.25">
      <c r="A654" s="3">
        <f>TITRES_STAT!B657</f>
        <v>42956</v>
      </c>
      <c r="B654" s="5">
        <f>TITRES_STAT!C657</f>
        <v>8.24</v>
      </c>
      <c r="C654" s="5">
        <f>TITRES_STAT!D657</f>
        <v>4.5090000000000003</v>
      </c>
      <c r="D654" s="5">
        <f>TITRES_STAT!E657</f>
        <v>4.5090000000000003</v>
      </c>
      <c r="E654" s="2">
        <f t="shared" si="40"/>
        <v>-48.471185935455509</v>
      </c>
      <c r="F654" s="5" t="str">
        <f t="shared" si="43"/>
        <v>BULLISH</v>
      </c>
      <c r="G654" s="5" t="str">
        <f t="shared" si="42"/>
        <v>WEAK</v>
      </c>
      <c r="H654" s="5" t="str">
        <f t="shared" si="41"/>
        <v>CONFIRMED BULLISH</v>
      </c>
    </row>
    <row r="655" spans="1:8" ht="13.5" x14ac:dyDescent="0.25">
      <c r="A655" s="3">
        <f>TITRES_STAT!B658</f>
        <v>42957</v>
      </c>
      <c r="B655" s="5">
        <f>TITRES_STAT!C658</f>
        <v>8.24</v>
      </c>
      <c r="C655" s="5">
        <f>TITRES_STAT!D658</f>
        <v>4.5090000000000003</v>
      </c>
      <c r="D655" s="5">
        <f>TITRES_STAT!E658</f>
        <v>4.5090000000000003</v>
      </c>
      <c r="E655" s="2">
        <f t="shared" si="40"/>
        <v>-48.471185935455509</v>
      </c>
      <c r="F655" s="5" t="str">
        <f t="shared" si="43"/>
        <v>BULLISH</v>
      </c>
      <c r="G655" s="5" t="str">
        <f t="shared" si="42"/>
        <v>WEAK</v>
      </c>
      <c r="H655" s="5" t="str">
        <f t="shared" si="41"/>
        <v>CONFIRMED BULLISH</v>
      </c>
    </row>
    <row r="656" spans="1:8" ht="13.5" x14ac:dyDescent="0.25">
      <c r="A656" s="3">
        <f>TITRES_STAT!B659</f>
        <v>42958</v>
      </c>
      <c r="B656" s="5">
        <f>TITRES_STAT!C659</f>
        <v>8.24</v>
      </c>
      <c r="C656" s="5">
        <f>TITRES_STAT!D659</f>
        <v>4.5090000000000003</v>
      </c>
      <c r="D656" s="5">
        <f>TITRES_STAT!E659</f>
        <v>0</v>
      </c>
      <c r="E656" s="2">
        <f t="shared" si="40"/>
        <v>-48.471185935455509</v>
      </c>
      <c r="F656" s="5" t="str">
        <f t="shared" si="43"/>
        <v>BULLISH</v>
      </c>
      <c r="G656" s="5" t="str">
        <f t="shared" si="42"/>
        <v>WEAK</v>
      </c>
      <c r="H656" s="5" t="str">
        <f t="shared" si="41"/>
        <v>CONFIRMED BULLISH</v>
      </c>
    </row>
    <row r="657" spans="1:8" ht="13.5" x14ac:dyDescent="0.25">
      <c r="A657" s="3">
        <f>TITRES_STAT!B660</f>
        <v>42961</v>
      </c>
      <c r="B657" s="5">
        <f>TITRES_STAT!C660</f>
        <v>8.24</v>
      </c>
      <c r="C657" s="5">
        <f>TITRES_STAT!D660</f>
        <v>4.5090000000000003</v>
      </c>
      <c r="D657" s="5">
        <f>TITRES_STAT!E660</f>
        <v>0</v>
      </c>
      <c r="E657" s="2">
        <f t="shared" si="40"/>
        <v>-48.471185935455509</v>
      </c>
      <c r="F657" s="5" t="str">
        <f t="shared" si="43"/>
        <v>BULLISH</v>
      </c>
      <c r="G657" s="5" t="str">
        <f t="shared" si="42"/>
        <v>WEAK</v>
      </c>
      <c r="H657" s="5" t="str">
        <f t="shared" si="41"/>
        <v>CONFIRMED BULLISH</v>
      </c>
    </row>
    <row r="658" spans="1:8" ht="13.5" x14ac:dyDescent="0.25">
      <c r="A658" s="3">
        <f>TITRES_STAT!B661</f>
        <v>42962</v>
      </c>
      <c r="B658" s="5">
        <f>TITRES_STAT!C661</f>
        <v>8.24</v>
      </c>
      <c r="C658" s="5">
        <f>TITRES_STAT!D661</f>
        <v>4.5090000000000003</v>
      </c>
      <c r="D658" s="5">
        <f>TITRES_STAT!E661</f>
        <v>0</v>
      </c>
      <c r="E658" s="2">
        <f t="shared" si="40"/>
        <v>-48.471185935455509</v>
      </c>
      <c r="F658" s="5" t="str">
        <f t="shared" si="43"/>
        <v>BULLISH</v>
      </c>
      <c r="G658" s="5" t="str">
        <f t="shared" si="42"/>
        <v>WEAK</v>
      </c>
      <c r="H658" s="5" t="str">
        <f t="shared" si="41"/>
        <v>CONFIRMED BULLISH</v>
      </c>
    </row>
    <row r="659" spans="1:8" ht="13.5" x14ac:dyDescent="0.25">
      <c r="A659" s="3">
        <f>TITRES_STAT!B662</f>
        <v>42963</v>
      </c>
      <c r="B659" s="5">
        <f>TITRES_STAT!C662</f>
        <v>8.24</v>
      </c>
      <c r="C659" s="5">
        <f>TITRES_STAT!D662</f>
        <v>4.5090000000000003</v>
      </c>
      <c r="D659" s="5">
        <f>TITRES_STAT!E662</f>
        <v>0</v>
      </c>
      <c r="E659" s="2">
        <f t="shared" si="40"/>
        <v>-48.471185935455509</v>
      </c>
      <c r="F659" s="5" t="str">
        <f t="shared" si="43"/>
        <v>NEUTRAL</v>
      </c>
      <c r="G659" s="5" t="str">
        <f t="shared" si="42"/>
        <v>NEUTRAL</v>
      </c>
      <c r="H659" s="5" t="str">
        <f t="shared" si="41"/>
        <v>NEUTRAL</v>
      </c>
    </row>
    <row r="660" spans="1:8" ht="13.5" x14ac:dyDescent="0.25">
      <c r="A660" s="3">
        <f>TITRES_STAT!B663</f>
        <v>42964</v>
      </c>
      <c r="B660" s="5">
        <f>TITRES_STAT!C663</f>
        <v>8.24</v>
      </c>
      <c r="C660" s="5">
        <f>TITRES_STAT!D663</f>
        <v>4.5090000000000003</v>
      </c>
      <c r="D660" s="5">
        <f>TITRES_STAT!E663</f>
        <v>0</v>
      </c>
      <c r="E660" s="2">
        <f t="shared" si="40"/>
        <v>-48.471185935455509</v>
      </c>
      <c r="F660" s="5" t="str">
        <f t="shared" si="43"/>
        <v>NEUTRAL</v>
      </c>
      <c r="G660" s="5" t="str">
        <f t="shared" si="42"/>
        <v>NEUTRAL</v>
      </c>
      <c r="H660" s="5" t="str">
        <f t="shared" si="41"/>
        <v>NEUTRAL</v>
      </c>
    </row>
    <row r="661" spans="1:8" ht="13.5" x14ac:dyDescent="0.25">
      <c r="A661" s="3">
        <f>TITRES_STAT!B664</f>
        <v>42965</v>
      </c>
      <c r="B661" s="5">
        <f>TITRES_STAT!C664</f>
        <v>8.24</v>
      </c>
      <c r="C661" s="5">
        <f>TITRES_STAT!D664</f>
        <v>4.5090000000000003</v>
      </c>
      <c r="D661" s="5">
        <f>TITRES_STAT!E664</f>
        <v>4.5090000000000003</v>
      </c>
      <c r="E661" s="2">
        <f t="shared" si="40"/>
        <v>-48.471185935455509</v>
      </c>
      <c r="F661" s="5" t="str">
        <f t="shared" si="43"/>
        <v>NEUTRAL</v>
      </c>
      <c r="G661" s="5" t="str">
        <f t="shared" si="42"/>
        <v>NEUTRAL</v>
      </c>
      <c r="H661" s="5" t="str">
        <f t="shared" si="41"/>
        <v>NEUTRAL</v>
      </c>
    </row>
    <row r="662" spans="1:8" ht="13.5" x14ac:dyDescent="0.25">
      <c r="A662" s="3">
        <f>TITRES_STAT!B665</f>
        <v>42968</v>
      </c>
      <c r="B662" s="5">
        <f>TITRES_STAT!C665</f>
        <v>8.24</v>
      </c>
      <c r="C662" s="5">
        <f>TITRES_STAT!D665</f>
        <v>4.5090000000000003</v>
      </c>
      <c r="D662" s="5">
        <f>TITRES_STAT!E665</f>
        <v>0</v>
      </c>
      <c r="E662" s="2">
        <f t="shared" si="40"/>
        <v>-48.471185935455509</v>
      </c>
      <c r="F662" s="5" t="str">
        <f t="shared" si="43"/>
        <v>NEUTRAL</v>
      </c>
      <c r="G662" s="5" t="str">
        <f t="shared" si="42"/>
        <v>NEUTRAL</v>
      </c>
      <c r="H662" s="5" t="str">
        <f t="shared" si="41"/>
        <v>NEUTRAL</v>
      </c>
    </row>
    <row r="663" spans="1:8" ht="13.5" x14ac:dyDescent="0.25">
      <c r="A663" s="3">
        <f>TITRES_STAT!B666</f>
        <v>42969</v>
      </c>
      <c r="B663" s="5">
        <f>TITRES_STAT!C666</f>
        <v>8.24</v>
      </c>
      <c r="C663" s="5">
        <f>TITRES_STAT!D666</f>
        <v>4.5090000000000003</v>
      </c>
      <c r="D663" s="5">
        <f>TITRES_STAT!E666</f>
        <v>0</v>
      </c>
      <c r="E663" s="2">
        <f t="shared" si="40"/>
        <v>-48.471185935455509</v>
      </c>
      <c r="F663" s="5" t="str">
        <f t="shared" si="43"/>
        <v>NEUTRAL</v>
      </c>
      <c r="G663" s="5" t="str">
        <f t="shared" si="42"/>
        <v>NEUTRAL</v>
      </c>
      <c r="H663" s="5" t="str">
        <f t="shared" si="41"/>
        <v>NEUTRAL</v>
      </c>
    </row>
    <row r="664" spans="1:8" ht="13.5" x14ac:dyDescent="0.25">
      <c r="A664" s="3">
        <f>TITRES_STAT!B667</f>
        <v>42970</v>
      </c>
      <c r="B664" s="5">
        <f>TITRES_STAT!C667</f>
        <v>8.24</v>
      </c>
      <c r="C664" s="5">
        <f>TITRES_STAT!D667</f>
        <v>4.5090000000000003</v>
      </c>
      <c r="D664" s="5">
        <f>TITRES_STAT!E667</f>
        <v>0</v>
      </c>
      <c r="E664" s="2">
        <f t="shared" si="40"/>
        <v>-48.471185935455509</v>
      </c>
      <c r="F664" s="5" t="str">
        <f t="shared" si="43"/>
        <v>NEUTRAL</v>
      </c>
      <c r="G664" s="5" t="str">
        <f t="shared" si="42"/>
        <v>NEUTRAL</v>
      </c>
      <c r="H664" s="5" t="str">
        <f t="shared" si="41"/>
        <v>NEUTRAL</v>
      </c>
    </row>
    <row r="665" spans="1:8" ht="13.5" x14ac:dyDescent="0.25">
      <c r="A665" s="3">
        <f>TITRES_STAT!B668</f>
        <v>42971</v>
      </c>
      <c r="B665" s="5">
        <f>TITRES_STAT!C668</f>
        <v>8.24</v>
      </c>
      <c r="C665" s="5">
        <f>TITRES_STAT!D668</f>
        <v>4.5090000000000003</v>
      </c>
      <c r="D665" s="5">
        <f>TITRES_STAT!E668</f>
        <v>0</v>
      </c>
      <c r="E665" s="2">
        <f t="shared" si="40"/>
        <v>-48.471185935455509</v>
      </c>
      <c r="F665" s="5" t="str">
        <f t="shared" si="43"/>
        <v>NEUTRAL</v>
      </c>
      <c r="G665" s="5" t="str">
        <f t="shared" si="42"/>
        <v>NEUTRAL</v>
      </c>
      <c r="H665" s="5" t="str">
        <f t="shared" si="41"/>
        <v>NEUTRAL</v>
      </c>
    </row>
    <row r="666" spans="1:8" ht="13.5" x14ac:dyDescent="0.25">
      <c r="A666" s="3">
        <f>TITRES_STAT!B669</f>
        <v>42972</v>
      </c>
      <c r="B666" s="5">
        <f>TITRES_STAT!C669</f>
        <v>8</v>
      </c>
      <c r="C666" s="5">
        <f>TITRES_STAT!D669</f>
        <v>4.3769999999999998</v>
      </c>
      <c r="D666" s="5">
        <f>TITRES_STAT!E669</f>
        <v>4.3769999999999998</v>
      </c>
      <c r="E666" s="2">
        <f t="shared" si="40"/>
        <v>-52.848185935455511</v>
      </c>
      <c r="F666" s="5" t="str">
        <f t="shared" si="43"/>
        <v>BEARISH</v>
      </c>
      <c r="G666" s="5" t="str">
        <f t="shared" si="42"/>
        <v>STRONG</v>
      </c>
      <c r="H666" s="5" t="str">
        <f t="shared" si="41"/>
        <v>CONFIRMED BEARISH</v>
      </c>
    </row>
    <row r="667" spans="1:8" ht="13.5" x14ac:dyDescent="0.25">
      <c r="A667" s="3">
        <f>TITRES_STAT!B670</f>
        <v>42975</v>
      </c>
      <c r="B667" s="5">
        <f>TITRES_STAT!C670</f>
        <v>8</v>
      </c>
      <c r="C667" s="5">
        <f>TITRES_STAT!D670</f>
        <v>4.3769999999999998</v>
      </c>
      <c r="D667" s="5">
        <f>TITRES_STAT!E670</f>
        <v>0</v>
      </c>
      <c r="E667" s="2">
        <f t="shared" si="40"/>
        <v>-52.848185935455511</v>
      </c>
      <c r="F667" s="5" t="str">
        <f t="shared" si="43"/>
        <v>BEARISH</v>
      </c>
      <c r="G667" s="5" t="str">
        <f t="shared" si="42"/>
        <v>STRONG</v>
      </c>
      <c r="H667" s="5" t="str">
        <f t="shared" si="41"/>
        <v>CONFIRMED BEARISH</v>
      </c>
    </row>
    <row r="668" spans="1:8" ht="13.5" x14ac:dyDescent="0.25">
      <c r="A668" s="3">
        <f>TITRES_STAT!B671</f>
        <v>42976</v>
      </c>
      <c r="B668" s="5">
        <f>TITRES_STAT!C671</f>
        <v>8</v>
      </c>
      <c r="C668" s="5">
        <f>TITRES_STAT!D671</f>
        <v>4.3769999999999998</v>
      </c>
      <c r="D668" s="5">
        <f>TITRES_STAT!E671</f>
        <v>0</v>
      </c>
      <c r="E668" s="2">
        <f t="shared" si="40"/>
        <v>-52.848185935455511</v>
      </c>
      <c r="F668" s="5" t="str">
        <f t="shared" si="43"/>
        <v>BEARISH</v>
      </c>
      <c r="G668" s="5" t="str">
        <f t="shared" si="42"/>
        <v>STRONG</v>
      </c>
      <c r="H668" s="5" t="str">
        <f t="shared" si="41"/>
        <v>CONFIRMED BEARISH</v>
      </c>
    </row>
    <row r="669" spans="1:8" ht="13.5" x14ac:dyDescent="0.25">
      <c r="A669" s="3">
        <f>TITRES_STAT!B672</f>
        <v>42977</v>
      </c>
      <c r="B669" s="5">
        <f>TITRES_STAT!C672</f>
        <v>8</v>
      </c>
      <c r="C669" s="5">
        <f>TITRES_STAT!D672</f>
        <v>4.3769999999999998</v>
      </c>
      <c r="D669" s="5">
        <f>TITRES_STAT!E672</f>
        <v>0</v>
      </c>
      <c r="E669" s="2">
        <f t="shared" si="40"/>
        <v>-52.848185935455511</v>
      </c>
      <c r="F669" s="5" t="str">
        <f t="shared" si="43"/>
        <v>BEARISH</v>
      </c>
      <c r="G669" s="5" t="str">
        <f t="shared" si="42"/>
        <v>STRONG</v>
      </c>
      <c r="H669" s="5" t="str">
        <f t="shared" si="41"/>
        <v>CONFIRMED BEARISH</v>
      </c>
    </row>
    <row r="670" spans="1:8" ht="13.5" x14ac:dyDescent="0.25">
      <c r="A670" s="3">
        <f>TITRES_STAT!B673</f>
        <v>42978</v>
      </c>
      <c r="B670" s="5">
        <f>TITRES_STAT!C673</f>
        <v>8</v>
      </c>
      <c r="C670" s="5">
        <f>TITRES_STAT!D673</f>
        <v>4.3769999999999998</v>
      </c>
      <c r="D670" s="5">
        <f>TITRES_STAT!E673</f>
        <v>4.3769999999999998</v>
      </c>
      <c r="E670" s="2">
        <f t="shared" si="40"/>
        <v>-52.848185935455511</v>
      </c>
      <c r="F670" s="5" t="str">
        <f t="shared" si="43"/>
        <v>BEARISH</v>
      </c>
      <c r="G670" s="5" t="str">
        <f t="shared" si="42"/>
        <v>STRONG</v>
      </c>
      <c r="H670" s="5" t="str">
        <f t="shared" si="41"/>
        <v>CONFIRMED BEARISH</v>
      </c>
    </row>
    <row r="671" spans="1:8" ht="13.5" x14ac:dyDescent="0.25">
      <c r="A671" s="3">
        <f>TITRES_STAT!B674</f>
        <v>42982</v>
      </c>
      <c r="B671" s="5">
        <f>TITRES_STAT!C674</f>
        <v>8.23</v>
      </c>
      <c r="C671" s="5">
        <f>TITRES_STAT!D674</f>
        <v>4.5030000000000001</v>
      </c>
      <c r="D671" s="5">
        <f>TITRES_STAT!E674</f>
        <v>4.5030000000000001</v>
      </c>
      <c r="E671" s="2">
        <f t="shared" si="40"/>
        <v>-48.345185935455511</v>
      </c>
      <c r="F671" s="5" t="str">
        <f t="shared" si="43"/>
        <v>BULLISH</v>
      </c>
      <c r="G671" s="5" t="str">
        <f t="shared" si="42"/>
        <v>WEAK</v>
      </c>
      <c r="H671" s="5" t="str">
        <f t="shared" si="41"/>
        <v>CONFIRMED BULLISH</v>
      </c>
    </row>
    <row r="672" spans="1:8" ht="13.5" x14ac:dyDescent="0.25">
      <c r="A672" s="3">
        <f>TITRES_STAT!B675</f>
        <v>42983</v>
      </c>
      <c r="B672" s="5">
        <f>TITRES_STAT!C675</f>
        <v>8.23</v>
      </c>
      <c r="C672" s="5">
        <f>TITRES_STAT!D675</f>
        <v>4.5030000000000001</v>
      </c>
      <c r="D672" s="5">
        <f>TITRES_STAT!E675</f>
        <v>0</v>
      </c>
      <c r="E672" s="2">
        <f t="shared" si="40"/>
        <v>-48.345185935455511</v>
      </c>
      <c r="F672" s="5" t="str">
        <f t="shared" si="43"/>
        <v>BULLISH</v>
      </c>
      <c r="G672" s="5" t="str">
        <f t="shared" si="42"/>
        <v>WEAK</v>
      </c>
      <c r="H672" s="5" t="str">
        <f t="shared" si="41"/>
        <v>CONFIRMED BULLISH</v>
      </c>
    </row>
    <row r="673" spans="1:8" ht="13.5" x14ac:dyDescent="0.25">
      <c r="A673" s="3">
        <f>TITRES_STAT!B676</f>
        <v>42984</v>
      </c>
      <c r="B673" s="5">
        <f>TITRES_STAT!C676</f>
        <v>8.24</v>
      </c>
      <c r="C673" s="5">
        <f>TITRES_STAT!D676</f>
        <v>4.5090000000000003</v>
      </c>
      <c r="D673" s="5">
        <f>TITRES_STAT!E676</f>
        <v>4.5090000000000003</v>
      </c>
      <c r="E673" s="2">
        <f t="shared" si="40"/>
        <v>-43.836185935455511</v>
      </c>
      <c r="F673" s="5" t="str">
        <f t="shared" si="43"/>
        <v>BULLISH</v>
      </c>
      <c r="G673" s="5" t="str">
        <f t="shared" si="42"/>
        <v>WEAK</v>
      </c>
      <c r="H673" s="5" t="str">
        <f t="shared" si="41"/>
        <v>CONFIRMED BULLISH</v>
      </c>
    </row>
    <row r="674" spans="1:8" ht="13.5" x14ac:dyDescent="0.25">
      <c r="A674" s="3">
        <f>TITRES_STAT!B677</f>
        <v>42985</v>
      </c>
      <c r="B674" s="5">
        <f>TITRES_STAT!C677</f>
        <v>8.24</v>
      </c>
      <c r="C674" s="5">
        <f>TITRES_STAT!D677</f>
        <v>4.5090000000000003</v>
      </c>
      <c r="D674" s="5">
        <f>TITRES_STAT!E677</f>
        <v>0</v>
      </c>
      <c r="E674" s="2">
        <f t="shared" si="40"/>
        <v>-43.836185935455511</v>
      </c>
      <c r="F674" s="5" t="str">
        <f t="shared" si="43"/>
        <v>BULLISH</v>
      </c>
      <c r="G674" s="5" t="str">
        <f t="shared" si="42"/>
        <v>WEAK</v>
      </c>
      <c r="H674" s="5" t="str">
        <f t="shared" si="41"/>
        <v>CONFIRMED BULLISH</v>
      </c>
    </row>
    <row r="675" spans="1:8" ht="13.5" x14ac:dyDescent="0.25">
      <c r="A675" s="3">
        <f>TITRES_STAT!B678</f>
        <v>42986</v>
      </c>
      <c r="B675" s="5">
        <f>TITRES_STAT!C678</f>
        <v>8.24</v>
      </c>
      <c r="C675" s="5">
        <f>TITRES_STAT!D678</f>
        <v>4.5090000000000003</v>
      </c>
      <c r="D675" s="5">
        <f>TITRES_STAT!E678</f>
        <v>4.5090000000000003</v>
      </c>
      <c r="E675" s="2">
        <f t="shared" si="40"/>
        <v>-43.836185935455511</v>
      </c>
      <c r="F675" s="5" t="str">
        <f t="shared" si="43"/>
        <v>BULLISH</v>
      </c>
      <c r="G675" s="5" t="str">
        <f t="shared" si="42"/>
        <v>WEAK</v>
      </c>
      <c r="H675" s="5" t="str">
        <f t="shared" si="41"/>
        <v>CONFIRMED BULLISH</v>
      </c>
    </row>
    <row r="676" spans="1:8" ht="13.5" x14ac:dyDescent="0.25">
      <c r="A676" s="3">
        <f>TITRES_STAT!B679</f>
        <v>42989</v>
      </c>
      <c r="B676" s="5">
        <f>TITRES_STAT!C679</f>
        <v>8.24</v>
      </c>
      <c r="C676" s="5">
        <f>TITRES_STAT!D679</f>
        <v>4.5090000000000003</v>
      </c>
      <c r="D676" s="5">
        <f>TITRES_STAT!E679</f>
        <v>4.5090000000000003</v>
      </c>
      <c r="E676" s="2">
        <f t="shared" si="40"/>
        <v>-43.836185935455511</v>
      </c>
      <c r="F676" s="5" t="str">
        <f t="shared" si="43"/>
        <v>BULLISH</v>
      </c>
      <c r="G676" s="5" t="str">
        <f t="shared" si="42"/>
        <v>WEAK</v>
      </c>
      <c r="H676" s="5" t="str">
        <f t="shared" si="41"/>
        <v>CONFIRMED BULLISH</v>
      </c>
    </row>
    <row r="677" spans="1:8" ht="13.5" x14ac:dyDescent="0.25">
      <c r="A677" s="3">
        <f>TITRES_STAT!B680</f>
        <v>42990</v>
      </c>
      <c r="B677" s="5">
        <f>TITRES_STAT!C680</f>
        <v>8.24</v>
      </c>
      <c r="C677" s="5">
        <f>TITRES_STAT!D680</f>
        <v>4.5090000000000003</v>
      </c>
      <c r="D677" s="5">
        <f>TITRES_STAT!E680</f>
        <v>0</v>
      </c>
      <c r="E677" s="2">
        <f t="shared" si="40"/>
        <v>-43.836185935455511</v>
      </c>
      <c r="F677" s="5" t="str">
        <f t="shared" si="43"/>
        <v>BULLISH</v>
      </c>
      <c r="G677" s="5" t="str">
        <f t="shared" si="42"/>
        <v>WEAK</v>
      </c>
      <c r="H677" s="5" t="str">
        <f t="shared" si="41"/>
        <v>CONFIRMED BULLISH</v>
      </c>
    </row>
    <row r="678" spans="1:8" ht="13.5" x14ac:dyDescent="0.25">
      <c r="A678" s="3">
        <f>TITRES_STAT!B681</f>
        <v>42991</v>
      </c>
      <c r="B678" s="5">
        <f>TITRES_STAT!C681</f>
        <v>8.24</v>
      </c>
      <c r="C678" s="5">
        <f>TITRES_STAT!D681</f>
        <v>4.5090000000000003</v>
      </c>
      <c r="D678" s="5">
        <f>TITRES_STAT!E681</f>
        <v>0</v>
      </c>
      <c r="E678" s="2">
        <f t="shared" si="40"/>
        <v>-43.836185935455511</v>
      </c>
      <c r="F678" s="5" t="str">
        <f t="shared" si="43"/>
        <v>NEUTRAL</v>
      </c>
      <c r="G678" s="5" t="str">
        <f t="shared" si="42"/>
        <v>NEUTRAL</v>
      </c>
      <c r="H678" s="5" t="str">
        <f t="shared" si="41"/>
        <v>NEUTRAL</v>
      </c>
    </row>
    <row r="679" spans="1:8" ht="13.5" x14ac:dyDescent="0.25">
      <c r="A679" s="3">
        <f>TITRES_STAT!B682</f>
        <v>42992</v>
      </c>
      <c r="B679" s="5">
        <f>TITRES_STAT!C682</f>
        <v>8.24</v>
      </c>
      <c r="C679" s="5">
        <f>TITRES_STAT!D682</f>
        <v>4.5090000000000003</v>
      </c>
      <c r="D679" s="5">
        <f>TITRES_STAT!E682</f>
        <v>0</v>
      </c>
      <c r="E679" s="2">
        <f t="shared" si="40"/>
        <v>-43.836185935455511</v>
      </c>
      <c r="F679" s="5" t="str">
        <f t="shared" si="43"/>
        <v>NEUTRAL</v>
      </c>
      <c r="G679" s="5" t="str">
        <f t="shared" si="42"/>
        <v>NEUTRAL</v>
      </c>
      <c r="H679" s="5" t="str">
        <f t="shared" si="41"/>
        <v>NEUTRAL</v>
      </c>
    </row>
    <row r="680" spans="1:8" ht="13.5" x14ac:dyDescent="0.25">
      <c r="A680" s="3">
        <f>TITRES_STAT!B683</f>
        <v>42993</v>
      </c>
      <c r="B680" s="5">
        <f>TITRES_STAT!C683</f>
        <v>8.24</v>
      </c>
      <c r="C680" s="5">
        <f>TITRES_STAT!D683</f>
        <v>4.5090000000000003</v>
      </c>
      <c r="D680" s="5">
        <f>TITRES_STAT!E683</f>
        <v>0</v>
      </c>
      <c r="E680" s="2">
        <f t="shared" si="40"/>
        <v>-43.836185935455511</v>
      </c>
      <c r="F680" s="5" t="str">
        <f t="shared" si="43"/>
        <v>NEUTRAL</v>
      </c>
      <c r="G680" s="5" t="str">
        <f t="shared" si="42"/>
        <v>NEUTRAL</v>
      </c>
      <c r="H680" s="5" t="str">
        <f t="shared" si="41"/>
        <v>NEUTRAL</v>
      </c>
    </row>
    <row r="681" spans="1:8" ht="13.5" x14ac:dyDescent="0.25">
      <c r="A681" s="3">
        <f>TITRES_STAT!B684</f>
        <v>42996</v>
      </c>
      <c r="B681" s="5">
        <f>TITRES_STAT!C684</f>
        <v>8.23</v>
      </c>
      <c r="C681" s="5">
        <f>TITRES_STAT!D684</f>
        <v>4.5030000000000001</v>
      </c>
      <c r="D681" s="5">
        <f>TITRES_STAT!E684</f>
        <v>4.5030000000000001</v>
      </c>
      <c r="E681" s="2">
        <f t="shared" si="40"/>
        <v>-48.339185935455511</v>
      </c>
      <c r="F681" s="5" t="str">
        <f t="shared" si="43"/>
        <v>BEARISH</v>
      </c>
      <c r="G681" s="5" t="str">
        <f t="shared" si="42"/>
        <v>STRONG</v>
      </c>
      <c r="H681" s="5" t="str">
        <f t="shared" si="41"/>
        <v>CONFIRMED BEARISH</v>
      </c>
    </row>
    <row r="682" spans="1:8" ht="13.5" x14ac:dyDescent="0.25">
      <c r="A682" s="3">
        <f>TITRES_STAT!B685</f>
        <v>42997</v>
      </c>
      <c r="B682" s="5">
        <f>TITRES_STAT!C685</f>
        <v>8.23</v>
      </c>
      <c r="C682" s="5">
        <f>TITRES_STAT!D685</f>
        <v>4.5030000000000001</v>
      </c>
      <c r="D682" s="5">
        <f>TITRES_STAT!E685</f>
        <v>0</v>
      </c>
      <c r="E682" s="2">
        <f t="shared" si="40"/>
        <v>-48.339185935455511</v>
      </c>
      <c r="F682" s="5" t="str">
        <f t="shared" si="43"/>
        <v>BEARISH</v>
      </c>
      <c r="G682" s="5" t="str">
        <f t="shared" si="42"/>
        <v>STRONG</v>
      </c>
      <c r="H682" s="5" t="str">
        <f t="shared" si="41"/>
        <v>CONFIRMED BEARISH</v>
      </c>
    </row>
    <row r="683" spans="1:8" ht="13.5" x14ac:dyDescent="0.25">
      <c r="A683" s="3">
        <f>TITRES_STAT!B686</f>
        <v>42998</v>
      </c>
      <c r="B683" s="5">
        <f>TITRES_STAT!C686</f>
        <v>8.23</v>
      </c>
      <c r="C683" s="5">
        <f>TITRES_STAT!D686</f>
        <v>4.5030000000000001</v>
      </c>
      <c r="D683" s="5">
        <f>TITRES_STAT!E686</f>
        <v>0</v>
      </c>
      <c r="E683" s="2">
        <f t="shared" si="40"/>
        <v>-48.339185935455511</v>
      </c>
      <c r="F683" s="5" t="str">
        <f t="shared" si="43"/>
        <v>BEARISH</v>
      </c>
      <c r="G683" s="5" t="str">
        <f t="shared" si="42"/>
        <v>STRONG</v>
      </c>
      <c r="H683" s="5" t="str">
        <f t="shared" si="41"/>
        <v>CONFIRMED BEARISH</v>
      </c>
    </row>
    <row r="684" spans="1:8" ht="13.5" x14ac:dyDescent="0.25">
      <c r="A684" s="3">
        <f>TITRES_STAT!B687</f>
        <v>43000</v>
      </c>
      <c r="B684" s="5">
        <f>TITRES_STAT!C687</f>
        <v>8.23</v>
      </c>
      <c r="C684" s="5">
        <f>TITRES_STAT!D687</f>
        <v>4.5030000000000001</v>
      </c>
      <c r="D684" s="5">
        <f>TITRES_STAT!E687</f>
        <v>0</v>
      </c>
      <c r="E684" s="2">
        <f t="shared" si="40"/>
        <v>-48.339185935455511</v>
      </c>
      <c r="F684" s="5" t="str">
        <f t="shared" si="43"/>
        <v>BEARISH</v>
      </c>
      <c r="G684" s="5" t="str">
        <f t="shared" si="42"/>
        <v>STRONG</v>
      </c>
      <c r="H684" s="5" t="str">
        <f t="shared" si="41"/>
        <v>CONFIRMED BEARISH</v>
      </c>
    </row>
    <row r="685" spans="1:8" ht="13.5" x14ac:dyDescent="0.25">
      <c r="A685" s="3">
        <f>TITRES_STAT!B688</f>
        <v>43003</v>
      </c>
      <c r="B685" s="5">
        <f>TITRES_STAT!C688</f>
        <v>8.2100000000000009</v>
      </c>
      <c r="C685" s="5">
        <f>TITRES_STAT!D688</f>
        <v>4.492</v>
      </c>
      <c r="D685" s="5">
        <f>TITRES_STAT!E688</f>
        <v>4.492</v>
      </c>
      <c r="E685" s="2">
        <f t="shared" si="40"/>
        <v>-52.831185935455508</v>
      </c>
      <c r="F685" s="5" t="str">
        <f t="shared" si="43"/>
        <v>BEARISH</v>
      </c>
      <c r="G685" s="5" t="str">
        <f t="shared" si="42"/>
        <v>STRONG</v>
      </c>
      <c r="H685" s="5" t="str">
        <f t="shared" si="41"/>
        <v>CONFIRMED BEARISH</v>
      </c>
    </row>
    <row r="686" spans="1:8" ht="13.5" x14ac:dyDescent="0.25">
      <c r="A686" s="3">
        <f>TITRES_STAT!B689</f>
        <v>43004</v>
      </c>
      <c r="B686" s="5">
        <f>TITRES_STAT!C689</f>
        <v>8.2100000000000009</v>
      </c>
      <c r="C686" s="5">
        <f>TITRES_STAT!D689</f>
        <v>4.492</v>
      </c>
      <c r="D686" s="5">
        <f>TITRES_STAT!E689</f>
        <v>0</v>
      </c>
      <c r="E686" s="2">
        <f t="shared" si="40"/>
        <v>-52.831185935455508</v>
      </c>
      <c r="F686" s="5" t="str">
        <f t="shared" si="43"/>
        <v>BEARISH</v>
      </c>
      <c r="G686" s="5" t="str">
        <f t="shared" si="42"/>
        <v>STRONG</v>
      </c>
      <c r="H686" s="5" t="str">
        <f t="shared" si="41"/>
        <v>CONFIRMED BEARISH</v>
      </c>
    </row>
    <row r="687" spans="1:8" ht="13.5" x14ac:dyDescent="0.25">
      <c r="A687" s="3">
        <f>TITRES_STAT!B690</f>
        <v>43005</v>
      </c>
      <c r="B687" s="5">
        <f>TITRES_STAT!C690</f>
        <v>8.2100000000000009</v>
      </c>
      <c r="C687" s="5">
        <f>TITRES_STAT!D690</f>
        <v>4.492</v>
      </c>
      <c r="D687" s="5">
        <f>TITRES_STAT!E690</f>
        <v>0</v>
      </c>
      <c r="E687" s="2">
        <f t="shared" si="40"/>
        <v>-52.831185935455508</v>
      </c>
      <c r="F687" s="5" t="str">
        <f t="shared" si="43"/>
        <v>BEARISH</v>
      </c>
      <c r="G687" s="5" t="str">
        <f t="shared" si="42"/>
        <v>STRONG</v>
      </c>
      <c r="H687" s="5" t="str">
        <f t="shared" si="41"/>
        <v>CONFIRMED BEARISH</v>
      </c>
    </row>
    <row r="688" spans="1:8" ht="13.5" x14ac:dyDescent="0.25">
      <c r="A688" s="3">
        <f>TITRES_STAT!B691</f>
        <v>43006</v>
      </c>
      <c r="B688" s="5">
        <f>TITRES_STAT!C691</f>
        <v>8.1999999999999993</v>
      </c>
      <c r="C688" s="5">
        <f>TITRES_STAT!D691</f>
        <v>4.4870000000000001</v>
      </c>
      <c r="D688" s="5">
        <f>TITRES_STAT!E691</f>
        <v>4.4870000000000001</v>
      </c>
      <c r="E688" s="2">
        <f t="shared" si="40"/>
        <v>-57.31818593545551</v>
      </c>
      <c r="F688" s="5" t="str">
        <f t="shared" si="43"/>
        <v>BEARISH</v>
      </c>
      <c r="G688" s="5" t="str">
        <f t="shared" si="42"/>
        <v>STRONG</v>
      </c>
      <c r="H688" s="5" t="str">
        <f t="shared" si="41"/>
        <v>CONFIRMED BEARISH</v>
      </c>
    </row>
    <row r="689" spans="1:8" ht="13.5" x14ac:dyDescent="0.25">
      <c r="A689" s="3">
        <f>TITRES_STAT!B692</f>
        <v>43007</v>
      </c>
      <c r="B689" s="5">
        <f>TITRES_STAT!C692</f>
        <v>8.1999999999999993</v>
      </c>
      <c r="C689" s="5">
        <f>TITRES_STAT!D692</f>
        <v>4.4870000000000001</v>
      </c>
      <c r="D689" s="5">
        <f>TITRES_STAT!E692</f>
        <v>4.4870000000000001</v>
      </c>
      <c r="E689" s="2">
        <f t="shared" si="40"/>
        <v>-57.31818593545551</v>
      </c>
      <c r="F689" s="5" t="str">
        <f t="shared" si="43"/>
        <v>BEARISH</v>
      </c>
      <c r="G689" s="5" t="str">
        <f t="shared" si="42"/>
        <v>STRONG</v>
      </c>
      <c r="H689" s="5" t="str">
        <f t="shared" si="41"/>
        <v>CONFIRMED BEARISH</v>
      </c>
    </row>
    <row r="690" spans="1:8" ht="13.5" x14ac:dyDescent="0.25">
      <c r="A690" s="3">
        <f>TITRES_STAT!B693</f>
        <v>43010</v>
      </c>
      <c r="B690" s="5">
        <f>TITRES_STAT!C693</f>
        <v>8.1999999999999993</v>
      </c>
      <c r="C690" s="5">
        <f>TITRES_STAT!D693</f>
        <v>4.4870000000000001</v>
      </c>
      <c r="D690" s="5">
        <f>TITRES_STAT!E693</f>
        <v>0</v>
      </c>
      <c r="E690" s="2">
        <f t="shared" si="40"/>
        <v>-57.31818593545551</v>
      </c>
      <c r="F690" s="5" t="str">
        <f t="shared" si="43"/>
        <v>BEARISH</v>
      </c>
      <c r="G690" s="5" t="str">
        <f t="shared" si="42"/>
        <v>STRONG</v>
      </c>
      <c r="H690" s="5" t="str">
        <f t="shared" si="41"/>
        <v>CONFIRMED BEARISH</v>
      </c>
    </row>
    <row r="691" spans="1:8" ht="13.5" x14ac:dyDescent="0.25">
      <c r="A691" s="3">
        <f>TITRES_STAT!B694</f>
        <v>43011</v>
      </c>
      <c r="B691" s="5">
        <f>TITRES_STAT!C694</f>
        <v>8.1999999999999993</v>
      </c>
      <c r="C691" s="5">
        <f>TITRES_STAT!D694</f>
        <v>4.4870000000000001</v>
      </c>
      <c r="D691" s="5">
        <f>TITRES_STAT!E694</f>
        <v>4.4870000000000001</v>
      </c>
      <c r="E691" s="2">
        <f t="shared" si="40"/>
        <v>-57.31818593545551</v>
      </c>
      <c r="F691" s="5" t="str">
        <f t="shared" si="43"/>
        <v>BEARISH</v>
      </c>
      <c r="G691" s="5" t="str">
        <f t="shared" si="42"/>
        <v>STRONG</v>
      </c>
      <c r="H691" s="5" t="str">
        <f t="shared" si="41"/>
        <v>CONFIRMED BEARISH</v>
      </c>
    </row>
    <row r="692" spans="1:8" ht="13.5" x14ac:dyDescent="0.25">
      <c r="A692" s="3">
        <f>TITRES_STAT!B695</f>
        <v>43012</v>
      </c>
      <c r="B692" s="5">
        <f>TITRES_STAT!C695</f>
        <v>8.1999999999999993</v>
      </c>
      <c r="C692" s="5">
        <f>TITRES_STAT!D695</f>
        <v>4.4870000000000001</v>
      </c>
      <c r="D692" s="5">
        <f>TITRES_STAT!E695</f>
        <v>0</v>
      </c>
      <c r="E692" s="2">
        <f t="shared" si="40"/>
        <v>-57.31818593545551</v>
      </c>
      <c r="F692" s="5" t="str">
        <f t="shared" si="43"/>
        <v>BEARISH</v>
      </c>
      <c r="G692" s="5" t="str">
        <f t="shared" si="42"/>
        <v>STRONG</v>
      </c>
      <c r="H692" s="5" t="str">
        <f t="shared" si="41"/>
        <v>CONFIRMED BEARISH</v>
      </c>
    </row>
    <row r="693" spans="1:8" ht="13.5" x14ac:dyDescent="0.25">
      <c r="A693" s="3">
        <f>TITRES_STAT!B696</f>
        <v>43013</v>
      </c>
      <c r="B693" s="5">
        <f>TITRES_STAT!C696</f>
        <v>8.1999999999999993</v>
      </c>
      <c r="C693" s="5">
        <f>TITRES_STAT!D696</f>
        <v>4.4870000000000001</v>
      </c>
      <c r="D693" s="5">
        <f>TITRES_STAT!E696</f>
        <v>0</v>
      </c>
      <c r="E693" s="2">
        <f t="shared" si="40"/>
        <v>-57.31818593545551</v>
      </c>
      <c r="F693" s="5" t="str">
        <f t="shared" si="43"/>
        <v>NEUTRAL</v>
      </c>
      <c r="G693" s="5" t="str">
        <f t="shared" si="42"/>
        <v>NEUTRAL</v>
      </c>
      <c r="H693" s="5" t="str">
        <f t="shared" si="41"/>
        <v>NEUTRAL</v>
      </c>
    </row>
    <row r="694" spans="1:8" ht="13.5" x14ac:dyDescent="0.25">
      <c r="A694" s="3">
        <f>TITRES_STAT!B697</f>
        <v>43014</v>
      </c>
      <c r="B694" s="5">
        <f>TITRES_STAT!C697</f>
        <v>8.1999999999999993</v>
      </c>
      <c r="C694" s="5">
        <f>TITRES_STAT!D697</f>
        <v>4.4870000000000001</v>
      </c>
      <c r="D694" s="5">
        <f>TITRES_STAT!E697</f>
        <v>4.4870000000000001</v>
      </c>
      <c r="E694" s="2">
        <f t="shared" si="40"/>
        <v>-57.31818593545551</v>
      </c>
      <c r="F694" s="5" t="str">
        <f t="shared" si="43"/>
        <v>NEUTRAL</v>
      </c>
      <c r="G694" s="5" t="str">
        <f t="shared" si="42"/>
        <v>NEUTRAL</v>
      </c>
      <c r="H694" s="5" t="str">
        <f t="shared" si="41"/>
        <v>NEUTRAL</v>
      </c>
    </row>
    <row r="695" spans="1:8" ht="13.5" x14ac:dyDescent="0.25">
      <c r="A695" s="3">
        <f>TITRES_STAT!B698</f>
        <v>43017</v>
      </c>
      <c r="B695" s="5">
        <f>TITRES_STAT!C698</f>
        <v>8.1999999999999993</v>
      </c>
      <c r="C695" s="5">
        <f>TITRES_STAT!D698</f>
        <v>4.4870000000000001</v>
      </c>
      <c r="D695" s="5">
        <f>TITRES_STAT!E698</f>
        <v>4.4870000000000001</v>
      </c>
      <c r="E695" s="2">
        <f t="shared" si="40"/>
        <v>-57.31818593545551</v>
      </c>
      <c r="F695" s="5" t="str">
        <f t="shared" si="43"/>
        <v>NEUTRAL</v>
      </c>
      <c r="G695" s="5" t="str">
        <f t="shared" si="42"/>
        <v>NEUTRAL</v>
      </c>
      <c r="H695" s="5" t="str">
        <f t="shared" si="41"/>
        <v>NEUTRAL</v>
      </c>
    </row>
    <row r="696" spans="1:8" ht="13.5" x14ac:dyDescent="0.25">
      <c r="A696" s="3">
        <f>TITRES_STAT!B699</f>
        <v>43018</v>
      </c>
      <c r="B696" s="5">
        <f>TITRES_STAT!C699</f>
        <v>8.1999999999999993</v>
      </c>
      <c r="C696" s="5">
        <f>TITRES_STAT!D699</f>
        <v>4.4870000000000001</v>
      </c>
      <c r="D696" s="5">
        <f>TITRES_STAT!E699</f>
        <v>4.4870000000000001</v>
      </c>
      <c r="E696" s="2">
        <f t="shared" si="40"/>
        <v>-57.31818593545551</v>
      </c>
      <c r="F696" s="5" t="str">
        <f t="shared" si="43"/>
        <v>NEUTRAL</v>
      </c>
      <c r="G696" s="5" t="str">
        <f t="shared" si="42"/>
        <v>NEUTRAL</v>
      </c>
      <c r="H696" s="5" t="str">
        <f t="shared" si="41"/>
        <v>NEUTRAL</v>
      </c>
    </row>
    <row r="697" spans="1:8" ht="13.5" x14ac:dyDescent="0.25">
      <c r="A697" s="3">
        <f>TITRES_STAT!B700</f>
        <v>43019</v>
      </c>
      <c r="B697" s="5">
        <f>TITRES_STAT!C700</f>
        <v>8.1999999999999993</v>
      </c>
      <c r="C697" s="5">
        <f>TITRES_STAT!D700</f>
        <v>4.4870000000000001</v>
      </c>
      <c r="D697" s="5">
        <f>TITRES_STAT!E700</f>
        <v>4.4870000000000001</v>
      </c>
      <c r="E697" s="2">
        <f t="shared" si="40"/>
        <v>-57.31818593545551</v>
      </c>
      <c r="F697" s="5" t="str">
        <f t="shared" si="43"/>
        <v>NEUTRAL</v>
      </c>
      <c r="G697" s="5" t="str">
        <f t="shared" si="42"/>
        <v>NEUTRAL</v>
      </c>
      <c r="H697" s="5" t="str">
        <f t="shared" si="41"/>
        <v>NEUTRAL</v>
      </c>
    </row>
    <row r="698" spans="1:8" ht="13.5" x14ac:dyDescent="0.25">
      <c r="A698" s="3">
        <f>TITRES_STAT!B701</f>
        <v>43020</v>
      </c>
      <c r="B698" s="5">
        <f>TITRES_STAT!C701</f>
        <v>8.1999999999999993</v>
      </c>
      <c r="C698" s="5">
        <f>TITRES_STAT!D701</f>
        <v>4.4870000000000001</v>
      </c>
      <c r="D698" s="5">
        <f>TITRES_STAT!E701</f>
        <v>4.4870000000000001</v>
      </c>
      <c r="E698" s="2">
        <f t="shared" si="40"/>
        <v>-57.31818593545551</v>
      </c>
      <c r="F698" s="5" t="str">
        <f t="shared" si="43"/>
        <v>NEUTRAL</v>
      </c>
      <c r="G698" s="5" t="str">
        <f t="shared" si="42"/>
        <v>NEUTRAL</v>
      </c>
      <c r="H698" s="5" t="str">
        <f t="shared" si="41"/>
        <v>NEUTRAL</v>
      </c>
    </row>
    <row r="699" spans="1:8" ht="13.5" x14ac:dyDescent="0.25">
      <c r="A699" s="3">
        <f>TITRES_STAT!B702</f>
        <v>43021</v>
      </c>
      <c r="B699" s="5">
        <f>TITRES_STAT!C702</f>
        <v>8.1999999999999993</v>
      </c>
      <c r="C699" s="5">
        <f>TITRES_STAT!D702</f>
        <v>4.4870000000000001</v>
      </c>
      <c r="D699" s="5">
        <f>TITRES_STAT!E702</f>
        <v>0</v>
      </c>
      <c r="E699" s="2">
        <f t="shared" si="40"/>
        <v>-57.31818593545551</v>
      </c>
      <c r="F699" s="5" t="str">
        <f t="shared" si="43"/>
        <v>NEUTRAL</v>
      </c>
      <c r="G699" s="5" t="str">
        <f t="shared" si="42"/>
        <v>NEUTRAL</v>
      </c>
      <c r="H699" s="5" t="str">
        <f t="shared" si="41"/>
        <v>NEUTRAL</v>
      </c>
    </row>
    <row r="700" spans="1:8" ht="13.5" x14ac:dyDescent="0.25">
      <c r="A700" s="3">
        <f>TITRES_STAT!B703</f>
        <v>43024</v>
      </c>
      <c r="B700" s="5">
        <f>TITRES_STAT!C703</f>
        <v>8.1999999999999993</v>
      </c>
      <c r="C700" s="5">
        <f>TITRES_STAT!D703</f>
        <v>4.4870000000000001</v>
      </c>
      <c r="D700" s="5">
        <f>TITRES_STAT!E703</f>
        <v>0</v>
      </c>
      <c r="E700" s="2">
        <f t="shared" si="40"/>
        <v>-57.31818593545551</v>
      </c>
      <c r="F700" s="5" t="str">
        <f t="shared" si="43"/>
        <v>NEUTRAL</v>
      </c>
      <c r="G700" s="5" t="str">
        <f t="shared" si="42"/>
        <v>NEUTRAL</v>
      </c>
      <c r="H700" s="5" t="str">
        <f t="shared" si="41"/>
        <v>NEUTRAL</v>
      </c>
    </row>
    <row r="701" spans="1:8" ht="13.5" x14ac:dyDescent="0.25">
      <c r="A701" s="3">
        <f>TITRES_STAT!B704</f>
        <v>43025</v>
      </c>
      <c r="B701" s="5">
        <f>TITRES_STAT!C704</f>
        <v>8.1999999999999993</v>
      </c>
      <c r="C701" s="5">
        <f>TITRES_STAT!D704</f>
        <v>4.4870000000000001</v>
      </c>
      <c r="D701" s="5">
        <f>TITRES_STAT!E704</f>
        <v>4.4870000000000001</v>
      </c>
      <c r="E701" s="2">
        <f t="shared" si="40"/>
        <v>-57.31818593545551</v>
      </c>
      <c r="F701" s="5" t="str">
        <f t="shared" si="43"/>
        <v>NEUTRAL</v>
      </c>
      <c r="G701" s="5" t="str">
        <f t="shared" si="42"/>
        <v>NEUTRAL</v>
      </c>
      <c r="H701" s="5" t="str">
        <f t="shared" si="41"/>
        <v>NEUTRAL</v>
      </c>
    </row>
    <row r="702" spans="1:8" ht="13.5" x14ac:dyDescent="0.25">
      <c r="A702" s="3">
        <f>TITRES_STAT!B705</f>
        <v>43026</v>
      </c>
      <c r="B702" s="5">
        <f>TITRES_STAT!C705</f>
        <v>8.1999999999999993</v>
      </c>
      <c r="C702" s="5">
        <f>TITRES_STAT!D705</f>
        <v>4.4870000000000001</v>
      </c>
      <c r="D702" s="5">
        <f>TITRES_STAT!E705</f>
        <v>4.4870000000000001</v>
      </c>
      <c r="E702" s="2">
        <f t="shared" si="40"/>
        <v>-57.31818593545551</v>
      </c>
      <c r="F702" s="5" t="str">
        <f t="shared" si="43"/>
        <v>NEUTRAL</v>
      </c>
      <c r="G702" s="5" t="str">
        <f t="shared" si="42"/>
        <v>NEUTRAL</v>
      </c>
      <c r="H702" s="5" t="str">
        <f t="shared" si="41"/>
        <v>NEUTRAL</v>
      </c>
    </row>
    <row r="703" spans="1:8" ht="13.5" x14ac:dyDescent="0.25">
      <c r="A703" s="3">
        <f>TITRES_STAT!B706</f>
        <v>43027</v>
      </c>
      <c r="B703" s="5">
        <f>TITRES_STAT!C706</f>
        <v>8.1999999999999993</v>
      </c>
      <c r="C703" s="5">
        <f>TITRES_STAT!D706</f>
        <v>4.4870000000000001</v>
      </c>
      <c r="D703" s="5">
        <f>TITRES_STAT!E706</f>
        <v>4.4870000000000001</v>
      </c>
      <c r="E703" s="2">
        <f t="shared" si="40"/>
        <v>-57.31818593545551</v>
      </c>
      <c r="F703" s="5" t="str">
        <f t="shared" si="43"/>
        <v>NEUTRAL</v>
      </c>
      <c r="G703" s="5" t="str">
        <f t="shared" si="42"/>
        <v>NEUTRAL</v>
      </c>
      <c r="H703" s="5" t="str">
        <f t="shared" si="41"/>
        <v>NEUTRAL</v>
      </c>
    </row>
    <row r="704" spans="1:8" ht="13.5" x14ac:dyDescent="0.25">
      <c r="A704" s="3">
        <f>TITRES_STAT!B707</f>
        <v>43028</v>
      </c>
      <c r="B704" s="5">
        <f>TITRES_STAT!C707</f>
        <v>8.1999999999999993</v>
      </c>
      <c r="C704" s="5">
        <f>TITRES_STAT!D707</f>
        <v>4.4870000000000001</v>
      </c>
      <c r="D704" s="5">
        <f>TITRES_STAT!E707</f>
        <v>4.4870000000000001</v>
      </c>
      <c r="E704" s="2">
        <f t="shared" si="40"/>
        <v>-57.31818593545551</v>
      </c>
      <c r="F704" s="5" t="str">
        <f t="shared" si="43"/>
        <v>NEUTRAL</v>
      </c>
      <c r="G704" s="5" t="str">
        <f t="shared" si="42"/>
        <v>NEUTRAL</v>
      </c>
      <c r="H704" s="5" t="str">
        <f t="shared" si="41"/>
        <v>NEUTRAL</v>
      </c>
    </row>
    <row r="705" spans="1:8" ht="13.5" x14ac:dyDescent="0.25">
      <c r="A705" s="3">
        <f>TITRES_STAT!B708</f>
        <v>43031</v>
      </c>
      <c r="B705" s="5">
        <f>TITRES_STAT!C708</f>
        <v>8.1999999999999993</v>
      </c>
      <c r="C705" s="5">
        <f>TITRES_STAT!D708</f>
        <v>4.4870000000000001</v>
      </c>
      <c r="D705" s="5">
        <f>TITRES_STAT!E708</f>
        <v>0</v>
      </c>
      <c r="E705" s="2">
        <f t="shared" si="40"/>
        <v>-57.31818593545551</v>
      </c>
      <c r="F705" s="5" t="str">
        <f t="shared" si="43"/>
        <v>NEUTRAL</v>
      </c>
      <c r="G705" s="5" t="str">
        <f t="shared" si="42"/>
        <v>NEUTRAL</v>
      </c>
      <c r="H705" s="5" t="str">
        <f t="shared" si="41"/>
        <v>NEUTRAL</v>
      </c>
    </row>
    <row r="706" spans="1:8" ht="13.5" x14ac:dyDescent="0.25">
      <c r="A706" s="3">
        <f>TITRES_STAT!B709</f>
        <v>43032</v>
      </c>
      <c r="B706" s="5">
        <f>TITRES_STAT!C709</f>
        <v>8.1999999999999993</v>
      </c>
      <c r="C706" s="5">
        <f>TITRES_STAT!D709</f>
        <v>4.4870000000000001</v>
      </c>
      <c r="D706" s="5">
        <f>TITRES_STAT!E709</f>
        <v>4.4870000000000001</v>
      </c>
      <c r="E706" s="2">
        <f t="shared" si="40"/>
        <v>-57.31818593545551</v>
      </c>
      <c r="F706" s="5" t="str">
        <f t="shared" si="43"/>
        <v>NEUTRAL</v>
      </c>
      <c r="G706" s="5" t="str">
        <f t="shared" si="42"/>
        <v>NEUTRAL</v>
      </c>
      <c r="H706" s="5" t="str">
        <f t="shared" si="41"/>
        <v>NEUTRAL</v>
      </c>
    </row>
    <row r="707" spans="1:8" ht="13.5" x14ac:dyDescent="0.25">
      <c r="A707" s="3">
        <f>TITRES_STAT!B710</f>
        <v>43033</v>
      </c>
      <c r="B707" s="5">
        <f>TITRES_STAT!C710</f>
        <v>8.1999999999999993</v>
      </c>
      <c r="C707" s="5">
        <f>TITRES_STAT!D710</f>
        <v>4.4870000000000001</v>
      </c>
      <c r="D707" s="5">
        <f>TITRES_STAT!E710</f>
        <v>0</v>
      </c>
      <c r="E707" s="2">
        <f t="shared" si="40"/>
        <v>-57.31818593545551</v>
      </c>
      <c r="F707" s="5" t="str">
        <f t="shared" si="43"/>
        <v>NEUTRAL</v>
      </c>
      <c r="G707" s="5" t="str">
        <f t="shared" si="42"/>
        <v>NEUTRAL</v>
      </c>
      <c r="H707" s="5" t="str">
        <f t="shared" si="41"/>
        <v>NEUTRAL</v>
      </c>
    </row>
    <row r="708" spans="1:8" ht="13.5" x14ac:dyDescent="0.25">
      <c r="A708" s="3">
        <f>TITRES_STAT!B711</f>
        <v>43034</v>
      </c>
      <c r="B708" s="5">
        <f>TITRES_STAT!C711</f>
        <v>8.1999999999999993</v>
      </c>
      <c r="C708" s="5">
        <f>TITRES_STAT!D711</f>
        <v>4.4870000000000001</v>
      </c>
      <c r="D708" s="5">
        <f>TITRES_STAT!E711</f>
        <v>0</v>
      </c>
      <c r="E708" s="2">
        <f t="shared" ref="E708:E771" si="44">IF(B708&gt;B707, E707+D708, IF(B708&lt;B707, E707-D708, E707))</f>
        <v>-57.31818593545551</v>
      </c>
      <c r="F708" s="5" t="str">
        <f t="shared" si="43"/>
        <v>NEUTRAL</v>
      </c>
      <c r="G708" s="5" t="str">
        <f t="shared" si="42"/>
        <v>NEUTRAL</v>
      </c>
      <c r="H708" s="5" t="str">
        <f t="shared" si="41"/>
        <v>NEUTRAL</v>
      </c>
    </row>
    <row r="709" spans="1:8" ht="13.5" x14ac:dyDescent="0.25">
      <c r="A709" s="3">
        <f>TITRES_STAT!B712</f>
        <v>43035</v>
      </c>
      <c r="B709" s="5">
        <f>TITRES_STAT!C712</f>
        <v>8.1999999999999993</v>
      </c>
      <c r="C709" s="5">
        <f>TITRES_STAT!D712</f>
        <v>4.4870000000000001</v>
      </c>
      <c r="D709" s="5">
        <f>TITRES_STAT!E712</f>
        <v>0</v>
      </c>
      <c r="E709" s="2">
        <f t="shared" si="44"/>
        <v>-57.31818593545551</v>
      </c>
      <c r="F709" s="5" t="str">
        <f t="shared" si="43"/>
        <v>NEUTRAL</v>
      </c>
      <c r="G709" s="5" t="str">
        <f t="shared" si="42"/>
        <v>NEUTRAL</v>
      </c>
      <c r="H709" s="5" t="str">
        <f t="shared" si="41"/>
        <v>NEUTRAL</v>
      </c>
    </row>
    <row r="710" spans="1:8" ht="13.5" x14ac:dyDescent="0.25">
      <c r="A710" s="3">
        <f>TITRES_STAT!B713</f>
        <v>43038</v>
      </c>
      <c r="B710" s="5">
        <f>TITRES_STAT!C713</f>
        <v>8.1999999999999993</v>
      </c>
      <c r="C710" s="5">
        <f>TITRES_STAT!D713</f>
        <v>4.4870000000000001</v>
      </c>
      <c r="D710" s="5">
        <f>TITRES_STAT!E713</f>
        <v>0</v>
      </c>
      <c r="E710" s="2">
        <f t="shared" si="44"/>
        <v>-57.31818593545551</v>
      </c>
      <c r="F710" s="5" t="str">
        <f t="shared" si="43"/>
        <v>NEUTRAL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NEUTRAL</v>
      </c>
    </row>
    <row r="711" spans="1:8" ht="13.5" x14ac:dyDescent="0.25">
      <c r="A711" s="3">
        <f>TITRES_STAT!B714</f>
        <v>43039</v>
      </c>
      <c r="B711" s="5">
        <f>TITRES_STAT!C714</f>
        <v>8.1999999999999993</v>
      </c>
      <c r="C711" s="5">
        <f>TITRES_STAT!D714</f>
        <v>4.4870000000000001</v>
      </c>
      <c r="D711" s="5">
        <f>TITRES_STAT!E714</f>
        <v>0</v>
      </c>
      <c r="E711" s="2">
        <f t="shared" si="44"/>
        <v>-57.31818593545551</v>
      </c>
      <c r="F711" s="5" t="str">
        <f t="shared" si="43"/>
        <v>NEUTRAL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NEUTRAL</v>
      </c>
    </row>
    <row r="712" spans="1:8" ht="13.5" x14ac:dyDescent="0.25">
      <c r="A712" s="3">
        <f>TITRES_STAT!B715</f>
        <v>43040</v>
      </c>
      <c r="B712" s="5">
        <f>TITRES_STAT!C715</f>
        <v>8.1999999999999993</v>
      </c>
      <c r="C712" s="5">
        <f>TITRES_STAT!D715</f>
        <v>4.4870000000000001</v>
      </c>
      <c r="D712" s="5">
        <f>TITRES_STAT!E715</f>
        <v>4.4870000000000001</v>
      </c>
      <c r="E712" s="2">
        <f t="shared" si="44"/>
        <v>-57.31818593545551</v>
      </c>
      <c r="F712" s="5" t="str">
        <f t="shared" ref="F712:F775" si="47">IF(E712&gt;E707,"BULLISH",IF(E712&lt;E707,"BEARISH","NEUTRAL"))</f>
        <v>NEUTRAL</v>
      </c>
      <c r="G712" s="5" t="str">
        <f t="shared" si="46"/>
        <v>NEUTRAL</v>
      </c>
      <c r="H712" s="5" t="str">
        <f t="shared" si="45"/>
        <v>NEUTRAL</v>
      </c>
    </row>
    <row r="713" spans="1:8" ht="13.5" x14ac:dyDescent="0.25">
      <c r="A713" s="3">
        <f>TITRES_STAT!B716</f>
        <v>43041</v>
      </c>
      <c r="B713" s="5">
        <f>TITRES_STAT!C716</f>
        <v>8.1999999999999993</v>
      </c>
      <c r="C713" s="5">
        <f>TITRES_STAT!D716</f>
        <v>4.4870000000000001</v>
      </c>
      <c r="D713" s="5">
        <f>TITRES_STAT!E716</f>
        <v>4.4870000000000001</v>
      </c>
      <c r="E713" s="2">
        <f t="shared" si="44"/>
        <v>-57.31818593545551</v>
      </c>
      <c r="F713" s="5" t="str">
        <f t="shared" si="47"/>
        <v>NEUTRAL</v>
      </c>
      <c r="G713" s="5" t="str">
        <f t="shared" si="46"/>
        <v>NEUTRAL</v>
      </c>
      <c r="H713" s="5" t="str">
        <f t="shared" si="45"/>
        <v>NEUTRAL</v>
      </c>
    </row>
    <row r="714" spans="1:8" ht="13.5" x14ac:dyDescent="0.25">
      <c r="A714" s="3">
        <f>TITRES_STAT!B717</f>
        <v>43042</v>
      </c>
      <c r="B714" s="5">
        <f>TITRES_STAT!C717</f>
        <v>8.1999999999999993</v>
      </c>
      <c r="C714" s="5">
        <f>TITRES_STAT!D717</f>
        <v>4.4870000000000001</v>
      </c>
      <c r="D714" s="5">
        <f>TITRES_STAT!E717</f>
        <v>4.4870000000000001</v>
      </c>
      <c r="E714" s="2">
        <f t="shared" si="44"/>
        <v>-57.31818593545551</v>
      </c>
      <c r="F714" s="5" t="str">
        <f t="shared" si="47"/>
        <v>NEUTRAL</v>
      </c>
      <c r="G714" s="5" t="str">
        <f t="shared" si="46"/>
        <v>NEUTRAL</v>
      </c>
      <c r="H714" s="5" t="str">
        <f t="shared" si="45"/>
        <v>NEUTRAL</v>
      </c>
    </row>
    <row r="715" spans="1:8" ht="13.5" x14ac:dyDescent="0.25">
      <c r="A715" s="3">
        <f>TITRES_STAT!B718</f>
        <v>43045</v>
      </c>
      <c r="B715" s="5">
        <f>TITRES_STAT!C718</f>
        <v>8.1999999999999993</v>
      </c>
      <c r="C715" s="5">
        <f>TITRES_STAT!D718</f>
        <v>4.4870000000000001</v>
      </c>
      <c r="D715" s="5">
        <f>TITRES_STAT!E718</f>
        <v>4.4870000000000001</v>
      </c>
      <c r="E715" s="2">
        <f t="shared" si="44"/>
        <v>-57.31818593545551</v>
      </c>
      <c r="F715" s="5" t="str">
        <f t="shared" si="47"/>
        <v>NEUTRAL</v>
      </c>
      <c r="G715" s="5" t="str">
        <f t="shared" si="46"/>
        <v>NEUTRAL</v>
      </c>
      <c r="H715" s="5" t="str">
        <f t="shared" si="45"/>
        <v>NEUTRAL</v>
      </c>
    </row>
    <row r="716" spans="1:8" ht="13.5" x14ac:dyDescent="0.25">
      <c r="A716" s="3">
        <f>TITRES_STAT!B719</f>
        <v>43046</v>
      </c>
      <c r="B716" s="5">
        <f>TITRES_STAT!C719</f>
        <v>8.19</v>
      </c>
      <c r="C716" s="5">
        <f>TITRES_STAT!D719</f>
        <v>4.4809999999999999</v>
      </c>
      <c r="D716" s="5">
        <f>TITRES_STAT!E719</f>
        <v>4.4809999999999999</v>
      </c>
      <c r="E716" s="2">
        <f t="shared" si="44"/>
        <v>-61.799185935455512</v>
      </c>
      <c r="F716" s="5" t="str">
        <f t="shared" si="47"/>
        <v>BEARISH</v>
      </c>
      <c r="G716" s="5" t="str">
        <f t="shared" si="46"/>
        <v>STRONG</v>
      </c>
      <c r="H716" s="5" t="str">
        <f t="shared" si="45"/>
        <v>CONFIRMED BEARISH</v>
      </c>
    </row>
    <row r="717" spans="1:8" ht="13.5" x14ac:dyDescent="0.25">
      <c r="A717" s="3">
        <f>TITRES_STAT!B720</f>
        <v>43047</v>
      </c>
      <c r="B717" s="5">
        <f>TITRES_STAT!C720</f>
        <v>8.19</v>
      </c>
      <c r="C717" s="5">
        <f>TITRES_STAT!D720</f>
        <v>4.4809999999999999</v>
      </c>
      <c r="D717" s="5">
        <f>TITRES_STAT!E720</f>
        <v>0</v>
      </c>
      <c r="E717" s="2">
        <f t="shared" si="44"/>
        <v>-61.799185935455512</v>
      </c>
      <c r="F717" s="5" t="str">
        <f t="shared" si="47"/>
        <v>BEARISH</v>
      </c>
      <c r="G717" s="5" t="str">
        <f t="shared" si="46"/>
        <v>STRONG</v>
      </c>
      <c r="H717" s="5" t="str">
        <f t="shared" si="45"/>
        <v>CONFIRMED BEARISH</v>
      </c>
    </row>
    <row r="718" spans="1:8" ht="13.5" x14ac:dyDescent="0.25">
      <c r="A718" s="3">
        <f>TITRES_STAT!B721</f>
        <v>43048</v>
      </c>
      <c r="B718" s="5">
        <f>TITRES_STAT!C721</f>
        <v>8.1999999999999993</v>
      </c>
      <c r="C718" s="5">
        <f>TITRES_STAT!D721</f>
        <v>4.4870000000000001</v>
      </c>
      <c r="D718" s="5">
        <f>TITRES_STAT!E721</f>
        <v>4.4870000000000001</v>
      </c>
      <c r="E718" s="2">
        <f t="shared" si="44"/>
        <v>-57.31218593545551</v>
      </c>
      <c r="F718" s="5" t="str">
        <f t="shared" si="47"/>
        <v>BULLISH</v>
      </c>
      <c r="G718" s="5" t="str">
        <f t="shared" si="46"/>
        <v>NEUTRAL</v>
      </c>
      <c r="H718" s="5" t="str">
        <f t="shared" si="45"/>
        <v>NEUTRAL</v>
      </c>
    </row>
    <row r="719" spans="1:8" ht="13.5" x14ac:dyDescent="0.25">
      <c r="A719" s="3">
        <f>TITRES_STAT!B722</f>
        <v>43049</v>
      </c>
      <c r="B719" s="5">
        <f>TITRES_STAT!C722</f>
        <v>8.1999999999999993</v>
      </c>
      <c r="C719" s="5">
        <f>TITRES_STAT!D722</f>
        <v>4.4870000000000001</v>
      </c>
      <c r="D719" s="5">
        <f>TITRES_STAT!E722</f>
        <v>0</v>
      </c>
      <c r="E719" s="2">
        <f t="shared" si="44"/>
        <v>-57.31218593545551</v>
      </c>
      <c r="F719" s="5" t="str">
        <f t="shared" si="47"/>
        <v>BULLISH</v>
      </c>
      <c r="G719" s="5" t="str">
        <f t="shared" si="46"/>
        <v>NEUTRAL</v>
      </c>
      <c r="H719" s="5" t="str">
        <f t="shared" si="45"/>
        <v>NEUTRAL</v>
      </c>
    </row>
    <row r="720" spans="1:8" ht="13.5" x14ac:dyDescent="0.25">
      <c r="A720" s="3">
        <f>TITRES_STAT!B723</f>
        <v>43052</v>
      </c>
      <c r="B720" s="5">
        <f>TITRES_STAT!C723</f>
        <v>8.1999999999999993</v>
      </c>
      <c r="C720" s="5">
        <f>TITRES_STAT!D723</f>
        <v>4.4870000000000001</v>
      </c>
      <c r="D720" s="5">
        <f>TITRES_STAT!E723</f>
        <v>4.4870000000000001</v>
      </c>
      <c r="E720" s="2">
        <f t="shared" si="44"/>
        <v>-57.31218593545551</v>
      </c>
      <c r="F720" s="5" t="str">
        <f t="shared" si="47"/>
        <v>BULLISH</v>
      </c>
      <c r="G720" s="5" t="str">
        <f t="shared" si="46"/>
        <v>NEUTRAL</v>
      </c>
      <c r="H720" s="5" t="str">
        <f t="shared" si="45"/>
        <v>NEUTRAL</v>
      </c>
    </row>
    <row r="721" spans="1:8" ht="13.5" x14ac:dyDescent="0.25">
      <c r="A721" s="3">
        <f>TITRES_STAT!B724</f>
        <v>43053</v>
      </c>
      <c r="B721" s="5">
        <f>TITRES_STAT!C724</f>
        <v>8.1999999999999993</v>
      </c>
      <c r="C721" s="5">
        <f>TITRES_STAT!D724</f>
        <v>4.4870000000000001</v>
      </c>
      <c r="D721" s="5">
        <f>TITRES_STAT!E724</f>
        <v>4.4870000000000001</v>
      </c>
      <c r="E721" s="2">
        <f t="shared" si="44"/>
        <v>-57.31218593545551</v>
      </c>
      <c r="F721" s="5" t="str">
        <f t="shared" si="47"/>
        <v>BULLISH</v>
      </c>
      <c r="G721" s="5" t="str">
        <f t="shared" si="46"/>
        <v>WEAK</v>
      </c>
      <c r="H721" s="5" t="str">
        <f t="shared" si="45"/>
        <v>CONFIRMED BULLISH</v>
      </c>
    </row>
    <row r="722" spans="1:8" ht="13.5" x14ac:dyDescent="0.25">
      <c r="A722" s="3">
        <f>TITRES_STAT!B725</f>
        <v>43054</v>
      </c>
      <c r="B722" s="5">
        <f>TITRES_STAT!C725</f>
        <v>8.1999999999999993</v>
      </c>
      <c r="C722" s="5">
        <f>TITRES_STAT!D725</f>
        <v>4.4870000000000001</v>
      </c>
      <c r="D722" s="5">
        <f>TITRES_STAT!E725</f>
        <v>0</v>
      </c>
      <c r="E722" s="2">
        <f t="shared" si="44"/>
        <v>-57.31218593545551</v>
      </c>
      <c r="F722" s="5" t="str">
        <f t="shared" si="47"/>
        <v>BULLISH</v>
      </c>
      <c r="G722" s="5" t="str">
        <f t="shared" si="46"/>
        <v>WEAK</v>
      </c>
      <c r="H722" s="5" t="str">
        <f t="shared" si="45"/>
        <v>CONFIRMED BULLISH</v>
      </c>
    </row>
    <row r="723" spans="1:8" ht="13.5" x14ac:dyDescent="0.25">
      <c r="A723" s="3">
        <f>TITRES_STAT!B726</f>
        <v>43055</v>
      </c>
      <c r="B723" s="5">
        <f>TITRES_STAT!C726</f>
        <v>8.1999999999999993</v>
      </c>
      <c r="C723" s="5">
        <f>TITRES_STAT!D726</f>
        <v>4.4870000000000001</v>
      </c>
      <c r="D723" s="5">
        <f>TITRES_STAT!E726</f>
        <v>0</v>
      </c>
      <c r="E723" s="2">
        <f t="shared" si="44"/>
        <v>-57.31218593545551</v>
      </c>
      <c r="F723" s="5" t="str">
        <f t="shared" si="47"/>
        <v>NEUTRAL</v>
      </c>
      <c r="G723" s="5" t="str">
        <f t="shared" si="46"/>
        <v>NEUTRAL</v>
      </c>
      <c r="H723" s="5" t="str">
        <f t="shared" si="45"/>
        <v>NEUTRAL</v>
      </c>
    </row>
    <row r="724" spans="1:8" ht="13.5" x14ac:dyDescent="0.25">
      <c r="A724" s="3">
        <f>TITRES_STAT!B727</f>
        <v>43056</v>
      </c>
      <c r="B724" s="5">
        <f>TITRES_STAT!C727</f>
        <v>8.1999999999999993</v>
      </c>
      <c r="C724" s="5">
        <f>TITRES_STAT!D727</f>
        <v>4.4870000000000001</v>
      </c>
      <c r="D724" s="5">
        <f>TITRES_STAT!E727</f>
        <v>4.4870000000000001</v>
      </c>
      <c r="E724" s="2">
        <f t="shared" si="44"/>
        <v>-57.31218593545551</v>
      </c>
      <c r="F724" s="5" t="str">
        <f t="shared" si="47"/>
        <v>NEUTRAL</v>
      </c>
      <c r="G724" s="5" t="str">
        <f t="shared" si="46"/>
        <v>NEUTRAL</v>
      </c>
      <c r="H724" s="5" t="str">
        <f t="shared" si="45"/>
        <v>NEUTRAL</v>
      </c>
    </row>
    <row r="725" spans="1:8" ht="13.5" x14ac:dyDescent="0.25">
      <c r="A725" s="3">
        <f>TITRES_STAT!B728</f>
        <v>43059</v>
      </c>
      <c r="B725" s="5">
        <f>TITRES_STAT!C728</f>
        <v>8.1999999999999993</v>
      </c>
      <c r="C725" s="5">
        <f>TITRES_STAT!D728</f>
        <v>4.4870000000000001</v>
      </c>
      <c r="D725" s="5">
        <f>TITRES_STAT!E728</f>
        <v>0</v>
      </c>
      <c r="E725" s="2">
        <f t="shared" si="44"/>
        <v>-57.31218593545551</v>
      </c>
      <c r="F725" s="5" t="str">
        <f t="shared" si="47"/>
        <v>NEUTRAL</v>
      </c>
      <c r="G725" s="5" t="str">
        <f t="shared" si="46"/>
        <v>NEUTRAL</v>
      </c>
      <c r="H725" s="5" t="str">
        <f t="shared" si="45"/>
        <v>NEUTRAL</v>
      </c>
    </row>
    <row r="726" spans="1:8" ht="13.5" x14ac:dyDescent="0.25">
      <c r="A726" s="3">
        <f>TITRES_STAT!B729</f>
        <v>43060</v>
      </c>
      <c r="B726" s="5">
        <f>TITRES_STAT!C729</f>
        <v>8.1999999999999993</v>
      </c>
      <c r="C726" s="5">
        <f>TITRES_STAT!D729</f>
        <v>4.4870000000000001</v>
      </c>
      <c r="D726" s="5">
        <f>TITRES_STAT!E729</f>
        <v>0</v>
      </c>
      <c r="E726" s="2">
        <f t="shared" si="44"/>
        <v>-57.31218593545551</v>
      </c>
      <c r="F726" s="5" t="str">
        <f t="shared" si="47"/>
        <v>NEUTRAL</v>
      </c>
      <c r="G726" s="5" t="str">
        <f t="shared" si="46"/>
        <v>NEUTRAL</v>
      </c>
      <c r="H726" s="5" t="str">
        <f t="shared" si="45"/>
        <v>NEUTRAL</v>
      </c>
    </row>
    <row r="727" spans="1:8" ht="13.5" x14ac:dyDescent="0.25">
      <c r="A727" s="3">
        <f>TITRES_STAT!B730</f>
        <v>43061</v>
      </c>
      <c r="B727" s="5">
        <f>TITRES_STAT!C730</f>
        <v>8.1999999999999993</v>
      </c>
      <c r="C727" s="5">
        <f>TITRES_STAT!D730</f>
        <v>4.4870000000000001</v>
      </c>
      <c r="D727" s="5">
        <f>TITRES_STAT!E730</f>
        <v>0</v>
      </c>
      <c r="E727" s="2">
        <f t="shared" si="44"/>
        <v>-57.31218593545551</v>
      </c>
      <c r="F727" s="5" t="str">
        <f t="shared" si="47"/>
        <v>NEUTRAL</v>
      </c>
      <c r="G727" s="5" t="str">
        <f t="shared" si="46"/>
        <v>NEUTRAL</v>
      </c>
      <c r="H727" s="5" t="str">
        <f t="shared" si="45"/>
        <v>NEUTRAL</v>
      </c>
    </row>
    <row r="728" spans="1:8" ht="13.5" x14ac:dyDescent="0.25">
      <c r="A728" s="3">
        <f>TITRES_STAT!B731</f>
        <v>43062</v>
      </c>
      <c r="B728" s="5">
        <f>TITRES_STAT!C731</f>
        <v>8.1999999999999993</v>
      </c>
      <c r="C728" s="5">
        <f>TITRES_STAT!D731</f>
        <v>4.4870000000000001</v>
      </c>
      <c r="D728" s="5">
        <f>TITRES_STAT!E731</f>
        <v>0</v>
      </c>
      <c r="E728" s="2">
        <f t="shared" si="44"/>
        <v>-57.31218593545551</v>
      </c>
      <c r="F728" s="5" t="str">
        <f t="shared" si="47"/>
        <v>NEUTRAL</v>
      </c>
      <c r="G728" s="5" t="str">
        <f t="shared" si="46"/>
        <v>NEUTRAL</v>
      </c>
      <c r="H728" s="5" t="str">
        <f t="shared" si="45"/>
        <v>NEUTRAL</v>
      </c>
    </row>
    <row r="729" spans="1:8" ht="13.5" x14ac:dyDescent="0.25">
      <c r="A729" s="3">
        <f>TITRES_STAT!B732</f>
        <v>43063</v>
      </c>
      <c r="B729" s="5">
        <f>TITRES_STAT!C732</f>
        <v>8.1999999999999993</v>
      </c>
      <c r="C729" s="5">
        <f>TITRES_STAT!D732</f>
        <v>4.4870000000000001</v>
      </c>
      <c r="D729" s="5">
        <f>TITRES_STAT!E732</f>
        <v>0</v>
      </c>
      <c r="E729" s="2">
        <f t="shared" si="44"/>
        <v>-57.31218593545551</v>
      </c>
      <c r="F729" s="5" t="str">
        <f t="shared" si="47"/>
        <v>NEUTRAL</v>
      </c>
      <c r="G729" s="5" t="str">
        <f t="shared" si="46"/>
        <v>NEUTRAL</v>
      </c>
      <c r="H729" s="5" t="str">
        <f t="shared" si="45"/>
        <v>NEUTRAL</v>
      </c>
    </row>
    <row r="730" spans="1:8" ht="13.5" x14ac:dyDescent="0.25">
      <c r="A730" s="3">
        <f>TITRES_STAT!B733</f>
        <v>43066</v>
      </c>
      <c r="B730" s="5">
        <f>TITRES_STAT!C733</f>
        <v>8.3000000000000007</v>
      </c>
      <c r="C730" s="5">
        <f>TITRES_STAT!D733</f>
        <v>4.5410000000000004</v>
      </c>
      <c r="D730" s="5">
        <f>TITRES_STAT!E733</f>
        <v>4.5410000000000004</v>
      </c>
      <c r="E730" s="2">
        <f t="shared" si="44"/>
        <v>-52.771185935455506</v>
      </c>
      <c r="F730" s="5" t="str">
        <f t="shared" si="47"/>
        <v>BULLISH</v>
      </c>
      <c r="G730" s="5" t="str">
        <f t="shared" si="46"/>
        <v>WEAK</v>
      </c>
      <c r="H730" s="5" t="str">
        <f t="shared" si="45"/>
        <v>CONFIRMED BULLISH</v>
      </c>
    </row>
    <row r="731" spans="1:8" ht="13.5" x14ac:dyDescent="0.25">
      <c r="A731" s="3">
        <f>TITRES_STAT!B734</f>
        <v>43067</v>
      </c>
      <c r="B731" s="5">
        <f>TITRES_STAT!C734</f>
        <v>8.3000000000000007</v>
      </c>
      <c r="C731" s="5">
        <f>TITRES_STAT!D734</f>
        <v>4.5410000000000004</v>
      </c>
      <c r="D731" s="5">
        <f>TITRES_STAT!E734</f>
        <v>0</v>
      </c>
      <c r="E731" s="2">
        <f t="shared" si="44"/>
        <v>-52.771185935455506</v>
      </c>
      <c r="F731" s="5" t="str">
        <f t="shared" si="47"/>
        <v>BULLISH</v>
      </c>
      <c r="G731" s="5" t="str">
        <f t="shared" si="46"/>
        <v>WEAK</v>
      </c>
      <c r="H731" s="5" t="str">
        <f t="shared" si="45"/>
        <v>CONFIRMED BULLISH</v>
      </c>
    </row>
    <row r="732" spans="1:8" ht="13.5" x14ac:dyDescent="0.25">
      <c r="A732" s="3">
        <f>TITRES_STAT!B735</f>
        <v>43068</v>
      </c>
      <c r="B732" s="5">
        <f>TITRES_STAT!C735</f>
        <v>8.4</v>
      </c>
      <c r="C732" s="5">
        <f>TITRES_STAT!D735</f>
        <v>4.5960000000000001</v>
      </c>
      <c r="D732" s="5">
        <f>TITRES_STAT!E735</f>
        <v>4.5960000000000001</v>
      </c>
      <c r="E732" s="2">
        <f t="shared" si="44"/>
        <v>-48.175185935455502</v>
      </c>
      <c r="F732" s="5" t="str">
        <f t="shared" si="47"/>
        <v>BULLISH</v>
      </c>
      <c r="G732" s="5" t="str">
        <f t="shared" si="46"/>
        <v>WEAK</v>
      </c>
      <c r="H732" s="5" t="str">
        <f t="shared" si="45"/>
        <v>CONFIRMED BULLISH</v>
      </c>
    </row>
    <row r="733" spans="1:8" ht="13.5" x14ac:dyDescent="0.25">
      <c r="A733" s="3">
        <f>TITRES_STAT!B736</f>
        <v>43069</v>
      </c>
      <c r="B733" s="5">
        <f>TITRES_STAT!C736</f>
        <v>8.4</v>
      </c>
      <c r="C733" s="5">
        <f>TITRES_STAT!D736</f>
        <v>4.5960000000000001</v>
      </c>
      <c r="D733" s="5">
        <f>TITRES_STAT!E736</f>
        <v>0</v>
      </c>
      <c r="E733" s="2">
        <f t="shared" si="44"/>
        <v>-48.175185935455502</v>
      </c>
      <c r="F733" s="5" t="str">
        <f t="shared" si="47"/>
        <v>BULLISH</v>
      </c>
      <c r="G733" s="5" t="str">
        <f t="shared" si="46"/>
        <v>WEAK</v>
      </c>
      <c r="H733" s="5" t="str">
        <f t="shared" si="45"/>
        <v>CONFIRMED BULLISH</v>
      </c>
    </row>
    <row r="734" spans="1:8" ht="13.5" x14ac:dyDescent="0.25">
      <c r="A734" s="3">
        <f>TITRES_STAT!B737</f>
        <v>43073</v>
      </c>
      <c r="B734" s="5">
        <f>TITRES_STAT!C737</f>
        <v>8.4</v>
      </c>
      <c r="C734" s="5">
        <f>TITRES_STAT!D737</f>
        <v>4.5960000000000001</v>
      </c>
      <c r="D734" s="5">
        <f>TITRES_STAT!E737</f>
        <v>0</v>
      </c>
      <c r="E734" s="2">
        <f t="shared" si="44"/>
        <v>-48.175185935455502</v>
      </c>
      <c r="F734" s="5" t="str">
        <f t="shared" si="47"/>
        <v>BULLISH</v>
      </c>
      <c r="G734" s="5" t="str">
        <f t="shared" si="46"/>
        <v>WEAK</v>
      </c>
      <c r="H734" s="5" t="str">
        <f t="shared" si="45"/>
        <v>CONFIRMED BULLISH</v>
      </c>
    </row>
    <row r="735" spans="1:8" ht="13.5" x14ac:dyDescent="0.25">
      <c r="A735" s="3">
        <f>TITRES_STAT!B738</f>
        <v>43074</v>
      </c>
      <c r="B735" s="5">
        <f>TITRES_STAT!C738</f>
        <v>8.4</v>
      </c>
      <c r="C735" s="5">
        <f>TITRES_STAT!D738</f>
        <v>4.5960000000000001</v>
      </c>
      <c r="D735" s="5">
        <f>TITRES_STAT!E738</f>
        <v>0</v>
      </c>
      <c r="E735" s="2">
        <f t="shared" si="44"/>
        <v>-48.175185935455502</v>
      </c>
      <c r="F735" s="5" t="str">
        <f t="shared" si="47"/>
        <v>BULLISH</v>
      </c>
      <c r="G735" s="5" t="str">
        <f t="shared" si="46"/>
        <v>WEAK</v>
      </c>
      <c r="H735" s="5" t="str">
        <f t="shared" si="45"/>
        <v>CONFIRMED BULLISH</v>
      </c>
    </row>
    <row r="736" spans="1:8" ht="13.5" x14ac:dyDescent="0.25">
      <c r="A736" s="3">
        <f>TITRES_STAT!B739</f>
        <v>43075</v>
      </c>
      <c r="B736" s="5">
        <f>TITRES_STAT!C739</f>
        <v>8.4</v>
      </c>
      <c r="C736" s="5">
        <f>TITRES_STAT!D739</f>
        <v>4.5960000000000001</v>
      </c>
      <c r="D736" s="5">
        <f>TITRES_STAT!E739</f>
        <v>4.5960000000000001</v>
      </c>
      <c r="E736" s="2">
        <f t="shared" si="44"/>
        <v>-48.175185935455502</v>
      </c>
      <c r="F736" s="5" t="str">
        <f t="shared" si="47"/>
        <v>BULLISH</v>
      </c>
      <c r="G736" s="5" t="str">
        <f t="shared" si="46"/>
        <v>WEAK</v>
      </c>
      <c r="H736" s="5" t="str">
        <f t="shared" si="45"/>
        <v>CONFIRMED BULLISH</v>
      </c>
    </row>
    <row r="737" spans="1:8" ht="13.5" x14ac:dyDescent="0.25">
      <c r="A737" s="3">
        <f>TITRES_STAT!B740</f>
        <v>43076</v>
      </c>
      <c r="B737" s="5">
        <f>TITRES_STAT!C740</f>
        <v>8.4</v>
      </c>
      <c r="C737" s="5">
        <f>TITRES_STAT!D740</f>
        <v>4.5960000000000001</v>
      </c>
      <c r="D737" s="5">
        <f>TITRES_STAT!E740</f>
        <v>4.5960000000000001</v>
      </c>
      <c r="E737" s="2">
        <f t="shared" si="44"/>
        <v>-48.175185935455502</v>
      </c>
      <c r="F737" s="5" t="str">
        <f t="shared" si="47"/>
        <v>NEUTRAL</v>
      </c>
      <c r="G737" s="5" t="str">
        <f t="shared" si="46"/>
        <v>NEUTRAL</v>
      </c>
      <c r="H737" s="5" t="str">
        <f t="shared" si="45"/>
        <v>NEUTRAL</v>
      </c>
    </row>
    <row r="738" spans="1:8" ht="13.5" x14ac:dyDescent="0.25">
      <c r="A738" s="3">
        <f>TITRES_STAT!B741</f>
        <v>43077</v>
      </c>
      <c r="B738" s="5">
        <f>TITRES_STAT!C741</f>
        <v>8.4</v>
      </c>
      <c r="C738" s="5">
        <f>TITRES_STAT!D741</f>
        <v>4.5960000000000001</v>
      </c>
      <c r="D738" s="5">
        <f>TITRES_STAT!E741</f>
        <v>0</v>
      </c>
      <c r="E738" s="2">
        <f t="shared" si="44"/>
        <v>-48.175185935455502</v>
      </c>
      <c r="F738" s="5" t="str">
        <f t="shared" si="47"/>
        <v>NEUTRAL</v>
      </c>
      <c r="G738" s="5" t="str">
        <f t="shared" si="46"/>
        <v>NEUTRAL</v>
      </c>
      <c r="H738" s="5" t="str">
        <f t="shared" si="45"/>
        <v>NEUTRAL</v>
      </c>
    </row>
    <row r="739" spans="1:8" ht="13.5" x14ac:dyDescent="0.25">
      <c r="A739" s="3">
        <f>TITRES_STAT!B742</f>
        <v>43080</v>
      </c>
      <c r="B739" s="5">
        <f>TITRES_STAT!C742</f>
        <v>8.4</v>
      </c>
      <c r="C739" s="5">
        <f>TITRES_STAT!D742</f>
        <v>4.5960000000000001</v>
      </c>
      <c r="D739" s="5">
        <f>TITRES_STAT!E742</f>
        <v>4.5960000000000001</v>
      </c>
      <c r="E739" s="2">
        <f t="shared" si="44"/>
        <v>-48.175185935455502</v>
      </c>
      <c r="F739" s="5" t="str">
        <f t="shared" si="47"/>
        <v>NEUTRAL</v>
      </c>
      <c r="G739" s="5" t="str">
        <f t="shared" si="46"/>
        <v>NEUTRAL</v>
      </c>
      <c r="H739" s="5" t="str">
        <f t="shared" si="45"/>
        <v>NEUTRAL</v>
      </c>
    </row>
    <row r="740" spans="1:8" ht="13.5" x14ac:dyDescent="0.25">
      <c r="A740" s="3">
        <f>TITRES_STAT!B743</f>
        <v>43081</v>
      </c>
      <c r="B740" s="5">
        <f>TITRES_STAT!C743</f>
        <v>8.4</v>
      </c>
      <c r="C740" s="5">
        <f>TITRES_STAT!D743</f>
        <v>4.5960000000000001</v>
      </c>
      <c r="D740" s="5">
        <f>TITRES_STAT!E743</f>
        <v>0</v>
      </c>
      <c r="E740" s="2">
        <f t="shared" si="44"/>
        <v>-48.175185935455502</v>
      </c>
      <c r="F740" s="5" t="str">
        <f t="shared" si="47"/>
        <v>NEUTRAL</v>
      </c>
      <c r="G740" s="5" t="str">
        <f t="shared" si="46"/>
        <v>NEUTRAL</v>
      </c>
      <c r="H740" s="5" t="str">
        <f t="shared" si="45"/>
        <v>NEUTRAL</v>
      </c>
    </row>
    <row r="741" spans="1:8" ht="13.5" x14ac:dyDescent="0.25">
      <c r="A741" s="3">
        <f>TITRES_STAT!B744</f>
        <v>43082</v>
      </c>
      <c r="B741" s="5">
        <f>TITRES_STAT!C744</f>
        <v>8.4</v>
      </c>
      <c r="C741" s="5">
        <f>TITRES_STAT!D744</f>
        <v>4.5960000000000001</v>
      </c>
      <c r="D741" s="5">
        <f>TITRES_STAT!E744</f>
        <v>0</v>
      </c>
      <c r="E741" s="2">
        <f t="shared" si="44"/>
        <v>-48.175185935455502</v>
      </c>
      <c r="F741" s="5" t="str">
        <f t="shared" si="47"/>
        <v>NEUTRAL</v>
      </c>
      <c r="G741" s="5" t="str">
        <f t="shared" si="46"/>
        <v>NEUTRAL</v>
      </c>
      <c r="H741" s="5" t="str">
        <f t="shared" si="45"/>
        <v>NEUTRAL</v>
      </c>
    </row>
    <row r="742" spans="1:8" ht="13.5" x14ac:dyDescent="0.25">
      <c r="A742" s="3">
        <f>TITRES_STAT!B745</f>
        <v>43083</v>
      </c>
      <c r="B742" s="5">
        <f>TITRES_STAT!C745</f>
        <v>8.4</v>
      </c>
      <c r="C742" s="5">
        <f>TITRES_STAT!D745</f>
        <v>4.5960000000000001</v>
      </c>
      <c r="D742" s="5">
        <f>TITRES_STAT!E745</f>
        <v>0</v>
      </c>
      <c r="E742" s="2">
        <f t="shared" si="44"/>
        <v>-48.175185935455502</v>
      </c>
      <c r="F742" s="5" t="str">
        <f t="shared" si="47"/>
        <v>NEUTRAL</v>
      </c>
      <c r="G742" s="5" t="str">
        <f t="shared" si="46"/>
        <v>NEUTRAL</v>
      </c>
      <c r="H742" s="5" t="str">
        <f t="shared" si="45"/>
        <v>NEUTRAL</v>
      </c>
    </row>
    <row r="743" spans="1:8" ht="13.5" x14ac:dyDescent="0.25">
      <c r="A743" s="3">
        <f>TITRES_STAT!B746</f>
        <v>43084</v>
      </c>
      <c r="B743" s="5">
        <f>TITRES_STAT!C746</f>
        <v>8.4</v>
      </c>
      <c r="C743" s="5">
        <f>TITRES_STAT!D746</f>
        <v>4.5960000000000001</v>
      </c>
      <c r="D743" s="5">
        <f>TITRES_STAT!E746</f>
        <v>0</v>
      </c>
      <c r="E743" s="2">
        <f t="shared" si="44"/>
        <v>-48.175185935455502</v>
      </c>
      <c r="F743" s="5" t="str">
        <f t="shared" si="47"/>
        <v>NEUTRAL</v>
      </c>
      <c r="G743" s="5" t="str">
        <f t="shared" si="46"/>
        <v>NEUTRAL</v>
      </c>
      <c r="H743" s="5" t="str">
        <f t="shared" si="45"/>
        <v>NEUTRAL</v>
      </c>
    </row>
    <row r="744" spans="1:8" ht="13.5" x14ac:dyDescent="0.25">
      <c r="A744" s="3">
        <f>TITRES_STAT!B747</f>
        <v>43087</v>
      </c>
      <c r="B744" s="5">
        <f>TITRES_STAT!C747</f>
        <v>8.4</v>
      </c>
      <c r="C744" s="5">
        <f>TITRES_STAT!D747</f>
        <v>4.5960000000000001</v>
      </c>
      <c r="D744" s="5">
        <f>TITRES_STAT!E747</f>
        <v>0</v>
      </c>
      <c r="E744" s="2">
        <f t="shared" si="44"/>
        <v>-48.175185935455502</v>
      </c>
      <c r="F744" s="5" t="str">
        <f t="shared" si="47"/>
        <v>NEUTRAL</v>
      </c>
      <c r="G744" s="5" t="str">
        <f t="shared" si="46"/>
        <v>NEUTRAL</v>
      </c>
      <c r="H744" s="5" t="str">
        <f t="shared" si="45"/>
        <v>NEUTRAL</v>
      </c>
    </row>
    <row r="745" spans="1:8" ht="13.5" x14ac:dyDescent="0.25">
      <c r="A745" s="3">
        <f>TITRES_STAT!B748</f>
        <v>43088</v>
      </c>
      <c r="B745" s="5">
        <f>TITRES_STAT!C748</f>
        <v>8.4</v>
      </c>
      <c r="C745" s="5">
        <f>TITRES_STAT!D748</f>
        <v>4.5960000000000001</v>
      </c>
      <c r="D745" s="5">
        <f>TITRES_STAT!E748</f>
        <v>0</v>
      </c>
      <c r="E745" s="2">
        <f t="shared" si="44"/>
        <v>-48.175185935455502</v>
      </c>
      <c r="F745" s="5" t="str">
        <f t="shared" si="47"/>
        <v>NEUTRAL</v>
      </c>
      <c r="G745" s="5" t="str">
        <f t="shared" si="46"/>
        <v>NEUTRAL</v>
      </c>
      <c r="H745" s="5" t="str">
        <f t="shared" si="45"/>
        <v>NEUTRAL</v>
      </c>
    </row>
    <row r="746" spans="1:8" ht="13.5" x14ac:dyDescent="0.25">
      <c r="A746" s="3">
        <f>TITRES_STAT!B749</f>
        <v>43089</v>
      </c>
      <c r="B746" s="5">
        <f>TITRES_STAT!C749</f>
        <v>8.39</v>
      </c>
      <c r="C746" s="5">
        <f>TITRES_STAT!D749</f>
        <v>4.5910000000000002</v>
      </c>
      <c r="D746" s="5">
        <f>TITRES_STAT!E749</f>
        <v>4.5910000000000002</v>
      </c>
      <c r="E746" s="2">
        <f t="shared" si="44"/>
        <v>-52.766185935455503</v>
      </c>
      <c r="F746" s="5" t="str">
        <f t="shared" si="47"/>
        <v>BEARISH</v>
      </c>
      <c r="G746" s="5" t="str">
        <f t="shared" si="46"/>
        <v>STRONG</v>
      </c>
      <c r="H746" s="5" t="str">
        <f t="shared" si="45"/>
        <v>CONFIRMED BEARISH</v>
      </c>
    </row>
    <row r="747" spans="1:8" ht="13.5" x14ac:dyDescent="0.25">
      <c r="A747" s="3">
        <f>TITRES_STAT!B750</f>
        <v>43090</v>
      </c>
      <c r="B747" s="5">
        <f>TITRES_STAT!C750</f>
        <v>8.39</v>
      </c>
      <c r="C747" s="5">
        <f>TITRES_STAT!D750</f>
        <v>4.5910000000000002</v>
      </c>
      <c r="D747" s="5">
        <f>TITRES_STAT!E750</f>
        <v>0</v>
      </c>
      <c r="E747" s="2">
        <f t="shared" si="44"/>
        <v>-52.766185935455503</v>
      </c>
      <c r="F747" s="5" t="str">
        <f t="shared" si="47"/>
        <v>BEARISH</v>
      </c>
      <c r="G747" s="5" t="str">
        <f t="shared" si="46"/>
        <v>STRONG</v>
      </c>
      <c r="H747" s="5" t="str">
        <f t="shared" si="45"/>
        <v>CONFIRMED BEARISH</v>
      </c>
    </row>
    <row r="748" spans="1:8" ht="13.5" x14ac:dyDescent="0.25">
      <c r="A748" s="3">
        <f>TITRES_STAT!B751</f>
        <v>43091</v>
      </c>
      <c r="B748" s="5">
        <f>TITRES_STAT!C751</f>
        <v>8.39</v>
      </c>
      <c r="C748" s="5">
        <f>TITRES_STAT!D751</f>
        <v>4.5910000000000002</v>
      </c>
      <c r="D748" s="5">
        <f>TITRES_STAT!E751</f>
        <v>4.5910000000000002</v>
      </c>
      <c r="E748" s="2">
        <f t="shared" si="44"/>
        <v>-52.766185935455503</v>
      </c>
      <c r="F748" s="5" t="str">
        <f t="shared" si="47"/>
        <v>BEARISH</v>
      </c>
      <c r="G748" s="5" t="str">
        <f t="shared" si="46"/>
        <v>STRONG</v>
      </c>
      <c r="H748" s="5" t="str">
        <f t="shared" si="45"/>
        <v>CONFIRMED BEARISH</v>
      </c>
    </row>
    <row r="749" spans="1:8" ht="13.5" x14ac:dyDescent="0.25">
      <c r="A749" s="3">
        <f>TITRES_STAT!B752</f>
        <v>43094</v>
      </c>
      <c r="B749" s="5">
        <f>TITRES_STAT!C752</f>
        <v>8.39</v>
      </c>
      <c r="C749" s="5">
        <f>TITRES_STAT!D752</f>
        <v>4.5910000000000002</v>
      </c>
      <c r="D749" s="5">
        <f>TITRES_STAT!E752</f>
        <v>0</v>
      </c>
      <c r="E749" s="2">
        <f t="shared" si="44"/>
        <v>-52.766185935455503</v>
      </c>
      <c r="F749" s="5" t="str">
        <f t="shared" si="47"/>
        <v>BEARISH</v>
      </c>
      <c r="G749" s="5" t="str">
        <f t="shared" si="46"/>
        <v>STRONG</v>
      </c>
      <c r="H749" s="5" t="str">
        <f t="shared" si="45"/>
        <v>CONFIRMED BEARISH</v>
      </c>
    </row>
    <row r="750" spans="1:8" ht="13.5" x14ac:dyDescent="0.25">
      <c r="A750" s="3">
        <f>TITRES_STAT!B753</f>
        <v>43095</v>
      </c>
      <c r="B750" s="5">
        <f>TITRES_STAT!C753</f>
        <v>8.4</v>
      </c>
      <c r="C750" s="5">
        <f>TITRES_STAT!D753</f>
        <v>4.5960000000000001</v>
      </c>
      <c r="D750" s="5">
        <f>TITRES_STAT!E753</f>
        <v>4.5960000000000001</v>
      </c>
      <c r="E750" s="2">
        <f t="shared" si="44"/>
        <v>-48.170185935455507</v>
      </c>
      <c r="F750" s="5" t="str">
        <f t="shared" si="47"/>
        <v>BULLISH</v>
      </c>
      <c r="G750" s="5" t="str">
        <f t="shared" si="46"/>
        <v>NEUTRAL</v>
      </c>
      <c r="H750" s="5" t="str">
        <f t="shared" si="45"/>
        <v>NEUTRAL</v>
      </c>
    </row>
    <row r="751" spans="1:8" ht="13.5" x14ac:dyDescent="0.25">
      <c r="A751" s="3">
        <f>TITRES_STAT!B754</f>
        <v>43096</v>
      </c>
      <c r="B751" s="5">
        <f>TITRES_STAT!C754</f>
        <v>8.1999999999999993</v>
      </c>
      <c r="C751" s="5">
        <f>TITRES_STAT!D754</f>
        <v>4.4870000000000001</v>
      </c>
      <c r="D751" s="5">
        <f>TITRES_STAT!E754</f>
        <v>4.4870000000000001</v>
      </c>
      <c r="E751" s="2">
        <f t="shared" si="44"/>
        <v>-52.657185935455509</v>
      </c>
      <c r="F751" s="5" t="str">
        <f t="shared" si="47"/>
        <v>BULLISH</v>
      </c>
      <c r="G751" s="5" t="str">
        <f t="shared" si="46"/>
        <v>NEUTRAL</v>
      </c>
      <c r="H751" s="5" t="str">
        <f t="shared" si="45"/>
        <v>BULLISH DIVERGENCE</v>
      </c>
    </row>
    <row r="752" spans="1:8" ht="13.5" x14ac:dyDescent="0.25">
      <c r="A752" s="3">
        <f>TITRES_STAT!B755</f>
        <v>43097</v>
      </c>
      <c r="B752" s="5">
        <f>TITRES_STAT!C755</f>
        <v>8.1999999999999993</v>
      </c>
      <c r="C752" s="5">
        <f>TITRES_STAT!D755</f>
        <v>4.4870000000000001</v>
      </c>
      <c r="D752" s="5">
        <f>TITRES_STAT!E755</f>
        <v>4.4870000000000001</v>
      </c>
      <c r="E752" s="2">
        <f t="shared" si="44"/>
        <v>-52.657185935455509</v>
      </c>
      <c r="F752" s="5" t="str">
        <f t="shared" si="47"/>
        <v>BULLISH</v>
      </c>
      <c r="G752" s="5" t="str">
        <f t="shared" si="46"/>
        <v>NEUTRAL</v>
      </c>
      <c r="H752" s="5" t="str">
        <f t="shared" si="45"/>
        <v>BULLISH DIVERGENCE</v>
      </c>
    </row>
    <row r="753" spans="1:8" ht="13.5" x14ac:dyDescent="0.25">
      <c r="A753" s="3">
        <f>TITRES_STAT!B756</f>
        <v>43098</v>
      </c>
      <c r="B753" s="5">
        <f>TITRES_STAT!C756</f>
        <v>8.1999999999999993</v>
      </c>
      <c r="C753" s="5">
        <f>TITRES_STAT!D756</f>
        <v>4.4870000000000001</v>
      </c>
      <c r="D753" s="5">
        <f>TITRES_STAT!E756</f>
        <v>0</v>
      </c>
      <c r="E753" s="2">
        <f t="shared" si="44"/>
        <v>-52.657185935455509</v>
      </c>
      <c r="F753" s="5" t="str">
        <f t="shared" si="47"/>
        <v>BULLISH</v>
      </c>
      <c r="G753" s="5" t="str">
        <f t="shared" si="46"/>
        <v>NEUTRAL</v>
      </c>
      <c r="H753" s="5" t="str">
        <f t="shared" si="45"/>
        <v>BULLISH DIVERGENCE</v>
      </c>
    </row>
    <row r="754" spans="1:8" ht="13.5" x14ac:dyDescent="0.25">
      <c r="A754" s="3">
        <f>TITRES_STAT!B757</f>
        <v>43102</v>
      </c>
      <c r="B754" s="5">
        <f>TITRES_STAT!C757</f>
        <v>8.1</v>
      </c>
      <c r="C754" s="5">
        <f>TITRES_STAT!D757</f>
        <v>4.4320000000000004</v>
      </c>
      <c r="D754" s="5">
        <f>TITRES_STAT!E757</f>
        <v>4.4320000000000004</v>
      </c>
      <c r="E754" s="2">
        <f t="shared" si="44"/>
        <v>-57.089185935455511</v>
      </c>
      <c r="F754" s="5" t="str">
        <f t="shared" si="47"/>
        <v>BEARISH</v>
      </c>
      <c r="G754" s="5" t="str">
        <f t="shared" si="46"/>
        <v>STRONG</v>
      </c>
      <c r="H754" s="5" t="str">
        <f t="shared" si="45"/>
        <v>CONFIRMED BEARISH</v>
      </c>
    </row>
    <row r="755" spans="1:8" ht="13.5" x14ac:dyDescent="0.25">
      <c r="A755" s="3">
        <f>TITRES_STAT!B758</f>
        <v>43103</v>
      </c>
      <c r="B755" s="5">
        <f>TITRES_STAT!C758</f>
        <v>8.1</v>
      </c>
      <c r="C755" s="5">
        <f>TITRES_STAT!D758</f>
        <v>4.4320000000000004</v>
      </c>
      <c r="D755" s="5">
        <f>TITRES_STAT!E758</f>
        <v>0</v>
      </c>
      <c r="E755" s="2">
        <f t="shared" si="44"/>
        <v>-57.089185935455511</v>
      </c>
      <c r="F755" s="5" t="str">
        <f t="shared" si="47"/>
        <v>BEARISH</v>
      </c>
      <c r="G755" s="5" t="str">
        <f t="shared" si="46"/>
        <v>STRONG</v>
      </c>
      <c r="H755" s="5" t="str">
        <f t="shared" si="45"/>
        <v>CONFIRMED BEARISH</v>
      </c>
    </row>
    <row r="756" spans="1:8" ht="13.5" x14ac:dyDescent="0.25">
      <c r="A756" s="3">
        <f>TITRES_STAT!B759</f>
        <v>43104</v>
      </c>
      <c r="B756" s="5">
        <f>TITRES_STAT!C759</f>
        <v>8.1</v>
      </c>
      <c r="C756" s="5">
        <f>TITRES_STAT!D759</f>
        <v>4.4320000000000004</v>
      </c>
      <c r="D756" s="5">
        <f>TITRES_STAT!E759</f>
        <v>0</v>
      </c>
      <c r="E756" s="2">
        <f t="shared" si="44"/>
        <v>-57.089185935455511</v>
      </c>
      <c r="F756" s="5" t="str">
        <f t="shared" si="47"/>
        <v>BEARISH</v>
      </c>
      <c r="G756" s="5" t="str">
        <f t="shared" si="46"/>
        <v>STRONG</v>
      </c>
      <c r="H756" s="5" t="str">
        <f t="shared" si="45"/>
        <v>CONFIRMED BEARISH</v>
      </c>
    </row>
    <row r="757" spans="1:8" ht="13.5" x14ac:dyDescent="0.25">
      <c r="A757" s="3">
        <f>TITRES_STAT!B760</f>
        <v>43105</v>
      </c>
      <c r="B757" s="5">
        <f>TITRES_STAT!C760</f>
        <v>8.1999999999999993</v>
      </c>
      <c r="C757" s="5">
        <f>TITRES_STAT!D760</f>
        <v>4.4870000000000001</v>
      </c>
      <c r="D757" s="5">
        <f>TITRES_STAT!E760</f>
        <v>4.4870000000000001</v>
      </c>
      <c r="E757" s="2">
        <f t="shared" si="44"/>
        <v>-52.602185935455509</v>
      </c>
      <c r="F757" s="5" t="str">
        <f t="shared" si="47"/>
        <v>BULLISH</v>
      </c>
      <c r="G757" s="5" t="str">
        <f t="shared" si="46"/>
        <v>NEUTRAL</v>
      </c>
      <c r="H757" s="5" t="str">
        <f t="shared" si="45"/>
        <v>NEUTRAL</v>
      </c>
    </row>
    <row r="758" spans="1:8" ht="13.5" x14ac:dyDescent="0.25">
      <c r="A758" s="3">
        <f>TITRES_STAT!B761</f>
        <v>43108</v>
      </c>
      <c r="B758" s="5">
        <f>TITRES_STAT!C761</f>
        <v>8.1999999999999993</v>
      </c>
      <c r="C758" s="5">
        <f>TITRES_STAT!D761</f>
        <v>4.4870000000000001</v>
      </c>
      <c r="D758" s="5">
        <f>TITRES_STAT!E761</f>
        <v>0</v>
      </c>
      <c r="E758" s="2">
        <f t="shared" si="44"/>
        <v>-52.602185935455509</v>
      </c>
      <c r="F758" s="5" t="str">
        <f t="shared" si="47"/>
        <v>BULLISH</v>
      </c>
      <c r="G758" s="5" t="str">
        <f t="shared" si="46"/>
        <v>NEUTRAL</v>
      </c>
      <c r="H758" s="5" t="str">
        <f t="shared" si="45"/>
        <v>NEUTRAL</v>
      </c>
    </row>
    <row r="759" spans="1:8" ht="13.5" x14ac:dyDescent="0.25">
      <c r="A759" s="3">
        <f>TITRES_STAT!B762</f>
        <v>43109</v>
      </c>
      <c r="B759" s="5">
        <f>TITRES_STAT!C762</f>
        <v>8.1999999999999993</v>
      </c>
      <c r="C759" s="5">
        <f>TITRES_STAT!D762</f>
        <v>4.4870000000000001</v>
      </c>
      <c r="D759" s="5">
        <f>TITRES_STAT!E762</f>
        <v>0</v>
      </c>
      <c r="E759" s="2">
        <f t="shared" si="44"/>
        <v>-52.602185935455509</v>
      </c>
      <c r="F759" s="5" t="str">
        <f t="shared" si="47"/>
        <v>BULLISH</v>
      </c>
      <c r="G759" s="5" t="str">
        <f t="shared" si="46"/>
        <v>WEAK</v>
      </c>
      <c r="H759" s="5" t="str">
        <f t="shared" si="45"/>
        <v>CONFIRMED BULLISH</v>
      </c>
    </row>
    <row r="760" spans="1:8" ht="13.5" x14ac:dyDescent="0.25">
      <c r="A760" s="3">
        <f>TITRES_STAT!B763</f>
        <v>43110</v>
      </c>
      <c r="B760" s="5">
        <f>TITRES_STAT!C763</f>
        <v>8.1999999999999993</v>
      </c>
      <c r="C760" s="5">
        <f>TITRES_STAT!D763</f>
        <v>4.4870000000000001</v>
      </c>
      <c r="D760" s="5">
        <f>TITRES_STAT!E763</f>
        <v>0</v>
      </c>
      <c r="E760" s="2">
        <f t="shared" si="44"/>
        <v>-52.602185935455509</v>
      </c>
      <c r="F760" s="5" t="str">
        <f t="shared" si="47"/>
        <v>BULLISH</v>
      </c>
      <c r="G760" s="5" t="str">
        <f t="shared" si="46"/>
        <v>WEAK</v>
      </c>
      <c r="H760" s="5" t="str">
        <f t="shared" si="45"/>
        <v>CONFIRMED BULLISH</v>
      </c>
    </row>
    <row r="761" spans="1:8" ht="13.5" x14ac:dyDescent="0.25">
      <c r="A761" s="3">
        <f>TITRES_STAT!B764</f>
        <v>43111</v>
      </c>
      <c r="B761" s="5">
        <f>TITRES_STAT!C764</f>
        <v>8.15</v>
      </c>
      <c r="C761" s="5">
        <f>TITRES_STAT!D764</f>
        <v>4.4589999999999996</v>
      </c>
      <c r="D761" s="5">
        <f>TITRES_STAT!E764</f>
        <v>4.4808846625766865</v>
      </c>
      <c r="E761" s="2">
        <f t="shared" si="44"/>
        <v>-57.083070598032194</v>
      </c>
      <c r="F761" s="5" t="str">
        <f t="shared" si="47"/>
        <v>BULLISH</v>
      </c>
      <c r="G761" s="5" t="str">
        <f t="shared" si="46"/>
        <v>NEUTRAL</v>
      </c>
      <c r="H761" s="5" t="str">
        <f t="shared" si="45"/>
        <v>CONFIRMED BULLISH</v>
      </c>
    </row>
    <row r="762" spans="1:8" ht="13.5" x14ac:dyDescent="0.25">
      <c r="A762" s="3">
        <f>TITRES_STAT!B765</f>
        <v>43112</v>
      </c>
      <c r="B762" s="5">
        <f>TITRES_STAT!C765</f>
        <v>8.15</v>
      </c>
      <c r="C762" s="5">
        <f>TITRES_STAT!D765</f>
        <v>4.4589999999999996</v>
      </c>
      <c r="D762" s="5">
        <f>TITRES_STAT!E765</f>
        <v>4.4376624539877296</v>
      </c>
      <c r="E762" s="2">
        <f t="shared" si="44"/>
        <v>-57.083070598032194</v>
      </c>
      <c r="F762" s="5" t="str">
        <f t="shared" si="47"/>
        <v>BEARISH</v>
      </c>
      <c r="G762" s="5" t="str">
        <f t="shared" si="46"/>
        <v>STRONG</v>
      </c>
      <c r="H762" s="5" t="str">
        <f t="shared" si="45"/>
        <v>CONFIRMED BEARISH</v>
      </c>
    </row>
    <row r="763" spans="1:8" ht="13.5" x14ac:dyDescent="0.25">
      <c r="A763" s="3">
        <f>TITRES_STAT!B766</f>
        <v>43115</v>
      </c>
      <c r="B763" s="5">
        <f>TITRES_STAT!C766</f>
        <v>8.15</v>
      </c>
      <c r="C763" s="5">
        <f>TITRES_STAT!D766</f>
        <v>4.4589999999999996</v>
      </c>
      <c r="D763" s="5">
        <f>TITRES_STAT!E766</f>
        <v>4.436568220858895</v>
      </c>
      <c r="E763" s="2">
        <f t="shared" si="44"/>
        <v>-57.083070598032194</v>
      </c>
      <c r="F763" s="5" t="str">
        <f t="shared" si="47"/>
        <v>BEARISH</v>
      </c>
      <c r="G763" s="5" t="str">
        <f t="shared" si="46"/>
        <v>STRONG</v>
      </c>
      <c r="H763" s="5" t="str">
        <f t="shared" si="45"/>
        <v>CONFIRMED BEARISH</v>
      </c>
    </row>
    <row r="764" spans="1:8" ht="13.5" x14ac:dyDescent="0.25">
      <c r="A764" s="3">
        <f>TITRES_STAT!B767</f>
        <v>43116</v>
      </c>
      <c r="B764" s="5">
        <f>TITRES_STAT!C767</f>
        <v>8.15</v>
      </c>
      <c r="C764" s="5">
        <f>TITRES_STAT!D767</f>
        <v>4.4589999999999996</v>
      </c>
      <c r="D764" s="5">
        <f>TITRES_STAT!E767</f>
        <v>4.4589999999999996</v>
      </c>
      <c r="E764" s="2">
        <f t="shared" si="44"/>
        <v>-57.083070598032194</v>
      </c>
      <c r="F764" s="5" t="str">
        <f t="shared" si="47"/>
        <v>BEARISH</v>
      </c>
      <c r="G764" s="5" t="str">
        <f t="shared" si="46"/>
        <v>STRONG</v>
      </c>
      <c r="H764" s="5" t="str">
        <f t="shared" si="45"/>
        <v>CONFIRMED BEARISH</v>
      </c>
    </row>
    <row r="765" spans="1:8" ht="13.5" x14ac:dyDescent="0.25">
      <c r="A765" s="3">
        <f>TITRES_STAT!B768</f>
        <v>43117</v>
      </c>
      <c r="B765" s="5">
        <f>TITRES_STAT!C768</f>
        <v>8.15</v>
      </c>
      <c r="C765" s="5">
        <f>TITRES_STAT!D768</f>
        <v>4.4589999999999996</v>
      </c>
      <c r="D765" s="5">
        <f>TITRES_STAT!E768</f>
        <v>4.4589999999999996</v>
      </c>
      <c r="E765" s="2">
        <f t="shared" si="44"/>
        <v>-57.083070598032194</v>
      </c>
      <c r="F765" s="5" t="str">
        <f t="shared" si="47"/>
        <v>BEARISH</v>
      </c>
      <c r="G765" s="5" t="str">
        <f t="shared" si="46"/>
        <v>STRONG</v>
      </c>
      <c r="H765" s="5" t="str">
        <f t="shared" si="45"/>
        <v>CONFIRMED BEARISH</v>
      </c>
    </row>
    <row r="766" spans="1:8" ht="13.5" x14ac:dyDescent="0.25">
      <c r="A766" s="3">
        <f>TITRES_STAT!B769</f>
        <v>43118</v>
      </c>
      <c r="B766" s="5">
        <f>TITRES_STAT!C769</f>
        <v>8.15</v>
      </c>
      <c r="C766" s="5">
        <f>TITRES_STAT!D769</f>
        <v>4.4589999999999996</v>
      </c>
      <c r="D766" s="5">
        <f>TITRES_STAT!E769</f>
        <v>4.4589999999999996</v>
      </c>
      <c r="E766" s="2">
        <f t="shared" si="44"/>
        <v>-57.083070598032194</v>
      </c>
      <c r="F766" s="5" t="str">
        <f t="shared" si="47"/>
        <v>NEUTRAL</v>
      </c>
      <c r="G766" s="5" t="str">
        <f t="shared" si="46"/>
        <v>NEUTRAL</v>
      </c>
      <c r="H766" s="5" t="str">
        <f t="shared" si="45"/>
        <v>NEUTRAL</v>
      </c>
    </row>
    <row r="767" spans="1:8" ht="13.5" x14ac:dyDescent="0.25">
      <c r="A767" s="3">
        <f>TITRES_STAT!B770</f>
        <v>43119</v>
      </c>
      <c r="B767" s="5">
        <f>TITRES_STAT!C770</f>
        <v>8.15</v>
      </c>
      <c r="C767" s="5">
        <f>TITRES_STAT!D770</f>
        <v>4.4589999999999996</v>
      </c>
      <c r="D767" s="5">
        <f>TITRES_STAT!E770</f>
        <v>4.4589999999999996</v>
      </c>
      <c r="E767" s="2">
        <f t="shared" si="44"/>
        <v>-57.083070598032194</v>
      </c>
      <c r="F767" s="5" t="str">
        <f t="shared" si="47"/>
        <v>NEUTRAL</v>
      </c>
      <c r="G767" s="5" t="str">
        <f t="shared" si="46"/>
        <v>NEUTRAL</v>
      </c>
      <c r="H767" s="5" t="str">
        <f t="shared" si="45"/>
        <v>NEUTRAL</v>
      </c>
    </row>
    <row r="768" spans="1:8" ht="13.5" x14ac:dyDescent="0.25">
      <c r="A768" s="3">
        <f>TITRES_STAT!B771</f>
        <v>43122</v>
      </c>
      <c r="B768" s="5">
        <f>TITRES_STAT!C771</f>
        <v>8.1</v>
      </c>
      <c r="C768" s="5">
        <f>TITRES_STAT!D771</f>
        <v>4.4320000000000004</v>
      </c>
      <c r="D768" s="5">
        <f>TITRES_STAT!E771</f>
        <v>4.4320000000000004</v>
      </c>
      <c r="E768" s="2">
        <f t="shared" si="44"/>
        <v>-61.515070598032196</v>
      </c>
      <c r="F768" s="5" t="str">
        <f t="shared" si="47"/>
        <v>BEARISH</v>
      </c>
      <c r="G768" s="5" t="str">
        <f t="shared" si="46"/>
        <v>STRONG</v>
      </c>
      <c r="H768" s="5" t="str">
        <f t="shared" si="45"/>
        <v>CONFIRMED BEARISH</v>
      </c>
    </row>
    <row r="769" spans="1:8" ht="13.5" x14ac:dyDescent="0.25">
      <c r="A769" s="3">
        <f>TITRES_STAT!B772</f>
        <v>43123</v>
      </c>
      <c r="B769" s="5">
        <f>TITRES_STAT!C772</f>
        <v>8.1999999999999993</v>
      </c>
      <c r="C769" s="5">
        <f>TITRES_STAT!D772</f>
        <v>4.4870000000000001</v>
      </c>
      <c r="D769" s="5">
        <f>TITRES_STAT!E772</f>
        <v>4.4870000000000001</v>
      </c>
      <c r="E769" s="2">
        <f t="shared" si="44"/>
        <v>-57.028070598032194</v>
      </c>
      <c r="F769" s="5" t="str">
        <f t="shared" si="47"/>
        <v>BULLISH</v>
      </c>
      <c r="G769" s="5" t="str">
        <f t="shared" si="46"/>
        <v>NEUTRAL</v>
      </c>
      <c r="H769" s="5" t="str">
        <f t="shared" si="45"/>
        <v>CONFIRMED BULLISH</v>
      </c>
    </row>
    <row r="770" spans="1:8" ht="13.5" x14ac:dyDescent="0.25">
      <c r="A770" s="3">
        <f>TITRES_STAT!B773</f>
        <v>43124</v>
      </c>
      <c r="B770" s="5">
        <f>TITRES_STAT!C773</f>
        <v>8.1999999999999993</v>
      </c>
      <c r="C770" s="5">
        <f>TITRES_STAT!D773</f>
        <v>4.4870000000000001</v>
      </c>
      <c r="D770" s="5">
        <f>TITRES_STAT!E773</f>
        <v>0</v>
      </c>
      <c r="E770" s="2">
        <f t="shared" si="44"/>
        <v>-57.028070598032194</v>
      </c>
      <c r="F770" s="5" t="str">
        <f t="shared" si="47"/>
        <v>BULLISH</v>
      </c>
      <c r="G770" s="5" t="str">
        <f t="shared" si="46"/>
        <v>NEUTRAL</v>
      </c>
      <c r="H770" s="5" t="str">
        <f t="shared" si="45"/>
        <v>CONFIRMED BULLISH</v>
      </c>
    </row>
    <row r="771" spans="1:8" ht="13.5" x14ac:dyDescent="0.25">
      <c r="A771" s="3">
        <f>TITRES_STAT!B774</f>
        <v>43125</v>
      </c>
      <c r="B771" s="5">
        <f>TITRES_STAT!C774</f>
        <v>8.1999999999999993</v>
      </c>
      <c r="C771" s="5">
        <f>TITRES_STAT!D774</f>
        <v>4.4870000000000001</v>
      </c>
      <c r="D771" s="5">
        <f>TITRES_STAT!E774</f>
        <v>4.4870000000000001</v>
      </c>
      <c r="E771" s="2">
        <f t="shared" si="44"/>
        <v>-57.028070598032194</v>
      </c>
      <c r="F771" s="5" t="str">
        <f t="shared" si="47"/>
        <v>BULLISH</v>
      </c>
      <c r="G771" s="5" t="str">
        <f t="shared" si="46"/>
        <v>NEUTRAL</v>
      </c>
      <c r="H771" s="5" t="str">
        <f t="shared" si="45"/>
        <v>CONFIRMED BULLISH</v>
      </c>
    </row>
    <row r="772" spans="1:8" ht="13.5" x14ac:dyDescent="0.25">
      <c r="A772" s="3">
        <f>TITRES_STAT!B775</f>
        <v>43126</v>
      </c>
      <c r="B772" s="5">
        <f>TITRES_STAT!C775</f>
        <v>8.1999999999999993</v>
      </c>
      <c r="C772" s="5">
        <f>TITRES_STAT!D775</f>
        <v>4.4870000000000001</v>
      </c>
      <c r="D772" s="5">
        <f>TITRES_STAT!E775</f>
        <v>4.4870000000000001</v>
      </c>
      <c r="E772" s="2">
        <f t="shared" ref="E772:E835" si="48">IF(B772&gt;B771, E771+D772, IF(B772&lt;B771, E771-D772, E771))</f>
        <v>-57.028070598032194</v>
      </c>
      <c r="F772" s="5" t="str">
        <f t="shared" si="47"/>
        <v>BULLISH</v>
      </c>
      <c r="G772" s="5" t="str">
        <f t="shared" si="46"/>
        <v>NEUTRAL</v>
      </c>
      <c r="H772" s="5" t="str">
        <f t="shared" si="45"/>
        <v>CONFIRMED BULLISH</v>
      </c>
    </row>
    <row r="773" spans="1:8" ht="13.5" x14ac:dyDescent="0.25">
      <c r="A773" s="3">
        <f>TITRES_STAT!B776</f>
        <v>43129</v>
      </c>
      <c r="B773" s="5">
        <f>TITRES_STAT!C776</f>
        <v>8.1999999999999993</v>
      </c>
      <c r="C773" s="5">
        <f>TITRES_STAT!D776</f>
        <v>4.4870000000000001</v>
      </c>
      <c r="D773" s="5">
        <f>TITRES_STAT!E776</f>
        <v>0</v>
      </c>
      <c r="E773" s="2">
        <f t="shared" si="48"/>
        <v>-57.028070598032194</v>
      </c>
      <c r="F773" s="5" t="str">
        <f t="shared" si="47"/>
        <v>BULLISH</v>
      </c>
      <c r="G773" s="5" t="str">
        <f t="shared" si="46"/>
        <v>WEAK</v>
      </c>
      <c r="H773" s="5" t="str">
        <f t="shared" si="45"/>
        <v>CONFIRMED BULLISH</v>
      </c>
    </row>
    <row r="774" spans="1:8" ht="13.5" x14ac:dyDescent="0.25">
      <c r="A774" s="3">
        <f>TITRES_STAT!B777</f>
        <v>43130</v>
      </c>
      <c r="B774" s="5">
        <f>TITRES_STAT!C777</f>
        <v>8.19</v>
      </c>
      <c r="C774" s="5">
        <f>TITRES_STAT!D777</f>
        <v>4.4809999999999999</v>
      </c>
      <c r="D774" s="5">
        <f>TITRES_STAT!E777</f>
        <v>4.4809999999999999</v>
      </c>
      <c r="E774" s="2">
        <f t="shared" si="48"/>
        <v>-61.509070598032196</v>
      </c>
      <c r="F774" s="5" t="str">
        <f t="shared" si="47"/>
        <v>BEARISH</v>
      </c>
      <c r="G774" s="5" t="str">
        <f t="shared" si="46"/>
        <v>STRONG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5">
        <f>TITRES_STAT!C778</f>
        <v>8.1999999999999993</v>
      </c>
      <c r="C775" s="5">
        <f>TITRES_STAT!D778</f>
        <v>4.4870000000000001</v>
      </c>
      <c r="D775" s="5">
        <f>TITRES_STAT!E778</f>
        <v>4.4870000000000001</v>
      </c>
      <c r="E775" s="2">
        <f t="shared" si="48"/>
        <v>-57.022070598032194</v>
      </c>
      <c r="F775" s="5" t="str">
        <f t="shared" si="47"/>
        <v>BULLISH</v>
      </c>
      <c r="G775" s="5" t="str">
        <f t="shared" ref="G775:G838" si="50">IF((E775-E770)/E770 &gt; 0.02, "STRONG",
 IF((E775-E770)/E770 &lt; -0.02, "WEAK", "NEUTRAL"))</f>
        <v>NEUTRAL</v>
      </c>
      <c r="H775" s="5" t="str">
        <f t="shared" si="49"/>
        <v>NEUTRAL</v>
      </c>
    </row>
    <row r="776" spans="1:8" ht="13.5" x14ac:dyDescent="0.25">
      <c r="A776" s="3">
        <f>TITRES_STAT!B779</f>
        <v>43132</v>
      </c>
      <c r="B776" s="5">
        <f>TITRES_STAT!C779</f>
        <v>8.1999999999999993</v>
      </c>
      <c r="C776" s="5">
        <f>TITRES_STAT!D779</f>
        <v>4.4870000000000001</v>
      </c>
      <c r="D776" s="5">
        <f>TITRES_STAT!E779</f>
        <v>4.4870000000000001</v>
      </c>
      <c r="E776" s="2">
        <f t="shared" si="48"/>
        <v>-57.022070598032194</v>
      </c>
      <c r="F776" s="5" t="str">
        <f t="shared" ref="F776:F839" si="51">IF(E776&gt;E771,"BULLISH",IF(E776&lt;E771,"BEARISH","NEUTRAL"))</f>
        <v>BULLISH</v>
      </c>
      <c r="G776" s="5" t="str">
        <f t="shared" si="50"/>
        <v>NEUTRAL</v>
      </c>
      <c r="H776" s="5" t="str">
        <f t="shared" si="49"/>
        <v>NEUTRAL</v>
      </c>
    </row>
    <row r="777" spans="1:8" ht="13.5" x14ac:dyDescent="0.25">
      <c r="A777" s="3">
        <f>TITRES_STAT!B780</f>
        <v>43133</v>
      </c>
      <c r="B777" s="5">
        <f>TITRES_STAT!C780</f>
        <v>8.11</v>
      </c>
      <c r="C777" s="5">
        <f>TITRES_STAT!D780</f>
        <v>4.4370000000000003</v>
      </c>
      <c r="D777" s="5">
        <f>TITRES_STAT!E780</f>
        <v>4.4370000000000003</v>
      </c>
      <c r="E777" s="2">
        <f t="shared" si="48"/>
        <v>-61.459070598032191</v>
      </c>
      <c r="F777" s="5" t="str">
        <f t="shared" si="51"/>
        <v>BEARISH</v>
      </c>
      <c r="G777" s="5" t="str">
        <f t="shared" si="50"/>
        <v>STRONG</v>
      </c>
      <c r="H777" s="5" t="str">
        <f t="shared" si="49"/>
        <v>CONFIRMED BEARISH</v>
      </c>
    </row>
    <row r="778" spans="1:8" ht="13.5" x14ac:dyDescent="0.25">
      <c r="A778" s="3">
        <f>TITRES_STAT!B781</f>
        <v>43136</v>
      </c>
      <c r="B778" s="5">
        <f>TITRES_STAT!C781</f>
        <v>8.11</v>
      </c>
      <c r="C778" s="5">
        <f>TITRES_STAT!D781</f>
        <v>4.4370000000000003</v>
      </c>
      <c r="D778" s="5">
        <f>TITRES_STAT!E781</f>
        <v>4.4370000000000003</v>
      </c>
      <c r="E778" s="2">
        <f t="shared" si="48"/>
        <v>-61.459070598032191</v>
      </c>
      <c r="F778" s="5" t="str">
        <f t="shared" si="51"/>
        <v>BEARISH</v>
      </c>
      <c r="G778" s="5" t="str">
        <f t="shared" si="50"/>
        <v>STRONG</v>
      </c>
      <c r="H778" s="5" t="str">
        <f t="shared" si="49"/>
        <v>CONFIRMED BEARISH</v>
      </c>
    </row>
    <row r="779" spans="1:8" ht="13.5" x14ac:dyDescent="0.25">
      <c r="A779" s="3">
        <f>TITRES_STAT!B782</f>
        <v>43137</v>
      </c>
      <c r="B779" s="5">
        <f>TITRES_STAT!C782</f>
        <v>8.01</v>
      </c>
      <c r="C779" s="5">
        <f>TITRES_STAT!D782</f>
        <v>4.383</v>
      </c>
      <c r="D779" s="5">
        <f>TITRES_STAT!E782</f>
        <v>4.383</v>
      </c>
      <c r="E779" s="2">
        <f t="shared" si="48"/>
        <v>-65.842070598032194</v>
      </c>
      <c r="F779" s="5" t="str">
        <f t="shared" si="51"/>
        <v>BEARISH</v>
      </c>
      <c r="G779" s="5" t="str">
        <f t="shared" si="50"/>
        <v>STRONG</v>
      </c>
      <c r="H779" s="5" t="str">
        <f t="shared" si="49"/>
        <v>CONFIRMED BEARISH</v>
      </c>
    </row>
    <row r="780" spans="1:8" ht="13.5" x14ac:dyDescent="0.25">
      <c r="A780" s="3">
        <f>TITRES_STAT!B783</f>
        <v>43138</v>
      </c>
      <c r="B780" s="5">
        <f>TITRES_STAT!C783</f>
        <v>8.11</v>
      </c>
      <c r="C780" s="5">
        <f>TITRES_STAT!D783</f>
        <v>4.4370000000000003</v>
      </c>
      <c r="D780" s="5">
        <f>TITRES_STAT!E783</f>
        <v>4.4370000000000003</v>
      </c>
      <c r="E780" s="2">
        <f t="shared" si="48"/>
        <v>-61.405070598032196</v>
      </c>
      <c r="F780" s="5" t="str">
        <f t="shared" si="51"/>
        <v>BEARISH</v>
      </c>
      <c r="G780" s="5" t="str">
        <f t="shared" si="50"/>
        <v>STRONG</v>
      </c>
      <c r="H780" s="5" t="str">
        <f t="shared" si="49"/>
        <v>CONFIRMED BEARISH</v>
      </c>
    </row>
    <row r="781" spans="1:8" ht="13.5" x14ac:dyDescent="0.25">
      <c r="A781" s="3">
        <f>TITRES_STAT!B784</f>
        <v>43139</v>
      </c>
      <c r="B781" s="5">
        <f>TITRES_STAT!C784</f>
        <v>8.11</v>
      </c>
      <c r="C781" s="5">
        <f>TITRES_STAT!D784</f>
        <v>4.4370000000000003</v>
      </c>
      <c r="D781" s="5">
        <f>TITRES_STAT!E784</f>
        <v>0</v>
      </c>
      <c r="E781" s="2">
        <f t="shared" si="48"/>
        <v>-61.405070598032196</v>
      </c>
      <c r="F781" s="5" t="str">
        <f t="shared" si="51"/>
        <v>BEARISH</v>
      </c>
      <c r="G781" s="5" t="str">
        <f t="shared" si="50"/>
        <v>STRONG</v>
      </c>
      <c r="H781" s="5" t="str">
        <f t="shared" si="49"/>
        <v>CONFIRMED BEARISH</v>
      </c>
    </row>
    <row r="782" spans="1:8" ht="13.5" x14ac:dyDescent="0.25">
      <c r="A782" s="3">
        <f>TITRES_STAT!B785</f>
        <v>43140</v>
      </c>
      <c r="B782" s="5">
        <f>TITRES_STAT!C785</f>
        <v>8.11</v>
      </c>
      <c r="C782" s="5">
        <f>TITRES_STAT!D785</f>
        <v>4.4370000000000003</v>
      </c>
      <c r="D782" s="5">
        <f>TITRES_STAT!E785</f>
        <v>0</v>
      </c>
      <c r="E782" s="2">
        <f t="shared" si="48"/>
        <v>-61.405070598032196</v>
      </c>
      <c r="F782" s="5" t="str">
        <f t="shared" si="51"/>
        <v>BULLISH</v>
      </c>
      <c r="G782" s="5" t="str">
        <f t="shared" si="50"/>
        <v>NEUTRAL</v>
      </c>
      <c r="H782" s="5" t="str">
        <f t="shared" si="49"/>
        <v>NEUTRAL</v>
      </c>
    </row>
    <row r="783" spans="1:8" ht="13.5" x14ac:dyDescent="0.25">
      <c r="A783" s="3">
        <f>TITRES_STAT!B786</f>
        <v>43143</v>
      </c>
      <c r="B783" s="5">
        <f>TITRES_STAT!C786</f>
        <v>8.11</v>
      </c>
      <c r="C783" s="5">
        <f>TITRES_STAT!D786</f>
        <v>4.4370000000000003</v>
      </c>
      <c r="D783" s="5">
        <f>TITRES_STAT!E786</f>
        <v>0</v>
      </c>
      <c r="E783" s="2">
        <f t="shared" si="48"/>
        <v>-61.405070598032196</v>
      </c>
      <c r="F783" s="5" t="str">
        <f t="shared" si="51"/>
        <v>BULLISH</v>
      </c>
      <c r="G783" s="5" t="str">
        <f t="shared" si="50"/>
        <v>NEUTRAL</v>
      </c>
      <c r="H783" s="5" t="str">
        <f t="shared" si="49"/>
        <v>NEUTRAL</v>
      </c>
    </row>
    <row r="784" spans="1:8" ht="13.5" x14ac:dyDescent="0.25">
      <c r="A784" s="3">
        <f>TITRES_STAT!B787</f>
        <v>43144</v>
      </c>
      <c r="B784" s="5">
        <f>TITRES_STAT!C787</f>
        <v>8.11</v>
      </c>
      <c r="C784" s="5">
        <f>TITRES_STAT!D787</f>
        <v>4.4370000000000003</v>
      </c>
      <c r="D784" s="5">
        <f>TITRES_STAT!E787</f>
        <v>4.4370000000000003</v>
      </c>
      <c r="E784" s="2">
        <f t="shared" si="48"/>
        <v>-61.405070598032196</v>
      </c>
      <c r="F784" s="5" t="str">
        <f t="shared" si="51"/>
        <v>BULLISH</v>
      </c>
      <c r="G784" s="5" t="str">
        <f t="shared" si="50"/>
        <v>WEAK</v>
      </c>
      <c r="H784" s="5" t="str">
        <f t="shared" si="49"/>
        <v>CONFIRMED BULLISH</v>
      </c>
    </row>
    <row r="785" spans="1:8" ht="13.5" x14ac:dyDescent="0.25">
      <c r="A785" s="3">
        <f>TITRES_STAT!B788</f>
        <v>43145</v>
      </c>
      <c r="B785" s="5">
        <f>TITRES_STAT!C788</f>
        <v>8.11</v>
      </c>
      <c r="C785" s="5">
        <f>TITRES_STAT!D788</f>
        <v>4.4370000000000003</v>
      </c>
      <c r="D785" s="5">
        <f>TITRES_STAT!E788</f>
        <v>0</v>
      </c>
      <c r="E785" s="2">
        <f t="shared" si="48"/>
        <v>-61.405070598032196</v>
      </c>
      <c r="F785" s="5" t="str">
        <f t="shared" si="51"/>
        <v>NEUTRAL</v>
      </c>
      <c r="G785" s="5" t="str">
        <f t="shared" si="50"/>
        <v>NEUTRAL</v>
      </c>
      <c r="H785" s="5" t="str">
        <f t="shared" si="49"/>
        <v>NEUTRAL</v>
      </c>
    </row>
    <row r="786" spans="1:8" ht="13.5" x14ac:dyDescent="0.25">
      <c r="A786" s="3">
        <f>TITRES_STAT!B789</f>
        <v>43146</v>
      </c>
      <c r="B786" s="5">
        <f>TITRES_STAT!C789</f>
        <v>8.11</v>
      </c>
      <c r="C786" s="5">
        <f>TITRES_STAT!D789</f>
        <v>4.4370000000000003</v>
      </c>
      <c r="D786" s="5">
        <f>TITRES_STAT!E789</f>
        <v>0</v>
      </c>
      <c r="E786" s="2">
        <f t="shared" si="48"/>
        <v>-61.405070598032196</v>
      </c>
      <c r="F786" s="5" t="str">
        <f t="shared" si="51"/>
        <v>NEUTRAL</v>
      </c>
      <c r="G786" s="5" t="str">
        <f t="shared" si="50"/>
        <v>NEUTRAL</v>
      </c>
      <c r="H786" s="5" t="str">
        <f t="shared" si="49"/>
        <v>NEUTRAL</v>
      </c>
    </row>
    <row r="787" spans="1:8" ht="13.5" x14ac:dyDescent="0.25">
      <c r="A787" s="3">
        <f>TITRES_STAT!B790</f>
        <v>43147</v>
      </c>
      <c r="B787" s="5">
        <f>TITRES_STAT!C790</f>
        <v>8.1999999999999993</v>
      </c>
      <c r="C787" s="5">
        <f>TITRES_STAT!D790</f>
        <v>4.4870000000000001</v>
      </c>
      <c r="D787" s="5">
        <f>TITRES_STAT!E790</f>
        <v>4.4749617073170738</v>
      </c>
      <c r="E787" s="2">
        <f t="shared" si="48"/>
        <v>-56.930108890715125</v>
      </c>
      <c r="F787" s="5" t="str">
        <f t="shared" si="51"/>
        <v>BULLISH</v>
      </c>
      <c r="G787" s="5" t="str">
        <f t="shared" si="50"/>
        <v>WEAK</v>
      </c>
      <c r="H787" s="5" t="str">
        <f t="shared" si="49"/>
        <v>CONFIRMED BULLISH</v>
      </c>
    </row>
    <row r="788" spans="1:8" ht="13.5" x14ac:dyDescent="0.25">
      <c r="A788" s="3">
        <f>TITRES_STAT!B791</f>
        <v>43150</v>
      </c>
      <c r="B788" s="5">
        <f>TITRES_STAT!C791</f>
        <v>8.1999999999999993</v>
      </c>
      <c r="C788" s="5">
        <f>TITRES_STAT!D791</f>
        <v>4.4870000000000001</v>
      </c>
      <c r="D788" s="5">
        <f>TITRES_STAT!E791</f>
        <v>4.4870000000000001</v>
      </c>
      <c r="E788" s="2">
        <f t="shared" si="48"/>
        <v>-56.930108890715125</v>
      </c>
      <c r="F788" s="5" t="str">
        <f t="shared" si="51"/>
        <v>BULLISH</v>
      </c>
      <c r="G788" s="5" t="str">
        <f t="shared" si="50"/>
        <v>WEAK</v>
      </c>
      <c r="H788" s="5" t="str">
        <f t="shared" si="49"/>
        <v>CONFIRMED BULLISH</v>
      </c>
    </row>
    <row r="789" spans="1:8" ht="13.5" x14ac:dyDescent="0.25">
      <c r="A789" s="3">
        <f>TITRES_STAT!B792</f>
        <v>43151</v>
      </c>
      <c r="B789" s="5">
        <f>TITRES_STAT!C792</f>
        <v>8.1999999999999993</v>
      </c>
      <c r="C789" s="5">
        <f>TITRES_STAT!D792</f>
        <v>4.4870000000000001</v>
      </c>
      <c r="D789" s="5">
        <f>TITRES_STAT!E792</f>
        <v>4.4870000000000001</v>
      </c>
      <c r="E789" s="2">
        <f t="shared" si="48"/>
        <v>-56.930108890715125</v>
      </c>
      <c r="F789" s="5" t="str">
        <f t="shared" si="51"/>
        <v>BULLISH</v>
      </c>
      <c r="G789" s="5" t="str">
        <f t="shared" si="50"/>
        <v>WEAK</v>
      </c>
      <c r="H789" s="5" t="str">
        <f t="shared" si="49"/>
        <v>CONFIRMED BULLISH</v>
      </c>
    </row>
    <row r="790" spans="1:8" ht="13.5" x14ac:dyDescent="0.25">
      <c r="A790" s="3">
        <f>TITRES_STAT!B793</f>
        <v>43152</v>
      </c>
      <c r="B790" s="5">
        <f>TITRES_STAT!C793</f>
        <v>8.4</v>
      </c>
      <c r="C790" s="5">
        <f>TITRES_STAT!D793</f>
        <v>4.5960000000000001</v>
      </c>
      <c r="D790" s="5">
        <f>TITRES_STAT!E793</f>
        <v>4.5369085714285715</v>
      </c>
      <c r="E790" s="2">
        <f t="shared" si="48"/>
        <v>-52.393200319286557</v>
      </c>
      <c r="F790" s="5" t="str">
        <f t="shared" si="51"/>
        <v>BULLISH</v>
      </c>
      <c r="G790" s="5" t="str">
        <f t="shared" si="50"/>
        <v>WEAK</v>
      </c>
      <c r="H790" s="5" t="str">
        <f t="shared" si="49"/>
        <v>CONFIRMED BULLISH</v>
      </c>
    </row>
    <row r="791" spans="1:8" ht="13.5" x14ac:dyDescent="0.25">
      <c r="A791" s="3">
        <f>TITRES_STAT!B794</f>
        <v>43153</v>
      </c>
      <c r="B791" s="5">
        <f>TITRES_STAT!C794</f>
        <v>8.69</v>
      </c>
      <c r="C791" s="5">
        <f>TITRES_STAT!D794</f>
        <v>4.7549999999999999</v>
      </c>
      <c r="D791" s="5">
        <f>TITRES_STAT!E794</f>
        <v>4.7549999999999999</v>
      </c>
      <c r="E791" s="2">
        <f t="shared" si="48"/>
        <v>-47.638200319286554</v>
      </c>
      <c r="F791" s="5" t="str">
        <f t="shared" si="51"/>
        <v>BULLISH</v>
      </c>
      <c r="G791" s="5" t="str">
        <f t="shared" si="50"/>
        <v>WEAK</v>
      </c>
      <c r="H791" s="5" t="str">
        <f t="shared" si="49"/>
        <v>CONFIRMED BULLISH</v>
      </c>
    </row>
    <row r="792" spans="1:8" ht="13.5" x14ac:dyDescent="0.25">
      <c r="A792" s="3">
        <f>TITRES_STAT!B795</f>
        <v>43154</v>
      </c>
      <c r="B792" s="5">
        <f>TITRES_STAT!C795</f>
        <v>9.08</v>
      </c>
      <c r="C792" s="5">
        <f>TITRES_STAT!D795</f>
        <v>4.968</v>
      </c>
      <c r="D792" s="5">
        <f>TITRES_STAT!E795</f>
        <v>0</v>
      </c>
      <c r="E792" s="2">
        <f t="shared" si="48"/>
        <v>-47.638200319286554</v>
      </c>
      <c r="F792" s="5" t="str">
        <f t="shared" si="51"/>
        <v>BULLISH</v>
      </c>
      <c r="G792" s="5" t="str">
        <f t="shared" si="50"/>
        <v>WEAK</v>
      </c>
      <c r="H792" s="5" t="str">
        <f t="shared" si="49"/>
        <v>CONFIRMED BULLISH</v>
      </c>
    </row>
    <row r="793" spans="1:8" ht="13.5" x14ac:dyDescent="0.25">
      <c r="A793" s="3">
        <f>TITRES_STAT!B796</f>
        <v>43157</v>
      </c>
      <c r="B793" s="5">
        <f>TITRES_STAT!C796</f>
        <v>9.01</v>
      </c>
      <c r="C793" s="5">
        <f>TITRES_STAT!D796</f>
        <v>4.93</v>
      </c>
      <c r="D793" s="5">
        <f>TITRES_STAT!E796</f>
        <v>4.93</v>
      </c>
      <c r="E793" s="2">
        <f t="shared" si="48"/>
        <v>-52.568200319286554</v>
      </c>
      <c r="F793" s="5" t="str">
        <f t="shared" si="51"/>
        <v>BULLISH</v>
      </c>
      <c r="G793" s="5" t="str">
        <f t="shared" si="50"/>
        <v>WEAK</v>
      </c>
      <c r="H793" s="5" t="str">
        <f t="shared" si="49"/>
        <v>CONFIRMED BULLISH</v>
      </c>
    </row>
    <row r="794" spans="1:8" ht="13.5" x14ac:dyDescent="0.25">
      <c r="A794" s="3">
        <f>TITRES_STAT!B797</f>
        <v>43158</v>
      </c>
      <c r="B794" s="5">
        <f>TITRES_STAT!C797</f>
        <v>9.41</v>
      </c>
      <c r="C794" s="5">
        <f>TITRES_STAT!D797</f>
        <v>5.149</v>
      </c>
      <c r="D794" s="5">
        <f>TITRES_STAT!E797</f>
        <v>5.1489999999999991</v>
      </c>
      <c r="E794" s="2">
        <f t="shared" si="48"/>
        <v>-47.419200319286553</v>
      </c>
      <c r="F794" s="5" t="str">
        <f t="shared" si="51"/>
        <v>BULLISH</v>
      </c>
      <c r="G794" s="5" t="str">
        <f t="shared" si="50"/>
        <v>WEAK</v>
      </c>
      <c r="H794" s="5" t="str">
        <f t="shared" si="49"/>
        <v>CONFIRMED BULLISH</v>
      </c>
    </row>
    <row r="795" spans="1:8" ht="13.5" x14ac:dyDescent="0.25">
      <c r="A795" s="3">
        <f>TITRES_STAT!B798</f>
        <v>43159</v>
      </c>
      <c r="B795" s="5">
        <f>TITRES_STAT!C798</f>
        <v>9.39</v>
      </c>
      <c r="C795" s="5">
        <f>TITRES_STAT!D798</f>
        <v>5.1379999999999999</v>
      </c>
      <c r="D795" s="5">
        <f>TITRES_STAT!E798</f>
        <v>5.127056443024494</v>
      </c>
      <c r="E795" s="2">
        <f t="shared" si="48"/>
        <v>-52.546256762311046</v>
      </c>
      <c r="F795" s="5" t="str">
        <f t="shared" si="51"/>
        <v>BEARISH</v>
      </c>
      <c r="G795" s="5" t="str">
        <f t="shared" si="50"/>
        <v>NEUTRAL</v>
      </c>
      <c r="H795" s="5" t="str">
        <f t="shared" si="49"/>
        <v>BEARISH DIVERGENCE</v>
      </c>
    </row>
    <row r="796" spans="1:8" ht="13.5" x14ac:dyDescent="0.25">
      <c r="A796" s="3">
        <f>TITRES_STAT!B799</f>
        <v>43160</v>
      </c>
      <c r="B796" s="5">
        <f>TITRES_STAT!C799</f>
        <v>9.3000000000000007</v>
      </c>
      <c r="C796" s="5">
        <f>TITRES_STAT!D799</f>
        <v>5.0890000000000004</v>
      </c>
      <c r="D796" s="5">
        <f>TITRES_STAT!E799</f>
        <v>5.0890000000000004</v>
      </c>
      <c r="E796" s="2">
        <f t="shared" si="48"/>
        <v>-57.635256762311045</v>
      </c>
      <c r="F796" s="5" t="str">
        <f t="shared" si="51"/>
        <v>BEARISH</v>
      </c>
      <c r="G796" s="5" t="str">
        <f t="shared" si="50"/>
        <v>STRONG</v>
      </c>
      <c r="H796" s="5" t="str">
        <f t="shared" si="49"/>
        <v>BEARISH DIVERGENCE</v>
      </c>
    </row>
    <row r="797" spans="1:8" ht="13.5" x14ac:dyDescent="0.25">
      <c r="A797" s="3">
        <f>TITRES_STAT!B800</f>
        <v>43161</v>
      </c>
      <c r="B797" s="5">
        <f>TITRES_STAT!C800</f>
        <v>9.06</v>
      </c>
      <c r="C797" s="5">
        <f>TITRES_STAT!D800</f>
        <v>4.9569999999999999</v>
      </c>
      <c r="D797" s="5">
        <f>TITRES_STAT!E800</f>
        <v>4.9570000000000007</v>
      </c>
      <c r="E797" s="2">
        <f t="shared" si="48"/>
        <v>-62.592256762311045</v>
      </c>
      <c r="F797" s="5" t="str">
        <f t="shared" si="51"/>
        <v>BEARISH</v>
      </c>
      <c r="G797" s="5" t="str">
        <f t="shared" si="50"/>
        <v>STRONG</v>
      </c>
      <c r="H797" s="5" t="str">
        <f t="shared" si="49"/>
        <v>CONFIRMED BEARISH</v>
      </c>
    </row>
    <row r="798" spans="1:8" ht="13.5" x14ac:dyDescent="0.25">
      <c r="A798" s="3">
        <f>TITRES_STAT!B801</f>
        <v>43164</v>
      </c>
      <c r="B798" s="5">
        <f>TITRES_STAT!C801</f>
        <v>9.0299999999999994</v>
      </c>
      <c r="C798" s="5">
        <f>TITRES_STAT!D801</f>
        <v>4.9409999999999998</v>
      </c>
      <c r="D798" s="5">
        <f>TITRES_STAT!E801</f>
        <v>4.9409999999999998</v>
      </c>
      <c r="E798" s="2">
        <f t="shared" si="48"/>
        <v>-67.533256762311041</v>
      </c>
      <c r="F798" s="5" t="str">
        <f t="shared" si="51"/>
        <v>BEARISH</v>
      </c>
      <c r="G798" s="5" t="str">
        <f t="shared" si="50"/>
        <v>STRONG</v>
      </c>
      <c r="H798" s="5" t="str">
        <f t="shared" si="49"/>
        <v>BEARISH DIVERGENCE</v>
      </c>
    </row>
    <row r="799" spans="1:8" ht="13.5" x14ac:dyDescent="0.25">
      <c r="A799" s="3">
        <f>TITRES_STAT!B802</f>
        <v>43165</v>
      </c>
      <c r="B799" s="5">
        <f>TITRES_STAT!C802</f>
        <v>9.0299999999999994</v>
      </c>
      <c r="C799" s="5">
        <f>TITRES_STAT!D802</f>
        <v>4.9409999999999998</v>
      </c>
      <c r="D799" s="5">
        <f>TITRES_STAT!E802</f>
        <v>4.9409999999999998</v>
      </c>
      <c r="E799" s="2">
        <f t="shared" si="48"/>
        <v>-67.533256762311041</v>
      </c>
      <c r="F799" s="5" t="str">
        <f t="shared" si="51"/>
        <v>BEARISH</v>
      </c>
      <c r="G799" s="5" t="str">
        <f t="shared" si="50"/>
        <v>STRONG</v>
      </c>
      <c r="H799" s="5" t="str">
        <f t="shared" si="49"/>
        <v>CONFIRMED BEARISH</v>
      </c>
    </row>
    <row r="800" spans="1:8" ht="13.5" x14ac:dyDescent="0.25">
      <c r="A800" s="3">
        <f>TITRES_STAT!B803</f>
        <v>43166</v>
      </c>
      <c r="B800" s="5">
        <f>TITRES_STAT!C803</f>
        <v>9.0299999999999994</v>
      </c>
      <c r="C800" s="5">
        <f>TITRES_STAT!D803</f>
        <v>4.9409999999999998</v>
      </c>
      <c r="D800" s="5">
        <f>TITRES_STAT!E803</f>
        <v>4.9409999999999998</v>
      </c>
      <c r="E800" s="2">
        <f t="shared" si="48"/>
        <v>-67.533256762311041</v>
      </c>
      <c r="F800" s="5" t="str">
        <f t="shared" si="51"/>
        <v>BEARISH</v>
      </c>
      <c r="G800" s="5" t="str">
        <f t="shared" si="50"/>
        <v>STRONG</v>
      </c>
      <c r="H800" s="5" t="str">
        <f t="shared" si="49"/>
        <v>CONFIRMED BEARISH</v>
      </c>
    </row>
    <row r="801" spans="1:8" ht="13.5" x14ac:dyDescent="0.25">
      <c r="A801" s="3">
        <f>TITRES_STAT!B804</f>
        <v>43167</v>
      </c>
      <c r="B801" s="5">
        <f>TITRES_STAT!C804</f>
        <v>9.0299999999999994</v>
      </c>
      <c r="C801" s="5">
        <f>TITRES_STAT!D804</f>
        <v>4.9409999999999998</v>
      </c>
      <c r="D801" s="5">
        <f>TITRES_STAT!E804</f>
        <v>0</v>
      </c>
      <c r="E801" s="2">
        <f t="shared" si="48"/>
        <v>-67.533256762311041</v>
      </c>
      <c r="F801" s="5" t="str">
        <f t="shared" si="51"/>
        <v>BEARISH</v>
      </c>
      <c r="G801" s="5" t="str">
        <f t="shared" si="50"/>
        <v>STRONG</v>
      </c>
      <c r="H801" s="5" t="str">
        <f t="shared" si="49"/>
        <v>CONFIRMED BEARISH</v>
      </c>
    </row>
    <row r="802" spans="1:8" ht="13.5" x14ac:dyDescent="0.25">
      <c r="A802" s="3">
        <f>TITRES_STAT!B805</f>
        <v>43168</v>
      </c>
      <c r="B802" s="5">
        <f>TITRES_STAT!C805</f>
        <v>9.0299999999999994</v>
      </c>
      <c r="C802" s="5">
        <f>TITRES_STAT!D805</f>
        <v>4.9409999999999998</v>
      </c>
      <c r="D802" s="5">
        <f>TITRES_STAT!E805</f>
        <v>0</v>
      </c>
      <c r="E802" s="2">
        <f t="shared" si="48"/>
        <v>-67.533256762311041</v>
      </c>
      <c r="F802" s="5" t="str">
        <f t="shared" si="51"/>
        <v>BEARISH</v>
      </c>
      <c r="G802" s="5" t="str">
        <f t="shared" si="50"/>
        <v>STRONG</v>
      </c>
      <c r="H802" s="5" t="str">
        <f t="shared" si="49"/>
        <v>CONFIRMED BEARISH</v>
      </c>
    </row>
    <row r="803" spans="1:8" ht="13.5" x14ac:dyDescent="0.25">
      <c r="A803" s="3">
        <f>TITRES_STAT!B806</f>
        <v>43171</v>
      </c>
      <c r="B803" s="5">
        <f>TITRES_STAT!C806</f>
        <v>9</v>
      </c>
      <c r="C803" s="5">
        <f>TITRES_STAT!D806</f>
        <v>4.9240000000000004</v>
      </c>
      <c r="D803" s="5">
        <f>TITRES_STAT!E806</f>
        <v>4.9239999999999995</v>
      </c>
      <c r="E803" s="2">
        <f t="shared" si="48"/>
        <v>-72.457256762311033</v>
      </c>
      <c r="F803" s="5" t="str">
        <f t="shared" si="51"/>
        <v>BEARISH</v>
      </c>
      <c r="G803" s="5" t="str">
        <f t="shared" si="50"/>
        <v>STRONG</v>
      </c>
      <c r="H803" s="5" t="str">
        <f t="shared" si="49"/>
        <v>CONFIRMED BEARISH</v>
      </c>
    </row>
    <row r="804" spans="1:8" ht="13.5" x14ac:dyDescent="0.25">
      <c r="A804" s="3">
        <f>TITRES_STAT!B807</f>
        <v>43172</v>
      </c>
      <c r="B804" s="5">
        <f>TITRES_STAT!C807</f>
        <v>8.9</v>
      </c>
      <c r="C804" s="5">
        <f>TITRES_STAT!D807</f>
        <v>4.87</v>
      </c>
      <c r="D804" s="5">
        <f>TITRES_STAT!E807</f>
        <v>4.87</v>
      </c>
      <c r="E804" s="2">
        <f t="shared" si="48"/>
        <v>-77.327256762311038</v>
      </c>
      <c r="F804" s="5" t="str">
        <f t="shared" si="51"/>
        <v>BEARISH</v>
      </c>
      <c r="G804" s="5" t="str">
        <f t="shared" si="50"/>
        <v>STRONG</v>
      </c>
      <c r="H804" s="5" t="str">
        <f t="shared" si="49"/>
        <v>CONFIRMED BEARISH</v>
      </c>
    </row>
    <row r="805" spans="1:8" ht="13.5" x14ac:dyDescent="0.25">
      <c r="A805" s="3">
        <f>TITRES_STAT!B808</f>
        <v>43173</v>
      </c>
      <c r="B805" s="5">
        <f>TITRES_STAT!C808</f>
        <v>8.9</v>
      </c>
      <c r="C805" s="5">
        <f>TITRES_STAT!D808</f>
        <v>4.87</v>
      </c>
      <c r="D805" s="5">
        <f>TITRES_STAT!E808</f>
        <v>0</v>
      </c>
      <c r="E805" s="2">
        <f t="shared" si="48"/>
        <v>-77.327256762311038</v>
      </c>
      <c r="F805" s="5" t="str">
        <f t="shared" si="51"/>
        <v>BEARISH</v>
      </c>
      <c r="G805" s="5" t="str">
        <f t="shared" si="50"/>
        <v>STRONG</v>
      </c>
      <c r="H805" s="5" t="str">
        <f t="shared" si="49"/>
        <v>CONFIRMED BEARISH</v>
      </c>
    </row>
    <row r="806" spans="1:8" ht="13.5" x14ac:dyDescent="0.25">
      <c r="A806" s="3">
        <f>TITRES_STAT!B809</f>
        <v>43174</v>
      </c>
      <c r="B806" s="5">
        <f>TITRES_STAT!C809</f>
        <v>8.9</v>
      </c>
      <c r="C806" s="5">
        <f>TITRES_STAT!D809</f>
        <v>4.87</v>
      </c>
      <c r="D806" s="5">
        <f>TITRES_STAT!E809</f>
        <v>0</v>
      </c>
      <c r="E806" s="2">
        <f t="shared" si="48"/>
        <v>-77.327256762311038</v>
      </c>
      <c r="F806" s="5" t="str">
        <f t="shared" si="51"/>
        <v>BEARISH</v>
      </c>
      <c r="G806" s="5" t="str">
        <f t="shared" si="50"/>
        <v>STRONG</v>
      </c>
      <c r="H806" s="5" t="str">
        <f t="shared" si="49"/>
        <v>CONFIRMED BEARISH</v>
      </c>
    </row>
    <row r="807" spans="1:8" ht="13.5" x14ac:dyDescent="0.25">
      <c r="A807" s="3">
        <f>TITRES_STAT!B810</f>
        <v>43175</v>
      </c>
      <c r="B807" s="5">
        <f>TITRES_STAT!C810</f>
        <v>8.8000000000000007</v>
      </c>
      <c r="C807" s="5">
        <f>TITRES_STAT!D810</f>
        <v>4.8150000000000004</v>
      </c>
      <c r="D807" s="5">
        <f>TITRES_STAT!E810</f>
        <v>4.8150000000000004</v>
      </c>
      <c r="E807" s="2">
        <f t="shared" si="48"/>
        <v>-82.142256762311035</v>
      </c>
      <c r="F807" s="5" t="str">
        <f t="shared" si="51"/>
        <v>BEARISH</v>
      </c>
      <c r="G807" s="5" t="str">
        <f t="shared" si="50"/>
        <v>STRONG</v>
      </c>
      <c r="H807" s="5" t="str">
        <f t="shared" si="49"/>
        <v>CONFIRMED BEARISH</v>
      </c>
    </row>
    <row r="808" spans="1:8" ht="13.5" x14ac:dyDescent="0.25">
      <c r="A808" s="3">
        <f>TITRES_STAT!B811</f>
        <v>43178</v>
      </c>
      <c r="B808" s="5">
        <f>TITRES_STAT!C811</f>
        <v>8.81</v>
      </c>
      <c r="C808" s="5">
        <f>TITRES_STAT!D811</f>
        <v>4.8209999999999997</v>
      </c>
      <c r="D808" s="5">
        <f>TITRES_STAT!E811</f>
        <v>4.8209999999999997</v>
      </c>
      <c r="E808" s="2">
        <f t="shared" si="48"/>
        <v>-77.321256762311037</v>
      </c>
      <c r="F808" s="5" t="str">
        <f t="shared" si="51"/>
        <v>BEARISH</v>
      </c>
      <c r="G808" s="5" t="str">
        <f t="shared" si="50"/>
        <v>STRONG</v>
      </c>
      <c r="H808" s="5" t="str">
        <f t="shared" si="49"/>
        <v>CONFIRMED BEARISH</v>
      </c>
    </row>
    <row r="809" spans="1:8" ht="13.5" x14ac:dyDescent="0.25">
      <c r="A809" s="3">
        <f>TITRES_STAT!B812</f>
        <v>43180</v>
      </c>
      <c r="B809" s="5">
        <f>TITRES_STAT!C812</f>
        <v>8.81</v>
      </c>
      <c r="C809" s="5">
        <f>TITRES_STAT!D812</f>
        <v>4.8209999999999997</v>
      </c>
      <c r="D809" s="5">
        <f>TITRES_STAT!E812</f>
        <v>4.8209999999999997</v>
      </c>
      <c r="E809" s="2">
        <f t="shared" si="48"/>
        <v>-77.321256762311037</v>
      </c>
      <c r="F809" s="5" t="str">
        <f t="shared" si="51"/>
        <v>BULLISH</v>
      </c>
      <c r="G809" s="5" t="str">
        <f t="shared" si="50"/>
        <v>NEUTRAL</v>
      </c>
      <c r="H809" s="5" t="str">
        <f t="shared" si="49"/>
        <v>BULLISH DIVERGENCE</v>
      </c>
    </row>
    <row r="810" spans="1:8" ht="13.5" x14ac:dyDescent="0.25">
      <c r="A810" s="3">
        <f>TITRES_STAT!B813</f>
        <v>43181</v>
      </c>
      <c r="B810" s="5">
        <f>TITRES_STAT!C813</f>
        <v>8.81</v>
      </c>
      <c r="C810" s="5">
        <f>TITRES_STAT!D813</f>
        <v>4.8209999999999997</v>
      </c>
      <c r="D810" s="5">
        <f>TITRES_STAT!E813</f>
        <v>0</v>
      </c>
      <c r="E810" s="2">
        <f t="shared" si="48"/>
        <v>-77.321256762311037</v>
      </c>
      <c r="F810" s="5" t="str">
        <f t="shared" si="51"/>
        <v>BULLISH</v>
      </c>
      <c r="G810" s="5" t="str">
        <f t="shared" si="50"/>
        <v>NEUTRAL</v>
      </c>
      <c r="H810" s="5" t="str">
        <f t="shared" si="49"/>
        <v>BULLISH DIVERGENCE</v>
      </c>
    </row>
    <row r="811" spans="1:8" ht="13.5" x14ac:dyDescent="0.25">
      <c r="A811" s="3">
        <f>TITRES_STAT!B814</f>
        <v>43182</v>
      </c>
      <c r="B811" s="5">
        <f>TITRES_STAT!C814</f>
        <v>8.81</v>
      </c>
      <c r="C811" s="5">
        <f>TITRES_STAT!D814</f>
        <v>4.8209999999999997</v>
      </c>
      <c r="D811" s="5">
        <f>TITRES_STAT!E814</f>
        <v>0</v>
      </c>
      <c r="E811" s="2">
        <f t="shared" si="48"/>
        <v>-77.321256762311037</v>
      </c>
      <c r="F811" s="5" t="str">
        <f t="shared" si="51"/>
        <v>BULLISH</v>
      </c>
      <c r="G811" s="5" t="str">
        <f t="shared" si="50"/>
        <v>NEUTRAL</v>
      </c>
      <c r="H811" s="5" t="str">
        <f t="shared" si="49"/>
        <v>BULLISH DIVERGENCE</v>
      </c>
    </row>
    <row r="812" spans="1:8" ht="13.5" x14ac:dyDescent="0.25">
      <c r="A812" s="3">
        <f>TITRES_STAT!B815</f>
        <v>43185</v>
      </c>
      <c r="B812" s="5">
        <f>TITRES_STAT!C815</f>
        <v>8.81</v>
      </c>
      <c r="C812" s="5">
        <f>TITRES_STAT!D815</f>
        <v>4.8209999999999997</v>
      </c>
      <c r="D812" s="5">
        <f>TITRES_STAT!E815</f>
        <v>0</v>
      </c>
      <c r="E812" s="2">
        <f t="shared" si="48"/>
        <v>-77.321256762311037</v>
      </c>
      <c r="F812" s="5" t="str">
        <f t="shared" si="51"/>
        <v>BULLISH</v>
      </c>
      <c r="G812" s="5" t="str">
        <f t="shared" si="50"/>
        <v>WEAK</v>
      </c>
      <c r="H812" s="5" t="str">
        <f t="shared" si="49"/>
        <v>CONFIRMED BULLISH</v>
      </c>
    </row>
    <row r="813" spans="1:8" ht="13.5" x14ac:dyDescent="0.25">
      <c r="A813" s="3">
        <f>TITRES_STAT!B816</f>
        <v>43186</v>
      </c>
      <c r="B813" s="5">
        <f>TITRES_STAT!C816</f>
        <v>8.81</v>
      </c>
      <c r="C813" s="5">
        <f>TITRES_STAT!D816</f>
        <v>4.8209999999999997</v>
      </c>
      <c r="D813" s="5">
        <f>TITRES_STAT!E816</f>
        <v>0</v>
      </c>
      <c r="E813" s="2">
        <f t="shared" si="48"/>
        <v>-77.321256762311037</v>
      </c>
      <c r="F813" s="5" t="str">
        <f t="shared" si="51"/>
        <v>NEUTRAL</v>
      </c>
      <c r="G813" s="5" t="str">
        <f t="shared" si="50"/>
        <v>NEUTRAL</v>
      </c>
      <c r="H813" s="5" t="str">
        <f t="shared" si="49"/>
        <v>NEUTRAL</v>
      </c>
    </row>
    <row r="814" spans="1:8" ht="13.5" x14ac:dyDescent="0.25">
      <c r="A814" s="3">
        <f>TITRES_STAT!B817</f>
        <v>43187</v>
      </c>
      <c r="B814" s="5">
        <f>TITRES_STAT!C817</f>
        <v>8.81</v>
      </c>
      <c r="C814" s="5">
        <f>TITRES_STAT!D817</f>
        <v>4.8209999999999997</v>
      </c>
      <c r="D814" s="5">
        <f>TITRES_STAT!E817</f>
        <v>0</v>
      </c>
      <c r="E814" s="2">
        <f t="shared" si="48"/>
        <v>-77.321256762311037</v>
      </c>
      <c r="F814" s="5" t="str">
        <f t="shared" si="51"/>
        <v>NEUTRAL</v>
      </c>
      <c r="G814" s="5" t="str">
        <f t="shared" si="50"/>
        <v>NEUTRAL</v>
      </c>
      <c r="H814" s="5" t="str">
        <f t="shared" si="49"/>
        <v>NEUTRAL</v>
      </c>
    </row>
    <row r="815" spans="1:8" ht="13.5" x14ac:dyDescent="0.25">
      <c r="A815" s="3">
        <f>TITRES_STAT!B818</f>
        <v>43188</v>
      </c>
      <c r="B815" s="5">
        <f>TITRES_STAT!C818</f>
        <v>8.81</v>
      </c>
      <c r="C815" s="5">
        <f>TITRES_STAT!D818</f>
        <v>4.8209999999999997</v>
      </c>
      <c r="D815" s="5">
        <f>TITRES_STAT!E818</f>
        <v>0</v>
      </c>
      <c r="E815" s="2">
        <f t="shared" si="48"/>
        <v>-77.321256762311037</v>
      </c>
      <c r="F815" s="5" t="str">
        <f t="shared" si="51"/>
        <v>NEUTRAL</v>
      </c>
      <c r="G815" s="5" t="str">
        <f t="shared" si="50"/>
        <v>NEUTRAL</v>
      </c>
      <c r="H815" s="5" t="str">
        <f t="shared" si="49"/>
        <v>NEUTRAL</v>
      </c>
    </row>
    <row r="816" spans="1:8" ht="13.5" x14ac:dyDescent="0.25">
      <c r="A816" s="3">
        <f>TITRES_STAT!B819</f>
        <v>43189</v>
      </c>
      <c r="B816" s="5">
        <f>TITRES_STAT!C819</f>
        <v>8.6999999999999993</v>
      </c>
      <c r="C816" s="5">
        <f>TITRES_STAT!D819</f>
        <v>4.76</v>
      </c>
      <c r="D816" s="5">
        <f>TITRES_STAT!E819</f>
        <v>4.76</v>
      </c>
      <c r="E816" s="2">
        <f t="shared" si="48"/>
        <v>-82.081256762311043</v>
      </c>
      <c r="F816" s="5" t="str">
        <f t="shared" si="51"/>
        <v>BEARISH</v>
      </c>
      <c r="G816" s="5" t="str">
        <f t="shared" si="50"/>
        <v>STRONG</v>
      </c>
      <c r="H816" s="5" t="str">
        <f t="shared" si="49"/>
        <v>CONFIRMED BEARISH</v>
      </c>
    </row>
    <row r="817" spans="1:8" ht="13.5" x14ac:dyDescent="0.25">
      <c r="A817" s="3">
        <f>TITRES_STAT!B820</f>
        <v>43192</v>
      </c>
      <c r="B817" s="5">
        <f>TITRES_STAT!C820</f>
        <v>8.6999999999999993</v>
      </c>
      <c r="C817" s="5">
        <f>TITRES_STAT!D820</f>
        <v>4.76</v>
      </c>
      <c r="D817" s="5">
        <f>TITRES_STAT!E820</f>
        <v>0</v>
      </c>
      <c r="E817" s="2">
        <f t="shared" si="48"/>
        <v>-82.081256762311043</v>
      </c>
      <c r="F817" s="5" t="str">
        <f t="shared" si="51"/>
        <v>BEARISH</v>
      </c>
      <c r="G817" s="5" t="str">
        <f t="shared" si="50"/>
        <v>STRONG</v>
      </c>
      <c r="H817" s="5" t="str">
        <f t="shared" si="49"/>
        <v>CONFIRMED BEARISH</v>
      </c>
    </row>
    <row r="818" spans="1:8" ht="13.5" x14ac:dyDescent="0.25">
      <c r="A818" s="3">
        <f>TITRES_STAT!B821</f>
        <v>43193</v>
      </c>
      <c r="B818" s="5">
        <f>TITRES_STAT!C821</f>
        <v>8.6</v>
      </c>
      <c r="C818" s="5">
        <f>TITRES_STAT!D821</f>
        <v>4.7060000000000004</v>
      </c>
      <c r="D818" s="5">
        <f>TITRES_STAT!E821</f>
        <v>4.7060000000000004</v>
      </c>
      <c r="E818" s="2">
        <f t="shared" si="48"/>
        <v>-86.787256762311046</v>
      </c>
      <c r="F818" s="5" t="str">
        <f t="shared" si="51"/>
        <v>BEARISH</v>
      </c>
      <c r="G818" s="5" t="str">
        <f t="shared" si="50"/>
        <v>STRONG</v>
      </c>
      <c r="H818" s="5" t="str">
        <f t="shared" si="49"/>
        <v>CONFIRMED BEARISH</v>
      </c>
    </row>
    <row r="819" spans="1:8" ht="13.5" x14ac:dyDescent="0.25">
      <c r="A819" s="3">
        <f>TITRES_STAT!B822</f>
        <v>43194</v>
      </c>
      <c r="B819" s="5">
        <f>TITRES_STAT!C822</f>
        <v>8.6</v>
      </c>
      <c r="C819" s="5">
        <f>TITRES_STAT!D822</f>
        <v>4.7060000000000004</v>
      </c>
      <c r="D819" s="5">
        <f>TITRES_STAT!E822</f>
        <v>4.7060000000000004</v>
      </c>
      <c r="E819" s="2">
        <f t="shared" si="48"/>
        <v>-86.787256762311046</v>
      </c>
      <c r="F819" s="5" t="str">
        <f t="shared" si="51"/>
        <v>BEARISH</v>
      </c>
      <c r="G819" s="5" t="str">
        <f t="shared" si="50"/>
        <v>STRONG</v>
      </c>
      <c r="H819" s="5" t="str">
        <f t="shared" si="49"/>
        <v>CONFIRMED BEARISH</v>
      </c>
    </row>
    <row r="820" spans="1:8" ht="13.5" x14ac:dyDescent="0.25">
      <c r="A820" s="3">
        <f>TITRES_STAT!B823</f>
        <v>43195</v>
      </c>
      <c r="B820" s="5">
        <f>TITRES_STAT!C823</f>
        <v>8.6</v>
      </c>
      <c r="C820" s="5">
        <f>TITRES_STAT!D823</f>
        <v>4.7060000000000004</v>
      </c>
      <c r="D820" s="5">
        <f>TITRES_STAT!E823</f>
        <v>4.7060000000000004</v>
      </c>
      <c r="E820" s="2">
        <f t="shared" si="48"/>
        <v>-86.787256762311046</v>
      </c>
      <c r="F820" s="5" t="str">
        <f t="shared" si="51"/>
        <v>BEARISH</v>
      </c>
      <c r="G820" s="5" t="str">
        <f t="shared" si="50"/>
        <v>STRONG</v>
      </c>
      <c r="H820" s="5" t="str">
        <f t="shared" si="49"/>
        <v>CONFIRMED BEARISH</v>
      </c>
    </row>
    <row r="821" spans="1:8" ht="13.5" x14ac:dyDescent="0.25">
      <c r="A821" s="3">
        <f>TITRES_STAT!B824</f>
        <v>43196</v>
      </c>
      <c r="B821" s="5">
        <f>TITRES_STAT!C824</f>
        <v>8.39</v>
      </c>
      <c r="C821" s="5">
        <f>TITRES_STAT!D824</f>
        <v>4.5910000000000002</v>
      </c>
      <c r="D821" s="5">
        <f>TITRES_STAT!E824</f>
        <v>4.5953775923718707</v>
      </c>
      <c r="E821" s="2">
        <f t="shared" si="48"/>
        <v>-91.382634354682921</v>
      </c>
      <c r="F821" s="5" t="str">
        <f t="shared" si="51"/>
        <v>BEARISH</v>
      </c>
      <c r="G821" s="5" t="str">
        <f t="shared" si="50"/>
        <v>STRONG</v>
      </c>
      <c r="H821" s="5" t="str">
        <f t="shared" si="49"/>
        <v>CONFIRMED BEARISH</v>
      </c>
    </row>
    <row r="822" spans="1:8" ht="13.5" x14ac:dyDescent="0.25">
      <c r="A822" s="3">
        <f>TITRES_STAT!B825</f>
        <v>43200</v>
      </c>
      <c r="B822" s="5">
        <f>TITRES_STAT!C825</f>
        <v>8.36</v>
      </c>
      <c r="C822" s="5">
        <f>TITRES_STAT!D825</f>
        <v>4.5739999999999998</v>
      </c>
      <c r="D822" s="5">
        <f>TITRES_STAT!E825</f>
        <v>4.5739999999999998</v>
      </c>
      <c r="E822" s="2">
        <f t="shared" si="48"/>
        <v>-95.956634354682919</v>
      </c>
      <c r="F822" s="5" t="str">
        <f t="shared" si="51"/>
        <v>BEARISH</v>
      </c>
      <c r="G822" s="5" t="str">
        <f t="shared" si="50"/>
        <v>STRONG</v>
      </c>
      <c r="H822" s="5" t="str">
        <f t="shared" si="49"/>
        <v>CONFIRMED BEARISH</v>
      </c>
    </row>
    <row r="823" spans="1:8" ht="13.5" x14ac:dyDescent="0.25">
      <c r="A823" s="3">
        <f>TITRES_STAT!B826</f>
        <v>43201</v>
      </c>
      <c r="B823" s="5">
        <f>TITRES_STAT!C826</f>
        <v>8.36</v>
      </c>
      <c r="C823" s="5">
        <f>TITRES_STAT!D826</f>
        <v>4.5739999999999998</v>
      </c>
      <c r="D823" s="5">
        <f>TITRES_STAT!E826</f>
        <v>0</v>
      </c>
      <c r="E823" s="2">
        <f t="shared" si="48"/>
        <v>-95.956634354682919</v>
      </c>
      <c r="F823" s="5" t="str">
        <f t="shared" si="51"/>
        <v>BEARISH</v>
      </c>
      <c r="G823" s="5" t="str">
        <f t="shared" si="50"/>
        <v>STRONG</v>
      </c>
      <c r="H823" s="5" t="str">
        <f t="shared" si="49"/>
        <v>CONFIRMED BEARISH</v>
      </c>
    </row>
    <row r="824" spans="1:8" ht="13.5" x14ac:dyDescent="0.25">
      <c r="A824" s="3">
        <f>TITRES_STAT!B827</f>
        <v>43202</v>
      </c>
      <c r="B824" s="5">
        <f>TITRES_STAT!C827</f>
        <v>8.3699999999999992</v>
      </c>
      <c r="C824" s="5">
        <f>TITRES_STAT!D827</f>
        <v>4.58</v>
      </c>
      <c r="D824" s="5">
        <f>TITRES_STAT!E827</f>
        <v>4.58</v>
      </c>
      <c r="E824" s="2">
        <f t="shared" si="48"/>
        <v>-91.376634354682921</v>
      </c>
      <c r="F824" s="5" t="str">
        <f t="shared" si="51"/>
        <v>BEARISH</v>
      </c>
      <c r="G824" s="5" t="str">
        <f t="shared" si="50"/>
        <v>STRONG</v>
      </c>
      <c r="H824" s="5" t="str">
        <f t="shared" si="49"/>
        <v>CONFIRMED BEARISH</v>
      </c>
    </row>
    <row r="825" spans="1:8" ht="13.5" x14ac:dyDescent="0.25">
      <c r="A825" s="3">
        <f>TITRES_STAT!B828</f>
        <v>43203</v>
      </c>
      <c r="B825" s="5">
        <f>TITRES_STAT!C828</f>
        <v>8.5</v>
      </c>
      <c r="C825" s="5">
        <f>TITRES_STAT!D828</f>
        <v>4.6509999999999998</v>
      </c>
      <c r="D825" s="5">
        <f>TITRES_STAT!E828</f>
        <v>4.6509999999999998</v>
      </c>
      <c r="E825" s="2">
        <f t="shared" si="48"/>
        <v>-86.725634354682924</v>
      </c>
      <c r="F825" s="5" t="str">
        <f t="shared" si="51"/>
        <v>BULLISH</v>
      </c>
      <c r="G825" s="5" t="str">
        <f t="shared" si="50"/>
        <v>NEUTRAL</v>
      </c>
      <c r="H825" s="5" t="str">
        <f t="shared" si="49"/>
        <v>BULLISH DIVERGENCE</v>
      </c>
    </row>
    <row r="826" spans="1:8" ht="13.5" x14ac:dyDescent="0.25">
      <c r="A826" s="3">
        <f>TITRES_STAT!B829</f>
        <v>43206</v>
      </c>
      <c r="B826" s="5">
        <f>TITRES_STAT!C829</f>
        <v>8.5</v>
      </c>
      <c r="C826" s="5">
        <f>TITRES_STAT!D829</f>
        <v>4.6509999999999998</v>
      </c>
      <c r="D826" s="5">
        <f>TITRES_STAT!E829</f>
        <v>4.6460754117647056</v>
      </c>
      <c r="E826" s="2">
        <f t="shared" si="48"/>
        <v>-86.725634354682924</v>
      </c>
      <c r="F826" s="5" t="str">
        <f t="shared" si="51"/>
        <v>BULLISH</v>
      </c>
      <c r="G826" s="5" t="str">
        <f t="shared" si="50"/>
        <v>WEAK</v>
      </c>
      <c r="H826" s="5" t="str">
        <f t="shared" si="49"/>
        <v>CONFIRMED BULLISH</v>
      </c>
    </row>
    <row r="827" spans="1:8" ht="13.5" x14ac:dyDescent="0.25">
      <c r="A827" s="3">
        <f>TITRES_STAT!B830</f>
        <v>43207</v>
      </c>
      <c r="B827" s="5">
        <f>TITRES_STAT!C830</f>
        <v>8.76</v>
      </c>
      <c r="C827" s="5">
        <f>TITRES_STAT!D830</f>
        <v>4.7930000000000001</v>
      </c>
      <c r="D827" s="5">
        <f>TITRES_STAT!E830</f>
        <v>4.7930000000000001</v>
      </c>
      <c r="E827" s="2">
        <f t="shared" si="48"/>
        <v>-81.932634354682918</v>
      </c>
      <c r="F827" s="5" t="str">
        <f t="shared" si="51"/>
        <v>BULLISH</v>
      </c>
      <c r="G827" s="5" t="str">
        <f t="shared" si="50"/>
        <v>WEAK</v>
      </c>
      <c r="H827" s="5" t="str">
        <f t="shared" si="49"/>
        <v>CONFIRMED BULLISH</v>
      </c>
    </row>
    <row r="828" spans="1:8" ht="13.5" x14ac:dyDescent="0.25">
      <c r="A828" s="3">
        <f>TITRES_STAT!B831</f>
        <v>43208</v>
      </c>
      <c r="B828" s="5">
        <f>TITRES_STAT!C831</f>
        <v>7.97</v>
      </c>
      <c r="C828" s="5">
        <f>TITRES_STAT!D831</f>
        <v>4.6529999999999996</v>
      </c>
      <c r="D828" s="5">
        <f>TITRES_STAT!E831</f>
        <v>4.6529999999999996</v>
      </c>
      <c r="E828" s="2">
        <f t="shared" si="48"/>
        <v>-86.585634354682924</v>
      </c>
      <c r="F828" s="5" t="str">
        <f t="shared" si="51"/>
        <v>BULLISH</v>
      </c>
      <c r="G828" s="5" t="str">
        <f t="shared" si="50"/>
        <v>WEAK</v>
      </c>
      <c r="H828" s="5" t="str">
        <f t="shared" si="49"/>
        <v>BULLISH DIVERGENCE</v>
      </c>
    </row>
    <row r="829" spans="1:8" ht="13.5" x14ac:dyDescent="0.25">
      <c r="A829" s="3">
        <f>TITRES_STAT!B832</f>
        <v>43209</v>
      </c>
      <c r="B829" s="5">
        <f>TITRES_STAT!C832</f>
        <v>7.9</v>
      </c>
      <c r="C829" s="5">
        <f>TITRES_STAT!D832</f>
        <v>4.6120000000000001</v>
      </c>
      <c r="D829" s="5">
        <f>TITRES_STAT!E832</f>
        <v>4.6120000000000001</v>
      </c>
      <c r="E829" s="2">
        <f t="shared" si="48"/>
        <v>-91.197634354682918</v>
      </c>
      <c r="F829" s="5" t="str">
        <f t="shared" si="51"/>
        <v>BULLISH</v>
      </c>
      <c r="G829" s="5" t="str">
        <f t="shared" si="50"/>
        <v>NEUTRAL</v>
      </c>
      <c r="H829" s="5" t="str">
        <f t="shared" si="49"/>
        <v>BULLISH DIVERGENCE</v>
      </c>
    </row>
    <row r="830" spans="1:8" ht="13.5" x14ac:dyDescent="0.25">
      <c r="A830" s="3">
        <f>TITRES_STAT!B833</f>
        <v>43210</v>
      </c>
      <c r="B830" s="5">
        <f>TITRES_STAT!C833</f>
        <v>7.9</v>
      </c>
      <c r="C830" s="5">
        <f>TITRES_STAT!D833</f>
        <v>4.6120000000000001</v>
      </c>
      <c r="D830" s="5">
        <f>TITRES_STAT!E833</f>
        <v>0</v>
      </c>
      <c r="E830" s="2">
        <f t="shared" si="48"/>
        <v>-91.197634354682918</v>
      </c>
      <c r="F830" s="5" t="str">
        <f t="shared" si="51"/>
        <v>BEARISH</v>
      </c>
      <c r="G830" s="5" t="str">
        <f t="shared" si="50"/>
        <v>STRONG</v>
      </c>
      <c r="H830" s="5" t="str">
        <f t="shared" si="49"/>
        <v>CONFIRMED BEARISH</v>
      </c>
    </row>
    <row r="831" spans="1:8" ht="13.5" x14ac:dyDescent="0.25">
      <c r="A831" s="3">
        <f>TITRES_STAT!B834</f>
        <v>43213</v>
      </c>
      <c r="B831" s="5">
        <f>TITRES_STAT!C834</f>
        <v>7.9</v>
      </c>
      <c r="C831" s="5">
        <f>TITRES_STAT!D834</f>
        <v>4.6120000000000001</v>
      </c>
      <c r="D831" s="5">
        <f>TITRES_STAT!E834</f>
        <v>4.6120000000000001</v>
      </c>
      <c r="E831" s="2">
        <f t="shared" si="48"/>
        <v>-91.197634354682918</v>
      </c>
      <c r="F831" s="5" t="str">
        <f t="shared" si="51"/>
        <v>BEARISH</v>
      </c>
      <c r="G831" s="5" t="str">
        <f t="shared" si="50"/>
        <v>STRONG</v>
      </c>
      <c r="H831" s="5" t="str">
        <f t="shared" si="49"/>
        <v>CONFIRMED BEARISH</v>
      </c>
    </row>
    <row r="832" spans="1:8" ht="13.5" x14ac:dyDescent="0.25">
      <c r="A832" s="3">
        <f>TITRES_STAT!B835</f>
        <v>43214</v>
      </c>
      <c r="B832" s="5">
        <f>TITRES_STAT!C835</f>
        <v>7.9</v>
      </c>
      <c r="C832" s="5">
        <f>TITRES_STAT!D835</f>
        <v>4.6120000000000001</v>
      </c>
      <c r="D832" s="5">
        <f>TITRES_STAT!E835</f>
        <v>4.6120000000000001</v>
      </c>
      <c r="E832" s="2">
        <f t="shared" si="48"/>
        <v>-91.197634354682918</v>
      </c>
      <c r="F832" s="5" t="str">
        <f t="shared" si="51"/>
        <v>BEARISH</v>
      </c>
      <c r="G832" s="5" t="str">
        <f t="shared" si="50"/>
        <v>STRONG</v>
      </c>
      <c r="H832" s="5" t="str">
        <f t="shared" si="49"/>
        <v>CONFIRMED BEARISH</v>
      </c>
    </row>
    <row r="833" spans="1:8" ht="13.5" x14ac:dyDescent="0.25">
      <c r="A833" s="3">
        <f>TITRES_STAT!B836</f>
        <v>43215</v>
      </c>
      <c r="B833" s="5">
        <f>TITRES_STAT!C836</f>
        <v>7.9</v>
      </c>
      <c r="C833" s="5">
        <f>TITRES_STAT!D836</f>
        <v>4.6120000000000001</v>
      </c>
      <c r="D833" s="5">
        <f>TITRES_STAT!E836</f>
        <v>0</v>
      </c>
      <c r="E833" s="2">
        <f t="shared" si="48"/>
        <v>-91.197634354682918</v>
      </c>
      <c r="F833" s="5" t="str">
        <f t="shared" si="51"/>
        <v>BEARISH</v>
      </c>
      <c r="G833" s="5" t="str">
        <f t="shared" si="50"/>
        <v>STRONG</v>
      </c>
      <c r="H833" s="5" t="str">
        <f t="shared" si="49"/>
        <v>CONFIRMED BEARISH</v>
      </c>
    </row>
    <row r="834" spans="1:8" ht="13.5" x14ac:dyDescent="0.25">
      <c r="A834" s="3">
        <f>TITRES_STAT!B837</f>
        <v>43216</v>
      </c>
      <c r="B834" s="5">
        <f>TITRES_STAT!C837</f>
        <v>8.0500000000000007</v>
      </c>
      <c r="C834" s="5">
        <f>TITRES_STAT!D837</f>
        <v>4.7</v>
      </c>
      <c r="D834" s="5">
        <f>TITRES_STAT!E837</f>
        <v>4.7</v>
      </c>
      <c r="E834" s="2">
        <f t="shared" si="48"/>
        <v>-86.497634354682916</v>
      </c>
      <c r="F834" s="5" t="str">
        <f t="shared" si="51"/>
        <v>BULLISH</v>
      </c>
      <c r="G834" s="5" t="str">
        <f t="shared" si="50"/>
        <v>WEAK</v>
      </c>
      <c r="H834" s="5" t="str">
        <f t="shared" si="49"/>
        <v>CONFIRMED BULLISH</v>
      </c>
    </row>
    <row r="835" spans="1:8" ht="13.5" x14ac:dyDescent="0.25">
      <c r="A835" s="3">
        <f>TITRES_STAT!B838</f>
        <v>43217</v>
      </c>
      <c r="B835" s="5">
        <f>TITRES_STAT!C838</f>
        <v>8.0500000000000007</v>
      </c>
      <c r="C835" s="5">
        <f>TITRES_STAT!D838</f>
        <v>4.7</v>
      </c>
      <c r="D835" s="5">
        <f>TITRES_STAT!E838</f>
        <v>0</v>
      </c>
      <c r="E835" s="2">
        <f t="shared" si="48"/>
        <v>-86.497634354682916</v>
      </c>
      <c r="F835" s="5" t="str">
        <f t="shared" si="51"/>
        <v>BULLISH</v>
      </c>
      <c r="G835" s="5" t="str">
        <f t="shared" si="50"/>
        <v>WEAK</v>
      </c>
      <c r="H835" s="5" t="str">
        <f t="shared" si="49"/>
        <v>CONFIRMED BULLISH</v>
      </c>
    </row>
    <row r="836" spans="1:8" ht="13.5" x14ac:dyDescent="0.25">
      <c r="A836" s="3">
        <f>TITRES_STAT!B839</f>
        <v>43220</v>
      </c>
      <c r="B836" s="5">
        <f>TITRES_STAT!C839</f>
        <v>8.01</v>
      </c>
      <c r="C836" s="5">
        <f>TITRES_STAT!D839</f>
        <v>4.6760000000000002</v>
      </c>
      <c r="D836" s="5">
        <f>TITRES_STAT!E839</f>
        <v>4.6760000000000002</v>
      </c>
      <c r="E836" s="2">
        <f t="shared" ref="E836:E899" si="52">IF(B836&gt;B835, E835+D836, IF(B836&lt;B835, E835-D836, E835))</f>
        <v>-91.173634354682918</v>
      </c>
      <c r="F836" s="5" t="str">
        <f t="shared" si="51"/>
        <v>BULLISH</v>
      </c>
      <c r="G836" s="5" t="str">
        <f t="shared" si="50"/>
        <v>NEUTRAL</v>
      </c>
      <c r="H836" s="5" t="str">
        <f t="shared" si="49"/>
        <v>CONFIRMED BULLISH</v>
      </c>
    </row>
    <row r="837" spans="1:8" ht="13.5" x14ac:dyDescent="0.25">
      <c r="A837" s="3">
        <f>TITRES_STAT!B840</f>
        <v>43222</v>
      </c>
      <c r="B837" s="5">
        <f>TITRES_STAT!C840</f>
        <v>8.0500000000000007</v>
      </c>
      <c r="C837" s="5">
        <f>TITRES_STAT!D840</f>
        <v>4.7</v>
      </c>
      <c r="D837" s="5">
        <f>TITRES_STAT!E840</f>
        <v>4.7</v>
      </c>
      <c r="E837" s="2">
        <f t="shared" si="52"/>
        <v>-86.473634354682915</v>
      </c>
      <c r="F837" s="5" t="str">
        <f t="shared" si="51"/>
        <v>BULLISH</v>
      </c>
      <c r="G837" s="5" t="str">
        <f t="shared" si="50"/>
        <v>WEAK</v>
      </c>
      <c r="H837" s="5" t="str">
        <f t="shared" si="49"/>
        <v>CONFIRMED BULLISH</v>
      </c>
    </row>
    <row r="838" spans="1:8" ht="13.5" x14ac:dyDescent="0.25">
      <c r="A838" s="3">
        <f>TITRES_STAT!B841</f>
        <v>43223</v>
      </c>
      <c r="B838" s="5">
        <f>TITRES_STAT!C841</f>
        <v>8.0500000000000007</v>
      </c>
      <c r="C838" s="5">
        <f>TITRES_STAT!D841</f>
        <v>4.7</v>
      </c>
      <c r="D838" s="5">
        <f>TITRES_STAT!E841</f>
        <v>4.7</v>
      </c>
      <c r="E838" s="2">
        <f t="shared" si="52"/>
        <v>-86.473634354682915</v>
      </c>
      <c r="F838" s="5" t="str">
        <f t="shared" si="51"/>
        <v>BULLISH</v>
      </c>
      <c r="G838" s="5" t="str">
        <f t="shared" si="50"/>
        <v>WEAK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43224</v>
      </c>
      <c r="B839" s="5">
        <f>TITRES_STAT!C842</f>
        <v>8.0500000000000007</v>
      </c>
      <c r="C839" s="5">
        <f>TITRES_STAT!D842</f>
        <v>4.7</v>
      </c>
      <c r="D839" s="5">
        <f>TITRES_STAT!E842</f>
        <v>4.7</v>
      </c>
      <c r="E839" s="2">
        <f t="shared" si="52"/>
        <v>-86.473634354682915</v>
      </c>
      <c r="F839" s="5" t="str">
        <f t="shared" si="51"/>
        <v>BULLISH</v>
      </c>
      <c r="G839" s="5" t="str">
        <f t="shared" ref="G839:G902" si="54">IF((E839-E834)/E834 &gt; 0.02, "STRONG",
 IF((E839-E834)/E834 &lt; -0.02, "WEAK", "NEUTRAL"))</f>
        <v>NEUTRAL</v>
      </c>
      <c r="H839" s="5" t="str">
        <f t="shared" si="53"/>
        <v>NEUTRAL</v>
      </c>
    </row>
    <row r="840" spans="1:8" ht="13.5" x14ac:dyDescent="0.25">
      <c r="A840" s="3">
        <f>TITRES_STAT!B843</f>
        <v>43227</v>
      </c>
      <c r="B840" s="5">
        <f>TITRES_STAT!C843</f>
        <v>8</v>
      </c>
      <c r="C840" s="5">
        <f>TITRES_STAT!D843</f>
        <v>4.6710000000000003</v>
      </c>
      <c r="D840" s="5">
        <f>TITRES_STAT!E843</f>
        <v>4.6710000000000003</v>
      </c>
      <c r="E840" s="2">
        <f t="shared" si="52"/>
        <v>-91.144634354682921</v>
      </c>
      <c r="F840" s="5" t="str">
        <f t="shared" ref="F840:F903" si="55">IF(E840&gt;E835,"BULLISH",IF(E840&lt;E835,"BEARISH","NEUTRAL"))</f>
        <v>BEARISH</v>
      </c>
      <c r="G840" s="5" t="str">
        <f t="shared" si="54"/>
        <v>STRONG</v>
      </c>
      <c r="H840" s="5" t="str">
        <f t="shared" si="53"/>
        <v>CONFIRMED BEARISH</v>
      </c>
    </row>
    <row r="841" spans="1:8" ht="13.5" x14ac:dyDescent="0.25">
      <c r="A841" s="3">
        <f>TITRES_STAT!B844</f>
        <v>43228</v>
      </c>
      <c r="B841" s="5">
        <f>TITRES_STAT!C844</f>
        <v>8</v>
      </c>
      <c r="C841" s="5">
        <f>TITRES_STAT!D844</f>
        <v>4.6710000000000003</v>
      </c>
      <c r="D841" s="5">
        <f>TITRES_STAT!E844</f>
        <v>4.6710000000000003</v>
      </c>
      <c r="E841" s="2">
        <f t="shared" si="52"/>
        <v>-91.144634354682921</v>
      </c>
      <c r="F841" s="5" t="str">
        <f t="shared" si="55"/>
        <v>BULLISH</v>
      </c>
      <c r="G841" s="5" t="str">
        <f t="shared" si="54"/>
        <v>NEUTRAL</v>
      </c>
      <c r="H841" s="5" t="str">
        <f t="shared" si="53"/>
        <v>BULLISH DIVERGENCE</v>
      </c>
    </row>
    <row r="842" spans="1:8" ht="13.5" x14ac:dyDescent="0.25">
      <c r="A842" s="3">
        <f>TITRES_STAT!B845</f>
        <v>43229</v>
      </c>
      <c r="B842" s="5">
        <f>TITRES_STAT!C845</f>
        <v>8.0500000000000007</v>
      </c>
      <c r="C842" s="5">
        <f>TITRES_STAT!D845</f>
        <v>4.7</v>
      </c>
      <c r="D842" s="5">
        <f>TITRES_STAT!E845</f>
        <v>4.6988322981366455</v>
      </c>
      <c r="E842" s="2">
        <f t="shared" si="52"/>
        <v>-86.44580205654627</v>
      </c>
      <c r="F842" s="5" t="str">
        <f t="shared" si="55"/>
        <v>BULLISH</v>
      </c>
      <c r="G842" s="5" t="str">
        <f t="shared" si="54"/>
        <v>NEUTRAL</v>
      </c>
      <c r="H842" s="5" t="str">
        <f t="shared" si="53"/>
        <v>NEUTRAL</v>
      </c>
    </row>
    <row r="843" spans="1:8" ht="13.5" x14ac:dyDescent="0.25">
      <c r="A843" s="3">
        <f>TITRES_STAT!B846</f>
        <v>43230</v>
      </c>
      <c r="B843" s="5">
        <f>TITRES_STAT!C846</f>
        <v>8.1999999999999993</v>
      </c>
      <c r="C843" s="5">
        <f>TITRES_STAT!D846</f>
        <v>4.7869999999999999</v>
      </c>
      <c r="D843" s="5">
        <f>TITRES_STAT!E846</f>
        <v>4.7869999999999999</v>
      </c>
      <c r="E843" s="2">
        <f t="shared" si="52"/>
        <v>-81.658802056546264</v>
      </c>
      <c r="F843" s="5" t="str">
        <f t="shared" si="55"/>
        <v>BULLISH</v>
      </c>
      <c r="G843" s="5" t="str">
        <f t="shared" si="54"/>
        <v>WEAK</v>
      </c>
      <c r="H843" s="5" t="str">
        <f t="shared" si="53"/>
        <v>CONFIRMED BULLISH</v>
      </c>
    </row>
    <row r="844" spans="1:8" ht="13.5" x14ac:dyDescent="0.25">
      <c r="A844" s="3">
        <f>TITRES_STAT!B847</f>
        <v>43231</v>
      </c>
      <c r="B844" s="5">
        <f>TITRES_STAT!C847</f>
        <v>8.1999999999999993</v>
      </c>
      <c r="C844" s="5">
        <f>TITRES_STAT!D847</f>
        <v>4.7869999999999999</v>
      </c>
      <c r="D844" s="5">
        <f>TITRES_STAT!E847</f>
        <v>4.7869999999999999</v>
      </c>
      <c r="E844" s="2">
        <f t="shared" si="52"/>
        <v>-81.658802056546264</v>
      </c>
      <c r="F844" s="5" t="str">
        <f t="shared" si="55"/>
        <v>BULLISH</v>
      </c>
      <c r="G844" s="5" t="str">
        <f t="shared" si="54"/>
        <v>WEAK</v>
      </c>
      <c r="H844" s="5" t="str">
        <f t="shared" si="53"/>
        <v>CONFIRMED BULLISH</v>
      </c>
    </row>
    <row r="845" spans="1:8" ht="13.5" x14ac:dyDescent="0.25">
      <c r="A845" s="3">
        <f>TITRES_STAT!B848</f>
        <v>43234</v>
      </c>
      <c r="B845" s="5">
        <f>TITRES_STAT!C848</f>
        <v>8.1999999999999993</v>
      </c>
      <c r="C845" s="5">
        <f>TITRES_STAT!D848</f>
        <v>4.7869999999999999</v>
      </c>
      <c r="D845" s="5">
        <f>TITRES_STAT!E848</f>
        <v>4.7869999999999999</v>
      </c>
      <c r="E845" s="2">
        <f t="shared" si="52"/>
        <v>-81.658802056546264</v>
      </c>
      <c r="F845" s="5" t="str">
        <f t="shared" si="55"/>
        <v>BULLISH</v>
      </c>
      <c r="G845" s="5" t="str">
        <f t="shared" si="54"/>
        <v>WEAK</v>
      </c>
      <c r="H845" s="5" t="str">
        <f t="shared" si="53"/>
        <v>CONFIRMED BULLISH</v>
      </c>
    </row>
    <row r="846" spans="1:8" ht="13.5" x14ac:dyDescent="0.25">
      <c r="A846" s="3">
        <f>TITRES_STAT!B849</f>
        <v>43235</v>
      </c>
      <c r="B846" s="5">
        <f>TITRES_STAT!C849</f>
        <v>8.1999999999999993</v>
      </c>
      <c r="C846" s="5">
        <f>TITRES_STAT!D849</f>
        <v>4.7869999999999999</v>
      </c>
      <c r="D846" s="5">
        <f>TITRES_STAT!E849</f>
        <v>4.7869999999999999</v>
      </c>
      <c r="E846" s="2">
        <f t="shared" si="52"/>
        <v>-81.658802056546264</v>
      </c>
      <c r="F846" s="5" t="str">
        <f t="shared" si="55"/>
        <v>BULLISH</v>
      </c>
      <c r="G846" s="5" t="str">
        <f t="shared" si="54"/>
        <v>WEAK</v>
      </c>
      <c r="H846" s="5" t="str">
        <f t="shared" si="53"/>
        <v>CONFIRMED BULLISH</v>
      </c>
    </row>
    <row r="847" spans="1:8" ht="13.5" x14ac:dyDescent="0.25">
      <c r="A847" s="3">
        <f>TITRES_STAT!B850</f>
        <v>43236</v>
      </c>
      <c r="B847" s="5">
        <f>TITRES_STAT!C850</f>
        <v>8.43</v>
      </c>
      <c r="C847" s="5">
        <f>TITRES_STAT!D850</f>
        <v>4.9219999999999997</v>
      </c>
      <c r="D847" s="5">
        <f>TITRES_STAT!E850</f>
        <v>4.9219999999999997</v>
      </c>
      <c r="E847" s="2">
        <f t="shared" si="52"/>
        <v>-76.736802056546267</v>
      </c>
      <c r="F847" s="5" t="str">
        <f t="shared" si="55"/>
        <v>BULLISH</v>
      </c>
      <c r="G847" s="5" t="str">
        <f t="shared" si="54"/>
        <v>WEAK</v>
      </c>
      <c r="H847" s="5" t="str">
        <f t="shared" si="53"/>
        <v>CONFIRMED BULLISH</v>
      </c>
    </row>
    <row r="848" spans="1:8" ht="13.5" x14ac:dyDescent="0.25">
      <c r="A848" s="3">
        <f>TITRES_STAT!B851</f>
        <v>43237</v>
      </c>
      <c r="B848" s="5">
        <f>TITRES_STAT!C851</f>
        <v>8.43</v>
      </c>
      <c r="C848" s="5">
        <f>TITRES_STAT!D851</f>
        <v>4.9219999999999997</v>
      </c>
      <c r="D848" s="5">
        <f>TITRES_STAT!E851</f>
        <v>0</v>
      </c>
      <c r="E848" s="2">
        <f t="shared" si="52"/>
        <v>-76.736802056546267</v>
      </c>
      <c r="F848" s="5" t="str">
        <f t="shared" si="55"/>
        <v>BULLISH</v>
      </c>
      <c r="G848" s="5" t="str">
        <f t="shared" si="54"/>
        <v>WEAK</v>
      </c>
      <c r="H848" s="5" t="str">
        <f t="shared" si="53"/>
        <v>CONFIRMED BULLISH</v>
      </c>
    </row>
    <row r="849" spans="1:8" ht="13.5" x14ac:dyDescent="0.25">
      <c r="A849" s="3">
        <f>TITRES_STAT!B852</f>
        <v>43238</v>
      </c>
      <c r="B849" s="5">
        <f>TITRES_STAT!C852</f>
        <v>8.43</v>
      </c>
      <c r="C849" s="5">
        <f>TITRES_STAT!D852</f>
        <v>4.9219999999999997</v>
      </c>
      <c r="D849" s="5">
        <f>TITRES_STAT!E852</f>
        <v>4.9219999999999997</v>
      </c>
      <c r="E849" s="2">
        <f t="shared" si="52"/>
        <v>-76.736802056546267</v>
      </c>
      <c r="F849" s="5" t="str">
        <f t="shared" si="55"/>
        <v>BULLISH</v>
      </c>
      <c r="G849" s="5" t="str">
        <f t="shared" si="54"/>
        <v>WEAK</v>
      </c>
      <c r="H849" s="5" t="str">
        <f t="shared" si="53"/>
        <v>CONFIRMED BULLISH</v>
      </c>
    </row>
    <row r="850" spans="1:8" ht="13.5" x14ac:dyDescent="0.25">
      <c r="A850" s="3">
        <f>TITRES_STAT!B853</f>
        <v>43241</v>
      </c>
      <c r="B850" s="5">
        <f>TITRES_STAT!C853</f>
        <v>8.44</v>
      </c>
      <c r="C850" s="5">
        <f>TITRES_STAT!D853</f>
        <v>4.9269999999999996</v>
      </c>
      <c r="D850" s="5">
        <f>TITRES_STAT!E853</f>
        <v>4.9269999999999996</v>
      </c>
      <c r="E850" s="2">
        <f t="shared" si="52"/>
        <v>-71.80980205654626</v>
      </c>
      <c r="F850" s="5" t="str">
        <f t="shared" si="55"/>
        <v>BULLISH</v>
      </c>
      <c r="G850" s="5" t="str">
        <f t="shared" si="54"/>
        <v>WEAK</v>
      </c>
      <c r="H850" s="5" t="str">
        <f t="shared" si="53"/>
        <v>CONFIRMED BULLISH</v>
      </c>
    </row>
    <row r="851" spans="1:8" ht="13.5" x14ac:dyDescent="0.25">
      <c r="A851" s="3">
        <f>TITRES_STAT!B854</f>
        <v>43242</v>
      </c>
      <c r="B851" s="5">
        <f>TITRES_STAT!C854</f>
        <v>8.25</v>
      </c>
      <c r="C851" s="5">
        <f>TITRES_STAT!D854</f>
        <v>4.8170000000000002</v>
      </c>
      <c r="D851" s="5">
        <f>TITRES_STAT!E854</f>
        <v>4.8170000000000002</v>
      </c>
      <c r="E851" s="2">
        <f t="shared" si="52"/>
        <v>-76.626802056546268</v>
      </c>
      <c r="F851" s="5" t="str">
        <f t="shared" si="55"/>
        <v>BULLISH</v>
      </c>
      <c r="G851" s="5" t="str">
        <f t="shared" si="54"/>
        <v>WEAK</v>
      </c>
      <c r="H851" s="5" t="str">
        <f t="shared" si="53"/>
        <v>CONFIRMED BULLISH</v>
      </c>
    </row>
    <row r="852" spans="1:8" ht="13.5" x14ac:dyDescent="0.25">
      <c r="A852" s="3">
        <f>TITRES_STAT!B855</f>
        <v>43243</v>
      </c>
      <c r="B852" s="5">
        <f>TITRES_STAT!C855</f>
        <v>8.25</v>
      </c>
      <c r="C852" s="5">
        <f>TITRES_STAT!D855</f>
        <v>4.8170000000000002</v>
      </c>
      <c r="D852" s="5">
        <f>TITRES_STAT!E855</f>
        <v>4.8170000000000002</v>
      </c>
      <c r="E852" s="2">
        <f t="shared" si="52"/>
        <v>-76.626802056546268</v>
      </c>
      <c r="F852" s="5" t="str">
        <f t="shared" si="55"/>
        <v>BULLISH</v>
      </c>
      <c r="G852" s="5" t="str">
        <f t="shared" si="54"/>
        <v>NEUTRAL</v>
      </c>
      <c r="H852" s="5" t="str">
        <f t="shared" si="53"/>
        <v>BULLISH DIVERGENCE</v>
      </c>
    </row>
    <row r="853" spans="1:8" ht="13.5" x14ac:dyDescent="0.25">
      <c r="A853" s="3">
        <f>TITRES_STAT!B856</f>
        <v>43244</v>
      </c>
      <c r="B853" s="5">
        <f>TITRES_STAT!C856</f>
        <v>8.25</v>
      </c>
      <c r="C853" s="5">
        <f>TITRES_STAT!D856</f>
        <v>4.8170000000000002</v>
      </c>
      <c r="D853" s="5">
        <f>TITRES_STAT!E856</f>
        <v>4.8170000000000002</v>
      </c>
      <c r="E853" s="2">
        <f t="shared" si="52"/>
        <v>-76.626802056546268</v>
      </c>
      <c r="F853" s="5" t="str">
        <f t="shared" si="55"/>
        <v>BULLISH</v>
      </c>
      <c r="G853" s="5" t="str">
        <f t="shared" si="54"/>
        <v>NEUTRAL</v>
      </c>
      <c r="H853" s="5" t="str">
        <f t="shared" si="53"/>
        <v>BULLISH DIVERGENCE</v>
      </c>
    </row>
    <row r="854" spans="1:8" ht="13.5" x14ac:dyDescent="0.25">
      <c r="A854" s="3">
        <f>TITRES_STAT!B857</f>
        <v>43245</v>
      </c>
      <c r="B854" s="5">
        <f>TITRES_STAT!C857</f>
        <v>8.61</v>
      </c>
      <c r="C854" s="5">
        <f>TITRES_STAT!D857</f>
        <v>5.0270000000000001</v>
      </c>
      <c r="D854" s="5">
        <f>TITRES_STAT!E857</f>
        <v>5.0270000000000001</v>
      </c>
      <c r="E854" s="2">
        <f t="shared" si="52"/>
        <v>-71.599802056546267</v>
      </c>
      <c r="F854" s="5" t="str">
        <f t="shared" si="55"/>
        <v>BULLISH</v>
      </c>
      <c r="G854" s="5" t="str">
        <f t="shared" si="54"/>
        <v>WEAK</v>
      </c>
      <c r="H854" s="5" t="str">
        <f t="shared" si="53"/>
        <v>CONFIRMED BULLISH</v>
      </c>
    </row>
    <row r="855" spans="1:8" ht="13.5" x14ac:dyDescent="0.25">
      <c r="A855" s="3">
        <f>TITRES_STAT!B858</f>
        <v>43248</v>
      </c>
      <c r="B855" s="5">
        <f>TITRES_STAT!C858</f>
        <v>8.6</v>
      </c>
      <c r="C855" s="5">
        <f>TITRES_STAT!D858</f>
        <v>5.0209999999999999</v>
      </c>
      <c r="D855" s="5">
        <f>TITRES_STAT!E858</f>
        <v>5.0209999999999999</v>
      </c>
      <c r="E855" s="2">
        <f t="shared" si="52"/>
        <v>-76.620802056546268</v>
      </c>
      <c r="F855" s="5" t="str">
        <f t="shared" si="55"/>
        <v>BEARISH</v>
      </c>
      <c r="G855" s="5" t="str">
        <f t="shared" si="54"/>
        <v>STRONG</v>
      </c>
      <c r="H855" s="5" t="str">
        <f t="shared" si="53"/>
        <v>BEARISH DIVERGENCE</v>
      </c>
    </row>
    <row r="856" spans="1:8" ht="13.5" x14ac:dyDescent="0.25">
      <c r="A856" s="3">
        <f>TITRES_STAT!B859</f>
        <v>43249</v>
      </c>
      <c r="B856" s="5">
        <f>TITRES_STAT!C859</f>
        <v>8.61</v>
      </c>
      <c r="C856" s="5">
        <f>TITRES_STAT!D859</f>
        <v>5.0270000000000001</v>
      </c>
      <c r="D856" s="5">
        <f>TITRES_STAT!E859</f>
        <v>5.0281677119628343</v>
      </c>
      <c r="E856" s="2">
        <f t="shared" si="52"/>
        <v>-71.592634344583431</v>
      </c>
      <c r="F856" s="5" t="str">
        <f t="shared" si="55"/>
        <v>BULLISH</v>
      </c>
      <c r="G856" s="5" t="str">
        <f t="shared" si="54"/>
        <v>WEAK</v>
      </c>
      <c r="H856" s="5" t="str">
        <f t="shared" si="53"/>
        <v>CONFIRMED BULLISH</v>
      </c>
    </row>
    <row r="857" spans="1:8" ht="13.5" x14ac:dyDescent="0.25">
      <c r="A857" s="3">
        <f>TITRES_STAT!B860</f>
        <v>43250</v>
      </c>
      <c r="B857" s="5">
        <f>TITRES_STAT!C860</f>
        <v>8.4</v>
      </c>
      <c r="C857" s="5">
        <f>TITRES_STAT!D860</f>
        <v>4.9039999999999999</v>
      </c>
      <c r="D857" s="5">
        <f>TITRES_STAT!E860</f>
        <v>4.9039999999999999</v>
      </c>
      <c r="E857" s="2">
        <f t="shared" si="52"/>
        <v>-76.496634344583427</v>
      </c>
      <c r="F857" s="5" t="str">
        <f t="shared" si="55"/>
        <v>BULLISH</v>
      </c>
      <c r="G857" s="5" t="str">
        <f t="shared" si="54"/>
        <v>NEUTRAL</v>
      </c>
      <c r="H857" s="5" t="str">
        <f t="shared" si="53"/>
        <v>CONFIRMED BULLISH</v>
      </c>
    </row>
    <row r="858" spans="1:8" ht="13.5" x14ac:dyDescent="0.25">
      <c r="A858" s="3">
        <f>TITRES_STAT!B861</f>
        <v>43251</v>
      </c>
      <c r="B858" s="5">
        <f>TITRES_STAT!C861</f>
        <v>8.49</v>
      </c>
      <c r="C858" s="5">
        <f>TITRES_STAT!D861</f>
        <v>4.9569999999999999</v>
      </c>
      <c r="D858" s="5">
        <f>TITRES_STAT!E861</f>
        <v>4.9569999999999999</v>
      </c>
      <c r="E858" s="2">
        <f t="shared" si="52"/>
        <v>-71.539634344583433</v>
      </c>
      <c r="F858" s="5" t="str">
        <f t="shared" si="55"/>
        <v>BULLISH</v>
      </c>
      <c r="G858" s="5" t="str">
        <f t="shared" si="54"/>
        <v>WEAK</v>
      </c>
      <c r="H858" s="5" t="str">
        <f t="shared" si="53"/>
        <v>CONFIRMED BULLISH</v>
      </c>
    </row>
    <row r="859" spans="1:8" ht="13.5" x14ac:dyDescent="0.25">
      <c r="A859" s="3">
        <f>TITRES_STAT!B862</f>
        <v>43252</v>
      </c>
      <c r="B859" s="5">
        <f>TITRES_STAT!C862</f>
        <v>8.5</v>
      </c>
      <c r="C859" s="5">
        <f>TITRES_STAT!D862</f>
        <v>4.9619999999999997</v>
      </c>
      <c r="D859" s="5">
        <f>TITRES_STAT!E862</f>
        <v>4.9619999999999997</v>
      </c>
      <c r="E859" s="2">
        <f t="shared" si="52"/>
        <v>-66.57763434458343</v>
      </c>
      <c r="F859" s="5" t="str">
        <f t="shared" si="55"/>
        <v>BULLISH</v>
      </c>
      <c r="G859" s="5" t="str">
        <f t="shared" si="54"/>
        <v>WEAK</v>
      </c>
      <c r="H859" s="5" t="str">
        <f t="shared" si="53"/>
        <v>BULLISH DIVERGENCE</v>
      </c>
    </row>
    <row r="860" spans="1:8" ht="13.5" x14ac:dyDescent="0.25">
      <c r="A860" s="3">
        <f>TITRES_STAT!B863</f>
        <v>43255</v>
      </c>
      <c r="B860" s="5">
        <f>TITRES_STAT!C863</f>
        <v>8.49</v>
      </c>
      <c r="C860" s="5">
        <f>TITRES_STAT!D863</f>
        <v>4.9569999999999999</v>
      </c>
      <c r="D860" s="5">
        <f>TITRES_STAT!E863</f>
        <v>4.9569999999999999</v>
      </c>
      <c r="E860" s="2">
        <f t="shared" si="52"/>
        <v>-71.534634344583424</v>
      </c>
      <c r="F860" s="5" t="str">
        <f t="shared" si="55"/>
        <v>BULLISH</v>
      </c>
      <c r="G860" s="5" t="str">
        <f t="shared" si="54"/>
        <v>WEAK</v>
      </c>
      <c r="H860" s="5" t="str">
        <f t="shared" si="53"/>
        <v>BULLISH DIVERGENCE</v>
      </c>
    </row>
    <row r="861" spans="1:8" ht="13.5" x14ac:dyDescent="0.25">
      <c r="A861" s="3">
        <f>TITRES_STAT!B864</f>
        <v>43256</v>
      </c>
      <c r="B861" s="5">
        <f>TITRES_STAT!C864</f>
        <v>8.49</v>
      </c>
      <c r="C861" s="5">
        <f>TITRES_STAT!D864</f>
        <v>4.9569999999999999</v>
      </c>
      <c r="D861" s="5">
        <f>TITRES_STAT!E864</f>
        <v>0</v>
      </c>
      <c r="E861" s="2">
        <f t="shared" si="52"/>
        <v>-71.534634344583424</v>
      </c>
      <c r="F861" s="5" t="str">
        <f t="shared" si="55"/>
        <v>BULLISH</v>
      </c>
      <c r="G861" s="5" t="str">
        <f t="shared" si="54"/>
        <v>NEUTRAL</v>
      </c>
      <c r="H861" s="5" t="str">
        <f t="shared" si="53"/>
        <v>BULLISH DIVERGENCE</v>
      </c>
    </row>
    <row r="862" spans="1:8" ht="13.5" x14ac:dyDescent="0.25">
      <c r="A862" s="3">
        <f>TITRES_STAT!B865</f>
        <v>43257</v>
      </c>
      <c r="B862" s="5">
        <f>TITRES_STAT!C865</f>
        <v>8.26</v>
      </c>
      <c r="C862" s="5">
        <f>TITRES_STAT!D865</f>
        <v>4.8220000000000001</v>
      </c>
      <c r="D862" s="5">
        <f>TITRES_STAT!E865</f>
        <v>4.8220000000000001</v>
      </c>
      <c r="E862" s="2">
        <f t="shared" si="52"/>
        <v>-76.356634344583426</v>
      </c>
      <c r="F862" s="5" t="str">
        <f t="shared" si="55"/>
        <v>BULLISH</v>
      </c>
      <c r="G862" s="5" t="str">
        <f t="shared" si="54"/>
        <v>NEUTRAL</v>
      </c>
      <c r="H862" s="5" t="str">
        <f t="shared" si="53"/>
        <v>BULLISH DIVERGENCE</v>
      </c>
    </row>
    <row r="863" spans="1:8" ht="13.5" x14ac:dyDescent="0.25">
      <c r="A863" s="3">
        <f>TITRES_STAT!B866</f>
        <v>43258</v>
      </c>
      <c r="B863" s="5">
        <f>TITRES_STAT!C866</f>
        <v>8.25</v>
      </c>
      <c r="C863" s="5">
        <f>TITRES_STAT!D866</f>
        <v>4.8170000000000002</v>
      </c>
      <c r="D863" s="5">
        <f>TITRES_STAT!E866</f>
        <v>4.8170000000000002</v>
      </c>
      <c r="E863" s="2">
        <f t="shared" si="52"/>
        <v>-81.173634344583434</v>
      </c>
      <c r="F863" s="5" t="str">
        <f t="shared" si="55"/>
        <v>BEARISH</v>
      </c>
      <c r="G863" s="5" t="str">
        <f t="shared" si="54"/>
        <v>STRONG</v>
      </c>
      <c r="H863" s="5" t="str">
        <f t="shared" si="53"/>
        <v>CONFIRMED BEARISH</v>
      </c>
    </row>
    <row r="864" spans="1:8" ht="13.5" x14ac:dyDescent="0.25">
      <c r="A864" s="3">
        <f>TITRES_STAT!B867</f>
        <v>43259</v>
      </c>
      <c r="B864" s="5">
        <f>TITRES_STAT!C867</f>
        <v>8.25</v>
      </c>
      <c r="C864" s="5">
        <f>TITRES_STAT!D867</f>
        <v>4.8170000000000002</v>
      </c>
      <c r="D864" s="5">
        <f>TITRES_STAT!E867</f>
        <v>4.8170000000000002</v>
      </c>
      <c r="E864" s="2">
        <f t="shared" si="52"/>
        <v>-81.173634344583434</v>
      </c>
      <c r="F864" s="5" t="str">
        <f t="shared" si="55"/>
        <v>BEARISH</v>
      </c>
      <c r="G864" s="5" t="str">
        <f t="shared" si="54"/>
        <v>STRONG</v>
      </c>
      <c r="H864" s="5" t="str">
        <f t="shared" si="53"/>
        <v>CONFIRMED BEARISH</v>
      </c>
    </row>
    <row r="865" spans="1:8" ht="13.5" x14ac:dyDescent="0.25">
      <c r="A865" s="3">
        <f>TITRES_STAT!B868</f>
        <v>43262</v>
      </c>
      <c r="B865" s="5">
        <f>TITRES_STAT!C868</f>
        <v>8.25</v>
      </c>
      <c r="C865" s="5">
        <f>TITRES_STAT!D868</f>
        <v>4.8170000000000002</v>
      </c>
      <c r="D865" s="5">
        <f>TITRES_STAT!E868</f>
        <v>4.8170000000000002</v>
      </c>
      <c r="E865" s="2">
        <f t="shared" si="52"/>
        <v>-81.173634344583434</v>
      </c>
      <c r="F865" s="5" t="str">
        <f t="shared" si="55"/>
        <v>BEARISH</v>
      </c>
      <c r="G865" s="5" t="str">
        <f t="shared" si="54"/>
        <v>STRONG</v>
      </c>
      <c r="H865" s="5" t="str">
        <f t="shared" si="53"/>
        <v>CONFIRMED BEARISH</v>
      </c>
    </row>
    <row r="866" spans="1:8" ht="13.5" x14ac:dyDescent="0.25">
      <c r="A866" s="3">
        <f>TITRES_STAT!B869</f>
        <v>43263</v>
      </c>
      <c r="B866" s="5">
        <f>TITRES_STAT!C869</f>
        <v>8.25</v>
      </c>
      <c r="C866" s="5">
        <f>TITRES_STAT!D869</f>
        <v>4.8170000000000002</v>
      </c>
      <c r="D866" s="5">
        <f>TITRES_STAT!E869</f>
        <v>0</v>
      </c>
      <c r="E866" s="2">
        <f t="shared" si="52"/>
        <v>-81.173634344583434</v>
      </c>
      <c r="F866" s="5" t="str">
        <f t="shared" si="55"/>
        <v>BEARISH</v>
      </c>
      <c r="G866" s="5" t="str">
        <f t="shared" si="54"/>
        <v>STRONG</v>
      </c>
      <c r="H866" s="5" t="str">
        <f t="shared" si="53"/>
        <v>CONFIRMED BEARISH</v>
      </c>
    </row>
    <row r="867" spans="1:8" ht="13.5" x14ac:dyDescent="0.25">
      <c r="A867" s="3">
        <f>TITRES_STAT!B870</f>
        <v>43264</v>
      </c>
      <c r="B867" s="5">
        <f>TITRES_STAT!C870</f>
        <v>8.25</v>
      </c>
      <c r="C867" s="5">
        <f>TITRES_STAT!D870</f>
        <v>4.8170000000000002</v>
      </c>
      <c r="D867" s="5">
        <f>TITRES_STAT!E870</f>
        <v>4.8170000000000002</v>
      </c>
      <c r="E867" s="2">
        <f t="shared" si="52"/>
        <v>-81.173634344583434</v>
      </c>
      <c r="F867" s="5" t="str">
        <f t="shared" si="55"/>
        <v>BEARISH</v>
      </c>
      <c r="G867" s="5" t="str">
        <f t="shared" si="54"/>
        <v>STRONG</v>
      </c>
      <c r="H867" s="5" t="str">
        <f t="shared" si="53"/>
        <v>CONFIRMED BEARISH</v>
      </c>
    </row>
    <row r="868" spans="1:8" ht="13.5" x14ac:dyDescent="0.25">
      <c r="A868" s="3">
        <f>TITRES_STAT!B871</f>
        <v>43265</v>
      </c>
      <c r="B868" s="5">
        <f>TITRES_STAT!C871</f>
        <v>8.49</v>
      </c>
      <c r="C868" s="5">
        <f>TITRES_STAT!D871</f>
        <v>4.9569999999999999</v>
      </c>
      <c r="D868" s="5">
        <f>TITRES_STAT!E871</f>
        <v>4.9569999999999999</v>
      </c>
      <c r="E868" s="2">
        <f t="shared" si="52"/>
        <v>-76.21663434458344</v>
      </c>
      <c r="F868" s="5" t="str">
        <f t="shared" si="55"/>
        <v>BULLISH</v>
      </c>
      <c r="G868" s="5" t="str">
        <f t="shared" si="54"/>
        <v>WEAK</v>
      </c>
      <c r="H868" s="5" t="str">
        <f t="shared" si="53"/>
        <v>CONFIRMED BULLISH</v>
      </c>
    </row>
    <row r="869" spans="1:8" ht="13.5" x14ac:dyDescent="0.25">
      <c r="A869" s="3">
        <f>TITRES_STAT!B872</f>
        <v>43269</v>
      </c>
      <c r="B869" s="5">
        <f>TITRES_STAT!C872</f>
        <v>8.8699999999999992</v>
      </c>
      <c r="C869" s="5">
        <f>TITRES_STAT!D872</f>
        <v>5.1779999999999999</v>
      </c>
      <c r="D869" s="5">
        <f>TITRES_STAT!E872</f>
        <v>0</v>
      </c>
      <c r="E869" s="2">
        <f t="shared" si="52"/>
        <v>-76.21663434458344</v>
      </c>
      <c r="F869" s="5" t="str">
        <f t="shared" si="55"/>
        <v>BULLISH</v>
      </c>
      <c r="G869" s="5" t="str">
        <f t="shared" si="54"/>
        <v>WEAK</v>
      </c>
      <c r="H869" s="5" t="str">
        <f t="shared" si="53"/>
        <v>CONFIRMED BULLISH</v>
      </c>
    </row>
    <row r="870" spans="1:8" ht="13.5" x14ac:dyDescent="0.25">
      <c r="A870" s="3">
        <f>TITRES_STAT!B873</f>
        <v>43270</v>
      </c>
      <c r="B870" s="5">
        <f>TITRES_STAT!C873</f>
        <v>8.99</v>
      </c>
      <c r="C870" s="5">
        <f>TITRES_STAT!D873</f>
        <v>5.2489999999999997</v>
      </c>
      <c r="D870" s="5">
        <f>TITRES_STAT!E873</f>
        <v>5.2157193548387095</v>
      </c>
      <c r="E870" s="2">
        <f t="shared" si="52"/>
        <v>-71.000914989744729</v>
      </c>
      <c r="F870" s="5" t="str">
        <f t="shared" si="55"/>
        <v>BULLISH</v>
      </c>
      <c r="G870" s="5" t="str">
        <f t="shared" si="54"/>
        <v>WEAK</v>
      </c>
      <c r="H870" s="5" t="str">
        <f t="shared" si="53"/>
        <v>CONFIRMED BULLISH</v>
      </c>
    </row>
    <row r="871" spans="1:8" ht="13.5" x14ac:dyDescent="0.25">
      <c r="A871" s="3">
        <f>TITRES_STAT!B874</f>
        <v>43271</v>
      </c>
      <c r="B871" s="5">
        <f>TITRES_STAT!C874</f>
        <v>9</v>
      </c>
      <c r="C871" s="5">
        <f>TITRES_STAT!D874</f>
        <v>5.2539999999999996</v>
      </c>
      <c r="D871" s="5">
        <f>TITRES_STAT!E874</f>
        <v>5.2493297777777777</v>
      </c>
      <c r="E871" s="2">
        <f t="shared" si="52"/>
        <v>-65.751585211966955</v>
      </c>
      <c r="F871" s="5" t="str">
        <f t="shared" si="55"/>
        <v>BULLISH</v>
      </c>
      <c r="G871" s="5" t="str">
        <f t="shared" si="54"/>
        <v>WEAK</v>
      </c>
      <c r="H871" s="5" t="str">
        <f t="shared" si="53"/>
        <v>CONFIRMED BULLISH</v>
      </c>
    </row>
    <row r="872" spans="1:8" ht="13.5" x14ac:dyDescent="0.25">
      <c r="A872" s="3">
        <f>TITRES_STAT!B875</f>
        <v>43272</v>
      </c>
      <c r="B872" s="5">
        <f>TITRES_STAT!C875</f>
        <v>9.24</v>
      </c>
      <c r="C872" s="5">
        <f>TITRES_STAT!D875</f>
        <v>5.3940000000000001</v>
      </c>
      <c r="D872" s="5">
        <f>TITRES_STAT!E875</f>
        <v>5.2825006493506494</v>
      </c>
      <c r="E872" s="2">
        <f t="shared" si="52"/>
        <v>-60.469084562616302</v>
      </c>
      <c r="F872" s="5" t="str">
        <f t="shared" si="55"/>
        <v>BULLISH</v>
      </c>
      <c r="G872" s="5" t="str">
        <f t="shared" si="54"/>
        <v>WEAK</v>
      </c>
      <c r="H872" s="5" t="str">
        <f t="shared" si="53"/>
        <v>CONFIRMED BULLISH</v>
      </c>
    </row>
    <row r="873" spans="1:8" ht="13.5" x14ac:dyDescent="0.25">
      <c r="A873" s="3">
        <f>TITRES_STAT!B876</f>
        <v>43273</v>
      </c>
      <c r="B873" s="5">
        <f>TITRES_STAT!C876</f>
        <v>9.5</v>
      </c>
      <c r="C873" s="5">
        <f>TITRES_STAT!D876</f>
        <v>5.5460000000000003</v>
      </c>
      <c r="D873" s="5">
        <f>TITRES_STAT!E876</f>
        <v>5.5243997894736836</v>
      </c>
      <c r="E873" s="2">
        <f t="shared" si="52"/>
        <v>-54.944684773142619</v>
      </c>
      <c r="F873" s="5" t="str">
        <f t="shared" si="55"/>
        <v>BULLISH</v>
      </c>
      <c r="G873" s="5" t="str">
        <f t="shared" si="54"/>
        <v>WEAK</v>
      </c>
      <c r="H873" s="5" t="str">
        <f t="shared" si="53"/>
        <v>CONFIRMED BULLISH</v>
      </c>
    </row>
    <row r="874" spans="1:8" ht="13.5" x14ac:dyDescent="0.25">
      <c r="A874" s="3">
        <f>TITRES_STAT!B877</f>
        <v>43276</v>
      </c>
      <c r="B874" s="5">
        <f>TITRES_STAT!C877</f>
        <v>9.6</v>
      </c>
      <c r="C874" s="5">
        <f>TITRES_STAT!D877</f>
        <v>5.6050000000000004</v>
      </c>
      <c r="D874" s="5">
        <f>TITRES_STAT!E877</f>
        <v>5.5927390625000015</v>
      </c>
      <c r="E874" s="2">
        <f t="shared" si="52"/>
        <v>-49.351945710642617</v>
      </c>
      <c r="F874" s="5" t="str">
        <f t="shared" si="55"/>
        <v>BULLISH</v>
      </c>
      <c r="G874" s="5" t="str">
        <f t="shared" si="54"/>
        <v>WEAK</v>
      </c>
      <c r="H874" s="5" t="str">
        <f t="shared" si="53"/>
        <v>CONFIRMED BULLISH</v>
      </c>
    </row>
    <row r="875" spans="1:8" ht="13.5" x14ac:dyDescent="0.25">
      <c r="A875" s="3">
        <f>TITRES_STAT!B878</f>
        <v>43277</v>
      </c>
      <c r="B875" s="5">
        <f>TITRES_STAT!C878</f>
        <v>10.07</v>
      </c>
      <c r="C875" s="5">
        <f>TITRES_STAT!D878</f>
        <v>5.8789999999999996</v>
      </c>
      <c r="D875" s="5">
        <f>TITRES_STAT!E878</f>
        <v>5.7096941410129087</v>
      </c>
      <c r="E875" s="2">
        <f t="shared" si="52"/>
        <v>-43.642251569629707</v>
      </c>
      <c r="F875" s="5" t="str">
        <f t="shared" si="55"/>
        <v>BULLISH</v>
      </c>
      <c r="G875" s="5" t="str">
        <f t="shared" si="54"/>
        <v>WEAK</v>
      </c>
      <c r="H875" s="5" t="str">
        <f t="shared" si="53"/>
        <v>CONFIRMED BULLISH</v>
      </c>
    </row>
    <row r="876" spans="1:8" ht="13.5" x14ac:dyDescent="0.25">
      <c r="A876" s="3">
        <f>TITRES_STAT!B879</f>
        <v>43278</v>
      </c>
      <c r="B876" s="5">
        <f>TITRES_STAT!C879</f>
        <v>10.37</v>
      </c>
      <c r="C876" s="5">
        <f>TITRES_STAT!D879</f>
        <v>6.0540000000000003</v>
      </c>
      <c r="D876" s="5">
        <f>TITRES_STAT!E879</f>
        <v>6.0540000000000003</v>
      </c>
      <c r="E876" s="2">
        <f t="shared" si="52"/>
        <v>-37.588251569629705</v>
      </c>
      <c r="F876" s="5" t="str">
        <f t="shared" si="55"/>
        <v>BULLISH</v>
      </c>
      <c r="G876" s="5" t="str">
        <f t="shared" si="54"/>
        <v>WEAK</v>
      </c>
      <c r="H876" s="5" t="str">
        <f t="shared" si="53"/>
        <v>CONFIRMED BULLISH</v>
      </c>
    </row>
    <row r="877" spans="1:8" ht="13.5" x14ac:dyDescent="0.25">
      <c r="A877" s="3">
        <f>TITRES_STAT!B880</f>
        <v>43279</v>
      </c>
      <c r="B877" s="5">
        <f>TITRES_STAT!C880</f>
        <v>10.4</v>
      </c>
      <c r="C877" s="5">
        <f>TITRES_STAT!D880</f>
        <v>6.0720000000000001</v>
      </c>
      <c r="D877" s="5">
        <f>TITRES_STAT!E880</f>
        <v>6.0720000000000001</v>
      </c>
      <c r="E877" s="2">
        <f t="shared" si="52"/>
        <v>-31.516251569629706</v>
      </c>
      <c r="F877" s="5" t="str">
        <f t="shared" si="55"/>
        <v>BULLISH</v>
      </c>
      <c r="G877" s="5" t="str">
        <f t="shared" si="54"/>
        <v>WEAK</v>
      </c>
      <c r="H877" s="5" t="str">
        <f t="shared" si="53"/>
        <v>CONFIRMED BULLISH</v>
      </c>
    </row>
    <row r="878" spans="1:8" ht="13.5" x14ac:dyDescent="0.25">
      <c r="A878" s="3">
        <f>TITRES_STAT!B881</f>
        <v>43280</v>
      </c>
      <c r="B878" s="5">
        <f>TITRES_STAT!C881</f>
        <v>10.4</v>
      </c>
      <c r="C878" s="5">
        <f>TITRES_STAT!D881</f>
        <v>6.0720000000000001</v>
      </c>
      <c r="D878" s="5">
        <f>TITRES_STAT!E881</f>
        <v>0</v>
      </c>
      <c r="E878" s="2">
        <f t="shared" si="52"/>
        <v>-31.516251569629706</v>
      </c>
      <c r="F878" s="5" t="str">
        <f t="shared" si="55"/>
        <v>BULLISH</v>
      </c>
      <c r="G878" s="5" t="str">
        <f t="shared" si="54"/>
        <v>WEAK</v>
      </c>
      <c r="H878" s="5" t="str">
        <f t="shared" si="53"/>
        <v>CONFIRMED BULLISH</v>
      </c>
    </row>
    <row r="879" spans="1:8" ht="13.5" x14ac:dyDescent="0.25">
      <c r="A879" s="3">
        <f>TITRES_STAT!B882</f>
        <v>43283</v>
      </c>
      <c r="B879" s="5">
        <f>TITRES_STAT!C882</f>
        <v>10.4</v>
      </c>
      <c r="C879" s="5">
        <f>TITRES_STAT!D882</f>
        <v>6.0720000000000001</v>
      </c>
      <c r="D879" s="5">
        <f>TITRES_STAT!E882</f>
        <v>0</v>
      </c>
      <c r="E879" s="2">
        <f t="shared" si="52"/>
        <v>-31.516251569629706</v>
      </c>
      <c r="F879" s="5" t="str">
        <f t="shared" si="55"/>
        <v>BULLISH</v>
      </c>
      <c r="G879" s="5" t="str">
        <f t="shared" si="54"/>
        <v>WEAK</v>
      </c>
      <c r="H879" s="5" t="str">
        <f t="shared" si="53"/>
        <v>CONFIRMED BULLISH</v>
      </c>
    </row>
    <row r="880" spans="1:8" ht="13.5" x14ac:dyDescent="0.25">
      <c r="A880" s="3">
        <f>TITRES_STAT!B883</f>
        <v>43284</v>
      </c>
      <c r="B880" s="5">
        <f>TITRES_STAT!C883</f>
        <v>10.4</v>
      </c>
      <c r="C880" s="5">
        <f>TITRES_STAT!D883</f>
        <v>6.0720000000000001</v>
      </c>
      <c r="D880" s="5">
        <f>TITRES_STAT!E883</f>
        <v>0</v>
      </c>
      <c r="E880" s="2">
        <f t="shared" si="52"/>
        <v>-31.516251569629706</v>
      </c>
      <c r="F880" s="5" t="str">
        <f t="shared" si="55"/>
        <v>BULLISH</v>
      </c>
      <c r="G880" s="5" t="str">
        <f t="shared" si="54"/>
        <v>WEAK</v>
      </c>
      <c r="H880" s="5" t="str">
        <f t="shared" si="53"/>
        <v>CONFIRMED BULLISH</v>
      </c>
    </row>
    <row r="881" spans="1:8" ht="13.5" x14ac:dyDescent="0.25">
      <c r="A881" s="3">
        <f>TITRES_STAT!B884</f>
        <v>43285</v>
      </c>
      <c r="B881" s="5">
        <f>TITRES_STAT!C884</f>
        <v>10.4</v>
      </c>
      <c r="C881" s="5">
        <f>TITRES_STAT!D884</f>
        <v>6.0720000000000001</v>
      </c>
      <c r="D881" s="5">
        <f>TITRES_STAT!E884</f>
        <v>0</v>
      </c>
      <c r="E881" s="2">
        <f t="shared" si="52"/>
        <v>-31.516251569629706</v>
      </c>
      <c r="F881" s="5" t="str">
        <f t="shared" si="55"/>
        <v>BULLISH</v>
      </c>
      <c r="G881" s="5" t="str">
        <f t="shared" si="54"/>
        <v>WEAK</v>
      </c>
      <c r="H881" s="5" t="str">
        <f t="shared" si="53"/>
        <v>CONFIRMED BULLISH</v>
      </c>
    </row>
    <row r="882" spans="1:8" ht="13.5" x14ac:dyDescent="0.25">
      <c r="A882" s="3">
        <f>TITRES_STAT!B885</f>
        <v>43286</v>
      </c>
      <c r="B882" s="5">
        <f>TITRES_STAT!C885</f>
        <v>10.119999999999999</v>
      </c>
      <c r="C882" s="5">
        <f>TITRES_STAT!D885</f>
        <v>5.9080000000000004</v>
      </c>
      <c r="D882" s="5">
        <f>TITRES_STAT!E885</f>
        <v>5.9080000000000004</v>
      </c>
      <c r="E882" s="2">
        <f t="shared" si="52"/>
        <v>-37.424251569629703</v>
      </c>
      <c r="F882" s="5" t="str">
        <f t="shared" si="55"/>
        <v>BEARISH</v>
      </c>
      <c r="G882" s="5" t="str">
        <f t="shared" si="54"/>
        <v>STRONG</v>
      </c>
      <c r="H882" s="5" t="str">
        <f t="shared" si="53"/>
        <v>CONFIRMED BEARISH</v>
      </c>
    </row>
    <row r="883" spans="1:8" ht="13.5" x14ac:dyDescent="0.25">
      <c r="A883" s="3">
        <f>TITRES_STAT!B886</f>
        <v>43287</v>
      </c>
      <c r="B883" s="5">
        <f>TITRES_STAT!C886</f>
        <v>10.06</v>
      </c>
      <c r="C883" s="5">
        <f>TITRES_STAT!D886</f>
        <v>5.8730000000000002</v>
      </c>
      <c r="D883" s="5">
        <f>TITRES_STAT!E886</f>
        <v>5.8765027833001993</v>
      </c>
      <c r="E883" s="2">
        <f t="shared" si="52"/>
        <v>-43.3007543529299</v>
      </c>
      <c r="F883" s="5" t="str">
        <f t="shared" si="55"/>
        <v>BEARISH</v>
      </c>
      <c r="G883" s="5" t="str">
        <f t="shared" si="54"/>
        <v>STRONG</v>
      </c>
      <c r="H883" s="5" t="str">
        <f t="shared" si="53"/>
        <v>CONFIRMED BEARISH</v>
      </c>
    </row>
    <row r="884" spans="1:8" ht="13.5" x14ac:dyDescent="0.25">
      <c r="A884" s="3">
        <f>TITRES_STAT!B887</f>
        <v>43290</v>
      </c>
      <c r="B884" s="5">
        <f>TITRES_STAT!C887</f>
        <v>10.06</v>
      </c>
      <c r="C884" s="5">
        <f>TITRES_STAT!D887</f>
        <v>5.8730000000000002</v>
      </c>
      <c r="D884" s="5">
        <f>TITRES_STAT!E887</f>
        <v>5.8700810139165007</v>
      </c>
      <c r="E884" s="2">
        <f t="shared" si="52"/>
        <v>-43.3007543529299</v>
      </c>
      <c r="F884" s="5" t="str">
        <f t="shared" si="55"/>
        <v>BEARISH</v>
      </c>
      <c r="G884" s="5" t="str">
        <f t="shared" si="54"/>
        <v>STRONG</v>
      </c>
      <c r="H884" s="5" t="str">
        <f t="shared" si="53"/>
        <v>CONFIRMED BEARISH</v>
      </c>
    </row>
    <row r="885" spans="1:8" ht="13.5" x14ac:dyDescent="0.25">
      <c r="A885" s="3">
        <f>TITRES_STAT!B888</f>
        <v>43291</v>
      </c>
      <c r="B885" s="5">
        <f>TITRES_STAT!C888</f>
        <v>10.050000000000001</v>
      </c>
      <c r="C885" s="5">
        <f>TITRES_STAT!D888</f>
        <v>5.867</v>
      </c>
      <c r="D885" s="5">
        <f>TITRES_STAT!E888</f>
        <v>5.867</v>
      </c>
      <c r="E885" s="2">
        <f t="shared" si="52"/>
        <v>-49.167754352929897</v>
      </c>
      <c r="F885" s="5" t="str">
        <f t="shared" si="55"/>
        <v>BEARISH</v>
      </c>
      <c r="G885" s="5" t="str">
        <f t="shared" si="54"/>
        <v>STRONG</v>
      </c>
      <c r="H885" s="5" t="str">
        <f t="shared" si="53"/>
        <v>CONFIRMED BEARISH</v>
      </c>
    </row>
    <row r="886" spans="1:8" ht="13.5" x14ac:dyDescent="0.25">
      <c r="A886" s="3">
        <f>TITRES_STAT!B889</f>
        <v>43292</v>
      </c>
      <c r="B886" s="5">
        <f>TITRES_STAT!C889</f>
        <v>10.32</v>
      </c>
      <c r="C886" s="5">
        <f>TITRES_STAT!D889</f>
        <v>6.0250000000000004</v>
      </c>
      <c r="D886" s="5">
        <f>TITRES_STAT!E889</f>
        <v>6.0250000000000004</v>
      </c>
      <c r="E886" s="2">
        <f t="shared" si="52"/>
        <v>-43.142754352929899</v>
      </c>
      <c r="F886" s="5" t="str">
        <f t="shared" si="55"/>
        <v>BEARISH</v>
      </c>
      <c r="G886" s="5" t="str">
        <f t="shared" si="54"/>
        <v>STRONG</v>
      </c>
      <c r="H886" s="5" t="str">
        <f t="shared" si="53"/>
        <v>CONFIRMED BEARISH</v>
      </c>
    </row>
    <row r="887" spans="1:8" ht="13.5" x14ac:dyDescent="0.25">
      <c r="A887" s="3">
        <f>TITRES_STAT!B890</f>
        <v>43293</v>
      </c>
      <c r="B887" s="5">
        <f>TITRES_STAT!C890</f>
        <v>10.38</v>
      </c>
      <c r="C887" s="5">
        <f>TITRES_STAT!D890</f>
        <v>6.06</v>
      </c>
      <c r="D887" s="5">
        <f>TITRES_STAT!E890</f>
        <v>6.0599999999999987</v>
      </c>
      <c r="E887" s="2">
        <f t="shared" si="52"/>
        <v>-37.082754352929896</v>
      </c>
      <c r="F887" s="5" t="str">
        <f t="shared" si="55"/>
        <v>BULLISH</v>
      </c>
      <c r="G887" s="5" t="str">
        <f t="shared" si="54"/>
        <v>NEUTRAL</v>
      </c>
      <c r="H887" s="5" t="str">
        <f t="shared" si="53"/>
        <v>CONFIRMED BULLISH</v>
      </c>
    </row>
    <row r="888" spans="1:8" ht="13.5" x14ac:dyDescent="0.25">
      <c r="A888" s="3">
        <f>TITRES_STAT!B891</f>
        <v>43294</v>
      </c>
      <c r="B888" s="5">
        <f>TITRES_STAT!C891</f>
        <v>10.38</v>
      </c>
      <c r="C888" s="5">
        <f>TITRES_STAT!D891</f>
        <v>6.06</v>
      </c>
      <c r="D888" s="5">
        <f>TITRES_STAT!E891</f>
        <v>6.0599999999999987</v>
      </c>
      <c r="E888" s="2">
        <f t="shared" si="52"/>
        <v>-37.082754352929896</v>
      </c>
      <c r="F888" s="5" t="str">
        <f t="shared" si="55"/>
        <v>BULLISH</v>
      </c>
      <c r="G888" s="5" t="str">
        <f t="shared" si="54"/>
        <v>WEAK</v>
      </c>
      <c r="H888" s="5" t="str">
        <f t="shared" si="53"/>
        <v>CONFIRMED BULLISH</v>
      </c>
    </row>
    <row r="889" spans="1:8" ht="13.5" x14ac:dyDescent="0.25">
      <c r="A889" s="3">
        <f>TITRES_STAT!B892</f>
        <v>43297</v>
      </c>
      <c r="B889" s="5">
        <f>TITRES_STAT!C892</f>
        <v>10.15</v>
      </c>
      <c r="C889" s="5">
        <f>TITRES_STAT!D892</f>
        <v>5.9260000000000002</v>
      </c>
      <c r="D889" s="5">
        <f>TITRES_STAT!E892</f>
        <v>5.9259999999999993</v>
      </c>
      <c r="E889" s="2">
        <f t="shared" si="52"/>
        <v>-43.008754352929898</v>
      </c>
      <c r="F889" s="5" t="str">
        <f t="shared" si="55"/>
        <v>BULLISH</v>
      </c>
      <c r="G889" s="5" t="str">
        <f t="shared" si="54"/>
        <v>NEUTRAL</v>
      </c>
      <c r="H889" s="5" t="str">
        <f t="shared" si="53"/>
        <v>CONFIRMED BULLISH</v>
      </c>
    </row>
    <row r="890" spans="1:8" ht="13.5" x14ac:dyDescent="0.25">
      <c r="A890" s="3">
        <f>TITRES_STAT!B893</f>
        <v>43298</v>
      </c>
      <c r="B890" s="5">
        <f>TITRES_STAT!C893</f>
        <v>10.07</v>
      </c>
      <c r="C890" s="5">
        <f>TITRES_STAT!D893</f>
        <v>5.8789999999999996</v>
      </c>
      <c r="D890" s="5">
        <f>TITRES_STAT!E893</f>
        <v>5.8789999999999996</v>
      </c>
      <c r="E890" s="2">
        <f t="shared" si="52"/>
        <v>-48.887754352929896</v>
      </c>
      <c r="F890" s="5" t="str">
        <f t="shared" si="55"/>
        <v>BULLISH</v>
      </c>
      <c r="G890" s="5" t="str">
        <f t="shared" si="54"/>
        <v>NEUTRAL</v>
      </c>
      <c r="H890" s="5" t="str">
        <f t="shared" si="53"/>
        <v>CONFIRMED BULLISH</v>
      </c>
    </row>
    <row r="891" spans="1:8" ht="13.5" x14ac:dyDescent="0.25">
      <c r="A891" s="3">
        <f>TITRES_STAT!B894</f>
        <v>43299</v>
      </c>
      <c r="B891" s="5">
        <f>TITRES_STAT!C894</f>
        <v>10.07</v>
      </c>
      <c r="C891" s="5">
        <f>TITRES_STAT!D894</f>
        <v>5.8789999999999996</v>
      </c>
      <c r="D891" s="5">
        <f>TITRES_STAT!E894</f>
        <v>0</v>
      </c>
      <c r="E891" s="2">
        <f t="shared" si="52"/>
        <v>-48.887754352929896</v>
      </c>
      <c r="F891" s="5" t="str">
        <f t="shared" si="55"/>
        <v>BEARISH</v>
      </c>
      <c r="G891" s="5" t="str">
        <f t="shared" si="54"/>
        <v>STRONG</v>
      </c>
      <c r="H891" s="5" t="str">
        <f t="shared" si="53"/>
        <v>CONFIRMED BEARISH</v>
      </c>
    </row>
    <row r="892" spans="1:8" ht="13.5" x14ac:dyDescent="0.25">
      <c r="A892" s="3">
        <f>TITRES_STAT!B895</f>
        <v>43300</v>
      </c>
      <c r="B892" s="5">
        <f>TITRES_STAT!C895</f>
        <v>10.07</v>
      </c>
      <c r="C892" s="5">
        <f>TITRES_STAT!D895</f>
        <v>5.8789999999999996</v>
      </c>
      <c r="D892" s="5">
        <f>TITRES_STAT!E895</f>
        <v>5.8789999999999996</v>
      </c>
      <c r="E892" s="2">
        <f t="shared" si="52"/>
        <v>-48.887754352929896</v>
      </c>
      <c r="F892" s="5" t="str">
        <f t="shared" si="55"/>
        <v>BEARISH</v>
      </c>
      <c r="G892" s="5" t="str">
        <f t="shared" si="54"/>
        <v>STRONG</v>
      </c>
      <c r="H892" s="5" t="str">
        <f t="shared" si="53"/>
        <v>CONFIRMED BEARISH</v>
      </c>
    </row>
    <row r="893" spans="1:8" ht="13.5" x14ac:dyDescent="0.25">
      <c r="A893" s="3">
        <f>TITRES_STAT!B896</f>
        <v>43301</v>
      </c>
      <c r="B893" s="5">
        <f>TITRES_STAT!C896</f>
        <v>10.07</v>
      </c>
      <c r="C893" s="5">
        <f>TITRES_STAT!D896</f>
        <v>5.8789999999999996</v>
      </c>
      <c r="D893" s="5">
        <f>TITRES_STAT!E896</f>
        <v>5.8789999999999996</v>
      </c>
      <c r="E893" s="2">
        <f t="shared" si="52"/>
        <v>-48.887754352929896</v>
      </c>
      <c r="F893" s="5" t="str">
        <f t="shared" si="55"/>
        <v>BEARISH</v>
      </c>
      <c r="G893" s="5" t="str">
        <f t="shared" si="54"/>
        <v>STRONG</v>
      </c>
      <c r="H893" s="5" t="str">
        <f t="shared" si="53"/>
        <v>CONFIRMED BEARISH</v>
      </c>
    </row>
    <row r="894" spans="1:8" ht="13.5" x14ac:dyDescent="0.25">
      <c r="A894" s="3">
        <f>TITRES_STAT!B897</f>
        <v>43304</v>
      </c>
      <c r="B894" s="5">
        <f>TITRES_STAT!C897</f>
        <v>10.07</v>
      </c>
      <c r="C894" s="5">
        <f>TITRES_STAT!D897</f>
        <v>5.8789999999999996</v>
      </c>
      <c r="D894" s="5">
        <f>TITRES_STAT!E897</f>
        <v>5.8789999999999996</v>
      </c>
      <c r="E894" s="2">
        <f t="shared" si="52"/>
        <v>-48.887754352929896</v>
      </c>
      <c r="F894" s="5" t="str">
        <f t="shared" si="55"/>
        <v>BEARISH</v>
      </c>
      <c r="G894" s="5" t="str">
        <f t="shared" si="54"/>
        <v>STRONG</v>
      </c>
      <c r="H894" s="5" t="str">
        <f t="shared" si="53"/>
        <v>CONFIRMED BEARISH</v>
      </c>
    </row>
    <row r="895" spans="1:8" ht="13.5" x14ac:dyDescent="0.25">
      <c r="A895" s="3">
        <f>TITRES_STAT!B898</f>
        <v>43305</v>
      </c>
      <c r="B895" s="5">
        <f>TITRES_STAT!C898</f>
        <v>10.08</v>
      </c>
      <c r="C895" s="5">
        <f>TITRES_STAT!D898</f>
        <v>5.8849999999999998</v>
      </c>
      <c r="D895" s="5">
        <f>TITRES_STAT!E898</f>
        <v>5.8849999999999989</v>
      </c>
      <c r="E895" s="2">
        <f t="shared" si="52"/>
        <v>-43.002754352929898</v>
      </c>
      <c r="F895" s="5" t="str">
        <f t="shared" si="55"/>
        <v>BULLISH</v>
      </c>
      <c r="G895" s="5" t="str">
        <f t="shared" si="54"/>
        <v>WEAK</v>
      </c>
      <c r="H895" s="5" t="str">
        <f t="shared" si="53"/>
        <v>CONFIRMED BULLISH</v>
      </c>
    </row>
    <row r="896" spans="1:8" ht="13.5" x14ac:dyDescent="0.25">
      <c r="A896" s="3">
        <f>TITRES_STAT!B899</f>
        <v>43307</v>
      </c>
      <c r="B896" s="5">
        <f>TITRES_STAT!C899</f>
        <v>10.07</v>
      </c>
      <c r="C896" s="5">
        <f>TITRES_STAT!D899</f>
        <v>5.8789999999999996</v>
      </c>
      <c r="D896" s="5">
        <f>TITRES_STAT!E899</f>
        <v>5.8795838133068514</v>
      </c>
      <c r="E896" s="2">
        <f t="shared" si="52"/>
        <v>-48.88233816623675</v>
      </c>
      <c r="F896" s="5" t="str">
        <f t="shared" si="55"/>
        <v>BULLISH</v>
      </c>
      <c r="G896" s="5" t="str">
        <f t="shared" si="54"/>
        <v>NEUTRAL</v>
      </c>
      <c r="H896" s="5" t="str">
        <f t="shared" si="53"/>
        <v>NEUTRAL</v>
      </c>
    </row>
    <row r="897" spans="1:8" ht="13.5" x14ac:dyDescent="0.25">
      <c r="A897" s="3">
        <f>TITRES_STAT!B900</f>
        <v>43308</v>
      </c>
      <c r="B897" s="5">
        <f>TITRES_STAT!C900</f>
        <v>10.07</v>
      </c>
      <c r="C897" s="5">
        <f>TITRES_STAT!D900</f>
        <v>5.8789999999999996</v>
      </c>
      <c r="D897" s="5">
        <f>TITRES_STAT!E900</f>
        <v>5.8789999999999996</v>
      </c>
      <c r="E897" s="2">
        <f t="shared" si="52"/>
        <v>-48.88233816623675</v>
      </c>
      <c r="F897" s="5" t="str">
        <f t="shared" si="55"/>
        <v>BULLISH</v>
      </c>
      <c r="G897" s="5" t="str">
        <f t="shared" si="54"/>
        <v>NEUTRAL</v>
      </c>
      <c r="H897" s="5" t="str">
        <f t="shared" si="53"/>
        <v>NEUTRAL</v>
      </c>
    </row>
    <row r="898" spans="1:8" ht="13.5" x14ac:dyDescent="0.25">
      <c r="A898" s="3">
        <f>TITRES_STAT!B901</f>
        <v>43311</v>
      </c>
      <c r="B898" s="5">
        <f>TITRES_STAT!C901</f>
        <v>10.07</v>
      </c>
      <c r="C898" s="5">
        <f>TITRES_STAT!D901</f>
        <v>5.8789999999999996</v>
      </c>
      <c r="D898" s="5">
        <f>TITRES_STAT!E901</f>
        <v>5.8789999999999996</v>
      </c>
      <c r="E898" s="2">
        <f t="shared" si="52"/>
        <v>-48.88233816623675</v>
      </c>
      <c r="F898" s="5" t="str">
        <f t="shared" si="55"/>
        <v>BULLISH</v>
      </c>
      <c r="G898" s="5" t="str">
        <f t="shared" si="54"/>
        <v>NEUTRAL</v>
      </c>
      <c r="H898" s="5" t="str">
        <f t="shared" si="53"/>
        <v>NEUTRAL</v>
      </c>
    </row>
    <row r="899" spans="1:8" ht="13.5" x14ac:dyDescent="0.25">
      <c r="A899" s="3">
        <f>TITRES_STAT!B902</f>
        <v>43312</v>
      </c>
      <c r="B899" s="5">
        <f>TITRES_STAT!C902</f>
        <v>10.07</v>
      </c>
      <c r="C899" s="5">
        <f>TITRES_STAT!D902</f>
        <v>5.8789999999999996</v>
      </c>
      <c r="D899" s="5">
        <f>TITRES_STAT!E902</f>
        <v>0</v>
      </c>
      <c r="E899" s="2">
        <f t="shared" si="52"/>
        <v>-48.88233816623675</v>
      </c>
      <c r="F899" s="5" t="str">
        <f t="shared" si="55"/>
        <v>BULLISH</v>
      </c>
      <c r="G899" s="5" t="str">
        <f t="shared" si="54"/>
        <v>NEUTRAL</v>
      </c>
      <c r="H899" s="5" t="str">
        <f t="shared" si="53"/>
        <v>NEUTRAL</v>
      </c>
    </row>
    <row r="900" spans="1:8" ht="13.5" x14ac:dyDescent="0.25">
      <c r="A900" s="3">
        <f>TITRES_STAT!B903</f>
        <v>43313</v>
      </c>
      <c r="B900" s="5">
        <f>TITRES_STAT!C903</f>
        <v>9.9</v>
      </c>
      <c r="C900" s="5">
        <f>TITRES_STAT!D903</f>
        <v>5.78</v>
      </c>
      <c r="D900" s="5">
        <f>TITRES_STAT!E903</f>
        <v>5.78</v>
      </c>
      <c r="E900" s="2">
        <f t="shared" ref="E900:E963" si="56">IF(B900&gt;B899, E899+D900, IF(B900&lt;B899, E899-D900, E899))</f>
        <v>-54.662338166236751</v>
      </c>
      <c r="F900" s="5" t="str">
        <f t="shared" si="55"/>
        <v>BEARISH</v>
      </c>
      <c r="G900" s="5" t="str">
        <f t="shared" si="54"/>
        <v>STRONG</v>
      </c>
      <c r="H900" s="5" t="str">
        <f t="shared" si="53"/>
        <v>CONFIRMED BEARISH</v>
      </c>
    </row>
    <row r="901" spans="1:8" ht="13.5" x14ac:dyDescent="0.25">
      <c r="A901" s="3">
        <f>TITRES_STAT!B904</f>
        <v>43314</v>
      </c>
      <c r="B901" s="5">
        <f>TITRES_STAT!C904</f>
        <v>9.9</v>
      </c>
      <c r="C901" s="5">
        <f>TITRES_STAT!D904</f>
        <v>5.78</v>
      </c>
      <c r="D901" s="5">
        <f>TITRES_STAT!E904</f>
        <v>5.78</v>
      </c>
      <c r="E901" s="2">
        <f t="shared" si="56"/>
        <v>-54.662338166236751</v>
      </c>
      <c r="F901" s="5" t="str">
        <f t="shared" si="55"/>
        <v>BEARISH</v>
      </c>
      <c r="G901" s="5" t="str">
        <f t="shared" si="54"/>
        <v>STRONG</v>
      </c>
      <c r="H901" s="5" t="str">
        <f t="shared" si="53"/>
        <v>CONFIRMED BEARISH</v>
      </c>
    </row>
    <row r="902" spans="1:8" ht="13.5" x14ac:dyDescent="0.25">
      <c r="A902" s="3">
        <f>TITRES_STAT!B905</f>
        <v>43315</v>
      </c>
      <c r="B902" s="5">
        <f>TITRES_STAT!C905</f>
        <v>9.9</v>
      </c>
      <c r="C902" s="5">
        <f>TITRES_STAT!D905</f>
        <v>5.78</v>
      </c>
      <c r="D902" s="5">
        <f>TITRES_STAT!E905</f>
        <v>0</v>
      </c>
      <c r="E902" s="2">
        <f t="shared" si="56"/>
        <v>-54.662338166236751</v>
      </c>
      <c r="F902" s="5" t="str">
        <f t="shared" si="55"/>
        <v>BEARISH</v>
      </c>
      <c r="G902" s="5" t="str">
        <f t="shared" si="54"/>
        <v>STRONG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5">
        <f>TITRES_STAT!C906</f>
        <v>9.9</v>
      </c>
      <c r="C903" s="5">
        <f>TITRES_STAT!D906</f>
        <v>5.78</v>
      </c>
      <c r="D903" s="5">
        <f>TITRES_STAT!E906</f>
        <v>0</v>
      </c>
      <c r="E903" s="2">
        <f t="shared" si="56"/>
        <v>-54.662338166236751</v>
      </c>
      <c r="F903" s="5" t="str">
        <f t="shared" si="55"/>
        <v>BEARISH</v>
      </c>
      <c r="G903" s="5" t="str">
        <f t="shared" ref="G903:G966" si="58">IF((E903-E898)/E898 &gt; 0.02, "STRONG",
 IF((E903-E898)/E898 &lt; -0.02, "WEAK", "NEUTRAL"))</f>
        <v>STRONG</v>
      </c>
      <c r="H903" s="5" t="str">
        <f t="shared" si="57"/>
        <v>CONFIRMED BEARISH</v>
      </c>
    </row>
    <row r="904" spans="1:8" ht="13.5" x14ac:dyDescent="0.25">
      <c r="A904" s="3">
        <f>TITRES_STAT!B907</f>
        <v>43319</v>
      </c>
      <c r="B904" s="5">
        <f>TITRES_STAT!C907</f>
        <v>9.9</v>
      </c>
      <c r="C904" s="5">
        <f>TITRES_STAT!D907</f>
        <v>5.78</v>
      </c>
      <c r="D904" s="5">
        <f>TITRES_STAT!E907</f>
        <v>0</v>
      </c>
      <c r="E904" s="2">
        <f t="shared" si="56"/>
        <v>-54.662338166236751</v>
      </c>
      <c r="F904" s="5" t="str">
        <f t="shared" ref="F904:F967" si="59">IF(E904&gt;E899,"BULLISH",IF(E904&lt;E899,"BEARISH","NEUTRAL"))</f>
        <v>BEARISH</v>
      </c>
      <c r="G904" s="5" t="str">
        <f t="shared" si="58"/>
        <v>STRONG</v>
      </c>
      <c r="H904" s="5" t="str">
        <f t="shared" si="57"/>
        <v>CONFIRMED BEARISH</v>
      </c>
    </row>
    <row r="905" spans="1:8" ht="13.5" x14ac:dyDescent="0.25">
      <c r="A905" s="3">
        <f>TITRES_STAT!B908</f>
        <v>43320</v>
      </c>
      <c r="B905" s="5">
        <f>TITRES_STAT!C908</f>
        <v>9.9</v>
      </c>
      <c r="C905" s="5">
        <f>TITRES_STAT!D908</f>
        <v>5.78</v>
      </c>
      <c r="D905" s="5">
        <f>TITRES_STAT!E908</f>
        <v>0</v>
      </c>
      <c r="E905" s="2">
        <f t="shared" si="56"/>
        <v>-54.662338166236751</v>
      </c>
      <c r="F905" s="5" t="str">
        <f t="shared" si="59"/>
        <v>NEUTRAL</v>
      </c>
      <c r="G905" s="5" t="str">
        <f t="shared" si="58"/>
        <v>NEUTRAL</v>
      </c>
      <c r="H905" s="5" t="str">
        <f t="shared" si="57"/>
        <v>NEUTRAL</v>
      </c>
    </row>
    <row r="906" spans="1:8" ht="13.5" x14ac:dyDescent="0.25">
      <c r="A906" s="3">
        <f>TITRES_STAT!B909</f>
        <v>43321</v>
      </c>
      <c r="B906" s="5">
        <f>TITRES_STAT!C909</f>
        <v>9.9</v>
      </c>
      <c r="C906" s="5">
        <f>TITRES_STAT!D909</f>
        <v>5.78</v>
      </c>
      <c r="D906" s="5">
        <f>TITRES_STAT!E909</f>
        <v>5.78</v>
      </c>
      <c r="E906" s="2">
        <f t="shared" si="56"/>
        <v>-54.662338166236751</v>
      </c>
      <c r="F906" s="5" t="str">
        <f t="shared" si="59"/>
        <v>NEUTRAL</v>
      </c>
      <c r="G906" s="5" t="str">
        <f t="shared" si="58"/>
        <v>NEUTRAL</v>
      </c>
      <c r="H906" s="5" t="str">
        <f t="shared" si="57"/>
        <v>NEUTRAL</v>
      </c>
    </row>
    <row r="907" spans="1:8" ht="13.5" x14ac:dyDescent="0.25">
      <c r="A907" s="3">
        <f>TITRES_STAT!B910</f>
        <v>43322</v>
      </c>
      <c r="B907" s="5">
        <f>TITRES_STAT!C910</f>
        <v>9.9</v>
      </c>
      <c r="C907" s="5">
        <f>TITRES_STAT!D910</f>
        <v>5.78</v>
      </c>
      <c r="D907" s="5">
        <f>TITRES_STAT!E910</f>
        <v>0</v>
      </c>
      <c r="E907" s="2">
        <f t="shared" si="56"/>
        <v>-54.662338166236751</v>
      </c>
      <c r="F907" s="5" t="str">
        <f t="shared" si="59"/>
        <v>NEUTRAL</v>
      </c>
      <c r="G907" s="5" t="str">
        <f t="shared" si="58"/>
        <v>NEUTRAL</v>
      </c>
      <c r="H907" s="5" t="str">
        <f t="shared" si="57"/>
        <v>NEUTRAL</v>
      </c>
    </row>
    <row r="908" spans="1:8" ht="13.5" x14ac:dyDescent="0.25">
      <c r="A908" s="3">
        <f>TITRES_STAT!B911</f>
        <v>43326</v>
      </c>
      <c r="B908" s="5">
        <f>TITRES_STAT!C911</f>
        <v>9.6199999999999992</v>
      </c>
      <c r="C908" s="5">
        <f>TITRES_STAT!D911</f>
        <v>5.6159999999999997</v>
      </c>
      <c r="D908" s="5">
        <f>TITRES_STAT!E911</f>
        <v>5.6159999999999997</v>
      </c>
      <c r="E908" s="2">
        <f t="shared" si="56"/>
        <v>-60.27833816623675</v>
      </c>
      <c r="F908" s="5" t="str">
        <f t="shared" si="59"/>
        <v>BEARISH</v>
      </c>
      <c r="G908" s="5" t="str">
        <f t="shared" si="58"/>
        <v>STRONG</v>
      </c>
      <c r="H908" s="5" t="str">
        <f t="shared" si="57"/>
        <v>CONFIRMED BEARISH</v>
      </c>
    </row>
    <row r="909" spans="1:8" ht="13.5" x14ac:dyDescent="0.25">
      <c r="A909" s="3">
        <f>TITRES_STAT!B912</f>
        <v>43327</v>
      </c>
      <c r="B909" s="5">
        <f>TITRES_STAT!C912</f>
        <v>9.85</v>
      </c>
      <c r="C909" s="5">
        <f>TITRES_STAT!D912</f>
        <v>5.7510000000000003</v>
      </c>
      <c r="D909" s="5">
        <f>TITRES_STAT!E912</f>
        <v>5.7510000000000003</v>
      </c>
      <c r="E909" s="2">
        <f t="shared" si="56"/>
        <v>-54.527338166236753</v>
      </c>
      <c r="F909" s="5" t="str">
        <f t="shared" si="59"/>
        <v>BULLISH</v>
      </c>
      <c r="G909" s="5" t="str">
        <f t="shared" si="58"/>
        <v>NEUTRAL</v>
      </c>
      <c r="H909" s="5" t="str">
        <f t="shared" si="57"/>
        <v>BULLISH DIVERGENCE</v>
      </c>
    </row>
    <row r="910" spans="1:8" ht="13.5" x14ac:dyDescent="0.25">
      <c r="A910" s="3">
        <f>TITRES_STAT!B913</f>
        <v>43328</v>
      </c>
      <c r="B910" s="5">
        <f>TITRES_STAT!C913</f>
        <v>10.27</v>
      </c>
      <c r="C910" s="5">
        <f>TITRES_STAT!D913</f>
        <v>5.9960000000000004</v>
      </c>
      <c r="D910" s="5">
        <f>TITRES_STAT!E913</f>
        <v>5.9913293086660184</v>
      </c>
      <c r="E910" s="2">
        <f t="shared" si="56"/>
        <v>-48.536008857570735</v>
      </c>
      <c r="F910" s="5" t="str">
        <f t="shared" si="59"/>
        <v>BULLISH</v>
      </c>
      <c r="G910" s="5" t="str">
        <f t="shared" si="58"/>
        <v>WEAK</v>
      </c>
      <c r="H910" s="5" t="str">
        <f t="shared" si="57"/>
        <v>CONFIRMED BULLISH</v>
      </c>
    </row>
    <row r="911" spans="1:8" ht="13.5" x14ac:dyDescent="0.25">
      <c r="A911" s="3">
        <f>TITRES_STAT!B914</f>
        <v>43329</v>
      </c>
      <c r="B911" s="5">
        <f>TITRES_STAT!C914</f>
        <v>10.27</v>
      </c>
      <c r="C911" s="5">
        <f>TITRES_STAT!D914</f>
        <v>5.9960000000000004</v>
      </c>
      <c r="D911" s="5">
        <f>TITRES_STAT!E914</f>
        <v>0</v>
      </c>
      <c r="E911" s="2">
        <f t="shared" si="56"/>
        <v>-48.536008857570735</v>
      </c>
      <c r="F911" s="5" t="str">
        <f t="shared" si="59"/>
        <v>BULLISH</v>
      </c>
      <c r="G911" s="5" t="str">
        <f t="shared" si="58"/>
        <v>WEAK</v>
      </c>
      <c r="H911" s="5" t="str">
        <f t="shared" si="57"/>
        <v>CONFIRMED BULLISH</v>
      </c>
    </row>
    <row r="912" spans="1:8" ht="13.5" x14ac:dyDescent="0.25">
      <c r="A912" s="3">
        <f>TITRES_STAT!B915</f>
        <v>43332</v>
      </c>
      <c r="B912" s="5">
        <f>TITRES_STAT!C915</f>
        <v>10.38</v>
      </c>
      <c r="C912" s="5">
        <f>TITRES_STAT!D915</f>
        <v>6.06</v>
      </c>
      <c r="D912" s="5">
        <f>TITRES_STAT!E915</f>
        <v>6.0599999999999987</v>
      </c>
      <c r="E912" s="2">
        <f t="shared" si="56"/>
        <v>-42.476008857570733</v>
      </c>
      <c r="F912" s="5" t="str">
        <f t="shared" si="59"/>
        <v>BULLISH</v>
      </c>
      <c r="G912" s="5" t="str">
        <f t="shared" si="58"/>
        <v>WEAK</v>
      </c>
      <c r="H912" s="5" t="str">
        <f t="shared" si="57"/>
        <v>CONFIRMED BULLISH</v>
      </c>
    </row>
    <row r="913" spans="1:8" ht="13.5" x14ac:dyDescent="0.25">
      <c r="A913" s="3">
        <f>TITRES_STAT!B916</f>
        <v>43335</v>
      </c>
      <c r="B913" s="5">
        <f>TITRES_STAT!C916</f>
        <v>10.199999999999999</v>
      </c>
      <c r="C913" s="5">
        <f>TITRES_STAT!D916</f>
        <v>5.9550000000000001</v>
      </c>
      <c r="D913" s="5">
        <f>TITRES_STAT!E916</f>
        <v>5.9550000000000001</v>
      </c>
      <c r="E913" s="2">
        <f t="shared" si="56"/>
        <v>-48.431008857570731</v>
      </c>
      <c r="F913" s="5" t="str">
        <f t="shared" si="59"/>
        <v>BULLISH</v>
      </c>
      <c r="G913" s="5" t="str">
        <f t="shared" si="58"/>
        <v>WEAK</v>
      </c>
      <c r="H913" s="5" t="str">
        <f t="shared" si="57"/>
        <v>CONFIRMED BULLISH</v>
      </c>
    </row>
    <row r="914" spans="1:8" ht="13.5" x14ac:dyDescent="0.25">
      <c r="A914" s="3">
        <f>TITRES_STAT!B917</f>
        <v>43336</v>
      </c>
      <c r="B914" s="5">
        <f>TITRES_STAT!C917</f>
        <v>10.199999999999999</v>
      </c>
      <c r="C914" s="5">
        <f>TITRES_STAT!D917</f>
        <v>5.9550000000000001</v>
      </c>
      <c r="D914" s="5">
        <f>TITRES_STAT!E917</f>
        <v>0</v>
      </c>
      <c r="E914" s="2">
        <f t="shared" si="56"/>
        <v>-48.431008857570731</v>
      </c>
      <c r="F914" s="5" t="str">
        <f t="shared" si="59"/>
        <v>BULLISH</v>
      </c>
      <c r="G914" s="5" t="str">
        <f t="shared" si="58"/>
        <v>WEAK</v>
      </c>
      <c r="H914" s="5" t="str">
        <f t="shared" si="57"/>
        <v>CONFIRMED BULLISH</v>
      </c>
    </row>
    <row r="915" spans="1:8" ht="13.5" x14ac:dyDescent="0.25">
      <c r="A915" s="3">
        <f>TITRES_STAT!B918</f>
        <v>43339</v>
      </c>
      <c r="B915" s="5">
        <f>TITRES_STAT!C918</f>
        <v>10.199999999999999</v>
      </c>
      <c r="C915" s="5">
        <f>TITRES_STAT!D918</f>
        <v>5.9550000000000001</v>
      </c>
      <c r="D915" s="5">
        <f>TITRES_STAT!E918</f>
        <v>5.9550000000000001</v>
      </c>
      <c r="E915" s="2">
        <f t="shared" si="56"/>
        <v>-48.431008857570731</v>
      </c>
      <c r="F915" s="5" t="str">
        <f t="shared" si="59"/>
        <v>BULLISH</v>
      </c>
      <c r="G915" s="5" t="str">
        <f t="shared" si="58"/>
        <v>NEUTRAL</v>
      </c>
      <c r="H915" s="5" t="str">
        <f t="shared" si="57"/>
        <v>BULLISH DIVERGENCE</v>
      </c>
    </row>
    <row r="916" spans="1:8" ht="13.5" x14ac:dyDescent="0.25">
      <c r="A916" s="3">
        <f>TITRES_STAT!B919</f>
        <v>43340</v>
      </c>
      <c r="B916" s="5">
        <f>TITRES_STAT!C919</f>
        <v>10.199999999999999</v>
      </c>
      <c r="C916" s="5">
        <f>TITRES_STAT!D919</f>
        <v>5.9550000000000001</v>
      </c>
      <c r="D916" s="5">
        <f>TITRES_STAT!E919</f>
        <v>5.9550000000000001</v>
      </c>
      <c r="E916" s="2">
        <f t="shared" si="56"/>
        <v>-48.431008857570731</v>
      </c>
      <c r="F916" s="5" t="str">
        <f t="shared" si="59"/>
        <v>BULLISH</v>
      </c>
      <c r="G916" s="5" t="str">
        <f t="shared" si="58"/>
        <v>NEUTRAL</v>
      </c>
      <c r="H916" s="5" t="str">
        <f t="shared" si="57"/>
        <v>BULLISH DIVERGENCE</v>
      </c>
    </row>
    <row r="917" spans="1:8" ht="13.5" x14ac:dyDescent="0.25">
      <c r="A917" s="3">
        <f>TITRES_STAT!B920</f>
        <v>43341</v>
      </c>
      <c r="B917" s="5">
        <f>TITRES_STAT!C920</f>
        <v>10.199999999999999</v>
      </c>
      <c r="C917" s="5">
        <f>TITRES_STAT!D920</f>
        <v>5.9550000000000001</v>
      </c>
      <c r="D917" s="5">
        <f>TITRES_STAT!E920</f>
        <v>5.9550000000000001</v>
      </c>
      <c r="E917" s="2">
        <f t="shared" si="56"/>
        <v>-48.431008857570731</v>
      </c>
      <c r="F917" s="5" t="str">
        <f t="shared" si="59"/>
        <v>BEARISH</v>
      </c>
      <c r="G917" s="5" t="str">
        <f t="shared" si="58"/>
        <v>STRONG</v>
      </c>
      <c r="H917" s="5" t="str">
        <f t="shared" si="57"/>
        <v>CONFIRMED BEARISH</v>
      </c>
    </row>
    <row r="918" spans="1:8" ht="13.5" x14ac:dyDescent="0.25">
      <c r="A918" s="3">
        <f>TITRES_STAT!B921</f>
        <v>43342</v>
      </c>
      <c r="B918" s="5">
        <f>TITRES_STAT!C921</f>
        <v>10.199999999999999</v>
      </c>
      <c r="C918" s="5">
        <f>TITRES_STAT!D921</f>
        <v>5.9550000000000001</v>
      </c>
      <c r="D918" s="5">
        <f>TITRES_STAT!E921</f>
        <v>0</v>
      </c>
      <c r="E918" s="2">
        <f t="shared" si="56"/>
        <v>-48.431008857570731</v>
      </c>
      <c r="F918" s="5" t="str">
        <f t="shared" si="59"/>
        <v>NEUTRAL</v>
      </c>
      <c r="G918" s="5" t="str">
        <f t="shared" si="58"/>
        <v>NEUTRAL</v>
      </c>
      <c r="H918" s="5" t="str">
        <f t="shared" si="57"/>
        <v>NEUTRAL</v>
      </c>
    </row>
    <row r="919" spans="1:8" ht="13.5" x14ac:dyDescent="0.25">
      <c r="A919" s="3">
        <f>TITRES_STAT!B922</f>
        <v>43343</v>
      </c>
      <c r="B919" s="5">
        <f>TITRES_STAT!C922</f>
        <v>10.11</v>
      </c>
      <c r="C919" s="5">
        <f>TITRES_STAT!D922</f>
        <v>5.9020000000000001</v>
      </c>
      <c r="D919" s="5">
        <f>TITRES_STAT!E922</f>
        <v>5.9020000000000001</v>
      </c>
      <c r="E919" s="2">
        <f t="shared" si="56"/>
        <v>-54.333008857570732</v>
      </c>
      <c r="F919" s="5" t="str">
        <f t="shared" si="59"/>
        <v>BEARISH</v>
      </c>
      <c r="G919" s="5" t="str">
        <f t="shared" si="58"/>
        <v>STRONG</v>
      </c>
      <c r="H919" s="5" t="str">
        <f t="shared" si="57"/>
        <v>CONFIRMED BEARISH</v>
      </c>
    </row>
    <row r="920" spans="1:8" ht="13.5" x14ac:dyDescent="0.25">
      <c r="A920" s="3">
        <f>TITRES_STAT!B923</f>
        <v>43346</v>
      </c>
      <c r="B920" s="5">
        <f>TITRES_STAT!C923</f>
        <v>10.38</v>
      </c>
      <c r="C920" s="5">
        <f>TITRES_STAT!D923</f>
        <v>6.06</v>
      </c>
      <c r="D920" s="5">
        <f>TITRES_STAT!E923</f>
        <v>6.0599999999999987</v>
      </c>
      <c r="E920" s="2">
        <f t="shared" si="56"/>
        <v>-48.27300885757073</v>
      </c>
      <c r="F920" s="5" t="str">
        <f t="shared" si="59"/>
        <v>BULLISH</v>
      </c>
      <c r="G920" s="5" t="str">
        <f t="shared" si="58"/>
        <v>NEUTRAL</v>
      </c>
      <c r="H920" s="5" t="str">
        <f t="shared" si="57"/>
        <v>CONFIRMED BULLISH</v>
      </c>
    </row>
    <row r="921" spans="1:8" ht="13.5" x14ac:dyDescent="0.25">
      <c r="A921" s="3">
        <f>TITRES_STAT!B924</f>
        <v>43347</v>
      </c>
      <c r="B921" s="5">
        <f>TITRES_STAT!C924</f>
        <v>10.38</v>
      </c>
      <c r="C921" s="5">
        <f>TITRES_STAT!D924</f>
        <v>6.06</v>
      </c>
      <c r="D921" s="5">
        <f>TITRES_STAT!E924</f>
        <v>0</v>
      </c>
      <c r="E921" s="2">
        <f t="shared" si="56"/>
        <v>-48.27300885757073</v>
      </c>
      <c r="F921" s="5" t="str">
        <f t="shared" si="59"/>
        <v>BULLISH</v>
      </c>
      <c r="G921" s="5" t="str">
        <f t="shared" si="58"/>
        <v>NEUTRAL</v>
      </c>
      <c r="H921" s="5" t="str">
        <f t="shared" si="57"/>
        <v>CONFIRMED BULLISH</v>
      </c>
    </row>
    <row r="922" spans="1:8" ht="13.5" x14ac:dyDescent="0.25">
      <c r="A922" s="3">
        <f>TITRES_STAT!B925</f>
        <v>43348</v>
      </c>
      <c r="B922" s="5">
        <f>TITRES_STAT!C925</f>
        <v>10.130000000000001</v>
      </c>
      <c r="C922" s="5">
        <f>TITRES_STAT!D925</f>
        <v>5.9139999999999997</v>
      </c>
      <c r="D922" s="5">
        <f>TITRES_STAT!E925</f>
        <v>5.9140000000000006</v>
      </c>
      <c r="E922" s="2">
        <f t="shared" si="56"/>
        <v>-54.187008857570731</v>
      </c>
      <c r="F922" s="5" t="str">
        <f t="shared" si="59"/>
        <v>BEARISH</v>
      </c>
      <c r="G922" s="5" t="str">
        <f t="shared" si="58"/>
        <v>STRONG</v>
      </c>
      <c r="H922" s="5" t="str">
        <f t="shared" si="57"/>
        <v>CONFIRMED BEARISH</v>
      </c>
    </row>
    <row r="923" spans="1:8" ht="13.5" x14ac:dyDescent="0.25">
      <c r="A923" s="3">
        <f>TITRES_STAT!B926</f>
        <v>43349</v>
      </c>
      <c r="B923" s="5">
        <f>TITRES_STAT!C926</f>
        <v>10.130000000000001</v>
      </c>
      <c r="C923" s="5">
        <f>TITRES_STAT!D926</f>
        <v>5.9139999999999997</v>
      </c>
      <c r="D923" s="5">
        <f>TITRES_STAT!E926</f>
        <v>0</v>
      </c>
      <c r="E923" s="2">
        <f t="shared" si="56"/>
        <v>-54.187008857570731</v>
      </c>
      <c r="F923" s="5" t="str">
        <f t="shared" si="59"/>
        <v>BEARISH</v>
      </c>
      <c r="G923" s="5" t="str">
        <f t="shared" si="58"/>
        <v>STRONG</v>
      </c>
      <c r="H923" s="5" t="str">
        <f t="shared" si="57"/>
        <v>CONFIRMED BEARISH</v>
      </c>
    </row>
    <row r="924" spans="1:8" ht="13.5" x14ac:dyDescent="0.25">
      <c r="A924" s="3">
        <f>TITRES_STAT!B927</f>
        <v>43350</v>
      </c>
      <c r="B924" s="5">
        <f>TITRES_STAT!C927</f>
        <v>10</v>
      </c>
      <c r="C924" s="5">
        <f>TITRES_STAT!D927</f>
        <v>5.8380000000000001</v>
      </c>
      <c r="D924" s="5">
        <f>TITRES_STAT!E927</f>
        <v>5.8380000000000001</v>
      </c>
      <c r="E924" s="2">
        <f t="shared" si="56"/>
        <v>-60.025008857570732</v>
      </c>
      <c r="F924" s="5" t="str">
        <f t="shared" si="59"/>
        <v>BEARISH</v>
      </c>
      <c r="G924" s="5" t="str">
        <f t="shared" si="58"/>
        <v>STRONG</v>
      </c>
      <c r="H924" s="5" t="str">
        <f t="shared" si="57"/>
        <v>CONFIRMED BEARISH</v>
      </c>
    </row>
    <row r="925" spans="1:8" ht="13.5" x14ac:dyDescent="0.25">
      <c r="A925" s="3">
        <f>TITRES_STAT!B928</f>
        <v>43353</v>
      </c>
      <c r="B925" s="5">
        <f>TITRES_STAT!C928</f>
        <v>10</v>
      </c>
      <c r="C925" s="5">
        <f>TITRES_STAT!D928</f>
        <v>5.8380000000000001</v>
      </c>
      <c r="D925" s="5">
        <f>TITRES_STAT!E928</f>
        <v>5.8380000000000001</v>
      </c>
      <c r="E925" s="2">
        <f t="shared" si="56"/>
        <v>-60.025008857570732</v>
      </c>
      <c r="F925" s="5" t="str">
        <f t="shared" si="59"/>
        <v>BEARISH</v>
      </c>
      <c r="G925" s="5" t="str">
        <f t="shared" si="58"/>
        <v>STRONG</v>
      </c>
      <c r="H925" s="5" t="str">
        <f t="shared" si="57"/>
        <v>CONFIRMED BEARISH</v>
      </c>
    </row>
    <row r="926" spans="1:8" ht="13.5" x14ac:dyDescent="0.25">
      <c r="A926" s="3">
        <f>TITRES_STAT!B929</f>
        <v>43355</v>
      </c>
      <c r="B926" s="5">
        <f>TITRES_STAT!C929</f>
        <v>10</v>
      </c>
      <c r="C926" s="5">
        <f>TITRES_STAT!D929</f>
        <v>5.8380000000000001</v>
      </c>
      <c r="D926" s="5">
        <f>TITRES_STAT!E929</f>
        <v>0</v>
      </c>
      <c r="E926" s="2">
        <f t="shared" si="56"/>
        <v>-60.025008857570732</v>
      </c>
      <c r="F926" s="5" t="str">
        <f t="shared" si="59"/>
        <v>BEARISH</v>
      </c>
      <c r="G926" s="5" t="str">
        <f t="shared" si="58"/>
        <v>STRONG</v>
      </c>
      <c r="H926" s="5" t="str">
        <f t="shared" si="57"/>
        <v>CONFIRMED BEARISH</v>
      </c>
    </row>
    <row r="927" spans="1:8" ht="13.5" x14ac:dyDescent="0.25">
      <c r="A927" s="3">
        <f>TITRES_STAT!B930</f>
        <v>43356</v>
      </c>
      <c r="B927" s="5">
        <f>TITRES_STAT!C930</f>
        <v>10</v>
      </c>
      <c r="C927" s="5">
        <f>TITRES_STAT!D930</f>
        <v>5.8380000000000001</v>
      </c>
      <c r="D927" s="5">
        <f>TITRES_STAT!E930</f>
        <v>5.8380000000000001</v>
      </c>
      <c r="E927" s="2">
        <f t="shared" si="56"/>
        <v>-60.025008857570732</v>
      </c>
      <c r="F927" s="5" t="str">
        <f t="shared" si="59"/>
        <v>BEARISH</v>
      </c>
      <c r="G927" s="5" t="str">
        <f t="shared" si="58"/>
        <v>STRONG</v>
      </c>
      <c r="H927" s="5" t="str">
        <f t="shared" si="57"/>
        <v>CONFIRMED BEARISH</v>
      </c>
    </row>
    <row r="928" spans="1:8" ht="13.5" x14ac:dyDescent="0.25">
      <c r="A928" s="3">
        <f>TITRES_STAT!B931</f>
        <v>43357</v>
      </c>
      <c r="B928" s="5">
        <f>TITRES_STAT!C931</f>
        <v>10</v>
      </c>
      <c r="C928" s="5">
        <f>TITRES_STAT!D931</f>
        <v>5.8380000000000001</v>
      </c>
      <c r="D928" s="5">
        <f>TITRES_STAT!E931</f>
        <v>0</v>
      </c>
      <c r="E928" s="2">
        <f t="shared" si="56"/>
        <v>-60.025008857570732</v>
      </c>
      <c r="F928" s="5" t="str">
        <f t="shared" si="59"/>
        <v>BEARISH</v>
      </c>
      <c r="G928" s="5" t="str">
        <f t="shared" si="58"/>
        <v>STRONG</v>
      </c>
      <c r="H928" s="5" t="str">
        <f t="shared" si="57"/>
        <v>CONFIRMED BEARISH</v>
      </c>
    </row>
    <row r="929" spans="1:8" ht="13.5" x14ac:dyDescent="0.25">
      <c r="A929" s="3">
        <f>TITRES_STAT!B932</f>
        <v>43360</v>
      </c>
      <c r="B929" s="5">
        <f>TITRES_STAT!C932</f>
        <v>9.9</v>
      </c>
      <c r="C929" s="5">
        <f>TITRES_STAT!D932</f>
        <v>5.78</v>
      </c>
      <c r="D929" s="5">
        <f>TITRES_STAT!E932</f>
        <v>5.78</v>
      </c>
      <c r="E929" s="2">
        <f t="shared" si="56"/>
        <v>-65.805008857570726</v>
      </c>
      <c r="F929" s="5" t="str">
        <f t="shared" si="59"/>
        <v>BEARISH</v>
      </c>
      <c r="G929" s="5" t="str">
        <f t="shared" si="58"/>
        <v>STRONG</v>
      </c>
      <c r="H929" s="5" t="str">
        <f t="shared" si="57"/>
        <v>CONFIRMED BEARISH</v>
      </c>
    </row>
    <row r="930" spans="1:8" ht="13.5" x14ac:dyDescent="0.25">
      <c r="A930" s="3">
        <f>TITRES_STAT!B933</f>
        <v>43361</v>
      </c>
      <c r="B930" s="5">
        <f>TITRES_STAT!C933</f>
        <v>9.9</v>
      </c>
      <c r="C930" s="5">
        <f>TITRES_STAT!D933</f>
        <v>5.78</v>
      </c>
      <c r="D930" s="5">
        <f>TITRES_STAT!E933</f>
        <v>0</v>
      </c>
      <c r="E930" s="2">
        <f t="shared" si="56"/>
        <v>-65.805008857570726</v>
      </c>
      <c r="F930" s="5" t="str">
        <f t="shared" si="59"/>
        <v>BEARISH</v>
      </c>
      <c r="G930" s="5" t="str">
        <f t="shared" si="58"/>
        <v>STRONG</v>
      </c>
      <c r="H930" s="5" t="str">
        <f t="shared" si="57"/>
        <v>CONFIRMED BEARISH</v>
      </c>
    </row>
    <row r="931" spans="1:8" ht="13.5" x14ac:dyDescent="0.25">
      <c r="A931" s="3">
        <f>TITRES_STAT!B934</f>
        <v>43362</v>
      </c>
      <c r="B931" s="5">
        <f>TITRES_STAT!C934</f>
        <v>9.9</v>
      </c>
      <c r="C931" s="5">
        <f>TITRES_STAT!D934</f>
        <v>5.78</v>
      </c>
      <c r="D931" s="5">
        <f>TITRES_STAT!E934</f>
        <v>5.78</v>
      </c>
      <c r="E931" s="2">
        <f t="shared" si="56"/>
        <v>-65.805008857570726</v>
      </c>
      <c r="F931" s="5" t="str">
        <f t="shared" si="59"/>
        <v>BEARISH</v>
      </c>
      <c r="G931" s="5" t="str">
        <f t="shared" si="58"/>
        <v>STRONG</v>
      </c>
      <c r="H931" s="5" t="str">
        <f t="shared" si="57"/>
        <v>CONFIRMED BEARISH</v>
      </c>
    </row>
    <row r="932" spans="1:8" ht="13.5" x14ac:dyDescent="0.25">
      <c r="A932" s="3">
        <f>TITRES_STAT!B935</f>
        <v>43363</v>
      </c>
      <c r="B932" s="5">
        <f>TITRES_STAT!C935</f>
        <v>9.9</v>
      </c>
      <c r="C932" s="5">
        <f>TITRES_STAT!D935</f>
        <v>5.78</v>
      </c>
      <c r="D932" s="5">
        <f>TITRES_STAT!E935</f>
        <v>0</v>
      </c>
      <c r="E932" s="2">
        <f t="shared" si="56"/>
        <v>-65.805008857570726</v>
      </c>
      <c r="F932" s="5" t="str">
        <f t="shared" si="59"/>
        <v>BEARISH</v>
      </c>
      <c r="G932" s="5" t="str">
        <f t="shared" si="58"/>
        <v>STRONG</v>
      </c>
      <c r="H932" s="5" t="str">
        <f t="shared" si="57"/>
        <v>CONFIRMED BEARISH</v>
      </c>
    </row>
    <row r="933" spans="1:8" ht="13.5" x14ac:dyDescent="0.25">
      <c r="A933" s="3">
        <f>TITRES_STAT!B936</f>
        <v>43364</v>
      </c>
      <c r="B933" s="5">
        <f>TITRES_STAT!C936</f>
        <v>9.67</v>
      </c>
      <c r="C933" s="5">
        <f>TITRES_STAT!D936</f>
        <v>5.6459999999999999</v>
      </c>
      <c r="D933" s="5">
        <f>TITRES_STAT!E936</f>
        <v>5.6459999999999999</v>
      </c>
      <c r="E933" s="2">
        <f t="shared" si="56"/>
        <v>-71.451008857570727</v>
      </c>
      <c r="F933" s="5" t="str">
        <f t="shared" si="59"/>
        <v>BEARISH</v>
      </c>
      <c r="G933" s="5" t="str">
        <f t="shared" si="58"/>
        <v>STRONG</v>
      </c>
      <c r="H933" s="5" t="str">
        <f t="shared" si="57"/>
        <v>CONFIRMED BEARISH</v>
      </c>
    </row>
    <row r="934" spans="1:8" ht="13.5" x14ac:dyDescent="0.25">
      <c r="A934" s="3">
        <f>TITRES_STAT!B937</f>
        <v>43367</v>
      </c>
      <c r="B934" s="5">
        <f>TITRES_STAT!C937</f>
        <v>9.67</v>
      </c>
      <c r="C934" s="5">
        <f>TITRES_STAT!D937</f>
        <v>5.6459999999999999</v>
      </c>
      <c r="D934" s="5">
        <f>TITRES_STAT!E937</f>
        <v>5.6459999999999999</v>
      </c>
      <c r="E934" s="2">
        <f t="shared" si="56"/>
        <v>-71.451008857570727</v>
      </c>
      <c r="F934" s="5" t="str">
        <f t="shared" si="59"/>
        <v>BEARISH</v>
      </c>
      <c r="G934" s="5" t="str">
        <f t="shared" si="58"/>
        <v>STRONG</v>
      </c>
      <c r="H934" s="5" t="str">
        <f t="shared" si="57"/>
        <v>CONFIRMED BEARISH</v>
      </c>
    </row>
    <row r="935" spans="1:8" ht="13.5" x14ac:dyDescent="0.25">
      <c r="A935" s="3">
        <f>TITRES_STAT!B938</f>
        <v>43368</v>
      </c>
      <c r="B935" s="5">
        <f>TITRES_STAT!C938</f>
        <v>9.67</v>
      </c>
      <c r="C935" s="5">
        <f>TITRES_STAT!D938</f>
        <v>5.6459999999999999</v>
      </c>
      <c r="D935" s="5">
        <f>TITRES_STAT!E938</f>
        <v>0</v>
      </c>
      <c r="E935" s="2">
        <f t="shared" si="56"/>
        <v>-71.451008857570727</v>
      </c>
      <c r="F935" s="5" t="str">
        <f t="shared" si="59"/>
        <v>BEARISH</v>
      </c>
      <c r="G935" s="5" t="str">
        <f t="shared" si="58"/>
        <v>STRONG</v>
      </c>
      <c r="H935" s="5" t="str">
        <f t="shared" si="57"/>
        <v>CONFIRMED BEARISH</v>
      </c>
    </row>
    <row r="936" spans="1:8" ht="13.5" x14ac:dyDescent="0.25">
      <c r="A936" s="3">
        <f>TITRES_STAT!B939</f>
        <v>43369</v>
      </c>
      <c r="B936" s="5">
        <f>TITRES_STAT!C939</f>
        <v>10</v>
      </c>
      <c r="C936" s="5">
        <f>TITRES_STAT!D939</f>
        <v>5.8380000000000001</v>
      </c>
      <c r="D936" s="5">
        <f>TITRES_STAT!E939</f>
        <v>5.8380000000000001</v>
      </c>
      <c r="E936" s="2">
        <f t="shared" si="56"/>
        <v>-65.613008857570733</v>
      </c>
      <c r="F936" s="5" t="str">
        <f t="shared" si="59"/>
        <v>BULLISH</v>
      </c>
      <c r="G936" s="5" t="str">
        <f t="shared" si="58"/>
        <v>NEUTRAL</v>
      </c>
      <c r="H936" s="5" t="str">
        <f t="shared" si="57"/>
        <v>CONFIRMED BULLISH</v>
      </c>
    </row>
    <row r="937" spans="1:8" ht="13.5" x14ac:dyDescent="0.25">
      <c r="A937" s="3">
        <f>TITRES_STAT!B940</f>
        <v>43370</v>
      </c>
      <c r="B937" s="5">
        <f>TITRES_STAT!C940</f>
        <v>10</v>
      </c>
      <c r="C937" s="5">
        <f>TITRES_STAT!D940</f>
        <v>5.8380000000000001</v>
      </c>
      <c r="D937" s="5">
        <f>TITRES_STAT!E940</f>
        <v>0</v>
      </c>
      <c r="E937" s="2">
        <f t="shared" si="56"/>
        <v>-65.613008857570733</v>
      </c>
      <c r="F937" s="5" t="str">
        <f t="shared" si="59"/>
        <v>BULLISH</v>
      </c>
      <c r="G937" s="5" t="str">
        <f t="shared" si="58"/>
        <v>NEUTRAL</v>
      </c>
      <c r="H937" s="5" t="str">
        <f t="shared" si="57"/>
        <v>CONFIRMED BULLISH</v>
      </c>
    </row>
    <row r="938" spans="1:8" ht="13.5" x14ac:dyDescent="0.25">
      <c r="A938" s="3">
        <f>TITRES_STAT!B941</f>
        <v>43371</v>
      </c>
      <c r="B938" s="5">
        <f>TITRES_STAT!C941</f>
        <v>10</v>
      </c>
      <c r="C938" s="5">
        <f>TITRES_STAT!D941</f>
        <v>5.8380000000000001</v>
      </c>
      <c r="D938" s="5">
        <f>TITRES_STAT!E941</f>
        <v>0</v>
      </c>
      <c r="E938" s="2">
        <f t="shared" si="56"/>
        <v>-65.613008857570733</v>
      </c>
      <c r="F938" s="5" t="str">
        <f t="shared" si="59"/>
        <v>BULLISH</v>
      </c>
      <c r="G938" s="5" t="str">
        <f t="shared" si="58"/>
        <v>WEAK</v>
      </c>
      <c r="H938" s="5" t="str">
        <f t="shared" si="57"/>
        <v>CONFIRMED BULLISH</v>
      </c>
    </row>
    <row r="939" spans="1:8" ht="13.5" x14ac:dyDescent="0.25">
      <c r="A939" s="3">
        <f>TITRES_STAT!B942</f>
        <v>43374</v>
      </c>
      <c r="B939" s="5">
        <f>TITRES_STAT!C942</f>
        <v>10</v>
      </c>
      <c r="C939" s="5">
        <f>TITRES_STAT!D942</f>
        <v>5.8380000000000001</v>
      </c>
      <c r="D939" s="5">
        <f>TITRES_STAT!E942</f>
        <v>5.8380000000000001</v>
      </c>
      <c r="E939" s="2">
        <f t="shared" si="56"/>
        <v>-65.613008857570733</v>
      </c>
      <c r="F939" s="5" t="str">
        <f t="shared" si="59"/>
        <v>BULLISH</v>
      </c>
      <c r="G939" s="5" t="str">
        <f t="shared" si="58"/>
        <v>WEAK</v>
      </c>
      <c r="H939" s="5" t="str">
        <f t="shared" si="57"/>
        <v>CONFIRMED BULLISH</v>
      </c>
    </row>
    <row r="940" spans="1:8" ht="13.5" x14ac:dyDescent="0.25">
      <c r="A940" s="3">
        <f>TITRES_STAT!B943</f>
        <v>43375</v>
      </c>
      <c r="B940" s="5">
        <f>TITRES_STAT!C943</f>
        <v>9.6199999999999992</v>
      </c>
      <c r="C940" s="5">
        <f>TITRES_STAT!D943</f>
        <v>5.6159999999999997</v>
      </c>
      <c r="D940" s="5">
        <f>TITRES_STAT!E943</f>
        <v>5.6159999999999997</v>
      </c>
      <c r="E940" s="2">
        <f t="shared" si="56"/>
        <v>-71.229008857570733</v>
      </c>
      <c r="F940" s="5" t="str">
        <f t="shared" si="59"/>
        <v>BULLISH</v>
      </c>
      <c r="G940" s="5" t="str">
        <f t="shared" si="58"/>
        <v>NEUTRAL</v>
      </c>
      <c r="H940" s="5" t="str">
        <f t="shared" si="57"/>
        <v>BULLISH DIVERGENCE</v>
      </c>
    </row>
    <row r="941" spans="1:8" ht="13.5" x14ac:dyDescent="0.25">
      <c r="A941" s="3">
        <f>TITRES_STAT!B944</f>
        <v>43376</v>
      </c>
      <c r="B941" s="5">
        <f>TITRES_STAT!C944</f>
        <v>10.050000000000001</v>
      </c>
      <c r="C941" s="5">
        <f>TITRES_STAT!D944</f>
        <v>5.867</v>
      </c>
      <c r="D941" s="5">
        <f>TITRES_STAT!E944</f>
        <v>5.867</v>
      </c>
      <c r="E941" s="2">
        <f t="shared" si="56"/>
        <v>-65.362008857570729</v>
      </c>
      <c r="F941" s="5" t="str">
        <f t="shared" si="59"/>
        <v>BULLISH</v>
      </c>
      <c r="G941" s="5" t="str">
        <f t="shared" si="58"/>
        <v>NEUTRAL</v>
      </c>
      <c r="H941" s="5" t="str">
        <f t="shared" si="57"/>
        <v>CONFIRMED BULLISH</v>
      </c>
    </row>
    <row r="942" spans="1:8" ht="13.5" x14ac:dyDescent="0.25">
      <c r="A942" s="3">
        <f>TITRES_STAT!B945</f>
        <v>43377</v>
      </c>
      <c r="B942" s="5">
        <f>TITRES_STAT!C945</f>
        <v>10.050000000000001</v>
      </c>
      <c r="C942" s="5">
        <f>TITRES_STAT!D945</f>
        <v>5.867</v>
      </c>
      <c r="D942" s="5">
        <f>TITRES_STAT!E945</f>
        <v>0</v>
      </c>
      <c r="E942" s="2">
        <f t="shared" si="56"/>
        <v>-65.362008857570729</v>
      </c>
      <c r="F942" s="5" t="str">
        <f t="shared" si="59"/>
        <v>BULLISH</v>
      </c>
      <c r="G942" s="5" t="str">
        <f t="shared" si="58"/>
        <v>NEUTRAL</v>
      </c>
      <c r="H942" s="5" t="str">
        <f t="shared" si="57"/>
        <v>CONFIRMED BULLISH</v>
      </c>
    </row>
    <row r="943" spans="1:8" ht="13.5" x14ac:dyDescent="0.25">
      <c r="A943" s="3">
        <f>TITRES_STAT!B946</f>
        <v>43378</v>
      </c>
      <c r="B943" s="5">
        <f>TITRES_STAT!C946</f>
        <v>10.029999999999999</v>
      </c>
      <c r="C943" s="5">
        <f>TITRES_STAT!D946</f>
        <v>5.8559999999999999</v>
      </c>
      <c r="D943" s="5">
        <f>TITRES_STAT!E946</f>
        <v>5.855999999999999</v>
      </c>
      <c r="E943" s="2">
        <f t="shared" si="56"/>
        <v>-71.218008857570723</v>
      </c>
      <c r="F943" s="5" t="str">
        <f t="shared" si="59"/>
        <v>BEARISH</v>
      </c>
      <c r="G943" s="5" t="str">
        <f t="shared" si="58"/>
        <v>STRONG</v>
      </c>
      <c r="H943" s="5" t="str">
        <f t="shared" si="57"/>
        <v>BEARISH DIVERGENCE</v>
      </c>
    </row>
    <row r="944" spans="1:8" ht="13.5" x14ac:dyDescent="0.25">
      <c r="A944" s="3">
        <f>TITRES_STAT!B947</f>
        <v>43381</v>
      </c>
      <c r="B944" s="5">
        <f>TITRES_STAT!C947</f>
        <v>10.029999999999999</v>
      </c>
      <c r="C944" s="5">
        <f>TITRES_STAT!D947</f>
        <v>5.8559999999999999</v>
      </c>
      <c r="D944" s="5">
        <f>TITRES_STAT!E947</f>
        <v>0</v>
      </c>
      <c r="E944" s="2">
        <f t="shared" si="56"/>
        <v>-71.218008857570723</v>
      </c>
      <c r="F944" s="5" t="str">
        <f t="shared" si="59"/>
        <v>BEARISH</v>
      </c>
      <c r="G944" s="5" t="str">
        <f t="shared" si="58"/>
        <v>STRONG</v>
      </c>
      <c r="H944" s="5" t="str">
        <f t="shared" si="57"/>
        <v>BEARISH DIVERGENCE</v>
      </c>
    </row>
    <row r="945" spans="1:8" ht="13.5" x14ac:dyDescent="0.25">
      <c r="A945" s="3">
        <f>TITRES_STAT!B948</f>
        <v>43382</v>
      </c>
      <c r="B945" s="5">
        <f>TITRES_STAT!C948</f>
        <v>10.029999999999999</v>
      </c>
      <c r="C945" s="5">
        <f>TITRES_STAT!D948</f>
        <v>5.8559999999999999</v>
      </c>
      <c r="D945" s="5">
        <f>TITRES_STAT!E948</f>
        <v>5.855999999999999</v>
      </c>
      <c r="E945" s="2">
        <f t="shared" si="56"/>
        <v>-71.218008857570723</v>
      </c>
      <c r="F945" s="5" t="str">
        <f t="shared" si="59"/>
        <v>BULLISH</v>
      </c>
      <c r="G945" s="5" t="str">
        <f t="shared" si="58"/>
        <v>NEUTRAL</v>
      </c>
      <c r="H945" s="5" t="str">
        <f t="shared" si="57"/>
        <v>CONFIRMED BULLISH</v>
      </c>
    </row>
    <row r="946" spans="1:8" ht="13.5" x14ac:dyDescent="0.25">
      <c r="A946" s="3">
        <f>TITRES_STAT!B949</f>
        <v>43383</v>
      </c>
      <c r="B946" s="5">
        <f>TITRES_STAT!C949</f>
        <v>9.76</v>
      </c>
      <c r="C946" s="5">
        <f>TITRES_STAT!D949</f>
        <v>5.6980000000000004</v>
      </c>
      <c r="D946" s="5">
        <f>TITRES_STAT!E949</f>
        <v>5.6980000000000004</v>
      </c>
      <c r="E946" s="2">
        <f t="shared" si="56"/>
        <v>-76.916008857570716</v>
      </c>
      <c r="F946" s="5" t="str">
        <f t="shared" si="59"/>
        <v>BEARISH</v>
      </c>
      <c r="G946" s="5" t="str">
        <f t="shared" si="58"/>
        <v>STRONG</v>
      </c>
      <c r="H946" s="5" t="str">
        <f t="shared" si="57"/>
        <v>CONFIRMED BEARISH</v>
      </c>
    </row>
    <row r="947" spans="1:8" ht="13.5" x14ac:dyDescent="0.25">
      <c r="A947" s="3">
        <f>TITRES_STAT!B950</f>
        <v>43384</v>
      </c>
      <c r="B947" s="5">
        <f>TITRES_STAT!C950</f>
        <v>9.76</v>
      </c>
      <c r="C947" s="5">
        <f>TITRES_STAT!D950</f>
        <v>5.6980000000000004</v>
      </c>
      <c r="D947" s="5">
        <f>TITRES_STAT!E950</f>
        <v>5.6980000000000004</v>
      </c>
      <c r="E947" s="2">
        <f t="shared" si="56"/>
        <v>-76.916008857570716</v>
      </c>
      <c r="F947" s="5" t="str">
        <f t="shared" si="59"/>
        <v>BEARISH</v>
      </c>
      <c r="G947" s="5" t="str">
        <f t="shared" si="58"/>
        <v>STRONG</v>
      </c>
      <c r="H947" s="5" t="str">
        <f t="shared" si="57"/>
        <v>CONFIRMED BEARISH</v>
      </c>
    </row>
    <row r="948" spans="1:8" ht="13.5" x14ac:dyDescent="0.25">
      <c r="A948" s="3">
        <f>TITRES_STAT!B951</f>
        <v>43385</v>
      </c>
      <c r="B948" s="5">
        <f>TITRES_STAT!C951</f>
        <v>9.76</v>
      </c>
      <c r="C948" s="5">
        <f>TITRES_STAT!D951</f>
        <v>5.6980000000000004</v>
      </c>
      <c r="D948" s="5">
        <f>TITRES_STAT!E951</f>
        <v>0</v>
      </c>
      <c r="E948" s="2">
        <f t="shared" si="56"/>
        <v>-76.916008857570716</v>
      </c>
      <c r="F948" s="5" t="str">
        <f t="shared" si="59"/>
        <v>BEARISH</v>
      </c>
      <c r="G948" s="5" t="str">
        <f t="shared" si="58"/>
        <v>STRONG</v>
      </c>
      <c r="H948" s="5" t="str">
        <f t="shared" si="57"/>
        <v>CONFIRMED BEARISH</v>
      </c>
    </row>
    <row r="949" spans="1:8" ht="13.5" x14ac:dyDescent="0.25">
      <c r="A949" s="3">
        <f>TITRES_STAT!B952</f>
        <v>43389</v>
      </c>
      <c r="B949" s="5">
        <f>TITRES_STAT!C952</f>
        <v>9.6199999999999992</v>
      </c>
      <c r="C949" s="5">
        <f>TITRES_STAT!D952</f>
        <v>5.6159999999999997</v>
      </c>
      <c r="D949" s="5">
        <f>TITRES_STAT!E952</f>
        <v>5.6177513513513508</v>
      </c>
      <c r="E949" s="2">
        <f t="shared" si="56"/>
        <v>-82.533760208922061</v>
      </c>
      <c r="F949" s="5" t="str">
        <f t="shared" si="59"/>
        <v>BEARISH</v>
      </c>
      <c r="G949" s="5" t="str">
        <f t="shared" si="58"/>
        <v>STRONG</v>
      </c>
      <c r="H949" s="5" t="str">
        <f t="shared" si="57"/>
        <v>CONFIRMED BEARISH</v>
      </c>
    </row>
    <row r="950" spans="1:8" ht="13.5" x14ac:dyDescent="0.25">
      <c r="A950" s="3">
        <f>TITRES_STAT!B953</f>
        <v>43390</v>
      </c>
      <c r="B950" s="5">
        <f>TITRES_STAT!C953</f>
        <v>9.6199999999999992</v>
      </c>
      <c r="C950" s="5">
        <f>TITRES_STAT!D953</f>
        <v>5.6159999999999997</v>
      </c>
      <c r="D950" s="5">
        <f>TITRES_STAT!E953</f>
        <v>0</v>
      </c>
      <c r="E950" s="2">
        <f t="shared" si="56"/>
        <v>-82.533760208922061</v>
      </c>
      <c r="F950" s="5" t="str">
        <f t="shared" si="59"/>
        <v>BEARISH</v>
      </c>
      <c r="G950" s="5" t="str">
        <f t="shared" si="58"/>
        <v>STRONG</v>
      </c>
      <c r="H950" s="5" t="str">
        <f t="shared" si="57"/>
        <v>CONFIRMED BEARISH</v>
      </c>
    </row>
    <row r="951" spans="1:8" ht="13.5" x14ac:dyDescent="0.25">
      <c r="A951" s="3">
        <f>TITRES_STAT!B954</f>
        <v>43391</v>
      </c>
      <c r="B951" s="5">
        <f>TITRES_STAT!C954</f>
        <v>9.6199999999999992</v>
      </c>
      <c r="C951" s="5">
        <f>TITRES_STAT!D954</f>
        <v>5.6159999999999997</v>
      </c>
      <c r="D951" s="5">
        <f>TITRES_STAT!E954</f>
        <v>0</v>
      </c>
      <c r="E951" s="2">
        <f t="shared" si="56"/>
        <v>-82.533760208922061</v>
      </c>
      <c r="F951" s="5" t="str">
        <f t="shared" si="59"/>
        <v>BEARISH</v>
      </c>
      <c r="G951" s="5" t="str">
        <f t="shared" si="58"/>
        <v>STRONG</v>
      </c>
      <c r="H951" s="5" t="str">
        <f t="shared" si="57"/>
        <v>CONFIRMED BEARISH</v>
      </c>
    </row>
    <row r="952" spans="1:8" ht="13.5" x14ac:dyDescent="0.25">
      <c r="A952" s="3">
        <f>TITRES_STAT!B955</f>
        <v>43392</v>
      </c>
      <c r="B952" s="5">
        <f>TITRES_STAT!C955</f>
        <v>9.9</v>
      </c>
      <c r="C952" s="5">
        <f>TITRES_STAT!D955</f>
        <v>5.78</v>
      </c>
      <c r="D952" s="5">
        <f>TITRES_STAT!E955</f>
        <v>5.78</v>
      </c>
      <c r="E952" s="2">
        <f t="shared" si="56"/>
        <v>-76.75376020892206</v>
      </c>
      <c r="F952" s="5" t="str">
        <f t="shared" si="59"/>
        <v>BULLISH</v>
      </c>
      <c r="G952" s="5" t="str">
        <f t="shared" si="58"/>
        <v>NEUTRAL</v>
      </c>
      <c r="H952" s="5" t="str">
        <f t="shared" si="57"/>
        <v>CONFIRMED BULLISH</v>
      </c>
    </row>
    <row r="953" spans="1:8" ht="13.5" x14ac:dyDescent="0.25">
      <c r="A953" s="3">
        <f>TITRES_STAT!B956</f>
        <v>43395</v>
      </c>
      <c r="B953" s="5">
        <f>TITRES_STAT!C956</f>
        <v>9.9</v>
      </c>
      <c r="C953" s="5">
        <f>TITRES_STAT!D956</f>
        <v>5.78</v>
      </c>
      <c r="D953" s="5">
        <f>TITRES_STAT!E956</f>
        <v>0</v>
      </c>
      <c r="E953" s="2">
        <f t="shared" si="56"/>
        <v>-76.75376020892206</v>
      </c>
      <c r="F953" s="5" t="str">
        <f t="shared" si="59"/>
        <v>BULLISH</v>
      </c>
      <c r="G953" s="5" t="str">
        <f t="shared" si="58"/>
        <v>NEUTRAL</v>
      </c>
      <c r="H953" s="5" t="str">
        <f t="shared" si="57"/>
        <v>CONFIRMED BULLISH</v>
      </c>
    </row>
    <row r="954" spans="1:8" ht="13.5" x14ac:dyDescent="0.25">
      <c r="A954" s="3">
        <f>TITRES_STAT!B957</f>
        <v>43396</v>
      </c>
      <c r="B954" s="5">
        <f>TITRES_STAT!C957</f>
        <v>9.9</v>
      </c>
      <c r="C954" s="5">
        <f>TITRES_STAT!D957</f>
        <v>5.78</v>
      </c>
      <c r="D954" s="5">
        <f>TITRES_STAT!E957</f>
        <v>0</v>
      </c>
      <c r="E954" s="2">
        <f t="shared" si="56"/>
        <v>-76.75376020892206</v>
      </c>
      <c r="F954" s="5" t="str">
        <f t="shared" si="59"/>
        <v>BULLISH</v>
      </c>
      <c r="G954" s="5" t="str">
        <f t="shared" si="58"/>
        <v>WEAK</v>
      </c>
      <c r="H954" s="5" t="str">
        <f t="shared" si="57"/>
        <v>CONFIRMED BULLISH</v>
      </c>
    </row>
    <row r="955" spans="1:8" ht="13.5" x14ac:dyDescent="0.25">
      <c r="A955" s="3">
        <f>TITRES_STAT!B958</f>
        <v>43397</v>
      </c>
      <c r="B955" s="5">
        <f>TITRES_STAT!C958</f>
        <v>9.9</v>
      </c>
      <c r="C955" s="5">
        <f>TITRES_STAT!D958</f>
        <v>5.78</v>
      </c>
      <c r="D955" s="5">
        <f>TITRES_STAT!E958</f>
        <v>0</v>
      </c>
      <c r="E955" s="2">
        <f t="shared" si="56"/>
        <v>-76.75376020892206</v>
      </c>
      <c r="F955" s="5" t="str">
        <f t="shared" si="59"/>
        <v>BULLISH</v>
      </c>
      <c r="G955" s="5" t="str">
        <f t="shared" si="58"/>
        <v>WEAK</v>
      </c>
      <c r="H955" s="5" t="str">
        <f t="shared" si="57"/>
        <v>CONFIRMED BULLISH</v>
      </c>
    </row>
    <row r="956" spans="1:8" ht="13.5" x14ac:dyDescent="0.25">
      <c r="A956" s="3">
        <f>TITRES_STAT!B959</f>
        <v>43398</v>
      </c>
      <c r="B956" s="5">
        <f>TITRES_STAT!C959</f>
        <v>9.9</v>
      </c>
      <c r="C956" s="5">
        <f>TITRES_STAT!D959</f>
        <v>5.78</v>
      </c>
      <c r="D956" s="5">
        <f>TITRES_STAT!E959</f>
        <v>0</v>
      </c>
      <c r="E956" s="2">
        <f t="shared" si="56"/>
        <v>-76.75376020892206</v>
      </c>
      <c r="F956" s="5" t="str">
        <f t="shared" si="59"/>
        <v>BULLISH</v>
      </c>
      <c r="G956" s="5" t="str">
        <f t="shared" si="58"/>
        <v>WEAK</v>
      </c>
      <c r="H956" s="5" t="str">
        <f t="shared" si="57"/>
        <v>CONFIRMED BULLISH</v>
      </c>
    </row>
    <row r="957" spans="1:8" ht="13.5" x14ac:dyDescent="0.25">
      <c r="A957" s="3">
        <f>TITRES_STAT!B960</f>
        <v>43399</v>
      </c>
      <c r="B957" s="5">
        <f>TITRES_STAT!C960</f>
        <v>9.6999999999999993</v>
      </c>
      <c r="C957" s="5">
        <f>TITRES_STAT!D960</f>
        <v>5.6630000000000003</v>
      </c>
      <c r="D957" s="5">
        <f>TITRES_STAT!E960</f>
        <v>5.6630000000000003</v>
      </c>
      <c r="E957" s="2">
        <f t="shared" si="56"/>
        <v>-82.416760208922057</v>
      </c>
      <c r="F957" s="5" t="str">
        <f t="shared" si="59"/>
        <v>BEARISH</v>
      </c>
      <c r="G957" s="5" t="str">
        <f t="shared" si="58"/>
        <v>STRONG</v>
      </c>
      <c r="H957" s="5" t="str">
        <f t="shared" si="57"/>
        <v>CONFIRMED BEARISH</v>
      </c>
    </row>
    <row r="958" spans="1:8" ht="13.5" x14ac:dyDescent="0.25">
      <c r="A958" s="3">
        <f>TITRES_STAT!B961</f>
        <v>43402</v>
      </c>
      <c r="B958" s="5">
        <f>TITRES_STAT!C961</f>
        <v>9.6999999999999993</v>
      </c>
      <c r="C958" s="5">
        <f>TITRES_STAT!D961</f>
        <v>5.6630000000000003</v>
      </c>
      <c r="D958" s="5">
        <f>TITRES_STAT!E961</f>
        <v>5.6630000000000003</v>
      </c>
      <c r="E958" s="2">
        <f t="shared" si="56"/>
        <v>-82.416760208922057</v>
      </c>
      <c r="F958" s="5" t="str">
        <f t="shared" si="59"/>
        <v>BEARISH</v>
      </c>
      <c r="G958" s="5" t="str">
        <f t="shared" si="58"/>
        <v>STRONG</v>
      </c>
      <c r="H958" s="5" t="str">
        <f t="shared" si="57"/>
        <v>CONFIRMED BEARISH</v>
      </c>
    </row>
    <row r="959" spans="1:8" ht="13.5" x14ac:dyDescent="0.25">
      <c r="A959" s="3">
        <f>TITRES_STAT!B962</f>
        <v>43403</v>
      </c>
      <c r="B959" s="5">
        <f>TITRES_STAT!C962</f>
        <v>9.6999999999999993</v>
      </c>
      <c r="C959" s="5">
        <f>TITRES_STAT!D962</f>
        <v>5.6630000000000003</v>
      </c>
      <c r="D959" s="5">
        <f>TITRES_STAT!E962</f>
        <v>5.6630000000000003</v>
      </c>
      <c r="E959" s="2">
        <f t="shared" si="56"/>
        <v>-82.416760208922057</v>
      </c>
      <c r="F959" s="5" t="str">
        <f t="shared" si="59"/>
        <v>BEARISH</v>
      </c>
      <c r="G959" s="5" t="str">
        <f t="shared" si="58"/>
        <v>STRONG</v>
      </c>
      <c r="H959" s="5" t="str">
        <f t="shared" si="57"/>
        <v>CONFIRMED BEARISH</v>
      </c>
    </row>
    <row r="960" spans="1:8" ht="13.5" x14ac:dyDescent="0.25">
      <c r="A960" s="3">
        <f>TITRES_STAT!B963</f>
        <v>43404</v>
      </c>
      <c r="B960" s="5">
        <f>TITRES_STAT!C963</f>
        <v>9.6999999999999993</v>
      </c>
      <c r="C960" s="5">
        <f>TITRES_STAT!D963</f>
        <v>5.6630000000000003</v>
      </c>
      <c r="D960" s="5">
        <f>TITRES_STAT!E963</f>
        <v>0</v>
      </c>
      <c r="E960" s="2">
        <f t="shared" si="56"/>
        <v>-82.416760208922057</v>
      </c>
      <c r="F960" s="5" t="str">
        <f t="shared" si="59"/>
        <v>BEARISH</v>
      </c>
      <c r="G960" s="5" t="str">
        <f t="shared" si="58"/>
        <v>STRONG</v>
      </c>
      <c r="H960" s="5" t="str">
        <f t="shared" si="57"/>
        <v>CONFIRMED BEARISH</v>
      </c>
    </row>
    <row r="961" spans="1:8" ht="13.5" x14ac:dyDescent="0.25">
      <c r="A961" s="3">
        <f>TITRES_STAT!B964</f>
        <v>43405</v>
      </c>
      <c r="B961" s="5">
        <f>TITRES_STAT!C964</f>
        <v>9.69</v>
      </c>
      <c r="C961" s="5">
        <f>TITRES_STAT!D964</f>
        <v>5.657</v>
      </c>
      <c r="D961" s="5">
        <f>TITRES_STAT!E964</f>
        <v>5.657</v>
      </c>
      <c r="E961" s="2">
        <f t="shared" si="56"/>
        <v>-88.073760208922053</v>
      </c>
      <c r="F961" s="5" t="str">
        <f t="shared" si="59"/>
        <v>BEARISH</v>
      </c>
      <c r="G961" s="5" t="str">
        <f t="shared" si="58"/>
        <v>STRONG</v>
      </c>
      <c r="H961" s="5" t="str">
        <f t="shared" si="57"/>
        <v>CONFIRMED BEARISH</v>
      </c>
    </row>
    <row r="962" spans="1:8" ht="13.5" x14ac:dyDescent="0.25">
      <c r="A962" s="3">
        <f>TITRES_STAT!B965</f>
        <v>43406</v>
      </c>
      <c r="B962" s="5">
        <f>TITRES_STAT!C965</f>
        <v>9.61</v>
      </c>
      <c r="C962" s="5">
        <f>TITRES_STAT!D965</f>
        <v>5.61</v>
      </c>
      <c r="D962" s="5">
        <f>TITRES_STAT!E965</f>
        <v>5.61</v>
      </c>
      <c r="E962" s="2">
        <f t="shared" si="56"/>
        <v>-93.683760208922052</v>
      </c>
      <c r="F962" s="5" t="str">
        <f t="shared" si="59"/>
        <v>BEARISH</v>
      </c>
      <c r="G962" s="5" t="str">
        <f t="shared" si="58"/>
        <v>STRONG</v>
      </c>
      <c r="H962" s="5" t="str">
        <f t="shared" si="57"/>
        <v>CONFIRMED BEARISH</v>
      </c>
    </row>
    <row r="963" spans="1:8" ht="13.5" x14ac:dyDescent="0.25">
      <c r="A963" s="3">
        <f>TITRES_STAT!B966</f>
        <v>43409</v>
      </c>
      <c r="B963" s="5">
        <f>TITRES_STAT!C966</f>
        <v>9.6999999999999993</v>
      </c>
      <c r="C963" s="5">
        <f>TITRES_STAT!D966</f>
        <v>5.6630000000000003</v>
      </c>
      <c r="D963" s="5">
        <f>TITRES_STAT!E966</f>
        <v>5.6630000000000003</v>
      </c>
      <c r="E963" s="2">
        <f t="shared" si="56"/>
        <v>-88.020760208922056</v>
      </c>
      <c r="F963" s="5" t="str">
        <f t="shared" si="59"/>
        <v>BEARISH</v>
      </c>
      <c r="G963" s="5" t="str">
        <f t="shared" si="58"/>
        <v>STRONG</v>
      </c>
      <c r="H963" s="5" t="str">
        <f t="shared" si="57"/>
        <v>NEUTRAL</v>
      </c>
    </row>
    <row r="964" spans="1:8" ht="13.5" x14ac:dyDescent="0.25">
      <c r="A964" s="3">
        <f>TITRES_STAT!B967</f>
        <v>43410</v>
      </c>
      <c r="B964" s="5">
        <f>TITRES_STAT!C967</f>
        <v>9.61</v>
      </c>
      <c r="C964" s="5">
        <f>TITRES_STAT!D967</f>
        <v>5.61</v>
      </c>
      <c r="D964" s="5">
        <f>TITRES_STAT!E967</f>
        <v>5.61</v>
      </c>
      <c r="E964" s="2">
        <f t="shared" ref="E964:E1027" si="60">IF(B964&gt;B963, E963+D964, IF(B964&lt;B963, E963-D964, E963))</f>
        <v>-93.630760208922055</v>
      </c>
      <c r="F964" s="5" t="str">
        <f t="shared" si="59"/>
        <v>BEARISH</v>
      </c>
      <c r="G964" s="5" t="str">
        <f t="shared" si="58"/>
        <v>STRONG</v>
      </c>
      <c r="H964" s="5" t="str">
        <f t="shared" si="57"/>
        <v>CONFIRMED BEARISH</v>
      </c>
    </row>
    <row r="965" spans="1:8" ht="13.5" x14ac:dyDescent="0.25">
      <c r="A965" s="3">
        <f>TITRES_STAT!B968</f>
        <v>43411</v>
      </c>
      <c r="B965" s="5">
        <f>TITRES_STAT!C968</f>
        <v>9.61</v>
      </c>
      <c r="C965" s="5">
        <f>TITRES_STAT!D968</f>
        <v>5.61</v>
      </c>
      <c r="D965" s="5">
        <f>TITRES_STAT!E968</f>
        <v>5.61</v>
      </c>
      <c r="E965" s="2">
        <f t="shared" si="60"/>
        <v>-93.630760208922055</v>
      </c>
      <c r="F965" s="5" t="str">
        <f t="shared" si="59"/>
        <v>BEARISH</v>
      </c>
      <c r="G965" s="5" t="str">
        <f t="shared" si="58"/>
        <v>STRONG</v>
      </c>
      <c r="H965" s="5" t="str">
        <f t="shared" si="57"/>
        <v>CONFIRMED BEARISH</v>
      </c>
    </row>
    <row r="966" spans="1:8" ht="13.5" x14ac:dyDescent="0.25">
      <c r="A966" s="3">
        <f>TITRES_STAT!B969</f>
        <v>43412</v>
      </c>
      <c r="B966" s="5">
        <f>TITRES_STAT!C969</f>
        <v>9.61</v>
      </c>
      <c r="C966" s="5">
        <f>TITRES_STAT!D969</f>
        <v>5.61</v>
      </c>
      <c r="D966" s="5">
        <f>TITRES_STAT!E969</f>
        <v>5.61</v>
      </c>
      <c r="E966" s="2">
        <f t="shared" si="60"/>
        <v>-93.630760208922055</v>
      </c>
      <c r="F966" s="5" t="str">
        <f t="shared" si="59"/>
        <v>BEARISH</v>
      </c>
      <c r="G966" s="5" t="str">
        <f t="shared" si="58"/>
        <v>STRONG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5">
        <f>TITRES_STAT!C970</f>
        <v>9.61</v>
      </c>
      <c r="C967" s="5">
        <f>TITRES_STAT!D970</f>
        <v>5.61</v>
      </c>
      <c r="D967" s="5">
        <f>TITRES_STAT!E970</f>
        <v>5.61</v>
      </c>
      <c r="E967" s="2">
        <f t="shared" si="60"/>
        <v>-93.630760208922055</v>
      </c>
      <c r="F967" s="5" t="str">
        <f t="shared" si="59"/>
        <v>BULLISH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NEUTRAL</v>
      </c>
    </row>
    <row r="968" spans="1:8" ht="13.5" x14ac:dyDescent="0.25">
      <c r="A968" s="3">
        <f>TITRES_STAT!B971</f>
        <v>43416</v>
      </c>
      <c r="B968" s="5">
        <f>TITRES_STAT!C971</f>
        <v>9.4499999999999993</v>
      </c>
      <c r="C968" s="5">
        <f>TITRES_STAT!D971</f>
        <v>5.5170000000000003</v>
      </c>
      <c r="D968" s="5">
        <f>TITRES_STAT!E971</f>
        <v>5.5170000000000003</v>
      </c>
      <c r="E968" s="2">
        <f t="shared" si="60"/>
        <v>-99.147760208922051</v>
      </c>
      <c r="F968" s="5" t="str">
        <f t="shared" ref="F968:F1031" si="63">IF(E968&gt;E963,"BULLISH",IF(E968&lt;E963,"BEARISH","NEUTRAL"))</f>
        <v>BEARISH</v>
      </c>
      <c r="G968" s="5" t="str">
        <f t="shared" si="62"/>
        <v>STRONG</v>
      </c>
      <c r="H968" s="5" t="str">
        <f t="shared" si="61"/>
        <v>CONFIRMED BEARISH</v>
      </c>
    </row>
    <row r="969" spans="1:8" ht="13.5" x14ac:dyDescent="0.25">
      <c r="A969" s="3">
        <f>TITRES_STAT!B972</f>
        <v>43417</v>
      </c>
      <c r="B969" s="5">
        <f>TITRES_STAT!C972</f>
        <v>9.4499999999999993</v>
      </c>
      <c r="C969" s="5">
        <f>TITRES_STAT!D972</f>
        <v>5.5170000000000003</v>
      </c>
      <c r="D969" s="5">
        <f>TITRES_STAT!E972</f>
        <v>5.5170000000000003</v>
      </c>
      <c r="E969" s="2">
        <f t="shared" si="60"/>
        <v>-99.147760208922051</v>
      </c>
      <c r="F969" s="5" t="str">
        <f t="shared" si="63"/>
        <v>BEARISH</v>
      </c>
      <c r="G969" s="5" t="str">
        <f t="shared" si="62"/>
        <v>STRONG</v>
      </c>
      <c r="H969" s="5" t="str">
        <f t="shared" si="61"/>
        <v>CONFIRMED BEARISH</v>
      </c>
    </row>
    <row r="970" spans="1:8" ht="13.5" x14ac:dyDescent="0.25">
      <c r="A970" s="3">
        <f>TITRES_STAT!B973</f>
        <v>43418</v>
      </c>
      <c r="B970" s="5">
        <f>TITRES_STAT!C973</f>
        <v>9.4499999999999993</v>
      </c>
      <c r="C970" s="5">
        <f>TITRES_STAT!D973</f>
        <v>5.5170000000000003</v>
      </c>
      <c r="D970" s="5">
        <f>TITRES_STAT!E973</f>
        <v>5.5170000000000003</v>
      </c>
      <c r="E970" s="2">
        <f t="shared" si="60"/>
        <v>-99.147760208922051</v>
      </c>
      <c r="F970" s="5" t="str">
        <f t="shared" si="63"/>
        <v>BEARISH</v>
      </c>
      <c r="G970" s="5" t="str">
        <f t="shared" si="62"/>
        <v>STRONG</v>
      </c>
      <c r="H970" s="5" t="str">
        <f t="shared" si="61"/>
        <v>CONFIRMED BEARISH</v>
      </c>
    </row>
    <row r="971" spans="1:8" ht="13.5" x14ac:dyDescent="0.25">
      <c r="A971" s="3">
        <f>TITRES_STAT!B974</f>
        <v>43419</v>
      </c>
      <c r="B971" s="5">
        <f>TITRES_STAT!C974</f>
        <v>9.4499999999999993</v>
      </c>
      <c r="C971" s="5">
        <f>TITRES_STAT!D974</f>
        <v>5.5170000000000003</v>
      </c>
      <c r="D971" s="5">
        <f>TITRES_STAT!E974</f>
        <v>0</v>
      </c>
      <c r="E971" s="2">
        <f t="shared" si="60"/>
        <v>-99.147760208922051</v>
      </c>
      <c r="F971" s="5" t="str">
        <f t="shared" si="63"/>
        <v>BEARISH</v>
      </c>
      <c r="G971" s="5" t="str">
        <f t="shared" si="62"/>
        <v>STRONG</v>
      </c>
      <c r="H971" s="5" t="str">
        <f t="shared" si="61"/>
        <v>CONFIRMED BEARISH</v>
      </c>
    </row>
    <row r="972" spans="1:8" ht="13.5" x14ac:dyDescent="0.25">
      <c r="A972" s="3">
        <f>TITRES_STAT!B975</f>
        <v>43420</v>
      </c>
      <c r="B972" s="5">
        <f>TITRES_STAT!C975</f>
        <v>9.74</v>
      </c>
      <c r="C972" s="5">
        <f>TITRES_STAT!D975</f>
        <v>5.6859999999999999</v>
      </c>
      <c r="D972" s="5">
        <f>TITRES_STAT!E975</f>
        <v>5.5225420944558525</v>
      </c>
      <c r="E972" s="2">
        <f t="shared" si="60"/>
        <v>-93.625218114466193</v>
      </c>
      <c r="F972" s="5" t="str">
        <f t="shared" si="63"/>
        <v>BULLISH</v>
      </c>
      <c r="G972" s="5" t="str">
        <f t="shared" si="62"/>
        <v>NEUTRAL</v>
      </c>
      <c r="H972" s="5" t="str">
        <f t="shared" si="61"/>
        <v>CONFIRMED BULLISH</v>
      </c>
    </row>
    <row r="973" spans="1:8" ht="13.5" x14ac:dyDescent="0.25">
      <c r="A973" s="3">
        <f>TITRES_STAT!B976</f>
        <v>43423</v>
      </c>
      <c r="B973" s="5">
        <f>TITRES_STAT!C976</f>
        <v>9.9600000000000009</v>
      </c>
      <c r="C973" s="5">
        <f>TITRES_STAT!D976</f>
        <v>5.8150000000000004</v>
      </c>
      <c r="D973" s="5">
        <f>TITRES_STAT!E976</f>
        <v>5.8150000000000013</v>
      </c>
      <c r="E973" s="2">
        <f t="shared" si="60"/>
        <v>-87.810218114466196</v>
      </c>
      <c r="F973" s="5" t="str">
        <f t="shared" si="63"/>
        <v>BULLISH</v>
      </c>
      <c r="G973" s="5" t="str">
        <f t="shared" si="62"/>
        <v>WEAK</v>
      </c>
      <c r="H973" s="5" t="str">
        <f t="shared" si="61"/>
        <v>CONFIRMED BULLISH</v>
      </c>
    </row>
    <row r="974" spans="1:8" ht="13.5" x14ac:dyDescent="0.25">
      <c r="A974" s="3">
        <f>TITRES_STAT!B977</f>
        <v>43425</v>
      </c>
      <c r="B974" s="5">
        <f>TITRES_STAT!C977</f>
        <v>9.9600000000000009</v>
      </c>
      <c r="C974" s="5">
        <f>TITRES_STAT!D977</f>
        <v>5.8150000000000004</v>
      </c>
      <c r="D974" s="5">
        <f>TITRES_STAT!E977</f>
        <v>0</v>
      </c>
      <c r="E974" s="2">
        <f t="shared" si="60"/>
        <v>-87.810218114466196</v>
      </c>
      <c r="F974" s="5" t="str">
        <f t="shared" si="63"/>
        <v>BULLISH</v>
      </c>
      <c r="G974" s="5" t="str">
        <f t="shared" si="62"/>
        <v>WEAK</v>
      </c>
      <c r="H974" s="5" t="str">
        <f t="shared" si="61"/>
        <v>CONFIRMED BULLISH</v>
      </c>
    </row>
    <row r="975" spans="1:8" ht="13.5" x14ac:dyDescent="0.25">
      <c r="A975" s="3">
        <f>TITRES_STAT!B978</f>
        <v>43426</v>
      </c>
      <c r="B975" s="5">
        <f>TITRES_STAT!C978</f>
        <v>9.9600000000000009</v>
      </c>
      <c r="C975" s="5">
        <f>TITRES_STAT!D978</f>
        <v>5.8150000000000004</v>
      </c>
      <c r="D975" s="5">
        <f>TITRES_STAT!E978</f>
        <v>0</v>
      </c>
      <c r="E975" s="2">
        <f t="shared" si="60"/>
        <v>-87.810218114466196</v>
      </c>
      <c r="F975" s="5" t="str">
        <f t="shared" si="63"/>
        <v>BULLISH</v>
      </c>
      <c r="G975" s="5" t="str">
        <f t="shared" si="62"/>
        <v>WEAK</v>
      </c>
      <c r="H975" s="5" t="str">
        <f t="shared" si="61"/>
        <v>CONFIRMED BULLISH</v>
      </c>
    </row>
    <row r="976" spans="1:8" ht="13.5" x14ac:dyDescent="0.25">
      <c r="A976" s="3">
        <f>TITRES_STAT!B979</f>
        <v>43427</v>
      </c>
      <c r="B976" s="5">
        <f>TITRES_STAT!C979</f>
        <v>9.7899999999999991</v>
      </c>
      <c r="C976" s="5">
        <f>TITRES_STAT!D979</f>
        <v>5.7160000000000002</v>
      </c>
      <c r="D976" s="5">
        <f>TITRES_STAT!E979</f>
        <v>5.73234811031665</v>
      </c>
      <c r="E976" s="2">
        <f t="shared" si="60"/>
        <v>-93.542566224782846</v>
      </c>
      <c r="F976" s="5" t="str">
        <f t="shared" si="63"/>
        <v>BULLISH</v>
      </c>
      <c r="G976" s="5" t="str">
        <f t="shared" si="62"/>
        <v>WEAK</v>
      </c>
      <c r="H976" s="5" t="str">
        <f t="shared" si="61"/>
        <v>CONFIRMED BULLISH</v>
      </c>
    </row>
    <row r="977" spans="1:8" ht="13.5" x14ac:dyDescent="0.25">
      <c r="A977" s="3">
        <f>TITRES_STAT!B980</f>
        <v>43430</v>
      </c>
      <c r="B977" s="5">
        <f>TITRES_STAT!C980</f>
        <v>9.74</v>
      </c>
      <c r="C977" s="5">
        <f>TITRES_STAT!D980</f>
        <v>5.6859999999999999</v>
      </c>
      <c r="D977" s="5">
        <f>TITRES_STAT!E980</f>
        <v>5.6859999999999999</v>
      </c>
      <c r="E977" s="2">
        <f t="shared" si="60"/>
        <v>-99.228566224782838</v>
      </c>
      <c r="F977" s="5" t="str">
        <f t="shared" si="63"/>
        <v>BEARISH</v>
      </c>
      <c r="G977" s="5" t="str">
        <f t="shared" si="62"/>
        <v>STRONG</v>
      </c>
      <c r="H977" s="5" t="str">
        <f t="shared" si="61"/>
        <v>NEUTRAL</v>
      </c>
    </row>
    <row r="978" spans="1:8" ht="13.5" x14ac:dyDescent="0.25">
      <c r="A978" s="3">
        <f>TITRES_STAT!B981</f>
        <v>43431</v>
      </c>
      <c r="B978" s="5">
        <f>TITRES_STAT!C981</f>
        <v>9.74</v>
      </c>
      <c r="C978" s="5">
        <f>TITRES_STAT!D981</f>
        <v>5.6859999999999999</v>
      </c>
      <c r="D978" s="5">
        <f>TITRES_STAT!E981</f>
        <v>0</v>
      </c>
      <c r="E978" s="2">
        <f t="shared" si="60"/>
        <v>-99.228566224782838</v>
      </c>
      <c r="F978" s="5" t="str">
        <f t="shared" si="63"/>
        <v>BEARISH</v>
      </c>
      <c r="G978" s="5" t="str">
        <f t="shared" si="62"/>
        <v>STRONG</v>
      </c>
      <c r="H978" s="5" t="str">
        <f t="shared" si="61"/>
        <v>CONFIRMED BEARISH</v>
      </c>
    </row>
    <row r="979" spans="1:8" ht="13.5" x14ac:dyDescent="0.25">
      <c r="A979" s="3">
        <f>TITRES_STAT!B982</f>
        <v>43432</v>
      </c>
      <c r="B979" s="5">
        <f>TITRES_STAT!C982</f>
        <v>9.74</v>
      </c>
      <c r="C979" s="5">
        <f>TITRES_STAT!D982</f>
        <v>5.6859999999999999</v>
      </c>
      <c r="D979" s="5">
        <f>TITRES_STAT!E982</f>
        <v>0</v>
      </c>
      <c r="E979" s="2">
        <f t="shared" si="60"/>
        <v>-99.228566224782838</v>
      </c>
      <c r="F979" s="5" t="str">
        <f t="shared" si="63"/>
        <v>BEARISH</v>
      </c>
      <c r="G979" s="5" t="str">
        <f t="shared" si="62"/>
        <v>STRONG</v>
      </c>
      <c r="H979" s="5" t="str">
        <f t="shared" si="61"/>
        <v>CONFIRMED BEARISH</v>
      </c>
    </row>
    <row r="980" spans="1:8" ht="13.5" x14ac:dyDescent="0.25">
      <c r="A980" s="3">
        <f>TITRES_STAT!B983</f>
        <v>43433</v>
      </c>
      <c r="B980" s="5">
        <f>TITRES_STAT!C983</f>
        <v>9.74</v>
      </c>
      <c r="C980" s="5">
        <f>TITRES_STAT!D983</f>
        <v>5.6859999999999999</v>
      </c>
      <c r="D980" s="5">
        <f>TITRES_STAT!E983</f>
        <v>5.6859999999999999</v>
      </c>
      <c r="E980" s="2">
        <f t="shared" si="60"/>
        <v>-99.228566224782838</v>
      </c>
      <c r="F980" s="5" t="str">
        <f t="shared" si="63"/>
        <v>BEARISH</v>
      </c>
      <c r="G980" s="5" t="str">
        <f t="shared" si="62"/>
        <v>STRONG</v>
      </c>
      <c r="H980" s="5" t="str">
        <f t="shared" si="61"/>
        <v>CONFIRMED BEARISH</v>
      </c>
    </row>
    <row r="981" spans="1:8" ht="13.5" x14ac:dyDescent="0.25">
      <c r="A981" s="3">
        <f>TITRES_STAT!B984</f>
        <v>43434</v>
      </c>
      <c r="B981" s="5">
        <f>TITRES_STAT!C984</f>
        <v>9.6999999999999993</v>
      </c>
      <c r="C981" s="5">
        <f>TITRES_STAT!D984</f>
        <v>5.6630000000000003</v>
      </c>
      <c r="D981" s="5">
        <f>TITRES_STAT!E984</f>
        <v>5.6630000000000003</v>
      </c>
      <c r="E981" s="2">
        <f t="shared" si="60"/>
        <v>-104.89156622478284</v>
      </c>
      <c r="F981" s="5" t="str">
        <f t="shared" si="63"/>
        <v>BEARISH</v>
      </c>
      <c r="G981" s="5" t="str">
        <f t="shared" si="62"/>
        <v>STRONG</v>
      </c>
      <c r="H981" s="5" t="str">
        <f t="shared" si="61"/>
        <v>CONFIRMED BEARISH</v>
      </c>
    </row>
    <row r="982" spans="1:8" ht="13.5" x14ac:dyDescent="0.25">
      <c r="A982" s="3">
        <f>TITRES_STAT!B985</f>
        <v>43437</v>
      </c>
      <c r="B982" s="5">
        <f>TITRES_STAT!C985</f>
        <v>9.6999999999999993</v>
      </c>
      <c r="C982" s="5">
        <f>TITRES_STAT!D985</f>
        <v>5.6630000000000003</v>
      </c>
      <c r="D982" s="5">
        <f>TITRES_STAT!E985</f>
        <v>5.6630000000000003</v>
      </c>
      <c r="E982" s="2">
        <f t="shared" si="60"/>
        <v>-104.89156622478284</v>
      </c>
      <c r="F982" s="5" t="str">
        <f t="shared" si="63"/>
        <v>BEARISH</v>
      </c>
      <c r="G982" s="5" t="str">
        <f t="shared" si="62"/>
        <v>STRONG</v>
      </c>
      <c r="H982" s="5" t="str">
        <f t="shared" si="61"/>
        <v>CONFIRMED BEARISH</v>
      </c>
    </row>
    <row r="983" spans="1:8" ht="13.5" x14ac:dyDescent="0.25">
      <c r="A983" s="3">
        <f>TITRES_STAT!B986</f>
        <v>43438</v>
      </c>
      <c r="B983" s="5">
        <f>TITRES_STAT!C986</f>
        <v>9.73</v>
      </c>
      <c r="C983" s="5">
        <f>TITRES_STAT!D986</f>
        <v>5.681</v>
      </c>
      <c r="D983" s="5">
        <f>TITRES_STAT!E986</f>
        <v>5.5490466598150041</v>
      </c>
      <c r="E983" s="2">
        <f t="shared" si="60"/>
        <v>-99.34251956496783</v>
      </c>
      <c r="F983" s="5" t="str">
        <f t="shared" si="63"/>
        <v>BEARISH</v>
      </c>
      <c r="G983" s="5" t="str">
        <f t="shared" si="62"/>
        <v>NEUTRAL</v>
      </c>
      <c r="H983" s="5" t="str">
        <f t="shared" si="61"/>
        <v>CONFIRMED BEARISH</v>
      </c>
    </row>
    <row r="984" spans="1:8" ht="13.5" x14ac:dyDescent="0.25">
      <c r="A984" s="3">
        <f>TITRES_STAT!B987</f>
        <v>43439</v>
      </c>
      <c r="B984" s="5">
        <f>TITRES_STAT!C987</f>
        <v>9.6999999999999993</v>
      </c>
      <c r="C984" s="5">
        <f>TITRES_STAT!D987</f>
        <v>5.6630000000000003</v>
      </c>
      <c r="D984" s="5">
        <f>TITRES_STAT!E987</f>
        <v>5.5263874226804131</v>
      </c>
      <c r="E984" s="2">
        <f t="shared" si="60"/>
        <v>-104.86890698764824</v>
      </c>
      <c r="F984" s="5" t="str">
        <f t="shared" si="63"/>
        <v>BEARISH</v>
      </c>
      <c r="G984" s="5" t="str">
        <f t="shared" si="62"/>
        <v>STRONG</v>
      </c>
      <c r="H984" s="5" t="str">
        <f t="shared" si="61"/>
        <v>CONFIRMED BEARISH</v>
      </c>
    </row>
    <row r="985" spans="1:8" ht="13.5" x14ac:dyDescent="0.25">
      <c r="A985" s="3">
        <f>TITRES_STAT!B988</f>
        <v>43440</v>
      </c>
      <c r="B985" s="5">
        <f>TITRES_STAT!C988</f>
        <v>9.6999999999999993</v>
      </c>
      <c r="C985" s="5">
        <f>TITRES_STAT!D988</f>
        <v>5.6630000000000003</v>
      </c>
      <c r="D985" s="5">
        <f>TITRES_STAT!E988</f>
        <v>0</v>
      </c>
      <c r="E985" s="2">
        <f t="shared" si="60"/>
        <v>-104.86890698764824</v>
      </c>
      <c r="F985" s="5" t="str">
        <f t="shared" si="63"/>
        <v>BEARISH</v>
      </c>
      <c r="G985" s="5" t="str">
        <f t="shared" si="62"/>
        <v>STRONG</v>
      </c>
      <c r="H985" s="5" t="str">
        <f t="shared" si="61"/>
        <v>CONFIRMED BEARISH</v>
      </c>
    </row>
    <row r="986" spans="1:8" ht="13.5" x14ac:dyDescent="0.25">
      <c r="A986" s="3">
        <f>TITRES_STAT!B989</f>
        <v>43441</v>
      </c>
      <c r="B986" s="5">
        <f>TITRES_STAT!C989</f>
        <v>9.4499999999999993</v>
      </c>
      <c r="C986" s="5">
        <f>TITRES_STAT!D989</f>
        <v>5.5170000000000003</v>
      </c>
      <c r="D986" s="5">
        <f>TITRES_STAT!E989</f>
        <v>5.5170000000000003</v>
      </c>
      <c r="E986" s="2">
        <f t="shared" si="60"/>
        <v>-110.38590698764824</v>
      </c>
      <c r="F986" s="5" t="str">
        <f t="shared" si="63"/>
        <v>BEARISH</v>
      </c>
      <c r="G986" s="5" t="str">
        <f t="shared" si="62"/>
        <v>STRONG</v>
      </c>
      <c r="H986" s="5" t="str">
        <f t="shared" si="61"/>
        <v>CONFIRMED BEARISH</v>
      </c>
    </row>
    <row r="987" spans="1:8" ht="13.5" x14ac:dyDescent="0.25">
      <c r="A987" s="3">
        <f>TITRES_STAT!B990</f>
        <v>43444</v>
      </c>
      <c r="B987" s="5">
        <f>TITRES_STAT!C990</f>
        <v>9.4499999999999993</v>
      </c>
      <c r="C987" s="5">
        <f>TITRES_STAT!D990</f>
        <v>5.5170000000000003</v>
      </c>
      <c r="D987" s="5">
        <f>TITRES_STAT!E990</f>
        <v>5.5269247619047626</v>
      </c>
      <c r="E987" s="2">
        <f t="shared" si="60"/>
        <v>-110.38590698764824</v>
      </c>
      <c r="F987" s="5" t="str">
        <f t="shared" si="63"/>
        <v>BEARISH</v>
      </c>
      <c r="G987" s="5" t="str">
        <f t="shared" si="62"/>
        <v>STRONG</v>
      </c>
      <c r="H987" s="5" t="str">
        <f t="shared" si="61"/>
        <v>CONFIRMED BEARISH</v>
      </c>
    </row>
    <row r="988" spans="1:8" ht="13.5" x14ac:dyDescent="0.25">
      <c r="A988" s="3">
        <f>TITRES_STAT!B991</f>
        <v>43445</v>
      </c>
      <c r="B988" s="5">
        <f>TITRES_STAT!C991</f>
        <v>9.4499999999999993</v>
      </c>
      <c r="C988" s="5">
        <f>TITRES_STAT!D991</f>
        <v>5.5170000000000003</v>
      </c>
      <c r="D988" s="5">
        <f>TITRES_STAT!E991</f>
        <v>0</v>
      </c>
      <c r="E988" s="2">
        <f t="shared" si="60"/>
        <v>-110.38590698764824</v>
      </c>
      <c r="F988" s="5" t="str">
        <f t="shared" si="63"/>
        <v>BEARISH</v>
      </c>
      <c r="G988" s="5" t="str">
        <f t="shared" si="62"/>
        <v>STRONG</v>
      </c>
      <c r="H988" s="5" t="str">
        <f t="shared" si="61"/>
        <v>CONFIRMED BEARISH</v>
      </c>
    </row>
    <row r="989" spans="1:8" ht="13.5" x14ac:dyDescent="0.25">
      <c r="A989" s="3">
        <f>TITRES_STAT!B992</f>
        <v>43446</v>
      </c>
      <c r="B989" s="5">
        <f>TITRES_STAT!C992</f>
        <v>9.4499999999999993</v>
      </c>
      <c r="C989" s="5">
        <f>TITRES_STAT!D992</f>
        <v>5.5170000000000003</v>
      </c>
      <c r="D989" s="5">
        <f>TITRES_STAT!E992</f>
        <v>0</v>
      </c>
      <c r="E989" s="2">
        <f t="shared" si="60"/>
        <v>-110.38590698764824</v>
      </c>
      <c r="F989" s="5" t="str">
        <f t="shared" si="63"/>
        <v>BEARISH</v>
      </c>
      <c r="G989" s="5" t="str">
        <f t="shared" si="62"/>
        <v>STRONG</v>
      </c>
      <c r="H989" s="5" t="str">
        <f t="shared" si="61"/>
        <v>CONFIRMED BEARISH</v>
      </c>
    </row>
    <row r="990" spans="1:8" ht="13.5" x14ac:dyDescent="0.25">
      <c r="A990" s="3">
        <f>TITRES_STAT!B993</f>
        <v>43447</v>
      </c>
      <c r="B990" s="5">
        <f>TITRES_STAT!C993</f>
        <v>9.4499999999999993</v>
      </c>
      <c r="C990" s="5">
        <f>TITRES_STAT!D993</f>
        <v>5.5170000000000003</v>
      </c>
      <c r="D990" s="5">
        <f>TITRES_STAT!E993</f>
        <v>5.5170000000000003</v>
      </c>
      <c r="E990" s="2">
        <f t="shared" si="60"/>
        <v>-110.38590698764824</v>
      </c>
      <c r="F990" s="5" t="str">
        <f t="shared" si="63"/>
        <v>BEARISH</v>
      </c>
      <c r="G990" s="5" t="str">
        <f t="shared" si="62"/>
        <v>STRONG</v>
      </c>
      <c r="H990" s="5" t="str">
        <f t="shared" si="61"/>
        <v>CONFIRMED BEARISH</v>
      </c>
    </row>
    <row r="991" spans="1:8" ht="13.5" x14ac:dyDescent="0.25">
      <c r="A991" s="3">
        <f>TITRES_STAT!B994</f>
        <v>43448</v>
      </c>
      <c r="B991" s="5">
        <f>TITRES_STAT!C994</f>
        <v>9.4499999999999993</v>
      </c>
      <c r="C991" s="5">
        <f>TITRES_STAT!D994</f>
        <v>5.5170000000000003</v>
      </c>
      <c r="D991" s="5">
        <f>TITRES_STAT!E994</f>
        <v>0</v>
      </c>
      <c r="E991" s="2">
        <f t="shared" si="60"/>
        <v>-110.38590698764824</v>
      </c>
      <c r="F991" s="5" t="str">
        <f t="shared" si="63"/>
        <v>NEUTRAL</v>
      </c>
      <c r="G991" s="5" t="str">
        <f t="shared" si="62"/>
        <v>NEUTRAL</v>
      </c>
      <c r="H991" s="5" t="str">
        <f t="shared" si="61"/>
        <v>NEUTRAL</v>
      </c>
    </row>
    <row r="992" spans="1:8" ht="13.5" x14ac:dyDescent="0.25">
      <c r="A992" s="3">
        <f>TITRES_STAT!B995</f>
        <v>43451</v>
      </c>
      <c r="B992" s="5">
        <f>TITRES_STAT!C995</f>
        <v>9.6999999999999993</v>
      </c>
      <c r="C992" s="5">
        <f>TITRES_STAT!D995</f>
        <v>5.6630000000000003</v>
      </c>
      <c r="D992" s="5">
        <f>TITRES_STAT!E995</f>
        <v>5.6630000000000003</v>
      </c>
      <c r="E992" s="2">
        <f t="shared" si="60"/>
        <v>-104.72290698764824</v>
      </c>
      <c r="F992" s="5" t="str">
        <f t="shared" si="63"/>
        <v>BULLISH</v>
      </c>
      <c r="G992" s="5" t="str">
        <f t="shared" si="62"/>
        <v>WEAK</v>
      </c>
      <c r="H992" s="5" t="str">
        <f t="shared" si="61"/>
        <v>CONFIRMED BULLISH</v>
      </c>
    </row>
    <row r="993" spans="1:8" ht="13.5" x14ac:dyDescent="0.25">
      <c r="A993" s="3">
        <f>TITRES_STAT!B996</f>
        <v>43452</v>
      </c>
      <c r="B993" s="5">
        <f>TITRES_STAT!C996</f>
        <v>9.6999999999999993</v>
      </c>
      <c r="C993" s="5">
        <f>TITRES_STAT!D996</f>
        <v>5.6630000000000003</v>
      </c>
      <c r="D993" s="5">
        <f>TITRES_STAT!E996</f>
        <v>0</v>
      </c>
      <c r="E993" s="2">
        <f t="shared" si="60"/>
        <v>-104.72290698764824</v>
      </c>
      <c r="F993" s="5" t="str">
        <f t="shared" si="63"/>
        <v>BULLISH</v>
      </c>
      <c r="G993" s="5" t="str">
        <f t="shared" si="62"/>
        <v>WEAK</v>
      </c>
      <c r="H993" s="5" t="str">
        <f t="shared" si="61"/>
        <v>CONFIRMED BULLISH</v>
      </c>
    </row>
    <row r="994" spans="1:8" ht="13.5" x14ac:dyDescent="0.25">
      <c r="A994" s="3">
        <f>TITRES_STAT!B997</f>
        <v>43453</v>
      </c>
      <c r="B994" s="5">
        <f>TITRES_STAT!C997</f>
        <v>9.6999999999999993</v>
      </c>
      <c r="C994" s="5">
        <f>TITRES_STAT!D997</f>
        <v>5.6630000000000003</v>
      </c>
      <c r="D994" s="5">
        <f>TITRES_STAT!E997</f>
        <v>5.6630000000000003</v>
      </c>
      <c r="E994" s="2">
        <f t="shared" si="60"/>
        <v>-104.72290698764824</v>
      </c>
      <c r="F994" s="5" t="str">
        <f t="shared" si="63"/>
        <v>BULLISH</v>
      </c>
      <c r="G994" s="5" t="str">
        <f t="shared" si="62"/>
        <v>WEAK</v>
      </c>
      <c r="H994" s="5" t="str">
        <f t="shared" si="61"/>
        <v>CONFIRMED BULLISH</v>
      </c>
    </row>
    <row r="995" spans="1:8" ht="13.5" x14ac:dyDescent="0.25">
      <c r="A995" s="3">
        <f>TITRES_STAT!B998</f>
        <v>43454</v>
      </c>
      <c r="B995" s="5">
        <f>TITRES_STAT!C998</f>
        <v>9.6999999999999993</v>
      </c>
      <c r="C995" s="5">
        <f>TITRES_STAT!D998</f>
        <v>5.6630000000000003</v>
      </c>
      <c r="D995" s="5">
        <f>TITRES_STAT!E998</f>
        <v>0</v>
      </c>
      <c r="E995" s="2">
        <f t="shared" si="60"/>
        <v>-104.72290698764824</v>
      </c>
      <c r="F995" s="5" t="str">
        <f t="shared" si="63"/>
        <v>BULLISH</v>
      </c>
      <c r="G995" s="5" t="str">
        <f t="shared" si="62"/>
        <v>WEAK</v>
      </c>
      <c r="H995" s="5" t="str">
        <f t="shared" si="61"/>
        <v>CONFIRMED BULLISH</v>
      </c>
    </row>
    <row r="996" spans="1:8" ht="13.5" x14ac:dyDescent="0.25">
      <c r="A996" s="3">
        <f>TITRES_STAT!B999</f>
        <v>43455</v>
      </c>
      <c r="B996" s="5">
        <f>TITRES_STAT!C999</f>
        <v>9.98</v>
      </c>
      <c r="C996" s="5">
        <f>TITRES_STAT!D999</f>
        <v>5.827</v>
      </c>
      <c r="D996" s="5">
        <f>TITRES_STAT!E999</f>
        <v>5.827</v>
      </c>
      <c r="E996" s="2">
        <f t="shared" si="60"/>
        <v>-98.895906987648246</v>
      </c>
      <c r="F996" s="5" t="str">
        <f t="shared" si="63"/>
        <v>BULLISH</v>
      </c>
      <c r="G996" s="5" t="str">
        <f t="shared" si="62"/>
        <v>WEAK</v>
      </c>
      <c r="H996" s="5" t="str">
        <f t="shared" si="61"/>
        <v>CONFIRMED BULLISH</v>
      </c>
    </row>
    <row r="997" spans="1:8" ht="13.5" x14ac:dyDescent="0.25">
      <c r="A997" s="3">
        <f>TITRES_STAT!B1000</f>
        <v>43458</v>
      </c>
      <c r="B997" s="5">
        <f>TITRES_STAT!C1000</f>
        <v>9.98</v>
      </c>
      <c r="C997" s="5">
        <f>TITRES_STAT!D1000</f>
        <v>5.827</v>
      </c>
      <c r="D997" s="5">
        <f>TITRES_STAT!E1000</f>
        <v>0</v>
      </c>
      <c r="E997" s="2">
        <f t="shared" si="60"/>
        <v>-98.895906987648246</v>
      </c>
      <c r="F997" s="5" t="str">
        <f t="shared" si="63"/>
        <v>BULLISH</v>
      </c>
      <c r="G997" s="5" t="str">
        <f t="shared" si="62"/>
        <v>WEAK</v>
      </c>
      <c r="H997" s="5" t="str">
        <f t="shared" si="61"/>
        <v>CONFIRMED BULLISH</v>
      </c>
    </row>
    <row r="998" spans="1:8" ht="13.5" x14ac:dyDescent="0.25">
      <c r="A998" s="3">
        <f>TITRES_STAT!B1001</f>
        <v>43459</v>
      </c>
      <c r="B998" s="5">
        <f>TITRES_STAT!C1001</f>
        <v>9.98</v>
      </c>
      <c r="C998" s="5">
        <f>TITRES_STAT!D1001</f>
        <v>5.827</v>
      </c>
      <c r="D998" s="5">
        <f>TITRES_STAT!E1001</f>
        <v>0</v>
      </c>
      <c r="E998" s="2">
        <f t="shared" si="60"/>
        <v>-98.895906987648246</v>
      </c>
      <c r="F998" s="5" t="str">
        <f t="shared" si="63"/>
        <v>BULLISH</v>
      </c>
      <c r="G998" s="5" t="str">
        <f t="shared" si="62"/>
        <v>WEAK</v>
      </c>
      <c r="H998" s="5" t="str">
        <f t="shared" si="61"/>
        <v>CONFIRMED BULLISH</v>
      </c>
    </row>
    <row r="999" spans="1:8" ht="13.5" x14ac:dyDescent="0.25">
      <c r="A999" s="3">
        <f>TITRES_STAT!B1002</f>
        <v>43460</v>
      </c>
      <c r="B999" s="5">
        <f>TITRES_STAT!C1002</f>
        <v>9.98</v>
      </c>
      <c r="C999" s="5">
        <f>TITRES_STAT!D1002</f>
        <v>5.827</v>
      </c>
      <c r="D999" s="5">
        <f>TITRES_STAT!E1002</f>
        <v>0</v>
      </c>
      <c r="E999" s="2">
        <f t="shared" si="60"/>
        <v>-98.895906987648246</v>
      </c>
      <c r="F999" s="5" t="str">
        <f t="shared" si="63"/>
        <v>BULLISH</v>
      </c>
      <c r="G999" s="5" t="str">
        <f t="shared" si="62"/>
        <v>WEAK</v>
      </c>
      <c r="H999" s="5" t="str">
        <f t="shared" si="61"/>
        <v>CONFIRMED BULLISH</v>
      </c>
    </row>
    <row r="1000" spans="1:8" ht="13.5" x14ac:dyDescent="0.25">
      <c r="A1000" s="3">
        <f>TITRES_STAT!B1003</f>
        <v>43461</v>
      </c>
      <c r="B1000" s="5">
        <f>TITRES_STAT!C1003</f>
        <v>10</v>
      </c>
      <c r="C1000" s="5">
        <f>TITRES_STAT!D1003</f>
        <v>5.8380000000000001</v>
      </c>
      <c r="D1000" s="5">
        <f>TITRES_STAT!E1003</f>
        <v>5.8380000000000001</v>
      </c>
      <c r="E1000" s="2">
        <f t="shared" si="60"/>
        <v>-93.057906987648252</v>
      </c>
      <c r="F1000" s="5" t="str">
        <f t="shared" si="63"/>
        <v>BULLISH</v>
      </c>
      <c r="G1000" s="5" t="str">
        <f t="shared" si="62"/>
        <v>WEAK</v>
      </c>
      <c r="H1000" s="5" t="str">
        <f t="shared" si="61"/>
        <v>CONFIRMED BULLISH</v>
      </c>
    </row>
    <row r="1001" spans="1:8" ht="13.5" x14ac:dyDescent="0.25">
      <c r="A1001" s="3">
        <f>TITRES_STAT!B1004</f>
        <v>43462</v>
      </c>
      <c r="B1001" s="5">
        <f>TITRES_STAT!C1004</f>
        <v>10</v>
      </c>
      <c r="C1001" s="5">
        <f>TITRES_STAT!D1004</f>
        <v>5.8380000000000001</v>
      </c>
      <c r="D1001" s="5">
        <f>TITRES_STAT!E1004</f>
        <v>5.8380000000000001</v>
      </c>
      <c r="E1001" s="2">
        <f t="shared" si="60"/>
        <v>-93.057906987648252</v>
      </c>
      <c r="F1001" s="5" t="str">
        <f t="shared" si="63"/>
        <v>BULLISH</v>
      </c>
      <c r="G1001" s="5" t="str">
        <f t="shared" si="62"/>
        <v>WEAK</v>
      </c>
      <c r="H1001" s="5" t="str">
        <f t="shared" si="61"/>
        <v>CONFIRMED BULLISH</v>
      </c>
    </row>
    <row r="1002" spans="1:8" ht="13.5" x14ac:dyDescent="0.25">
      <c r="A1002" s="3">
        <f>TITRES_STAT!B1005</f>
        <v>43465</v>
      </c>
      <c r="B1002" s="5">
        <f>TITRES_STAT!C1005</f>
        <v>10</v>
      </c>
      <c r="C1002" s="5">
        <f>TITRES_STAT!D1005</f>
        <v>5.8380000000000001</v>
      </c>
      <c r="D1002" s="5">
        <f>TITRES_STAT!E1005</f>
        <v>0</v>
      </c>
      <c r="E1002" s="2">
        <f t="shared" si="60"/>
        <v>-93.057906987648252</v>
      </c>
      <c r="F1002" s="5" t="str">
        <f t="shared" si="63"/>
        <v>BULLISH</v>
      </c>
      <c r="G1002" s="5" t="str">
        <f t="shared" si="62"/>
        <v>WEAK</v>
      </c>
      <c r="H1002" s="5" t="str">
        <f t="shared" si="61"/>
        <v>CONFIRMED BULLISH</v>
      </c>
    </row>
    <row r="1003" spans="1:8" ht="13.5" x14ac:dyDescent="0.25">
      <c r="A1003" s="3">
        <f>TITRES_STAT!B1006</f>
        <v>43467</v>
      </c>
      <c r="B1003" s="5">
        <f>TITRES_STAT!C1006</f>
        <v>9.6999999999999993</v>
      </c>
      <c r="C1003" s="5">
        <f>TITRES_STAT!D1006</f>
        <v>5.6630000000000003</v>
      </c>
      <c r="D1003" s="5">
        <f>TITRES_STAT!E1006</f>
        <v>0</v>
      </c>
      <c r="E1003" s="2">
        <f t="shared" si="60"/>
        <v>-93.057906987648252</v>
      </c>
      <c r="F1003" s="5" t="str">
        <f t="shared" si="63"/>
        <v>BULLISH</v>
      </c>
      <c r="G1003" s="5" t="str">
        <f t="shared" si="62"/>
        <v>WEAK</v>
      </c>
      <c r="H1003" s="5" t="str">
        <f t="shared" si="61"/>
        <v>BULLISH DIVERGENCE</v>
      </c>
    </row>
    <row r="1004" spans="1:8" ht="13.5" x14ac:dyDescent="0.25">
      <c r="A1004" s="3">
        <f>TITRES_STAT!B1007</f>
        <v>43468</v>
      </c>
      <c r="B1004" s="5">
        <f>TITRES_STAT!C1007</f>
        <v>9.69</v>
      </c>
      <c r="C1004" s="5">
        <f>TITRES_STAT!D1007</f>
        <v>5.657</v>
      </c>
      <c r="D1004" s="5">
        <f>TITRES_STAT!E1007</f>
        <v>5.657</v>
      </c>
      <c r="E1004" s="2">
        <f t="shared" si="60"/>
        <v>-98.714906987648249</v>
      </c>
      <c r="F1004" s="5" t="str">
        <f t="shared" si="63"/>
        <v>BULLISH</v>
      </c>
      <c r="G1004" s="5" t="str">
        <f t="shared" si="62"/>
        <v>NEUTRAL</v>
      </c>
      <c r="H1004" s="5" t="str">
        <f t="shared" si="61"/>
        <v>BULLISH DIVERGENCE</v>
      </c>
    </row>
    <row r="1005" spans="1:8" ht="13.5" x14ac:dyDescent="0.25">
      <c r="A1005" s="3">
        <f>TITRES_STAT!B1008</f>
        <v>43469</v>
      </c>
      <c r="B1005" s="5">
        <f>TITRES_STAT!C1008</f>
        <v>9.6999999999999993</v>
      </c>
      <c r="C1005" s="5">
        <f>TITRES_STAT!D1008</f>
        <v>5.6630000000000003</v>
      </c>
      <c r="D1005" s="5">
        <f>TITRES_STAT!E1008</f>
        <v>5.6630000000000003</v>
      </c>
      <c r="E1005" s="2">
        <f t="shared" si="60"/>
        <v>-93.051906987648252</v>
      </c>
      <c r="F1005" s="5" t="str">
        <f t="shared" si="63"/>
        <v>BULLISH</v>
      </c>
      <c r="G1005" s="5" t="str">
        <f t="shared" si="62"/>
        <v>NEUTRAL</v>
      </c>
      <c r="H1005" s="5" t="str">
        <f t="shared" si="61"/>
        <v>BULLISH DIVERGENCE</v>
      </c>
    </row>
    <row r="1006" spans="1:8" ht="13.5" x14ac:dyDescent="0.25">
      <c r="A1006" s="3">
        <f>TITRES_STAT!B1009</f>
        <v>43472</v>
      </c>
      <c r="B1006" s="5">
        <f>TITRES_STAT!C1009</f>
        <v>9.99</v>
      </c>
      <c r="C1006" s="5">
        <f>TITRES_STAT!D1009</f>
        <v>5.8319999999999999</v>
      </c>
      <c r="D1006" s="5">
        <f>TITRES_STAT!E1009</f>
        <v>5.831999999999999</v>
      </c>
      <c r="E1006" s="2">
        <f t="shared" si="60"/>
        <v>-87.219906987648258</v>
      </c>
      <c r="F1006" s="5" t="str">
        <f t="shared" si="63"/>
        <v>BULLISH</v>
      </c>
      <c r="G1006" s="5" t="str">
        <f t="shared" si="62"/>
        <v>WEAK</v>
      </c>
      <c r="H1006" s="5" t="str">
        <f t="shared" si="61"/>
        <v>BULLISH DIVERGENCE</v>
      </c>
    </row>
    <row r="1007" spans="1:8" ht="13.5" x14ac:dyDescent="0.25">
      <c r="A1007" s="3">
        <f>TITRES_STAT!B1010</f>
        <v>43473</v>
      </c>
      <c r="B1007" s="5">
        <f>TITRES_STAT!C1010</f>
        <v>9.9700000000000006</v>
      </c>
      <c r="C1007" s="5">
        <f>TITRES_STAT!D1010</f>
        <v>5.8209999999999997</v>
      </c>
      <c r="D1007" s="5">
        <f>TITRES_STAT!E1010</f>
        <v>5.8209999999999988</v>
      </c>
      <c r="E1007" s="2">
        <f t="shared" si="60"/>
        <v>-93.040906987648256</v>
      </c>
      <c r="F1007" s="5" t="str">
        <f t="shared" si="63"/>
        <v>BULLISH</v>
      </c>
      <c r="G1007" s="5" t="str">
        <f t="shared" si="62"/>
        <v>NEUTRAL</v>
      </c>
      <c r="H1007" s="5" t="str">
        <f t="shared" si="61"/>
        <v>BULLISH DIVERGENCE</v>
      </c>
    </row>
    <row r="1008" spans="1:8" ht="13.5" x14ac:dyDescent="0.25">
      <c r="A1008" s="3">
        <f>TITRES_STAT!B1011</f>
        <v>43474</v>
      </c>
      <c r="B1008" s="5">
        <f>TITRES_STAT!C1011</f>
        <v>9.9700000000000006</v>
      </c>
      <c r="C1008" s="5">
        <f>TITRES_STAT!D1011</f>
        <v>5.8209999999999997</v>
      </c>
      <c r="D1008" s="5">
        <f>TITRES_STAT!E1011</f>
        <v>0</v>
      </c>
      <c r="E1008" s="2">
        <f t="shared" si="60"/>
        <v>-93.040906987648256</v>
      </c>
      <c r="F1008" s="5" t="str">
        <f t="shared" si="63"/>
        <v>BULLISH</v>
      </c>
      <c r="G1008" s="5" t="str">
        <f t="shared" si="62"/>
        <v>NEUTRAL</v>
      </c>
      <c r="H1008" s="5" t="str">
        <f t="shared" si="61"/>
        <v>CONFIRMED BULLISH</v>
      </c>
    </row>
    <row r="1009" spans="1:8" ht="13.5" x14ac:dyDescent="0.25">
      <c r="A1009" s="3">
        <f>TITRES_STAT!B1012</f>
        <v>43475</v>
      </c>
      <c r="B1009" s="5">
        <f>TITRES_STAT!C1012</f>
        <v>9.6999999999999993</v>
      </c>
      <c r="C1009" s="5">
        <f>TITRES_STAT!D1012</f>
        <v>5.6630000000000003</v>
      </c>
      <c r="D1009" s="5">
        <f>TITRES_STAT!E1012</f>
        <v>5.6630000000000003</v>
      </c>
      <c r="E1009" s="2">
        <f t="shared" si="60"/>
        <v>-98.703906987648253</v>
      </c>
      <c r="F1009" s="5" t="str">
        <f t="shared" si="63"/>
        <v>BULLISH</v>
      </c>
      <c r="G1009" s="5" t="str">
        <f t="shared" si="62"/>
        <v>NEUTRAL</v>
      </c>
      <c r="H1009" s="5" t="str">
        <f t="shared" si="61"/>
        <v>CONFIRMED BULLISH</v>
      </c>
    </row>
    <row r="1010" spans="1:8" ht="13.5" x14ac:dyDescent="0.25">
      <c r="A1010" s="3">
        <f>TITRES_STAT!B1013</f>
        <v>43476</v>
      </c>
      <c r="B1010" s="5">
        <f>TITRES_STAT!C1013</f>
        <v>9.6999999999999993</v>
      </c>
      <c r="C1010" s="5">
        <f>TITRES_STAT!D1013</f>
        <v>5.6630000000000003</v>
      </c>
      <c r="D1010" s="5">
        <f>TITRES_STAT!E1013</f>
        <v>0</v>
      </c>
      <c r="E1010" s="2">
        <f t="shared" si="60"/>
        <v>-98.703906987648253</v>
      </c>
      <c r="F1010" s="5" t="str">
        <f t="shared" si="63"/>
        <v>BEARISH</v>
      </c>
      <c r="G1010" s="5" t="str">
        <f t="shared" si="62"/>
        <v>STRONG</v>
      </c>
      <c r="H1010" s="5" t="str">
        <f t="shared" si="61"/>
        <v>NEUTRAL</v>
      </c>
    </row>
    <row r="1011" spans="1:8" ht="13.5" x14ac:dyDescent="0.25">
      <c r="A1011" s="3">
        <f>TITRES_STAT!B1014</f>
        <v>43480</v>
      </c>
      <c r="B1011" s="5">
        <f>TITRES_STAT!C1014</f>
        <v>9.6999999999999993</v>
      </c>
      <c r="C1011" s="5">
        <f>TITRES_STAT!D1014</f>
        <v>5.6630000000000003</v>
      </c>
      <c r="D1011" s="5">
        <f>TITRES_STAT!E1014</f>
        <v>5.6630000000000003</v>
      </c>
      <c r="E1011" s="2">
        <f t="shared" si="60"/>
        <v>-98.703906987648253</v>
      </c>
      <c r="F1011" s="5" t="str">
        <f t="shared" si="63"/>
        <v>BEARISH</v>
      </c>
      <c r="G1011" s="5" t="str">
        <f t="shared" si="62"/>
        <v>STRONG</v>
      </c>
      <c r="H1011" s="5" t="str">
        <f t="shared" si="61"/>
        <v>CONFIRMED BEARISH</v>
      </c>
    </row>
    <row r="1012" spans="1:8" ht="13.5" x14ac:dyDescent="0.25">
      <c r="A1012" s="3">
        <f>TITRES_STAT!B1015</f>
        <v>43481</v>
      </c>
      <c r="B1012" s="5">
        <f>TITRES_STAT!C1015</f>
        <v>9.9700000000000006</v>
      </c>
      <c r="C1012" s="5">
        <f>TITRES_STAT!D1015</f>
        <v>5.8209999999999997</v>
      </c>
      <c r="D1012" s="5">
        <f>TITRES_STAT!E1015</f>
        <v>5.8209999999999988</v>
      </c>
      <c r="E1012" s="2">
        <f t="shared" si="60"/>
        <v>-92.882906987648255</v>
      </c>
      <c r="F1012" s="5" t="str">
        <f t="shared" si="63"/>
        <v>BULLISH</v>
      </c>
      <c r="G1012" s="5" t="str">
        <f t="shared" si="62"/>
        <v>NEUTRAL</v>
      </c>
      <c r="H1012" s="5" t="str">
        <f t="shared" si="61"/>
        <v>NEUTRAL</v>
      </c>
    </row>
    <row r="1013" spans="1:8" ht="13.5" x14ac:dyDescent="0.25">
      <c r="A1013" s="3">
        <f>TITRES_STAT!B1016</f>
        <v>43482</v>
      </c>
      <c r="B1013" s="5">
        <f>TITRES_STAT!C1016</f>
        <v>9.9700000000000006</v>
      </c>
      <c r="C1013" s="5">
        <f>TITRES_STAT!D1016</f>
        <v>5.8209999999999997</v>
      </c>
      <c r="D1013" s="5">
        <f>TITRES_STAT!E1016</f>
        <v>0</v>
      </c>
      <c r="E1013" s="2">
        <f t="shared" si="60"/>
        <v>-92.882906987648255</v>
      </c>
      <c r="F1013" s="5" t="str">
        <f t="shared" si="63"/>
        <v>BULLISH</v>
      </c>
      <c r="G1013" s="5" t="str">
        <f t="shared" si="62"/>
        <v>NEUTRAL</v>
      </c>
      <c r="H1013" s="5" t="str">
        <f t="shared" si="61"/>
        <v>NEUTRAL</v>
      </c>
    </row>
    <row r="1014" spans="1:8" ht="13.5" x14ac:dyDescent="0.25">
      <c r="A1014" s="3">
        <f>TITRES_STAT!B1017</f>
        <v>43483</v>
      </c>
      <c r="B1014" s="5">
        <f>TITRES_STAT!C1017</f>
        <v>9.7100000000000009</v>
      </c>
      <c r="C1014" s="5">
        <f>TITRES_STAT!D1017</f>
        <v>5.6689999999999996</v>
      </c>
      <c r="D1014" s="5">
        <f>TITRES_STAT!E1017</f>
        <v>5.6689999999999987</v>
      </c>
      <c r="E1014" s="2">
        <f t="shared" si="60"/>
        <v>-98.551906987648252</v>
      </c>
      <c r="F1014" s="5" t="str">
        <f t="shared" si="63"/>
        <v>BULLISH</v>
      </c>
      <c r="G1014" s="5" t="str">
        <f t="shared" si="62"/>
        <v>NEUTRAL</v>
      </c>
      <c r="H1014" s="5" t="str">
        <f t="shared" si="61"/>
        <v>CONFIRMED BULLISH</v>
      </c>
    </row>
    <row r="1015" spans="1:8" ht="13.5" x14ac:dyDescent="0.25">
      <c r="A1015" s="3">
        <f>TITRES_STAT!B1018</f>
        <v>43486</v>
      </c>
      <c r="B1015" s="5">
        <f>TITRES_STAT!C1018</f>
        <v>9.7100000000000009</v>
      </c>
      <c r="C1015" s="5">
        <f>TITRES_STAT!D1018</f>
        <v>5.6689999999999996</v>
      </c>
      <c r="D1015" s="5">
        <f>TITRES_STAT!E1018</f>
        <v>0</v>
      </c>
      <c r="E1015" s="2">
        <f t="shared" si="60"/>
        <v>-98.551906987648252</v>
      </c>
      <c r="F1015" s="5" t="str">
        <f t="shared" si="63"/>
        <v>BULLISH</v>
      </c>
      <c r="G1015" s="5" t="str">
        <f t="shared" si="62"/>
        <v>NEUTRAL</v>
      </c>
      <c r="H1015" s="5" t="str">
        <f t="shared" si="61"/>
        <v>CONFIRMED BULLISH</v>
      </c>
    </row>
    <row r="1016" spans="1:8" ht="13.5" x14ac:dyDescent="0.25">
      <c r="A1016" s="3">
        <f>TITRES_STAT!B1019</f>
        <v>43487</v>
      </c>
      <c r="B1016" s="5">
        <f>TITRES_STAT!C1019</f>
        <v>9.6999999999999993</v>
      </c>
      <c r="C1016" s="5">
        <f>TITRES_STAT!D1019</f>
        <v>5.6630000000000003</v>
      </c>
      <c r="D1016" s="5">
        <f>TITRES_STAT!E1019</f>
        <v>5.6630000000000003</v>
      </c>
      <c r="E1016" s="2">
        <f t="shared" si="60"/>
        <v>-104.21490698764825</v>
      </c>
      <c r="F1016" s="5" t="str">
        <f t="shared" si="63"/>
        <v>BEARISH</v>
      </c>
      <c r="G1016" s="5" t="str">
        <f t="shared" si="62"/>
        <v>STRONG</v>
      </c>
      <c r="H1016" s="5" t="str">
        <f t="shared" si="61"/>
        <v>NEUTRAL</v>
      </c>
    </row>
    <row r="1017" spans="1:8" ht="13.5" x14ac:dyDescent="0.25">
      <c r="A1017" s="3">
        <f>TITRES_STAT!B1020</f>
        <v>43488</v>
      </c>
      <c r="B1017" s="5">
        <f>TITRES_STAT!C1020</f>
        <v>9.6999999999999993</v>
      </c>
      <c r="C1017" s="5">
        <f>TITRES_STAT!D1020</f>
        <v>5.6630000000000003</v>
      </c>
      <c r="D1017" s="5">
        <f>TITRES_STAT!E1020</f>
        <v>0</v>
      </c>
      <c r="E1017" s="2">
        <f t="shared" si="60"/>
        <v>-104.21490698764825</v>
      </c>
      <c r="F1017" s="5" t="str">
        <f t="shared" si="63"/>
        <v>BEARISH</v>
      </c>
      <c r="G1017" s="5" t="str">
        <f t="shared" si="62"/>
        <v>STRONG</v>
      </c>
      <c r="H1017" s="5" t="str">
        <f t="shared" si="61"/>
        <v>CONFIRMED BEARISH</v>
      </c>
    </row>
    <row r="1018" spans="1:8" ht="13.5" x14ac:dyDescent="0.25">
      <c r="A1018" s="3">
        <f>TITRES_STAT!B1021</f>
        <v>43489</v>
      </c>
      <c r="B1018" s="5">
        <f>TITRES_STAT!C1021</f>
        <v>9.6999999999999993</v>
      </c>
      <c r="C1018" s="5">
        <f>TITRES_STAT!D1021</f>
        <v>5.6630000000000003</v>
      </c>
      <c r="D1018" s="5">
        <f>TITRES_STAT!E1021</f>
        <v>0</v>
      </c>
      <c r="E1018" s="2">
        <f t="shared" si="60"/>
        <v>-104.21490698764825</v>
      </c>
      <c r="F1018" s="5" t="str">
        <f t="shared" si="63"/>
        <v>BEARISH</v>
      </c>
      <c r="G1018" s="5" t="str">
        <f t="shared" si="62"/>
        <v>STRONG</v>
      </c>
      <c r="H1018" s="5" t="str">
        <f t="shared" si="61"/>
        <v>CONFIRMED BEARISH</v>
      </c>
    </row>
    <row r="1019" spans="1:8" ht="13.5" x14ac:dyDescent="0.25">
      <c r="A1019" s="3">
        <f>TITRES_STAT!B1022</f>
        <v>43490</v>
      </c>
      <c r="B1019" s="5">
        <f>TITRES_STAT!C1022</f>
        <v>9.6999999999999993</v>
      </c>
      <c r="C1019" s="5">
        <f>TITRES_STAT!D1022</f>
        <v>5.6630000000000003</v>
      </c>
      <c r="D1019" s="5">
        <f>TITRES_STAT!E1022</f>
        <v>0</v>
      </c>
      <c r="E1019" s="2">
        <f t="shared" si="60"/>
        <v>-104.21490698764825</v>
      </c>
      <c r="F1019" s="5" t="str">
        <f t="shared" si="63"/>
        <v>BEARISH</v>
      </c>
      <c r="G1019" s="5" t="str">
        <f t="shared" si="62"/>
        <v>STRONG</v>
      </c>
      <c r="H1019" s="5" t="str">
        <f t="shared" si="61"/>
        <v>CONFIRMED BEARISH</v>
      </c>
    </row>
    <row r="1020" spans="1:8" ht="13.5" x14ac:dyDescent="0.25">
      <c r="A1020" s="3">
        <f>TITRES_STAT!B1023</f>
        <v>43493</v>
      </c>
      <c r="B1020" s="5">
        <f>TITRES_STAT!C1023</f>
        <v>9.6999999999999993</v>
      </c>
      <c r="C1020" s="5">
        <f>TITRES_STAT!D1023</f>
        <v>5.6630000000000003</v>
      </c>
      <c r="D1020" s="5">
        <f>TITRES_STAT!E1023</f>
        <v>0</v>
      </c>
      <c r="E1020" s="2">
        <f t="shared" si="60"/>
        <v>-104.21490698764825</v>
      </c>
      <c r="F1020" s="5" t="str">
        <f t="shared" si="63"/>
        <v>BEARISH</v>
      </c>
      <c r="G1020" s="5" t="str">
        <f t="shared" si="62"/>
        <v>STRONG</v>
      </c>
      <c r="H1020" s="5" t="str">
        <f t="shared" si="61"/>
        <v>CONFIRMED BEARISH</v>
      </c>
    </row>
    <row r="1021" spans="1:8" ht="13.5" x14ac:dyDescent="0.25">
      <c r="A1021" s="3">
        <f>TITRES_STAT!B1024</f>
        <v>43494</v>
      </c>
      <c r="B1021" s="5">
        <f>TITRES_STAT!C1024</f>
        <v>9.6999999999999993</v>
      </c>
      <c r="C1021" s="5">
        <f>TITRES_STAT!D1024</f>
        <v>5.6630000000000003</v>
      </c>
      <c r="D1021" s="5">
        <f>TITRES_STAT!E1024</f>
        <v>0</v>
      </c>
      <c r="E1021" s="2">
        <f t="shared" si="60"/>
        <v>-104.21490698764825</v>
      </c>
      <c r="F1021" s="5" t="str">
        <f t="shared" si="63"/>
        <v>NEUTRAL</v>
      </c>
      <c r="G1021" s="5" t="str">
        <f t="shared" si="62"/>
        <v>NEUTRAL</v>
      </c>
      <c r="H1021" s="5" t="str">
        <f t="shared" si="61"/>
        <v>NEUTRAL</v>
      </c>
    </row>
    <row r="1022" spans="1:8" ht="13.5" x14ac:dyDescent="0.25">
      <c r="A1022" s="3">
        <f>TITRES_STAT!B1025</f>
        <v>43495</v>
      </c>
      <c r="B1022" s="5">
        <f>TITRES_STAT!C1025</f>
        <v>9.6999999999999993</v>
      </c>
      <c r="C1022" s="5">
        <f>TITRES_STAT!D1025</f>
        <v>5.6630000000000003</v>
      </c>
      <c r="D1022" s="5">
        <f>TITRES_STAT!E1025</f>
        <v>0</v>
      </c>
      <c r="E1022" s="2">
        <f t="shared" si="60"/>
        <v>-104.21490698764825</v>
      </c>
      <c r="F1022" s="5" t="str">
        <f t="shared" si="63"/>
        <v>NEUTRAL</v>
      </c>
      <c r="G1022" s="5" t="str">
        <f t="shared" si="62"/>
        <v>NEUTRAL</v>
      </c>
      <c r="H1022" s="5" t="str">
        <f t="shared" si="61"/>
        <v>NEUTRAL</v>
      </c>
    </row>
    <row r="1023" spans="1:8" ht="13.5" x14ac:dyDescent="0.25">
      <c r="A1023" s="3">
        <f>TITRES_STAT!B1026</f>
        <v>43496</v>
      </c>
      <c r="B1023" s="5">
        <f>TITRES_STAT!C1026</f>
        <v>9.6999999999999993</v>
      </c>
      <c r="C1023" s="5">
        <f>TITRES_STAT!D1026</f>
        <v>5.6630000000000003</v>
      </c>
      <c r="D1023" s="5">
        <f>TITRES_STAT!E1026</f>
        <v>0</v>
      </c>
      <c r="E1023" s="2">
        <f t="shared" si="60"/>
        <v>-104.21490698764825</v>
      </c>
      <c r="F1023" s="5" t="str">
        <f t="shared" si="63"/>
        <v>NEUTRAL</v>
      </c>
      <c r="G1023" s="5" t="str">
        <f t="shared" si="62"/>
        <v>NEUTRAL</v>
      </c>
      <c r="H1023" s="5" t="str">
        <f t="shared" si="61"/>
        <v>NEUTRAL</v>
      </c>
    </row>
    <row r="1024" spans="1:8" ht="13.5" x14ac:dyDescent="0.25">
      <c r="A1024" s="3">
        <f>TITRES_STAT!B1027</f>
        <v>43497</v>
      </c>
      <c r="B1024" s="5">
        <f>TITRES_STAT!C1027</f>
        <v>9.6999999999999993</v>
      </c>
      <c r="C1024" s="5">
        <f>TITRES_STAT!D1027</f>
        <v>5.6630000000000003</v>
      </c>
      <c r="D1024" s="5">
        <f>TITRES_STAT!E1027</f>
        <v>0</v>
      </c>
      <c r="E1024" s="2">
        <f t="shared" si="60"/>
        <v>-104.21490698764825</v>
      </c>
      <c r="F1024" s="5" t="str">
        <f t="shared" si="63"/>
        <v>NEUTRAL</v>
      </c>
      <c r="G1024" s="5" t="str">
        <f t="shared" si="62"/>
        <v>NEUTRAL</v>
      </c>
      <c r="H1024" s="5" t="str">
        <f t="shared" si="61"/>
        <v>NEUTRAL</v>
      </c>
    </row>
    <row r="1025" spans="1:8" ht="13.5" x14ac:dyDescent="0.25">
      <c r="A1025" s="3">
        <f>TITRES_STAT!B1028</f>
        <v>43500</v>
      </c>
      <c r="B1025" s="5">
        <f>TITRES_STAT!C1028</f>
        <v>9.6999999999999993</v>
      </c>
      <c r="C1025" s="5">
        <f>TITRES_STAT!D1028</f>
        <v>5.6630000000000003</v>
      </c>
      <c r="D1025" s="5">
        <f>TITRES_STAT!E1028</f>
        <v>0</v>
      </c>
      <c r="E1025" s="2">
        <f t="shared" si="60"/>
        <v>-104.21490698764825</v>
      </c>
      <c r="F1025" s="5" t="str">
        <f t="shared" si="63"/>
        <v>NEUTRAL</v>
      </c>
      <c r="G1025" s="5" t="str">
        <f t="shared" si="62"/>
        <v>NEUTRAL</v>
      </c>
      <c r="H1025" s="5" t="str">
        <f t="shared" si="61"/>
        <v>NEUTRAL</v>
      </c>
    </row>
    <row r="1026" spans="1:8" ht="13.5" x14ac:dyDescent="0.25">
      <c r="A1026" s="3">
        <f>TITRES_STAT!B1029</f>
        <v>43501</v>
      </c>
      <c r="B1026" s="5">
        <f>TITRES_STAT!C1029</f>
        <v>9.6999999999999993</v>
      </c>
      <c r="C1026" s="5">
        <f>TITRES_STAT!D1029</f>
        <v>5.6630000000000003</v>
      </c>
      <c r="D1026" s="5">
        <f>TITRES_STAT!E1029</f>
        <v>0</v>
      </c>
      <c r="E1026" s="2">
        <f t="shared" si="60"/>
        <v>-104.21490698764825</v>
      </c>
      <c r="F1026" s="5" t="str">
        <f t="shared" si="63"/>
        <v>NEUTRAL</v>
      </c>
      <c r="G1026" s="5" t="str">
        <f t="shared" si="62"/>
        <v>NEUTRAL</v>
      </c>
      <c r="H1026" s="5" t="str">
        <f t="shared" si="61"/>
        <v>NEUTRAL</v>
      </c>
    </row>
    <row r="1027" spans="1:8" ht="13.5" x14ac:dyDescent="0.25">
      <c r="A1027" s="3">
        <f>TITRES_STAT!B1030</f>
        <v>43502</v>
      </c>
      <c r="B1027" s="5">
        <f>TITRES_STAT!C1030</f>
        <v>9.6999999999999993</v>
      </c>
      <c r="C1027" s="5">
        <f>TITRES_STAT!D1030</f>
        <v>5.6630000000000003</v>
      </c>
      <c r="D1027" s="5">
        <f>TITRES_STAT!E1030</f>
        <v>0</v>
      </c>
      <c r="E1027" s="2">
        <f t="shared" si="60"/>
        <v>-104.21490698764825</v>
      </c>
      <c r="F1027" s="5" t="str">
        <f t="shared" si="63"/>
        <v>NEUTRAL</v>
      </c>
      <c r="G1027" s="5" t="str">
        <f t="shared" si="62"/>
        <v>NEUTRAL</v>
      </c>
      <c r="H1027" s="5" t="str">
        <f t="shared" si="61"/>
        <v>NEUTRAL</v>
      </c>
    </row>
    <row r="1028" spans="1:8" ht="13.5" x14ac:dyDescent="0.25">
      <c r="A1028" s="3">
        <f>TITRES_STAT!B1031</f>
        <v>43503</v>
      </c>
      <c r="B1028" s="5">
        <f>TITRES_STAT!C1031</f>
        <v>9.6999999999999993</v>
      </c>
      <c r="C1028" s="5">
        <f>TITRES_STAT!D1031</f>
        <v>5.6630000000000003</v>
      </c>
      <c r="D1028" s="5">
        <f>TITRES_STAT!E1031</f>
        <v>0</v>
      </c>
      <c r="E1028" s="2">
        <f t="shared" ref="E1028:E1091" si="64">IF(B1028&gt;B1027, E1027+D1028, IF(B1028&lt;B1027, E1027-D1028, E1027))</f>
        <v>-104.21490698764825</v>
      </c>
      <c r="F1028" s="5" t="str">
        <f t="shared" si="63"/>
        <v>NEUTRAL</v>
      </c>
      <c r="G1028" s="5" t="str">
        <f t="shared" si="62"/>
        <v>NEUTRAL</v>
      </c>
      <c r="H1028" s="5" t="str">
        <f t="shared" si="61"/>
        <v>NEUTRAL</v>
      </c>
    </row>
    <row r="1029" spans="1:8" ht="13.5" x14ac:dyDescent="0.25">
      <c r="A1029" s="3">
        <f>TITRES_STAT!B1032</f>
        <v>43504</v>
      </c>
      <c r="B1029" s="5">
        <f>TITRES_STAT!C1032</f>
        <v>9.6999999999999993</v>
      </c>
      <c r="C1029" s="5">
        <f>TITRES_STAT!D1032</f>
        <v>5.6630000000000003</v>
      </c>
      <c r="D1029" s="5">
        <f>TITRES_STAT!E1032</f>
        <v>0</v>
      </c>
      <c r="E1029" s="2">
        <f t="shared" si="64"/>
        <v>-104.21490698764825</v>
      </c>
      <c r="F1029" s="5" t="str">
        <f t="shared" si="63"/>
        <v>NEUTRAL</v>
      </c>
      <c r="G1029" s="5" t="str">
        <f t="shared" si="62"/>
        <v>NEUTRAL</v>
      </c>
      <c r="H1029" s="5" t="str">
        <f t="shared" si="61"/>
        <v>NEUTRAL</v>
      </c>
    </row>
    <row r="1030" spans="1:8" ht="13.5" x14ac:dyDescent="0.25">
      <c r="A1030" s="3">
        <f>TITRES_STAT!B1033</f>
        <v>43507</v>
      </c>
      <c r="B1030" s="5">
        <f>TITRES_STAT!C1033</f>
        <v>9.5399999999999991</v>
      </c>
      <c r="C1030" s="5">
        <f>TITRES_STAT!D1033</f>
        <v>5.57</v>
      </c>
      <c r="D1030" s="5">
        <f>TITRES_STAT!E1033</f>
        <v>5.5700000000000012</v>
      </c>
      <c r="E1030" s="2">
        <f t="shared" si="64"/>
        <v>-109.78490698764826</v>
      </c>
      <c r="F1030" s="5" t="str">
        <f t="shared" si="63"/>
        <v>BEARISH</v>
      </c>
      <c r="G1030" s="5" t="str">
        <f t="shared" si="62"/>
        <v>STRONG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5">
        <f>TITRES_STAT!C1034</f>
        <v>9.51</v>
      </c>
      <c r="C1031" s="5">
        <f>TITRES_STAT!D1034</f>
        <v>5.5519999999999996</v>
      </c>
      <c r="D1031" s="5">
        <f>TITRES_STAT!E1034</f>
        <v>5.5519999999999996</v>
      </c>
      <c r="E1031" s="2">
        <f t="shared" si="64"/>
        <v>-115.33690698764826</v>
      </c>
      <c r="F1031" s="5" t="str">
        <f t="shared" si="63"/>
        <v>BEARISH</v>
      </c>
      <c r="G1031" s="5" t="str">
        <f t="shared" ref="G1031:G1094" si="66">IF((E1031-E1026)/E1026 &gt; 0.02, "STRONG",
 IF((E1031-E1026)/E1026 &lt; -0.02, "WEAK", "NEUTRAL"))</f>
        <v>STRONG</v>
      </c>
      <c r="H1031" s="5" t="str">
        <f t="shared" si="65"/>
        <v>CONFIRMED BEARISH</v>
      </c>
    </row>
    <row r="1032" spans="1:8" ht="13.5" x14ac:dyDescent="0.25">
      <c r="A1032" s="3">
        <f>TITRES_STAT!B1035</f>
        <v>43509</v>
      </c>
      <c r="B1032" s="5">
        <f>TITRES_STAT!C1035</f>
        <v>9.65</v>
      </c>
      <c r="C1032" s="5">
        <f>TITRES_STAT!D1035</f>
        <v>5.6340000000000003</v>
      </c>
      <c r="D1032" s="5">
        <f>TITRES_STAT!E1035</f>
        <v>5.6340000000000003</v>
      </c>
      <c r="E1032" s="2">
        <f t="shared" si="64"/>
        <v>-109.70290698764826</v>
      </c>
      <c r="F1032" s="5" t="str">
        <f t="shared" ref="F1032:F1095" si="67">IF(E1032&gt;E1027,"BULLISH",IF(E1032&lt;E1027,"BEARISH","NEUTRAL"))</f>
        <v>BEARISH</v>
      </c>
      <c r="G1032" s="5" t="str">
        <f t="shared" si="66"/>
        <v>STRONG</v>
      </c>
      <c r="H1032" s="5" t="str">
        <f t="shared" si="65"/>
        <v>CONFIRMED BEARISH</v>
      </c>
    </row>
    <row r="1033" spans="1:8" ht="13.5" x14ac:dyDescent="0.25">
      <c r="A1033" s="3">
        <f>TITRES_STAT!B1036</f>
        <v>43510</v>
      </c>
      <c r="B1033" s="5">
        <f>TITRES_STAT!C1036</f>
        <v>9.65</v>
      </c>
      <c r="C1033" s="5">
        <f>TITRES_STAT!D1036</f>
        <v>5.6340000000000003</v>
      </c>
      <c r="D1033" s="5">
        <f>TITRES_STAT!E1036</f>
        <v>5.6340000000000003</v>
      </c>
      <c r="E1033" s="2">
        <f t="shared" si="64"/>
        <v>-109.70290698764826</v>
      </c>
      <c r="F1033" s="5" t="str">
        <f t="shared" si="67"/>
        <v>BEARISH</v>
      </c>
      <c r="G1033" s="5" t="str">
        <f t="shared" si="66"/>
        <v>STRONG</v>
      </c>
      <c r="H1033" s="5" t="str">
        <f t="shared" si="65"/>
        <v>CONFIRMED BEARISH</v>
      </c>
    </row>
    <row r="1034" spans="1:8" ht="13.5" x14ac:dyDescent="0.25">
      <c r="A1034" s="3">
        <f>TITRES_STAT!B1037</f>
        <v>43511</v>
      </c>
      <c r="B1034" s="5">
        <f>TITRES_STAT!C1037</f>
        <v>9.65</v>
      </c>
      <c r="C1034" s="5">
        <f>TITRES_STAT!D1037</f>
        <v>5.6340000000000003</v>
      </c>
      <c r="D1034" s="5">
        <f>TITRES_STAT!E1037</f>
        <v>5.6340000000000003</v>
      </c>
      <c r="E1034" s="2">
        <f t="shared" si="64"/>
        <v>-109.70290698764826</v>
      </c>
      <c r="F1034" s="5" t="str">
        <f t="shared" si="67"/>
        <v>BEARISH</v>
      </c>
      <c r="G1034" s="5" t="str">
        <f t="shared" si="66"/>
        <v>STRONG</v>
      </c>
      <c r="H1034" s="5" t="str">
        <f t="shared" si="65"/>
        <v>CONFIRMED BEARISH</v>
      </c>
    </row>
    <row r="1035" spans="1:8" ht="13.5" x14ac:dyDescent="0.25">
      <c r="A1035" s="3">
        <f>TITRES_STAT!B1038</f>
        <v>43514</v>
      </c>
      <c r="B1035" s="5">
        <f>TITRES_STAT!C1038</f>
        <v>9.65</v>
      </c>
      <c r="C1035" s="5">
        <f>TITRES_STAT!D1038</f>
        <v>5.6340000000000003</v>
      </c>
      <c r="D1035" s="5">
        <f>TITRES_STAT!E1038</f>
        <v>5.626993989637306</v>
      </c>
      <c r="E1035" s="2">
        <f t="shared" si="64"/>
        <v>-109.70290698764826</v>
      </c>
      <c r="F1035" s="5" t="str">
        <f t="shared" si="67"/>
        <v>BULLISH</v>
      </c>
      <c r="G1035" s="5" t="str">
        <f t="shared" si="66"/>
        <v>NEUTRAL</v>
      </c>
      <c r="H1035" s="5" t="str">
        <f t="shared" si="65"/>
        <v>CONFIRMED BULLISH</v>
      </c>
    </row>
    <row r="1036" spans="1:8" ht="13.5" x14ac:dyDescent="0.25">
      <c r="A1036" s="3">
        <f>TITRES_STAT!B1039</f>
        <v>43515</v>
      </c>
      <c r="B1036" s="5">
        <f>TITRES_STAT!C1039</f>
        <v>9.65</v>
      </c>
      <c r="C1036" s="5">
        <f>TITRES_STAT!D1039</f>
        <v>5.6340000000000003</v>
      </c>
      <c r="D1036" s="5">
        <f>TITRES_STAT!E1039</f>
        <v>5.6340000000000003</v>
      </c>
      <c r="E1036" s="2">
        <f t="shared" si="64"/>
        <v>-109.70290698764826</v>
      </c>
      <c r="F1036" s="5" t="str">
        <f t="shared" si="67"/>
        <v>BULLISH</v>
      </c>
      <c r="G1036" s="5" t="str">
        <f t="shared" si="66"/>
        <v>WEAK</v>
      </c>
      <c r="H1036" s="5" t="str">
        <f t="shared" si="65"/>
        <v>CONFIRMED BULLISH</v>
      </c>
    </row>
    <row r="1037" spans="1:8" ht="13.5" x14ac:dyDescent="0.25">
      <c r="A1037" s="3">
        <f>TITRES_STAT!B1040</f>
        <v>43516</v>
      </c>
      <c r="B1037" s="5">
        <f>TITRES_STAT!C1040</f>
        <v>10</v>
      </c>
      <c r="C1037" s="5">
        <f>TITRES_STAT!D1040</f>
        <v>5.8380000000000001</v>
      </c>
      <c r="D1037" s="5">
        <f>TITRES_STAT!E1040</f>
        <v>5.8327457999999996</v>
      </c>
      <c r="E1037" s="2">
        <f t="shared" si="64"/>
        <v>-103.87016118764826</v>
      </c>
      <c r="F1037" s="5" t="str">
        <f t="shared" si="67"/>
        <v>BULLISH</v>
      </c>
      <c r="G1037" s="5" t="str">
        <f t="shared" si="66"/>
        <v>WEAK</v>
      </c>
      <c r="H1037" s="5" t="str">
        <f t="shared" si="65"/>
        <v>CONFIRMED BULLISH</v>
      </c>
    </row>
    <row r="1038" spans="1:8" ht="13.5" x14ac:dyDescent="0.25">
      <c r="A1038" s="3">
        <f>TITRES_STAT!B1041</f>
        <v>43517</v>
      </c>
      <c r="B1038" s="5">
        <f>TITRES_STAT!C1041</f>
        <v>10</v>
      </c>
      <c r="C1038" s="5">
        <f>TITRES_STAT!D1041</f>
        <v>5.8380000000000001</v>
      </c>
      <c r="D1038" s="5">
        <f>TITRES_STAT!E1041</f>
        <v>5.8380000000000001</v>
      </c>
      <c r="E1038" s="2">
        <f t="shared" si="64"/>
        <v>-103.87016118764826</v>
      </c>
      <c r="F1038" s="5" t="str">
        <f t="shared" si="67"/>
        <v>BULLISH</v>
      </c>
      <c r="G1038" s="5" t="str">
        <f t="shared" si="66"/>
        <v>WEAK</v>
      </c>
      <c r="H1038" s="5" t="str">
        <f t="shared" si="65"/>
        <v>CONFIRMED BULLISH</v>
      </c>
    </row>
    <row r="1039" spans="1:8" ht="13.5" x14ac:dyDescent="0.25">
      <c r="A1039" s="3">
        <f>TITRES_STAT!B1042</f>
        <v>43518</v>
      </c>
      <c r="B1039" s="5">
        <f>TITRES_STAT!C1042</f>
        <v>10.19</v>
      </c>
      <c r="C1039" s="5">
        <f>TITRES_STAT!D1042</f>
        <v>5.9489999999999998</v>
      </c>
      <c r="D1039" s="5">
        <f>TITRES_STAT!E1042</f>
        <v>5.8736888125613351</v>
      </c>
      <c r="E1039" s="2">
        <f t="shared" si="64"/>
        <v>-97.996472375086924</v>
      </c>
      <c r="F1039" s="5" t="str">
        <f t="shared" si="67"/>
        <v>BULLISH</v>
      </c>
      <c r="G1039" s="5" t="str">
        <f t="shared" si="66"/>
        <v>WEAK</v>
      </c>
      <c r="H1039" s="5" t="str">
        <f t="shared" si="65"/>
        <v>CONFIRMED BULLISH</v>
      </c>
    </row>
    <row r="1040" spans="1:8" ht="13.5" x14ac:dyDescent="0.25">
      <c r="A1040" s="3">
        <f>TITRES_STAT!B1043</f>
        <v>43521</v>
      </c>
      <c r="B1040" s="5">
        <f>TITRES_STAT!C1043</f>
        <v>10.6</v>
      </c>
      <c r="C1040" s="5">
        <f>TITRES_STAT!D1043</f>
        <v>6.1879999999999997</v>
      </c>
      <c r="D1040" s="5">
        <f>TITRES_STAT!E1043</f>
        <v>6.1874162264150936</v>
      </c>
      <c r="E1040" s="2">
        <f t="shared" si="64"/>
        <v>-91.809056148671829</v>
      </c>
      <c r="F1040" s="5" t="str">
        <f t="shared" si="67"/>
        <v>BULLISH</v>
      </c>
      <c r="G1040" s="5" t="str">
        <f t="shared" si="66"/>
        <v>WEAK</v>
      </c>
      <c r="H1040" s="5" t="str">
        <f t="shared" si="65"/>
        <v>CONFIRMED BULLISH</v>
      </c>
    </row>
    <row r="1041" spans="1:8" ht="13.5" x14ac:dyDescent="0.25">
      <c r="A1041" s="3">
        <f>TITRES_STAT!B1044</f>
        <v>43522</v>
      </c>
      <c r="B1041" s="5">
        <f>TITRES_STAT!C1044</f>
        <v>11.13</v>
      </c>
      <c r="C1041" s="5">
        <f>TITRES_STAT!D1044</f>
        <v>6.4980000000000002</v>
      </c>
      <c r="D1041" s="5">
        <f>TITRES_STAT!E1044</f>
        <v>6.2236010781671167</v>
      </c>
      <c r="E1041" s="2">
        <f t="shared" si="64"/>
        <v>-85.585455070504707</v>
      </c>
      <c r="F1041" s="5" t="str">
        <f t="shared" si="67"/>
        <v>BULLISH</v>
      </c>
      <c r="G1041" s="5" t="str">
        <f t="shared" si="66"/>
        <v>WEAK</v>
      </c>
      <c r="H1041" s="5" t="str">
        <f t="shared" si="65"/>
        <v>CONFIRMED BULLISH</v>
      </c>
    </row>
    <row r="1042" spans="1:8" ht="13.5" x14ac:dyDescent="0.25">
      <c r="A1042" s="3">
        <f>TITRES_STAT!B1045</f>
        <v>43523</v>
      </c>
      <c r="B1042" s="5">
        <f>TITRES_STAT!C1045</f>
        <v>11.4</v>
      </c>
      <c r="C1042" s="5">
        <f>TITRES_STAT!D1045</f>
        <v>6.6559999999999997</v>
      </c>
      <c r="D1042" s="5">
        <f>TITRES_STAT!E1045</f>
        <v>6.6559999999999997</v>
      </c>
      <c r="E1042" s="2">
        <f t="shared" si="64"/>
        <v>-78.929455070504702</v>
      </c>
      <c r="F1042" s="5" t="str">
        <f t="shared" si="67"/>
        <v>BULLISH</v>
      </c>
      <c r="G1042" s="5" t="str">
        <f t="shared" si="66"/>
        <v>WEAK</v>
      </c>
      <c r="H1042" s="5" t="str">
        <f t="shared" si="65"/>
        <v>CONFIRMED BULLISH</v>
      </c>
    </row>
    <row r="1043" spans="1:8" ht="13.5" x14ac:dyDescent="0.25">
      <c r="A1043" s="3">
        <f>TITRES_STAT!B1046</f>
        <v>43524</v>
      </c>
      <c r="B1043" s="5">
        <f>TITRES_STAT!C1046</f>
        <v>11.4</v>
      </c>
      <c r="C1043" s="5">
        <f>TITRES_STAT!D1046</f>
        <v>6.6559999999999997</v>
      </c>
      <c r="D1043" s="5">
        <f>TITRES_STAT!E1046</f>
        <v>6.7441628070175437</v>
      </c>
      <c r="E1043" s="2">
        <f t="shared" si="64"/>
        <v>-78.929455070504702</v>
      </c>
      <c r="F1043" s="5" t="str">
        <f t="shared" si="67"/>
        <v>BULLISH</v>
      </c>
      <c r="G1043" s="5" t="str">
        <f t="shared" si="66"/>
        <v>WEAK</v>
      </c>
      <c r="H1043" s="5" t="str">
        <f t="shared" si="65"/>
        <v>CONFIRMED BULLISH</v>
      </c>
    </row>
    <row r="1044" spans="1:8" ht="13.5" x14ac:dyDescent="0.25">
      <c r="A1044" s="3">
        <f>TITRES_STAT!B1047</f>
        <v>43525</v>
      </c>
      <c r="B1044" s="5">
        <f>TITRES_STAT!C1047</f>
        <v>11.7</v>
      </c>
      <c r="C1044" s="5">
        <f>TITRES_STAT!D1047</f>
        <v>6.8310000000000004</v>
      </c>
      <c r="D1044" s="5">
        <f>TITRES_STAT!E1047</f>
        <v>6.8310000000000004</v>
      </c>
      <c r="E1044" s="2">
        <f t="shared" si="64"/>
        <v>-72.098455070504698</v>
      </c>
      <c r="F1044" s="5" t="str">
        <f t="shared" si="67"/>
        <v>BULLISH</v>
      </c>
      <c r="G1044" s="5" t="str">
        <f t="shared" si="66"/>
        <v>WEAK</v>
      </c>
      <c r="H1044" s="5" t="str">
        <f t="shared" si="65"/>
        <v>CONFIRMED BULLISH</v>
      </c>
    </row>
    <row r="1045" spans="1:8" ht="13.5" x14ac:dyDescent="0.25">
      <c r="A1045" s="3">
        <f>TITRES_STAT!B1048</f>
        <v>43528</v>
      </c>
      <c r="B1045" s="5">
        <f>TITRES_STAT!C1048</f>
        <v>11.4</v>
      </c>
      <c r="C1045" s="5">
        <f>TITRES_STAT!D1048</f>
        <v>6.6559999999999997</v>
      </c>
      <c r="D1045" s="5">
        <f>TITRES_STAT!E1048</f>
        <v>6.8171452631578946</v>
      </c>
      <c r="E1045" s="2">
        <f t="shared" si="64"/>
        <v>-78.915600333662596</v>
      </c>
      <c r="F1045" s="5" t="str">
        <f t="shared" si="67"/>
        <v>BULLISH</v>
      </c>
      <c r="G1045" s="5" t="str">
        <f t="shared" si="66"/>
        <v>WEAK</v>
      </c>
      <c r="H1045" s="5" t="str">
        <f t="shared" si="65"/>
        <v>CONFIRMED BULLISH</v>
      </c>
    </row>
    <row r="1046" spans="1:8" ht="13.5" x14ac:dyDescent="0.25">
      <c r="A1046" s="3">
        <f>TITRES_STAT!B1049</f>
        <v>43529</v>
      </c>
      <c r="B1046" s="5">
        <f>TITRES_STAT!C1049</f>
        <v>11.07</v>
      </c>
      <c r="C1046" s="5">
        <f>TITRES_STAT!D1049</f>
        <v>6.4630000000000001</v>
      </c>
      <c r="D1046" s="5">
        <f>TITRES_STAT!E1049</f>
        <v>6.4618323396567297</v>
      </c>
      <c r="E1046" s="2">
        <f t="shared" si="64"/>
        <v>-85.377432673319319</v>
      </c>
      <c r="F1046" s="5" t="str">
        <f t="shared" si="67"/>
        <v>BULLISH</v>
      </c>
      <c r="G1046" s="5" t="str">
        <f t="shared" si="66"/>
        <v>NEUTRAL</v>
      </c>
      <c r="H1046" s="5" t="str">
        <f t="shared" si="65"/>
        <v>BULLISH DIVERGENCE</v>
      </c>
    </row>
    <row r="1047" spans="1:8" ht="13.5" x14ac:dyDescent="0.25">
      <c r="A1047" s="3">
        <f>TITRES_STAT!B1050</f>
        <v>43530</v>
      </c>
      <c r="B1047" s="5">
        <f>TITRES_STAT!C1050</f>
        <v>11.06</v>
      </c>
      <c r="C1047" s="5">
        <f>TITRES_STAT!D1050</f>
        <v>6.4569999999999999</v>
      </c>
      <c r="D1047" s="5">
        <f>TITRES_STAT!E1050</f>
        <v>6.456999999999999</v>
      </c>
      <c r="E1047" s="2">
        <f t="shared" si="64"/>
        <v>-91.834432673319313</v>
      </c>
      <c r="F1047" s="5" t="str">
        <f t="shared" si="67"/>
        <v>BEARISH</v>
      </c>
      <c r="G1047" s="5" t="str">
        <f t="shared" si="66"/>
        <v>STRONG</v>
      </c>
      <c r="H1047" s="5" t="str">
        <f t="shared" si="65"/>
        <v>CONFIRMED BEARISH</v>
      </c>
    </row>
    <row r="1048" spans="1:8" ht="13.5" x14ac:dyDescent="0.25">
      <c r="A1048" s="3">
        <f>TITRES_STAT!B1051</f>
        <v>43531</v>
      </c>
      <c r="B1048" s="5">
        <f>TITRES_STAT!C1051</f>
        <v>11.39</v>
      </c>
      <c r="C1048" s="5">
        <f>TITRES_STAT!D1051</f>
        <v>6.65</v>
      </c>
      <c r="D1048" s="5">
        <f>TITRES_STAT!E1051</f>
        <v>6.65</v>
      </c>
      <c r="E1048" s="2">
        <f t="shared" si="64"/>
        <v>-85.184432673319307</v>
      </c>
      <c r="F1048" s="5" t="str">
        <f t="shared" si="67"/>
        <v>BEARISH</v>
      </c>
      <c r="G1048" s="5" t="str">
        <f t="shared" si="66"/>
        <v>STRONG</v>
      </c>
      <c r="H1048" s="5" t="str">
        <f t="shared" si="65"/>
        <v>CONFIRMED BEARISH</v>
      </c>
    </row>
    <row r="1049" spans="1:8" ht="13.5" x14ac:dyDescent="0.25">
      <c r="A1049" s="3">
        <f>TITRES_STAT!B1052</f>
        <v>43532</v>
      </c>
      <c r="B1049" s="5">
        <f>TITRES_STAT!C1052</f>
        <v>11.39</v>
      </c>
      <c r="C1049" s="5">
        <f>TITRES_STAT!D1052</f>
        <v>6.65</v>
      </c>
      <c r="D1049" s="5">
        <f>TITRES_STAT!E1052</f>
        <v>0</v>
      </c>
      <c r="E1049" s="2">
        <f t="shared" si="64"/>
        <v>-85.184432673319307</v>
      </c>
      <c r="F1049" s="5" t="str">
        <f t="shared" si="67"/>
        <v>BEARISH</v>
      </c>
      <c r="G1049" s="5" t="str">
        <f t="shared" si="66"/>
        <v>STRONG</v>
      </c>
      <c r="H1049" s="5" t="str">
        <f t="shared" si="65"/>
        <v>CONFIRMED BEARISH</v>
      </c>
    </row>
    <row r="1050" spans="1:8" ht="13.5" x14ac:dyDescent="0.25">
      <c r="A1050" s="3">
        <f>TITRES_STAT!B1053</f>
        <v>43535</v>
      </c>
      <c r="B1050" s="5">
        <f>TITRES_STAT!C1053</f>
        <v>11.1</v>
      </c>
      <c r="C1050" s="5">
        <f>TITRES_STAT!D1053</f>
        <v>6.48</v>
      </c>
      <c r="D1050" s="5">
        <f>TITRES_STAT!E1053</f>
        <v>6.48</v>
      </c>
      <c r="E1050" s="2">
        <f t="shared" si="64"/>
        <v>-91.664432673319311</v>
      </c>
      <c r="F1050" s="5" t="str">
        <f t="shared" si="67"/>
        <v>BEARISH</v>
      </c>
      <c r="G1050" s="5" t="str">
        <f t="shared" si="66"/>
        <v>STRONG</v>
      </c>
      <c r="H1050" s="5" t="str">
        <f t="shared" si="65"/>
        <v>CONFIRMED BEARISH</v>
      </c>
    </row>
    <row r="1051" spans="1:8" ht="13.5" x14ac:dyDescent="0.25">
      <c r="A1051" s="3">
        <f>TITRES_STAT!B1054</f>
        <v>43536</v>
      </c>
      <c r="B1051" s="5">
        <f>TITRES_STAT!C1054</f>
        <v>11.1</v>
      </c>
      <c r="C1051" s="5">
        <f>TITRES_STAT!D1054</f>
        <v>6.48</v>
      </c>
      <c r="D1051" s="5">
        <f>TITRES_STAT!E1054</f>
        <v>0</v>
      </c>
      <c r="E1051" s="2">
        <f t="shared" si="64"/>
        <v>-91.664432673319311</v>
      </c>
      <c r="F1051" s="5" t="str">
        <f t="shared" si="67"/>
        <v>BEARISH</v>
      </c>
      <c r="G1051" s="5" t="str">
        <f t="shared" si="66"/>
        <v>STRONG</v>
      </c>
      <c r="H1051" s="5" t="str">
        <f t="shared" si="65"/>
        <v>BEARISH DIVERGENCE</v>
      </c>
    </row>
    <row r="1052" spans="1:8" ht="13.5" x14ac:dyDescent="0.25">
      <c r="A1052" s="3">
        <f>TITRES_STAT!B1055</f>
        <v>43537</v>
      </c>
      <c r="B1052" s="5">
        <f>TITRES_STAT!C1055</f>
        <v>11.1</v>
      </c>
      <c r="C1052" s="5">
        <f>TITRES_STAT!D1055</f>
        <v>6.48</v>
      </c>
      <c r="D1052" s="5">
        <f>TITRES_STAT!E1055</f>
        <v>0</v>
      </c>
      <c r="E1052" s="2">
        <f t="shared" si="64"/>
        <v>-91.664432673319311</v>
      </c>
      <c r="F1052" s="5" t="str">
        <f t="shared" si="67"/>
        <v>BULLISH</v>
      </c>
      <c r="G1052" s="5" t="str">
        <f t="shared" si="66"/>
        <v>NEUTRAL</v>
      </c>
      <c r="H1052" s="5" t="str">
        <f t="shared" si="65"/>
        <v>CONFIRMED BULLISH</v>
      </c>
    </row>
    <row r="1053" spans="1:8" ht="13.5" x14ac:dyDescent="0.25">
      <c r="A1053" s="3">
        <f>TITRES_STAT!B1056</f>
        <v>43538</v>
      </c>
      <c r="B1053" s="5">
        <f>TITRES_STAT!C1056</f>
        <v>10.77</v>
      </c>
      <c r="C1053" s="5">
        <f>TITRES_STAT!D1056</f>
        <v>6.2880000000000003</v>
      </c>
      <c r="D1053" s="5">
        <f>TITRES_STAT!E1056</f>
        <v>0</v>
      </c>
      <c r="E1053" s="2">
        <f t="shared" si="64"/>
        <v>-91.664432673319311</v>
      </c>
      <c r="F1053" s="5" t="str">
        <f t="shared" si="67"/>
        <v>BEARISH</v>
      </c>
      <c r="G1053" s="5" t="str">
        <f t="shared" si="66"/>
        <v>STRONG</v>
      </c>
      <c r="H1053" s="5" t="str">
        <f t="shared" si="65"/>
        <v>CONFIRMED BEARISH</v>
      </c>
    </row>
    <row r="1054" spans="1:8" ht="13.5" x14ac:dyDescent="0.25">
      <c r="A1054" s="3">
        <f>TITRES_STAT!B1057</f>
        <v>43539</v>
      </c>
      <c r="B1054" s="5">
        <f>TITRES_STAT!C1057</f>
        <v>10.77</v>
      </c>
      <c r="C1054" s="5">
        <f>TITRES_STAT!D1057</f>
        <v>6.2880000000000003</v>
      </c>
      <c r="D1054" s="5">
        <f>TITRES_STAT!E1057</f>
        <v>6.1070083565459621</v>
      </c>
      <c r="E1054" s="2">
        <f t="shared" si="64"/>
        <v>-91.664432673319311</v>
      </c>
      <c r="F1054" s="5" t="str">
        <f t="shared" si="67"/>
        <v>BEARISH</v>
      </c>
      <c r="G1054" s="5" t="str">
        <f t="shared" si="66"/>
        <v>STRONG</v>
      </c>
      <c r="H1054" s="5" t="str">
        <f t="shared" si="65"/>
        <v>CONFIRMED BEARISH</v>
      </c>
    </row>
    <row r="1055" spans="1:8" ht="13.5" x14ac:dyDescent="0.25">
      <c r="A1055" s="3">
        <f>TITRES_STAT!B1058</f>
        <v>43542</v>
      </c>
      <c r="B1055" s="5">
        <f>TITRES_STAT!C1058</f>
        <v>11.07</v>
      </c>
      <c r="C1055" s="5">
        <f>TITRES_STAT!D1058</f>
        <v>6.4630000000000001</v>
      </c>
      <c r="D1055" s="5">
        <f>TITRES_STAT!E1058</f>
        <v>6.4630000000000001</v>
      </c>
      <c r="E1055" s="2">
        <f t="shared" si="64"/>
        <v>-85.201432673319317</v>
      </c>
      <c r="F1055" s="5" t="str">
        <f t="shared" si="67"/>
        <v>BULLISH</v>
      </c>
      <c r="G1055" s="5" t="str">
        <f t="shared" si="66"/>
        <v>WEAK</v>
      </c>
      <c r="H1055" s="5" t="str">
        <f t="shared" si="65"/>
        <v>BULLISH DIVERGENCE</v>
      </c>
    </row>
    <row r="1056" spans="1:8" ht="13.5" x14ac:dyDescent="0.25">
      <c r="A1056" s="3">
        <f>TITRES_STAT!B1059</f>
        <v>43543</v>
      </c>
      <c r="B1056" s="5">
        <f>TITRES_STAT!C1059</f>
        <v>10.75</v>
      </c>
      <c r="C1056" s="5">
        <f>TITRES_STAT!D1059</f>
        <v>6.2759999999999998</v>
      </c>
      <c r="D1056" s="5">
        <f>TITRES_STAT!E1059</f>
        <v>6.2759999999999998</v>
      </c>
      <c r="E1056" s="2">
        <f t="shared" si="64"/>
        <v>-91.477432673319313</v>
      </c>
      <c r="F1056" s="5" t="str">
        <f t="shared" si="67"/>
        <v>BULLISH</v>
      </c>
      <c r="G1056" s="5" t="str">
        <f t="shared" si="66"/>
        <v>NEUTRAL</v>
      </c>
      <c r="H1056" s="5" t="str">
        <f t="shared" si="65"/>
        <v>BULLISH DIVERGENCE</v>
      </c>
    </row>
    <row r="1057" spans="1:8" ht="13.5" x14ac:dyDescent="0.25">
      <c r="A1057" s="3">
        <f>TITRES_STAT!B1060</f>
        <v>43545</v>
      </c>
      <c r="B1057" s="5">
        <f>TITRES_STAT!C1060</f>
        <v>11.01</v>
      </c>
      <c r="C1057" s="5">
        <f>TITRES_STAT!D1060</f>
        <v>6.4279999999999999</v>
      </c>
      <c r="D1057" s="5">
        <f>TITRES_STAT!E1060</f>
        <v>6.427999999999999</v>
      </c>
      <c r="E1057" s="2">
        <f t="shared" si="64"/>
        <v>-85.049432673319316</v>
      </c>
      <c r="F1057" s="5" t="str">
        <f t="shared" si="67"/>
        <v>BULLISH</v>
      </c>
      <c r="G1057" s="5" t="str">
        <f t="shared" si="66"/>
        <v>WEAK</v>
      </c>
      <c r="H1057" s="5" t="str">
        <f t="shared" si="65"/>
        <v>BULLISH DIVERGENCE</v>
      </c>
    </row>
    <row r="1058" spans="1:8" ht="13.5" x14ac:dyDescent="0.25">
      <c r="A1058" s="3">
        <f>TITRES_STAT!B1061</f>
        <v>43546</v>
      </c>
      <c r="B1058" s="5">
        <f>TITRES_STAT!C1061</f>
        <v>10.68</v>
      </c>
      <c r="C1058" s="5">
        <f>TITRES_STAT!D1061</f>
        <v>6.2350000000000003</v>
      </c>
      <c r="D1058" s="5">
        <f>TITRES_STAT!E1061</f>
        <v>6.2350000000000003</v>
      </c>
      <c r="E1058" s="2">
        <f t="shared" si="64"/>
        <v>-91.284432673319316</v>
      </c>
      <c r="F1058" s="5" t="str">
        <f t="shared" si="67"/>
        <v>BULLISH</v>
      </c>
      <c r="G1058" s="5" t="str">
        <f t="shared" si="66"/>
        <v>NEUTRAL</v>
      </c>
      <c r="H1058" s="5" t="str">
        <f t="shared" si="65"/>
        <v>BULLISH DIVERGENCE</v>
      </c>
    </row>
    <row r="1059" spans="1:8" ht="13.5" x14ac:dyDescent="0.25">
      <c r="A1059" s="3">
        <f>TITRES_STAT!B1062</f>
        <v>43549</v>
      </c>
      <c r="B1059" s="5">
        <f>TITRES_STAT!C1062</f>
        <v>10.37</v>
      </c>
      <c r="C1059" s="5">
        <f>TITRES_STAT!D1062</f>
        <v>6.0540000000000003</v>
      </c>
      <c r="D1059" s="5">
        <f>TITRES_STAT!E1062</f>
        <v>6.0540000000000003</v>
      </c>
      <c r="E1059" s="2">
        <f t="shared" si="64"/>
        <v>-97.338432673319318</v>
      </c>
      <c r="F1059" s="5" t="str">
        <f t="shared" si="67"/>
        <v>BEARISH</v>
      </c>
      <c r="G1059" s="5" t="str">
        <f t="shared" si="66"/>
        <v>STRONG</v>
      </c>
      <c r="H1059" s="5" t="str">
        <f t="shared" si="65"/>
        <v>CONFIRMED BEARISH</v>
      </c>
    </row>
    <row r="1060" spans="1:8" ht="13.5" x14ac:dyDescent="0.25">
      <c r="A1060" s="3">
        <f>TITRES_STAT!B1063</f>
        <v>43550</v>
      </c>
      <c r="B1060" s="5">
        <f>TITRES_STAT!C1063</f>
        <v>10.68</v>
      </c>
      <c r="C1060" s="5">
        <f>TITRES_STAT!D1063</f>
        <v>6.2350000000000003</v>
      </c>
      <c r="D1060" s="5">
        <f>TITRES_STAT!E1063</f>
        <v>6.2350000000000003</v>
      </c>
      <c r="E1060" s="2">
        <f t="shared" si="64"/>
        <v>-91.103432673319318</v>
      </c>
      <c r="F1060" s="5" t="str">
        <f t="shared" si="67"/>
        <v>BEARISH</v>
      </c>
      <c r="G1060" s="5" t="str">
        <f t="shared" si="66"/>
        <v>STRONG</v>
      </c>
      <c r="H1060" s="5" t="str">
        <f t="shared" si="65"/>
        <v>CONFIRMED BEARISH</v>
      </c>
    </row>
    <row r="1061" spans="1:8" ht="13.5" x14ac:dyDescent="0.25">
      <c r="A1061" s="3">
        <f>TITRES_STAT!B1064</f>
        <v>43551</v>
      </c>
      <c r="B1061" s="5">
        <f>TITRES_STAT!C1064</f>
        <v>10.37</v>
      </c>
      <c r="C1061" s="5">
        <f>TITRES_STAT!D1064</f>
        <v>6.0540000000000003</v>
      </c>
      <c r="D1061" s="5">
        <f>TITRES_STAT!E1064</f>
        <v>6.0540000000000003</v>
      </c>
      <c r="E1061" s="2">
        <f t="shared" si="64"/>
        <v>-97.15743267331932</v>
      </c>
      <c r="F1061" s="5" t="str">
        <f t="shared" si="67"/>
        <v>BEARISH</v>
      </c>
      <c r="G1061" s="5" t="str">
        <f t="shared" si="66"/>
        <v>STRONG</v>
      </c>
      <c r="H1061" s="5" t="str">
        <f t="shared" si="65"/>
        <v>CONFIRMED BEARISH</v>
      </c>
    </row>
    <row r="1062" spans="1:8" ht="13.5" x14ac:dyDescent="0.25">
      <c r="A1062" s="3">
        <f>TITRES_STAT!B1065</f>
        <v>43552</v>
      </c>
      <c r="B1062" s="5">
        <f>TITRES_STAT!C1065</f>
        <v>10.1</v>
      </c>
      <c r="C1062" s="5">
        <f>TITRES_STAT!D1065</f>
        <v>5.8970000000000002</v>
      </c>
      <c r="D1062" s="5">
        <f>TITRES_STAT!E1065</f>
        <v>5.9010870297029703</v>
      </c>
      <c r="E1062" s="2">
        <f t="shared" si="64"/>
        <v>-103.05851970302228</v>
      </c>
      <c r="F1062" s="5" t="str">
        <f t="shared" si="67"/>
        <v>BEARISH</v>
      </c>
      <c r="G1062" s="5" t="str">
        <f t="shared" si="66"/>
        <v>STRONG</v>
      </c>
      <c r="H1062" s="5" t="str">
        <f t="shared" si="65"/>
        <v>CONFIRMED BEARISH</v>
      </c>
    </row>
    <row r="1063" spans="1:8" ht="13.5" x14ac:dyDescent="0.25">
      <c r="A1063" s="3">
        <f>TITRES_STAT!B1066</f>
        <v>43553</v>
      </c>
      <c r="B1063" s="5">
        <f>TITRES_STAT!C1066</f>
        <v>10.1</v>
      </c>
      <c r="C1063" s="5">
        <f>TITRES_STAT!D1066</f>
        <v>5.8970000000000002</v>
      </c>
      <c r="D1063" s="5">
        <f>TITRES_STAT!E1066</f>
        <v>5.8970000000000002</v>
      </c>
      <c r="E1063" s="2">
        <f t="shared" si="64"/>
        <v>-103.05851970302228</v>
      </c>
      <c r="F1063" s="5" t="str">
        <f t="shared" si="67"/>
        <v>BEARISH</v>
      </c>
      <c r="G1063" s="5" t="str">
        <f t="shared" si="66"/>
        <v>STRONG</v>
      </c>
      <c r="H1063" s="5" t="str">
        <f t="shared" si="65"/>
        <v>CONFIRMED BEARISH</v>
      </c>
    </row>
    <row r="1064" spans="1:8" ht="13.5" x14ac:dyDescent="0.25">
      <c r="A1064" s="3">
        <f>TITRES_STAT!B1067</f>
        <v>43556</v>
      </c>
      <c r="B1064" s="5">
        <f>TITRES_STAT!C1067</f>
        <v>10.11</v>
      </c>
      <c r="C1064" s="5">
        <f>TITRES_STAT!D1067</f>
        <v>5.9020000000000001</v>
      </c>
      <c r="D1064" s="5">
        <f>TITRES_STAT!E1067</f>
        <v>5.8961622156280917</v>
      </c>
      <c r="E1064" s="2">
        <f t="shared" si="64"/>
        <v>-97.162357487394189</v>
      </c>
      <c r="F1064" s="5" t="str">
        <f t="shared" si="67"/>
        <v>BULLISH</v>
      </c>
      <c r="G1064" s="5" t="str">
        <f t="shared" si="66"/>
        <v>NEUTRAL</v>
      </c>
      <c r="H1064" s="5" t="str">
        <f t="shared" si="65"/>
        <v>BULLISH DIVERGENCE</v>
      </c>
    </row>
    <row r="1065" spans="1:8" ht="13.5" x14ac:dyDescent="0.25">
      <c r="A1065" s="3">
        <f>TITRES_STAT!B1068</f>
        <v>43557</v>
      </c>
      <c r="B1065" s="5">
        <f>TITRES_STAT!C1068</f>
        <v>10.11</v>
      </c>
      <c r="C1065" s="5">
        <f>TITRES_STAT!D1068</f>
        <v>5.9020000000000001</v>
      </c>
      <c r="D1065" s="5">
        <f>TITRES_STAT!E1068</f>
        <v>0</v>
      </c>
      <c r="E1065" s="2">
        <f t="shared" si="64"/>
        <v>-97.162357487394189</v>
      </c>
      <c r="F1065" s="5" t="str">
        <f t="shared" si="67"/>
        <v>BEARISH</v>
      </c>
      <c r="G1065" s="5" t="str">
        <f t="shared" si="66"/>
        <v>STRONG</v>
      </c>
      <c r="H1065" s="5" t="str">
        <f t="shared" si="65"/>
        <v>CONFIRMED BEARISH</v>
      </c>
    </row>
    <row r="1066" spans="1:8" ht="13.5" x14ac:dyDescent="0.25">
      <c r="A1066" s="3">
        <f>TITRES_STAT!B1069</f>
        <v>43558</v>
      </c>
      <c r="B1066" s="5">
        <f>TITRES_STAT!C1069</f>
        <v>10.11</v>
      </c>
      <c r="C1066" s="5">
        <f>TITRES_STAT!D1069</f>
        <v>5.9020000000000001</v>
      </c>
      <c r="D1066" s="5">
        <f>TITRES_STAT!E1069</f>
        <v>0</v>
      </c>
      <c r="E1066" s="2">
        <f t="shared" si="64"/>
        <v>-97.162357487394189</v>
      </c>
      <c r="F1066" s="5" t="str">
        <f t="shared" si="67"/>
        <v>BEARISH</v>
      </c>
      <c r="G1066" s="5" t="str">
        <f t="shared" si="66"/>
        <v>NEUTRAL</v>
      </c>
      <c r="H1066" s="5" t="str">
        <f t="shared" si="65"/>
        <v>CONFIRMED BEARISH</v>
      </c>
    </row>
    <row r="1067" spans="1:8" ht="13.5" x14ac:dyDescent="0.25">
      <c r="A1067" s="3">
        <f>TITRES_STAT!B1070</f>
        <v>43559</v>
      </c>
      <c r="B1067" s="5">
        <f>TITRES_STAT!C1070</f>
        <v>10.27</v>
      </c>
      <c r="C1067" s="5">
        <f>TITRES_STAT!D1070</f>
        <v>5.9960000000000004</v>
      </c>
      <c r="D1067" s="5">
        <f>TITRES_STAT!E1070</f>
        <v>5.8523762414800382</v>
      </c>
      <c r="E1067" s="2">
        <f t="shared" si="64"/>
        <v>-91.309981245914145</v>
      </c>
      <c r="F1067" s="5" t="str">
        <f t="shared" si="67"/>
        <v>BULLISH</v>
      </c>
      <c r="G1067" s="5" t="str">
        <f t="shared" si="66"/>
        <v>WEAK</v>
      </c>
      <c r="H1067" s="5" t="str">
        <f t="shared" si="65"/>
        <v>CONFIRMED BULLISH</v>
      </c>
    </row>
    <row r="1068" spans="1:8" ht="13.5" x14ac:dyDescent="0.25">
      <c r="A1068" s="3">
        <f>TITRES_STAT!B1071</f>
        <v>43560</v>
      </c>
      <c r="B1068" s="5">
        <f>TITRES_STAT!C1071</f>
        <v>10.27</v>
      </c>
      <c r="C1068" s="5">
        <f>TITRES_STAT!D1071</f>
        <v>5.9960000000000004</v>
      </c>
      <c r="D1068" s="5">
        <f>TITRES_STAT!E1071</f>
        <v>0</v>
      </c>
      <c r="E1068" s="2">
        <f t="shared" si="64"/>
        <v>-91.309981245914145</v>
      </c>
      <c r="F1068" s="5" t="str">
        <f t="shared" si="67"/>
        <v>BULLISH</v>
      </c>
      <c r="G1068" s="5" t="str">
        <f t="shared" si="66"/>
        <v>WEAK</v>
      </c>
      <c r="H1068" s="5" t="str">
        <f t="shared" si="65"/>
        <v>CONFIRMED BULLISH</v>
      </c>
    </row>
    <row r="1069" spans="1:8" ht="13.5" x14ac:dyDescent="0.25">
      <c r="A1069" s="3">
        <f>TITRES_STAT!B1072</f>
        <v>43563</v>
      </c>
      <c r="B1069" s="5">
        <f>TITRES_STAT!C1072</f>
        <v>10.27</v>
      </c>
      <c r="C1069" s="5">
        <f>TITRES_STAT!D1072</f>
        <v>5.9960000000000004</v>
      </c>
      <c r="D1069" s="5">
        <f>TITRES_STAT!E1072</f>
        <v>0</v>
      </c>
      <c r="E1069" s="2">
        <f t="shared" si="64"/>
        <v>-91.309981245914145</v>
      </c>
      <c r="F1069" s="5" t="str">
        <f t="shared" si="67"/>
        <v>BULLISH</v>
      </c>
      <c r="G1069" s="5" t="str">
        <f t="shared" si="66"/>
        <v>WEAK</v>
      </c>
      <c r="H1069" s="5" t="str">
        <f t="shared" si="65"/>
        <v>CONFIRMED BULLISH</v>
      </c>
    </row>
    <row r="1070" spans="1:8" ht="13.5" x14ac:dyDescent="0.25">
      <c r="A1070" s="3">
        <f>TITRES_STAT!B1073</f>
        <v>43565</v>
      </c>
      <c r="B1070" s="5">
        <f>TITRES_STAT!C1073</f>
        <v>10</v>
      </c>
      <c r="C1070" s="5">
        <f>TITRES_STAT!D1073</f>
        <v>5.8380000000000001</v>
      </c>
      <c r="D1070" s="5">
        <f>TITRES_STAT!E1073</f>
        <v>5.8380000000000001</v>
      </c>
      <c r="E1070" s="2">
        <f t="shared" si="64"/>
        <v>-97.147981245914139</v>
      </c>
      <c r="F1070" s="5" t="str">
        <f t="shared" si="67"/>
        <v>BULLISH</v>
      </c>
      <c r="G1070" s="5" t="str">
        <f t="shared" si="66"/>
        <v>NEUTRAL</v>
      </c>
      <c r="H1070" s="5" t="str">
        <f t="shared" si="65"/>
        <v>BULLISH DIVERGENCE</v>
      </c>
    </row>
    <row r="1071" spans="1:8" ht="13.5" x14ac:dyDescent="0.25">
      <c r="A1071" s="3">
        <f>TITRES_STAT!B1074</f>
        <v>43566</v>
      </c>
      <c r="B1071" s="5">
        <f>TITRES_STAT!C1074</f>
        <v>10.27</v>
      </c>
      <c r="C1071" s="5">
        <f>TITRES_STAT!D1074</f>
        <v>5.9960000000000004</v>
      </c>
      <c r="D1071" s="5">
        <f>TITRES_STAT!E1074</f>
        <v>5.9959999999999996</v>
      </c>
      <c r="E1071" s="2">
        <f t="shared" si="64"/>
        <v>-91.151981245914143</v>
      </c>
      <c r="F1071" s="5" t="str">
        <f t="shared" si="67"/>
        <v>BULLISH</v>
      </c>
      <c r="G1071" s="5" t="str">
        <f t="shared" si="66"/>
        <v>WEAK</v>
      </c>
      <c r="H1071" s="5" t="str">
        <f t="shared" si="65"/>
        <v>CONFIRMED BULLISH</v>
      </c>
    </row>
    <row r="1072" spans="1:8" ht="13.5" x14ac:dyDescent="0.25">
      <c r="A1072" s="3">
        <f>TITRES_STAT!B1075</f>
        <v>43567</v>
      </c>
      <c r="B1072" s="5">
        <f>TITRES_STAT!C1075</f>
        <v>10.01</v>
      </c>
      <c r="C1072" s="5">
        <f>TITRES_STAT!D1075</f>
        <v>5.8440000000000003</v>
      </c>
      <c r="D1072" s="5">
        <f>TITRES_STAT!E1075</f>
        <v>5.8440000000000003</v>
      </c>
      <c r="E1072" s="2">
        <f t="shared" si="64"/>
        <v>-96.995981245914138</v>
      </c>
      <c r="F1072" s="5" t="str">
        <f t="shared" si="67"/>
        <v>BEARISH</v>
      </c>
      <c r="G1072" s="5" t="str">
        <f t="shared" si="66"/>
        <v>STRONG</v>
      </c>
      <c r="H1072" s="5" t="str">
        <f t="shared" si="65"/>
        <v>CONFIRMED BEARISH</v>
      </c>
    </row>
    <row r="1073" spans="1:8" ht="13.5" x14ac:dyDescent="0.25">
      <c r="A1073" s="3">
        <f>TITRES_STAT!B1076</f>
        <v>43570</v>
      </c>
      <c r="B1073" s="5">
        <f>TITRES_STAT!C1076</f>
        <v>10.029999999999999</v>
      </c>
      <c r="C1073" s="5">
        <f>TITRES_STAT!D1076</f>
        <v>5.8559999999999999</v>
      </c>
      <c r="D1073" s="5">
        <f>TITRES_STAT!E1076</f>
        <v>5.8472422731804583</v>
      </c>
      <c r="E1073" s="2">
        <f t="shared" si="64"/>
        <v>-91.148738972733682</v>
      </c>
      <c r="F1073" s="5" t="str">
        <f t="shared" si="67"/>
        <v>BULLISH</v>
      </c>
      <c r="G1073" s="5" t="str">
        <f t="shared" si="66"/>
        <v>NEUTRAL</v>
      </c>
      <c r="H1073" s="5" t="str">
        <f t="shared" si="65"/>
        <v>BULLISH DIVERGENCE</v>
      </c>
    </row>
    <row r="1074" spans="1:8" ht="13.5" x14ac:dyDescent="0.25">
      <c r="A1074" s="3">
        <f>TITRES_STAT!B1077</f>
        <v>43571</v>
      </c>
      <c r="B1074" s="5">
        <f>TITRES_STAT!C1077</f>
        <v>10.27</v>
      </c>
      <c r="C1074" s="5">
        <f>TITRES_STAT!D1077</f>
        <v>5.9960000000000004</v>
      </c>
      <c r="D1074" s="5">
        <f>TITRES_STAT!E1077</f>
        <v>5.8447863680623175</v>
      </c>
      <c r="E1074" s="2">
        <f t="shared" si="64"/>
        <v>-85.303952604671366</v>
      </c>
      <c r="F1074" s="5" t="str">
        <f t="shared" si="67"/>
        <v>BULLISH</v>
      </c>
      <c r="G1074" s="5" t="str">
        <f t="shared" si="66"/>
        <v>WEAK</v>
      </c>
      <c r="H1074" s="5" t="str">
        <f t="shared" si="65"/>
        <v>NEUTRAL</v>
      </c>
    </row>
    <row r="1075" spans="1:8" ht="13.5" x14ac:dyDescent="0.25">
      <c r="A1075" s="3">
        <f>TITRES_STAT!B1078</f>
        <v>43572</v>
      </c>
      <c r="B1075" s="5">
        <f>TITRES_STAT!C1078</f>
        <v>10.01</v>
      </c>
      <c r="C1075" s="5">
        <f>TITRES_STAT!D1078</f>
        <v>5.8440000000000003</v>
      </c>
      <c r="D1075" s="5">
        <f>TITRES_STAT!E1078</f>
        <v>5.8440000000000003</v>
      </c>
      <c r="E1075" s="2">
        <f t="shared" si="64"/>
        <v>-91.14795260467136</v>
      </c>
      <c r="F1075" s="5" t="str">
        <f t="shared" si="67"/>
        <v>BULLISH</v>
      </c>
      <c r="G1075" s="5" t="str">
        <f t="shared" si="66"/>
        <v>WEAK</v>
      </c>
      <c r="H1075" s="5" t="str">
        <f t="shared" si="65"/>
        <v>CONFIRMED BULLISH</v>
      </c>
    </row>
    <row r="1076" spans="1:8" ht="13.5" x14ac:dyDescent="0.25">
      <c r="A1076" s="3">
        <f>TITRES_STAT!B1079</f>
        <v>43573</v>
      </c>
      <c r="B1076" s="5">
        <f>TITRES_STAT!C1079</f>
        <v>10.26</v>
      </c>
      <c r="C1076" s="5">
        <f>TITRES_STAT!D1079</f>
        <v>5.99</v>
      </c>
      <c r="D1076" s="5">
        <f>TITRES_STAT!E1079</f>
        <v>5.99</v>
      </c>
      <c r="E1076" s="2">
        <f t="shared" si="64"/>
        <v>-85.157952604671365</v>
      </c>
      <c r="F1076" s="5" t="str">
        <f t="shared" si="67"/>
        <v>BULLISH</v>
      </c>
      <c r="G1076" s="5" t="str">
        <f t="shared" si="66"/>
        <v>WEAK</v>
      </c>
      <c r="H1076" s="5" t="str">
        <f t="shared" si="65"/>
        <v>BULLISH DIVERGENCE</v>
      </c>
    </row>
    <row r="1077" spans="1:8" ht="13.5" x14ac:dyDescent="0.25">
      <c r="A1077" s="3">
        <f>TITRES_STAT!B1080</f>
        <v>43574</v>
      </c>
      <c r="B1077" s="5">
        <f>TITRES_STAT!C1080</f>
        <v>10.01</v>
      </c>
      <c r="C1077" s="5">
        <f>TITRES_STAT!D1080</f>
        <v>5.8440000000000003</v>
      </c>
      <c r="D1077" s="5">
        <f>TITRES_STAT!E1080</f>
        <v>5.8440000000000003</v>
      </c>
      <c r="E1077" s="2">
        <f t="shared" si="64"/>
        <v>-91.001952604671359</v>
      </c>
      <c r="F1077" s="5" t="str">
        <f t="shared" si="67"/>
        <v>BULLISH</v>
      </c>
      <c r="G1077" s="5" t="str">
        <f t="shared" si="66"/>
        <v>WEAK</v>
      </c>
      <c r="H1077" s="5" t="str">
        <f t="shared" si="65"/>
        <v>NEUTRAL</v>
      </c>
    </row>
    <row r="1078" spans="1:8" ht="13.5" x14ac:dyDescent="0.25">
      <c r="A1078" s="3">
        <f>TITRES_STAT!B1081</f>
        <v>43577</v>
      </c>
      <c r="B1078" s="5">
        <f>TITRES_STAT!C1081</f>
        <v>10.01</v>
      </c>
      <c r="C1078" s="5">
        <f>TITRES_STAT!D1081</f>
        <v>5.8440000000000003</v>
      </c>
      <c r="D1078" s="5">
        <f>TITRES_STAT!E1081</f>
        <v>5.8440000000000003</v>
      </c>
      <c r="E1078" s="2">
        <f t="shared" si="64"/>
        <v>-91.001952604671359</v>
      </c>
      <c r="F1078" s="5" t="str">
        <f t="shared" si="67"/>
        <v>BULLISH</v>
      </c>
      <c r="G1078" s="5" t="str">
        <f t="shared" si="66"/>
        <v>NEUTRAL</v>
      </c>
      <c r="H1078" s="5" t="str">
        <f t="shared" si="65"/>
        <v>BULLISH DIVERGENCE</v>
      </c>
    </row>
    <row r="1079" spans="1:8" ht="13.5" x14ac:dyDescent="0.25">
      <c r="A1079" s="3">
        <f>TITRES_STAT!B1082</f>
        <v>43578</v>
      </c>
      <c r="B1079" s="5">
        <f>TITRES_STAT!C1082</f>
        <v>10.01</v>
      </c>
      <c r="C1079" s="5">
        <f>TITRES_STAT!D1082</f>
        <v>5.8440000000000003</v>
      </c>
      <c r="D1079" s="5">
        <f>TITRES_STAT!E1082</f>
        <v>5.8440000000000003</v>
      </c>
      <c r="E1079" s="2">
        <f t="shared" si="64"/>
        <v>-91.001952604671359</v>
      </c>
      <c r="F1079" s="5" t="str">
        <f t="shared" si="67"/>
        <v>BEARISH</v>
      </c>
      <c r="G1079" s="5" t="str">
        <f t="shared" si="66"/>
        <v>STRONG</v>
      </c>
      <c r="H1079" s="5" t="str">
        <f t="shared" si="65"/>
        <v>CONFIRMED BEARISH</v>
      </c>
    </row>
    <row r="1080" spans="1:8" ht="13.5" x14ac:dyDescent="0.25">
      <c r="A1080" s="3">
        <f>TITRES_STAT!B1083</f>
        <v>43579</v>
      </c>
      <c r="B1080" s="5">
        <f>TITRES_STAT!C1083</f>
        <v>9.41</v>
      </c>
      <c r="C1080" s="5">
        <f>TITRES_STAT!D1083</f>
        <v>5.8440000000000003</v>
      </c>
      <c r="D1080" s="5">
        <f>TITRES_STAT!E1083</f>
        <v>5.8458631243358132</v>
      </c>
      <c r="E1080" s="2">
        <f t="shared" si="64"/>
        <v>-96.847815729007166</v>
      </c>
      <c r="F1080" s="5" t="str">
        <f t="shared" si="67"/>
        <v>BEARISH</v>
      </c>
      <c r="G1080" s="5" t="str">
        <f t="shared" si="66"/>
        <v>STRONG</v>
      </c>
      <c r="H1080" s="5" t="str">
        <f t="shared" si="65"/>
        <v>CONFIRMED BEARISH</v>
      </c>
    </row>
    <row r="1081" spans="1:8" ht="13.5" x14ac:dyDescent="0.25">
      <c r="A1081" s="3">
        <f>TITRES_STAT!B1084</f>
        <v>43580</v>
      </c>
      <c r="B1081" s="5">
        <f>TITRES_STAT!C1084</f>
        <v>9.39</v>
      </c>
      <c r="C1081" s="5">
        <f>TITRES_STAT!D1084</f>
        <v>5.8319999999999999</v>
      </c>
      <c r="D1081" s="5">
        <f>TITRES_STAT!E1084</f>
        <v>5.833863258785942</v>
      </c>
      <c r="E1081" s="2">
        <f t="shared" si="64"/>
        <v>-102.68167898779311</v>
      </c>
      <c r="F1081" s="5" t="str">
        <f t="shared" si="67"/>
        <v>BEARISH</v>
      </c>
      <c r="G1081" s="5" t="str">
        <f t="shared" si="66"/>
        <v>STRONG</v>
      </c>
      <c r="H1081" s="5" t="str">
        <f t="shared" si="65"/>
        <v>CONFIRMED BEARISH</v>
      </c>
    </row>
    <row r="1082" spans="1:8" ht="13.5" x14ac:dyDescent="0.25">
      <c r="A1082" s="3">
        <f>TITRES_STAT!B1085</f>
        <v>43581</v>
      </c>
      <c r="B1082" s="5">
        <f>TITRES_STAT!C1085</f>
        <v>9.1999999999999993</v>
      </c>
      <c r="C1082" s="5">
        <f>TITRES_STAT!D1085</f>
        <v>5.7140000000000004</v>
      </c>
      <c r="D1082" s="5">
        <f>TITRES_STAT!E1085</f>
        <v>5.7140000000000004</v>
      </c>
      <c r="E1082" s="2">
        <f t="shared" si="64"/>
        <v>-108.3956789877931</v>
      </c>
      <c r="F1082" s="5" t="str">
        <f t="shared" si="67"/>
        <v>BEARISH</v>
      </c>
      <c r="G1082" s="5" t="str">
        <f t="shared" si="66"/>
        <v>STRONG</v>
      </c>
      <c r="H1082" s="5" t="str">
        <f t="shared" si="65"/>
        <v>CONFIRMED BEARISH</v>
      </c>
    </row>
    <row r="1083" spans="1:8" ht="13.5" x14ac:dyDescent="0.25">
      <c r="A1083" s="3">
        <f>TITRES_STAT!B1086</f>
        <v>43584</v>
      </c>
      <c r="B1083" s="5">
        <f>TITRES_STAT!C1086</f>
        <v>9.4700000000000006</v>
      </c>
      <c r="C1083" s="5">
        <f>TITRES_STAT!D1086</f>
        <v>5.8810000000000002</v>
      </c>
      <c r="D1083" s="5">
        <f>TITRES_STAT!E1086</f>
        <v>5.8810000000000002</v>
      </c>
      <c r="E1083" s="2">
        <f t="shared" si="64"/>
        <v>-102.5146789877931</v>
      </c>
      <c r="F1083" s="5" t="str">
        <f t="shared" si="67"/>
        <v>BEARISH</v>
      </c>
      <c r="G1083" s="5" t="str">
        <f t="shared" si="66"/>
        <v>STRONG</v>
      </c>
      <c r="H1083" s="5" t="str">
        <f t="shared" si="65"/>
        <v>CONFIRMED BEARISH</v>
      </c>
    </row>
    <row r="1084" spans="1:8" ht="13.5" x14ac:dyDescent="0.25">
      <c r="A1084" s="3">
        <f>TITRES_STAT!B1087</f>
        <v>43585</v>
      </c>
      <c r="B1084" s="5">
        <f>TITRES_STAT!C1087</f>
        <v>9.4700000000000006</v>
      </c>
      <c r="C1084" s="5">
        <f>TITRES_STAT!D1087</f>
        <v>5.8810000000000002</v>
      </c>
      <c r="D1084" s="5">
        <f>TITRES_STAT!E1087</f>
        <v>0</v>
      </c>
      <c r="E1084" s="2">
        <f t="shared" si="64"/>
        <v>-102.5146789877931</v>
      </c>
      <c r="F1084" s="5" t="str">
        <f t="shared" si="67"/>
        <v>BEARISH</v>
      </c>
      <c r="G1084" s="5" t="str">
        <f t="shared" si="66"/>
        <v>STRONG</v>
      </c>
      <c r="H1084" s="5" t="str">
        <f t="shared" si="65"/>
        <v>CONFIRMED BEARISH</v>
      </c>
    </row>
    <row r="1085" spans="1:8" ht="13.5" x14ac:dyDescent="0.25">
      <c r="A1085" s="3">
        <f>TITRES_STAT!B1088</f>
        <v>43587</v>
      </c>
      <c r="B1085" s="5">
        <f>TITRES_STAT!C1088</f>
        <v>9.3000000000000007</v>
      </c>
      <c r="C1085" s="5">
        <f>TITRES_STAT!D1088</f>
        <v>5.7759999999999998</v>
      </c>
      <c r="D1085" s="5">
        <f>TITRES_STAT!E1088</f>
        <v>5.7759999999999998</v>
      </c>
      <c r="E1085" s="2">
        <f t="shared" si="64"/>
        <v>-108.2906789877931</v>
      </c>
      <c r="F1085" s="5" t="str">
        <f t="shared" si="67"/>
        <v>BEARISH</v>
      </c>
      <c r="G1085" s="5" t="str">
        <f t="shared" si="66"/>
        <v>STRONG</v>
      </c>
      <c r="H1085" s="5" t="str">
        <f t="shared" si="65"/>
        <v>CONFIRMED BEARISH</v>
      </c>
    </row>
    <row r="1086" spans="1:8" ht="13.5" x14ac:dyDescent="0.25">
      <c r="A1086" s="3">
        <f>TITRES_STAT!B1089</f>
        <v>43588</v>
      </c>
      <c r="B1086" s="5">
        <f>TITRES_STAT!C1089</f>
        <v>9.3000000000000007</v>
      </c>
      <c r="C1086" s="5">
        <f>TITRES_STAT!D1089</f>
        <v>5.7759999999999998</v>
      </c>
      <c r="D1086" s="5">
        <f>TITRES_STAT!E1089</f>
        <v>0</v>
      </c>
      <c r="E1086" s="2">
        <f t="shared" si="64"/>
        <v>-108.2906789877931</v>
      </c>
      <c r="F1086" s="5" t="str">
        <f t="shared" si="67"/>
        <v>BEARISH</v>
      </c>
      <c r="G1086" s="5" t="str">
        <f t="shared" si="66"/>
        <v>STRONG</v>
      </c>
      <c r="H1086" s="5" t="str">
        <f t="shared" si="65"/>
        <v>CONFIRMED BEARISH</v>
      </c>
    </row>
    <row r="1087" spans="1:8" ht="13.5" x14ac:dyDescent="0.25">
      <c r="A1087" s="3">
        <f>TITRES_STAT!B1090</f>
        <v>43591</v>
      </c>
      <c r="B1087" s="5">
        <f>TITRES_STAT!C1090</f>
        <v>9.1999999999999993</v>
      </c>
      <c r="C1087" s="5">
        <f>TITRES_STAT!D1090</f>
        <v>5.7140000000000004</v>
      </c>
      <c r="D1087" s="5">
        <f>TITRES_STAT!E1090</f>
        <v>5.7140000000000004</v>
      </c>
      <c r="E1087" s="2">
        <f t="shared" si="64"/>
        <v>-114.0046789877931</v>
      </c>
      <c r="F1087" s="5" t="str">
        <f t="shared" si="67"/>
        <v>BEARISH</v>
      </c>
      <c r="G1087" s="5" t="str">
        <f t="shared" si="66"/>
        <v>STRONG</v>
      </c>
      <c r="H1087" s="5" t="str">
        <f t="shared" si="65"/>
        <v>NEUTRAL</v>
      </c>
    </row>
    <row r="1088" spans="1:8" ht="13.5" x14ac:dyDescent="0.25">
      <c r="A1088" s="3">
        <f>TITRES_STAT!B1091</f>
        <v>43592</v>
      </c>
      <c r="B1088" s="5">
        <f>TITRES_STAT!C1091</f>
        <v>9</v>
      </c>
      <c r="C1088" s="5">
        <f>TITRES_STAT!D1091</f>
        <v>5.5890000000000004</v>
      </c>
      <c r="D1088" s="5">
        <f>TITRES_STAT!E1091</f>
        <v>5.5890000000000004</v>
      </c>
      <c r="E1088" s="2">
        <f t="shared" si="64"/>
        <v>-119.5936789877931</v>
      </c>
      <c r="F1088" s="5" t="str">
        <f t="shared" si="67"/>
        <v>BEARISH</v>
      </c>
      <c r="G1088" s="5" t="str">
        <f t="shared" si="66"/>
        <v>STRONG</v>
      </c>
      <c r="H1088" s="5" t="str">
        <f t="shared" si="65"/>
        <v>CONFIRMED BEARISH</v>
      </c>
    </row>
    <row r="1089" spans="1:8" ht="13.5" x14ac:dyDescent="0.25">
      <c r="A1089" s="3">
        <f>TITRES_STAT!B1092</f>
        <v>43593</v>
      </c>
      <c r="B1089" s="5">
        <f>TITRES_STAT!C1092</f>
        <v>9.1999999999999993</v>
      </c>
      <c r="C1089" s="5">
        <f>TITRES_STAT!D1092</f>
        <v>5.7140000000000004</v>
      </c>
      <c r="D1089" s="5">
        <f>TITRES_STAT!E1092</f>
        <v>5.7140000000000004</v>
      </c>
      <c r="E1089" s="2">
        <f t="shared" si="64"/>
        <v>-113.8796789877931</v>
      </c>
      <c r="F1089" s="5" t="str">
        <f t="shared" si="67"/>
        <v>BEARISH</v>
      </c>
      <c r="G1089" s="5" t="str">
        <f t="shared" si="66"/>
        <v>STRONG</v>
      </c>
      <c r="H1089" s="5" t="str">
        <f t="shared" si="65"/>
        <v>CONFIRMED BEARISH</v>
      </c>
    </row>
    <row r="1090" spans="1:8" ht="13.5" x14ac:dyDescent="0.25">
      <c r="A1090" s="3">
        <f>TITRES_STAT!B1093</f>
        <v>43594</v>
      </c>
      <c r="B1090" s="5">
        <f>TITRES_STAT!C1093</f>
        <v>9.1999999999999993</v>
      </c>
      <c r="C1090" s="5">
        <f>TITRES_STAT!D1093</f>
        <v>5.7140000000000004</v>
      </c>
      <c r="D1090" s="5">
        <f>TITRES_STAT!E1093</f>
        <v>5.7140000000000004</v>
      </c>
      <c r="E1090" s="2">
        <f t="shared" si="64"/>
        <v>-113.8796789877931</v>
      </c>
      <c r="F1090" s="5" t="str">
        <f t="shared" si="67"/>
        <v>BEARISH</v>
      </c>
      <c r="G1090" s="5" t="str">
        <f t="shared" si="66"/>
        <v>STRONG</v>
      </c>
      <c r="H1090" s="5" t="str">
        <f t="shared" si="65"/>
        <v>CONFIRMED BEARISH</v>
      </c>
    </row>
    <row r="1091" spans="1:8" ht="13.5" x14ac:dyDescent="0.25">
      <c r="A1091" s="3">
        <f>TITRES_STAT!B1094</f>
        <v>43595</v>
      </c>
      <c r="B1091" s="5">
        <f>TITRES_STAT!C1094</f>
        <v>9.1999999999999993</v>
      </c>
      <c r="C1091" s="5">
        <f>TITRES_STAT!D1094</f>
        <v>5.7140000000000004</v>
      </c>
      <c r="D1091" s="5">
        <f>TITRES_STAT!E1094</f>
        <v>0</v>
      </c>
      <c r="E1091" s="2">
        <f t="shared" si="64"/>
        <v>-113.8796789877931</v>
      </c>
      <c r="F1091" s="5" t="str">
        <f t="shared" si="67"/>
        <v>BEARISH</v>
      </c>
      <c r="G1091" s="5" t="str">
        <f t="shared" si="66"/>
        <v>STRONG</v>
      </c>
      <c r="H1091" s="5" t="str">
        <f t="shared" si="65"/>
        <v>CONFIRMED BEARISH</v>
      </c>
    </row>
    <row r="1092" spans="1:8" ht="13.5" x14ac:dyDescent="0.25">
      <c r="A1092" s="3">
        <f>TITRES_STAT!B1095</f>
        <v>43598</v>
      </c>
      <c r="B1092" s="5">
        <f>TITRES_STAT!C1095</f>
        <v>9</v>
      </c>
      <c r="C1092" s="5">
        <f>TITRES_STAT!D1095</f>
        <v>5.5890000000000004</v>
      </c>
      <c r="D1092" s="5">
        <f>TITRES_STAT!E1095</f>
        <v>5.5890000000000004</v>
      </c>
      <c r="E1092" s="2">
        <f t="shared" ref="E1092:E1155" si="68">IF(B1092&gt;B1091, E1091+D1092, IF(B1092&lt;B1091, E1091-D1092, E1091))</f>
        <v>-119.4686789877931</v>
      </c>
      <c r="F1092" s="5" t="str">
        <f t="shared" si="67"/>
        <v>BEARISH</v>
      </c>
      <c r="G1092" s="5" t="str">
        <f t="shared" si="66"/>
        <v>STRONG</v>
      </c>
      <c r="H1092" s="5" t="str">
        <f t="shared" si="65"/>
        <v>CONFIRMED BEARISH</v>
      </c>
    </row>
    <row r="1093" spans="1:8" ht="13.5" x14ac:dyDescent="0.25">
      <c r="A1093" s="3">
        <f>TITRES_STAT!B1096</f>
        <v>43599</v>
      </c>
      <c r="B1093" s="5">
        <f>TITRES_STAT!C1096</f>
        <v>8.91</v>
      </c>
      <c r="C1093" s="5">
        <f>TITRES_STAT!D1096</f>
        <v>5.5330000000000004</v>
      </c>
      <c r="D1093" s="5">
        <f>TITRES_STAT!E1096</f>
        <v>5.5348629629629631</v>
      </c>
      <c r="E1093" s="2">
        <f t="shared" si="68"/>
        <v>-125.00354195075606</v>
      </c>
      <c r="F1093" s="5" t="str">
        <f t="shared" si="67"/>
        <v>BEARISH</v>
      </c>
      <c r="G1093" s="5" t="str">
        <f t="shared" si="66"/>
        <v>STRONG</v>
      </c>
      <c r="H1093" s="5" t="str">
        <f t="shared" si="65"/>
        <v>CONFIRMED BEARISH</v>
      </c>
    </row>
    <row r="1094" spans="1:8" ht="13.5" x14ac:dyDescent="0.25">
      <c r="A1094" s="3">
        <f>TITRES_STAT!B1097</f>
        <v>43600</v>
      </c>
      <c r="B1094" s="5">
        <f>TITRES_STAT!C1097</f>
        <v>8.91</v>
      </c>
      <c r="C1094" s="5">
        <f>TITRES_STAT!D1097</f>
        <v>5.5330000000000004</v>
      </c>
      <c r="D1094" s="5">
        <f>TITRES_STAT!E1097</f>
        <v>0</v>
      </c>
      <c r="E1094" s="2">
        <f t="shared" si="68"/>
        <v>-125.00354195075606</v>
      </c>
      <c r="F1094" s="5" t="str">
        <f t="shared" si="67"/>
        <v>BEARISH</v>
      </c>
      <c r="G1094" s="5" t="str">
        <f t="shared" si="66"/>
        <v>STRONG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5">
        <f>TITRES_STAT!C1098</f>
        <v>9.15</v>
      </c>
      <c r="C1095" s="5">
        <f>TITRES_STAT!D1098</f>
        <v>5.6829999999999998</v>
      </c>
      <c r="D1095" s="5">
        <f>TITRES_STAT!E1098</f>
        <v>5.6829999999999989</v>
      </c>
      <c r="E1095" s="2">
        <f t="shared" si="68"/>
        <v>-119.32054195075607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STRONG</v>
      </c>
      <c r="H1095" s="5" t="str">
        <f t="shared" si="69"/>
        <v>CONFIRMED BEARISH</v>
      </c>
    </row>
    <row r="1096" spans="1:8" ht="13.5" x14ac:dyDescent="0.25">
      <c r="A1096" s="3">
        <f>TITRES_STAT!B1099</f>
        <v>43602</v>
      </c>
      <c r="B1096" s="5">
        <f>TITRES_STAT!C1099</f>
        <v>9.09</v>
      </c>
      <c r="C1096" s="5">
        <f>TITRES_STAT!D1099</f>
        <v>5.6449999999999996</v>
      </c>
      <c r="D1096" s="5">
        <f>TITRES_STAT!E1099</f>
        <v>5.6449999999999996</v>
      </c>
      <c r="E1096" s="2">
        <f t="shared" si="68"/>
        <v>-124.96554195075606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STRONG</v>
      </c>
      <c r="H1096" s="5" t="str">
        <f t="shared" si="69"/>
        <v>CONFIRMED BEARISH</v>
      </c>
    </row>
    <row r="1097" spans="1:8" ht="13.5" x14ac:dyDescent="0.25">
      <c r="A1097" s="3">
        <f>TITRES_STAT!B1100</f>
        <v>43605</v>
      </c>
      <c r="B1097" s="5">
        <f>TITRES_STAT!C1100</f>
        <v>9.0500000000000007</v>
      </c>
      <c r="C1097" s="5">
        <f>TITRES_STAT!D1100</f>
        <v>5.62</v>
      </c>
      <c r="D1097" s="5">
        <f>TITRES_STAT!E1100</f>
        <v>5.620000000000001</v>
      </c>
      <c r="E1097" s="2">
        <f t="shared" si="68"/>
        <v>-130.58554195075607</v>
      </c>
      <c r="F1097" s="5" t="str">
        <f t="shared" si="71"/>
        <v>BEARISH</v>
      </c>
      <c r="G1097" s="5" t="str">
        <f t="shared" si="70"/>
        <v>STRONG</v>
      </c>
      <c r="H1097" s="5" t="str">
        <f t="shared" si="69"/>
        <v>BEARISH DIVERGENCE</v>
      </c>
    </row>
    <row r="1098" spans="1:8" ht="13.5" x14ac:dyDescent="0.25">
      <c r="A1098" s="3">
        <f>TITRES_STAT!B1101</f>
        <v>43606</v>
      </c>
      <c r="B1098" s="5">
        <f>TITRES_STAT!C1101</f>
        <v>9.0500000000000007</v>
      </c>
      <c r="C1098" s="5">
        <f>TITRES_STAT!D1101</f>
        <v>5.62</v>
      </c>
      <c r="D1098" s="5">
        <f>TITRES_STAT!E1101</f>
        <v>0</v>
      </c>
      <c r="E1098" s="2">
        <f t="shared" si="68"/>
        <v>-130.58554195075607</v>
      </c>
      <c r="F1098" s="5" t="str">
        <f t="shared" si="71"/>
        <v>BEARISH</v>
      </c>
      <c r="G1098" s="5" t="str">
        <f t="shared" si="70"/>
        <v>STRONG</v>
      </c>
      <c r="H1098" s="5" t="str">
        <f t="shared" si="69"/>
        <v>BEARISH DIVERGENCE</v>
      </c>
    </row>
    <row r="1099" spans="1:8" ht="13.5" x14ac:dyDescent="0.25">
      <c r="A1099" s="3">
        <f>TITRES_STAT!B1102</f>
        <v>43607</v>
      </c>
      <c r="B1099" s="5">
        <f>TITRES_STAT!C1102</f>
        <v>8.7799999999999994</v>
      </c>
      <c r="C1099" s="5">
        <f>TITRES_STAT!D1102</f>
        <v>5.4530000000000003</v>
      </c>
      <c r="D1099" s="5">
        <f>TITRES_STAT!E1102</f>
        <v>5.4530000000000003</v>
      </c>
      <c r="E1099" s="2">
        <f t="shared" si="68"/>
        <v>-136.03854195075607</v>
      </c>
      <c r="F1099" s="5" t="str">
        <f t="shared" si="71"/>
        <v>BEARISH</v>
      </c>
      <c r="G1099" s="5" t="str">
        <f t="shared" si="70"/>
        <v>STRONG</v>
      </c>
      <c r="H1099" s="5" t="str">
        <f t="shared" si="69"/>
        <v>CONFIRMED BEARISH</v>
      </c>
    </row>
    <row r="1100" spans="1:8" ht="13.5" x14ac:dyDescent="0.25">
      <c r="A1100" s="3">
        <f>TITRES_STAT!B1103</f>
        <v>43608</v>
      </c>
      <c r="B1100" s="5">
        <f>TITRES_STAT!C1103</f>
        <v>9.0399999999999991</v>
      </c>
      <c r="C1100" s="5">
        <f>TITRES_STAT!D1103</f>
        <v>5.6139999999999999</v>
      </c>
      <c r="D1100" s="5">
        <f>TITRES_STAT!E1103</f>
        <v>5.6139999999999999</v>
      </c>
      <c r="E1100" s="2">
        <f t="shared" si="68"/>
        <v>-130.42454195075607</v>
      </c>
      <c r="F1100" s="5" t="str">
        <f t="shared" si="71"/>
        <v>BEARISH</v>
      </c>
      <c r="G1100" s="5" t="str">
        <f t="shared" si="70"/>
        <v>STRONG</v>
      </c>
      <c r="H1100" s="5" t="str">
        <f t="shared" si="69"/>
        <v>CONFIRMED BEARISH</v>
      </c>
    </row>
    <row r="1101" spans="1:8" ht="13.5" x14ac:dyDescent="0.25">
      <c r="A1101" s="3">
        <f>TITRES_STAT!B1104</f>
        <v>43609</v>
      </c>
      <c r="B1101" s="5">
        <f>TITRES_STAT!C1104</f>
        <v>9.1999999999999993</v>
      </c>
      <c r="C1101" s="5">
        <f>TITRES_STAT!D1104</f>
        <v>5.7140000000000004</v>
      </c>
      <c r="D1101" s="5">
        <f>TITRES_STAT!E1104</f>
        <v>5.7140000000000004</v>
      </c>
      <c r="E1101" s="2">
        <f t="shared" si="68"/>
        <v>-124.71054195075607</v>
      </c>
      <c r="F1101" s="5" t="str">
        <f t="shared" si="71"/>
        <v>BULLISH</v>
      </c>
      <c r="G1101" s="5" t="str">
        <f t="shared" si="70"/>
        <v>NEUTRAL</v>
      </c>
      <c r="H1101" s="5" t="str">
        <f t="shared" si="69"/>
        <v>CONFIRMED BULLISH</v>
      </c>
    </row>
    <row r="1102" spans="1:8" ht="13.5" x14ac:dyDescent="0.25">
      <c r="A1102" s="3">
        <f>TITRES_STAT!B1105</f>
        <v>43612</v>
      </c>
      <c r="B1102" s="5">
        <f>TITRES_STAT!C1105</f>
        <v>9.1999999999999993</v>
      </c>
      <c r="C1102" s="5">
        <f>TITRES_STAT!D1105</f>
        <v>5.7140000000000004</v>
      </c>
      <c r="D1102" s="5">
        <f>TITRES_STAT!E1105</f>
        <v>5.7140000000000004</v>
      </c>
      <c r="E1102" s="2">
        <f t="shared" si="68"/>
        <v>-124.71054195075607</v>
      </c>
      <c r="F1102" s="5" t="str">
        <f t="shared" si="71"/>
        <v>BULLISH</v>
      </c>
      <c r="G1102" s="5" t="str">
        <f t="shared" si="70"/>
        <v>WEAK</v>
      </c>
      <c r="H1102" s="5" t="str">
        <f t="shared" si="69"/>
        <v>CONFIRMED BULLISH</v>
      </c>
    </row>
    <row r="1103" spans="1:8" ht="13.5" x14ac:dyDescent="0.25">
      <c r="A1103" s="3">
        <f>TITRES_STAT!B1106</f>
        <v>43613</v>
      </c>
      <c r="B1103" s="5">
        <f>TITRES_STAT!C1106</f>
        <v>9.19</v>
      </c>
      <c r="C1103" s="5">
        <f>TITRES_STAT!D1106</f>
        <v>5.7069999999999999</v>
      </c>
      <c r="D1103" s="5">
        <f>TITRES_STAT!E1106</f>
        <v>5.7070000000000007</v>
      </c>
      <c r="E1103" s="2">
        <f t="shared" si="68"/>
        <v>-130.41754195075606</v>
      </c>
      <c r="F1103" s="5" t="str">
        <f t="shared" si="71"/>
        <v>BULLISH</v>
      </c>
      <c r="G1103" s="5" t="str">
        <f t="shared" si="70"/>
        <v>NEUTRAL</v>
      </c>
      <c r="H1103" s="5" t="str">
        <f t="shared" si="69"/>
        <v>CONFIRMED BULLISH</v>
      </c>
    </row>
    <row r="1104" spans="1:8" ht="13.5" x14ac:dyDescent="0.25">
      <c r="A1104" s="3">
        <f>TITRES_STAT!B1107</f>
        <v>43614</v>
      </c>
      <c r="B1104" s="5">
        <f>TITRES_STAT!C1107</f>
        <v>9.19</v>
      </c>
      <c r="C1104" s="5">
        <f>TITRES_STAT!D1107</f>
        <v>5.7069999999999999</v>
      </c>
      <c r="D1104" s="5">
        <f>TITRES_STAT!E1107</f>
        <v>0</v>
      </c>
      <c r="E1104" s="2">
        <f t="shared" si="68"/>
        <v>-130.41754195075606</v>
      </c>
      <c r="F1104" s="5" t="str">
        <f t="shared" si="71"/>
        <v>BULLISH</v>
      </c>
      <c r="G1104" s="5" t="str">
        <f t="shared" si="70"/>
        <v>WEAK</v>
      </c>
      <c r="H1104" s="5" t="str">
        <f t="shared" si="69"/>
        <v>CONFIRMED BULLISH</v>
      </c>
    </row>
    <row r="1105" spans="1:8" ht="13.5" x14ac:dyDescent="0.25">
      <c r="A1105" s="3">
        <f>TITRES_STAT!B1108</f>
        <v>43615</v>
      </c>
      <c r="B1105" s="5">
        <f>TITRES_STAT!C1108</f>
        <v>9.02</v>
      </c>
      <c r="C1105" s="5">
        <f>TITRES_STAT!D1108</f>
        <v>5.6020000000000003</v>
      </c>
      <c r="D1105" s="5">
        <f>TITRES_STAT!E1108</f>
        <v>5.5914419068736141</v>
      </c>
      <c r="E1105" s="2">
        <f t="shared" si="68"/>
        <v>-136.00898385762969</v>
      </c>
      <c r="F1105" s="5" t="str">
        <f t="shared" si="71"/>
        <v>BEARISH</v>
      </c>
      <c r="G1105" s="5" t="str">
        <f t="shared" si="70"/>
        <v>STRONG</v>
      </c>
      <c r="H1105" s="5" t="str">
        <f t="shared" si="69"/>
        <v>CONFIRMED BEARISH</v>
      </c>
    </row>
    <row r="1106" spans="1:8" ht="13.5" x14ac:dyDescent="0.25">
      <c r="A1106" s="3">
        <f>TITRES_STAT!B1109</f>
        <v>43616</v>
      </c>
      <c r="B1106" s="5">
        <f>TITRES_STAT!C1109</f>
        <v>9.02</v>
      </c>
      <c r="C1106" s="5">
        <f>TITRES_STAT!D1109</f>
        <v>5.6020000000000003</v>
      </c>
      <c r="D1106" s="5">
        <f>TITRES_STAT!E1109</f>
        <v>0</v>
      </c>
      <c r="E1106" s="2">
        <f t="shared" si="68"/>
        <v>-136.00898385762969</v>
      </c>
      <c r="F1106" s="5" t="str">
        <f t="shared" si="71"/>
        <v>BEARISH</v>
      </c>
      <c r="G1106" s="5" t="str">
        <f t="shared" si="70"/>
        <v>STRONG</v>
      </c>
      <c r="H1106" s="5" t="str">
        <f t="shared" si="69"/>
        <v>CONFIRMED BEARISH</v>
      </c>
    </row>
    <row r="1107" spans="1:8" ht="13.5" x14ac:dyDescent="0.25">
      <c r="A1107" s="3">
        <f>TITRES_STAT!B1110</f>
        <v>43619</v>
      </c>
      <c r="B1107" s="5">
        <f>TITRES_STAT!C1110</f>
        <v>9.02</v>
      </c>
      <c r="C1107" s="5">
        <f>TITRES_STAT!D1110</f>
        <v>5.6020000000000003</v>
      </c>
      <c r="D1107" s="5">
        <f>TITRES_STAT!E1110</f>
        <v>5.6020000000000003</v>
      </c>
      <c r="E1107" s="2">
        <f t="shared" si="68"/>
        <v>-136.00898385762969</v>
      </c>
      <c r="F1107" s="5" t="str">
        <f t="shared" si="71"/>
        <v>BEARISH</v>
      </c>
      <c r="G1107" s="5" t="str">
        <f t="shared" si="70"/>
        <v>STRONG</v>
      </c>
      <c r="H1107" s="5" t="str">
        <f t="shared" si="69"/>
        <v>CONFIRMED BEARISH</v>
      </c>
    </row>
    <row r="1108" spans="1:8" ht="13.5" x14ac:dyDescent="0.25">
      <c r="A1108" s="3">
        <f>TITRES_STAT!B1111</f>
        <v>43623</v>
      </c>
      <c r="B1108" s="5">
        <f>TITRES_STAT!C1111</f>
        <v>9.02</v>
      </c>
      <c r="C1108" s="5">
        <f>TITRES_STAT!D1111</f>
        <v>5.6020000000000003</v>
      </c>
      <c r="D1108" s="5">
        <f>TITRES_STAT!E1111</f>
        <v>5.5901997782705095</v>
      </c>
      <c r="E1108" s="2">
        <f t="shared" si="68"/>
        <v>-136.00898385762969</v>
      </c>
      <c r="F1108" s="5" t="str">
        <f t="shared" si="71"/>
        <v>BEARISH</v>
      </c>
      <c r="G1108" s="5" t="str">
        <f t="shared" si="70"/>
        <v>STRONG</v>
      </c>
      <c r="H1108" s="5" t="str">
        <f t="shared" si="69"/>
        <v>CONFIRMED BEARISH</v>
      </c>
    </row>
    <row r="1109" spans="1:8" ht="13.5" x14ac:dyDescent="0.25">
      <c r="A1109" s="3">
        <f>TITRES_STAT!B1112</f>
        <v>43626</v>
      </c>
      <c r="B1109" s="5">
        <f>TITRES_STAT!C1112</f>
        <v>9.02</v>
      </c>
      <c r="C1109" s="5">
        <f>TITRES_STAT!D1112</f>
        <v>5.6020000000000003</v>
      </c>
      <c r="D1109" s="5">
        <f>TITRES_STAT!E1112</f>
        <v>0</v>
      </c>
      <c r="E1109" s="2">
        <f t="shared" si="68"/>
        <v>-136.00898385762969</v>
      </c>
      <c r="F1109" s="5" t="str">
        <f t="shared" si="71"/>
        <v>BEARISH</v>
      </c>
      <c r="G1109" s="5" t="str">
        <f t="shared" si="70"/>
        <v>STRONG</v>
      </c>
      <c r="H1109" s="5" t="str">
        <f t="shared" si="69"/>
        <v>CONFIRMED BEARISH</v>
      </c>
    </row>
    <row r="1110" spans="1:8" ht="13.5" x14ac:dyDescent="0.25">
      <c r="A1110" s="3">
        <f>TITRES_STAT!B1113</f>
        <v>43627</v>
      </c>
      <c r="B1110" s="5">
        <f>TITRES_STAT!C1113</f>
        <v>9.02</v>
      </c>
      <c r="C1110" s="5">
        <f>TITRES_STAT!D1113</f>
        <v>5.6020000000000003</v>
      </c>
      <c r="D1110" s="5">
        <f>TITRES_STAT!E1113</f>
        <v>0</v>
      </c>
      <c r="E1110" s="2">
        <f t="shared" si="68"/>
        <v>-136.00898385762969</v>
      </c>
      <c r="F1110" s="5" t="str">
        <f t="shared" si="71"/>
        <v>NEUTRAL</v>
      </c>
      <c r="G1110" s="5" t="str">
        <f t="shared" si="70"/>
        <v>NEUTRAL</v>
      </c>
      <c r="H1110" s="5" t="str">
        <f t="shared" si="69"/>
        <v>NEUTRAL</v>
      </c>
    </row>
    <row r="1111" spans="1:8" ht="13.5" x14ac:dyDescent="0.25">
      <c r="A1111" s="3">
        <f>TITRES_STAT!B1114</f>
        <v>43628</v>
      </c>
      <c r="B1111" s="5">
        <f>TITRES_STAT!C1114</f>
        <v>9.02</v>
      </c>
      <c r="C1111" s="5">
        <f>TITRES_STAT!D1114</f>
        <v>5.6020000000000003</v>
      </c>
      <c r="D1111" s="5">
        <f>TITRES_STAT!E1114</f>
        <v>5.6020000000000003</v>
      </c>
      <c r="E1111" s="2">
        <f t="shared" si="68"/>
        <v>-136.00898385762969</v>
      </c>
      <c r="F1111" s="5" t="str">
        <f t="shared" si="71"/>
        <v>NEUTRAL</v>
      </c>
      <c r="G1111" s="5" t="str">
        <f t="shared" si="70"/>
        <v>NEUTRAL</v>
      </c>
      <c r="H1111" s="5" t="str">
        <f t="shared" si="69"/>
        <v>NEUTRAL</v>
      </c>
    </row>
    <row r="1112" spans="1:8" ht="13.5" x14ac:dyDescent="0.25">
      <c r="A1112" s="3">
        <f>TITRES_STAT!B1115</f>
        <v>43629</v>
      </c>
      <c r="B1112" s="5">
        <f>TITRES_STAT!C1115</f>
        <v>9.02</v>
      </c>
      <c r="C1112" s="5">
        <f>TITRES_STAT!D1115</f>
        <v>5.6020000000000003</v>
      </c>
      <c r="D1112" s="5">
        <f>TITRES_STAT!E1115</f>
        <v>0</v>
      </c>
      <c r="E1112" s="2">
        <f t="shared" si="68"/>
        <v>-136.00898385762969</v>
      </c>
      <c r="F1112" s="5" t="str">
        <f t="shared" si="71"/>
        <v>NEUTRAL</v>
      </c>
      <c r="G1112" s="5" t="str">
        <f t="shared" si="70"/>
        <v>NEUTRAL</v>
      </c>
      <c r="H1112" s="5" t="str">
        <f t="shared" si="69"/>
        <v>NEUTRAL</v>
      </c>
    </row>
    <row r="1113" spans="1:8" ht="13.5" x14ac:dyDescent="0.25">
      <c r="A1113" s="3">
        <f>TITRES_STAT!B1116</f>
        <v>43630</v>
      </c>
      <c r="B1113" s="5">
        <f>TITRES_STAT!C1116</f>
        <v>9.19</v>
      </c>
      <c r="C1113" s="5">
        <f>TITRES_STAT!D1116</f>
        <v>5.7069999999999999</v>
      </c>
      <c r="D1113" s="5">
        <f>TITRES_STAT!E1116</f>
        <v>5.7070000000000007</v>
      </c>
      <c r="E1113" s="2">
        <f t="shared" si="68"/>
        <v>-130.30198385762969</v>
      </c>
      <c r="F1113" s="5" t="str">
        <f t="shared" si="71"/>
        <v>BULLISH</v>
      </c>
      <c r="G1113" s="5" t="str">
        <f t="shared" si="70"/>
        <v>WEAK</v>
      </c>
      <c r="H1113" s="5" t="str">
        <f t="shared" si="69"/>
        <v>CONFIRMED BULLISH</v>
      </c>
    </row>
    <row r="1114" spans="1:8" ht="13.5" x14ac:dyDescent="0.25">
      <c r="A1114" s="3">
        <f>TITRES_STAT!B1117</f>
        <v>43633</v>
      </c>
      <c r="B1114" s="5">
        <f>TITRES_STAT!C1117</f>
        <v>8.9499999999999993</v>
      </c>
      <c r="C1114" s="5">
        <f>TITRES_STAT!D1117</f>
        <v>5.5579999999999998</v>
      </c>
      <c r="D1114" s="5">
        <f>TITRES_STAT!E1117</f>
        <v>5.5579999999999989</v>
      </c>
      <c r="E1114" s="2">
        <f t="shared" si="68"/>
        <v>-135.85998385762969</v>
      </c>
      <c r="F1114" s="5" t="str">
        <f t="shared" si="71"/>
        <v>BULLISH</v>
      </c>
      <c r="G1114" s="5" t="str">
        <f t="shared" si="70"/>
        <v>NEUTRAL</v>
      </c>
      <c r="H1114" s="5" t="str">
        <f t="shared" si="69"/>
        <v>BULLISH DIVERGENCE</v>
      </c>
    </row>
    <row r="1115" spans="1:8" ht="13.5" x14ac:dyDescent="0.25">
      <c r="A1115" s="3">
        <f>TITRES_STAT!B1118</f>
        <v>43634</v>
      </c>
      <c r="B1115" s="5">
        <f>TITRES_STAT!C1118</f>
        <v>8.9499999999999993</v>
      </c>
      <c r="C1115" s="5">
        <f>TITRES_STAT!D1118</f>
        <v>5.5579999999999998</v>
      </c>
      <c r="D1115" s="5">
        <f>TITRES_STAT!E1118</f>
        <v>0</v>
      </c>
      <c r="E1115" s="2">
        <f t="shared" si="68"/>
        <v>-135.85998385762969</v>
      </c>
      <c r="F1115" s="5" t="str">
        <f t="shared" si="71"/>
        <v>BULLISH</v>
      </c>
      <c r="G1115" s="5" t="str">
        <f t="shared" si="70"/>
        <v>NEUTRAL</v>
      </c>
      <c r="H1115" s="5" t="str">
        <f t="shared" si="69"/>
        <v>BULLISH DIVERGENCE</v>
      </c>
    </row>
    <row r="1116" spans="1:8" ht="13.5" x14ac:dyDescent="0.25">
      <c r="A1116" s="3">
        <f>TITRES_STAT!B1119</f>
        <v>43635</v>
      </c>
      <c r="B1116" s="5">
        <f>TITRES_STAT!C1119</f>
        <v>8.9499999999999993</v>
      </c>
      <c r="C1116" s="5">
        <f>TITRES_STAT!D1119</f>
        <v>5.5579999999999998</v>
      </c>
      <c r="D1116" s="5">
        <f>TITRES_STAT!E1119</f>
        <v>5.5579999999999989</v>
      </c>
      <c r="E1116" s="2">
        <f t="shared" si="68"/>
        <v>-135.85998385762969</v>
      </c>
      <c r="F1116" s="5" t="str">
        <f t="shared" si="71"/>
        <v>BULLISH</v>
      </c>
      <c r="G1116" s="5" t="str">
        <f t="shared" si="70"/>
        <v>NEUTRAL</v>
      </c>
      <c r="H1116" s="5" t="str">
        <f t="shared" si="69"/>
        <v>BULLISH DIVERGENCE</v>
      </c>
    </row>
    <row r="1117" spans="1:8" ht="13.5" x14ac:dyDescent="0.25">
      <c r="A1117" s="3">
        <f>TITRES_STAT!B1120</f>
        <v>43636</v>
      </c>
      <c r="B1117" s="5">
        <f>TITRES_STAT!C1120</f>
        <v>8.9</v>
      </c>
      <c r="C1117" s="5">
        <f>TITRES_STAT!D1120</f>
        <v>5.5270000000000001</v>
      </c>
      <c r="D1117" s="5">
        <f>TITRES_STAT!E1120</f>
        <v>5.5270000000000001</v>
      </c>
      <c r="E1117" s="2">
        <f t="shared" si="68"/>
        <v>-141.38698385762967</v>
      </c>
      <c r="F1117" s="5" t="str">
        <f t="shared" si="71"/>
        <v>BEARISH</v>
      </c>
      <c r="G1117" s="5" t="str">
        <f t="shared" si="70"/>
        <v>STRONG</v>
      </c>
      <c r="H1117" s="5" t="str">
        <f t="shared" si="69"/>
        <v>CONFIRMED BEARISH</v>
      </c>
    </row>
    <row r="1118" spans="1:8" ht="13.5" x14ac:dyDescent="0.25">
      <c r="A1118" s="3">
        <f>TITRES_STAT!B1121</f>
        <v>43637</v>
      </c>
      <c r="B1118" s="5">
        <f>TITRES_STAT!C1121</f>
        <v>8.9</v>
      </c>
      <c r="C1118" s="5">
        <f>TITRES_STAT!D1121</f>
        <v>5.5270000000000001</v>
      </c>
      <c r="D1118" s="5">
        <f>TITRES_STAT!E1121</f>
        <v>0</v>
      </c>
      <c r="E1118" s="2">
        <f t="shared" si="68"/>
        <v>-141.38698385762967</v>
      </c>
      <c r="F1118" s="5" t="str">
        <f t="shared" si="71"/>
        <v>BEARISH</v>
      </c>
      <c r="G1118" s="5" t="str">
        <f t="shared" si="70"/>
        <v>STRONG</v>
      </c>
      <c r="H1118" s="5" t="str">
        <f t="shared" si="69"/>
        <v>CONFIRMED BEARISH</v>
      </c>
    </row>
    <row r="1119" spans="1:8" ht="13.5" x14ac:dyDescent="0.25">
      <c r="A1119" s="3">
        <f>TITRES_STAT!B1122</f>
        <v>43640</v>
      </c>
      <c r="B1119" s="5">
        <f>TITRES_STAT!C1122</f>
        <v>9.1300000000000008</v>
      </c>
      <c r="C1119" s="5">
        <f>TITRES_STAT!D1122</f>
        <v>5.67</v>
      </c>
      <c r="D1119" s="5">
        <f>TITRES_STAT!E1122</f>
        <v>5.6755892661555301</v>
      </c>
      <c r="E1119" s="2">
        <f t="shared" si="68"/>
        <v>-135.71139459147415</v>
      </c>
      <c r="F1119" s="5" t="str">
        <f t="shared" si="71"/>
        <v>BULLISH</v>
      </c>
      <c r="G1119" s="5" t="str">
        <f t="shared" si="70"/>
        <v>NEUTRAL</v>
      </c>
      <c r="H1119" s="5" t="str">
        <f t="shared" si="69"/>
        <v>CONFIRMED BULLISH</v>
      </c>
    </row>
    <row r="1120" spans="1:8" ht="13.5" x14ac:dyDescent="0.25">
      <c r="A1120" s="3">
        <f>TITRES_STAT!B1123</f>
        <v>43641</v>
      </c>
      <c r="B1120" s="5">
        <f>TITRES_STAT!C1123</f>
        <v>9.19</v>
      </c>
      <c r="C1120" s="5">
        <f>TITRES_STAT!D1123</f>
        <v>5.7069999999999999</v>
      </c>
      <c r="D1120" s="5">
        <f>TITRES_STAT!E1123</f>
        <v>5.7070000000000007</v>
      </c>
      <c r="E1120" s="2">
        <f t="shared" si="68"/>
        <v>-130.00439459147415</v>
      </c>
      <c r="F1120" s="5" t="str">
        <f t="shared" si="71"/>
        <v>BULLISH</v>
      </c>
      <c r="G1120" s="5" t="str">
        <f t="shared" si="70"/>
        <v>WEAK</v>
      </c>
      <c r="H1120" s="5" t="str">
        <f t="shared" si="69"/>
        <v>CONFIRMED BULLISH</v>
      </c>
    </row>
    <row r="1121" spans="1:8" ht="13.5" x14ac:dyDescent="0.25">
      <c r="A1121" s="3">
        <f>TITRES_STAT!B1124</f>
        <v>43642</v>
      </c>
      <c r="B1121" s="5">
        <f>TITRES_STAT!C1124</f>
        <v>9</v>
      </c>
      <c r="C1121" s="5">
        <f>TITRES_STAT!D1124</f>
        <v>5.5890000000000004</v>
      </c>
      <c r="D1121" s="5">
        <f>TITRES_STAT!E1124</f>
        <v>5.5890000000000004</v>
      </c>
      <c r="E1121" s="2">
        <f t="shared" si="68"/>
        <v>-135.59339459147415</v>
      </c>
      <c r="F1121" s="5" t="str">
        <f t="shared" si="71"/>
        <v>BULLISH</v>
      </c>
      <c r="G1121" s="5" t="str">
        <f t="shared" si="70"/>
        <v>NEUTRAL</v>
      </c>
      <c r="H1121" s="5" t="str">
        <f t="shared" si="69"/>
        <v>CONFIRMED BULLISH</v>
      </c>
    </row>
    <row r="1122" spans="1:8" ht="13.5" x14ac:dyDescent="0.25">
      <c r="A1122" s="3">
        <f>TITRES_STAT!B1125</f>
        <v>43643</v>
      </c>
      <c r="B1122" s="5">
        <f>TITRES_STAT!C1125</f>
        <v>9</v>
      </c>
      <c r="C1122" s="5">
        <f>TITRES_STAT!D1125</f>
        <v>5.5890000000000004</v>
      </c>
      <c r="D1122" s="5">
        <f>TITRES_STAT!E1125</f>
        <v>0</v>
      </c>
      <c r="E1122" s="2">
        <f t="shared" si="68"/>
        <v>-135.59339459147415</v>
      </c>
      <c r="F1122" s="5" t="str">
        <f t="shared" si="71"/>
        <v>BULLISH</v>
      </c>
      <c r="G1122" s="5" t="str">
        <f t="shared" si="70"/>
        <v>WEAK</v>
      </c>
      <c r="H1122" s="5" t="str">
        <f t="shared" si="69"/>
        <v>CONFIRMED BULLISH</v>
      </c>
    </row>
    <row r="1123" spans="1:8" ht="13.5" x14ac:dyDescent="0.25">
      <c r="A1123" s="3">
        <f>TITRES_STAT!B1126</f>
        <v>43644</v>
      </c>
      <c r="B1123" s="5">
        <f>TITRES_STAT!C1126</f>
        <v>9.19</v>
      </c>
      <c r="C1123" s="5">
        <f>TITRES_STAT!D1126</f>
        <v>5.7069999999999999</v>
      </c>
      <c r="D1123" s="5">
        <f>TITRES_STAT!E1126</f>
        <v>5.7070000000000007</v>
      </c>
      <c r="E1123" s="2">
        <f t="shared" si="68"/>
        <v>-129.88639459147416</v>
      </c>
      <c r="F1123" s="5" t="str">
        <f t="shared" si="71"/>
        <v>BULLISH</v>
      </c>
      <c r="G1123" s="5" t="str">
        <f t="shared" si="70"/>
        <v>WEAK</v>
      </c>
      <c r="H1123" s="5" t="str">
        <f t="shared" si="69"/>
        <v>CONFIRMED BULLISH</v>
      </c>
    </row>
    <row r="1124" spans="1:8" ht="13.5" x14ac:dyDescent="0.25">
      <c r="A1124" s="3">
        <f>TITRES_STAT!B1127</f>
        <v>43647</v>
      </c>
      <c r="B1124" s="5">
        <f>TITRES_STAT!C1127</f>
        <v>9.19</v>
      </c>
      <c r="C1124" s="5">
        <f>TITRES_STAT!D1127</f>
        <v>5.7069999999999999</v>
      </c>
      <c r="D1124" s="5">
        <f>TITRES_STAT!E1127</f>
        <v>0</v>
      </c>
      <c r="E1124" s="2">
        <f t="shared" si="68"/>
        <v>-129.88639459147416</v>
      </c>
      <c r="F1124" s="5" t="str">
        <f t="shared" si="71"/>
        <v>BULLISH</v>
      </c>
      <c r="G1124" s="5" t="str">
        <f t="shared" si="70"/>
        <v>WEAK</v>
      </c>
      <c r="H1124" s="5" t="str">
        <f t="shared" si="69"/>
        <v>CONFIRMED BULLISH</v>
      </c>
    </row>
    <row r="1125" spans="1:8" ht="13.5" x14ac:dyDescent="0.25">
      <c r="A1125" s="3">
        <f>TITRES_STAT!B1128</f>
        <v>43648</v>
      </c>
      <c r="B1125" s="5">
        <f>TITRES_STAT!C1128</f>
        <v>9</v>
      </c>
      <c r="C1125" s="5">
        <f>TITRES_STAT!D1128</f>
        <v>5.5890000000000004</v>
      </c>
      <c r="D1125" s="5">
        <f>TITRES_STAT!E1128</f>
        <v>5.5890000000000004</v>
      </c>
      <c r="E1125" s="2">
        <f t="shared" si="68"/>
        <v>-135.47539459147416</v>
      </c>
      <c r="F1125" s="5" t="str">
        <f t="shared" si="71"/>
        <v>BEARISH</v>
      </c>
      <c r="G1125" s="5" t="str">
        <f t="shared" si="70"/>
        <v>STRONG</v>
      </c>
      <c r="H1125" s="5" t="str">
        <f t="shared" si="69"/>
        <v>CONFIRMED BEARISH</v>
      </c>
    </row>
    <row r="1126" spans="1:8" ht="13.5" x14ac:dyDescent="0.25">
      <c r="A1126" s="3">
        <f>TITRES_STAT!B1129</f>
        <v>43649</v>
      </c>
      <c r="B1126" s="5">
        <f>TITRES_STAT!C1129</f>
        <v>9.19</v>
      </c>
      <c r="C1126" s="5">
        <f>TITRES_STAT!D1129</f>
        <v>5.7069999999999999</v>
      </c>
      <c r="D1126" s="5">
        <f>TITRES_STAT!E1129</f>
        <v>5.7070000000000007</v>
      </c>
      <c r="E1126" s="2">
        <f t="shared" si="68"/>
        <v>-129.76839459147416</v>
      </c>
      <c r="F1126" s="5" t="str">
        <f t="shared" si="71"/>
        <v>BULLISH</v>
      </c>
      <c r="G1126" s="5" t="str">
        <f t="shared" si="70"/>
        <v>WEAK</v>
      </c>
      <c r="H1126" s="5" t="str">
        <f t="shared" si="69"/>
        <v>CONFIRMED BULLISH</v>
      </c>
    </row>
    <row r="1127" spans="1:8" ht="13.5" x14ac:dyDescent="0.25">
      <c r="A1127" s="3">
        <f>TITRES_STAT!B1130</f>
        <v>43650</v>
      </c>
      <c r="B1127" s="5">
        <f>TITRES_STAT!C1130</f>
        <v>9.19</v>
      </c>
      <c r="C1127" s="5">
        <f>TITRES_STAT!D1130</f>
        <v>5.7069999999999999</v>
      </c>
      <c r="D1127" s="5">
        <f>TITRES_STAT!E1130</f>
        <v>5.7070000000000007</v>
      </c>
      <c r="E1127" s="2">
        <f t="shared" si="68"/>
        <v>-129.76839459147416</v>
      </c>
      <c r="F1127" s="5" t="str">
        <f t="shared" si="71"/>
        <v>BULLISH</v>
      </c>
      <c r="G1127" s="5" t="str">
        <f t="shared" si="70"/>
        <v>WEAK</v>
      </c>
      <c r="H1127" s="5" t="str">
        <f t="shared" si="69"/>
        <v>CONFIRMED BULLISH</v>
      </c>
    </row>
    <row r="1128" spans="1:8" ht="13.5" x14ac:dyDescent="0.25">
      <c r="A1128" s="3">
        <f>TITRES_STAT!B1131</f>
        <v>43651</v>
      </c>
      <c r="B1128" s="5">
        <f>TITRES_STAT!C1131</f>
        <v>9.19</v>
      </c>
      <c r="C1128" s="5">
        <f>TITRES_STAT!D1131</f>
        <v>5.7069999999999999</v>
      </c>
      <c r="D1128" s="5">
        <f>TITRES_STAT!E1131</f>
        <v>0</v>
      </c>
      <c r="E1128" s="2">
        <f t="shared" si="68"/>
        <v>-129.76839459147416</v>
      </c>
      <c r="F1128" s="5" t="str">
        <f t="shared" si="71"/>
        <v>BULLISH</v>
      </c>
      <c r="G1128" s="5" t="str">
        <f t="shared" si="70"/>
        <v>NEUTRAL</v>
      </c>
      <c r="H1128" s="5" t="str">
        <f t="shared" si="69"/>
        <v>NEUTRAL</v>
      </c>
    </row>
    <row r="1129" spans="1:8" ht="13.5" x14ac:dyDescent="0.25">
      <c r="A1129" s="3">
        <f>TITRES_STAT!B1132</f>
        <v>43654</v>
      </c>
      <c r="B1129" s="5">
        <f>TITRES_STAT!C1132</f>
        <v>9.19</v>
      </c>
      <c r="C1129" s="5">
        <f>TITRES_STAT!D1132</f>
        <v>5.7069999999999999</v>
      </c>
      <c r="D1129" s="5">
        <f>TITRES_STAT!E1132</f>
        <v>0</v>
      </c>
      <c r="E1129" s="2">
        <f t="shared" si="68"/>
        <v>-129.76839459147416</v>
      </c>
      <c r="F1129" s="5" t="str">
        <f t="shared" si="71"/>
        <v>BULLISH</v>
      </c>
      <c r="G1129" s="5" t="str">
        <f t="shared" si="70"/>
        <v>NEUTRAL</v>
      </c>
      <c r="H1129" s="5" t="str">
        <f t="shared" si="69"/>
        <v>NEUTRAL</v>
      </c>
    </row>
    <row r="1130" spans="1:8" ht="13.5" x14ac:dyDescent="0.25">
      <c r="A1130" s="3">
        <f>TITRES_STAT!B1133</f>
        <v>43655</v>
      </c>
      <c r="B1130" s="5">
        <f>TITRES_STAT!C1133</f>
        <v>9.01</v>
      </c>
      <c r="C1130" s="5">
        <f>TITRES_STAT!D1133</f>
        <v>5.5960000000000001</v>
      </c>
      <c r="D1130" s="5">
        <f>TITRES_STAT!E1133</f>
        <v>5.5960000000000001</v>
      </c>
      <c r="E1130" s="2">
        <f t="shared" si="68"/>
        <v>-135.36439459147417</v>
      </c>
      <c r="F1130" s="5" t="str">
        <f t="shared" si="71"/>
        <v>BULLISH</v>
      </c>
      <c r="G1130" s="5" t="str">
        <f t="shared" si="70"/>
        <v>NEUTRAL</v>
      </c>
      <c r="H1130" s="5" t="str">
        <f t="shared" si="69"/>
        <v>CONFIRMED BULLISH</v>
      </c>
    </row>
    <row r="1131" spans="1:8" ht="13.5" x14ac:dyDescent="0.25">
      <c r="A1131" s="3">
        <f>TITRES_STAT!B1134</f>
        <v>43656</v>
      </c>
      <c r="B1131" s="5">
        <f>TITRES_STAT!C1134</f>
        <v>9.01</v>
      </c>
      <c r="C1131" s="5">
        <f>TITRES_STAT!D1134</f>
        <v>5.5960000000000001</v>
      </c>
      <c r="D1131" s="5">
        <f>TITRES_STAT!E1134</f>
        <v>0</v>
      </c>
      <c r="E1131" s="2">
        <f t="shared" si="68"/>
        <v>-135.36439459147417</v>
      </c>
      <c r="F1131" s="5" t="str">
        <f t="shared" si="71"/>
        <v>BEARISH</v>
      </c>
      <c r="G1131" s="5" t="str">
        <f t="shared" si="70"/>
        <v>STRONG</v>
      </c>
      <c r="H1131" s="5" t="str">
        <f t="shared" si="69"/>
        <v>CONFIRMED BEARISH</v>
      </c>
    </row>
    <row r="1132" spans="1:8" ht="13.5" x14ac:dyDescent="0.25">
      <c r="A1132" s="3">
        <f>TITRES_STAT!B1135</f>
        <v>43657</v>
      </c>
      <c r="B1132" s="5">
        <f>TITRES_STAT!C1135</f>
        <v>9.01</v>
      </c>
      <c r="C1132" s="5">
        <f>TITRES_STAT!D1135</f>
        <v>5.5960000000000001</v>
      </c>
      <c r="D1132" s="5">
        <f>TITRES_STAT!E1135</f>
        <v>5.5960000000000001</v>
      </c>
      <c r="E1132" s="2">
        <f t="shared" si="68"/>
        <v>-135.36439459147417</v>
      </c>
      <c r="F1132" s="5" t="str">
        <f t="shared" si="71"/>
        <v>BEARISH</v>
      </c>
      <c r="G1132" s="5" t="str">
        <f t="shared" si="70"/>
        <v>STRONG</v>
      </c>
      <c r="H1132" s="5" t="str">
        <f t="shared" si="69"/>
        <v>CONFIRMED BEARISH</v>
      </c>
    </row>
    <row r="1133" spans="1:8" ht="13.5" x14ac:dyDescent="0.25">
      <c r="A1133" s="3">
        <f>TITRES_STAT!B1136</f>
        <v>43658</v>
      </c>
      <c r="B1133" s="5">
        <f>TITRES_STAT!C1136</f>
        <v>9</v>
      </c>
      <c r="C1133" s="5">
        <f>TITRES_STAT!D1136</f>
        <v>5.5890000000000004</v>
      </c>
      <c r="D1133" s="5">
        <f>TITRES_STAT!E1136</f>
        <v>5.5890000000000004</v>
      </c>
      <c r="E1133" s="2">
        <f t="shared" si="68"/>
        <v>-140.95339459147417</v>
      </c>
      <c r="F1133" s="5" t="str">
        <f t="shared" si="71"/>
        <v>BEARISH</v>
      </c>
      <c r="G1133" s="5" t="str">
        <f t="shared" si="70"/>
        <v>STRONG</v>
      </c>
      <c r="H1133" s="5" t="str">
        <f t="shared" si="69"/>
        <v>CONFIRMED BEARISH</v>
      </c>
    </row>
    <row r="1134" spans="1:8" ht="13.5" x14ac:dyDescent="0.25">
      <c r="A1134" s="3">
        <f>TITRES_STAT!B1137</f>
        <v>43661</v>
      </c>
      <c r="B1134" s="5">
        <f>TITRES_STAT!C1137</f>
        <v>9</v>
      </c>
      <c r="C1134" s="5">
        <f>TITRES_STAT!D1137</f>
        <v>5.5890000000000004</v>
      </c>
      <c r="D1134" s="5">
        <f>TITRES_STAT!E1137</f>
        <v>0</v>
      </c>
      <c r="E1134" s="2">
        <f t="shared" si="68"/>
        <v>-140.95339459147417</v>
      </c>
      <c r="F1134" s="5" t="str">
        <f t="shared" si="71"/>
        <v>BEARISH</v>
      </c>
      <c r="G1134" s="5" t="str">
        <f t="shared" si="70"/>
        <v>STRONG</v>
      </c>
      <c r="H1134" s="5" t="str">
        <f t="shared" si="69"/>
        <v>CONFIRMED BEARISH</v>
      </c>
    </row>
    <row r="1135" spans="1:8" ht="13.5" x14ac:dyDescent="0.25">
      <c r="A1135" s="3">
        <f>TITRES_STAT!B1138</f>
        <v>43662</v>
      </c>
      <c r="B1135" s="5">
        <f>TITRES_STAT!C1138</f>
        <v>9</v>
      </c>
      <c r="C1135" s="5">
        <f>TITRES_STAT!D1138</f>
        <v>5.5890000000000004</v>
      </c>
      <c r="D1135" s="5">
        <f>TITRES_STAT!E1138</f>
        <v>0</v>
      </c>
      <c r="E1135" s="2">
        <f t="shared" si="68"/>
        <v>-140.95339459147417</v>
      </c>
      <c r="F1135" s="5" t="str">
        <f t="shared" si="71"/>
        <v>BEARISH</v>
      </c>
      <c r="G1135" s="5" t="str">
        <f t="shared" si="70"/>
        <v>STRONG</v>
      </c>
      <c r="H1135" s="5" t="str">
        <f t="shared" si="69"/>
        <v>CONFIRMED BEARISH</v>
      </c>
    </row>
    <row r="1136" spans="1:8" ht="13.5" x14ac:dyDescent="0.25">
      <c r="A1136" s="3">
        <f>TITRES_STAT!B1139</f>
        <v>43663</v>
      </c>
      <c r="B1136" s="5">
        <f>TITRES_STAT!C1139</f>
        <v>9</v>
      </c>
      <c r="C1136" s="5">
        <f>TITRES_STAT!D1139</f>
        <v>5.5890000000000004</v>
      </c>
      <c r="D1136" s="5">
        <f>TITRES_STAT!E1139</f>
        <v>0</v>
      </c>
      <c r="E1136" s="2">
        <f t="shared" si="68"/>
        <v>-140.95339459147417</v>
      </c>
      <c r="F1136" s="5" t="str">
        <f t="shared" si="71"/>
        <v>BEARISH</v>
      </c>
      <c r="G1136" s="5" t="str">
        <f t="shared" si="70"/>
        <v>STRONG</v>
      </c>
      <c r="H1136" s="5" t="str">
        <f t="shared" si="69"/>
        <v>CONFIRMED BEARISH</v>
      </c>
    </row>
    <row r="1137" spans="1:8" ht="13.5" x14ac:dyDescent="0.25">
      <c r="A1137" s="3">
        <f>TITRES_STAT!B1140</f>
        <v>43664</v>
      </c>
      <c r="B1137" s="5">
        <f>TITRES_STAT!C1140</f>
        <v>8.85</v>
      </c>
      <c r="C1137" s="5">
        <f>TITRES_STAT!D1140</f>
        <v>5.4960000000000004</v>
      </c>
      <c r="D1137" s="5">
        <f>TITRES_STAT!E1140</f>
        <v>5.4960000000000004</v>
      </c>
      <c r="E1137" s="2">
        <f t="shared" si="68"/>
        <v>-146.44939459147417</v>
      </c>
      <c r="F1137" s="5" t="str">
        <f t="shared" si="71"/>
        <v>BEARISH</v>
      </c>
      <c r="G1137" s="5" t="str">
        <f t="shared" si="70"/>
        <v>STRONG</v>
      </c>
      <c r="H1137" s="5" t="str">
        <f t="shared" si="69"/>
        <v>CONFIRMED BEARISH</v>
      </c>
    </row>
    <row r="1138" spans="1:8" ht="13.5" x14ac:dyDescent="0.25">
      <c r="A1138" s="3">
        <f>TITRES_STAT!B1141</f>
        <v>43665</v>
      </c>
      <c r="B1138" s="5">
        <f>TITRES_STAT!C1141</f>
        <v>8.85</v>
      </c>
      <c r="C1138" s="5">
        <f>TITRES_STAT!D1141</f>
        <v>5.4960000000000004</v>
      </c>
      <c r="D1138" s="5">
        <f>TITRES_STAT!E1141</f>
        <v>5.4960000000000004</v>
      </c>
      <c r="E1138" s="2">
        <f t="shared" si="68"/>
        <v>-146.44939459147417</v>
      </c>
      <c r="F1138" s="5" t="str">
        <f t="shared" si="71"/>
        <v>BEARISH</v>
      </c>
      <c r="G1138" s="5" t="str">
        <f t="shared" si="70"/>
        <v>STRONG</v>
      </c>
      <c r="H1138" s="5" t="str">
        <f t="shared" si="69"/>
        <v>CONFIRMED BEARISH</v>
      </c>
    </row>
    <row r="1139" spans="1:8" ht="13.5" x14ac:dyDescent="0.25">
      <c r="A1139" s="3">
        <f>TITRES_STAT!B1142</f>
        <v>43668</v>
      </c>
      <c r="B1139" s="5">
        <f>TITRES_STAT!C1142</f>
        <v>8.85</v>
      </c>
      <c r="C1139" s="5">
        <f>TITRES_STAT!D1142</f>
        <v>5.4960000000000004</v>
      </c>
      <c r="D1139" s="5">
        <f>TITRES_STAT!E1142</f>
        <v>0</v>
      </c>
      <c r="E1139" s="2">
        <f t="shared" si="68"/>
        <v>-146.44939459147417</v>
      </c>
      <c r="F1139" s="5" t="str">
        <f t="shared" si="71"/>
        <v>BEARISH</v>
      </c>
      <c r="G1139" s="5" t="str">
        <f t="shared" si="70"/>
        <v>STRONG</v>
      </c>
      <c r="H1139" s="5" t="str">
        <f t="shared" si="69"/>
        <v>CONFIRMED BEARISH</v>
      </c>
    </row>
    <row r="1140" spans="1:8" ht="13.5" x14ac:dyDescent="0.25">
      <c r="A1140" s="3">
        <f>TITRES_STAT!B1143</f>
        <v>43669</v>
      </c>
      <c r="B1140" s="5">
        <f>TITRES_STAT!C1143</f>
        <v>8.85</v>
      </c>
      <c r="C1140" s="5">
        <f>TITRES_STAT!D1143</f>
        <v>5.4960000000000004</v>
      </c>
      <c r="D1140" s="5">
        <f>TITRES_STAT!E1143</f>
        <v>0</v>
      </c>
      <c r="E1140" s="2">
        <f t="shared" si="68"/>
        <v>-146.44939459147417</v>
      </c>
      <c r="F1140" s="5" t="str">
        <f t="shared" si="71"/>
        <v>BEARISH</v>
      </c>
      <c r="G1140" s="5" t="str">
        <f t="shared" si="70"/>
        <v>STRONG</v>
      </c>
      <c r="H1140" s="5" t="str">
        <f t="shared" si="69"/>
        <v>CONFIRMED BEARISH</v>
      </c>
    </row>
    <row r="1141" spans="1:8" ht="13.5" x14ac:dyDescent="0.25">
      <c r="A1141" s="3">
        <f>TITRES_STAT!B1144</f>
        <v>43670</v>
      </c>
      <c r="B1141" s="5">
        <f>TITRES_STAT!C1144</f>
        <v>9.1</v>
      </c>
      <c r="C1141" s="5">
        <f>TITRES_STAT!D1144</f>
        <v>5.6509999999999998</v>
      </c>
      <c r="D1141" s="5">
        <f>TITRES_STAT!E1144</f>
        <v>5.6509999999999989</v>
      </c>
      <c r="E1141" s="2">
        <f t="shared" si="68"/>
        <v>-140.79839459147416</v>
      </c>
      <c r="F1141" s="5" t="str">
        <f t="shared" si="71"/>
        <v>BULLISH</v>
      </c>
      <c r="G1141" s="5" t="str">
        <f t="shared" si="70"/>
        <v>NEUTRAL</v>
      </c>
      <c r="H1141" s="5" t="str">
        <f t="shared" si="69"/>
        <v>CONFIRMED BULLISH</v>
      </c>
    </row>
    <row r="1142" spans="1:8" ht="13.5" x14ac:dyDescent="0.25">
      <c r="A1142" s="3">
        <f>TITRES_STAT!B1145</f>
        <v>43672</v>
      </c>
      <c r="B1142" s="5">
        <f>TITRES_STAT!C1145</f>
        <v>9.02</v>
      </c>
      <c r="C1142" s="5">
        <f>TITRES_STAT!D1145</f>
        <v>5.6020000000000003</v>
      </c>
      <c r="D1142" s="5">
        <f>TITRES_STAT!E1145</f>
        <v>5.6020000000000003</v>
      </c>
      <c r="E1142" s="2">
        <f t="shared" si="68"/>
        <v>-146.40039459147417</v>
      </c>
      <c r="F1142" s="5" t="str">
        <f t="shared" si="71"/>
        <v>BULLISH</v>
      </c>
      <c r="G1142" s="5" t="str">
        <f t="shared" si="70"/>
        <v>NEUTRAL</v>
      </c>
      <c r="H1142" s="5" t="str">
        <f t="shared" si="69"/>
        <v>CONFIRMED BULLISH</v>
      </c>
    </row>
    <row r="1143" spans="1:8" ht="13.5" x14ac:dyDescent="0.25">
      <c r="A1143" s="3">
        <f>TITRES_STAT!B1146</f>
        <v>43675</v>
      </c>
      <c r="B1143" s="5">
        <f>TITRES_STAT!C1146</f>
        <v>9.02</v>
      </c>
      <c r="C1143" s="5">
        <f>TITRES_STAT!D1146</f>
        <v>5.6020000000000003</v>
      </c>
      <c r="D1143" s="5">
        <f>TITRES_STAT!E1146</f>
        <v>0</v>
      </c>
      <c r="E1143" s="2">
        <f t="shared" si="68"/>
        <v>-146.40039459147417</v>
      </c>
      <c r="F1143" s="5" t="str">
        <f t="shared" si="71"/>
        <v>BULLISH</v>
      </c>
      <c r="G1143" s="5" t="str">
        <f t="shared" si="70"/>
        <v>NEUTRAL</v>
      </c>
      <c r="H1143" s="5" t="str">
        <f t="shared" si="69"/>
        <v>CONFIRMED BULLISH</v>
      </c>
    </row>
    <row r="1144" spans="1:8" ht="13.5" x14ac:dyDescent="0.25">
      <c r="A1144" s="3">
        <f>TITRES_STAT!B1147</f>
        <v>43676</v>
      </c>
      <c r="B1144" s="5">
        <f>TITRES_STAT!C1147</f>
        <v>9.02</v>
      </c>
      <c r="C1144" s="5">
        <f>TITRES_STAT!D1147</f>
        <v>5.6020000000000003</v>
      </c>
      <c r="D1144" s="5">
        <f>TITRES_STAT!E1147</f>
        <v>0</v>
      </c>
      <c r="E1144" s="2">
        <f t="shared" si="68"/>
        <v>-146.40039459147417</v>
      </c>
      <c r="F1144" s="5" t="str">
        <f t="shared" si="71"/>
        <v>BULLISH</v>
      </c>
      <c r="G1144" s="5" t="str">
        <f t="shared" si="70"/>
        <v>NEUTRAL</v>
      </c>
      <c r="H1144" s="5" t="str">
        <f t="shared" si="69"/>
        <v>CONFIRMED BULLISH</v>
      </c>
    </row>
    <row r="1145" spans="1:8" ht="13.5" x14ac:dyDescent="0.25">
      <c r="A1145" s="3">
        <f>TITRES_STAT!B1148</f>
        <v>43677</v>
      </c>
      <c r="B1145" s="5">
        <f>TITRES_STAT!C1148</f>
        <v>9.02</v>
      </c>
      <c r="C1145" s="5">
        <f>TITRES_STAT!D1148</f>
        <v>5.6020000000000003</v>
      </c>
      <c r="D1145" s="5">
        <f>TITRES_STAT!E1148</f>
        <v>0</v>
      </c>
      <c r="E1145" s="2">
        <f t="shared" si="68"/>
        <v>-146.40039459147417</v>
      </c>
      <c r="F1145" s="5" t="str">
        <f t="shared" si="71"/>
        <v>BULLISH</v>
      </c>
      <c r="G1145" s="5" t="str">
        <f t="shared" si="70"/>
        <v>NEUTRAL</v>
      </c>
      <c r="H1145" s="5" t="str">
        <f t="shared" si="69"/>
        <v>CONFIRMED BULLISH</v>
      </c>
    </row>
    <row r="1146" spans="1:8" ht="13.5" x14ac:dyDescent="0.25">
      <c r="A1146" s="3">
        <f>TITRES_STAT!B1149</f>
        <v>43678</v>
      </c>
      <c r="B1146" s="5">
        <f>TITRES_STAT!C1149</f>
        <v>9.1999999999999993</v>
      </c>
      <c r="C1146" s="5">
        <f>TITRES_STAT!D1149</f>
        <v>5.7140000000000004</v>
      </c>
      <c r="D1146" s="5">
        <f>TITRES_STAT!E1149</f>
        <v>5.7140000000000004</v>
      </c>
      <c r="E1146" s="2">
        <f t="shared" si="68"/>
        <v>-140.68639459147417</v>
      </c>
      <c r="F1146" s="5" t="str">
        <f t="shared" si="71"/>
        <v>BULLISH</v>
      </c>
      <c r="G1146" s="5" t="str">
        <f t="shared" si="70"/>
        <v>NEUTRAL</v>
      </c>
      <c r="H1146" s="5" t="str">
        <f t="shared" si="69"/>
        <v>CONFIRMED BULLISH</v>
      </c>
    </row>
    <row r="1147" spans="1:8" ht="13.5" x14ac:dyDescent="0.25">
      <c r="A1147" s="3">
        <f>TITRES_STAT!B1150</f>
        <v>43679</v>
      </c>
      <c r="B1147" s="5">
        <f>TITRES_STAT!C1150</f>
        <v>9.1999999999999993</v>
      </c>
      <c r="C1147" s="5">
        <f>TITRES_STAT!D1150</f>
        <v>5.7140000000000004</v>
      </c>
      <c r="D1147" s="5">
        <f>TITRES_STAT!E1150</f>
        <v>0</v>
      </c>
      <c r="E1147" s="2">
        <f t="shared" si="68"/>
        <v>-140.68639459147417</v>
      </c>
      <c r="F1147" s="5" t="str">
        <f t="shared" si="71"/>
        <v>BULLISH</v>
      </c>
      <c r="G1147" s="5" t="str">
        <f t="shared" si="70"/>
        <v>WEAK</v>
      </c>
      <c r="H1147" s="5" t="str">
        <f t="shared" si="69"/>
        <v>CONFIRMED BULLISH</v>
      </c>
    </row>
    <row r="1148" spans="1:8" ht="13.5" x14ac:dyDescent="0.25">
      <c r="A1148" s="3">
        <f>TITRES_STAT!B1151</f>
        <v>43682</v>
      </c>
      <c r="B1148" s="5">
        <f>TITRES_STAT!C1151</f>
        <v>9.1999999999999993</v>
      </c>
      <c r="C1148" s="5">
        <f>TITRES_STAT!D1151</f>
        <v>5.7140000000000004</v>
      </c>
      <c r="D1148" s="5">
        <f>TITRES_STAT!E1151</f>
        <v>0</v>
      </c>
      <c r="E1148" s="2">
        <f t="shared" si="68"/>
        <v>-140.68639459147417</v>
      </c>
      <c r="F1148" s="5" t="str">
        <f t="shared" si="71"/>
        <v>BULLISH</v>
      </c>
      <c r="G1148" s="5" t="str">
        <f t="shared" si="70"/>
        <v>WEAK</v>
      </c>
      <c r="H1148" s="5" t="str">
        <f t="shared" si="69"/>
        <v>CONFIRMED BULLISH</v>
      </c>
    </row>
    <row r="1149" spans="1:8" ht="13.5" x14ac:dyDescent="0.25">
      <c r="A1149" s="3">
        <f>TITRES_STAT!B1152</f>
        <v>43683</v>
      </c>
      <c r="B1149" s="5">
        <f>TITRES_STAT!C1152</f>
        <v>8.93</v>
      </c>
      <c r="C1149" s="5">
        <f>TITRES_STAT!D1152</f>
        <v>5.5460000000000003</v>
      </c>
      <c r="D1149" s="5">
        <f>TITRES_STAT!E1152</f>
        <v>5.5460000000000003</v>
      </c>
      <c r="E1149" s="2">
        <f t="shared" si="68"/>
        <v>-146.23239459147416</v>
      </c>
      <c r="F1149" s="5" t="str">
        <f t="shared" si="71"/>
        <v>BULLISH</v>
      </c>
      <c r="G1149" s="5" t="str">
        <f t="shared" si="70"/>
        <v>NEUTRAL</v>
      </c>
      <c r="H1149" s="5" t="str">
        <f t="shared" si="69"/>
        <v>BULLISH DIVERGENCE</v>
      </c>
    </row>
    <row r="1150" spans="1:8" ht="13.5" x14ac:dyDescent="0.25">
      <c r="A1150" s="3">
        <f>TITRES_STAT!B1153</f>
        <v>43684</v>
      </c>
      <c r="B1150" s="5">
        <f>TITRES_STAT!C1153</f>
        <v>9</v>
      </c>
      <c r="C1150" s="5">
        <f>TITRES_STAT!D1153</f>
        <v>5.5890000000000004</v>
      </c>
      <c r="D1150" s="5">
        <f>TITRES_STAT!E1153</f>
        <v>5.5890000000000004</v>
      </c>
      <c r="E1150" s="2">
        <f t="shared" si="68"/>
        <v>-140.64339459147416</v>
      </c>
      <c r="F1150" s="5" t="str">
        <f t="shared" si="71"/>
        <v>BULLISH</v>
      </c>
      <c r="G1150" s="5" t="str">
        <f t="shared" si="70"/>
        <v>WEAK</v>
      </c>
      <c r="H1150" s="5" t="str">
        <f t="shared" si="69"/>
        <v>BULLISH DIVERGENCE</v>
      </c>
    </row>
    <row r="1151" spans="1:8" ht="13.5" x14ac:dyDescent="0.25">
      <c r="A1151" s="3">
        <f>TITRES_STAT!B1154</f>
        <v>43685</v>
      </c>
      <c r="B1151" s="5">
        <f>TITRES_STAT!C1154</f>
        <v>8.93</v>
      </c>
      <c r="C1151" s="5">
        <f>TITRES_STAT!D1154</f>
        <v>5.5460000000000003</v>
      </c>
      <c r="D1151" s="5">
        <f>TITRES_STAT!E1154</f>
        <v>5.5460000000000003</v>
      </c>
      <c r="E1151" s="2">
        <f t="shared" si="68"/>
        <v>-146.18939459147416</v>
      </c>
      <c r="F1151" s="5" t="str">
        <f t="shared" si="71"/>
        <v>BEARISH</v>
      </c>
      <c r="G1151" s="5" t="str">
        <f t="shared" si="70"/>
        <v>STRONG</v>
      </c>
      <c r="H1151" s="5" t="str">
        <f t="shared" si="69"/>
        <v>CONFIRMED BEARISH</v>
      </c>
    </row>
    <row r="1152" spans="1:8" ht="13.5" x14ac:dyDescent="0.25">
      <c r="A1152" s="3">
        <f>TITRES_STAT!B1155</f>
        <v>43686</v>
      </c>
      <c r="B1152" s="5">
        <f>TITRES_STAT!C1155</f>
        <v>8.93</v>
      </c>
      <c r="C1152" s="5">
        <f>TITRES_STAT!D1155</f>
        <v>5.5460000000000003</v>
      </c>
      <c r="D1152" s="5">
        <f>TITRES_STAT!E1155</f>
        <v>0</v>
      </c>
      <c r="E1152" s="2">
        <f t="shared" si="68"/>
        <v>-146.18939459147416</v>
      </c>
      <c r="F1152" s="5" t="str">
        <f t="shared" si="71"/>
        <v>BEARISH</v>
      </c>
      <c r="G1152" s="5" t="str">
        <f t="shared" si="70"/>
        <v>STRONG</v>
      </c>
      <c r="H1152" s="5" t="str">
        <f t="shared" si="69"/>
        <v>CONFIRMED BEARISH</v>
      </c>
    </row>
    <row r="1153" spans="1:8" ht="13.5" x14ac:dyDescent="0.25">
      <c r="A1153" s="3">
        <f>TITRES_STAT!B1156</f>
        <v>43691</v>
      </c>
      <c r="B1153" s="5">
        <f>TITRES_STAT!C1156</f>
        <v>8.93</v>
      </c>
      <c r="C1153" s="5">
        <f>TITRES_STAT!D1156</f>
        <v>5.5460000000000003</v>
      </c>
      <c r="D1153" s="5">
        <f>TITRES_STAT!E1156</f>
        <v>0</v>
      </c>
      <c r="E1153" s="2">
        <f t="shared" si="68"/>
        <v>-146.18939459147416</v>
      </c>
      <c r="F1153" s="5" t="str">
        <f t="shared" si="71"/>
        <v>BEARISH</v>
      </c>
      <c r="G1153" s="5" t="str">
        <f t="shared" si="70"/>
        <v>STRONG</v>
      </c>
      <c r="H1153" s="5" t="str">
        <f t="shared" si="69"/>
        <v>CONFIRMED BEARISH</v>
      </c>
    </row>
    <row r="1154" spans="1:8" ht="13.5" x14ac:dyDescent="0.25">
      <c r="A1154" s="3">
        <f>TITRES_STAT!B1157</f>
        <v>43692</v>
      </c>
      <c r="B1154" s="5">
        <f>TITRES_STAT!C1157</f>
        <v>8.93</v>
      </c>
      <c r="C1154" s="5">
        <f>TITRES_STAT!D1157</f>
        <v>5.5460000000000003</v>
      </c>
      <c r="D1154" s="5">
        <f>TITRES_STAT!E1157</f>
        <v>0</v>
      </c>
      <c r="E1154" s="2">
        <f t="shared" si="68"/>
        <v>-146.18939459147416</v>
      </c>
      <c r="F1154" s="5" t="str">
        <f t="shared" si="71"/>
        <v>BULLISH</v>
      </c>
      <c r="G1154" s="5" t="str">
        <f t="shared" si="70"/>
        <v>NEUTRAL</v>
      </c>
      <c r="H1154" s="5" t="str">
        <f t="shared" si="69"/>
        <v>NEUTRAL</v>
      </c>
    </row>
    <row r="1155" spans="1:8" ht="13.5" x14ac:dyDescent="0.25">
      <c r="A1155" s="3">
        <f>TITRES_STAT!B1158</f>
        <v>43693</v>
      </c>
      <c r="B1155" s="5">
        <f>TITRES_STAT!C1158</f>
        <v>8.93</v>
      </c>
      <c r="C1155" s="5">
        <f>TITRES_STAT!D1158</f>
        <v>5.5460000000000003</v>
      </c>
      <c r="D1155" s="5">
        <f>TITRES_STAT!E1158</f>
        <v>0</v>
      </c>
      <c r="E1155" s="2">
        <f t="shared" si="68"/>
        <v>-146.18939459147416</v>
      </c>
      <c r="F1155" s="5" t="str">
        <f t="shared" si="71"/>
        <v>BEARISH</v>
      </c>
      <c r="G1155" s="5" t="str">
        <f t="shared" si="70"/>
        <v>STRONG</v>
      </c>
      <c r="H1155" s="5" t="str">
        <f t="shared" si="69"/>
        <v>CONFIRMED BEARISH</v>
      </c>
    </row>
    <row r="1156" spans="1:8" ht="13.5" x14ac:dyDescent="0.25">
      <c r="A1156" s="3">
        <f>TITRES_STAT!B1159</f>
        <v>43696</v>
      </c>
      <c r="B1156" s="5">
        <f>TITRES_STAT!C1159</f>
        <v>9.1</v>
      </c>
      <c r="C1156" s="5">
        <f>TITRES_STAT!D1159</f>
        <v>5.6509999999999998</v>
      </c>
      <c r="D1156" s="5">
        <f>TITRES_STAT!E1159</f>
        <v>5.6509999999999989</v>
      </c>
      <c r="E1156" s="2">
        <f t="shared" ref="E1156:E1219" si="72">IF(B1156&gt;B1155, E1155+D1156, IF(B1156&lt;B1155, E1155-D1156, E1155))</f>
        <v>-140.53839459147414</v>
      </c>
      <c r="F1156" s="5" t="str">
        <f t="shared" si="71"/>
        <v>BULLISH</v>
      </c>
      <c r="G1156" s="5" t="str">
        <f t="shared" si="70"/>
        <v>WEAK</v>
      </c>
      <c r="H1156" s="5" t="str">
        <f t="shared" si="69"/>
        <v>CONFIRMED BULLISH</v>
      </c>
    </row>
    <row r="1157" spans="1:8" ht="13.5" x14ac:dyDescent="0.25">
      <c r="A1157" s="3">
        <f>TITRES_STAT!B1160</f>
        <v>43697</v>
      </c>
      <c r="B1157" s="5">
        <f>TITRES_STAT!C1160</f>
        <v>9.1</v>
      </c>
      <c r="C1157" s="5">
        <f>TITRES_STAT!D1160</f>
        <v>5.6509999999999998</v>
      </c>
      <c r="D1157" s="5">
        <f>TITRES_STAT!E1160</f>
        <v>0</v>
      </c>
      <c r="E1157" s="2">
        <f t="shared" si="72"/>
        <v>-140.53839459147414</v>
      </c>
      <c r="F1157" s="5" t="str">
        <f t="shared" si="71"/>
        <v>BULLISH</v>
      </c>
      <c r="G1157" s="5" t="str">
        <f t="shared" si="70"/>
        <v>WEAK</v>
      </c>
      <c r="H1157" s="5" t="str">
        <f t="shared" si="69"/>
        <v>CONFIRMED BULLISH</v>
      </c>
    </row>
    <row r="1158" spans="1:8" ht="13.5" x14ac:dyDescent="0.25">
      <c r="A1158" s="3">
        <f>TITRES_STAT!B1161</f>
        <v>43698</v>
      </c>
      <c r="B1158" s="5">
        <f>TITRES_STAT!C1161</f>
        <v>9.1</v>
      </c>
      <c r="C1158" s="5">
        <f>TITRES_STAT!D1161</f>
        <v>5.6509999999999998</v>
      </c>
      <c r="D1158" s="5">
        <f>TITRES_STAT!E1161</f>
        <v>0</v>
      </c>
      <c r="E1158" s="2">
        <f t="shared" si="72"/>
        <v>-140.53839459147414</v>
      </c>
      <c r="F1158" s="5" t="str">
        <f t="shared" si="71"/>
        <v>BULLISH</v>
      </c>
      <c r="G1158" s="5" t="str">
        <f t="shared" si="70"/>
        <v>WEAK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43699</v>
      </c>
      <c r="B1159" s="5">
        <f>TITRES_STAT!C1162</f>
        <v>9.1</v>
      </c>
      <c r="C1159" s="5">
        <f>TITRES_STAT!D1162</f>
        <v>5.6509999999999998</v>
      </c>
      <c r="D1159" s="5">
        <f>TITRES_STAT!E1162</f>
        <v>0</v>
      </c>
      <c r="E1159" s="2">
        <f t="shared" si="72"/>
        <v>-140.53839459147414</v>
      </c>
      <c r="F1159" s="5" t="str">
        <f t="shared" si="71"/>
        <v>BULLISH</v>
      </c>
      <c r="G1159" s="5" t="str">
        <f t="shared" ref="G1159:G1222" si="74">IF((E1159-E1154)/E1154 &gt; 0.02, "STRONG",
 IF((E1159-E1154)/E1154 &lt; -0.02, "WEAK", "NEUTRAL"))</f>
        <v>WEAK</v>
      </c>
      <c r="H1159" s="5" t="str">
        <f t="shared" si="73"/>
        <v>CONFIRMED BULLISH</v>
      </c>
    </row>
    <row r="1160" spans="1:8" ht="13.5" x14ac:dyDescent="0.25">
      <c r="A1160" s="3">
        <f>TITRES_STAT!B1163</f>
        <v>43700</v>
      </c>
      <c r="B1160" s="5">
        <f>TITRES_STAT!C1163</f>
        <v>9.1</v>
      </c>
      <c r="C1160" s="5">
        <f>TITRES_STAT!D1163</f>
        <v>5.6509999999999998</v>
      </c>
      <c r="D1160" s="5">
        <f>TITRES_STAT!E1163</f>
        <v>0</v>
      </c>
      <c r="E1160" s="2">
        <f t="shared" si="72"/>
        <v>-140.53839459147414</v>
      </c>
      <c r="F1160" s="5" t="str">
        <f t="shared" ref="F1160:F1223" si="75">IF(E1160&gt;E1155,"BULLISH",IF(E1160&lt;E1155,"BEARISH","NEUTRAL"))</f>
        <v>BULLISH</v>
      </c>
      <c r="G1160" s="5" t="str">
        <f t="shared" si="74"/>
        <v>WEAK</v>
      </c>
      <c r="H1160" s="5" t="str">
        <f t="shared" si="73"/>
        <v>CONFIRMED BULLISH</v>
      </c>
    </row>
    <row r="1161" spans="1:8" ht="13.5" x14ac:dyDescent="0.25">
      <c r="A1161" s="3">
        <f>TITRES_STAT!B1164</f>
        <v>43703</v>
      </c>
      <c r="B1161" s="5">
        <f>TITRES_STAT!C1164</f>
        <v>8.83</v>
      </c>
      <c r="C1161" s="5">
        <f>TITRES_STAT!D1164</f>
        <v>5.484</v>
      </c>
      <c r="D1161" s="5">
        <f>TITRES_STAT!E1164</f>
        <v>5.484</v>
      </c>
      <c r="E1161" s="2">
        <f t="shared" si="72"/>
        <v>-146.02239459147415</v>
      </c>
      <c r="F1161" s="5" t="str">
        <f t="shared" si="75"/>
        <v>BEARISH</v>
      </c>
      <c r="G1161" s="5" t="str">
        <f t="shared" si="74"/>
        <v>STRONG</v>
      </c>
      <c r="H1161" s="5" t="str">
        <f t="shared" si="73"/>
        <v>CONFIRMED BEARISH</v>
      </c>
    </row>
    <row r="1162" spans="1:8" ht="13.5" x14ac:dyDescent="0.25">
      <c r="A1162" s="3">
        <f>TITRES_STAT!B1165</f>
        <v>43704</v>
      </c>
      <c r="B1162" s="5">
        <f>TITRES_STAT!C1165</f>
        <v>8.83</v>
      </c>
      <c r="C1162" s="5">
        <f>TITRES_STAT!D1165</f>
        <v>5.484</v>
      </c>
      <c r="D1162" s="5">
        <f>TITRES_STAT!E1165</f>
        <v>0</v>
      </c>
      <c r="E1162" s="2">
        <f t="shared" si="72"/>
        <v>-146.02239459147415</v>
      </c>
      <c r="F1162" s="5" t="str">
        <f t="shared" si="75"/>
        <v>BEARISH</v>
      </c>
      <c r="G1162" s="5" t="str">
        <f t="shared" si="74"/>
        <v>STRONG</v>
      </c>
      <c r="H1162" s="5" t="str">
        <f t="shared" si="73"/>
        <v>CONFIRMED BEARISH</v>
      </c>
    </row>
    <row r="1163" spans="1:8" ht="13.5" x14ac:dyDescent="0.25">
      <c r="A1163" s="3">
        <f>TITRES_STAT!B1166</f>
        <v>43705</v>
      </c>
      <c r="B1163" s="5">
        <f>TITRES_STAT!C1166</f>
        <v>8.83</v>
      </c>
      <c r="C1163" s="5">
        <f>TITRES_STAT!D1166</f>
        <v>5.484</v>
      </c>
      <c r="D1163" s="5">
        <f>TITRES_STAT!E1166</f>
        <v>5.484</v>
      </c>
      <c r="E1163" s="2">
        <f t="shared" si="72"/>
        <v>-146.02239459147415</v>
      </c>
      <c r="F1163" s="5" t="str">
        <f t="shared" si="75"/>
        <v>BEARISH</v>
      </c>
      <c r="G1163" s="5" t="str">
        <f t="shared" si="74"/>
        <v>STRONG</v>
      </c>
      <c r="H1163" s="5" t="str">
        <f t="shared" si="73"/>
        <v>CONFIRMED BEARISH</v>
      </c>
    </row>
    <row r="1164" spans="1:8" ht="13.5" x14ac:dyDescent="0.25">
      <c r="A1164" s="3">
        <f>TITRES_STAT!B1167</f>
        <v>43706</v>
      </c>
      <c r="B1164" s="5">
        <f>TITRES_STAT!C1167</f>
        <v>8.67</v>
      </c>
      <c r="C1164" s="5">
        <f>TITRES_STAT!D1167</f>
        <v>5.3840000000000003</v>
      </c>
      <c r="D1164" s="5">
        <f>TITRES_STAT!E1167</f>
        <v>5.3995247981545562</v>
      </c>
      <c r="E1164" s="2">
        <f t="shared" si="72"/>
        <v>-151.4219193896287</v>
      </c>
      <c r="F1164" s="5" t="str">
        <f t="shared" si="75"/>
        <v>BEARISH</v>
      </c>
      <c r="G1164" s="5" t="str">
        <f t="shared" si="74"/>
        <v>STRONG</v>
      </c>
      <c r="H1164" s="5" t="str">
        <f t="shared" si="73"/>
        <v>CONFIRMED BEARISH</v>
      </c>
    </row>
    <row r="1165" spans="1:8" ht="13.5" x14ac:dyDescent="0.25">
      <c r="A1165" s="3">
        <f>TITRES_STAT!B1168</f>
        <v>43707</v>
      </c>
      <c r="B1165" s="5">
        <f>TITRES_STAT!C1168</f>
        <v>8.68</v>
      </c>
      <c r="C1165" s="5">
        <f>TITRES_STAT!D1168</f>
        <v>5.391</v>
      </c>
      <c r="D1165" s="5">
        <f>TITRES_STAT!E1168</f>
        <v>5.391</v>
      </c>
      <c r="E1165" s="2">
        <f t="shared" si="72"/>
        <v>-146.03091938962871</v>
      </c>
      <c r="F1165" s="5" t="str">
        <f t="shared" si="75"/>
        <v>BEARISH</v>
      </c>
      <c r="G1165" s="5" t="str">
        <f t="shared" si="74"/>
        <v>STRONG</v>
      </c>
      <c r="H1165" s="5" t="str">
        <f t="shared" si="73"/>
        <v>CONFIRMED BEARISH</v>
      </c>
    </row>
    <row r="1166" spans="1:8" ht="13.5" x14ac:dyDescent="0.25">
      <c r="A1166" s="3">
        <f>TITRES_STAT!B1169</f>
        <v>43710</v>
      </c>
      <c r="B1166" s="5">
        <f>TITRES_STAT!C1169</f>
        <v>8.6999999999999993</v>
      </c>
      <c r="C1166" s="5">
        <f>TITRES_STAT!D1169</f>
        <v>5.4029999999999996</v>
      </c>
      <c r="D1166" s="5">
        <f>TITRES_STAT!E1169</f>
        <v>5.4029999999999996</v>
      </c>
      <c r="E1166" s="2">
        <f t="shared" si="72"/>
        <v>-140.62791938962872</v>
      </c>
      <c r="F1166" s="5" t="str">
        <f t="shared" si="75"/>
        <v>BULLISH</v>
      </c>
      <c r="G1166" s="5" t="str">
        <f t="shared" si="74"/>
        <v>WEAK</v>
      </c>
      <c r="H1166" s="5" t="str">
        <f t="shared" si="73"/>
        <v>BULLISH DIVERGENCE</v>
      </c>
    </row>
    <row r="1167" spans="1:8" ht="13.5" x14ac:dyDescent="0.25">
      <c r="A1167" s="3">
        <f>TITRES_STAT!B1170</f>
        <v>43711</v>
      </c>
      <c r="B1167" s="5">
        <f>TITRES_STAT!C1170</f>
        <v>8.6999999999999993</v>
      </c>
      <c r="C1167" s="5">
        <f>TITRES_STAT!D1170</f>
        <v>5.4029999999999996</v>
      </c>
      <c r="D1167" s="5">
        <f>TITRES_STAT!E1170</f>
        <v>5.4029999999999996</v>
      </c>
      <c r="E1167" s="2">
        <f t="shared" si="72"/>
        <v>-140.62791938962872</v>
      </c>
      <c r="F1167" s="5" t="str">
        <f t="shared" si="75"/>
        <v>BULLISH</v>
      </c>
      <c r="G1167" s="5" t="str">
        <f t="shared" si="74"/>
        <v>WEAK</v>
      </c>
      <c r="H1167" s="5" t="str">
        <f t="shared" si="73"/>
        <v>BULLISH DIVERGENCE</v>
      </c>
    </row>
    <row r="1168" spans="1:8" ht="13.5" x14ac:dyDescent="0.25">
      <c r="A1168" s="3">
        <f>TITRES_STAT!B1171</f>
        <v>43712</v>
      </c>
      <c r="B1168" s="5">
        <f>TITRES_STAT!C1171</f>
        <v>9.09</v>
      </c>
      <c r="C1168" s="5">
        <f>TITRES_STAT!D1171</f>
        <v>5.6449999999999996</v>
      </c>
      <c r="D1168" s="5">
        <f>TITRES_STAT!E1171</f>
        <v>0</v>
      </c>
      <c r="E1168" s="2">
        <f t="shared" si="72"/>
        <v>-140.62791938962872</v>
      </c>
      <c r="F1168" s="5" t="str">
        <f t="shared" si="75"/>
        <v>BULLISH</v>
      </c>
      <c r="G1168" s="5" t="str">
        <f t="shared" si="74"/>
        <v>WEAK</v>
      </c>
      <c r="H1168" s="5" t="str">
        <f t="shared" si="73"/>
        <v>CONFIRMED BULLISH</v>
      </c>
    </row>
    <row r="1169" spans="1:8" ht="13.5" x14ac:dyDescent="0.25">
      <c r="A1169" s="3">
        <f>TITRES_STAT!B1172</f>
        <v>43713</v>
      </c>
      <c r="B1169" s="5">
        <f>TITRES_STAT!C1172</f>
        <v>9.1999999999999993</v>
      </c>
      <c r="C1169" s="5">
        <f>TITRES_STAT!D1172</f>
        <v>5.7140000000000004</v>
      </c>
      <c r="D1169" s="5">
        <f>TITRES_STAT!E1172</f>
        <v>5.6860510869565219</v>
      </c>
      <c r="E1169" s="2">
        <f t="shared" si="72"/>
        <v>-134.94186830267219</v>
      </c>
      <c r="F1169" s="5" t="str">
        <f t="shared" si="75"/>
        <v>BULLISH</v>
      </c>
      <c r="G1169" s="5" t="str">
        <f t="shared" si="74"/>
        <v>WEAK</v>
      </c>
      <c r="H1169" s="5" t="str">
        <f t="shared" si="73"/>
        <v>CONFIRMED BULLISH</v>
      </c>
    </row>
    <row r="1170" spans="1:8" ht="13.5" x14ac:dyDescent="0.25">
      <c r="A1170" s="3">
        <f>TITRES_STAT!B1173</f>
        <v>43714</v>
      </c>
      <c r="B1170" s="5">
        <f>TITRES_STAT!C1173</f>
        <v>9.1999999999999993</v>
      </c>
      <c r="C1170" s="5">
        <f>TITRES_STAT!D1173</f>
        <v>5.7140000000000004</v>
      </c>
      <c r="D1170" s="5">
        <f>TITRES_STAT!E1173</f>
        <v>0</v>
      </c>
      <c r="E1170" s="2">
        <f t="shared" si="72"/>
        <v>-134.94186830267219</v>
      </c>
      <c r="F1170" s="5" t="str">
        <f t="shared" si="75"/>
        <v>BULLISH</v>
      </c>
      <c r="G1170" s="5" t="str">
        <f t="shared" si="74"/>
        <v>WEAK</v>
      </c>
      <c r="H1170" s="5" t="str">
        <f t="shared" si="73"/>
        <v>CONFIRMED BULLISH</v>
      </c>
    </row>
    <row r="1171" spans="1:8" ht="13.5" x14ac:dyDescent="0.25">
      <c r="A1171" s="3">
        <f>TITRES_STAT!B1174</f>
        <v>43717</v>
      </c>
      <c r="B1171" s="5">
        <f>TITRES_STAT!C1174</f>
        <v>9.17</v>
      </c>
      <c r="C1171" s="5">
        <f>TITRES_STAT!D1174</f>
        <v>5.6950000000000003</v>
      </c>
      <c r="D1171" s="5">
        <f>TITRES_STAT!E1174</f>
        <v>5.7105261723009813</v>
      </c>
      <c r="E1171" s="2">
        <f t="shared" si="72"/>
        <v>-140.65239447497316</v>
      </c>
      <c r="F1171" s="5" t="str">
        <f t="shared" si="75"/>
        <v>BEARISH</v>
      </c>
      <c r="G1171" s="5" t="str">
        <f t="shared" si="74"/>
        <v>NEUTRAL</v>
      </c>
      <c r="H1171" s="5" t="str">
        <f t="shared" si="73"/>
        <v>BEARISH DIVERGENCE</v>
      </c>
    </row>
    <row r="1172" spans="1:8" ht="13.5" x14ac:dyDescent="0.25">
      <c r="A1172" s="3">
        <f>TITRES_STAT!B1175</f>
        <v>43718</v>
      </c>
      <c r="B1172" s="5">
        <f>TITRES_STAT!C1175</f>
        <v>9.17</v>
      </c>
      <c r="C1172" s="5">
        <f>TITRES_STAT!D1175</f>
        <v>5.6950000000000003</v>
      </c>
      <c r="D1172" s="5">
        <f>TITRES_STAT!E1175</f>
        <v>0</v>
      </c>
      <c r="E1172" s="2">
        <f t="shared" si="72"/>
        <v>-140.65239447497316</v>
      </c>
      <c r="F1172" s="5" t="str">
        <f t="shared" si="75"/>
        <v>BEARISH</v>
      </c>
      <c r="G1172" s="5" t="str">
        <f t="shared" si="74"/>
        <v>NEUTRAL</v>
      </c>
      <c r="H1172" s="5" t="str">
        <f t="shared" si="73"/>
        <v>BEARISH DIVERGENCE</v>
      </c>
    </row>
    <row r="1173" spans="1:8" ht="13.5" x14ac:dyDescent="0.25">
      <c r="A1173" s="3">
        <f>TITRES_STAT!B1176</f>
        <v>43719</v>
      </c>
      <c r="B1173" s="5">
        <f>TITRES_STAT!C1176</f>
        <v>9.17</v>
      </c>
      <c r="C1173" s="5">
        <f>TITRES_STAT!D1176</f>
        <v>5.6950000000000003</v>
      </c>
      <c r="D1173" s="5">
        <f>TITRES_STAT!E1176</f>
        <v>0</v>
      </c>
      <c r="E1173" s="2">
        <f t="shared" si="72"/>
        <v>-140.65239447497316</v>
      </c>
      <c r="F1173" s="5" t="str">
        <f t="shared" si="75"/>
        <v>BEARISH</v>
      </c>
      <c r="G1173" s="5" t="str">
        <f t="shared" si="74"/>
        <v>NEUTRAL</v>
      </c>
      <c r="H1173" s="5" t="str">
        <f t="shared" si="73"/>
        <v>BEARISH DIVERGENCE</v>
      </c>
    </row>
    <row r="1174" spans="1:8" ht="13.5" x14ac:dyDescent="0.25">
      <c r="A1174" s="3">
        <f>TITRES_STAT!B1177</f>
        <v>43720</v>
      </c>
      <c r="B1174" s="5">
        <f>TITRES_STAT!C1177</f>
        <v>9.17</v>
      </c>
      <c r="C1174" s="5">
        <f>TITRES_STAT!D1177</f>
        <v>5.6950000000000003</v>
      </c>
      <c r="D1174" s="5">
        <f>TITRES_STAT!E1177</f>
        <v>0</v>
      </c>
      <c r="E1174" s="2">
        <f t="shared" si="72"/>
        <v>-140.65239447497316</v>
      </c>
      <c r="F1174" s="5" t="str">
        <f t="shared" si="75"/>
        <v>BEARISH</v>
      </c>
      <c r="G1174" s="5" t="str">
        <f t="shared" si="74"/>
        <v>STRONG</v>
      </c>
      <c r="H1174" s="5" t="str">
        <f t="shared" si="73"/>
        <v>CONFIRMED BEARISH</v>
      </c>
    </row>
    <row r="1175" spans="1:8" ht="13.5" x14ac:dyDescent="0.25">
      <c r="A1175" s="3">
        <f>TITRES_STAT!B1178</f>
        <v>43721</v>
      </c>
      <c r="B1175" s="5">
        <f>TITRES_STAT!C1178</f>
        <v>9.17</v>
      </c>
      <c r="C1175" s="5">
        <f>TITRES_STAT!D1178</f>
        <v>5.6950000000000003</v>
      </c>
      <c r="D1175" s="5">
        <f>TITRES_STAT!E1178</f>
        <v>0</v>
      </c>
      <c r="E1175" s="2">
        <f t="shared" si="72"/>
        <v>-140.65239447497316</v>
      </c>
      <c r="F1175" s="5" t="str">
        <f t="shared" si="75"/>
        <v>BEARISH</v>
      </c>
      <c r="G1175" s="5" t="str">
        <f t="shared" si="74"/>
        <v>STRONG</v>
      </c>
      <c r="H1175" s="5" t="str">
        <f t="shared" si="73"/>
        <v>CONFIRMED BEARISH</v>
      </c>
    </row>
    <row r="1176" spans="1:8" ht="13.5" x14ac:dyDescent="0.25">
      <c r="A1176" s="3">
        <f>TITRES_STAT!B1179</f>
        <v>43724</v>
      </c>
      <c r="B1176" s="5">
        <f>TITRES_STAT!C1179</f>
        <v>9.1300000000000008</v>
      </c>
      <c r="C1176" s="5">
        <f>TITRES_STAT!D1179</f>
        <v>5.67</v>
      </c>
      <c r="D1176" s="5">
        <f>TITRES_STAT!E1179</f>
        <v>5.67</v>
      </c>
      <c r="E1176" s="2">
        <f t="shared" si="72"/>
        <v>-146.32239447497315</v>
      </c>
      <c r="F1176" s="5" t="str">
        <f t="shared" si="75"/>
        <v>BEARISH</v>
      </c>
      <c r="G1176" s="5" t="str">
        <f t="shared" si="74"/>
        <v>STRONG</v>
      </c>
      <c r="H1176" s="5" t="str">
        <f t="shared" si="73"/>
        <v>CONFIRMED BEARISH</v>
      </c>
    </row>
    <row r="1177" spans="1:8" ht="13.5" x14ac:dyDescent="0.25">
      <c r="A1177" s="3">
        <f>TITRES_STAT!B1180</f>
        <v>43725</v>
      </c>
      <c r="B1177" s="5">
        <f>TITRES_STAT!C1180</f>
        <v>9.1300000000000008</v>
      </c>
      <c r="C1177" s="5">
        <f>TITRES_STAT!D1180</f>
        <v>5.67</v>
      </c>
      <c r="D1177" s="5">
        <f>TITRES_STAT!E1180</f>
        <v>0</v>
      </c>
      <c r="E1177" s="2">
        <f t="shared" si="72"/>
        <v>-146.32239447497315</v>
      </c>
      <c r="F1177" s="5" t="str">
        <f t="shared" si="75"/>
        <v>BEARISH</v>
      </c>
      <c r="G1177" s="5" t="str">
        <f t="shared" si="74"/>
        <v>STRONG</v>
      </c>
      <c r="H1177" s="5" t="str">
        <f t="shared" si="73"/>
        <v>CONFIRMED BEARISH</v>
      </c>
    </row>
    <row r="1178" spans="1:8" ht="13.5" x14ac:dyDescent="0.25">
      <c r="A1178" s="3">
        <f>TITRES_STAT!B1181</f>
        <v>43726</v>
      </c>
      <c r="B1178" s="5">
        <f>TITRES_STAT!C1181</f>
        <v>9.1300000000000008</v>
      </c>
      <c r="C1178" s="5">
        <f>TITRES_STAT!D1181</f>
        <v>5.67</v>
      </c>
      <c r="D1178" s="5">
        <f>TITRES_STAT!E1181</f>
        <v>0</v>
      </c>
      <c r="E1178" s="2">
        <f t="shared" si="72"/>
        <v>-146.32239447497315</v>
      </c>
      <c r="F1178" s="5" t="str">
        <f t="shared" si="75"/>
        <v>BEARISH</v>
      </c>
      <c r="G1178" s="5" t="str">
        <f t="shared" si="74"/>
        <v>STRONG</v>
      </c>
      <c r="H1178" s="5" t="str">
        <f t="shared" si="73"/>
        <v>CONFIRMED BEARISH</v>
      </c>
    </row>
    <row r="1179" spans="1:8" ht="13.5" x14ac:dyDescent="0.25">
      <c r="A1179" s="3">
        <f>TITRES_STAT!B1182</f>
        <v>43727</v>
      </c>
      <c r="B1179" s="5">
        <f>TITRES_STAT!C1182</f>
        <v>9.1300000000000008</v>
      </c>
      <c r="C1179" s="5">
        <f>TITRES_STAT!D1182</f>
        <v>5.67</v>
      </c>
      <c r="D1179" s="5">
        <f>TITRES_STAT!E1182</f>
        <v>0</v>
      </c>
      <c r="E1179" s="2">
        <f t="shared" si="72"/>
        <v>-146.32239447497315</v>
      </c>
      <c r="F1179" s="5" t="str">
        <f t="shared" si="75"/>
        <v>BEARISH</v>
      </c>
      <c r="G1179" s="5" t="str">
        <f t="shared" si="74"/>
        <v>STRONG</v>
      </c>
      <c r="H1179" s="5" t="str">
        <f t="shared" si="73"/>
        <v>CONFIRMED BEARISH</v>
      </c>
    </row>
    <row r="1180" spans="1:8" ht="13.5" x14ac:dyDescent="0.25">
      <c r="A1180" s="3">
        <f>TITRES_STAT!B1183</f>
        <v>43728</v>
      </c>
      <c r="B1180" s="5">
        <f>TITRES_STAT!C1183</f>
        <v>9.1300000000000008</v>
      </c>
      <c r="C1180" s="5">
        <f>TITRES_STAT!D1183</f>
        <v>5.67</v>
      </c>
      <c r="D1180" s="5">
        <f>TITRES_STAT!E1183</f>
        <v>0</v>
      </c>
      <c r="E1180" s="2">
        <f t="shared" si="72"/>
        <v>-146.32239447497315</v>
      </c>
      <c r="F1180" s="5" t="str">
        <f t="shared" si="75"/>
        <v>BEARISH</v>
      </c>
      <c r="G1180" s="5" t="str">
        <f t="shared" si="74"/>
        <v>STRONG</v>
      </c>
      <c r="H1180" s="5" t="str">
        <f t="shared" si="73"/>
        <v>CONFIRMED BEARISH</v>
      </c>
    </row>
    <row r="1181" spans="1:8" ht="13.5" x14ac:dyDescent="0.25">
      <c r="A1181" s="3">
        <f>TITRES_STAT!B1184</f>
        <v>43731</v>
      </c>
      <c r="B1181" s="5">
        <f>TITRES_STAT!C1184</f>
        <v>9.1300000000000008</v>
      </c>
      <c r="C1181" s="5">
        <f>TITRES_STAT!D1184</f>
        <v>5.67</v>
      </c>
      <c r="D1181" s="5">
        <f>TITRES_STAT!E1184</f>
        <v>0</v>
      </c>
      <c r="E1181" s="2">
        <f t="shared" si="72"/>
        <v>-146.32239447497315</v>
      </c>
      <c r="F1181" s="5" t="str">
        <f t="shared" si="75"/>
        <v>NEUTRAL</v>
      </c>
      <c r="G1181" s="5" t="str">
        <f t="shared" si="74"/>
        <v>NEUTRAL</v>
      </c>
      <c r="H1181" s="5" t="str">
        <f t="shared" si="73"/>
        <v>NEUTRAL</v>
      </c>
    </row>
    <row r="1182" spans="1:8" ht="13.5" x14ac:dyDescent="0.25">
      <c r="A1182" s="3">
        <f>TITRES_STAT!B1185</f>
        <v>43732</v>
      </c>
      <c r="B1182" s="5">
        <f>TITRES_STAT!C1185</f>
        <v>9.1300000000000008</v>
      </c>
      <c r="C1182" s="5">
        <f>TITRES_STAT!D1185</f>
        <v>5.67</v>
      </c>
      <c r="D1182" s="5">
        <f>TITRES_STAT!E1185</f>
        <v>0</v>
      </c>
      <c r="E1182" s="2">
        <f t="shared" si="72"/>
        <v>-146.32239447497315</v>
      </c>
      <c r="F1182" s="5" t="str">
        <f t="shared" si="75"/>
        <v>NEUTRAL</v>
      </c>
      <c r="G1182" s="5" t="str">
        <f t="shared" si="74"/>
        <v>NEUTRAL</v>
      </c>
      <c r="H1182" s="5" t="str">
        <f t="shared" si="73"/>
        <v>NEUTRAL</v>
      </c>
    </row>
    <row r="1183" spans="1:8" ht="13.5" x14ac:dyDescent="0.25">
      <c r="A1183" s="3">
        <f>TITRES_STAT!B1186</f>
        <v>43733</v>
      </c>
      <c r="B1183" s="5">
        <f>TITRES_STAT!C1186</f>
        <v>9.1300000000000008</v>
      </c>
      <c r="C1183" s="5">
        <f>TITRES_STAT!D1186</f>
        <v>5.67</v>
      </c>
      <c r="D1183" s="5">
        <f>TITRES_STAT!E1186</f>
        <v>0</v>
      </c>
      <c r="E1183" s="2">
        <f t="shared" si="72"/>
        <v>-146.32239447497315</v>
      </c>
      <c r="F1183" s="5" t="str">
        <f t="shared" si="75"/>
        <v>NEUTRAL</v>
      </c>
      <c r="G1183" s="5" t="str">
        <f t="shared" si="74"/>
        <v>NEUTRAL</v>
      </c>
      <c r="H1183" s="5" t="str">
        <f t="shared" si="73"/>
        <v>NEUTRAL</v>
      </c>
    </row>
    <row r="1184" spans="1:8" ht="13.5" x14ac:dyDescent="0.25">
      <c r="A1184" s="3">
        <f>TITRES_STAT!B1187</f>
        <v>43734</v>
      </c>
      <c r="B1184" s="5">
        <f>TITRES_STAT!C1187</f>
        <v>9.1300000000000008</v>
      </c>
      <c r="C1184" s="5">
        <f>TITRES_STAT!D1187</f>
        <v>5.67</v>
      </c>
      <c r="D1184" s="5">
        <f>TITRES_STAT!E1187</f>
        <v>0</v>
      </c>
      <c r="E1184" s="2">
        <f t="shared" si="72"/>
        <v>-146.32239447497315</v>
      </c>
      <c r="F1184" s="5" t="str">
        <f t="shared" si="75"/>
        <v>NEUTRAL</v>
      </c>
      <c r="G1184" s="5" t="str">
        <f t="shared" si="74"/>
        <v>NEUTRAL</v>
      </c>
      <c r="H1184" s="5" t="str">
        <f t="shared" si="73"/>
        <v>NEUTRAL</v>
      </c>
    </row>
    <row r="1185" spans="1:8" ht="13.5" x14ac:dyDescent="0.25">
      <c r="A1185" s="3">
        <f>TITRES_STAT!B1188</f>
        <v>43735</v>
      </c>
      <c r="B1185" s="5">
        <f>TITRES_STAT!C1188</f>
        <v>9.1300000000000008</v>
      </c>
      <c r="C1185" s="5">
        <f>TITRES_STAT!D1188</f>
        <v>5.67</v>
      </c>
      <c r="D1185" s="5">
        <f>TITRES_STAT!E1188</f>
        <v>0</v>
      </c>
      <c r="E1185" s="2">
        <f t="shared" si="72"/>
        <v>-146.32239447497315</v>
      </c>
      <c r="F1185" s="5" t="str">
        <f t="shared" si="75"/>
        <v>NEUTRAL</v>
      </c>
      <c r="G1185" s="5" t="str">
        <f t="shared" si="74"/>
        <v>NEUTRAL</v>
      </c>
      <c r="H1185" s="5" t="str">
        <f t="shared" si="73"/>
        <v>NEUTRAL</v>
      </c>
    </row>
    <row r="1186" spans="1:8" ht="13.5" x14ac:dyDescent="0.25">
      <c r="A1186" s="3">
        <f>TITRES_STAT!B1189</f>
        <v>43738</v>
      </c>
      <c r="B1186" s="5">
        <f>TITRES_STAT!C1189</f>
        <v>9.1300000000000008</v>
      </c>
      <c r="C1186" s="5">
        <f>TITRES_STAT!D1189</f>
        <v>5.67</v>
      </c>
      <c r="D1186" s="5">
        <f>TITRES_STAT!E1189</f>
        <v>0</v>
      </c>
      <c r="E1186" s="2">
        <f t="shared" si="72"/>
        <v>-146.32239447497315</v>
      </c>
      <c r="F1186" s="5" t="str">
        <f t="shared" si="75"/>
        <v>NEUTRAL</v>
      </c>
      <c r="G1186" s="5" t="str">
        <f t="shared" si="74"/>
        <v>NEUTRAL</v>
      </c>
      <c r="H1186" s="5" t="str">
        <f t="shared" si="73"/>
        <v>NEUTRAL</v>
      </c>
    </row>
    <row r="1187" spans="1:8" ht="13.5" x14ac:dyDescent="0.25">
      <c r="A1187" s="3">
        <f>TITRES_STAT!B1190</f>
        <v>43739</v>
      </c>
      <c r="B1187" s="5">
        <f>TITRES_STAT!C1190</f>
        <v>9.1300000000000008</v>
      </c>
      <c r="C1187" s="5">
        <f>TITRES_STAT!D1190</f>
        <v>5.67</v>
      </c>
      <c r="D1187" s="5">
        <f>TITRES_STAT!E1190</f>
        <v>0</v>
      </c>
      <c r="E1187" s="2">
        <f t="shared" si="72"/>
        <v>-146.32239447497315</v>
      </c>
      <c r="F1187" s="5" t="str">
        <f t="shared" si="75"/>
        <v>NEUTRAL</v>
      </c>
      <c r="G1187" s="5" t="str">
        <f t="shared" si="74"/>
        <v>NEUTRAL</v>
      </c>
      <c r="H1187" s="5" t="str">
        <f t="shared" si="73"/>
        <v>NEUTRAL</v>
      </c>
    </row>
    <row r="1188" spans="1:8" ht="13.5" x14ac:dyDescent="0.25">
      <c r="A1188" s="3">
        <f>TITRES_STAT!B1191</f>
        <v>43740</v>
      </c>
      <c r="B1188" s="5">
        <f>TITRES_STAT!C1191</f>
        <v>9.1300000000000008</v>
      </c>
      <c r="C1188" s="5">
        <f>TITRES_STAT!D1191</f>
        <v>5.67</v>
      </c>
      <c r="D1188" s="5">
        <f>TITRES_STAT!E1191</f>
        <v>0</v>
      </c>
      <c r="E1188" s="2">
        <f t="shared" si="72"/>
        <v>-146.32239447497315</v>
      </c>
      <c r="F1188" s="5" t="str">
        <f t="shared" si="75"/>
        <v>NEUTRAL</v>
      </c>
      <c r="G1188" s="5" t="str">
        <f t="shared" si="74"/>
        <v>NEUTRAL</v>
      </c>
      <c r="H1188" s="5" t="str">
        <f t="shared" si="73"/>
        <v>NEUTRAL</v>
      </c>
    </row>
    <row r="1189" spans="1:8" ht="13.5" x14ac:dyDescent="0.25">
      <c r="A1189" s="3">
        <f>TITRES_STAT!B1192</f>
        <v>43741</v>
      </c>
      <c r="B1189" s="5">
        <f>TITRES_STAT!C1192</f>
        <v>9.1300000000000008</v>
      </c>
      <c r="C1189" s="5">
        <f>TITRES_STAT!D1192</f>
        <v>5.67</v>
      </c>
      <c r="D1189" s="5">
        <f>TITRES_STAT!E1192</f>
        <v>0</v>
      </c>
      <c r="E1189" s="2">
        <f t="shared" si="72"/>
        <v>-146.32239447497315</v>
      </c>
      <c r="F1189" s="5" t="str">
        <f t="shared" si="75"/>
        <v>NEUTRAL</v>
      </c>
      <c r="G1189" s="5" t="str">
        <f t="shared" si="74"/>
        <v>NEUTRAL</v>
      </c>
      <c r="H1189" s="5" t="str">
        <f t="shared" si="73"/>
        <v>NEUTRAL</v>
      </c>
    </row>
    <row r="1190" spans="1:8" ht="13.5" x14ac:dyDescent="0.25">
      <c r="A1190" s="3">
        <f>TITRES_STAT!B1193</f>
        <v>43742</v>
      </c>
      <c r="B1190" s="5">
        <f>TITRES_STAT!C1193</f>
        <v>8.7200000000000006</v>
      </c>
      <c r="C1190" s="5">
        <f>TITRES_STAT!D1193</f>
        <v>5.4160000000000004</v>
      </c>
      <c r="D1190" s="5">
        <f>TITRES_STAT!E1193</f>
        <v>5.4160000000000004</v>
      </c>
      <c r="E1190" s="2">
        <f t="shared" si="72"/>
        <v>-151.73839447497315</v>
      </c>
      <c r="F1190" s="5" t="str">
        <f t="shared" si="75"/>
        <v>BEARISH</v>
      </c>
      <c r="G1190" s="5" t="str">
        <f t="shared" si="74"/>
        <v>STRONG</v>
      </c>
      <c r="H1190" s="5" t="str">
        <f t="shared" si="73"/>
        <v>CONFIRMED BEARISH</v>
      </c>
    </row>
    <row r="1191" spans="1:8" ht="13.5" x14ac:dyDescent="0.25">
      <c r="A1191" s="3">
        <f>TITRES_STAT!B1194</f>
        <v>43745</v>
      </c>
      <c r="B1191" s="5">
        <f>TITRES_STAT!C1194</f>
        <v>8.6</v>
      </c>
      <c r="C1191" s="5">
        <f>TITRES_STAT!D1194</f>
        <v>5.3410000000000002</v>
      </c>
      <c r="D1191" s="5">
        <f>TITRES_STAT!E1194</f>
        <v>5.3416210465116292</v>
      </c>
      <c r="E1191" s="2">
        <f t="shared" si="72"/>
        <v>-157.08001552148477</v>
      </c>
      <c r="F1191" s="5" t="str">
        <f t="shared" si="75"/>
        <v>BEARISH</v>
      </c>
      <c r="G1191" s="5" t="str">
        <f t="shared" si="74"/>
        <v>STRONG</v>
      </c>
      <c r="H1191" s="5" t="str">
        <f t="shared" si="73"/>
        <v>CONFIRMED BEARISH</v>
      </c>
    </row>
    <row r="1192" spans="1:8" ht="13.5" x14ac:dyDescent="0.25">
      <c r="A1192" s="3">
        <f>TITRES_STAT!B1195</f>
        <v>43746</v>
      </c>
      <c r="B1192" s="5">
        <f>TITRES_STAT!C1195</f>
        <v>8.6</v>
      </c>
      <c r="C1192" s="5">
        <f>TITRES_STAT!D1195</f>
        <v>5.3410000000000002</v>
      </c>
      <c r="D1192" s="5">
        <f>TITRES_STAT!E1195</f>
        <v>5.3410000000000002</v>
      </c>
      <c r="E1192" s="2">
        <f t="shared" si="72"/>
        <v>-157.08001552148477</v>
      </c>
      <c r="F1192" s="5" t="str">
        <f t="shared" si="75"/>
        <v>BEARISH</v>
      </c>
      <c r="G1192" s="5" t="str">
        <f t="shared" si="74"/>
        <v>STRONG</v>
      </c>
      <c r="H1192" s="5" t="str">
        <f t="shared" si="73"/>
        <v>CONFIRMED BEARISH</v>
      </c>
    </row>
    <row r="1193" spans="1:8" ht="13.5" x14ac:dyDescent="0.25">
      <c r="A1193" s="3">
        <f>TITRES_STAT!B1196</f>
        <v>43747</v>
      </c>
      <c r="B1193" s="5">
        <f>TITRES_STAT!C1196</f>
        <v>8.6</v>
      </c>
      <c r="C1193" s="5">
        <f>TITRES_STAT!D1196</f>
        <v>5.3410000000000002</v>
      </c>
      <c r="D1193" s="5">
        <f>TITRES_STAT!E1196</f>
        <v>0</v>
      </c>
      <c r="E1193" s="2">
        <f t="shared" si="72"/>
        <v>-157.08001552148477</v>
      </c>
      <c r="F1193" s="5" t="str">
        <f t="shared" si="75"/>
        <v>BEARISH</v>
      </c>
      <c r="G1193" s="5" t="str">
        <f t="shared" si="74"/>
        <v>STRONG</v>
      </c>
      <c r="H1193" s="5" t="str">
        <f t="shared" si="73"/>
        <v>CONFIRMED BEARISH</v>
      </c>
    </row>
    <row r="1194" spans="1:8" ht="13.5" x14ac:dyDescent="0.25">
      <c r="A1194" s="3">
        <f>TITRES_STAT!B1197</f>
        <v>43748</v>
      </c>
      <c r="B1194" s="5">
        <f>TITRES_STAT!C1197</f>
        <v>8.6</v>
      </c>
      <c r="C1194" s="5">
        <f>TITRES_STAT!D1197</f>
        <v>5.3410000000000002</v>
      </c>
      <c r="D1194" s="5">
        <f>TITRES_STAT!E1197</f>
        <v>0</v>
      </c>
      <c r="E1194" s="2">
        <f t="shared" si="72"/>
        <v>-157.08001552148477</v>
      </c>
      <c r="F1194" s="5" t="str">
        <f t="shared" si="75"/>
        <v>BEARISH</v>
      </c>
      <c r="G1194" s="5" t="str">
        <f t="shared" si="74"/>
        <v>STRONG</v>
      </c>
      <c r="H1194" s="5" t="str">
        <f t="shared" si="73"/>
        <v>CONFIRMED BEARISH</v>
      </c>
    </row>
    <row r="1195" spans="1:8" ht="13.5" x14ac:dyDescent="0.25">
      <c r="A1195" s="3">
        <f>TITRES_STAT!B1198</f>
        <v>43749</v>
      </c>
      <c r="B1195" s="5">
        <f>TITRES_STAT!C1198</f>
        <v>8.85</v>
      </c>
      <c r="C1195" s="5">
        <f>TITRES_STAT!D1198</f>
        <v>5.4960000000000004</v>
      </c>
      <c r="D1195" s="5">
        <f>TITRES_STAT!E1198</f>
        <v>5.4960000000000004</v>
      </c>
      <c r="E1195" s="2">
        <f t="shared" si="72"/>
        <v>-151.58401552148476</v>
      </c>
      <c r="F1195" s="5" t="str">
        <f t="shared" si="75"/>
        <v>BULLISH</v>
      </c>
      <c r="G1195" s="5" t="str">
        <f t="shared" si="74"/>
        <v>NEUTRAL</v>
      </c>
      <c r="H1195" s="5" t="str">
        <f t="shared" si="73"/>
        <v>CONFIRMED BULLISH</v>
      </c>
    </row>
    <row r="1196" spans="1:8" ht="13.5" x14ac:dyDescent="0.25">
      <c r="A1196" s="3">
        <f>TITRES_STAT!B1199</f>
        <v>43752</v>
      </c>
      <c r="B1196" s="5">
        <f>TITRES_STAT!C1199</f>
        <v>9.1</v>
      </c>
      <c r="C1196" s="5">
        <f>TITRES_STAT!D1199</f>
        <v>5.6509999999999998</v>
      </c>
      <c r="D1196" s="5">
        <f>TITRES_STAT!E1199</f>
        <v>5.6509999999999989</v>
      </c>
      <c r="E1196" s="2">
        <f t="shared" si="72"/>
        <v>-145.93301552148475</v>
      </c>
      <c r="F1196" s="5" t="str">
        <f t="shared" si="75"/>
        <v>BULLISH</v>
      </c>
      <c r="G1196" s="5" t="str">
        <f t="shared" si="74"/>
        <v>WEAK</v>
      </c>
      <c r="H1196" s="5" t="str">
        <f t="shared" si="73"/>
        <v>CONFIRMED BULLISH</v>
      </c>
    </row>
    <row r="1197" spans="1:8" ht="13.5" x14ac:dyDescent="0.25">
      <c r="A1197" s="3">
        <f>TITRES_STAT!B1200</f>
        <v>43754</v>
      </c>
      <c r="B1197" s="5">
        <f>TITRES_STAT!C1200</f>
        <v>9.1</v>
      </c>
      <c r="C1197" s="5">
        <f>TITRES_STAT!D1200</f>
        <v>5.6509999999999998</v>
      </c>
      <c r="D1197" s="5">
        <f>TITRES_STAT!E1200</f>
        <v>5.6640407692307688</v>
      </c>
      <c r="E1197" s="2">
        <f t="shared" si="72"/>
        <v>-145.93301552148475</v>
      </c>
      <c r="F1197" s="5" t="str">
        <f t="shared" si="75"/>
        <v>BULLISH</v>
      </c>
      <c r="G1197" s="5" t="str">
        <f t="shared" si="74"/>
        <v>WEAK</v>
      </c>
      <c r="H1197" s="5" t="str">
        <f t="shared" si="73"/>
        <v>CONFIRMED BULLISH</v>
      </c>
    </row>
    <row r="1198" spans="1:8" ht="13.5" x14ac:dyDescent="0.25">
      <c r="A1198" s="3">
        <f>TITRES_STAT!B1201</f>
        <v>43755</v>
      </c>
      <c r="B1198" s="5">
        <f>TITRES_STAT!C1201</f>
        <v>9.1</v>
      </c>
      <c r="C1198" s="5">
        <f>TITRES_STAT!D1201</f>
        <v>5.6509999999999998</v>
      </c>
      <c r="D1198" s="5">
        <f>TITRES_STAT!E1201</f>
        <v>0</v>
      </c>
      <c r="E1198" s="2">
        <f t="shared" si="72"/>
        <v>-145.93301552148475</v>
      </c>
      <c r="F1198" s="5" t="str">
        <f t="shared" si="75"/>
        <v>BULLISH</v>
      </c>
      <c r="G1198" s="5" t="str">
        <f t="shared" si="74"/>
        <v>WEAK</v>
      </c>
      <c r="H1198" s="5" t="str">
        <f t="shared" si="73"/>
        <v>CONFIRMED BULLISH</v>
      </c>
    </row>
    <row r="1199" spans="1:8" ht="13.5" x14ac:dyDescent="0.25">
      <c r="A1199" s="3">
        <f>TITRES_STAT!B1202</f>
        <v>43756</v>
      </c>
      <c r="B1199" s="5">
        <f>TITRES_STAT!C1202</f>
        <v>9.15</v>
      </c>
      <c r="C1199" s="5">
        <f>TITRES_STAT!D1202</f>
        <v>5.6829999999999998</v>
      </c>
      <c r="D1199" s="5">
        <f>TITRES_STAT!E1202</f>
        <v>5.6829999999999989</v>
      </c>
      <c r="E1199" s="2">
        <f t="shared" si="72"/>
        <v>-140.25001552148476</v>
      </c>
      <c r="F1199" s="5" t="str">
        <f t="shared" si="75"/>
        <v>BULLISH</v>
      </c>
      <c r="G1199" s="5" t="str">
        <f t="shared" si="74"/>
        <v>WEAK</v>
      </c>
      <c r="H1199" s="5" t="str">
        <f t="shared" si="73"/>
        <v>CONFIRMED BULLISH</v>
      </c>
    </row>
    <row r="1200" spans="1:8" ht="13.5" x14ac:dyDescent="0.25">
      <c r="A1200" s="3">
        <f>TITRES_STAT!B1203</f>
        <v>43759</v>
      </c>
      <c r="B1200" s="5">
        <f>TITRES_STAT!C1203</f>
        <v>9.15</v>
      </c>
      <c r="C1200" s="5">
        <f>TITRES_STAT!D1203</f>
        <v>5.6829999999999998</v>
      </c>
      <c r="D1200" s="5">
        <f>TITRES_STAT!E1203</f>
        <v>0</v>
      </c>
      <c r="E1200" s="2">
        <f t="shared" si="72"/>
        <v>-140.25001552148476</v>
      </c>
      <c r="F1200" s="5" t="str">
        <f t="shared" si="75"/>
        <v>BULLISH</v>
      </c>
      <c r="G1200" s="5" t="str">
        <f t="shared" si="74"/>
        <v>WEAK</v>
      </c>
      <c r="H1200" s="5" t="str">
        <f t="shared" si="73"/>
        <v>CONFIRMED BULLISH</v>
      </c>
    </row>
    <row r="1201" spans="1:8" ht="13.5" x14ac:dyDescent="0.25">
      <c r="A1201" s="3">
        <f>TITRES_STAT!B1204</f>
        <v>43760</v>
      </c>
      <c r="B1201" s="5">
        <f>TITRES_STAT!C1204</f>
        <v>9.09</v>
      </c>
      <c r="C1201" s="5">
        <f>TITRES_STAT!D1204</f>
        <v>5.6449999999999996</v>
      </c>
      <c r="D1201" s="5">
        <f>TITRES_STAT!E1204</f>
        <v>5.6425159515951595</v>
      </c>
      <c r="E1201" s="2">
        <f t="shared" si="72"/>
        <v>-145.89253147307991</v>
      </c>
      <c r="F1201" s="5" t="str">
        <f t="shared" si="75"/>
        <v>BULLISH</v>
      </c>
      <c r="G1201" s="5" t="str">
        <f t="shared" si="74"/>
        <v>NEUTRAL</v>
      </c>
      <c r="H1201" s="5" t="str">
        <f t="shared" si="73"/>
        <v>BULLISH DIVERGENCE</v>
      </c>
    </row>
    <row r="1202" spans="1:8" ht="13.5" x14ac:dyDescent="0.25">
      <c r="A1202" s="3">
        <f>TITRES_STAT!B1205</f>
        <v>43761</v>
      </c>
      <c r="B1202" s="5">
        <f>TITRES_STAT!C1205</f>
        <v>9.09</v>
      </c>
      <c r="C1202" s="5">
        <f>TITRES_STAT!D1205</f>
        <v>5.6449999999999996</v>
      </c>
      <c r="D1202" s="5">
        <f>TITRES_STAT!E1205</f>
        <v>0</v>
      </c>
      <c r="E1202" s="2">
        <f t="shared" si="72"/>
        <v>-145.89253147307991</v>
      </c>
      <c r="F1202" s="5" t="str">
        <f t="shared" si="75"/>
        <v>BULLISH</v>
      </c>
      <c r="G1202" s="5" t="str">
        <f t="shared" si="74"/>
        <v>NEUTRAL</v>
      </c>
      <c r="H1202" s="5" t="str">
        <f t="shared" si="73"/>
        <v>BULLISH DIVERGENCE</v>
      </c>
    </row>
    <row r="1203" spans="1:8" ht="13.5" x14ac:dyDescent="0.25">
      <c r="A1203" s="3">
        <f>TITRES_STAT!B1206</f>
        <v>43762</v>
      </c>
      <c r="B1203" s="5">
        <f>TITRES_STAT!C1206</f>
        <v>8.89</v>
      </c>
      <c r="C1203" s="5">
        <f>TITRES_STAT!D1206</f>
        <v>5.5209999999999999</v>
      </c>
      <c r="D1203" s="5">
        <f>TITRES_STAT!E1206</f>
        <v>5.5209999999999999</v>
      </c>
      <c r="E1203" s="2">
        <f t="shared" si="72"/>
        <v>-151.4135314730799</v>
      </c>
      <c r="F1203" s="5" t="str">
        <f t="shared" si="75"/>
        <v>BEARISH</v>
      </c>
      <c r="G1203" s="5" t="str">
        <f t="shared" si="74"/>
        <v>STRONG</v>
      </c>
      <c r="H1203" s="5" t="str">
        <f t="shared" si="73"/>
        <v>CONFIRMED BEARISH</v>
      </c>
    </row>
    <row r="1204" spans="1:8" ht="13.5" x14ac:dyDescent="0.25">
      <c r="A1204" s="3">
        <f>TITRES_STAT!B1207</f>
        <v>43763</v>
      </c>
      <c r="B1204" s="5">
        <f>TITRES_STAT!C1207</f>
        <v>9.09</v>
      </c>
      <c r="C1204" s="5">
        <f>TITRES_STAT!D1207</f>
        <v>5.6449999999999996</v>
      </c>
      <c r="D1204" s="5">
        <f>TITRES_STAT!E1207</f>
        <v>5.6449999999999996</v>
      </c>
      <c r="E1204" s="2">
        <f t="shared" si="72"/>
        <v>-145.76853147307989</v>
      </c>
      <c r="F1204" s="5" t="str">
        <f t="shared" si="75"/>
        <v>BEARISH</v>
      </c>
      <c r="G1204" s="5" t="str">
        <f t="shared" si="74"/>
        <v>STRONG</v>
      </c>
      <c r="H1204" s="5" t="str">
        <f t="shared" si="73"/>
        <v>CONFIRMED BEARISH</v>
      </c>
    </row>
    <row r="1205" spans="1:8" ht="13.5" x14ac:dyDescent="0.25">
      <c r="A1205" s="3">
        <f>TITRES_STAT!B1208</f>
        <v>43766</v>
      </c>
      <c r="B1205" s="5">
        <f>TITRES_STAT!C1208</f>
        <v>9.09</v>
      </c>
      <c r="C1205" s="5">
        <f>TITRES_STAT!D1208</f>
        <v>5.6449999999999996</v>
      </c>
      <c r="D1205" s="5">
        <f>TITRES_STAT!E1208</f>
        <v>0</v>
      </c>
      <c r="E1205" s="2">
        <f t="shared" si="72"/>
        <v>-145.76853147307989</v>
      </c>
      <c r="F1205" s="5" t="str">
        <f t="shared" si="75"/>
        <v>BEARISH</v>
      </c>
      <c r="G1205" s="5" t="str">
        <f t="shared" si="74"/>
        <v>STRONG</v>
      </c>
      <c r="H1205" s="5" t="str">
        <f t="shared" si="73"/>
        <v>CONFIRMED BEARISH</v>
      </c>
    </row>
    <row r="1206" spans="1:8" ht="13.5" x14ac:dyDescent="0.25">
      <c r="A1206" s="3">
        <f>TITRES_STAT!B1209</f>
        <v>43767</v>
      </c>
      <c r="B1206" s="5">
        <f>TITRES_STAT!C1209</f>
        <v>9.09</v>
      </c>
      <c r="C1206" s="5">
        <f>TITRES_STAT!D1209</f>
        <v>5.6449999999999996</v>
      </c>
      <c r="D1206" s="5">
        <f>TITRES_STAT!E1209</f>
        <v>0</v>
      </c>
      <c r="E1206" s="2">
        <f t="shared" si="72"/>
        <v>-145.76853147307989</v>
      </c>
      <c r="F1206" s="5" t="str">
        <f t="shared" si="75"/>
        <v>BULLISH</v>
      </c>
      <c r="G1206" s="5" t="str">
        <f t="shared" si="74"/>
        <v>NEUTRAL</v>
      </c>
      <c r="H1206" s="5" t="str">
        <f t="shared" si="73"/>
        <v>NEUTRAL</v>
      </c>
    </row>
    <row r="1207" spans="1:8" ht="13.5" x14ac:dyDescent="0.25">
      <c r="A1207" s="3">
        <f>TITRES_STAT!B1210</f>
        <v>43768</v>
      </c>
      <c r="B1207" s="5">
        <f>TITRES_STAT!C1210</f>
        <v>9.08</v>
      </c>
      <c r="C1207" s="5">
        <f>TITRES_STAT!D1210</f>
        <v>5.6390000000000002</v>
      </c>
      <c r="D1207" s="5">
        <f>TITRES_STAT!E1210</f>
        <v>5.4266059471365633</v>
      </c>
      <c r="E1207" s="2">
        <f t="shared" si="72"/>
        <v>-151.19513742021644</v>
      </c>
      <c r="F1207" s="5" t="str">
        <f t="shared" si="75"/>
        <v>BEARISH</v>
      </c>
      <c r="G1207" s="5" t="str">
        <f t="shared" si="74"/>
        <v>STRONG</v>
      </c>
      <c r="H1207" s="5" t="str">
        <f t="shared" si="73"/>
        <v>CONFIRMED BEARISH</v>
      </c>
    </row>
    <row r="1208" spans="1:8" ht="13.5" x14ac:dyDescent="0.25">
      <c r="A1208" s="3">
        <f>TITRES_STAT!B1211</f>
        <v>43769</v>
      </c>
      <c r="B1208" s="5">
        <f>TITRES_STAT!C1211</f>
        <v>9.08</v>
      </c>
      <c r="C1208" s="5">
        <f>TITRES_STAT!D1211</f>
        <v>5.6390000000000002</v>
      </c>
      <c r="D1208" s="5">
        <f>TITRES_STAT!E1211</f>
        <v>0</v>
      </c>
      <c r="E1208" s="2">
        <f t="shared" si="72"/>
        <v>-151.19513742021644</v>
      </c>
      <c r="F1208" s="5" t="str">
        <f t="shared" si="75"/>
        <v>BULLISH</v>
      </c>
      <c r="G1208" s="5" t="str">
        <f t="shared" si="74"/>
        <v>NEUTRAL</v>
      </c>
      <c r="H1208" s="5" t="str">
        <f t="shared" si="73"/>
        <v>CONFIRMED BULLISH</v>
      </c>
    </row>
    <row r="1209" spans="1:8" ht="13.5" x14ac:dyDescent="0.25">
      <c r="A1209" s="3">
        <f>TITRES_STAT!B1212</f>
        <v>43770</v>
      </c>
      <c r="B1209" s="5">
        <f>TITRES_STAT!C1212</f>
        <v>9.08</v>
      </c>
      <c r="C1209" s="5">
        <f>TITRES_STAT!D1212</f>
        <v>5.6390000000000002</v>
      </c>
      <c r="D1209" s="5">
        <f>TITRES_STAT!E1212</f>
        <v>0</v>
      </c>
      <c r="E1209" s="2">
        <f t="shared" si="72"/>
        <v>-151.19513742021644</v>
      </c>
      <c r="F1209" s="5" t="str">
        <f t="shared" si="75"/>
        <v>BEARISH</v>
      </c>
      <c r="G1209" s="5" t="str">
        <f t="shared" si="74"/>
        <v>STRONG</v>
      </c>
      <c r="H1209" s="5" t="str">
        <f t="shared" si="73"/>
        <v>CONFIRMED BEARISH</v>
      </c>
    </row>
    <row r="1210" spans="1:8" ht="13.5" x14ac:dyDescent="0.25">
      <c r="A1210" s="3">
        <f>TITRES_STAT!B1213</f>
        <v>43773</v>
      </c>
      <c r="B1210" s="5">
        <f>TITRES_STAT!C1213</f>
        <v>9.08</v>
      </c>
      <c r="C1210" s="5">
        <f>TITRES_STAT!D1213</f>
        <v>5.6390000000000002</v>
      </c>
      <c r="D1210" s="5">
        <f>TITRES_STAT!E1213</f>
        <v>0</v>
      </c>
      <c r="E1210" s="2">
        <f t="shared" si="72"/>
        <v>-151.19513742021644</v>
      </c>
      <c r="F1210" s="5" t="str">
        <f t="shared" si="75"/>
        <v>BEARISH</v>
      </c>
      <c r="G1210" s="5" t="str">
        <f t="shared" si="74"/>
        <v>STRONG</v>
      </c>
      <c r="H1210" s="5" t="str">
        <f t="shared" si="73"/>
        <v>CONFIRMED BEARISH</v>
      </c>
    </row>
    <row r="1211" spans="1:8" ht="13.5" x14ac:dyDescent="0.25">
      <c r="A1211" s="3">
        <f>TITRES_STAT!B1214</f>
        <v>43774</v>
      </c>
      <c r="B1211" s="5">
        <f>TITRES_STAT!C1214</f>
        <v>9.08</v>
      </c>
      <c r="C1211" s="5">
        <f>TITRES_STAT!D1214</f>
        <v>5.6390000000000002</v>
      </c>
      <c r="D1211" s="5">
        <f>TITRES_STAT!E1214</f>
        <v>0</v>
      </c>
      <c r="E1211" s="2">
        <f t="shared" si="72"/>
        <v>-151.19513742021644</v>
      </c>
      <c r="F1211" s="5" t="str">
        <f t="shared" si="75"/>
        <v>BEARISH</v>
      </c>
      <c r="G1211" s="5" t="str">
        <f t="shared" si="74"/>
        <v>STRONG</v>
      </c>
      <c r="H1211" s="5" t="str">
        <f t="shared" si="73"/>
        <v>CONFIRMED BEARISH</v>
      </c>
    </row>
    <row r="1212" spans="1:8" ht="13.5" x14ac:dyDescent="0.25">
      <c r="A1212" s="3">
        <f>TITRES_STAT!B1215</f>
        <v>43775</v>
      </c>
      <c r="B1212" s="5">
        <f>TITRES_STAT!C1215</f>
        <v>9.07</v>
      </c>
      <c r="C1212" s="5">
        <f>TITRES_STAT!D1215</f>
        <v>5.633</v>
      </c>
      <c r="D1212" s="5">
        <f>TITRES_STAT!E1215</f>
        <v>5.6329999999999991</v>
      </c>
      <c r="E1212" s="2">
        <f t="shared" si="72"/>
        <v>-156.82813742021645</v>
      </c>
      <c r="F1212" s="5" t="str">
        <f t="shared" si="75"/>
        <v>BEARISH</v>
      </c>
      <c r="G1212" s="5" t="str">
        <f t="shared" si="74"/>
        <v>STRONG</v>
      </c>
      <c r="H1212" s="5" t="str">
        <f t="shared" si="73"/>
        <v>CONFIRMED BEARISH</v>
      </c>
    </row>
    <row r="1213" spans="1:8" ht="13.5" x14ac:dyDescent="0.25">
      <c r="A1213" s="3">
        <f>TITRES_STAT!B1216</f>
        <v>43776</v>
      </c>
      <c r="B1213" s="5">
        <f>TITRES_STAT!C1216</f>
        <v>9.07</v>
      </c>
      <c r="C1213" s="5">
        <f>TITRES_STAT!D1216</f>
        <v>5.633</v>
      </c>
      <c r="D1213" s="5">
        <f>TITRES_STAT!E1216</f>
        <v>0</v>
      </c>
      <c r="E1213" s="2">
        <f t="shared" si="72"/>
        <v>-156.82813742021645</v>
      </c>
      <c r="F1213" s="5" t="str">
        <f t="shared" si="75"/>
        <v>BEARISH</v>
      </c>
      <c r="G1213" s="5" t="str">
        <f t="shared" si="74"/>
        <v>STRONG</v>
      </c>
      <c r="H1213" s="5" t="str">
        <f t="shared" si="73"/>
        <v>CONFIRMED BEARISH</v>
      </c>
    </row>
    <row r="1214" spans="1:8" ht="13.5" x14ac:dyDescent="0.25">
      <c r="A1214" s="3">
        <f>TITRES_STAT!B1217</f>
        <v>43777</v>
      </c>
      <c r="B1214" s="5">
        <f>TITRES_STAT!C1217</f>
        <v>9.07</v>
      </c>
      <c r="C1214" s="5">
        <f>TITRES_STAT!D1217</f>
        <v>5.633</v>
      </c>
      <c r="D1214" s="5">
        <f>TITRES_STAT!E1217</f>
        <v>0</v>
      </c>
      <c r="E1214" s="2">
        <f t="shared" si="72"/>
        <v>-156.82813742021645</v>
      </c>
      <c r="F1214" s="5" t="str">
        <f t="shared" si="75"/>
        <v>BEARISH</v>
      </c>
      <c r="G1214" s="5" t="str">
        <f t="shared" si="74"/>
        <v>STRONG</v>
      </c>
      <c r="H1214" s="5" t="str">
        <f t="shared" si="73"/>
        <v>CONFIRMED BEARISH</v>
      </c>
    </row>
    <row r="1215" spans="1:8" ht="13.5" x14ac:dyDescent="0.25">
      <c r="A1215" s="3">
        <f>TITRES_STAT!B1218</f>
        <v>43780</v>
      </c>
      <c r="B1215" s="5">
        <f>TITRES_STAT!C1218</f>
        <v>9.07</v>
      </c>
      <c r="C1215" s="5">
        <f>TITRES_STAT!D1218</f>
        <v>5.633</v>
      </c>
      <c r="D1215" s="5">
        <f>TITRES_STAT!E1218</f>
        <v>0</v>
      </c>
      <c r="E1215" s="2">
        <f t="shared" si="72"/>
        <v>-156.82813742021645</v>
      </c>
      <c r="F1215" s="5" t="str">
        <f t="shared" si="75"/>
        <v>BEARISH</v>
      </c>
      <c r="G1215" s="5" t="str">
        <f t="shared" si="74"/>
        <v>STRONG</v>
      </c>
      <c r="H1215" s="5" t="str">
        <f t="shared" si="73"/>
        <v>CONFIRMED BEARISH</v>
      </c>
    </row>
    <row r="1216" spans="1:8" ht="13.5" x14ac:dyDescent="0.25">
      <c r="A1216" s="3">
        <f>TITRES_STAT!B1219</f>
        <v>43781</v>
      </c>
      <c r="B1216" s="5">
        <f>TITRES_STAT!C1219</f>
        <v>9.0299999999999994</v>
      </c>
      <c r="C1216" s="5">
        <f>TITRES_STAT!D1219</f>
        <v>5.6079999999999997</v>
      </c>
      <c r="D1216" s="5">
        <f>TITRES_STAT!E1219</f>
        <v>5.5303698781838309</v>
      </c>
      <c r="E1216" s="2">
        <f t="shared" si="72"/>
        <v>-162.35850729840027</v>
      </c>
      <c r="F1216" s="5" t="str">
        <f t="shared" si="75"/>
        <v>BEARISH</v>
      </c>
      <c r="G1216" s="5" t="str">
        <f t="shared" si="74"/>
        <v>STRONG</v>
      </c>
      <c r="H1216" s="5" t="str">
        <f t="shared" si="73"/>
        <v>CONFIRMED BEARISH</v>
      </c>
    </row>
    <row r="1217" spans="1:8" ht="13.5" x14ac:dyDescent="0.25">
      <c r="A1217" s="3">
        <f>TITRES_STAT!B1220</f>
        <v>43782</v>
      </c>
      <c r="B1217" s="5">
        <f>TITRES_STAT!C1220</f>
        <v>8.9</v>
      </c>
      <c r="C1217" s="5">
        <f>TITRES_STAT!D1220</f>
        <v>5.5270000000000001</v>
      </c>
      <c r="D1217" s="5">
        <f>TITRES_STAT!E1220</f>
        <v>5.5270000000000001</v>
      </c>
      <c r="E1217" s="2">
        <f t="shared" si="72"/>
        <v>-167.88550729840026</v>
      </c>
      <c r="F1217" s="5" t="str">
        <f t="shared" si="75"/>
        <v>BEARISH</v>
      </c>
      <c r="G1217" s="5" t="str">
        <f t="shared" si="74"/>
        <v>STRONG</v>
      </c>
      <c r="H1217" s="5" t="str">
        <f t="shared" si="73"/>
        <v>CONFIRMED BEARISH</v>
      </c>
    </row>
    <row r="1218" spans="1:8" ht="13.5" x14ac:dyDescent="0.25">
      <c r="A1218" s="3">
        <f>TITRES_STAT!B1221</f>
        <v>43783</v>
      </c>
      <c r="B1218" s="5">
        <f>TITRES_STAT!C1221</f>
        <v>9.02</v>
      </c>
      <c r="C1218" s="5">
        <f>TITRES_STAT!D1221</f>
        <v>5.6020000000000003</v>
      </c>
      <c r="D1218" s="5">
        <f>TITRES_STAT!E1221</f>
        <v>5.6020000000000003</v>
      </c>
      <c r="E1218" s="2">
        <f t="shared" si="72"/>
        <v>-162.28350729840025</v>
      </c>
      <c r="F1218" s="5" t="str">
        <f t="shared" si="75"/>
        <v>BEARISH</v>
      </c>
      <c r="G1218" s="5" t="str">
        <f t="shared" si="74"/>
        <v>STRONG</v>
      </c>
      <c r="H1218" s="5" t="str">
        <f t="shared" si="73"/>
        <v>CONFIRMED BEARISH</v>
      </c>
    </row>
    <row r="1219" spans="1:8" ht="13.5" x14ac:dyDescent="0.25">
      <c r="A1219" s="3">
        <f>TITRES_STAT!B1222</f>
        <v>43784</v>
      </c>
      <c r="B1219" s="5">
        <f>TITRES_STAT!C1222</f>
        <v>9.02</v>
      </c>
      <c r="C1219" s="5">
        <f>TITRES_STAT!D1222</f>
        <v>5.6020000000000003</v>
      </c>
      <c r="D1219" s="5">
        <f>TITRES_STAT!E1222</f>
        <v>0</v>
      </c>
      <c r="E1219" s="2">
        <f t="shared" si="72"/>
        <v>-162.28350729840025</v>
      </c>
      <c r="F1219" s="5" t="str">
        <f t="shared" si="75"/>
        <v>BEARISH</v>
      </c>
      <c r="G1219" s="5" t="str">
        <f t="shared" si="74"/>
        <v>STRONG</v>
      </c>
      <c r="H1219" s="5" t="str">
        <f t="shared" si="73"/>
        <v>CONFIRMED BEARISH</v>
      </c>
    </row>
    <row r="1220" spans="1:8" ht="13.5" x14ac:dyDescent="0.25">
      <c r="A1220" s="3">
        <f>TITRES_STAT!B1223</f>
        <v>43787</v>
      </c>
      <c r="B1220" s="5">
        <f>TITRES_STAT!C1223</f>
        <v>9.02</v>
      </c>
      <c r="C1220" s="5">
        <f>TITRES_STAT!D1223</f>
        <v>5.6020000000000003</v>
      </c>
      <c r="D1220" s="5">
        <f>TITRES_STAT!E1223</f>
        <v>0</v>
      </c>
      <c r="E1220" s="2">
        <f t="shared" ref="E1220:E1283" si="76">IF(B1220&gt;B1219, E1219+D1220, IF(B1220&lt;B1219, E1219-D1220, E1219))</f>
        <v>-162.28350729840025</v>
      </c>
      <c r="F1220" s="5" t="str">
        <f t="shared" si="75"/>
        <v>BEARISH</v>
      </c>
      <c r="G1220" s="5" t="str">
        <f t="shared" si="74"/>
        <v>STRONG</v>
      </c>
      <c r="H1220" s="5" t="str">
        <f t="shared" si="73"/>
        <v>CONFIRMED BEARISH</v>
      </c>
    </row>
    <row r="1221" spans="1:8" ht="13.5" x14ac:dyDescent="0.25">
      <c r="A1221" s="3">
        <f>TITRES_STAT!B1224</f>
        <v>43788</v>
      </c>
      <c r="B1221" s="5">
        <f>TITRES_STAT!C1224</f>
        <v>9.02</v>
      </c>
      <c r="C1221" s="5">
        <f>TITRES_STAT!D1224</f>
        <v>5.6020000000000003</v>
      </c>
      <c r="D1221" s="5">
        <f>TITRES_STAT!E1224</f>
        <v>0</v>
      </c>
      <c r="E1221" s="2">
        <f t="shared" si="76"/>
        <v>-162.28350729840025</v>
      </c>
      <c r="F1221" s="5" t="str">
        <f t="shared" si="75"/>
        <v>BULLISH</v>
      </c>
      <c r="G1221" s="5" t="str">
        <f t="shared" si="74"/>
        <v>NEUTRAL</v>
      </c>
      <c r="H1221" s="5" t="str">
        <f t="shared" si="73"/>
        <v>BULLISH DIVERGENCE</v>
      </c>
    </row>
    <row r="1222" spans="1:8" ht="13.5" x14ac:dyDescent="0.25">
      <c r="A1222" s="3">
        <f>TITRES_STAT!B1225</f>
        <v>43789</v>
      </c>
      <c r="B1222" s="5">
        <f>TITRES_STAT!C1225</f>
        <v>9.0500000000000007</v>
      </c>
      <c r="C1222" s="5">
        <f>TITRES_STAT!D1225</f>
        <v>5.62</v>
      </c>
      <c r="D1222" s="5">
        <f>TITRES_STAT!E1225</f>
        <v>5.620000000000001</v>
      </c>
      <c r="E1222" s="2">
        <f t="shared" si="76"/>
        <v>-156.66350729840025</v>
      </c>
      <c r="F1222" s="5" t="str">
        <f t="shared" si="75"/>
        <v>BULLISH</v>
      </c>
      <c r="G1222" s="5" t="str">
        <f t="shared" si="74"/>
        <v>WEAK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43790</v>
      </c>
      <c r="B1223" s="5">
        <f>TITRES_STAT!C1226</f>
        <v>9.0500000000000007</v>
      </c>
      <c r="C1223" s="5">
        <f>TITRES_STAT!D1226</f>
        <v>5.62</v>
      </c>
      <c r="D1223" s="5">
        <f>TITRES_STAT!E1226</f>
        <v>0</v>
      </c>
      <c r="E1223" s="2">
        <f t="shared" si="76"/>
        <v>-156.66350729840025</v>
      </c>
      <c r="F1223" s="5" t="str">
        <f t="shared" si="75"/>
        <v>BULLISH</v>
      </c>
      <c r="G1223" s="5" t="str">
        <f t="shared" ref="G1223:G1286" si="78">IF((E1223-E1218)/E1218 &gt; 0.02, "STRONG",
 IF((E1223-E1218)/E1218 &lt; -0.02, "WEAK", "NEUTRAL"))</f>
        <v>WEAK</v>
      </c>
      <c r="H1223" s="5" t="str">
        <f t="shared" si="77"/>
        <v>CONFIRMED BULLISH</v>
      </c>
    </row>
    <row r="1224" spans="1:8" ht="13.5" x14ac:dyDescent="0.25">
      <c r="A1224" s="3">
        <f>TITRES_STAT!B1227</f>
        <v>43791</v>
      </c>
      <c r="B1224" s="5">
        <f>TITRES_STAT!C1227</f>
        <v>9.0500000000000007</v>
      </c>
      <c r="C1224" s="5">
        <f>TITRES_STAT!D1227</f>
        <v>5.62</v>
      </c>
      <c r="D1224" s="5">
        <f>TITRES_STAT!E1227</f>
        <v>0</v>
      </c>
      <c r="E1224" s="2">
        <f t="shared" si="76"/>
        <v>-156.66350729840025</v>
      </c>
      <c r="F1224" s="5" t="str">
        <f t="shared" ref="F1224:F1287" si="79">IF(E1224&gt;E1219,"BULLISH",IF(E1224&lt;E1219,"BEARISH","NEUTRAL"))</f>
        <v>BULLISH</v>
      </c>
      <c r="G1224" s="5" t="str">
        <f t="shared" si="78"/>
        <v>WEAK</v>
      </c>
      <c r="H1224" s="5" t="str">
        <f t="shared" si="77"/>
        <v>CONFIRMED BULLISH</v>
      </c>
    </row>
    <row r="1225" spans="1:8" ht="13.5" x14ac:dyDescent="0.25">
      <c r="A1225" s="3">
        <f>TITRES_STAT!B1228</f>
        <v>43794</v>
      </c>
      <c r="B1225" s="5">
        <f>TITRES_STAT!C1228</f>
        <v>9.0500000000000007</v>
      </c>
      <c r="C1225" s="5">
        <f>TITRES_STAT!D1228</f>
        <v>5.62</v>
      </c>
      <c r="D1225" s="5">
        <f>TITRES_STAT!E1228</f>
        <v>0</v>
      </c>
      <c r="E1225" s="2">
        <f t="shared" si="76"/>
        <v>-156.66350729840025</v>
      </c>
      <c r="F1225" s="5" t="str">
        <f t="shared" si="79"/>
        <v>BULLISH</v>
      </c>
      <c r="G1225" s="5" t="str">
        <f t="shared" si="78"/>
        <v>WEAK</v>
      </c>
      <c r="H1225" s="5" t="str">
        <f t="shared" si="77"/>
        <v>CONFIRMED BULLISH</v>
      </c>
    </row>
    <row r="1226" spans="1:8" ht="13.5" x14ac:dyDescent="0.25">
      <c r="A1226" s="3">
        <f>TITRES_STAT!B1229</f>
        <v>43795</v>
      </c>
      <c r="B1226" s="5">
        <f>TITRES_STAT!C1229</f>
        <v>9.0500000000000007</v>
      </c>
      <c r="C1226" s="5">
        <f>TITRES_STAT!D1229</f>
        <v>5.62</v>
      </c>
      <c r="D1226" s="5">
        <f>TITRES_STAT!E1229</f>
        <v>0</v>
      </c>
      <c r="E1226" s="2">
        <f t="shared" si="76"/>
        <v>-156.66350729840025</v>
      </c>
      <c r="F1226" s="5" t="str">
        <f t="shared" si="79"/>
        <v>BULLISH</v>
      </c>
      <c r="G1226" s="5" t="str">
        <f t="shared" si="78"/>
        <v>WEAK</v>
      </c>
      <c r="H1226" s="5" t="str">
        <f t="shared" si="77"/>
        <v>CONFIRMED BULLISH</v>
      </c>
    </row>
    <row r="1227" spans="1:8" ht="13.5" x14ac:dyDescent="0.25">
      <c r="A1227" s="3">
        <f>TITRES_STAT!B1230</f>
        <v>43796</v>
      </c>
      <c r="B1227" s="5">
        <f>TITRES_STAT!C1230</f>
        <v>9</v>
      </c>
      <c r="C1227" s="5">
        <f>TITRES_STAT!D1230</f>
        <v>5.5890000000000004</v>
      </c>
      <c r="D1227" s="5">
        <f>TITRES_STAT!E1230</f>
        <v>5.5455299999999994</v>
      </c>
      <c r="E1227" s="2">
        <f t="shared" si="76"/>
        <v>-162.20903729840023</v>
      </c>
      <c r="F1227" s="5" t="str">
        <f t="shared" si="79"/>
        <v>BEARISH</v>
      </c>
      <c r="G1227" s="5" t="str">
        <f t="shared" si="78"/>
        <v>STRONG</v>
      </c>
      <c r="H1227" s="5" t="str">
        <f t="shared" si="77"/>
        <v>CONFIRMED BEARISH</v>
      </c>
    </row>
    <row r="1228" spans="1:8" ht="13.5" x14ac:dyDescent="0.25">
      <c r="A1228" s="3">
        <f>TITRES_STAT!B1231</f>
        <v>43797</v>
      </c>
      <c r="B1228" s="5">
        <f>TITRES_STAT!C1231</f>
        <v>9</v>
      </c>
      <c r="C1228" s="5">
        <f>TITRES_STAT!D1231</f>
        <v>5.5890000000000004</v>
      </c>
      <c r="D1228" s="5">
        <f>TITRES_STAT!E1231</f>
        <v>5.5890000000000004</v>
      </c>
      <c r="E1228" s="2">
        <f t="shared" si="76"/>
        <v>-162.20903729840023</v>
      </c>
      <c r="F1228" s="5" t="str">
        <f t="shared" si="79"/>
        <v>BEARISH</v>
      </c>
      <c r="G1228" s="5" t="str">
        <f t="shared" si="78"/>
        <v>STRONG</v>
      </c>
      <c r="H1228" s="5" t="str">
        <f t="shared" si="77"/>
        <v>CONFIRMED BEARISH</v>
      </c>
    </row>
    <row r="1229" spans="1:8" ht="13.5" x14ac:dyDescent="0.25">
      <c r="A1229" s="3">
        <f>TITRES_STAT!B1232</f>
        <v>43798</v>
      </c>
      <c r="B1229" s="5">
        <f>TITRES_STAT!C1232</f>
        <v>9</v>
      </c>
      <c r="C1229" s="5">
        <f>TITRES_STAT!D1232</f>
        <v>5.5890000000000004</v>
      </c>
      <c r="D1229" s="5">
        <f>TITRES_STAT!E1232</f>
        <v>5.5890000000000004</v>
      </c>
      <c r="E1229" s="2">
        <f t="shared" si="76"/>
        <v>-162.20903729840023</v>
      </c>
      <c r="F1229" s="5" t="str">
        <f t="shared" si="79"/>
        <v>BEARISH</v>
      </c>
      <c r="G1229" s="5" t="str">
        <f t="shared" si="78"/>
        <v>STRONG</v>
      </c>
      <c r="H1229" s="5" t="str">
        <f t="shared" si="77"/>
        <v>CONFIRMED BEARISH</v>
      </c>
    </row>
    <row r="1230" spans="1:8" ht="13.5" x14ac:dyDescent="0.25">
      <c r="A1230" s="3">
        <f>TITRES_STAT!B1233</f>
        <v>43801</v>
      </c>
      <c r="B1230" s="5">
        <f>TITRES_STAT!C1233</f>
        <v>9</v>
      </c>
      <c r="C1230" s="5">
        <f>TITRES_STAT!D1233</f>
        <v>5.5890000000000004</v>
      </c>
      <c r="D1230" s="5">
        <f>TITRES_STAT!E1233</f>
        <v>0</v>
      </c>
      <c r="E1230" s="2">
        <f t="shared" si="76"/>
        <v>-162.20903729840023</v>
      </c>
      <c r="F1230" s="5" t="str">
        <f t="shared" si="79"/>
        <v>BEARISH</v>
      </c>
      <c r="G1230" s="5" t="str">
        <f t="shared" si="78"/>
        <v>STRONG</v>
      </c>
      <c r="H1230" s="5" t="str">
        <f t="shared" si="77"/>
        <v>CONFIRMED BEARISH</v>
      </c>
    </row>
    <row r="1231" spans="1:8" ht="13.5" x14ac:dyDescent="0.25">
      <c r="A1231" s="3">
        <f>TITRES_STAT!B1234</f>
        <v>43802</v>
      </c>
      <c r="B1231" s="5">
        <f>TITRES_STAT!C1234</f>
        <v>9</v>
      </c>
      <c r="C1231" s="5">
        <f>TITRES_STAT!D1234</f>
        <v>5.5890000000000004</v>
      </c>
      <c r="D1231" s="5">
        <f>TITRES_STAT!E1234</f>
        <v>0</v>
      </c>
      <c r="E1231" s="2">
        <f t="shared" si="76"/>
        <v>-162.20903729840023</v>
      </c>
      <c r="F1231" s="5" t="str">
        <f t="shared" si="79"/>
        <v>BEARISH</v>
      </c>
      <c r="G1231" s="5" t="str">
        <f t="shared" si="78"/>
        <v>STRONG</v>
      </c>
      <c r="H1231" s="5" t="str">
        <f t="shared" si="77"/>
        <v>CONFIRMED BEARISH</v>
      </c>
    </row>
    <row r="1232" spans="1:8" ht="13.5" x14ac:dyDescent="0.25">
      <c r="A1232" s="3">
        <f>TITRES_STAT!B1235</f>
        <v>43803</v>
      </c>
      <c r="B1232" s="5">
        <f>TITRES_STAT!C1235</f>
        <v>9</v>
      </c>
      <c r="C1232" s="5">
        <f>TITRES_STAT!D1235</f>
        <v>5.5890000000000004</v>
      </c>
      <c r="D1232" s="5">
        <f>TITRES_STAT!E1235</f>
        <v>0</v>
      </c>
      <c r="E1232" s="2">
        <f t="shared" si="76"/>
        <v>-162.20903729840023</v>
      </c>
      <c r="F1232" s="5" t="str">
        <f t="shared" si="79"/>
        <v>NEUTRAL</v>
      </c>
      <c r="G1232" s="5" t="str">
        <f t="shared" si="78"/>
        <v>NEUTRAL</v>
      </c>
      <c r="H1232" s="5" t="str">
        <f t="shared" si="77"/>
        <v>NEUTRAL</v>
      </c>
    </row>
    <row r="1233" spans="1:8" ht="13.5" x14ac:dyDescent="0.25">
      <c r="A1233" s="3">
        <f>TITRES_STAT!B1236</f>
        <v>43804</v>
      </c>
      <c r="B1233" s="5">
        <f>TITRES_STAT!C1236</f>
        <v>9</v>
      </c>
      <c r="C1233" s="5">
        <f>TITRES_STAT!D1236</f>
        <v>5.5890000000000004</v>
      </c>
      <c r="D1233" s="5">
        <f>TITRES_STAT!E1236</f>
        <v>0</v>
      </c>
      <c r="E1233" s="2">
        <f t="shared" si="76"/>
        <v>-162.20903729840023</v>
      </c>
      <c r="F1233" s="5" t="str">
        <f t="shared" si="79"/>
        <v>NEUTRAL</v>
      </c>
      <c r="G1233" s="5" t="str">
        <f t="shared" si="78"/>
        <v>NEUTRAL</v>
      </c>
      <c r="H1233" s="5" t="str">
        <f t="shared" si="77"/>
        <v>NEUTRAL</v>
      </c>
    </row>
    <row r="1234" spans="1:8" ht="13.5" x14ac:dyDescent="0.25">
      <c r="A1234" s="3">
        <f>TITRES_STAT!B1237</f>
        <v>43805</v>
      </c>
      <c r="B1234" s="5">
        <f>TITRES_STAT!C1237</f>
        <v>9</v>
      </c>
      <c r="C1234" s="5">
        <f>TITRES_STAT!D1237</f>
        <v>5.5890000000000004</v>
      </c>
      <c r="D1234" s="5">
        <f>TITRES_STAT!E1237</f>
        <v>0</v>
      </c>
      <c r="E1234" s="2">
        <f t="shared" si="76"/>
        <v>-162.20903729840023</v>
      </c>
      <c r="F1234" s="5" t="str">
        <f t="shared" si="79"/>
        <v>NEUTRAL</v>
      </c>
      <c r="G1234" s="5" t="str">
        <f t="shared" si="78"/>
        <v>NEUTRAL</v>
      </c>
      <c r="H1234" s="5" t="str">
        <f t="shared" si="77"/>
        <v>NEUTRAL</v>
      </c>
    </row>
    <row r="1235" spans="1:8" ht="13.5" x14ac:dyDescent="0.25">
      <c r="A1235" s="3">
        <f>TITRES_STAT!B1238</f>
        <v>43808</v>
      </c>
      <c r="B1235" s="5">
        <f>TITRES_STAT!C1238</f>
        <v>8.8000000000000007</v>
      </c>
      <c r="C1235" s="5">
        <f>TITRES_STAT!D1238</f>
        <v>5.4649999999999999</v>
      </c>
      <c r="D1235" s="5">
        <f>TITRES_STAT!E1238</f>
        <v>5.4649999999999999</v>
      </c>
      <c r="E1235" s="2">
        <f t="shared" si="76"/>
        <v>-167.67403729840024</v>
      </c>
      <c r="F1235" s="5" t="str">
        <f t="shared" si="79"/>
        <v>BEARISH</v>
      </c>
      <c r="G1235" s="5" t="str">
        <f t="shared" si="78"/>
        <v>STRONG</v>
      </c>
      <c r="H1235" s="5" t="str">
        <f t="shared" si="77"/>
        <v>CONFIRMED BEARISH</v>
      </c>
    </row>
    <row r="1236" spans="1:8" ht="13.5" x14ac:dyDescent="0.25">
      <c r="A1236" s="3">
        <f>TITRES_STAT!B1239</f>
        <v>43809</v>
      </c>
      <c r="B1236" s="5">
        <f>TITRES_STAT!C1239</f>
        <v>8.8000000000000007</v>
      </c>
      <c r="C1236" s="5">
        <f>TITRES_STAT!D1239</f>
        <v>5.4649999999999999</v>
      </c>
      <c r="D1236" s="5">
        <f>TITRES_STAT!E1239</f>
        <v>0</v>
      </c>
      <c r="E1236" s="2">
        <f t="shared" si="76"/>
        <v>-167.67403729840024</v>
      </c>
      <c r="F1236" s="5" t="str">
        <f t="shared" si="79"/>
        <v>BEARISH</v>
      </c>
      <c r="G1236" s="5" t="str">
        <f t="shared" si="78"/>
        <v>STRONG</v>
      </c>
      <c r="H1236" s="5" t="str">
        <f t="shared" si="77"/>
        <v>CONFIRMED BEARISH</v>
      </c>
    </row>
    <row r="1237" spans="1:8" ht="13.5" x14ac:dyDescent="0.25">
      <c r="A1237" s="3">
        <f>TITRES_STAT!B1240</f>
        <v>43810</v>
      </c>
      <c r="B1237" s="5">
        <f>TITRES_STAT!C1240</f>
        <v>8.8000000000000007</v>
      </c>
      <c r="C1237" s="5">
        <f>TITRES_STAT!D1240</f>
        <v>5.4649999999999999</v>
      </c>
      <c r="D1237" s="5">
        <f>TITRES_STAT!E1240</f>
        <v>5.3308590909090903</v>
      </c>
      <c r="E1237" s="2">
        <f t="shared" si="76"/>
        <v>-167.67403729840024</v>
      </c>
      <c r="F1237" s="5" t="str">
        <f t="shared" si="79"/>
        <v>BEARISH</v>
      </c>
      <c r="G1237" s="5" t="str">
        <f t="shared" si="78"/>
        <v>STRONG</v>
      </c>
      <c r="H1237" s="5" t="str">
        <f t="shared" si="77"/>
        <v>CONFIRMED BEARISH</v>
      </c>
    </row>
    <row r="1238" spans="1:8" ht="13.5" x14ac:dyDescent="0.25">
      <c r="A1238" s="3">
        <f>TITRES_STAT!B1241</f>
        <v>43811</v>
      </c>
      <c r="B1238" s="5">
        <f>TITRES_STAT!C1241</f>
        <v>8.8000000000000007</v>
      </c>
      <c r="C1238" s="5">
        <f>TITRES_STAT!D1241</f>
        <v>5.4649999999999999</v>
      </c>
      <c r="D1238" s="5">
        <f>TITRES_STAT!E1241</f>
        <v>0</v>
      </c>
      <c r="E1238" s="2">
        <f t="shared" si="76"/>
        <v>-167.67403729840024</v>
      </c>
      <c r="F1238" s="5" t="str">
        <f t="shared" si="79"/>
        <v>BEARISH</v>
      </c>
      <c r="G1238" s="5" t="str">
        <f t="shared" si="78"/>
        <v>STRONG</v>
      </c>
      <c r="H1238" s="5" t="str">
        <f t="shared" si="77"/>
        <v>CONFIRMED BEARISH</v>
      </c>
    </row>
    <row r="1239" spans="1:8" ht="13.5" x14ac:dyDescent="0.25">
      <c r="A1239" s="3">
        <f>TITRES_STAT!B1242</f>
        <v>43812</v>
      </c>
      <c r="B1239" s="5">
        <f>TITRES_STAT!C1242</f>
        <v>8.5399999999999991</v>
      </c>
      <c r="C1239" s="5">
        <f>TITRES_STAT!D1242</f>
        <v>5.3040000000000003</v>
      </c>
      <c r="D1239" s="5">
        <f>TITRES_STAT!E1242</f>
        <v>5.3040000000000003</v>
      </c>
      <c r="E1239" s="2">
        <f t="shared" si="76"/>
        <v>-172.97803729840024</v>
      </c>
      <c r="F1239" s="5" t="str">
        <f t="shared" si="79"/>
        <v>BEARISH</v>
      </c>
      <c r="G1239" s="5" t="str">
        <f t="shared" si="78"/>
        <v>STRONG</v>
      </c>
      <c r="H1239" s="5" t="str">
        <f t="shared" si="77"/>
        <v>CONFIRMED BEARISH</v>
      </c>
    </row>
    <row r="1240" spans="1:8" ht="13.5" x14ac:dyDescent="0.25">
      <c r="A1240" s="3">
        <f>TITRES_STAT!B1243</f>
        <v>43815</v>
      </c>
      <c r="B1240" s="5">
        <f>TITRES_STAT!C1243</f>
        <v>8.5</v>
      </c>
      <c r="C1240" s="5">
        <f>TITRES_STAT!D1243</f>
        <v>5.2789999999999999</v>
      </c>
      <c r="D1240" s="5">
        <f>TITRES_STAT!E1243</f>
        <v>5.2789999999999999</v>
      </c>
      <c r="E1240" s="2">
        <f t="shared" si="76"/>
        <v>-178.25703729840023</v>
      </c>
      <c r="F1240" s="5" t="str">
        <f t="shared" si="79"/>
        <v>BEARISH</v>
      </c>
      <c r="G1240" s="5" t="str">
        <f t="shared" si="78"/>
        <v>STRONG</v>
      </c>
      <c r="H1240" s="5" t="str">
        <f t="shared" si="77"/>
        <v>CONFIRMED BEARISH</v>
      </c>
    </row>
    <row r="1241" spans="1:8" ht="13.5" x14ac:dyDescent="0.25">
      <c r="A1241" s="3">
        <f>TITRES_STAT!B1244</f>
        <v>43816</v>
      </c>
      <c r="B1241" s="5">
        <f>TITRES_STAT!C1244</f>
        <v>8.39</v>
      </c>
      <c r="C1241" s="5">
        <f>TITRES_STAT!D1244</f>
        <v>5.2110000000000003</v>
      </c>
      <c r="D1241" s="5">
        <f>TITRES_STAT!E1244</f>
        <v>5.2110000000000003</v>
      </c>
      <c r="E1241" s="2">
        <f t="shared" si="76"/>
        <v>-183.46803729840025</v>
      </c>
      <c r="F1241" s="5" t="str">
        <f t="shared" si="79"/>
        <v>BEARISH</v>
      </c>
      <c r="G1241" s="5" t="str">
        <f t="shared" si="78"/>
        <v>STRONG</v>
      </c>
      <c r="H1241" s="5" t="str">
        <f t="shared" si="77"/>
        <v>CONFIRMED BEARISH</v>
      </c>
    </row>
    <row r="1242" spans="1:8" ht="13.5" x14ac:dyDescent="0.25">
      <c r="A1242" s="3">
        <f>TITRES_STAT!B1245</f>
        <v>43817</v>
      </c>
      <c r="B1242" s="5">
        <f>TITRES_STAT!C1245</f>
        <v>8.64</v>
      </c>
      <c r="C1242" s="5">
        <f>TITRES_STAT!D1245</f>
        <v>5.3659999999999997</v>
      </c>
      <c r="D1242" s="5">
        <f>TITRES_STAT!E1245</f>
        <v>5.3659999999999988</v>
      </c>
      <c r="E1242" s="2">
        <f t="shared" si="76"/>
        <v>-178.10203729840026</v>
      </c>
      <c r="F1242" s="5" t="str">
        <f t="shared" si="79"/>
        <v>BEARISH</v>
      </c>
      <c r="G1242" s="5" t="str">
        <f t="shared" si="78"/>
        <v>STRONG</v>
      </c>
      <c r="H1242" s="5" t="str">
        <f t="shared" si="77"/>
        <v>CONFIRMED BEARISH</v>
      </c>
    </row>
    <row r="1243" spans="1:8" ht="13.5" x14ac:dyDescent="0.25">
      <c r="A1243" s="3">
        <f>TITRES_STAT!B1246</f>
        <v>43818</v>
      </c>
      <c r="B1243" s="5">
        <f>TITRES_STAT!C1246</f>
        <v>8.64</v>
      </c>
      <c r="C1243" s="5">
        <f>TITRES_STAT!D1246</f>
        <v>5.3659999999999997</v>
      </c>
      <c r="D1243" s="5">
        <f>TITRES_STAT!E1246</f>
        <v>5.3659999999999988</v>
      </c>
      <c r="E1243" s="2">
        <f t="shared" si="76"/>
        <v>-178.10203729840026</v>
      </c>
      <c r="F1243" s="5" t="str">
        <f t="shared" si="79"/>
        <v>BEARISH</v>
      </c>
      <c r="G1243" s="5" t="str">
        <f t="shared" si="78"/>
        <v>STRONG</v>
      </c>
      <c r="H1243" s="5" t="str">
        <f t="shared" si="77"/>
        <v>CONFIRMED BEARISH</v>
      </c>
    </row>
    <row r="1244" spans="1:8" ht="13.5" x14ac:dyDescent="0.25">
      <c r="A1244" s="3">
        <f>TITRES_STAT!B1247</f>
        <v>43819</v>
      </c>
      <c r="B1244" s="5">
        <f>TITRES_STAT!C1247</f>
        <v>8.64</v>
      </c>
      <c r="C1244" s="5">
        <f>TITRES_STAT!D1247</f>
        <v>5.3659999999999997</v>
      </c>
      <c r="D1244" s="5">
        <f>TITRES_STAT!E1247</f>
        <v>0</v>
      </c>
      <c r="E1244" s="2">
        <f t="shared" si="76"/>
        <v>-178.10203729840026</v>
      </c>
      <c r="F1244" s="5" t="str">
        <f t="shared" si="79"/>
        <v>BEARISH</v>
      </c>
      <c r="G1244" s="5" t="str">
        <f t="shared" si="78"/>
        <v>STRONG</v>
      </c>
      <c r="H1244" s="5" t="str">
        <f t="shared" si="77"/>
        <v>BEARISH DIVERGENCE</v>
      </c>
    </row>
    <row r="1245" spans="1:8" ht="13.5" x14ac:dyDescent="0.25">
      <c r="A1245" s="3">
        <f>TITRES_STAT!B1248</f>
        <v>43822</v>
      </c>
      <c r="B1245" s="5">
        <f>TITRES_STAT!C1248</f>
        <v>8.8000000000000007</v>
      </c>
      <c r="C1245" s="5">
        <f>TITRES_STAT!D1248</f>
        <v>5.4649999999999999</v>
      </c>
      <c r="D1245" s="5">
        <f>TITRES_STAT!E1248</f>
        <v>5.4649999999999999</v>
      </c>
      <c r="E1245" s="2">
        <f t="shared" si="76"/>
        <v>-172.63703729840026</v>
      </c>
      <c r="F1245" s="5" t="str">
        <f t="shared" si="79"/>
        <v>BULLISH</v>
      </c>
      <c r="G1245" s="5" t="str">
        <f t="shared" si="78"/>
        <v>WEAK</v>
      </c>
      <c r="H1245" s="5" t="str">
        <f t="shared" si="77"/>
        <v>CONFIRMED BULLISH</v>
      </c>
    </row>
    <row r="1246" spans="1:8" ht="13.5" x14ac:dyDescent="0.25">
      <c r="A1246" s="3">
        <f>TITRES_STAT!B1249</f>
        <v>43823</v>
      </c>
      <c r="B1246" s="5">
        <f>TITRES_STAT!C1249</f>
        <v>8.6</v>
      </c>
      <c r="C1246" s="5">
        <f>TITRES_STAT!D1249</f>
        <v>5.3410000000000002</v>
      </c>
      <c r="D1246" s="5">
        <f>TITRES_STAT!E1249</f>
        <v>5.3410000000000002</v>
      </c>
      <c r="E1246" s="2">
        <f t="shared" si="76"/>
        <v>-177.97803729840027</v>
      </c>
      <c r="F1246" s="5" t="str">
        <f t="shared" si="79"/>
        <v>BULLISH</v>
      </c>
      <c r="G1246" s="5" t="str">
        <f t="shared" si="78"/>
        <v>WEAK</v>
      </c>
      <c r="H1246" s="5" t="str">
        <f t="shared" si="77"/>
        <v>CONFIRMED BULLISH</v>
      </c>
    </row>
    <row r="1247" spans="1:8" ht="13.5" x14ac:dyDescent="0.25">
      <c r="A1247" s="3">
        <f>TITRES_STAT!B1250</f>
        <v>43824</v>
      </c>
      <c r="B1247" s="5">
        <f>TITRES_STAT!C1250</f>
        <v>8.6</v>
      </c>
      <c r="C1247" s="5">
        <f>TITRES_STAT!D1250</f>
        <v>5.3410000000000002</v>
      </c>
      <c r="D1247" s="5">
        <f>TITRES_STAT!E1250</f>
        <v>5.3410000000000002</v>
      </c>
      <c r="E1247" s="2">
        <f t="shared" si="76"/>
        <v>-177.97803729840027</v>
      </c>
      <c r="F1247" s="5" t="str">
        <f t="shared" si="79"/>
        <v>BULLISH</v>
      </c>
      <c r="G1247" s="5" t="str">
        <f t="shared" si="78"/>
        <v>NEUTRAL</v>
      </c>
      <c r="H1247" s="5" t="str">
        <f t="shared" si="77"/>
        <v>BULLISH DIVERGENCE</v>
      </c>
    </row>
    <row r="1248" spans="1:8" ht="13.5" x14ac:dyDescent="0.25">
      <c r="A1248" s="3">
        <f>TITRES_STAT!B1251</f>
        <v>43825</v>
      </c>
      <c r="B1248" s="5">
        <f>TITRES_STAT!C1251</f>
        <v>8.6</v>
      </c>
      <c r="C1248" s="5">
        <f>TITRES_STAT!D1251</f>
        <v>5.3410000000000002</v>
      </c>
      <c r="D1248" s="5">
        <f>TITRES_STAT!E1251</f>
        <v>5.3410000000000002</v>
      </c>
      <c r="E1248" s="2">
        <f t="shared" si="76"/>
        <v>-177.97803729840027</v>
      </c>
      <c r="F1248" s="5" t="str">
        <f t="shared" si="79"/>
        <v>BULLISH</v>
      </c>
      <c r="G1248" s="5" t="str">
        <f t="shared" si="78"/>
        <v>NEUTRAL</v>
      </c>
      <c r="H1248" s="5" t="str">
        <f t="shared" si="77"/>
        <v>BULLISH DIVERGENCE</v>
      </c>
    </row>
    <row r="1249" spans="1:8" ht="13.5" x14ac:dyDescent="0.25">
      <c r="A1249" s="3">
        <f>TITRES_STAT!B1252</f>
        <v>43826</v>
      </c>
      <c r="B1249" s="5">
        <f>TITRES_STAT!C1252</f>
        <v>8.6</v>
      </c>
      <c r="C1249" s="5">
        <f>TITRES_STAT!D1252</f>
        <v>5.3410000000000002</v>
      </c>
      <c r="D1249" s="5">
        <f>TITRES_STAT!E1252</f>
        <v>5.3410000000000002</v>
      </c>
      <c r="E1249" s="2">
        <f t="shared" si="76"/>
        <v>-177.97803729840027</v>
      </c>
      <c r="F1249" s="5" t="str">
        <f t="shared" si="79"/>
        <v>BULLISH</v>
      </c>
      <c r="G1249" s="5" t="str">
        <f t="shared" si="78"/>
        <v>NEUTRAL</v>
      </c>
      <c r="H1249" s="5" t="str">
        <f t="shared" si="77"/>
        <v>BULLISH DIVERGENCE</v>
      </c>
    </row>
    <row r="1250" spans="1:8" ht="13.5" x14ac:dyDescent="0.25">
      <c r="A1250" s="3">
        <f>TITRES_STAT!B1253</f>
        <v>43829</v>
      </c>
      <c r="B1250" s="5">
        <f>TITRES_STAT!C1253</f>
        <v>8.41</v>
      </c>
      <c r="C1250" s="5">
        <f>TITRES_STAT!D1253</f>
        <v>5.2229999999999999</v>
      </c>
      <c r="D1250" s="5">
        <f>TITRES_STAT!E1253</f>
        <v>5.2186526753864442</v>
      </c>
      <c r="E1250" s="2">
        <f t="shared" si="76"/>
        <v>-183.1966899737867</v>
      </c>
      <c r="F1250" s="5" t="str">
        <f t="shared" si="79"/>
        <v>BEARISH</v>
      </c>
      <c r="G1250" s="5" t="str">
        <f t="shared" si="78"/>
        <v>STRONG</v>
      </c>
      <c r="H1250" s="5" t="str">
        <f t="shared" si="77"/>
        <v>CONFIRMED BEARISH</v>
      </c>
    </row>
    <row r="1251" spans="1:8" ht="13.5" x14ac:dyDescent="0.25">
      <c r="A1251" s="3">
        <f>TITRES_STAT!B1254</f>
        <v>43830</v>
      </c>
      <c r="B1251" s="5">
        <f>TITRES_STAT!C1254</f>
        <v>8.42</v>
      </c>
      <c r="C1251" s="5">
        <f>TITRES_STAT!D1254</f>
        <v>5.2290000000000001</v>
      </c>
      <c r="D1251" s="5">
        <f>TITRES_STAT!E1254</f>
        <v>5.2290000000000001</v>
      </c>
      <c r="E1251" s="2">
        <f t="shared" si="76"/>
        <v>-177.96768997378669</v>
      </c>
      <c r="F1251" s="5" t="str">
        <f t="shared" si="79"/>
        <v>BULLISH</v>
      </c>
      <c r="G1251" s="5" t="str">
        <f t="shared" si="78"/>
        <v>NEUTRAL</v>
      </c>
      <c r="H1251" s="5" t="str">
        <f t="shared" si="77"/>
        <v>BULLISH DIVERGENCE</v>
      </c>
    </row>
    <row r="1252" spans="1:8" ht="13.5" x14ac:dyDescent="0.25">
      <c r="A1252" s="3">
        <f>TITRES_STAT!B1255</f>
        <v>43832</v>
      </c>
      <c r="B1252" s="5">
        <f>TITRES_STAT!C1255</f>
        <v>8.41</v>
      </c>
      <c r="C1252" s="5">
        <f>TITRES_STAT!D1255</f>
        <v>5.2229999999999999</v>
      </c>
      <c r="D1252" s="5">
        <f>TITRES_STAT!E1255</f>
        <v>5.222999999999999</v>
      </c>
      <c r="E1252" s="2">
        <f t="shared" si="76"/>
        <v>-183.19068997378668</v>
      </c>
      <c r="F1252" s="5" t="str">
        <f t="shared" si="79"/>
        <v>BEARISH</v>
      </c>
      <c r="G1252" s="5" t="str">
        <f t="shared" si="78"/>
        <v>STRONG</v>
      </c>
      <c r="H1252" s="5" t="str">
        <f t="shared" si="77"/>
        <v>CONFIRMED BEARISH</v>
      </c>
    </row>
    <row r="1253" spans="1:8" ht="13.5" x14ac:dyDescent="0.25">
      <c r="A1253" s="3">
        <f>TITRES_STAT!B1256</f>
        <v>43833</v>
      </c>
      <c r="B1253" s="5">
        <f>TITRES_STAT!C1256</f>
        <v>8.41</v>
      </c>
      <c r="C1253" s="5">
        <f>TITRES_STAT!D1256</f>
        <v>5.2229999999999999</v>
      </c>
      <c r="D1253" s="5">
        <f>TITRES_STAT!E1256</f>
        <v>5.222999999999999</v>
      </c>
      <c r="E1253" s="2">
        <f t="shared" si="76"/>
        <v>-183.19068997378668</v>
      </c>
      <c r="F1253" s="5" t="str">
        <f t="shared" si="79"/>
        <v>BEARISH</v>
      </c>
      <c r="G1253" s="5" t="str">
        <f t="shared" si="78"/>
        <v>STRONG</v>
      </c>
      <c r="H1253" s="5" t="str">
        <f t="shared" si="77"/>
        <v>CONFIRMED BEARISH</v>
      </c>
    </row>
    <row r="1254" spans="1:8" ht="13.5" x14ac:dyDescent="0.25">
      <c r="A1254" s="3">
        <f>TITRES_STAT!B1257</f>
        <v>43836</v>
      </c>
      <c r="B1254" s="5">
        <f>TITRES_STAT!C1257</f>
        <v>8.41</v>
      </c>
      <c r="C1254" s="5">
        <f>TITRES_STAT!D1257</f>
        <v>5.2229999999999999</v>
      </c>
      <c r="D1254" s="5">
        <f>TITRES_STAT!E1257</f>
        <v>5.2267262782401902</v>
      </c>
      <c r="E1254" s="2">
        <f t="shared" si="76"/>
        <v>-183.19068997378668</v>
      </c>
      <c r="F1254" s="5" t="str">
        <f t="shared" si="79"/>
        <v>BEARISH</v>
      </c>
      <c r="G1254" s="5" t="str">
        <f t="shared" si="78"/>
        <v>STRONG</v>
      </c>
      <c r="H1254" s="5" t="str">
        <f t="shared" si="77"/>
        <v>CONFIRMED BEARISH</v>
      </c>
    </row>
    <row r="1255" spans="1:8" ht="13.5" x14ac:dyDescent="0.25">
      <c r="A1255" s="3">
        <f>TITRES_STAT!B1258</f>
        <v>43837</v>
      </c>
      <c r="B1255" s="5">
        <f>TITRES_STAT!C1258</f>
        <v>8.41</v>
      </c>
      <c r="C1255" s="5">
        <f>TITRES_STAT!D1258</f>
        <v>5.2229999999999999</v>
      </c>
      <c r="D1255" s="5">
        <f>TITRES_STAT!E1258</f>
        <v>5.222999999999999</v>
      </c>
      <c r="E1255" s="2">
        <f t="shared" si="76"/>
        <v>-183.19068997378668</v>
      </c>
      <c r="F1255" s="5" t="str">
        <f t="shared" si="79"/>
        <v>BULLISH</v>
      </c>
      <c r="G1255" s="5" t="str">
        <f t="shared" si="78"/>
        <v>NEUTRAL</v>
      </c>
      <c r="H1255" s="5" t="str">
        <f t="shared" si="77"/>
        <v>NEUTRAL</v>
      </c>
    </row>
    <row r="1256" spans="1:8" ht="13.5" x14ac:dyDescent="0.25">
      <c r="A1256" s="3">
        <f>TITRES_STAT!B1259</f>
        <v>43838</v>
      </c>
      <c r="B1256" s="5">
        <f>TITRES_STAT!C1259</f>
        <v>8.4499999999999993</v>
      </c>
      <c r="C1256" s="5">
        <f>TITRES_STAT!D1259</f>
        <v>5.2480000000000002</v>
      </c>
      <c r="D1256" s="5">
        <f>TITRES_STAT!E1259</f>
        <v>5.2480000000000002</v>
      </c>
      <c r="E1256" s="2">
        <f t="shared" si="76"/>
        <v>-177.94268997378668</v>
      </c>
      <c r="F1256" s="5" t="str">
        <f t="shared" si="79"/>
        <v>BULLISH</v>
      </c>
      <c r="G1256" s="5" t="str">
        <f t="shared" si="78"/>
        <v>NEUTRAL</v>
      </c>
      <c r="H1256" s="5" t="str">
        <f t="shared" si="77"/>
        <v>CONFIRMED BULLISH</v>
      </c>
    </row>
    <row r="1257" spans="1:8" ht="13.5" x14ac:dyDescent="0.25">
      <c r="A1257" s="3">
        <f>TITRES_STAT!B1260</f>
        <v>43839</v>
      </c>
      <c r="B1257" s="5">
        <f>TITRES_STAT!C1260</f>
        <v>8.4499999999999993</v>
      </c>
      <c r="C1257" s="5">
        <f>TITRES_STAT!D1260</f>
        <v>5.2480000000000002</v>
      </c>
      <c r="D1257" s="5">
        <f>TITRES_STAT!E1260</f>
        <v>0</v>
      </c>
      <c r="E1257" s="2">
        <f t="shared" si="76"/>
        <v>-177.94268997378668</v>
      </c>
      <c r="F1257" s="5" t="str">
        <f t="shared" si="79"/>
        <v>BULLISH</v>
      </c>
      <c r="G1257" s="5" t="str">
        <f t="shared" si="78"/>
        <v>WEAK</v>
      </c>
      <c r="H1257" s="5" t="str">
        <f t="shared" si="77"/>
        <v>CONFIRMED BULLISH</v>
      </c>
    </row>
    <row r="1258" spans="1:8" ht="13.5" x14ac:dyDescent="0.25">
      <c r="A1258" s="3">
        <f>TITRES_STAT!B1261</f>
        <v>43840</v>
      </c>
      <c r="B1258" s="5">
        <f>TITRES_STAT!C1261</f>
        <v>8.41</v>
      </c>
      <c r="C1258" s="5">
        <f>TITRES_STAT!D1261</f>
        <v>5.2229999999999999</v>
      </c>
      <c r="D1258" s="5">
        <f>TITRES_STAT!E1261</f>
        <v>5.222999999999999</v>
      </c>
      <c r="E1258" s="2">
        <f t="shared" si="76"/>
        <v>-183.1656899737867</v>
      </c>
      <c r="F1258" s="5" t="str">
        <f t="shared" si="79"/>
        <v>BULLISH</v>
      </c>
      <c r="G1258" s="5" t="str">
        <f t="shared" si="78"/>
        <v>NEUTRAL</v>
      </c>
      <c r="H1258" s="5" t="str">
        <f t="shared" si="77"/>
        <v>NEUTRAL</v>
      </c>
    </row>
    <row r="1259" spans="1:8" ht="13.5" x14ac:dyDescent="0.25">
      <c r="A1259" s="3">
        <f>TITRES_STAT!B1262</f>
        <v>43843</v>
      </c>
      <c r="B1259" s="5">
        <f>TITRES_STAT!C1262</f>
        <v>8.36</v>
      </c>
      <c r="C1259" s="5">
        <f>TITRES_STAT!D1262</f>
        <v>5.1920000000000002</v>
      </c>
      <c r="D1259" s="5">
        <f>TITRES_STAT!E1262</f>
        <v>5.1920000000000002</v>
      </c>
      <c r="E1259" s="2">
        <f t="shared" si="76"/>
        <v>-188.35768997378671</v>
      </c>
      <c r="F1259" s="5" t="str">
        <f t="shared" si="79"/>
        <v>BEARISH</v>
      </c>
      <c r="G1259" s="5" t="str">
        <f t="shared" si="78"/>
        <v>STRONG</v>
      </c>
      <c r="H1259" s="5" t="str">
        <f t="shared" si="77"/>
        <v>CONFIRMED BEARISH</v>
      </c>
    </row>
    <row r="1260" spans="1:8" ht="13.5" x14ac:dyDescent="0.25">
      <c r="A1260" s="3">
        <f>TITRES_STAT!B1263</f>
        <v>43845</v>
      </c>
      <c r="B1260" s="5">
        <f>TITRES_STAT!C1263</f>
        <v>8.3000000000000007</v>
      </c>
      <c r="C1260" s="5">
        <f>TITRES_STAT!D1263</f>
        <v>5.1550000000000002</v>
      </c>
      <c r="D1260" s="5">
        <f>TITRES_STAT!E1263</f>
        <v>5.1550000000000002</v>
      </c>
      <c r="E1260" s="2">
        <f t="shared" si="76"/>
        <v>-193.51268997378671</v>
      </c>
      <c r="F1260" s="5" t="str">
        <f t="shared" si="79"/>
        <v>BEARISH</v>
      </c>
      <c r="G1260" s="5" t="str">
        <f t="shared" si="78"/>
        <v>STRONG</v>
      </c>
      <c r="H1260" s="5" t="str">
        <f t="shared" si="77"/>
        <v>CONFIRMED BEARISH</v>
      </c>
    </row>
    <row r="1261" spans="1:8" ht="13.5" x14ac:dyDescent="0.25">
      <c r="A1261" s="3">
        <f>TITRES_STAT!B1264</f>
        <v>43846</v>
      </c>
      <c r="B1261" s="5">
        <f>TITRES_STAT!C1264</f>
        <v>8.26</v>
      </c>
      <c r="C1261" s="5">
        <f>TITRES_STAT!D1264</f>
        <v>5.13</v>
      </c>
      <c r="D1261" s="5">
        <f>TITRES_STAT!E1264</f>
        <v>5.1324842615012107</v>
      </c>
      <c r="E1261" s="2">
        <f t="shared" si="76"/>
        <v>-198.64517423528793</v>
      </c>
      <c r="F1261" s="5" t="str">
        <f t="shared" si="79"/>
        <v>BEARISH</v>
      </c>
      <c r="G1261" s="5" t="str">
        <f t="shared" si="78"/>
        <v>STRONG</v>
      </c>
      <c r="H1261" s="5" t="str">
        <f t="shared" si="77"/>
        <v>CONFIRMED BEARISH</v>
      </c>
    </row>
    <row r="1262" spans="1:8" ht="13.5" x14ac:dyDescent="0.25">
      <c r="A1262" s="3">
        <f>TITRES_STAT!B1265</f>
        <v>43847</v>
      </c>
      <c r="B1262" s="5">
        <f>TITRES_STAT!C1265</f>
        <v>8.3000000000000007</v>
      </c>
      <c r="C1262" s="5">
        <f>TITRES_STAT!D1265</f>
        <v>5.1550000000000002</v>
      </c>
      <c r="D1262" s="5">
        <f>TITRES_STAT!E1265</f>
        <v>5.1550000000000002</v>
      </c>
      <c r="E1262" s="2">
        <f t="shared" si="76"/>
        <v>-193.49017423528792</v>
      </c>
      <c r="F1262" s="5" t="str">
        <f t="shared" si="79"/>
        <v>BEARISH</v>
      </c>
      <c r="G1262" s="5" t="str">
        <f t="shared" si="78"/>
        <v>STRONG</v>
      </c>
      <c r="H1262" s="5" t="str">
        <f t="shared" si="77"/>
        <v>CONFIRMED BEARISH</v>
      </c>
    </row>
    <row r="1263" spans="1:8" ht="13.5" x14ac:dyDescent="0.25">
      <c r="A1263" s="3">
        <f>TITRES_STAT!B1266</f>
        <v>43850</v>
      </c>
      <c r="B1263" s="5">
        <f>TITRES_STAT!C1266</f>
        <v>8.5399999999999991</v>
      </c>
      <c r="C1263" s="5">
        <f>TITRES_STAT!D1266</f>
        <v>5.3040000000000003</v>
      </c>
      <c r="D1263" s="5">
        <f>TITRES_STAT!E1266</f>
        <v>5.1661208430913357</v>
      </c>
      <c r="E1263" s="2">
        <f t="shared" si="76"/>
        <v>-188.32405339219659</v>
      </c>
      <c r="F1263" s="5" t="str">
        <f t="shared" si="79"/>
        <v>BEARISH</v>
      </c>
      <c r="G1263" s="5" t="str">
        <f t="shared" si="78"/>
        <v>STRONG</v>
      </c>
      <c r="H1263" s="5" t="str">
        <f t="shared" si="77"/>
        <v>BEARISH DIVERGENCE</v>
      </c>
    </row>
    <row r="1264" spans="1:8" ht="13.5" x14ac:dyDescent="0.25">
      <c r="A1264" s="3">
        <f>TITRES_STAT!B1267</f>
        <v>43851</v>
      </c>
      <c r="B1264" s="5">
        <f>TITRES_STAT!C1267</f>
        <v>8.52</v>
      </c>
      <c r="C1264" s="5">
        <f>TITRES_STAT!D1267</f>
        <v>5.2910000000000004</v>
      </c>
      <c r="D1264" s="5">
        <f>TITRES_STAT!E1267</f>
        <v>5.2910000000000004</v>
      </c>
      <c r="E1264" s="2">
        <f t="shared" si="76"/>
        <v>-193.61505339219659</v>
      </c>
      <c r="F1264" s="5" t="str">
        <f t="shared" si="79"/>
        <v>BEARISH</v>
      </c>
      <c r="G1264" s="5" t="str">
        <f t="shared" si="78"/>
        <v>STRONG</v>
      </c>
      <c r="H1264" s="5" t="str">
        <f t="shared" si="77"/>
        <v>BEARISH DIVERGENCE</v>
      </c>
    </row>
    <row r="1265" spans="1:8" ht="13.5" x14ac:dyDescent="0.25">
      <c r="A1265" s="3">
        <f>TITRES_STAT!B1268</f>
        <v>43852</v>
      </c>
      <c r="B1265" s="5">
        <f>TITRES_STAT!C1268</f>
        <v>8.52</v>
      </c>
      <c r="C1265" s="5">
        <f>TITRES_STAT!D1268</f>
        <v>5.2910000000000004</v>
      </c>
      <c r="D1265" s="5">
        <f>TITRES_STAT!E1268</f>
        <v>0</v>
      </c>
      <c r="E1265" s="2">
        <f t="shared" si="76"/>
        <v>-193.61505339219659</v>
      </c>
      <c r="F1265" s="5" t="str">
        <f t="shared" si="79"/>
        <v>BEARISH</v>
      </c>
      <c r="G1265" s="5" t="str">
        <f t="shared" si="78"/>
        <v>NEUTRAL</v>
      </c>
      <c r="H1265" s="5" t="str">
        <f t="shared" si="77"/>
        <v>BEARISH DIVERGENCE</v>
      </c>
    </row>
    <row r="1266" spans="1:8" ht="13.5" x14ac:dyDescent="0.25">
      <c r="A1266" s="3">
        <f>TITRES_STAT!B1269</f>
        <v>43853</v>
      </c>
      <c r="B1266" s="5">
        <f>TITRES_STAT!C1269</f>
        <v>8.31</v>
      </c>
      <c r="C1266" s="5">
        <f>TITRES_STAT!D1269</f>
        <v>5.1609999999999996</v>
      </c>
      <c r="D1266" s="5">
        <f>TITRES_STAT!E1269</f>
        <v>5.1609999999999996</v>
      </c>
      <c r="E1266" s="2">
        <f t="shared" si="76"/>
        <v>-198.77605339219659</v>
      </c>
      <c r="F1266" s="5" t="str">
        <f t="shared" si="79"/>
        <v>BEARISH</v>
      </c>
      <c r="G1266" s="5" t="str">
        <f t="shared" si="78"/>
        <v>NEUTRAL</v>
      </c>
      <c r="H1266" s="5" t="str">
        <f t="shared" si="77"/>
        <v>BEARISH DIVERGENCE</v>
      </c>
    </row>
    <row r="1267" spans="1:8" ht="13.5" x14ac:dyDescent="0.25">
      <c r="A1267" s="3">
        <f>TITRES_STAT!B1270</f>
        <v>43854</v>
      </c>
      <c r="B1267" s="5">
        <f>TITRES_STAT!C1270</f>
        <v>8.5500000000000007</v>
      </c>
      <c r="C1267" s="5">
        <f>TITRES_STAT!D1270</f>
        <v>5.31</v>
      </c>
      <c r="D1267" s="5">
        <f>TITRES_STAT!E1270</f>
        <v>5.31</v>
      </c>
      <c r="E1267" s="2">
        <f t="shared" si="76"/>
        <v>-193.46605339219659</v>
      </c>
      <c r="F1267" s="5" t="str">
        <f t="shared" si="79"/>
        <v>BULLISH</v>
      </c>
      <c r="G1267" s="5" t="str">
        <f t="shared" si="78"/>
        <v>NEUTRAL</v>
      </c>
      <c r="H1267" s="5" t="str">
        <f t="shared" si="77"/>
        <v>CONFIRMED BULLISH</v>
      </c>
    </row>
    <row r="1268" spans="1:8" ht="13.5" x14ac:dyDescent="0.25">
      <c r="A1268" s="3">
        <f>TITRES_STAT!B1271</f>
        <v>43857</v>
      </c>
      <c r="B1268" s="5">
        <f>TITRES_STAT!C1271</f>
        <v>8.5500000000000007</v>
      </c>
      <c r="C1268" s="5">
        <f>TITRES_STAT!D1271</f>
        <v>5.31</v>
      </c>
      <c r="D1268" s="5">
        <f>TITRES_STAT!E1271</f>
        <v>0</v>
      </c>
      <c r="E1268" s="2">
        <f t="shared" si="76"/>
        <v>-193.46605339219659</v>
      </c>
      <c r="F1268" s="5" t="str">
        <f t="shared" si="79"/>
        <v>BEARISH</v>
      </c>
      <c r="G1268" s="5" t="str">
        <f t="shared" si="78"/>
        <v>STRONG</v>
      </c>
      <c r="H1268" s="5" t="str">
        <f t="shared" si="77"/>
        <v>BEARISH DIVERGENCE</v>
      </c>
    </row>
    <row r="1269" spans="1:8" ht="13.5" x14ac:dyDescent="0.25">
      <c r="A1269" s="3">
        <f>TITRES_STAT!B1272</f>
        <v>43858</v>
      </c>
      <c r="B1269" s="5">
        <f>TITRES_STAT!C1272</f>
        <v>8.8000000000000007</v>
      </c>
      <c r="C1269" s="5">
        <f>TITRES_STAT!D1272</f>
        <v>5.4649999999999999</v>
      </c>
      <c r="D1269" s="5">
        <f>TITRES_STAT!E1272</f>
        <v>5.4649999999999999</v>
      </c>
      <c r="E1269" s="2">
        <f t="shared" si="76"/>
        <v>-188.00105339219658</v>
      </c>
      <c r="F1269" s="5" t="str">
        <f t="shared" si="79"/>
        <v>BULLISH</v>
      </c>
      <c r="G1269" s="5" t="str">
        <f t="shared" si="78"/>
        <v>WEAK</v>
      </c>
      <c r="H1269" s="5" t="str">
        <f t="shared" si="77"/>
        <v>CONFIRMED BULLISH</v>
      </c>
    </row>
    <row r="1270" spans="1:8" ht="13.5" x14ac:dyDescent="0.25">
      <c r="A1270" s="3">
        <f>TITRES_STAT!B1273</f>
        <v>43859</v>
      </c>
      <c r="B1270" s="5">
        <f>TITRES_STAT!C1273</f>
        <v>8.8000000000000007</v>
      </c>
      <c r="C1270" s="5">
        <f>TITRES_STAT!D1273</f>
        <v>5.4649999999999999</v>
      </c>
      <c r="D1270" s="5">
        <f>TITRES_STAT!E1273</f>
        <v>5.4649999999999999</v>
      </c>
      <c r="E1270" s="2">
        <f t="shared" si="76"/>
        <v>-188.00105339219658</v>
      </c>
      <c r="F1270" s="5" t="str">
        <f t="shared" si="79"/>
        <v>BULLISH</v>
      </c>
      <c r="G1270" s="5" t="str">
        <f t="shared" si="78"/>
        <v>WEAK</v>
      </c>
      <c r="H1270" s="5" t="str">
        <f t="shared" si="77"/>
        <v>CONFIRMED BULLISH</v>
      </c>
    </row>
    <row r="1271" spans="1:8" ht="13.5" x14ac:dyDescent="0.25">
      <c r="A1271" s="3">
        <f>TITRES_STAT!B1274</f>
        <v>43860</v>
      </c>
      <c r="B1271" s="5">
        <f>TITRES_STAT!C1274</f>
        <v>8.8000000000000007</v>
      </c>
      <c r="C1271" s="5">
        <f>TITRES_STAT!D1274</f>
        <v>5.4649999999999999</v>
      </c>
      <c r="D1271" s="5">
        <f>TITRES_STAT!E1274</f>
        <v>5.4649999999999999</v>
      </c>
      <c r="E1271" s="2">
        <f t="shared" si="76"/>
        <v>-188.00105339219658</v>
      </c>
      <c r="F1271" s="5" t="str">
        <f t="shared" si="79"/>
        <v>BULLISH</v>
      </c>
      <c r="G1271" s="5" t="str">
        <f t="shared" si="78"/>
        <v>WEAK</v>
      </c>
      <c r="H1271" s="5" t="str">
        <f t="shared" si="77"/>
        <v>CONFIRMED BULLISH</v>
      </c>
    </row>
    <row r="1272" spans="1:8" ht="13.5" x14ac:dyDescent="0.25">
      <c r="A1272" s="3">
        <f>TITRES_STAT!B1275</f>
        <v>43861</v>
      </c>
      <c r="B1272" s="5">
        <f>TITRES_STAT!C1275</f>
        <v>8.6</v>
      </c>
      <c r="C1272" s="5">
        <f>TITRES_STAT!D1275</f>
        <v>5.3410000000000002</v>
      </c>
      <c r="D1272" s="5">
        <f>TITRES_STAT!E1275</f>
        <v>5.3410000000000002</v>
      </c>
      <c r="E1272" s="2">
        <f t="shared" si="76"/>
        <v>-193.34205339219659</v>
      </c>
      <c r="F1272" s="5" t="str">
        <f t="shared" si="79"/>
        <v>BULLISH</v>
      </c>
      <c r="G1272" s="5" t="str">
        <f t="shared" si="78"/>
        <v>NEUTRAL</v>
      </c>
      <c r="H1272" s="5" t="str">
        <f t="shared" si="77"/>
        <v>CONFIRMED BULLISH</v>
      </c>
    </row>
    <row r="1273" spans="1:8" ht="13.5" x14ac:dyDescent="0.25">
      <c r="A1273" s="3">
        <f>TITRES_STAT!B1276</f>
        <v>43864</v>
      </c>
      <c r="B1273" s="5">
        <f>TITRES_STAT!C1276</f>
        <v>8.6</v>
      </c>
      <c r="C1273" s="5">
        <f>TITRES_STAT!D1276</f>
        <v>5.3410000000000002</v>
      </c>
      <c r="D1273" s="5">
        <f>TITRES_STAT!E1276</f>
        <v>0</v>
      </c>
      <c r="E1273" s="2">
        <f t="shared" si="76"/>
        <v>-193.34205339219659</v>
      </c>
      <c r="F1273" s="5" t="str">
        <f t="shared" si="79"/>
        <v>BULLISH</v>
      </c>
      <c r="G1273" s="5" t="str">
        <f t="shared" si="78"/>
        <v>NEUTRAL</v>
      </c>
      <c r="H1273" s="5" t="str">
        <f t="shared" si="77"/>
        <v>CONFIRMED BULLISH</v>
      </c>
    </row>
    <row r="1274" spans="1:8" ht="13.5" x14ac:dyDescent="0.25">
      <c r="A1274" s="3">
        <f>TITRES_STAT!B1277</f>
        <v>43865</v>
      </c>
      <c r="B1274" s="5">
        <f>TITRES_STAT!C1277</f>
        <v>8.5500000000000007</v>
      </c>
      <c r="C1274" s="5">
        <f>TITRES_STAT!D1277</f>
        <v>5.31</v>
      </c>
      <c r="D1274" s="5">
        <f>TITRES_STAT!E1277</f>
        <v>5.3118631578947371</v>
      </c>
      <c r="E1274" s="2">
        <f t="shared" si="76"/>
        <v>-198.65391655009134</v>
      </c>
      <c r="F1274" s="5" t="str">
        <f t="shared" si="79"/>
        <v>BEARISH</v>
      </c>
      <c r="G1274" s="5" t="str">
        <f t="shared" si="78"/>
        <v>STRONG</v>
      </c>
      <c r="H1274" s="5" t="str">
        <f t="shared" si="77"/>
        <v>CONFIRMED BEARISH</v>
      </c>
    </row>
    <row r="1275" spans="1:8" ht="13.5" x14ac:dyDescent="0.25">
      <c r="A1275" s="3">
        <f>TITRES_STAT!B1278</f>
        <v>43866</v>
      </c>
      <c r="B1275" s="5">
        <f>TITRES_STAT!C1278</f>
        <v>8.5500000000000007</v>
      </c>
      <c r="C1275" s="5">
        <f>TITRES_STAT!D1278</f>
        <v>5.31</v>
      </c>
      <c r="D1275" s="5">
        <f>TITRES_STAT!E1278</f>
        <v>5.3112421052631573</v>
      </c>
      <c r="E1275" s="2">
        <f t="shared" si="76"/>
        <v>-198.65391655009134</v>
      </c>
      <c r="F1275" s="5" t="str">
        <f t="shared" si="79"/>
        <v>BEARISH</v>
      </c>
      <c r="G1275" s="5" t="str">
        <f t="shared" si="78"/>
        <v>STRONG</v>
      </c>
      <c r="H1275" s="5" t="str">
        <f t="shared" si="77"/>
        <v>CONFIRMED BEARISH</v>
      </c>
    </row>
    <row r="1276" spans="1:8" ht="13.5" x14ac:dyDescent="0.25">
      <c r="A1276" s="3">
        <f>TITRES_STAT!B1279</f>
        <v>43867</v>
      </c>
      <c r="B1276" s="5">
        <f>TITRES_STAT!C1279</f>
        <v>8.5</v>
      </c>
      <c r="C1276" s="5">
        <f>TITRES_STAT!D1279</f>
        <v>5.2789999999999999</v>
      </c>
      <c r="D1276" s="5">
        <f>TITRES_STAT!E1279</f>
        <v>5.2789999999999999</v>
      </c>
      <c r="E1276" s="2">
        <f t="shared" si="76"/>
        <v>-203.93291655009133</v>
      </c>
      <c r="F1276" s="5" t="str">
        <f t="shared" si="79"/>
        <v>BEARISH</v>
      </c>
      <c r="G1276" s="5" t="str">
        <f t="shared" si="78"/>
        <v>STRONG</v>
      </c>
      <c r="H1276" s="5" t="str">
        <f t="shared" si="77"/>
        <v>CONFIRMED BEARISH</v>
      </c>
    </row>
    <row r="1277" spans="1:8" ht="13.5" x14ac:dyDescent="0.25">
      <c r="A1277" s="3">
        <f>TITRES_STAT!B1280</f>
        <v>43868</v>
      </c>
      <c r="B1277" s="5">
        <f>TITRES_STAT!C1280</f>
        <v>8.4</v>
      </c>
      <c r="C1277" s="5">
        <f>TITRES_STAT!D1280</f>
        <v>5.2169999999999996</v>
      </c>
      <c r="D1277" s="5">
        <f>TITRES_STAT!E1280</f>
        <v>5.2169999999999996</v>
      </c>
      <c r="E1277" s="2">
        <f t="shared" si="76"/>
        <v>-209.14991655009135</v>
      </c>
      <c r="F1277" s="5" t="str">
        <f t="shared" si="79"/>
        <v>BEARISH</v>
      </c>
      <c r="G1277" s="5" t="str">
        <f t="shared" si="78"/>
        <v>STRONG</v>
      </c>
      <c r="H1277" s="5" t="str">
        <f t="shared" si="77"/>
        <v>CONFIRMED BEARISH</v>
      </c>
    </row>
    <row r="1278" spans="1:8" ht="13.5" x14ac:dyDescent="0.25">
      <c r="A1278" s="3">
        <f>TITRES_STAT!B1281</f>
        <v>43871</v>
      </c>
      <c r="B1278" s="5">
        <f>TITRES_STAT!C1281</f>
        <v>8.16</v>
      </c>
      <c r="C1278" s="5">
        <f>TITRES_STAT!D1281</f>
        <v>5.0679999999999996</v>
      </c>
      <c r="D1278" s="5">
        <f>TITRES_STAT!E1281</f>
        <v>5.1338343137254894</v>
      </c>
      <c r="E1278" s="2">
        <f t="shared" si="76"/>
        <v>-214.28375086381683</v>
      </c>
      <c r="F1278" s="5" t="str">
        <f t="shared" si="79"/>
        <v>BEARISH</v>
      </c>
      <c r="G1278" s="5" t="str">
        <f t="shared" si="78"/>
        <v>STRONG</v>
      </c>
      <c r="H1278" s="5" t="str">
        <f t="shared" si="77"/>
        <v>CONFIRMED BEARISH</v>
      </c>
    </row>
    <row r="1279" spans="1:8" ht="13.5" x14ac:dyDescent="0.25">
      <c r="A1279" s="3">
        <f>TITRES_STAT!B1282</f>
        <v>43872</v>
      </c>
      <c r="B1279" s="5">
        <f>TITRES_STAT!C1282</f>
        <v>8.16</v>
      </c>
      <c r="C1279" s="5">
        <f>TITRES_STAT!D1282</f>
        <v>5.0679999999999996</v>
      </c>
      <c r="D1279" s="5">
        <f>TITRES_STAT!E1282</f>
        <v>5.0679999999999996</v>
      </c>
      <c r="E1279" s="2">
        <f t="shared" si="76"/>
        <v>-214.28375086381683</v>
      </c>
      <c r="F1279" s="5" t="str">
        <f t="shared" si="79"/>
        <v>BEARISH</v>
      </c>
      <c r="G1279" s="5" t="str">
        <f t="shared" si="78"/>
        <v>STRONG</v>
      </c>
      <c r="H1279" s="5" t="str">
        <f t="shared" si="77"/>
        <v>CONFIRMED BEARISH</v>
      </c>
    </row>
    <row r="1280" spans="1:8" ht="13.5" x14ac:dyDescent="0.25">
      <c r="A1280" s="3">
        <f>TITRES_STAT!B1283</f>
        <v>43873</v>
      </c>
      <c r="B1280" s="5">
        <f>TITRES_STAT!C1283</f>
        <v>8.16</v>
      </c>
      <c r="C1280" s="5">
        <f>TITRES_STAT!D1283</f>
        <v>5.0679999999999996</v>
      </c>
      <c r="D1280" s="5">
        <f>TITRES_STAT!E1283</f>
        <v>5.0679999999999996</v>
      </c>
      <c r="E1280" s="2">
        <f t="shared" si="76"/>
        <v>-214.28375086381683</v>
      </c>
      <c r="F1280" s="5" t="str">
        <f t="shared" si="79"/>
        <v>BEARISH</v>
      </c>
      <c r="G1280" s="5" t="str">
        <f t="shared" si="78"/>
        <v>STRONG</v>
      </c>
      <c r="H1280" s="5" t="str">
        <f t="shared" si="77"/>
        <v>CONFIRMED BEARISH</v>
      </c>
    </row>
    <row r="1281" spans="1:8" ht="13.5" x14ac:dyDescent="0.25">
      <c r="A1281" s="3">
        <f>TITRES_STAT!B1284</f>
        <v>43874</v>
      </c>
      <c r="B1281" s="5">
        <f>TITRES_STAT!C1284</f>
        <v>8.16</v>
      </c>
      <c r="C1281" s="5">
        <f>TITRES_STAT!D1284</f>
        <v>5.0679999999999996</v>
      </c>
      <c r="D1281" s="5">
        <f>TITRES_STAT!E1284</f>
        <v>0</v>
      </c>
      <c r="E1281" s="2">
        <f t="shared" si="76"/>
        <v>-214.28375086381683</v>
      </c>
      <c r="F1281" s="5" t="str">
        <f t="shared" si="79"/>
        <v>BEARISH</v>
      </c>
      <c r="G1281" s="5" t="str">
        <f t="shared" si="78"/>
        <v>STRONG</v>
      </c>
      <c r="H1281" s="5" t="str">
        <f t="shared" si="77"/>
        <v>CONFIRMED BEARISH</v>
      </c>
    </row>
    <row r="1282" spans="1:8" ht="13.5" x14ac:dyDescent="0.25">
      <c r="A1282" s="3">
        <f>TITRES_STAT!B1285</f>
        <v>43875</v>
      </c>
      <c r="B1282" s="5">
        <f>TITRES_STAT!C1285</f>
        <v>8.16</v>
      </c>
      <c r="C1282" s="5">
        <f>TITRES_STAT!D1285</f>
        <v>5.0679999999999996</v>
      </c>
      <c r="D1282" s="5">
        <f>TITRES_STAT!E1285</f>
        <v>5.0679999999999996</v>
      </c>
      <c r="E1282" s="2">
        <f t="shared" si="76"/>
        <v>-214.28375086381683</v>
      </c>
      <c r="F1282" s="5" t="str">
        <f t="shared" si="79"/>
        <v>BEARISH</v>
      </c>
      <c r="G1282" s="5" t="str">
        <f t="shared" si="78"/>
        <v>STRONG</v>
      </c>
      <c r="H1282" s="5" t="str">
        <f t="shared" si="77"/>
        <v>CONFIRMED BEARISH</v>
      </c>
    </row>
    <row r="1283" spans="1:8" ht="13.5" x14ac:dyDescent="0.25">
      <c r="A1283" s="3">
        <f>TITRES_STAT!B1286</f>
        <v>43878</v>
      </c>
      <c r="B1283" s="5">
        <f>TITRES_STAT!C1286</f>
        <v>8.39</v>
      </c>
      <c r="C1283" s="5">
        <f>TITRES_STAT!D1286</f>
        <v>5.2110000000000003</v>
      </c>
      <c r="D1283" s="5">
        <f>TITRES_STAT!E1286</f>
        <v>5.2110000000000003</v>
      </c>
      <c r="E1283" s="2">
        <f t="shared" si="76"/>
        <v>-209.07275086381682</v>
      </c>
      <c r="F1283" s="5" t="str">
        <f t="shared" si="79"/>
        <v>BULLISH</v>
      </c>
      <c r="G1283" s="5" t="str">
        <f t="shared" si="78"/>
        <v>WEAK</v>
      </c>
      <c r="H1283" s="5" t="str">
        <f t="shared" si="77"/>
        <v>CONFIRMED BULLISH</v>
      </c>
    </row>
    <row r="1284" spans="1:8" ht="13.5" x14ac:dyDescent="0.25">
      <c r="A1284" s="3">
        <f>TITRES_STAT!B1287</f>
        <v>43879</v>
      </c>
      <c r="B1284" s="5">
        <f>TITRES_STAT!C1287</f>
        <v>8.39</v>
      </c>
      <c r="C1284" s="5">
        <f>TITRES_STAT!D1287</f>
        <v>5.2110000000000003</v>
      </c>
      <c r="D1284" s="5">
        <f>TITRES_STAT!E1287</f>
        <v>0</v>
      </c>
      <c r="E1284" s="2">
        <f t="shared" ref="E1284:E1347" si="80">IF(B1284&gt;B1283, E1283+D1284, IF(B1284&lt;B1283, E1283-D1284, E1283))</f>
        <v>-209.07275086381682</v>
      </c>
      <c r="F1284" s="5" t="str">
        <f t="shared" si="79"/>
        <v>BULLISH</v>
      </c>
      <c r="G1284" s="5" t="str">
        <f t="shared" si="78"/>
        <v>WEAK</v>
      </c>
      <c r="H1284" s="5" t="str">
        <f t="shared" si="77"/>
        <v>CONFIRMED BULLISH</v>
      </c>
    </row>
    <row r="1285" spans="1:8" ht="13.5" x14ac:dyDescent="0.25">
      <c r="A1285" s="3">
        <f>TITRES_STAT!B1288</f>
        <v>43880</v>
      </c>
      <c r="B1285" s="5">
        <f>TITRES_STAT!C1288</f>
        <v>8.6</v>
      </c>
      <c r="C1285" s="5">
        <f>TITRES_STAT!D1288</f>
        <v>5.3410000000000002</v>
      </c>
      <c r="D1285" s="5">
        <f>TITRES_STAT!E1288</f>
        <v>5.3410000000000002</v>
      </c>
      <c r="E1285" s="2">
        <f t="shared" si="80"/>
        <v>-203.73175086381681</v>
      </c>
      <c r="F1285" s="5" t="str">
        <f t="shared" si="79"/>
        <v>BULLISH</v>
      </c>
      <c r="G1285" s="5" t="str">
        <f t="shared" si="78"/>
        <v>WEAK</v>
      </c>
      <c r="H1285" s="5" t="str">
        <f t="shared" si="77"/>
        <v>CONFIRMED BULLISH</v>
      </c>
    </row>
    <row r="1286" spans="1:8" ht="13.5" x14ac:dyDescent="0.25">
      <c r="A1286" s="3">
        <f>TITRES_STAT!B1289</f>
        <v>43881</v>
      </c>
      <c r="B1286" s="5">
        <f>TITRES_STAT!C1289</f>
        <v>8.85</v>
      </c>
      <c r="C1286" s="5">
        <f>TITRES_STAT!D1289</f>
        <v>5.4960000000000004</v>
      </c>
      <c r="D1286" s="5">
        <f>TITRES_STAT!E1289</f>
        <v>5.4053315254237297</v>
      </c>
      <c r="E1286" s="2">
        <f t="shared" si="80"/>
        <v>-198.32641933839309</v>
      </c>
      <c r="F1286" s="5" t="str">
        <f t="shared" si="79"/>
        <v>BULLISH</v>
      </c>
      <c r="G1286" s="5" t="str">
        <f t="shared" si="78"/>
        <v>WEAK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5">
        <f>TITRES_STAT!C1290</f>
        <v>8.6</v>
      </c>
      <c r="C1287" s="5">
        <f>TITRES_STAT!D1290</f>
        <v>5.3410000000000002</v>
      </c>
      <c r="D1287" s="5">
        <f>TITRES_STAT!E1290</f>
        <v>5.3410000000000002</v>
      </c>
      <c r="E1287" s="2">
        <f t="shared" si="80"/>
        <v>-203.6674193383931</v>
      </c>
      <c r="F1287" s="5" t="str">
        <f t="shared" si="79"/>
        <v>BULLISH</v>
      </c>
      <c r="G1287" s="5" t="str">
        <f t="shared" ref="G1287:G1350" si="82">IF((E1287-E1282)/E1282 &gt; 0.02, "STRONG",
 IF((E1287-E1282)/E1282 &lt; -0.02, "WEAK", "NEUTRAL"))</f>
        <v>WEAK</v>
      </c>
      <c r="H1287" s="5" t="str">
        <f t="shared" si="81"/>
        <v>CONFIRMED BULLISH</v>
      </c>
    </row>
    <row r="1288" spans="1:8" ht="13.5" x14ac:dyDescent="0.25">
      <c r="A1288" s="3">
        <f>TITRES_STAT!B1291</f>
        <v>43885</v>
      </c>
      <c r="B1288" s="5">
        <f>TITRES_STAT!C1291</f>
        <v>8.6</v>
      </c>
      <c r="C1288" s="5">
        <f>TITRES_STAT!D1291</f>
        <v>5.3410000000000002</v>
      </c>
      <c r="D1288" s="5">
        <f>TITRES_STAT!E1291</f>
        <v>0</v>
      </c>
      <c r="E1288" s="2">
        <f t="shared" si="80"/>
        <v>-203.6674193383931</v>
      </c>
      <c r="F1288" s="5" t="str">
        <f t="shared" ref="F1288:F1351" si="83">IF(E1288&gt;E1283,"BULLISH",IF(E1288&lt;E1283,"BEARISH","NEUTRAL"))</f>
        <v>BULLISH</v>
      </c>
      <c r="G1288" s="5" t="str">
        <f t="shared" si="82"/>
        <v>WEAK</v>
      </c>
      <c r="H1288" s="5" t="str">
        <f t="shared" si="81"/>
        <v>CONFIRMED BULLISH</v>
      </c>
    </row>
    <row r="1289" spans="1:8" ht="13.5" x14ac:dyDescent="0.25">
      <c r="A1289" s="3">
        <f>TITRES_STAT!B1292</f>
        <v>43886</v>
      </c>
      <c r="B1289" s="5">
        <f>TITRES_STAT!C1292</f>
        <v>8.84</v>
      </c>
      <c r="C1289" s="5">
        <f>TITRES_STAT!D1292</f>
        <v>5.49</v>
      </c>
      <c r="D1289" s="5">
        <f>TITRES_STAT!E1292</f>
        <v>5.49</v>
      </c>
      <c r="E1289" s="2">
        <f t="shared" si="80"/>
        <v>-198.17741933839309</v>
      </c>
      <c r="F1289" s="5" t="str">
        <f t="shared" si="83"/>
        <v>BULLISH</v>
      </c>
      <c r="G1289" s="5" t="str">
        <f t="shared" si="82"/>
        <v>WEAK</v>
      </c>
      <c r="H1289" s="5" t="str">
        <f t="shared" si="81"/>
        <v>CONFIRMED BULLISH</v>
      </c>
    </row>
    <row r="1290" spans="1:8" ht="13.5" x14ac:dyDescent="0.25">
      <c r="A1290" s="3">
        <f>TITRES_STAT!B1293</f>
        <v>43887</v>
      </c>
      <c r="B1290" s="5">
        <f>TITRES_STAT!C1293</f>
        <v>8.84</v>
      </c>
      <c r="C1290" s="5">
        <f>TITRES_STAT!D1293</f>
        <v>5.49</v>
      </c>
      <c r="D1290" s="5">
        <f>TITRES_STAT!E1293</f>
        <v>5.49</v>
      </c>
      <c r="E1290" s="2">
        <f t="shared" si="80"/>
        <v>-198.17741933839309</v>
      </c>
      <c r="F1290" s="5" t="str">
        <f t="shared" si="83"/>
        <v>BULLISH</v>
      </c>
      <c r="G1290" s="5" t="str">
        <f t="shared" si="82"/>
        <v>WEAK</v>
      </c>
      <c r="H1290" s="5" t="str">
        <f t="shared" si="81"/>
        <v>CONFIRMED BULLISH</v>
      </c>
    </row>
    <row r="1291" spans="1:8" ht="13.5" x14ac:dyDescent="0.25">
      <c r="A1291" s="3">
        <f>TITRES_STAT!B1294</f>
        <v>43888</v>
      </c>
      <c r="B1291" s="5">
        <f>TITRES_STAT!C1294</f>
        <v>8.84</v>
      </c>
      <c r="C1291" s="5">
        <f>TITRES_STAT!D1294</f>
        <v>5.49</v>
      </c>
      <c r="D1291" s="5">
        <f>TITRES_STAT!E1294</f>
        <v>0</v>
      </c>
      <c r="E1291" s="2">
        <f t="shared" si="80"/>
        <v>-198.17741933839309</v>
      </c>
      <c r="F1291" s="5" t="str">
        <f t="shared" si="83"/>
        <v>BULLISH</v>
      </c>
      <c r="G1291" s="5" t="str">
        <f t="shared" si="82"/>
        <v>NEUTRAL</v>
      </c>
      <c r="H1291" s="5" t="str">
        <f t="shared" si="81"/>
        <v>BULLISH DIVERGENCE</v>
      </c>
    </row>
    <row r="1292" spans="1:8" ht="13.5" x14ac:dyDescent="0.25">
      <c r="A1292" s="3">
        <f>TITRES_STAT!B1295</f>
        <v>43889</v>
      </c>
      <c r="B1292" s="5">
        <f>TITRES_STAT!C1295</f>
        <v>8.84</v>
      </c>
      <c r="C1292" s="5">
        <f>TITRES_STAT!D1295</f>
        <v>5.49</v>
      </c>
      <c r="D1292" s="5">
        <f>TITRES_STAT!E1295</f>
        <v>0</v>
      </c>
      <c r="E1292" s="2">
        <f t="shared" si="80"/>
        <v>-198.17741933839309</v>
      </c>
      <c r="F1292" s="5" t="str">
        <f t="shared" si="83"/>
        <v>BULLISH</v>
      </c>
      <c r="G1292" s="5" t="str">
        <f t="shared" si="82"/>
        <v>WEAK</v>
      </c>
      <c r="H1292" s="5" t="str">
        <f t="shared" si="81"/>
        <v>CONFIRMED BULLISH</v>
      </c>
    </row>
    <row r="1293" spans="1:8" ht="13.5" x14ac:dyDescent="0.25">
      <c r="A1293" s="3">
        <f>TITRES_STAT!B1296</f>
        <v>43892</v>
      </c>
      <c r="B1293" s="5">
        <f>TITRES_STAT!C1296</f>
        <v>8.84</v>
      </c>
      <c r="C1293" s="5">
        <f>TITRES_STAT!D1296</f>
        <v>5.49</v>
      </c>
      <c r="D1293" s="5">
        <f>TITRES_STAT!E1296</f>
        <v>0</v>
      </c>
      <c r="E1293" s="2">
        <f t="shared" si="80"/>
        <v>-198.17741933839309</v>
      </c>
      <c r="F1293" s="5" t="str">
        <f t="shared" si="83"/>
        <v>BULLISH</v>
      </c>
      <c r="G1293" s="5" t="str">
        <f t="shared" si="82"/>
        <v>WEAK</v>
      </c>
      <c r="H1293" s="5" t="str">
        <f t="shared" si="81"/>
        <v>CONFIRMED BULLISH</v>
      </c>
    </row>
    <row r="1294" spans="1:8" ht="13.5" x14ac:dyDescent="0.25">
      <c r="A1294" s="3">
        <f>TITRES_STAT!B1297</f>
        <v>43893</v>
      </c>
      <c r="B1294" s="5">
        <f>TITRES_STAT!C1297</f>
        <v>8.84</v>
      </c>
      <c r="C1294" s="5">
        <f>TITRES_STAT!D1297</f>
        <v>5.49</v>
      </c>
      <c r="D1294" s="5">
        <f>TITRES_STAT!E1297</f>
        <v>5.49</v>
      </c>
      <c r="E1294" s="2">
        <f t="shared" si="80"/>
        <v>-198.17741933839309</v>
      </c>
      <c r="F1294" s="5" t="str">
        <f t="shared" si="83"/>
        <v>NEUTRAL</v>
      </c>
      <c r="G1294" s="5" t="str">
        <f t="shared" si="82"/>
        <v>NEUTRAL</v>
      </c>
      <c r="H1294" s="5" t="str">
        <f t="shared" si="81"/>
        <v>NEUTRAL</v>
      </c>
    </row>
    <row r="1295" spans="1:8" ht="13.5" x14ac:dyDescent="0.25">
      <c r="A1295" s="3">
        <f>TITRES_STAT!B1298</f>
        <v>43894</v>
      </c>
      <c r="B1295" s="5">
        <f>TITRES_STAT!C1298</f>
        <v>8.84</v>
      </c>
      <c r="C1295" s="5">
        <f>TITRES_STAT!D1298</f>
        <v>5.49</v>
      </c>
      <c r="D1295" s="5">
        <f>TITRES_STAT!E1298</f>
        <v>0</v>
      </c>
      <c r="E1295" s="2">
        <f t="shared" si="80"/>
        <v>-198.17741933839309</v>
      </c>
      <c r="F1295" s="5" t="str">
        <f t="shared" si="83"/>
        <v>NEUTRAL</v>
      </c>
      <c r="G1295" s="5" t="str">
        <f t="shared" si="82"/>
        <v>NEUTRAL</v>
      </c>
      <c r="H1295" s="5" t="str">
        <f t="shared" si="81"/>
        <v>NEUTRAL</v>
      </c>
    </row>
    <row r="1296" spans="1:8" ht="13.5" x14ac:dyDescent="0.25">
      <c r="A1296" s="3">
        <f>TITRES_STAT!B1299</f>
        <v>43895</v>
      </c>
      <c r="B1296" s="5">
        <f>TITRES_STAT!C1299</f>
        <v>8.58</v>
      </c>
      <c r="C1296" s="5">
        <f>TITRES_STAT!D1299</f>
        <v>5.3289999999999997</v>
      </c>
      <c r="D1296" s="5">
        <f>TITRES_STAT!E1299</f>
        <v>5.3594336829836822</v>
      </c>
      <c r="E1296" s="2">
        <f t="shared" si="80"/>
        <v>-203.53685302137677</v>
      </c>
      <c r="F1296" s="5" t="str">
        <f t="shared" si="83"/>
        <v>BEARISH</v>
      </c>
      <c r="G1296" s="5" t="str">
        <f t="shared" si="82"/>
        <v>STRONG</v>
      </c>
      <c r="H1296" s="5" t="str">
        <f t="shared" si="81"/>
        <v>CONFIRMED BEARISH</v>
      </c>
    </row>
    <row r="1297" spans="1:8" ht="13.5" x14ac:dyDescent="0.25">
      <c r="A1297" s="3">
        <f>TITRES_STAT!B1300</f>
        <v>43896</v>
      </c>
      <c r="B1297" s="5">
        <f>TITRES_STAT!C1300</f>
        <v>8.58</v>
      </c>
      <c r="C1297" s="5">
        <f>TITRES_STAT!D1300</f>
        <v>5.3289999999999997</v>
      </c>
      <c r="D1297" s="5">
        <f>TITRES_STAT!E1300</f>
        <v>0</v>
      </c>
      <c r="E1297" s="2">
        <f t="shared" si="80"/>
        <v>-203.53685302137677</v>
      </c>
      <c r="F1297" s="5" t="str">
        <f t="shared" si="83"/>
        <v>BEARISH</v>
      </c>
      <c r="G1297" s="5" t="str">
        <f t="shared" si="82"/>
        <v>STRONG</v>
      </c>
      <c r="H1297" s="5" t="str">
        <f t="shared" si="81"/>
        <v>CONFIRMED BEARISH</v>
      </c>
    </row>
    <row r="1298" spans="1:8" ht="13.5" x14ac:dyDescent="0.25">
      <c r="A1298" s="3">
        <f>TITRES_STAT!B1301</f>
        <v>43899</v>
      </c>
      <c r="B1298" s="5">
        <f>TITRES_STAT!C1301</f>
        <v>8.83</v>
      </c>
      <c r="C1298" s="5">
        <f>TITRES_STAT!D1301</f>
        <v>5.484</v>
      </c>
      <c r="D1298" s="5">
        <f>TITRES_STAT!E1301</f>
        <v>5.484</v>
      </c>
      <c r="E1298" s="2">
        <f t="shared" si="80"/>
        <v>-198.05285302137676</v>
      </c>
      <c r="F1298" s="5" t="str">
        <f t="shared" si="83"/>
        <v>BULLISH</v>
      </c>
      <c r="G1298" s="5" t="str">
        <f t="shared" si="82"/>
        <v>NEUTRAL</v>
      </c>
      <c r="H1298" s="5" t="str">
        <f t="shared" si="81"/>
        <v>BULLISH DIVERGENCE</v>
      </c>
    </row>
    <row r="1299" spans="1:8" ht="13.5" x14ac:dyDescent="0.25">
      <c r="A1299" s="3">
        <f>TITRES_STAT!B1302</f>
        <v>43900</v>
      </c>
      <c r="B1299" s="5">
        <f>TITRES_STAT!C1302</f>
        <v>8.83</v>
      </c>
      <c r="C1299" s="5">
        <f>TITRES_STAT!D1302</f>
        <v>5.484</v>
      </c>
      <c r="D1299" s="5">
        <f>TITRES_STAT!E1302</f>
        <v>0</v>
      </c>
      <c r="E1299" s="2">
        <f t="shared" si="80"/>
        <v>-198.05285302137676</v>
      </c>
      <c r="F1299" s="5" t="str">
        <f t="shared" si="83"/>
        <v>BULLISH</v>
      </c>
      <c r="G1299" s="5" t="str">
        <f t="shared" si="82"/>
        <v>NEUTRAL</v>
      </c>
      <c r="H1299" s="5" t="str">
        <f t="shared" si="81"/>
        <v>BULLISH DIVERGENCE</v>
      </c>
    </row>
    <row r="1300" spans="1:8" ht="13.5" x14ac:dyDescent="0.25">
      <c r="A1300" s="3">
        <f>TITRES_STAT!B1303</f>
        <v>43901</v>
      </c>
      <c r="B1300" s="5">
        <f>TITRES_STAT!C1303</f>
        <v>8.83</v>
      </c>
      <c r="C1300" s="5">
        <f>TITRES_STAT!D1303</f>
        <v>5.484</v>
      </c>
      <c r="D1300" s="5">
        <f>TITRES_STAT!E1303</f>
        <v>0</v>
      </c>
      <c r="E1300" s="2">
        <f t="shared" si="80"/>
        <v>-198.05285302137676</v>
      </c>
      <c r="F1300" s="5" t="str">
        <f t="shared" si="83"/>
        <v>BULLISH</v>
      </c>
      <c r="G1300" s="5" t="str">
        <f t="shared" si="82"/>
        <v>NEUTRAL</v>
      </c>
      <c r="H1300" s="5" t="str">
        <f t="shared" si="81"/>
        <v>BULLISH DIVERGENCE</v>
      </c>
    </row>
    <row r="1301" spans="1:8" ht="13.5" x14ac:dyDescent="0.25">
      <c r="A1301" s="3">
        <f>TITRES_STAT!B1304</f>
        <v>43902</v>
      </c>
      <c r="B1301" s="5">
        <f>TITRES_STAT!C1304</f>
        <v>8.83</v>
      </c>
      <c r="C1301" s="5">
        <f>TITRES_STAT!D1304</f>
        <v>5.484</v>
      </c>
      <c r="D1301" s="5">
        <f>TITRES_STAT!E1304</f>
        <v>0</v>
      </c>
      <c r="E1301" s="2">
        <f t="shared" si="80"/>
        <v>-198.05285302137676</v>
      </c>
      <c r="F1301" s="5" t="str">
        <f t="shared" si="83"/>
        <v>BULLISH</v>
      </c>
      <c r="G1301" s="5" t="str">
        <f t="shared" si="82"/>
        <v>WEAK</v>
      </c>
      <c r="H1301" s="5" t="str">
        <f t="shared" si="81"/>
        <v>CONFIRMED BULLISH</v>
      </c>
    </row>
    <row r="1302" spans="1:8" ht="13.5" x14ac:dyDescent="0.25">
      <c r="A1302" s="3">
        <f>TITRES_STAT!B1305</f>
        <v>43903</v>
      </c>
      <c r="B1302" s="5">
        <f>TITRES_STAT!C1305</f>
        <v>8.83</v>
      </c>
      <c r="C1302" s="5">
        <f>TITRES_STAT!D1305</f>
        <v>5.484</v>
      </c>
      <c r="D1302" s="5">
        <f>TITRES_STAT!E1305</f>
        <v>0</v>
      </c>
      <c r="E1302" s="2">
        <f t="shared" si="80"/>
        <v>-198.05285302137676</v>
      </c>
      <c r="F1302" s="5" t="str">
        <f t="shared" si="83"/>
        <v>BULLISH</v>
      </c>
      <c r="G1302" s="5" t="str">
        <f t="shared" si="82"/>
        <v>WEAK</v>
      </c>
      <c r="H1302" s="5" t="str">
        <f t="shared" si="81"/>
        <v>CONFIRMED BULLISH</v>
      </c>
    </row>
    <row r="1303" spans="1:8" ht="13.5" x14ac:dyDescent="0.25">
      <c r="A1303" s="3">
        <f>TITRES_STAT!B1306</f>
        <v>43906</v>
      </c>
      <c r="B1303" s="5">
        <f>TITRES_STAT!C1306</f>
        <v>8.83</v>
      </c>
      <c r="C1303" s="5">
        <f>TITRES_STAT!D1306</f>
        <v>5.484</v>
      </c>
      <c r="D1303" s="5">
        <f>TITRES_STAT!E1306</f>
        <v>0</v>
      </c>
      <c r="E1303" s="2">
        <f t="shared" si="80"/>
        <v>-198.05285302137676</v>
      </c>
      <c r="F1303" s="5" t="str">
        <f t="shared" si="83"/>
        <v>NEUTRAL</v>
      </c>
      <c r="G1303" s="5" t="str">
        <f t="shared" si="82"/>
        <v>NEUTRAL</v>
      </c>
      <c r="H1303" s="5" t="str">
        <f t="shared" si="81"/>
        <v>NEUTRAL</v>
      </c>
    </row>
    <row r="1304" spans="1:8" ht="13.5" x14ac:dyDescent="0.25">
      <c r="A1304" s="3">
        <f>TITRES_STAT!B1307</f>
        <v>43907</v>
      </c>
      <c r="B1304" s="5">
        <f>TITRES_STAT!C1307</f>
        <v>8.83</v>
      </c>
      <c r="C1304" s="5">
        <f>TITRES_STAT!D1307</f>
        <v>5.484</v>
      </c>
      <c r="D1304" s="5">
        <f>TITRES_STAT!E1307</f>
        <v>0</v>
      </c>
      <c r="E1304" s="2">
        <f t="shared" si="80"/>
        <v>-198.05285302137676</v>
      </c>
      <c r="F1304" s="5" t="str">
        <f t="shared" si="83"/>
        <v>NEUTRAL</v>
      </c>
      <c r="G1304" s="5" t="str">
        <f t="shared" si="82"/>
        <v>NEUTRAL</v>
      </c>
      <c r="H1304" s="5" t="str">
        <f t="shared" si="81"/>
        <v>NEUTRAL</v>
      </c>
    </row>
    <row r="1305" spans="1:8" ht="13.5" x14ac:dyDescent="0.25">
      <c r="A1305" s="3">
        <f>TITRES_STAT!B1308</f>
        <v>43908</v>
      </c>
      <c r="B1305" s="5">
        <f>TITRES_STAT!C1308</f>
        <v>8.83</v>
      </c>
      <c r="C1305" s="5">
        <f>TITRES_STAT!D1308</f>
        <v>5.484</v>
      </c>
      <c r="D1305" s="5">
        <f>TITRES_STAT!E1308</f>
        <v>0</v>
      </c>
      <c r="E1305" s="2">
        <f t="shared" si="80"/>
        <v>-198.05285302137676</v>
      </c>
      <c r="F1305" s="5" t="str">
        <f t="shared" si="83"/>
        <v>NEUTRAL</v>
      </c>
      <c r="G1305" s="5" t="str">
        <f t="shared" si="82"/>
        <v>NEUTRAL</v>
      </c>
      <c r="H1305" s="5" t="str">
        <f t="shared" si="81"/>
        <v>NEUTRAL</v>
      </c>
    </row>
    <row r="1306" spans="1:8" ht="13.5" x14ac:dyDescent="0.25">
      <c r="A1306" s="3">
        <f>TITRES_STAT!B1309</f>
        <v>43909</v>
      </c>
      <c r="B1306" s="5">
        <f>TITRES_STAT!C1309</f>
        <v>8.83</v>
      </c>
      <c r="C1306" s="5">
        <f>TITRES_STAT!D1309</f>
        <v>5.484</v>
      </c>
      <c r="D1306" s="5">
        <f>TITRES_STAT!E1309</f>
        <v>0</v>
      </c>
      <c r="E1306" s="2">
        <f t="shared" si="80"/>
        <v>-198.05285302137676</v>
      </c>
      <c r="F1306" s="5" t="str">
        <f t="shared" si="83"/>
        <v>NEUTRAL</v>
      </c>
      <c r="G1306" s="5" t="str">
        <f t="shared" si="82"/>
        <v>NEUTRAL</v>
      </c>
      <c r="H1306" s="5" t="str">
        <f t="shared" si="81"/>
        <v>NEUTRAL</v>
      </c>
    </row>
    <row r="1307" spans="1:8" ht="13.5" x14ac:dyDescent="0.25">
      <c r="A1307" s="3">
        <f>TITRES_STAT!B1310</f>
        <v>43913</v>
      </c>
      <c r="B1307" s="5">
        <f>TITRES_STAT!C1310</f>
        <v>8.83</v>
      </c>
      <c r="C1307" s="5">
        <f>TITRES_STAT!D1310</f>
        <v>5.484</v>
      </c>
      <c r="D1307" s="5">
        <f>TITRES_STAT!E1310</f>
        <v>0</v>
      </c>
      <c r="E1307" s="2">
        <f t="shared" si="80"/>
        <v>-198.05285302137676</v>
      </c>
      <c r="F1307" s="5" t="str">
        <f t="shared" si="83"/>
        <v>NEUTRAL</v>
      </c>
      <c r="G1307" s="5" t="str">
        <f t="shared" si="82"/>
        <v>NEUTRAL</v>
      </c>
      <c r="H1307" s="5" t="str">
        <f t="shared" si="81"/>
        <v>NEUTRAL</v>
      </c>
    </row>
    <row r="1308" spans="1:8" ht="13.5" x14ac:dyDescent="0.25">
      <c r="A1308" s="3">
        <f>TITRES_STAT!B1311</f>
        <v>43914</v>
      </c>
      <c r="B1308" s="5">
        <f>TITRES_STAT!C1311</f>
        <v>8.84</v>
      </c>
      <c r="C1308" s="5">
        <f>TITRES_STAT!D1311</f>
        <v>5.49</v>
      </c>
      <c r="D1308" s="5">
        <f>TITRES_STAT!E1311</f>
        <v>5.49</v>
      </c>
      <c r="E1308" s="2">
        <f t="shared" si="80"/>
        <v>-192.56285302137675</v>
      </c>
      <c r="F1308" s="5" t="str">
        <f t="shared" si="83"/>
        <v>BULLISH</v>
      </c>
      <c r="G1308" s="5" t="str">
        <f t="shared" si="82"/>
        <v>WEAK</v>
      </c>
      <c r="H1308" s="5" t="str">
        <f t="shared" si="81"/>
        <v>CONFIRMED BULLISH</v>
      </c>
    </row>
    <row r="1309" spans="1:8" ht="13.5" x14ac:dyDescent="0.25">
      <c r="A1309" s="3">
        <f>TITRES_STAT!B1312</f>
        <v>43915</v>
      </c>
      <c r="B1309" s="5">
        <f>TITRES_STAT!C1312</f>
        <v>8.84</v>
      </c>
      <c r="C1309" s="5">
        <f>TITRES_STAT!D1312</f>
        <v>5.49</v>
      </c>
      <c r="D1309" s="5">
        <f>TITRES_STAT!E1312</f>
        <v>5.49</v>
      </c>
      <c r="E1309" s="2">
        <f t="shared" si="80"/>
        <v>-192.56285302137675</v>
      </c>
      <c r="F1309" s="5" t="str">
        <f t="shared" si="83"/>
        <v>BULLISH</v>
      </c>
      <c r="G1309" s="5" t="str">
        <f t="shared" si="82"/>
        <v>WEAK</v>
      </c>
      <c r="H1309" s="5" t="str">
        <f t="shared" si="81"/>
        <v>CONFIRMED BULLISH</v>
      </c>
    </row>
    <row r="1310" spans="1:8" ht="13.5" x14ac:dyDescent="0.25">
      <c r="A1310" s="3">
        <f>TITRES_STAT!B1313</f>
        <v>43916</v>
      </c>
      <c r="B1310" s="5">
        <f>TITRES_STAT!C1313</f>
        <v>8.84</v>
      </c>
      <c r="C1310" s="5">
        <f>TITRES_STAT!D1313</f>
        <v>5.49</v>
      </c>
      <c r="D1310" s="5">
        <f>TITRES_STAT!E1313</f>
        <v>0</v>
      </c>
      <c r="E1310" s="2">
        <f t="shared" si="80"/>
        <v>-192.56285302137675</v>
      </c>
      <c r="F1310" s="5" t="str">
        <f t="shared" si="83"/>
        <v>BULLISH</v>
      </c>
      <c r="G1310" s="5" t="str">
        <f t="shared" si="82"/>
        <v>WEAK</v>
      </c>
      <c r="H1310" s="5" t="str">
        <f t="shared" si="81"/>
        <v>CONFIRMED BULLISH</v>
      </c>
    </row>
    <row r="1311" spans="1:8" ht="13.5" x14ac:dyDescent="0.25">
      <c r="A1311" s="3">
        <f>TITRES_STAT!B1314</f>
        <v>43917</v>
      </c>
      <c r="B1311" s="5">
        <f>TITRES_STAT!C1314</f>
        <v>8.84</v>
      </c>
      <c r="C1311" s="5">
        <f>TITRES_STAT!D1314</f>
        <v>5.49</v>
      </c>
      <c r="D1311" s="5">
        <f>TITRES_STAT!E1314</f>
        <v>5.49</v>
      </c>
      <c r="E1311" s="2">
        <f t="shared" si="80"/>
        <v>-192.56285302137675</v>
      </c>
      <c r="F1311" s="5" t="str">
        <f t="shared" si="83"/>
        <v>BULLISH</v>
      </c>
      <c r="G1311" s="5" t="str">
        <f t="shared" si="82"/>
        <v>WEAK</v>
      </c>
      <c r="H1311" s="5" t="str">
        <f t="shared" si="81"/>
        <v>CONFIRMED BULLISH</v>
      </c>
    </row>
    <row r="1312" spans="1:8" ht="13.5" x14ac:dyDescent="0.25">
      <c r="A1312" s="3">
        <f>TITRES_STAT!B1315</f>
        <v>43920</v>
      </c>
      <c r="B1312" s="5">
        <f>TITRES_STAT!C1315</f>
        <v>8.84</v>
      </c>
      <c r="C1312" s="5">
        <f>TITRES_STAT!D1315</f>
        <v>5.49</v>
      </c>
      <c r="D1312" s="5">
        <f>TITRES_STAT!E1315</f>
        <v>0</v>
      </c>
      <c r="E1312" s="2">
        <f t="shared" si="80"/>
        <v>-192.56285302137675</v>
      </c>
      <c r="F1312" s="5" t="str">
        <f t="shared" si="83"/>
        <v>BULLISH</v>
      </c>
      <c r="G1312" s="5" t="str">
        <f t="shared" si="82"/>
        <v>WEAK</v>
      </c>
      <c r="H1312" s="5" t="str">
        <f t="shared" si="81"/>
        <v>CONFIRMED BULLISH</v>
      </c>
    </row>
    <row r="1313" spans="1:8" ht="13.5" x14ac:dyDescent="0.25">
      <c r="A1313" s="3">
        <f>TITRES_STAT!B1316</f>
        <v>43921</v>
      </c>
      <c r="B1313" s="5">
        <f>TITRES_STAT!C1316</f>
        <v>8.84</v>
      </c>
      <c r="C1313" s="5">
        <f>TITRES_STAT!D1316</f>
        <v>5.49</v>
      </c>
      <c r="D1313" s="5">
        <f>TITRES_STAT!E1316</f>
        <v>0</v>
      </c>
      <c r="E1313" s="2">
        <f t="shared" si="80"/>
        <v>-192.56285302137675</v>
      </c>
      <c r="F1313" s="5" t="str">
        <f t="shared" si="83"/>
        <v>NEUTRAL</v>
      </c>
      <c r="G1313" s="5" t="str">
        <f t="shared" si="82"/>
        <v>NEUTRAL</v>
      </c>
      <c r="H1313" s="5" t="str">
        <f t="shared" si="81"/>
        <v>NEUTRAL</v>
      </c>
    </row>
    <row r="1314" spans="1:8" ht="13.5" x14ac:dyDescent="0.25">
      <c r="A1314" s="3">
        <f>TITRES_STAT!B1317</f>
        <v>43922</v>
      </c>
      <c r="B1314" s="5">
        <f>TITRES_STAT!C1317</f>
        <v>8.84</v>
      </c>
      <c r="C1314" s="5">
        <f>TITRES_STAT!D1317</f>
        <v>5.49</v>
      </c>
      <c r="D1314" s="5">
        <f>TITRES_STAT!E1317</f>
        <v>0</v>
      </c>
      <c r="E1314" s="2">
        <f t="shared" si="80"/>
        <v>-192.56285302137675</v>
      </c>
      <c r="F1314" s="5" t="str">
        <f t="shared" si="83"/>
        <v>NEUTRAL</v>
      </c>
      <c r="G1314" s="5" t="str">
        <f t="shared" si="82"/>
        <v>NEUTRAL</v>
      </c>
      <c r="H1314" s="5" t="str">
        <f t="shared" si="81"/>
        <v>NEUTRAL</v>
      </c>
    </row>
    <row r="1315" spans="1:8" ht="13.5" x14ac:dyDescent="0.25">
      <c r="A1315" s="3">
        <f>TITRES_STAT!B1318</f>
        <v>43923</v>
      </c>
      <c r="B1315" s="5">
        <f>TITRES_STAT!C1318</f>
        <v>8.84</v>
      </c>
      <c r="C1315" s="5">
        <f>TITRES_STAT!D1318</f>
        <v>5.49</v>
      </c>
      <c r="D1315" s="5">
        <f>TITRES_STAT!E1318</f>
        <v>0</v>
      </c>
      <c r="E1315" s="2">
        <f t="shared" si="80"/>
        <v>-192.56285302137675</v>
      </c>
      <c r="F1315" s="5" t="str">
        <f t="shared" si="83"/>
        <v>NEUTRAL</v>
      </c>
      <c r="G1315" s="5" t="str">
        <f t="shared" si="82"/>
        <v>NEUTRAL</v>
      </c>
      <c r="H1315" s="5" t="str">
        <f t="shared" si="81"/>
        <v>NEUTRAL</v>
      </c>
    </row>
    <row r="1316" spans="1:8" ht="13.5" x14ac:dyDescent="0.25">
      <c r="A1316" s="3">
        <f>TITRES_STAT!B1319</f>
        <v>43924</v>
      </c>
      <c r="B1316" s="5">
        <f>TITRES_STAT!C1319</f>
        <v>8.84</v>
      </c>
      <c r="C1316" s="5">
        <f>TITRES_STAT!D1319</f>
        <v>5.49</v>
      </c>
      <c r="D1316" s="5">
        <f>TITRES_STAT!E1319</f>
        <v>0</v>
      </c>
      <c r="E1316" s="2">
        <f t="shared" si="80"/>
        <v>-192.56285302137675</v>
      </c>
      <c r="F1316" s="5" t="str">
        <f t="shared" si="83"/>
        <v>NEUTRAL</v>
      </c>
      <c r="G1316" s="5" t="str">
        <f t="shared" si="82"/>
        <v>NEUTRAL</v>
      </c>
      <c r="H1316" s="5" t="str">
        <f t="shared" si="81"/>
        <v>NEUTRAL</v>
      </c>
    </row>
    <row r="1317" spans="1:8" ht="13.5" x14ac:dyDescent="0.25">
      <c r="A1317" s="3">
        <f>TITRES_STAT!B1320</f>
        <v>43927</v>
      </c>
      <c r="B1317" s="5">
        <f>TITRES_STAT!C1320</f>
        <v>8.58</v>
      </c>
      <c r="C1317" s="5">
        <f>TITRES_STAT!D1320</f>
        <v>5.3289999999999997</v>
      </c>
      <c r="D1317" s="5">
        <f>TITRES_STAT!E1320</f>
        <v>5.3289999999999997</v>
      </c>
      <c r="E1317" s="2">
        <f t="shared" si="80"/>
        <v>-197.89185302137676</v>
      </c>
      <c r="F1317" s="5" t="str">
        <f t="shared" si="83"/>
        <v>BEARISH</v>
      </c>
      <c r="G1317" s="5" t="str">
        <f t="shared" si="82"/>
        <v>STRONG</v>
      </c>
      <c r="H1317" s="5" t="str">
        <f t="shared" si="81"/>
        <v>CONFIRMED BEARISH</v>
      </c>
    </row>
    <row r="1318" spans="1:8" ht="13.5" x14ac:dyDescent="0.25">
      <c r="A1318" s="3">
        <f>TITRES_STAT!B1321</f>
        <v>43928</v>
      </c>
      <c r="B1318" s="5">
        <f>TITRES_STAT!C1321</f>
        <v>8.58</v>
      </c>
      <c r="C1318" s="5">
        <f>TITRES_STAT!D1321</f>
        <v>5.3289999999999997</v>
      </c>
      <c r="D1318" s="5">
        <f>TITRES_STAT!E1321</f>
        <v>0</v>
      </c>
      <c r="E1318" s="2">
        <f t="shared" si="80"/>
        <v>-197.89185302137676</v>
      </c>
      <c r="F1318" s="5" t="str">
        <f t="shared" si="83"/>
        <v>BEARISH</v>
      </c>
      <c r="G1318" s="5" t="str">
        <f t="shared" si="82"/>
        <v>STRONG</v>
      </c>
      <c r="H1318" s="5" t="str">
        <f t="shared" si="81"/>
        <v>CONFIRMED BEARISH</v>
      </c>
    </row>
    <row r="1319" spans="1:8" ht="13.5" x14ac:dyDescent="0.25">
      <c r="A1319" s="3">
        <f>TITRES_STAT!B1322</f>
        <v>43929</v>
      </c>
      <c r="B1319" s="5">
        <f>TITRES_STAT!C1322</f>
        <v>8.58</v>
      </c>
      <c r="C1319" s="5">
        <f>TITRES_STAT!D1322</f>
        <v>5.3289999999999997</v>
      </c>
      <c r="D1319" s="5">
        <f>TITRES_STAT!E1322</f>
        <v>0</v>
      </c>
      <c r="E1319" s="2">
        <f t="shared" si="80"/>
        <v>-197.89185302137676</v>
      </c>
      <c r="F1319" s="5" t="str">
        <f t="shared" si="83"/>
        <v>BEARISH</v>
      </c>
      <c r="G1319" s="5" t="str">
        <f t="shared" si="82"/>
        <v>STRONG</v>
      </c>
      <c r="H1319" s="5" t="str">
        <f t="shared" si="81"/>
        <v>CONFIRMED BEARISH</v>
      </c>
    </row>
    <row r="1320" spans="1:8" ht="13.5" x14ac:dyDescent="0.25">
      <c r="A1320" s="3">
        <f>TITRES_STAT!B1323</f>
        <v>43934</v>
      </c>
      <c r="B1320" s="5">
        <f>TITRES_STAT!C1323</f>
        <v>8.34</v>
      </c>
      <c r="C1320" s="5">
        <f>TITRES_STAT!D1323</f>
        <v>5.18</v>
      </c>
      <c r="D1320" s="5">
        <f>TITRES_STAT!E1323</f>
        <v>5.18</v>
      </c>
      <c r="E1320" s="2">
        <f t="shared" si="80"/>
        <v>-203.07185302137677</v>
      </c>
      <c r="F1320" s="5" t="str">
        <f t="shared" si="83"/>
        <v>BEARISH</v>
      </c>
      <c r="G1320" s="5" t="str">
        <f t="shared" si="82"/>
        <v>STRONG</v>
      </c>
      <c r="H1320" s="5" t="str">
        <f t="shared" si="81"/>
        <v>CONFIRMED BEARISH</v>
      </c>
    </row>
    <row r="1321" spans="1:8" ht="13.5" x14ac:dyDescent="0.25">
      <c r="A1321" s="3">
        <f>TITRES_STAT!B1324</f>
        <v>43935</v>
      </c>
      <c r="B1321" s="5">
        <f>TITRES_STAT!C1324</f>
        <v>8.1</v>
      </c>
      <c r="C1321" s="5">
        <f>TITRES_STAT!D1324</f>
        <v>5.03</v>
      </c>
      <c r="D1321" s="5">
        <f>TITRES_STAT!E1324</f>
        <v>5.03</v>
      </c>
      <c r="E1321" s="2">
        <f t="shared" si="80"/>
        <v>-208.10185302137677</v>
      </c>
      <c r="F1321" s="5" t="str">
        <f t="shared" si="83"/>
        <v>BEARISH</v>
      </c>
      <c r="G1321" s="5" t="str">
        <f t="shared" si="82"/>
        <v>STRONG</v>
      </c>
      <c r="H1321" s="5" t="str">
        <f t="shared" si="81"/>
        <v>CONFIRMED BEARISH</v>
      </c>
    </row>
    <row r="1322" spans="1:8" ht="13.5" x14ac:dyDescent="0.25">
      <c r="A1322" s="3">
        <f>TITRES_STAT!B1325</f>
        <v>43936</v>
      </c>
      <c r="B1322" s="5">
        <f>TITRES_STAT!C1325</f>
        <v>8.1</v>
      </c>
      <c r="C1322" s="5">
        <f>TITRES_STAT!D1325</f>
        <v>5.03</v>
      </c>
      <c r="D1322" s="5">
        <f>TITRES_STAT!E1325</f>
        <v>5.03</v>
      </c>
      <c r="E1322" s="2">
        <f t="shared" si="80"/>
        <v>-208.10185302137677</v>
      </c>
      <c r="F1322" s="5" t="str">
        <f t="shared" si="83"/>
        <v>BEARISH</v>
      </c>
      <c r="G1322" s="5" t="str">
        <f t="shared" si="82"/>
        <v>STRONG</v>
      </c>
      <c r="H1322" s="5" t="str">
        <f t="shared" si="81"/>
        <v>CONFIRMED BEARISH</v>
      </c>
    </row>
    <row r="1323" spans="1:8" ht="13.5" x14ac:dyDescent="0.25">
      <c r="A1323" s="3">
        <f>TITRES_STAT!B1326</f>
        <v>43937</v>
      </c>
      <c r="B1323" s="5">
        <f>TITRES_STAT!C1326</f>
        <v>8.1</v>
      </c>
      <c r="C1323" s="5">
        <f>TITRES_STAT!D1326</f>
        <v>5.03</v>
      </c>
      <c r="D1323" s="5">
        <f>TITRES_STAT!E1326</f>
        <v>5.03</v>
      </c>
      <c r="E1323" s="2">
        <f t="shared" si="80"/>
        <v>-208.10185302137677</v>
      </c>
      <c r="F1323" s="5" t="str">
        <f t="shared" si="83"/>
        <v>BEARISH</v>
      </c>
      <c r="G1323" s="5" t="str">
        <f t="shared" si="82"/>
        <v>STRONG</v>
      </c>
      <c r="H1323" s="5" t="str">
        <f t="shared" si="81"/>
        <v>CONFIRMED BEARISH</v>
      </c>
    </row>
    <row r="1324" spans="1:8" ht="13.5" x14ac:dyDescent="0.25">
      <c r="A1324" s="3">
        <f>TITRES_STAT!B1327</f>
        <v>43938</v>
      </c>
      <c r="B1324" s="5">
        <f>TITRES_STAT!C1327</f>
        <v>8.1</v>
      </c>
      <c r="C1324" s="5">
        <f>TITRES_STAT!D1327</f>
        <v>5.03</v>
      </c>
      <c r="D1324" s="5">
        <f>TITRES_STAT!E1327</f>
        <v>0</v>
      </c>
      <c r="E1324" s="2">
        <f t="shared" si="80"/>
        <v>-208.10185302137677</v>
      </c>
      <c r="F1324" s="5" t="str">
        <f t="shared" si="83"/>
        <v>BEARISH</v>
      </c>
      <c r="G1324" s="5" t="str">
        <f t="shared" si="82"/>
        <v>STRONG</v>
      </c>
      <c r="H1324" s="5" t="str">
        <f t="shared" si="81"/>
        <v>CONFIRMED BEARISH</v>
      </c>
    </row>
    <row r="1325" spans="1:8" ht="13.5" x14ac:dyDescent="0.25">
      <c r="A1325" s="3">
        <f>TITRES_STAT!B1328</f>
        <v>43941</v>
      </c>
      <c r="B1325" s="5">
        <f>TITRES_STAT!C1328</f>
        <v>8.1999999999999993</v>
      </c>
      <c r="C1325" s="5">
        <f>TITRES_STAT!D1328</f>
        <v>5.093</v>
      </c>
      <c r="D1325" s="5">
        <f>TITRES_STAT!E1328</f>
        <v>5.093</v>
      </c>
      <c r="E1325" s="2">
        <f t="shared" si="80"/>
        <v>-203.00885302137678</v>
      </c>
      <c r="F1325" s="5" t="str">
        <f t="shared" si="83"/>
        <v>BULLISH</v>
      </c>
      <c r="G1325" s="5" t="str">
        <f t="shared" si="82"/>
        <v>NEUTRAL</v>
      </c>
      <c r="H1325" s="5" t="str">
        <f t="shared" si="81"/>
        <v>BULLISH DIVERGENCE</v>
      </c>
    </row>
    <row r="1326" spans="1:8" ht="13.5" x14ac:dyDescent="0.25">
      <c r="A1326" s="3">
        <f>TITRES_STAT!B1329</f>
        <v>43942</v>
      </c>
      <c r="B1326" s="5">
        <f>TITRES_STAT!C1329</f>
        <v>7.96</v>
      </c>
      <c r="C1326" s="5">
        <f>TITRES_STAT!D1329</f>
        <v>4.944</v>
      </c>
      <c r="D1326" s="5">
        <f>TITRES_STAT!E1329</f>
        <v>4.944</v>
      </c>
      <c r="E1326" s="2">
        <f t="shared" si="80"/>
        <v>-207.95285302137677</v>
      </c>
      <c r="F1326" s="5" t="str">
        <f t="shared" si="83"/>
        <v>BULLISH</v>
      </c>
      <c r="G1326" s="5" t="str">
        <f t="shared" si="82"/>
        <v>NEUTRAL</v>
      </c>
      <c r="H1326" s="5" t="str">
        <f t="shared" si="81"/>
        <v>BULLISH DIVERGENCE</v>
      </c>
    </row>
    <row r="1327" spans="1:8" ht="13.5" x14ac:dyDescent="0.25">
      <c r="A1327" s="3">
        <f>TITRES_STAT!B1330</f>
        <v>43943</v>
      </c>
      <c r="B1327" s="5">
        <f>TITRES_STAT!C1330</f>
        <v>7.96</v>
      </c>
      <c r="C1327" s="5">
        <f>TITRES_STAT!D1330</f>
        <v>4.944</v>
      </c>
      <c r="D1327" s="5">
        <f>TITRES_STAT!E1330</f>
        <v>0</v>
      </c>
      <c r="E1327" s="2">
        <f t="shared" si="80"/>
        <v>-207.95285302137677</v>
      </c>
      <c r="F1327" s="5" t="str">
        <f t="shared" si="83"/>
        <v>BULLISH</v>
      </c>
      <c r="G1327" s="5" t="str">
        <f t="shared" si="82"/>
        <v>NEUTRAL</v>
      </c>
      <c r="H1327" s="5" t="str">
        <f t="shared" si="81"/>
        <v>BULLISH DIVERGENCE</v>
      </c>
    </row>
    <row r="1328" spans="1:8" ht="13.5" x14ac:dyDescent="0.25">
      <c r="A1328" s="3">
        <f>TITRES_STAT!B1331</f>
        <v>43944</v>
      </c>
      <c r="B1328" s="5">
        <f>TITRES_STAT!C1331</f>
        <v>7.96</v>
      </c>
      <c r="C1328" s="5">
        <f>TITRES_STAT!D1331</f>
        <v>4.944</v>
      </c>
      <c r="D1328" s="5">
        <f>TITRES_STAT!E1331</f>
        <v>0</v>
      </c>
      <c r="E1328" s="2">
        <f t="shared" si="80"/>
        <v>-207.95285302137677</v>
      </c>
      <c r="F1328" s="5" t="str">
        <f t="shared" si="83"/>
        <v>BULLISH</v>
      </c>
      <c r="G1328" s="5" t="str">
        <f t="shared" si="82"/>
        <v>NEUTRAL</v>
      </c>
      <c r="H1328" s="5" t="str">
        <f t="shared" si="81"/>
        <v>BULLISH DIVERGENCE</v>
      </c>
    </row>
    <row r="1329" spans="1:8" ht="13.5" x14ac:dyDescent="0.25">
      <c r="A1329" s="3">
        <f>TITRES_STAT!B1332</f>
        <v>43945</v>
      </c>
      <c r="B1329" s="5">
        <f>TITRES_STAT!C1332</f>
        <v>7.73</v>
      </c>
      <c r="C1329" s="5">
        <f>TITRES_STAT!D1332</f>
        <v>4.8010000000000002</v>
      </c>
      <c r="D1329" s="5">
        <f>TITRES_STAT!E1332</f>
        <v>4.8010000000000002</v>
      </c>
      <c r="E1329" s="2">
        <f t="shared" si="80"/>
        <v>-212.75385302137676</v>
      </c>
      <c r="F1329" s="5" t="str">
        <f t="shared" si="83"/>
        <v>BEARISH</v>
      </c>
      <c r="G1329" s="5" t="str">
        <f t="shared" si="82"/>
        <v>STRONG</v>
      </c>
      <c r="H1329" s="5" t="str">
        <f t="shared" si="81"/>
        <v>CONFIRMED BEARISH</v>
      </c>
    </row>
    <row r="1330" spans="1:8" ht="13.5" x14ac:dyDescent="0.25">
      <c r="A1330" s="3">
        <f>TITRES_STAT!B1333</f>
        <v>43948</v>
      </c>
      <c r="B1330" s="5">
        <f>TITRES_STAT!C1333</f>
        <v>7.5</v>
      </c>
      <c r="C1330" s="5">
        <f>TITRES_STAT!D1333</f>
        <v>4.6580000000000004</v>
      </c>
      <c r="D1330" s="5">
        <f>TITRES_STAT!E1333</f>
        <v>0</v>
      </c>
      <c r="E1330" s="2">
        <f t="shared" si="80"/>
        <v>-212.75385302137676</v>
      </c>
      <c r="F1330" s="5" t="str">
        <f t="shared" si="83"/>
        <v>BEARISH</v>
      </c>
      <c r="G1330" s="5" t="str">
        <f t="shared" si="82"/>
        <v>STRONG</v>
      </c>
      <c r="H1330" s="5" t="str">
        <f t="shared" si="81"/>
        <v>CONFIRMED BEARISH</v>
      </c>
    </row>
    <row r="1331" spans="1:8" ht="13.5" x14ac:dyDescent="0.25">
      <c r="A1331" s="3">
        <f>TITRES_STAT!B1334</f>
        <v>43949</v>
      </c>
      <c r="B1331" s="5">
        <f>TITRES_STAT!C1334</f>
        <v>7.4</v>
      </c>
      <c r="C1331" s="5">
        <f>TITRES_STAT!D1334</f>
        <v>4.5960000000000001</v>
      </c>
      <c r="D1331" s="5">
        <f>TITRES_STAT!E1334</f>
        <v>4.5960000000000001</v>
      </c>
      <c r="E1331" s="2">
        <f t="shared" si="80"/>
        <v>-217.34985302137676</v>
      </c>
      <c r="F1331" s="5" t="str">
        <f t="shared" si="83"/>
        <v>BEARISH</v>
      </c>
      <c r="G1331" s="5" t="str">
        <f t="shared" si="82"/>
        <v>STRONG</v>
      </c>
      <c r="H1331" s="5" t="str">
        <f t="shared" si="81"/>
        <v>CONFIRMED BEARISH</v>
      </c>
    </row>
    <row r="1332" spans="1:8" ht="13.5" x14ac:dyDescent="0.25">
      <c r="A1332" s="3">
        <f>TITRES_STAT!B1335</f>
        <v>43950</v>
      </c>
      <c r="B1332" s="5">
        <f>TITRES_STAT!C1335</f>
        <v>7.25</v>
      </c>
      <c r="C1332" s="5">
        <f>TITRES_STAT!D1335</f>
        <v>4.5030000000000001</v>
      </c>
      <c r="D1332" s="5">
        <f>TITRES_STAT!E1335</f>
        <v>4.5030000000000001</v>
      </c>
      <c r="E1332" s="2">
        <f t="shared" si="80"/>
        <v>-221.85285302137675</v>
      </c>
      <c r="F1332" s="5" t="str">
        <f t="shared" si="83"/>
        <v>BEARISH</v>
      </c>
      <c r="G1332" s="5" t="str">
        <f t="shared" si="82"/>
        <v>STRONG</v>
      </c>
      <c r="H1332" s="5" t="str">
        <f t="shared" si="81"/>
        <v>CONFIRMED BEARISH</v>
      </c>
    </row>
    <row r="1333" spans="1:8" ht="13.5" x14ac:dyDescent="0.25">
      <c r="A1333" s="3">
        <f>TITRES_STAT!B1336</f>
        <v>43951</v>
      </c>
      <c r="B1333" s="5">
        <f>TITRES_STAT!C1336</f>
        <v>7.27</v>
      </c>
      <c r="C1333" s="5">
        <f>TITRES_STAT!D1336</f>
        <v>4.5149999999999997</v>
      </c>
      <c r="D1333" s="5">
        <f>TITRES_STAT!E1336</f>
        <v>4.5149999999999997</v>
      </c>
      <c r="E1333" s="2">
        <f t="shared" si="80"/>
        <v>-217.33785302137676</v>
      </c>
      <c r="F1333" s="5" t="str">
        <f t="shared" si="83"/>
        <v>BEARISH</v>
      </c>
      <c r="G1333" s="5" t="str">
        <f t="shared" si="82"/>
        <v>STRONG</v>
      </c>
      <c r="H1333" s="5" t="str">
        <f t="shared" si="81"/>
        <v>CONFIRMED BEARISH</v>
      </c>
    </row>
    <row r="1334" spans="1:8" ht="13.5" x14ac:dyDescent="0.25">
      <c r="A1334" s="3">
        <f>TITRES_STAT!B1337</f>
        <v>43955</v>
      </c>
      <c r="B1334" s="5">
        <f>TITRES_STAT!C1337</f>
        <v>7.48</v>
      </c>
      <c r="C1334" s="5">
        <f>TITRES_STAT!D1337</f>
        <v>4.6449999999999996</v>
      </c>
      <c r="D1334" s="5">
        <f>TITRES_STAT!E1337</f>
        <v>4.6449999999999996</v>
      </c>
      <c r="E1334" s="2">
        <f t="shared" si="80"/>
        <v>-212.69285302137675</v>
      </c>
      <c r="F1334" s="5" t="str">
        <f t="shared" si="83"/>
        <v>BULLISH</v>
      </c>
      <c r="G1334" s="5" t="str">
        <f t="shared" si="82"/>
        <v>NEUTRAL</v>
      </c>
      <c r="H1334" s="5" t="str">
        <f t="shared" si="81"/>
        <v>BULLISH DIVERGENCE</v>
      </c>
    </row>
    <row r="1335" spans="1:8" ht="13.5" x14ac:dyDescent="0.25">
      <c r="A1335" s="3">
        <f>TITRES_STAT!B1338</f>
        <v>43956</v>
      </c>
      <c r="B1335" s="5">
        <f>TITRES_STAT!C1338</f>
        <v>7</v>
      </c>
      <c r="C1335" s="5">
        <f>TITRES_STAT!D1338</f>
        <v>4.726</v>
      </c>
      <c r="D1335" s="5">
        <f>TITRES_STAT!E1338</f>
        <v>4.726</v>
      </c>
      <c r="E1335" s="2">
        <f t="shared" si="80"/>
        <v>-217.41885302137675</v>
      </c>
      <c r="F1335" s="5" t="str">
        <f t="shared" si="83"/>
        <v>BEARISH</v>
      </c>
      <c r="G1335" s="5" t="str">
        <f t="shared" si="82"/>
        <v>STRONG</v>
      </c>
      <c r="H1335" s="5" t="str">
        <f t="shared" si="81"/>
        <v>CONFIRMED BEARISH</v>
      </c>
    </row>
    <row r="1336" spans="1:8" ht="13.5" x14ac:dyDescent="0.25">
      <c r="A1336" s="3">
        <f>TITRES_STAT!B1339</f>
        <v>43957</v>
      </c>
      <c r="B1336" s="5">
        <f>TITRES_STAT!C1339</f>
        <v>7</v>
      </c>
      <c r="C1336" s="5">
        <f>TITRES_STAT!D1339</f>
        <v>4.726</v>
      </c>
      <c r="D1336" s="5">
        <f>TITRES_STAT!E1339</f>
        <v>0</v>
      </c>
      <c r="E1336" s="2">
        <f t="shared" si="80"/>
        <v>-217.41885302137675</v>
      </c>
      <c r="F1336" s="5" t="str">
        <f t="shared" si="83"/>
        <v>BEARISH</v>
      </c>
      <c r="G1336" s="5" t="str">
        <f t="shared" si="82"/>
        <v>NEUTRAL</v>
      </c>
      <c r="H1336" s="5" t="str">
        <f t="shared" si="81"/>
        <v>CONFIRMED BEARISH</v>
      </c>
    </row>
    <row r="1337" spans="1:8" ht="13.5" x14ac:dyDescent="0.25">
      <c r="A1337" s="3">
        <f>TITRES_STAT!B1340</f>
        <v>43958</v>
      </c>
      <c r="B1337" s="5">
        <f>TITRES_STAT!C1340</f>
        <v>6.99</v>
      </c>
      <c r="C1337" s="5">
        <f>TITRES_STAT!D1340</f>
        <v>4.72</v>
      </c>
      <c r="D1337" s="5">
        <f>TITRES_STAT!E1340</f>
        <v>4.72</v>
      </c>
      <c r="E1337" s="2">
        <f t="shared" si="80"/>
        <v>-222.13885302137675</v>
      </c>
      <c r="F1337" s="5" t="str">
        <f t="shared" si="83"/>
        <v>BEARISH</v>
      </c>
      <c r="G1337" s="5" t="str">
        <f t="shared" si="82"/>
        <v>NEUTRAL</v>
      </c>
      <c r="H1337" s="5" t="str">
        <f t="shared" si="81"/>
        <v>CONFIRMED BEARISH</v>
      </c>
    </row>
    <row r="1338" spans="1:8" ht="13.5" x14ac:dyDescent="0.25">
      <c r="A1338" s="3">
        <f>TITRES_STAT!B1341</f>
        <v>43959</v>
      </c>
      <c r="B1338" s="5">
        <f>TITRES_STAT!C1341</f>
        <v>6.99</v>
      </c>
      <c r="C1338" s="5">
        <f>TITRES_STAT!D1341</f>
        <v>4.72</v>
      </c>
      <c r="D1338" s="5">
        <f>TITRES_STAT!E1341</f>
        <v>0</v>
      </c>
      <c r="E1338" s="2">
        <f t="shared" si="80"/>
        <v>-222.13885302137675</v>
      </c>
      <c r="F1338" s="5" t="str">
        <f t="shared" si="83"/>
        <v>BEARISH</v>
      </c>
      <c r="G1338" s="5" t="str">
        <f t="shared" si="82"/>
        <v>STRONG</v>
      </c>
      <c r="H1338" s="5" t="str">
        <f t="shared" si="81"/>
        <v>CONFIRMED BEARISH</v>
      </c>
    </row>
    <row r="1339" spans="1:8" ht="13.5" x14ac:dyDescent="0.25">
      <c r="A1339" s="3">
        <f>TITRES_STAT!B1342</f>
        <v>43962</v>
      </c>
      <c r="B1339" s="5">
        <f>TITRES_STAT!C1342</f>
        <v>6.85</v>
      </c>
      <c r="C1339" s="5">
        <f>TITRES_STAT!D1342</f>
        <v>4.625</v>
      </c>
      <c r="D1339" s="5">
        <f>TITRES_STAT!E1342</f>
        <v>4.625</v>
      </c>
      <c r="E1339" s="2">
        <f t="shared" si="80"/>
        <v>-226.76385302137675</v>
      </c>
      <c r="F1339" s="5" t="str">
        <f t="shared" si="83"/>
        <v>BEARISH</v>
      </c>
      <c r="G1339" s="5" t="str">
        <f t="shared" si="82"/>
        <v>STRONG</v>
      </c>
      <c r="H1339" s="5" t="str">
        <f t="shared" si="81"/>
        <v>CONFIRMED BEARISH</v>
      </c>
    </row>
    <row r="1340" spans="1:8" ht="13.5" x14ac:dyDescent="0.25">
      <c r="A1340" s="3">
        <f>TITRES_STAT!B1343</f>
        <v>43963</v>
      </c>
      <c r="B1340" s="5">
        <f>TITRES_STAT!C1343</f>
        <v>6.66</v>
      </c>
      <c r="C1340" s="5">
        <f>TITRES_STAT!D1343</f>
        <v>4.4969999999999999</v>
      </c>
      <c r="D1340" s="5">
        <f>TITRES_STAT!E1343</f>
        <v>4.4969999999999999</v>
      </c>
      <c r="E1340" s="2">
        <f t="shared" si="80"/>
        <v>-231.26085302137676</v>
      </c>
      <c r="F1340" s="5" t="str">
        <f t="shared" si="83"/>
        <v>BEARISH</v>
      </c>
      <c r="G1340" s="5" t="str">
        <f t="shared" si="82"/>
        <v>STRONG</v>
      </c>
      <c r="H1340" s="5" t="str">
        <f t="shared" si="81"/>
        <v>CONFIRMED BEARISH</v>
      </c>
    </row>
    <row r="1341" spans="1:8" ht="13.5" x14ac:dyDescent="0.25">
      <c r="A1341" s="3">
        <f>TITRES_STAT!B1344</f>
        <v>43964</v>
      </c>
      <c r="B1341" s="5">
        <f>TITRES_STAT!C1344</f>
        <v>6.5</v>
      </c>
      <c r="C1341" s="5">
        <f>TITRES_STAT!D1344</f>
        <v>4.3890000000000002</v>
      </c>
      <c r="D1341" s="5">
        <f>TITRES_STAT!E1344</f>
        <v>4.3890000000000002</v>
      </c>
      <c r="E1341" s="2">
        <f t="shared" si="80"/>
        <v>-235.64985302137677</v>
      </c>
      <c r="F1341" s="5" t="str">
        <f t="shared" si="83"/>
        <v>BEARISH</v>
      </c>
      <c r="G1341" s="5" t="str">
        <f t="shared" si="82"/>
        <v>STRONG</v>
      </c>
      <c r="H1341" s="5" t="str">
        <f t="shared" si="81"/>
        <v>CONFIRMED BEARISH</v>
      </c>
    </row>
    <row r="1342" spans="1:8" ht="13.5" x14ac:dyDescent="0.25">
      <c r="A1342" s="3">
        <f>TITRES_STAT!B1345</f>
        <v>43965</v>
      </c>
      <c r="B1342" s="5">
        <f>TITRES_STAT!C1345</f>
        <v>6.6</v>
      </c>
      <c r="C1342" s="5">
        <f>TITRES_STAT!D1345</f>
        <v>4.4560000000000004</v>
      </c>
      <c r="D1342" s="5">
        <f>TITRES_STAT!E1345</f>
        <v>4.4560000000000004</v>
      </c>
      <c r="E1342" s="2">
        <f t="shared" si="80"/>
        <v>-231.19385302137678</v>
      </c>
      <c r="F1342" s="5" t="str">
        <f t="shared" si="83"/>
        <v>BEARISH</v>
      </c>
      <c r="G1342" s="5" t="str">
        <f t="shared" si="82"/>
        <v>STRONG</v>
      </c>
      <c r="H1342" s="5" t="str">
        <f t="shared" si="81"/>
        <v>CONFIRMED BEARISH</v>
      </c>
    </row>
    <row r="1343" spans="1:8" ht="13.5" x14ac:dyDescent="0.25">
      <c r="A1343" s="3">
        <f>TITRES_STAT!B1346</f>
        <v>43966</v>
      </c>
      <c r="B1343" s="5">
        <f>TITRES_STAT!C1346</f>
        <v>6.6</v>
      </c>
      <c r="C1343" s="5">
        <f>TITRES_STAT!D1346</f>
        <v>4.4560000000000004</v>
      </c>
      <c r="D1343" s="5">
        <f>TITRES_STAT!E1346</f>
        <v>0</v>
      </c>
      <c r="E1343" s="2">
        <f t="shared" si="80"/>
        <v>-231.19385302137678</v>
      </c>
      <c r="F1343" s="5" t="str">
        <f t="shared" si="83"/>
        <v>BEARISH</v>
      </c>
      <c r="G1343" s="5" t="str">
        <f t="shared" si="82"/>
        <v>STRONG</v>
      </c>
      <c r="H1343" s="5" t="str">
        <f t="shared" si="81"/>
        <v>CONFIRMED BEARISH</v>
      </c>
    </row>
    <row r="1344" spans="1:8" ht="13.5" x14ac:dyDescent="0.25">
      <c r="A1344" s="3">
        <f>TITRES_STAT!B1347</f>
        <v>43969</v>
      </c>
      <c r="B1344" s="5">
        <f>TITRES_STAT!C1347</f>
        <v>6.41</v>
      </c>
      <c r="C1344" s="5">
        <f>TITRES_STAT!D1347</f>
        <v>4.3280000000000003</v>
      </c>
      <c r="D1344" s="5">
        <f>TITRES_STAT!E1347</f>
        <v>4.3280000000000003</v>
      </c>
      <c r="E1344" s="2">
        <f t="shared" si="80"/>
        <v>-235.52185302137678</v>
      </c>
      <c r="F1344" s="5" t="str">
        <f t="shared" si="83"/>
        <v>BEARISH</v>
      </c>
      <c r="G1344" s="5" t="str">
        <f t="shared" si="82"/>
        <v>STRONG</v>
      </c>
      <c r="H1344" s="5" t="str">
        <f t="shared" si="81"/>
        <v>CONFIRMED BEARISH</v>
      </c>
    </row>
    <row r="1345" spans="1:8" ht="13.5" x14ac:dyDescent="0.25">
      <c r="A1345" s="3">
        <f>TITRES_STAT!B1348</f>
        <v>43970</v>
      </c>
      <c r="B1345" s="5">
        <f>TITRES_STAT!C1348</f>
        <v>6.41</v>
      </c>
      <c r="C1345" s="5">
        <f>TITRES_STAT!D1348</f>
        <v>4.3280000000000003</v>
      </c>
      <c r="D1345" s="5">
        <f>TITRES_STAT!E1348</f>
        <v>4.3280000000000003</v>
      </c>
      <c r="E1345" s="2">
        <f t="shared" si="80"/>
        <v>-235.52185302137678</v>
      </c>
      <c r="F1345" s="5" t="str">
        <f t="shared" si="83"/>
        <v>BEARISH</v>
      </c>
      <c r="G1345" s="5" t="str">
        <f t="shared" si="82"/>
        <v>NEUTRAL</v>
      </c>
      <c r="H1345" s="5" t="str">
        <f t="shared" si="81"/>
        <v>CONFIRMED BEARISH</v>
      </c>
    </row>
    <row r="1346" spans="1:8" ht="13.5" x14ac:dyDescent="0.25">
      <c r="A1346" s="3">
        <f>TITRES_STAT!B1349</f>
        <v>43971</v>
      </c>
      <c r="B1346" s="5">
        <f>TITRES_STAT!C1349</f>
        <v>6.41</v>
      </c>
      <c r="C1346" s="5">
        <f>TITRES_STAT!D1349</f>
        <v>4.3280000000000003</v>
      </c>
      <c r="D1346" s="5">
        <f>TITRES_STAT!E1349</f>
        <v>4.3280000000000003</v>
      </c>
      <c r="E1346" s="2">
        <f t="shared" si="80"/>
        <v>-235.52185302137678</v>
      </c>
      <c r="F1346" s="5" t="str">
        <f t="shared" si="83"/>
        <v>BULLISH</v>
      </c>
      <c r="G1346" s="5" t="str">
        <f t="shared" si="82"/>
        <v>NEUTRAL</v>
      </c>
      <c r="H1346" s="5" t="str">
        <f t="shared" si="81"/>
        <v>BULLISH DIVERGENCE</v>
      </c>
    </row>
    <row r="1347" spans="1:8" ht="13.5" x14ac:dyDescent="0.25">
      <c r="A1347" s="3">
        <f>TITRES_STAT!B1350</f>
        <v>43972</v>
      </c>
      <c r="B1347" s="5">
        <f>TITRES_STAT!C1350</f>
        <v>6.41</v>
      </c>
      <c r="C1347" s="5">
        <f>TITRES_STAT!D1350</f>
        <v>4.3280000000000003</v>
      </c>
      <c r="D1347" s="5">
        <f>TITRES_STAT!E1350</f>
        <v>0</v>
      </c>
      <c r="E1347" s="2">
        <f t="shared" si="80"/>
        <v>-235.52185302137678</v>
      </c>
      <c r="F1347" s="5" t="str">
        <f t="shared" si="83"/>
        <v>BEARISH</v>
      </c>
      <c r="G1347" s="5" t="str">
        <f t="shared" si="82"/>
        <v>NEUTRAL</v>
      </c>
      <c r="H1347" s="5" t="str">
        <f t="shared" si="81"/>
        <v>CONFIRMED BEARISH</v>
      </c>
    </row>
    <row r="1348" spans="1:8" ht="13.5" x14ac:dyDescent="0.25">
      <c r="A1348" s="3">
        <f>TITRES_STAT!B1351</f>
        <v>43973</v>
      </c>
      <c r="B1348" s="5">
        <f>TITRES_STAT!C1351</f>
        <v>6.41</v>
      </c>
      <c r="C1348" s="5">
        <f>TITRES_STAT!D1351</f>
        <v>4.3280000000000003</v>
      </c>
      <c r="D1348" s="5">
        <f>TITRES_STAT!E1351</f>
        <v>0</v>
      </c>
      <c r="E1348" s="2">
        <f t="shared" ref="E1348:E1411" si="84">IF(B1348&gt;B1347, E1347+D1348, IF(B1348&lt;B1347, E1347-D1348, E1347))</f>
        <v>-235.52185302137678</v>
      </c>
      <c r="F1348" s="5" t="str">
        <f t="shared" si="83"/>
        <v>BEARISH</v>
      </c>
      <c r="G1348" s="5" t="str">
        <f t="shared" si="82"/>
        <v>NEUTRAL</v>
      </c>
      <c r="H1348" s="5" t="str">
        <f t="shared" si="81"/>
        <v>CONFIRMED BEARISH</v>
      </c>
    </row>
    <row r="1349" spans="1:8" ht="13.5" x14ac:dyDescent="0.25">
      <c r="A1349" s="3">
        <f>TITRES_STAT!B1352</f>
        <v>43977</v>
      </c>
      <c r="B1349" s="5">
        <f>TITRES_STAT!C1352</f>
        <v>6.41</v>
      </c>
      <c r="C1349" s="5">
        <f>TITRES_STAT!D1352</f>
        <v>4.3280000000000003</v>
      </c>
      <c r="D1349" s="5">
        <f>TITRES_STAT!E1352</f>
        <v>4.3280000000000003</v>
      </c>
      <c r="E1349" s="2">
        <f t="shared" si="84"/>
        <v>-235.52185302137678</v>
      </c>
      <c r="F1349" s="5" t="str">
        <f t="shared" si="83"/>
        <v>NEUTRAL</v>
      </c>
      <c r="G1349" s="5" t="str">
        <f t="shared" si="82"/>
        <v>NEUTRAL</v>
      </c>
      <c r="H1349" s="5" t="str">
        <f t="shared" si="81"/>
        <v>NEUTRAL</v>
      </c>
    </row>
    <row r="1350" spans="1:8" ht="13.5" x14ac:dyDescent="0.25">
      <c r="A1350" s="3">
        <f>TITRES_STAT!B1353</f>
        <v>43978</v>
      </c>
      <c r="B1350" s="5">
        <f>TITRES_STAT!C1353</f>
        <v>6.41</v>
      </c>
      <c r="C1350" s="5">
        <f>TITRES_STAT!D1353</f>
        <v>4.3280000000000003</v>
      </c>
      <c r="D1350" s="5">
        <f>TITRES_STAT!E1353</f>
        <v>4.3280000000000003</v>
      </c>
      <c r="E1350" s="2">
        <f t="shared" si="84"/>
        <v>-235.52185302137678</v>
      </c>
      <c r="F1350" s="5" t="str">
        <f t="shared" si="83"/>
        <v>NEUTRAL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43979</v>
      </c>
      <c r="B1351" s="5">
        <f>TITRES_STAT!C1354</f>
        <v>6.41</v>
      </c>
      <c r="C1351" s="5">
        <f>TITRES_STAT!D1354</f>
        <v>4.3280000000000003</v>
      </c>
      <c r="D1351" s="5">
        <f>TITRES_STAT!E1354</f>
        <v>4.3280000000000003</v>
      </c>
      <c r="E1351" s="2">
        <f t="shared" si="84"/>
        <v>-235.52185302137678</v>
      </c>
      <c r="F1351" s="5" t="str">
        <f t="shared" si="83"/>
        <v>NEUTRAL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NEUTRAL</v>
      </c>
    </row>
    <row r="1352" spans="1:8" ht="13.5" x14ac:dyDescent="0.25">
      <c r="A1352" s="3">
        <f>TITRES_STAT!B1355</f>
        <v>43980</v>
      </c>
      <c r="B1352" s="5">
        <f>TITRES_STAT!C1355</f>
        <v>6.41</v>
      </c>
      <c r="C1352" s="5">
        <f>TITRES_STAT!D1355</f>
        <v>4.3280000000000003</v>
      </c>
      <c r="D1352" s="5">
        <f>TITRES_STAT!E1355</f>
        <v>4.3280000000000003</v>
      </c>
      <c r="E1352" s="2">
        <f t="shared" si="84"/>
        <v>-235.52185302137678</v>
      </c>
      <c r="F1352" s="5" t="str">
        <f t="shared" ref="F1352:F1415" si="87">IF(E1352&gt;E1347,"BULLISH",IF(E1352&lt;E1347,"BEARISH","NEUTRAL"))</f>
        <v>NEUTRAL</v>
      </c>
      <c r="G1352" s="5" t="str">
        <f t="shared" si="86"/>
        <v>NEUTRAL</v>
      </c>
      <c r="H1352" s="5" t="str">
        <f t="shared" si="85"/>
        <v>NEUTRAL</v>
      </c>
    </row>
    <row r="1353" spans="1:8" ht="13.5" x14ac:dyDescent="0.25">
      <c r="A1353" s="3">
        <f>TITRES_STAT!B1356</f>
        <v>43983</v>
      </c>
      <c r="B1353" s="5">
        <f>TITRES_STAT!C1356</f>
        <v>6.6</v>
      </c>
      <c r="C1353" s="5">
        <f>TITRES_STAT!D1356</f>
        <v>4.4560000000000004</v>
      </c>
      <c r="D1353" s="5">
        <f>TITRES_STAT!E1356</f>
        <v>4.4560000000000004</v>
      </c>
      <c r="E1353" s="2">
        <f t="shared" si="84"/>
        <v>-231.0658530213768</v>
      </c>
      <c r="F1353" s="5" t="str">
        <f t="shared" si="87"/>
        <v>BULLISH</v>
      </c>
      <c r="G1353" s="5" t="str">
        <f t="shared" si="86"/>
        <v>NEUTRAL</v>
      </c>
      <c r="H1353" s="5" t="str">
        <f t="shared" si="85"/>
        <v>CONFIRMED BULLISH</v>
      </c>
    </row>
    <row r="1354" spans="1:8" ht="13.5" x14ac:dyDescent="0.25">
      <c r="A1354" s="3">
        <f>TITRES_STAT!B1357</f>
        <v>43984</v>
      </c>
      <c r="B1354" s="5">
        <f>TITRES_STAT!C1357</f>
        <v>6.6</v>
      </c>
      <c r="C1354" s="5">
        <f>TITRES_STAT!D1357</f>
        <v>4.4560000000000004</v>
      </c>
      <c r="D1354" s="5">
        <f>TITRES_STAT!E1357</f>
        <v>0</v>
      </c>
      <c r="E1354" s="2">
        <f t="shared" si="84"/>
        <v>-231.0658530213768</v>
      </c>
      <c r="F1354" s="5" t="str">
        <f t="shared" si="87"/>
        <v>BULLISH</v>
      </c>
      <c r="G1354" s="5" t="str">
        <f t="shared" si="86"/>
        <v>NEUTRAL</v>
      </c>
      <c r="H1354" s="5" t="str">
        <f t="shared" si="85"/>
        <v>CONFIRMED BULLISH</v>
      </c>
    </row>
    <row r="1355" spans="1:8" ht="13.5" x14ac:dyDescent="0.25">
      <c r="A1355" s="3">
        <f>TITRES_STAT!B1358</f>
        <v>43985</v>
      </c>
      <c r="B1355" s="5">
        <f>TITRES_STAT!C1358</f>
        <v>6.6</v>
      </c>
      <c r="C1355" s="5">
        <f>TITRES_STAT!D1358</f>
        <v>4.4560000000000004</v>
      </c>
      <c r="D1355" s="5">
        <f>TITRES_STAT!E1358</f>
        <v>0</v>
      </c>
      <c r="E1355" s="2">
        <f t="shared" si="84"/>
        <v>-231.0658530213768</v>
      </c>
      <c r="F1355" s="5" t="str">
        <f t="shared" si="87"/>
        <v>BULLISH</v>
      </c>
      <c r="G1355" s="5" t="str">
        <f t="shared" si="86"/>
        <v>NEUTRAL</v>
      </c>
      <c r="H1355" s="5" t="str">
        <f t="shared" si="85"/>
        <v>CONFIRMED BULLISH</v>
      </c>
    </row>
    <row r="1356" spans="1:8" ht="13.5" x14ac:dyDescent="0.25">
      <c r="A1356" s="3">
        <f>TITRES_STAT!B1359</f>
        <v>43986</v>
      </c>
      <c r="B1356" s="5">
        <f>TITRES_STAT!C1359</f>
        <v>6.6</v>
      </c>
      <c r="C1356" s="5">
        <f>TITRES_STAT!D1359</f>
        <v>4.4560000000000004</v>
      </c>
      <c r="D1356" s="5">
        <f>TITRES_STAT!E1359</f>
        <v>4.4560000000000004</v>
      </c>
      <c r="E1356" s="2">
        <f t="shared" si="84"/>
        <v>-231.0658530213768</v>
      </c>
      <c r="F1356" s="5" t="str">
        <f t="shared" si="87"/>
        <v>BULLISH</v>
      </c>
      <c r="G1356" s="5" t="str">
        <f t="shared" si="86"/>
        <v>NEUTRAL</v>
      </c>
      <c r="H1356" s="5" t="str">
        <f t="shared" si="85"/>
        <v>CONFIRMED BULLISH</v>
      </c>
    </row>
    <row r="1357" spans="1:8" ht="13.5" x14ac:dyDescent="0.25">
      <c r="A1357" s="3">
        <f>TITRES_STAT!B1360</f>
        <v>43987</v>
      </c>
      <c r="B1357" s="5">
        <f>TITRES_STAT!C1360</f>
        <v>6.6</v>
      </c>
      <c r="C1357" s="5">
        <f>TITRES_STAT!D1360</f>
        <v>4.4560000000000004</v>
      </c>
      <c r="D1357" s="5">
        <f>TITRES_STAT!E1360</f>
        <v>4.4560000000000004</v>
      </c>
      <c r="E1357" s="2">
        <f t="shared" si="84"/>
        <v>-231.0658530213768</v>
      </c>
      <c r="F1357" s="5" t="str">
        <f t="shared" si="87"/>
        <v>BULLISH</v>
      </c>
      <c r="G1357" s="5" t="str">
        <f t="shared" si="86"/>
        <v>NEUTRAL</v>
      </c>
      <c r="H1357" s="5" t="str">
        <f t="shared" si="85"/>
        <v>CONFIRMED BULLISH</v>
      </c>
    </row>
    <row r="1358" spans="1:8" ht="13.5" x14ac:dyDescent="0.25">
      <c r="A1358" s="3">
        <f>TITRES_STAT!B1361</f>
        <v>43990</v>
      </c>
      <c r="B1358" s="5">
        <f>TITRES_STAT!C1361</f>
        <v>6.6</v>
      </c>
      <c r="C1358" s="5">
        <f>TITRES_STAT!D1361</f>
        <v>4.4560000000000004</v>
      </c>
      <c r="D1358" s="5">
        <f>TITRES_STAT!E1361</f>
        <v>0</v>
      </c>
      <c r="E1358" s="2">
        <f t="shared" si="84"/>
        <v>-231.0658530213768</v>
      </c>
      <c r="F1358" s="5" t="str">
        <f t="shared" si="87"/>
        <v>NEUTRAL</v>
      </c>
      <c r="G1358" s="5" t="str">
        <f t="shared" si="86"/>
        <v>NEUTRAL</v>
      </c>
      <c r="H1358" s="5" t="str">
        <f t="shared" si="85"/>
        <v>NEUTRAL</v>
      </c>
    </row>
    <row r="1359" spans="1:8" ht="13.5" x14ac:dyDescent="0.25">
      <c r="A1359" s="3">
        <f>TITRES_STAT!B1362</f>
        <v>43991</v>
      </c>
      <c r="B1359" s="5">
        <f>TITRES_STAT!C1362</f>
        <v>6.6</v>
      </c>
      <c r="C1359" s="5">
        <f>TITRES_STAT!D1362</f>
        <v>4.4560000000000004</v>
      </c>
      <c r="D1359" s="5">
        <f>TITRES_STAT!E1362</f>
        <v>4.4560000000000004</v>
      </c>
      <c r="E1359" s="2">
        <f t="shared" si="84"/>
        <v>-231.0658530213768</v>
      </c>
      <c r="F1359" s="5" t="str">
        <f t="shared" si="87"/>
        <v>NEUTRAL</v>
      </c>
      <c r="G1359" s="5" t="str">
        <f t="shared" si="86"/>
        <v>NEUTRAL</v>
      </c>
      <c r="H1359" s="5" t="str">
        <f t="shared" si="85"/>
        <v>NEUTRAL</v>
      </c>
    </row>
    <row r="1360" spans="1:8" ht="13.5" x14ac:dyDescent="0.25">
      <c r="A1360" s="3">
        <f>TITRES_STAT!B1363</f>
        <v>43992</v>
      </c>
      <c r="B1360" s="5">
        <f>TITRES_STAT!C1363</f>
        <v>6.5</v>
      </c>
      <c r="C1360" s="5">
        <f>TITRES_STAT!D1363</f>
        <v>4.3890000000000002</v>
      </c>
      <c r="D1360" s="5">
        <f>TITRES_STAT!E1363</f>
        <v>4.3923761538461541</v>
      </c>
      <c r="E1360" s="2">
        <f t="shared" si="84"/>
        <v>-235.45822917522295</v>
      </c>
      <c r="F1360" s="5" t="str">
        <f t="shared" si="87"/>
        <v>BEARISH</v>
      </c>
      <c r="G1360" s="5" t="str">
        <f t="shared" si="86"/>
        <v>NEUTRAL</v>
      </c>
      <c r="H1360" s="5" t="str">
        <f t="shared" si="85"/>
        <v>CONFIRMED BEARISH</v>
      </c>
    </row>
    <row r="1361" spans="1:8" ht="13.5" x14ac:dyDescent="0.25">
      <c r="A1361" s="3">
        <f>TITRES_STAT!B1364</f>
        <v>43993</v>
      </c>
      <c r="B1361" s="5">
        <f>TITRES_STAT!C1364</f>
        <v>6.6</v>
      </c>
      <c r="C1361" s="5">
        <f>TITRES_STAT!D1364</f>
        <v>4.4560000000000004</v>
      </c>
      <c r="D1361" s="5">
        <f>TITRES_STAT!E1364</f>
        <v>4.4560000000000004</v>
      </c>
      <c r="E1361" s="2">
        <f t="shared" si="84"/>
        <v>-231.00222917522296</v>
      </c>
      <c r="F1361" s="5" t="str">
        <f t="shared" si="87"/>
        <v>BULLISH</v>
      </c>
      <c r="G1361" s="5" t="str">
        <f t="shared" si="86"/>
        <v>NEUTRAL</v>
      </c>
      <c r="H1361" s="5" t="str">
        <f t="shared" si="85"/>
        <v>NEUTRAL</v>
      </c>
    </row>
    <row r="1362" spans="1:8" ht="13.5" x14ac:dyDescent="0.25">
      <c r="A1362" s="3">
        <f>TITRES_STAT!B1365</f>
        <v>43994</v>
      </c>
      <c r="B1362" s="5">
        <f>TITRES_STAT!C1365</f>
        <v>6.6</v>
      </c>
      <c r="C1362" s="5">
        <f>TITRES_STAT!D1365</f>
        <v>4.4560000000000004</v>
      </c>
      <c r="D1362" s="5">
        <f>TITRES_STAT!E1365</f>
        <v>4.4560000000000004</v>
      </c>
      <c r="E1362" s="2">
        <f t="shared" si="84"/>
        <v>-231.00222917522296</v>
      </c>
      <c r="F1362" s="5" t="str">
        <f t="shared" si="87"/>
        <v>BULLISH</v>
      </c>
      <c r="G1362" s="5" t="str">
        <f t="shared" si="86"/>
        <v>NEUTRAL</v>
      </c>
      <c r="H1362" s="5" t="str">
        <f t="shared" si="85"/>
        <v>NEUTRAL</v>
      </c>
    </row>
    <row r="1363" spans="1:8" ht="13.5" x14ac:dyDescent="0.25">
      <c r="A1363" s="3">
        <f>TITRES_STAT!B1366</f>
        <v>43997</v>
      </c>
      <c r="B1363" s="5">
        <f>TITRES_STAT!C1366</f>
        <v>6.6</v>
      </c>
      <c r="C1363" s="5">
        <f>TITRES_STAT!D1366</f>
        <v>4.4560000000000004</v>
      </c>
      <c r="D1363" s="5">
        <f>TITRES_STAT!E1366</f>
        <v>4.4560000000000004</v>
      </c>
      <c r="E1363" s="2">
        <f t="shared" si="84"/>
        <v>-231.00222917522296</v>
      </c>
      <c r="F1363" s="5" t="str">
        <f t="shared" si="87"/>
        <v>BULLISH</v>
      </c>
      <c r="G1363" s="5" t="str">
        <f t="shared" si="86"/>
        <v>NEUTRAL</v>
      </c>
      <c r="H1363" s="5" t="str">
        <f t="shared" si="85"/>
        <v>NEUTRAL</v>
      </c>
    </row>
    <row r="1364" spans="1:8" ht="13.5" x14ac:dyDescent="0.25">
      <c r="A1364" s="3">
        <f>TITRES_STAT!B1367</f>
        <v>43998</v>
      </c>
      <c r="B1364" s="5">
        <f>TITRES_STAT!C1367</f>
        <v>6.49</v>
      </c>
      <c r="C1364" s="5">
        <f>TITRES_STAT!D1367</f>
        <v>4.3819999999999997</v>
      </c>
      <c r="D1364" s="5">
        <f>TITRES_STAT!E1367</f>
        <v>4.3847007704160239</v>
      </c>
      <c r="E1364" s="2">
        <f t="shared" si="84"/>
        <v>-235.386929945639</v>
      </c>
      <c r="F1364" s="5" t="str">
        <f t="shared" si="87"/>
        <v>BEARISH</v>
      </c>
      <c r="G1364" s="5" t="str">
        <f t="shared" si="86"/>
        <v>NEUTRAL</v>
      </c>
      <c r="H1364" s="5" t="str">
        <f t="shared" si="85"/>
        <v>CONFIRMED BEARISH</v>
      </c>
    </row>
    <row r="1365" spans="1:8" ht="13.5" x14ac:dyDescent="0.25">
      <c r="A1365" s="3">
        <f>TITRES_STAT!B1368</f>
        <v>43999</v>
      </c>
      <c r="B1365" s="5">
        <f>TITRES_STAT!C1368</f>
        <v>6.6</v>
      </c>
      <c r="C1365" s="5">
        <f>TITRES_STAT!D1368</f>
        <v>4.4560000000000004</v>
      </c>
      <c r="D1365" s="5">
        <f>TITRES_STAT!E1368</f>
        <v>4.4560000000000004</v>
      </c>
      <c r="E1365" s="2">
        <f t="shared" si="84"/>
        <v>-230.93092994563901</v>
      </c>
      <c r="F1365" s="5" t="str">
        <f t="shared" si="87"/>
        <v>BULLISH</v>
      </c>
      <c r="G1365" s="5" t="str">
        <f t="shared" si="86"/>
        <v>NEUTRAL</v>
      </c>
      <c r="H1365" s="5" t="str">
        <f t="shared" si="85"/>
        <v>CONFIRMED BULLISH</v>
      </c>
    </row>
    <row r="1366" spans="1:8" ht="13.5" x14ac:dyDescent="0.25">
      <c r="A1366" s="3">
        <f>TITRES_STAT!B1369</f>
        <v>44000</v>
      </c>
      <c r="B1366" s="5">
        <f>TITRES_STAT!C1369</f>
        <v>6.6</v>
      </c>
      <c r="C1366" s="5">
        <f>TITRES_STAT!D1369</f>
        <v>4.4560000000000004</v>
      </c>
      <c r="D1366" s="5">
        <f>TITRES_STAT!E1369</f>
        <v>0</v>
      </c>
      <c r="E1366" s="2">
        <f t="shared" si="84"/>
        <v>-230.93092994563901</v>
      </c>
      <c r="F1366" s="5" t="str">
        <f t="shared" si="87"/>
        <v>BULLISH</v>
      </c>
      <c r="G1366" s="5" t="str">
        <f t="shared" si="86"/>
        <v>NEUTRAL</v>
      </c>
      <c r="H1366" s="5" t="str">
        <f t="shared" si="85"/>
        <v>NEUTRAL</v>
      </c>
    </row>
    <row r="1367" spans="1:8" ht="13.5" x14ac:dyDescent="0.25">
      <c r="A1367" s="3">
        <f>TITRES_STAT!B1370</f>
        <v>44001</v>
      </c>
      <c r="B1367" s="5">
        <f>TITRES_STAT!C1370</f>
        <v>6.61</v>
      </c>
      <c r="C1367" s="5">
        <f>TITRES_STAT!D1370</f>
        <v>4.4630000000000001</v>
      </c>
      <c r="D1367" s="5">
        <f>TITRES_STAT!E1370</f>
        <v>4.4562481089258696</v>
      </c>
      <c r="E1367" s="2">
        <f t="shared" si="84"/>
        <v>-226.47468183671313</v>
      </c>
      <c r="F1367" s="5" t="str">
        <f t="shared" si="87"/>
        <v>BULLISH</v>
      </c>
      <c r="G1367" s="5" t="str">
        <f t="shared" si="86"/>
        <v>NEUTRAL</v>
      </c>
      <c r="H1367" s="5" t="str">
        <f t="shared" si="85"/>
        <v>CONFIRMED BULLISH</v>
      </c>
    </row>
    <row r="1368" spans="1:8" ht="13.5" x14ac:dyDescent="0.25">
      <c r="A1368" s="3">
        <f>TITRES_STAT!B1371</f>
        <v>44004</v>
      </c>
      <c r="B1368" s="5">
        <f>TITRES_STAT!C1371</f>
        <v>6.71</v>
      </c>
      <c r="C1368" s="5">
        <f>TITRES_STAT!D1371</f>
        <v>4.5309999999999997</v>
      </c>
      <c r="D1368" s="5">
        <f>TITRES_STAT!E1371</f>
        <v>4.5309999999999997</v>
      </c>
      <c r="E1368" s="2">
        <f t="shared" si="84"/>
        <v>-221.94368183671313</v>
      </c>
      <c r="F1368" s="5" t="str">
        <f t="shared" si="87"/>
        <v>BULLISH</v>
      </c>
      <c r="G1368" s="5" t="str">
        <f t="shared" si="86"/>
        <v>WEAK</v>
      </c>
      <c r="H1368" s="5" t="str">
        <f t="shared" si="85"/>
        <v>CONFIRMED BULLISH</v>
      </c>
    </row>
    <row r="1369" spans="1:8" ht="13.5" x14ac:dyDescent="0.25">
      <c r="A1369" s="3">
        <f>TITRES_STAT!B1372</f>
        <v>44005</v>
      </c>
      <c r="B1369" s="5">
        <f>TITRES_STAT!C1372</f>
        <v>6.71</v>
      </c>
      <c r="C1369" s="5">
        <f>TITRES_STAT!D1372</f>
        <v>4.5309999999999997</v>
      </c>
      <c r="D1369" s="5">
        <f>TITRES_STAT!E1372</f>
        <v>0</v>
      </c>
      <c r="E1369" s="2">
        <f t="shared" si="84"/>
        <v>-221.94368183671313</v>
      </c>
      <c r="F1369" s="5" t="str">
        <f t="shared" si="87"/>
        <v>BULLISH</v>
      </c>
      <c r="G1369" s="5" t="str">
        <f t="shared" si="86"/>
        <v>WEAK</v>
      </c>
      <c r="H1369" s="5" t="str">
        <f t="shared" si="85"/>
        <v>CONFIRMED BULLISH</v>
      </c>
    </row>
    <row r="1370" spans="1:8" ht="13.5" x14ac:dyDescent="0.25">
      <c r="A1370" s="3">
        <f>TITRES_STAT!B1373</f>
        <v>44006</v>
      </c>
      <c r="B1370" s="5">
        <f>TITRES_STAT!C1373</f>
        <v>6.73</v>
      </c>
      <c r="C1370" s="5">
        <f>TITRES_STAT!D1373</f>
        <v>4.5439999999999996</v>
      </c>
      <c r="D1370" s="5">
        <f>TITRES_STAT!E1373</f>
        <v>4.5439999999999996</v>
      </c>
      <c r="E1370" s="2">
        <f t="shared" si="84"/>
        <v>-217.39968183671311</v>
      </c>
      <c r="F1370" s="5" t="str">
        <f t="shared" si="87"/>
        <v>BULLISH</v>
      </c>
      <c r="G1370" s="5" t="str">
        <f t="shared" si="86"/>
        <v>WEAK</v>
      </c>
      <c r="H1370" s="5" t="str">
        <f t="shared" si="85"/>
        <v>CONFIRMED BULLISH</v>
      </c>
    </row>
    <row r="1371" spans="1:8" ht="13.5" x14ac:dyDescent="0.25">
      <c r="A1371" s="3">
        <f>TITRES_STAT!B1374</f>
        <v>44007</v>
      </c>
      <c r="B1371" s="5">
        <f>TITRES_STAT!C1374</f>
        <v>6.76</v>
      </c>
      <c r="C1371" s="5">
        <f>TITRES_STAT!D1374</f>
        <v>4.5640000000000001</v>
      </c>
      <c r="D1371" s="5">
        <f>TITRES_STAT!E1374</f>
        <v>4.5640000000000001</v>
      </c>
      <c r="E1371" s="2">
        <f t="shared" si="84"/>
        <v>-212.83568183671312</v>
      </c>
      <c r="F1371" s="5" t="str">
        <f t="shared" si="87"/>
        <v>BULLISH</v>
      </c>
      <c r="G1371" s="5" t="str">
        <f t="shared" si="86"/>
        <v>WEAK</v>
      </c>
      <c r="H1371" s="5" t="str">
        <f t="shared" si="85"/>
        <v>CONFIRMED BULLISH</v>
      </c>
    </row>
    <row r="1372" spans="1:8" ht="13.5" x14ac:dyDescent="0.25">
      <c r="A1372" s="3">
        <f>TITRES_STAT!B1375</f>
        <v>44008</v>
      </c>
      <c r="B1372" s="5">
        <f>TITRES_STAT!C1375</f>
        <v>7</v>
      </c>
      <c r="C1372" s="5">
        <f>TITRES_STAT!D1375</f>
        <v>4.726</v>
      </c>
      <c r="D1372" s="5">
        <f>TITRES_STAT!E1375</f>
        <v>4.715197714285714</v>
      </c>
      <c r="E1372" s="2">
        <f t="shared" si="84"/>
        <v>-208.1204841224274</v>
      </c>
      <c r="F1372" s="5" t="str">
        <f t="shared" si="87"/>
        <v>BULLISH</v>
      </c>
      <c r="G1372" s="5" t="str">
        <f t="shared" si="86"/>
        <v>WEAK</v>
      </c>
      <c r="H1372" s="5" t="str">
        <f t="shared" si="85"/>
        <v>CONFIRMED BULLISH</v>
      </c>
    </row>
    <row r="1373" spans="1:8" ht="13.5" x14ac:dyDescent="0.25">
      <c r="A1373" s="3">
        <f>TITRES_STAT!B1376</f>
        <v>44011</v>
      </c>
      <c r="B1373" s="5">
        <f>TITRES_STAT!C1376</f>
        <v>7</v>
      </c>
      <c r="C1373" s="5">
        <f>TITRES_STAT!D1376</f>
        <v>4.726</v>
      </c>
      <c r="D1373" s="5">
        <f>TITRES_STAT!E1376</f>
        <v>0</v>
      </c>
      <c r="E1373" s="2">
        <f t="shared" si="84"/>
        <v>-208.1204841224274</v>
      </c>
      <c r="F1373" s="5" t="str">
        <f t="shared" si="87"/>
        <v>BULLISH</v>
      </c>
      <c r="G1373" s="5" t="str">
        <f t="shared" si="86"/>
        <v>WEAK</v>
      </c>
      <c r="H1373" s="5" t="str">
        <f t="shared" si="85"/>
        <v>CONFIRMED BULLISH</v>
      </c>
    </row>
    <row r="1374" spans="1:8" ht="13.5" x14ac:dyDescent="0.25">
      <c r="A1374" s="3">
        <f>TITRES_STAT!B1377</f>
        <v>44012</v>
      </c>
      <c r="B1374" s="5">
        <f>TITRES_STAT!C1377</f>
        <v>7</v>
      </c>
      <c r="C1374" s="5">
        <f>TITRES_STAT!D1377</f>
        <v>4.726</v>
      </c>
      <c r="D1374" s="5">
        <f>TITRES_STAT!E1377</f>
        <v>0</v>
      </c>
      <c r="E1374" s="2">
        <f t="shared" si="84"/>
        <v>-208.1204841224274</v>
      </c>
      <c r="F1374" s="5" t="str">
        <f t="shared" si="87"/>
        <v>BULLISH</v>
      </c>
      <c r="G1374" s="5" t="str">
        <f t="shared" si="86"/>
        <v>WEAK</v>
      </c>
      <c r="H1374" s="5" t="str">
        <f t="shared" si="85"/>
        <v>CONFIRMED BULLISH</v>
      </c>
    </row>
    <row r="1375" spans="1:8" ht="13.5" x14ac:dyDescent="0.25">
      <c r="A1375" s="3">
        <f>TITRES_STAT!B1378</f>
        <v>44013</v>
      </c>
      <c r="B1375" s="5">
        <f>TITRES_STAT!C1378</f>
        <v>6.99</v>
      </c>
      <c r="C1375" s="5">
        <f>TITRES_STAT!D1378</f>
        <v>4.72</v>
      </c>
      <c r="D1375" s="5">
        <f>TITRES_STAT!E1378</f>
        <v>4.72</v>
      </c>
      <c r="E1375" s="2">
        <f t="shared" si="84"/>
        <v>-212.8404841224274</v>
      </c>
      <c r="F1375" s="5" t="str">
        <f t="shared" si="87"/>
        <v>BULLISH</v>
      </c>
      <c r="G1375" s="5" t="str">
        <f t="shared" si="86"/>
        <v>WEAK</v>
      </c>
      <c r="H1375" s="5" t="str">
        <f t="shared" si="85"/>
        <v>CONFIRMED BULLISH</v>
      </c>
    </row>
    <row r="1376" spans="1:8" ht="13.5" x14ac:dyDescent="0.25">
      <c r="A1376" s="3">
        <f>TITRES_STAT!B1379</f>
        <v>44014</v>
      </c>
      <c r="B1376" s="5">
        <f>TITRES_STAT!C1379</f>
        <v>7</v>
      </c>
      <c r="C1376" s="5">
        <f>TITRES_STAT!D1379</f>
        <v>4.726</v>
      </c>
      <c r="D1376" s="5">
        <f>TITRES_STAT!E1379</f>
        <v>4.726</v>
      </c>
      <c r="E1376" s="2">
        <f t="shared" si="84"/>
        <v>-208.1144841224274</v>
      </c>
      <c r="F1376" s="5" t="str">
        <f t="shared" si="87"/>
        <v>BULLISH</v>
      </c>
      <c r="G1376" s="5" t="str">
        <f t="shared" si="86"/>
        <v>WEAK</v>
      </c>
      <c r="H1376" s="5" t="str">
        <f t="shared" si="85"/>
        <v>CONFIRMED BULLISH</v>
      </c>
    </row>
    <row r="1377" spans="1:8" ht="13.5" x14ac:dyDescent="0.25">
      <c r="A1377" s="3">
        <f>TITRES_STAT!B1380</f>
        <v>44015</v>
      </c>
      <c r="B1377" s="5">
        <f>TITRES_STAT!C1380</f>
        <v>7.19</v>
      </c>
      <c r="C1377" s="5">
        <f>TITRES_STAT!D1380</f>
        <v>4.8550000000000004</v>
      </c>
      <c r="D1377" s="5">
        <f>TITRES_STAT!E1380</f>
        <v>4.8550000000000004</v>
      </c>
      <c r="E1377" s="2">
        <f t="shared" si="84"/>
        <v>-203.25948412242741</v>
      </c>
      <c r="F1377" s="5" t="str">
        <f t="shared" si="87"/>
        <v>BULLISH</v>
      </c>
      <c r="G1377" s="5" t="str">
        <f t="shared" si="86"/>
        <v>WEAK</v>
      </c>
      <c r="H1377" s="5" t="str">
        <f t="shared" si="85"/>
        <v>CONFIRMED BULLISH</v>
      </c>
    </row>
    <row r="1378" spans="1:8" ht="13.5" x14ac:dyDescent="0.25">
      <c r="A1378" s="3">
        <f>TITRES_STAT!B1381</f>
        <v>44018</v>
      </c>
      <c r="B1378" s="5">
        <f>TITRES_STAT!C1381</f>
        <v>7.2</v>
      </c>
      <c r="C1378" s="5">
        <f>TITRES_STAT!D1381</f>
        <v>4.8609999999999998</v>
      </c>
      <c r="D1378" s="5">
        <f>TITRES_STAT!E1381</f>
        <v>4.8609999999999998</v>
      </c>
      <c r="E1378" s="2">
        <f t="shared" si="84"/>
        <v>-198.39848412242742</v>
      </c>
      <c r="F1378" s="5" t="str">
        <f t="shared" si="87"/>
        <v>BULLISH</v>
      </c>
      <c r="G1378" s="5" t="str">
        <f t="shared" si="86"/>
        <v>WEAK</v>
      </c>
      <c r="H1378" s="5" t="str">
        <f t="shared" si="85"/>
        <v>CONFIRMED BULLISH</v>
      </c>
    </row>
    <row r="1379" spans="1:8" ht="13.5" x14ac:dyDescent="0.25">
      <c r="A1379" s="3">
        <f>TITRES_STAT!B1382</f>
        <v>44019</v>
      </c>
      <c r="B1379" s="5">
        <f>TITRES_STAT!C1382</f>
        <v>7.4</v>
      </c>
      <c r="C1379" s="5">
        <f>TITRES_STAT!D1382</f>
        <v>4.9969999999999999</v>
      </c>
      <c r="D1379" s="5">
        <f>TITRES_STAT!E1382</f>
        <v>4.9969999999999999</v>
      </c>
      <c r="E1379" s="2">
        <f t="shared" si="84"/>
        <v>-193.40148412242741</v>
      </c>
      <c r="F1379" s="5" t="str">
        <f t="shared" si="87"/>
        <v>BULLISH</v>
      </c>
      <c r="G1379" s="5" t="str">
        <f t="shared" si="86"/>
        <v>WEAK</v>
      </c>
      <c r="H1379" s="5" t="str">
        <f t="shared" si="85"/>
        <v>CONFIRMED BULLISH</v>
      </c>
    </row>
    <row r="1380" spans="1:8" ht="13.5" x14ac:dyDescent="0.25">
      <c r="A1380" s="3">
        <f>TITRES_STAT!B1383</f>
        <v>44020</v>
      </c>
      <c r="B1380" s="5">
        <f>TITRES_STAT!C1383</f>
        <v>7.62</v>
      </c>
      <c r="C1380" s="5">
        <f>TITRES_STAT!D1383</f>
        <v>5.1449999999999996</v>
      </c>
      <c r="D1380" s="5">
        <f>TITRES_STAT!E1383</f>
        <v>5.1449999999999996</v>
      </c>
      <c r="E1380" s="2">
        <f t="shared" si="84"/>
        <v>-188.25648412242739</v>
      </c>
      <c r="F1380" s="5" t="str">
        <f t="shared" si="87"/>
        <v>BULLISH</v>
      </c>
      <c r="G1380" s="5" t="str">
        <f t="shared" si="86"/>
        <v>WEAK</v>
      </c>
      <c r="H1380" s="5" t="str">
        <f t="shared" si="85"/>
        <v>CONFIRMED BULLISH</v>
      </c>
    </row>
    <row r="1381" spans="1:8" ht="13.5" x14ac:dyDescent="0.25">
      <c r="A1381" s="3">
        <f>TITRES_STAT!B1384</f>
        <v>44021</v>
      </c>
      <c r="B1381" s="5">
        <f>TITRES_STAT!C1384</f>
        <v>7.62</v>
      </c>
      <c r="C1381" s="5">
        <f>TITRES_STAT!D1384</f>
        <v>5.1449999999999996</v>
      </c>
      <c r="D1381" s="5">
        <f>TITRES_STAT!E1384</f>
        <v>0</v>
      </c>
      <c r="E1381" s="2">
        <f t="shared" si="84"/>
        <v>-188.25648412242739</v>
      </c>
      <c r="F1381" s="5" t="str">
        <f t="shared" si="87"/>
        <v>BULLISH</v>
      </c>
      <c r="G1381" s="5" t="str">
        <f t="shared" si="86"/>
        <v>WEAK</v>
      </c>
      <c r="H1381" s="5" t="str">
        <f t="shared" si="85"/>
        <v>CONFIRMED BULLISH</v>
      </c>
    </row>
    <row r="1382" spans="1:8" ht="13.5" x14ac:dyDescent="0.25">
      <c r="A1382" s="3">
        <f>TITRES_STAT!B1385</f>
        <v>44022</v>
      </c>
      <c r="B1382" s="5">
        <f>TITRES_STAT!C1385</f>
        <v>7.62</v>
      </c>
      <c r="C1382" s="5">
        <f>TITRES_STAT!D1385</f>
        <v>5.1449999999999996</v>
      </c>
      <c r="D1382" s="5">
        <f>TITRES_STAT!E1385</f>
        <v>0</v>
      </c>
      <c r="E1382" s="2">
        <f t="shared" si="84"/>
        <v>-188.25648412242739</v>
      </c>
      <c r="F1382" s="5" t="str">
        <f t="shared" si="87"/>
        <v>BULLISH</v>
      </c>
      <c r="G1382" s="5" t="str">
        <f t="shared" si="86"/>
        <v>WEAK</v>
      </c>
      <c r="H1382" s="5" t="str">
        <f t="shared" si="85"/>
        <v>CONFIRMED BULLISH</v>
      </c>
    </row>
    <row r="1383" spans="1:8" ht="13.5" x14ac:dyDescent="0.25">
      <c r="A1383" s="3">
        <f>TITRES_STAT!B1386</f>
        <v>44025</v>
      </c>
      <c r="B1383" s="5">
        <f>TITRES_STAT!C1386</f>
        <v>7.45</v>
      </c>
      <c r="C1383" s="5">
        <f>TITRES_STAT!D1386</f>
        <v>5.03</v>
      </c>
      <c r="D1383" s="5">
        <f>TITRES_STAT!E1386</f>
        <v>5.03</v>
      </c>
      <c r="E1383" s="2">
        <f t="shared" si="84"/>
        <v>-193.2864841224274</v>
      </c>
      <c r="F1383" s="5" t="str">
        <f t="shared" si="87"/>
        <v>BULLISH</v>
      </c>
      <c r="G1383" s="5" t="str">
        <f t="shared" si="86"/>
        <v>WEAK</v>
      </c>
      <c r="H1383" s="5" t="str">
        <f t="shared" si="85"/>
        <v>CONFIRMED BULLISH</v>
      </c>
    </row>
    <row r="1384" spans="1:8" ht="13.5" x14ac:dyDescent="0.25">
      <c r="A1384" s="3">
        <f>TITRES_STAT!B1387</f>
        <v>44026</v>
      </c>
      <c r="B1384" s="5">
        <f>TITRES_STAT!C1387</f>
        <v>7.4</v>
      </c>
      <c r="C1384" s="5">
        <f>TITRES_STAT!D1387</f>
        <v>4.9969999999999999</v>
      </c>
      <c r="D1384" s="5">
        <f>TITRES_STAT!E1387</f>
        <v>4.9969999999999999</v>
      </c>
      <c r="E1384" s="2">
        <f t="shared" si="84"/>
        <v>-198.28348412242741</v>
      </c>
      <c r="F1384" s="5" t="str">
        <f t="shared" si="87"/>
        <v>BEARISH</v>
      </c>
      <c r="G1384" s="5" t="str">
        <f t="shared" si="86"/>
        <v>STRONG</v>
      </c>
      <c r="H1384" s="5" t="str">
        <f t="shared" si="85"/>
        <v>NEUTRAL</v>
      </c>
    </row>
    <row r="1385" spans="1:8" ht="13.5" x14ac:dyDescent="0.25">
      <c r="A1385" s="3">
        <f>TITRES_STAT!B1388</f>
        <v>44027</v>
      </c>
      <c r="B1385" s="5">
        <f>TITRES_STAT!C1388</f>
        <v>7.4</v>
      </c>
      <c r="C1385" s="5">
        <f>TITRES_STAT!D1388</f>
        <v>4.9969999999999999</v>
      </c>
      <c r="D1385" s="5">
        <f>TITRES_STAT!E1388</f>
        <v>0</v>
      </c>
      <c r="E1385" s="2">
        <f t="shared" si="84"/>
        <v>-198.28348412242741</v>
      </c>
      <c r="F1385" s="5" t="str">
        <f t="shared" si="87"/>
        <v>BEARISH</v>
      </c>
      <c r="G1385" s="5" t="str">
        <f t="shared" si="86"/>
        <v>STRONG</v>
      </c>
      <c r="H1385" s="5" t="str">
        <f t="shared" si="85"/>
        <v>CONFIRMED BEARISH</v>
      </c>
    </row>
    <row r="1386" spans="1:8" ht="13.5" x14ac:dyDescent="0.25">
      <c r="A1386" s="3">
        <f>TITRES_STAT!B1389</f>
        <v>44028</v>
      </c>
      <c r="B1386" s="5">
        <f>TITRES_STAT!C1389</f>
        <v>7.19</v>
      </c>
      <c r="C1386" s="5">
        <f>TITRES_STAT!D1389</f>
        <v>4.8550000000000004</v>
      </c>
      <c r="D1386" s="5">
        <f>TITRES_STAT!E1389</f>
        <v>4.8550000000000004</v>
      </c>
      <c r="E1386" s="2">
        <f t="shared" si="84"/>
        <v>-203.1384841224274</v>
      </c>
      <c r="F1386" s="5" t="str">
        <f t="shared" si="87"/>
        <v>BEARISH</v>
      </c>
      <c r="G1386" s="5" t="str">
        <f t="shared" si="86"/>
        <v>STRONG</v>
      </c>
      <c r="H1386" s="5" t="str">
        <f t="shared" si="85"/>
        <v>CONFIRMED BEARISH</v>
      </c>
    </row>
    <row r="1387" spans="1:8" ht="13.5" x14ac:dyDescent="0.25">
      <c r="A1387" s="3">
        <f>TITRES_STAT!B1390</f>
        <v>44029</v>
      </c>
      <c r="B1387" s="5">
        <f>TITRES_STAT!C1390</f>
        <v>7.4</v>
      </c>
      <c r="C1387" s="5">
        <f>TITRES_STAT!D1390</f>
        <v>4.9969999999999999</v>
      </c>
      <c r="D1387" s="5">
        <f>TITRES_STAT!E1390</f>
        <v>4.9969999999999999</v>
      </c>
      <c r="E1387" s="2">
        <f t="shared" si="84"/>
        <v>-198.14148412242741</v>
      </c>
      <c r="F1387" s="5" t="str">
        <f t="shared" si="87"/>
        <v>BEARISH</v>
      </c>
      <c r="G1387" s="5" t="str">
        <f t="shared" si="86"/>
        <v>STRONG</v>
      </c>
      <c r="H1387" s="5" t="str">
        <f t="shared" si="85"/>
        <v>CONFIRMED BEARISH</v>
      </c>
    </row>
    <row r="1388" spans="1:8" ht="13.5" x14ac:dyDescent="0.25">
      <c r="A1388" s="3">
        <f>TITRES_STAT!B1391</f>
        <v>44032</v>
      </c>
      <c r="B1388" s="5">
        <f>TITRES_STAT!C1391</f>
        <v>7.4</v>
      </c>
      <c r="C1388" s="5">
        <f>TITRES_STAT!D1391</f>
        <v>4.9969999999999999</v>
      </c>
      <c r="D1388" s="5">
        <f>TITRES_STAT!E1391</f>
        <v>0</v>
      </c>
      <c r="E1388" s="2">
        <f t="shared" si="84"/>
        <v>-198.14148412242741</v>
      </c>
      <c r="F1388" s="5" t="str">
        <f t="shared" si="87"/>
        <v>BEARISH</v>
      </c>
      <c r="G1388" s="5" t="str">
        <f t="shared" si="86"/>
        <v>STRONG</v>
      </c>
      <c r="H1388" s="5" t="str">
        <f t="shared" si="85"/>
        <v>CONFIRMED BEARISH</v>
      </c>
    </row>
    <row r="1389" spans="1:8" ht="13.5" x14ac:dyDescent="0.25">
      <c r="A1389" s="3">
        <f>TITRES_STAT!B1392</f>
        <v>44033</v>
      </c>
      <c r="B1389" s="5">
        <f>TITRES_STAT!C1392</f>
        <v>7.4</v>
      </c>
      <c r="C1389" s="5">
        <f>TITRES_STAT!D1392</f>
        <v>4.9969999999999999</v>
      </c>
      <c r="D1389" s="5">
        <f>TITRES_STAT!E1392</f>
        <v>4.9969999999999999</v>
      </c>
      <c r="E1389" s="2">
        <f t="shared" si="84"/>
        <v>-198.14148412242741</v>
      </c>
      <c r="F1389" s="5" t="str">
        <f t="shared" si="87"/>
        <v>BULLISH</v>
      </c>
      <c r="G1389" s="5" t="str">
        <f t="shared" si="86"/>
        <v>NEUTRAL</v>
      </c>
      <c r="H1389" s="5" t="str">
        <f t="shared" si="85"/>
        <v>NEUTRAL</v>
      </c>
    </row>
    <row r="1390" spans="1:8" ht="13.5" x14ac:dyDescent="0.25">
      <c r="A1390" s="3">
        <f>TITRES_STAT!B1393</f>
        <v>44034</v>
      </c>
      <c r="B1390" s="5">
        <f>TITRES_STAT!C1393</f>
        <v>7.2</v>
      </c>
      <c r="C1390" s="5">
        <f>TITRES_STAT!D1393</f>
        <v>4.8609999999999998</v>
      </c>
      <c r="D1390" s="5">
        <f>TITRES_STAT!E1393</f>
        <v>4.8609999999999998</v>
      </c>
      <c r="E1390" s="2">
        <f t="shared" si="84"/>
        <v>-203.0024841224274</v>
      </c>
      <c r="F1390" s="5" t="str">
        <f t="shared" si="87"/>
        <v>BEARISH</v>
      </c>
      <c r="G1390" s="5" t="str">
        <f t="shared" si="86"/>
        <v>STRONG</v>
      </c>
      <c r="H1390" s="5" t="str">
        <f t="shared" si="85"/>
        <v>CONFIRMED BEARISH</v>
      </c>
    </row>
    <row r="1391" spans="1:8" ht="13.5" x14ac:dyDescent="0.25">
      <c r="A1391" s="3">
        <f>TITRES_STAT!B1394</f>
        <v>44035</v>
      </c>
      <c r="B1391" s="5">
        <f>TITRES_STAT!C1394</f>
        <v>7.2</v>
      </c>
      <c r="C1391" s="5">
        <f>TITRES_STAT!D1394</f>
        <v>4.8609999999999998</v>
      </c>
      <c r="D1391" s="5">
        <f>TITRES_STAT!E1394</f>
        <v>4.8609999999999998</v>
      </c>
      <c r="E1391" s="2">
        <f t="shared" si="84"/>
        <v>-203.0024841224274</v>
      </c>
      <c r="F1391" s="5" t="str">
        <f t="shared" si="87"/>
        <v>BULLISH</v>
      </c>
      <c r="G1391" s="5" t="str">
        <f t="shared" si="86"/>
        <v>NEUTRAL</v>
      </c>
      <c r="H1391" s="5" t="str">
        <f t="shared" si="85"/>
        <v>CONFIRMED BULLISH</v>
      </c>
    </row>
    <row r="1392" spans="1:8" ht="13.5" x14ac:dyDescent="0.25">
      <c r="A1392" s="3">
        <f>TITRES_STAT!B1395</f>
        <v>44036</v>
      </c>
      <c r="B1392" s="5">
        <f>TITRES_STAT!C1395</f>
        <v>7.2</v>
      </c>
      <c r="C1392" s="5">
        <f>TITRES_STAT!D1395</f>
        <v>4.8609999999999998</v>
      </c>
      <c r="D1392" s="5">
        <f>TITRES_STAT!E1395</f>
        <v>4.8609999999999998</v>
      </c>
      <c r="E1392" s="2">
        <f t="shared" si="84"/>
        <v>-203.0024841224274</v>
      </c>
      <c r="F1392" s="5" t="str">
        <f t="shared" si="87"/>
        <v>BEARISH</v>
      </c>
      <c r="G1392" s="5" t="str">
        <f t="shared" si="86"/>
        <v>STRONG</v>
      </c>
      <c r="H1392" s="5" t="str">
        <f t="shared" si="85"/>
        <v>CONFIRMED BEARISH</v>
      </c>
    </row>
    <row r="1393" spans="1:8" ht="13.5" x14ac:dyDescent="0.25">
      <c r="A1393" s="3">
        <f>TITRES_STAT!B1396</f>
        <v>44039</v>
      </c>
      <c r="B1393" s="5">
        <f>TITRES_STAT!C1396</f>
        <v>7.2</v>
      </c>
      <c r="C1393" s="5">
        <f>TITRES_STAT!D1396</f>
        <v>4.8609999999999998</v>
      </c>
      <c r="D1393" s="5">
        <f>TITRES_STAT!E1396</f>
        <v>4.8609999999999998</v>
      </c>
      <c r="E1393" s="2">
        <f t="shared" si="84"/>
        <v>-203.0024841224274</v>
      </c>
      <c r="F1393" s="5" t="str">
        <f t="shared" si="87"/>
        <v>BEARISH</v>
      </c>
      <c r="G1393" s="5" t="str">
        <f t="shared" si="86"/>
        <v>STRONG</v>
      </c>
      <c r="H1393" s="5" t="str">
        <f t="shared" si="85"/>
        <v>CONFIRMED BEARISH</v>
      </c>
    </row>
    <row r="1394" spans="1:8" ht="13.5" x14ac:dyDescent="0.25">
      <c r="A1394" s="3">
        <f>TITRES_STAT!B1397</f>
        <v>44040</v>
      </c>
      <c r="B1394" s="5">
        <f>TITRES_STAT!C1397</f>
        <v>7.2</v>
      </c>
      <c r="C1394" s="5">
        <f>TITRES_STAT!D1397</f>
        <v>4.8609999999999998</v>
      </c>
      <c r="D1394" s="5">
        <f>TITRES_STAT!E1397</f>
        <v>4.8609999999999998</v>
      </c>
      <c r="E1394" s="2">
        <f t="shared" si="84"/>
        <v>-203.0024841224274</v>
      </c>
      <c r="F1394" s="5" t="str">
        <f t="shared" si="87"/>
        <v>BEARISH</v>
      </c>
      <c r="G1394" s="5" t="str">
        <f t="shared" si="86"/>
        <v>STRONG</v>
      </c>
      <c r="H1394" s="5" t="str">
        <f t="shared" si="85"/>
        <v>CONFIRMED BEARISH</v>
      </c>
    </row>
    <row r="1395" spans="1:8" ht="13.5" x14ac:dyDescent="0.25">
      <c r="A1395" s="3">
        <f>TITRES_STAT!B1398</f>
        <v>44041</v>
      </c>
      <c r="B1395" s="5">
        <f>TITRES_STAT!C1398</f>
        <v>7</v>
      </c>
      <c r="C1395" s="5">
        <f>TITRES_STAT!D1398</f>
        <v>4.726</v>
      </c>
      <c r="D1395" s="5">
        <f>TITRES_STAT!E1398</f>
        <v>4.726</v>
      </c>
      <c r="E1395" s="2">
        <f t="shared" si="84"/>
        <v>-207.7284841224274</v>
      </c>
      <c r="F1395" s="5" t="str">
        <f t="shared" si="87"/>
        <v>BEARISH</v>
      </c>
      <c r="G1395" s="5" t="str">
        <f t="shared" si="86"/>
        <v>STRONG</v>
      </c>
      <c r="H1395" s="5" t="str">
        <f t="shared" si="85"/>
        <v>CONFIRMED BEARISH</v>
      </c>
    </row>
    <row r="1396" spans="1:8" ht="13.5" x14ac:dyDescent="0.25">
      <c r="A1396" s="3">
        <f>TITRES_STAT!B1399</f>
        <v>44042</v>
      </c>
      <c r="B1396" s="5">
        <f>TITRES_STAT!C1399</f>
        <v>7</v>
      </c>
      <c r="C1396" s="5">
        <f>TITRES_STAT!D1399</f>
        <v>4.726</v>
      </c>
      <c r="D1396" s="5">
        <f>TITRES_STAT!E1399</f>
        <v>0</v>
      </c>
      <c r="E1396" s="2">
        <f t="shared" si="84"/>
        <v>-207.7284841224274</v>
      </c>
      <c r="F1396" s="5" t="str">
        <f t="shared" si="87"/>
        <v>BEARISH</v>
      </c>
      <c r="G1396" s="5" t="str">
        <f t="shared" si="86"/>
        <v>STRONG</v>
      </c>
      <c r="H1396" s="5" t="str">
        <f t="shared" si="85"/>
        <v>CONFIRMED BEARISH</v>
      </c>
    </row>
    <row r="1397" spans="1:8" ht="13.5" x14ac:dyDescent="0.25">
      <c r="A1397" s="3">
        <f>TITRES_STAT!B1400</f>
        <v>44046</v>
      </c>
      <c r="B1397" s="5">
        <f>TITRES_STAT!C1400</f>
        <v>7</v>
      </c>
      <c r="C1397" s="5">
        <f>TITRES_STAT!D1400</f>
        <v>4.726</v>
      </c>
      <c r="D1397" s="5">
        <f>TITRES_STAT!E1400</f>
        <v>0</v>
      </c>
      <c r="E1397" s="2">
        <f t="shared" si="84"/>
        <v>-207.7284841224274</v>
      </c>
      <c r="F1397" s="5" t="str">
        <f t="shared" si="87"/>
        <v>BEARISH</v>
      </c>
      <c r="G1397" s="5" t="str">
        <f t="shared" si="86"/>
        <v>STRONG</v>
      </c>
      <c r="H1397" s="5" t="str">
        <f t="shared" si="85"/>
        <v>CONFIRMED BEARISH</v>
      </c>
    </row>
    <row r="1398" spans="1:8" ht="13.5" x14ac:dyDescent="0.25">
      <c r="A1398" s="3">
        <f>TITRES_STAT!B1401</f>
        <v>44047</v>
      </c>
      <c r="B1398" s="5">
        <f>TITRES_STAT!C1401</f>
        <v>7.21</v>
      </c>
      <c r="C1398" s="5">
        <f>TITRES_STAT!D1401</f>
        <v>4.8680000000000003</v>
      </c>
      <c r="D1398" s="5">
        <f>TITRES_STAT!E1401</f>
        <v>4.8680000000000003</v>
      </c>
      <c r="E1398" s="2">
        <f t="shared" si="84"/>
        <v>-202.86048412242741</v>
      </c>
      <c r="F1398" s="5" t="str">
        <f t="shared" si="87"/>
        <v>BULLISH</v>
      </c>
      <c r="G1398" s="5" t="str">
        <f t="shared" si="86"/>
        <v>NEUTRAL</v>
      </c>
      <c r="H1398" s="5" t="str">
        <f t="shared" si="85"/>
        <v>CONFIRMED BULLISH</v>
      </c>
    </row>
    <row r="1399" spans="1:8" ht="13.5" x14ac:dyDescent="0.25">
      <c r="A1399" s="3">
        <f>TITRES_STAT!B1402</f>
        <v>44048</v>
      </c>
      <c r="B1399" s="5">
        <f>TITRES_STAT!C1402</f>
        <v>7.2</v>
      </c>
      <c r="C1399" s="5">
        <f>TITRES_STAT!D1402</f>
        <v>4.8609999999999998</v>
      </c>
      <c r="D1399" s="5">
        <f>TITRES_STAT!E1402</f>
        <v>4.8623502777777778</v>
      </c>
      <c r="E1399" s="2">
        <f t="shared" si="84"/>
        <v>-207.72283440020519</v>
      </c>
      <c r="F1399" s="5" t="str">
        <f t="shared" si="87"/>
        <v>BEARISH</v>
      </c>
      <c r="G1399" s="5" t="str">
        <f t="shared" si="86"/>
        <v>STRONG</v>
      </c>
      <c r="H1399" s="5" t="str">
        <f t="shared" si="85"/>
        <v>NEUTRAL</v>
      </c>
    </row>
    <row r="1400" spans="1:8" ht="13.5" x14ac:dyDescent="0.25">
      <c r="A1400" s="3">
        <f>TITRES_STAT!B1403</f>
        <v>44049</v>
      </c>
      <c r="B1400" s="5">
        <f>TITRES_STAT!C1403</f>
        <v>7.22</v>
      </c>
      <c r="C1400" s="5">
        <f>TITRES_STAT!D1403</f>
        <v>4.875</v>
      </c>
      <c r="D1400" s="5">
        <f>TITRES_STAT!E1403</f>
        <v>4.8858033240997232</v>
      </c>
      <c r="E1400" s="2">
        <f t="shared" si="84"/>
        <v>-202.83703107610546</v>
      </c>
      <c r="F1400" s="5" t="str">
        <f t="shared" si="87"/>
        <v>BULLISH</v>
      </c>
      <c r="G1400" s="5" t="str">
        <f t="shared" si="86"/>
        <v>WEAK</v>
      </c>
      <c r="H1400" s="5" t="str">
        <f t="shared" si="85"/>
        <v>CONFIRMED BULLISH</v>
      </c>
    </row>
    <row r="1401" spans="1:8" ht="13.5" x14ac:dyDescent="0.25">
      <c r="A1401" s="3">
        <f>TITRES_STAT!B1404</f>
        <v>44050</v>
      </c>
      <c r="B1401" s="5">
        <f>TITRES_STAT!C1404</f>
        <v>7.6</v>
      </c>
      <c r="C1401" s="5">
        <f>TITRES_STAT!D1404</f>
        <v>5.1319999999999997</v>
      </c>
      <c r="D1401" s="5">
        <f>TITRES_STAT!E1404</f>
        <v>5.0759531578947366</v>
      </c>
      <c r="E1401" s="2">
        <f t="shared" si="84"/>
        <v>-197.76107791821073</v>
      </c>
      <c r="F1401" s="5" t="str">
        <f t="shared" si="87"/>
        <v>BULLISH</v>
      </c>
      <c r="G1401" s="5" t="str">
        <f t="shared" si="86"/>
        <v>WEAK</v>
      </c>
      <c r="H1401" s="5" t="str">
        <f t="shared" si="85"/>
        <v>CONFIRMED BULLISH</v>
      </c>
    </row>
    <row r="1402" spans="1:8" ht="13.5" x14ac:dyDescent="0.25">
      <c r="A1402" s="3">
        <f>TITRES_STAT!B1405</f>
        <v>44053</v>
      </c>
      <c r="B1402" s="5">
        <f>TITRES_STAT!C1405</f>
        <v>7.82</v>
      </c>
      <c r="C1402" s="5">
        <f>TITRES_STAT!D1405</f>
        <v>5.28</v>
      </c>
      <c r="D1402" s="5">
        <f>TITRES_STAT!E1405</f>
        <v>5.28</v>
      </c>
      <c r="E1402" s="2">
        <f t="shared" si="84"/>
        <v>-192.48107791821073</v>
      </c>
      <c r="F1402" s="5" t="str">
        <f t="shared" si="87"/>
        <v>BULLISH</v>
      </c>
      <c r="G1402" s="5" t="str">
        <f t="shared" si="86"/>
        <v>WEAK</v>
      </c>
      <c r="H1402" s="5" t="str">
        <f t="shared" si="85"/>
        <v>CONFIRMED BULLISH</v>
      </c>
    </row>
    <row r="1403" spans="1:8" ht="13.5" x14ac:dyDescent="0.25">
      <c r="A1403" s="3">
        <f>TITRES_STAT!B1406</f>
        <v>44054</v>
      </c>
      <c r="B1403" s="5">
        <f>TITRES_STAT!C1406</f>
        <v>7.83</v>
      </c>
      <c r="C1403" s="5">
        <f>TITRES_STAT!D1406</f>
        <v>5.2869999999999999</v>
      </c>
      <c r="D1403" s="5">
        <f>TITRES_STAT!E1406</f>
        <v>5.2869999999999999</v>
      </c>
      <c r="E1403" s="2">
        <f t="shared" si="84"/>
        <v>-187.19407791821072</v>
      </c>
      <c r="F1403" s="5" t="str">
        <f t="shared" si="87"/>
        <v>BULLISH</v>
      </c>
      <c r="G1403" s="5" t="str">
        <f t="shared" si="86"/>
        <v>WEAK</v>
      </c>
      <c r="H1403" s="5" t="str">
        <f t="shared" si="85"/>
        <v>CONFIRMED BULLISH</v>
      </c>
    </row>
    <row r="1404" spans="1:8" ht="13.5" x14ac:dyDescent="0.25">
      <c r="A1404" s="3">
        <f>TITRES_STAT!B1407</f>
        <v>44055</v>
      </c>
      <c r="B1404" s="5">
        <f>TITRES_STAT!C1407</f>
        <v>7.84</v>
      </c>
      <c r="C1404" s="5">
        <f>TITRES_STAT!D1407</f>
        <v>5.2939999999999996</v>
      </c>
      <c r="D1404" s="5">
        <f>TITRES_STAT!E1407</f>
        <v>5.2939999999999996</v>
      </c>
      <c r="E1404" s="2">
        <f t="shared" si="84"/>
        <v>-181.90007791821071</v>
      </c>
      <c r="F1404" s="5" t="str">
        <f t="shared" si="87"/>
        <v>BULLISH</v>
      </c>
      <c r="G1404" s="5" t="str">
        <f t="shared" si="86"/>
        <v>WEAK</v>
      </c>
      <c r="H1404" s="5" t="str">
        <f t="shared" si="85"/>
        <v>CONFIRMED BULLISH</v>
      </c>
    </row>
    <row r="1405" spans="1:8" ht="13.5" x14ac:dyDescent="0.25">
      <c r="A1405" s="3">
        <f>TITRES_STAT!B1408</f>
        <v>44057</v>
      </c>
      <c r="B1405" s="5">
        <f>TITRES_STAT!C1408</f>
        <v>7.9</v>
      </c>
      <c r="C1405" s="5">
        <f>TITRES_STAT!D1408</f>
        <v>5.3339999999999996</v>
      </c>
      <c r="D1405" s="5">
        <f>TITRES_STAT!E1408</f>
        <v>5.3373759493670878</v>
      </c>
      <c r="E1405" s="2">
        <f t="shared" si="84"/>
        <v>-176.56270196884361</v>
      </c>
      <c r="F1405" s="5" t="str">
        <f t="shared" si="87"/>
        <v>BULLISH</v>
      </c>
      <c r="G1405" s="5" t="str">
        <f t="shared" si="86"/>
        <v>WEAK</v>
      </c>
      <c r="H1405" s="5" t="str">
        <f t="shared" si="85"/>
        <v>CONFIRMED BULLISH</v>
      </c>
    </row>
    <row r="1406" spans="1:8" ht="13.5" x14ac:dyDescent="0.25">
      <c r="A1406" s="3">
        <f>TITRES_STAT!B1409</f>
        <v>44060</v>
      </c>
      <c r="B1406" s="5">
        <f>TITRES_STAT!C1409</f>
        <v>7.9</v>
      </c>
      <c r="C1406" s="5">
        <f>TITRES_STAT!D1409</f>
        <v>5.3339999999999996</v>
      </c>
      <c r="D1406" s="5">
        <f>TITRES_STAT!E1409</f>
        <v>5.3339999999999996</v>
      </c>
      <c r="E1406" s="2">
        <f t="shared" si="84"/>
        <v>-176.56270196884361</v>
      </c>
      <c r="F1406" s="5" t="str">
        <f t="shared" si="87"/>
        <v>BULLISH</v>
      </c>
      <c r="G1406" s="5" t="str">
        <f t="shared" si="86"/>
        <v>WEAK</v>
      </c>
      <c r="H1406" s="5" t="str">
        <f t="shared" si="85"/>
        <v>CONFIRMED BULLISH</v>
      </c>
    </row>
    <row r="1407" spans="1:8" ht="13.5" x14ac:dyDescent="0.25">
      <c r="A1407" s="3">
        <f>TITRES_STAT!B1410</f>
        <v>44061</v>
      </c>
      <c r="B1407" s="5">
        <f>TITRES_STAT!C1410</f>
        <v>7.69</v>
      </c>
      <c r="C1407" s="5">
        <f>TITRES_STAT!D1410</f>
        <v>5.1920000000000002</v>
      </c>
      <c r="D1407" s="5">
        <f>TITRES_STAT!E1410</f>
        <v>5.1920000000000002</v>
      </c>
      <c r="E1407" s="2">
        <f t="shared" si="84"/>
        <v>-181.75470196884362</v>
      </c>
      <c r="F1407" s="5" t="str">
        <f t="shared" si="87"/>
        <v>BULLISH</v>
      </c>
      <c r="G1407" s="5" t="str">
        <f t="shared" si="86"/>
        <v>WEAK</v>
      </c>
      <c r="H1407" s="5" t="str">
        <f t="shared" si="85"/>
        <v>BULLISH DIVERGENCE</v>
      </c>
    </row>
    <row r="1408" spans="1:8" ht="13.5" x14ac:dyDescent="0.25">
      <c r="A1408" s="3">
        <f>TITRES_STAT!B1411</f>
        <v>44062</v>
      </c>
      <c r="B1408" s="5">
        <f>TITRES_STAT!C1411</f>
        <v>7.59</v>
      </c>
      <c r="C1408" s="5">
        <f>TITRES_STAT!D1411</f>
        <v>5.125</v>
      </c>
      <c r="D1408" s="5">
        <f>TITRES_STAT!E1411</f>
        <v>5.125</v>
      </c>
      <c r="E1408" s="2">
        <f t="shared" si="84"/>
        <v>-186.87970196884362</v>
      </c>
      <c r="F1408" s="5" t="str">
        <f t="shared" si="87"/>
        <v>BULLISH</v>
      </c>
      <c r="G1408" s="5" t="str">
        <f t="shared" si="86"/>
        <v>NEUTRAL</v>
      </c>
      <c r="H1408" s="5" t="str">
        <f t="shared" si="85"/>
        <v>BULLISH DIVERGENCE</v>
      </c>
    </row>
    <row r="1409" spans="1:8" ht="13.5" x14ac:dyDescent="0.25">
      <c r="A1409" s="3">
        <f>TITRES_STAT!B1412</f>
        <v>44064</v>
      </c>
      <c r="B1409" s="5">
        <f>TITRES_STAT!C1412</f>
        <v>7.37</v>
      </c>
      <c r="C1409" s="5">
        <f>TITRES_STAT!D1412</f>
        <v>4.976</v>
      </c>
      <c r="D1409" s="5">
        <f>TITRES_STAT!E1412</f>
        <v>4.976</v>
      </c>
      <c r="E1409" s="2">
        <f t="shared" si="84"/>
        <v>-191.85570196884362</v>
      </c>
      <c r="F1409" s="5" t="str">
        <f t="shared" si="87"/>
        <v>BEARISH</v>
      </c>
      <c r="G1409" s="5" t="str">
        <f t="shared" si="86"/>
        <v>STRONG</v>
      </c>
      <c r="H1409" s="5" t="str">
        <f t="shared" si="85"/>
        <v>CONFIRMED BEARISH</v>
      </c>
    </row>
    <row r="1410" spans="1:8" ht="13.5" x14ac:dyDescent="0.25">
      <c r="A1410" s="3">
        <f>TITRES_STAT!B1413</f>
        <v>44067</v>
      </c>
      <c r="B1410" s="5">
        <f>TITRES_STAT!C1413</f>
        <v>7.41</v>
      </c>
      <c r="C1410" s="5">
        <f>TITRES_STAT!D1413</f>
        <v>5.0030000000000001</v>
      </c>
      <c r="D1410" s="5">
        <f>TITRES_STAT!E1413</f>
        <v>5.0232550607287454</v>
      </c>
      <c r="E1410" s="2">
        <f t="shared" si="84"/>
        <v>-186.83244690811486</v>
      </c>
      <c r="F1410" s="5" t="str">
        <f t="shared" si="87"/>
        <v>BEARISH</v>
      </c>
      <c r="G1410" s="5" t="str">
        <f t="shared" si="86"/>
        <v>STRONG</v>
      </c>
      <c r="H1410" s="5" t="str">
        <f t="shared" si="85"/>
        <v>CONFIRMED BEARISH</v>
      </c>
    </row>
    <row r="1411" spans="1:8" ht="13.5" x14ac:dyDescent="0.25">
      <c r="A1411" s="3">
        <f>TITRES_STAT!B1414</f>
        <v>44068</v>
      </c>
      <c r="B1411" s="5">
        <f>TITRES_STAT!C1414</f>
        <v>7.41</v>
      </c>
      <c r="C1411" s="5">
        <f>TITRES_STAT!D1414</f>
        <v>5.0030000000000001</v>
      </c>
      <c r="D1411" s="5">
        <f>TITRES_STAT!E1414</f>
        <v>0</v>
      </c>
      <c r="E1411" s="2">
        <f t="shared" si="84"/>
        <v>-186.83244690811486</v>
      </c>
      <c r="F1411" s="5" t="str">
        <f t="shared" si="87"/>
        <v>BEARISH</v>
      </c>
      <c r="G1411" s="5" t="str">
        <f t="shared" si="86"/>
        <v>STRONG</v>
      </c>
      <c r="H1411" s="5" t="str">
        <f t="shared" si="85"/>
        <v>CONFIRMED BEARISH</v>
      </c>
    </row>
    <row r="1412" spans="1:8" ht="13.5" x14ac:dyDescent="0.25">
      <c r="A1412" s="3">
        <f>TITRES_STAT!B1415</f>
        <v>44069</v>
      </c>
      <c r="B1412" s="5">
        <f>TITRES_STAT!C1415</f>
        <v>7.63</v>
      </c>
      <c r="C1412" s="5">
        <f>TITRES_STAT!D1415</f>
        <v>5.1520000000000001</v>
      </c>
      <c r="D1412" s="5">
        <f>TITRES_STAT!E1415</f>
        <v>5.1520000000000001</v>
      </c>
      <c r="E1412" s="2">
        <f t="shared" ref="E1412:E1475" si="88">IF(B1412&gt;B1411, E1411+D1412, IF(B1412&lt;B1411, E1411-D1412, E1411))</f>
        <v>-181.68044690811487</v>
      </c>
      <c r="F1412" s="5" t="str">
        <f t="shared" si="87"/>
        <v>BULLISH</v>
      </c>
      <c r="G1412" s="5" t="str">
        <f t="shared" si="86"/>
        <v>NEUTRAL</v>
      </c>
      <c r="H1412" s="5" t="str">
        <f t="shared" si="85"/>
        <v>BULLISH DIVERGENCE</v>
      </c>
    </row>
    <row r="1413" spans="1:8" ht="13.5" x14ac:dyDescent="0.25">
      <c r="A1413" s="3">
        <f>TITRES_STAT!B1416</f>
        <v>44070</v>
      </c>
      <c r="B1413" s="5">
        <f>TITRES_STAT!C1416</f>
        <v>7.63</v>
      </c>
      <c r="C1413" s="5">
        <f>TITRES_STAT!D1416</f>
        <v>5.1520000000000001</v>
      </c>
      <c r="D1413" s="5">
        <f>TITRES_STAT!E1416</f>
        <v>0</v>
      </c>
      <c r="E1413" s="2">
        <f t="shared" si="88"/>
        <v>-181.68044690811487</v>
      </c>
      <c r="F1413" s="5" t="str">
        <f t="shared" si="87"/>
        <v>BULLISH</v>
      </c>
      <c r="G1413" s="5" t="str">
        <f t="shared" si="86"/>
        <v>WEAK</v>
      </c>
      <c r="H1413" s="5" t="str">
        <f t="shared" si="85"/>
        <v>CONFIRMED BULLISH</v>
      </c>
    </row>
    <row r="1414" spans="1:8" ht="13.5" x14ac:dyDescent="0.25">
      <c r="A1414" s="3">
        <f>TITRES_STAT!B1417</f>
        <v>44071</v>
      </c>
      <c r="B1414" s="5">
        <f>TITRES_STAT!C1417</f>
        <v>7.7</v>
      </c>
      <c r="C1414" s="5">
        <f>TITRES_STAT!D1417</f>
        <v>5.1989999999999998</v>
      </c>
      <c r="D1414" s="5">
        <f>TITRES_STAT!E1417</f>
        <v>5.1989999999999998</v>
      </c>
      <c r="E1414" s="2">
        <f t="shared" si="88"/>
        <v>-176.48144690811486</v>
      </c>
      <c r="F1414" s="5" t="str">
        <f t="shared" si="87"/>
        <v>BULLISH</v>
      </c>
      <c r="G1414" s="5" t="str">
        <f t="shared" si="86"/>
        <v>WEAK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44074</v>
      </c>
      <c r="B1415" s="5">
        <f>TITRES_STAT!C1418</f>
        <v>7.9</v>
      </c>
      <c r="C1415" s="5">
        <f>TITRES_STAT!D1418</f>
        <v>5.3339999999999996</v>
      </c>
      <c r="D1415" s="5">
        <f>TITRES_STAT!E1418</f>
        <v>5.3339999999999996</v>
      </c>
      <c r="E1415" s="2">
        <f t="shared" si="88"/>
        <v>-171.14744690811486</v>
      </c>
      <c r="F1415" s="5" t="str">
        <f t="shared" si="87"/>
        <v>BULLISH</v>
      </c>
      <c r="G1415" s="5" t="str">
        <f t="shared" ref="G1415:G1478" si="90">IF((E1415-E1410)/E1410 &gt; 0.02, "STRONG",
 IF((E1415-E1410)/E1410 &lt; -0.02, "WEAK", "NEUTRAL"))</f>
        <v>WEAK</v>
      </c>
      <c r="H1415" s="5" t="str">
        <f t="shared" si="89"/>
        <v>CONFIRMED BULLISH</v>
      </c>
    </row>
    <row r="1416" spans="1:8" ht="13.5" x14ac:dyDescent="0.25">
      <c r="A1416" s="3">
        <f>TITRES_STAT!B1419</f>
        <v>44075</v>
      </c>
      <c r="B1416" s="5">
        <f>TITRES_STAT!C1419</f>
        <v>7.9</v>
      </c>
      <c r="C1416" s="5">
        <f>TITRES_STAT!D1419</f>
        <v>5.3339999999999996</v>
      </c>
      <c r="D1416" s="5">
        <f>TITRES_STAT!E1419</f>
        <v>0</v>
      </c>
      <c r="E1416" s="2">
        <f t="shared" si="88"/>
        <v>-171.14744690811486</v>
      </c>
      <c r="F1416" s="5" t="str">
        <f t="shared" ref="F1416:F1479" si="91">IF(E1416&gt;E1411,"BULLISH",IF(E1416&lt;E1411,"BEARISH","NEUTRAL"))</f>
        <v>BULLISH</v>
      </c>
      <c r="G1416" s="5" t="str">
        <f t="shared" si="90"/>
        <v>WEAK</v>
      </c>
      <c r="H1416" s="5" t="str">
        <f t="shared" si="89"/>
        <v>CONFIRMED BULLISH</v>
      </c>
    </row>
    <row r="1417" spans="1:8" ht="13.5" x14ac:dyDescent="0.25">
      <c r="A1417" s="3">
        <f>TITRES_STAT!B1420</f>
        <v>44076</v>
      </c>
      <c r="B1417" s="5">
        <f>TITRES_STAT!C1420</f>
        <v>7.8</v>
      </c>
      <c r="C1417" s="5">
        <f>TITRES_STAT!D1420</f>
        <v>5.2670000000000003</v>
      </c>
      <c r="D1417" s="5">
        <f>TITRES_STAT!E1420</f>
        <v>5.2670000000000003</v>
      </c>
      <c r="E1417" s="2">
        <f t="shared" si="88"/>
        <v>-176.41444690811485</v>
      </c>
      <c r="F1417" s="5" t="str">
        <f t="shared" si="91"/>
        <v>BULLISH</v>
      </c>
      <c r="G1417" s="5" t="str">
        <f t="shared" si="90"/>
        <v>WEAK</v>
      </c>
      <c r="H1417" s="5" t="str">
        <f t="shared" si="89"/>
        <v>CONFIRMED BULLISH</v>
      </c>
    </row>
    <row r="1418" spans="1:8" ht="13.5" x14ac:dyDescent="0.25">
      <c r="A1418" s="3">
        <f>TITRES_STAT!B1421</f>
        <v>44077</v>
      </c>
      <c r="B1418" s="5">
        <f>TITRES_STAT!C1421</f>
        <v>7.8</v>
      </c>
      <c r="C1418" s="5">
        <f>TITRES_STAT!D1421</f>
        <v>5.2670000000000003</v>
      </c>
      <c r="D1418" s="5">
        <f>TITRES_STAT!E1421</f>
        <v>0</v>
      </c>
      <c r="E1418" s="2">
        <f t="shared" si="88"/>
        <v>-176.41444690811485</v>
      </c>
      <c r="F1418" s="5" t="str">
        <f t="shared" si="91"/>
        <v>BULLISH</v>
      </c>
      <c r="G1418" s="5" t="str">
        <f t="shared" si="90"/>
        <v>WEAK</v>
      </c>
      <c r="H1418" s="5" t="str">
        <f t="shared" si="89"/>
        <v>CONFIRMED BULLISH</v>
      </c>
    </row>
    <row r="1419" spans="1:8" ht="13.5" x14ac:dyDescent="0.25">
      <c r="A1419" s="3">
        <f>TITRES_STAT!B1422</f>
        <v>44078</v>
      </c>
      <c r="B1419" s="5">
        <f>TITRES_STAT!C1422</f>
        <v>7.9</v>
      </c>
      <c r="C1419" s="5">
        <f>TITRES_STAT!D1422</f>
        <v>5.3339999999999996</v>
      </c>
      <c r="D1419" s="5">
        <f>TITRES_STAT!E1422</f>
        <v>5.3339999999999996</v>
      </c>
      <c r="E1419" s="2">
        <f t="shared" si="88"/>
        <v>-171.08044690811485</v>
      </c>
      <c r="F1419" s="5" t="str">
        <f t="shared" si="91"/>
        <v>BULLISH</v>
      </c>
      <c r="G1419" s="5" t="str">
        <f t="shared" si="90"/>
        <v>WEAK</v>
      </c>
      <c r="H1419" s="5" t="str">
        <f t="shared" si="89"/>
        <v>CONFIRMED BULLISH</v>
      </c>
    </row>
    <row r="1420" spans="1:8" ht="13.5" x14ac:dyDescent="0.25">
      <c r="A1420" s="3">
        <f>TITRES_STAT!B1423</f>
        <v>44081</v>
      </c>
      <c r="B1420" s="5">
        <f>TITRES_STAT!C1423</f>
        <v>8</v>
      </c>
      <c r="C1420" s="5">
        <f>TITRES_STAT!D1423</f>
        <v>5.4020000000000001</v>
      </c>
      <c r="D1420" s="5">
        <f>TITRES_STAT!E1423</f>
        <v>5.3722890000000003</v>
      </c>
      <c r="E1420" s="2">
        <f t="shared" si="88"/>
        <v>-165.70815790811486</v>
      </c>
      <c r="F1420" s="5" t="str">
        <f t="shared" si="91"/>
        <v>BULLISH</v>
      </c>
      <c r="G1420" s="5" t="str">
        <f t="shared" si="90"/>
        <v>WEAK</v>
      </c>
      <c r="H1420" s="5" t="str">
        <f t="shared" si="89"/>
        <v>CONFIRMED BULLISH</v>
      </c>
    </row>
    <row r="1421" spans="1:8" ht="13.5" x14ac:dyDescent="0.25">
      <c r="A1421" s="3">
        <f>TITRES_STAT!B1424</f>
        <v>44082</v>
      </c>
      <c r="B1421" s="5">
        <f>TITRES_STAT!C1424</f>
        <v>7.9</v>
      </c>
      <c r="C1421" s="5">
        <f>TITRES_STAT!D1424</f>
        <v>5.3339999999999996</v>
      </c>
      <c r="D1421" s="5">
        <f>TITRES_STAT!E1424</f>
        <v>5.3339999999999996</v>
      </c>
      <c r="E1421" s="2">
        <f t="shared" si="88"/>
        <v>-171.04215790811486</v>
      </c>
      <c r="F1421" s="5" t="str">
        <f t="shared" si="91"/>
        <v>BULLISH</v>
      </c>
      <c r="G1421" s="5" t="str">
        <f t="shared" si="90"/>
        <v>NEUTRAL</v>
      </c>
      <c r="H1421" s="5" t="str">
        <f t="shared" si="89"/>
        <v>NEUTRAL</v>
      </c>
    </row>
    <row r="1422" spans="1:8" ht="13.5" x14ac:dyDescent="0.25">
      <c r="A1422" s="3">
        <f>TITRES_STAT!B1425</f>
        <v>44083</v>
      </c>
      <c r="B1422" s="5">
        <f>TITRES_STAT!C1425</f>
        <v>8</v>
      </c>
      <c r="C1422" s="5">
        <f>TITRES_STAT!D1425</f>
        <v>5.4020000000000001</v>
      </c>
      <c r="D1422" s="5">
        <f>TITRES_STAT!E1425</f>
        <v>5.4020000000000001</v>
      </c>
      <c r="E1422" s="2">
        <f t="shared" si="88"/>
        <v>-165.64015790811487</v>
      </c>
      <c r="F1422" s="5" t="str">
        <f t="shared" si="91"/>
        <v>BULLISH</v>
      </c>
      <c r="G1422" s="5" t="str">
        <f t="shared" si="90"/>
        <v>WEAK</v>
      </c>
      <c r="H1422" s="5" t="str">
        <f t="shared" si="89"/>
        <v>CONFIRMED BULLISH</v>
      </c>
    </row>
    <row r="1423" spans="1:8" ht="13.5" x14ac:dyDescent="0.25">
      <c r="A1423" s="3">
        <f>TITRES_STAT!B1426</f>
        <v>44084</v>
      </c>
      <c r="B1423" s="5">
        <f>TITRES_STAT!C1426</f>
        <v>8</v>
      </c>
      <c r="C1423" s="5">
        <f>TITRES_STAT!D1426</f>
        <v>5.4020000000000001</v>
      </c>
      <c r="D1423" s="5">
        <f>TITRES_STAT!E1426</f>
        <v>5.4020000000000001</v>
      </c>
      <c r="E1423" s="2">
        <f t="shared" si="88"/>
        <v>-165.64015790811487</v>
      </c>
      <c r="F1423" s="5" t="str">
        <f t="shared" si="91"/>
        <v>BULLISH</v>
      </c>
      <c r="G1423" s="5" t="str">
        <f t="shared" si="90"/>
        <v>WEAK</v>
      </c>
      <c r="H1423" s="5" t="str">
        <f t="shared" si="89"/>
        <v>CONFIRMED BULLISH</v>
      </c>
    </row>
    <row r="1424" spans="1:8" ht="13.5" x14ac:dyDescent="0.25">
      <c r="A1424" s="3">
        <f>TITRES_STAT!B1427</f>
        <v>44085</v>
      </c>
      <c r="B1424" s="5">
        <f>TITRES_STAT!C1427</f>
        <v>8</v>
      </c>
      <c r="C1424" s="5">
        <f>TITRES_STAT!D1427</f>
        <v>5.4020000000000001</v>
      </c>
      <c r="D1424" s="5">
        <f>TITRES_STAT!E1427</f>
        <v>0</v>
      </c>
      <c r="E1424" s="2">
        <f t="shared" si="88"/>
        <v>-165.64015790811487</v>
      </c>
      <c r="F1424" s="5" t="str">
        <f t="shared" si="91"/>
        <v>BULLISH</v>
      </c>
      <c r="G1424" s="5" t="str">
        <f t="shared" si="90"/>
        <v>WEAK</v>
      </c>
      <c r="H1424" s="5" t="str">
        <f t="shared" si="89"/>
        <v>CONFIRMED BULLISH</v>
      </c>
    </row>
    <row r="1425" spans="1:8" ht="13.5" x14ac:dyDescent="0.25">
      <c r="A1425" s="3">
        <f>TITRES_STAT!B1428</f>
        <v>44088</v>
      </c>
      <c r="B1425" s="5">
        <f>TITRES_STAT!C1428</f>
        <v>8</v>
      </c>
      <c r="C1425" s="5">
        <f>TITRES_STAT!D1428</f>
        <v>5.4020000000000001</v>
      </c>
      <c r="D1425" s="5">
        <f>TITRES_STAT!E1428</f>
        <v>0</v>
      </c>
      <c r="E1425" s="2">
        <f t="shared" si="88"/>
        <v>-165.64015790811487</v>
      </c>
      <c r="F1425" s="5" t="str">
        <f t="shared" si="91"/>
        <v>BULLISH</v>
      </c>
      <c r="G1425" s="5" t="str">
        <f t="shared" si="90"/>
        <v>NEUTRAL</v>
      </c>
      <c r="H1425" s="5" t="str">
        <f t="shared" si="89"/>
        <v>NEUTRAL</v>
      </c>
    </row>
    <row r="1426" spans="1:8" ht="13.5" x14ac:dyDescent="0.25">
      <c r="A1426" s="3">
        <f>TITRES_STAT!B1429</f>
        <v>44089</v>
      </c>
      <c r="B1426" s="5">
        <f>TITRES_STAT!C1429</f>
        <v>8</v>
      </c>
      <c r="C1426" s="5">
        <f>TITRES_STAT!D1429</f>
        <v>5.4020000000000001</v>
      </c>
      <c r="D1426" s="5">
        <f>TITRES_STAT!E1429</f>
        <v>5.4020000000000001</v>
      </c>
      <c r="E1426" s="2">
        <f t="shared" si="88"/>
        <v>-165.64015790811487</v>
      </c>
      <c r="F1426" s="5" t="str">
        <f t="shared" si="91"/>
        <v>BULLISH</v>
      </c>
      <c r="G1426" s="5" t="str">
        <f t="shared" si="90"/>
        <v>WEAK</v>
      </c>
      <c r="H1426" s="5" t="str">
        <f t="shared" si="89"/>
        <v>CONFIRMED BULLISH</v>
      </c>
    </row>
    <row r="1427" spans="1:8" ht="13.5" x14ac:dyDescent="0.25">
      <c r="A1427" s="3">
        <f>TITRES_STAT!B1430</f>
        <v>44090</v>
      </c>
      <c r="B1427" s="5">
        <f>TITRES_STAT!C1430</f>
        <v>8</v>
      </c>
      <c r="C1427" s="5">
        <f>TITRES_STAT!D1430</f>
        <v>5.4020000000000001</v>
      </c>
      <c r="D1427" s="5">
        <f>TITRES_STAT!E1430</f>
        <v>5.4020000000000001</v>
      </c>
      <c r="E1427" s="2">
        <f t="shared" si="88"/>
        <v>-165.64015790811487</v>
      </c>
      <c r="F1427" s="5" t="str">
        <f t="shared" si="91"/>
        <v>NEUTRAL</v>
      </c>
      <c r="G1427" s="5" t="str">
        <f t="shared" si="90"/>
        <v>NEUTRAL</v>
      </c>
      <c r="H1427" s="5" t="str">
        <f t="shared" si="89"/>
        <v>NEUTRAL</v>
      </c>
    </row>
    <row r="1428" spans="1:8" ht="13.5" x14ac:dyDescent="0.25">
      <c r="A1428" s="3">
        <f>TITRES_STAT!B1431</f>
        <v>44091</v>
      </c>
      <c r="B1428" s="5">
        <f>TITRES_STAT!C1431</f>
        <v>8.24</v>
      </c>
      <c r="C1428" s="5">
        <f>TITRES_STAT!D1431</f>
        <v>5.5640000000000001</v>
      </c>
      <c r="D1428" s="5">
        <f>TITRES_STAT!E1431</f>
        <v>5.5640000000000001</v>
      </c>
      <c r="E1428" s="2">
        <f t="shared" si="88"/>
        <v>-160.07615790811488</v>
      </c>
      <c r="F1428" s="5" t="str">
        <f t="shared" si="91"/>
        <v>BULLISH</v>
      </c>
      <c r="G1428" s="5" t="str">
        <f t="shared" si="90"/>
        <v>WEAK</v>
      </c>
      <c r="H1428" s="5" t="str">
        <f t="shared" si="89"/>
        <v>CONFIRMED BULLISH</v>
      </c>
    </row>
    <row r="1429" spans="1:8" ht="13.5" x14ac:dyDescent="0.25">
      <c r="A1429" s="3">
        <f>TITRES_STAT!B1432</f>
        <v>44092</v>
      </c>
      <c r="B1429" s="5">
        <f>TITRES_STAT!C1432</f>
        <v>8.24</v>
      </c>
      <c r="C1429" s="5">
        <f>TITRES_STAT!D1432</f>
        <v>5.5640000000000001</v>
      </c>
      <c r="D1429" s="5">
        <f>TITRES_STAT!E1432</f>
        <v>0</v>
      </c>
      <c r="E1429" s="2">
        <f t="shared" si="88"/>
        <v>-160.07615790811488</v>
      </c>
      <c r="F1429" s="5" t="str">
        <f t="shared" si="91"/>
        <v>BULLISH</v>
      </c>
      <c r="G1429" s="5" t="str">
        <f t="shared" si="90"/>
        <v>WEAK</v>
      </c>
      <c r="H1429" s="5" t="str">
        <f t="shared" si="89"/>
        <v>CONFIRMED BULLISH</v>
      </c>
    </row>
    <row r="1430" spans="1:8" ht="13.5" x14ac:dyDescent="0.25">
      <c r="A1430" s="3">
        <f>TITRES_STAT!B1433</f>
        <v>44095</v>
      </c>
      <c r="B1430" s="5">
        <f>TITRES_STAT!C1433</f>
        <v>8.24</v>
      </c>
      <c r="C1430" s="5">
        <f>TITRES_STAT!D1433</f>
        <v>5.5640000000000001</v>
      </c>
      <c r="D1430" s="5">
        <f>TITRES_STAT!E1433</f>
        <v>0</v>
      </c>
      <c r="E1430" s="2">
        <f t="shared" si="88"/>
        <v>-160.07615790811488</v>
      </c>
      <c r="F1430" s="5" t="str">
        <f t="shared" si="91"/>
        <v>BULLISH</v>
      </c>
      <c r="G1430" s="5" t="str">
        <f t="shared" si="90"/>
        <v>WEAK</v>
      </c>
      <c r="H1430" s="5" t="str">
        <f t="shared" si="89"/>
        <v>CONFIRMED BULLISH</v>
      </c>
    </row>
    <row r="1431" spans="1:8" ht="13.5" x14ac:dyDescent="0.25">
      <c r="A1431" s="3">
        <f>TITRES_STAT!B1434</f>
        <v>44096</v>
      </c>
      <c r="B1431" s="5">
        <f>TITRES_STAT!C1434</f>
        <v>8.24</v>
      </c>
      <c r="C1431" s="5">
        <f>TITRES_STAT!D1434</f>
        <v>5.5640000000000001</v>
      </c>
      <c r="D1431" s="5">
        <f>TITRES_STAT!E1434</f>
        <v>0</v>
      </c>
      <c r="E1431" s="2">
        <f t="shared" si="88"/>
        <v>-160.07615790811488</v>
      </c>
      <c r="F1431" s="5" t="str">
        <f t="shared" si="91"/>
        <v>BULLISH</v>
      </c>
      <c r="G1431" s="5" t="str">
        <f t="shared" si="90"/>
        <v>WEAK</v>
      </c>
      <c r="H1431" s="5" t="str">
        <f t="shared" si="89"/>
        <v>CONFIRMED BULLISH</v>
      </c>
    </row>
    <row r="1432" spans="1:8" ht="13.5" x14ac:dyDescent="0.25">
      <c r="A1432" s="3">
        <f>TITRES_STAT!B1435</f>
        <v>44097</v>
      </c>
      <c r="B1432" s="5">
        <f>TITRES_STAT!C1435</f>
        <v>8.24</v>
      </c>
      <c r="C1432" s="5">
        <f>TITRES_STAT!D1435</f>
        <v>5.5640000000000001</v>
      </c>
      <c r="D1432" s="5">
        <f>TITRES_STAT!E1435</f>
        <v>0</v>
      </c>
      <c r="E1432" s="2">
        <f t="shared" si="88"/>
        <v>-160.07615790811488</v>
      </c>
      <c r="F1432" s="5" t="str">
        <f t="shared" si="91"/>
        <v>BULLISH</v>
      </c>
      <c r="G1432" s="5" t="str">
        <f t="shared" si="90"/>
        <v>WEAK</v>
      </c>
      <c r="H1432" s="5" t="str">
        <f t="shared" si="89"/>
        <v>CONFIRMED BULLISH</v>
      </c>
    </row>
    <row r="1433" spans="1:8" ht="13.5" x14ac:dyDescent="0.25">
      <c r="A1433" s="3">
        <f>TITRES_STAT!B1436</f>
        <v>44098</v>
      </c>
      <c r="B1433" s="5">
        <f>TITRES_STAT!C1436</f>
        <v>8.24</v>
      </c>
      <c r="C1433" s="5">
        <f>TITRES_STAT!D1436</f>
        <v>5.5640000000000001</v>
      </c>
      <c r="D1433" s="5">
        <f>TITRES_STAT!E1436</f>
        <v>0</v>
      </c>
      <c r="E1433" s="2">
        <f t="shared" si="88"/>
        <v>-160.07615790811488</v>
      </c>
      <c r="F1433" s="5" t="str">
        <f t="shared" si="91"/>
        <v>NEUTRAL</v>
      </c>
      <c r="G1433" s="5" t="str">
        <f t="shared" si="90"/>
        <v>NEUTRAL</v>
      </c>
      <c r="H1433" s="5" t="str">
        <f t="shared" si="89"/>
        <v>NEUTRAL</v>
      </c>
    </row>
    <row r="1434" spans="1:8" ht="13.5" x14ac:dyDescent="0.25">
      <c r="A1434" s="3">
        <f>TITRES_STAT!B1437</f>
        <v>44099</v>
      </c>
      <c r="B1434" s="5">
        <f>TITRES_STAT!C1437</f>
        <v>8.24</v>
      </c>
      <c r="C1434" s="5">
        <f>TITRES_STAT!D1437</f>
        <v>5.5640000000000001</v>
      </c>
      <c r="D1434" s="5">
        <f>TITRES_STAT!E1437</f>
        <v>0</v>
      </c>
      <c r="E1434" s="2">
        <f t="shared" si="88"/>
        <v>-160.07615790811488</v>
      </c>
      <c r="F1434" s="5" t="str">
        <f t="shared" si="91"/>
        <v>NEUTRAL</v>
      </c>
      <c r="G1434" s="5" t="str">
        <f t="shared" si="90"/>
        <v>NEUTRAL</v>
      </c>
      <c r="H1434" s="5" t="str">
        <f t="shared" si="89"/>
        <v>NEUTRAL</v>
      </c>
    </row>
    <row r="1435" spans="1:8" ht="13.5" x14ac:dyDescent="0.25">
      <c r="A1435" s="3">
        <f>TITRES_STAT!B1438</f>
        <v>44102</v>
      </c>
      <c r="B1435" s="5">
        <f>TITRES_STAT!C1438</f>
        <v>8.24</v>
      </c>
      <c r="C1435" s="5">
        <f>TITRES_STAT!D1438</f>
        <v>5.5640000000000001</v>
      </c>
      <c r="D1435" s="5">
        <f>TITRES_STAT!E1438</f>
        <v>0</v>
      </c>
      <c r="E1435" s="2">
        <f t="shared" si="88"/>
        <v>-160.07615790811488</v>
      </c>
      <c r="F1435" s="5" t="str">
        <f t="shared" si="91"/>
        <v>NEUTRAL</v>
      </c>
      <c r="G1435" s="5" t="str">
        <f t="shared" si="90"/>
        <v>NEUTRAL</v>
      </c>
      <c r="H1435" s="5" t="str">
        <f t="shared" si="89"/>
        <v>NEUTRAL</v>
      </c>
    </row>
    <row r="1436" spans="1:8" ht="13.5" x14ac:dyDescent="0.25">
      <c r="A1436" s="3">
        <f>TITRES_STAT!B1439</f>
        <v>44103</v>
      </c>
      <c r="B1436" s="5">
        <f>TITRES_STAT!C1439</f>
        <v>8.24</v>
      </c>
      <c r="C1436" s="5">
        <f>TITRES_STAT!D1439</f>
        <v>5.5640000000000001</v>
      </c>
      <c r="D1436" s="5">
        <f>TITRES_STAT!E1439</f>
        <v>0</v>
      </c>
      <c r="E1436" s="2">
        <f t="shared" si="88"/>
        <v>-160.07615790811488</v>
      </c>
      <c r="F1436" s="5" t="str">
        <f t="shared" si="91"/>
        <v>NEUTRAL</v>
      </c>
      <c r="G1436" s="5" t="str">
        <f t="shared" si="90"/>
        <v>NEUTRAL</v>
      </c>
      <c r="H1436" s="5" t="str">
        <f t="shared" si="89"/>
        <v>NEUTRAL</v>
      </c>
    </row>
    <row r="1437" spans="1:8" ht="13.5" x14ac:dyDescent="0.25">
      <c r="A1437" s="3">
        <f>TITRES_STAT!B1440</f>
        <v>44104</v>
      </c>
      <c r="B1437" s="5">
        <f>TITRES_STAT!C1440</f>
        <v>8.48</v>
      </c>
      <c r="C1437" s="5">
        <f>TITRES_STAT!D1440</f>
        <v>5.726</v>
      </c>
      <c r="D1437" s="5">
        <f>TITRES_STAT!E1440</f>
        <v>5.726</v>
      </c>
      <c r="E1437" s="2">
        <f t="shared" si="88"/>
        <v>-154.35015790811488</v>
      </c>
      <c r="F1437" s="5" t="str">
        <f t="shared" si="91"/>
        <v>BULLISH</v>
      </c>
      <c r="G1437" s="5" t="str">
        <f t="shared" si="90"/>
        <v>WEAK</v>
      </c>
      <c r="H1437" s="5" t="str">
        <f t="shared" si="89"/>
        <v>CONFIRMED BULLISH</v>
      </c>
    </row>
    <row r="1438" spans="1:8" ht="13.5" x14ac:dyDescent="0.25">
      <c r="A1438" s="3">
        <f>TITRES_STAT!B1441</f>
        <v>44105</v>
      </c>
      <c r="B1438" s="5">
        <f>TITRES_STAT!C1441</f>
        <v>8.48</v>
      </c>
      <c r="C1438" s="5">
        <f>TITRES_STAT!D1441</f>
        <v>5.726</v>
      </c>
      <c r="D1438" s="5">
        <f>TITRES_STAT!E1441</f>
        <v>0</v>
      </c>
      <c r="E1438" s="2">
        <f t="shared" si="88"/>
        <v>-154.35015790811488</v>
      </c>
      <c r="F1438" s="5" t="str">
        <f t="shared" si="91"/>
        <v>BULLISH</v>
      </c>
      <c r="G1438" s="5" t="str">
        <f t="shared" si="90"/>
        <v>WEAK</v>
      </c>
      <c r="H1438" s="5" t="str">
        <f t="shared" si="89"/>
        <v>CONFIRMED BULLISH</v>
      </c>
    </row>
    <row r="1439" spans="1:8" ht="13.5" x14ac:dyDescent="0.25">
      <c r="A1439" s="3">
        <f>TITRES_STAT!B1442</f>
        <v>44106</v>
      </c>
      <c r="B1439" s="5">
        <f>TITRES_STAT!C1442</f>
        <v>8.48</v>
      </c>
      <c r="C1439" s="5">
        <f>TITRES_STAT!D1442</f>
        <v>5.726</v>
      </c>
      <c r="D1439" s="5">
        <f>TITRES_STAT!E1442</f>
        <v>0</v>
      </c>
      <c r="E1439" s="2">
        <f t="shared" si="88"/>
        <v>-154.35015790811488</v>
      </c>
      <c r="F1439" s="5" t="str">
        <f t="shared" si="91"/>
        <v>BULLISH</v>
      </c>
      <c r="G1439" s="5" t="str">
        <f t="shared" si="90"/>
        <v>WEAK</v>
      </c>
      <c r="H1439" s="5" t="str">
        <f t="shared" si="89"/>
        <v>CONFIRMED BULLISH</v>
      </c>
    </row>
    <row r="1440" spans="1:8" ht="13.5" x14ac:dyDescent="0.25">
      <c r="A1440" s="3">
        <f>TITRES_STAT!B1443</f>
        <v>44109</v>
      </c>
      <c r="B1440" s="5">
        <f>TITRES_STAT!C1443</f>
        <v>8.48</v>
      </c>
      <c r="C1440" s="5">
        <f>TITRES_STAT!D1443</f>
        <v>5.726</v>
      </c>
      <c r="D1440" s="5">
        <f>TITRES_STAT!E1443</f>
        <v>0</v>
      </c>
      <c r="E1440" s="2">
        <f t="shared" si="88"/>
        <v>-154.35015790811488</v>
      </c>
      <c r="F1440" s="5" t="str">
        <f t="shared" si="91"/>
        <v>BULLISH</v>
      </c>
      <c r="G1440" s="5" t="str">
        <f t="shared" si="90"/>
        <v>WEAK</v>
      </c>
      <c r="H1440" s="5" t="str">
        <f t="shared" si="89"/>
        <v>CONFIRMED BULLISH</v>
      </c>
    </row>
    <row r="1441" spans="1:8" ht="13.5" x14ac:dyDescent="0.25">
      <c r="A1441" s="3">
        <f>TITRES_STAT!B1444</f>
        <v>44110</v>
      </c>
      <c r="B1441" s="5">
        <f>TITRES_STAT!C1444</f>
        <v>8.48</v>
      </c>
      <c r="C1441" s="5">
        <f>TITRES_STAT!D1444</f>
        <v>5.726</v>
      </c>
      <c r="D1441" s="5">
        <f>TITRES_STAT!E1444</f>
        <v>0</v>
      </c>
      <c r="E1441" s="2">
        <f t="shared" si="88"/>
        <v>-154.35015790811488</v>
      </c>
      <c r="F1441" s="5" t="str">
        <f t="shared" si="91"/>
        <v>BULLISH</v>
      </c>
      <c r="G1441" s="5" t="str">
        <f t="shared" si="90"/>
        <v>WEAK</v>
      </c>
      <c r="H1441" s="5" t="str">
        <f t="shared" si="89"/>
        <v>CONFIRMED BULLISH</v>
      </c>
    </row>
    <row r="1442" spans="1:8" ht="13.5" x14ac:dyDescent="0.25">
      <c r="A1442" s="3">
        <f>TITRES_STAT!B1445</f>
        <v>44111</v>
      </c>
      <c r="B1442" s="5">
        <f>TITRES_STAT!C1445</f>
        <v>8.48</v>
      </c>
      <c r="C1442" s="5">
        <f>TITRES_STAT!D1445</f>
        <v>5.726</v>
      </c>
      <c r="D1442" s="5">
        <f>TITRES_STAT!E1445</f>
        <v>0</v>
      </c>
      <c r="E1442" s="2">
        <f t="shared" si="88"/>
        <v>-154.35015790811488</v>
      </c>
      <c r="F1442" s="5" t="str">
        <f t="shared" si="91"/>
        <v>NEUTRAL</v>
      </c>
      <c r="G1442" s="5" t="str">
        <f t="shared" si="90"/>
        <v>NEUTRAL</v>
      </c>
      <c r="H1442" s="5" t="str">
        <f t="shared" si="89"/>
        <v>NEUTRAL</v>
      </c>
    </row>
    <row r="1443" spans="1:8" ht="13.5" x14ac:dyDescent="0.25">
      <c r="A1443" s="3">
        <f>TITRES_STAT!B1446</f>
        <v>44112</v>
      </c>
      <c r="B1443" s="5">
        <f>TITRES_STAT!C1446</f>
        <v>8.4499999999999993</v>
      </c>
      <c r="C1443" s="5">
        <f>TITRES_STAT!D1446</f>
        <v>5.7050000000000001</v>
      </c>
      <c r="D1443" s="5">
        <f>TITRES_STAT!E1446</f>
        <v>5.7050000000000001</v>
      </c>
      <c r="E1443" s="2">
        <f t="shared" si="88"/>
        <v>-160.05515790811489</v>
      </c>
      <c r="F1443" s="5" t="str">
        <f t="shared" si="91"/>
        <v>BEARISH</v>
      </c>
      <c r="G1443" s="5" t="str">
        <f t="shared" si="90"/>
        <v>STRONG</v>
      </c>
      <c r="H1443" s="5" t="str">
        <f t="shared" si="89"/>
        <v>CONFIRMED BEARISH</v>
      </c>
    </row>
    <row r="1444" spans="1:8" ht="13.5" x14ac:dyDescent="0.25">
      <c r="A1444" s="3">
        <f>TITRES_STAT!B1447</f>
        <v>44113</v>
      </c>
      <c r="B1444" s="5">
        <f>TITRES_STAT!C1447</f>
        <v>8.4499999999999993</v>
      </c>
      <c r="C1444" s="5">
        <f>TITRES_STAT!D1447</f>
        <v>5.7050000000000001</v>
      </c>
      <c r="D1444" s="5">
        <f>TITRES_STAT!E1447</f>
        <v>0</v>
      </c>
      <c r="E1444" s="2">
        <f t="shared" si="88"/>
        <v>-160.05515790811489</v>
      </c>
      <c r="F1444" s="5" t="str">
        <f t="shared" si="91"/>
        <v>BEARISH</v>
      </c>
      <c r="G1444" s="5" t="str">
        <f t="shared" si="90"/>
        <v>STRONG</v>
      </c>
      <c r="H1444" s="5" t="str">
        <f t="shared" si="89"/>
        <v>CONFIRMED BEARISH</v>
      </c>
    </row>
    <row r="1445" spans="1:8" ht="13.5" x14ac:dyDescent="0.25">
      <c r="A1445" s="3">
        <f>TITRES_STAT!B1448</f>
        <v>44116</v>
      </c>
      <c r="B1445" s="5">
        <f>TITRES_STAT!C1448</f>
        <v>8.4499999999999993</v>
      </c>
      <c r="C1445" s="5">
        <f>TITRES_STAT!D1448</f>
        <v>5.7050000000000001</v>
      </c>
      <c r="D1445" s="5">
        <f>TITRES_STAT!E1448</f>
        <v>0</v>
      </c>
      <c r="E1445" s="2">
        <f t="shared" si="88"/>
        <v>-160.05515790811489</v>
      </c>
      <c r="F1445" s="5" t="str">
        <f t="shared" si="91"/>
        <v>BEARISH</v>
      </c>
      <c r="G1445" s="5" t="str">
        <f t="shared" si="90"/>
        <v>STRONG</v>
      </c>
      <c r="H1445" s="5" t="str">
        <f t="shared" si="89"/>
        <v>CONFIRMED BEARISH</v>
      </c>
    </row>
    <row r="1446" spans="1:8" ht="13.5" x14ac:dyDescent="0.25">
      <c r="A1446" s="3">
        <f>TITRES_STAT!B1449</f>
        <v>44117</v>
      </c>
      <c r="B1446" s="5">
        <f>TITRES_STAT!C1449</f>
        <v>8.4499999999999993</v>
      </c>
      <c r="C1446" s="5">
        <f>TITRES_STAT!D1449</f>
        <v>5.7050000000000001</v>
      </c>
      <c r="D1446" s="5">
        <f>TITRES_STAT!E1449</f>
        <v>0</v>
      </c>
      <c r="E1446" s="2">
        <f t="shared" si="88"/>
        <v>-160.05515790811489</v>
      </c>
      <c r="F1446" s="5" t="str">
        <f t="shared" si="91"/>
        <v>BEARISH</v>
      </c>
      <c r="G1446" s="5" t="str">
        <f t="shared" si="90"/>
        <v>STRONG</v>
      </c>
      <c r="H1446" s="5" t="str">
        <f t="shared" si="89"/>
        <v>CONFIRMED BEARISH</v>
      </c>
    </row>
    <row r="1447" spans="1:8" ht="13.5" x14ac:dyDescent="0.25">
      <c r="A1447" s="3">
        <f>TITRES_STAT!B1450</f>
        <v>44118</v>
      </c>
      <c r="B1447" s="5">
        <f>TITRES_STAT!C1450</f>
        <v>8.4499999999999993</v>
      </c>
      <c r="C1447" s="5">
        <f>TITRES_STAT!D1450</f>
        <v>5.7050000000000001</v>
      </c>
      <c r="D1447" s="5">
        <f>TITRES_STAT!E1450</f>
        <v>0</v>
      </c>
      <c r="E1447" s="2">
        <f t="shared" si="88"/>
        <v>-160.05515790811489</v>
      </c>
      <c r="F1447" s="5" t="str">
        <f t="shared" si="91"/>
        <v>BEARISH</v>
      </c>
      <c r="G1447" s="5" t="str">
        <f t="shared" si="90"/>
        <v>STRONG</v>
      </c>
      <c r="H1447" s="5" t="str">
        <f t="shared" si="89"/>
        <v>CONFIRMED BEARISH</v>
      </c>
    </row>
    <row r="1448" spans="1:8" ht="13.5" x14ac:dyDescent="0.25">
      <c r="A1448" s="3">
        <f>TITRES_STAT!B1451</f>
        <v>44120</v>
      </c>
      <c r="B1448" s="5">
        <f>TITRES_STAT!C1451</f>
        <v>8.4499999999999993</v>
      </c>
      <c r="C1448" s="5">
        <f>TITRES_STAT!D1451</f>
        <v>5.7050000000000001</v>
      </c>
      <c r="D1448" s="5">
        <f>TITRES_STAT!E1451</f>
        <v>0</v>
      </c>
      <c r="E1448" s="2">
        <f t="shared" si="88"/>
        <v>-160.05515790811489</v>
      </c>
      <c r="F1448" s="5" t="str">
        <f t="shared" si="91"/>
        <v>NEUTRAL</v>
      </c>
      <c r="G1448" s="5" t="str">
        <f t="shared" si="90"/>
        <v>NEUTRAL</v>
      </c>
      <c r="H1448" s="5" t="str">
        <f t="shared" si="89"/>
        <v>NEUTRAL</v>
      </c>
    </row>
    <row r="1449" spans="1:8" ht="13.5" x14ac:dyDescent="0.25">
      <c r="A1449" s="3">
        <f>TITRES_STAT!B1452</f>
        <v>44123</v>
      </c>
      <c r="B1449" s="5">
        <f>TITRES_STAT!C1452</f>
        <v>8.4499999999999993</v>
      </c>
      <c r="C1449" s="5">
        <f>TITRES_STAT!D1452</f>
        <v>5.7050000000000001</v>
      </c>
      <c r="D1449" s="5">
        <f>TITRES_STAT!E1452</f>
        <v>0</v>
      </c>
      <c r="E1449" s="2">
        <f t="shared" si="88"/>
        <v>-160.05515790811489</v>
      </c>
      <c r="F1449" s="5" t="str">
        <f t="shared" si="91"/>
        <v>NEUTRAL</v>
      </c>
      <c r="G1449" s="5" t="str">
        <f t="shared" si="90"/>
        <v>NEUTRAL</v>
      </c>
      <c r="H1449" s="5" t="str">
        <f t="shared" si="89"/>
        <v>NEUTRAL</v>
      </c>
    </row>
    <row r="1450" spans="1:8" ht="13.5" x14ac:dyDescent="0.25">
      <c r="A1450" s="3">
        <f>TITRES_STAT!B1453</f>
        <v>44124</v>
      </c>
      <c r="B1450" s="5">
        <f>TITRES_STAT!C1453</f>
        <v>8.4499999999999993</v>
      </c>
      <c r="C1450" s="5">
        <f>TITRES_STAT!D1453</f>
        <v>5.7050000000000001</v>
      </c>
      <c r="D1450" s="5">
        <f>TITRES_STAT!E1453</f>
        <v>0</v>
      </c>
      <c r="E1450" s="2">
        <f t="shared" si="88"/>
        <v>-160.05515790811489</v>
      </c>
      <c r="F1450" s="5" t="str">
        <f t="shared" si="91"/>
        <v>NEUTRAL</v>
      </c>
      <c r="G1450" s="5" t="str">
        <f t="shared" si="90"/>
        <v>NEUTRAL</v>
      </c>
      <c r="H1450" s="5" t="str">
        <f t="shared" si="89"/>
        <v>NEUTRAL</v>
      </c>
    </row>
    <row r="1451" spans="1:8" ht="13.5" x14ac:dyDescent="0.25">
      <c r="A1451" s="3">
        <f>TITRES_STAT!B1454</f>
        <v>44125</v>
      </c>
      <c r="B1451" s="5">
        <f>TITRES_STAT!C1454</f>
        <v>8.4499999999999993</v>
      </c>
      <c r="C1451" s="5">
        <f>TITRES_STAT!D1454</f>
        <v>5.7050000000000001</v>
      </c>
      <c r="D1451" s="5">
        <f>TITRES_STAT!E1454</f>
        <v>0</v>
      </c>
      <c r="E1451" s="2">
        <f t="shared" si="88"/>
        <v>-160.05515790811489</v>
      </c>
      <c r="F1451" s="5" t="str">
        <f t="shared" si="91"/>
        <v>NEUTRAL</v>
      </c>
      <c r="G1451" s="5" t="str">
        <f t="shared" si="90"/>
        <v>NEUTRAL</v>
      </c>
      <c r="H1451" s="5" t="str">
        <f t="shared" si="89"/>
        <v>NEUTRAL</v>
      </c>
    </row>
    <row r="1452" spans="1:8" ht="13.5" x14ac:dyDescent="0.25">
      <c r="A1452" s="3">
        <f>TITRES_STAT!B1455</f>
        <v>44126</v>
      </c>
      <c r="B1452" s="5">
        <f>TITRES_STAT!C1455</f>
        <v>8.4499999999999993</v>
      </c>
      <c r="C1452" s="5">
        <f>TITRES_STAT!D1455</f>
        <v>5.7050000000000001</v>
      </c>
      <c r="D1452" s="5">
        <f>TITRES_STAT!E1455</f>
        <v>0</v>
      </c>
      <c r="E1452" s="2">
        <f t="shared" si="88"/>
        <v>-160.05515790811489</v>
      </c>
      <c r="F1452" s="5" t="str">
        <f t="shared" si="91"/>
        <v>NEUTRAL</v>
      </c>
      <c r="G1452" s="5" t="str">
        <f t="shared" si="90"/>
        <v>NEUTRAL</v>
      </c>
      <c r="H1452" s="5" t="str">
        <f t="shared" si="89"/>
        <v>NEUTRAL</v>
      </c>
    </row>
    <row r="1453" spans="1:8" ht="13.5" x14ac:dyDescent="0.25">
      <c r="A1453" s="3">
        <f>TITRES_STAT!B1456</f>
        <v>44127</v>
      </c>
      <c r="B1453" s="5">
        <f>TITRES_STAT!C1456</f>
        <v>8.4499999999999993</v>
      </c>
      <c r="C1453" s="5">
        <f>TITRES_STAT!D1456</f>
        <v>5.7050000000000001</v>
      </c>
      <c r="D1453" s="5">
        <f>TITRES_STAT!E1456</f>
        <v>0</v>
      </c>
      <c r="E1453" s="2">
        <f t="shared" si="88"/>
        <v>-160.05515790811489</v>
      </c>
      <c r="F1453" s="5" t="str">
        <f t="shared" si="91"/>
        <v>NEUTRAL</v>
      </c>
      <c r="G1453" s="5" t="str">
        <f t="shared" si="90"/>
        <v>NEUTRAL</v>
      </c>
      <c r="H1453" s="5" t="str">
        <f t="shared" si="89"/>
        <v>NEUTRAL</v>
      </c>
    </row>
    <row r="1454" spans="1:8" ht="13.5" x14ac:dyDescent="0.25">
      <c r="A1454" s="3">
        <f>TITRES_STAT!B1457</f>
        <v>44130</v>
      </c>
      <c r="B1454" s="5">
        <f>TITRES_STAT!C1457</f>
        <v>8.1999999999999993</v>
      </c>
      <c r="C1454" s="5">
        <f>TITRES_STAT!D1457</f>
        <v>5.5369999999999999</v>
      </c>
      <c r="D1454" s="5">
        <f>TITRES_STAT!E1457</f>
        <v>5.5369999999999999</v>
      </c>
      <c r="E1454" s="2">
        <f t="shared" si="88"/>
        <v>-165.5921579081149</v>
      </c>
      <c r="F1454" s="5" t="str">
        <f t="shared" si="91"/>
        <v>BEARISH</v>
      </c>
      <c r="G1454" s="5" t="str">
        <f t="shared" si="90"/>
        <v>STRONG</v>
      </c>
      <c r="H1454" s="5" t="str">
        <f t="shared" si="89"/>
        <v>CONFIRMED BEARISH</v>
      </c>
    </row>
    <row r="1455" spans="1:8" ht="13.5" x14ac:dyDescent="0.25">
      <c r="A1455" s="3">
        <f>TITRES_STAT!B1458</f>
        <v>44131</v>
      </c>
      <c r="B1455" s="5">
        <f>TITRES_STAT!C1458</f>
        <v>8.1999999999999993</v>
      </c>
      <c r="C1455" s="5">
        <f>TITRES_STAT!D1458</f>
        <v>5.5369999999999999</v>
      </c>
      <c r="D1455" s="5">
        <f>TITRES_STAT!E1458</f>
        <v>0</v>
      </c>
      <c r="E1455" s="2">
        <f t="shared" si="88"/>
        <v>-165.5921579081149</v>
      </c>
      <c r="F1455" s="5" t="str">
        <f t="shared" si="91"/>
        <v>BEARISH</v>
      </c>
      <c r="G1455" s="5" t="str">
        <f t="shared" si="90"/>
        <v>STRONG</v>
      </c>
      <c r="H1455" s="5" t="str">
        <f t="shared" si="89"/>
        <v>CONFIRMED BEARISH</v>
      </c>
    </row>
    <row r="1456" spans="1:8" ht="13.5" x14ac:dyDescent="0.25">
      <c r="A1456" s="3">
        <f>TITRES_STAT!B1459</f>
        <v>44132</v>
      </c>
      <c r="B1456" s="5">
        <f>TITRES_STAT!C1459</f>
        <v>8</v>
      </c>
      <c r="C1456" s="5">
        <f>TITRES_STAT!D1459</f>
        <v>5.4020000000000001</v>
      </c>
      <c r="D1456" s="5">
        <f>TITRES_STAT!E1459</f>
        <v>5.4020000000000001</v>
      </c>
      <c r="E1456" s="2">
        <f t="shared" si="88"/>
        <v>-170.99415790811489</v>
      </c>
      <c r="F1456" s="5" t="str">
        <f t="shared" si="91"/>
        <v>BEARISH</v>
      </c>
      <c r="G1456" s="5" t="str">
        <f t="shared" si="90"/>
        <v>STRONG</v>
      </c>
      <c r="H1456" s="5" t="str">
        <f t="shared" si="89"/>
        <v>CONFIRMED BEARISH</v>
      </c>
    </row>
    <row r="1457" spans="1:8" ht="13.5" x14ac:dyDescent="0.25">
      <c r="A1457" s="3">
        <f>TITRES_STAT!B1460</f>
        <v>44134</v>
      </c>
      <c r="B1457" s="5">
        <f>TITRES_STAT!C1460</f>
        <v>8</v>
      </c>
      <c r="C1457" s="5">
        <f>TITRES_STAT!D1460</f>
        <v>5.4020000000000001</v>
      </c>
      <c r="D1457" s="5">
        <f>TITRES_STAT!E1460</f>
        <v>0</v>
      </c>
      <c r="E1457" s="2">
        <f t="shared" si="88"/>
        <v>-170.99415790811489</v>
      </c>
      <c r="F1457" s="5" t="str">
        <f t="shared" si="91"/>
        <v>BEARISH</v>
      </c>
      <c r="G1457" s="5" t="str">
        <f t="shared" si="90"/>
        <v>STRONG</v>
      </c>
      <c r="H1457" s="5" t="str">
        <f t="shared" si="89"/>
        <v>CONFIRMED BEARISH</v>
      </c>
    </row>
    <row r="1458" spans="1:8" ht="13.5" x14ac:dyDescent="0.25">
      <c r="A1458" s="3">
        <f>TITRES_STAT!B1461</f>
        <v>44137</v>
      </c>
      <c r="B1458" s="5">
        <f>TITRES_STAT!C1461</f>
        <v>7.8</v>
      </c>
      <c r="C1458" s="5">
        <f>TITRES_STAT!D1461</f>
        <v>5.2670000000000003</v>
      </c>
      <c r="D1458" s="5">
        <f>TITRES_STAT!E1461</f>
        <v>5.2670000000000003</v>
      </c>
      <c r="E1458" s="2">
        <f t="shared" si="88"/>
        <v>-176.26115790811488</v>
      </c>
      <c r="F1458" s="5" t="str">
        <f t="shared" si="91"/>
        <v>BEARISH</v>
      </c>
      <c r="G1458" s="5" t="str">
        <f t="shared" si="90"/>
        <v>STRONG</v>
      </c>
      <c r="H1458" s="5" t="str">
        <f t="shared" si="89"/>
        <v>CONFIRMED BEARISH</v>
      </c>
    </row>
    <row r="1459" spans="1:8" ht="13.5" x14ac:dyDescent="0.25">
      <c r="A1459" s="3">
        <f>TITRES_STAT!B1462</f>
        <v>44138</v>
      </c>
      <c r="B1459" s="5">
        <f>TITRES_STAT!C1462</f>
        <v>7.8</v>
      </c>
      <c r="C1459" s="5">
        <f>TITRES_STAT!D1462</f>
        <v>5.2670000000000003</v>
      </c>
      <c r="D1459" s="5">
        <f>TITRES_STAT!E1462</f>
        <v>0</v>
      </c>
      <c r="E1459" s="2">
        <f t="shared" si="88"/>
        <v>-176.26115790811488</v>
      </c>
      <c r="F1459" s="5" t="str">
        <f t="shared" si="91"/>
        <v>BEARISH</v>
      </c>
      <c r="G1459" s="5" t="str">
        <f t="shared" si="90"/>
        <v>STRONG</v>
      </c>
      <c r="H1459" s="5" t="str">
        <f t="shared" si="89"/>
        <v>CONFIRMED BEARISH</v>
      </c>
    </row>
    <row r="1460" spans="1:8" ht="13.5" x14ac:dyDescent="0.25">
      <c r="A1460" s="3">
        <f>TITRES_STAT!B1463</f>
        <v>44139</v>
      </c>
      <c r="B1460" s="5">
        <f>TITRES_STAT!C1463</f>
        <v>7.8</v>
      </c>
      <c r="C1460" s="5">
        <f>TITRES_STAT!D1463</f>
        <v>5.2670000000000003</v>
      </c>
      <c r="D1460" s="5">
        <f>TITRES_STAT!E1463</f>
        <v>0</v>
      </c>
      <c r="E1460" s="2">
        <f t="shared" si="88"/>
        <v>-176.26115790811488</v>
      </c>
      <c r="F1460" s="5" t="str">
        <f t="shared" si="91"/>
        <v>BEARISH</v>
      </c>
      <c r="G1460" s="5" t="str">
        <f t="shared" si="90"/>
        <v>STRONG</v>
      </c>
      <c r="H1460" s="5" t="str">
        <f t="shared" si="89"/>
        <v>CONFIRMED BEARISH</v>
      </c>
    </row>
    <row r="1461" spans="1:8" ht="13.5" x14ac:dyDescent="0.25">
      <c r="A1461" s="3">
        <f>TITRES_STAT!B1464</f>
        <v>44140</v>
      </c>
      <c r="B1461" s="5">
        <f>TITRES_STAT!C1464</f>
        <v>7.8</v>
      </c>
      <c r="C1461" s="5">
        <f>TITRES_STAT!D1464</f>
        <v>5.2670000000000003</v>
      </c>
      <c r="D1461" s="5">
        <f>TITRES_STAT!E1464</f>
        <v>0</v>
      </c>
      <c r="E1461" s="2">
        <f t="shared" si="88"/>
        <v>-176.26115790811488</v>
      </c>
      <c r="F1461" s="5" t="str">
        <f t="shared" si="91"/>
        <v>BEARISH</v>
      </c>
      <c r="G1461" s="5" t="str">
        <f t="shared" si="90"/>
        <v>STRONG</v>
      </c>
      <c r="H1461" s="5" t="str">
        <f t="shared" si="89"/>
        <v>CONFIRMED BEARISH</v>
      </c>
    </row>
    <row r="1462" spans="1:8" ht="13.5" x14ac:dyDescent="0.25">
      <c r="A1462" s="3">
        <f>TITRES_STAT!B1465</f>
        <v>44141</v>
      </c>
      <c r="B1462" s="5">
        <f>TITRES_STAT!C1465</f>
        <v>7.7</v>
      </c>
      <c r="C1462" s="5">
        <f>TITRES_STAT!D1465</f>
        <v>5.1989999999999998</v>
      </c>
      <c r="D1462" s="5">
        <f>TITRES_STAT!E1465</f>
        <v>5.1989999999999998</v>
      </c>
      <c r="E1462" s="2">
        <f t="shared" si="88"/>
        <v>-181.46015790811489</v>
      </c>
      <c r="F1462" s="5" t="str">
        <f t="shared" si="91"/>
        <v>BEARISH</v>
      </c>
      <c r="G1462" s="5" t="str">
        <f t="shared" si="90"/>
        <v>STRONG</v>
      </c>
      <c r="H1462" s="5" t="str">
        <f t="shared" si="89"/>
        <v>CONFIRMED BEARISH</v>
      </c>
    </row>
    <row r="1463" spans="1:8" ht="13.5" x14ac:dyDescent="0.25">
      <c r="A1463" s="3">
        <f>TITRES_STAT!B1466</f>
        <v>44144</v>
      </c>
      <c r="B1463" s="5">
        <f>TITRES_STAT!C1466</f>
        <v>7.93</v>
      </c>
      <c r="C1463" s="5">
        <f>TITRES_STAT!D1466</f>
        <v>5.3540000000000001</v>
      </c>
      <c r="D1463" s="5">
        <f>TITRES_STAT!E1466</f>
        <v>5.3540000000000001</v>
      </c>
      <c r="E1463" s="2">
        <f t="shared" si="88"/>
        <v>-176.10615790811488</v>
      </c>
      <c r="F1463" s="5" t="str">
        <f t="shared" si="91"/>
        <v>BULLISH</v>
      </c>
      <c r="G1463" s="5" t="str">
        <f t="shared" si="90"/>
        <v>NEUTRAL</v>
      </c>
      <c r="H1463" s="5" t="str">
        <f t="shared" si="89"/>
        <v>CONFIRMED BULLISH</v>
      </c>
    </row>
    <row r="1464" spans="1:8" ht="13.5" x14ac:dyDescent="0.25">
      <c r="A1464" s="3">
        <f>TITRES_STAT!B1467</f>
        <v>44145</v>
      </c>
      <c r="B1464" s="5">
        <f>TITRES_STAT!C1467</f>
        <v>8</v>
      </c>
      <c r="C1464" s="5">
        <f>TITRES_STAT!D1467</f>
        <v>5.4020000000000001</v>
      </c>
      <c r="D1464" s="5">
        <f>TITRES_STAT!E1467</f>
        <v>5.4020000000000001</v>
      </c>
      <c r="E1464" s="2">
        <f t="shared" si="88"/>
        <v>-170.70415790811489</v>
      </c>
      <c r="F1464" s="5" t="str">
        <f t="shared" si="91"/>
        <v>BULLISH</v>
      </c>
      <c r="G1464" s="5" t="str">
        <f t="shared" si="90"/>
        <v>WEAK</v>
      </c>
      <c r="H1464" s="5" t="str">
        <f t="shared" si="89"/>
        <v>CONFIRMED BULLISH</v>
      </c>
    </row>
    <row r="1465" spans="1:8" ht="13.5" x14ac:dyDescent="0.25">
      <c r="A1465" s="3">
        <f>TITRES_STAT!B1468</f>
        <v>44146</v>
      </c>
      <c r="B1465" s="5">
        <f>TITRES_STAT!C1468</f>
        <v>8</v>
      </c>
      <c r="C1465" s="5">
        <f>TITRES_STAT!D1468</f>
        <v>5.4020000000000001</v>
      </c>
      <c r="D1465" s="5">
        <f>TITRES_STAT!E1468</f>
        <v>0</v>
      </c>
      <c r="E1465" s="2">
        <f t="shared" si="88"/>
        <v>-170.70415790811489</v>
      </c>
      <c r="F1465" s="5" t="str">
        <f t="shared" si="91"/>
        <v>BULLISH</v>
      </c>
      <c r="G1465" s="5" t="str">
        <f t="shared" si="90"/>
        <v>WEAK</v>
      </c>
      <c r="H1465" s="5" t="str">
        <f t="shared" si="89"/>
        <v>CONFIRMED BULLISH</v>
      </c>
    </row>
    <row r="1466" spans="1:8" ht="13.5" x14ac:dyDescent="0.25">
      <c r="A1466" s="3">
        <f>TITRES_STAT!B1469</f>
        <v>44147</v>
      </c>
      <c r="B1466" s="5">
        <f>TITRES_STAT!C1469</f>
        <v>8</v>
      </c>
      <c r="C1466" s="5">
        <f>TITRES_STAT!D1469</f>
        <v>5.4020000000000001</v>
      </c>
      <c r="D1466" s="5">
        <f>TITRES_STAT!E1469</f>
        <v>0</v>
      </c>
      <c r="E1466" s="2">
        <f t="shared" si="88"/>
        <v>-170.70415790811489</v>
      </c>
      <c r="F1466" s="5" t="str">
        <f t="shared" si="91"/>
        <v>BULLISH</v>
      </c>
      <c r="G1466" s="5" t="str">
        <f t="shared" si="90"/>
        <v>WEAK</v>
      </c>
      <c r="H1466" s="5" t="str">
        <f t="shared" si="89"/>
        <v>CONFIRMED BULLISH</v>
      </c>
    </row>
    <row r="1467" spans="1:8" ht="13.5" x14ac:dyDescent="0.25">
      <c r="A1467" s="3">
        <f>TITRES_STAT!B1470</f>
        <v>44148</v>
      </c>
      <c r="B1467" s="5">
        <f>TITRES_STAT!C1470</f>
        <v>8</v>
      </c>
      <c r="C1467" s="5">
        <f>TITRES_STAT!D1470</f>
        <v>5.4020000000000001</v>
      </c>
      <c r="D1467" s="5">
        <f>TITRES_STAT!E1470</f>
        <v>0</v>
      </c>
      <c r="E1467" s="2">
        <f t="shared" si="88"/>
        <v>-170.70415790811489</v>
      </c>
      <c r="F1467" s="5" t="str">
        <f t="shared" si="91"/>
        <v>BULLISH</v>
      </c>
      <c r="G1467" s="5" t="str">
        <f t="shared" si="90"/>
        <v>WEAK</v>
      </c>
      <c r="H1467" s="5" t="str">
        <f t="shared" si="89"/>
        <v>CONFIRMED BULLISH</v>
      </c>
    </row>
    <row r="1468" spans="1:8" ht="13.5" x14ac:dyDescent="0.25">
      <c r="A1468" s="3">
        <f>TITRES_STAT!B1471</f>
        <v>44151</v>
      </c>
      <c r="B1468" s="5">
        <f>TITRES_STAT!C1471</f>
        <v>8</v>
      </c>
      <c r="C1468" s="5">
        <f>TITRES_STAT!D1471</f>
        <v>5.4020000000000001</v>
      </c>
      <c r="D1468" s="5">
        <f>TITRES_STAT!E1471</f>
        <v>0</v>
      </c>
      <c r="E1468" s="2">
        <f t="shared" si="88"/>
        <v>-170.70415790811489</v>
      </c>
      <c r="F1468" s="5" t="str">
        <f t="shared" si="91"/>
        <v>BULLISH</v>
      </c>
      <c r="G1468" s="5" t="str">
        <f t="shared" si="90"/>
        <v>WEAK</v>
      </c>
      <c r="H1468" s="5" t="str">
        <f t="shared" si="89"/>
        <v>CONFIRMED BULLISH</v>
      </c>
    </row>
    <row r="1469" spans="1:8" ht="13.5" x14ac:dyDescent="0.25">
      <c r="A1469" s="3">
        <f>TITRES_STAT!B1472</f>
        <v>44152</v>
      </c>
      <c r="B1469" s="5">
        <f>TITRES_STAT!C1472</f>
        <v>8</v>
      </c>
      <c r="C1469" s="5">
        <f>TITRES_STAT!D1472</f>
        <v>5.4020000000000001</v>
      </c>
      <c r="D1469" s="5">
        <f>TITRES_STAT!E1472</f>
        <v>5.4020000000000001</v>
      </c>
      <c r="E1469" s="2">
        <f t="shared" si="88"/>
        <v>-170.70415790811489</v>
      </c>
      <c r="F1469" s="5" t="str">
        <f t="shared" si="91"/>
        <v>NEUTRAL</v>
      </c>
      <c r="G1469" s="5" t="str">
        <f t="shared" si="90"/>
        <v>NEUTRAL</v>
      </c>
      <c r="H1469" s="5" t="str">
        <f t="shared" si="89"/>
        <v>NEUTRAL</v>
      </c>
    </row>
    <row r="1470" spans="1:8" ht="13.5" x14ac:dyDescent="0.25">
      <c r="A1470" s="3">
        <f>TITRES_STAT!B1473</f>
        <v>44153</v>
      </c>
      <c r="B1470" s="5">
        <f>TITRES_STAT!C1473</f>
        <v>8</v>
      </c>
      <c r="C1470" s="5">
        <f>TITRES_STAT!D1473</f>
        <v>5.4020000000000001</v>
      </c>
      <c r="D1470" s="5">
        <f>TITRES_STAT!E1473</f>
        <v>0</v>
      </c>
      <c r="E1470" s="2">
        <f t="shared" si="88"/>
        <v>-170.70415790811489</v>
      </c>
      <c r="F1470" s="5" t="str">
        <f t="shared" si="91"/>
        <v>NEUTRAL</v>
      </c>
      <c r="G1470" s="5" t="str">
        <f t="shared" si="90"/>
        <v>NEUTRAL</v>
      </c>
      <c r="H1470" s="5" t="str">
        <f t="shared" si="89"/>
        <v>NEUTRAL</v>
      </c>
    </row>
    <row r="1471" spans="1:8" ht="13.5" x14ac:dyDescent="0.25">
      <c r="A1471" s="3">
        <f>TITRES_STAT!B1474</f>
        <v>44154</v>
      </c>
      <c r="B1471" s="5">
        <f>TITRES_STAT!C1474</f>
        <v>7.98</v>
      </c>
      <c r="C1471" s="5">
        <f>TITRES_STAT!D1474</f>
        <v>5.3879999999999999</v>
      </c>
      <c r="D1471" s="5">
        <f>TITRES_STAT!E1474</f>
        <v>5.3879999999999999</v>
      </c>
      <c r="E1471" s="2">
        <f t="shared" si="88"/>
        <v>-176.0921579081149</v>
      </c>
      <c r="F1471" s="5" t="str">
        <f t="shared" si="91"/>
        <v>BEARISH</v>
      </c>
      <c r="G1471" s="5" t="str">
        <f t="shared" si="90"/>
        <v>STRONG</v>
      </c>
      <c r="H1471" s="5" t="str">
        <f t="shared" si="89"/>
        <v>CONFIRMED BEARISH</v>
      </c>
    </row>
    <row r="1472" spans="1:8" ht="13.5" x14ac:dyDescent="0.25">
      <c r="A1472" s="3">
        <f>TITRES_STAT!B1475</f>
        <v>44155</v>
      </c>
      <c r="B1472" s="5">
        <f>TITRES_STAT!C1475</f>
        <v>7.98</v>
      </c>
      <c r="C1472" s="5">
        <f>TITRES_STAT!D1475</f>
        <v>5.3879999999999999</v>
      </c>
      <c r="D1472" s="5">
        <f>TITRES_STAT!E1475</f>
        <v>0</v>
      </c>
      <c r="E1472" s="2">
        <f t="shared" si="88"/>
        <v>-176.0921579081149</v>
      </c>
      <c r="F1472" s="5" t="str">
        <f t="shared" si="91"/>
        <v>BEARISH</v>
      </c>
      <c r="G1472" s="5" t="str">
        <f t="shared" si="90"/>
        <v>STRONG</v>
      </c>
      <c r="H1472" s="5" t="str">
        <f t="shared" si="89"/>
        <v>CONFIRMED BEARISH</v>
      </c>
    </row>
    <row r="1473" spans="1:8" ht="13.5" x14ac:dyDescent="0.25">
      <c r="A1473" s="3">
        <f>TITRES_STAT!B1476</f>
        <v>44158</v>
      </c>
      <c r="B1473" s="5">
        <f>TITRES_STAT!C1476</f>
        <v>7.81</v>
      </c>
      <c r="C1473" s="5">
        <f>TITRES_STAT!D1476</f>
        <v>5.2729999999999997</v>
      </c>
      <c r="D1473" s="5">
        <f>TITRES_STAT!E1476</f>
        <v>5.2689490396927017</v>
      </c>
      <c r="E1473" s="2">
        <f t="shared" si="88"/>
        <v>-181.3611069478076</v>
      </c>
      <c r="F1473" s="5" t="str">
        <f t="shared" si="91"/>
        <v>BEARISH</v>
      </c>
      <c r="G1473" s="5" t="str">
        <f t="shared" si="90"/>
        <v>STRONG</v>
      </c>
      <c r="H1473" s="5" t="str">
        <f t="shared" si="89"/>
        <v>CONFIRMED BEARISH</v>
      </c>
    </row>
    <row r="1474" spans="1:8" ht="13.5" x14ac:dyDescent="0.25">
      <c r="A1474" s="3">
        <f>TITRES_STAT!B1477</f>
        <v>44159</v>
      </c>
      <c r="B1474" s="5">
        <f>TITRES_STAT!C1477</f>
        <v>7.82</v>
      </c>
      <c r="C1474" s="5">
        <f>TITRES_STAT!D1477</f>
        <v>5.28</v>
      </c>
      <c r="D1474" s="5">
        <f>TITRES_STAT!E1477</f>
        <v>5.3522455242966744</v>
      </c>
      <c r="E1474" s="2">
        <f t="shared" si="88"/>
        <v>-176.00886142351092</v>
      </c>
      <c r="F1474" s="5" t="str">
        <f t="shared" si="91"/>
        <v>BEARISH</v>
      </c>
      <c r="G1474" s="5" t="str">
        <f t="shared" si="90"/>
        <v>STRONG</v>
      </c>
      <c r="H1474" s="5" t="str">
        <f t="shared" si="89"/>
        <v>CONFIRMED BEARISH</v>
      </c>
    </row>
    <row r="1475" spans="1:8" ht="13.5" x14ac:dyDescent="0.25">
      <c r="A1475" s="3">
        <f>TITRES_STAT!B1478</f>
        <v>44160</v>
      </c>
      <c r="B1475" s="5">
        <f>TITRES_STAT!C1478</f>
        <v>7.8</v>
      </c>
      <c r="C1475" s="5">
        <f>TITRES_STAT!D1478</f>
        <v>5.2670000000000003</v>
      </c>
      <c r="D1475" s="5">
        <f>TITRES_STAT!E1478</f>
        <v>5.2670000000000003</v>
      </c>
      <c r="E1475" s="2">
        <f t="shared" si="88"/>
        <v>-181.27586142351092</v>
      </c>
      <c r="F1475" s="5" t="str">
        <f t="shared" si="91"/>
        <v>BEARISH</v>
      </c>
      <c r="G1475" s="5" t="str">
        <f t="shared" si="90"/>
        <v>STRONG</v>
      </c>
      <c r="H1475" s="5" t="str">
        <f t="shared" si="89"/>
        <v>CONFIRMED BEARISH</v>
      </c>
    </row>
    <row r="1476" spans="1:8" ht="13.5" x14ac:dyDescent="0.25">
      <c r="A1476" s="3">
        <f>TITRES_STAT!B1479</f>
        <v>44161</v>
      </c>
      <c r="B1476" s="5">
        <f>TITRES_STAT!C1479</f>
        <v>7.8</v>
      </c>
      <c r="C1476" s="5">
        <f>TITRES_STAT!D1479</f>
        <v>5.2670000000000003</v>
      </c>
      <c r="D1476" s="5">
        <f>TITRES_STAT!E1479</f>
        <v>0</v>
      </c>
      <c r="E1476" s="2">
        <f t="shared" ref="E1476:E1539" si="92">IF(B1476&gt;B1475, E1475+D1476, IF(B1476&lt;B1475, E1475-D1476, E1475))</f>
        <v>-181.27586142351092</v>
      </c>
      <c r="F1476" s="5" t="str">
        <f t="shared" si="91"/>
        <v>BEARISH</v>
      </c>
      <c r="G1476" s="5" t="str">
        <f t="shared" si="90"/>
        <v>STRONG</v>
      </c>
      <c r="H1476" s="5" t="str">
        <f t="shared" si="89"/>
        <v>CONFIRMED BEARISH</v>
      </c>
    </row>
    <row r="1477" spans="1:8" ht="13.5" x14ac:dyDescent="0.25">
      <c r="A1477" s="3">
        <f>TITRES_STAT!B1480</f>
        <v>44162</v>
      </c>
      <c r="B1477" s="5">
        <f>TITRES_STAT!C1480</f>
        <v>7.8</v>
      </c>
      <c r="C1477" s="5">
        <f>TITRES_STAT!D1480</f>
        <v>5.2670000000000003</v>
      </c>
      <c r="D1477" s="5">
        <f>TITRES_STAT!E1480</f>
        <v>5.2670000000000003</v>
      </c>
      <c r="E1477" s="2">
        <f t="shared" si="92"/>
        <v>-181.27586142351092</v>
      </c>
      <c r="F1477" s="5" t="str">
        <f t="shared" si="91"/>
        <v>BEARISH</v>
      </c>
      <c r="G1477" s="5" t="str">
        <f t="shared" si="90"/>
        <v>STRONG</v>
      </c>
      <c r="H1477" s="5" t="str">
        <f t="shared" si="89"/>
        <v>CONFIRMED BEARISH</v>
      </c>
    </row>
    <row r="1478" spans="1:8" ht="13.5" x14ac:dyDescent="0.25">
      <c r="A1478" s="3">
        <f>TITRES_STAT!B1481</f>
        <v>44165</v>
      </c>
      <c r="B1478" s="5">
        <f>TITRES_STAT!C1481</f>
        <v>8</v>
      </c>
      <c r="C1478" s="5">
        <f>TITRES_STAT!D1481</f>
        <v>5.4020000000000001</v>
      </c>
      <c r="D1478" s="5">
        <f>TITRES_STAT!E1481</f>
        <v>5.4020000000000001</v>
      </c>
      <c r="E1478" s="2">
        <f t="shared" si="92"/>
        <v>-175.87386142351093</v>
      </c>
      <c r="F1478" s="5" t="str">
        <f t="shared" si="91"/>
        <v>BULLISH</v>
      </c>
      <c r="G1478" s="5" t="str">
        <f t="shared" si="90"/>
        <v>WEAK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5">
        <f>TITRES_STAT!C1482</f>
        <v>7.8</v>
      </c>
      <c r="C1479" s="5">
        <f>TITRES_STAT!D1482</f>
        <v>5.2670000000000003</v>
      </c>
      <c r="D1479" s="5">
        <f>TITRES_STAT!E1482</f>
        <v>5.2670000000000003</v>
      </c>
      <c r="E1479" s="2">
        <f t="shared" si="92"/>
        <v>-181.14086142351093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STRONG</v>
      </c>
      <c r="H1479" s="5" t="str">
        <f t="shared" si="93"/>
        <v>CONFIRMED BEARISH</v>
      </c>
    </row>
    <row r="1480" spans="1:8" ht="13.5" x14ac:dyDescent="0.25">
      <c r="A1480" s="3">
        <f>TITRES_STAT!B1483</f>
        <v>44167</v>
      </c>
      <c r="B1480" s="5">
        <f>TITRES_STAT!C1483</f>
        <v>7.8</v>
      </c>
      <c r="C1480" s="5">
        <f>TITRES_STAT!D1483</f>
        <v>5.2670000000000003</v>
      </c>
      <c r="D1480" s="5">
        <f>TITRES_STAT!E1483</f>
        <v>5.2670000000000003</v>
      </c>
      <c r="E1480" s="2">
        <f t="shared" si="92"/>
        <v>-181.14086142351093</v>
      </c>
      <c r="F1480" s="5" t="str">
        <f t="shared" ref="F1480:F1543" si="95">IF(E1480&gt;E1475,"BULLISH",IF(E1480&lt;E1475,"BEARISH","NEUTRAL"))</f>
        <v>BULLISH</v>
      </c>
      <c r="G1480" s="5" t="str">
        <f t="shared" si="94"/>
        <v>NEUTRAL</v>
      </c>
      <c r="H1480" s="5" t="str">
        <f t="shared" si="93"/>
        <v>NEUTRAL</v>
      </c>
    </row>
    <row r="1481" spans="1:8" ht="13.5" x14ac:dyDescent="0.25">
      <c r="A1481" s="3">
        <f>TITRES_STAT!B1484</f>
        <v>44168</v>
      </c>
      <c r="B1481" s="5">
        <f>TITRES_STAT!C1484</f>
        <v>7.77</v>
      </c>
      <c r="C1481" s="5">
        <f>TITRES_STAT!D1484</f>
        <v>5.2460000000000004</v>
      </c>
      <c r="D1481" s="5">
        <f>TITRES_STAT!E1484</f>
        <v>5.2460000000000004</v>
      </c>
      <c r="E1481" s="2">
        <f t="shared" si="92"/>
        <v>-186.38686142351094</v>
      </c>
      <c r="F1481" s="5" t="str">
        <f t="shared" si="95"/>
        <v>BEARISH</v>
      </c>
      <c r="G1481" s="5" t="str">
        <f t="shared" si="94"/>
        <v>STRONG</v>
      </c>
      <c r="H1481" s="5" t="str">
        <f t="shared" si="93"/>
        <v>CONFIRMED BEARISH</v>
      </c>
    </row>
    <row r="1482" spans="1:8" ht="13.5" x14ac:dyDescent="0.25">
      <c r="A1482" s="3">
        <f>TITRES_STAT!B1485</f>
        <v>44169</v>
      </c>
      <c r="B1482" s="5">
        <f>TITRES_STAT!C1485</f>
        <v>8</v>
      </c>
      <c r="C1482" s="5">
        <f>TITRES_STAT!D1485</f>
        <v>5.4020000000000001</v>
      </c>
      <c r="D1482" s="5">
        <f>TITRES_STAT!E1485</f>
        <v>5.4020000000000001</v>
      </c>
      <c r="E1482" s="2">
        <f t="shared" si="92"/>
        <v>-180.98486142351095</v>
      </c>
      <c r="F1482" s="5" t="str">
        <f t="shared" si="95"/>
        <v>BULLISH</v>
      </c>
      <c r="G1482" s="5" t="str">
        <f t="shared" si="94"/>
        <v>NEUTRAL</v>
      </c>
      <c r="H1482" s="5" t="str">
        <f t="shared" si="93"/>
        <v>CONFIRMED BULLISH</v>
      </c>
    </row>
    <row r="1483" spans="1:8" ht="13.5" x14ac:dyDescent="0.25">
      <c r="A1483" s="3">
        <f>TITRES_STAT!B1486</f>
        <v>44172</v>
      </c>
      <c r="B1483" s="5">
        <f>TITRES_STAT!C1486</f>
        <v>7.76</v>
      </c>
      <c r="C1483" s="5">
        <f>TITRES_STAT!D1486</f>
        <v>5.24</v>
      </c>
      <c r="D1483" s="5">
        <f>TITRES_STAT!E1486</f>
        <v>5.24</v>
      </c>
      <c r="E1483" s="2">
        <f t="shared" si="92"/>
        <v>-186.22486142351096</v>
      </c>
      <c r="F1483" s="5" t="str">
        <f t="shared" si="95"/>
        <v>BEARISH</v>
      </c>
      <c r="G1483" s="5" t="str">
        <f t="shared" si="94"/>
        <v>STRONG</v>
      </c>
      <c r="H1483" s="5" t="str">
        <f t="shared" si="93"/>
        <v>CONFIRMED BEARISH</v>
      </c>
    </row>
    <row r="1484" spans="1:8" ht="13.5" x14ac:dyDescent="0.25">
      <c r="A1484" s="3">
        <f>TITRES_STAT!B1487</f>
        <v>44173</v>
      </c>
      <c r="B1484" s="5">
        <f>TITRES_STAT!C1487</f>
        <v>7.76</v>
      </c>
      <c r="C1484" s="5">
        <f>TITRES_STAT!D1487</f>
        <v>5.24</v>
      </c>
      <c r="D1484" s="5">
        <f>TITRES_STAT!E1487</f>
        <v>5.24</v>
      </c>
      <c r="E1484" s="2">
        <f t="shared" si="92"/>
        <v>-186.22486142351096</v>
      </c>
      <c r="F1484" s="5" t="str">
        <f t="shared" si="95"/>
        <v>BEARISH</v>
      </c>
      <c r="G1484" s="5" t="str">
        <f t="shared" si="94"/>
        <v>STRONG</v>
      </c>
      <c r="H1484" s="5" t="str">
        <f t="shared" si="93"/>
        <v>CONFIRMED BEARISH</v>
      </c>
    </row>
    <row r="1485" spans="1:8" ht="13.5" x14ac:dyDescent="0.25">
      <c r="A1485" s="3">
        <f>TITRES_STAT!B1488</f>
        <v>44174</v>
      </c>
      <c r="B1485" s="5">
        <f>TITRES_STAT!C1488</f>
        <v>7.76</v>
      </c>
      <c r="C1485" s="5">
        <f>TITRES_STAT!D1488</f>
        <v>5.24</v>
      </c>
      <c r="D1485" s="5">
        <f>TITRES_STAT!E1488</f>
        <v>5.24</v>
      </c>
      <c r="E1485" s="2">
        <f t="shared" si="92"/>
        <v>-186.22486142351096</v>
      </c>
      <c r="F1485" s="5" t="str">
        <f t="shared" si="95"/>
        <v>BEARISH</v>
      </c>
      <c r="G1485" s="5" t="str">
        <f t="shared" si="94"/>
        <v>STRONG</v>
      </c>
      <c r="H1485" s="5" t="str">
        <f t="shared" si="93"/>
        <v>CONFIRMED BEARISH</v>
      </c>
    </row>
    <row r="1486" spans="1:8" ht="13.5" x14ac:dyDescent="0.25">
      <c r="A1486" s="3">
        <f>TITRES_STAT!B1489</f>
        <v>44175</v>
      </c>
      <c r="B1486" s="5">
        <f>TITRES_STAT!C1489</f>
        <v>7.76</v>
      </c>
      <c r="C1486" s="5">
        <f>TITRES_STAT!D1489</f>
        <v>5.24</v>
      </c>
      <c r="D1486" s="5">
        <f>TITRES_STAT!E1489</f>
        <v>5.24</v>
      </c>
      <c r="E1486" s="2">
        <f t="shared" si="92"/>
        <v>-186.22486142351096</v>
      </c>
      <c r="F1486" s="5" t="str">
        <f t="shared" si="95"/>
        <v>BULLISH</v>
      </c>
      <c r="G1486" s="5" t="str">
        <f t="shared" si="94"/>
        <v>NEUTRAL</v>
      </c>
      <c r="H1486" s="5" t="str">
        <f t="shared" si="93"/>
        <v>BULLISH DIVERGENCE</v>
      </c>
    </row>
    <row r="1487" spans="1:8" ht="13.5" x14ac:dyDescent="0.25">
      <c r="A1487" s="3">
        <f>TITRES_STAT!B1490</f>
        <v>44176</v>
      </c>
      <c r="B1487" s="5">
        <f>TITRES_STAT!C1490</f>
        <v>7.7</v>
      </c>
      <c r="C1487" s="5">
        <f>TITRES_STAT!D1490</f>
        <v>5.1989999999999998</v>
      </c>
      <c r="D1487" s="5">
        <f>TITRES_STAT!E1490</f>
        <v>5.1989999999999998</v>
      </c>
      <c r="E1487" s="2">
        <f t="shared" si="92"/>
        <v>-191.42386142351097</v>
      </c>
      <c r="F1487" s="5" t="str">
        <f t="shared" si="95"/>
        <v>BEARISH</v>
      </c>
      <c r="G1487" s="5" t="str">
        <f t="shared" si="94"/>
        <v>STRONG</v>
      </c>
      <c r="H1487" s="5" t="str">
        <f t="shared" si="93"/>
        <v>CONFIRMED BEARISH</v>
      </c>
    </row>
    <row r="1488" spans="1:8" ht="13.5" x14ac:dyDescent="0.25">
      <c r="A1488" s="3">
        <f>TITRES_STAT!B1491</f>
        <v>44179</v>
      </c>
      <c r="B1488" s="5">
        <f>TITRES_STAT!C1491</f>
        <v>7.5</v>
      </c>
      <c r="C1488" s="5">
        <f>TITRES_STAT!D1491</f>
        <v>5.0640000000000001</v>
      </c>
      <c r="D1488" s="5">
        <f>TITRES_STAT!E1491</f>
        <v>5.1889120000000002</v>
      </c>
      <c r="E1488" s="2">
        <f t="shared" si="92"/>
        <v>-196.61277342351096</v>
      </c>
      <c r="F1488" s="5" t="str">
        <f t="shared" si="95"/>
        <v>BEARISH</v>
      </c>
      <c r="G1488" s="5" t="str">
        <f t="shared" si="94"/>
        <v>STRONG</v>
      </c>
      <c r="H1488" s="5" t="str">
        <f t="shared" si="93"/>
        <v>CONFIRMED BEARISH</v>
      </c>
    </row>
    <row r="1489" spans="1:8" ht="13.5" x14ac:dyDescent="0.25">
      <c r="A1489" s="3">
        <f>TITRES_STAT!B1492</f>
        <v>44180</v>
      </c>
      <c r="B1489" s="5">
        <f>TITRES_STAT!C1492</f>
        <v>7.28</v>
      </c>
      <c r="C1489" s="5">
        <f>TITRES_STAT!D1492</f>
        <v>4.915</v>
      </c>
      <c r="D1489" s="5">
        <f>TITRES_STAT!E1492</f>
        <v>4.915</v>
      </c>
      <c r="E1489" s="2">
        <f t="shared" si="92"/>
        <v>-201.52777342351095</v>
      </c>
      <c r="F1489" s="5" t="str">
        <f t="shared" si="95"/>
        <v>BEARISH</v>
      </c>
      <c r="G1489" s="5" t="str">
        <f t="shared" si="94"/>
        <v>STRONG</v>
      </c>
      <c r="H1489" s="5" t="str">
        <f t="shared" si="93"/>
        <v>CONFIRMED BEARISH</v>
      </c>
    </row>
    <row r="1490" spans="1:8" ht="13.5" x14ac:dyDescent="0.25">
      <c r="A1490" s="3">
        <f>TITRES_STAT!B1493</f>
        <v>44181</v>
      </c>
      <c r="B1490" s="5">
        <f>TITRES_STAT!C1493</f>
        <v>7.49</v>
      </c>
      <c r="C1490" s="5">
        <f>TITRES_STAT!D1493</f>
        <v>5.0570000000000004</v>
      </c>
      <c r="D1490" s="5">
        <f>TITRES_STAT!E1493</f>
        <v>5.0570000000000004</v>
      </c>
      <c r="E1490" s="2">
        <f t="shared" si="92"/>
        <v>-196.47077342351096</v>
      </c>
      <c r="F1490" s="5" t="str">
        <f t="shared" si="95"/>
        <v>BEARISH</v>
      </c>
      <c r="G1490" s="5" t="str">
        <f t="shared" si="94"/>
        <v>STRONG</v>
      </c>
      <c r="H1490" s="5" t="str">
        <f t="shared" si="93"/>
        <v>CONFIRMED BEARISH</v>
      </c>
    </row>
    <row r="1491" spans="1:8" ht="13.5" x14ac:dyDescent="0.25">
      <c r="A1491" s="3">
        <f>TITRES_STAT!B1494</f>
        <v>44182</v>
      </c>
      <c r="B1491" s="5">
        <f>TITRES_STAT!C1494</f>
        <v>7.49</v>
      </c>
      <c r="C1491" s="5">
        <f>TITRES_STAT!D1494</f>
        <v>5.0570000000000004</v>
      </c>
      <c r="D1491" s="5">
        <f>TITRES_STAT!E1494</f>
        <v>0</v>
      </c>
      <c r="E1491" s="2">
        <f t="shared" si="92"/>
        <v>-196.47077342351096</v>
      </c>
      <c r="F1491" s="5" t="str">
        <f t="shared" si="95"/>
        <v>BEARISH</v>
      </c>
      <c r="G1491" s="5" t="str">
        <f t="shared" si="94"/>
        <v>STRONG</v>
      </c>
      <c r="H1491" s="5" t="str">
        <f t="shared" si="93"/>
        <v>CONFIRMED BEARISH</v>
      </c>
    </row>
    <row r="1492" spans="1:8" ht="13.5" x14ac:dyDescent="0.25">
      <c r="A1492" s="3">
        <f>TITRES_STAT!B1495</f>
        <v>44183</v>
      </c>
      <c r="B1492" s="5">
        <f>TITRES_STAT!C1495</f>
        <v>7.7</v>
      </c>
      <c r="C1492" s="5">
        <f>TITRES_STAT!D1495</f>
        <v>5.1989999999999998</v>
      </c>
      <c r="D1492" s="5">
        <f>TITRES_STAT!E1495</f>
        <v>5.1989999999999998</v>
      </c>
      <c r="E1492" s="2">
        <f t="shared" si="92"/>
        <v>-191.27177342351095</v>
      </c>
      <c r="F1492" s="5" t="str">
        <f t="shared" si="95"/>
        <v>BULLISH</v>
      </c>
      <c r="G1492" s="5" t="str">
        <f t="shared" si="94"/>
        <v>NEUTRAL</v>
      </c>
      <c r="H1492" s="5" t="str">
        <f t="shared" si="93"/>
        <v>NEUTRAL</v>
      </c>
    </row>
    <row r="1493" spans="1:8" ht="13.5" x14ac:dyDescent="0.25">
      <c r="A1493" s="3">
        <f>TITRES_STAT!B1496</f>
        <v>44186</v>
      </c>
      <c r="B1493" s="5">
        <f>TITRES_STAT!C1496</f>
        <v>7.47</v>
      </c>
      <c r="C1493" s="5">
        <f>TITRES_STAT!D1496</f>
        <v>5.0439999999999996</v>
      </c>
      <c r="D1493" s="5">
        <f>TITRES_STAT!E1496</f>
        <v>5.063581793842034</v>
      </c>
      <c r="E1493" s="2">
        <f t="shared" si="92"/>
        <v>-196.335355217353</v>
      </c>
      <c r="F1493" s="5" t="str">
        <f t="shared" si="95"/>
        <v>BULLISH</v>
      </c>
      <c r="G1493" s="5" t="str">
        <f t="shared" si="94"/>
        <v>NEUTRAL</v>
      </c>
      <c r="H1493" s="5" t="str">
        <f t="shared" si="93"/>
        <v>BULLISH DIVERGENCE</v>
      </c>
    </row>
    <row r="1494" spans="1:8" ht="13.5" x14ac:dyDescent="0.25">
      <c r="A1494" s="3">
        <f>TITRES_STAT!B1497</f>
        <v>44187</v>
      </c>
      <c r="B1494" s="5">
        <f>TITRES_STAT!C1497</f>
        <v>7.49</v>
      </c>
      <c r="C1494" s="5">
        <f>TITRES_STAT!D1497</f>
        <v>5.0570000000000004</v>
      </c>
      <c r="D1494" s="5">
        <f>TITRES_STAT!E1497</f>
        <v>5.0570000000000004</v>
      </c>
      <c r="E1494" s="2">
        <f t="shared" si="92"/>
        <v>-191.27835521735301</v>
      </c>
      <c r="F1494" s="5" t="str">
        <f t="shared" si="95"/>
        <v>BULLISH</v>
      </c>
      <c r="G1494" s="5" t="str">
        <f t="shared" si="94"/>
        <v>WEAK</v>
      </c>
      <c r="H1494" s="5" t="str">
        <f t="shared" si="93"/>
        <v>CONFIRMED BULLISH</v>
      </c>
    </row>
    <row r="1495" spans="1:8" ht="13.5" x14ac:dyDescent="0.25">
      <c r="A1495" s="3">
        <f>TITRES_STAT!B1498</f>
        <v>44188</v>
      </c>
      <c r="B1495" s="5">
        <f>TITRES_STAT!C1498</f>
        <v>7.6</v>
      </c>
      <c r="C1495" s="5">
        <f>TITRES_STAT!D1498</f>
        <v>5.1319999999999997</v>
      </c>
      <c r="D1495" s="5">
        <f>TITRES_STAT!E1498</f>
        <v>5.1319999999999997</v>
      </c>
      <c r="E1495" s="2">
        <f t="shared" si="92"/>
        <v>-186.146355217353</v>
      </c>
      <c r="F1495" s="5" t="str">
        <f t="shared" si="95"/>
        <v>BULLISH</v>
      </c>
      <c r="G1495" s="5" t="str">
        <f t="shared" si="94"/>
        <v>WEAK</v>
      </c>
      <c r="H1495" s="5" t="str">
        <f t="shared" si="93"/>
        <v>CONFIRMED BULLISH</v>
      </c>
    </row>
    <row r="1496" spans="1:8" ht="13.5" x14ac:dyDescent="0.25">
      <c r="A1496" s="3">
        <f>TITRES_STAT!B1499</f>
        <v>44189</v>
      </c>
      <c r="B1496" s="5">
        <f>TITRES_STAT!C1499</f>
        <v>7.6</v>
      </c>
      <c r="C1496" s="5">
        <f>TITRES_STAT!D1499</f>
        <v>5.1319999999999997</v>
      </c>
      <c r="D1496" s="5">
        <f>TITRES_STAT!E1499</f>
        <v>5.1319999999999997</v>
      </c>
      <c r="E1496" s="2">
        <f t="shared" si="92"/>
        <v>-186.146355217353</v>
      </c>
      <c r="F1496" s="5" t="str">
        <f t="shared" si="95"/>
        <v>BULLISH</v>
      </c>
      <c r="G1496" s="5" t="str">
        <f t="shared" si="94"/>
        <v>WEAK</v>
      </c>
      <c r="H1496" s="5" t="str">
        <f t="shared" si="93"/>
        <v>CONFIRMED BULLISH</v>
      </c>
    </row>
    <row r="1497" spans="1:8" ht="13.5" x14ac:dyDescent="0.25">
      <c r="A1497" s="3">
        <f>TITRES_STAT!B1500</f>
        <v>44190</v>
      </c>
      <c r="B1497" s="5">
        <f>TITRES_STAT!C1500</f>
        <v>7.6</v>
      </c>
      <c r="C1497" s="5">
        <f>TITRES_STAT!D1500</f>
        <v>5.1319999999999997</v>
      </c>
      <c r="D1497" s="5">
        <f>TITRES_STAT!E1500</f>
        <v>0</v>
      </c>
      <c r="E1497" s="2">
        <f t="shared" si="92"/>
        <v>-186.146355217353</v>
      </c>
      <c r="F1497" s="5" t="str">
        <f t="shared" si="95"/>
        <v>BULLISH</v>
      </c>
      <c r="G1497" s="5" t="str">
        <f t="shared" si="94"/>
        <v>WEAK</v>
      </c>
      <c r="H1497" s="5" t="str">
        <f t="shared" si="93"/>
        <v>BULLISH DIVERGENCE</v>
      </c>
    </row>
    <row r="1498" spans="1:8" ht="13.5" x14ac:dyDescent="0.25">
      <c r="A1498" s="3">
        <f>TITRES_STAT!B1501</f>
        <v>44193</v>
      </c>
      <c r="B1498" s="5">
        <f>TITRES_STAT!C1501</f>
        <v>7.6</v>
      </c>
      <c r="C1498" s="5">
        <f>TITRES_STAT!D1501</f>
        <v>5.1319999999999997</v>
      </c>
      <c r="D1498" s="5">
        <f>TITRES_STAT!E1501</f>
        <v>0</v>
      </c>
      <c r="E1498" s="2">
        <f t="shared" si="92"/>
        <v>-186.146355217353</v>
      </c>
      <c r="F1498" s="5" t="str">
        <f t="shared" si="95"/>
        <v>BULLISH</v>
      </c>
      <c r="G1498" s="5" t="str">
        <f t="shared" si="94"/>
        <v>WEAK</v>
      </c>
      <c r="H1498" s="5" t="str">
        <f t="shared" si="93"/>
        <v>CONFIRMED BULLISH</v>
      </c>
    </row>
    <row r="1499" spans="1:8" ht="13.5" x14ac:dyDescent="0.25">
      <c r="A1499" s="3">
        <f>TITRES_STAT!B1502</f>
        <v>44194</v>
      </c>
      <c r="B1499" s="5">
        <f>TITRES_STAT!C1502</f>
        <v>7.4</v>
      </c>
      <c r="C1499" s="5">
        <f>TITRES_STAT!D1502</f>
        <v>4.9969999999999999</v>
      </c>
      <c r="D1499" s="5">
        <f>TITRES_STAT!E1502</f>
        <v>4.9969999999999999</v>
      </c>
      <c r="E1499" s="2">
        <f t="shared" si="92"/>
        <v>-191.14335521735302</v>
      </c>
      <c r="F1499" s="5" t="str">
        <f t="shared" si="95"/>
        <v>BULLISH</v>
      </c>
      <c r="G1499" s="5" t="str">
        <f t="shared" si="94"/>
        <v>NEUTRAL</v>
      </c>
      <c r="H1499" s="5" t="str">
        <f t="shared" si="93"/>
        <v>BULLISH DIVERGENCE</v>
      </c>
    </row>
    <row r="1500" spans="1:8" ht="13.5" x14ac:dyDescent="0.25">
      <c r="A1500" s="3">
        <f>TITRES_STAT!B1503</f>
        <v>44195</v>
      </c>
      <c r="B1500" s="5">
        <f>TITRES_STAT!C1503</f>
        <v>7.63</v>
      </c>
      <c r="C1500" s="5">
        <f>TITRES_STAT!D1503</f>
        <v>5.1520000000000001</v>
      </c>
      <c r="D1500" s="5">
        <f>TITRES_STAT!E1503</f>
        <v>5.0061504587155961</v>
      </c>
      <c r="E1500" s="2">
        <f t="shared" si="92"/>
        <v>-186.13720475863741</v>
      </c>
      <c r="F1500" s="5" t="str">
        <f t="shared" si="95"/>
        <v>BULLISH</v>
      </c>
      <c r="G1500" s="5" t="str">
        <f t="shared" si="94"/>
        <v>NEUTRAL</v>
      </c>
      <c r="H1500" s="5" t="str">
        <f t="shared" si="93"/>
        <v>CONFIRMED BULLISH</v>
      </c>
    </row>
    <row r="1501" spans="1:8" ht="13.5" x14ac:dyDescent="0.25">
      <c r="A1501" s="3">
        <f>TITRES_STAT!B1504</f>
        <v>44196</v>
      </c>
      <c r="B1501" s="5">
        <f>TITRES_STAT!C1504</f>
        <v>7.63</v>
      </c>
      <c r="C1501" s="5">
        <f>TITRES_STAT!D1504</f>
        <v>5.1520000000000001</v>
      </c>
      <c r="D1501" s="5">
        <f>TITRES_STAT!E1504</f>
        <v>0</v>
      </c>
      <c r="E1501" s="2">
        <f t="shared" si="92"/>
        <v>-186.13720475863741</v>
      </c>
      <c r="F1501" s="5" t="str">
        <f t="shared" si="95"/>
        <v>BULLISH</v>
      </c>
      <c r="G1501" s="5" t="str">
        <f t="shared" si="94"/>
        <v>NEUTRAL</v>
      </c>
      <c r="H1501" s="5" t="str">
        <f t="shared" si="93"/>
        <v>CONFIRMED BULLISH</v>
      </c>
    </row>
    <row r="1502" spans="1:8" ht="13.5" x14ac:dyDescent="0.25">
      <c r="A1502" s="3">
        <f>TITRES_STAT!B1505</f>
        <v>44200</v>
      </c>
      <c r="B1502" s="5">
        <f>TITRES_STAT!C1505</f>
        <v>7.63</v>
      </c>
      <c r="C1502" s="5">
        <f>TITRES_STAT!D1505</f>
        <v>5.1520000000000001</v>
      </c>
      <c r="D1502" s="5">
        <f>TITRES_STAT!E1505</f>
        <v>0</v>
      </c>
      <c r="E1502" s="2">
        <f t="shared" si="92"/>
        <v>-186.13720475863741</v>
      </c>
      <c r="F1502" s="5" t="str">
        <f t="shared" si="95"/>
        <v>BULLISH</v>
      </c>
      <c r="G1502" s="5" t="str">
        <f t="shared" si="94"/>
        <v>NEUTRAL</v>
      </c>
      <c r="H1502" s="5" t="str">
        <f t="shared" si="93"/>
        <v>CONFIRMED BULLISH</v>
      </c>
    </row>
    <row r="1503" spans="1:8" ht="13.5" x14ac:dyDescent="0.25">
      <c r="A1503" s="3">
        <f>TITRES_STAT!B1506</f>
        <v>44201</v>
      </c>
      <c r="B1503" s="5">
        <f>TITRES_STAT!C1506</f>
        <v>7.63</v>
      </c>
      <c r="C1503" s="5">
        <f>TITRES_STAT!D1506</f>
        <v>5.1520000000000001</v>
      </c>
      <c r="D1503" s="5">
        <f>TITRES_STAT!E1506</f>
        <v>0</v>
      </c>
      <c r="E1503" s="2">
        <f t="shared" si="92"/>
        <v>-186.13720475863741</v>
      </c>
      <c r="F1503" s="5" t="str">
        <f t="shared" si="95"/>
        <v>BULLISH</v>
      </c>
      <c r="G1503" s="5" t="str">
        <f t="shared" si="94"/>
        <v>NEUTRAL</v>
      </c>
      <c r="H1503" s="5" t="str">
        <f t="shared" si="93"/>
        <v>CONFIRMED BULLISH</v>
      </c>
    </row>
    <row r="1504" spans="1:8" ht="13.5" x14ac:dyDescent="0.25">
      <c r="A1504" s="3">
        <f>TITRES_STAT!B1507</f>
        <v>44202</v>
      </c>
      <c r="B1504" s="5">
        <f>TITRES_STAT!C1507</f>
        <v>8.08</v>
      </c>
      <c r="C1504" s="5">
        <f>TITRES_STAT!D1507</f>
        <v>5.4560000000000004</v>
      </c>
      <c r="D1504" s="5">
        <f>TITRES_STAT!E1507</f>
        <v>5.3918514851485151</v>
      </c>
      <c r="E1504" s="2">
        <f t="shared" si="92"/>
        <v>-180.74535327348889</v>
      </c>
      <c r="F1504" s="5" t="str">
        <f t="shared" si="95"/>
        <v>BULLISH</v>
      </c>
      <c r="G1504" s="5" t="str">
        <f t="shared" si="94"/>
        <v>WEAK</v>
      </c>
      <c r="H1504" s="5" t="str">
        <f t="shared" si="93"/>
        <v>CONFIRMED BULLISH</v>
      </c>
    </row>
    <row r="1505" spans="1:8" ht="13.5" x14ac:dyDescent="0.25">
      <c r="A1505" s="3">
        <f>TITRES_STAT!B1508</f>
        <v>44203</v>
      </c>
      <c r="B1505" s="5">
        <f>TITRES_STAT!C1508</f>
        <v>8.19</v>
      </c>
      <c r="C1505" s="5">
        <f>TITRES_STAT!D1508</f>
        <v>5.53</v>
      </c>
      <c r="D1505" s="5">
        <f>TITRES_STAT!E1508</f>
        <v>5.53</v>
      </c>
      <c r="E1505" s="2">
        <f t="shared" si="92"/>
        <v>-175.21535327348889</v>
      </c>
      <c r="F1505" s="5" t="str">
        <f t="shared" si="95"/>
        <v>BULLISH</v>
      </c>
      <c r="G1505" s="5" t="str">
        <f t="shared" si="94"/>
        <v>WEAK</v>
      </c>
      <c r="H1505" s="5" t="str">
        <f t="shared" si="93"/>
        <v>CONFIRMED BULLISH</v>
      </c>
    </row>
    <row r="1506" spans="1:8" ht="13.5" x14ac:dyDescent="0.25">
      <c r="A1506" s="3">
        <f>TITRES_STAT!B1509</f>
        <v>44204</v>
      </c>
      <c r="B1506" s="5">
        <f>TITRES_STAT!C1509</f>
        <v>8.19</v>
      </c>
      <c r="C1506" s="5">
        <f>TITRES_STAT!D1509</f>
        <v>5.53</v>
      </c>
      <c r="D1506" s="5">
        <f>TITRES_STAT!E1509</f>
        <v>5.53</v>
      </c>
      <c r="E1506" s="2">
        <f t="shared" si="92"/>
        <v>-175.21535327348889</v>
      </c>
      <c r="F1506" s="5" t="str">
        <f t="shared" si="95"/>
        <v>BULLISH</v>
      </c>
      <c r="G1506" s="5" t="str">
        <f t="shared" si="94"/>
        <v>WEAK</v>
      </c>
      <c r="H1506" s="5" t="str">
        <f t="shared" si="93"/>
        <v>CONFIRMED BULLISH</v>
      </c>
    </row>
    <row r="1507" spans="1:8" ht="13.5" x14ac:dyDescent="0.25">
      <c r="A1507" s="3">
        <f>TITRES_STAT!B1510</f>
        <v>44207</v>
      </c>
      <c r="B1507" s="5">
        <f>TITRES_STAT!C1510</f>
        <v>8.19</v>
      </c>
      <c r="C1507" s="5">
        <f>TITRES_STAT!D1510</f>
        <v>5.53</v>
      </c>
      <c r="D1507" s="5">
        <f>TITRES_STAT!E1510</f>
        <v>5.53</v>
      </c>
      <c r="E1507" s="2">
        <f t="shared" si="92"/>
        <v>-175.21535327348889</v>
      </c>
      <c r="F1507" s="5" t="str">
        <f t="shared" si="95"/>
        <v>BULLISH</v>
      </c>
      <c r="G1507" s="5" t="str">
        <f t="shared" si="94"/>
        <v>WEAK</v>
      </c>
      <c r="H1507" s="5" t="str">
        <f t="shared" si="93"/>
        <v>CONFIRMED BULLISH</v>
      </c>
    </row>
    <row r="1508" spans="1:8" ht="13.5" x14ac:dyDescent="0.25">
      <c r="A1508" s="3">
        <f>TITRES_STAT!B1511</f>
        <v>44208</v>
      </c>
      <c r="B1508" s="5">
        <f>TITRES_STAT!C1511</f>
        <v>8.19</v>
      </c>
      <c r="C1508" s="5">
        <f>TITRES_STAT!D1511</f>
        <v>5.53</v>
      </c>
      <c r="D1508" s="5">
        <f>TITRES_STAT!E1511</f>
        <v>0</v>
      </c>
      <c r="E1508" s="2">
        <f t="shared" si="92"/>
        <v>-175.21535327348889</v>
      </c>
      <c r="F1508" s="5" t="str">
        <f t="shared" si="95"/>
        <v>BULLISH</v>
      </c>
      <c r="G1508" s="5" t="str">
        <f t="shared" si="94"/>
        <v>WEAK</v>
      </c>
      <c r="H1508" s="5" t="str">
        <f t="shared" si="93"/>
        <v>CONFIRMED BULLISH</v>
      </c>
    </row>
    <row r="1509" spans="1:8" ht="13.5" x14ac:dyDescent="0.25">
      <c r="A1509" s="3">
        <f>TITRES_STAT!B1512</f>
        <v>44209</v>
      </c>
      <c r="B1509" s="5">
        <f>TITRES_STAT!C1512</f>
        <v>8.19</v>
      </c>
      <c r="C1509" s="5">
        <f>TITRES_STAT!D1512</f>
        <v>5.53</v>
      </c>
      <c r="D1509" s="5">
        <f>TITRES_STAT!E1512</f>
        <v>0</v>
      </c>
      <c r="E1509" s="2">
        <f t="shared" si="92"/>
        <v>-175.21535327348889</v>
      </c>
      <c r="F1509" s="5" t="str">
        <f t="shared" si="95"/>
        <v>BULLISH</v>
      </c>
      <c r="G1509" s="5" t="str">
        <f t="shared" si="94"/>
        <v>WEAK</v>
      </c>
      <c r="H1509" s="5" t="str">
        <f t="shared" si="93"/>
        <v>CONFIRMED BULLISH</v>
      </c>
    </row>
    <row r="1510" spans="1:8" ht="13.5" x14ac:dyDescent="0.25">
      <c r="A1510" s="3">
        <f>TITRES_STAT!B1513</f>
        <v>44211</v>
      </c>
      <c r="B1510" s="5">
        <f>TITRES_STAT!C1513</f>
        <v>8.19</v>
      </c>
      <c r="C1510" s="5">
        <f>TITRES_STAT!D1513</f>
        <v>5.53</v>
      </c>
      <c r="D1510" s="5">
        <f>TITRES_STAT!E1513</f>
        <v>0</v>
      </c>
      <c r="E1510" s="2">
        <f t="shared" si="92"/>
        <v>-175.21535327348889</v>
      </c>
      <c r="F1510" s="5" t="str">
        <f t="shared" si="95"/>
        <v>NEUTRAL</v>
      </c>
      <c r="G1510" s="5" t="str">
        <f t="shared" si="94"/>
        <v>NEUTRAL</v>
      </c>
      <c r="H1510" s="5" t="str">
        <f t="shared" si="93"/>
        <v>NEUTRAL</v>
      </c>
    </row>
    <row r="1511" spans="1:8" ht="13.5" x14ac:dyDescent="0.25">
      <c r="A1511" s="3">
        <f>TITRES_STAT!B1514</f>
        <v>44214</v>
      </c>
      <c r="B1511" s="5">
        <f>TITRES_STAT!C1514</f>
        <v>8.19</v>
      </c>
      <c r="C1511" s="5">
        <f>TITRES_STAT!D1514</f>
        <v>5.53</v>
      </c>
      <c r="D1511" s="5">
        <f>TITRES_STAT!E1514</f>
        <v>0</v>
      </c>
      <c r="E1511" s="2">
        <f t="shared" si="92"/>
        <v>-175.21535327348889</v>
      </c>
      <c r="F1511" s="5" t="str">
        <f t="shared" si="95"/>
        <v>NEUTRAL</v>
      </c>
      <c r="G1511" s="5" t="str">
        <f t="shared" si="94"/>
        <v>NEUTRAL</v>
      </c>
      <c r="H1511" s="5" t="str">
        <f t="shared" si="93"/>
        <v>NEUTRAL</v>
      </c>
    </row>
    <row r="1512" spans="1:8" ht="13.5" x14ac:dyDescent="0.25">
      <c r="A1512" s="3">
        <f>TITRES_STAT!B1515</f>
        <v>44215</v>
      </c>
      <c r="B1512" s="5">
        <f>TITRES_STAT!C1515</f>
        <v>8.19</v>
      </c>
      <c r="C1512" s="5">
        <f>TITRES_STAT!D1515</f>
        <v>5.53</v>
      </c>
      <c r="D1512" s="5">
        <f>TITRES_STAT!E1515</f>
        <v>5.5212222222222227</v>
      </c>
      <c r="E1512" s="2">
        <f t="shared" si="92"/>
        <v>-175.21535327348889</v>
      </c>
      <c r="F1512" s="5" t="str">
        <f t="shared" si="95"/>
        <v>NEUTRAL</v>
      </c>
      <c r="G1512" s="5" t="str">
        <f t="shared" si="94"/>
        <v>NEUTRAL</v>
      </c>
      <c r="H1512" s="5" t="str">
        <f t="shared" si="93"/>
        <v>NEUTRAL</v>
      </c>
    </row>
    <row r="1513" spans="1:8" ht="13.5" x14ac:dyDescent="0.25">
      <c r="A1513" s="3">
        <f>TITRES_STAT!B1516</f>
        <v>44216</v>
      </c>
      <c r="B1513" s="5">
        <f>TITRES_STAT!C1516</f>
        <v>8.19</v>
      </c>
      <c r="C1513" s="5">
        <f>TITRES_STAT!D1516</f>
        <v>5.53</v>
      </c>
      <c r="D1513" s="5">
        <f>TITRES_STAT!E1516</f>
        <v>0</v>
      </c>
      <c r="E1513" s="2">
        <f t="shared" si="92"/>
        <v>-175.21535327348889</v>
      </c>
      <c r="F1513" s="5" t="str">
        <f t="shared" si="95"/>
        <v>NEUTRAL</v>
      </c>
      <c r="G1513" s="5" t="str">
        <f t="shared" si="94"/>
        <v>NEUTRAL</v>
      </c>
      <c r="H1513" s="5" t="str">
        <f t="shared" si="93"/>
        <v>NEUTRAL</v>
      </c>
    </row>
    <row r="1514" spans="1:8" ht="13.5" x14ac:dyDescent="0.25">
      <c r="A1514" s="3">
        <f>TITRES_STAT!B1517</f>
        <v>44217</v>
      </c>
      <c r="B1514" s="5">
        <f>TITRES_STAT!C1517</f>
        <v>8.27</v>
      </c>
      <c r="C1514" s="5">
        <f>TITRES_STAT!D1517</f>
        <v>5.5839999999999996</v>
      </c>
      <c r="D1514" s="5">
        <f>TITRES_STAT!E1517</f>
        <v>5.5846752116082232</v>
      </c>
      <c r="E1514" s="2">
        <f t="shared" si="92"/>
        <v>-169.63067806188067</v>
      </c>
      <c r="F1514" s="5" t="str">
        <f t="shared" si="95"/>
        <v>BULLISH</v>
      </c>
      <c r="G1514" s="5" t="str">
        <f t="shared" si="94"/>
        <v>WEAK</v>
      </c>
      <c r="H1514" s="5" t="str">
        <f t="shared" si="93"/>
        <v>CONFIRMED BULLISH</v>
      </c>
    </row>
    <row r="1515" spans="1:8" ht="13.5" x14ac:dyDescent="0.25">
      <c r="A1515" s="3">
        <f>TITRES_STAT!B1518</f>
        <v>44218</v>
      </c>
      <c r="B1515" s="5">
        <f>TITRES_STAT!C1518</f>
        <v>8.27</v>
      </c>
      <c r="C1515" s="5">
        <f>TITRES_STAT!D1518</f>
        <v>5.5839999999999996</v>
      </c>
      <c r="D1515" s="5">
        <f>TITRES_STAT!E1518</f>
        <v>5.5839999999999996</v>
      </c>
      <c r="E1515" s="2">
        <f t="shared" si="92"/>
        <v>-169.63067806188067</v>
      </c>
      <c r="F1515" s="5" t="str">
        <f t="shared" si="95"/>
        <v>BULLISH</v>
      </c>
      <c r="G1515" s="5" t="str">
        <f t="shared" si="94"/>
        <v>WEAK</v>
      </c>
      <c r="H1515" s="5" t="str">
        <f t="shared" si="93"/>
        <v>CONFIRMED BULLISH</v>
      </c>
    </row>
    <row r="1516" spans="1:8" ht="13.5" x14ac:dyDescent="0.25">
      <c r="A1516" s="3">
        <f>TITRES_STAT!B1519</f>
        <v>44221</v>
      </c>
      <c r="B1516" s="5">
        <f>TITRES_STAT!C1519</f>
        <v>8.27</v>
      </c>
      <c r="C1516" s="5">
        <f>TITRES_STAT!D1519</f>
        <v>5.5839999999999996</v>
      </c>
      <c r="D1516" s="5">
        <f>TITRES_STAT!E1519</f>
        <v>5.5839999999999996</v>
      </c>
      <c r="E1516" s="2">
        <f t="shared" si="92"/>
        <v>-169.63067806188067</v>
      </c>
      <c r="F1516" s="5" t="str">
        <f t="shared" si="95"/>
        <v>BULLISH</v>
      </c>
      <c r="G1516" s="5" t="str">
        <f t="shared" si="94"/>
        <v>WEAK</v>
      </c>
      <c r="H1516" s="5" t="str">
        <f t="shared" si="93"/>
        <v>CONFIRMED BULLISH</v>
      </c>
    </row>
    <row r="1517" spans="1:8" ht="13.5" x14ac:dyDescent="0.25">
      <c r="A1517" s="3">
        <f>TITRES_STAT!B1520</f>
        <v>44222</v>
      </c>
      <c r="B1517" s="5">
        <f>TITRES_STAT!C1520</f>
        <v>7.79</v>
      </c>
      <c r="C1517" s="5">
        <f>TITRES_STAT!D1520</f>
        <v>5.26</v>
      </c>
      <c r="D1517" s="5">
        <f>TITRES_STAT!E1520</f>
        <v>5.3606084724005125</v>
      </c>
      <c r="E1517" s="2">
        <f t="shared" si="92"/>
        <v>-174.99128653428119</v>
      </c>
      <c r="F1517" s="5" t="str">
        <f t="shared" si="95"/>
        <v>BULLISH</v>
      </c>
      <c r="G1517" s="5" t="str">
        <f t="shared" si="94"/>
        <v>NEUTRAL</v>
      </c>
      <c r="H1517" s="5" t="str">
        <f t="shared" si="93"/>
        <v>BULLISH DIVERGENCE</v>
      </c>
    </row>
    <row r="1518" spans="1:8" ht="13.5" x14ac:dyDescent="0.25">
      <c r="A1518" s="3">
        <f>TITRES_STAT!B1521</f>
        <v>44223</v>
      </c>
      <c r="B1518" s="5">
        <f>TITRES_STAT!C1521</f>
        <v>8</v>
      </c>
      <c r="C1518" s="5">
        <f>TITRES_STAT!D1521</f>
        <v>5.4020000000000001</v>
      </c>
      <c r="D1518" s="5">
        <f>TITRES_STAT!E1521</f>
        <v>5.4020000000000001</v>
      </c>
      <c r="E1518" s="2">
        <f t="shared" si="92"/>
        <v>-169.5892865342812</v>
      </c>
      <c r="F1518" s="5" t="str">
        <f t="shared" si="95"/>
        <v>BULLISH</v>
      </c>
      <c r="G1518" s="5" t="str">
        <f t="shared" si="94"/>
        <v>WEAK</v>
      </c>
      <c r="H1518" s="5" t="str">
        <f t="shared" si="93"/>
        <v>BULLISH DIVERGENCE</v>
      </c>
    </row>
    <row r="1519" spans="1:8" ht="13.5" x14ac:dyDescent="0.25">
      <c r="A1519" s="3">
        <f>TITRES_STAT!B1522</f>
        <v>44224</v>
      </c>
      <c r="B1519" s="5">
        <f>TITRES_STAT!C1522</f>
        <v>8.19</v>
      </c>
      <c r="C1519" s="5">
        <f>TITRES_STAT!D1522</f>
        <v>5.53</v>
      </c>
      <c r="D1519" s="5">
        <f>TITRES_STAT!E1522</f>
        <v>5.53</v>
      </c>
      <c r="E1519" s="2">
        <f t="shared" si="92"/>
        <v>-164.0592865342812</v>
      </c>
      <c r="F1519" s="5" t="str">
        <f t="shared" si="95"/>
        <v>BULLISH</v>
      </c>
      <c r="G1519" s="5" t="str">
        <f t="shared" si="94"/>
        <v>WEAK</v>
      </c>
      <c r="H1519" s="5" t="str">
        <f t="shared" si="93"/>
        <v>BULLISH DIVERGENCE</v>
      </c>
    </row>
    <row r="1520" spans="1:8" ht="13.5" x14ac:dyDescent="0.25">
      <c r="A1520" s="3">
        <f>TITRES_STAT!B1523</f>
        <v>44225</v>
      </c>
      <c r="B1520" s="5">
        <f>TITRES_STAT!C1523</f>
        <v>8.19</v>
      </c>
      <c r="C1520" s="5">
        <f>TITRES_STAT!D1523</f>
        <v>5.53</v>
      </c>
      <c r="D1520" s="5">
        <f>TITRES_STAT!E1523</f>
        <v>5.53</v>
      </c>
      <c r="E1520" s="2">
        <f t="shared" si="92"/>
        <v>-164.0592865342812</v>
      </c>
      <c r="F1520" s="5" t="str">
        <f t="shared" si="95"/>
        <v>BULLISH</v>
      </c>
      <c r="G1520" s="5" t="str">
        <f t="shared" si="94"/>
        <v>WEAK</v>
      </c>
      <c r="H1520" s="5" t="str">
        <f t="shared" si="93"/>
        <v>BULLISH DIVERGENCE</v>
      </c>
    </row>
    <row r="1521" spans="1:8" ht="13.5" x14ac:dyDescent="0.25">
      <c r="A1521" s="3">
        <f>TITRES_STAT!B1524</f>
        <v>44228</v>
      </c>
      <c r="B1521" s="5">
        <f>TITRES_STAT!C1524</f>
        <v>8</v>
      </c>
      <c r="C1521" s="5">
        <f>TITRES_STAT!D1524</f>
        <v>5.4020000000000001</v>
      </c>
      <c r="D1521" s="5">
        <f>TITRES_STAT!E1524</f>
        <v>5.4047010000000002</v>
      </c>
      <c r="E1521" s="2">
        <f t="shared" si="92"/>
        <v>-169.46398753428119</v>
      </c>
      <c r="F1521" s="5" t="str">
        <f t="shared" si="95"/>
        <v>BULLISH</v>
      </c>
      <c r="G1521" s="5" t="str">
        <f t="shared" si="94"/>
        <v>NEUTRAL</v>
      </c>
      <c r="H1521" s="5" t="str">
        <f t="shared" si="93"/>
        <v>BULLISH DIVERGENCE</v>
      </c>
    </row>
    <row r="1522" spans="1:8" ht="13.5" x14ac:dyDescent="0.25">
      <c r="A1522" s="3">
        <f>TITRES_STAT!B1525</f>
        <v>44229</v>
      </c>
      <c r="B1522" s="5">
        <f>TITRES_STAT!C1525</f>
        <v>8</v>
      </c>
      <c r="C1522" s="5">
        <f>TITRES_STAT!D1525</f>
        <v>5.4020000000000001</v>
      </c>
      <c r="D1522" s="5">
        <f>TITRES_STAT!E1525</f>
        <v>5.4020000000000001</v>
      </c>
      <c r="E1522" s="2">
        <f t="shared" si="92"/>
        <v>-169.46398753428119</v>
      </c>
      <c r="F1522" s="5" t="str">
        <f t="shared" si="95"/>
        <v>BULLISH</v>
      </c>
      <c r="G1522" s="5" t="str">
        <f t="shared" si="94"/>
        <v>WEAK</v>
      </c>
      <c r="H1522" s="5" t="str">
        <f t="shared" si="93"/>
        <v>CONFIRMED BULLISH</v>
      </c>
    </row>
    <row r="1523" spans="1:8" ht="13.5" x14ac:dyDescent="0.25">
      <c r="A1523" s="3">
        <f>TITRES_STAT!B1526</f>
        <v>44230</v>
      </c>
      <c r="B1523" s="5">
        <f>TITRES_STAT!C1526</f>
        <v>8.1</v>
      </c>
      <c r="C1523" s="5">
        <f>TITRES_STAT!D1526</f>
        <v>5.4690000000000003</v>
      </c>
      <c r="D1523" s="5">
        <f>TITRES_STAT!E1526</f>
        <v>5.3697477777777785</v>
      </c>
      <c r="E1523" s="2">
        <f t="shared" si="92"/>
        <v>-164.09423975650341</v>
      </c>
      <c r="F1523" s="5" t="str">
        <f t="shared" si="95"/>
        <v>BULLISH</v>
      </c>
      <c r="G1523" s="5" t="str">
        <f t="shared" si="94"/>
        <v>WEAK</v>
      </c>
      <c r="H1523" s="5" t="str">
        <f t="shared" si="93"/>
        <v>CONFIRMED BULLISH</v>
      </c>
    </row>
    <row r="1524" spans="1:8" ht="13.5" x14ac:dyDescent="0.25">
      <c r="A1524" s="3">
        <f>TITRES_STAT!B1527</f>
        <v>44231</v>
      </c>
      <c r="B1524" s="5">
        <f>TITRES_STAT!C1527</f>
        <v>8.1</v>
      </c>
      <c r="C1524" s="5">
        <f>TITRES_STAT!D1527</f>
        <v>5.4690000000000003</v>
      </c>
      <c r="D1524" s="5">
        <f>TITRES_STAT!E1527</f>
        <v>0</v>
      </c>
      <c r="E1524" s="2">
        <f t="shared" si="92"/>
        <v>-164.09423975650341</v>
      </c>
      <c r="F1524" s="5" t="str">
        <f t="shared" si="95"/>
        <v>BEARISH</v>
      </c>
      <c r="G1524" s="5" t="str">
        <f t="shared" si="94"/>
        <v>NEUTRAL</v>
      </c>
      <c r="H1524" s="5" t="str">
        <f t="shared" si="93"/>
        <v>CONFIRMED BEARISH</v>
      </c>
    </row>
    <row r="1525" spans="1:8" ht="13.5" x14ac:dyDescent="0.25">
      <c r="A1525" s="3">
        <f>TITRES_STAT!B1528</f>
        <v>44232</v>
      </c>
      <c r="B1525" s="5">
        <f>TITRES_STAT!C1528</f>
        <v>8.1</v>
      </c>
      <c r="C1525" s="5">
        <f>TITRES_STAT!D1528</f>
        <v>5.4690000000000003</v>
      </c>
      <c r="D1525" s="5">
        <f>TITRES_STAT!E1528</f>
        <v>0</v>
      </c>
      <c r="E1525" s="2">
        <f t="shared" si="92"/>
        <v>-164.09423975650341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44235</v>
      </c>
      <c r="B1526" s="5">
        <f>TITRES_STAT!C1529</f>
        <v>8.1</v>
      </c>
      <c r="C1526" s="5">
        <f>TITRES_STAT!D1529</f>
        <v>5.4690000000000003</v>
      </c>
      <c r="D1526" s="5">
        <f>TITRES_STAT!E1529</f>
        <v>0</v>
      </c>
      <c r="E1526" s="2">
        <f t="shared" si="92"/>
        <v>-164.09423975650341</v>
      </c>
      <c r="F1526" s="5" t="str">
        <f t="shared" si="95"/>
        <v>BULLISH</v>
      </c>
      <c r="G1526" s="5" t="str">
        <f t="shared" si="94"/>
        <v>WEAK</v>
      </c>
      <c r="H1526" s="5" t="str">
        <f t="shared" si="93"/>
        <v>CONFIRMED BULLISH</v>
      </c>
    </row>
    <row r="1527" spans="1:8" ht="13.5" x14ac:dyDescent="0.25">
      <c r="A1527" s="3">
        <f>TITRES_STAT!B1530</f>
        <v>44236</v>
      </c>
      <c r="B1527" s="5">
        <f>TITRES_STAT!C1530</f>
        <v>8.1</v>
      </c>
      <c r="C1527" s="5">
        <f>TITRES_STAT!D1530</f>
        <v>5.4690000000000003</v>
      </c>
      <c r="D1527" s="5">
        <f>TITRES_STAT!E1530</f>
        <v>0</v>
      </c>
      <c r="E1527" s="2">
        <f t="shared" si="92"/>
        <v>-164.09423975650341</v>
      </c>
      <c r="F1527" s="5" t="str">
        <f t="shared" si="95"/>
        <v>BULLISH</v>
      </c>
      <c r="G1527" s="5" t="str">
        <f t="shared" si="94"/>
        <v>WEAK</v>
      </c>
      <c r="H1527" s="5" t="str">
        <f t="shared" si="93"/>
        <v>CONFIRMED BULLISH</v>
      </c>
    </row>
    <row r="1528" spans="1:8" ht="13.5" x14ac:dyDescent="0.25">
      <c r="A1528" s="3">
        <f>TITRES_STAT!B1531</f>
        <v>44237</v>
      </c>
      <c r="B1528" s="5">
        <f>TITRES_STAT!C1531</f>
        <v>8.19</v>
      </c>
      <c r="C1528" s="5">
        <f>TITRES_STAT!D1531</f>
        <v>5.53</v>
      </c>
      <c r="D1528" s="5">
        <f>TITRES_STAT!E1531</f>
        <v>5.53</v>
      </c>
      <c r="E1528" s="2">
        <f t="shared" si="92"/>
        <v>-158.56423975650341</v>
      </c>
      <c r="F1528" s="5" t="str">
        <f t="shared" si="95"/>
        <v>BULLISH</v>
      </c>
      <c r="G1528" s="5" t="str">
        <f t="shared" si="94"/>
        <v>WEAK</v>
      </c>
      <c r="H1528" s="5" t="str">
        <f t="shared" si="93"/>
        <v>CONFIRMED BULLISH</v>
      </c>
    </row>
    <row r="1529" spans="1:8" ht="13.5" x14ac:dyDescent="0.25">
      <c r="A1529" s="3">
        <f>TITRES_STAT!B1532</f>
        <v>44238</v>
      </c>
      <c r="B1529" s="5">
        <f>TITRES_STAT!C1532</f>
        <v>8.19</v>
      </c>
      <c r="C1529" s="5">
        <f>TITRES_STAT!D1532</f>
        <v>5.53</v>
      </c>
      <c r="D1529" s="5">
        <f>TITRES_STAT!E1532</f>
        <v>0</v>
      </c>
      <c r="E1529" s="2">
        <f t="shared" si="92"/>
        <v>-158.56423975650341</v>
      </c>
      <c r="F1529" s="5" t="str">
        <f t="shared" si="95"/>
        <v>BULLISH</v>
      </c>
      <c r="G1529" s="5" t="str">
        <f t="shared" si="94"/>
        <v>WEAK</v>
      </c>
      <c r="H1529" s="5" t="str">
        <f t="shared" si="93"/>
        <v>CONFIRMED BULLISH</v>
      </c>
    </row>
    <row r="1530" spans="1:8" ht="13.5" x14ac:dyDescent="0.25">
      <c r="A1530" s="3">
        <f>TITRES_STAT!B1533</f>
        <v>44239</v>
      </c>
      <c r="B1530" s="5">
        <f>TITRES_STAT!C1533</f>
        <v>8.19</v>
      </c>
      <c r="C1530" s="5">
        <f>TITRES_STAT!D1533</f>
        <v>5.53</v>
      </c>
      <c r="D1530" s="5">
        <f>TITRES_STAT!E1533</f>
        <v>5.53</v>
      </c>
      <c r="E1530" s="2">
        <f t="shared" si="92"/>
        <v>-158.56423975650341</v>
      </c>
      <c r="F1530" s="5" t="str">
        <f t="shared" si="95"/>
        <v>BULLISH</v>
      </c>
      <c r="G1530" s="5" t="str">
        <f t="shared" si="94"/>
        <v>WEAK</v>
      </c>
      <c r="H1530" s="5" t="str">
        <f t="shared" si="93"/>
        <v>CONFIRMED BULLISH</v>
      </c>
    </row>
    <row r="1531" spans="1:8" ht="13.5" x14ac:dyDescent="0.25">
      <c r="A1531" s="3">
        <f>TITRES_STAT!B1534</f>
        <v>44242</v>
      </c>
      <c r="B1531" s="5">
        <f>TITRES_STAT!C1534</f>
        <v>8.26</v>
      </c>
      <c r="C1531" s="5">
        <f>TITRES_STAT!D1534</f>
        <v>5.577</v>
      </c>
      <c r="D1531" s="5">
        <f>TITRES_STAT!E1534</f>
        <v>5.577</v>
      </c>
      <c r="E1531" s="2">
        <f t="shared" si="92"/>
        <v>-152.98723975650341</v>
      </c>
      <c r="F1531" s="5" t="str">
        <f t="shared" si="95"/>
        <v>BULLISH</v>
      </c>
      <c r="G1531" s="5" t="str">
        <f t="shared" si="94"/>
        <v>WEAK</v>
      </c>
      <c r="H1531" s="5" t="str">
        <f t="shared" si="93"/>
        <v>CONFIRMED BULLISH</v>
      </c>
    </row>
    <row r="1532" spans="1:8" ht="13.5" x14ac:dyDescent="0.25">
      <c r="A1532" s="3">
        <f>TITRES_STAT!B1535</f>
        <v>44243</v>
      </c>
      <c r="B1532" s="5">
        <f>TITRES_STAT!C1535</f>
        <v>8.4</v>
      </c>
      <c r="C1532" s="5">
        <f>TITRES_STAT!D1535</f>
        <v>5.6719999999999997</v>
      </c>
      <c r="D1532" s="5">
        <f>TITRES_STAT!E1535</f>
        <v>5.6017752380952377</v>
      </c>
      <c r="E1532" s="2">
        <f t="shared" si="92"/>
        <v>-147.38546451840818</v>
      </c>
      <c r="F1532" s="5" t="str">
        <f t="shared" si="95"/>
        <v>BULLISH</v>
      </c>
      <c r="G1532" s="5" t="str">
        <f t="shared" si="94"/>
        <v>WEAK</v>
      </c>
      <c r="H1532" s="5" t="str">
        <f t="shared" si="93"/>
        <v>CONFIRMED BULLISH</v>
      </c>
    </row>
    <row r="1533" spans="1:8" ht="13.5" x14ac:dyDescent="0.25">
      <c r="A1533" s="3">
        <f>TITRES_STAT!B1536</f>
        <v>44244</v>
      </c>
      <c r="B1533" s="5">
        <f>TITRES_STAT!C1536</f>
        <v>8.49</v>
      </c>
      <c r="C1533" s="5">
        <f>TITRES_STAT!D1536</f>
        <v>5.7320000000000002</v>
      </c>
      <c r="D1533" s="5">
        <f>TITRES_STAT!E1536</f>
        <v>5.7245733804475849</v>
      </c>
      <c r="E1533" s="2">
        <f t="shared" si="92"/>
        <v>-141.66089113796059</v>
      </c>
      <c r="F1533" s="5" t="str">
        <f t="shared" si="95"/>
        <v>BULLISH</v>
      </c>
      <c r="G1533" s="5" t="str">
        <f t="shared" si="94"/>
        <v>WEAK</v>
      </c>
      <c r="H1533" s="5" t="str">
        <f t="shared" si="93"/>
        <v>CONFIRMED BULLISH</v>
      </c>
    </row>
    <row r="1534" spans="1:8" ht="13.5" x14ac:dyDescent="0.25">
      <c r="A1534" s="3">
        <f>TITRES_STAT!B1537</f>
        <v>44245</v>
      </c>
      <c r="B1534" s="5">
        <f>TITRES_STAT!C1537</f>
        <v>8.69</v>
      </c>
      <c r="C1534" s="5">
        <f>TITRES_STAT!D1537</f>
        <v>5.8680000000000003</v>
      </c>
      <c r="D1534" s="5">
        <f>TITRES_STAT!E1537</f>
        <v>5.8680000000000003</v>
      </c>
      <c r="E1534" s="2">
        <f t="shared" si="92"/>
        <v>-135.79289113796059</v>
      </c>
      <c r="F1534" s="5" t="str">
        <f t="shared" si="95"/>
        <v>BULLISH</v>
      </c>
      <c r="G1534" s="5" t="str">
        <f t="shared" si="94"/>
        <v>WEAK</v>
      </c>
      <c r="H1534" s="5" t="str">
        <f t="shared" si="93"/>
        <v>CONFIRMED BULLISH</v>
      </c>
    </row>
    <row r="1535" spans="1:8" ht="13.5" x14ac:dyDescent="0.25">
      <c r="A1535" s="3">
        <f>TITRES_STAT!B1538</f>
        <v>44246</v>
      </c>
      <c r="B1535" s="5">
        <f>TITRES_STAT!C1538</f>
        <v>8.7799999999999994</v>
      </c>
      <c r="C1535" s="5">
        <f>TITRES_STAT!D1538</f>
        <v>5.9279999999999999</v>
      </c>
      <c r="D1535" s="5">
        <f>TITRES_STAT!E1538</f>
        <v>5.9279999999999999</v>
      </c>
      <c r="E1535" s="2">
        <f t="shared" si="92"/>
        <v>-129.8648911379606</v>
      </c>
      <c r="F1535" s="5" t="str">
        <f t="shared" si="95"/>
        <v>BULLISH</v>
      </c>
      <c r="G1535" s="5" t="str">
        <f t="shared" si="94"/>
        <v>WEAK</v>
      </c>
      <c r="H1535" s="5" t="str">
        <f t="shared" si="93"/>
        <v>CONFIRMED BULLISH</v>
      </c>
    </row>
    <row r="1536" spans="1:8" ht="13.5" x14ac:dyDescent="0.25">
      <c r="A1536" s="3">
        <f>TITRES_STAT!B1539</f>
        <v>44249</v>
      </c>
      <c r="B1536" s="5">
        <f>TITRES_STAT!C1539</f>
        <v>8.66</v>
      </c>
      <c r="C1536" s="5">
        <f>TITRES_STAT!D1539</f>
        <v>5.8470000000000004</v>
      </c>
      <c r="D1536" s="5">
        <f>TITRES_STAT!E1539</f>
        <v>5.8470000000000004</v>
      </c>
      <c r="E1536" s="2">
        <f t="shared" si="92"/>
        <v>-135.71189113796061</v>
      </c>
      <c r="F1536" s="5" t="str">
        <f t="shared" si="95"/>
        <v>BULLISH</v>
      </c>
      <c r="G1536" s="5" t="str">
        <f t="shared" si="94"/>
        <v>WEAK</v>
      </c>
      <c r="H1536" s="5" t="str">
        <f t="shared" si="93"/>
        <v>CONFIRMED BULLISH</v>
      </c>
    </row>
    <row r="1537" spans="1:8" ht="13.5" x14ac:dyDescent="0.25">
      <c r="A1537" s="3">
        <f>TITRES_STAT!B1540</f>
        <v>44250</v>
      </c>
      <c r="B1537" s="5">
        <f>TITRES_STAT!C1540</f>
        <v>8.7799999999999994</v>
      </c>
      <c r="C1537" s="5">
        <f>TITRES_STAT!D1540</f>
        <v>5.9279999999999999</v>
      </c>
      <c r="D1537" s="5">
        <f>TITRES_STAT!E1540</f>
        <v>5.9279999999999999</v>
      </c>
      <c r="E1537" s="2">
        <f t="shared" si="92"/>
        <v>-129.78389113796061</v>
      </c>
      <c r="F1537" s="5" t="str">
        <f t="shared" si="95"/>
        <v>BULLISH</v>
      </c>
      <c r="G1537" s="5" t="str">
        <f t="shared" si="94"/>
        <v>WEAK</v>
      </c>
      <c r="H1537" s="5" t="str">
        <f t="shared" si="93"/>
        <v>CONFIRMED BULLISH</v>
      </c>
    </row>
    <row r="1538" spans="1:8" ht="13.5" x14ac:dyDescent="0.25">
      <c r="A1538" s="3">
        <f>TITRES_STAT!B1541</f>
        <v>44251</v>
      </c>
      <c r="B1538" s="5">
        <f>TITRES_STAT!C1541</f>
        <v>8.7799999999999994</v>
      </c>
      <c r="C1538" s="5">
        <f>TITRES_STAT!D1541</f>
        <v>5.9279999999999999</v>
      </c>
      <c r="D1538" s="5">
        <f>TITRES_STAT!E1541</f>
        <v>0</v>
      </c>
      <c r="E1538" s="2">
        <f t="shared" si="92"/>
        <v>-129.78389113796061</v>
      </c>
      <c r="F1538" s="5" t="str">
        <f t="shared" si="95"/>
        <v>BULLISH</v>
      </c>
      <c r="G1538" s="5" t="str">
        <f t="shared" si="94"/>
        <v>WEAK</v>
      </c>
      <c r="H1538" s="5" t="str">
        <f t="shared" si="93"/>
        <v>CONFIRMED BULLISH</v>
      </c>
    </row>
    <row r="1539" spans="1:8" ht="13.5" x14ac:dyDescent="0.25">
      <c r="A1539" s="3">
        <f>TITRES_STAT!B1542</f>
        <v>44252</v>
      </c>
      <c r="B1539" s="5">
        <f>TITRES_STAT!C1542</f>
        <v>8.7799999999999994</v>
      </c>
      <c r="C1539" s="5">
        <f>TITRES_STAT!D1542</f>
        <v>5.9279999999999999</v>
      </c>
      <c r="D1539" s="5">
        <f>TITRES_STAT!E1542</f>
        <v>0</v>
      </c>
      <c r="E1539" s="2">
        <f t="shared" si="92"/>
        <v>-129.78389113796061</v>
      </c>
      <c r="F1539" s="5" t="str">
        <f t="shared" si="95"/>
        <v>BULLISH</v>
      </c>
      <c r="G1539" s="5" t="str">
        <f t="shared" si="94"/>
        <v>WEAK</v>
      </c>
      <c r="H1539" s="5" t="str">
        <f t="shared" si="93"/>
        <v>CONFIRMED BULLISH</v>
      </c>
    </row>
    <row r="1540" spans="1:8" ht="13.5" x14ac:dyDescent="0.25">
      <c r="A1540" s="3">
        <f>TITRES_STAT!B1543</f>
        <v>44253</v>
      </c>
      <c r="B1540" s="5">
        <f>TITRES_STAT!C1543</f>
        <v>8.7799999999999994</v>
      </c>
      <c r="C1540" s="5">
        <f>TITRES_STAT!D1543</f>
        <v>5.9279999999999999</v>
      </c>
      <c r="D1540" s="5">
        <f>TITRES_STAT!E1543</f>
        <v>0</v>
      </c>
      <c r="E1540" s="2">
        <f t="shared" ref="E1540:E1603" si="96">IF(B1540&gt;B1539, E1539+D1540, IF(B1540&lt;B1539, E1539-D1540, E1539))</f>
        <v>-129.78389113796061</v>
      </c>
      <c r="F1540" s="5" t="str">
        <f t="shared" si="95"/>
        <v>BULLISH</v>
      </c>
      <c r="G1540" s="5" t="str">
        <f t="shared" si="94"/>
        <v>NEUTRAL</v>
      </c>
      <c r="H1540" s="5" t="str">
        <f t="shared" si="93"/>
        <v>NEUTRAL</v>
      </c>
    </row>
    <row r="1541" spans="1:8" ht="13.5" x14ac:dyDescent="0.25">
      <c r="A1541" s="3">
        <f>TITRES_STAT!B1544</f>
        <v>44256</v>
      </c>
      <c r="B1541" s="5">
        <f>TITRES_STAT!C1544</f>
        <v>8.59</v>
      </c>
      <c r="C1541" s="5">
        <f>TITRES_STAT!D1544</f>
        <v>5.8</v>
      </c>
      <c r="D1541" s="5">
        <f>TITRES_STAT!E1544</f>
        <v>5.7972991850989528</v>
      </c>
      <c r="E1541" s="2">
        <f t="shared" si="96"/>
        <v>-135.58119032305956</v>
      </c>
      <c r="F1541" s="5" t="str">
        <f t="shared" si="95"/>
        <v>BULLISH</v>
      </c>
      <c r="G1541" s="5" t="str">
        <f t="shared" si="94"/>
        <v>NEUTRAL</v>
      </c>
      <c r="H1541" s="5" t="str">
        <f t="shared" si="93"/>
        <v>BULLISH DIVERGENCE</v>
      </c>
    </row>
    <row r="1542" spans="1:8" ht="13.5" x14ac:dyDescent="0.25">
      <c r="A1542" s="3">
        <f>TITRES_STAT!B1545</f>
        <v>44257</v>
      </c>
      <c r="B1542" s="5">
        <f>TITRES_STAT!C1545</f>
        <v>8.59</v>
      </c>
      <c r="C1542" s="5">
        <f>TITRES_STAT!D1545</f>
        <v>5.8</v>
      </c>
      <c r="D1542" s="5">
        <f>TITRES_STAT!E1545</f>
        <v>0</v>
      </c>
      <c r="E1542" s="2">
        <f t="shared" si="96"/>
        <v>-135.58119032305956</v>
      </c>
      <c r="F1542" s="5" t="str">
        <f t="shared" si="95"/>
        <v>BEARISH</v>
      </c>
      <c r="G1542" s="5" t="str">
        <f t="shared" si="94"/>
        <v>STRONG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5">
        <f>TITRES_STAT!C1546</f>
        <v>8.59</v>
      </c>
      <c r="C1543" s="5">
        <f>TITRES_STAT!D1546</f>
        <v>5.8</v>
      </c>
      <c r="D1543" s="5">
        <f>TITRES_STAT!E1546</f>
        <v>0</v>
      </c>
      <c r="E1543" s="2">
        <f t="shared" si="96"/>
        <v>-135.58119032305956</v>
      </c>
      <c r="F1543" s="5" t="str">
        <f t="shared" si="95"/>
        <v>BEARISH</v>
      </c>
      <c r="G1543" s="5" t="str">
        <f t="shared" ref="G1543:G1606" si="98">IF((E1543-E1538)/E1538 &gt; 0.02, "STRONG",
 IF((E1543-E1538)/E1538 &lt; -0.02, "WEAK", "NEUTRAL"))</f>
        <v>STRONG</v>
      </c>
      <c r="H1543" s="5" t="str">
        <f t="shared" si="97"/>
        <v>CONFIRMED BEARISH</v>
      </c>
    </row>
    <row r="1544" spans="1:8" ht="13.5" x14ac:dyDescent="0.25">
      <c r="A1544" s="3">
        <f>TITRES_STAT!B1547</f>
        <v>44259</v>
      </c>
      <c r="B1544" s="5">
        <f>TITRES_STAT!C1547</f>
        <v>8.59</v>
      </c>
      <c r="C1544" s="5">
        <f>TITRES_STAT!D1547</f>
        <v>5.8</v>
      </c>
      <c r="D1544" s="5">
        <f>TITRES_STAT!E1547</f>
        <v>0</v>
      </c>
      <c r="E1544" s="2">
        <f t="shared" si="96"/>
        <v>-135.58119032305956</v>
      </c>
      <c r="F1544" s="5" t="str">
        <f t="shared" ref="F1544:F1607" si="99">IF(E1544&gt;E1539,"BULLISH",IF(E1544&lt;E1539,"BEARISH","NEUTRAL"))</f>
        <v>BEARISH</v>
      </c>
      <c r="G1544" s="5" t="str">
        <f t="shared" si="98"/>
        <v>STRONG</v>
      </c>
      <c r="H1544" s="5" t="str">
        <f t="shared" si="97"/>
        <v>CONFIRMED BEARISH</v>
      </c>
    </row>
    <row r="1545" spans="1:8" ht="13.5" x14ac:dyDescent="0.25">
      <c r="A1545" s="3">
        <f>TITRES_STAT!B1548</f>
        <v>44260</v>
      </c>
      <c r="B1545" s="5">
        <f>TITRES_STAT!C1548</f>
        <v>8.59</v>
      </c>
      <c r="C1545" s="5">
        <f>TITRES_STAT!D1548</f>
        <v>5.8</v>
      </c>
      <c r="D1545" s="5">
        <f>TITRES_STAT!E1548</f>
        <v>0</v>
      </c>
      <c r="E1545" s="2">
        <f t="shared" si="96"/>
        <v>-135.58119032305956</v>
      </c>
      <c r="F1545" s="5" t="str">
        <f t="shared" si="99"/>
        <v>BEARISH</v>
      </c>
      <c r="G1545" s="5" t="str">
        <f t="shared" si="98"/>
        <v>STRONG</v>
      </c>
      <c r="H1545" s="5" t="str">
        <f t="shared" si="97"/>
        <v>CONFIRMED BEARISH</v>
      </c>
    </row>
    <row r="1546" spans="1:8" ht="13.5" x14ac:dyDescent="0.25">
      <c r="A1546" s="3">
        <f>TITRES_STAT!B1549</f>
        <v>44263</v>
      </c>
      <c r="B1546" s="5">
        <f>TITRES_STAT!C1549</f>
        <v>8.59</v>
      </c>
      <c r="C1546" s="5">
        <f>TITRES_STAT!D1549</f>
        <v>5.8</v>
      </c>
      <c r="D1546" s="5">
        <f>TITRES_STAT!E1549</f>
        <v>0</v>
      </c>
      <c r="E1546" s="2">
        <f t="shared" si="96"/>
        <v>-135.58119032305956</v>
      </c>
      <c r="F1546" s="5" t="str">
        <f t="shared" si="99"/>
        <v>NEUTRAL</v>
      </c>
      <c r="G1546" s="5" t="str">
        <f t="shared" si="98"/>
        <v>NEUTRAL</v>
      </c>
      <c r="H1546" s="5" t="str">
        <f t="shared" si="97"/>
        <v>NEUTRAL</v>
      </c>
    </row>
    <row r="1547" spans="1:8" ht="13.5" x14ac:dyDescent="0.25">
      <c r="A1547" s="3">
        <f>TITRES_STAT!B1550</f>
        <v>44264</v>
      </c>
      <c r="B1547" s="5">
        <f>TITRES_STAT!C1550</f>
        <v>8.59</v>
      </c>
      <c r="C1547" s="5">
        <f>TITRES_STAT!D1550</f>
        <v>5.8</v>
      </c>
      <c r="D1547" s="5">
        <f>TITRES_STAT!E1550</f>
        <v>0</v>
      </c>
      <c r="E1547" s="2">
        <f t="shared" si="96"/>
        <v>-135.58119032305956</v>
      </c>
      <c r="F1547" s="5" t="str">
        <f t="shared" si="99"/>
        <v>NEUTRAL</v>
      </c>
      <c r="G1547" s="5" t="str">
        <f t="shared" si="98"/>
        <v>NEUTRAL</v>
      </c>
      <c r="H1547" s="5" t="str">
        <f t="shared" si="97"/>
        <v>NEUTRAL</v>
      </c>
    </row>
    <row r="1548" spans="1:8" ht="13.5" x14ac:dyDescent="0.25">
      <c r="A1548" s="3">
        <f>TITRES_STAT!B1551</f>
        <v>44265</v>
      </c>
      <c r="B1548" s="5">
        <f>TITRES_STAT!C1551</f>
        <v>8.59</v>
      </c>
      <c r="C1548" s="5">
        <f>TITRES_STAT!D1551</f>
        <v>5.8</v>
      </c>
      <c r="D1548" s="5">
        <f>TITRES_STAT!E1551</f>
        <v>5.8</v>
      </c>
      <c r="E1548" s="2">
        <f t="shared" si="96"/>
        <v>-135.58119032305956</v>
      </c>
      <c r="F1548" s="5" t="str">
        <f t="shared" si="99"/>
        <v>NEUTRAL</v>
      </c>
      <c r="G1548" s="5" t="str">
        <f t="shared" si="98"/>
        <v>NEUTRAL</v>
      </c>
      <c r="H1548" s="5" t="str">
        <f t="shared" si="97"/>
        <v>NEUTRAL</v>
      </c>
    </row>
    <row r="1549" spans="1:8" ht="13.5" x14ac:dyDescent="0.25">
      <c r="A1549" s="3">
        <f>TITRES_STAT!B1552</f>
        <v>44266</v>
      </c>
      <c r="B1549" s="5">
        <f>TITRES_STAT!C1552</f>
        <v>8.59</v>
      </c>
      <c r="C1549" s="5">
        <f>TITRES_STAT!D1552</f>
        <v>5.8</v>
      </c>
      <c r="D1549" s="5">
        <f>TITRES_STAT!E1552</f>
        <v>0</v>
      </c>
      <c r="E1549" s="2">
        <f t="shared" si="96"/>
        <v>-135.58119032305956</v>
      </c>
      <c r="F1549" s="5" t="str">
        <f t="shared" si="99"/>
        <v>NEUTRAL</v>
      </c>
      <c r="G1549" s="5" t="str">
        <f t="shared" si="98"/>
        <v>NEUTRAL</v>
      </c>
      <c r="H1549" s="5" t="str">
        <f t="shared" si="97"/>
        <v>NEUTRAL</v>
      </c>
    </row>
    <row r="1550" spans="1:8" ht="13.5" x14ac:dyDescent="0.25">
      <c r="A1550" s="3">
        <f>TITRES_STAT!B1553</f>
        <v>44267</v>
      </c>
      <c r="B1550" s="5">
        <f>TITRES_STAT!C1553</f>
        <v>8.58</v>
      </c>
      <c r="C1550" s="5">
        <f>TITRES_STAT!D1553</f>
        <v>5.7930000000000001</v>
      </c>
      <c r="D1550" s="5">
        <f>TITRES_STAT!E1553</f>
        <v>5.7930000000000001</v>
      </c>
      <c r="E1550" s="2">
        <f t="shared" si="96"/>
        <v>-141.37419032305957</v>
      </c>
      <c r="F1550" s="5" t="str">
        <f t="shared" si="99"/>
        <v>BEARISH</v>
      </c>
      <c r="G1550" s="5" t="str">
        <f t="shared" si="98"/>
        <v>STRONG</v>
      </c>
      <c r="H1550" s="5" t="str">
        <f t="shared" si="97"/>
        <v>CONFIRMED BEARISH</v>
      </c>
    </row>
    <row r="1551" spans="1:8" ht="13.5" x14ac:dyDescent="0.25">
      <c r="A1551" s="3">
        <f>TITRES_STAT!B1554</f>
        <v>44270</v>
      </c>
      <c r="B1551" s="5">
        <f>TITRES_STAT!C1554</f>
        <v>8.58</v>
      </c>
      <c r="C1551" s="5">
        <f>TITRES_STAT!D1554</f>
        <v>5.7930000000000001</v>
      </c>
      <c r="D1551" s="5">
        <f>TITRES_STAT!E1554</f>
        <v>5.7930000000000001</v>
      </c>
      <c r="E1551" s="2">
        <f t="shared" si="96"/>
        <v>-141.37419032305957</v>
      </c>
      <c r="F1551" s="5" t="str">
        <f t="shared" si="99"/>
        <v>BEARISH</v>
      </c>
      <c r="G1551" s="5" t="str">
        <f t="shared" si="98"/>
        <v>STRONG</v>
      </c>
      <c r="H1551" s="5" t="str">
        <f t="shared" si="97"/>
        <v>CONFIRMED BEARISH</v>
      </c>
    </row>
    <row r="1552" spans="1:8" ht="13.5" x14ac:dyDescent="0.25">
      <c r="A1552" s="3">
        <f>TITRES_STAT!B1555</f>
        <v>44271</v>
      </c>
      <c r="B1552" s="5">
        <f>TITRES_STAT!C1555</f>
        <v>8.59</v>
      </c>
      <c r="C1552" s="5">
        <f>TITRES_STAT!D1555</f>
        <v>5.8</v>
      </c>
      <c r="D1552" s="5">
        <f>TITRES_STAT!E1555</f>
        <v>5.8</v>
      </c>
      <c r="E1552" s="2">
        <f t="shared" si="96"/>
        <v>-135.57419032305955</v>
      </c>
      <c r="F1552" s="5" t="str">
        <f t="shared" si="99"/>
        <v>BULLISH</v>
      </c>
      <c r="G1552" s="5" t="str">
        <f t="shared" si="98"/>
        <v>NEUTRAL</v>
      </c>
      <c r="H1552" s="5" t="str">
        <f t="shared" si="97"/>
        <v>NEUTRAL</v>
      </c>
    </row>
    <row r="1553" spans="1:8" ht="13.5" x14ac:dyDescent="0.25">
      <c r="A1553" s="3">
        <f>TITRES_STAT!B1556</f>
        <v>44272</v>
      </c>
      <c r="B1553" s="5">
        <f>TITRES_STAT!C1556</f>
        <v>8.59</v>
      </c>
      <c r="C1553" s="5">
        <f>TITRES_STAT!D1556</f>
        <v>5.8</v>
      </c>
      <c r="D1553" s="5">
        <f>TITRES_STAT!E1556</f>
        <v>5.8</v>
      </c>
      <c r="E1553" s="2">
        <f t="shared" si="96"/>
        <v>-135.57419032305955</v>
      </c>
      <c r="F1553" s="5" t="str">
        <f t="shared" si="99"/>
        <v>BULLISH</v>
      </c>
      <c r="G1553" s="5" t="str">
        <f t="shared" si="98"/>
        <v>NEUTRAL</v>
      </c>
      <c r="H1553" s="5" t="str">
        <f t="shared" si="97"/>
        <v>NEUTRAL</v>
      </c>
    </row>
    <row r="1554" spans="1:8" ht="13.5" x14ac:dyDescent="0.25">
      <c r="A1554" s="3">
        <f>TITRES_STAT!B1557</f>
        <v>44273</v>
      </c>
      <c r="B1554" s="5">
        <f>TITRES_STAT!C1557</f>
        <v>8.59</v>
      </c>
      <c r="C1554" s="5">
        <f>TITRES_STAT!D1557</f>
        <v>5.8</v>
      </c>
      <c r="D1554" s="5">
        <f>TITRES_STAT!E1557</f>
        <v>0</v>
      </c>
      <c r="E1554" s="2">
        <f t="shared" si="96"/>
        <v>-135.57419032305955</v>
      </c>
      <c r="F1554" s="5" t="str">
        <f t="shared" si="99"/>
        <v>BULLISH</v>
      </c>
      <c r="G1554" s="5" t="str">
        <f t="shared" si="98"/>
        <v>NEUTRAL</v>
      </c>
      <c r="H1554" s="5" t="str">
        <f t="shared" si="97"/>
        <v>NEUTRAL</v>
      </c>
    </row>
    <row r="1555" spans="1:8" ht="13.5" x14ac:dyDescent="0.25">
      <c r="A1555" s="3">
        <f>TITRES_STAT!B1558</f>
        <v>44274</v>
      </c>
      <c r="B1555" s="5">
        <f>TITRES_STAT!C1558</f>
        <v>8.5</v>
      </c>
      <c r="C1555" s="5">
        <f>TITRES_STAT!D1558</f>
        <v>5.7389999999999999</v>
      </c>
      <c r="D1555" s="5">
        <f>TITRES_STAT!E1558</f>
        <v>5.7389999999999999</v>
      </c>
      <c r="E1555" s="2">
        <f t="shared" si="96"/>
        <v>-141.31319032305956</v>
      </c>
      <c r="F1555" s="5" t="str">
        <f t="shared" si="99"/>
        <v>BULLISH</v>
      </c>
      <c r="G1555" s="5" t="str">
        <f t="shared" si="98"/>
        <v>NEUTRAL</v>
      </c>
      <c r="H1555" s="5" t="str">
        <f t="shared" si="97"/>
        <v>BULLISH DIVERGENCE</v>
      </c>
    </row>
    <row r="1556" spans="1:8" ht="13.5" x14ac:dyDescent="0.25">
      <c r="A1556" s="3">
        <f>TITRES_STAT!B1559</f>
        <v>44277</v>
      </c>
      <c r="B1556" s="5">
        <f>TITRES_STAT!C1559</f>
        <v>8.5</v>
      </c>
      <c r="C1556" s="5">
        <f>TITRES_STAT!D1559</f>
        <v>5.7389999999999999</v>
      </c>
      <c r="D1556" s="5">
        <f>TITRES_STAT!E1559</f>
        <v>5.7389999999999999</v>
      </c>
      <c r="E1556" s="2">
        <f t="shared" si="96"/>
        <v>-141.31319032305956</v>
      </c>
      <c r="F1556" s="5" t="str">
        <f t="shared" si="99"/>
        <v>BULLISH</v>
      </c>
      <c r="G1556" s="5" t="str">
        <f t="shared" si="98"/>
        <v>NEUTRAL</v>
      </c>
      <c r="H1556" s="5" t="str">
        <f t="shared" si="97"/>
        <v>BULLISH DIVERGENCE</v>
      </c>
    </row>
    <row r="1557" spans="1:8" ht="13.5" x14ac:dyDescent="0.25">
      <c r="A1557" s="3">
        <f>TITRES_STAT!B1560</f>
        <v>44278</v>
      </c>
      <c r="B1557" s="5">
        <f>TITRES_STAT!C1560</f>
        <v>8.33</v>
      </c>
      <c r="C1557" s="5">
        <f>TITRES_STAT!D1560</f>
        <v>5.6239999999999997</v>
      </c>
      <c r="D1557" s="5">
        <f>TITRES_STAT!E1560</f>
        <v>5.6260254501800722</v>
      </c>
      <c r="E1557" s="2">
        <f t="shared" si="96"/>
        <v>-146.93921577323962</v>
      </c>
      <c r="F1557" s="5" t="str">
        <f t="shared" si="99"/>
        <v>BEARISH</v>
      </c>
      <c r="G1557" s="5" t="str">
        <f t="shared" si="98"/>
        <v>STRONG</v>
      </c>
      <c r="H1557" s="5" t="str">
        <f t="shared" si="97"/>
        <v>CONFIRMED BEARISH</v>
      </c>
    </row>
    <row r="1558" spans="1:8" ht="13.5" x14ac:dyDescent="0.25">
      <c r="A1558" s="3">
        <f>TITRES_STAT!B1561</f>
        <v>44279</v>
      </c>
      <c r="B1558" s="5">
        <f>TITRES_STAT!C1561</f>
        <v>8.33</v>
      </c>
      <c r="C1558" s="5">
        <f>TITRES_STAT!D1561</f>
        <v>5.6239999999999997</v>
      </c>
      <c r="D1558" s="5">
        <f>TITRES_STAT!E1561</f>
        <v>5.6239999999999997</v>
      </c>
      <c r="E1558" s="2">
        <f t="shared" si="96"/>
        <v>-146.93921577323962</v>
      </c>
      <c r="F1558" s="5" t="str">
        <f t="shared" si="99"/>
        <v>BEARISH</v>
      </c>
      <c r="G1558" s="5" t="str">
        <f t="shared" si="98"/>
        <v>STRONG</v>
      </c>
      <c r="H1558" s="5" t="str">
        <f t="shared" si="97"/>
        <v>CONFIRMED BEARISH</v>
      </c>
    </row>
    <row r="1559" spans="1:8" ht="13.5" x14ac:dyDescent="0.25">
      <c r="A1559" s="3">
        <f>TITRES_STAT!B1562</f>
        <v>44280</v>
      </c>
      <c r="B1559" s="5">
        <f>TITRES_STAT!C1562</f>
        <v>8.09</v>
      </c>
      <c r="C1559" s="5">
        <f>TITRES_STAT!D1562</f>
        <v>5.4619999999999997</v>
      </c>
      <c r="D1559" s="5">
        <f>TITRES_STAT!E1562</f>
        <v>5.4619999999999997</v>
      </c>
      <c r="E1559" s="2">
        <f t="shared" si="96"/>
        <v>-152.40121577323961</v>
      </c>
      <c r="F1559" s="5" t="str">
        <f t="shared" si="99"/>
        <v>BEARISH</v>
      </c>
      <c r="G1559" s="5" t="str">
        <f t="shared" si="98"/>
        <v>STRONG</v>
      </c>
      <c r="H1559" s="5" t="str">
        <f t="shared" si="97"/>
        <v>CONFIRMED BEARISH</v>
      </c>
    </row>
    <row r="1560" spans="1:8" ht="13.5" x14ac:dyDescent="0.25">
      <c r="A1560" s="3">
        <f>TITRES_STAT!B1563</f>
        <v>44281</v>
      </c>
      <c r="B1560" s="5">
        <f>TITRES_STAT!C1563</f>
        <v>8.1</v>
      </c>
      <c r="C1560" s="5">
        <f>TITRES_STAT!D1563</f>
        <v>5.4690000000000003</v>
      </c>
      <c r="D1560" s="5">
        <f>TITRES_STAT!E1563</f>
        <v>5.4683248148148156</v>
      </c>
      <c r="E1560" s="2">
        <f t="shared" si="96"/>
        <v>-146.93289095842479</v>
      </c>
      <c r="F1560" s="5" t="str">
        <f t="shared" si="99"/>
        <v>BEARISH</v>
      </c>
      <c r="G1560" s="5" t="str">
        <f t="shared" si="98"/>
        <v>STRONG</v>
      </c>
      <c r="H1560" s="5" t="str">
        <f t="shared" si="97"/>
        <v>CONFIRMED BEARISH</v>
      </c>
    </row>
    <row r="1561" spans="1:8" ht="13.5" x14ac:dyDescent="0.25">
      <c r="A1561" s="3">
        <f>TITRES_STAT!B1564</f>
        <v>44284</v>
      </c>
      <c r="B1561" s="5">
        <f>TITRES_STAT!C1564</f>
        <v>8.1199999999999992</v>
      </c>
      <c r="C1561" s="5">
        <f>TITRES_STAT!D1564</f>
        <v>5.4829999999999997</v>
      </c>
      <c r="D1561" s="5">
        <f>TITRES_STAT!E1564</f>
        <v>5.5059583743842362</v>
      </c>
      <c r="E1561" s="2">
        <f t="shared" si="96"/>
        <v>-141.42693258404054</v>
      </c>
      <c r="F1561" s="5" t="str">
        <f t="shared" si="99"/>
        <v>BEARISH</v>
      </c>
      <c r="G1561" s="5" t="str">
        <f t="shared" si="98"/>
        <v>NEUTRAL</v>
      </c>
      <c r="H1561" s="5" t="str">
        <f t="shared" si="97"/>
        <v>CONFIRMED BEARISH</v>
      </c>
    </row>
    <row r="1562" spans="1:8" ht="13.5" x14ac:dyDescent="0.25">
      <c r="A1562" s="3">
        <f>TITRES_STAT!B1565</f>
        <v>44285</v>
      </c>
      <c r="B1562" s="5">
        <f>TITRES_STAT!C1565</f>
        <v>8.1199999999999992</v>
      </c>
      <c r="C1562" s="5">
        <f>TITRES_STAT!D1565</f>
        <v>5.4829999999999997</v>
      </c>
      <c r="D1562" s="5">
        <f>TITRES_STAT!E1565</f>
        <v>5.5012316502463054</v>
      </c>
      <c r="E1562" s="2">
        <f t="shared" si="96"/>
        <v>-141.42693258404054</v>
      </c>
      <c r="F1562" s="5" t="str">
        <f t="shared" si="99"/>
        <v>BULLISH</v>
      </c>
      <c r="G1562" s="5" t="str">
        <f t="shared" si="98"/>
        <v>WEAK</v>
      </c>
      <c r="H1562" s="5" t="str">
        <f t="shared" si="97"/>
        <v>BULLISH DIVERGENCE</v>
      </c>
    </row>
    <row r="1563" spans="1:8" ht="13.5" x14ac:dyDescent="0.25">
      <c r="A1563" s="3">
        <f>TITRES_STAT!B1566</f>
        <v>44286</v>
      </c>
      <c r="B1563" s="5">
        <f>TITRES_STAT!C1566</f>
        <v>8.5</v>
      </c>
      <c r="C1563" s="5">
        <f>TITRES_STAT!D1566</f>
        <v>5.7389999999999999</v>
      </c>
      <c r="D1563" s="5">
        <f>TITRES_STAT!E1566</f>
        <v>5.7329234117647054</v>
      </c>
      <c r="E1563" s="2">
        <f t="shared" si="96"/>
        <v>-135.69400917227583</v>
      </c>
      <c r="F1563" s="5" t="str">
        <f t="shared" si="99"/>
        <v>BULLISH</v>
      </c>
      <c r="G1563" s="5" t="str">
        <f t="shared" si="98"/>
        <v>WEAK</v>
      </c>
      <c r="H1563" s="5" t="str">
        <f t="shared" si="97"/>
        <v>CONFIRMED BULLISH</v>
      </c>
    </row>
    <row r="1564" spans="1:8" ht="13.5" x14ac:dyDescent="0.25">
      <c r="A1564" s="3">
        <f>TITRES_STAT!B1567</f>
        <v>44287</v>
      </c>
      <c r="B1564" s="5">
        <f>TITRES_STAT!C1567</f>
        <v>8.5</v>
      </c>
      <c r="C1564" s="5">
        <f>TITRES_STAT!D1567</f>
        <v>5.7389999999999999</v>
      </c>
      <c r="D1564" s="5">
        <f>TITRES_STAT!E1567</f>
        <v>5.7389999999999999</v>
      </c>
      <c r="E1564" s="2">
        <f t="shared" si="96"/>
        <v>-135.69400917227583</v>
      </c>
      <c r="F1564" s="5" t="str">
        <f t="shared" si="99"/>
        <v>BULLISH</v>
      </c>
      <c r="G1564" s="5" t="str">
        <f t="shared" si="98"/>
        <v>WEAK</v>
      </c>
      <c r="H1564" s="5" t="str">
        <f t="shared" si="97"/>
        <v>CONFIRMED BULLISH</v>
      </c>
    </row>
    <row r="1565" spans="1:8" ht="13.5" x14ac:dyDescent="0.25">
      <c r="A1565" s="3">
        <f>TITRES_STAT!B1568</f>
        <v>44288</v>
      </c>
      <c r="B1565" s="5">
        <f>TITRES_STAT!C1568</f>
        <v>8.25</v>
      </c>
      <c r="C1565" s="5">
        <f>TITRES_STAT!D1568</f>
        <v>5.57</v>
      </c>
      <c r="D1565" s="5">
        <f>TITRES_STAT!E1568</f>
        <v>5.57</v>
      </c>
      <c r="E1565" s="2">
        <f t="shared" si="96"/>
        <v>-141.26400917227582</v>
      </c>
      <c r="F1565" s="5" t="str">
        <f t="shared" si="99"/>
        <v>BULLISH</v>
      </c>
      <c r="G1565" s="5" t="str">
        <f t="shared" si="98"/>
        <v>WEAK</v>
      </c>
      <c r="H1565" s="5" t="str">
        <f t="shared" si="97"/>
        <v>CONFIRMED BULLISH</v>
      </c>
    </row>
    <row r="1566" spans="1:8" ht="13.5" x14ac:dyDescent="0.25">
      <c r="A1566" s="3">
        <f>TITRES_STAT!B1569</f>
        <v>44291</v>
      </c>
      <c r="B1566" s="5">
        <f>TITRES_STAT!C1569</f>
        <v>8.25</v>
      </c>
      <c r="C1566" s="5">
        <f>TITRES_STAT!D1569</f>
        <v>5.57</v>
      </c>
      <c r="D1566" s="5">
        <f>TITRES_STAT!E1569</f>
        <v>5.57</v>
      </c>
      <c r="E1566" s="2">
        <f t="shared" si="96"/>
        <v>-141.26400917227582</v>
      </c>
      <c r="F1566" s="5" t="str">
        <f t="shared" si="99"/>
        <v>BULLISH</v>
      </c>
      <c r="G1566" s="5" t="str">
        <f t="shared" si="98"/>
        <v>NEUTRAL</v>
      </c>
      <c r="H1566" s="5" t="str">
        <f t="shared" si="97"/>
        <v>CONFIRMED BULLISH</v>
      </c>
    </row>
    <row r="1567" spans="1:8" ht="13.5" x14ac:dyDescent="0.25">
      <c r="A1567" s="3">
        <f>TITRES_STAT!B1570</f>
        <v>44292</v>
      </c>
      <c r="B1567" s="5">
        <f>TITRES_STAT!C1570</f>
        <v>8.11</v>
      </c>
      <c r="C1567" s="5">
        <f>TITRES_STAT!D1570</f>
        <v>5.476</v>
      </c>
      <c r="D1567" s="5">
        <f>TITRES_STAT!E1570</f>
        <v>5.476</v>
      </c>
      <c r="E1567" s="2">
        <f t="shared" si="96"/>
        <v>-146.74000917227582</v>
      </c>
      <c r="F1567" s="5" t="str">
        <f t="shared" si="99"/>
        <v>BEARISH</v>
      </c>
      <c r="G1567" s="5" t="str">
        <f t="shared" si="98"/>
        <v>STRONG</v>
      </c>
      <c r="H1567" s="5" t="str">
        <f t="shared" si="97"/>
        <v>CONFIRMED BEARISH</v>
      </c>
    </row>
    <row r="1568" spans="1:8" ht="13.5" x14ac:dyDescent="0.25">
      <c r="A1568" s="3">
        <f>TITRES_STAT!B1571</f>
        <v>44293</v>
      </c>
      <c r="B1568" s="5">
        <f>TITRES_STAT!C1571</f>
        <v>8.11</v>
      </c>
      <c r="C1568" s="5">
        <f>TITRES_STAT!D1571</f>
        <v>5.476</v>
      </c>
      <c r="D1568" s="5">
        <f>TITRES_STAT!E1571</f>
        <v>0</v>
      </c>
      <c r="E1568" s="2">
        <f t="shared" si="96"/>
        <v>-146.74000917227582</v>
      </c>
      <c r="F1568" s="5" t="str">
        <f t="shared" si="99"/>
        <v>BEARISH</v>
      </c>
      <c r="G1568" s="5" t="str">
        <f t="shared" si="98"/>
        <v>STRONG</v>
      </c>
      <c r="H1568" s="5" t="str">
        <f t="shared" si="97"/>
        <v>CONFIRMED BEARISH</v>
      </c>
    </row>
    <row r="1569" spans="1:8" ht="13.5" x14ac:dyDescent="0.25">
      <c r="A1569" s="3">
        <f>TITRES_STAT!B1572</f>
        <v>44294</v>
      </c>
      <c r="B1569" s="5">
        <f>TITRES_STAT!C1572</f>
        <v>8.34</v>
      </c>
      <c r="C1569" s="5">
        <f>TITRES_STAT!D1572</f>
        <v>5.6310000000000002</v>
      </c>
      <c r="D1569" s="5">
        <f>TITRES_STAT!E1572</f>
        <v>5.6310000000000002</v>
      </c>
      <c r="E1569" s="2">
        <f t="shared" si="96"/>
        <v>-141.10900917227582</v>
      </c>
      <c r="F1569" s="5" t="str">
        <f t="shared" si="99"/>
        <v>BEARISH</v>
      </c>
      <c r="G1569" s="5" t="str">
        <f t="shared" si="98"/>
        <v>STRONG</v>
      </c>
      <c r="H1569" s="5" t="str">
        <f t="shared" si="97"/>
        <v>CONFIRMED BEARISH</v>
      </c>
    </row>
    <row r="1570" spans="1:8" ht="13.5" x14ac:dyDescent="0.25">
      <c r="A1570" s="3">
        <f>TITRES_STAT!B1573</f>
        <v>44298</v>
      </c>
      <c r="B1570" s="5">
        <f>TITRES_STAT!C1573</f>
        <v>8.6</v>
      </c>
      <c r="C1570" s="5">
        <f>TITRES_STAT!D1573</f>
        <v>5.8070000000000004</v>
      </c>
      <c r="D1570" s="5">
        <f>TITRES_STAT!E1573</f>
        <v>5.7644603488372104</v>
      </c>
      <c r="E1570" s="2">
        <f t="shared" si="96"/>
        <v>-135.3445488234386</v>
      </c>
      <c r="F1570" s="5" t="str">
        <f t="shared" si="99"/>
        <v>BULLISH</v>
      </c>
      <c r="G1570" s="5" t="str">
        <f t="shared" si="98"/>
        <v>WEAK</v>
      </c>
      <c r="H1570" s="5" t="str">
        <f t="shared" si="97"/>
        <v>CONFIRMED BULLISH</v>
      </c>
    </row>
    <row r="1571" spans="1:8" ht="13.5" x14ac:dyDescent="0.25">
      <c r="A1571" s="3">
        <f>TITRES_STAT!B1574</f>
        <v>44299</v>
      </c>
      <c r="B1571" s="5">
        <f>TITRES_STAT!C1574</f>
        <v>8.6</v>
      </c>
      <c r="C1571" s="5">
        <f>TITRES_STAT!D1574</f>
        <v>5.8070000000000004</v>
      </c>
      <c r="D1571" s="5">
        <f>TITRES_STAT!E1574</f>
        <v>5.8070000000000004</v>
      </c>
      <c r="E1571" s="2">
        <f t="shared" si="96"/>
        <v>-135.3445488234386</v>
      </c>
      <c r="F1571" s="5" t="str">
        <f t="shared" si="99"/>
        <v>BULLISH</v>
      </c>
      <c r="G1571" s="5" t="str">
        <f t="shared" si="98"/>
        <v>WEAK</v>
      </c>
      <c r="H1571" s="5" t="str">
        <f t="shared" si="97"/>
        <v>CONFIRMED BULLISH</v>
      </c>
    </row>
    <row r="1572" spans="1:8" ht="13.5" x14ac:dyDescent="0.25">
      <c r="A1572" s="3">
        <f>TITRES_STAT!B1575</f>
        <v>44300</v>
      </c>
      <c r="B1572" s="5">
        <f>TITRES_STAT!C1575</f>
        <v>8</v>
      </c>
      <c r="C1572" s="5">
        <f>TITRES_STAT!D1575</f>
        <v>5.8070000000000004</v>
      </c>
      <c r="D1572" s="5">
        <f>TITRES_STAT!E1575</f>
        <v>0</v>
      </c>
      <c r="E1572" s="2">
        <f t="shared" si="96"/>
        <v>-135.3445488234386</v>
      </c>
      <c r="F1572" s="5" t="str">
        <f t="shared" si="99"/>
        <v>BULLISH</v>
      </c>
      <c r="G1572" s="5" t="str">
        <f t="shared" si="98"/>
        <v>WEAK</v>
      </c>
      <c r="H1572" s="5" t="str">
        <f t="shared" si="97"/>
        <v>BULLISH DIVERGENCE</v>
      </c>
    </row>
    <row r="1573" spans="1:8" ht="13.5" x14ac:dyDescent="0.25">
      <c r="A1573" s="3">
        <f>TITRES_STAT!B1576</f>
        <v>44301</v>
      </c>
      <c r="B1573" s="5">
        <f>TITRES_STAT!C1576</f>
        <v>7.76</v>
      </c>
      <c r="C1573" s="5">
        <f>TITRES_STAT!D1576</f>
        <v>5.633</v>
      </c>
      <c r="D1573" s="5">
        <f>TITRES_STAT!E1576</f>
        <v>5.633</v>
      </c>
      <c r="E1573" s="2">
        <f t="shared" si="96"/>
        <v>-140.97754882343861</v>
      </c>
      <c r="F1573" s="5" t="str">
        <f t="shared" si="99"/>
        <v>BULLISH</v>
      </c>
      <c r="G1573" s="5" t="str">
        <f t="shared" si="98"/>
        <v>WEAK</v>
      </c>
      <c r="H1573" s="5" t="str">
        <f t="shared" si="97"/>
        <v>BULLISH DIVERGENCE</v>
      </c>
    </row>
    <row r="1574" spans="1:8" ht="13.5" x14ac:dyDescent="0.25">
      <c r="A1574" s="3">
        <f>TITRES_STAT!B1577</f>
        <v>44302</v>
      </c>
      <c r="B1574" s="5">
        <f>TITRES_STAT!C1577</f>
        <v>7.75</v>
      </c>
      <c r="C1574" s="5">
        <f>TITRES_STAT!D1577</f>
        <v>5.625</v>
      </c>
      <c r="D1574" s="5">
        <f>TITRES_STAT!E1577</f>
        <v>5.4653225806451617</v>
      </c>
      <c r="E1574" s="2">
        <f t="shared" si="96"/>
        <v>-146.44287140408377</v>
      </c>
      <c r="F1574" s="5" t="str">
        <f t="shared" si="99"/>
        <v>BEARISH</v>
      </c>
      <c r="G1574" s="5" t="str">
        <f t="shared" si="98"/>
        <v>STRONG</v>
      </c>
      <c r="H1574" s="5" t="str">
        <f t="shared" si="97"/>
        <v>CONFIRMED BEARISH</v>
      </c>
    </row>
    <row r="1575" spans="1:8" ht="13.5" x14ac:dyDescent="0.25">
      <c r="A1575" s="3">
        <f>TITRES_STAT!B1578</f>
        <v>44305</v>
      </c>
      <c r="B1575" s="5">
        <f>TITRES_STAT!C1578</f>
        <v>7.98</v>
      </c>
      <c r="C1575" s="5">
        <f>TITRES_STAT!D1578</f>
        <v>5.7919999999999998</v>
      </c>
      <c r="D1575" s="5">
        <f>TITRES_STAT!E1578</f>
        <v>5.7085313283208015</v>
      </c>
      <c r="E1575" s="2">
        <f t="shared" si="96"/>
        <v>-140.73434007576299</v>
      </c>
      <c r="F1575" s="5" t="str">
        <f t="shared" si="99"/>
        <v>BEARISH</v>
      </c>
      <c r="G1575" s="5" t="str">
        <f t="shared" si="98"/>
        <v>STRONG</v>
      </c>
      <c r="H1575" s="5" t="str">
        <f t="shared" si="97"/>
        <v>CONFIRMED BEARISH</v>
      </c>
    </row>
    <row r="1576" spans="1:8" ht="13.5" x14ac:dyDescent="0.25">
      <c r="A1576" s="3">
        <f>TITRES_STAT!B1579</f>
        <v>44306</v>
      </c>
      <c r="B1576" s="5">
        <f>TITRES_STAT!C1579</f>
        <v>8.19</v>
      </c>
      <c r="C1576" s="5">
        <f>TITRES_STAT!D1579</f>
        <v>5.9450000000000003</v>
      </c>
      <c r="D1576" s="5">
        <f>TITRES_STAT!E1579</f>
        <v>5.9450000000000003</v>
      </c>
      <c r="E1576" s="2">
        <f t="shared" si="96"/>
        <v>-134.78934007576299</v>
      </c>
      <c r="F1576" s="5" t="str">
        <f t="shared" si="99"/>
        <v>BULLISH</v>
      </c>
      <c r="G1576" s="5" t="str">
        <f t="shared" si="98"/>
        <v>NEUTRAL</v>
      </c>
      <c r="H1576" s="5" t="str">
        <f t="shared" si="97"/>
        <v>BULLISH DIVERGENCE</v>
      </c>
    </row>
    <row r="1577" spans="1:8" ht="13.5" x14ac:dyDescent="0.25">
      <c r="A1577" s="3">
        <f>TITRES_STAT!B1580</f>
        <v>44307</v>
      </c>
      <c r="B1577" s="5">
        <f>TITRES_STAT!C1580</f>
        <v>8.1999999999999993</v>
      </c>
      <c r="C1577" s="5">
        <f>TITRES_STAT!D1580</f>
        <v>5.952</v>
      </c>
      <c r="D1577" s="5">
        <f>TITRES_STAT!E1580</f>
        <v>5.9534517073170736</v>
      </c>
      <c r="E1577" s="2">
        <f t="shared" si="96"/>
        <v>-128.83588836844592</v>
      </c>
      <c r="F1577" s="5" t="str">
        <f t="shared" si="99"/>
        <v>BULLISH</v>
      </c>
      <c r="G1577" s="5" t="str">
        <f t="shared" si="98"/>
        <v>WEAK</v>
      </c>
      <c r="H1577" s="5" t="str">
        <f t="shared" si="97"/>
        <v>CONFIRMED BULLISH</v>
      </c>
    </row>
    <row r="1578" spans="1:8" ht="13.5" x14ac:dyDescent="0.25">
      <c r="A1578" s="3">
        <f>TITRES_STAT!B1581</f>
        <v>44308</v>
      </c>
      <c r="B1578" s="5">
        <f>TITRES_STAT!C1581</f>
        <v>8.44</v>
      </c>
      <c r="C1578" s="5">
        <f>TITRES_STAT!D1581</f>
        <v>6.1260000000000003</v>
      </c>
      <c r="D1578" s="5">
        <f>TITRES_STAT!E1581</f>
        <v>6.1259999999999994</v>
      </c>
      <c r="E1578" s="2">
        <f t="shared" si="96"/>
        <v>-122.70988836844592</v>
      </c>
      <c r="F1578" s="5" t="str">
        <f t="shared" si="99"/>
        <v>BULLISH</v>
      </c>
      <c r="G1578" s="5" t="str">
        <f t="shared" si="98"/>
        <v>WEAK</v>
      </c>
      <c r="H1578" s="5" t="str">
        <f t="shared" si="97"/>
        <v>CONFIRMED BULLISH</v>
      </c>
    </row>
    <row r="1579" spans="1:8" ht="13.5" x14ac:dyDescent="0.25">
      <c r="A1579" s="3">
        <f>TITRES_STAT!B1582</f>
        <v>44309</v>
      </c>
      <c r="B1579" s="5">
        <f>TITRES_STAT!C1582</f>
        <v>8.69</v>
      </c>
      <c r="C1579" s="5">
        <f>TITRES_STAT!D1582</f>
        <v>6.3079999999999998</v>
      </c>
      <c r="D1579" s="5">
        <f>TITRES_STAT!E1582</f>
        <v>6.3079999999999998</v>
      </c>
      <c r="E1579" s="2">
        <f t="shared" si="96"/>
        <v>-116.40188836844592</v>
      </c>
      <c r="F1579" s="5" t="str">
        <f t="shared" si="99"/>
        <v>BULLISH</v>
      </c>
      <c r="G1579" s="5" t="str">
        <f t="shared" si="98"/>
        <v>WEAK</v>
      </c>
      <c r="H1579" s="5" t="str">
        <f t="shared" si="97"/>
        <v>CONFIRMED BULLISH</v>
      </c>
    </row>
    <row r="1580" spans="1:8" ht="13.5" x14ac:dyDescent="0.25">
      <c r="A1580" s="3">
        <f>TITRES_STAT!B1583</f>
        <v>44312</v>
      </c>
      <c r="B1580" s="5">
        <f>TITRES_STAT!C1583</f>
        <v>8.43</v>
      </c>
      <c r="C1580" s="5">
        <f>TITRES_STAT!D1583</f>
        <v>6.1189999999999998</v>
      </c>
      <c r="D1580" s="5">
        <f>TITRES_STAT!E1583</f>
        <v>6.1189999999999998</v>
      </c>
      <c r="E1580" s="2">
        <f t="shared" si="96"/>
        <v>-122.52088836844592</v>
      </c>
      <c r="F1580" s="5" t="str">
        <f t="shared" si="99"/>
        <v>BULLISH</v>
      </c>
      <c r="G1580" s="5" t="str">
        <f t="shared" si="98"/>
        <v>WEAK</v>
      </c>
      <c r="H1580" s="5" t="str">
        <f t="shared" si="97"/>
        <v>CONFIRMED BULLISH</v>
      </c>
    </row>
    <row r="1581" spans="1:8" ht="13.5" x14ac:dyDescent="0.25">
      <c r="A1581" s="3">
        <f>TITRES_STAT!B1584</f>
        <v>44313</v>
      </c>
      <c r="B1581" s="5">
        <f>TITRES_STAT!C1584</f>
        <v>8.19</v>
      </c>
      <c r="C1581" s="5">
        <f>TITRES_STAT!D1584</f>
        <v>5.9450000000000003</v>
      </c>
      <c r="D1581" s="5">
        <f>TITRES_STAT!E1584</f>
        <v>5.9450000000000003</v>
      </c>
      <c r="E1581" s="2">
        <f t="shared" si="96"/>
        <v>-128.46588836844592</v>
      </c>
      <c r="F1581" s="5" t="str">
        <f t="shared" si="99"/>
        <v>BULLISH</v>
      </c>
      <c r="G1581" s="5" t="str">
        <f t="shared" si="98"/>
        <v>WEAK</v>
      </c>
      <c r="H1581" s="5" t="str">
        <f t="shared" si="97"/>
        <v>NEUTRAL</v>
      </c>
    </row>
    <row r="1582" spans="1:8" ht="13.5" x14ac:dyDescent="0.25">
      <c r="A1582" s="3">
        <f>TITRES_STAT!B1585</f>
        <v>44314</v>
      </c>
      <c r="B1582" s="5">
        <f>TITRES_STAT!C1585</f>
        <v>7.97</v>
      </c>
      <c r="C1582" s="5">
        <f>TITRES_STAT!D1585</f>
        <v>5.7850000000000001</v>
      </c>
      <c r="D1582" s="5">
        <f>TITRES_STAT!E1585</f>
        <v>5.7850000000000001</v>
      </c>
      <c r="E1582" s="2">
        <f t="shared" si="96"/>
        <v>-134.25088836844591</v>
      </c>
      <c r="F1582" s="5" t="str">
        <f t="shared" si="99"/>
        <v>BEARISH</v>
      </c>
      <c r="G1582" s="5" t="str">
        <f t="shared" si="98"/>
        <v>STRONG</v>
      </c>
      <c r="H1582" s="5" t="str">
        <f t="shared" si="97"/>
        <v>CONFIRMED BEARISH</v>
      </c>
    </row>
    <row r="1583" spans="1:8" ht="13.5" x14ac:dyDescent="0.25">
      <c r="A1583" s="3">
        <f>TITRES_STAT!B1586</f>
        <v>44315</v>
      </c>
      <c r="B1583" s="5">
        <f>TITRES_STAT!C1586</f>
        <v>8.1999999999999993</v>
      </c>
      <c r="C1583" s="5">
        <f>TITRES_STAT!D1586</f>
        <v>5.952</v>
      </c>
      <c r="D1583" s="5">
        <f>TITRES_STAT!E1586</f>
        <v>5.952</v>
      </c>
      <c r="E1583" s="2">
        <f t="shared" si="96"/>
        <v>-128.29888836844592</v>
      </c>
      <c r="F1583" s="5" t="str">
        <f t="shared" si="99"/>
        <v>BEARISH</v>
      </c>
      <c r="G1583" s="5" t="str">
        <f t="shared" si="98"/>
        <v>STRONG</v>
      </c>
      <c r="H1583" s="5" t="str">
        <f t="shared" si="97"/>
        <v>CONFIRMED BEARISH</v>
      </c>
    </row>
    <row r="1584" spans="1:8" ht="13.5" x14ac:dyDescent="0.25">
      <c r="A1584" s="3">
        <f>TITRES_STAT!B1587</f>
        <v>44316</v>
      </c>
      <c r="B1584" s="5">
        <f>TITRES_STAT!C1587</f>
        <v>8.1999999999999993</v>
      </c>
      <c r="C1584" s="5">
        <f>TITRES_STAT!D1587</f>
        <v>5.952</v>
      </c>
      <c r="D1584" s="5">
        <f>TITRES_STAT!E1587</f>
        <v>0</v>
      </c>
      <c r="E1584" s="2">
        <f t="shared" si="96"/>
        <v>-128.29888836844592</v>
      </c>
      <c r="F1584" s="5" t="str">
        <f t="shared" si="99"/>
        <v>BEARISH</v>
      </c>
      <c r="G1584" s="5" t="str">
        <f t="shared" si="98"/>
        <v>STRONG</v>
      </c>
      <c r="H1584" s="5" t="str">
        <f t="shared" si="97"/>
        <v>CONFIRMED BEARISH</v>
      </c>
    </row>
    <row r="1585" spans="1:8" ht="13.5" x14ac:dyDescent="0.25">
      <c r="A1585" s="3">
        <f>TITRES_STAT!B1588</f>
        <v>44319</v>
      </c>
      <c r="B1585" s="5">
        <f>TITRES_STAT!C1588</f>
        <v>8.39</v>
      </c>
      <c r="C1585" s="5">
        <f>TITRES_STAT!D1588</f>
        <v>6.09</v>
      </c>
      <c r="D1585" s="5">
        <f>TITRES_STAT!E1588</f>
        <v>6.089999999999999</v>
      </c>
      <c r="E1585" s="2">
        <f t="shared" si="96"/>
        <v>-122.20888836844591</v>
      </c>
      <c r="F1585" s="5" t="str">
        <f t="shared" si="99"/>
        <v>BULLISH</v>
      </c>
      <c r="G1585" s="5" t="str">
        <f t="shared" si="98"/>
        <v>NEUTRAL</v>
      </c>
      <c r="H1585" s="5" t="str">
        <f t="shared" si="97"/>
        <v>BULLISH DIVERGENCE</v>
      </c>
    </row>
    <row r="1586" spans="1:8" ht="13.5" x14ac:dyDescent="0.25">
      <c r="A1586" s="3">
        <f>TITRES_STAT!B1589</f>
        <v>44320</v>
      </c>
      <c r="B1586" s="5">
        <f>TITRES_STAT!C1589</f>
        <v>8.39</v>
      </c>
      <c r="C1586" s="5">
        <f>TITRES_STAT!D1589</f>
        <v>6.09</v>
      </c>
      <c r="D1586" s="5">
        <f>TITRES_STAT!E1589</f>
        <v>0</v>
      </c>
      <c r="E1586" s="2">
        <f t="shared" si="96"/>
        <v>-122.20888836844591</v>
      </c>
      <c r="F1586" s="5" t="str">
        <f t="shared" si="99"/>
        <v>BULLISH</v>
      </c>
      <c r="G1586" s="5" t="str">
        <f t="shared" si="98"/>
        <v>WEAK</v>
      </c>
      <c r="H1586" s="5" t="str">
        <f t="shared" si="97"/>
        <v>CONFIRMED BULLISH</v>
      </c>
    </row>
    <row r="1587" spans="1:8" ht="13.5" x14ac:dyDescent="0.25">
      <c r="A1587" s="3">
        <f>TITRES_STAT!B1590</f>
        <v>44321</v>
      </c>
      <c r="B1587" s="5">
        <f>TITRES_STAT!C1590</f>
        <v>8.39</v>
      </c>
      <c r="C1587" s="5">
        <f>TITRES_STAT!D1590</f>
        <v>6.09</v>
      </c>
      <c r="D1587" s="5">
        <f>TITRES_STAT!E1590</f>
        <v>6.089999999999999</v>
      </c>
      <c r="E1587" s="2">
        <f t="shared" si="96"/>
        <v>-122.20888836844591</v>
      </c>
      <c r="F1587" s="5" t="str">
        <f t="shared" si="99"/>
        <v>BULLISH</v>
      </c>
      <c r="G1587" s="5" t="str">
        <f t="shared" si="98"/>
        <v>WEAK</v>
      </c>
      <c r="H1587" s="5" t="str">
        <f t="shared" si="97"/>
        <v>CONFIRMED BULLISH</v>
      </c>
    </row>
    <row r="1588" spans="1:8" ht="13.5" x14ac:dyDescent="0.25">
      <c r="A1588" s="3">
        <f>TITRES_STAT!B1591</f>
        <v>44322</v>
      </c>
      <c r="B1588" s="5">
        <f>TITRES_STAT!C1591</f>
        <v>8.14</v>
      </c>
      <c r="C1588" s="5">
        <f>TITRES_STAT!D1591</f>
        <v>5.9080000000000004</v>
      </c>
      <c r="D1588" s="5">
        <f>TITRES_STAT!E1591</f>
        <v>5.9080000000000004</v>
      </c>
      <c r="E1588" s="2">
        <f t="shared" si="96"/>
        <v>-128.1168883684459</v>
      </c>
      <c r="F1588" s="5" t="str">
        <f t="shared" si="99"/>
        <v>BULLISH</v>
      </c>
      <c r="G1588" s="5" t="str">
        <f t="shared" si="98"/>
        <v>NEUTRAL</v>
      </c>
      <c r="H1588" s="5" t="str">
        <f t="shared" si="97"/>
        <v>BULLISH DIVERGENCE</v>
      </c>
    </row>
    <row r="1589" spans="1:8" ht="13.5" x14ac:dyDescent="0.25">
      <c r="A1589" s="3">
        <f>TITRES_STAT!B1592</f>
        <v>44323</v>
      </c>
      <c r="B1589" s="5">
        <f>TITRES_STAT!C1592</f>
        <v>8.35</v>
      </c>
      <c r="C1589" s="5">
        <f>TITRES_STAT!D1592</f>
        <v>6.0609999999999999</v>
      </c>
      <c r="D1589" s="5">
        <f>TITRES_STAT!E1592</f>
        <v>6.0609999999999999</v>
      </c>
      <c r="E1589" s="2">
        <f t="shared" si="96"/>
        <v>-122.05588836844589</v>
      </c>
      <c r="F1589" s="5" t="str">
        <f t="shared" si="99"/>
        <v>BULLISH</v>
      </c>
      <c r="G1589" s="5" t="str">
        <f t="shared" si="98"/>
        <v>WEAK</v>
      </c>
      <c r="H1589" s="5" t="str">
        <f t="shared" si="97"/>
        <v>CONFIRMED BULLISH</v>
      </c>
    </row>
    <row r="1590" spans="1:8" ht="13.5" x14ac:dyDescent="0.25">
      <c r="A1590" s="3">
        <f>TITRES_STAT!B1593</f>
        <v>44326</v>
      </c>
      <c r="B1590" s="5">
        <f>TITRES_STAT!C1593</f>
        <v>8.11</v>
      </c>
      <c r="C1590" s="5">
        <f>TITRES_STAT!D1593</f>
        <v>5.8869999999999996</v>
      </c>
      <c r="D1590" s="5">
        <f>TITRES_STAT!E1593</f>
        <v>5.8869999999999996</v>
      </c>
      <c r="E1590" s="2">
        <f t="shared" si="96"/>
        <v>-127.94288836844589</v>
      </c>
      <c r="F1590" s="5" t="str">
        <f t="shared" si="99"/>
        <v>BEARISH</v>
      </c>
      <c r="G1590" s="5" t="str">
        <f t="shared" si="98"/>
        <v>STRONG</v>
      </c>
      <c r="H1590" s="5" t="str">
        <f t="shared" si="97"/>
        <v>CONFIRMED BEARISH</v>
      </c>
    </row>
    <row r="1591" spans="1:8" ht="13.5" x14ac:dyDescent="0.25">
      <c r="A1591" s="3">
        <f>TITRES_STAT!B1594</f>
        <v>44327</v>
      </c>
      <c r="B1591" s="5">
        <f>TITRES_STAT!C1594</f>
        <v>8.34</v>
      </c>
      <c r="C1591" s="5">
        <f>TITRES_STAT!D1594</f>
        <v>6.0540000000000003</v>
      </c>
      <c r="D1591" s="5">
        <f>TITRES_STAT!E1594</f>
        <v>6.0569035971223029</v>
      </c>
      <c r="E1591" s="2">
        <f t="shared" si="96"/>
        <v>-121.88598477132359</v>
      </c>
      <c r="F1591" s="5" t="str">
        <f t="shared" si="99"/>
        <v>BULLISH</v>
      </c>
      <c r="G1591" s="5" t="str">
        <f t="shared" si="98"/>
        <v>NEUTRAL</v>
      </c>
      <c r="H1591" s="5" t="str">
        <f t="shared" si="97"/>
        <v>BULLISH DIVERGENCE</v>
      </c>
    </row>
    <row r="1592" spans="1:8" ht="13.5" x14ac:dyDescent="0.25">
      <c r="A1592" s="3">
        <f>TITRES_STAT!B1595</f>
        <v>44333</v>
      </c>
      <c r="B1592" s="5">
        <f>TITRES_STAT!C1595</f>
        <v>8.35</v>
      </c>
      <c r="C1592" s="5">
        <f>TITRES_STAT!D1595</f>
        <v>6.0609999999999999</v>
      </c>
      <c r="D1592" s="5">
        <f>TITRES_STAT!E1595</f>
        <v>6.0609999999999999</v>
      </c>
      <c r="E1592" s="2">
        <f t="shared" si="96"/>
        <v>-115.82498477132359</v>
      </c>
      <c r="F1592" s="5" t="str">
        <f t="shared" si="99"/>
        <v>BULLISH</v>
      </c>
      <c r="G1592" s="5" t="str">
        <f t="shared" si="98"/>
        <v>WEAK</v>
      </c>
      <c r="H1592" s="5" t="str">
        <f t="shared" si="97"/>
        <v>BULLISH DIVERGENCE</v>
      </c>
    </row>
    <row r="1593" spans="1:8" ht="13.5" x14ac:dyDescent="0.25">
      <c r="A1593" s="3">
        <f>TITRES_STAT!B1596</f>
        <v>44334</v>
      </c>
      <c r="B1593" s="5">
        <f>TITRES_STAT!C1596</f>
        <v>8.11</v>
      </c>
      <c r="C1593" s="5">
        <f>TITRES_STAT!D1596</f>
        <v>5.8869999999999996</v>
      </c>
      <c r="D1593" s="5">
        <f>TITRES_STAT!E1596</f>
        <v>5.8899035758323066</v>
      </c>
      <c r="E1593" s="2">
        <f t="shared" si="96"/>
        <v>-121.71488834715589</v>
      </c>
      <c r="F1593" s="5" t="str">
        <f t="shared" si="99"/>
        <v>BULLISH</v>
      </c>
      <c r="G1593" s="5" t="str">
        <f t="shared" si="98"/>
        <v>WEAK</v>
      </c>
      <c r="H1593" s="5" t="str">
        <f t="shared" si="97"/>
        <v>BULLISH DIVERGENCE</v>
      </c>
    </row>
    <row r="1594" spans="1:8" ht="13.5" x14ac:dyDescent="0.25">
      <c r="A1594" s="3">
        <f>TITRES_STAT!B1597</f>
        <v>44335</v>
      </c>
      <c r="B1594" s="5">
        <f>TITRES_STAT!C1597</f>
        <v>7.91</v>
      </c>
      <c r="C1594" s="5">
        <f>TITRES_STAT!D1597</f>
        <v>5.7409999999999997</v>
      </c>
      <c r="D1594" s="5">
        <f>TITRES_STAT!E1597</f>
        <v>5.7409999999999997</v>
      </c>
      <c r="E1594" s="2">
        <f t="shared" si="96"/>
        <v>-127.45588834715589</v>
      </c>
      <c r="F1594" s="5" t="str">
        <f t="shared" si="99"/>
        <v>BEARISH</v>
      </c>
      <c r="G1594" s="5" t="str">
        <f t="shared" si="98"/>
        <v>STRONG</v>
      </c>
      <c r="H1594" s="5" t="str">
        <f t="shared" si="97"/>
        <v>CONFIRMED BEARISH</v>
      </c>
    </row>
    <row r="1595" spans="1:8" ht="13.5" x14ac:dyDescent="0.25">
      <c r="A1595" s="3">
        <f>TITRES_STAT!B1598</f>
        <v>44336</v>
      </c>
      <c r="B1595" s="5">
        <f>TITRES_STAT!C1598</f>
        <v>7.91</v>
      </c>
      <c r="C1595" s="5">
        <f>TITRES_STAT!D1598</f>
        <v>5.7409999999999997</v>
      </c>
      <c r="D1595" s="5">
        <f>TITRES_STAT!E1598</f>
        <v>0</v>
      </c>
      <c r="E1595" s="2">
        <f t="shared" si="96"/>
        <v>-127.45588834715589</v>
      </c>
      <c r="F1595" s="5" t="str">
        <f t="shared" si="99"/>
        <v>BULLISH</v>
      </c>
      <c r="G1595" s="5" t="str">
        <f t="shared" si="98"/>
        <v>NEUTRAL</v>
      </c>
      <c r="H1595" s="5" t="str">
        <f t="shared" si="97"/>
        <v>BULLISH DIVERGENCE</v>
      </c>
    </row>
    <row r="1596" spans="1:8" ht="13.5" x14ac:dyDescent="0.25">
      <c r="A1596" s="3">
        <f>TITRES_STAT!B1599</f>
        <v>44337</v>
      </c>
      <c r="B1596" s="5">
        <f>TITRES_STAT!C1599</f>
        <v>7.95</v>
      </c>
      <c r="C1596" s="5">
        <f>TITRES_STAT!D1599</f>
        <v>5.77</v>
      </c>
      <c r="D1596" s="5">
        <f>TITRES_STAT!E1599</f>
        <v>5.77</v>
      </c>
      <c r="E1596" s="2">
        <f t="shared" si="96"/>
        <v>-121.6858883471559</v>
      </c>
      <c r="F1596" s="5" t="str">
        <f t="shared" si="99"/>
        <v>BULLISH</v>
      </c>
      <c r="G1596" s="5" t="str">
        <f t="shared" si="98"/>
        <v>NEUTRAL</v>
      </c>
      <c r="H1596" s="5" t="str">
        <f t="shared" si="97"/>
        <v>BULLISH DIVERGENCE</v>
      </c>
    </row>
    <row r="1597" spans="1:8" ht="13.5" x14ac:dyDescent="0.25">
      <c r="A1597" s="3">
        <f>TITRES_STAT!B1600</f>
        <v>44340</v>
      </c>
      <c r="B1597" s="5">
        <f>TITRES_STAT!C1600</f>
        <v>7.94</v>
      </c>
      <c r="C1597" s="5">
        <f>TITRES_STAT!D1600</f>
        <v>5.7629999999999999</v>
      </c>
      <c r="D1597" s="5">
        <f>TITRES_STAT!E1600</f>
        <v>5.7629999999999999</v>
      </c>
      <c r="E1597" s="2">
        <f t="shared" si="96"/>
        <v>-127.4488883471559</v>
      </c>
      <c r="F1597" s="5" t="str">
        <f t="shared" si="99"/>
        <v>BEARISH</v>
      </c>
      <c r="G1597" s="5" t="str">
        <f t="shared" si="98"/>
        <v>STRONG</v>
      </c>
      <c r="H1597" s="5" t="str">
        <f t="shared" si="97"/>
        <v>CONFIRMED BEARISH</v>
      </c>
    </row>
    <row r="1598" spans="1:8" ht="13.5" x14ac:dyDescent="0.25">
      <c r="A1598" s="3">
        <f>TITRES_STAT!B1601</f>
        <v>44341</v>
      </c>
      <c r="B1598" s="5">
        <f>TITRES_STAT!C1601</f>
        <v>8.2899999999999991</v>
      </c>
      <c r="C1598" s="5">
        <f>TITRES_STAT!D1601</f>
        <v>6.0170000000000003</v>
      </c>
      <c r="D1598" s="5">
        <f>TITRES_STAT!E1601</f>
        <v>6.0170000000000003</v>
      </c>
      <c r="E1598" s="2">
        <f t="shared" si="96"/>
        <v>-121.4318883471559</v>
      </c>
      <c r="F1598" s="5" t="str">
        <f t="shared" si="99"/>
        <v>BULLISH</v>
      </c>
      <c r="G1598" s="5" t="str">
        <f t="shared" si="98"/>
        <v>NEUTRAL</v>
      </c>
      <c r="H1598" s="5" t="str">
        <f t="shared" si="97"/>
        <v>CONFIRMED BULLISH</v>
      </c>
    </row>
    <row r="1599" spans="1:8" ht="13.5" x14ac:dyDescent="0.25">
      <c r="A1599" s="3">
        <f>TITRES_STAT!B1602</f>
        <v>44342</v>
      </c>
      <c r="B1599" s="5">
        <f>TITRES_STAT!C1602</f>
        <v>8.2899999999999991</v>
      </c>
      <c r="C1599" s="5">
        <f>TITRES_STAT!D1602</f>
        <v>6.0170000000000003</v>
      </c>
      <c r="D1599" s="5">
        <f>TITRES_STAT!E1602</f>
        <v>0</v>
      </c>
      <c r="E1599" s="2">
        <f t="shared" si="96"/>
        <v>-121.4318883471559</v>
      </c>
      <c r="F1599" s="5" t="str">
        <f t="shared" si="99"/>
        <v>BULLISH</v>
      </c>
      <c r="G1599" s="5" t="str">
        <f t="shared" si="98"/>
        <v>WEAK</v>
      </c>
      <c r="H1599" s="5" t="str">
        <f t="shared" si="97"/>
        <v>CONFIRMED BULLISH</v>
      </c>
    </row>
    <row r="1600" spans="1:8" ht="13.5" x14ac:dyDescent="0.25">
      <c r="A1600" s="3">
        <f>TITRES_STAT!B1603</f>
        <v>44343</v>
      </c>
      <c r="B1600" s="5">
        <f>TITRES_STAT!C1603</f>
        <v>8.3800000000000008</v>
      </c>
      <c r="C1600" s="5">
        <f>TITRES_STAT!D1603</f>
        <v>6.0830000000000002</v>
      </c>
      <c r="D1600" s="5">
        <f>TITRES_STAT!E1603</f>
        <v>6.0830000000000002</v>
      </c>
      <c r="E1600" s="2">
        <f t="shared" si="96"/>
        <v>-115.34888834715591</v>
      </c>
      <c r="F1600" s="5" t="str">
        <f t="shared" si="99"/>
        <v>BULLISH</v>
      </c>
      <c r="G1600" s="5" t="str">
        <f t="shared" si="98"/>
        <v>WEAK</v>
      </c>
      <c r="H1600" s="5" t="str">
        <f t="shared" si="97"/>
        <v>CONFIRMED BULLISH</v>
      </c>
    </row>
    <row r="1601" spans="1:8" ht="13.5" x14ac:dyDescent="0.25">
      <c r="A1601" s="3">
        <f>TITRES_STAT!B1604</f>
        <v>44344</v>
      </c>
      <c r="B1601" s="5">
        <f>TITRES_STAT!C1604</f>
        <v>8.4</v>
      </c>
      <c r="C1601" s="5">
        <f>TITRES_STAT!D1604</f>
        <v>6.0970000000000004</v>
      </c>
      <c r="D1601" s="5">
        <f>TITRES_STAT!E1604</f>
        <v>6.0970000000000004</v>
      </c>
      <c r="E1601" s="2">
        <f t="shared" si="96"/>
        <v>-109.25188834715591</v>
      </c>
      <c r="F1601" s="5" t="str">
        <f t="shared" si="99"/>
        <v>BULLISH</v>
      </c>
      <c r="G1601" s="5" t="str">
        <f t="shared" si="98"/>
        <v>WEAK</v>
      </c>
      <c r="H1601" s="5" t="str">
        <f t="shared" si="97"/>
        <v>CONFIRMED BULLISH</v>
      </c>
    </row>
    <row r="1602" spans="1:8" ht="13.5" x14ac:dyDescent="0.25">
      <c r="A1602" s="3">
        <f>TITRES_STAT!B1605</f>
        <v>44347</v>
      </c>
      <c r="B1602" s="5">
        <f>TITRES_STAT!C1605</f>
        <v>8.4</v>
      </c>
      <c r="C1602" s="5">
        <f>TITRES_STAT!D1605</f>
        <v>6.0970000000000004</v>
      </c>
      <c r="D1602" s="5">
        <f>TITRES_STAT!E1605</f>
        <v>0</v>
      </c>
      <c r="E1602" s="2">
        <f t="shared" si="96"/>
        <v>-109.25188834715591</v>
      </c>
      <c r="F1602" s="5" t="str">
        <f t="shared" si="99"/>
        <v>BULLISH</v>
      </c>
      <c r="G1602" s="5" t="str">
        <f t="shared" si="98"/>
        <v>WEAK</v>
      </c>
      <c r="H1602" s="5" t="str">
        <f t="shared" si="97"/>
        <v>CONFIRMED BULLISH</v>
      </c>
    </row>
    <row r="1603" spans="1:8" ht="13.5" x14ac:dyDescent="0.25">
      <c r="A1603" s="3">
        <f>TITRES_STAT!B1606</f>
        <v>44348</v>
      </c>
      <c r="B1603" s="5">
        <f>TITRES_STAT!C1606</f>
        <v>8.4</v>
      </c>
      <c r="C1603" s="5">
        <f>TITRES_STAT!D1606</f>
        <v>6.0970000000000004</v>
      </c>
      <c r="D1603" s="5">
        <f>TITRES_STAT!E1606</f>
        <v>0</v>
      </c>
      <c r="E1603" s="2">
        <f t="shared" si="96"/>
        <v>-109.25188834715591</v>
      </c>
      <c r="F1603" s="5" t="str">
        <f t="shared" si="99"/>
        <v>BULLISH</v>
      </c>
      <c r="G1603" s="5" t="str">
        <f t="shared" si="98"/>
        <v>WEAK</v>
      </c>
      <c r="H1603" s="5" t="str">
        <f t="shared" si="97"/>
        <v>CONFIRMED BULLISH</v>
      </c>
    </row>
    <row r="1604" spans="1:8" ht="13.5" x14ac:dyDescent="0.25">
      <c r="A1604" s="3">
        <f>TITRES_STAT!B1607</f>
        <v>44349</v>
      </c>
      <c r="B1604" s="5">
        <f>TITRES_STAT!C1607</f>
        <v>8.06</v>
      </c>
      <c r="C1604" s="5">
        <f>TITRES_STAT!D1607</f>
        <v>5.85</v>
      </c>
      <c r="D1604" s="5">
        <f>TITRES_STAT!E1607</f>
        <v>5.8761290322580635</v>
      </c>
      <c r="E1604" s="2">
        <f t="shared" ref="E1604:E1667" si="100">IF(B1604&gt;B1603, E1603+D1604, IF(B1604&lt;B1603, E1603-D1604, E1603))</f>
        <v>-115.12801737941398</v>
      </c>
      <c r="F1604" s="5" t="str">
        <f t="shared" si="99"/>
        <v>BULLISH</v>
      </c>
      <c r="G1604" s="5" t="str">
        <f t="shared" si="98"/>
        <v>WEAK</v>
      </c>
      <c r="H1604" s="5" t="str">
        <f t="shared" si="97"/>
        <v>BULLISH DIVERGENCE</v>
      </c>
    </row>
    <row r="1605" spans="1:8" ht="13.5" x14ac:dyDescent="0.25">
      <c r="A1605" s="3">
        <f>TITRES_STAT!B1608</f>
        <v>44350</v>
      </c>
      <c r="B1605" s="5">
        <f>TITRES_STAT!C1608</f>
        <v>8.06</v>
      </c>
      <c r="C1605" s="5">
        <f>TITRES_STAT!D1608</f>
        <v>5.85</v>
      </c>
      <c r="D1605" s="5">
        <f>TITRES_STAT!E1608</f>
        <v>0</v>
      </c>
      <c r="E1605" s="2">
        <f t="shared" si="100"/>
        <v>-115.12801737941398</v>
      </c>
      <c r="F1605" s="5" t="str">
        <f t="shared" si="99"/>
        <v>BULLISH</v>
      </c>
      <c r="G1605" s="5" t="str">
        <f t="shared" si="98"/>
        <v>NEUTRAL</v>
      </c>
      <c r="H1605" s="5" t="str">
        <f t="shared" si="97"/>
        <v>BULLISH DIVERGENCE</v>
      </c>
    </row>
    <row r="1606" spans="1:8" ht="13.5" x14ac:dyDescent="0.25">
      <c r="A1606" s="3">
        <f>TITRES_STAT!B1609</f>
        <v>44351</v>
      </c>
      <c r="B1606" s="5">
        <f>TITRES_STAT!C1609</f>
        <v>8.06</v>
      </c>
      <c r="C1606" s="5">
        <f>TITRES_STAT!D1609</f>
        <v>5.85</v>
      </c>
      <c r="D1606" s="5">
        <f>TITRES_STAT!E1609</f>
        <v>0</v>
      </c>
      <c r="E1606" s="2">
        <f t="shared" si="100"/>
        <v>-115.12801737941398</v>
      </c>
      <c r="F1606" s="5" t="str">
        <f t="shared" si="99"/>
        <v>BEARISH</v>
      </c>
      <c r="G1606" s="5" t="str">
        <f t="shared" si="98"/>
        <v>STRONG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5">
        <f>TITRES_STAT!C1610</f>
        <v>8.1</v>
      </c>
      <c r="C1607" s="5">
        <f>TITRES_STAT!D1610</f>
        <v>5.8789999999999996</v>
      </c>
      <c r="D1607" s="5">
        <f>TITRES_STAT!E1610</f>
        <v>5.8789999999999996</v>
      </c>
      <c r="E1607" s="2">
        <f t="shared" si="100"/>
        <v>-109.24901737941397</v>
      </c>
      <c r="F1607" s="5" t="str">
        <f t="shared" si="99"/>
        <v>BULLISH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BULLISH DIVERGENCE</v>
      </c>
    </row>
    <row r="1608" spans="1:8" ht="13.5" x14ac:dyDescent="0.25">
      <c r="A1608" s="3">
        <f>TITRES_STAT!B1611</f>
        <v>44355</v>
      </c>
      <c r="B1608" s="5">
        <f>TITRES_STAT!C1611</f>
        <v>8.1</v>
      </c>
      <c r="C1608" s="5">
        <f>TITRES_STAT!D1611</f>
        <v>5.8789999999999996</v>
      </c>
      <c r="D1608" s="5">
        <f>TITRES_STAT!E1611</f>
        <v>5.8789999999999996</v>
      </c>
      <c r="E1608" s="2">
        <f t="shared" si="100"/>
        <v>-109.24901737941397</v>
      </c>
      <c r="F1608" s="5" t="str">
        <f t="shared" ref="F1608:F1671" si="103">IF(E1608&gt;E1603,"BULLISH",IF(E1608&lt;E1603,"BEARISH","NEUTRAL"))</f>
        <v>BULLISH</v>
      </c>
      <c r="G1608" s="5" t="str">
        <f t="shared" si="102"/>
        <v>NEUTRAL</v>
      </c>
      <c r="H1608" s="5" t="str">
        <f t="shared" si="101"/>
        <v>BULLISH DIVERGENCE</v>
      </c>
    </row>
    <row r="1609" spans="1:8" ht="13.5" x14ac:dyDescent="0.25">
      <c r="A1609" s="3">
        <f>TITRES_STAT!B1612</f>
        <v>44356</v>
      </c>
      <c r="B1609" s="5">
        <f>TITRES_STAT!C1612</f>
        <v>8.1</v>
      </c>
      <c r="C1609" s="5">
        <f>TITRES_STAT!D1612</f>
        <v>5.8789999999999996</v>
      </c>
      <c r="D1609" s="5">
        <f>TITRES_STAT!E1612</f>
        <v>5.8789999999999996</v>
      </c>
      <c r="E1609" s="2">
        <f t="shared" si="100"/>
        <v>-109.24901737941397</v>
      </c>
      <c r="F1609" s="5" t="str">
        <f t="shared" si="103"/>
        <v>BULLISH</v>
      </c>
      <c r="G1609" s="5" t="str">
        <f t="shared" si="102"/>
        <v>WEAK</v>
      </c>
      <c r="H1609" s="5" t="str">
        <f t="shared" si="101"/>
        <v>CONFIRMED BULLISH</v>
      </c>
    </row>
    <row r="1610" spans="1:8" ht="13.5" x14ac:dyDescent="0.25">
      <c r="A1610" s="3">
        <f>TITRES_STAT!B1613</f>
        <v>44357</v>
      </c>
      <c r="B1610" s="5">
        <f>TITRES_STAT!C1613</f>
        <v>8.1</v>
      </c>
      <c r="C1610" s="5">
        <f>TITRES_STAT!D1613</f>
        <v>5.8789999999999996</v>
      </c>
      <c r="D1610" s="5">
        <f>TITRES_STAT!E1613</f>
        <v>0</v>
      </c>
      <c r="E1610" s="2">
        <f t="shared" si="100"/>
        <v>-109.24901737941397</v>
      </c>
      <c r="F1610" s="5" t="str">
        <f t="shared" si="103"/>
        <v>BULLISH</v>
      </c>
      <c r="G1610" s="5" t="str">
        <f t="shared" si="102"/>
        <v>WEAK</v>
      </c>
      <c r="H1610" s="5" t="str">
        <f t="shared" si="101"/>
        <v>CONFIRMED BULLISH</v>
      </c>
    </row>
    <row r="1611" spans="1:8" ht="13.5" x14ac:dyDescent="0.25">
      <c r="A1611" s="3">
        <f>TITRES_STAT!B1614</f>
        <v>44358</v>
      </c>
      <c r="B1611" s="5">
        <f>TITRES_STAT!C1614</f>
        <v>8.1999999999999993</v>
      </c>
      <c r="C1611" s="5">
        <f>TITRES_STAT!D1614</f>
        <v>5.952</v>
      </c>
      <c r="D1611" s="5">
        <f>TITRES_STAT!E1614</f>
        <v>5.952</v>
      </c>
      <c r="E1611" s="2">
        <f t="shared" si="100"/>
        <v>-103.29701737941397</v>
      </c>
      <c r="F1611" s="5" t="str">
        <f t="shared" si="103"/>
        <v>BULLISH</v>
      </c>
      <c r="G1611" s="5" t="str">
        <f t="shared" si="102"/>
        <v>WEAK</v>
      </c>
      <c r="H1611" s="5" t="str">
        <f t="shared" si="101"/>
        <v>CONFIRMED BULLISH</v>
      </c>
    </row>
    <row r="1612" spans="1:8" ht="13.5" x14ac:dyDescent="0.25">
      <c r="A1612" s="3">
        <f>TITRES_STAT!B1615</f>
        <v>44361</v>
      </c>
      <c r="B1612" s="5">
        <f>TITRES_STAT!C1615</f>
        <v>8.15</v>
      </c>
      <c r="C1612" s="5">
        <f>TITRES_STAT!D1615</f>
        <v>5.9160000000000004</v>
      </c>
      <c r="D1612" s="5">
        <f>TITRES_STAT!E1615</f>
        <v>5.9160000000000004</v>
      </c>
      <c r="E1612" s="2">
        <f t="shared" si="100"/>
        <v>-109.21301737941397</v>
      </c>
      <c r="F1612" s="5" t="str">
        <f t="shared" si="103"/>
        <v>BULLISH</v>
      </c>
      <c r="G1612" s="5" t="str">
        <f t="shared" si="102"/>
        <v>NEUTRAL</v>
      </c>
      <c r="H1612" s="5" t="str">
        <f t="shared" si="101"/>
        <v>CONFIRMED BULLISH</v>
      </c>
    </row>
    <row r="1613" spans="1:8" ht="13.5" x14ac:dyDescent="0.25">
      <c r="A1613" s="3">
        <f>TITRES_STAT!B1616</f>
        <v>44362</v>
      </c>
      <c r="B1613" s="5">
        <f>TITRES_STAT!C1616</f>
        <v>8.15</v>
      </c>
      <c r="C1613" s="5">
        <f>TITRES_STAT!D1616</f>
        <v>5.9160000000000004</v>
      </c>
      <c r="D1613" s="5">
        <f>TITRES_STAT!E1616</f>
        <v>5.9160000000000004</v>
      </c>
      <c r="E1613" s="2">
        <f t="shared" si="100"/>
        <v>-109.21301737941397</v>
      </c>
      <c r="F1613" s="5" t="str">
        <f t="shared" si="103"/>
        <v>BULLISH</v>
      </c>
      <c r="G1613" s="5" t="str">
        <f t="shared" si="102"/>
        <v>NEUTRAL</v>
      </c>
      <c r="H1613" s="5" t="str">
        <f t="shared" si="101"/>
        <v>CONFIRMED BULLISH</v>
      </c>
    </row>
    <row r="1614" spans="1:8" ht="13.5" x14ac:dyDescent="0.25">
      <c r="A1614" s="3">
        <f>TITRES_STAT!B1617</f>
        <v>44363</v>
      </c>
      <c r="B1614" s="5">
        <f>TITRES_STAT!C1617</f>
        <v>7.91</v>
      </c>
      <c r="C1614" s="5">
        <f>TITRES_STAT!D1617</f>
        <v>5.7409999999999997</v>
      </c>
      <c r="D1614" s="5">
        <f>TITRES_STAT!E1617</f>
        <v>5.751886852085967</v>
      </c>
      <c r="E1614" s="2">
        <f t="shared" si="100"/>
        <v>-114.96490423149993</v>
      </c>
      <c r="F1614" s="5" t="str">
        <f t="shared" si="103"/>
        <v>BEARISH</v>
      </c>
      <c r="G1614" s="5" t="str">
        <f t="shared" si="102"/>
        <v>STRONG</v>
      </c>
      <c r="H1614" s="5" t="str">
        <f t="shared" si="101"/>
        <v>CONFIRMED BEARISH</v>
      </c>
    </row>
    <row r="1615" spans="1:8" ht="13.5" x14ac:dyDescent="0.25">
      <c r="A1615" s="3">
        <f>TITRES_STAT!B1618</f>
        <v>44364</v>
      </c>
      <c r="B1615" s="5">
        <f>TITRES_STAT!C1618</f>
        <v>7.88</v>
      </c>
      <c r="C1615" s="5">
        <f>TITRES_STAT!D1618</f>
        <v>5.72</v>
      </c>
      <c r="D1615" s="5">
        <f>TITRES_STAT!E1618</f>
        <v>5.72</v>
      </c>
      <c r="E1615" s="2">
        <f t="shared" si="100"/>
        <v>-120.68490423149993</v>
      </c>
      <c r="F1615" s="5" t="str">
        <f t="shared" si="103"/>
        <v>BEARISH</v>
      </c>
      <c r="G1615" s="5" t="str">
        <f t="shared" si="102"/>
        <v>STRONG</v>
      </c>
      <c r="H1615" s="5" t="str">
        <f t="shared" si="101"/>
        <v>CONFIRMED BEARISH</v>
      </c>
    </row>
    <row r="1616" spans="1:8" ht="13.5" x14ac:dyDescent="0.25">
      <c r="A1616" s="3">
        <f>TITRES_STAT!B1619</f>
        <v>44365</v>
      </c>
      <c r="B1616" s="5">
        <f>TITRES_STAT!C1619</f>
        <v>7.88</v>
      </c>
      <c r="C1616" s="5">
        <f>TITRES_STAT!D1619</f>
        <v>5.72</v>
      </c>
      <c r="D1616" s="5">
        <f>TITRES_STAT!E1619</f>
        <v>5.72</v>
      </c>
      <c r="E1616" s="2">
        <f t="shared" si="100"/>
        <v>-120.68490423149993</v>
      </c>
      <c r="F1616" s="5" t="str">
        <f t="shared" si="103"/>
        <v>BEARISH</v>
      </c>
      <c r="G1616" s="5" t="str">
        <f t="shared" si="102"/>
        <v>STRONG</v>
      </c>
      <c r="H1616" s="5" t="str">
        <f t="shared" si="101"/>
        <v>CONFIRMED BEARISH</v>
      </c>
    </row>
    <row r="1617" spans="1:8" ht="13.5" x14ac:dyDescent="0.25">
      <c r="A1617" s="3">
        <f>TITRES_STAT!B1620</f>
        <v>44368</v>
      </c>
      <c r="B1617" s="5">
        <f>TITRES_STAT!C1620</f>
        <v>7.82</v>
      </c>
      <c r="C1617" s="5">
        <f>TITRES_STAT!D1620</f>
        <v>5.6760000000000002</v>
      </c>
      <c r="D1617" s="5">
        <f>TITRES_STAT!E1620</f>
        <v>5.6760000000000002</v>
      </c>
      <c r="E1617" s="2">
        <f t="shared" si="100"/>
        <v>-126.36090423149993</v>
      </c>
      <c r="F1617" s="5" t="str">
        <f t="shared" si="103"/>
        <v>BEARISH</v>
      </c>
      <c r="G1617" s="5" t="str">
        <f t="shared" si="102"/>
        <v>STRONG</v>
      </c>
      <c r="H1617" s="5" t="str">
        <f t="shared" si="101"/>
        <v>CONFIRMED BEARISH</v>
      </c>
    </row>
    <row r="1618" spans="1:8" ht="13.5" x14ac:dyDescent="0.25">
      <c r="A1618" s="3">
        <f>TITRES_STAT!B1621</f>
        <v>44369</v>
      </c>
      <c r="B1618" s="5">
        <f>TITRES_STAT!C1621</f>
        <v>8.07</v>
      </c>
      <c r="C1618" s="5">
        <f>TITRES_STAT!D1621</f>
        <v>5.8579999999999997</v>
      </c>
      <c r="D1618" s="5">
        <f>TITRES_STAT!E1621</f>
        <v>5.8579999999999997</v>
      </c>
      <c r="E1618" s="2">
        <f t="shared" si="100"/>
        <v>-120.50290423149993</v>
      </c>
      <c r="F1618" s="5" t="str">
        <f t="shared" si="103"/>
        <v>BEARISH</v>
      </c>
      <c r="G1618" s="5" t="str">
        <f t="shared" si="102"/>
        <v>STRONG</v>
      </c>
      <c r="H1618" s="5" t="str">
        <f t="shared" si="101"/>
        <v>CONFIRMED BEARISH</v>
      </c>
    </row>
    <row r="1619" spans="1:8" ht="13.5" x14ac:dyDescent="0.25">
      <c r="A1619" s="3">
        <f>TITRES_STAT!B1622</f>
        <v>44370</v>
      </c>
      <c r="B1619" s="5">
        <f>TITRES_STAT!C1622</f>
        <v>8.07</v>
      </c>
      <c r="C1619" s="5">
        <f>TITRES_STAT!D1622</f>
        <v>5.8579999999999997</v>
      </c>
      <c r="D1619" s="5">
        <f>TITRES_STAT!E1622</f>
        <v>0</v>
      </c>
      <c r="E1619" s="2">
        <f t="shared" si="100"/>
        <v>-120.50290423149993</v>
      </c>
      <c r="F1619" s="5" t="str">
        <f t="shared" si="103"/>
        <v>BEARISH</v>
      </c>
      <c r="G1619" s="5" t="str">
        <f t="shared" si="102"/>
        <v>STRONG</v>
      </c>
      <c r="H1619" s="5" t="str">
        <f t="shared" si="101"/>
        <v>BEARISH DIVERGENCE</v>
      </c>
    </row>
    <row r="1620" spans="1:8" ht="13.5" x14ac:dyDescent="0.25">
      <c r="A1620" s="3">
        <f>TITRES_STAT!B1623</f>
        <v>44371</v>
      </c>
      <c r="B1620" s="5">
        <f>TITRES_STAT!C1623</f>
        <v>8.07</v>
      </c>
      <c r="C1620" s="5">
        <f>TITRES_STAT!D1623</f>
        <v>5.8579999999999997</v>
      </c>
      <c r="D1620" s="5">
        <f>TITRES_STAT!E1623</f>
        <v>0</v>
      </c>
      <c r="E1620" s="2">
        <f t="shared" si="100"/>
        <v>-120.50290423149993</v>
      </c>
      <c r="F1620" s="5" t="str">
        <f t="shared" si="103"/>
        <v>BULLISH</v>
      </c>
      <c r="G1620" s="5" t="str">
        <f t="shared" si="102"/>
        <v>NEUTRAL</v>
      </c>
      <c r="H1620" s="5" t="str">
        <f t="shared" si="101"/>
        <v>CONFIRMED BULLISH</v>
      </c>
    </row>
    <row r="1621" spans="1:8" ht="13.5" x14ac:dyDescent="0.25">
      <c r="A1621" s="3">
        <f>TITRES_STAT!B1624</f>
        <v>44372</v>
      </c>
      <c r="B1621" s="5">
        <f>TITRES_STAT!C1624</f>
        <v>8.07</v>
      </c>
      <c r="C1621" s="5">
        <f>TITRES_STAT!D1624</f>
        <v>5.8579999999999997</v>
      </c>
      <c r="D1621" s="5">
        <f>TITRES_STAT!E1624</f>
        <v>5.8579999999999997</v>
      </c>
      <c r="E1621" s="2">
        <f t="shared" si="100"/>
        <v>-120.50290423149993</v>
      </c>
      <c r="F1621" s="5" t="str">
        <f t="shared" si="103"/>
        <v>BULLISH</v>
      </c>
      <c r="G1621" s="5" t="str">
        <f t="shared" si="102"/>
        <v>NEUTRAL</v>
      </c>
      <c r="H1621" s="5" t="str">
        <f t="shared" si="101"/>
        <v>CONFIRMED BULLISH</v>
      </c>
    </row>
    <row r="1622" spans="1:8" ht="13.5" x14ac:dyDescent="0.25">
      <c r="A1622" s="3">
        <f>TITRES_STAT!B1625</f>
        <v>44375</v>
      </c>
      <c r="B1622" s="5">
        <f>TITRES_STAT!C1625</f>
        <v>8.07</v>
      </c>
      <c r="C1622" s="5">
        <f>TITRES_STAT!D1625</f>
        <v>5.8579999999999997</v>
      </c>
      <c r="D1622" s="5">
        <f>TITRES_STAT!E1625</f>
        <v>0</v>
      </c>
      <c r="E1622" s="2">
        <f t="shared" si="100"/>
        <v>-120.50290423149993</v>
      </c>
      <c r="F1622" s="5" t="str">
        <f t="shared" si="103"/>
        <v>BULLISH</v>
      </c>
      <c r="G1622" s="5" t="str">
        <f t="shared" si="102"/>
        <v>WEAK</v>
      </c>
      <c r="H1622" s="5" t="str">
        <f t="shared" si="101"/>
        <v>CONFIRMED BULLISH</v>
      </c>
    </row>
    <row r="1623" spans="1:8" ht="13.5" x14ac:dyDescent="0.25">
      <c r="A1623" s="3">
        <f>TITRES_STAT!B1626</f>
        <v>44376</v>
      </c>
      <c r="B1623" s="5">
        <f>TITRES_STAT!C1626</f>
        <v>8.07</v>
      </c>
      <c r="C1623" s="5">
        <f>TITRES_STAT!D1626</f>
        <v>5.8579999999999997</v>
      </c>
      <c r="D1623" s="5">
        <f>TITRES_STAT!E1626</f>
        <v>0</v>
      </c>
      <c r="E1623" s="2">
        <f t="shared" si="100"/>
        <v>-120.50290423149993</v>
      </c>
      <c r="F1623" s="5" t="str">
        <f t="shared" si="103"/>
        <v>NEUTRAL</v>
      </c>
      <c r="G1623" s="5" t="str">
        <f t="shared" si="102"/>
        <v>NEUTRAL</v>
      </c>
      <c r="H1623" s="5" t="str">
        <f t="shared" si="101"/>
        <v>NEUTRAL</v>
      </c>
    </row>
    <row r="1624" spans="1:8" ht="13.5" x14ac:dyDescent="0.25">
      <c r="A1624" s="3">
        <f>TITRES_STAT!B1627</f>
        <v>44377</v>
      </c>
      <c r="B1624" s="5">
        <f>TITRES_STAT!C1627</f>
        <v>8.1</v>
      </c>
      <c r="C1624" s="5">
        <f>TITRES_STAT!D1627</f>
        <v>5.8789999999999996</v>
      </c>
      <c r="D1624" s="5">
        <f>TITRES_STAT!E1627</f>
        <v>5.8789999999999996</v>
      </c>
      <c r="E1624" s="2">
        <f t="shared" si="100"/>
        <v>-114.62390423149992</v>
      </c>
      <c r="F1624" s="5" t="str">
        <f t="shared" si="103"/>
        <v>BULLISH</v>
      </c>
      <c r="G1624" s="5" t="str">
        <f t="shared" si="102"/>
        <v>WEAK</v>
      </c>
      <c r="H1624" s="5" t="str">
        <f t="shared" si="101"/>
        <v>CONFIRMED BULLISH</v>
      </c>
    </row>
    <row r="1625" spans="1:8" ht="13.5" x14ac:dyDescent="0.25">
      <c r="A1625" s="3">
        <f>TITRES_STAT!B1628</f>
        <v>44378</v>
      </c>
      <c r="B1625" s="5">
        <f>TITRES_STAT!C1628</f>
        <v>8.1</v>
      </c>
      <c r="C1625" s="5">
        <f>TITRES_STAT!D1628</f>
        <v>5.8789999999999996</v>
      </c>
      <c r="D1625" s="5">
        <f>TITRES_STAT!E1628</f>
        <v>0</v>
      </c>
      <c r="E1625" s="2">
        <f t="shared" si="100"/>
        <v>-114.62390423149992</v>
      </c>
      <c r="F1625" s="5" t="str">
        <f t="shared" si="103"/>
        <v>BULLISH</v>
      </c>
      <c r="G1625" s="5" t="str">
        <f t="shared" si="102"/>
        <v>WEAK</v>
      </c>
      <c r="H1625" s="5" t="str">
        <f t="shared" si="101"/>
        <v>CONFIRMED BULLISH</v>
      </c>
    </row>
    <row r="1626" spans="1:8" ht="13.5" x14ac:dyDescent="0.25">
      <c r="A1626" s="3">
        <f>TITRES_STAT!B1629</f>
        <v>44379</v>
      </c>
      <c r="B1626" s="5">
        <f>TITRES_STAT!C1629</f>
        <v>8.1</v>
      </c>
      <c r="C1626" s="5">
        <f>TITRES_STAT!D1629</f>
        <v>5.8789999999999996</v>
      </c>
      <c r="D1626" s="5">
        <f>TITRES_STAT!E1629</f>
        <v>0</v>
      </c>
      <c r="E1626" s="2">
        <f t="shared" si="100"/>
        <v>-114.62390423149992</v>
      </c>
      <c r="F1626" s="5" t="str">
        <f t="shared" si="103"/>
        <v>BULLISH</v>
      </c>
      <c r="G1626" s="5" t="str">
        <f t="shared" si="102"/>
        <v>WEAK</v>
      </c>
      <c r="H1626" s="5" t="str">
        <f t="shared" si="101"/>
        <v>CONFIRMED BULLISH</v>
      </c>
    </row>
    <row r="1627" spans="1:8" ht="13.5" x14ac:dyDescent="0.25">
      <c r="A1627" s="3">
        <f>TITRES_STAT!B1630</f>
        <v>44382</v>
      </c>
      <c r="B1627" s="5">
        <f>TITRES_STAT!C1630</f>
        <v>8.1</v>
      </c>
      <c r="C1627" s="5">
        <f>TITRES_STAT!D1630</f>
        <v>5.8789999999999996</v>
      </c>
      <c r="D1627" s="5">
        <f>TITRES_STAT!E1630</f>
        <v>0</v>
      </c>
      <c r="E1627" s="2">
        <f t="shared" si="100"/>
        <v>-114.62390423149992</v>
      </c>
      <c r="F1627" s="5" t="str">
        <f t="shared" si="103"/>
        <v>BULLISH</v>
      </c>
      <c r="G1627" s="5" t="str">
        <f t="shared" si="102"/>
        <v>WEAK</v>
      </c>
      <c r="H1627" s="5" t="str">
        <f t="shared" si="101"/>
        <v>CONFIRMED BULLISH</v>
      </c>
    </row>
    <row r="1628" spans="1:8" ht="13.5" x14ac:dyDescent="0.25">
      <c r="A1628" s="3">
        <f>TITRES_STAT!B1631</f>
        <v>44383</v>
      </c>
      <c r="B1628" s="5">
        <f>TITRES_STAT!C1631</f>
        <v>8.1</v>
      </c>
      <c r="C1628" s="5">
        <f>TITRES_STAT!D1631</f>
        <v>5.8789999999999996</v>
      </c>
      <c r="D1628" s="5">
        <f>TITRES_STAT!E1631</f>
        <v>0</v>
      </c>
      <c r="E1628" s="2">
        <f t="shared" si="100"/>
        <v>-114.62390423149992</v>
      </c>
      <c r="F1628" s="5" t="str">
        <f t="shared" si="103"/>
        <v>BULLISH</v>
      </c>
      <c r="G1628" s="5" t="str">
        <f t="shared" si="102"/>
        <v>WEAK</v>
      </c>
      <c r="H1628" s="5" t="str">
        <f t="shared" si="101"/>
        <v>CONFIRMED BULLISH</v>
      </c>
    </row>
    <row r="1629" spans="1:8" ht="13.5" x14ac:dyDescent="0.25">
      <c r="A1629" s="3">
        <f>TITRES_STAT!B1632</f>
        <v>44384</v>
      </c>
      <c r="B1629" s="5">
        <f>TITRES_STAT!C1632</f>
        <v>8.1</v>
      </c>
      <c r="C1629" s="5">
        <f>TITRES_STAT!D1632</f>
        <v>5.8789999999999996</v>
      </c>
      <c r="D1629" s="5">
        <f>TITRES_STAT!E1632</f>
        <v>0</v>
      </c>
      <c r="E1629" s="2">
        <f t="shared" si="100"/>
        <v>-114.62390423149992</v>
      </c>
      <c r="F1629" s="5" t="str">
        <f t="shared" si="103"/>
        <v>NEUTRAL</v>
      </c>
      <c r="G1629" s="5" t="str">
        <f t="shared" si="102"/>
        <v>NEUTRAL</v>
      </c>
      <c r="H1629" s="5" t="str">
        <f t="shared" si="101"/>
        <v>NEUTRAL</v>
      </c>
    </row>
    <row r="1630" spans="1:8" ht="13.5" x14ac:dyDescent="0.25">
      <c r="A1630" s="3">
        <f>TITRES_STAT!B1633</f>
        <v>44385</v>
      </c>
      <c r="B1630" s="5">
        <f>TITRES_STAT!C1633</f>
        <v>8.1</v>
      </c>
      <c r="C1630" s="5">
        <f>TITRES_STAT!D1633</f>
        <v>5.8789999999999996</v>
      </c>
      <c r="D1630" s="5">
        <f>TITRES_STAT!E1633</f>
        <v>0</v>
      </c>
      <c r="E1630" s="2">
        <f t="shared" si="100"/>
        <v>-114.62390423149992</v>
      </c>
      <c r="F1630" s="5" t="str">
        <f t="shared" si="103"/>
        <v>NEUTRAL</v>
      </c>
      <c r="G1630" s="5" t="str">
        <f t="shared" si="102"/>
        <v>NEUTRAL</v>
      </c>
      <c r="H1630" s="5" t="str">
        <f t="shared" si="101"/>
        <v>NEUTRAL</v>
      </c>
    </row>
    <row r="1631" spans="1:8" ht="13.5" x14ac:dyDescent="0.25">
      <c r="A1631" s="3">
        <f>TITRES_STAT!B1634</f>
        <v>44386</v>
      </c>
      <c r="B1631" s="5">
        <f>TITRES_STAT!C1634</f>
        <v>8.09</v>
      </c>
      <c r="C1631" s="5">
        <f>TITRES_STAT!D1634</f>
        <v>5.8719999999999999</v>
      </c>
      <c r="D1631" s="5">
        <f>TITRES_STAT!E1634</f>
        <v>5.8719999999999999</v>
      </c>
      <c r="E1631" s="2">
        <f t="shared" si="100"/>
        <v>-120.49590423149992</v>
      </c>
      <c r="F1631" s="5" t="str">
        <f t="shared" si="103"/>
        <v>BEARISH</v>
      </c>
      <c r="G1631" s="5" t="str">
        <f t="shared" si="102"/>
        <v>STRONG</v>
      </c>
      <c r="H1631" s="5" t="str">
        <f t="shared" si="101"/>
        <v>CONFIRMED BEARISH</v>
      </c>
    </row>
    <row r="1632" spans="1:8" ht="13.5" x14ac:dyDescent="0.25">
      <c r="A1632" s="3">
        <f>TITRES_STAT!B1635</f>
        <v>44389</v>
      </c>
      <c r="B1632" s="5">
        <f>TITRES_STAT!C1635</f>
        <v>8.08</v>
      </c>
      <c r="C1632" s="5">
        <f>TITRES_STAT!D1635</f>
        <v>5.8650000000000002</v>
      </c>
      <c r="D1632" s="5">
        <f>TITRES_STAT!E1635</f>
        <v>5.8650000000000002</v>
      </c>
      <c r="E1632" s="2">
        <f t="shared" si="100"/>
        <v>-126.36090423149992</v>
      </c>
      <c r="F1632" s="5" t="str">
        <f t="shared" si="103"/>
        <v>BEARISH</v>
      </c>
      <c r="G1632" s="5" t="str">
        <f t="shared" si="102"/>
        <v>STRONG</v>
      </c>
      <c r="H1632" s="5" t="str">
        <f t="shared" si="101"/>
        <v>CONFIRMED BEARISH</v>
      </c>
    </row>
    <row r="1633" spans="1:8" ht="13.5" x14ac:dyDescent="0.25">
      <c r="A1633" s="3">
        <f>TITRES_STAT!B1636</f>
        <v>44390</v>
      </c>
      <c r="B1633" s="5">
        <f>TITRES_STAT!C1636</f>
        <v>8.08</v>
      </c>
      <c r="C1633" s="5">
        <f>TITRES_STAT!D1636</f>
        <v>5.8650000000000002</v>
      </c>
      <c r="D1633" s="5">
        <f>TITRES_STAT!E1636</f>
        <v>5.8650000000000002</v>
      </c>
      <c r="E1633" s="2">
        <f t="shared" si="100"/>
        <v>-126.36090423149992</v>
      </c>
      <c r="F1633" s="5" t="str">
        <f t="shared" si="103"/>
        <v>BEARISH</v>
      </c>
      <c r="G1633" s="5" t="str">
        <f t="shared" si="102"/>
        <v>STRONG</v>
      </c>
      <c r="H1633" s="5" t="str">
        <f t="shared" si="101"/>
        <v>CONFIRMED BEARISH</v>
      </c>
    </row>
    <row r="1634" spans="1:8" ht="13.5" x14ac:dyDescent="0.25">
      <c r="A1634" s="3">
        <f>TITRES_STAT!B1637</f>
        <v>44391</v>
      </c>
      <c r="B1634" s="5">
        <f>TITRES_STAT!C1637</f>
        <v>7.9</v>
      </c>
      <c r="C1634" s="5">
        <f>TITRES_STAT!D1637</f>
        <v>5.734</v>
      </c>
      <c r="D1634" s="5">
        <f>TITRES_STAT!E1637</f>
        <v>5.734</v>
      </c>
      <c r="E1634" s="2">
        <f t="shared" si="100"/>
        <v>-132.09490423149992</v>
      </c>
      <c r="F1634" s="5" t="str">
        <f t="shared" si="103"/>
        <v>BEARISH</v>
      </c>
      <c r="G1634" s="5" t="str">
        <f t="shared" si="102"/>
        <v>STRONG</v>
      </c>
      <c r="H1634" s="5" t="str">
        <f t="shared" si="101"/>
        <v>CONFIRMED BEARISH</v>
      </c>
    </row>
    <row r="1635" spans="1:8" ht="13.5" x14ac:dyDescent="0.25">
      <c r="A1635" s="3">
        <f>TITRES_STAT!B1638</f>
        <v>44392</v>
      </c>
      <c r="B1635" s="5">
        <f>TITRES_STAT!C1638</f>
        <v>8.01</v>
      </c>
      <c r="C1635" s="5">
        <f>TITRES_STAT!D1638</f>
        <v>5.8140000000000001</v>
      </c>
      <c r="D1635" s="5">
        <f>TITRES_STAT!E1638</f>
        <v>5.8140000000000001</v>
      </c>
      <c r="E1635" s="2">
        <f t="shared" si="100"/>
        <v>-126.28090423149993</v>
      </c>
      <c r="F1635" s="5" t="str">
        <f t="shared" si="103"/>
        <v>BEARISH</v>
      </c>
      <c r="G1635" s="5" t="str">
        <f t="shared" si="102"/>
        <v>STRONG</v>
      </c>
      <c r="H1635" s="5" t="str">
        <f t="shared" si="101"/>
        <v>CONFIRMED BEARISH</v>
      </c>
    </row>
    <row r="1636" spans="1:8" ht="13.5" x14ac:dyDescent="0.25">
      <c r="A1636" s="3">
        <f>TITRES_STAT!B1639</f>
        <v>44393</v>
      </c>
      <c r="B1636" s="5">
        <f>TITRES_STAT!C1639</f>
        <v>8.01</v>
      </c>
      <c r="C1636" s="5">
        <f>TITRES_STAT!D1639</f>
        <v>5.8140000000000001</v>
      </c>
      <c r="D1636" s="5">
        <f>TITRES_STAT!E1639</f>
        <v>5.8140000000000001</v>
      </c>
      <c r="E1636" s="2">
        <f t="shared" si="100"/>
        <v>-126.28090423149993</v>
      </c>
      <c r="F1636" s="5" t="str">
        <f t="shared" si="103"/>
        <v>BEARISH</v>
      </c>
      <c r="G1636" s="5" t="str">
        <f t="shared" si="102"/>
        <v>STRONG</v>
      </c>
      <c r="H1636" s="5" t="str">
        <f t="shared" si="101"/>
        <v>CONFIRMED BEARISH</v>
      </c>
    </row>
    <row r="1637" spans="1:8" ht="13.5" x14ac:dyDescent="0.25">
      <c r="A1637" s="3">
        <f>TITRES_STAT!B1640</f>
        <v>44396</v>
      </c>
      <c r="B1637" s="5">
        <f>TITRES_STAT!C1640</f>
        <v>8.01</v>
      </c>
      <c r="C1637" s="5">
        <f>TITRES_STAT!D1640</f>
        <v>5.8140000000000001</v>
      </c>
      <c r="D1637" s="5">
        <f>TITRES_STAT!E1640</f>
        <v>0</v>
      </c>
      <c r="E1637" s="2">
        <f t="shared" si="100"/>
        <v>-126.28090423149993</v>
      </c>
      <c r="F1637" s="5" t="str">
        <f t="shared" si="103"/>
        <v>BULLISH</v>
      </c>
      <c r="G1637" s="5" t="str">
        <f t="shared" si="102"/>
        <v>NEUTRAL</v>
      </c>
      <c r="H1637" s="5" t="str">
        <f t="shared" si="101"/>
        <v>BULLISH DIVERGENCE</v>
      </c>
    </row>
    <row r="1638" spans="1:8" ht="13.5" x14ac:dyDescent="0.25">
      <c r="A1638" s="3">
        <f>TITRES_STAT!B1641</f>
        <v>44399</v>
      </c>
      <c r="B1638" s="5">
        <f>TITRES_STAT!C1641</f>
        <v>8.09</v>
      </c>
      <c r="C1638" s="5">
        <f>TITRES_STAT!D1641</f>
        <v>5.8719999999999999</v>
      </c>
      <c r="D1638" s="5">
        <f>TITRES_STAT!E1641</f>
        <v>5.8719999999999999</v>
      </c>
      <c r="E1638" s="2">
        <f t="shared" si="100"/>
        <v>-120.40890423149993</v>
      </c>
      <c r="F1638" s="5" t="str">
        <f t="shared" si="103"/>
        <v>BULLISH</v>
      </c>
      <c r="G1638" s="5" t="str">
        <f t="shared" si="102"/>
        <v>WEAK</v>
      </c>
      <c r="H1638" s="5" t="str">
        <f t="shared" si="101"/>
        <v>CONFIRMED BULLISH</v>
      </c>
    </row>
    <row r="1639" spans="1:8" ht="13.5" x14ac:dyDescent="0.25">
      <c r="A1639" s="3">
        <f>TITRES_STAT!B1642</f>
        <v>44400</v>
      </c>
      <c r="B1639" s="5">
        <f>TITRES_STAT!C1642</f>
        <v>8.09</v>
      </c>
      <c r="C1639" s="5">
        <f>TITRES_STAT!D1642</f>
        <v>5.8719999999999999</v>
      </c>
      <c r="D1639" s="5">
        <f>TITRES_STAT!E1642</f>
        <v>0</v>
      </c>
      <c r="E1639" s="2">
        <f t="shared" si="100"/>
        <v>-120.40890423149993</v>
      </c>
      <c r="F1639" s="5" t="str">
        <f t="shared" si="103"/>
        <v>BULLISH</v>
      </c>
      <c r="G1639" s="5" t="str">
        <f t="shared" si="102"/>
        <v>WEAK</v>
      </c>
      <c r="H1639" s="5" t="str">
        <f t="shared" si="101"/>
        <v>CONFIRMED BULLISH</v>
      </c>
    </row>
    <row r="1640" spans="1:8" ht="13.5" x14ac:dyDescent="0.25">
      <c r="A1640" s="3">
        <f>TITRES_STAT!B1643</f>
        <v>44403</v>
      </c>
      <c r="B1640" s="5">
        <f>TITRES_STAT!C1643</f>
        <v>8.09</v>
      </c>
      <c r="C1640" s="5">
        <f>TITRES_STAT!D1643</f>
        <v>5.8719999999999999</v>
      </c>
      <c r="D1640" s="5">
        <f>TITRES_STAT!E1643</f>
        <v>0</v>
      </c>
      <c r="E1640" s="2">
        <f t="shared" si="100"/>
        <v>-120.40890423149993</v>
      </c>
      <c r="F1640" s="5" t="str">
        <f t="shared" si="103"/>
        <v>BULLISH</v>
      </c>
      <c r="G1640" s="5" t="str">
        <f t="shared" si="102"/>
        <v>WEAK</v>
      </c>
      <c r="H1640" s="5" t="str">
        <f t="shared" si="101"/>
        <v>CONFIRMED BULLISH</v>
      </c>
    </row>
    <row r="1641" spans="1:8" ht="13.5" x14ac:dyDescent="0.25">
      <c r="A1641" s="3">
        <f>TITRES_STAT!B1644</f>
        <v>44404</v>
      </c>
      <c r="B1641" s="5">
        <f>TITRES_STAT!C1644</f>
        <v>8.09</v>
      </c>
      <c r="C1641" s="5">
        <f>TITRES_STAT!D1644</f>
        <v>5.8719999999999999</v>
      </c>
      <c r="D1641" s="5">
        <f>TITRES_STAT!E1644</f>
        <v>0</v>
      </c>
      <c r="E1641" s="2">
        <f t="shared" si="100"/>
        <v>-120.40890423149993</v>
      </c>
      <c r="F1641" s="5" t="str">
        <f t="shared" si="103"/>
        <v>BULLISH</v>
      </c>
      <c r="G1641" s="5" t="str">
        <f t="shared" si="102"/>
        <v>WEAK</v>
      </c>
      <c r="H1641" s="5" t="str">
        <f t="shared" si="101"/>
        <v>CONFIRMED BULLISH</v>
      </c>
    </row>
    <row r="1642" spans="1:8" ht="13.5" x14ac:dyDescent="0.25">
      <c r="A1642" s="3">
        <f>TITRES_STAT!B1645</f>
        <v>44405</v>
      </c>
      <c r="B1642" s="5">
        <f>TITRES_STAT!C1645</f>
        <v>8.09</v>
      </c>
      <c r="C1642" s="5">
        <f>TITRES_STAT!D1645</f>
        <v>5.8719999999999999</v>
      </c>
      <c r="D1642" s="5">
        <f>TITRES_STAT!E1645</f>
        <v>0</v>
      </c>
      <c r="E1642" s="2">
        <f t="shared" si="100"/>
        <v>-120.40890423149993</v>
      </c>
      <c r="F1642" s="5" t="str">
        <f t="shared" si="103"/>
        <v>BULLISH</v>
      </c>
      <c r="G1642" s="5" t="str">
        <f t="shared" si="102"/>
        <v>WEAK</v>
      </c>
      <c r="H1642" s="5" t="str">
        <f t="shared" si="101"/>
        <v>CONFIRMED BULLISH</v>
      </c>
    </row>
    <row r="1643" spans="1:8" ht="13.5" x14ac:dyDescent="0.25">
      <c r="A1643" s="3">
        <f>TITRES_STAT!B1646</f>
        <v>44406</v>
      </c>
      <c r="B1643" s="5">
        <f>TITRES_STAT!C1646</f>
        <v>8.09</v>
      </c>
      <c r="C1643" s="5">
        <f>TITRES_STAT!D1646</f>
        <v>5.8719999999999999</v>
      </c>
      <c r="D1643" s="5">
        <f>TITRES_STAT!E1646</f>
        <v>0</v>
      </c>
      <c r="E1643" s="2">
        <f t="shared" si="100"/>
        <v>-120.40890423149993</v>
      </c>
      <c r="F1643" s="5" t="str">
        <f t="shared" si="103"/>
        <v>NEUTRAL</v>
      </c>
      <c r="G1643" s="5" t="str">
        <f t="shared" si="102"/>
        <v>NEUTRAL</v>
      </c>
      <c r="H1643" s="5" t="str">
        <f t="shared" si="101"/>
        <v>NEUTRAL</v>
      </c>
    </row>
    <row r="1644" spans="1:8" ht="13.5" x14ac:dyDescent="0.25">
      <c r="A1644" s="3">
        <f>TITRES_STAT!B1647</f>
        <v>44407</v>
      </c>
      <c r="B1644" s="5">
        <f>TITRES_STAT!C1647</f>
        <v>8.09</v>
      </c>
      <c r="C1644" s="5">
        <f>TITRES_STAT!D1647</f>
        <v>5.8719999999999999</v>
      </c>
      <c r="D1644" s="5">
        <f>TITRES_STAT!E1647</f>
        <v>0</v>
      </c>
      <c r="E1644" s="2">
        <f t="shared" si="100"/>
        <v>-120.40890423149993</v>
      </c>
      <c r="F1644" s="5" t="str">
        <f t="shared" si="103"/>
        <v>NEUTRAL</v>
      </c>
      <c r="G1644" s="5" t="str">
        <f t="shared" si="102"/>
        <v>NEUTRAL</v>
      </c>
      <c r="H1644" s="5" t="str">
        <f t="shared" si="101"/>
        <v>NEUTRAL</v>
      </c>
    </row>
    <row r="1645" spans="1:8" ht="13.5" x14ac:dyDescent="0.25">
      <c r="A1645" s="3">
        <f>TITRES_STAT!B1648</f>
        <v>44410</v>
      </c>
      <c r="B1645" s="5">
        <f>TITRES_STAT!C1648</f>
        <v>8.1</v>
      </c>
      <c r="C1645" s="5">
        <f>TITRES_STAT!D1648</f>
        <v>5.8789999999999996</v>
      </c>
      <c r="D1645" s="5">
        <f>TITRES_STAT!E1648</f>
        <v>5.8789999999999996</v>
      </c>
      <c r="E1645" s="2">
        <f t="shared" si="100"/>
        <v>-114.52990423149993</v>
      </c>
      <c r="F1645" s="5" t="str">
        <f t="shared" si="103"/>
        <v>BULLISH</v>
      </c>
      <c r="G1645" s="5" t="str">
        <f t="shared" si="102"/>
        <v>WEAK</v>
      </c>
      <c r="H1645" s="5" t="str">
        <f t="shared" si="101"/>
        <v>CONFIRMED BULLISH</v>
      </c>
    </row>
    <row r="1646" spans="1:8" ht="13.5" x14ac:dyDescent="0.25">
      <c r="A1646" s="3">
        <f>TITRES_STAT!B1649</f>
        <v>44411</v>
      </c>
      <c r="B1646" s="5">
        <f>TITRES_STAT!C1649</f>
        <v>8.1</v>
      </c>
      <c r="C1646" s="5">
        <f>TITRES_STAT!D1649</f>
        <v>5.8789999999999996</v>
      </c>
      <c r="D1646" s="5">
        <f>TITRES_STAT!E1649</f>
        <v>5.8789999999999996</v>
      </c>
      <c r="E1646" s="2">
        <f t="shared" si="100"/>
        <v>-114.52990423149993</v>
      </c>
      <c r="F1646" s="5" t="str">
        <f t="shared" si="103"/>
        <v>BULLISH</v>
      </c>
      <c r="G1646" s="5" t="str">
        <f t="shared" si="102"/>
        <v>WEAK</v>
      </c>
      <c r="H1646" s="5" t="str">
        <f t="shared" si="101"/>
        <v>CONFIRMED BULLISH</v>
      </c>
    </row>
    <row r="1647" spans="1:8" ht="13.5" x14ac:dyDescent="0.25">
      <c r="A1647" s="3">
        <f>TITRES_STAT!B1650</f>
        <v>44412</v>
      </c>
      <c r="B1647" s="5">
        <f>TITRES_STAT!C1650</f>
        <v>8.1</v>
      </c>
      <c r="C1647" s="5">
        <f>TITRES_STAT!D1650</f>
        <v>5.8789999999999996</v>
      </c>
      <c r="D1647" s="5">
        <f>TITRES_STAT!E1650</f>
        <v>5.8789999999999996</v>
      </c>
      <c r="E1647" s="2">
        <f t="shared" si="100"/>
        <v>-114.52990423149993</v>
      </c>
      <c r="F1647" s="5" t="str">
        <f t="shared" si="103"/>
        <v>BULLISH</v>
      </c>
      <c r="G1647" s="5" t="str">
        <f t="shared" si="102"/>
        <v>WEAK</v>
      </c>
      <c r="H1647" s="5" t="str">
        <f t="shared" si="101"/>
        <v>CONFIRMED BULLISH</v>
      </c>
    </row>
    <row r="1648" spans="1:8" ht="13.5" x14ac:dyDescent="0.25">
      <c r="A1648" s="3">
        <f>TITRES_STAT!B1651</f>
        <v>44413</v>
      </c>
      <c r="B1648" s="5">
        <f>TITRES_STAT!C1651</f>
        <v>8.15</v>
      </c>
      <c r="C1648" s="5">
        <f>TITRES_STAT!D1651</f>
        <v>5.9160000000000004</v>
      </c>
      <c r="D1648" s="5">
        <f>TITRES_STAT!E1651</f>
        <v>5.9160000000000004</v>
      </c>
      <c r="E1648" s="2">
        <f t="shared" si="100"/>
        <v>-108.61390423149993</v>
      </c>
      <c r="F1648" s="5" t="str">
        <f t="shared" si="103"/>
        <v>BULLISH</v>
      </c>
      <c r="G1648" s="5" t="str">
        <f t="shared" si="102"/>
        <v>WEAK</v>
      </c>
      <c r="H1648" s="5" t="str">
        <f t="shared" si="101"/>
        <v>CONFIRMED BULLISH</v>
      </c>
    </row>
    <row r="1649" spans="1:8" ht="13.5" x14ac:dyDescent="0.25">
      <c r="A1649" s="3">
        <f>TITRES_STAT!B1652</f>
        <v>44414</v>
      </c>
      <c r="B1649" s="5">
        <f>TITRES_STAT!C1652</f>
        <v>8.15</v>
      </c>
      <c r="C1649" s="5">
        <f>TITRES_STAT!D1652</f>
        <v>5.9160000000000004</v>
      </c>
      <c r="D1649" s="5">
        <f>TITRES_STAT!E1652</f>
        <v>5.9160000000000004</v>
      </c>
      <c r="E1649" s="2">
        <f t="shared" si="100"/>
        <v>-108.61390423149993</v>
      </c>
      <c r="F1649" s="5" t="str">
        <f t="shared" si="103"/>
        <v>BULLISH</v>
      </c>
      <c r="G1649" s="5" t="str">
        <f t="shared" si="102"/>
        <v>WEAK</v>
      </c>
      <c r="H1649" s="5" t="str">
        <f t="shared" si="101"/>
        <v>CONFIRMED BULLISH</v>
      </c>
    </row>
    <row r="1650" spans="1:8" ht="13.5" x14ac:dyDescent="0.25">
      <c r="A1650" s="3">
        <f>TITRES_STAT!B1653</f>
        <v>44417</v>
      </c>
      <c r="B1650" s="5">
        <f>TITRES_STAT!C1653</f>
        <v>8.15</v>
      </c>
      <c r="C1650" s="5">
        <f>TITRES_STAT!D1653</f>
        <v>5.9160000000000004</v>
      </c>
      <c r="D1650" s="5">
        <f>TITRES_STAT!E1653</f>
        <v>5.9160000000000004</v>
      </c>
      <c r="E1650" s="2">
        <f t="shared" si="100"/>
        <v>-108.61390423149993</v>
      </c>
      <c r="F1650" s="5" t="str">
        <f t="shared" si="103"/>
        <v>BULLISH</v>
      </c>
      <c r="G1650" s="5" t="str">
        <f t="shared" si="102"/>
        <v>WEAK</v>
      </c>
      <c r="H1650" s="5" t="str">
        <f t="shared" si="101"/>
        <v>CONFIRMED BULLISH</v>
      </c>
    </row>
    <row r="1651" spans="1:8" ht="13.5" x14ac:dyDescent="0.25">
      <c r="A1651" s="3">
        <f>TITRES_STAT!B1654</f>
        <v>44419</v>
      </c>
      <c r="B1651" s="5">
        <f>TITRES_STAT!C1654</f>
        <v>8.15</v>
      </c>
      <c r="C1651" s="5">
        <f>TITRES_STAT!D1654</f>
        <v>5.9160000000000004</v>
      </c>
      <c r="D1651" s="5">
        <f>TITRES_STAT!E1654</f>
        <v>0</v>
      </c>
      <c r="E1651" s="2">
        <f t="shared" si="100"/>
        <v>-108.61390423149993</v>
      </c>
      <c r="F1651" s="5" t="str">
        <f t="shared" si="103"/>
        <v>BULLISH</v>
      </c>
      <c r="G1651" s="5" t="str">
        <f t="shared" si="102"/>
        <v>WEAK</v>
      </c>
      <c r="H1651" s="5" t="str">
        <f t="shared" si="101"/>
        <v>CONFIRMED BULLISH</v>
      </c>
    </row>
    <row r="1652" spans="1:8" ht="13.5" x14ac:dyDescent="0.25">
      <c r="A1652" s="3">
        <f>TITRES_STAT!B1655</f>
        <v>44420</v>
      </c>
      <c r="B1652" s="5">
        <f>TITRES_STAT!C1655</f>
        <v>7.94</v>
      </c>
      <c r="C1652" s="5">
        <f>TITRES_STAT!D1655</f>
        <v>5.7629999999999999</v>
      </c>
      <c r="D1652" s="5">
        <f>TITRES_STAT!E1655</f>
        <v>5.7629999999999999</v>
      </c>
      <c r="E1652" s="2">
        <f t="shared" si="100"/>
        <v>-114.37690423149994</v>
      </c>
      <c r="F1652" s="5" t="str">
        <f t="shared" si="103"/>
        <v>BULLISH</v>
      </c>
      <c r="G1652" s="5" t="str">
        <f t="shared" si="102"/>
        <v>NEUTRAL</v>
      </c>
      <c r="H1652" s="5" t="str">
        <f t="shared" si="101"/>
        <v>BULLISH DIVERGENCE</v>
      </c>
    </row>
    <row r="1653" spans="1:8" ht="13.5" x14ac:dyDescent="0.25">
      <c r="A1653" s="3">
        <f>TITRES_STAT!B1656</f>
        <v>44424</v>
      </c>
      <c r="B1653" s="5">
        <f>TITRES_STAT!C1656</f>
        <v>8.15</v>
      </c>
      <c r="C1653" s="5">
        <f>TITRES_STAT!D1656</f>
        <v>5.9160000000000004</v>
      </c>
      <c r="D1653" s="5">
        <f>TITRES_STAT!E1656</f>
        <v>5.9160000000000004</v>
      </c>
      <c r="E1653" s="2">
        <f t="shared" si="100"/>
        <v>-108.46090423149994</v>
      </c>
      <c r="F1653" s="5" t="str">
        <f t="shared" si="103"/>
        <v>BULLISH</v>
      </c>
      <c r="G1653" s="5" t="str">
        <f t="shared" si="102"/>
        <v>NEUTRAL</v>
      </c>
      <c r="H1653" s="5" t="str">
        <f t="shared" si="101"/>
        <v>NEUTRAL</v>
      </c>
    </row>
    <row r="1654" spans="1:8" ht="13.5" x14ac:dyDescent="0.25">
      <c r="A1654" s="3">
        <f>TITRES_STAT!B1657</f>
        <v>44425</v>
      </c>
      <c r="B1654" s="5">
        <f>TITRES_STAT!C1657</f>
        <v>8.15</v>
      </c>
      <c r="C1654" s="5">
        <f>TITRES_STAT!D1657</f>
        <v>5.9160000000000004</v>
      </c>
      <c r="D1654" s="5">
        <f>TITRES_STAT!E1657</f>
        <v>0</v>
      </c>
      <c r="E1654" s="2">
        <f t="shared" si="100"/>
        <v>-108.46090423149994</v>
      </c>
      <c r="F1654" s="5" t="str">
        <f t="shared" si="103"/>
        <v>BULLISH</v>
      </c>
      <c r="G1654" s="5" t="str">
        <f t="shared" si="102"/>
        <v>NEUTRAL</v>
      </c>
      <c r="H1654" s="5" t="str">
        <f t="shared" si="101"/>
        <v>NEUTRAL</v>
      </c>
    </row>
    <row r="1655" spans="1:8" ht="13.5" x14ac:dyDescent="0.25">
      <c r="A1655" s="3">
        <f>TITRES_STAT!B1658</f>
        <v>44426</v>
      </c>
      <c r="B1655" s="5">
        <f>TITRES_STAT!C1658</f>
        <v>8.15</v>
      </c>
      <c r="C1655" s="5">
        <f>TITRES_STAT!D1658</f>
        <v>5.9160000000000004</v>
      </c>
      <c r="D1655" s="5">
        <f>TITRES_STAT!E1658</f>
        <v>0</v>
      </c>
      <c r="E1655" s="2">
        <f t="shared" si="100"/>
        <v>-108.46090423149994</v>
      </c>
      <c r="F1655" s="5" t="str">
        <f t="shared" si="103"/>
        <v>BULLISH</v>
      </c>
      <c r="G1655" s="5" t="str">
        <f t="shared" si="102"/>
        <v>NEUTRAL</v>
      </c>
      <c r="H1655" s="5" t="str">
        <f t="shared" si="101"/>
        <v>NEUTRAL</v>
      </c>
    </row>
    <row r="1656" spans="1:8" ht="13.5" x14ac:dyDescent="0.25">
      <c r="A1656" s="3">
        <f>TITRES_STAT!B1659</f>
        <v>44427</v>
      </c>
      <c r="B1656" s="5">
        <f>TITRES_STAT!C1659</f>
        <v>8.14</v>
      </c>
      <c r="C1656" s="5">
        <f>TITRES_STAT!D1659</f>
        <v>5.9080000000000004</v>
      </c>
      <c r="D1656" s="5">
        <f>TITRES_STAT!E1659</f>
        <v>5.9080000000000004</v>
      </c>
      <c r="E1656" s="2">
        <f t="shared" si="100"/>
        <v>-114.36890423149994</v>
      </c>
      <c r="F1656" s="5" t="str">
        <f t="shared" si="103"/>
        <v>BEARISH</v>
      </c>
      <c r="G1656" s="5" t="str">
        <f t="shared" si="102"/>
        <v>STRONG</v>
      </c>
      <c r="H1656" s="5" t="str">
        <f t="shared" si="101"/>
        <v>CONFIRMED BEARISH</v>
      </c>
    </row>
    <row r="1657" spans="1:8" ht="13.5" x14ac:dyDescent="0.25">
      <c r="A1657" s="3">
        <f>TITRES_STAT!B1660</f>
        <v>44428</v>
      </c>
      <c r="B1657" s="5">
        <f>TITRES_STAT!C1660</f>
        <v>8.14</v>
      </c>
      <c r="C1657" s="5">
        <f>TITRES_STAT!D1660</f>
        <v>5.9080000000000004</v>
      </c>
      <c r="D1657" s="5">
        <f>TITRES_STAT!E1660</f>
        <v>0</v>
      </c>
      <c r="E1657" s="2">
        <f t="shared" si="100"/>
        <v>-114.36890423149994</v>
      </c>
      <c r="F1657" s="5" t="str">
        <f t="shared" si="103"/>
        <v>BULLISH</v>
      </c>
      <c r="G1657" s="5" t="str">
        <f t="shared" si="102"/>
        <v>NEUTRAL</v>
      </c>
      <c r="H1657" s="5" t="str">
        <f t="shared" si="101"/>
        <v>CONFIRMED BULLISH</v>
      </c>
    </row>
    <row r="1658" spans="1:8" ht="13.5" x14ac:dyDescent="0.25">
      <c r="A1658" s="3">
        <f>TITRES_STAT!B1661</f>
        <v>44431</v>
      </c>
      <c r="B1658" s="5">
        <f>TITRES_STAT!C1661</f>
        <v>8.15</v>
      </c>
      <c r="C1658" s="5">
        <f>TITRES_STAT!D1661</f>
        <v>5.9160000000000004</v>
      </c>
      <c r="D1658" s="5">
        <f>TITRES_STAT!E1661</f>
        <v>5.9160000000000004</v>
      </c>
      <c r="E1658" s="2">
        <f t="shared" si="100"/>
        <v>-108.45290423149994</v>
      </c>
      <c r="F1658" s="5" t="str">
        <f t="shared" si="103"/>
        <v>BULLISH</v>
      </c>
      <c r="G1658" s="5" t="str">
        <f t="shared" si="102"/>
        <v>NEUTRAL</v>
      </c>
      <c r="H1658" s="5" t="str">
        <f t="shared" si="101"/>
        <v>NEUTRAL</v>
      </c>
    </row>
    <row r="1659" spans="1:8" ht="13.5" x14ac:dyDescent="0.25">
      <c r="A1659" s="3">
        <f>TITRES_STAT!B1662</f>
        <v>44432</v>
      </c>
      <c r="B1659" s="5">
        <f>TITRES_STAT!C1662</f>
        <v>8.15</v>
      </c>
      <c r="C1659" s="5">
        <f>TITRES_STAT!D1662</f>
        <v>5.9160000000000004</v>
      </c>
      <c r="D1659" s="5">
        <f>TITRES_STAT!E1662</f>
        <v>0</v>
      </c>
      <c r="E1659" s="2">
        <f t="shared" si="100"/>
        <v>-108.45290423149994</v>
      </c>
      <c r="F1659" s="5" t="str">
        <f t="shared" si="103"/>
        <v>BULLISH</v>
      </c>
      <c r="G1659" s="5" t="str">
        <f t="shared" si="102"/>
        <v>NEUTRAL</v>
      </c>
      <c r="H1659" s="5" t="str">
        <f t="shared" si="101"/>
        <v>NEUTRAL</v>
      </c>
    </row>
    <row r="1660" spans="1:8" ht="13.5" x14ac:dyDescent="0.25">
      <c r="A1660" s="3">
        <f>TITRES_STAT!B1663</f>
        <v>44433</v>
      </c>
      <c r="B1660" s="5">
        <f>TITRES_STAT!C1663</f>
        <v>8.15</v>
      </c>
      <c r="C1660" s="5">
        <f>TITRES_STAT!D1663</f>
        <v>5.9160000000000004</v>
      </c>
      <c r="D1660" s="5">
        <f>TITRES_STAT!E1663</f>
        <v>0</v>
      </c>
      <c r="E1660" s="2">
        <f t="shared" si="100"/>
        <v>-108.45290423149994</v>
      </c>
      <c r="F1660" s="5" t="str">
        <f t="shared" si="103"/>
        <v>BULLISH</v>
      </c>
      <c r="G1660" s="5" t="str">
        <f t="shared" si="102"/>
        <v>NEUTRAL</v>
      </c>
      <c r="H1660" s="5" t="str">
        <f t="shared" si="101"/>
        <v>NEUTRAL</v>
      </c>
    </row>
    <row r="1661" spans="1:8" ht="13.5" x14ac:dyDescent="0.25">
      <c r="A1661" s="3">
        <f>TITRES_STAT!B1664</f>
        <v>44434</v>
      </c>
      <c r="B1661" s="5">
        <f>TITRES_STAT!C1664</f>
        <v>8.15</v>
      </c>
      <c r="C1661" s="5">
        <f>TITRES_STAT!D1664</f>
        <v>5.9160000000000004</v>
      </c>
      <c r="D1661" s="5">
        <f>TITRES_STAT!E1664</f>
        <v>0</v>
      </c>
      <c r="E1661" s="2">
        <f t="shared" si="100"/>
        <v>-108.45290423149994</v>
      </c>
      <c r="F1661" s="5" t="str">
        <f t="shared" si="103"/>
        <v>BULLISH</v>
      </c>
      <c r="G1661" s="5" t="str">
        <f t="shared" si="102"/>
        <v>WEAK</v>
      </c>
      <c r="H1661" s="5" t="str">
        <f t="shared" si="101"/>
        <v>CONFIRMED BULLISH</v>
      </c>
    </row>
    <row r="1662" spans="1:8" ht="13.5" x14ac:dyDescent="0.25">
      <c r="A1662" s="3">
        <f>TITRES_STAT!B1665</f>
        <v>44435</v>
      </c>
      <c r="B1662" s="5">
        <f>TITRES_STAT!C1665</f>
        <v>8.15</v>
      </c>
      <c r="C1662" s="5">
        <f>TITRES_STAT!D1665</f>
        <v>5.9160000000000004</v>
      </c>
      <c r="D1662" s="5">
        <f>TITRES_STAT!E1665</f>
        <v>0</v>
      </c>
      <c r="E1662" s="2">
        <f t="shared" si="100"/>
        <v>-108.45290423149994</v>
      </c>
      <c r="F1662" s="5" t="str">
        <f t="shared" si="103"/>
        <v>BULLISH</v>
      </c>
      <c r="G1662" s="5" t="str">
        <f t="shared" si="102"/>
        <v>WEAK</v>
      </c>
      <c r="H1662" s="5" t="str">
        <f t="shared" si="101"/>
        <v>CONFIRMED BULLISH</v>
      </c>
    </row>
    <row r="1663" spans="1:8" ht="13.5" x14ac:dyDescent="0.25">
      <c r="A1663" s="3">
        <f>TITRES_STAT!B1666</f>
        <v>44438</v>
      </c>
      <c r="B1663" s="5">
        <f>TITRES_STAT!C1666</f>
        <v>8.15</v>
      </c>
      <c r="C1663" s="5">
        <f>TITRES_STAT!D1666</f>
        <v>5.9160000000000004</v>
      </c>
      <c r="D1663" s="5">
        <f>TITRES_STAT!E1666</f>
        <v>0</v>
      </c>
      <c r="E1663" s="2">
        <f t="shared" si="100"/>
        <v>-108.45290423149994</v>
      </c>
      <c r="F1663" s="5" t="str">
        <f t="shared" si="103"/>
        <v>NEUTRAL</v>
      </c>
      <c r="G1663" s="5" t="str">
        <f t="shared" si="102"/>
        <v>NEUTRAL</v>
      </c>
      <c r="H1663" s="5" t="str">
        <f t="shared" si="101"/>
        <v>NEUTRAL</v>
      </c>
    </row>
    <row r="1664" spans="1:8" ht="13.5" x14ac:dyDescent="0.25">
      <c r="A1664" s="3">
        <f>TITRES_STAT!B1667</f>
        <v>44439</v>
      </c>
      <c r="B1664" s="5">
        <f>TITRES_STAT!C1667</f>
        <v>8.15</v>
      </c>
      <c r="C1664" s="5">
        <f>TITRES_STAT!D1667</f>
        <v>5.9160000000000004</v>
      </c>
      <c r="D1664" s="5">
        <f>TITRES_STAT!E1667</f>
        <v>0</v>
      </c>
      <c r="E1664" s="2">
        <f t="shared" si="100"/>
        <v>-108.45290423149994</v>
      </c>
      <c r="F1664" s="5" t="str">
        <f t="shared" si="103"/>
        <v>NEUTRAL</v>
      </c>
      <c r="G1664" s="5" t="str">
        <f t="shared" si="102"/>
        <v>NEUTRAL</v>
      </c>
      <c r="H1664" s="5" t="str">
        <f t="shared" si="101"/>
        <v>NEUTRAL</v>
      </c>
    </row>
    <row r="1665" spans="1:8" ht="13.5" x14ac:dyDescent="0.25">
      <c r="A1665" s="3">
        <f>TITRES_STAT!B1668</f>
        <v>44440</v>
      </c>
      <c r="B1665" s="5">
        <f>TITRES_STAT!C1668</f>
        <v>8.15</v>
      </c>
      <c r="C1665" s="5">
        <f>TITRES_STAT!D1668</f>
        <v>5.9160000000000004</v>
      </c>
      <c r="D1665" s="5">
        <f>TITRES_STAT!E1668</f>
        <v>0</v>
      </c>
      <c r="E1665" s="2">
        <f t="shared" si="100"/>
        <v>-108.45290423149994</v>
      </c>
      <c r="F1665" s="5" t="str">
        <f t="shared" si="103"/>
        <v>NEUTRAL</v>
      </c>
      <c r="G1665" s="5" t="str">
        <f t="shared" si="102"/>
        <v>NEUTRAL</v>
      </c>
      <c r="H1665" s="5" t="str">
        <f t="shared" si="101"/>
        <v>NEUTRAL</v>
      </c>
    </row>
    <row r="1666" spans="1:8" ht="13.5" x14ac:dyDescent="0.25">
      <c r="A1666" s="3">
        <f>TITRES_STAT!B1669</f>
        <v>44441</v>
      </c>
      <c r="B1666" s="5">
        <f>TITRES_STAT!C1669</f>
        <v>8.15</v>
      </c>
      <c r="C1666" s="5">
        <f>TITRES_STAT!D1669</f>
        <v>5.9160000000000004</v>
      </c>
      <c r="D1666" s="5">
        <f>TITRES_STAT!E1669</f>
        <v>0</v>
      </c>
      <c r="E1666" s="2">
        <f t="shared" si="100"/>
        <v>-108.45290423149994</v>
      </c>
      <c r="F1666" s="5" t="str">
        <f t="shared" si="103"/>
        <v>NEUTRAL</v>
      </c>
      <c r="G1666" s="5" t="str">
        <f t="shared" si="102"/>
        <v>NEUTRAL</v>
      </c>
      <c r="H1666" s="5" t="str">
        <f t="shared" si="101"/>
        <v>NEUTRAL</v>
      </c>
    </row>
    <row r="1667" spans="1:8" ht="13.5" x14ac:dyDescent="0.25">
      <c r="A1667" s="3">
        <f>TITRES_STAT!B1670</f>
        <v>44442</v>
      </c>
      <c r="B1667" s="5">
        <f>TITRES_STAT!C1670</f>
        <v>8.15</v>
      </c>
      <c r="C1667" s="5">
        <f>TITRES_STAT!D1670</f>
        <v>5.9160000000000004</v>
      </c>
      <c r="D1667" s="5">
        <f>TITRES_STAT!E1670</f>
        <v>5.9160000000000004</v>
      </c>
      <c r="E1667" s="2">
        <f t="shared" si="100"/>
        <v>-108.45290423149994</v>
      </c>
      <c r="F1667" s="5" t="str">
        <f t="shared" si="103"/>
        <v>NEUTRAL</v>
      </c>
      <c r="G1667" s="5" t="str">
        <f t="shared" si="102"/>
        <v>NEUTRAL</v>
      </c>
      <c r="H1667" s="5" t="str">
        <f t="shared" si="101"/>
        <v>NEUTRAL</v>
      </c>
    </row>
    <row r="1668" spans="1:8" ht="13.5" x14ac:dyDescent="0.25">
      <c r="A1668" s="3">
        <f>TITRES_STAT!B1671</f>
        <v>44445</v>
      </c>
      <c r="B1668" s="5">
        <f>TITRES_STAT!C1671</f>
        <v>8.15</v>
      </c>
      <c r="C1668" s="5">
        <f>TITRES_STAT!D1671</f>
        <v>5.9160000000000004</v>
      </c>
      <c r="D1668" s="5">
        <f>TITRES_STAT!E1671</f>
        <v>5.9160000000000004</v>
      </c>
      <c r="E1668" s="2">
        <f t="shared" ref="E1668:E1731" si="104">IF(B1668&gt;B1667, E1667+D1668, IF(B1668&lt;B1667, E1667-D1668, E1667))</f>
        <v>-108.45290423149994</v>
      </c>
      <c r="F1668" s="5" t="str">
        <f t="shared" si="103"/>
        <v>NEUTRAL</v>
      </c>
      <c r="G1668" s="5" t="str">
        <f t="shared" si="102"/>
        <v>NEUTRAL</v>
      </c>
      <c r="H1668" s="5" t="str">
        <f t="shared" si="101"/>
        <v>NEUTRAL</v>
      </c>
    </row>
    <row r="1669" spans="1:8" ht="13.5" x14ac:dyDescent="0.25">
      <c r="A1669" s="3">
        <f>TITRES_STAT!B1672</f>
        <v>44446</v>
      </c>
      <c r="B1669" s="5">
        <f>TITRES_STAT!C1672</f>
        <v>8.15</v>
      </c>
      <c r="C1669" s="5">
        <f>TITRES_STAT!D1672</f>
        <v>5.9160000000000004</v>
      </c>
      <c r="D1669" s="5">
        <f>TITRES_STAT!E1672</f>
        <v>0</v>
      </c>
      <c r="E1669" s="2">
        <f t="shared" si="104"/>
        <v>-108.45290423149994</v>
      </c>
      <c r="F1669" s="5" t="str">
        <f t="shared" si="103"/>
        <v>NEUTRAL</v>
      </c>
      <c r="G1669" s="5" t="str">
        <f t="shared" si="102"/>
        <v>NEUTRAL</v>
      </c>
      <c r="H1669" s="5" t="str">
        <f t="shared" si="101"/>
        <v>NEUTRAL</v>
      </c>
    </row>
    <row r="1670" spans="1:8" ht="13.5" x14ac:dyDescent="0.25">
      <c r="A1670" s="3">
        <f>TITRES_STAT!B1673</f>
        <v>44447</v>
      </c>
      <c r="B1670" s="5">
        <f>TITRES_STAT!C1673</f>
        <v>8.15</v>
      </c>
      <c r="C1670" s="5">
        <f>TITRES_STAT!D1673</f>
        <v>5.9160000000000004</v>
      </c>
      <c r="D1670" s="5">
        <f>TITRES_STAT!E1673</f>
        <v>0</v>
      </c>
      <c r="E1670" s="2">
        <f t="shared" si="104"/>
        <v>-108.45290423149994</v>
      </c>
      <c r="F1670" s="5" t="str">
        <f t="shared" si="103"/>
        <v>NEUTRAL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44448</v>
      </c>
      <c r="B1671" s="5">
        <f>TITRES_STAT!C1674</f>
        <v>8.15</v>
      </c>
      <c r="C1671" s="5">
        <f>TITRES_STAT!D1674</f>
        <v>5.9160000000000004</v>
      </c>
      <c r="D1671" s="5">
        <f>TITRES_STAT!E1674</f>
        <v>0</v>
      </c>
      <c r="E1671" s="2">
        <f t="shared" si="104"/>
        <v>-108.45290423149994</v>
      </c>
      <c r="F1671" s="5" t="str">
        <f t="shared" si="103"/>
        <v>NEUTRAL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NEUTRAL</v>
      </c>
    </row>
    <row r="1672" spans="1:8" ht="13.5" x14ac:dyDescent="0.25">
      <c r="A1672" s="3">
        <f>TITRES_STAT!B1675</f>
        <v>44449</v>
      </c>
      <c r="B1672" s="5">
        <f>TITRES_STAT!C1675</f>
        <v>8.15</v>
      </c>
      <c r="C1672" s="5">
        <f>TITRES_STAT!D1675</f>
        <v>5.9160000000000004</v>
      </c>
      <c r="D1672" s="5">
        <f>TITRES_STAT!E1675</f>
        <v>0</v>
      </c>
      <c r="E1672" s="2">
        <f t="shared" si="104"/>
        <v>-108.45290423149994</v>
      </c>
      <c r="F1672" s="5" t="str">
        <f t="shared" ref="F1672:F1735" si="107">IF(E1672&gt;E1667,"BULLISH",IF(E1672&lt;E1667,"BEARISH","NEUTRAL"))</f>
        <v>NEUTRAL</v>
      </c>
      <c r="G1672" s="5" t="str">
        <f t="shared" si="106"/>
        <v>NEUTRAL</v>
      </c>
      <c r="H1672" s="5" t="str">
        <f t="shared" si="105"/>
        <v>NEUTRAL</v>
      </c>
    </row>
    <row r="1673" spans="1:8" ht="13.5" x14ac:dyDescent="0.25">
      <c r="A1673" s="3">
        <f>TITRES_STAT!B1676</f>
        <v>44452</v>
      </c>
      <c r="B1673" s="5">
        <f>TITRES_STAT!C1676</f>
        <v>8.15</v>
      </c>
      <c r="C1673" s="5">
        <f>TITRES_STAT!D1676</f>
        <v>5.9160000000000004</v>
      </c>
      <c r="D1673" s="5">
        <f>TITRES_STAT!E1676</f>
        <v>0</v>
      </c>
      <c r="E1673" s="2">
        <f t="shared" si="104"/>
        <v>-108.45290423149994</v>
      </c>
      <c r="F1673" s="5" t="str">
        <f t="shared" si="107"/>
        <v>NEUTRAL</v>
      </c>
      <c r="G1673" s="5" t="str">
        <f t="shared" si="106"/>
        <v>NEUTRAL</v>
      </c>
      <c r="H1673" s="5" t="str">
        <f t="shared" si="105"/>
        <v>NEUTRAL</v>
      </c>
    </row>
    <row r="1674" spans="1:8" ht="13.5" x14ac:dyDescent="0.25">
      <c r="A1674" s="3">
        <f>TITRES_STAT!B1677</f>
        <v>44453</v>
      </c>
      <c r="B1674" s="5">
        <f>TITRES_STAT!C1677</f>
        <v>8.15</v>
      </c>
      <c r="C1674" s="5">
        <f>TITRES_STAT!D1677</f>
        <v>5.9160000000000004</v>
      </c>
      <c r="D1674" s="5">
        <f>TITRES_STAT!E1677</f>
        <v>5.9160000000000004</v>
      </c>
      <c r="E1674" s="2">
        <f t="shared" si="104"/>
        <v>-108.45290423149994</v>
      </c>
      <c r="F1674" s="5" t="str">
        <f t="shared" si="107"/>
        <v>NEUTRAL</v>
      </c>
      <c r="G1674" s="5" t="str">
        <f t="shared" si="106"/>
        <v>NEUTRAL</v>
      </c>
      <c r="H1674" s="5" t="str">
        <f t="shared" si="105"/>
        <v>NEUTRAL</v>
      </c>
    </row>
    <row r="1675" spans="1:8" ht="13.5" x14ac:dyDescent="0.25">
      <c r="A1675" s="3">
        <f>TITRES_STAT!B1678</f>
        <v>44454</v>
      </c>
      <c r="B1675" s="5">
        <f>TITRES_STAT!C1678</f>
        <v>8.15</v>
      </c>
      <c r="C1675" s="5">
        <f>TITRES_STAT!D1678</f>
        <v>5.9160000000000004</v>
      </c>
      <c r="D1675" s="5">
        <f>TITRES_STAT!E1678</f>
        <v>0</v>
      </c>
      <c r="E1675" s="2">
        <f t="shared" si="104"/>
        <v>-108.45290423149994</v>
      </c>
      <c r="F1675" s="5" t="str">
        <f t="shared" si="107"/>
        <v>NEUTRAL</v>
      </c>
      <c r="G1675" s="5" t="str">
        <f t="shared" si="106"/>
        <v>NEUTRAL</v>
      </c>
      <c r="H1675" s="5" t="str">
        <f t="shared" si="105"/>
        <v>NEUTRAL</v>
      </c>
    </row>
    <row r="1676" spans="1:8" ht="13.5" x14ac:dyDescent="0.25">
      <c r="A1676" s="3">
        <f>TITRES_STAT!B1679</f>
        <v>44455</v>
      </c>
      <c r="B1676" s="5">
        <f>TITRES_STAT!C1679</f>
        <v>8.15</v>
      </c>
      <c r="C1676" s="5">
        <f>TITRES_STAT!D1679</f>
        <v>5.9160000000000004</v>
      </c>
      <c r="D1676" s="5">
        <f>TITRES_STAT!E1679</f>
        <v>5.9160000000000004</v>
      </c>
      <c r="E1676" s="2">
        <f t="shared" si="104"/>
        <v>-108.45290423149994</v>
      </c>
      <c r="F1676" s="5" t="str">
        <f t="shared" si="107"/>
        <v>NEUTRAL</v>
      </c>
      <c r="G1676" s="5" t="str">
        <f t="shared" si="106"/>
        <v>NEUTRAL</v>
      </c>
      <c r="H1676" s="5" t="str">
        <f t="shared" si="105"/>
        <v>NEUTRAL</v>
      </c>
    </row>
    <row r="1677" spans="1:8" ht="13.5" x14ac:dyDescent="0.25">
      <c r="A1677" s="3">
        <f>TITRES_STAT!B1680</f>
        <v>44456</v>
      </c>
      <c r="B1677" s="5">
        <f>TITRES_STAT!C1680</f>
        <v>8.15</v>
      </c>
      <c r="C1677" s="5">
        <f>TITRES_STAT!D1680</f>
        <v>5.9160000000000004</v>
      </c>
      <c r="D1677" s="5">
        <f>TITRES_STAT!E1680</f>
        <v>0</v>
      </c>
      <c r="E1677" s="2">
        <f t="shared" si="104"/>
        <v>-108.45290423149994</v>
      </c>
      <c r="F1677" s="5" t="str">
        <f t="shared" si="107"/>
        <v>NEUTRAL</v>
      </c>
      <c r="G1677" s="5" t="str">
        <f t="shared" si="106"/>
        <v>NEUTRAL</v>
      </c>
      <c r="H1677" s="5" t="str">
        <f t="shared" si="105"/>
        <v>NEUTRAL</v>
      </c>
    </row>
    <row r="1678" spans="1:8" ht="13.5" x14ac:dyDescent="0.25">
      <c r="A1678" s="3">
        <f>TITRES_STAT!B1681</f>
        <v>44459</v>
      </c>
      <c r="B1678" s="5">
        <f>TITRES_STAT!C1681</f>
        <v>8.15</v>
      </c>
      <c r="C1678" s="5">
        <f>TITRES_STAT!D1681</f>
        <v>5.9160000000000004</v>
      </c>
      <c r="D1678" s="5">
        <f>TITRES_STAT!E1681</f>
        <v>0</v>
      </c>
      <c r="E1678" s="2">
        <f t="shared" si="104"/>
        <v>-108.45290423149994</v>
      </c>
      <c r="F1678" s="5" t="str">
        <f t="shared" si="107"/>
        <v>NEUTRAL</v>
      </c>
      <c r="G1678" s="5" t="str">
        <f t="shared" si="106"/>
        <v>NEUTRAL</v>
      </c>
      <c r="H1678" s="5" t="str">
        <f t="shared" si="105"/>
        <v>NEUTRAL</v>
      </c>
    </row>
    <row r="1679" spans="1:8" ht="13.5" x14ac:dyDescent="0.25">
      <c r="A1679" s="3">
        <f>TITRES_STAT!B1682</f>
        <v>44460</v>
      </c>
      <c r="B1679" s="5">
        <f>TITRES_STAT!C1682</f>
        <v>8.15</v>
      </c>
      <c r="C1679" s="5">
        <f>TITRES_STAT!D1682</f>
        <v>5.9160000000000004</v>
      </c>
      <c r="D1679" s="5">
        <f>TITRES_STAT!E1682</f>
        <v>0</v>
      </c>
      <c r="E1679" s="2">
        <f t="shared" si="104"/>
        <v>-108.45290423149994</v>
      </c>
      <c r="F1679" s="5" t="str">
        <f t="shared" si="107"/>
        <v>NEUTRAL</v>
      </c>
      <c r="G1679" s="5" t="str">
        <f t="shared" si="106"/>
        <v>NEUTRAL</v>
      </c>
      <c r="H1679" s="5" t="str">
        <f t="shared" si="105"/>
        <v>NEUTRAL</v>
      </c>
    </row>
    <row r="1680" spans="1:8" ht="13.5" x14ac:dyDescent="0.25">
      <c r="A1680" s="3">
        <f>TITRES_STAT!B1683</f>
        <v>44461</v>
      </c>
      <c r="B1680" s="5">
        <f>TITRES_STAT!C1683</f>
        <v>8.15</v>
      </c>
      <c r="C1680" s="5">
        <f>TITRES_STAT!D1683</f>
        <v>5.9160000000000004</v>
      </c>
      <c r="D1680" s="5">
        <f>TITRES_STAT!E1683</f>
        <v>0</v>
      </c>
      <c r="E1680" s="2">
        <f t="shared" si="104"/>
        <v>-108.45290423149994</v>
      </c>
      <c r="F1680" s="5" t="str">
        <f t="shared" si="107"/>
        <v>NEUTRAL</v>
      </c>
      <c r="G1680" s="5" t="str">
        <f t="shared" si="106"/>
        <v>NEUTRAL</v>
      </c>
      <c r="H1680" s="5" t="str">
        <f t="shared" si="105"/>
        <v>NEUTRAL</v>
      </c>
    </row>
    <row r="1681" spans="1:8" ht="13.5" x14ac:dyDescent="0.25">
      <c r="A1681" s="3">
        <f>TITRES_STAT!B1684</f>
        <v>44462</v>
      </c>
      <c r="B1681" s="5">
        <f>TITRES_STAT!C1684</f>
        <v>8.3000000000000007</v>
      </c>
      <c r="C1681" s="5">
        <f>TITRES_STAT!D1684</f>
        <v>6.0250000000000004</v>
      </c>
      <c r="D1681" s="5">
        <f>TITRES_STAT!E1684</f>
        <v>0</v>
      </c>
      <c r="E1681" s="2">
        <f t="shared" si="104"/>
        <v>-108.45290423149994</v>
      </c>
      <c r="F1681" s="5" t="str">
        <f t="shared" si="107"/>
        <v>NEUTRAL</v>
      </c>
      <c r="G1681" s="5" t="str">
        <f t="shared" si="106"/>
        <v>NEUTRAL</v>
      </c>
      <c r="H1681" s="5" t="str">
        <f t="shared" si="105"/>
        <v>NEUTRAL</v>
      </c>
    </row>
    <row r="1682" spans="1:8" ht="13.5" x14ac:dyDescent="0.25">
      <c r="A1682" s="3">
        <f>TITRES_STAT!B1685</f>
        <v>44463</v>
      </c>
      <c r="B1682" s="5">
        <f>TITRES_STAT!C1685</f>
        <v>8.3000000000000007</v>
      </c>
      <c r="C1682" s="5">
        <f>TITRES_STAT!D1685</f>
        <v>6.0250000000000004</v>
      </c>
      <c r="D1682" s="5">
        <f>TITRES_STAT!E1685</f>
        <v>6.0250000000000004</v>
      </c>
      <c r="E1682" s="2">
        <f t="shared" si="104"/>
        <v>-108.45290423149994</v>
      </c>
      <c r="F1682" s="5" t="str">
        <f t="shared" si="107"/>
        <v>NEUTRAL</v>
      </c>
      <c r="G1682" s="5" t="str">
        <f t="shared" si="106"/>
        <v>NEUTRAL</v>
      </c>
      <c r="H1682" s="5" t="str">
        <f t="shared" si="105"/>
        <v>NEUTRAL</v>
      </c>
    </row>
    <row r="1683" spans="1:8" ht="13.5" x14ac:dyDescent="0.25">
      <c r="A1683" s="3">
        <f>TITRES_STAT!B1686</f>
        <v>44466</v>
      </c>
      <c r="B1683" s="5">
        <f>TITRES_STAT!C1686</f>
        <v>8.3000000000000007</v>
      </c>
      <c r="C1683" s="5">
        <f>TITRES_STAT!D1686</f>
        <v>6.0250000000000004</v>
      </c>
      <c r="D1683" s="5">
        <f>TITRES_STAT!E1686</f>
        <v>6.0250000000000004</v>
      </c>
      <c r="E1683" s="2">
        <f t="shared" si="104"/>
        <v>-108.45290423149994</v>
      </c>
      <c r="F1683" s="5" t="str">
        <f t="shared" si="107"/>
        <v>NEUTRAL</v>
      </c>
      <c r="G1683" s="5" t="str">
        <f t="shared" si="106"/>
        <v>NEUTRAL</v>
      </c>
      <c r="H1683" s="5" t="str">
        <f t="shared" si="105"/>
        <v>NEUTRAL</v>
      </c>
    </row>
    <row r="1684" spans="1:8" ht="13.5" x14ac:dyDescent="0.25">
      <c r="A1684" s="3">
        <f>TITRES_STAT!B1687</f>
        <v>44467</v>
      </c>
      <c r="B1684" s="5">
        <f>TITRES_STAT!C1687</f>
        <v>8.3000000000000007</v>
      </c>
      <c r="C1684" s="5">
        <f>TITRES_STAT!D1687</f>
        <v>6.0250000000000004</v>
      </c>
      <c r="D1684" s="5">
        <f>TITRES_STAT!E1687</f>
        <v>0</v>
      </c>
      <c r="E1684" s="2">
        <f t="shared" si="104"/>
        <v>-108.45290423149994</v>
      </c>
      <c r="F1684" s="5" t="str">
        <f t="shared" si="107"/>
        <v>NEUTRAL</v>
      </c>
      <c r="G1684" s="5" t="str">
        <f t="shared" si="106"/>
        <v>NEUTRAL</v>
      </c>
      <c r="H1684" s="5" t="str">
        <f t="shared" si="105"/>
        <v>NEUTRAL</v>
      </c>
    </row>
    <row r="1685" spans="1:8" ht="13.5" x14ac:dyDescent="0.25">
      <c r="A1685" s="3">
        <f>TITRES_STAT!B1688</f>
        <v>44468</v>
      </c>
      <c r="B1685" s="5">
        <f>TITRES_STAT!C1688</f>
        <v>8.3000000000000007</v>
      </c>
      <c r="C1685" s="5">
        <f>TITRES_STAT!D1688</f>
        <v>6.0250000000000004</v>
      </c>
      <c r="D1685" s="5">
        <f>TITRES_STAT!E1688</f>
        <v>0</v>
      </c>
      <c r="E1685" s="2">
        <f t="shared" si="104"/>
        <v>-108.45290423149994</v>
      </c>
      <c r="F1685" s="5" t="str">
        <f t="shared" si="107"/>
        <v>NEUTRAL</v>
      </c>
      <c r="G1685" s="5" t="str">
        <f t="shared" si="106"/>
        <v>NEUTRAL</v>
      </c>
      <c r="H1685" s="5" t="str">
        <f t="shared" si="105"/>
        <v>NEUTRAL</v>
      </c>
    </row>
    <row r="1686" spans="1:8" ht="13.5" x14ac:dyDescent="0.25">
      <c r="A1686" s="3">
        <f>TITRES_STAT!B1689</f>
        <v>44469</v>
      </c>
      <c r="B1686" s="5">
        <f>TITRES_STAT!C1689</f>
        <v>8.3000000000000007</v>
      </c>
      <c r="C1686" s="5">
        <f>TITRES_STAT!D1689</f>
        <v>6.0250000000000004</v>
      </c>
      <c r="D1686" s="5">
        <f>TITRES_STAT!E1689</f>
        <v>0</v>
      </c>
      <c r="E1686" s="2">
        <f t="shared" si="104"/>
        <v>-108.45290423149994</v>
      </c>
      <c r="F1686" s="5" t="str">
        <f t="shared" si="107"/>
        <v>NEUTRAL</v>
      </c>
      <c r="G1686" s="5" t="str">
        <f t="shared" si="106"/>
        <v>NEUTRAL</v>
      </c>
      <c r="H1686" s="5" t="str">
        <f t="shared" si="105"/>
        <v>NEUTRAL</v>
      </c>
    </row>
    <row r="1687" spans="1:8" ht="13.5" x14ac:dyDescent="0.25">
      <c r="A1687" s="3">
        <f>TITRES_STAT!B1690</f>
        <v>44470</v>
      </c>
      <c r="B1687" s="5">
        <f>TITRES_STAT!C1690</f>
        <v>8</v>
      </c>
      <c r="C1687" s="5">
        <f>TITRES_STAT!D1690</f>
        <v>5.8070000000000004</v>
      </c>
      <c r="D1687" s="5">
        <f>TITRES_STAT!E1690</f>
        <v>5.8070000000000004</v>
      </c>
      <c r="E1687" s="2">
        <f t="shared" si="104"/>
        <v>-114.25990423149995</v>
      </c>
      <c r="F1687" s="5" t="str">
        <f t="shared" si="107"/>
        <v>BEARISH</v>
      </c>
      <c r="G1687" s="5" t="str">
        <f t="shared" si="106"/>
        <v>STRONG</v>
      </c>
      <c r="H1687" s="5" t="str">
        <f t="shared" si="105"/>
        <v>CONFIRMED BEARISH</v>
      </c>
    </row>
    <row r="1688" spans="1:8" ht="13.5" x14ac:dyDescent="0.25">
      <c r="A1688" s="3">
        <f>TITRES_STAT!B1691</f>
        <v>44473</v>
      </c>
      <c r="B1688" s="5">
        <f>TITRES_STAT!C1691</f>
        <v>8</v>
      </c>
      <c r="C1688" s="5">
        <f>TITRES_STAT!D1691</f>
        <v>5.8070000000000004</v>
      </c>
      <c r="D1688" s="5">
        <f>TITRES_STAT!E1691</f>
        <v>0</v>
      </c>
      <c r="E1688" s="2">
        <f t="shared" si="104"/>
        <v>-114.25990423149995</v>
      </c>
      <c r="F1688" s="5" t="str">
        <f t="shared" si="107"/>
        <v>BEARISH</v>
      </c>
      <c r="G1688" s="5" t="str">
        <f t="shared" si="106"/>
        <v>STRONG</v>
      </c>
      <c r="H1688" s="5" t="str">
        <f t="shared" si="105"/>
        <v>CONFIRMED BEARISH</v>
      </c>
    </row>
    <row r="1689" spans="1:8" ht="13.5" x14ac:dyDescent="0.25">
      <c r="A1689" s="3">
        <f>TITRES_STAT!B1692</f>
        <v>44474</v>
      </c>
      <c r="B1689" s="5">
        <f>TITRES_STAT!C1692</f>
        <v>8</v>
      </c>
      <c r="C1689" s="5">
        <f>TITRES_STAT!D1692</f>
        <v>5.8070000000000004</v>
      </c>
      <c r="D1689" s="5">
        <f>TITRES_STAT!E1692</f>
        <v>0</v>
      </c>
      <c r="E1689" s="2">
        <f t="shared" si="104"/>
        <v>-114.25990423149995</v>
      </c>
      <c r="F1689" s="5" t="str">
        <f t="shared" si="107"/>
        <v>BEARISH</v>
      </c>
      <c r="G1689" s="5" t="str">
        <f t="shared" si="106"/>
        <v>STRONG</v>
      </c>
      <c r="H1689" s="5" t="str">
        <f t="shared" si="105"/>
        <v>CONFIRMED BEARISH</v>
      </c>
    </row>
    <row r="1690" spans="1:8" ht="13.5" x14ac:dyDescent="0.25">
      <c r="A1690" s="3">
        <f>TITRES_STAT!B1693</f>
        <v>44475</v>
      </c>
      <c r="B1690" s="5">
        <f>TITRES_STAT!C1693</f>
        <v>8.1999999999999993</v>
      </c>
      <c r="C1690" s="5">
        <f>TITRES_STAT!D1693</f>
        <v>5.952</v>
      </c>
      <c r="D1690" s="5">
        <f>TITRES_STAT!E1693</f>
        <v>5.952</v>
      </c>
      <c r="E1690" s="2">
        <f t="shared" si="104"/>
        <v>-108.30790423149995</v>
      </c>
      <c r="F1690" s="5" t="str">
        <f t="shared" si="107"/>
        <v>BULLISH</v>
      </c>
      <c r="G1690" s="5" t="str">
        <f t="shared" si="106"/>
        <v>NEUTRAL</v>
      </c>
      <c r="H1690" s="5" t="str">
        <f t="shared" si="105"/>
        <v>BULLISH DIVERGENCE</v>
      </c>
    </row>
    <row r="1691" spans="1:8" ht="13.5" x14ac:dyDescent="0.25">
      <c r="A1691" s="3">
        <f>TITRES_STAT!B1694</f>
        <v>44476</v>
      </c>
      <c r="B1691" s="5">
        <f>TITRES_STAT!C1694</f>
        <v>8.1999999999999993</v>
      </c>
      <c r="C1691" s="5">
        <f>TITRES_STAT!D1694</f>
        <v>5.952</v>
      </c>
      <c r="D1691" s="5">
        <f>TITRES_STAT!E1694</f>
        <v>0</v>
      </c>
      <c r="E1691" s="2">
        <f t="shared" si="104"/>
        <v>-108.30790423149995</v>
      </c>
      <c r="F1691" s="5" t="str">
        <f t="shared" si="107"/>
        <v>BULLISH</v>
      </c>
      <c r="G1691" s="5" t="str">
        <f t="shared" si="106"/>
        <v>NEUTRAL</v>
      </c>
      <c r="H1691" s="5" t="str">
        <f t="shared" si="105"/>
        <v>BULLISH DIVERGENCE</v>
      </c>
    </row>
    <row r="1692" spans="1:8" ht="13.5" x14ac:dyDescent="0.25">
      <c r="A1692" s="3">
        <f>TITRES_STAT!B1695</f>
        <v>44477</v>
      </c>
      <c r="B1692" s="5">
        <f>TITRES_STAT!C1695</f>
        <v>8.1999999999999993</v>
      </c>
      <c r="C1692" s="5">
        <f>TITRES_STAT!D1695</f>
        <v>5.952</v>
      </c>
      <c r="D1692" s="5">
        <f>TITRES_STAT!E1695</f>
        <v>0</v>
      </c>
      <c r="E1692" s="2">
        <f t="shared" si="104"/>
        <v>-108.30790423149995</v>
      </c>
      <c r="F1692" s="5" t="str">
        <f t="shared" si="107"/>
        <v>BULLISH</v>
      </c>
      <c r="G1692" s="5" t="str">
        <f t="shared" si="106"/>
        <v>WEAK</v>
      </c>
      <c r="H1692" s="5" t="str">
        <f t="shared" si="105"/>
        <v>CONFIRMED BULLISH</v>
      </c>
    </row>
    <row r="1693" spans="1:8" ht="13.5" x14ac:dyDescent="0.25">
      <c r="A1693" s="3">
        <f>TITRES_STAT!B1696</f>
        <v>44480</v>
      </c>
      <c r="B1693" s="5">
        <f>TITRES_STAT!C1696</f>
        <v>8.1999999999999993</v>
      </c>
      <c r="C1693" s="5">
        <f>TITRES_STAT!D1696</f>
        <v>5.952</v>
      </c>
      <c r="D1693" s="5">
        <f>TITRES_STAT!E1696</f>
        <v>5.952</v>
      </c>
      <c r="E1693" s="2">
        <f t="shared" si="104"/>
        <v>-108.30790423149995</v>
      </c>
      <c r="F1693" s="5" t="str">
        <f t="shared" si="107"/>
        <v>BULLISH</v>
      </c>
      <c r="G1693" s="5" t="str">
        <f t="shared" si="106"/>
        <v>WEAK</v>
      </c>
      <c r="H1693" s="5" t="str">
        <f t="shared" si="105"/>
        <v>CONFIRMED BULLISH</v>
      </c>
    </row>
    <row r="1694" spans="1:8" ht="13.5" x14ac:dyDescent="0.25">
      <c r="A1694" s="3">
        <f>TITRES_STAT!B1697</f>
        <v>44481</v>
      </c>
      <c r="B1694" s="5">
        <f>TITRES_STAT!C1697</f>
        <v>8.1999999999999993</v>
      </c>
      <c r="C1694" s="5">
        <f>TITRES_STAT!D1697</f>
        <v>5.952</v>
      </c>
      <c r="D1694" s="5">
        <f>TITRES_STAT!E1697</f>
        <v>5.952</v>
      </c>
      <c r="E1694" s="2">
        <f t="shared" si="104"/>
        <v>-108.30790423149995</v>
      </c>
      <c r="F1694" s="5" t="str">
        <f t="shared" si="107"/>
        <v>BULLISH</v>
      </c>
      <c r="G1694" s="5" t="str">
        <f t="shared" si="106"/>
        <v>WEAK</v>
      </c>
      <c r="H1694" s="5" t="str">
        <f t="shared" si="105"/>
        <v>CONFIRMED BULLISH</v>
      </c>
    </row>
    <row r="1695" spans="1:8" ht="13.5" x14ac:dyDescent="0.25">
      <c r="A1695" s="3">
        <f>TITRES_STAT!B1698</f>
        <v>44482</v>
      </c>
      <c r="B1695" s="5">
        <f>TITRES_STAT!C1698</f>
        <v>8.1999999999999993</v>
      </c>
      <c r="C1695" s="5">
        <f>TITRES_STAT!D1698</f>
        <v>5.952</v>
      </c>
      <c r="D1695" s="5">
        <f>TITRES_STAT!E1698</f>
        <v>5.952</v>
      </c>
      <c r="E1695" s="2">
        <f t="shared" si="104"/>
        <v>-108.30790423149995</v>
      </c>
      <c r="F1695" s="5" t="str">
        <f t="shared" si="107"/>
        <v>NEUTRAL</v>
      </c>
      <c r="G1695" s="5" t="str">
        <f t="shared" si="106"/>
        <v>NEUTRAL</v>
      </c>
      <c r="H1695" s="5" t="str">
        <f t="shared" si="105"/>
        <v>NEUTRAL</v>
      </c>
    </row>
    <row r="1696" spans="1:8" ht="13.5" x14ac:dyDescent="0.25">
      <c r="A1696" s="3">
        <f>TITRES_STAT!B1699</f>
        <v>44483</v>
      </c>
      <c r="B1696" s="5">
        <f>TITRES_STAT!C1699</f>
        <v>8.25</v>
      </c>
      <c r="C1696" s="5">
        <f>TITRES_STAT!D1699</f>
        <v>5.9880000000000004</v>
      </c>
      <c r="D1696" s="5">
        <f>TITRES_STAT!E1699</f>
        <v>5.9880000000000004</v>
      </c>
      <c r="E1696" s="2">
        <f t="shared" si="104"/>
        <v>-102.31990423149995</v>
      </c>
      <c r="F1696" s="5" t="str">
        <f t="shared" si="107"/>
        <v>BULLISH</v>
      </c>
      <c r="G1696" s="5" t="str">
        <f t="shared" si="106"/>
        <v>WEAK</v>
      </c>
      <c r="H1696" s="5" t="str">
        <f t="shared" si="105"/>
        <v>CONFIRMED BULLISH</v>
      </c>
    </row>
    <row r="1697" spans="1:8" ht="13.5" x14ac:dyDescent="0.25">
      <c r="A1697" s="3">
        <f>TITRES_STAT!B1700</f>
        <v>44488</v>
      </c>
      <c r="B1697" s="5">
        <f>TITRES_STAT!C1700</f>
        <v>8.25</v>
      </c>
      <c r="C1697" s="5">
        <f>TITRES_STAT!D1700</f>
        <v>5.9880000000000004</v>
      </c>
      <c r="D1697" s="5">
        <f>TITRES_STAT!E1700</f>
        <v>5.9880000000000004</v>
      </c>
      <c r="E1697" s="2">
        <f t="shared" si="104"/>
        <v>-102.31990423149995</v>
      </c>
      <c r="F1697" s="5" t="str">
        <f t="shared" si="107"/>
        <v>BULLISH</v>
      </c>
      <c r="G1697" s="5" t="str">
        <f t="shared" si="106"/>
        <v>WEAK</v>
      </c>
      <c r="H1697" s="5" t="str">
        <f t="shared" si="105"/>
        <v>CONFIRMED BULLISH</v>
      </c>
    </row>
    <row r="1698" spans="1:8" ht="13.5" x14ac:dyDescent="0.25">
      <c r="A1698" s="3">
        <f>TITRES_STAT!B1701</f>
        <v>44489</v>
      </c>
      <c r="B1698" s="5">
        <f>TITRES_STAT!C1701</f>
        <v>8.1999999999999993</v>
      </c>
      <c r="C1698" s="5">
        <f>TITRES_STAT!D1701</f>
        <v>5.952</v>
      </c>
      <c r="D1698" s="5">
        <f>TITRES_STAT!E1701</f>
        <v>5.952</v>
      </c>
      <c r="E1698" s="2">
        <f t="shared" si="104"/>
        <v>-108.27190423149995</v>
      </c>
      <c r="F1698" s="5" t="str">
        <f t="shared" si="107"/>
        <v>BULLISH</v>
      </c>
      <c r="G1698" s="5" t="str">
        <f t="shared" si="106"/>
        <v>NEUTRAL</v>
      </c>
      <c r="H1698" s="5" t="str">
        <f t="shared" si="105"/>
        <v>NEUTRAL</v>
      </c>
    </row>
    <row r="1699" spans="1:8" ht="13.5" x14ac:dyDescent="0.25">
      <c r="A1699" s="3">
        <f>TITRES_STAT!B1702</f>
        <v>44490</v>
      </c>
      <c r="B1699" s="5">
        <f>TITRES_STAT!C1702</f>
        <v>8.02</v>
      </c>
      <c r="C1699" s="5">
        <f>TITRES_STAT!D1702</f>
        <v>5.8209999999999997</v>
      </c>
      <c r="D1699" s="5">
        <f>TITRES_STAT!E1702</f>
        <v>5.8209999999999997</v>
      </c>
      <c r="E1699" s="2">
        <f t="shared" si="104"/>
        <v>-114.09290423149994</v>
      </c>
      <c r="F1699" s="5" t="str">
        <f t="shared" si="107"/>
        <v>BEARISH</v>
      </c>
      <c r="G1699" s="5" t="str">
        <f t="shared" si="106"/>
        <v>STRONG</v>
      </c>
      <c r="H1699" s="5" t="str">
        <f t="shared" si="105"/>
        <v>CONFIRMED BEARISH</v>
      </c>
    </row>
    <row r="1700" spans="1:8" ht="13.5" x14ac:dyDescent="0.25">
      <c r="A1700" s="3">
        <f>TITRES_STAT!B1703</f>
        <v>44491</v>
      </c>
      <c r="B1700" s="5">
        <f>TITRES_STAT!C1703</f>
        <v>8.02</v>
      </c>
      <c r="C1700" s="5">
        <f>TITRES_STAT!D1703</f>
        <v>5.8209999999999997</v>
      </c>
      <c r="D1700" s="5">
        <f>TITRES_STAT!E1703</f>
        <v>5.8209999999999997</v>
      </c>
      <c r="E1700" s="2">
        <f t="shared" si="104"/>
        <v>-114.09290423149994</v>
      </c>
      <c r="F1700" s="5" t="str">
        <f t="shared" si="107"/>
        <v>BEARISH</v>
      </c>
      <c r="G1700" s="5" t="str">
        <f t="shared" si="106"/>
        <v>STRONG</v>
      </c>
      <c r="H1700" s="5" t="str">
        <f t="shared" si="105"/>
        <v>CONFIRMED BEARISH</v>
      </c>
    </row>
    <row r="1701" spans="1:8" ht="13.5" x14ac:dyDescent="0.25">
      <c r="A1701" s="3">
        <f>TITRES_STAT!B1704</f>
        <v>44494</v>
      </c>
      <c r="B1701" s="5">
        <f>TITRES_STAT!C1704</f>
        <v>8.0299999999999994</v>
      </c>
      <c r="C1701" s="5">
        <f>TITRES_STAT!D1704</f>
        <v>5.8289999999999997</v>
      </c>
      <c r="D1701" s="5">
        <f>TITRES_STAT!E1704</f>
        <v>5.8289999999999997</v>
      </c>
      <c r="E1701" s="2">
        <f t="shared" si="104"/>
        <v>-108.26390423149995</v>
      </c>
      <c r="F1701" s="5" t="str">
        <f t="shared" si="107"/>
        <v>BEARISH</v>
      </c>
      <c r="G1701" s="5" t="str">
        <f t="shared" si="106"/>
        <v>STRONG</v>
      </c>
      <c r="H1701" s="5" t="str">
        <f t="shared" si="105"/>
        <v>CONFIRMED BEARISH</v>
      </c>
    </row>
    <row r="1702" spans="1:8" ht="13.5" x14ac:dyDescent="0.25">
      <c r="A1702" s="3">
        <f>TITRES_STAT!B1705</f>
        <v>44495</v>
      </c>
      <c r="B1702" s="5">
        <f>TITRES_STAT!C1705</f>
        <v>8.0299999999999994</v>
      </c>
      <c r="C1702" s="5">
        <f>TITRES_STAT!D1705</f>
        <v>5.8289999999999997</v>
      </c>
      <c r="D1702" s="5">
        <f>TITRES_STAT!E1705</f>
        <v>0</v>
      </c>
      <c r="E1702" s="2">
        <f t="shared" si="104"/>
        <v>-108.26390423149995</v>
      </c>
      <c r="F1702" s="5" t="str">
        <f t="shared" si="107"/>
        <v>BEARISH</v>
      </c>
      <c r="G1702" s="5" t="str">
        <f t="shared" si="106"/>
        <v>STRONG</v>
      </c>
      <c r="H1702" s="5" t="str">
        <f t="shared" si="105"/>
        <v>CONFIRMED BEARISH</v>
      </c>
    </row>
    <row r="1703" spans="1:8" ht="13.5" x14ac:dyDescent="0.25">
      <c r="A1703" s="3">
        <f>TITRES_STAT!B1706</f>
        <v>44496</v>
      </c>
      <c r="B1703" s="5">
        <f>TITRES_STAT!C1706</f>
        <v>8.25</v>
      </c>
      <c r="C1703" s="5">
        <f>TITRES_STAT!D1706</f>
        <v>5.9880000000000004</v>
      </c>
      <c r="D1703" s="5">
        <f>TITRES_STAT!E1706</f>
        <v>5.9880000000000004</v>
      </c>
      <c r="E1703" s="2">
        <f t="shared" si="104"/>
        <v>-102.27590423149995</v>
      </c>
      <c r="F1703" s="5" t="str">
        <f t="shared" si="107"/>
        <v>BULLISH</v>
      </c>
      <c r="G1703" s="5" t="str">
        <f t="shared" si="106"/>
        <v>WEAK</v>
      </c>
      <c r="H1703" s="5" t="str">
        <f t="shared" si="105"/>
        <v>CONFIRMED BULLISH</v>
      </c>
    </row>
    <row r="1704" spans="1:8" ht="13.5" x14ac:dyDescent="0.25">
      <c r="A1704" s="3">
        <f>TITRES_STAT!B1707</f>
        <v>44497</v>
      </c>
      <c r="B1704" s="5">
        <f>TITRES_STAT!C1707</f>
        <v>8.25</v>
      </c>
      <c r="C1704" s="5">
        <f>TITRES_STAT!D1707</f>
        <v>5.9880000000000004</v>
      </c>
      <c r="D1704" s="5">
        <f>TITRES_STAT!E1707</f>
        <v>5.9880000000000004</v>
      </c>
      <c r="E1704" s="2">
        <f t="shared" si="104"/>
        <v>-102.27590423149995</v>
      </c>
      <c r="F1704" s="5" t="str">
        <f t="shared" si="107"/>
        <v>BULLISH</v>
      </c>
      <c r="G1704" s="5" t="str">
        <f t="shared" si="106"/>
        <v>WEAK</v>
      </c>
      <c r="H1704" s="5" t="str">
        <f t="shared" si="105"/>
        <v>CONFIRMED BULLISH</v>
      </c>
    </row>
    <row r="1705" spans="1:8" ht="13.5" x14ac:dyDescent="0.25">
      <c r="A1705" s="3">
        <f>TITRES_STAT!B1708</f>
        <v>44498</v>
      </c>
      <c r="B1705" s="5">
        <f>TITRES_STAT!C1708</f>
        <v>8.1999999999999993</v>
      </c>
      <c r="C1705" s="5">
        <f>TITRES_STAT!D1708</f>
        <v>5.952</v>
      </c>
      <c r="D1705" s="5">
        <f>TITRES_STAT!E1708</f>
        <v>5.952</v>
      </c>
      <c r="E1705" s="2">
        <f t="shared" si="104"/>
        <v>-108.22790423149995</v>
      </c>
      <c r="F1705" s="5" t="str">
        <f t="shared" si="107"/>
        <v>BULLISH</v>
      </c>
      <c r="G1705" s="5" t="str">
        <f t="shared" si="106"/>
        <v>WEAK</v>
      </c>
      <c r="H1705" s="5" t="str">
        <f t="shared" si="105"/>
        <v>CONFIRMED BULLISH</v>
      </c>
    </row>
    <row r="1706" spans="1:8" ht="13.5" x14ac:dyDescent="0.25">
      <c r="A1706" s="3">
        <f>TITRES_STAT!B1709</f>
        <v>44501</v>
      </c>
      <c r="B1706" s="5">
        <f>TITRES_STAT!C1709</f>
        <v>8.25</v>
      </c>
      <c r="C1706" s="5">
        <f>TITRES_STAT!D1709</f>
        <v>5.9880000000000004</v>
      </c>
      <c r="D1706" s="5">
        <f>TITRES_STAT!E1709</f>
        <v>5.9880000000000004</v>
      </c>
      <c r="E1706" s="2">
        <f t="shared" si="104"/>
        <v>-102.23990423149995</v>
      </c>
      <c r="F1706" s="5" t="str">
        <f t="shared" si="107"/>
        <v>BULLISH</v>
      </c>
      <c r="G1706" s="5" t="str">
        <f t="shared" si="106"/>
        <v>WEAK</v>
      </c>
      <c r="H1706" s="5" t="str">
        <f t="shared" si="105"/>
        <v>CONFIRMED BULLISH</v>
      </c>
    </row>
    <row r="1707" spans="1:8" ht="13.5" x14ac:dyDescent="0.25">
      <c r="A1707" s="3">
        <f>TITRES_STAT!B1710</f>
        <v>44502</v>
      </c>
      <c r="B1707" s="5">
        <f>TITRES_STAT!C1710</f>
        <v>8.25</v>
      </c>
      <c r="C1707" s="5">
        <f>TITRES_STAT!D1710</f>
        <v>5.9880000000000004</v>
      </c>
      <c r="D1707" s="5">
        <f>TITRES_STAT!E1710</f>
        <v>0</v>
      </c>
      <c r="E1707" s="2">
        <f t="shared" si="104"/>
        <v>-102.23990423149995</v>
      </c>
      <c r="F1707" s="5" t="str">
        <f t="shared" si="107"/>
        <v>BULLISH</v>
      </c>
      <c r="G1707" s="5" t="str">
        <f t="shared" si="106"/>
        <v>WEAK</v>
      </c>
      <c r="H1707" s="5" t="str">
        <f t="shared" si="105"/>
        <v>CONFIRMED BULLISH</v>
      </c>
    </row>
    <row r="1708" spans="1:8" ht="13.5" x14ac:dyDescent="0.25">
      <c r="A1708" s="3">
        <f>TITRES_STAT!B1711</f>
        <v>44503</v>
      </c>
      <c r="B1708" s="5">
        <f>TITRES_STAT!C1711</f>
        <v>8.25</v>
      </c>
      <c r="C1708" s="5">
        <f>TITRES_STAT!D1711</f>
        <v>5.9880000000000004</v>
      </c>
      <c r="D1708" s="5">
        <f>TITRES_STAT!E1711</f>
        <v>0</v>
      </c>
      <c r="E1708" s="2">
        <f t="shared" si="104"/>
        <v>-102.23990423149995</v>
      </c>
      <c r="F1708" s="5" t="str">
        <f t="shared" si="107"/>
        <v>BULLISH</v>
      </c>
      <c r="G1708" s="5" t="str">
        <f t="shared" si="106"/>
        <v>NEUTRAL</v>
      </c>
      <c r="H1708" s="5" t="str">
        <f t="shared" si="105"/>
        <v>NEUTRAL</v>
      </c>
    </row>
    <row r="1709" spans="1:8" ht="13.5" x14ac:dyDescent="0.25">
      <c r="A1709" s="3">
        <f>TITRES_STAT!B1712</f>
        <v>44504</v>
      </c>
      <c r="B1709" s="5">
        <f>TITRES_STAT!C1712</f>
        <v>8.25</v>
      </c>
      <c r="C1709" s="5">
        <f>TITRES_STAT!D1712</f>
        <v>5.9880000000000004</v>
      </c>
      <c r="D1709" s="5">
        <f>TITRES_STAT!E1712</f>
        <v>0</v>
      </c>
      <c r="E1709" s="2">
        <f t="shared" si="104"/>
        <v>-102.23990423149995</v>
      </c>
      <c r="F1709" s="5" t="str">
        <f t="shared" si="107"/>
        <v>BULLISH</v>
      </c>
      <c r="G1709" s="5" t="str">
        <f t="shared" si="106"/>
        <v>NEUTRAL</v>
      </c>
      <c r="H1709" s="5" t="str">
        <f t="shared" si="105"/>
        <v>NEUTRAL</v>
      </c>
    </row>
    <row r="1710" spans="1:8" ht="13.5" x14ac:dyDescent="0.25">
      <c r="A1710" s="3">
        <f>TITRES_STAT!B1713</f>
        <v>44505</v>
      </c>
      <c r="B1710" s="5">
        <f>TITRES_STAT!C1713</f>
        <v>8.25</v>
      </c>
      <c r="C1710" s="5">
        <f>TITRES_STAT!D1713</f>
        <v>5.9880000000000004</v>
      </c>
      <c r="D1710" s="5">
        <f>TITRES_STAT!E1713</f>
        <v>0</v>
      </c>
      <c r="E1710" s="2">
        <f t="shared" si="104"/>
        <v>-102.23990423149995</v>
      </c>
      <c r="F1710" s="5" t="str">
        <f t="shared" si="107"/>
        <v>BULLISH</v>
      </c>
      <c r="G1710" s="5" t="str">
        <f t="shared" si="106"/>
        <v>WEAK</v>
      </c>
      <c r="H1710" s="5" t="str">
        <f t="shared" si="105"/>
        <v>CONFIRMED BULLISH</v>
      </c>
    </row>
    <row r="1711" spans="1:8" ht="13.5" x14ac:dyDescent="0.25">
      <c r="A1711" s="3">
        <f>TITRES_STAT!B1714</f>
        <v>44508</v>
      </c>
      <c r="B1711" s="5">
        <f>TITRES_STAT!C1714</f>
        <v>8.25</v>
      </c>
      <c r="C1711" s="5">
        <f>TITRES_STAT!D1714</f>
        <v>5.9880000000000004</v>
      </c>
      <c r="D1711" s="5">
        <f>TITRES_STAT!E1714</f>
        <v>0</v>
      </c>
      <c r="E1711" s="2">
        <f t="shared" si="104"/>
        <v>-102.23990423149995</v>
      </c>
      <c r="F1711" s="5" t="str">
        <f t="shared" si="107"/>
        <v>NEUTRAL</v>
      </c>
      <c r="G1711" s="5" t="str">
        <f t="shared" si="106"/>
        <v>NEUTRAL</v>
      </c>
      <c r="H1711" s="5" t="str">
        <f t="shared" si="105"/>
        <v>NEUTRAL</v>
      </c>
    </row>
    <row r="1712" spans="1:8" ht="13.5" x14ac:dyDescent="0.25">
      <c r="A1712" s="3">
        <f>TITRES_STAT!B1715</f>
        <v>44509</v>
      </c>
      <c r="B1712" s="5">
        <f>TITRES_STAT!C1715</f>
        <v>8.1999999999999993</v>
      </c>
      <c r="C1712" s="5">
        <f>TITRES_STAT!D1715</f>
        <v>5.952</v>
      </c>
      <c r="D1712" s="5">
        <f>TITRES_STAT!E1715</f>
        <v>5.952</v>
      </c>
      <c r="E1712" s="2">
        <f t="shared" si="104"/>
        <v>-108.19190423149995</v>
      </c>
      <c r="F1712" s="5" t="str">
        <f t="shared" si="107"/>
        <v>BEARISH</v>
      </c>
      <c r="G1712" s="5" t="str">
        <f t="shared" si="106"/>
        <v>STRONG</v>
      </c>
      <c r="H1712" s="5" t="str">
        <f t="shared" si="105"/>
        <v>CONFIRMED BEARISH</v>
      </c>
    </row>
    <row r="1713" spans="1:8" ht="13.5" x14ac:dyDescent="0.25">
      <c r="A1713" s="3">
        <f>TITRES_STAT!B1716</f>
        <v>44510</v>
      </c>
      <c r="B1713" s="5">
        <f>TITRES_STAT!C1716</f>
        <v>8.3000000000000007</v>
      </c>
      <c r="C1713" s="5">
        <f>TITRES_STAT!D1716</f>
        <v>6.0250000000000004</v>
      </c>
      <c r="D1713" s="5">
        <f>TITRES_STAT!E1716</f>
        <v>6.0250000000000004</v>
      </c>
      <c r="E1713" s="2">
        <f t="shared" si="104"/>
        <v>-102.16690423149994</v>
      </c>
      <c r="F1713" s="5" t="str">
        <f t="shared" si="107"/>
        <v>BULLISH</v>
      </c>
      <c r="G1713" s="5" t="str">
        <f t="shared" si="106"/>
        <v>NEUTRAL</v>
      </c>
      <c r="H1713" s="5" t="str">
        <f t="shared" si="105"/>
        <v>CONFIRMED BULLISH</v>
      </c>
    </row>
    <row r="1714" spans="1:8" ht="13.5" x14ac:dyDescent="0.25">
      <c r="A1714" s="3">
        <f>TITRES_STAT!B1717</f>
        <v>44511</v>
      </c>
      <c r="B1714" s="5">
        <f>TITRES_STAT!C1717</f>
        <v>8.3000000000000007</v>
      </c>
      <c r="C1714" s="5">
        <f>TITRES_STAT!D1717</f>
        <v>6.0250000000000004</v>
      </c>
      <c r="D1714" s="5">
        <f>TITRES_STAT!E1717</f>
        <v>0</v>
      </c>
      <c r="E1714" s="2">
        <f t="shared" si="104"/>
        <v>-102.16690423149994</v>
      </c>
      <c r="F1714" s="5" t="str">
        <f t="shared" si="107"/>
        <v>BULLISH</v>
      </c>
      <c r="G1714" s="5" t="str">
        <f t="shared" si="106"/>
        <v>NEUTRAL</v>
      </c>
      <c r="H1714" s="5" t="str">
        <f t="shared" si="105"/>
        <v>CONFIRMED BULLISH</v>
      </c>
    </row>
    <row r="1715" spans="1:8" ht="13.5" x14ac:dyDescent="0.25">
      <c r="A1715" s="3">
        <f>TITRES_STAT!B1718</f>
        <v>44512</v>
      </c>
      <c r="B1715" s="5">
        <f>TITRES_STAT!C1718</f>
        <v>8.2899999999999991</v>
      </c>
      <c r="C1715" s="5">
        <f>TITRES_STAT!D1718</f>
        <v>6.0170000000000003</v>
      </c>
      <c r="D1715" s="5">
        <f>TITRES_STAT!E1718</f>
        <v>6.0170000000000003</v>
      </c>
      <c r="E1715" s="2">
        <f t="shared" si="104"/>
        <v>-108.18390423149994</v>
      </c>
      <c r="F1715" s="5" t="str">
        <f t="shared" si="107"/>
        <v>BEARISH</v>
      </c>
      <c r="G1715" s="5" t="str">
        <f t="shared" si="106"/>
        <v>STRONG</v>
      </c>
      <c r="H1715" s="5" t="str">
        <f t="shared" si="105"/>
        <v>BEARISH DIVERGENCE</v>
      </c>
    </row>
    <row r="1716" spans="1:8" ht="13.5" x14ac:dyDescent="0.25">
      <c r="A1716" s="3">
        <f>TITRES_STAT!B1719</f>
        <v>44515</v>
      </c>
      <c r="B1716" s="5">
        <f>TITRES_STAT!C1719</f>
        <v>8.3000000000000007</v>
      </c>
      <c r="C1716" s="5">
        <f>TITRES_STAT!D1719</f>
        <v>6.0250000000000004</v>
      </c>
      <c r="D1716" s="5">
        <f>TITRES_STAT!E1719</f>
        <v>6.0250000000000004</v>
      </c>
      <c r="E1716" s="2">
        <f t="shared" si="104"/>
        <v>-102.15890423149993</v>
      </c>
      <c r="F1716" s="5" t="str">
        <f t="shared" si="107"/>
        <v>BULLISH</v>
      </c>
      <c r="G1716" s="5" t="str">
        <f t="shared" si="106"/>
        <v>NEUTRAL</v>
      </c>
      <c r="H1716" s="5" t="str">
        <f t="shared" si="105"/>
        <v>CONFIRMED BULLISH</v>
      </c>
    </row>
    <row r="1717" spans="1:8" ht="13.5" x14ac:dyDescent="0.25">
      <c r="A1717" s="3">
        <f>TITRES_STAT!B1720</f>
        <v>44516</v>
      </c>
      <c r="B1717" s="5">
        <f>TITRES_STAT!C1720</f>
        <v>8.3000000000000007</v>
      </c>
      <c r="C1717" s="5">
        <f>TITRES_STAT!D1720</f>
        <v>6.0250000000000004</v>
      </c>
      <c r="D1717" s="5">
        <f>TITRES_STAT!E1720</f>
        <v>6.0250000000000004</v>
      </c>
      <c r="E1717" s="2">
        <f t="shared" si="104"/>
        <v>-102.15890423149993</v>
      </c>
      <c r="F1717" s="5" t="str">
        <f t="shared" si="107"/>
        <v>BULLISH</v>
      </c>
      <c r="G1717" s="5" t="str">
        <f t="shared" si="106"/>
        <v>WEAK</v>
      </c>
      <c r="H1717" s="5" t="str">
        <f t="shared" si="105"/>
        <v>CONFIRMED BULLISH</v>
      </c>
    </row>
    <row r="1718" spans="1:8" ht="13.5" x14ac:dyDescent="0.25">
      <c r="A1718" s="3">
        <f>TITRES_STAT!B1721</f>
        <v>44517</v>
      </c>
      <c r="B1718" s="5">
        <f>TITRES_STAT!C1721</f>
        <v>8.3000000000000007</v>
      </c>
      <c r="C1718" s="5">
        <f>TITRES_STAT!D1721</f>
        <v>6.0250000000000004</v>
      </c>
      <c r="D1718" s="5">
        <f>TITRES_STAT!E1721</f>
        <v>0</v>
      </c>
      <c r="E1718" s="2">
        <f t="shared" si="104"/>
        <v>-102.15890423149993</v>
      </c>
      <c r="F1718" s="5" t="str">
        <f t="shared" si="107"/>
        <v>BULLISH</v>
      </c>
      <c r="G1718" s="5" t="str">
        <f t="shared" si="106"/>
        <v>NEUTRAL</v>
      </c>
      <c r="H1718" s="5" t="str">
        <f t="shared" si="105"/>
        <v>NEUTRAL</v>
      </c>
    </row>
    <row r="1719" spans="1:8" ht="13.5" x14ac:dyDescent="0.25">
      <c r="A1719" s="3">
        <f>TITRES_STAT!B1722</f>
        <v>44518</v>
      </c>
      <c r="B1719" s="5">
        <f>TITRES_STAT!C1722</f>
        <v>8.3000000000000007</v>
      </c>
      <c r="C1719" s="5">
        <f>TITRES_STAT!D1722</f>
        <v>6.0250000000000004</v>
      </c>
      <c r="D1719" s="5">
        <f>TITRES_STAT!E1722</f>
        <v>0</v>
      </c>
      <c r="E1719" s="2">
        <f t="shared" si="104"/>
        <v>-102.15890423149993</v>
      </c>
      <c r="F1719" s="5" t="str">
        <f t="shared" si="107"/>
        <v>BULLISH</v>
      </c>
      <c r="G1719" s="5" t="str">
        <f t="shared" si="106"/>
        <v>NEUTRAL</v>
      </c>
      <c r="H1719" s="5" t="str">
        <f t="shared" si="105"/>
        <v>NEUTRAL</v>
      </c>
    </row>
    <row r="1720" spans="1:8" ht="13.5" x14ac:dyDescent="0.25">
      <c r="A1720" s="3">
        <f>TITRES_STAT!B1723</f>
        <v>44519</v>
      </c>
      <c r="B1720" s="5">
        <f>TITRES_STAT!C1723</f>
        <v>8.3000000000000007</v>
      </c>
      <c r="C1720" s="5">
        <f>TITRES_STAT!D1723</f>
        <v>6.0250000000000004</v>
      </c>
      <c r="D1720" s="5">
        <f>TITRES_STAT!E1723</f>
        <v>0</v>
      </c>
      <c r="E1720" s="2">
        <f t="shared" si="104"/>
        <v>-102.15890423149993</v>
      </c>
      <c r="F1720" s="5" t="str">
        <f t="shared" si="107"/>
        <v>BULLISH</v>
      </c>
      <c r="G1720" s="5" t="str">
        <f t="shared" si="106"/>
        <v>WEAK</v>
      </c>
      <c r="H1720" s="5" t="str">
        <f t="shared" si="105"/>
        <v>CONFIRMED BULLISH</v>
      </c>
    </row>
    <row r="1721" spans="1:8" ht="13.5" x14ac:dyDescent="0.25">
      <c r="A1721" s="3">
        <f>TITRES_STAT!B1724</f>
        <v>44522</v>
      </c>
      <c r="B1721" s="5">
        <f>TITRES_STAT!C1724</f>
        <v>8.3000000000000007</v>
      </c>
      <c r="C1721" s="5">
        <f>TITRES_STAT!D1724</f>
        <v>6.0250000000000004</v>
      </c>
      <c r="D1721" s="5">
        <f>TITRES_STAT!E1724</f>
        <v>0</v>
      </c>
      <c r="E1721" s="2">
        <f t="shared" si="104"/>
        <v>-102.15890423149993</v>
      </c>
      <c r="F1721" s="5" t="str">
        <f t="shared" si="107"/>
        <v>NEUTRAL</v>
      </c>
      <c r="G1721" s="5" t="str">
        <f t="shared" si="106"/>
        <v>NEUTRAL</v>
      </c>
      <c r="H1721" s="5" t="str">
        <f t="shared" si="105"/>
        <v>NEUTRAL</v>
      </c>
    </row>
    <row r="1722" spans="1:8" ht="13.5" x14ac:dyDescent="0.25">
      <c r="A1722" s="3">
        <f>TITRES_STAT!B1725</f>
        <v>44523</v>
      </c>
      <c r="B1722" s="5">
        <f>TITRES_STAT!C1725</f>
        <v>8.3000000000000007</v>
      </c>
      <c r="C1722" s="5">
        <f>TITRES_STAT!D1725</f>
        <v>6.0250000000000004</v>
      </c>
      <c r="D1722" s="5">
        <f>TITRES_STAT!E1725</f>
        <v>0</v>
      </c>
      <c r="E1722" s="2">
        <f t="shared" si="104"/>
        <v>-102.15890423149993</v>
      </c>
      <c r="F1722" s="5" t="str">
        <f t="shared" si="107"/>
        <v>NEUTRAL</v>
      </c>
      <c r="G1722" s="5" t="str">
        <f t="shared" si="106"/>
        <v>NEUTRAL</v>
      </c>
      <c r="H1722" s="5" t="str">
        <f t="shared" si="105"/>
        <v>NEUTRAL</v>
      </c>
    </row>
    <row r="1723" spans="1:8" ht="13.5" x14ac:dyDescent="0.25">
      <c r="A1723" s="3">
        <f>TITRES_STAT!B1726</f>
        <v>44524</v>
      </c>
      <c r="B1723" s="5">
        <f>TITRES_STAT!C1726</f>
        <v>8.3000000000000007</v>
      </c>
      <c r="C1723" s="5">
        <f>TITRES_STAT!D1726</f>
        <v>6.0250000000000004</v>
      </c>
      <c r="D1723" s="5">
        <f>TITRES_STAT!E1726</f>
        <v>0</v>
      </c>
      <c r="E1723" s="2">
        <f t="shared" si="104"/>
        <v>-102.15890423149993</v>
      </c>
      <c r="F1723" s="5" t="str">
        <f t="shared" si="107"/>
        <v>NEUTRAL</v>
      </c>
      <c r="G1723" s="5" t="str">
        <f t="shared" si="106"/>
        <v>NEUTRAL</v>
      </c>
      <c r="H1723" s="5" t="str">
        <f t="shared" si="105"/>
        <v>NEUTRAL</v>
      </c>
    </row>
    <row r="1724" spans="1:8" ht="13.5" x14ac:dyDescent="0.25">
      <c r="A1724" s="3">
        <f>TITRES_STAT!B1727</f>
        <v>44525</v>
      </c>
      <c r="B1724" s="5">
        <f>TITRES_STAT!C1727</f>
        <v>8.0500000000000007</v>
      </c>
      <c r="C1724" s="5">
        <f>TITRES_STAT!D1727</f>
        <v>5.843</v>
      </c>
      <c r="D1724" s="5">
        <f>TITRES_STAT!E1727</f>
        <v>5.843</v>
      </c>
      <c r="E1724" s="2">
        <f t="shared" si="104"/>
        <v>-108.00190423149994</v>
      </c>
      <c r="F1724" s="5" t="str">
        <f t="shared" si="107"/>
        <v>BEARISH</v>
      </c>
      <c r="G1724" s="5" t="str">
        <f t="shared" si="106"/>
        <v>STRONG</v>
      </c>
      <c r="H1724" s="5" t="str">
        <f t="shared" si="105"/>
        <v>CONFIRMED BEARISH</v>
      </c>
    </row>
    <row r="1725" spans="1:8" ht="13.5" x14ac:dyDescent="0.25">
      <c r="A1725" s="3">
        <f>TITRES_STAT!B1728</f>
        <v>44526</v>
      </c>
      <c r="B1725" s="5">
        <f>TITRES_STAT!C1728</f>
        <v>8.1999999999999993</v>
      </c>
      <c r="C1725" s="5">
        <f>TITRES_STAT!D1728</f>
        <v>5.952</v>
      </c>
      <c r="D1725" s="5">
        <f>TITRES_STAT!E1728</f>
        <v>5.952</v>
      </c>
      <c r="E1725" s="2">
        <f t="shared" si="104"/>
        <v>-102.04990423149994</v>
      </c>
      <c r="F1725" s="5" t="str">
        <f t="shared" si="107"/>
        <v>BULLISH</v>
      </c>
      <c r="G1725" s="5" t="str">
        <f t="shared" si="106"/>
        <v>NEUTRAL</v>
      </c>
      <c r="H1725" s="5" t="str">
        <f t="shared" si="105"/>
        <v>BULLISH DIVERGENCE</v>
      </c>
    </row>
    <row r="1726" spans="1:8" ht="13.5" x14ac:dyDescent="0.25">
      <c r="A1726" s="3">
        <f>TITRES_STAT!B1729</f>
        <v>44529</v>
      </c>
      <c r="B1726" s="5">
        <f>TITRES_STAT!C1729</f>
        <v>8.3000000000000007</v>
      </c>
      <c r="C1726" s="5">
        <f>TITRES_STAT!D1729</f>
        <v>6.0250000000000004</v>
      </c>
      <c r="D1726" s="5">
        <f>TITRES_STAT!E1729</f>
        <v>6.0250000000000004</v>
      </c>
      <c r="E1726" s="2">
        <f t="shared" si="104"/>
        <v>-96.024904231499931</v>
      </c>
      <c r="F1726" s="5" t="str">
        <f t="shared" si="107"/>
        <v>BULLISH</v>
      </c>
      <c r="G1726" s="5" t="str">
        <f t="shared" si="106"/>
        <v>WEAK</v>
      </c>
      <c r="H1726" s="5" t="str">
        <f t="shared" si="105"/>
        <v>NEUTRAL</v>
      </c>
    </row>
    <row r="1727" spans="1:8" ht="13.5" x14ac:dyDescent="0.25">
      <c r="A1727" s="3">
        <f>TITRES_STAT!B1730</f>
        <v>44530</v>
      </c>
      <c r="B1727" s="5">
        <f>TITRES_STAT!C1730</f>
        <v>8.1999999999999993</v>
      </c>
      <c r="C1727" s="5">
        <f>TITRES_STAT!D1730</f>
        <v>5.952</v>
      </c>
      <c r="D1727" s="5">
        <f>TITRES_STAT!E1730</f>
        <v>5.952</v>
      </c>
      <c r="E1727" s="2">
        <f t="shared" si="104"/>
        <v>-101.97690423149993</v>
      </c>
      <c r="F1727" s="5" t="str">
        <f t="shared" si="107"/>
        <v>BULLISH</v>
      </c>
      <c r="G1727" s="5" t="str">
        <f t="shared" si="106"/>
        <v>NEUTRAL</v>
      </c>
      <c r="H1727" s="5" t="str">
        <f t="shared" si="105"/>
        <v>BULLISH DIVERGENCE</v>
      </c>
    </row>
    <row r="1728" spans="1:8" ht="13.5" x14ac:dyDescent="0.25">
      <c r="A1728" s="3">
        <f>TITRES_STAT!B1731</f>
        <v>44531</v>
      </c>
      <c r="B1728" s="5">
        <f>TITRES_STAT!C1731</f>
        <v>8.1999999999999993</v>
      </c>
      <c r="C1728" s="5">
        <f>TITRES_STAT!D1731</f>
        <v>5.952</v>
      </c>
      <c r="D1728" s="5">
        <f>TITRES_STAT!E1731</f>
        <v>5.952</v>
      </c>
      <c r="E1728" s="2">
        <f t="shared" si="104"/>
        <v>-101.97690423149993</v>
      </c>
      <c r="F1728" s="5" t="str">
        <f t="shared" si="107"/>
        <v>BULLISH</v>
      </c>
      <c r="G1728" s="5" t="str">
        <f t="shared" si="106"/>
        <v>NEUTRAL</v>
      </c>
      <c r="H1728" s="5" t="str">
        <f t="shared" si="105"/>
        <v>BULLISH DIVERGENCE</v>
      </c>
    </row>
    <row r="1729" spans="1:8" ht="13.5" x14ac:dyDescent="0.25">
      <c r="A1729" s="3">
        <f>TITRES_STAT!B1732</f>
        <v>44532</v>
      </c>
      <c r="B1729" s="5">
        <f>TITRES_STAT!C1732</f>
        <v>8.1999999999999993</v>
      </c>
      <c r="C1729" s="5">
        <f>TITRES_STAT!D1732</f>
        <v>5.952</v>
      </c>
      <c r="D1729" s="5">
        <f>TITRES_STAT!E1732</f>
        <v>0</v>
      </c>
      <c r="E1729" s="2">
        <f t="shared" si="104"/>
        <v>-101.97690423149993</v>
      </c>
      <c r="F1729" s="5" t="str">
        <f t="shared" si="107"/>
        <v>BULLISH</v>
      </c>
      <c r="G1729" s="5" t="str">
        <f t="shared" si="106"/>
        <v>WEAK</v>
      </c>
      <c r="H1729" s="5" t="str">
        <f t="shared" si="105"/>
        <v>CONFIRMED BULLISH</v>
      </c>
    </row>
    <row r="1730" spans="1:8" ht="13.5" x14ac:dyDescent="0.25">
      <c r="A1730" s="3">
        <f>TITRES_STAT!B1733</f>
        <v>44533</v>
      </c>
      <c r="B1730" s="5">
        <f>TITRES_STAT!C1733</f>
        <v>8.3000000000000007</v>
      </c>
      <c r="C1730" s="5">
        <f>TITRES_STAT!D1733</f>
        <v>6.0250000000000004</v>
      </c>
      <c r="D1730" s="5">
        <f>TITRES_STAT!E1733</f>
        <v>6.0250000000000004</v>
      </c>
      <c r="E1730" s="2">
        <f t="shared" si="104"/>
        <v>-95.951904231499924</v>
      </c>
      <c r="F1730" s="5" t="str">
        <f t="shared" si="107"/>
        <v>BULLISH</v>
      </c>
      <c r="G1730" s="5" t="str">
        <f t="shared" si="106"/>
        <v>WEAK</v>
      </c>
      <c r="H1730" s="5" t="str">
        <f t="shared" si="105"/>
        <v>CONFIRMED BULLISH</v>
      </c>
    </row>
    <row r="1731" spans="1:8" ht="13.5" x14ac:dyDescent="0.25">
      <c r="A1731" s="3">
        <f>TITRES_STAT!B1734</f>
        <v>44536</v>
      </c>
      <c r="B1731" s="5">
        <f>TITRES_STAT!C1734</f>
        <v>8.3000000000000007</v>
      </c>
      <c r="C1731" s="5">
        <f>TITRES_STAT!D1734</f>
        <v>6.0250000000000004</v>
      </c>
      <c r="D1731" s="5">
        <f>TITRES_STAT!E1734</f>
        <v>0</v>
      </c>
      <c r="E1731" s="2">
        <f t="shared" si="104"/>
        <v>-95.951904231499924</v>
      </c>
      <c r="F1731" s="5" t="str">
        <f t="shared" si="107"/>
        <v>BULLISH</v>
      </c>
      <c r="G1731" s="5" t="str">
        <f t="shared" si="106"/>
        <v>NEUTRAL</v>
      </c>
      <c r="H1731" s="5" t="str">
        <f t="shared" si="105"/>
        <v>NEUTRAL</v>
      </c>
    </row>
    <row r="1732" spans="1:8" ht="13.5" x14ac:dyDescent="0.25">
      <c r="A1732" s="3">
        <f>TITRES_STAT!B1735</f>
        <v>44537</v>
      </c>
      <c r="B1732" s="5">
        <f>TITRES_STAT!C1735</f>
        <v>8.2899999999999991</v>
      </c>
      <c r="C1732" s="5">
        <f>TITRES_STAT!D1735</f>
        <v>6.0170000000000003</v>
      </c>
      <c r="D1732" s="5">
        <f>TITRES_STAT!E1735</f>
        <v>6.0170000000000003</v>
      </c>
      <c r="E1732" s="2">
        <f t="shared" ref="E1732:E1795" si="108">IF(B1732&gt;B1731, E1731+D1732, IF(B1732&lt;B1731, E1731-D1732, E1731))</f>
        <v>-101.96890423149992</v>
      </c>
      <c r="F1732" s="5" t="str">
        <f t="shared" si="107"/>
        <v>BULLISH</v>
      </c>
      <c r="G1732" s="5" t="str">
        <f t="shared" si="106"/>
        <v>NEUTRAL</v>
      </c>
      <c r="H1732" s="5" t="str">
        <f t="shared" si="105"/>
        <v>CONFIRMED BULLISH</v>
      </c>
    </row>
    <row r="1733" spans="1:8" ht="13.5" x14ac:dyDescent="0.25">
      <c r="A1733" s="3">
        <f>TITRES_STAT!B1736</f>
        <v>44538</v>
      </c>
      <c r="B1733" s="5">
        <f>TITRES_STAT!C1736</f>
        <v>8.2899999999999991</v>
      </c>
      <c r="C1733" s="5">
        <f>TITRES_STAT!D1736</f>
        <v>6.0170000000000003</v>
      </c>
      <c r="D1733" s="5">
        <f>TITRES_STAT!E1736</f>
        <v>0</v>
      </c>
      <c r="E1733" s="2">
        <f t="shared" si="108"/>
        <v>-101.96890423149992</v>
      </c>
      <c r="F1733" s="5" t="str">
        <f t="shared" si="107"/>
        <v>BULLISH</v>
      </c>
      <c r="G1733" s="5" t="str">
        <f t="shared" si="106"/>
        <v>NEUTRAL</v>
      </c>
      <c r="H1733" s="5" t="str">
        <f t="shared" si="105"/>
        <v>CONFIRMED BULLISH</v>
      </c>
    </row>
    <row r="1734" spans="1:8" ht="13.5" x14ac:dyDescent="0.25">
      <c r="A1734" s="3">
        <f>TITRES_STAT!B1737</f>
        <v>44539</v>
      </c>
      <c r="B1734" s="5">
        <f>TITRES_STAT!C1737</f>
        <v>8.2899999999999991</v>
      </c>
      <c r="C1734" s="5">
        <f>TITRES_STAT!D1737</f>
        <v>6.0170000000000003</v>
      </c>
      <c r="D1734" s="5">
        <f>TITRES_STAT!E1737</f>
        <v>6.0170000000000003</v>
      </c>
      <c r="E1734" s="2">
        <f t="shared" si="108"/>
        <v>-101.96890423149992</v>
      </c>
      <c r="F1734" s="5" t="str">
        <f t="shared" si="107"/>
        <v>BULLISH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BULLISH</v>
      </c>
    </row>
    <row r="1735" spans="1:8" ht="13.5" x14ac:dyDescent="0.25">
      <c r="A1735" s="3">
        <f>TITRES_STAT!B1738</f>
        <v>44540</v>
      </c>
      <c r="B1735" s="5">
        <f>TITRES_STAT!C1738</f>
        <v>8.2899999999999991</v>
      </c>
      <c r="C1735" s="5">
        <f>TITRES_STAT!D1738</f>
        <v>6.0170000000000003</v>
      </c>
      <c r="D1735" s="5">
        <f>TITRES_STAT!E1738</f>
        <v>0</v>
      </c>
      <c r="E1735" s="2">
        <f t="shared" si="108"/>
        <v>-101.96890423149992</v>
      </c>
      <c r="F1735" s="5" t="str">
        <f t="shared" si="107"/>
        <v>BEARISH</v>
      </c>
      <c r="G1735" s="5" t="str">
        <f t="shared" ref="G1735:G1798" si="110">IF((E1735-E1730)/E1730 &gt; 0.02, "STRONG",
 IF((E1735-E1730)/E1730 &lt; -0.02, "WEAK", "NEUTRAL"))</f>
        <v>STRONG</v>
      </c>
      <c r="H1735" s="5" t="str">
        <f t="shared" si="109"/>
        <v>CONFIRMED BEARISH</v>
      </c>
    </row>
    <row r="1736" spans="1:8" ht="13.5" x14ac:dyDescent="0.25">
      <c r="A1736" s="3">
        <f>TITRES_STAT!B1739</f>
        <v>44543</v>
      </c>
      <c r="B1736" s="5">
        <f>TITRES_STAT!C1739</f>
        <v>8.2899999999999991</v>
      </c>
      <c r="C1736" s="5">
        <f>TITRES_STAT!D1739</f>
        <v>6.0170000000000003</v>
      </c>
      <c r="D1736" s="5">
        <f>TITRES_STAT!E1739</f>
        <v>0</v>
      </c>
      <c r="E1736" s="2">
        <f t="shared" si="108"/>
        <v>-101.96890423149992</v>
      </c>
      <c r="F1736" s="5" t="str">
        <f t="shared" ref="F1736:F1799" si="111">IF(E1736&gt;E1731,"BULLISH",IF(E1736&lt;E1731,"BEARISH","NEUTRAL"))</f>
        <v>BEARISH</v>
      </c>
      <c r="G1736" s="5" t="str">
        <f t="shared" si="110"/>
        <v>STRONG</v>
      </c>
      <c r="H1736" s="5" t="str">
        <f t="shared" si="109"/>
        <v>CONFIRMED BEARISH</v>
      </c>
    </row>
    <row r="1737" spans="1:8" ht="13.5" x14ac:dyDescent="0.25">
      <c r="A1737" s="3">
        <f>TITRES_STAT!B1740</f>
        <v>44544</v>
      </c>
      <c r="B1737" s="5">
        <f>TITRES_STAT!C1740</f>
        <v>8.3000000000000007</v>
      </c>
      <c r="C1737" s="5">
        <f>TITRES_STAT!D1740</f>
        <v>6.0250000000000004</v>
      </c>
      <c r="D1737" s="5">
        <f>TITRES_STAT!E1740</f>
        <v>6.0250000000000004</v>
      </c>
      <c r="E1737" s="2">
        <f t="shared" si="108"/>
        <v>-95.943904231499914</v>
      </c>
      <c r="F1737" s="5" t="str">
        <f t="shared" si="111"/>
        <v>BULLISH</v>
      </c>
      <c r="G1737" s="5" t="str">
        <f t="shared" si="110"/>
        <v>WEAK</v>
      </c>
      <c r="H1737" s="5" t="str">
        <f t="shared" si="109"/>
        <v>CONFIRMED BULLISH</v>
      </c>
    </row>
    <row r="1738" spans="1:8" ht="13.5" x14ac:dyDescent="0.25">
      <c r="A1738" s="3">
        <f>TITRES_STAT!B1741</f>
        <v>44545</v>
      </c>
      <c r="B1738" s="5">
        <f>TITRES_STAT!C1741</f>
        <v>8.27</v>
      </c>
      <c r="C1738" s="5">
        <f>TITRES_STAT!D1741</f>
        <v>6.0030000000000001</v>
      </c>
      <c r="D1738" s="5">
        <f>TITRES_STAT!E1741</f>
        <v>6.0030000000000001</v>
      </c>
      <c r="E1738" s="2">
        <f t="shared" si="108"/>
        <v>-101.94690423149991</v>
      </c>
      <c r="F1738" s="5" t="str">
        <f t="shared" si="111"/>
        <v>BULLISH</v>
      </c>
      <c r="G1738" s="5" t="str">
        <f t="shared" si="110"/>
        <v>NEUTRAL</v>
      </c>
      <c r="H1738" s="5" t="str">
        <f t="shared" si="109"/>
        <v>BULLISH DIVERGENCE</v>
      </c>
    </row>
    <row r="1739" spans="1:8" ht="13.5" x14ac:dyDescent="0.25">
      <c r="A1739" s="3">
        <f>TITRES_STAT!B1742</f>
        <v>44546</v>
      </c>
      <c r="B1739" s="5">
        <f>TITRES_STAT!C1742</f>
        <v>8.49</v>
      </c>
      <c r="C1739" s="5">
        <f>TITRES_STAT!D1742</f>
        <v>6.1619999999999999</v>
      </c>
      <c r="D1739" s="5">
        <f>TITRES_STAT!E1742</f>
        <v>6.2338537102473497</v>
      </c>
      <c r="E1739" s="2">
        <f t="shared" si="108"/>
        <v>-95.713050521252569</v>
      </c>
      <c r="F1739" s="5" t="str">
        <f t="shared" si="111"/>
        <v>BULLISH</v>
      </c>
      <c r="G1739" s="5" t="str">
        <f t="shared" si="110"/>
        <v>WEAK</v>
      </c>
      <c r="H1739" s="5" t="str">
        <f t="shared" si="109"/>
        <v>CONFIRMED BULLISH</v>
      </c>
    </row>
    <row r="1740" spans="1:8" ht="13.5" x14ac:dyDescent="0.25">
      <c r="A1740" s="3">
        <f>TITRES_STAT!B1743</f>
        <v>44550</v>
      </c>
      <c r="B1740" s="5">
        <f>TITRES_STAT!C1743</f>
        <v>8.1999999999999993</v>
      </c>
      <c r="C1740" s="5">
        <f>TITRES_STAT!D1743</f>
        <v>5.952</v>
      </c>
      <c r="D1740" s="5">
        <f>TITRES_STAT!E1743</f>
        <v>5.952</v>
      </c>
      <c r="E1740" s="2">
        <f t="shared" si="108"/>
        <v>-101.66505052125257</v>
      </c>
      <c r="F1740" s="5" t="str">
        <f t="shared" si="111"/>
        <v>BULLISH</v>
      </c>
      <c r="G1740" s="5" t="str">
        <f t="shared" si="110"/>
        <v>NEUTRAL</v>
      </c>
      <c r="H1740" s="5" t="str">
        <f t="shared" si="109"/>
        <v>BULLISH DIVERGENCE</v>
      </c>
    </row>
    <row r="1741" spans="1:8" ht="13.5" x14ac:dyDescent="0.25">
      <c r="A1741" s="3">
        <f>TITRES_STAT!B1744</f>
        <v>44551</v>
      </c>
      <c r="B1741" s="5">
        <f>TITRES_STAT!C1744</f>
        <v>8.56</v>
      </c>
      <c r="C1741" s="5">
        <f>TITRES_STAT!D1744</f>
        <v>6.2130000000000001</v>
      </c>
      <c r="D1741" s="5">
        <f>TITRES_STAT!E1744</f>
        <v>0</v>
      </c>
      <c r="E1741" s="2">
        <f t="shared" si="108"/>
        <v>-101.66505052125257</v>
      </c>
      <c r="F1741" s="5" t="str">
        <f t="shared" si="111"/>
        <v>BULLISH</v>
      </c>
      <c r="G1741" s="5" t="str">
        <f t="shared" si="110"/>
        <v>NEUTRAL</v>
      </c>
      <c r="H1741" s="5" t="str">
        <f t="shared" si="109"/>
        <v>CONFIRMED BULLISH</v>
      </c>
    </row>
    <row r="1742" spans="1:8" ht="13.5" x14ac:dyDescent="0.25">
      <c r="A1742" s="3">
        <f>TITRES_STAT!B1745</f>
        <v>44552</v>
      </c>
      <c r="B1742" s="5">
        <f>TITRES_STAT!C1745</f>
        <v>8.59</v>
      </c>
      <c r="C1742" s="5">
        <f>TITRES_STAT!D1745</f>
        <v>6.2350000000000003</v>
      </c>
      <c r="D1742" s="5">
        <f>TITRES_STAT!E1745</f>
        <v>6.2350000000000003</v>
      </c>
      <c r="E1742" s="2">
        <f t="shared" si="108"/>
        <v>-95.430050521252568</v>
      </c>
      <c r="F1742" s="5" t="str">
        <f t="shared" si="111"/>
        <v>BULLISH</v>
      </c>
      <c r="G1742" s="5" t="str">
        <f t="shared" si="110"/>
        <v>NEUTRAL</v>
      </c>
      <c r="H1742" s="5" t="str">
        <f t="shared" si="109"/>
        <v>CONFIRMED BULLISH</v>
      </c>
    </row>
    <row r="1743" spans="1:8" ht="13.5" x14ac:dyDescent="0.25">
      <c r="A1743" s="3">
        <f>TITRES_STAT!B1746</f>
        <v>44553</v>
      </c>
      <c r="B1743" s="5">
        <f>TITRES_STAT!C1746</f>
        <v>8.59</v>
      </c>
      <c r="C1743" s="5">
        <f>TITRES_STAT!D1746</f>
        <v>6.2350000000000003</v>
      </c>
      <c r="D1743" s="5">
        <f>TITRES_STAT!E1746</f>
        <v>0</v>
      </c>
      <c r="E1743" s="2">
        <f t="shared" si="108"/>
        <v>-95.430050521252568</v>
      </c>
      <c r="F1743" s="5" t="str">
        <f t="shared" si="111"/>
        <v>BULLISH</v>
      </c>
      <c r="G1743" s="5" t="str">
        <f t="shared" si="110"/>
        <v>WEAK</v>
      </c>
      <c r="H1743" s="5" t="str">
        <f t="shared" si="109"/>
        <v>CONFIRMED BULLISH</v>
      </c>
    </row>
    <row r="1744" spans="1:8" ht="13.5" x14ac:dyDescent="0.25">
      <c r="A1744" s="3">
        <f>TITRES_STAT!B1747</f>
        <v>44554</v>
      </c>
      <c r="B1744" s="5">
        <f>TITRES_STAT!C1747</f>
        <v>8.4700000000000006</v>
      </c>
      <c r="C1744" s="5">
        <f>TITRES_STAT!D1747</f>
        <v>6.1479999999999997</v>
      </c>
      <c r="D1744" s="5">
        <f>TITRES_STAT!E1747</f>
        <v>6.1479999999999997</v>
      </c>
      <c r="E1744" s="2">
        <f t="shared" si="108"/>
        <v>-101.57805052125256</v>
      </c>
      <c r="F1744" s="5" t="str">
        <f t="shared" si="111"/>
        <v>BEARISH</v>
      </c>
      <c r="G1744" s="5" t="str">
        <f t="shared" si="110"/>
        <v>STRONG</v>
      </c>
      <c r="H1744" s="5" t="str">
        <f t="shared" si="109"/>
        <v>CONFIRMED BEARISH</v>
      </c>
    </row>
    <row r="1745" spans="1:8" ht="13.5" x14ac:dyDescent="0.25">
      <c r="A1745" s="3">
        <f>TITRES_STAT!B1748</f>
        <v>44557</v>
      </c>
      <c r="B1745" s="5">
        <f>TITRES_STAT!C1748</f>
        <v>8.4700000000000006</v>
      </c>
      <c r="C1745" s="5">
        <f>TITRES_STAT!D1748</f>
        <v>6.1479999999999997</v>
      </c>
      <c r="D1745" s="5">
        <f>TITRES_STAT!E1748</f>
        <v>0</v>
      </c>
      <c r="E1745" s="2">
        <f t="shared" si="108"/>
        <v>-101.57805052125256</v>
      </c>
      <c r="F1745" s="5" t="str">
        <f t="shared" si="111"/>
        <v>BULLISH</v>
      </c>
      <c r="G1745" s="5" t="str">
        <f t="shared" si="110"/>
        <v>NEUTRAL</v>
      </c>
      <c r="H1745" s="5" t="str">
        <f t="shared" si="109"/>
        <v>CONFIRMED BULLISH</v>
      </c>
    </row>
    <row r="1746" spans="1:8" ht="13.5" x14ac:dyDescent="0.25">
      <c r="A1746" s="3">
        <f>TITRES_STAT!B1749</f>
        <v>44558</v>
      </c>
      <c r="B1746" s="5">
        <f>TITRES_STAT!C1749</f>
        <v>8.4700000000000006</v>
      </c>
      <c r="C1746" s="5">
        <f>TITRES_STAT!D1749</f>
        <v>6.1479999999999997</v>
      </c>
      <c r="D1746" s="5">
        <f>TITRES_STAT!E1749</f>
        <v>6.1479999999999997</v>
      </c>
      <c r="E1746" s="2">
        <f t="shared" si="108"/>
        <v>-101.57805052125256</v>
      </c>
      <c r="F1746" s="5" t="str">
        <f t="shared" si="111"/>
        <v>BULLISH</v>
      </c>
      <c r="G1746" s="5" t="str">
        <f t="shared" si="110"/>
        <v>NEUTRAL</v>
      </c>
      <c r="H1746" s="5" t="str">
        <f t="shared" si="109"/>
        <v>BULLISH DIVERGENCE</v>
      </c>
    </row>
    <row r="1747" spans="1:8" ht="13.5" x14ac:dyDescent="0.25">
      <c r="A1747" s="3">
        <f>TITRES_STAT!B1750</f>
        <v>44559</v>
      </c>
      <c r="B1747" s="5">
        <f>TITRES_STAT!C1750</f>
        <v>8.4700000000000006</v>
      </c>
      <c r="C1747" s="5">
        <f>TITRES_STAT!D1750</f>
        <v>6.1479999999999997</v>
      </c>
      <c r="D1747" s="5">
        <f>TITRES_STAT!E1750</f>
        <v>0</v>
      </c>
      <c r="E1747" s="2">
        <f t="shared" si="108"/>
        <v>-101.57805052125256</v>
      </c>
      <c r="F1747" s="5" t="str">
        <f t="shared" si="111"/>
        <v>BEARISH</v>
      </c>
      <c r="G1747" s="5" t="str">
        <f t="shared" si="110"/>
        <v>STRONG</v>
      </c>
      <c r="H1747" s="5" t="str">
        <f t="shared" si="109"/>
        <v>CONFIRMED BEARISH</v>
      </c>
    </row>
    <row r="1748" spans="1:8" ht="13.5" x14ac:dyDescent="0.25">
      <c r="A1748" s="3">
        <f>TITRES_STAT!B1751</f>
        <v>44560</v>
      </c>
      <c r="B1748" s="5">
        <f>TITRES_STAT!C1751</f>
        <v>8.6999999999999993</v>
      </c>
      <c r="C1748" s="5">
        <f>TITRES_STAT!D1751</f>
        <v>6.3150000000000004</v>
      </c>
      <c r="D1748" s="5">
        <f>TITRES_STAT!E1751</f>
        <v>6.3150000000000004</v>
      </c>
      <c r="E1748" s="2">
        <f t="shared" si="108"/>
        <v>-95.263050521252566</v>
      </c>
      <c r="F1748" s="5" t="str">
        <f t="shared" si="111"/>
        <v>BULLISH</v>
      </c>
      <c r="G1748" s="5" t="str">
        <f t="shared" si="110"/>
        <v>NEUTRAL</v>
      </c>
      <c r="H1748" s="5" t="str">
        <f t="shared" si="109"/>
        <v>CONFIRMED BULLISH</v>
      </c>
    </row>
    <row r="1749" spans="1:8" ht="13.5" x14ac:dyDescent="0.25">
      <c r="A1749" s="3">
        <f>TITRES_STAT!B1752</f>
        <v>44561</v>
      </c>
      <c r="B1749" s="5">
        <f>TITRES_STAT!C1752</f>
        <v>8.6999999999999993</v>
      </c>
      <c r="C1749" s="5">
        <f>TITRES_STAT!D1752</f>
        <v>6.3150000000000004</v>
      </c>
      <c r="D1749" s="5">
        <f>TITRES_STAT!E1752</f>
        <v>0</v>
      </c>
      <c r="E1749" s="2">
        <f t="shared" si="108"/>
        <v>-95.263050521252566</v>
      </c>
      <c r="F1749" s="5" t="str">
        <f t="shared" si="111"/>
        <v>BULLISH</v>
      </c>
      <c r="G1749" s="5" t="str">
        <f t="shared" si="110"/>
        <v>WEAK</v>
      </c>
      <c r="H1749" s="5" t="str">
        <f t="shared" si="109"/>
        <v>CONFIRMED BULLISH</v>
      </c>
    </row>
    <row r="1750" spans="1:8" ht="13.5" x14ac:dyDescent="0.25">
      <c r="A1750" s="3">
        <f>TITRES_STAT!B1753</f>
        <v>44564</v>
      </c>
      <c r="B1750" s="5">
        <f>TITRES_STAT!C1753</f>
        <v>8.6999999999999993</v>
      </c>
      <c r="C1750" s="5">
        <f>TITRES_STAT!D1753</f>
        <v>6.3150000000000004</v>
      </c>
      <c r="D1750" s="5">
        <f>TITRES_STAT!E1753</f>
        <v>0</v>
      </c>
      <c r="E1750" s="2">
        <f t="shared" si="108"/>
        <v>-95.263050521252566</v>
      </c>
      <c r="F1750" s="5" t="str">
        <f t="shared" si="111"/>
        <v>BULLISH</v>
      </c>
      <c r="G1750" s="5" t="str">
        <f t="shared" si="110"/>
        <v>WEAK</v>
      </c>
      <c r="H1750" s="5" t="str">
        <f t="shared" si="109"/>
        <v>CONFIRMED BULLISH</v>
      </c>
    </row>
    <row r="1751" spans="1:8" ht="13.5" x14ac:dyDescent="0.25">
      <c r="A1751" s="3">
        <f>TITRES_STAT!B1754</f>
        <v>44565</v>
      </c>
      <c r="B1751" s="5">
        <f>TITRES_STAT!C1754</f>
        <v>8.5</v>
      </c>
      <c r="C1751" s="5">
        <f>TITRES_STAT!D1754</f>
        <v>6.17</v>
      </c>
      <c r="D1751" s="5">
        <f>TITRES_STAT!E1754</f>
        <v>6.17</v>
      </c>
      <c r="E1751" s="2">
        <f t="shared" si="108"/>
        <v>-101.43305052125257</v>
      </c>
      <c r="F1751" s="5" t="str">
        <f t="shared" si="111"/>
        <v>BULLISH</v>
      </c>
      <c r="G1751" s="5" t="str">
        <f t="shared" si="110"/>
        <v>NEUTRAL</v>
      </c>
      <c r="H1751" s="5" t="str">
        <f t="shared" si="109"/>
        <v>CONFIRMED BULLISH</v>
      </c>
    </row>
    <row r="1752" spans="1:8" ht="13.5" x14ac:dyDescent="0.25">
      <c r="A1752" s="3">
        <f>TITRES_STAT!B1755</f>
        <v>44566</v>
      </c>
      <c r="B1752" s="5">
        <f>TITRES_STAT!C1755</f>
        <v>8.5</v>
      </c>
      <c r="C1752" s="5">
        <f>TITRES_STAT!D1755</f>
        <v>6.17</v>
      </c>
      <c r="D1752" s="5">
        <f>TITRES_STAT!E1755</f>
        <v>0</v>
      </c>
      <c r="E1752" s="2">
        <f t="shared" si="108"/>
        <v>-101.43305052125257</v>
      </c>
      <c r="F1752" s="5" t="str">
        <f t="shared" si="111"/>
        <v>BULLISH</v>
      </c>
      <c r="G1752" s="5" t="str">
        <f t="shared" si="110"/>
        <v>NEUTRAL</v>
      </c>
      <c r="H1752" s="5" t="str">
        <f t="shared" si="109"/>
        <v>CONFIRMED BULLISH</v>
      </c>
    </row>
    <row r="1753" spans="1:8" ht="13.5" x14ac:dyDescent="0.25">
      <c r="A1753" s="3">
        <f>TITRES_STAT!B1756</f>
        <v>44567</v>
      </c>
      <c r="B1753" s="5">
        <f>TITRES_STAT!C1756</f>
        <v>8.4499999999999993</v>
      </c>
      <c r="C1753" s="5">
        <f>TITRES_STAT!D1756</f>
        <v>6.133</v>
      </c>
      <c r="D1753" s="5">
        <f>TITRES_STAT!E1756</f>
        <v>6.1329999999999991</v>
      </c>
      <c r="E1753" s="2">
        <f t="shared" si="108"/>
        <v>-107.56605052125256</v>
      </c>
      <c r="F1753" s="5" t="str">
        <f t="shared" si="111"/>
        <v>BEARISH</v>
      </c>
      <c r="G1753" s="5" t="str">
        <f t="shared" si="110"/>
        <v>STRONG</v>
      </c>
      <c r="H1753" s="5" t="str">
        <f t="shared" si="109"/>
        <v>CONFIRMED BEARISH</v>
      </c>
    </row>
    <row r="1754" spans="1:8" ht="13.5" x14ac:dyDescent="0.25">
      <c r="A1754" s="3">
        <f>TITRES_STAT!B1757</f>
        <v>44568</v>
      </c>
      <c r="B1754" s="5">
        <f>TITRES_STAT!C1757</f>
        <v>8.4</v>
      </c>
      <c r="C1754" s="5">
        <f>TITRES_STAT!D1757</f>
        <v>6.0970000000000004</v>
      </c>
      <c r="D1754" s="5">
        <f>TITRES_STAT!E1757</f>
        <v>5.9482041666666667</v>
      </c>
      <c r="E1754" s="2">
        <f t="shared" si="108"/>
        <v>-113.51425468791923</v>
      </c>
      <c r="F1754" s="5" t="str">
        <f t="shared" si="111"/>
        <v>BEARISH</v>
      </c>
      <c r="G1754" s="5" t="str">
        <f t="shared" si="110"/>
        <v>STRONG</v>
      </c>
      <c r="H1754" s="5" t="str">
        <f t="shared" si="109"/>
        <v>CONFIRMED BEARISH</v>
      </c>
    </row>
    <row r="1755" spans="1:8" ht="13.5" x14ac:dyDescent="0.25">
      <c r="A1755" s="3">
        <f>TITRES_STAT!B1758</f>
        <v>44571</v>
      </c>
      <c r="B1755" s="5">
        <f>TITRES_STAT!C1758</f>
        <v>8.49</v>
      </c>
      <c r="C1755" s="5">
        <f>TITRES_STAT!D1758</f>
        <v>6.1619999999999999</v>
      </c>
      <c r="D1755" s="5">
        <f>TITRES_STAT!E1758</f>
        <v>6.1598226148409889</v>
      </c>
      <c r="E1755" s="2">
        <f t="shared" si="108"/>
        <v>-107.35443207307824</v>
      </c>
      <c r="F1755" s="5" t="str">
        <f t="shared" si="111"/>
        <v>BEARISH</v>
      </c>
      <c r="G1755" s="5" t="str">
        <f t="shared" si="110"/>
        <v>STRONG</v>
      </c>
      <c r="H1755" s="5" t="str">
        <f t="shared" si="109"/>
        <v>CONFIRMED BEARISH</v>
      </c>
    </row>
    <row r="1756" spans="1:8" ht="13.5" x14ac:dyDescent="0.25">
      <c r="A1756" s="3">
        <f>TITRES_STAT!B1759</f>
        <v>44572</v>
      </c>
      <c r="B1756" s="5">
        <f>TITRES_STAT!C1759</f>
        <v>8.5</v>
      </c>
      <c r="C1756" s="5">
        <f>TITRES_STAT!D1759</f>
        <v>6.17</v>
      </c>
      <c r="D1756" s="5">
        <f>TITRES_STAT!E1759</f>
        <v>6.17</v>
      </c>
      <c r="E1756" s="2">
        <f t="shared" si="108"/>
        <v>-101.18443207307824</v>
      </c>
      <c r="F1756" s="5" t="str">
        <f t="shared" si="111"/>
        <v>BULLISH</v>
      </c>
      <c r="G1756" s="5" t="str">
        <f t="shared" si="110"/>
        <v>NEUTRAL</v>
      </c>
      <c r="H1756" s="5" t="str">
        <f t="shared" si="109"/>
        <v>NEUTRAL</v>
      </c>
    </row>
    <row r="1757" spans="1:8" ht="13.5" x14ac:dyDescent="0.25">
      <c r="A1757" s="3">
        <f>TITRES_STAT!B1760</f>
        <v>44573</v>
      </c>
      <c r="B1757" s="5">
        <f>TITRES_STAT!C1760</f>
        <v>8.5</v>
      </c>
      <c r="C1757" s="5">
        <f>TITRES_STAT!D1760</f>
        <v>6.17</v>
      </c>
      <c r="D1757" s="5">
        <f>TITRES_STAT!E1760</f>
        <v>0</v>
      </c>
      <c r="E1757" s="2">
        <f t="shared" si="108"/>
        <v>-101.18443207307824</v>
      </c>
      <c r="F1757" s="5" t="str">
        <f t="shared" si="111"/>
        <v>BULLISH</v>
      </c>
      <c r="G1757" s="5" t="str">
        <f t="shared" si="110"/>
        <v>NEUTRAL</v>
      </c>
      <c r="H1757" s="5" t="str">
        <f t="shared" si="109"/>
        <v>NEUTRAL</v>
      </c>
    </row>
    <row r="1758" spans="1:8" ht="13.5" x14ac:dyDescent="0.25">
      <c r="A1758" s="3">
        <f>TITRES_STAT!B1761</f>
        <v>44574</v>
      </c>
      <c r="B1758" s="5">
        <f>TITRES_STAT!C1761</f>
        <v>8.5</v>
      </c>
      <c r="C1758" s="5">
        <f>TITRES_STAT!D1761</f>
        <v>6.17</v>
      </c>
      <c r="D1758" s="5">
        <f>TITRES_STAT!E1761</f>
        <v>0</v>
      </c>
      <c r="E1758" s="2">
        <f t="shared" si="108"/>
        <v>-101.18443207307824</v>
      </c>
      <c r="F1758" s="5" t="str">
        <f t="shared" si="111"/>
        <v>BULLISH</v>
      </c>
      <c r="G1758" s="5" t="str">
        <f t="shared" si="110"/>
        <v>WEAK</v>
      </c>
      <c r="H1758" s="5" t="str">
        <f t="shared" si="109"/>
        <v>CONFIRMED BULLISH</v>
      </c>
    </row>
    <row r="1759" spans="1:8" ht="13.5" x14ac:dyDescent="0.25">
      <c r="A1759" s="3">
        <f>TITRES_STAT!B1762</f>
        <v>44575</v>
      </c>
      <c r="B1759" s="5">
        <f>TITRES_STAT!C1762</f>
        <v>8.69</v>
      </c>
      <c r="C1759" s="5">
        <f>TITRES_STAT!D1762</f>
        <v>6.3079999999999998</v>
      </c>
      <c r="D1759" s="5">
        <f>TITRES_STAT!E1762</f>
        <v>6.3079999999999998</v>
      </c>
      <c r="E1759" s="2">
        <f t="shared" si="108"/>
        <v>-94.876432073078234</v>
      </c>
      <c r="F1759" s="5" t="str">
        <f t="shared" si="111"/>
        <v>BULLISH</v>
      </c>
      <c r="G1759" s="5" t="str">
        <f t="shared" si="110"/>
        <v>WEAK</v>
      </c>
      <c r="H1759" s="5" t="str">
        <f t="shared" si="109"/>
        <v>CONFIRMED BULLISH</v>
      </c>
    </row>
    <row r="1760" spans="1:8" ht="13.5" x14ac:dyDescent="0.25">
      <c r="A1760" s="3">
        <f>TITRES_STAT!B1763</f>
        <v>44578</v>
      </c>
      <c r="B1760" s="5">
        <f>TITRES_STAT!C1763</f>
        <v>8.68</v>
      </c>
      <c r="C1760" s="5">
        <f>TITRES_STAT!D1763</f>
        <v>6.3</v>
      </c>
      <c r="D1760" s="5">
        <f>TITRES_STAT!E1763</f>
        <v>6.3</v>
      </c>
      <c r="E1760" s="2">
        <f t="shared" si="108"/>
        <v>-101.17643207307823</v>
      </c>
      <c r="F1760" s="5" t="str">
        <f t="shared" si="111"/>
        <v>BULLISH</v>
      </c>
      <c r="G1760" s="5" t="str">
        <f t="shared" si="110"/>
        <v>WEAK</v>
      </c>
      <c r="H1760" s="5" t="str">
        <f t="shared" si="109"/>
        <v>CONFIRMED BULLISH</v>
      </c>
    </row>
    <row r="1761" spans="1:8" ht="13.5" x14ac:dyDescent="0.25">
      <c r="A1761" s="3">
        <f>TITRES_STAT!B1764</f>
        <v>44579</v>
      </c>
      <c r="B1761" s="5">
        <f>TITRES_STAT!C1764</f>
        <v>8.67</v>
      </c>
      <c r="C1761" s="5">
        <f>TITRES_STAT!D1764</f>
        <v>6.2930000000000001</v>
      </c>
      <c r="D1761" s="5">
        <f>TITRES_STAT!E1764</f>
        <v>6.2930000000000001</v>
      </c>
      <c r="E1761" s="2">
        <f t="shared" si="108"/>
        <v>-107.46943207307824</v>
      </c>
      <c r="F1761" s="5" t="str">
        <f t="shared" si="111"/>
        <v>BEARISH</v>
      </c>
      <c r="G1761" s="5" t="str">
        <f t="shared" si="110"/>
        <v>STRONG</v>
      </c>
      <c r="H1761" s="5" t="str">
        <f t="shared" si="109"/>
        <v>BEARISH DIVERGENCE</v>
      </c>
    </row>
    <row r="1762" spans="1:8" ht="13.5" x14ac:dyDescent="0.25">
      <c r="A1762" s="3">
        <f>TITRES_STAT!B1765</f>
        <v>44580</v>
      </c>
      <c r="B1762" s="5">
        <f>TITRES_STAT!C1765</f>
        <v>8.67</v>
      </c>
      <c r="C1762" s="5">
        <f>TITRES_STAT!D1765</f>
        <v>6.2930000000000001</v>
      </c>
      <c r="D1762" s="5">
        <f>TITRES_STAT!E1765</f>
        <v>0</v>
      </c>
      <c r="E1762" s="2">
        <f t="shared" si="108"/>
        <v>-107.46943207307824</v>
      </c>
      <c r="F1762" s="5" t="str">
        <f t="shared" si="111"/>
        <v>BEARISH</v>
      </c>
      <c r="G1762" s="5" t="str">
        <f t="shared" si="110"/>
        <v>STRONG</v>
      </c>
      <c r="H1762" s="5" t="str">
        <f t="shared" si="109"/>
        <v>BEARISH DIVERGENCE</v>
      </c>
    </row>
    <row r="1763" spans="1:8" ht="13.5" x14ac:dyDescent="0.25">
      <c r="A1763" s="3">
        <f>TITRES_STAT!B1766</f>
        <v>44581</v>
      </c>
      <c r="B1763" s="5">
        <f>TITRES_STAT!C1766</f>
        <v>8.67</v>
      </c>
      <c r="C1763" s="5">
        <f>TITRES_STAT!D1766</f>
        <v>6.2930000000000001</v>
      </c>
      <c r="D1763" s="5">
        <f>TITRES_STAT!E1766</f>
        <v>6.2930000000000001</v>
      </c>
      <c r="E1763" s="2">
        <f t="shared" si="108"/>
        <v>-107.46943207307824</v>
      </c>
      <c r="F1763" s="5" t="str">
        <f t="shared" si="111"/>
        <v>BEARISH</v>
      </c>
      <c r="G1763" s="5" t="str">
        <f t="shared" si="110"/>
        <v>STRONG</v>
      </c>
      <c r="H1763" s="5" t="str">
        <f t="shared" si="109"/>
        <v>BEARISH DIVERGENCE</v>
      </c>
    </row>
    <row r="1764" spans="1:8" ht="13.5" x14ac:dyDescent="0.25">
      <c r="A1764" s="3">
        <f>TITRES_STAT!B1767</f>
        <v>44582</v>
      </c>
      <c r="B1764" s="5">
        <f>TITRES_STAT!C1767</f>
        <v>8.6999999999999993</v>
      </c>
      <c r="C1764" s="5">
        <f>TITRES_STAT!D1767</f>
        <v>6.3150000000000004</v>
      </c>
      <c r="D1764" s="5">
        <f>TITRES_STAT!E1767</f>
        <v>6.3150000000000004</v>
      </c>
      <c r="E1764" s="2">
        <f t="shared" si="108"/>
        <v>-101.15443207307824</v>
      </c>
      <c r="F1764" s="5" t="str">
        <f t="shared" si="111"/>
        <v>BEARISH</v>
      </c>
      <c r="G1764" s="5" t="str">
        <f t="shared" si="110"/>
        <v>STRONG</v>
      </c>
      <c r="H1764" s="5" t="str">
        <f t="shared" si="109"/>
        <v>BEARISH DIVERGENCE</v>
      </c>
    </row>
    <row r="1765" spans="1:8" ht="13.5" x14ac:dyDescent="0.25">
      <c r="A1765" s="3">
        <f>TITRES_STAT!B1768</f>
        <v>44585</v>
      </c>
      <c r="B1765" s="5">
        <f>TITRES_STAT!C1768</f>
        <v>8.6999999999999993</v>
      </c>
      <c r="C1765" s="5">
        <f>TITRES_STAT!D1768</f>
        <v>6.3150000000000004</v>
      </c>
      <c r="D1765" s="5">
        <f>TITRES_STAT!E1768</f>
        <v>6.3150000000000004</v>
      </c>
      <c r="E1765" s="2">
        <f t="shared" si="108"/>
        <v>-101.15443207307824</v>
      </c>
      <c r="F1765" s="5" t="str">
        <f t="shared" si="111"/>
        <v>BULLISH</v>
      </c>
      <c r="G1765" s="5" t="str">
        <f t="shared" si="110"/>
        <v>NEUTRAL</v>
      </c>
      <c r="H1765" s="5" t="str">
        <f t="shared" si="109"/>
        <v>CONFIRMED BULLISH</v>
      </c>
    </row>
    <row r="1766" spans="1:8" ht="13.5" x14ac:dyDescent="0.25">
      <c r="A1766" s="3">
        <f>TITRES_STAT!B1769</f>
        <v>44586</v>
      </c>
      <c r="B1766" s="5">
        <f>TITRES_STAT!C1769</f>
        <v>8.7100000000000009</v>
      </c>
      <c r="C1766" s="5">
        <f>TITRES_STAT!D1769</f>
        <v>6.3220000000000001</v>
      </c>
      <c r="D1766" s="5">
        <f>TITRES_STAT!E1769</f>
        <v>6.3220000000000001</v>
      </c>
      <c r="E1766" s="2">
        <f t="shared" si="108"/>
        <v>-94.832432073078238</v>
      </c>
      <c r="F1766" s="5" t="str">
        <f t="shared" si="111"/>
        <v>BULLISH</v>
      </c>
      <c r="G1766" s="5" t="str">
        <f t="shared" si="110"/>
        <v>WEAK</v>
      </c>
      <c r="H1766" s="5" t="str">
        <f t="shared" si="109"/>
        <v>CONFIRMED BULLISH</v>
      </c>
    </row>
    <row r="1767" spans="1:8" ht="13.5" x14ac:dyDescent="0.25">
      <c r="A1767" s="3">
        <f>TITRES_STAT!B1770</f>
        <v>44587</v>
      </c>
      <c r="B1767" s="5">
        <f>TITRES_STAT!C1770</f>
        <v>8.6999999999999993</v>
      </c>
      <c r="C1767" s="5">
        <f>TITRES_STAT!D1770</f>
        <v>6.3150000000000004</v>
      </c>
      <c r="D1767" s="5">
        <f>TITRES_STAT!E1770</f>
        <v>6.3150000000000004</v>
      </c>
      <c r="E1767" s="2">
        <f t="shared" si="108"/>
        <v>-101.14743207307824</v>
      </c>
      <c r="F1767" s="5" t="str">
        <f t="shared" si="111"/>
        <v>BULLISH</v>
      </c>
      <c r="G1767" s="5" t="str">
        <f t="shared" si="110"/>
        <v>WEAK</v>
      </c>
      <c r="H1767" s="5" t="str">
        <f t="shared" si="109"/>
        <v>CONFIRMED BULLISH</v>
      </c>
    </row>
    <row r="1768" spans="1:8" ht="13.5" x14ac:dyDescent="0.25">
      <c r="A1768" s="3">
        <f>TITRES_STAT!B1771</f>
        <v>44588</v>
      </c>
      <c r="B1768" s="5">
        <f>TITRES_STAT!C1771</f>
        <v>8.6999999999999993</v>
      </c>
      <c r="C1768" s="5">
        <f>TITRES_STAT!D1771</f>
        <v>6.3150000000000004</v>
      </c>
      <c r="D1768" s="5">
        <f>TITRES_STAT!E1771</f>
        <v>6.3150000000000004</v>
      </c>
      <c r="E1768" s="2">
        <f t="shared" si="108"/>
        <v>-101.14743207307824</v>
      </c>
      <c r="F1768" s="5" t="str">
        <f t="shared" si="111"/>
        <v>BULLISH</v>
      </c>
      <c r="G1768" s="5" t="str">
        <f t="shared" si="110"/>
        <v>WEAK</v>
      </c>
      <c r="H1768" s="5" t="str">
        <f t="shared" si="109"/>
        <v>CONFIRMED BULLISH</v>
      </c>
    </row>
    <row r="1769" spans="1:8" ht="13.5" x14ac:dyDescent="0.25">
      <c r="A1769" s="3">
        <f>TITRES_STAT!B1772</f>
        <v>44589</v>
      </c>
      <c r="B1769" s="5">
        <f>TITRES_STAT!C1772</f>
        <v>8.7100000000000009</v>
      </c>
      <c r="C1769" s="5">
        <f>TITRES_STAT!D1772</f>
        <v>6.3220000000000001</v>
      </c>
      <c r="D1769" s="5">
        <f>TITRES_STAT!E1772</f>
        <v>6.3220000000000001</v>
      </c>
      <c r="E1769" s="2">
        <f t="shared" si="108"/>
        <v>-94.825432073078233</v>
      </c>
      <c r="F1769" s="5" t="str">
        <f t="shared" si="111"/>
        <v>BULLISH</v>
      </c>
      <c r="G1769" s="5" t="str">
        <f t="shared" si="110"/>
        <v>WEAK</v>
      </c>
      <c r="H1769" s="5" t="str">
        <f t="shared" si="109"/>
        <v>CONFIRMED BULLISH</v>
      </c>
    </row>
    <row r="1770" spans="1:8" ht="13.5" x14ac:dyDescent="0.25">
      <c r="A1770" s="3">
        <f>TITRES_STAT!B1773</f>
        <v>44592</v>
      </c>
      <c r="B1770" s="5">
        <f>TITRES_STAT!C1773</f>
        <v>8.7100000000000009</v>
      </c>
      <c r="C1770" s="5">
        <f>TITRES_STAT!D1773</f>
        <v>6.3220000000000001</v>
      </c>
      <c r="D1770" s="5">
        <f>TITRES_STAT!E1773</f>
        <v>0</v>
      </c>
      <c r="E1770" s="2">
        <f t="shared" si="108"/>
        <v>-94.825432073078233</v>
      </c>
      <c r="F1770" s="5" t="str">
        <f t="shared" si="111"/>
        <v>BULLISH</v>
      </c>
      <c r="G1770" s="5" t="str">
        <f t="shared" si="110"/>
        <v>WEAK</v>
      </c>
      <c r="H1770" s="5" t="str">
        <f t="shared" si="109"/>
        <v>CONFIRMED BULLISH</v>
      </c>
    </row>
    <row r="1771" spans="1:8" ht="13.5" x14ac:dyDescent="0.25">
      <c r="A1771" s="3">
        <f>TITRES_STAT!B1774</f>
        <v>44593</v>
      </c>
      <c r="B1771" s="5">
        <f>TITRES_STAT!C1774</f>
        <v>8.7100000000000009</v>
      </c>
      <c r="C1771" s="5">
        <f>TITRES_STAT!D1774</f>
        <v>6.3220000000000001</v>
      </c>
      <c r="D1771" s="5">
        <f>TITRES_STAT!E1774</f>
        <v>6.3220000000000001</v>
      </c>
      <c r="E1771" s="2">
        <f t="shared" si="108"/>
        <v>-94.825432073078233</v>
      </c>
      <c r="F1771" s="5" t="str">
        <f t="shared" si="111"/>
        <v>BULLISH</v>
      </c>
      <c r="G1771" s="5" t="str">
        <f t="shared" si="110"/>
        <v>NEUTRAL</v>
      </c>
      <c r="H1771" s="5" t="str">
        <f t="shared" si="109"/>
        <v>NEUTRAL</v>
      </c>
    </row>
    <row r="1772" spans="1:8" ht="13.5" x14ac:dyDescent="0.25">
      <c r="A1772" s="3">
        <f>TITRES_STAT!B1775</f>
        <v>44594</v>
      </c>
      <c r="B1772" s="5">
        <f>TITRES_STAT!C1775</f>
        <v>8.6</v>
      </c>
      <c r="C1772" s="5">
        <f>TITRES_STAT!D1775</f>
        <v>6.242</v>
      </c>
      <c r="D1772" s="5">
        <f>TITRES_STAT!E1775</f>
        <v>6.242</v>
      </c>
      <c r="E1772" s="2">
        <f t="shared" si="108"/>
        <v>-101.06743207307824</v>
      </c>
      <c r="F1772" s="5" t="str">
        <f t="shared" si="111"/>
        <v>BULLISH</v>
      </c>
      <c r="G1772" s="5" t="str">
        <f t="shared" si="110"/>
        <v>NEUTRAL</v>
      </c>
      <c r="H1772" s="5" t="str">
        <f t="shared" si="109"/>
        <v>BULLISH DIVERGENCE</v>
      </c>
    </row>
    <row r="1773" spans="1:8" ht="13.5" x14ac:dyDescent="0.25">
      <c r="A1773" s="3">
        <f>TITRES_STAT!B1776</f>
        <v>44595</v>
      </c>
      <c r="B1773" s="5">
        <f>TITRES_STAT!C1776</f>
        <v>8.6</v>
      </c>
      <c r="C1773" s="5">
        <f>TITRES_STAT!D1776</f>
        <v>6.242</v>
      </c>
      <c r="D1773" s="5">
        <f>TITRES_STAT!E1776</f>
        <v>0</v>
      </c>
      <c r="E1773" s="2">
        <f t="shared" si="108"/>
        <v>-101.06743207307824</v>
      </c>
      <c r="F1773" s="5" t="str">
        <f t="shared" si="111"/>
        <v>BULLISH</v>
      </c>
      <c r="G1773" s="5" t="str">
        <f t="shared" si="110"/>
        <v>NEUTRAL</v>
      </c>
      <c r="H1773" s="5" t="str">
        <f t="shared" si="109"/>
        <v>BULLISH DIVERGENCE</v>
      </c>
    </row>
    <row r="1774" spans="1:8" ht="13.5" x14ac:dyDescent="0.25">
      <c r="A1774" s="3">
        <f>TITRES_STAT!B1777</f>
        <v>44596</v>
      </c>
      <c r="B1774" s="5">
        <f>TITRES_STAT!C1777</f>
        <v>8.61</v>
      </c>
      <c r="C1774" s="5">
        <f>TITRES_STAT!D1777</f>
        <v>6.25</v>
      </c>
      <c r="D1774" s="5">
        <f>TITRES_STAT!E1777</f>
        <v>6.25</v>
      </c>
      <c r="E1774" s="2">
        <f t="shared" si="108"/>
        <v>-94.817432073078237</v>
      </c>
      <c r="F1774" s="5" t="str">
        <f t="shared" si="111"/>
        <v>BULLISH</v>
      </c>
      <c r="G1774" s="5" t="str">
        <f t="shared" si="110"/>
        <v>NEUTRAL</v>
      </c>
      <c r="H1774" s="5" t="str">
        <f t="shared" si="109"/>
        <v>BULLISH DIVERGENCE</v>
      </c>
    </row>
    <row r="1775" spans="1:8" ht="13.5" x14ac:dyDescent="0.25">
      <c r="A1775" s="3">
        <f>TITRES_STAT!B1778</f>
        <v>44599</v>
      </c>
      <c r="B1775" s="5">
        <f>TITRES_STAT!C1778</f>
        <v>8.65</v>
      </c>
      <c r="C1775" s="5">
        <f>TITRES_STAT!D1778</f>
        <v>6.2789999999999999</v>
      </c>
      <c r="D1775" s="5">
        <f>TITRES_STAT!E1778</f>
        <v>6.2789999999999999</v>
      </c>
      <c r="E1775" s="2">
        <f t="shared" si="108"/>
        <v>-88.538432073078241</v>
      </c>
      <c r="F1775" s="5" t="str">
        <f t="shared" si="111"/>
        <v>BULLISH</v>
      </c>
      <c r="G1775" s="5" t="str">
        <f t="shared" si="110"/>
        <v>WEAK</v>
      </c>
      <c r="H1775" s="5" t="str">
        <f t="shared" si="109"/>
        <v>BULLISH DIVERGENCE</v>
      </c>
    </row>
    <row r="1776" spans="1:8" ht="13.5" x14ac:dyDescent="0.25">
      <c r="A1776" s="3">
        <f>TITRES_STAT!B1779</f>
        <v>44600</v>
      </c>
      <c r="B1776" s="5">
        <f>TITRES_STAT!C1779</f>
        <v>8.65</v>
      </c>
      <c r="C1776" s="5">
        <f>TITRES_STAT!D1779</f>
        <v>6.2789999999999999</v>
      </c>
      <c r="D1776" s="5">
        <f>TITRES_STAT!E1779</f>
        <v>0</v>
      </c>
      <c r="E1776" s="2">
        <f t="shared" si="108"/>
        <v>-88.538432073078241</v>
      </c>
      <c r="F1776" s="5" t="str">
        <f t="shared" si="111"/>
        <v>BULLISH</v>
      </c>
      <c r="G1776" s="5" t="str">
        <f t="shared" si="110"/>
        <v>WEAK</v>
      </c>
      <c r="H1776" s="5" t="str">
        <f t="shared" si="109"/>
        <v>BULLISH DIVERGENCE</v>
      </c>
    </row>
    <row r="1777" spans="1:8" ht="13.5" x14ac:dyDescent="0.25">
      <c r="A1777" s="3">
        <f>TITRES_STAT!B1780</f>
        <v>44601</v>
      </c>
      <c r="B1777" s="5">
        <f>TITRES_STAT!C1780</f>
        <v>8.65</v>
      </c>
      <c r="C1777" s="5">
        <f>TITRES_STAT!D1780</f>
        <v>6.2789999999999999</v>
      </c>
      <c r="D1777" s="5">
        <f>TITRES_STAT!E1780</f>
        <v>0</v>
      </c>
      <c r="E1777" s="2">
        <f t="shared" si="108"/>
        <v>-88.538432073078241</v>
      </c>
      <c r="F1777" s="5" t="str">
        <f t="shared" si="111"/>
        <v>BULLISH</v>
      </c>
      <c r="G1777" s="5" t="str">
        <f t="shared" si="110"/>
        <v>WEAK</v>
      </c>
      <c r="H1777" s="5" t="str">
        <f t="shared" si="109"/>
        <v>CONFIRMED BULLISH</v>
      </c>
    </row>
    <row r="1778" spans="1:8" ht="13.5" x14ac:dyDescent="0.25">
      <c r="A1778" s="3">
        <f>TITRES_STAT!B1781</f>
        <v>44602</v>
      </c>
      <c r="B1778" s="5">
        <f>TITRES_STAT!C1781</f>
        <v>8.75</v>
      </c>
      <c r="C1778" s="5">
        <f>TITRES_STAT!D1781</f>
        <v>6.351</v>
      </c>
      <c r="D1778" s="5">
        <f>TITRES_STAT!E1781</f>
        <v>6.351</v>
      </c>
      <c r="E1778" s="2">
        <f t="shared" si="108"/>
        <v>-82.187432073078242</v>
      </c>
      <c r="F1778" s="5" t="str">
        <f t="shared" si="111"/>
        <v>BULLISH</v>
      </c>
      <c r="G1778" s="5" t="str">
        <f t="shared" si="110"/>
        <v>WEAK</v>
      </c>
      <c r="H1778" s="5" t="str">
        <f t="shared" si="109"/>
        <v>CONFIRMED BULLISH</v>
      </c>
    </row>
    <row r="1779" spans="1:8" ht="13.5" x14ac:dyDescent="0.25">
      <c r="A1779" s="3">
        <f>TITRES_STAT!B1782</f>
        <v>44603</v>
      </c>
      <c r="B1779" s="5">
        <f>TITRES_STAT!C1782</f>
        <v>8.75</v>
      </c>
      <c r="C1779" s="5">
        <f>TITRES_STAT!D1782</f>
        <v>6.351</v>
      </c>
      <c r="D1779" s="5">
        <f>TITRES_STAT!E1782</f>
        <v>6.351</v>
      </c>
      <c r="E1779" s="2">
        <f t="shared" si="108"/>
        <v>-82.187432073078242</v>
      </c>
      <c r="F1779" s="5" t="str">
        <f t="shared" si="111"/>
        <v>BULLISH</v>
      </c>
      <c r="G1779" s="5" t="str">
        <f t="shared" si="110"/>
        <v>WEAK</v>
      </c>
      <c r="H1779" s="5" t="str">
        <f t="shared" si="109"/>
        <v>CONFIRMED BULLISH</v>
      </c>
    </row>
    <row r="1780" spans="1:8" ht="13.5" x14ac:dyDescent="0.25">
      <c r="A1780" s="3">
        <f>TITRES_STAT!B1783</f>
        <v>44606</v>
      </c>
      <c r="B1780" s="5">
        <f>TITRES_STAT!C1783</f>
        <v>8.75</v>
      </c>
      <c r="C1780" s="5">
        <f>TITRES_STAT!D1783</f>
        <v>6.351</v>
      </c>
      <c r="D1780" s="5">
        <f>TITRES_STAT!E1783</f>
        <v>0</v>
      </c>
      <c r="E1780" s="2">
        <f t="shared" si="108"/>
        <v>-82.187432073078242</v>
      </c>
      <c r="F1780" s="5" t="str">
        <f t="shared" si="111"/>
        <v>BULLISH</v>
      </c>
      <c r="G1780" s="5" t="str">
        <f t="shared" si="110"/>
        <v>WEAK</v>
      </c>
      <c r="H1780" s="5" t="str">
        <f t="shared" si="109"/>
        <v>CONFIRMED BULLISH</v>
      </c>
    </row>
    <row r="1781" spans="1:8" ht="13.5" x14ac:dyDescent="0.25">
      <c r="A1781" s="3">
        <f>TITRES_STAT!B1784</f>
        <v>44607</v>
      </c>
      <c r="B1781" s="5">
        <f>TITRES_STAT!C1784</f>
        <v>8.75</v>
      </c>
      <c r="C1781" s="5">
        <f>TITRES_STAT!D1784</f>
        <v>6.351</v>
      </c>
      <c r="D1781" s="5">
        <f>TITRES_STAT!E1784</f>
        <v>6.351</v>
      </c>
      <c r="E1781" s="2">
        <f t="shared" si="108"/>
        <v>-82.187432073078242</v>
      </c>
      <c r="F1781" s="5" t="str">
        <f t="shared" si="111"/>
        <v>BULLISH</v>
      </c>
      <c r="G1781" s="5" t="str">
        <f t="shared" si="110"/>
        <v>WEAK</v>
      </c>
      <c r="H1781" s="5" t="str">
        <f t="shared" si="109"/>
        <v>CONFIRMED BULLISH</v>
      </c>
    </row>
    <row r="1782" spans="1:8" ht="13.5" x14ac:dyDescent="0.25">
      <c r="A1782" s="3">
        <f>TITRES_STAT!B1785</f>
        <v>44608</v>
      </c>
      <c r="B1782" s="5">
        <f>TITRES_STAT!C1785</f>
        <v>8.92</v>
      </c>
      <c r="C1782" s="5">
        <f>TITRES_STAT!D1785</f>
        <v>6.4749999999999996</v>
      </c>
      <c r="D1782" s="5">
        <f>TITRES_STAT!E1785</f>
        <v>6.4749999999999996</v>
      </c>
      <c r="E1782" s="2">
        <f t="shared" si="108"/>
        <v>-75.712432073078247</v>
      </c>
      <c r="F1782" s="5" t="str">
        <f t="shared" si="111"/>
        <v>BULLISH</v>
      </c>
      <c r="G1782" s="5" t="str">
        <f t="shared" si="110"/>
        <v>WEAK</v>
      </c>
      <c r="H1782" s="5" t="str">
        <f t="shared" si="109"/>
        <v>CONFIRMED BULLISH</v>
      </c>
    </row>
    <row r="1783" spans="1:8" ht="13.5" x14ac:dyDescent="0.25">
      <c r="A1783" s="3">
        <f>TITRES_STAT!B1786</f>
        <v>44609</v>
      </c>
      <c r="B1783" s="5">
        <f>TITRES_STAT!C1786</f>
        <v>8.92</v>
      </c>
      <c r="C1783" s="5">
        <f>TITRES_STAT!D1786</f>
        <v>6.4749999999999996</v>
      </c>
      <c r="D1783" s="5">
        <f>TITRES_STAT!E1786</f>
        <v>0</v>
      </c>
      <c r="E1783" s="2">
        <f t="shared" si="108"/>
        <v>-75.712432073078247</v>
      </c>
      <c r="F1783" s="5" t="str">
        <f t="shared" si="111"/>
        <v>BULLISH</v>
      </c>
      <c r="G1783" s="5" t="str">
        <f t="shared" si="110"/>
        <v>WEAK</v>
      </c>
      <c r="H1783" s="5" t="str">
        <f t="shared" si="109"/>
        <v>CONFIRMED BULLISH</v>
      </c>
    </row>
    <row r="1784" spans="1:8" ht="13.5" x14ac:dyDescent="0.25">
      <c r="A1784" s="3">
        <f>TITRES_STAT!B1787</f>
        <v>44610</v>
      </c>
      <c r="B1784" s="5">
        <f>TITRES_STAT!C1787</f>
        <v>8.92</v>
      </c>
      <c r="C1784" s="5">
        <f>TITRES_STAT!D1787</f>
        <v>6.4749999999999996</v>
      </c>
      <c r="D1784" s="5">
        <f>TITRES_STAT!E1787</f>
        <v>0</v>
      </c>
      <c r="E1784" s="2">
        <f t="shared" si="108"/>
        <v>-75.712432073078247</v>
      </c>
      <c r="F1784" s="5" t="str">
        <f t="shared" si="111"/>
        <v>BULLISH</v>
      </c>
      <c r="G1784" s="5" t="str">
        <f t="shared" si="110"/>
        <v>WEAK</v>
      </c>
      <c r="H1784" s="5" t="str">
        <f t="shared" si="109"/>
        <v>CONFIRMED BULLISH</v>
      </c>
    </row>
    <row r="1785" spans="1:8" ht="13.5" x14ac:dyDescent="0.25">
      <c r="A1785" s="3">
        <f>TITRES_STAT!B1788</f>
        <v>44613</v>
      </c>
      <c r="B1785" s="5">
        <f>TITRES_STAT!C1788</f>
        <v>8.92</v>
      </c>
      <c r="C1785" s="5">
        <f>TITRES_STAT!D1788</f>
        <v>6.4749999999999996</v>
      </c>
      <c r="D1785" s="5">
        <f>TITRES_STAT!E1788</f>
        <v>0</v>
      </c>
      <c r="E1785" s="2">
        <f t="shared" si="108"/>
        <v>-75.712432073078247</v>
      </c>
      <c r="F1785" s="5" t="str">
        <f t="shared" si="111"/>
        <v>BULLISH</v>
      </c>
      <c r="G1785" s="5" t="str">
        <f t="shared" si="110"/>
        <v>WEAK</v>
      </c>
      <c r="H1785" s="5" t="str">
        <f t="shared" si="109"/>
        <v>CONFIRMED BULLISH</v>
      </c>
    </row>
    <row r="1786" spans="1:8" ht="13.5" x14ac:dyDescent="0.25">
      <c r="A1786" s="3">
        <f>TITRES_STAT!B1789</f>
        <v>44614</v>
      </c>
      <c r="B1786" s="5">
        <f>TITRES_STAT!C1789</f>
        <v>8.7799999999999994</v>
      </c>
      <c r="C1786" s="5">
        <f>TITRES_STAT!D1789</f>
        <v>6.3730000000000002</v>
      </c>
      <c r="D1786" s="5">
        <f>TITRES_STAT!E1789</f>
        <v>6.3730000000000002</v>
      </c>
      <c r="E1786" s="2">
        <f t="shared" si="108"/>
        <v>-82.085432073078252</v>
      </c>
      <c r="F1786" s="5" t="str">
        <f t="shared" si="111"/>
        <v>BULLISH</v>
      </c>
      <c r="G1786" s="5" t="str">
        <f t="shared" si="110"/>
        <v>NEUTRAL</v>
      </c>
      <c r="H1786" s="5" t="str">
        <f t="shared" si="109"/>
        <v>CONFIRMED BULLISH</v>
      </c>
    </row>
    <row r="1787" spans="1:8" ht="13.5" x14ac:dyDescent="0.25">
      <c r="A1787" s="3">
        <f>TITRES_STAT!B1790</f>
        <v>44615</v>
      </c>
      <c r="B1787" s="5">
        <f>TITRES_STAT!C1790</f>
        <v>8.7799999999999994</v>
      </c>
      <c r="C1787" s="5">
        <f>TITRES_STAT!D1790</f>
        <v>6.3730000000000002</v>
      </c>
      <c r="D1787" s="5">
        <f>TITRES_STAT!E1790</f>
        <v>0</v>
      </c>
      <c r="E1787" s="2">
        <f t="shared" si="108"/>
        <v>-82.085432073078252</v>
      </c>
      <c r="F1787" s="5" t="str">
        <f t="shared" si="111"/>
        <v>BEARISH</v>
      </c>
      <c r="G1787" s="5" t="str">
        <f t="shared" si="110"/>
        <v>STRONG</v>
      </c>
      <c r="H1787" s="5" t="str">
        <f t="shared" si="109"/>
        <v>CONFIRMED BEARISH</v>
      </c>
    </row>
    <row r="1788" spans="1:8" ht="13.5" x14ac:dyDescent="0.25">
      <c r="A1788" s="3">
        <f>TITRES_STAT!B1791</f>
        <v>44616</v>
      </c>
      <c r="B1788" s="5">
        <f>TITRES_STAT!C1791</f>
        <v>8.7799999999999994</v>
      </c>
      <c r="C1788" s="5">
        <f>TITRES_STAT!D1791</f>
        <v>6.3730000000000002</v>
      </c>
      <c r="D1788" s="5">
        <f>TITRES_STAT!E1791</f>
        <v>0</v>
      </c>
      <c r="E1788" s="2">
        <f t="shared" si="108"/>
        <v>-82.085432073078252</v>
      </c>
      <c r="F1788" s="5" t="str">
        <f t="shared" si="111"/>
        <v>BEARISH</v>
      </c>
      <c r="G1788" s="5" t="str">
        <f t="shared" si="110"/>
        <v>STRONG</v>
      </c>
      <c r="H1788" s="5" t="str">
        <f t="shared" si="109"/>
        <v>CONFIRMED BEARISH</v>
      </c>
    </row>
    <row r="1789" spans="1:8" ht="13.5" x14ac:dyDescent="0.25">
      <c r="A1789" s="3">
        <f>TITRES_STAT!B1792</f>
        <v>44617</v>
      </c>
      <c r="B1789" s="5">
        <f>TITRES_STAT!C1792</f>
        <v>8.7799999999999994</v>
      </c>
      <c r="C1789" s="5">
        <f>TITRES_STAT!D1792</f>
        <v>6.3730000000000002</v>
      </c>
      <c r="D1789" s="5">
        <f>TITRES_STAT!E1792</f>
        <v>0</v>
      </c>
      <c r="E1789" s="2">
        <f t="shared" si="108"/>
        <v>-82.085432073078252</v>
      </c>
      <c r="F1789" s="5" t="str">
        <f t="shared" si="111"/>
        <v>BEARISH</v>
      </c>
      <c r="G1789" s="5" t="str">
        <f t="shared" si="110"/>
        <v>STRONG</v>
      </c>
      <c r="H1789" s="5" t="str">
        <f t="shared" si="109"/>
        <v>CONFIRMED BEARISH</v>
      </c>
    </row>
    <row r="1790" spans="1:8" ht="13.5" x14ac:dyDescent="0.25">
      <c r="A1790" s="3">
        <f>TITRES_STAT!B1793</f>
        <v>44620</v>
      </c>
      <c r="B1790" s="5">
        <f>TITRES_STAT!C1793</f>
        <v>8.7799999999999994</v>
      </c>
      <c r="C1790" s="5">
        <f>TITRES_STAT!D1793</f>
        <v>6.3730000000000002</v>
      </c>
      <c r="D1790" s="5">
        <f>TITRES_STAT!E1793</f>
        <v>0</v>
      </c>
      <c r="E1790" s="2">
        <f t="shared" si="108"/>
        <v>-82.085432073078252</v>
      </c>
      <c r="F1790" s="5" t="str">
        <f t="shared" si="111"/>
        <v>BEARISH</v>
      </c>
      <c r="G1790" s="5" t="str">
        <f t="shared" si="110"/>
        <v>STRONG</v>
      </c>
      <c r="H1790" s="5" t="str">
        <f t="shared" si="109"/>
        <v>CONFIRMED BEARISH</v>
      </c>
    </row>
    <row r="1791" spans="1:8" ht="13.5" x14ac:dyDescent="0.25">
      <c r="A1791" s="3">
        <f>TITRES_STAT!B1794</f>
        <v>44621</v>
      </c>
      <c r="B1791" s="5">
        <f>TITRES_STAT!C1794</f>
        <v>8.7799999999999994</v>
      </c>
      <c r="C1791" s="5">
        <f>TITRES_STAT!D1794</f>
        <v>6.3730000000000002</v>
      </c>
      <c r="D1791" s="5">
        <f>TITRES_STAT!E1794</f>
        <v>0</v>
      </c>
      <c r="E1791" s="2">
        <f t="shared" si="108"/>
        <v>-82.085432073078252</v>
      </c>
      <c r="F1791" s="5" t="str">
        <f t="shared" si="111"/>
        <v>NEUTRAL</v>
      </c>
      <c r="G1791" s="5" t="str">
        <f t="shared" si="110"/>
        <v>NEUTRAL</v>
      </c>
      <c r="H1791" s="5" t="str">
        <f t="shared" si="109"/>
        <v>NEUTRAL</v>
      </c>
    </row>
    <row r="1792" spans="1:8" ht="13.5" x14ac:dyDescent="0.25">
      <c r="A1792" s="3">
        <f>TITRES_STAT!B1795</f>
        <v>44622</v>
      </c>
      <c r="B1792" s="5">
        <f>TITRES_STAT!C1795</f>
        <v>8.7799999999999994</v>
      </c>
      <c r="C1792" s="5">
        <f>TITRES_STAT!D1795</f>
        <v>6.3730000000000002</v>
      </c>
      <c r="D1792" s="5">
        <f>TITRES_STAT!E1795</f>
        <v>0</v>
      </c>
      <c r="E1792" s="2">
        <f t="shared" si="108"/>
        <v>-82.085432073078252</v>
      </c>
      <c r="F1792" s="5" t="str">
        <f t="shared" si="111"/>
        <v>NEUTRAL</v>
      </c>
      <c r="G1792" s="5" t="str">
        <f t="shared" si="110"/>
        <v>NEUTRAL</v>
      </c>
      <c r="H1792" s="5" t="str">
        <f t="shared" si="109"/>
        <v>NEUTRAL</v>
      </c>
    </row>
    <row r="1793" spans="1:8" ht="13.5" x14ac:dyDescent="0.25">
      <c r="A1793" s="3">
        <f>TITRES_STAT!B1796</f>
        <v>44623</v>
      </c>
      <c r="B1793" s="5">
        <f>TITRES_STAT!C1796</f>
        <v>8.7799999999999994</v>
      </c>
      <c r="C1793" s="5">
        <f>TITRES_STAT!D1796</f>
        <v>6.3730000000000002</v>
      </c>
      <c r="D1793" s="5">
        <f>TITRES_STAT!E1796</f>
        <v>0</v>
      </c>
      <c r="E1793" s="2">
        <f t="shared" si="108"/>
        <v>-82.085432073078252</v>
      </c>
      <c r="F1793" s="5" t="str">
        <f t="shared" si="111"/>
        <v>NEUTRAL</v>
      </c>
      <c r="G1793" s="5" t="str">
        <f t="shared" si="110"/>
        <v>NEUTRAL</v>
      </c>
      <c r="H1793" s="5" t="str">
        <f t="shared" si="109"/>
        <v>NEUTRAL</v>
      </c>
    </row>
    <row r="1794" spans="1:8" ht="13.5" x14ac:dyDescent="0.25">
      <c r="A1794" s="3">
        <f>TITRES_STAT!B1797</f>
        <v>44624</v>
      </c>
      <c r="B1794" s="5">
        <f>TITRES_STAT!C1797</f>
        <v>8.7799999999999994</v>
      </c>
      <c r="C1794" s="5">
        <f>TITRES_STAT!D1797</f>
        <v>6.3730000000000002</v>
      </c>
      <c r="D1794" s="5">
        <f>TITRES_STAT!E1797</f>
        <v>0</v>
      </c>
      <c r="E1794" s="2">
        <f t="shared" si="108"/>
        <v>-82.085432073078252</v>
      </c>
      <c r="F1794" s="5" t="str">
        <f t="shared" si="111"/>
        <v>NEUTRAL</v>
      </c>
      <c r="G1794" s="5" t="str">
        <f t="shared" si="110"/>
        <v>NEUTRAL</v>
      </c>
      <c r="H1794" s="5" t="str">
        <f t="shared" si="109"/>
        <v>NEUTRAL</v>
      </c>
    </row>
    <row r="1795" spans="1:8" ht="13.5" x14ac:dyDescent="0.25">
      <c r="A1795" s="3">
        <f>TITRES_STAT!B1798</f>
        <v>44627</v>
      </c>
      <c r="B1795" s="5">
        <f>TITRES_STAT!C1798</f>
        <v>8.7799999999999994</v>
      </c>
      <c r="C1795" s="5">
        <f>TITRES_STAT!D1798</f>
        <v>6.3730000000000002</v>
      </c>
      <c r="D1795" s="5">
        <f>TITRES_STAT!E1798</f>
        <v>0</v>
      </c>
      <c r="E1795" s="2">
        <f t="shared" si="108"/>
        <v>-82.085432073078252</v>
      </c>
      <c r="F1795" s="5" t="str">
        <f t="shared" si="111"/>
        <v>NEUTRAL</v>
      </c>
      <c r="G1795" s="5" t="str">
        <f t="shared" si="110"/>
        <v>NEUTRAL</v>
      </c>
      <c r="H1795" s="5" t="str">
        <f t="shared" si="109"/>
        <v>NEUTRAL</v>
      </c>
    </row>
    <row r="1796" spans="1:8" ht="13.5" x14ac:dyDescent="0.25">
      <c r="A1796" s="3">
        <f>TITRES_STAT!B1799</f>
        <v>44628</v>
      </c>
      <c r="B1796" s="5">
        <f>TITRES_STAT!C1799</f>
        <v>8.7799999999999994</v>
      </c>
      <c r="C1796" s="5">
        <f>TITRES_STAT!D1799</f>
        <v>6.3730000000000002</v>
      </c>
      <c r="D1796" s="5">
        <f>TITRES_STAT!E1799</f>
        <v>0</v>
      </c>
      <c r="E1796" s="2">
        <f t="shared" ref="E1796:E1859" si="112">IF(B1796&gt;B1795, E1795+D1796, IF(B1796&lt;B1795, E1795-D1796, E1795))</f>
        <v>-82.085432073078252</v>
      </c>
      <c r="F1796" s="5" t="str">
        <f t="shared" si="111"/>
        <v>NEUTRAL</v>
      </c>
      <c r="G1796" s="5" t="str">
        <f t="shared" si="110"/>
        <v>NEUTRAL</v>
      </c>
      <c r="H1796" s="5" t="str">
        <f t="shared" si="109"/>
        <v>NEUTRAL</v>
      </c>
    </row>
    <row r="1797" spans="1:8" ht="13.5" x14ac:dyDescent="0.25">
      <c r="A1797" s="3">
        <f>TITRES_STAT!B1800</f>
        <v>44629</v>
      </c>
      <c r="B1797" s="5">
        <f>TITRES_STAT!C1800</f>
        <v>8.74</v>
      </c>
      <c r="C1797" s="5">
        <f>TITRES_STAT!D1800</f>
        <v>6.3440000000000003</v>
      </c>
      <c r="D1797" s="5">
        <f>TITRES_STAT!E1800</f>
        <v>6.3440000000000003</v>
      </c>
      <c r="E1797" s="2">
        <f t="shared" si="112"/>
        <v>-88.429432073078246</v>
      </c>
      <c r="F1797" s="5" t="str">
        <f t="shared" si="111"/>
        <v>BEARISH</v>
      </c>
      <c r="G1797" s="5" t="str">
        <f t="shared" si="110"/>
        <v>STRONG</v>
      </c>
      <c r="H1797" s="5" t="str">
        <f t="shared" si="109"/>
        <v>CONFIRMED BEARISH</v>
      </c>
    </row>
    <row r="1798" spans="1:8" ht="13.5" x14ac:dyDescent="0.25">
      <c r="A1798" s="3">
        <f>TITRES_STAT!B1801</f>
        <v>44630</v>
      </c>
      <c r="B1798" s="5">
        <f>TITRES_STAT!C1801</f>
        <v>8.74</v>
      </c>
      <c r="C1798" s="5">
        <f>TITRES_STAT!D1801</f>
        <v>6.3440000000000003</v>
      </c>
      <c r="D1798" s="5">
        <f>TITRES_STAT!E1801</f>
        <v>0</v>
      </c>
      <c r="E1798" s="2">
        <f t="shared" si="112"/>
        <v>-88.429432073078246</v>
      </c>
      <c r="F1798" s="5" t="str">
        <f t="shared" si="111"/>
        <v>BEARISH</v>
      </c>
      <c r="G1798" s="5" t="str">
        <f t="shared" si="110"/>
        <v>STRONG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5">
        <f>TITRES_STAT!C1802</f>
        <v>8.74</v>
      </c>
      <c r="C1799" s="5">
        <f>TITRES_STAT!D1802</f>
        <v>6.3440000000000003</v>
      </c>
      <c r="D1799" s="5">
        <f>TITRES_STAT!E1802</f>
        <v>0</v>
      </c>
      <c r="E1799" s="2">
        <f t="shared" si="112"/>
        <v>-88.429432073078246</v>
      </c>
      <c r="F1799" s="5" t="str">
        <f t="shared" si="111"/>
        <v>BEARISH</v>
      </c>
      <c r="G1799" s="5" t="str">
        <f t="shared" ref="G1799:G1862" si="114">IF((E1799-E1794)/E1794 &gt; 0.02, "STRONG",
 IF((E1799-E1794)/E1794 &lt; -0.02, "WEAK", "NEUTRAL"))</f>
        <v>STRONG</v>
      </c>
      <c r="H1799" s="5" t="str">
        <f t="shared" si="113"/>
        <v>CONFIRMED BEARISH</v>
      </c>
    </row>
    <row r="1800" spans="1:8" ht="13.5" x14ac:dyDescent="0.25">
      <c r="A1800" s="3">
        <f>TITRES_STAT!B1803</f>
        <v>44634</v>
      </c>
      <c r="B1800" s="5">
        <f>TITRES_STAT!C1803</f>
        <v>8.74</v>
      </c>
      <c r="C1800" s="5">
        <f>TITRES_STAT!D1803</f>
        <v>6.3440000000000003</v>
      </c>
      <c r="D1800" s="5">
        <f>TITRES_STAT!E1803</f>
        <v>0</v>
      </c>
      <c r="E1800" s="2">
        <f t="shared" si="112"/>
        <v>-88.429432073078246</v>
      </c>
      <c r="F1800" s="5" t="str">
        <f t="shared" ref="F1800:F1863" si="115">IF(E1800&gt;E1795,"BULLISH",IF(E1800&lt;E1795,"BEARISH","NEUTRAL"))</f>
        <v>BEARISH</v>
      </c>
      <c r="G1800" s="5" t="str">
        <f t="shared" si="114"/>
        <v>STRONG</v>
      </c>
      <c r="H1800" s="5" t="str">
        <f t="shared" si="113"/>
        <v>CONFIRMED BEARISH</v>
      </c>
    </row>
    <row r="1801" spans="1:8" ht="13.5" x14ac:dyDescent="0.25">
      <c r="A1801" s="3">
        <f>TITRES_STAT!B1804</f>
        <v>44635</v>
      </c>
      <c r="B1801" s="5">
        <f>TITRES_STAT!C1804</f>
        <v>8.74</v>
      </c>
      <c r="C1801" s="5">
        <f>TITRES_STAT!D1804</f>
        <v>6.3440000000000003</v>
      </c>
      <c r="D1801" s="5">
        <f>TITRES_STAT!E1804</f>
        <v>6.3440000000000003</v>
      </c>
      <c r="E1801" s="2">
        <f t="shared" si="112"/>
        <v>-88.429432073078246</v>
      </c>
      <c r="F1801" s="5" t="str">
        <f t="shared" si="115"/>
        <v>BEARISH</v>
      </c>
      <c r="G1801" s="5" t="str">
        <f t="shared" si="114"/>
        <v>STRONG</v>
      </c>
      <c r="H1801" s="5" t="str">
        <f t="shared" si="113"/>
        <v>CONFIRMED BEARISH</v>
      </c>
    </row>
    <row r="1802" spans="1:8" ht="13.5" x14ac:dyDescent="0.25">
      <c r="A1802" s="3">
        <f>TITRES_STAT!B1805</f>
        <v>44636</v>
      </c>
      <c r="B1802" s="5">
        <f>TITRES_STAT!C1805</f>
        <v>8.74</v>
      </c>
      <c r="C1802" s="5">
        <f>TITRES_STAT!D1805</f>
        <v>6.3440000000000003</v>
      </c>
      <c r="D1802" s="5">
        <f>TITRES_STAT!E1805</f>
        <v>0</v>
      </c>
      <c r="E1802" s="2">
        <f t="shared" si="112"/>
        <v>-88.429432073078246</v>
      </c>
      <c r="F1802" s="5" t="str">
        <f t="shared" si="115"/>
        <v>NEUTRAL</v>
      </c>
      <c r="G1802" s="5" t="str">
        <f t="shared" si="114"/>
        <v>NEUTRAL</v>
      </c>
      <c r="H1802" s="5" t="str">
        <f t="shared" si="113"/>
        <v>NEUTRAL</v>
      </c>
    </row>
    <row r="1803" spans="1:8" ht="13.5" x14ac:dyDescent="0.25">
      <c r="A1803" s="3">
        <f>TITRES_STAT!B1806</f>
        <v>44637</v>
      </c>
      <c r="B1803" s="5">
        <f>TITRES_STAT!C1806</f>
        <v>8.74</v>
      </c>
      <c r="C1803" s="5">
        <f>TITRES_STAT!D1806</f>
        <v>6.3440000000000003</v>
      </c>
      <c r="D1803" s="5">
        <f>TITRES_STAT!E1806</f>
        <v>6.3440000000000003</v>
      </c>
      <c r="E1803" s="2">
        <f t="shared" si="112"/>
        <v>-88.429432073078246</v>
      </c>
      <c r="F1803" s="5" t="str">
        <f t="shared" si="115"/>
        <v>NEUTRAL</v>
      </c>
      <c r="G1803" s="5" t="str">
        <f t="shared" si="114"/>
        <v>NEUTRAL</v>
      </c>
      <c r="H1803" s="5" t="str">
        <f t="shared" si="113"/>
        <v>NEUTRAL</v>
      </c>
    </row>
    <row r="1804" spans="1:8" ht="13.5" x14ac:dyDescent="0.25">
      <c r="A1804" s="3">
        <f>TITRES_STAT!B1807</f>
        <v>44638</v>
      </c>
      <c r="B1804" s="5">
        <f>TITRES_STAT!C1807</f>
        <v>8.74</v>
      </c>
      <c r="C1804" s="5">
        <f>TITRES_STAT!D1807</f>
        <v>6.3440000000000003</v>
      </c>
      <c r="D1804" s="5">
        <f>TITRES_STAT!E1807</f>
        <v>0</v>
      </c>
      <c r="E1804" s="2">
        <f t="shared" si="112"/>
        <v>-88.429432073078246</v>
      </c>
      <c r="F1804" s="5" t="str">
        <f t="shared" si="115"/>
        <v>NEUTRAL</v>
      </c>
      <c r="G1804" s="5" t="str">
        <f t="shared" si="114"/>
        <v>NEUTRAL</v>
      </c>
      <c r="H1804" s="5" t="str">
        <f t="shared" si="113"/>
        <v>NEUTRAL</v>
      </c>
    </row>
    <row r="1805" spans="1:8" ht="13.5" x14ac:dyDescent="0.25">
      <c r="A1805" s="3">
        <f>TITRES_STAT!B1808</f>
        <v>44641</v>
      </c>
      <c r="B1805" s="5">
        <f>TITRES_STAT!C1808</f>
        <v>8.74</v>
      </c>
      <c r="C1805" s="5">
        <f>TITRES_STAT!D1808</f>
        <v>6.3440000000000003</v>
      </c>
      <c r="D1805" s="5">
        <f>TITRES_STAT!E1808</f>
        <v>0</v>
      </c>
      <c r="E1805" s="2">
        <f t="shared" si="112"/>
        <v>-88.429432073078246</v>
      </c>
      <c r="F1805" s="5" t="str">
        <f t="shared" si="115"/>
        <v>NEUTRAL</v>
      </c>
      <c r="G1805" s="5" t="str">
        <f t="shared" si="114"/>
        <v>NEUTRAL</v>
      </c>
      <c r="H1805" s="5" t="str">
        <f t="shared" si="113"/>
        <v>NEUTRAL</v>
      </c>
    </row>
    <row r="1806" spans="1:8" ht="13.5" x14ac:dyDescent="0.25">
      <c r="A1806" s="3">
        <f>TITRES_STAT!B1809</f>
        <v>44642</v>
      </c>
      <c r="B1806" s="5">
        <f>TITRES_STAT!C1809</f>
        <v>8.74</v>
      </c>
      <c r="C1806" s="5">
        <f>TITRES_STAT!D1809</f>
        <v>6.3440000000000003</v>
      </c>
      <c r="D1806" s="5">
        <f>TITRES_STAT!E1809</f>
        <v>0</v>
      </c>
      <c r="E1806" s="2">
        <f t="shared" si="112"/>
        <v>-88.429432073078246</v>
      </c>
      <c r="F1806" s="5" t="str">
        <f t="shared" si="115"/>
        <v>NEUTRAL</v>
      </c>
      <c r="G1806" s="5" t="str">
        <f t="shared" si="114"/>
        <v>NEUTRAL</v>
      </c>
      <c r="H1806" s="5" t="str">
        <f t="shared" si="113"/>
        <v>NEUTRAL</v>
      </c>
    </row>
    <row r="1807" spans="1:8" ht="13.5" x14ac:dyDescent="0.25">
      <c r="A1807" s="3">
        <f>TITRES_STAT!B1810</f>
        <v>44643</v>
      </c>
      <c r="B1807" s="5">
        <f>TITRES_STAT!C1810</f>
        <v>8.74</v>
      </c>
      <c r="C1807" s="5">
        <f>TITRES_STAT!D1810</f>
        <v>6.3440000000000003</v>
      </c>
      <c r="D1807" s="5">
        <f>TITRES_STAT!E1810</f>
        <v>0</v>
      </c>
      <c r="E1807" s="2">
        <f t="shared" si="112"/>
        <v>-88.429432073078246</v>
      </c>
      <c r="F1807" s="5" t="str">
        <f t="shared" si="115"/>
        <v>NEUTRAL</v>
      </c>
      <c r="G1807" s="5" t="str">
        <f t="shared" si="114"/>
        <v>NEUTRAL</v>
      </c>
      <c r="H1807" s="5" t="str">
        <f t="shared" si="113"/>
        <v>NEUTRAL</v>
      </c>
    </row>
    <row r="1808" spans="1:8" ht="13.5" x14ac:dyDescent="0.25">
      <c r="A1808" s="3">
        <f>TITRES_STAT!B1811</f>
        <v>44644</v>
      </c>
      <c r="B1808" s="5">
        <f>TITRES_STAT!C1811</f>
        <v>8.6999999999999993</v>
      </c>
      <c r="C1808" s="5">
        <f>TITRES_STAT!D1811</f>
        <v>6.3150000000000004</v>
      </c>
      <c r="D1808" s="5">
        <f>TITRES_STAT!E1811</f>
        <v>6.3150000000000004</v>
      </c>
      <c r="E1808" s="2">
        <f t="shared" si="112"/>
        <v>-94.744432073078244</v>
      </c>
      <c r="F1808" s="5" t="str">
        <f t="shared" si="115"/>
        <v>BEARISH</v>
      </c>
      <c r="G1808" s="5" t="str">
        <f t="shared" si="114"/>
        <v>STRONG</v>
      </c>
      <c r="H1808" s="5" t="str">
        <f t="shared" si="113"/>
        <v>CONFIRMED BEARISH</v>
      </c>
    </row>
    <row r="1809" spans="1:8" ht="13.5" x14ac:dyDescent="0.25">
      <c r="A1809" s="3">
        <f>TITRES_STAT!B1812</f>
        <v>44645</v>
      </c>
      <c r="B1809" s="5">
        <f>TITRES_STAT!C1812</f>
        <v>8.6999999999999993</v>
      </c>
      <c r="C1809" s="5">
        <f>TITRES_STAT!D1812</f>
        <v>6.3150000000000004</v>
      </c>
      <c r="D1809" s="5">
        <f>TITRES_STAT!E1812</f>
        <v>0</v>
      </c>
      <c r="E1809" s="2">
        <f t="shared" si="112"/>
        <v>-94.744432073078244</v>
      </c>
      <c r="F1809" s="5" t="str">
        <f t="shared" si="115"/>
        <v>BEARISH</v>
      </c>
      <c r="G1809" s="5" t="str">
        <f t="shared" si="114"/>
        <v>STRONG</v>
      </c>
      <c r="H1809" s="5" t="str">
        <f t="shared" si="113"/>
        <v>CONFIRMED BEARISH</v>
      </c>
    </row>
    <row r="1810" spans="1:8" ht="13.5" x14ac:dyDescent="0.25">
      <c r="A1810" s="3">
        <f>TITRES_STAT!B1813</f>
        <v>44648</v>
      </c>
      <c r="B1810" s="5">
        <f>TITRES_STAT!C1813</f>
        <v>8.6999999999999993</v>
      </c>
      <c r="C1810" s="5">
        <f>TITRES_STAT!D1813</f>
        <v>6.3150000000000004</v>
      </c>
      <c r="D1810" s="5">
        <f>TITRES_STAT!E1813</f>
        <v>0</v>
      </c>
      <c r="E1810" s="2">
        <f t="shared" si="112"/>
        <v>-94.744432073078244</v>
      </c>
      <c r="F1810" s="5" t="str">
        <f t="shared" si="115"/>
        <v>BEARISH</v>
      </c>
      <c r="G1810" s="5" t="str">
        <f t="shared" si="114"/>
        <v>STRONG</v>
      </c>
      <c r="H1810" s="5" t="str">
        <f t="shared" si="113"/>
        <v>CONFIRMED BEARISH</v>
      </c>
    </row>
    <row r="1811" spans="1:8" ht="13.5" x14ac:dyDescent="0.25">
      <c r="A1811" s="3">
        <f>TITRES_STAT!B1814</f>
        <v>44649</v>
      </c>
      <c r="B1811" s="5">
        <f>TITRES_STAT!C1814</f>
        <v>8.74</v>
      </c>
      <c r="C1811" s="5">
        <f>TITRES_STAT!D1814</f>
        <v>6.3440000000000003</v>
      </c>
      <c r="D1811" s="5">
        <f>TITRES_STAT!E1814</f>
        <v>6.3440000000000003</v>
      </c>
      <c r="E1811" s="2">
        <f t="shared" si="112"/>
        <v>-88.40043207307825</v>
      </c>
      <c r="F1811" s="5" t="str">
        <f t="shared" si="115"/>
        <v>BULLISH</v>
      </c>
      <c r="G1811" s="5" t="str">
        <f t="shared" si="114"/>
        <v>NEUTRAL</v>
      </c>
      <c r="H1811" s="5" t="str">
        <f t="shared" si="113"/>
        <v>NEUTRAL</v>
      </c>
    </row>
    <row r="1812" spans="1:8" ht="13.5" x14ac:dyDescent="0.25">
      <c r="A1812" s="3">
        <f>TITRES_STAT!B1815</f>
        <v>44650</v>
      </c>
      <c r="B1812" s="5">
        <f>TITRES_STAT!C1815</f>
        <v>8.6999999999999993</v>
      </c>
      <c r="C1812" s="5">
        <f>TITRES_STAT!D1815</f>
        <v>6.3150000000000004</v>
      </c>
      <c r="D1812" s="5">
        <f>TITRES_STAT!E1815</f>
        <v>6.3150000000000004</v>
      </c>
      <c r="E1812" s="2">
        <f t="shared" si="112"/>
        <v>-94.715432073078247</v>
      </c>
      <c r="F1812" s="5" t="str">
        <f t="shared" si="115"/>
        <v>BEARISH</v>
      </c>
      <c r="G1812" s="5" t="str">
        <f t="shared" si="114"/>
        <v>STRONG</v>
      </c>
      <c r="H1812" s="5" t="str">
        <f t="shared" si="113"/>
        <v>CONFIRMED BEARISH</v>
      </c>
    </row>
    <row r="1813" spans="1:8" ht="13.5" x14ac:dyDescent="0.25">
      <c r="A1813" s="3">
        <f>TITRES_STAT!B1816</f>
        <v>44651</v>
      </c>
      <c r="B1813" s="5">
        <f>TITRES_STAT!C1816</f>
        <v>8.6999999999999993</v>
      </c>
      <c r="C1813" s="5">
        <f>TITRES_STAT!D1816</f>
        <v>6.3150000000000004</v>
      </c>
      <c r="D1813" s="5">
        <f>TITRES_STAT!E1816</f>
        <v>0</v>
      </c>
      <c r="E1813" s="2">
        <f t="shared" si="112"/>
        <v>-94.715432073078247</v>
      </c>
      <c r="F1813" s="5" t="str">
        <f t="shared" si="115"/>
        <v>BULLISH</v>
      </c>
      <c r="G1813" s="5" t="str">
        <f t="shared" si="114"/>
        <v>NEUTRAL</v>
      </c>
      <c r="H1813" s="5" t="str">
        <f t="shared" si="113"/>
        <v>NEUTRAL</v>
      </c>
    </row>
    <row r="1814" spans="1:8" ht="13.5" x14ac:dyDescent="0.25">
      <c r="A1814" s="3">
        <f>TITRES_STAT!B1817</f>
        <v>44652</v>
      </c>
      <c r="B1814" s="5">
        <f>TITRES_STAT!C1817</f>
        <v>8.73</v>
      </c>
      <c r="C1814" s="5">
        <f>TITRES_STAT!D1817</f>
        <v>6.3369999999999997</v>
      </c>
      <c r="D1814" s="5">
        <f>TITRES_STAT!E1817</f>
        <v>6.3369999999999997</v>
      </c>
      <c r="E1814" s="2">
        <f t="shared" si="112"/>
        <v>-88.378432073078244</v>
      </c>
      <c r="F1814" s="5" t="str">
        <f t="shared" si="115"/>
        <v>BULLISH</v>
      </c>
      <c r="G1814" s="5" t="str">
        <f t="shared" si="114"/>
        <v>WEAK</v>
      </c>
      <c r="H1814" s="5" t="str">
        <f t="shared" si="113"/>
        <v>CONFIRMED BULLISH</v>
      </c>
    </row>
    <row r="1815" spans="1:8" ht="13.5" x14ac:dyDescent="0.25">
      <c r="A1815" s="3">
        <f>TITRES_STAT!B1818</f>
        <v>44655</v>
      </c>
      <c r="B1815" s="5">
        <f>TITRES_STAT!C1818</f>
        <v>8.73</v>
      </c>
      <c r="C1815" s="5">
        <f>TITRES_STAT!D1818</f>
        <v>6.3369999999999997</v>
      </c>
      <c r="D1815" s="5">
        <f>TITRES_STAT!E1818</f>
        <v>6.3369999999999997</v>
      </c>
      <c r="E1815" s="2">
        <f t="shared" si="112"/>
        <v>-88.378432073078244</v>
      </c>
      <c r="F1815" s="5" t="str">
        <f t="shared" si="115"/>
        <v>BULLISH</v>
      </c>
      <c r="G1815" s="5" t="str">
        <f t="shared" si="114"/>
        <v>WEAK</v>
      </c>
      <c r="H1815" s="5" t="str">
        <f t="shared" si="113"/>
        <v>CONFIRMED BULLISH</v>
      </c>
    </row>
    <row r="1816" spans="1:8" ht="13.5" x14ac:dyDescent="0.25">
      <c r="A1816" s="3">
        <f>TITRES_STAT!B1819</f>
        <v>44656</v>
      </c>
      <c r="B1816" s="5">
        <f>TITRES_STAT!C1819</f>
        <v>8.6999999999999993</v>
      </c>
      <c r="C1816" s="5">
        <f>TITRES_STAT!D1819</f>
        <v>6.3150000000000004</v>
      </c>
      <c r="D1816" s="5">
        <f>TITRES_STAT!E1819</f>
        <v>6.3150000000000004</v>
      </c>
      <c r="E1816" s="2">
        <f t="shared" si="112"/>
        <v>-94.693432073078242</v>
      </c>
      <c r="F1816" s="5" t="str">
        <f t="shared" si="115"/>
        <v>BEARISH</v>
      </c>
      <c r="G1816" s="5" t="str">
        <f t="shared" si="114"/>
        <v>STRONG</v>
      </c>
      <c r="H1816" s="5" t="str">
        <f t="shared" si="113"/>
        <v>CONFIRMED BEARISH</v>
      </c>
    </row>
    <row r="1817" spans="1:8" ht="13.5" x14ac:dyDescent="0.25">
      <c r="A1817" s="3">
        <f>TITRES_STAT!B1820</f>
        <v>44657</v>
      </c>
      <c r="B1817" s="5">
        <f>TITRES_STAT!C1820</f>
        <v>8.6999999999999993</v>
      </c>
      <c r="C1817" s="5">
        <f>TITRES_STAT!D1820</f>
        <v>6.3150000000000004</v>
      </c>
      <c r="D1817" s="5">
        <f>TITRES_STAT!E1820</f>
        <v>0</v>
      </c>
      <c r="E1817" s="2">
        <f t="shared" si="112"/>
        <v>-94.693432073078242</v>
      </c>
      <c r="F1817" s="5" t="str">
        <f t="shared" si="115"/>
        <v>BULLISH</v>
      </c>
      <c r="G1817" s="5" t="str">
        <f t="shared" si="114"/>
        <v>NEUTRAL</v>
      </c>
      <c r="H1817" s="5" t="str">
        <f t="shared" si="113"/>
        <v>NEUTRAL</v>
      </c>
    </row>
    <row r="1818" spans="1:8" ht="13.5" x14ac:dyDescent="0.25">
      <c r="A1818" s="3">
        <f>TITRES_STAT!B1821</f>
        <v>44658</v>
      </c>
      <c r="B1818" s="5">
        <f>TITRES_STAT!C1821</f>
        <v>8.6999999999999993</v>
      </c>
      <c r="C1818" s="5">
        <f>TITRES_STAT!D1821</f>
        <v>6.3150000000000004</v>
      </c>
      <c r="D1818" s="5">
        <f>TITRES_STAT!E1821</f>
        <v>6.3150000000000004</v>
      </c>
      <c r="E1818" s="2">
        <f t="shared" si="112"/>
        <v>-94.693432073078242</v>
      </c>
      <c r="F1818" s="5" t="str">
        <f t="shared" si="115"/>
        <v>BULLISH</v>
      </c>
      <c r="G1818" s="5" t="str">
        <f t="shared" si="114"/>
        <v>NEUTRAL</v>
      </c>
      <c r="H1818" s="5" t="str">
        <f t="shared" si="113"/>
        <v>NEUTRAL</v>
      </c>
    </row>
    <row r="1819" spans="1:8" ht="13.5" x14ac:dyDescent="0.25">
      <c r="A1819" s="3">
        <f>TITRES_STAT!B1822</f>
        <v>44659</v>
      </c>
      <c r="B1819" s="5">
        <f>TITRES_STAT!C1822</f>
        <v>8.4</v>
      </c>
      <c r="C1819" s="5">
        <f>TITRES_STAT!D1822</f>
        <v>6.0970000000000004</v>
      </c>
      <c r="D1819" s="5">
        <f>TITRES_STAT!E1822</f>
        <v>6.0970000000000004</v>
      </c>
      <c r="E1819" s="2">
        <f t="shared" si="112"/>
        <v>-100.79043207307824</v>
      </c>
      <c r="F1819" s="5" t="str">
        <f t="shared" si="115"/>
        <v>BEARISH</v>
      </c>
      <c r="G1819" s="5" t="str">
        <f t="shared" si="114"/>
        <v>STRONG</v>
      </c>
      <c r="H1819" s="5" t="str">
        <f t="shared" si="113"/>
        <v>CONFIRMED BEARISH</v>
      </c>
    </row>
    <row r="1820" spans="1:8" ht="13.5" x14ac:dyDescent="0.25">
      <c r="A1820" s="3">
        <f>TITRES_STAT!B1823</f>
        <v>44662</v>
      </c>
      <c r="B1820" s="5">
        <f>TITRES_STAT!C1823</f>
        <v>8.4</v>
      </c>
      <c r="C1820" s="5">
        <f>TITRES_STAT!D1823</f>
        <v>6.0970000000000004</v>
      </c>
      <c r="D1820" s="5">
        <f>TITRES_STAT!E1823</f>
        <v>0</v>
      </c>
      <c r="E1820" s="2">
        <f t="shared" si="112"/>
        <v>-100.79043207307824</v>
      </c>
      <c r="F1820" s="5" t="str">
        <f t="shared" si="115"/>
        <v>BEARISH</v>
      </c>
      <c r="G1820" s="5" t="str">
        <f t="shared" si="114"/>
        <v>STRONG</v>
      </c>
      <c r="H1820" s="5" t="str">
        <f t="shared" si="113"/>
        <v>CONFIRMED BEARISH</v>
      </c>
    </row>
    <row r="1821" spans="1:8" ht="13.5" x14ac:dyDescent="0.25">
      <c r="A1821" s="3">
        <f>TITRES_STAT!B1824</f>
        <v>44663</v>
      </c>
      <c r="B1821" s="5">
        <f>TITRES_STAT!C1824</f>
        <v>8.41</v>
      </c>
      <c r="C1821" s="5">
        <f>TITRES_STAT!D1824</f>
        <v>6.1040000000000001</v>
      </c>
      <c r="D1821" s="5">
        <f>TITRES_STAT!E1824</f>
        <v>6.1040000000000001</v>
      </c>
      <c r="E1821" s="2">
        <f t="shared" si="112"/>
        <v>-94.686432073078237</v>
      </c>
      <c r="F1821" s="5" t="str">
        <f t="shared" si="115"/>
        <v>BULLISH</v>
      </c>
      <c r="G1821" s="5" t="str">
        <f t="shared" si="114"/>
        <v>NEUTRAL</v>
      </c>
      <c r="H1821" s="5" t="str">
        <f t="shared" si="113"/>
        <v>BULLISH DIVERGENCE</v>
      </c>
    </row>
    <row r="1822" spans="1:8" ht="13.5" x14ac:dyDescent="0.25">
      <c r="A1822" s="3">
        <f>TITRES_STAT!B1825</f>
        <v>44664</v>
      </c>
      <c r="B1822" s="5">
        <f>TITRES_STAT!C1825</f>
        <v>8.41</v>
      </c>
      <c r="C1822" s="5">
        <f>TITRES_STAT!D1825</f>
        <v>6.1040000000000001</v>
      </c>
      <c r="D1822" s="5">
        <f>TITRES_STAT!E1825</f>
        <v>6.1040000000000001</v>
      </c>
      <c r="E1822" s="2">
        <f t="shared" si="112"/>
        <v>-94.686432073078237</v>
      </c>
      <c r="F1822" s="5" t="str">
        <f t="shared" si="115"/>
        <v>BULLISH</v>
      </c>
      <c r="G1822" s="5" t="str">
        <f t="shared" si="114"/>
        <v>NEUTRAL</v>
      </c>
      <c r="H1822" s="5" t="str">
        <f t="shared" si="113"/>
        <v>BULLISH DIVERGENCE</v>
      </c>
    </row>
    <row r="1823" spans="1:8" ht="13.5" x14ac:dyDescent="0.25">
      <c r="A1823" s="3">
        <f>TITRES_STAT!B1826</f>
        <v>44665</v>
      </c>
      <c r="B1823" s="5">
        <f>TITRES_STAT!C1826</f>
        <v>8.5</v>
      </c>
      <c r="C1823" s="5">
        <f>TITRES_STAT!D1826</f>
        <v>6.17</v>
      </c>
      <c r="D1823" s="5">
        <f>TITRES_STAT!E1826</f>
        <v>6.17</v>
      </c>
      <c r="E1823" s="2">
        <f t="shared" si="112"/>
        <v>-88.516432073078235</v>
      </c>
      <c r="F1823" s="5" t="str">
        <f t="shared" si="115"/>
        <v>BULLISH</v>
      </c>
      <c r="G1823" s="5" t="str">
        <f t="shared" si="114"/>
        <v>WEAK</v>
      </c>
      <c r="H1823" s="5" t="str">
        <f t="shared" si="113"/>
        <v>BULLISH DIVERGENCE</v>
      </c>
    </row>
    <row r="1824" spans="1:8" ht="13.5" x14ac:dyDescent="0.25">
      <c r="A1824" s="3">
        <f>TITRES_STAT!B1827</f>
        <v>44666</v>
      </c>
      <c r="B1824" s="5">
        <f>TITRES_STAT!C1827</f>
        <v>8.4</v>
      </c>
      <c r="C1824" s="5">
        <f>TITRES_STAT!D1827</f>
        <v>6.0970000000000004</v>
      </c>
      <c r="D1824" s="5">
        <f>TITRES_STAT!E1827</f>
        <v>6.0970000000000004</v>
      </c>
      <c r="E1824" s="2">
        <f t="shared" si="112"/>
        <v>-94.613432073078229</v>
      </c>
      <c r="F1824" s="5" t="str">
        <f t="shared" si="115"/>
        <v>BULLISH</v>
      </c>
      <c r="G1824" s="5" t="str">
        <f t="shared" si="114"/>
        <v>WEAK</v>
      </c>
      <c r="H1824" s="5" t="str">
        <f t="shared" si="113"/>
        <v>NEUTRAL</v>
      </c>
    </row>
    <row r="1825" spans="1:8" ht="13.5" x14ac:dyDescent="0.25">
      <c r="A1825" s="3">
        <f>TITRES_STAT!B1828</f>
        <v>44669</v>
      </c>
      <c r="B1825" s="5">
        <f>TITRES_STAT!C1828</f>
        <v>8.4</v>
      </c>
      <c r="C1825" s="5">
        <f>TITRES_STAT!D1828</f>
        <v>6.0970000000000004</v>
      </c>
      <c r="D1825" s="5">
        <f>TITRES_STAT!E1828</f>
        <v>0</v>
      </c>
      <c r="E1825" s="2">
        <f t="shared" si="112"/>
        <v>-94.613432073078229</v>
      </c>
      <c r="F1825" s="5" t="str">
        <f t="shared" si="115"/>
        <v>BULLISH</v>
      </c>
      <c r="G1825" s="5" t="str">
        <f t="shared" si="114"/>
        <v>WEAK</v>
      </c>
      <c r="H1825" s="5" t="str">
        <f t="shared" si="113"/>
        <v>NEUTRAL</v>
      </c>
    </row>
    <row r="1826" spans="1:8" ht="13.5" x14ac:dyDescent="0.25">
      <c r="A1826" s="3">
        <f>TITRES_STAT!B1829</f>
        <v>44670</v>
      </c>
      <c r="B1826" s="5">
        <f>TITRES_STAT!C1829</f>
        <v>8.5</v>
      </c>
      <c r="C1826" s="5">
        <f>TITRES_STAT!D1829</f>
        <v>6.17</v>
      </c>
      <c r="D1826" s="5">
        <f>TITRES_STAT!E1829</f>
        <v>6.1155588235294118</v>
      </c>
      <c r="E1826" s="2">
        <f t="shared" si="112"/>
        <v>-88.497873249548817</v>
      </c>
      <c r="F1826" s="5" t="str">
        <f t="shared" si="115"/>
        <v>BULLISH</v>
      </c>
      <c r="G1826" s="5" t="str">
        <f t="shared" si="114"/>
        <v>WEAK</v>
      </c>
      <c r="H1826" s="5" t="str">
        <f t="shared" si="113"/>
        <v>CONFIRMED BULLISH</v>
      </c>
    </row>
    <row r="1827" spans="1:8" ht="13.5" x14ac:dyDescent="0.25">
      <c r="A1827" s="3">
        <f>TITRES_STAT!B1830</f>
        <v>44671</v>
      </c>
      <c r="B1827" s="5">
        <f>TITRES_STAT!C1830</f>
        <v>8.5</v>
      </c>
      <c r="C1827" s="5">
        <f>TITRES_STAT!D1830</f>
        <v>6.17</v>
      </c>
      <c r="D1827" s="5">
        <f>TITRES_STAT!E1830</f>
        <v>6.17</v>
      </c>
      <c r="E1827" s="2">
        <f t="shared" si="112"/>
        <v>-88.497873249548817</v>
      </c>
      <c r="F1827" s="5" t="str">
        <f t="shared" si="115"/>
        <v>BULLISH</v>
      </c>
      <c r="G1827" s="5" t="str">
        <f t="shared" si="114"/>
        <v>WEAK</v>
      </c>
      <c r="H1827" s="5" t="str">
        <f t="shared" si="113"/>
        <v>CONFIRMED BULLISH</v>
      </c>
    </row>
    <row r="1828" spans="1:8" ht="13.5" x14ac:dyDescent="0.25">
      <c r="A1828" s="3">
        <f>TITRES_STAT!B1831</f>
        <v>44672</v>
      </c>
      <c r="B1828" s="5">
        <f>TITRES_STAT!C1831</f>
        <v>8.6999999999999993</v>
      </c>
      <c r="C1828" s="5">
        <f>TITRES_STAT!D1831</f>
        <v>6.3150000000000004</v>
      </c>
      <c r="D1828" s="5">
        <f>TITRES_STAT!E1831</f>
        <v>6.3150000000000004</v>
      </c>
      <c r="E1828" s="2">
        <f t="shared" si="112"/>
        <v>-82.18287324954882</v>
      </c>
      <c r="F1828" s="5" t="str">
        <f t="shared" si="115"/>
        <v>BULLISH</v>
      </c>
      <c r="G1828" s="5" t="str">
        <f t="shared" si="114"/>
        <v>WEAK</v>
      </c>
      <c r="H1828" s="5" t="str">
        <f t="shared" si="113"/>
        <v>CONFIRMED BULLISH</v>
      </c>
    </row>
    <row r="1829" spans="1:8" ht="13.5" x14ac:dyDescent="0.25">
      <c r="A1829" s="3">
        <f>TITRES_STAT!B1832</f>
        <v>44673</v>
      </c>
      <c r="B1829" s="5">
        <f>TITRES_STAT!C1832</f>
        <v>8.6999999999999993</v>
      </c>
      <c r="C1829" s="5">
        <f>TITRES_STAT!D1832</f>
        <v>6.3150000000000004</v>
      </c>
      <c r="D1829" s="5">
        <f>TITRES_STAT!E1832</f>
        <v>6.3150000000000004</v>
      </c>
      <c r="E1829" s="2">
        <f t="shared" si="112"/>
        <v>-82.18287324954882</v>
      </c>
      <c r="F1829" s="5" t="str">
        <f t="shared" si="115"/>
        <v>BULLISH</v>
      </c>
      <c r="G1829" s="5" t="str">
        <f t="shared" si="114"/>
        <v>WEAK</v>
      </c>
      <c r="H1829" s="5" t="str">
        <f t="shared" si="113"/>
        <v>CONFIRMED BULLISH</v>
      </c>
    </row>
    <row r="1830" spans="1:8" ht="13.5" x14ac:dyDescent="0.25">
      <c r="A1830" s="3">
        <f>TITRES_STAT!B1833</f>
        <v>44676</v>
      </c>
      <c r="B1830" s="5">
        <f>TITRES_STAT!C1833</f>
        <v>8.6999999999999993</v>
      </c>
      <c r="C1830" s="5">
        <f>TITRES_STAT!D1833</f>
        <v>6.3150000000000004</v>
      </c>
      <c r="D1830" s="5">
        <f>TITRES_STAT!E1833</f>
        <v>0</v>
      </c>
      <c r="E1830" s="2">
        <f t="shared" si="112"/>
        <v>-82.18287324954882</v>
      </c>
      <c r="F1830" s="5" t="str">
        <f t="shared" si="115"/>
        <v>BULLISH</v>
      </c>
      <c r="G1830" s="5" t="str">
        <f t="shared" si="114"/>
        <v>WEAK</v>
      </c>
      <c r="H1830" s="5" t="str">
        <f t="shared" si="113"/>
        <v>CONFIRMED BULLISH</v>
      </c>
    </row>
    <row r="1831" spans="1:8" ht="13.5" x14ac:dyDescent="0.25">
      <c r="A1831" s="3">
        <f>TITRES_STAT!B1834</f>
        <v>44677</v>
      </c>
      <c r="B1831" s="5">
        <f>TITRES_STAT!C1834</f>
        <v>8.1</v>
      </c>
      <c r="C1831" s="5">
        <f>TITRES_STAT!D1834</f>
        <v>6.3150000000000004</v>
      </c>
      <c r="D1831" s="5">
        <f>TITRES_STAT!E1834</f>
        <v>0</v>
      </c>
      <c r="E1831" s="2">
        <f t="shared" si="112"/>
        <v>-82.18287324954882</v>
      </c>
      <c r="F1831" s="5" t="str">
        <f t="shared" si="115"/>
        <v>BULLISH</v>
      </c>
      <c r="G1831" s="5" t="str">
        <f t="shared" si="114"/>
        <v>WEAK</v>
      </c>
      <c r="H1831" s="5" t="str">
        <f t="shared" si="113"/>
        <v>BULLISH DIVERGENCE</v>
      </c>
    </row>
    <row r="1832" spans="1:8" ht="13.5" x14ac:dyDescent="0.25">
      <c r="A1832" s="3">
        <f>TITRES_STAT!B1835</f>
        <v>44678</v>
      </c>
      <c r="B1832" s="5">
        <f>TITRES_STAT!C1835</f>
        <v>8.4600000000000009</v>
      </c>
      <c r="C1832" s="5">
        <f>TITRES_STAT!D1835</f>
        <v>6.5960000000000001</v>
      </c>
      <c r="D1832" s="5">
        <f>TITRES_STAT!E1835</f>
        <v>0</v>
      </c>
      <c r="E1832" s="2">
        <f t="shared" si="112"/>
        <v>-82.18287324954882</v>
      </c>
      <c r="F1832" s="5" t="str">
        <f t="shared" si="115"/>
        <v>BULLISH</v>
      </c>
      <c r="G1832" s="5" t="str">
        <f t="shared" si="114"/>
        <v>WEAK</v>
      </c>
      <c r="H1832" s="5" t="str">
        <f t="shared" si="113"/>
        <v>BULLISH DIVERGENCE</v>
      </c>
    </row>
    <row r="1833" spans="1:8" ht="13.5" x14ac:dyDescent="0.25">
      <c r="A1833" s="3">
        <f>TITRES_STAT!B1836</f>
        <v>44679</v>
      </c>
      <c r="B1833" s="5">
        <f>TITRES_STAT!C1836</f>
        <v>8.7200000000000006</v>
      </c>
      <c r="C1833" s="5">
        <f>TITRES_STAT!D1836</f>
        <v>6.798</v>
      </c>
      <c r="D1833" s="5">
        <f>TITRES_STAT!E1836</f>
        <v>6.798</v>
      </c>
      <c r="E1833" s="2">
        <f t="shared" si="112"/>
        <v>-75.384873249548818</v>
      </c>
      <c r="F1833" s="5" t="str">
        <f t="shared" si="115"/>
        <v>BULLISH</v>
      </c>
      <c r="G1833" s="5" t="str">
        <f t="shared" si="114"/>
        <v>WEAK</v>
      </c>
      <c r="H1833" s="5" t="str">
        <f t="shared" si="113"/>
        <v>CONFIRMED BULLISH</v>
      </c>
    </row>
    <row r="1834" spans="1:8" ht="13.5" x14ac:dyDescent="0.25">
      <c r="A1834" s="3">
        <f>TITRES_STAT!B1837</f>
        <v>44680</v>
      </c>
      <c r="B1834" s="5">
        <f>TITRES_STAT!C1837</f>
        <v>8.7200000000000006</v>
      </c>
      <c r="C1834" s="5">
        <f>TITRES_STAT!D1837</f>
        <v>6.798</v>
      </c>
      <c r="D1834" s="5">
        <f>TITRES_STAT!E1837</f>
        <v>0</v>
      </c>
      <c r="E1834" s="2">
        <f t="shared" si="112"/>
        <v>-75.384873249548818</v>
      </c>
      <c r="F1834" s="5" t="str">
        <f t="shared" si="115"/>
        <v>BULLISH</v>
      </c>
      <c r="G1834" s="5" t="str">
        <f t="shared" si="114"/>
        <v>WEAK</v>
      </c>
      <c r="H1834" s="5" t="str">
        <f t="shared" si="113"/>
        <v>CONFIRMED BULLISH</v>
      </c>
    </row>
    <row r="1835" spans="1:8" ht="13.5" x14ac:dyDescent="0.25">
      <c r="A1835" s="3">
        <f>TITRES_STAT!B1838</f>
        <v>44685</v>
      </c>
      <c r="B1835" s="5">
        <f>TITRES_STAT!C1838</f>
        <v>8.7200000000000006</v>
      </c>
      <c r="C1835" s="5">
        <f>TITRES_STAT!D1838</f>
        <v>6.798</v>
      </c>
      <c r="D1835" s="5">
        <f>TITRES_STAT!E1838</f>
        <v>0</v>
      </c>
      <c r="E1835" s="2">
        <f t="shared" si="112"/>
        <v>-75.384873249548818</v>
      </c>
      <c r="F1835" s="5" t="str">
        <f t="shared" si="115"/>
        <v>BULLISH</v>
      </c>
      <c r="G1835" s="5" t="str">
        <f t="shared" si="114"/>
        <v>WEAK</v>
      </c>
      <c r="H1835" s="5" t="str">
        <f t="shared" si="113"/>
        <v>CONFIRMED BULLISH</v>
      </c>
    </row>
    <row r="1836" spans="1:8" ht="13.5" x14ac:dyDescent="0.25">
      <c r="A1836" s="3">
        <f>TITRES_STAT!B1839</f>
        <v>44686</v>
      </c>
      <c r="B1836" s="5">
        <f>TITRES_STAT!C1839</f>
        <v>8.69</v>
      </c>
      <c r="C1836" s="5">
        <f>TITRES_STAT!D1839</f>
        <v>6.7750000000000004</v>
      </c>
      <c r="D1836" s="5">
        <f>TITRES_STAT!E1839</f>
        <v>6.7750000000000004</v>
      </c>
      <c r="E1836" s="2">
        <f t="shared" si="112"/>
        <v>-82.159873249548824</v>
      </c>
      <c r="F1836" s="5" t="str">
        <f t="shared" si="115"/>
        <v>BULLISH</v>
      </c>
      <c r="G1836" s="5" t="str">
        <f t="shared" si="114"/>
        <v>NEUTRAL</v>
      </c>
      <c r="H1836" s="5" t="str">
        <f t="shared" si="113"/>
        <v>CONFIRMED BULLISH</v>
      </c>
    </row>
    <row r="1837" spans="1:8" ht="13.5" x14ac:dyDescent="0.25">
      <c r="A1837" s="3">
        <f>TITRES_STAT!B1840</f>
        <v>44687</v>
      </c>
      <c r="B1837" s="5">
        <f>TITRES_STAT!C1840</f>
        <v>8.3000000000000007</v>
      </c>
      <c r="C1837" s="5">
        <f>TITRES_STAT!D1840</f>
        <v>6.4710000000000001</v>
      </c>
      <c r="D1837" s="5">
        <f>TITRES_STAT!E1840</f>
        <v>0</v>
      </c>
      <c r="E1837" s="2">
        <f t="shared" si="112"/>
        <v>-82.159873249548824</v>
      </c>
      <c r="F1837" s="5" t="str">
        <f t="shared" si="115"/>
        <v>BULLISH</v>
      </c>
      <c r="G1837" s="5" t="str">
        <f t="shared" si="114"/>
        <v>NEUTRAL</v>
      </c>
      <c r="H1837" s="5" t="str">
        <f t="shared" si="113"/>
        <v>BULLISH DIVERGENCE</v>
      </c>
    </row>
    <row r="1838" spans="1:8" ht="13.5" x14ac:dyDescent="0.25">
      <c r="A1838" s="3">
        <f>TITRES_STAT!B1841</f>
        <v>44690</v>
      </c>
      <c r="B1838" s="5">
        <f>TITRES_STAT!C1841</f>
        <v>8.3000000000000007</v>
      </c>
      <c r="C1838" s="5">
        <f>TITRES_STAT!D1841</f>
        <v>6.4710000000000001</v>
      </c>
      <c r="D1838" s="5">
        <f>TITRES_STAT!E1841</f>
        <v>0</v>
      </c>
      <c r="E1838" s="2">
        <f t="shared" si="112"/>
        <v>-82.159873249548824</v>
      </c>
      <c r="F1838" s="5" t="str">
        <f t="shared" si="115"/>
        <v>BEARISH</v>
      </c>
      <c r="G1838" s="5" t="str">
        <f t="shared" si="114"/>
        <v>STRONG</v>
      </c>
      <c r="H1838" s="5" t="str">
        <f t="shared" si="113"/>
        <v>CONFIRMED BEARISH</v>
      </c>
    </row>
    <row r="1839" spans="1:8" ht="13.5" x14ac:dyDescent="0.25">
      <c r="A1839" s="3">
        <f>TITRES_STAT!B1842</f>
        <v>44691</v>
      </c>
      <c r="B1839" s="5">
        <f>TITRES_STAT!C1842</f>
        <v>8.3000000000000007</v>
      </c>
      <c r="C1839" s="5">
        <f>TITRES_STAT!D1842</f>
        <v>6.4710000000000001</v>
      </c>
      <c r="D1839" s="5">
        <f>TITRES_STAT!E1842</f>
        <v>0</v>
      </c>
      <c r="E1839" s="2">
        <f t="shared" si="112"/>
        <v>-82.159873249548824</v>
      </c>
      <c r="F1839" s="5" t="str">
        <f t="shared" si="115"/>
        <v>BEARISH</v>
      </c>
      <c r="G1839" s="5" t="str">
        <f t="shared" si="114"/>
        <v>STRONG</v>
      </c>
      <c r="H1839" s="5" t="str">
        <f t="shared" si="113"/>
        <v>CONFIRMED BEARISH</v>
      </c>
    </row>
    <row r="1840" spans="1:8" ht="13.5" x14ac:dyDescent="0.25">
      <c r="A1840" s="3">
        <f>TITRES_STAT!B1843</f>
        <v>44692</v>
      </c>
      <c r="B1840" s="5">
        <f>TITRES_STAT!C1843</f>
        <v>8.3000000000000007</v>
      </c>
      <c r="C1840" s="5">
        <f>TITRES_STAT!D1843</f>
        <v>6.4710000000000001</v>
      </c>
      <c r="D1840" s="5">
        <f>TITRES_STAT!E1843</f>
        <v>6.4710000000000001</v>
      </c>
      <c r="E1840" s="2">
        <f t="shared" si="112"/>
        <v>-82.159873249548824</v>
      </c>
      <c r="F1840" s="5" t="str">
        <f t="shared" si="115"/>
        <v>BEARISH</v>
      </c>
      <c r="G1840" s="5" t="str">
        <f t="shared" si="114"/>
        <v>STRONG</v>
      </c>
      <c r="H1840" s="5" t="str">
        <f t="shared" si="113"/>
        <v>CONFIRMED BEARISH</v>
      </c>
    </row>
    <row r="1841" spans="1:8" ht="13.5" x14ac:dyDescent="0.25">
      <c r="A1841" s="3">
        <f>TITRES_STAT!B1844</f>
        <v>44693</v>
      </c>
      <c r="B1841" s="5">
        <f>TITRES_STAT!C1844</f>
        <v>8.3000000000000007</v>
      </c>
      <c r="C1841" s="5">
        <f>TITRES_STAT!D1844</f>
        <v>6.4710000000000001</v>
      </c>
      <c r="D1841" s="5">
        <f>TITRES_STAT!E1844</f>
        <v>0</v>
      </c>
      <c r="E1841" s="2">
        <f t="shared" si="112"/>
        <v>-82.159873249548824</v>
      </c>
      <c r="F1841" s="5" t="str">
        <f t="shared" si="115"/>
        <v>NEUTRAL</v>
      </c>
      <c r="G1841" s="5" t="str">
        <f t="shared" si="114"/>
        <v>NEUTRAL</v>
      </c>
      <c r="H1841" s="5" t="str">
        <f t="shared" si="113"/>
        <v>NEUTRAL</v>
      </c>
    </row>
    <row r="1842" spans="1:8" ht="13.5" x14ac:dyDescent="0.25">
      <c r="A1842" s="3">
        <f>TITRES_STAT!B1845</f>
        <v>44694</v>
      </c>
      <c r="B1842" s="5">
        <f>TITRES_STAT!C1845</f>
        <v>8.3000000000000007</v>
      </c>
      <c r="C1842" s="5">
        <f>TITRES_STAT!D1845</f>
        <v>6.4710000000000001</v>
      </c>
      <c r="D1842" s="5">
        <f>TITRES_STAT!E1845</f>
        <v>0</v>
      </c>
      <c r="E1842" s="2">
        <f t="shared" si="112"/>
        <v>-82.159873249548824</v>
      </c>
      <c r="F1842" s="5" t="str">
        <f t="shared" si="115"/>
        <v>NEUTRAL</v>
      </c>
      <c r="G1842" s="5" t="str">
        <f t="shared" si="114"/>
        <v>NEUTRAL</v>
      </c>
      <c r="H1842" s="5" t="str">
        <f t="shared" si="113"/>
        <v>NEUTRAL</v>
      </c>
    </row>
    <row r="1843" spans="1:8" ht="13.5" x14ac:dyDescent="0.25">
      <c r="A1843" s="3">
        <f>TITRES_STAT!B1846</f>
        <v>44697</v>
      </c>
      <c r="B1843" s="5">
        <f>TITRES_STAT!C1846</f>
        <v>8.3000000000000007</v>
      </c>
      <c r="C1843" s="5">
        <f>TITRES_STAT!D1846</f>
        <v>6.4710000000000001</v>
      </c>
      <c r="D1843" s="5">
        <f>TITRES_STAT!E1846</f>
        <v>0</v>
      </c>
      <c r="E1843" s="2">
        <f t="shared" si="112"/>
        <v>-82.159873249548824</v>
      </c>
      <c r="F1843" s="5" t="str">
        <f t="shared" si="115"/>
        <v>NEUTRAL</v>
      </c>
      <c r="G1843" s="5" t="str">
        <f t="shared" si="114"/>
        <v>NEUTRAL</v>
      </c>
      <c r="H1843" s="5" t="str">
        <f t="shared" si="113"/>
        <v>NEUTRAL</v>
      </c>
    </row>
    <row r="1844" spans="1:8" ht="13.5" x14ac:dyDescent="0.25">
      <c r="A1844" s="3">
        <f>TITRES_STAT!B1847</f>
        <v>44698</v>
      </c>
      <c r="B1844" s="5">
        <f>TITRES_STAT!C1847</f>
        <v>8.3000000000000007</v>
      </c>
      <c r="C1844" s="5">
        <f>TITRES_STAT!D1847</f>
        <v>6.4710000000000001</v>
      </c>
      <c r="D1844" s="5">
        <f>TITRES_STAT!E1847</f>
        <v>0</v>
      </c>
      <c r="E1844" s="2">
        <f t="shared" si="112"/>
        <v>-82.159873249548824</v>
      </c>
      <c r="F1844" s="5" t="str">
        <f t="shared" si="115"/>
        <v>NEUTRAL</v>
      </c>
      <c r="G1844" s="5" t="str">
        <f t="shared" si="114"/>
        <v>NEUTRAL</v>
      </c>
      <c r="H1844" s="5" t="str">
        <f t="shared" si="113"/>
        <v>NEUTRAL</v>
      </c>
    </row>
    <row r="1845" spans="1:8" ht="13.5" x14ac:dyDescent="0.25">
      <c r="A1845" s="3">
        <f>TITRES_STAT!B1848</f>
        <v>44699</v>
      </c>
      <c r="B1845" s="5">
        <f>TITRES_STAT!C1848</f>
        <v>8.3000000000000007</v>
      </c>
      <c r="C1845" s="5">
        <f>TITRES_STAT!D1848</f>
        <v>6.4710000000000001</v>
      </c>
      <c r="D1845" s="5">
        <f>TITRES_STAT!E1848</f>
        <v>0</v>
      </c>
      <c r="E1845" s="2">
        <f t="shared" si="112"/>
        <v>-82.159873249548824</v>
      </c>
      <c r="F1845" s="5" t="str">
        <f t="shared" si="115"/>
        <v>NEUTRAL</v>
      </c>
      <c r="G1845" s="5" t="str">
        <f t="shared" si="114"/>
        <v>NEUTRAL</v>
      </c>
      <c r="H1845" s="5" t="str">
        <f t="shared" si="113"/>
        <v>NEUTRAL</v>
      </c>
    </row>
    <row r="1846" spans="1:8" ht="13.5" x14ac:dyDescent="0.25">
      <c r="A1846" s="3">
        <f>TITRES_STAT!B1849</f>
        <v>44700</v>
      </c>
      <c r="B1846" s="5">
        <f>TITRES_STAT!C1849</f>
        <v>8.3000000000000007</v>
      </c>
      <c r="C1846" s="5">
        <f>TITRES_STAT!D1849</f>
        <v>6.4710000000000001</v>
      </c>
      <c r="D1846" s="5">
        <f>TITRES_STAT!E1849</f>
        <v>6.4710000000000001</v>
      </c>
      <c r="E1846" s="2">
        <f t="shared" si="112"/>
        <v>-82.159873249548824</v>
      </c>
      <c r="F1846" s="5" t="str">
        <f t="shared" si="115"/>
        <v>NEUTRAL</v>
      </c>
      <c r="G1846" s="5" t="str">
        <f t="shared" si="114"/>
        <v>NEUTRAL</v>
      </c>
      <c r="H1846" s="5" t="str">
        <f t="shared" si="113"/>
        <v>NEUTRAL</v>
      </c>
    </row>
    <row r="1847" spans="1:8" ht="13.5" x14ac:dyDescent="0.25">
      <c r="A1847" s="3">
        <f>TITRES_STAT!B1850</f>
        <v>44701</v>
      </c>
      <c r="B1847" s="5">
        <f>TITRES_STAT!C1850</f>
        <v>8</v>
      </c>
      <c r="C1847" s="5">
        <f>TITRES_STAT!D1850</f>
        <v>6.2370000000000001</v>
      </c>
      <c r="D1847" s="5">
        <f>TITRES_STAT!E1850</f>
        <v>6.2370000000000001</v>
      </c>
      <c r="E1847" s="2">
        <f t="shared" si="112"/>
        <v>-88.396873249548818</v>
      </c>
      <c r="F1847" s="5" t="str">
        <f t="shared" si="115"/>
        <v>BEARISH</v>
      </c>
      <c r="G1847" s="5" t="str">
        <f t="shared" si="114"/>
        <v>STRONG</v>
      </c>
      <c r="H1847" s="5" t="str">
        <f t="shared" si="113"/>
        <v>CONFIRMED BEARISH</v>
      </c>
    </row>
    <row r="1848" spans="1:8" ht="13.5" x14ac:dyDescent="0.25">
      <c r="A1848" s="3">
        <f>TITRES_STAT!B1851</f>
        <v>44704</v>
      </c>
      <c r="B1848" s="5">
        <f>TITRES_STAT!C1851</f>
        <v>8.3000000000000007</v>
      </c>
      <c r="C1848" s="5">
        <f>TITRES_STAT!D1851</f>
        <v>6.4710000000000001</v>
      </c>
      <c r="D1848" s="5">
        <f>TITRES_STAT!E1851</f>
        <v>6.4710000000000001</v>
      </c>
      <c r="E1848" s="2">
        <f t="shared" si="112"/>
        <v>-81.925873249548815</v>
      </c>
      <c r="F1848" s="5" t="str">
        <f t="shared" si="115"/>
        <v>BULLISH</v>
      </c>
      <c r="G1848" s="5" t="str">
        <f t="shared" si="114"/>
        <v>NEUTRAL</v>
      </c>
      <c r="H1848" s="5" t="str">
        <f t="shared" si="113"/>
        <v>NEUTRAL</v>
      </c>
    </row>
    <row r="1849" spans="1:8" ht="13.5" x14ac:dyDescent="0.25">
      <c r="A1849" s="3">
        <f>TITRES_STAT!B1852</f>
        <v>44705</v>
      </c>
      <c r="B1849" s="5">
        <f>TITRES_STAT!C1852</f>
        <v>8</v>
      </c>
      <c r="C1849" s="5">
        <f>TITRES_STAT!D1852</f>
        <v>6.2370000000000001</v>
      </c>
      <c r="D1849" s="5">
        <f>TITRES_STAT!E1852</f>
        <v>6.2370000000000001</v>
      </c>
      <c r="E1849" s="2">
        <f t="shared" si="112"/>
        <v>-88.162873249548809</v>
      </c>
      <c r="F1849" s="5" t="str">
        <f t="shared" si="115"/>
        <v>BEARISH</v>
      </c>
      <c r="G1849" s="5" t="str">
        <f t="shared" si="114"/>
        <v>STRONG</v>
      </c>
      <c r="H1849" s="5" t="str">
        <f t="shared" si="113"/>
        <v>CONFIRMED BEARISH</v>
      </c>
    </row>
    <row r="1850" spans="1:8" ht="13.5" x14ac:dyDescent="0.25">
      <c r="A1850" s="3">
        <f>TITRES_STAT!B1853</f>
        <v>44706</v>
      </c>
      <c r="B1850" s="5">
        <f>TITRES_STAT!C1853</f>
        <v>8</v>
      </c>
      <c r="C1850" s="5">
        <f>TITRES_STAT!D1853</f>
        <v>6.2370000000000001</v>
      </c>
      <c r="D1850" s="5">
        <f>TITRES_STAT!E1853</f>
        <v>0</v>
      </c>
      <c r="E1850" s="2">
        <f t="shared" si="112"/>
        <v>-88.162873249548809</v>
      </c>
      <c r="F1850" s="5" t="str">
        <f t="shared" si="115"/>
        <v>BEARISH</v>
      </c>
      <c r="G1850" s="5" t="str">
        <f t="shared" si="114"/>
        <v>STRONG</v>
      </c>
      <c r="H1850" s="5" t="str">
        <f t="shared" si="113"/>
        <v>CONFIRMED BEARISH</v>
      </c>
    </row>
    <row r="1851" spans="1:8" ht="13.5" x14ac:dyDescent="0.25">
      <c r="A1851" s="3">
        <f>TITRES_STAT!B1854</f>
        <v>44707</v>
      </c>
      <c r="B1851" s="5">
        <f>TITRES_STAT!C1854</f>
        <v>8</v>
      </c>
      <c r="C1851" s="5">
        <f>TITRES_STAT!D1854</f>
        <v>6.2370000000000001</v>
      </c>
      <c r="D1851" s="5">
        <f>TITRES_STAT!E1854</f>
        <v>6.2370000000000001</v>
      </c>
      <c r="E1851" s="2">
        <f t="shared" si="112"/>
        <v>-88.162873249548809</v>
      </c>
      <c r="F1851" s="5" t="str">
        <f t="shared" si="115"/>
        <v>BEARISH</v>
      </c>
      <c r="G1851" s="5" t="str">
        <f t="shared" si="114"/>
        <v>STRONG</v>
      </c>
      <c r="H1851" s="5" t="str">
        <f t="shared" si="113"/>
        <v>CONFIRMED BEARISH</v>
      </c>
    </row>
    <row r="1852" spans="1:8" ht="13.5" x14ac:dyDescent="0.25">
      <c r="A1852" s="3">
        <f>TITRES_STAT!B1855</f>
        <v>44708</v>
      </c>
      <c r="B1852" s="5">
        <f>TITRES_STAT!C1855</f>
        <v>8</v>
      </c>
      <c r="C1852" s="5">
        <f>TITRES_STAT!D1855</f>
        <v>6.2370000000000001</v>
      </c>
      <c r="D1852" s="5">
        <f>TITRES_STAT!E1855</f>
        <v>6.2370000000000001</v>
      </c>
      <c r="E1852" s="2">
        <f t="shared" si="112"/>
        <v>-88.162873249548809</v>
      </c>
      <c r="F1852" s="5" t="str">
        <f t="shared" si="115"/>
        <v>BULLISH</v>
      </c>
      <c r="G1852" s="5" t="str">
        <f t="shared" si="114"/>
        <v>NEUTRAL</v>
      </c>
      <c r="H1852" s="5" t="str">
        <f t="shared" si="113"/>
        <v>NEUTRAL</v>
      </c>
    </row>
    <row r="1853" spans="1:8" ht="13.5" x14ac:dyDescent="0.25">
      <c r="A1853" s="3">
        <f>TITRES_STAT!B1856</f>
        <v>44711</v>
      </c>
      <c r="B1853" s="5">
        <f>TITRES_STAT!C1856</f>
        <v>8</v>
      </c>
      <c r="C1853" s="5">
        <f>TITRES_STAT!D1856</f>
        <v>6.2370000000000001</v>
      </c>
      <c r="D1853" s="5">
        <f>TITRES_STAT!E1856</f>
        <v>6.2370000000000001</v>
      </c>
      <c r="E1853" s="2">
        <f t="shared" si="112"/>
        <v>-88.162873249548809</v>
      </c>
      <c r="F1853" s="5" t="str">
        <f t="shared" si="115"/>
        <v>BEARISH</v>
      </c>
      <c r="G1853" s="5" t="str">
        <f t="shared" si="114"/>
        <v>STRONG</v>
      </c>
      <c r="H1853" s="5" t="str">
        <f t="shared" si="113"/>
        <v>CONFIRMED BEARISH</v>
      </c>
    </row>
    <row r="1854" spans="1:8" ht="13.5" x14ac:dyDescent="0.25">
      <c r="A1854" s="3">
        <f>TITRES_STAT!B1857</f>
        <v>44712</v>
      </c>
      <c r="B1854" s="5">
        <f>TITRES_STAT!C1857</f>
        <v>8</v>
      </c>
      <c r="C1854" s="5">
        <f>TITRES_STAT!D1857</f>
        <v>6.2370000000000001</v>
      </c>
      <c r="D1854" s="5">
        <f>TITRES_STAT!E1857</f>
        <v>0</v>
      </c>
      <c r="E1854" s="2">
        <f t="shared" si="112"/>
        <v>-88.162873249548809</v>
      </c>
      <c r="F1854" s="5" t="str">
        <f t="shared" si="115"/>
        <v>NEUTRAL</v>
      </c>
      <c r="G1854" s="5" t="str">
        <f t="shared" si="114"/>
        <v>NEUTRAL</v>
      </c>
      <c r="H1854" s="5" t="str">
        <f t="shared" si="113"/>
        <v>NEUTRAL</v>
      </c>
    </row>
    <row r="1855" spans="1:8" ht="13.5" x14ac:dyDescent="0.25">
      <c r="A1855" s="3">
        <f>TITRES_STAT!B1858</f>
        <v>44713</v>
      </c>
      <c r="B1855" s="5">
        <f>TITRES_STAT!C1858</f>
        <v>8</v>
      </c>
      <c r="C1855" s="5">
        <f>TITRES_STAT!D1858</f>
        <v>6.2370000000000001</v>
      </c>
      <c r="D1855" s="5">
        <f>TITRES_STAT!E1858</f>
        <v>0</v>
      </c>
      <c r="E1855" s="2">
        <f t="shared" si="112"/>
        <v>-88.162873249548809</v>
      </c>
      <c r="F1855" s="5" t="str">
        <f t="shared" si="115"/>
        <v>NEUTRAL</v>
      </c>
      <c r="G1855" s="5" t="str">
        <f t="shared" si="114"/>
        <v>NEUTRAL</v>
      </c>
      <c r="H1855" s="5" t="str">
        <f t="shared" si="113"/>
        <v>NEUTRAL</v>
      </c>
    </row>
    <row r="1856" spans="1:8" ht="13.5" x14ac:dyDescent="0.25">
      <c r="A1856" s="3">
        <f>TITRES_STAT!B1859</f>
        <v>44714</v>
      </c>
      <c r="B1856" s="5">
        <f>TITRES_STAT!C1859</f>
        <v>8</v>
      </c>
      <c r="C1856" s="5">
        <f>TITRES_STAT!D1859</f>
        <v>6.2370000000000001</v>
      </c>
      <c r="D1856" s="5">
        <f>TITRES_STAT!E1859</f>
        <v>0</v>
      </c>
      <c r="E1856" s="2">
        <f t="shared" si="112"/>
        <v>-88.162873249548809</v>
      </c>
      <c r="F1856" s="5" t="str">
        <f t="shared" si="115"/>
        <v>NEUTRAL</v>
      </c>
      <c r="G1856" s="5" t="str">
        <f t="shared" si="114"/>
        <v>NEUTRAL</v>
      </c>
      <c r="H1856" s="5" t="str">
        <f t="shared" si="113"/>
        <v>NEUTRAL</v>
      </c>
    </row>
    <row r="1857" spans="1:8" ht="13.5" x14ac:dyDescent="0.25">
      <c r="A1857" s="3">
        <f>TITRES_STAT!B1860</f>
        <v>44715</v>
      </c>
      <c r="B1857" s="5">
        <f>TITRES_STAT!C1860</f>
        <v>7.9</v>
      </c>
      <c r="C1857" s="5">
        <f>TITRES_STAT!D1860</f>
        <v>6.1589999999999998</v>
      </c>
      <c r="D1857" s="5">
        <f>TITRES_STAT!E1860</f>
        <v>6.1589999999999998</v>
      </c>
      <c r="E1857" s="2">
        <f t="shared" si="112"/>
        <v>-94.321873249548815</v>
      </c>
      <c r="F1857" s="5" t="str">
        <f t="shared" si="115"/>
        <v>BEARISH</v>
      </c>
      <c r="G1857" s="5" t="str">
        <f t="shared" si="114"/>
        <v>STRONG</v>
      </c>
      <c r="H1857" s="5" t="str">
        <f t="shared" si="113"/>
        <v>CONFIRMED BEARISH</v>
      </c>
    </row>
    <row r="1858" spans="1:8" ht="13.5" x14ac:dyDescent="0.25">
      <c r="A1858" s="3">
        <f>TITRES_STAT!B1861</f>
        <v>44718</v>
      </c>
      <c r="B1858" s="5">
        <f>TITRES_STAT!C1861</f>
        <v>8.1</v>
      </c>
      <c r="C1858" s="5">
        <f>TITRES_STAT!D1861</f>
        <v>6.3150000000000004</v>
      </c>
      <c r="D1858" s="5">
        <f>TITRES_STAT!E1861</f>
        <v>6.3150000000000004</v>
      </c>
      <c r="E1858" s="2">
        <f t="shared" si="112"/>
        <v>-88.006873249548818</v>
      </c>
      <c r="F1858" s="5" t="str">
        <f t="shared" si="115"/>
        <v>BULLISH</v>
      </c>
      <c r="G1858" s="5" t="str">
        <f t="shared" si="114"/>
        <v>NEUTRAL</v>
      </c>
      <c r="H1858" s="5" t="str">
        <f t="shared" si="113"/>
        <v>CONFIRMED BULLISH</v>
      </c>
    </row>
    <row r="1859" spans="1:8" ht="13.5" x14ac:dyDescent="0.25">
      <c r="A1859" s="3">
        <f>TITRES_STAT!B1862</f>
        <v>44719</v>
      </c>
      <c r="B1859" s="5">
        <f>TITRES_STAT!C1862</f>
        <v>7.81</v>
      </c>
      <c r="C1859" s="5">
        <f>TITRES_STAT!D1862</f>
        <v>6.0890000000000004</v>
      </c>
      <c r="D1859" s="5">
        <f>TITRES_STAT!E1862</f>
        <v>6.0890000000000004</v>
      </c>
      <c r="E1859" s="2">
        <f t="shared" si="112"/>
        <v>-94.095873249548816</v>
      </c>
      <c r="F1859" s="5" t="str">
        <f t="shared" si="115"/>
        <v>BEARISH</v>
      </c>
      <c r="G1859" s="5" t="str">
        <f t="shared" si="114"/>
        <v>STRONG</v>
      </c>
      <c r="H1859" s="5" t="str">
        <f t="shared" si="113"/>
        <v>CONFIRMED BEARISH</v>
      </c>
    </row>
    <row r="1860" spans="1:8" ht="13.5" x14ac:dyDescent="0.25">
      <c r="A1860" s="3">
        <f>TITRES_STAT!B1863</f>
        <v>44720</v>
      </c>
      <c r="B1860" s="5">
        <f>TITRES_STAT!C1863</f>
        <v>8.1</v>
      </c>
      <c r="C1860" s="5">
        <f>TITRES_STAT!D1863</f>
        <v>6.3150000000000004</v>
      </c>
      <c r="D1860" s="5">
        <f>TITRES_STAT!E1863</f>
        <v>6.3150000000000004</v>
      </c>
      <c r="E1860" s="2">
        <f t="shared" ref="E1860:E1923" si="116">IF(B1860&gt;B1859, E1859+D1860, IF(B1860&lt;B1859, E1859-D1860, E1859))</f>
        <v>-87.780873249548819</v>
      </c>
      <c r="F1860" s="5" t="str">
        <f t="shared" si="115"/>
        <v>BULLISH</v>
      </c>
      <c r="G1860" s="5" t="str">
        <f t="shared" si="114"/>
        <v>NEUTRAL</v>
      </c>
      <c r="H1860" s="5" t="str">
        <f t="shared" si="113"/>
        <v>CONFIRMED BULLISH</v>
      </c>
    </row>
    <row r="1861" spans="1:8" ht="13.5" x14ac:dyDescent="0.25">
      <c r="A1861" s="3">
        <f>TITRES_STAT!B1864</f>
        <v>44721</v>
      </c>
      <c r="B1861" s="5">
        <f>TITRES_STAT!C1864</f>
        <v>8.1</v>
      </c>
      <c r="C1861" s="5">
        <f>TITRES_STAT!D1864</f>
        <v>6.3150000000000004</v>
      </c>
      <c r="D1861" s="5">
        <f>TITRES_STAT!E1864</f>
        <v>0</v>
      </c>
      <c r="E1861" s="2">
        <f t="shared" si="116"/>
        <v>-87.780873249548819</v>
      </c>
      <c r="F1861" s="5" t="str">
        <f t="shared" si="115"/>
        <v>BULLISH</v>
      </c>
      <c r="G1861" s="5" t="str">
        <f t="shared" si="114"/>
        <v>NEUTRAL</v>
      </c>
      <c r="H1861" s="5" t="str">
        <f t="shared" si="113"/>
        <v>CONFIRMED BULLISH</v>
      </c>
    </row>
    <row r="1862" spans="1:8" ht="13.5" x14ac:dyDescent="0.25">
      <c r="A1862" s="3">
        <f>TITRES_STAT!B1865</f>
        <v>44722</v>
      </c>
      <c r="B1862" s="5">
        <f>TITRES_STAT!C1865</f>
        <v>8.1</v>
      </c>
      <c r="C1862" s="5">
        <f>TITRES_STAT!D1865</f>
        <v>6.3150000000000004</v>
      </c>
      <c r="D1862" s="5">
        <f>TITRES_STAT!E1865</f>
        <v>6.3150000000000004</v>
      </c>
      <c r="E1862" s="2">
        <f t="shared" si="116"/>
        <v>-87.780873249548819</v>
      </c>
      <c r="F1862" s="5" t="str">
        <f t="shared" si="115"/>
        <v>BULLISH</v>
      </c>
      <c r="G1862" s="5" t="str">
        <f t="shared" si="114"/>
        <v>WEAK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44725</v>
      </c>
      <c r="B1863" s="5">
        <f>TITRES_STAT!C1866</f>
        <v>8.1</v>
      </c>
      <c r="C1863" s="5">
        <f>TITRES_STAT!D1866</f>
        <v>6.3150000000000004</v>
      </c>
      <c r="D1863" s="5">
        <f>TITRES_STAT!E1866</f>
        <v>0</v>
      </c>
      <c r="E1863" s="2">
        <f t="shared" si="116"/>
        <v>-87.780873249548819</v>
      </c>
      <c r="F1863" s="5" t="str">
        <f t="shared" si="115"/>
        <v>BULLISH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NEUTRAL</v>
      </c>
    </row>
    <row r="1864" spans="1:8" ht="13.5" x14ac:dyDescent="0.25">
      <c r="A1864" s="3">
        <f>TITRES_STAT!B1867</f>
        <v>44726</v>
      </c>
      <c r="B1864" s="5">
        <f>TITRES_STAT!C1867</f>
        <v>8.1</v>
      </c>
      <c r="C1864" s="5">
        <f>TITRES_STAT!D1867</f>
        <v>6.3150000000000004</v>
      </c>
      <c r="D1864" s="5">
        <f>TITRES_STAT!E1867</f>
        <v>0</v>
      </c>
      <c r="E1864" s="2">
        <f t="shared" si="116"/>
        <v>-87.780873249548819</v>
      </c>
      <c r="F1864" s="5" t="str">
        <f t="shared" ref="F1864:F1927" si="119">IF(E1864&gt;E1859,"BULLISH",IF(E1864&lt;E1859,"BEARISH","NEUTRAL"))</f>
        <v>BULLISH</v>
      </c>
      <c r="G1864" s="5" t="str">
        <f t="shared" si="118"/>
        <v>WEAK</v>
      </c>
      <c r="H1864" s="5" t="str">
        <f t="shared" si="117"/>
        <v>CONFIRMED BULLISH</v>
      </c>
    </row>
    <row r="1865" spans="1:8" ht="13.5" x14ac:dyDescent="0.25">
      <c r="A1865" s="3">
        <f>TITRES_STAT!B1868</f>
        <v>44727</v>
      </c>
      <c r="B1865" s="5">
        <f>TITRES_STAT!C1868</f>
        <v>8.1</v>
      </c>
      <c r="C1865" s="5">
        <f>TITRES_STAT!D1868</f>
        <v>6.3150000000000004</v>
      </c>
      <c r="D1865" s="5">
        <f>TITRES_STAT!E1868</f>
        <v>0</v>
      </c>
      <c r="E1865" s="2">
        <f t="shared" si="116"/>
        <v>-87.780873249548819</v>
      </c>
      <c r="F1865" s="5" t="str">
        <f t="shared" si="119"/>
        <v>NEUTRAL</v>
      </c>
      <c r="G1865" s="5" t="str">
        <f t="shared" si="118"/>
        <v>NEUTRAL</v>
      </c>
      <c r="H1865" s="5" t="str">
        <f t="shared" si="117"/>
        <v>NEUTRAL</v>
      </c>
    </row>
    <row r="1866" spans="1:8" ht="13.5" x14ac:dyDescent="0.25">
      <c r="A1866" s="3">
        <f>TITRES_STAT!B1869</f>
        <v>44728</v>
      </c>
      <c r="B1866" s="5">
        <f>TITRES_STAT!C1869</f>
        <v>8.09</v>
      </c>
      <c r="C1866" s="5">
        <f>TITRES_STAT!D1869</f>
        <v>6.3070000000000004</v>
      </c>
      <c r="D1866" s="5">
        <f>TITRES_STAT!E1869</f>
        <v>6.3070000000000004</v>
      </c>
      <c r="E1866" s="2">
        <f t="shared" si="116"/>
        <v>-94.087873249548821</v>
      </c>
      <c r="F1866" s="5" t="str">
        <f t="shared" si="119"/>
        <v>BEARISH</v>
      </c>
      <c r="G1866" s="5" t="str">
        <f t="shared" si="118"/>
        <v>STRONG</v>
      </c>
      <c r="H1866" s="5" t="str">
        <f t="shared" si="117"/>
        <v>CONFIRMED BEARISH</v>
      </c>
    </row>
    <row r="1867" spans="1:8" ht="13.5" x14ac:dyDescent="0.25">
      <c r="A1867" s="3">
        <f>TITRES_STAT!B1870</f>
        <v>44729</v>
      </c>
      <c r="B1867" s="5">
        <f>TITRES_STAT!C1870</f>
        <v>8.09</v>
      </c>
      <c r="C1867" s="5">
        <f>TITRES_STAT!D1870</f>
        <v>6.3070000000000004</v>
      </c>
      <c r="D1867" s="5">
        <f>TITRES_STAT!E1870</f>
        <v>0</v>
      </c>
      <c r="E1867" s="2">
        <f t="shared" si="116"/>
        <v>-94.087873249548821</v>
      </c>
      <c r="F1867" s="5" t="str">
        <f t="shared" si="119"/>
        <v>BEARISH</v>
      </c>
      <c r="G1867" s="5" t="str">
        <f t="shared" si="118"/>
        <v>STRONG</v>
      </c>
      <c r="H1867" s="5" t="str">
        <f t="shared" si="117"/>
        <v>CONFIRMED BEARISH</v>
      </c>
    </row>
    <row r="1868" spans="1:8" ht="13.5" x14ac:dyDescent="0.25">
      <c r="A1868" s="3">
        <f>TITRES_STAT!B1871</f>
        <v>44732</v>
      </c>
      <c r="B1868" s="5">
        <f>TITRES_STAT!C1871</f>
        <v>8.09</v>
      </c>
      <c r="C1868" s="5">
        <f>TITRES_STAT!D1871</f>
        <v>6.3070000000000004</v>
      </c>
      <c r="D1868" s="5">
        <f>TITRES_STAT!E1871</f>
        <v>0</v>
      </c>
      <c r="E1868" s="2">
        <f t="shared" si="116"/>
        <v>-94.087873249548821</v>
      </c>
      <c r="F1868" s="5" t="str">
        <f t="shared" si="119"/>
        <v>BEARISH</v>
      </c>
      <c r="G1868" s="5" t="str">
        <f t="shared" si="118"/>
        <v>STRONG</v>
      </c>
      <c r="H1868" s="5" t="str">
        <f t="shared" si="117"/>
        <v>CONFIRMED BEARISH</v>
      </c>
    </row>
    <row r="1869" spans="1:8" ht="13.5" x14ac:dyDescent="0.25">
      <c r="A1869" s="3">
        <f>TITRES_STAT!B1872</f>
        <v>44733</v>
      </c>
      <c r="B1869" s="5">
        <f>TITRES_STAT!C1872</f>
        <v>8.09</v>
      </c>
      <c r="C1869" s="5">
        <f>TITRES_STAT!D1872</f>
        <v>6.3070000000000004</v>
      </c>
      <c r="D1869" s="5">
        <f>TITRES_STAT!E1872</f>
        <v>0</v>
      </c>
      <c r="E1869" s="2">
        <f t="shared" si="116"/>
        <v>-94.087873249548821</v>
      </c>
      <c r="F1869" s="5" t="str">
        <f t="shared" si="119"/>
        <v>BEARISH</v>
      </c>
      <c r="G1869" s="5" t="str">
        <f t="shared" si="118"/>
        <v>STRONG</v>
      </c>
      <c r="H1869" s="5" t="str">
        <f t="shared" si="117"/>
        <v>CONFIRMED BEARISH</v>
      </c>
    </row>
    <row r="1870" spans="1:8" ht="13.5" x14ac:dyDescent="0.25">
      <c r="A1870" s="3">
        <f>TITRES_STAT!B1873</f>
        <v>44734</v>
      </c>
      <c r="B1870" s="5">
        <f>TITRES_STAT!C1873</f>
        <v>8.09</v>
      </c>
      <c r="C1870" s="5">
        <f>TITRES_STAT!D1873</f>
        <v>6.3070000000000004</v>
      </c>
      <c r="D1870" s="5">
        <f>TITRES_STAT!E1873</f>
        <v>0</v>
      </c>
      <c r="E1870" s="2">
        <f t="shared" si="116"/>
        <v>-94.087873249548821</v>
      </c>
      <c r="F1870" s="5" t="str">
        <f t="shared" si="119"/>
        <v>BEARISH</v>
      </c>
      <c r="G1870" s="5" t="str">
        <f t="shared" si="118"/>
        <v>STRONG</v>
      </c>
      <c r="H1870" s="5" t="str">
        <f t="shared" si="117"/>
        <v>CONFIRMED BEARISH</v>
      </c>
    </row>
    <row r="1871" spans="1:8" ht="13.5" x14ac:dyDescent="0.25">
      <c r="A1871" s="3">
        <f>TITRES_STAT!B1874</f>
        <v>44735</v>
      </c>
      <c r="B1871" s="5">
        <f>TITRES_STAT!C1874</f>
        <v>8.09</v>
      </c>
      <c r="C1871" s="5">
        <f>TITRES_STAT!D1874</f>
        <v>6.3070000000000004</v>
      </c>
      <c r="D1871" s="5">
        <f>TITRES_STAT!E1874</f>
        <v>0</v>
      </c>
      <c r="E1871" s="2">
        <f t="shared" si="116"/>
        <v>-94.087873249548821</v>
      </c>
      <c r="F1871" s="5" t="str">
        <f t="shared" si="119"/>
        <v>NEUTRAL</v>
      </c>
      <c r="G1871" s="5" t="str">
        <f t="shared" si="118"/>
        <v>NEUTRAL</v>
      </c>
      <c r="H1871" s="5" t="str">
        <f t="shared" si="117"/>
        <v>NEUTRAL</v>
      </c>
    </row>
    <row r="1872" spans="1:8" ht="13.5" x14ac:dyDescent="0.25">
      <c r="A1872" s="3">
        <f>TITRES_STAT!B1875</f>
        <v>44736</v>
      </c>
      <c r="B1872" s="5">
        <f>TITRES_STAT!C1875</f>
        <v>8.09</v>
      </c>
      <c r="C1872" s="5">
        <f>TITRES_STAT!D1875</f>
        <v>6.3070000000000004</v>
      </c>
      <c r="D1872" s="5">
        <f>TITRES_STAT!E1875</f>
        <v>0</v>
      </c>
      <c r="E1872" s="2">
        <f t="shared" si="116"/>
        <v>-94.087873249548821</v>
      </c>
      <c r="F1872" s="5" t="str">
        <f t="shared" si="119"/>
        <v>NEUTRAL</v>
      </c>
      <c r="G1872" s="5" t="str">
        <f t="shared" si="118"/>
        <v>NEUTRAL</v>
      </c>
      <c r="H1872" s="5" t="str">
        <f t="shared" si="117"/>
        <v>NEUTRAL</v>
      </c>
    </row>
    <row r="1873" spans="1:8" ht="13.5" x14ac:dyDescent="0.25">
      <c r="A1873" s="3">
        <f>TITRES_STAT!B1876</f>
        <v>44739</v>
      </c>
      <c r="B1873" s="5">
        <f>TITRES_STAT!C1876</f>
        <v>8.09</v>
      </c>
      <c r="C1873" s="5">
        <f>TITRES_STAT!D1876</f>
        <v>6.3070000000000004</v>
      </c>
      <c r="D1873" s="5">
        <f>TITRES_STAT!E1876</f>
        <v>0</v>
      </c>
      <c r="E1873" s="2">
        <f t="shared" si="116"/>
        <v>-94.087873249548821</v>
      </c>
      <c r="F1873" s="5" t="str">
        <f t="shared" si="119"/>
        <v>NEUTRAL</v>
      </c>
      <c r="G1873" s="5" t="str">
        <f t="shared" si="118"/>
        <v>NEUTRAL</v>
      </c>
      <c r="H1873" s="5" t="str">
        <f t="shared" si="117"/>
        <v>NEUTRAL</v>
      </c>
    </row>
    <row r="1874" spans="1:8" ht="13.5" x14ac:dyDescent="0.25">
      <c r="A1874" s="3">
        <f>TITRES_STAT!B1877</f>
        <v>44740</v>
      </c>
      <c r="B1874" s="5">
        <f>TITRES_STAT!C1877</f>
        <v>8</v>
      </c>
      <c r="C1874" s="5">
        <f>TITRES_STAT!D1877</f>
        <v>6.2370000000000001</v>
      </c>
      <c r="D1874" s="5">
        <f>TITRES_STAT!E1877</f>
        <v>6.2370000000000001</v>
      </c>
      <c r="E1874" s="2">
        <f t="shared" si="116"/>
        <v>-100.32487324954882</v>
      </c>
      <c r="F1874" s="5" t="str">
        <f t="shared" si="119"/>
        <v>BEARISH</v>
      </c>
      <c r="G1874" s="5" t="str">
        <f t="shared" si="118"/>
        <v>STRONG</v>
      </c>
      <c r="H1874" s="5" t="str">
        <f t="shared" si="117"/>
        <v>CONFIRMED BEARISH</v>
      </c>
    </row>
    <row r="1875" spans="1:8" ht="13.5" x14ac:dyDescent="0.25">
      <c r="A1875" s="3">
        <f>TITRES_STAT!B1878</f>
        <v>44741</v>
      </c>
      <c r="B1875" s="5">
        <f>TITRES_STAT!C1878</f>
        <v>8</v>
      </c>
      <c r="C1875" s="5">
        <f>TITRES_STAT!D1878</f>
        <v>6.2370000000000001</v>
      </c>
      <c r="D1875" s="5">
        <f>TITRES_STAT!E1878</f>
        <v>0</v>
      </c>
      <c r="E1875" s="2">
        <f t="shared" si="116"/>
        <v>-100.32487324954882</v>
      </c>
      <c r="F1875" s="5" t="str">
        <f t="shared" si="119"/>
        <v>BEARISH</v>
      </c>
      <c r="G1875" s="5" t="str">
        <f t="shared" si="118"/>
        <v>STRONG</v>
      </c>
      <c r="H1875" s="5" t="str">
        <f t="shared" si="117"/>
        <v>CONFIRMED BEARISH</v>
      </c>
    </row>
    <row r="1876" spans="1:8" ht="13.5" x14ac:dyDescent="0.25">
      <c r="A1876" s="3">
        <f>TITRES_STAT!B1879</f>
        <v>44742</v>
      </c>
      <c r="B1876" s="5">
        <f>TITRES_STAT!C1879</f>
        <v>8</v>
      </c>
      <c r="C1876" s="5">
        <f>TITRES_STAT!D1879</f>
        <v>6.2370000000000001</v>
      </c>
      <c r="D1876" s="5">
        <f>TITRES_STAT!E1879</f>
        <v>0</v>
      </c>
      <c r="E1876" s="2">
        <f t="shared" si="116"/>
        <v>-100.32487324954882</v>
      </c>
      <c r="F1876" s="5" t="str">
        <f t="shared" si="119"/>
        <v>BEARISH</v>
      </c>
      <c r="G1876" s="5" t="str">
        <f t="shared" si="118"/>
        <v>STRONG</v>
      </c>
      <c r="H1876" s="5" t="str">
        <f t="shared" si="117"/>
        <v>CONFIRMED BEARISH</v>
      </c>
    </row>
    <row r="1877" spans="1:8" ht="13.5" x14ac:dyDescent="0.25">
      <c r="A1877" s="3">
        <f>TITRES_STAT!B1880</f>
        <v>44743</v>
      </c>
      <c r="B1877" s="5">
        <f>TITRES_STAT!C1880</f>
        <v>8</v>
      </c>
      <c r="C1877" s="5">
        <f>TITRES_STAT!D1880</f>
        <v>6.2370000000000001</v>
      </c>
      <c r="D1877" s="5">
        <f>TITRES_STAT!E1880</f>
        <v>0</v>
      </c>
      <c r="E1877" s="2">
        <f t="shared" si="116"/>
        <v>-100.32487324954882</v>
      </c>
      <c r="F1877" s="5" t="str">
        <f t="shared" si="119"/>
        <v>BEARISH</v>
      </c>
      <c r="G1877" s="5" t="str">
        <f t="shared" si="118"/>
        <v>STRONG</v>
      </c>
      <c r="H1877" s="5" t="str">
        <f t="shared" si="117"/>
        <v>CONFIRMED BEARISH</v>
      </c>
    </row>
    <row r="1878" spans="1:8" ht="13.5" x14ac:dyDescent="0.25">
      <c r="A1878" s="3">
        <f>TITRES_STAT!B1881</f>
        <v>44746</v>
      </c>
      <c r="B1878" s="5">
        <f>TITRES_STAT!C1881</f>
        <v>8</v>
      </c>
      <c r="C1878" s="5">
        <f>TITRES_STAT!D1881</f>
        <v>6.2370000000000001</v>
      </c>
      <c r="D1878" s="5">
        <f>TITRES_STAT!E1881</f>
        <v>0</v>
      </c>
      <c r="E1878" s="2">
        <f t="shared" si="116"/>
        <v>-100.32487324954882</v>
      </c>
      <c r="F1878" s="5" t="str">
        <f t="shared" si="119"/>
        <v>BEARISH</v>
      </c>
      <c r="G1878" s="5" t="str">
        <f t="shared" si="118"/>
        <v>STRONG</v>
      </c>
      <c r="H1878" s="5" t="str">
        <f t="shared" si="117"/>
        <v>CONFIRMED BEARISH</v>
      </c>
    </row>
    <row r="1879" spans="1:8" ht="13.5" x14ac:dyDescent="0.25">
      <c r="A1879" s="3">
        <f>TITRES_STAT!B1882</f>
        <v>44747</v>
      </c>
      <c r="B1879" s="5">
        <f>TITRES_STAT!C1882</f>
        <v>8</v>
      </c>
      <c r="C1879" s="5">
        <f>TITRES_STAT!D1882</f>
        <v>6.2370000000000001</v>
      </c>
      <c r="D1879" s="5">
        <f>TITRES_STAT!E1882</f>
        <v>0</v>
      </c>
      <c r="E1879" s="2">
        <f t="shared" si="116"/>
        <v>-100.32487324954882</v>
      </c>
      <c r="F1879" s="5" t="str">
        <f t="shared" si="119"/>
        <v>NEUTRAL</v>
      </c>
      <c r="G1879" s="5" t="str">
        <f t="shared" si="118"/>
        <v>NEUTRAL</v>
      </c>
      <c r="H1879" s="5" t="str">
        <f t="shared" si="117"/>
        <v>NEUTRAL</v>
      </c>
    </row>
    <row r="1880" spans="1:8" ht="13.5" x14ac:dyDescent="0.25">
      <c r="A1880" s="3">
        <f>TITRES_STAT!B1883</f>
        <v>44748</v>
      </c>
      <c r="B1880" s="5">
        <f>TITRES_STAT!C1883</f>
        <v>7.81</v>
      </c>
      <c r="C1880" s="5">
        <f>TITRES_STAT!D1883</f>
        <v>6.0890000000000004</v>
      </c>
      <c r="D1880" s="5">
        <f>TITRES_STAT!E1883</f>
        <v>6.0890000000000004</v>
      </c>
      <c r="E1880" s="2">
        <f t="shared" si="116"/>
        <v>-106.41387324954881</v>
      </c>
      <c r="F1880" s="5" t="str">
        <f t="shared" si="119"/>
        <v>BEARISH</v>
      </c>
      <c r="G1880" s="5" t="str">
        <f t="shared" si="118"/>
        <v>STRONG</v>
      </c>
      <c r="H1880" s="5" t="str">
        <f t="shared" si="117"/>
        <v>CONFIRMED BEARISH</v>
      </c>
    </row>
    <row r="1881" spans="1:8" ht="13.5" x14ac:dyDescent="0.25">
      <c r="A1881" s="3">
        <f>TITRES_STAT!B1884</f>
        <v>44749</v>
      </c>
      <c r="B1881" s="5">
        <f>TITRES_STAT!C1884</f>
        <v>7.81</v>
      </c>
      <c r="C1881" s="5">
        <f>TITRES_STAT!D1884</f>
        <v>6.0890000000000004</v>
      </c>
      <c r="D1881" s="5">
        <f>TITRES_STAT!E1884</f>
        <v>6.0890000000000004</v>
      </c>
      <c r="E1881" s="2">
        <f t="shared" si="116"/>
        <v>-106.41387324954881</v>
      </c>
      <c r="F1881" s="5" t="str">
        <f t="shared" si="119"/>
        <v>BEARISH</v>
      </c>
      <c r="G1881" s="5" t="str">
        <f t="shared" si="118"/>
        <v>STRONG</v>
      </c>
      <c r="H1881" s="5" t="str">
        <f t="shared" si="117"/>
        <v>CONFIRMED BEARISH</v>
      </c>
    </row>
    <row r="1882" spans="1:8" ht="13.5" x14ac:dyDescent="0.25">
      <c r="A1882" s="3">
        <f>TITRES_STAT!B1885</f>
        <v>44750</v>
      </c>
      <c r="B1882" s="5">
        <f>TITRES_STAT!C1885</f>
        <v>7.81</v>
      </c>
      <c r="C1882" s="5">
        <f>TITRES_STAT!D1885</f>
        <v>6.0890000000000004</v>
      </c>
      <c r="D1882" s="5">
        <f>TITRES_STAT!E1885</f>
        <v>0</v>
      </c>
      <c r="E1882" s="2">
        <f t="shared" si="116"/>
        <v>-106.41387324954881</v>
      </c>
      <c r="F1882" s="5" t="str">
        <f t="shared" si="119"/>
        <v>BEARISH</v>
      </c>
      <c r="G1882" s="5" t="str">
        <f t="shared" si="118"/>
        <v>STRONG</v>
      </c>
      <c r="H1882" s="5" t="str">
        <f t="shared" si="117"/>
        <v>CONFIRMED BEARISH</v>
      </c>
    </row>
    <row r="1883" spans="1:8" ht="13.5" x14ac:dyDescent="0.25">
      <c r="A1883" s="3">
        <f>TITRES_STAT!B1886</f>
        <v>44753</v>
      </c>
      <c r="B1883" s="5">
        <f>TITRES_STAT!C1886</f>
        <v>7.9</v>
      </c>
      <c r="C1883" s="5">
        <f>TITRES_STAT!D1886</f>
        <v>6.1589999999999998</v>
      </c>
      <c r="D1883" s="5">
        <f>TITRES_STAT!E1886</f>
        <v>6.1597796202531638</v>
      </c>
      <c r="E1883" s="2">
        <f t="shared" si="116"/>
        <v>-100.25409362929565</v>
      </c>
      <c r="F1883" s="5" t="str">
        <f t="shared" si="119"/>
        <v>BULLISH</v>
      </c>
      <c r="G1883" s="5" t="str">
        <f t="shared" si="118"/>
        <v>NEUTRAL</v>
      </c>
      <c r="H1883" s="5" t="str">
        <f t="shared" si="117"/>
        <v>BULLISH DIVERGENCE</v>
      </c>
    </row>
    <row r="1884" spans="1:8" ht="13.5" x14ac:dyDescent="0.25">
      <c r="A1884" s="3">
        <f>TITRES_STAT!B1887</f>
        <v>44754</v>
      </c>
      <c r="B1884" s="5">
        <f>TITRES_STAT!C1887</f>
        <v>7.9</v>
      </c>
      <c r="C1884" s="5">
        <f>TITRES_STAT!D1887</f>
        <v>6.1589999999999998</v>
      </c>
      <c r="D1884" s="5">
        <f>TITRES_STAT!E1887</f>
        <v>0</v>
      </c>
      <c r="E1884" s="2">
        <f t="shared" si="116"/>
        <v>-100.25409362929565</v>
      </c>
      <c r="F1884" s="5" t="str">
        <f t="shared" si="119"/>
        <v>BULLISH</v>
      </c>
      <c r="G1884" s="5" t="str">
        <f t="shared" si="118"/>
        <v>NEUTRAL</v>
      </c>
      <c r="H1884" s="5" t="str">
        <f t="shared" si="117"/>
        <v>BULLISH DIVERGENCE</v>
      </c>
    </row>
    <row r="1885" spans="1:8" ht="13.5" x14ac:dyDescent="0.25">
      <c r="A1885" s="3">
        <f>TITRES_STAT!B1888</f>
        <v>44755</v>
      </c>
      <c r="B1885" s="5">
        <f>TITRES_STAT!C1888</f>
        <v>7.9</v>
      </c>
      <c r="C1885" s="5">
        <f>TITRES_STAT!D1888</f>
        <v>6.1589999999999998</v>
      </c>
      <c r="D1885" s="5">
        <f>TITRES_STAT!E1888</f>
        <v>0</v>
      </c>
      <c r="E1885" s="2">
        <f t="shared" si="116"/>
        <v>-100.25409362929565</v>
      </c>
      <c r="F1885" s="5" t="str">
        <f t="shared" si="119"/>
        <v>BULLISH</v>
      </c>
      <c r="G1885" s="5" t="str">
        <f t="shared" si="118"/>
        <v>WEAK</v>
      </c>
      <c r="H1885" s="5" t="str">
        <f t="shared" si="117"/>
        <v>CONFIRMED BULLISH</v>
      </c>
    </row>
    <row r="1886" spans="1:8" ht="13.5" x14ac:dyDescent="0.25">
      <c r="A1886" s="3">
        <f>TITRES_STAT!B1889</f>
        <v>44756</v>
      </c>
      <c r="B1886" s="5">
        <f>TITRES_STAT!C1889</f>
        <v>7.9</v>
      </c>
      <c r="C1886" s="5">
        <f>TITRES_STAT!D1889</f>
        <v>6.1589999999999998</v>
      </c>
      <c r="D1886" s="5">
        <f>TITRES_STAT!E1889</f>
        <v>6.1589999999999998</v>
      </c>
      <c r="E1886" s="2">
        <f t="shared" si="116"/>
        <v>-100.25409362929565</v>
      </c>
      <c r="F1886" s="5" t="str">
        <f t="shared" si="119"/>
        <v>BULLISH</v>
      </c>
      <c r="G1886" s="5" t="str">
        <f t="shared" si="118"/>
        <v>WEAK</v>
      </c>
      <c r="H1886" s="5" t="str">
        <f t="shared" si="117"/>
        <v>CONFIRMED BULLISH</v>
      </c>
    </row>
    <row r="1887" spans="1:8" ht="13.5" x14ac:dyDescent="0.25">
      <c r="A1887" s="3">
        <f>TITRES_STAT!B1890</f>
        <v>44757</v>
      </c>
      <c r="B1887" s="5">
        <f>TITRES_STAT!C1890</f>
        <v>7.9</v>
      </c>
      <c r="C1887" s="5">
        <f>TITRES_STAT!D1890</f>
        <v>6.1589999999999998</v>
      </c>
      <c r="D1887" s="5">
        <f>TITRES_STAT!E1890</f>
        <v>6.1589999999999998</v>
      </c>
      <c r="E1887" s="2">
        <f t="shared" si="116"/>
        <v>-100.25409362929565</v>
      </c>
      <c r="F1887" s="5" t="str">
        <f t="shared" si="119"/>
        <v>BULLISH</v>
      </c>
      <c r="G1887" s="5" t="str">
        <f t="shared" si="118"/>
        <v>WEAK</v>
      </c>
      <c r="H1887" s="5" t="str">
        <f t="shared" si="117"/>
        <v>CONFIRMED BULLISH</v>
      </c>
    </row>
    <row r="1888" spans="1:8" ht="13.5" x14ac:dyDescent="0.25">
      <c r="A1888" s="3">
        <f>TITRES_STAT!B1891</f>
        <v>44760</v>
      </c>
      <c r="B1888" s="5">
        <f>TITRES_STAT!C1891</f>
        <v>7.9</v>
      </c>
      <c r="C1888" s="5">
        <f>TITRES_STAT!D1891</f>
        <v>6.1589999999999998</v>
      </c>
      <c r="D1888" s="5">
        <f>TITRES_STAT!E1891</f>
        <v>6.1589999999999998</v>
      </c>
      <c r="E1888" s="2">
        <f t="shared" si="116"/>
        <v>-100.25409362929565</v>
      </c>
      <c r="F1888" s="5" t="str">
        <f t="shared" si="119"/>
        <v>NEUTRAL</v>
      </c>
      <c r="G1888" s="5" t="str">
        <f t="shared" si="118"/>
        <v>NEUTRAL</v>
      </c>
      <c r="H1888" s="5" t="str">
        <f t="shared" si="117"/>
        <v>NEUTRAL</v>
      </c>
    </row>
    <row r="1889" spans="1:8" ht="13.5" x14ac:dyDescent="0.25">
      <c r="A1889" s="3">
        <f>TITRES_STAT!B1892</f>
        <v>44761</v>
      </c>
      <c r="B1889" s="5">
        <f>TITRES_STAT!C1892</f>
        <v>7.9</v>
      </c>
      <c r="C1889" s="5">
        <f>TITRES_STAT!D1892</f>
        <v>6.1589999999999998</v>
      </c>
      <c r="D1889" s="5">
        <f>TITRES_STAT!E1892</f>
        <v>6.1589999999999998</v>
      </c>
      <c r="E1889" s="2">
        <f t="shared" si="116"/>
        <v>-100.25409362929565</v>
      </c>
      <c r="F1889" s="5" t="str">
        <f t="shared" si="119"/>
        <v>NEUTRAL</v>
      </c>
      <c r="G1889" s="5" t="str">
        <f t="shared" si="118"/>
        <v>NEUTRAL</v>
      </c>
      <c r="H1889" s="5" t="str">
        <f t="shared" si="117"/>
        <v>NEUTRAL</v>
      </c>
    </row>
    <row r="1890" spans="1:8" ht="13.5" x14ac:dyDescent="0.25">
      <c r="A1890" s="3">
        <f>TITRES_STAT!B1893</f>
        <v>44762</v>
      </c>
      <c r="B1890" s="5">
        <f>TITRES_STAT!C1893</f>
        <v>7.9</v>
      </c>
      <c r="C1890" s="5">
        <f>TITRES_STAT!D1893</f>
        <v>6.1589999999999998</v>
      </c>
      <c r="D1890" s="5">
        <f>TITRES_STAT!E1893</f>
        <v>0</v>
      </c>
      <c r="E1890" s="2">
        <f t="shared" si="116"/>
        <v>-100.25409362929565</v>
      </c>
      <c r="F1890" s="5" t="str">
        <f t="shared" si="119"/>
        <v>NEUTRAL</v>
      </c>
      <c r="G1890" s="5" t="str">
        <f t="shared" si="118"/>
        <v>NEUTRAL</v>
      </c>
      <c r="H1890" s="5" t="str">
        <f t="shared" si="117"/>
        <v>NEUTRAL</v>
      </c>
    </row>
    <row r="1891" spans="1:8" ht="13.5" x14ac:dyDescent="0.25">
      <c r="A1891" s="3">
        <f>TITRES_STAT!B1894</f>
        <v>44763</v>
      </c>
      <c r="B1891" s="5">
        <f>TITRES_STAT!C1894</f>
        <v>7.9</v>
      </c>
      <c r="C1891" s="5">
        <f>TITRES_STAT!D1894</f>
        <v>6.1589999999999998</v>
      </c>
      <c r="D1891" s="5">
        <f>TITRES_STAT!E1894</f>
        <v>6.1589999999999998</v>
      </c>
      <c r="E1891" s="2">
        <f t="shared" si="116"/>
        <v>-100.25409362929565</v>
      </c>
      <c r="F1891" s="5" t="str">
        <f t="shared" si="119"/>
        <v>NEUTRAL</v>
      </c>
      <c r="G1891" s="5" t="str">
        <f t="shared" si="118"/>
        <v>NEUTRAL</v>
      </c>
      <c r="H1891" s="5" t="str">
        <f t="shared" si="117"/>
        <v>NEUTRAL</v>
      </c>
    </row>
    <row r="1892" spans="1:8" ht="13.5" x14ac:dyDescent="0.25">
      <c r="A1892" s="3">
        <f>TITRES_STAT!B1895</f>
        <v>44764</v>
      </c>
      <c r="B1892" s="5">
        <f>TITRES_STAT!C1895</f>
        <v>7.9</v>
      </c>
      <c r="C1892" s="5">
        <f>TITRES_STAT!D1895</f>
        <v>6.1589999999999998</v>
      </c>
      <c r="D1892" s="5">
        <f>TITRES_STAT!E1895</f>
        <v>6.1589999999999998</v>
      </c>
      <c r="E1892" s="2">
        <f t="shared" si="116"/>
        <v>-100.25409362929565</v>
      </c>
      <c r="F1892" s="5" t="str">
        <f t="shared" si="119"/>
        <v>NEUTRAL</v>
      </c>
      <c r="G1892" s="5" t="str">
        <f t="shared" si="118"/>
        <v>NEUTRAL</v>
      </c>
      <c r="H1892" s="5" t="str">
        <f t="shared" si="117"/>
        <v>NEUTRAL</v>
      </c>
    </row>
    <row r="1893" spans="1:8" ht="13.5" x14ac:dyDescent="0.25">
      <c r="A1893" s="3">
        <f>TITRES_STAT!B1896</f>
        <v>44768</v>
      </c>
      <c r="B1893" s="5">
        <f>TITRES_STAT!C1896</f>
        <v>7.89</v>
      </c>
      <c r="C1893" s="5">
        <f>TITRES_STAT!D1896</f>
        <v>6.1509999999999998</v>
      </c>
      <c r="D1893" s="5">
        <f>TITRES_STAT!E1896</f>
        <v>6.1509999999999998</v>
      </c>
      <c r="E1893" s="2">
        <f t="shared" si="116"/>
        <v>-106.40509362929565</v>
      </c>
      <c r="F1893" s="5" t="str">
        <f t="shared" si="119"/>
        <v>BEARISH</v>
      </c>
      <c r="G1893" s="5" t="str">
        <f t="shared" si="118"/>
        <v>STRONG</v>
      </c>
      <c r="H1893" s="5" t="str">
        <f t="shared" si="117"/>
        <v>CONFIRMED BEARISH</v>
      </c>
    </row>
    <row r="1894" spans="1:8" ht="13.5" x14ac:dyDescent="0.25">
      <c r="A1894" s="3">
        <f>TITRES_STAT!B1897</f>
        <v>44769</v>
      </c>
      <c r="B1894" s="5">
        <f>TITRES_STAT!C1897</f>
        <v>7.89</v>
      </c>
      <c r="C1894" s="5">
        <f>TITRES_STAT!D1897</f>
        <v>6.1509999999999998</v>
      </c>
      <c r="D1894" s="5">
        <f>TITRES_STAT!E1897</f>
        <v>6.1509999999999998</v>
      </c>
      <c r="E1894" s="2">
        <f t="shared" si="116"/>
        <v>-106.40509362929565</v>
      </c>
      <c r="F1894" s="5" t="str">
        <f t="shared" si="119"/>
        <v>BEARISH</v>
      </c>
      <c r="G1894" s="5" t="str">
        <f t="shared" si="118"/>
        <v>STRONG</v>
      </c>
      <c r="H1894" s="5" t="str">
        <f t="shared" si="117"/>
        <v>CONFIRMED BEARISH</v>
      </c>
    </row>
    <row r="1895" spans="1:8" ht="13.5" x14ac:dyDescent="0.25">
      <c r="A1895" s="3">
        <f>TITRES_STAT!B1898</f>
        <v>44770</v>
      </c>
      <c r="B1895" s="5">
        <f>TITRES_STAT!C1898</f>
        <v>7.89</v>
      </c>
      <c r="C1895" s="5">
        <f>TITRES_STAT!D1898</f>
        <v>6.1509999999999998</v>
      </c>
      <c r="D1895" s="5">
        <f>TITRES_STAT!E1898</f>
        <v>0</v>
      </c>
      <c r="E1895" s="2">
        <f t="shared" si="116"/>
        <v>-106.40509362929565</v>
      </c>
      <c r="F1895" s="5" t="str">
        <f t="shared" si="119"/>
        <v>BEARISH</v>
      </c>
      <c r="G1895" s="5" t="str">
        <f t="shared" si="118"/>
        <v>STRONG</v>
      </c>
      <c r="H1895" s="5" t="str">
        <f t="shared" si="117"/>
        <v>CONFIRMED BEARISH</v>
      </c>
    </row>
    <row r="1896" spans="1:8" ht="13.5" x14ac:dyDescent="0.25">
      <c r="A1896" s="3">
        <f>TITRES_STAT!B1899</f>
        <v>44771</v>
      </c>
      <c r="B1896" s="5">
        <f>TITRES_STAT!C1899</f>
        <v>7.89</v>
      </c>
      <c r="C1896" s="5">
        <f>TITRES_STAT!D1899</f>
        <v>6.1509999999999998</v>
      </c>
      <c r="D1896" s="5">
        <f>TITRES_STAT!E1899</f>
        <v>6.1509999999999998</v>
      </c>
      <c r="E1896" s="2">
        <f t="shared" si="116"/>
        <v>-106.40509362929565</v>
      </c>
      <c r="F1896" s="5" t="str">
        <f t="shared" si="119"/>
        <v>BEARISH</v>
      </c>
      <c r="G1896" s="5" t="str">
        <f t="shared" si="118"/>
        <v>STRONG</v>
      </c>
      <c r="H1896" s="5" t="str">
        <f t="shared" si="117"/>
        <v>CONFIRMED BEARISH</v>
      </c>
    </row>
    <row r="1897" spans="1:8" ht="13.5" x14ac:dyDescent="0.25">
      <c r="A1897" s="3">
        <f>TITRES_STAT!B1900</f>
        <v>44774</v>
      </c>
      <c r="B1897" s="5">
        <f>TITRES_STAT!C1900</f>
        <v>7.89</v>
      </c>
      <c r="C1897" s="5">
        <f>TITRES_STAT!D1900</f>
        <v>6.1509999999999998</v>
      </c>
      <c r="D1897" s="5">
        <f>TITRES_STAT!E1900</f>
        <v>0</v>
      </c>
      <c r="E1897" s="2">
        <f t="shared" si="116"/>
        <v>-106.40509362929565</v>
      </c>
      <c r="F1897" s="5" t="str">
        <f t="shared" si="119"/>
        <v>BEARISH</v>
      </c>
      <c r="G1897" s="5" t="str">
        <f t="shared" si="118"/>
        <v>STRONG</v>
      </c>
      <c r="H1897" s="5" t="str">
        <f t="shared" si="117"/>
        <v>CONFIRMED BEARISH</v>
      </c>
    </row>
    <row r="1898" spans="1:8" ht="13.5" x14ac:dyDescent="0.25">
      <c r="A1898" s="3">
        <f>TITRES_STAT!B1901</f>
        <v>44775</v>
      </c>
      <c r="B1898" s="5">
        <f>TITRES_STAT!C1901</f>
        <v>7.89</v>
      </c>
      <c r="C1898" s="5">
        <f>TITRES_STAT!D1901</f>
        <v>6.1509999999999998</v>
      </c>
      <c r="D1898" s="5">
        <f>TITRES_STAT!E1901</f>
        <v>6.1509999999999998</v>
      </c>
      <c r="E1898" s="2">
        <f t="shared" si="116"/>
        <v>-106.40509362929565</v>
      </c>
      <c r="F1898" s="5" t="str">
        <f t="shared" si="119"/>
        <v>NEUTRAL</v>
      </c>
      <c r="G1898" s="5" t="str">
        <f t="shared" si="118"/>
        <v>NEUTRAL</v>
      </c>
      <c r="H1898" s="5" t="str">
        <f t="shared" si="117"/>
        <v>NEUTRAL</v>
      </c>
    </row>
    <row r="1899" spans="1:8" ht="13.5" x14ac:dyDescent="0.25">
      <c r="A1899" s="3">
        <f>TITRES_STAT!B1902</f>
        <v>44776</v>
      </c>
      <c r="B1899" s="5">
        <f>TITRES_STAT!C1902</f>
        <v>7.89</v>
      </c>
      <c r="C1899" s="5">
        <f>TITRES_STAT!D1902</f>
        <v>6.1509999999999998</v>
      </c>
      <c r="D1899" s="5">
        <f>TITRES_STAT!E1902</f>
        <v>6.1509999999999998</v>
      </c>
      <c r="E1899" s="2">
        <f t="shared" si="116"/>
        <v>-106.40509362929565</v>
      </c>
      <c r="F1899" s="5" t="str">
        <f t="shared" si="119"/>
        <v>NEUTRAL</v>
      </c>
      <c r="G1899" s="5" t="str">
        <f t="shared" si="118"/>
        <v>NEUTRAL</v>
      </c>
      <c r="H1899" s="5" t="str">
        <f t="shared" si="117"/>
        <v>NEUTRAL</v>
      </c>
    </row>
    <row r="1900" spans="1:8" ht="13.5" x14ac:dyDescent="0.25">
      <c r="A1900" s="3">
        <f>TITRES_STAT!B1903</f>
        <v>44777</v>
      </c>
      <c r="B1900" s="5">
        <f>TITRES_STAT!C1903</f>
        <v>7.89</v>
      </c>
      <c r="C1900" s="5">
        <f>TITRES_STAT!D1903</f>
        <v>6.1509999999999998</v>
      </c>
      <c r="D1900" s="5">
        <f>TITRES_STAT!E1903</f>
        <v>6.1509999999999998</v>
      </c>
      <c r="E1900" s="2">
        <f t="shared" si="116"/>
        <v>-106.40509362929565</v>
      </c>
      <c r="F1900" s="5" t="str">
        <f t="shared" si="119"/>
        <v>NEUTRAL</v>
      </c>
      <c r="G1900" s="5" t="str">
        <f t="shared" si="118"/>
        <v>NEUTRAL</v>
      </c>
      <c r="H1900" s="5" t="str">
        <f t="shared" si="117"/>
        <v>NEUTRAL</v>
      </c>
    </row>
    <row r="1901" spans="1:8" ht="13.5" x14ac:dyDescent="0.25">
      <c r="A1901" s="3">
        <f>TITRES_STAT!B1904</f>
        <v>44778</v>
      </c>
      <c r="B1901" s="5">
        <f>TITRES_STAT!C1904</f>
        <v>7.89</v>
      </c>
      <c r="C1901" s="5">
        <f>TITRES_STAT!D1904</f>
        <v>6.1509999999999998</v>
      </c>
      <c r="D1901" s="5">
        <f>TITRES_STAT!E1904</f>
        <v>0</v>
      </c>
      <c r="E1901" s="2">
        <f t="shared" si="116"/>
        <v>-106.40509362929565</v>
      </c>
      <c r="F1901" s="5" t="str">
        <f t="shared" si="119"/>
        <v>NEUTRAL</v>
      </c>
      <c r="G1901" s="5" t="str">
        <f t="shared" si="118"/>
        <v>NEUTRAL</v>
      </c>
      <c r="H1901" s="5" t="str">
        <f t="shared" si="117"/>
        <v>NEUTRAL</v>
      </c>
    </row>
    <row r="1902" spans="1:8" ht="13.5" x14ac:dyDescent="0.25">
      <c r="A1902" s="3">
        <f>TITRES_STAT!B1905</f>
        <v>44781</v>
      </c>
      <c r="B1902" s="5">
        <f>TITRES_STAT!C1905</f>
        <v>7.89</v>
      </c>
      <c r="C1902" s="5">
        <f>TITRES_STAT!D1905</f>
        <v>6.1509999999999998</v>
      </c>
      <c r="D1902" s="5">
        <f>TITRES_STAT!E1905</f>
        <v>0</v>
      </c>
      <c r="E1902" s="2">
        <f t="shared" si="116"/>
        <v>-106.40509362929565</v>
      </c>
      <c r="F1902" s="5" t="str">
        <f t="shared" si="119"/>
        <v>NEUTRAL</v>
      </c>
      <c r="G1902" s="5" t="str">
        <f t="shared" si="118"/>
        <v>NEUTRAL</v>
      </c>
      <c r="H1902" s="5" t="str">
        <f t="shared" si="117"/>
        <v>NEUTRAL</v>
      </c>
    </row>
    <row r="1903" spans="1:8" ht="13.5" x14ac:dyDescent="0.25">
      <c r="A1903" s="3">
        <f>TITRES_STAT!B1906</f>
        <v>44782</v>
      </c>
      <c r="B1903" s="5">
        <f>TITRES_STAT!C1906</f>
        <v>7.89</v>
      </c>
      <c r="C1903" s="5">
        <f>TITRES_STAT!D1906</f>
        <v>6.1509999999999998</v>
      </c>
      <c r="D1903" s="5">
        <f>TITRES_STAT!E1906</f>
        <v>0</v>
      </c>
      <c r="E1903" s="2">
        <f t="shared" si="116"/>
        <v>-106.40509362929565</v>
      </c>
      <c r="F1903" s="5" t="str">
        <f t="shared" si="119"/>
        <v>NEUTRAL</v>
      </c>
      <c r="G1903" s="5" t="str">
        <f t="shared" si="118"/>
        <v>NEUTRAL</v>
      </c>
      <c r="H1903" s="5" t="str">
        <f t="shared" si="117"/>
        <v>NEUTRAL</v>
      </c>
    </row>
    <row r="1904" spans="1:8" ht="13.5" x14ac:dyDescent="0.25">
      <c r="A1904" s="3">
        <f>TITRES_STAT!B1907</f>
        <v>44783</v>
      </c>
      <c r="B1904" s="5">
        <f>TITRES_STAT!C1907</f>
        <v>7.89</v>
      </c>
      <c r="C1904" s="5">
        <f>TITRES_STAT!D1907</f>
        <v>6.1509999999999998</v>
      </c>
      <c r="D1904" s="5">
        <f>TITRES_STAT!E1907</f>
        <v>0</v>
      </c>
      <c r="E1904" s="2">
        <f t="shared" si="116"/>
        <v>-106.40509362929565</v>
      </c>
      <c r="F1904" s="5" t="str">
        <f t="shared" si="119"/>
        <v>NEUTRAL</v>
      </c>
      <c r="G1904" s="5" t="str">
        <f t="shared" si="118"/>
        <v>NEUTRAL</v>
      </c>
      <c r="H1904" s="5" t="str">
        <f t="shared" si="117"/>
        <v>NEUTRAL</v>
      </c>
    </row>
    <row r="1905" spans="1:8" ht="13.5" x14ac:dyDescent="0.25">
      <c r="A1905" s="3">
        <f>TITRES_STAT!B1908</f>
        <v>44784</v>
      </c>
      <c r="B1905" s="5">
        <f>TITRES_STAT!C1908</f>
        <v>7.9</v>
      </c>
      <c r="C1905" s="5">
        <f>TITRES_STAT!D1908</f>
        <v>6.1589999999999998</v>
      </c>
      <c r="D1905" s="5">
        <f>TITRES_STAT!E1908</f>
        <v>6.1589999999999998</v>
      </c>
      <c r="E1905" s="2">
        <f t="shared" si="116"/>
        <v>-100.24609362929564</v>
      </c>
      <c r="F1905" s="5" t="str">
        <f t="shared" si="119"/>
        <v>BULLISH</v>
      </c>
      <c r="G1905" s="5" t="str">
        <f t="shared" si="118"/>
        <v>WEAK</v>
      </c>
      <c r="H1905" s="5" t="str">
        <f t="shared" si="117"/>
        <v>CONFIRMED BULLISH</v>
      </c>
    </row>
    <row r="1906" spans="1:8" ht="13.5" x14ac:dyDescent="0.25">
      <c r="A1906" s="3">
        <f>TITRES_STAT!B1909</f>
        <v>44785</v>
      </c>
      <c r="B1906" s="5">
        <f>TITRES_STAT!C1909</f>
        <v>7.9</v>
      </c>
      <c r="C1906" s="5">
        <f>TITRES_STAT!D1909</f>
        <v>6.1589999999999998</v>
      </c>
      <c r="D1906" s="5">
        <f>TITRES_STAT!E1909</f>
        <v>0</v>
      </c>
      <c r="E1906" s="2">
        <f t="shared" si="116"/>
        <v>-100.24609362929564</v>
      </c>
      <c r="F1906" s="5" t="str">
        <f t="shared" si="119"/>
        <v>BULLISH</v>
      </c>
      <c r="G1906" s="5" t="str">
        <f t="shared" si="118"/>
        <v>WEAK</v>
      </c>
      <c r="H1906" s="5" t="str">
        <f t="shared" si="117"/>
        <v>CONFIRMED BULLISH</v>
      </c>
    </row>
    <row r="1907" spans="1:8" ht="13.5" x14ac:dyDescent="0.25">
      <c r="A1907" s="3">
        <f>TITRES_STAT!B1910</f>
        <v>44788</v>
      </c>
      <c r="B1907" s="5">
        <f>TITRES_STAT!C1910</f>
        <v>7.9</v>
      </c>
      <c r="C1907" s="5">
        <f>TITRES_STAT!D1910</f>
        <v>6.1589999999999998</v>
      </c>
      <c r="D1907" s="5">
        <f>TITRES_STAT!E1910</f>
        <v>6.1589999999999998</v>
      </c>
      <c r="E1907" s="2">
        <f t="shared" si="116"/>
        <v>-100.24609362929564</v>
      </c>
      <c r="F1907" s="5" t="str">
        <f t="shared" si="119"/>
        <v>BULLISH</v>
      </c>
      <c r="G1907" s="5" t="str">
        <f t="shared" si="118"/>
        <v>WEAK</v>
      </c>
      <c r="H1907" s="5" t="str">
        <f t="shared" si="117"/>
        <v>CONFIRMED BULLISH</v>
      </c>
    </row>
    <row r="1908" spans="1:8" ht="13.5" x14ac:dyDescent="0.25">
      <c r="A1908" s="3">
        <f>TITRES_STAT!B1911</f>
        <v>44789</v>
      </c>
      <c r="B1908" s="5">
        <f>TITRES_STAT!C1911</f>
        <v>7.9</v>
      </c>
      <c r="C1908" s="5">
        <f>TITRES_STAT!D1911</f>
        <v>6.1589999999999998</v>
      </c>
      <c r="D1908" s="5">
        <f>TITRES_STAT!E1911</f>
        <v>6.1589999999999998</v>
      </c>
      <c r="E1908" s="2">
        <f t="shared" si="116"/>
        <v>-100.24609362929564</v>
      </c>
      <c r="F1908" s="5" t="str">
        <f t="shared" si="119"/>
        <v>BULLISH</v>
      </c>
      <c r="G1908" s="5" t="str">
        <f t="shared" si="118"/>
        <v>WEAK</v>
      </c>
      <c r="H1908" s="5" t="str">
        <f t="shared" si="117"/>
        <v>CONFIRMED BULLISH</v>
      </c>
    </row>
    <row r="1909" spans="1:8" ht="13.5" x14ac:dyDescent="0.25">
      <c r="A1909" s="3">
        <f>TITRES_STAT!B1912</f>
        <v>44790</v>
      </c>
      <c r="B1909" s="5">
        <f>TITRES_STAT!C1912</f>
        <v>7.9</v>
      </c>
      <c r="C1909" s="5">
        <f>TITRES_STAT!D1912</f>
        <v>6.1589999999999998</v>
      </c>
      <c r="D1909" s="5">
        <f>TITRES_STAT!E1912</f>
        <v>6.1589999999999998</v>
      </c>
      <c r="E1909" s="2">
        <f t="shared" si="116"/>
        <v>-100.24609362929564</v>
      </c>
      <c r="F1909" s="5" t="str">
        <f t="shared" si="119"/>
        <v>BULLISH</v>
      </c>
      <c r="G1909" s="5" t="str">
        <f t="shared" si="118"/>
        <v>WEAK</v>
      </c>
      <c r="H1909" s="5" t="str">
        <f t="shared" si="117"/>
        <v>CONFIRMED BULLISH</v>
      </c>
    </row>
    <row r="1910" spans="1:8" ht="13.5" x14ac:dyDescent="0.25">
      <c r="A1910" s="3">
        <f>TITRES_STAT!B1913</f>
        <v>44791</v>
      </c>
      <c r="B1910" s="5">
        <f>TITRES_STAT!C1913</f>
        <v>7.9</v>
      </c>
      <c r="C1910" s="5">
        <f>TITRES_STAT!D1913</f>
        <v>6.1589999999999998</v>
      </c>
      <c r="D1910" s="5">
        <f>TITRES_STAT!E1913</f>
        <v>0</v>
      </c>
      <c r="E1910" s="2">
        <f t="shared" si="116"/>
        <v>-100.24609362929564</v>
      </c>
      <c r="F1910" s="5" t="str">
        <f t="shared" si="119"/>
        <v>NEUTRAL</v>
      </c>
      <c r="G1910" s="5" t="str">
        <f t="shared" si="118"/>
        <v>NEUTRAL</v>
      </c>
      <c r="H1910" s="5" t="str">
        <f t="shared" si="117"/>
        <v>NEUTRAL</v>
      </c>
    </row>
    <row r="1911" spans="1:8" ht="13.5" x14ac:dyDescent="0.25">
      <c r="A1911" s="3">
        <f>TITRES_STAT!B1914</f>
        <v>44792</v>
      </c>
      <c r="B1911" s="5">
        <f>TITRES_STAT!C1914</f>
        <v>7.9</v>
      </c>
      <c r="C1911" s="5">
        <f>TITRES_STAT!D1914</f>
        <v>6.1589999999999998</v>
      </c>
      <c r="D1911" s="5">
        <f>TITRES_STAT!E1914</f>
        <v>6.1589999999999998</v>
      </c>
      <c r="E1911" s="2">
        <f t="shared" si="116"/>
        <v>-100.24609362929564</v>
      </c>
      <c r="F1911" s="5" t="str">
        <f t="shared" si="119"/>
        <v>NEUTRAL</v>
      </c>
      <c r="G1911" s="5" t="str">
        <f t="shared" si="118"/>
        <v>NEUTRAL</v>
      </c>
      <c r="H1911" s="5" t="str">
        <f t="shared" si="117"/>
        <v>NEUTRAL</v>
      </c>
    </row>
    <row r="1912" spans="1:8" ht="13.5" x14ac:dyDescent="0.25">
      <c r="A1912" s="3">
        <f>TITRES_STAT!B1915</f>
        <v>44795</v>
      </c>
      <c r="B1912" s="5">
        <f>TITRES_STAT!C1915</f>
        <v>7.9</v>
      </c>
      <c r="C1912" s="5">
        <f>TITRES_STAT!D1915</f>
        <v>6.1589999999999998</v>
      </c>
      <c r="D1912" s="5">
        <f>TITRES_STAT!E1915</f>
        <v>6.1589999999999998</v>
      </c>
      <c r="E1912" s="2">
        <f t="shared" si="116"/>
        <v>-100.24609362929564</v>
      </c>
      <c r="F1912" s="5" t="str">
        <f t="shared" si="119"/>
        <v>NEUTRAL</v>
      </c>
      <c r="G1912" s="5" t="str">
        <f t="shared" si="118"/>
        <v>NEUTRAL</v>
      </c>
      <c r="H1912" s="5" t="str">
        <f t="shared" si="117"/>
        <v>NEUTRAL</v>
      </c>
    </row>
    <row r="1913" spans="1:8" ht="13.5" x14ac:dyDescent="0.25">
      <c r="A1913" s="3">
        <f>TITRES_STAT!B1916</f>
        <v>44796</v>
      </c>
      <c r="B1913" s="5">
        <f>TITRES_STAT!C1916</f>
        <v>7.9</v>
      </c>
      <c r="C1913" s="5">
        <f>TITRES_STAT!D1916</f>
        <v>6.1589999999999998</v>
      </c>
      <c r="D1913" s="5">
        <f>TITRES_STAT!E1916</f>
        <v>6.1589999999999998</v>
      </c>
      <c r="E1913" s="2">
        <f t="shared" si="116"/>
        <v>-100.24609362929564</v>
      </c>
      <c r="F1913" s="5" t="str">
        <f t="shared" si="119"/>
        <v>NEUTRAL</v>
      </c>
      <c r="G1913" s="5" t="str">
        <f t="shared" si="118"/>
        <v>NEUTRAL</v>
      </c>
      <c r="H1913" s="5" t="str">
        <f t="shared" si="117"/>
        <v>NEUTRAL</v>
      </c>
    </row>
    <row r="1914" spans="1:8" ht="13.5" x14ac:dyDescent="0.25">
      <c r="A1914" s="3">
        <f>TITRES_STAT!B1917</f>
        <v>44797</v>
      </c>
      <c r="B1914" s="5">
        <f>TITRES_STAT!C1917</f>
        <v>7.9</v>
      </c>
      <c r="C1914" s="5">
        <f>TITRES_STAT!D1917</f>
        <v>6.1589999999999998</v>
      </c>
      <c r="D1914" s="5">
        <f>TITRES_STAT!E1917</f>
        <v>0</v>
      </c>
      <c r="E1914" s="2">
        <f t="shared" si="116"/>
        <v>-100.24609362929564</v>
      </c>
      <c r="F1914" s="5" t="str">
        <f t="shared" si="119"/>
        <v>NEUTRAL</v>
      </c>
      <c r="G1914" s="5" t="str">
        <f t="shared" si="118"/>
        <v>NEUTRAL</v>
      </c>
      <c r="H1914" s="5" t="str">
        <f t="shared" si="117"/>
        <v>NEUTRAL</v>
      </c>
    </row>
    <row r="1915" spans="1:8" ht="13.5" x14ac:dyDescent="0.25">
      <c r="A1915" s="3">
        <f>TITRES_STAT!B1918</f>
        <v>44798</v>
      </c>
      <c r="B1915" s="5">
        <f>TITRES_STAT!C1918</f>
        <v>7.9</v>
      </c>
      <c r="C1915" s="5">
        <f>TITRES_STAT!D1918</f>
        <v>6.1589999999999998</v>
      </c>
      <c r="D1915" s="5">
        <f>TITRES_STAT!E1918</f>
        <v>0</v>
      </c>
      <c r="E1915" s="2">
        <f t="shared" si="116"/>
        <v>-100.24609362929564</v>
      </c>
      <c r="F1915" s="5" t="str">
        <f t="shared" si="119"/>
        <v>NEUTRAL</v>
      </c>
      <c r="G1915" s="5" t="str">
        <f t="shared" si="118"/>
        <v>NEUTRAL</v>
      </c>
      <c r="H1915" s="5" t="str">
        <f t="shared" si="117"/>
        <v>NEUTRAL</v>
      </c>
    </row>
    <row r="1916" spans="1:8" ht="13.5" x14ac:dyDescent="0.25">
      <c r="A1916" s="3">
        <f>TITRES_STAT!B1919</f>
        <v>44799</v>
      </c>
      <c r="B1916" s="5">
        <f>TITRES_STAT!C1919</f>
        <v>7.9</v>
      </c>
      <c r="C1916" s="5">
        <f>TITRES_STAT!D1919</f>
        <v>6.1589999999999998</v>
      </c>
      <c r="D1916" s="5">
        <f>TITRES_STAT!E1919</f>
        <v>6.1589999999999998</v>
      </c>
      <c r="E1916" s="2">
        <f t="shared" si="116"/>
        <v>-100.24609362929564</v>
      </c>
      <c r="F1916" s="5" t="str">
        <f t="shared" si="119"/>
        <v>NEUTRAL</v>
      </c>
      <c r="G1916" s="5" t="str">
        <f t="shared" si="118"/>
        <v>NEUTRAL</v>
      </c>
      <c r="H1916" s="5" t="str">
        <f t="shared" si="117"/>
        <v>NEUTRAL</v>
      </c>
    </row>
    <row r="1917" spans="1:8" ht="13.5" x14ac:dyDescent="0.25">
      <c r="A1917" s="3">
        <f>TITRES_STAT!B1920</f>
        <v>44802</v>
      </c>
      <c r="B1917" s="5">
        <f>TITRES_STAT!C1920</f>
        <v>7.9</v>
      </c>
      <c r="C1917" s="5">
        <f>TITRES_STAT!D1920</f>
        <v>6.1589999999999998</v>
      </c>
      <c r="D1917" s="5">
        <f>TITRES_STAT!E1920</f>
        <v>6.1589999999999998</v>
      </c>
      <c r="E1917" s="2">
        <f t="shared" si="116"/>
        <v>-100.24609362929564</v>
      </c>
      <c r="F1917" s="5" t="str">
        <f t="shared" si="119"/>
        <v>NEUTRAL</v>
      </c>
      <c r="G1917" s="5" t="str">
        <f t="shared" si="118"/>
        <v>NEUTRAL</v>
      </c>
      <c r="H1917" s="5" t="str">
        <f t="shared" si="117"/>
        <v>NEUTRAL</v>
      </c>
    </row>
    <row r="1918" spans="1:8" ht="13.5" x14ac:dyDescent="0.25">
      <c r="A1918" s="3">
        <f>TITRES_STAT!B1921</f>
        <v>44803</v>
      </c>
      <c r="B1918" s="5">
        <f>TITRES_STAT!C1921</f>
        <v>7.9</v>
      </c>
      <c r="C1918" s="5">
        <f>TITRES_STAT!D1921</f>
        <v>6.1589999999999998</v>
      </c>
      <c r="D1918" s="5">
        <f>TITRES_STAT!E1921</f>
        <v>6.1589999999999998</v>
      </c>
      <c r="E1918" s="2">
        <f t="shared" si="116"/>
        <v>-100.24609362929564</v>
      </c>
      <c r="F1918" s="5" t="str">
        <f t="shared" si="119"/>
        <v>NEUTRAL</v>
      </c>
      <c r="G1918" s="5" t="str">
        <f t="shared" si="118"/>
        <v>NEUTRAL</v>
      </c>
      <c r="H1918" s="5" t="str">
        <f t="shared" si="117"/>
        <v>NEUTRAL</v>
      </c>
    </row>
    <row r="1919" spans="1:8" ht="13.5" x14ac:dyDescent="0.25">
      <c r="A1919" s="3">
        <f>TITRES_STAT!B1922</f>
        <v>44804</v>
      </c>
      <c r="B1919" s="5">
        <f>TITRES_STAT!C1922</f>
        <v>7.9</v>
      </c>
      <c r="C1919" s="5">
        <f>TITRES_STAT!D1922</f>
        <v>6.1589999999999998</v>
      </c>
      <c r="D1919" s="5">
        <f>TITRES_STAT!E1922</f>
        <v>6.1589999999999998</v>
      </c>
      <c r="E1919" s="2">
        <f t="shared" si="116"/>
        <v>-100.24609362929564</v>
      </c>
      <c r="F1919" s="5" t="str">
        <f t="shared" si="119"/>
        <v>NEUTRAL</v>
      </c>
      <c r="G1919" s="5" t="str">
        <f t="shared" si="118"/>
        <v>NEUTRAL</v>
      </c>
      <c r="H1919" s="5" t="str">
        <f t="shared" si="117"/>
        <v>NEUTRAL</v>
      </c>
    </row>
    <row r="1920" spans="1:8" ht="13.5" x14ac:dyDescent="0.25">
      <c r="A1920" s="3">
        <f>TITRES_STAT!B1923</f>
        <v>44805</v>
      </c>
      <c r="B1920" s="5">
        <f>TITRES_STAT!C1923</f>
        <v>7.9</v>
      </c>
      <c r="C1920" s="5">
        <f>TITRES_STAT!D1923</f>
        <v>6.1589999999999998</v>
      </c>
      <c r="D1920" s="5">
        <f>TITRES_STAT!E1923</f>
        <v>0</v>
      </c>
      <c r="E1920" s="2">
        <f t="shared" si="116"/>
        <v>-100.24609362929564</v>
      </c>
      <c r="F1920" s="5" t="str">
        <f t="shared" si="119"/>
        <v>NEUTRAL</v>
      </c>
      <c r="G1920" s="5" t="str">
        <f t="shared" si="118"/>
        <v>NEUTRAL</v>
      </c>
      <c r="H1920" s="5" t="str">
        <f t="shared" si="117"/>
        <v>NEUTRAL</v>
      </c>
    </row>
    <row r="1921" spans="1:8" ht="13.5" x14ac:dyDescent="0.25">
      <c r="A1921" s="3">
        <f>TITRES_STAT!B1924</f>
        <v>44806</v>
      </c>
      <c r="B1921" s="5">
        <f>TITRES_STAT!C1924</f>
        <v>7.9</v>
      </c>
      <c r="C1921" s="5">
        <f>TITRES_STAT!D1924</f>
        <v>6.1589999999999998</v>
      </c>
      <c r="D1921" s="5">
        <f>TITRES_STAT!E1924</f>
        <v>6.1589999999999998</v>
      </c>
      <c r="E1921" s="2">
        <f t="shared" si="116"/>
        <v>-100.24609362929564</v>
      </c>
      <c r="F1921" s="5" t="str">
        <f t="shared" si="119"/>
        <v>NEUTRAL</v>
      </c>
      <c r="G1921" s="5" t="str">
        <f t="shared" si="118"/>
        <v>NEUTRAL</v>
      </c>
      <c r="H1921" s="5" t="str">
        <f t="shared" si="117"/>
        <v>NEUTRAL</v>
      </c>
    </row>
    <row r="1922" spans="1:8" ht="13.5" x14ac:dyDescent="0.25">
      <c r="A1922" s="3">
        <f>TITRES_STAT!B1925</f>
        <v>44809</v>
      </c>
      <c r="B1922" s="5">
        <f>TITRES_STAT!C1925</f>
        <v>7.9</v>
      </c>
      <c r="C1922" s="5">
        <f>TITRES_STAT!D1925</f>
        <v>6.1589999999999998</v>
      </c>
      <c r="D1922" s="5">
        <f>TITRES_STAT!E1925</f>
        <v>6.1589999999999998</v>
      </c>
      <c r="E1922" s="2">
        <f t="shared" si="116"/>
        <v>-100.24609362929564</v>
      </c>
      <c r="F1922" s="5" t="str">
        <f t="shared" si="119"/>
        <v>NEUTRAL</v>
      </c>
      <c r="G1922" s="5" t="str">
        <f t="shared" si="118"/>
        <v>NEUTRAL</v>
      </c>
      <c r="H1922" s="5" t="str">
        <f t="shared" si="117"/>
        <v>NEUTRAL</v>
      </c>
    </row>
    <row r="1923" spans="1:8" ht="13.5" x14ac:dyDescent="0.25">
      <c r="A1923" s="3">
        <f>TITRES_STAT!B1926</f>
        <v>44810</v>
      </c>
      <c r="B1923" s="5">
        <f>TITRES_STAT!C1926</f>
        <v>8</v>
      </c>
      <c r="C1923" s="5">
        <f>TITRES_STAT!D1926</f>
        <v>6.2370000000000001</v>
      </c>
      <c r="D1923" s="5">
        <f>TITRES_STAT!E1926</f>
        <v>6.2370000000000001</v>
      </c>
      <c r="E1923" s="2">
        <f t="shared" si="116"/>
        <v>-94.009093629295648</v>
      </c>
      <c r="F1923" s="5" t="str">
        <f t="shared" si="119"/>
        <v>BULLISH</v>
      </c>
      <c r="G1923" s="5" t="str">
        <f t="shared" si="118"/>
        <v>WEAK</v>
      </c>
      <c r="H1923" s="5" t="str">
        <f t="shared" si="117"/>
        <v>CONFIRMED BULLISH</v>
      </c>
    </row>
    <row r="1924" spans="1:8" ht="13.5" x14ac:dyDescent="0.25">
      <c r="A1924" s="3">
        <f>TITRES_STAT!B1927</f>
        <v>44811</v>
      </c>
      <c r="B1924" s="5">
        <f>TITRES_STAT!C1927</f>
        <v>7.9</v>
      </c>
      <c r="C1924" s="5">
        <f>TITRES_STAT!D1927</f>
        <v>6.1589999999999998</v>
      </c>
      <c r="D1924" s="5">
        <f>TITRES_STAT!E1927</f>
        <v>6.1589999999999998</v>
      </c>
      <c r="E1924" s="2">
        <f t="shared" ref="E1924:E1987" si="120">IF(B1924&gt;B1923, E1923+D1924, IF(B1924&lt;B1923, E1923-D1924, E1923))</f>
        <v>-100.16809362929565</v>
      </c>
      <c r="F1924" s="5" t="str">
        <f t="shared" si="119"/>
        <v>BULLISH</v>
      </c>
      <c r="G1924" s="5" t="str">
        <f t="shared" si="118"/>
        <v>NEUTRAL</v>
      </c>
      <c r="H1924" s="5" t="str">
        <f t="shared" si="117"/>
        <v>NEUTRAL</v>
      </c>
    </row>
    <row r="1925" spans="1:8" ht="13.5" x14ac:dyDescent="0.25">
      <c r="A1925" s="3">
        <f>TITRES_STAT!B1928</f>
        <v>44812</v>
      </c>
      <c r="B1925" s="5">
        <f>TITRES_STAT!C1928</f>
        <v>7.9</v>
      </c>
      <c r="C1925" s="5">
        <f>TITRES_STAT!D1928</f>
        <v>6.1589999999999998</v>
      </c>
      <c r="D1925" s="5">
        <f>TITRES_STAT!E1928</f>
        <v>0</v>
      </c>
      <c r="E1925" s="2">
        <f t="shared" si="120"/>
        <v>-100.16809362929565</v>
      </c>
      <c r="F1925" s="5" t="str">
        <f t="shared" si="119"/>
        <v>BULLISH</v>
      </c>
      <c r="G1925" s="5" t="str">
        <f t="shared" si="118"/>
        <v>NEUTRAL</v>
      </c>
      <c r="H1925" s="5" t="str">
        <f t="shared" si="117"/>
        <v>NEUTRAL</v>
      </c>
    </row>
    <row r="1926" spans="1:8" ht="13.5" x14ac:dyDescent="0.25">
      <c r="A1926" s="3">
        <f>TITRES_STAT!B1929</f>
        <v>44813</v>
      </c>
      <c r="B1926" s="5">
        <f>TITRES_STAT!C1929</f>
        <v>7.9</v>
      </c>
      <c r="C1926" s="5">
        <f>TITRES_STAT!D1929</f>
        <v>6.1589999999999998</v>
      </c>
      <c r="D1926" s="5">
        <f>TITRES_STAT!E1929</f>
        <v>0</v>
      </c>
      <c r="E1926" s="2">
        <f t="shared" si="120"/>
        <v>-100.16809362929565</v>
      </c>
      <c r="F1926" s="5" t="str">
        <f t="shared" si="119"/>
        <v>BULLISH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44816</v>
      </c>
      <c r="B1927" s="5">
        <f>TITRES_STAT!C1930</f>
        <v>7.9</v>
      </c>
      <c r="C1927" s="5">
        <f>TITRES_STAT!D1930</f>
        <v>6.1589999999999998</v>
      </c>
      <c r="D1927" s="5">
        <f>TITRES_STAT!E1930</f>
        <v>0</v>
      </c>
      <c r="E1927" s="2">
        <f t="shared" si="120"/>
        <v>-100.16809362929565</v>
      </c>
      <c r="F1927" s="5" t="str">
        <f t="shared" si="119"/>
        <v>BULLISH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NEUTRAL</v>
      </c>
    </row>
    <row r="1928" spans="1:8" ht="13.5" x14ac:dyDescent="0.25">
      <c r="A1928" s="3">
        <f>TITRES_STAT!B1931</f>
        <v>44817</v>
      </c>
      <c r="B1928" s="5">
        <f>TITRES_STAT!C1931</f>
        <v>7.9</v>
      </c>
      <c r="C1928" s="5">
        <f>TITRES_STAT!D1931</f>
        <v>6.1589999999999998</v>
      </c>
      <c r="D1928" s="5">
        <f>TITRES_STAT!E1931</f>
        <v>0</v>
      </c>
      <c r="E1928" s="2">
        <f t="shared" si="120"/>
        <v>-100.16809362929565</v>
      </c>
      <c r="F1928" s="5" t="str">
        <f t="shared" ref="F1928:F1991" si="123">IF(E1928&gt;E1923,"BULLISH",IF(E1928&lt;E1923,"BEARISH","NEUTRAL"))</f>
        <v>BEARISH</v>
      </c>
      <c r="G1928" s="5" t="str">
        <f t="shared" si="122"/>
        <v>STRONG</v>
      </c>
      <c r="H1928" s="5" t="str">
        <f t="shared" si="121"/>
        <v>CONFIRMED BEARISH</v>
      </c>
    </row>
    <row r="1929" spans="1:8" ht="13.5" x14ac:dyDescent="0.25">
      <c r="A1929" s="3">
        <f>TITRES_STAT!B1932</f>
        <v>44818</v>
      </c>
      <c r="B1929" s="5">
        <f>TITRES_STAT!C1932</f>
        <v>7.9</v>
      </c>
      <c r="C1929" s="5">
        <f>TITRES_STAT!D1932</f>
        <v>6.1589999999999998</v>
      </c>
      <c r="D1929" s="5">
        <f>TITRES_STAT!E1932</f>
        <v>6.1589999999999998</v>
      </c>
      <c r="E1929" s="2">
        <f t="shared" si="120"/>
        <v>-100.16809362929565</v>
      </c>
      <c r="F1929" s="5" t="str">
        <f t="shared" si="123"/>
        <v>NEUTRAL</v>
      </c>
      <c r="G1929" s="5" t="str">
        <f t="shared" si="122"/>
        <v>NEUTRAL</v>
      </c>
      <c r="H1929" s="5" t="str">
        <f t="shared" si="121"/>
        <v>NEUTRAL</v>
      </c>
    </row>
    <row r="1930" spans="1:8" ht="13.5" x14ac:dyDescent="0.25">
      <c r="A1930" s="3">
        <f>TITRES_STAT!B1933</f>
        <v>44819</v>
      </c>
      <c r="B1930" s="5">
        <f>TITRES_STAT!C1933</f>
        <v>7.9</v>
      </c>
      <c r="C1930" s="5">
        <f>TITRES_STAT!D1933</f>
        <v>6.1589999999999998</v>
      </c>
      <c r="D1930" s="5">
        <f>TITRES_STAT!E1933</f>
        <v>0</v>
      </c>
      <c r="E1930" s="2">
        <f t="shared" si="120"/>
        <v>-100.16809362929565</v>
      </c>
      <c r="F1930" s="5" t="str">
        <f t="shared" si="123"/>
        <v>NEUTRAL</v>
      </c>
      <c r="G1930" s="5" t="str">
        <f t="shared" si="122"/>
        <v>NEUTRAL</v>
      </c>
      <c r="H1930" s="5" t="str">
        <f t="shared" si="121"/>
        <v>NEUTRAL</v>
      </c>
    </row>
    <row r="1931" spans="1:8" ht="13.5" x14ac:dyDescent="0.25">
      <c r="A1931" s="3">
        <f>TITRES_STAT!B1934</f>
        <v>44820</v>
      </c>
      <c r="B1931" s="5">
        <f>TITRES_STAT!C1934</f>
        <v>7.9</v>
      </c>
      <c r="C1931" s="5">
        <f>TITRES_STAT!D1934</f>
        <v>6.1589999999999998</v>
      </c>
      <c r="D1931" s="5">
        <f>TITRES_STAT!E1934</f>
        <v>0</v>
      </c>
      <c r="E1931" s="2">
        <f t="shared" si="120"/>
        <v>-100.16809362929565</v>
      </c>
      <c r="F1931" s="5" t="str">
        <f t="shared" si="123"/>
        <v>NEUTRAL</v>
      </c>
      <c r="G1931" s="5" t="str">
        <f t="shared" si="122"/>
        <v>NEUTRAL</v>
      </c>
      <c r="H1931" s="5" t="str">
        <f t="shared" si="121"/>
        <v>NEUTRAL</v>
      </c>
    </row>
    <row r="1932" spans="1:8" ht="13.5" x14ac:dyDescent="0.25">
      <c r="A1932" s="3">
        <f>TITRES_STAT!B1935</f>
        <v>44823</v>
      </c>
      <c r="B1932" s="5">
        <f>TITRES_STAT!C1935</f>
        <v>8</v>
      </c>
      <c r="C1932" s="5">
        <f>TITRES_STAT!D1935</f>
        <v>6.2370000000000001</v>
      </c>
      <c r="D1932" s="5">
        <f>TITRES_STAT!E1935</f>
        <v>6.2370000000000001</v>
      </c>
      <c r="E1932" s="2">
        <f t="shared" si="120"/>
        <v>-93.93109362929566</v>
      </c>
      <c r="F1932" s="5" t="str">
        <f t="shared" si="123"/>
        <v>BULLISH</v>
      </c>
      <c r="G1932" s="5" t="str">
        <f t="shared" si="122"/>
        <v>WEAK</v>
      </c>
      <c r="H1932" s="5" t="str">
        <f t="shared" si="121"/>
        <v>CONFIRMED BULLISH</v>
      </c>
    </row>
    <row r="1933" spans="1:8" ht="13.5" x14ac:dyDescent="0.25">
      <c r="A1933" s="3">
        <f>TITRES_STAT!B1936</f>
        <v>44824</v>
      </c>
      <c r="B1933" s="5">
        <f>TITRES_STAT!C1936</f>
        <v>8</v>
      </c>
      <c r="C1933" s="5">
        <f>TITRES_STAT!D1936</f>
        <v>6.2370000000000001</v>
      </c>
      <c r="D1933" s="5">
        <f>TITRES_STAT!E1936</f>
        <v>6.2370000000000001</v>
      </c>
      <c r="E1933" s="2">
        <f t="shared" si="120"/>
        <v>-93.93109362929566</v>
      </c>
      <c r="F1933" s="5" t="str">
        <f t="shared" si="123"/>
        <v>BULLISH</v>
      </c>
      <c r="G1933" s="5" t="str">
        <f t="shared" si="122"/>
        <v>WEAK</v>
      </c>
      <c r="H1933" s="5" t="str">
        <f t="shared" si="121"/>
        <v>CONFIRMED BULLISH</v>
      </c>
    </row>
    <row r="1934" spans="1:8" ht="13.5" x14ac:dyDescent="0.25">
      <c r="A1934" s="3">
        <f>TITRES_STAT!B1937</f>
        <v>44825</v>
      </c>
      <c r="B1934" s="5">
        <f>TITRES_STAT!C1937</f>
        <v>8</v>
      </c>
      <c r="C1934" s="5">
        <f>TITRES_STAT!D1937</f>
        <v>6.2370000000000001</v>
      </c>
      <c r="D1934" s="5">
        <f>TITRES_STAT!E1937</f>
        <v>0</v>
      </c>
      <c r="E1934" s="2">
        <f t="shared" si="120"/>
        <v>-93.93109362929566</v>
      </c>
      <c r="F1934" s="5" t="str">
        <f t="shared" si="123"/>
        <v>BULLISH</v>
      </c>
      <c r="G1934" s="5" t="str">
        <f t="shared" si="122"/>
        <v>WEAK</v>
      </c>
      <c r="H1934" s="5" t="str">
        <f t="shared" si="121"/>
        <v>CONFIRMED BULLISH</v>
      </c>
    </row>
    <row r="1935" spans="1:8" ht="13.5" x14ac:dyDescent="0.25">
      <c r="A1935" s="3">
        <f>TITRES_STAT!B1938</f>
        <v>44826</v>
      </c>
      <c r="B1935" s="5">
        <f>TITRES_STAT!C1938</f>
        <v>8</v>
      </c>
      <c r="C1935" s="5">
        <f>TITRES_STAT!D1938</f>
        <v>6.2370000000000001</v>
      </c>
      <c r="D1935" s="5">
        <f>TITRES_STAT!E1938</f>
        <v>0</v>
      </c>
      <c r="E1935" s="2">
        <f t="shared" si="120"/>
        <v>-93.93109362929566</v>
      </c>
      <c r="F1935" s="5" t="str">
        <f t="shared" si="123"/>
        <v>BULLISH</v>
      </c>
      <c r="G1935" s="5" t="str">
        <f t="shared" si="122"/>
        <v>WEAK</v>
      </c>
      <c r="H1935" s="5" t="str">
        <f t="shared" si="121"/>
        <v>CONFIRMED BULLISH</v>
      </c>
    </row>
    <row r="1936" spans="1:8" ht="13.5" x14ac:dyDescent="0.25">
      <c r="A1936" s="3">
        <f>TITRES_STAT!B1939</f>
        <v>44827</v>
      </c>
      <c r="B1936" s="5">
        <f>TITRES_STAT!C1939</f>
        <v>8</v>
      </c>
      <c r="C1936" s="5">
        <f>TITRES_STAT!D1939</f>
        <v>6.2370000000000001</v>
      </c>
      <c r="D1936" s="5">
        <f>TITRES_STAT!E1939</f>
        <v>0</v>
      </c>
      <c r="E1936" s="2">
        <f t="shared" si="120"/>
        <v>-93.93109362929566</v>
      </c>
      <c r="F1936" s="5" t="str">
        <f t="shared" si="123"/>
        <v>BULLISH</v>
      </c>
      <c r="G1936" s="5" t="str">
        <f t="shared" si="122"/>
        <v>WEAK</v>
      </c>
      <c r="H1936" s="5" t="str">
        <f t="shared" si="121"/>
        <v>CONFIRMED BULLISH</v>
      </c>
    </row>
    <row r="1937" spans="1:8" ht="13.5" x14ac:dyDescent="0.25">
      <c r="A1937" s="3">
        <f>TITRES_STAT!B1940</f>
        <v>44830</v>
      </c>
      <c r="B1937" s="5">
        <f>TITRES_STAT!C1940</f>
        <v>8</v>
      </c>
      <c r="C1937" s="5">
        <f>TITRES_STAT!D1940</f>
        <v>6.2370000000000001</v>
      </c>
      <c r="D1937" s="5">
        <f>TITRES_STAT!E1940</f>
        <v>6.2370000000000001</v>
      </c>
      <c r="E1937" s="2">
        <f t="shared" si="120"/>
        <v>-93.93109362929566</v>
      </c>
      <c r="F1937" s="5" t="str">
        <f t="shared" si="123"/>
        <v>NEUTRAL</v>
      </c>
      <c r="G1937" s="5" t="str">
        <f t="shared" si="122"/>
        <v>NEUTRAL</v>
      </c>
      <c r="H1937" s="5" t="str">
        <f t="shared" si="121"/>
        <v>NEUTRAL</v>
      </c>
    </row>
    <row r="1938" spans="1:8" ht="13.5" x14ac:dyDescent="0.25">
      <c r="A1938" s="3">
        <f>TITRES_STAT!B1941</f>
        <v>44831</v>
      </c>
      <c r="B1938" s="5">
        <f>TITRES_STAT!C1941</f>
        <v>8</v>
      </c>
      <c r="C1938" s="5">
        <f>TITRES_STAT!D1941</f>
        <v>6.2370000000000001</v>
      </c>
      <c r="D1938" s="5">
        <f>TITRES_STAT!E1941</f>
        <v>6.2370000000000001</v>
      </c>
      <c r="E1938" s="2">
        <f t="shared" si="120"/>
        <v>-93.93109362929566</v>
      </c>
      <c r="F1938" s="5" t="str">
        <f t="shared" si="123"/>
        <v>NEUTRAL</v>
      </c>
      <c r="G1938" s="5" t="str">
        <f t="shared" si="122"/>
        <v>NEUTRAL</v>
      </c>
      <c r="H1938" s="5" t="str">
        <f t="shared" si="121"/>
        <v>NEUTRAL</v>
      </c>
    </row>
    <row r="1939" spans="1:8" ht="13.5" x14ac:dyDescent="0.25">
      <c r="A1939" s="3">
        <f>TITRES_STAT!B1942</f>
        <v>44832</v>
      </c>
      <c r="B1939" s="5">
        <f>TITRES_STAT!C1942</f>
        <v>8</v>
      </c>
      <c r="C1939" s="5">
        <f>TITRES_STAT!D1942</f>
        <v>6.2370000000000001</v>
      </c>
      <c r="D1939" s="5">
        <f>TITRES_STAT!E1942</f>
        <v>6.2370000000000001</v>
      </c>
      <c r="E1939" s="2">
        <f t="shared" si="120"/>
        <v>-93.93109362929566</v>
      </c>
      <c r="F1939" s="5" t="str">
        <f t="shared" si="123"/>
        <v>NEUTRAL</v>
      </c>
      <c r="G1939" s="5" t="str">
        <f t="shared" si="122"/>
        <v>NEUTRAL</v>
      </c>
      <c r="H1939" s="5" t="str">
        <f t="shared" si="121"/>
        <v>NEUTRAL</v>
      </c>
    </row>
    <row r="1940" spans="1:8" ht="13.5" x14ac:dyDescent="0.25">
      <c r="A1940" s="3">
        <f>TITRES_STAT!B1943</f>
        <v>44833</v>
      </c>
      <c r="B1940" s="5">
        <f>TITRES_STAT!C1943</f>
        <v>8</v>
      </c>
      <c r="C1940" s="5">
        <f>TITRES_STAT!D1943</f>
        <v>6.2370000000000001</v>
      </c>
      <c r="D1940" s="5">
        <f>TITRES_STAT!E1943</f>
        <v>6.2370000000000001</v>
      </c>
      <c r="E1940" s="2">
        <f t="shared" si="120"/>
        <v>-93.93109362929566</v>
      </c>
      <c r="F1940" s="5" t="str">
        <f t="shared" si="123"/>
        <v>NEUTRAL</v>
      </c>
      <c r="G1940" s="5" t="str">
        <f t="shared" si="122"/>
        <v>NEUTRAL</v>
      </c>
      <c r="H1940" s="5" t="str">
        <f t="shared" si="121"/>
        <v>NEUTRAL</v>
      </c>
    </row>
    <row r="1941" spans="1:8" ht="13.5" x14ac:dyDescent="0.25">
      <c r="A1941" s="3">
        <f>TITRES_STAT!B1944</f>
        <v>44834</v>
      </c>
      <c r="B1941" s="5">
        <f>TITRES_STAT!C1944</f>
        <v>8</v>
      </c>
      <c r="C1941" s="5">
        <f>TITRES_STAT!D1944</f>
        <v>6.2370000000000001</v>
      </c>
      <c r="D1941" s="5">
        <f>TITRES_STAT!E1944</f>
        <v>6.2370000000000001</v>
      </c>
      <c r="E1941" s="2">
        <f t="shared" si="120"/>
        <v>-93.93109362929566</v>
      </c>
      <c r="F1941" s="5" t="str">
        <f t="shared" si="123"/>
        <v>NEUTRAL</v>
      </c>
      <c r="G1941" s="5" t="str">
        <f t="shared" si="122"/>
        <v>NEUTRAL</v>
      </c>
      <c r="H1941" s="5" t="str">
        <f t="shared" si="121"/>
        <v>NEUTRAL</v>
      </c>
    </row>
    <row r="1942" spans="1:8" ht="13.5" x14ac:dyDescent="0.25">
      <c r="A1942" s="3">
        <f>TITRES_STAT!B1945</f>
        <v>44837</v>
      </c>
      <c r="B1942" s="5">
        <f>TITRES_STAT!C1945</f>
        <v>8</v>
      </c>
      <c r="C1942" s="5">
        <f>TITRES_STAT!D1945</f>
        <v>6.2370000000000001</v>
      </c>
      <c r="D1942" s="5">
        <f>TITRES_STAT!E1945</f>
        <v>6.2370000000000001</v>
      </c>
      <c r="E1942" s="2">
        <f t="shared" si="120"/>
        <v>-93.93109362929566</v>
      </c>
      <c r="F1942" s="5" t="str">
        <f t="shared" si="123"/>
        <v>NEUTRAL</v>
      </c>
      <c r="G1942" s="5" t="str">
        <f t="shared" si="122"/>
        <v>NEUTRAL</v>
      </c>
      <c r="H1942" s="5" t="str">
        <f t="shared" si="121"/>
        <v>NEUTRAL</v>
      </c>
    </row>
    <row r="1943" spans="1:8" ht="13.5" x14ac:dyDescent="0.25">
      <c r="A1943" s="3">
        <f>TITRES_STAT!B1946</f>
        <v>44838</v>
      </c>
      <c r="B1943" s="5">
        <f>TITRES_STAT!C1946</f>
        <v>8</v>
      </c>
      <c r="C1943" s="5">
        <f>TITRES_STAT!D1946</f>
        <v>6.2370000000000001</v>
      </c>
      <c r="D1943" s="5">
        <f>TITRES_STAT!E1946</f>
        <v>6.2370000000000001</v>
      </c>
      <c r="E1943" s="2">
        <f t="shared" si="120"/>
        <v>-93.93109362929566</v>
      </c>
      <c r="F1943" s="5" t="str">
        <f t="shared" si="123"/>
        <v>NEUTRAL</v>
      </c>
      <c r="G1943" s="5" t="str">
        <f t="shared" si="122"/>
        <v>NEUTRAL</v>
      </c>
      <c r="H1943" s="5" t="str">
        <f t="shared" si="121"/>
        <v>NEUTRAL</v>
      </c>
    </row>
    <row r="1944" spans="1:8" ht="13.5" x14ac:dyDescent="0.25">
      <c r="A1944" s="3">
        <f>TITRES_STAT!B1947</f>
        <v>44839</v>
      </c>
      <c r="B1944" s="5">
        <f>TITRES_STAT!C1947</f>
        <v>8</v>
      </c>
      <c r="C1944" s="5">
        <f>TITRES_STAT!D1947</f>
        <v>6.2370000000000001</v>
      </c>
      <c r="D1944" s="5">
        <f>TITRES_STAT!E1947</f>
        <v>6.2370000000000001</v>
      </c>
      <c r="E1944" s="2">
        <f t="shared" si="120"/>
        <v>-93.93109362929566</v>
      </c>
      <c r="F1944" s="5" t="str">
        <f t="shared" si="123"/>
        <v>NEUTRAL</v>
      </c>
      <c r="G1944" s="5" t="str">
        <f t="shared" si="122"/>
        <v>NEUTRAL</v>
      </c>
      <c r="H1944" s="5" t="str">
        <f t="shared" si="121"/>
        <v>NEUTRAL</v>
      </c>
    </row>
    <row r="1945" spans="1:8" ht="13.5" x14ac:dyDescent="0.25">
      <c r="A1945" s="3">
        <f>TITRES_STAT!B1948</f>
        <v>44840</v>
      </c>
      <c r="B1945" s="5">
        <f>TITRES_STAT!C1948</f>
        <v>8</v>
      </c>
      <c r="C1945" s="5">
        <f>TITRES_STAT!D1948</f>
        <v>6.2370000000000001</v>
      </c>
      <c r="D1945" s="5">
        <f>TITRES_STAT!E1948</f>
        <v>6.2370000000000001</v>
      </c>
      <c r="E1945" s="2">
        <f t="shared" si="120"/>
        <v>-93.93109362929566</v>
      </c>
      <c r="F1945" s="5" t="str">
        <f t="shared" si="123"/>
        <v>NEUTRAL</v>
      </c>
      <c r="G1945" s="5" t="str">
        <f t="shared" si="122"/>
        <v>NEUTRAL</v>
      </c>
      <c r="H1945" s="5" t="str">
        <f t="shared" si="121"/>
        <v>NEUTRAL</v>
      </c>
    </row>
    <row r="1946" spans="1:8" ht="13.5" x14ac:dyDescent="0.25">
      <c r="A1946" s="3">
        <f>TITRES_STAT!B1949</f>
        <v>44841</v>
      </c>
      <c r="B1946" s="5">
        <f>TITRES_STAT!C1949</f>
        <v>8</v>
      </c>
      <c r="C1946" s="5">
        <f>TITRES_STAT!D1949</f>
        <v>6.2370000000000001</v>
      </c>
      <c r="D1946" s="5">
        <f>TITRES_STAT!E1949</f>
        <v>6.2370000000000001</v>
      </c>
      <c r="E1946" s="2">
        <f t="shared" si="120"/>
        <v>-93.93109362929566</v>
      </c>
      <c r="F1946" s="5" t="str">
        <f t="shared" si="123"/>
        <v>NEUTRAL</v>
      </c>
      <c r="G1946" s="5" t="str">
        <f t="shared" si="122"/>
        <v>NEUTRAL</v>
      </c>
      <c r="H1946" s="5" t="str">
        <f t="shared" si="121"/>
        <v>NEUTRAL</v>
      </c>
    </row>
    <row r="1947" spans="1:8" ht="13.5" x14ac:dyDescent="0.25">
      <c r="A1947" s="3">
        <f>TITRES_STAT!B1950</f>
        <v>44844</v>
      </c>
      <c r="B1947" s="5">
        <f>TITRES_STAT!C1950</f>
        <v>8</v>
      </c>
      <c r="C1947" s="5">
        <f>TITRES_STAT!D1950</f>
        <v>6.2370000000000001</v>
      </c>
      <c r="D1947" s="5">
        <f>TITRES_STAT!E1950</f>
        <v>6.2370000000000001</v>
      </c>
      <c r="E1947" s="2">
        <f t="shared" si="120"/>
        <v>-93.93109362929566</v>
      </c>
      <c r="F1947" s="5" t="str">
        <f t="shared" si="123"/>
        <v>NEUTRAL</v>
      </c>
      <c r="G1947" s="5" t="str">
        <f t="shared" si="122"/>
        <v>NEUTRAL</v>
      </c>
      <c r="H1947" s="5" t="str">
        <f t="shared" si="121"/>
        <v>NEUTRAL</v>
      </c>
    </row>
    <row r="1948" spans="1:8" ht="13.5" x14ac:dyDescent="0.25">
      <c r="A1948" s="3">
        <f>TITRES_STAT!B1951</f>
        <v>44845</v>
      </c>
      <c r="B1948" s="5">
        <f>TITRES_STAT!C1951</f>
        <v>8</v>
      </c>
      <c r="C1948" s="5">
        <f>TITRES_STAT!D1951</f>
        <v>6.2370000000000001</v>
      </c>
      <c r="D1948" s="5">
        <f>TITRES_STAT!E1951</f>
        <v>6.2370000000000001</v>
      </c>
      <c r="E1948" s="2">
        <f t="shared" si="120"/>
        <v>-93.93109362929566</v>
      </c>
      <c r="F1948" s="5" t="str">
        <f t="shared" si="123"/>
        <v>NEUTRAL</v>
      </c>
      <c r="G1948" s="5" t="str">
        <f t="shared" si="122"/>
        <v>NEUTRAL</v>
      </c>
      <c r="H1948" s="5" t="str">
        <f t="shared" si="121"/>
        <v>NEUTRAL</v>
      </c>
    </row>
    <row r="1949" spans="1:8" ht="13.5" x14ac:dyDescent="0.25">
      <c r="A1949" s="3">
        <f>TITRES_STAT!B1952</f>
        <v>44846</v>
      </c>
      <c r="B1949" s="5">
        <f>TITRES_STAT!C1952</f>
        <v>8</v>
      </c>
      <c r="C1949" s="5">
        <f>TITRES_STAT!D1952</f>
        <v>6.2370000000000001</v>
      </c>
      <c r="D1949" s="5">
        <f>TITRES_STAT!E1952</f>
        <v>0</v>
      </c>
      <c r="E1949" s="2">
        <f t="shared" si="120"/>
        <v>-93.93109362929566</v>
      </c>
      <c r="F1949" s="5" t="str">
        <f t="shared" si="123"/>
        <v>NEUTRAL</v>
      </c>
      <c r="G1949" s="5" t="str">
        <f t="shared" si="122"/>
        <v>NEUTRAL</v>
      </c>
      <c r="H1949" s="5" t="str">
        <f t="shared" si="121"/>
        <v>NEUTRAL</v>
      </c>
    </row>
    <row r="1950" spans="1:8" ht="13.5" x14ac:dyDescent="0.25">
      <c r="A1950" s="3">
        <f>TITRES_STAT!B1953</f>
        <v>44847</v>
      </c>
      <c r="B1950" s="5">
        <f>TITRES_STAT!C1953</f>
        <v>8</v>
      </c>
      <c r="C1950" s="5">
        <f>TITRES_STAT!D1953</f>
        <v>6.2370000000000001</v>
      </c>
      <c r="D1950" s="5">
        <f>TITRES_STAT!E1953</f>
        <v>6.2370000000000001</v>
      </c>
      <c r="E1950" s="2">
        <f t="shared" si="120"/>
        <v>-93.93109362929566</v>
      </c>
      <c r="F1950" s="5" t="str">
        <f t="shared" si="123"/>
        <v>NEUTRAL</v>
      </c>
      <c r="G1950" s="5" t="str">
        <f t="shared" si="122"/>
        <v>NEUTRAL</v>
      </c>
      <c r="H1950" s="5" t="str">
        <f t="shared" si="121"/>
        <v>NEUTRAL</v>
      </c>
    </row>
    <row r="1951" spans="1:8" ht="13.5" x14ac:dyDescent="0.25">
      <c r="A1951" s="3">
        <f>TITRES_STAT!B1954</f>
        <v>44848</v>
      </c>
      <c r="B1951" s="5">
        <f>TITRES_STAT!C1954</f>
        <v>8</v>
      </c>
      <c r="C1951" s="5">
        <f>TITRES_STAT!D1954</f>
        <v>6.2370000000000001</v>
      </c>
      <c r="D1951" s="5">
        <f>TITRES_STAT!E1954</f>
        <v>0</v>
      </c>
      <c r="E1951" s="2">
        <f t="shared" si="120"/>
        <v>-93.93109362929566</v>
      </c>
      <c r="F1951" s="5" t="str">
        <f t="shared" si="123"/>
        <v>NEUTRAL</v>
      </c>
      <c r="G1951" s="5" t="str">
        <f t="shared" si="122"/>
        <v>NEUTRAL</v>
      </c>
      <c r="H1951" s="5" t="str">
        <f t="shared" si="121"/>
        <v>NEUTRAL</v>
      </c>
    </row>
    <row r="1952" spans="1:8" ht="13.5" x14ac:dyDescent="0.25">
      <c r="A1952" s="3">
        <f>TITRES_STAT!B1955</f>
        <v>44851</v>
      </c>
      <c r="B1952" s="5">
        <f>TITRES_STAT!C1955</f>
        <v>8</v>
      </c>
      <c r="C1952" s="5">
        <f>TITRES_STAT!D1955</f>
        <v>6.2370000000000001</v>
      </c>
      <c r="D1952" s="5">
        <f>TITRES_STAT!E1955</f>
        <v>6.2370000000000001</v>
      </c>
      <c r="E1952" s="2">
        <f t="shared" si="120"/>
        <v>-93.93109362929566</v>
      </c>
      <c r="F1952" s="5" t="str">
        <f t="shared" si="123"/>
        <v>NEUTRAL</v>
      </c>
      <c r="G1952" s="5" t="str">
        <f t="shared" si="122"/>
        <v>NEUTRAL</v>
      </c>
      <c r="H1952" s="5" t="str">
        <f t="shared" si="121"/>
        <v>NEUTRAL</v>
      </c>
    </row>
    <row r="1953" spans="1:8" ht="13.5" x14ac:dyDescent="0.25">
      <c r="A1953" s="3">
        <f>TITRES_STAT!B1956</f>
        <v>44852</v>
      </c>
      <c r="B1953" s="5">
        <f>TITRES_STAT!C1956</f>
        <v>8</v>
      </c>
      <c r="C1953" s="5">
        <f>TITRES_STAT!D1956</f>
        <v>6.2370000000000001</v>
      </c>
      <c r="D1953" s="5">
        <f>TITRES_STAT!E1956</f>
        <v>6.2370000000000001</v>
      </c>
      <c r="E1953" s="2">
        <f t="shared" si="120"/>
        <v>-93.93109362929566</v>
      </c>
      <c r="F1953" s="5" t="str">
        <f t="shared" si="123"/>
        <v>NEUTRAL</v>
      </c>
      <c r="G1953" s="5" t="str">
        <f t="shared" si="122"/>
        <v>NEUTRAL</v>
      </c>
      <c r="H1953" s="5" t="str">
        <f t="shared" si="121"/>
        <v>NEUTRAL</v>
      </c>
    </row>
    <row r="1954" spans="1:8" ht="13.5" x14ac:dyDescent="0.25">
      <c r="A1954" s="3">
        <f>TITRES_STAT!B1957</f>
        <v>44853</v>
      </c>
      <c r="B1954" s="5">
        <f>TITRES_STAT!C1957</f>
        <v>8</v>
      </c>
      <c r="C1954" s="5">
        <f>TITRES_STAT!D1957</f>
        <v>6.2370000000000001</v>
      </c>
      <c r="D1954" s="5">
        <f>TITRES_STAT!E1957</f>
        <v>6.2370000000000001</v>
      </c>
      <c r="E1954" s="2">
        <f t="shared" si="120"/>
        <v>-93.93109362929566</v>
      </c>
      <c r="F1954" s="5" t="str">
        <f t="shared" si="123"/>
        <v>NEUTRAL</v>
      </c>
      <c r="G1954" s="5" t="str">
        <f t="shared" si="122"/>
        <v>NEUTRAL</v>
      </c>
      <c r="H1954" s="5" t="str">
        <f t="shared" si="121"/>
        <v>NEUTRAL</v>
      </c>
    </row>
    <row r="1955" spans="1:8" ht="13.5" x14ac:dyDescent="0.25">
      <c r="A1955" s="3">
        <f>TITRES_STAT!B1958</f>
        <v>44854</v>
      </c>
      <c r="B1955" s="5">
        <f>TITRES_STAT!C1958</f>
        <v>8</v>
      </c>
      <c r="C1955" s="5">
        <f>TITRES_STAT!D1958</f>
        <v>6.2370000000000001</v>
      </c>
      <c r="D1955" s="5">
        <f>TITRES_STAT!E1958</f>
        <v>0</v>
      </c>
      <c r="E1955" s="2">
        <f t="shared" si="120"/>
        <v>-93.93109362929566</v>
      </c>
      <c r="F1955" s="5" t="str">
        <f t="shared" si="123"/>
        <v>NEUTRAL</v>
      </c>
      <c r="G1955" s="5" t="str">
        <f t="shared" si="122"/>
        <v>NEUTRAL</v>
      </c>
      <c r="H1955" s="5" t="str">
        <f t="shared" si="121"/>
        <v>NEUTRAL</v>
      </c>
    </row>
    <row r="1956" spans="1:8" ht="13.5" x14ac:dyDescent="0.25">
      <c r="A1956" s="3">
        <f>TITRES_STAT!B1959</f>
        <v>44855</v>
      </c>
      <c r="B1956" s="5">
        <f>TITRES_STAT!C1959</f>
        <v>8</v>
      </c>
      <c r="C1956" s="5">
        <f>TITRES_STAT!D1959</f>
        <v>6.2370000000000001</v>
      </c>
      <c r="D1956" s="5">
        <f>TITRES_STAT!E1959</f>
        <v>6.2370000000000001</v>
      </c>
      <c r="E1956" s="2">
        <f t="shared" si="120"/>
        <v>-93.93109362929566</v>
      </c>
      <c r="F1956" s="5" t="str">
        <f t="shared" si="123"/>
        <v>NEUTRAL</v>
      </c>
      <c r="G1956" s="5" t="str">
        <f t="shared" si="122"/>
        <v>NEUTRAL</v>
      </c>
      <c r="H1956" s="5" t="str">
        <f t="shared" si="121"/>
        <v>NEUTRAL</v>
      </c>
    </row>
    <row r="1957" spans="1:8" ht="13.5" x14ac:dyDescent="0.25">
      <c r="A1957" s="3">
        <f>TITRES_STAT!B1960</f>
        <v>44858</v>
      </c>
      <c r="B1957" s="5">
        <f>TITRES_STAT!C1960</f>
        <v>8</v>
      </c>
      <c r="C1957" s="5">
        <f>TITRES_STAT!D1960</f>
        <v>6.2370000000000001</v>
      </c>
      <c r="D1957" s="5">
        <f>TITRES_STAT!E1960</f>
        <v>0</v>
      </c>
      <c r="E1957" s="2">
        <f t="shared" si="120"/>
        <v>-93.93109362929566</v>
      </c>
      <c r="F1957" s="5" t="str">
        <f t="shared" si="123"/>
        <v>NEUTRAL</v>
      </c>
      <c r="G1957" s="5" t="str">
        <f t="shared" si="122"/>
        <v>NEUTRAL</v>
      </c>
      <c r="H1957" s="5" t="str">
        <f t="shared" si="121"/>
        <v>NEUTRAL</v>
      </c>
    </row>
    <row r="1958" spans="1:8" ht="13.5" x14ac:dyDescent="0.25">
      <c r="A1958" s="3">
        <f>TITRES_STAT!B1961</f>
        <v>44859</v>
      </c>
      <c r="B1958" s="5">
        <f>TITRES_STAT!C1961</f>
        <v>8</v>
      </c>
      <c r="C1958" s="5">
        <f>TITRES_STAT!D1961</f>
        <v>6.2370000000000001</v>
      </c>
      <c r="D1958" s="5">
        <f>TITRES_STAT!E1961</f>
        <v>6.2370000000000001</v>
      </c>
      <c r="E1958" s="2">
        <f t="shared" si="120"/>
        <v>-93.93109362929566</v>
      </c>
      <c r="F1958" s="5" t="str">
        <f t="shared" si="123"/>
        <v>NEUTRAL</v>
      </c>
      <c r="G1958" s="5" t="str">
        <f t="shared" si="122"/>
        <v>NEUTRAL</v>
      </c>
      <c r="H1958" s="5" t="str">
        <f t="shared" si="121"/>
        <v>NEUTRAL</v>
      </c>
    </row>
    <row r="1959" spans="1:8" ht="13.5" x14ac:dyDescent="0.25">
      <c r="A1959" s="3">
        <f>TITRES_STAT!B1962</f>
        <v>44860</v>
      </c>
      <c r="B1959" s="5">
        <f>TITRES_STAT!C1962</f>
        <v>8</v>
      </c>
      <c r="C1959" s="5">
        <f>TITRES_STAT!D1962</f>
        <v>6.2370000000000001</v>
      </c>
      <c r="D1959" s="5">
        <f>TITRES_STAT!E1962</f>
        <v>6.2370000000000001</v>
      </c>
      <c r="E1959" s="2">
        <f t="shared" si="120"/>
        <v>-93.93109362929566</v>
      </c>
      <c r="F1959" s="5" t="str">
        <f t="shared" si="123"/>
        <v>NEUTRAL</v>
      </c>
      <c r="G1959" s="5" t="str">
        <f t="shared" si="122"/>
        <v>NEUTRAL</v>
      </c>
      <c r="H1959" s="5" t="str">
        <f t="shared" si="121"/>
        <v>NEUTRAL</v>
      </c>
    </row>
    <row r="1960" spans="1:8" ht="13.5" x14ac:dyDescent="0.25">
      <c r="A1960" s="3">
        <f>TITRES_STAT!B1963</f>
        <v>44861</v>
      </c>
      <c r="B1960" s="5">
        <f>TITRES_STAT!C1963</f>
        <v>8</v>
      </c>
      <c r="C1960" s="5">
        <f>TITRES_STAT!D1963</f>
        <v>6.2370000000000001</v>
      </c>
      <c r="D1960" s="5">
        <f>TITRES_STAT!E1963</f>
        <v>6.2370000000000001</v>
      </c>
      <c r="E1960" s="2">
        <f t="shared" si="120"/>
        <v>-93.93109362929566</v>
      </c>
      <c r="F1960" s="5" t="str">
        <f t="shared" si="123"/>
        <v>NEUTRAL</v>
      </c>
      <c r="G1960" s="5" t="str">
        <f t="shared" si="122"/>
        <v>NEUTRAL</v>
      </c>
      <c r="H1960" s="5" t="str">
        <f t="shared" si="121"/>
        <v>NEUTRAL</v>
      </c>
    </row>
    <row r="1961" spans="1:8" ht="13.5" x14ac:dyDescent="0.25">
      <c r="A1961" s="3">
        <f>TITRES_STAT!B1964</f>
        <v>44862</v>
      </c>
      <c r="B1961" s="5">
        <f>TITRES_STAT!C1964</f>
        <v>8</v>
      </c>
      <c r="C1961" s="5">
        <f>TITRES_STAT!D1964</f>
        <v>6.2370000000000001</v>
      </c>
      <c r="D1961" s="5">
        <f>TITRES_STAT!E1964</f>
        <v>0</v>
      </c>
      <c r="E1961" s="2">
        <f t="shared" si="120"/>
        <v>-93.93109362929566</v>
      </c>
      <c r="F1961" s="5" t="str">
        <f t="shared" si="123"/>
        <v>NEUTRAL</v>
      </c>
      <c r="G1961" s="5" t="str">
        <f t="shared" si="122"/>
        <v>NEUTRAL</v>
      </c>
      <c r="H1961" s="5" t="str">
        <f t="shared" si="121"/>
        <v>NEUTRAL</v>
      </c>
    </row>
    <row r="1962" spans="1:8" ht="13.5" x14ac:dyDescent="0.25">
      <c r="A1962" s="3">
        <f>TITRES_STAT!B1965</f>
        <v>44865</v>
      </c>
      <c r="B1962" s="5">
        <f>TITRES_STAT!C1965</f>
        <v>8</v>
      </c>
      <c r="C1962" s="5">
        <f>TITRES_STAT!D1965</f>
        <v>6.2370000000000001</v>
      </c>
      <c r="D1962" s="5">
        <f>TITRES_STAT!E1965</f>
        <v>0</v>
      </c>
      <c r="E1962" s="2">
        <f t="shared" si="120"/>
        <v>-93.93109362929566</v>
      </c>
      <c r="F1962" s="5" t="str">
        <f t="shared" si="123"/>
        <v>NEUTRAL</v>
      </c>
      <c r="G1962" s="5" t="str">
        <f t="shared" si="122"/>
        <v>NEUTRAL</v>
      </c>
      <c r="H1962" s="5" t="str">
        <f t="shared" si="121"/>
        <v>NEUTRAL</v>
      </c>
    </row>
    <row r="1963" spans="1:8" ht="13.5" x14ac:dyDescent="0.25">
      <c r="A1963" s="3">
        <f>TITRES_STAT!B1966</f>
        <v>44866</v>
      </c>
      <c r="B1963" s="5">
        <f>TITRES_STAT!C1966</f>
        <v>7.75</v>
      </c>
      <c r="C1963" s="5">
        <f>TITRES_STAT!D1966</f>
        <v>6.0419999999999998</v>
      </c>
      <c r="D1963" s="5">
        <f>TITRES_STAT!E1966</f>
        <v>6.0419999999999998</v>
      </c>
      <c r="E1963" s="2">
        <f t="shared" si="120"/>
        <v>-99.973093629295661</v>
      </c>
      <c r="F1963" s="5" t="str">
        <f t="shared" si="123"/>
        <v>BEARISH</v>
      </c>
      <c r="G1963" s="5" t="str">
        <f t="shared" si="122"/>
        <v>STRONG</v>
      </c>
      <c r="H1963" s="5" t="str">
        <f t="shared" si="121"/>
        <v>CONFIRMED BEARISH</v>
      </c>
    </row>
    <row r="1964" spans="1:8" ht="13.5" x14ac:dyDescent="0.25">
      <c r="A1964" s="3">
        <f>TITRES_STAT!B1967</f>
        <v>44867</v>
      </c>
      <c r="B1964" s="5">
        <f>TITRES_STAT!C1967</f>
        <v>7.75</v>
      </c>
      <c r="C1964" s="5">
        <f>TITRES_STAT!D1967</f>
        <v>6.0419999999999998</v>
      </c>
      <c r="D1964" s="5">
        <f>TITRES_STAT!E1967</f>
        <v>0</v>
      </c>
      <c r="E1964" s="2">
        <f t="shared" si="120"/>
        <v>-99.973093629295661</v>
      </c>
      <c r="F1964" s="5" t="str">
        <f t="shared" si="123"/>
        <v>BEARISH</v>
      </c>
      <c r="G1964" s="5" t="str">
        <f t="shared" si="122"/>
        <v>STRONG</v>
      </c>
      <c r="H1964" s="5" t="str">
        <f t="shared" si="121"/>
        <v>CONFIRMED BEARISH</v>
      </c>
    </row>
    <row r="1965" spans="1:8" ht="13.5" x14ac:dyDescent="0.25">
      <c r="A1965" s="3">
        <f>TITRES_STAT!B1968</f>
        <v>44868</v>
      </c>
      <c r="B1965" s="5">
        <f>TITRES_STAT!C1968</f>
        <v>7.75</v>
      </c>
      <c r="C1965" s="5">
        <f>TITRES_STAT!D1968</f>
        <v>6.0419999999999998</v>
      </c>
      <c r="D1965" s="5">
        <f>TITRES_STAT!E1968</f>
        <v>0</v>
      </c>
      <c r="E1965" s="2">
        <f t="shared" si="120"/>
        <v>-99.973093629295661</v>
      </c>
      <c r="F1965" s="5" t="str">
        <f t="shared" si="123"/>
        <v>BEARISH</v>
      </c>
      <c r="G1965" s="5" t="str">
        <f t="shared" si="122"/>
        <v>STRONG</v>
      </c>
      <c r="H1965" s="5" t="str">
        <f t="shared" si="121"/>
        <v>CONFIRMED BEARISH</v>
      </c>
    </row>
    <row r="1966" spans="1:8" ht="13.5" x14ac:dyDescent="0.25">
      <c r="A1966" s="3">
        <f>TITRES_STAT!B1969</f>
        <v>44869</v>
      </c>
      <c r="B1966" s="5">
        <f>TITRES_STAT!C1969</f>
        <v>7.8</v>
      </c>
      <c r="C1966" s="5">
        <f>TITRES_STAT!D1969</f>
        <v>6.0810000000000004</v>
      </c>
      <c r="D1966" s="5">
        <f>TITRES_STAT!E1969</f>
        <v>6.0810000000000004</v>
      </c>
      <c r="E1966" s="2">
        <f t="shared" si="120"/>
        <v>-93.892093629295658</v>
      </c>
      <c r="F1966" s="5" t="str">
        <f t="shared" si="123"/>
        <v>BULLISH</v>
      </c>
      <c r="G1966" s="5" t="str">
        <f t="shared" si="122"/>
        <v>NEUTRAL</v>
      </c>
      <c r="H1966" s="5" t="str">
        <f t="shared" si="121"/>
        <v>BULLISH DIVERGENCE</v>
      </c>
    </row>
    <row r="1967" spans="1:8" ht="13.5" x14ac:dyDescent="0.25">
      <c r="A1967" s="3">
        <f>TITRES_STAT!B1970</f>
        <v>44872</v>
      </c>
      <c r="B1967" s="5">
        <f>TITRES_STAT!C1970</f>
        <v>7.8</v>
      </c>
      <c r="C1967" s="5">
        <f>TITRES_STAT!D1970</f>
        <v>6.0810000000000004</v>
      </c>
      <c r="D1967" s="5">
        <f>TITRES_STAT!E1970</f>
        <v>6.0810000000000004</v>
      </c>
      <c r="E1967" s="2">
        <f t="shared" si="120"/>
        <v>-93.892093629295658</v>
      </c>
      <c r="F1967" s="5" t="str">
        <f t="shared" si="123"/>
        <v>BULLISH</v>
      </c>
      <c r="G1967" s="5" t="str">
        <f t="shared" si="122"/>
        <v>NEUTRAL</v>
      </c>
      <c r="H1967" s="5" t="str">
        <f t="shared" si="121"/>
        <v>BULLISH DIVERGENCE</v>
      </c>
    </row>
    <row r="1968" spans="1:8" ht="13.5" x14ac:dyDescent="0.25">
      <c r="A1968" s="3">
        <f>TITRES_STAT!B1971</f>
        <v>44873</v>
      </c>
      <c r="B1968" s="5">
        <f>TITRES_STAT!C1971</f>
        <v>7.9</v>
      </c>
      <c r="C1968" s="5">
        <f>TITRES_STAT!D1971</f>
        <v>6.1589999999999998</v>
      </c>
      <c r="D1968" s="5">
        <f>TITRES_STAT!E1971</f>
        <v>6.1589999999999998</v>
      </c>
      <c r="E1968" s="2">
        <f t="shared" si="120"/>
        <v>-87.733093629295652</v>
      </c>
      <c r="F1968" s="5" t="str">
        <f t="shared" si="123"/>
        <v>BULLISH</v>
      </c>
      <c r="G1968" s="5" t="str">
        <f t="shared" si="122"/>
        <v>WEAK</v>
      </c>
      <c r="H1968" s="5" t="str">
        <f t="shared" si="121"/>
        <v>CONFIRMED BULLISH</v>
      </c>
    </row>
    <row r="1969" spans="1:8" ht="13.5" x14ac:dyDescent="0.25">
      <c r="A1969" s="3">
        <f>TITRES_STAT!B1972</f>
        <v>44874</v>
      </c>
      <c r="B1969" s="5">
        <f>TITRES_STAT!C1972</f>
        <v>7.9</v>
      </c>
      <c r="C1969" s="5">
        <f>TITRES_STAT!D1972</f>
        <v>6.1589999999999998</v>
      </c>
      <c r="D1969" s="5">
        <f>TITRES_STAT!E1972</f>
        <v>6.1589999999999998</v>
      </c>
      <c r="E1969" s="2">
        <f t="shared" si="120"/>
        <v>-87.733093629295652</v>
      </c>
      <c r="F1969" s="5" t="str">
        <f t="shared" si="123"/>
        <v>BULLISH</v>
      </c>
      <c r="G1969" s="5" t="str">
        <f t="shared" si="122"/>
        <v>WEAK</v>
      </c>
      <c r="H1969" s="5" t="str">
        <f t="shared" si="121"/>
        <v>CONFIRMED BULLISH</v>
      </c>
    </row>
    <row r="1970" spans="1:8" ht="13.5" x14ac:dyDescent="0.25">
      <c r="A1970" s="3">
        <f>TITRES_STAT!B1973</f>
        <v>44875</v>
      </c>
      <c r="B1970" s="5">
        <f>TITRES_STAT!C1973</f>
        <v>7.9</v>
      </c>
      <c r="C1970" s="5">
        <f>TITRES_STAT!D1973</f>
        <v>6.1589999999999998</v>
      </c>
      <c r="D1970" s="5">
        <f>TITRES_STAT!E1973</f>
        <v>0</v>
      </c>
      <c r="E1970" s="2">
        <f t="shared" si="120"/>
        <v>-87.733093629295652</v>
      </c>
      <c r="F1970" s="5" t="str">
        <f t="shared" si="123"/>
        <v>BULLISH</v>
      </c>
      <c r="G1970" s="5" t="str">
        <f t="shared" si="122"/>
        <v>WEAK</v>
      </c>
      <c r="H1970" s="5" t="str">
        <f t="shared" si="121"/>
        <v>CONFIRMED BULLISH</v>
      </c>
    </row>
    <row r="1971" spans="1:8" ht="13.5" x14ac:dyDescent="0.25">
      <c r="A1971" s="3">
        <f>TITRES_STAT!B1974</f>
        <v>44876</v>
      </c>
      <c r="B1971" s="5">
        <f>TITRES_STAT!C1974</f>
        <v>7.9</v>
      </c>
      <c r="C1971" s="5">
        <f>TITRES_STAT!D1974</f>
        <v>6.1589999999999998</v>
      </c>
      <c r="D1971" s="5">
        <f>TITRES_STAT!E1974</f>
        <v>6.1589999999999998</v>
      </c>
      <c r="E1971" s="2">
        <f t="shared" si="120"/>
        <v>-87.733093629295652</v>
      </c>
      <c r="F1971" s="5" t="str">
        <f t="shared" si="123"/>
        <v>BULLISH</v>
      </c>
      <c r="G1971" s="5" t="str">
        <f t="shared" si="122"/>
        <v>WEAK</v>
      </c>
      <c r="H1971" s="5" t="str">
        <f t="shared" si="121"/>
        <v>CONFIRMED BULLISH</v>
      </c>
    </row>
    <row r="1972" spans="1:8" ht="13.5" x14ac:dyDescent="0.25">
      <c r="A1972" s="3">
        <f>TITRES_STAT!B1975</f>
        <v>44879</v>
      </c>
      <c r="B1972" s="5">
        <f>TITRES_STAT!C1975</f>
        <v>7.9</v>
      </c>
      <c r="C1972" s="5">
        <f>TITRES_STAT!D1975</f>
        <v>6.1589999999999998</v>
      </c>
      <c r="D1972" s="5">
        <f>TITRES_STAT!E1975</f>
        <v>6.1589999999999998</v>
      </c>
      <c r="E1972" s="2">
        <f t="shared" si="120"/>
        <v>-87.733093629295652</v>
      </c>
      <c r="F1972" s="5" t="str">
        <f t="shared" si="123"/>
        <v>BULLISH</v>
      </c>
      <c r="G1972" s="5" t="str">
        <f t="shared" si="122"/>
        <v>WEAK</v>
      </c>
      <c r="H1972" s="5" t="str">
        <f t="shared" si="121"/>
        <v>CONFIRMED BULLISH</v>
      </c>
    </row>
    <row r="1973" spans="1:8" ht="13.5" x14ac:dyDescent="0.25">
      <c r="A1973" s="3">
        <f>TITRES_STAT!B1976</f>
        <v>44880</v>
      </c>
      <c r="B1973" s="5">
        <f>TITRES_STAT!C1976</f>
        <v>7.9</v>
      </c>
      <c r="C1973" s="5">
        <f>TITRES_STAT!D1976</f>
        <v>6.1589999999999998</v>
      </c>
      <c r="D1973" s="5">
        <f>TITRES_STAT!E1976</f>
        <v>0</v>
      </c>
      <c r="E1973" s="2">
        <f t="shared" si="120"/>
        <v>-87.733093629295652</v>
      </c>
      <c r="F1973" s="5" t="str">
        <f t="shared" si="123"/>
        <v>NEUTRAL</v>
      </c>
      <c r="G1973" s="5" t="str">
        <f t="shared" si="122"/>
        <v>NEUTRAL</v>
      </c>
      <c r="H1973" s="5" t="str">
        <f t="shared" si="121"/>
        <v>NEUTRAL</v>
      </c>
    </row>
    <row r="1974" spans="1:8" ht="13.5" x14ac:dyDescent="0.25">
      <c r="A1974" s="3">
        <f>TITRES_STAT!B1977</f>
        <v>44881</v>
      </c>
      <c r="B1974" s="5">
        <f>TITRES_STAT!C1977</f>
        <v>7.9</v>
      </c>
      <c r="C1974" s="5">
        <f>TITRES_STAT!D1977</f>
        <v>6.1589999999999998</v>
      </c>
      <c r="D1974" s="5">
        <f>TITRES_STAT!E1977</f>
        <v>0</v>
      </c>
      <c r="E1974" s="2">
        <f t="shared" si="120"/>
        <v>-87.733093629295652</v>
      </c>
      <c r="F1974" s="5" t="str">
        <f t="shared" si="123"/>
        <v>NEUTRAL</v>
      </c>
      <c r="G1974" s="5" t="str">
        <f t="shared" si="122"/>
        <v>NEUTRAL</v>
      </c>
      <c r="H1974" s="5" t="str">
        <f t="shared" si="121"/>
        <v>NEUTRAL</v>
      </c>
    </row>
    <row r="1975" spans="1:8" ht="13.5" x14ac:dyDescent="0.25">
      <c r="A1975" s="3">
        <f>TITRES_STAT!B1978</f>
        <v>44882</v>
      </c>
      <c r="B1975" s="5">
        <f>TITRES_STAT!C1978</f>
        <v>7.88</v>
      </c>
      <c r="C1975" s="5">
        <f>TITRES_STAT!D1978</f>
        <v>6.1429999999999998</v>
      </c>
      <c r="D1975" s="5">
        <f>TITRES_STAT!E1978</f>
        <v>6.1429999999999998</v>
      </c>
      <c r="E1975" s="2">
        <f t="shared" si="120"/>
        <v>-93.876093629295653</v>
      </c>
      <c r="F1975" s="5" t="str">
        <f t="shared" si="123"/>
        <v>BEARISH</v>
      </c>
      <c r="G1975" s="5" t="str">
        <f t="shared" si="122"/>
        <v>STRONG</v>
      </c>
      <c r="H1975" s="5" t="str">
        <f t="shared" si="121"/>
        <v>CONFIRMED BEARISH</v>
      </c>
    </row>
    <row r="1976" spans="1:8" ht="13.5" x14ac:dyDescent="0.25">
      <c r="A1976" s="3">
        <f>TITRES_STAT!B1979</f>
        <v>44883</v>
      </c>
      <c r="B1976" s="5">
        <f>TITRES_STAT!C1979</f>
        <v>7.87</v>
      </c>
      <c r="C1976" s="5">
        <f>TITRES_STAT!D1979</f>
        <v>6.1360000000000001</v>
      </c>
      <c r="D1976" s="5">
        <f>TITRES_STAT!E1979</f>
        <v>6.1360000000000001</v>
      </c>
      <c r="E1976" s="2">
        <f t="shared" si="120"/>
        <v>-100.01209362929565</v>
      </c>
      <c r="F1976" s="5" t="str">
        <f t="shared" si="123"/>
        <v>BEARISH</v>
      </c>
      <c r="G1976" s="5" t="str">
        <f t="shared" si="122"/>
        <v>STRONG</v>
      </c>
      <c r="H1976" s="5" t="str">
        <f t="shared" si="121"/>
        <v>CONFIRMED BEARISH</v>
      </c>
    </row>
    <row r="1977" spans="1:8" ht="13.5" x14ac:dyDescent="0.25">
      <c r="A1977" s="3">
        <f>TITRES_STAT!B1980</f>
        <v>44886</v>
      </c>
      <c r="B1977" s="5">
        <f>TITRES_STAT!C1980</f>
        <v>7.88</v>
      </c>
      <c r="C1977" s="5">
        <f>TITRES_STAT!D1980</f>
        <v>6.1429999999999998</v>
      </c>
      <c r="D1977" s="5">
        <f>TITRES_STAT!E1980</f>
        <v>6.1429999999999998</v>
      </c>
      <c r="E1977" s="2">
        <f t="shared" si="120"/>
        <v>-93.869093629295648</v>
      </c>
      <c r="F1977" s="5" t="str">
        <f t="shared" si="123"/>
        <v>BEARISH</v>
      </c>
      <c r="G1977" s="5" t="str">
        <f t="shared" si="122"/>
        <v>STRONG</v>
      </c>
      <c r="H1977" s="5" t="str">
        <f t="shared" si="121"/>
        <v>CONFIRMED BEARISH</v>
      </c>
    </row>
    <row r="1978" spans="1:8" ht="13.5" x14ac:dyDescent="0.25">
      <c r="A1978" s="3">
        <f>TITRES_STAT!B1981</f>
        <v>44887</v>
      </c>
      <c r="B1978" s="5">
        <f>TITRES_STAT!C1981</f>
        <v>7.88</v>
      </c>
      <c r="C1978" s="5">
        <f>TITRES_STAT!D1981</f>
        <v>6.1429999999999998</v>
      </c>
      <c r="D1978" s="5">
        <f>TITRES_STAT!E1981</f>
        <v>0</v>
      </c>
      <c r="E1978" s="2">
        <f t="shared" si="120"/>
        <v>-93.869093629295648</v>
      </c>
      <c r="F1978" s="5" t="str">
        <f t="shared" si="123"/>
        <v>BEARISH</v>
      </c>
      <c r="G1978" s="5" t="str">
        <f t="shared" si="122"/>
        <v>STRONG</v>
      </c>
      <c r="H1978" s="5" t="str">
        <f t="shared" si="121"/>
        <v>CONFIRMED BEARISH</v>
      </c>
    </row>
    <row r="1979" spans="1:8" ht="13.5" x14ac:dyDescent="0.25">
      <c r="A1979" s="3">
        <f>TITRES_STAT!B1982</f>
        <v>44888</v>
      </c>
      <c r="B1979" s="5">
        <f>TITRES_STAT!C1982</f>
        <v>7.87</v>
      </c>
      <c r="C1979" s="5">
        <f>TITRES_STAT!D1982</f>
        <v>6.1360000000000001</v>
      </c>
      <c r="D1979" s="5">
        <f>TITRES_STAT!E1982</f>
        <v>6.1360000000000001</v>
      </c>
      <c r="E1979" s="2">
        <f t="shared" si="120"/>
        <v>-100.00509362929564</v>
      </c>
      <c r="F1979" s="5" t="str">
        <f t="shared" si="123"/>
        <v>BEARISH</v>
      </c>
      <c r="G1979" s="5" t="str">
        <f t="shared" si="122"/>
        <v>STRONG</v>
      </c>
      <c r="H1979" s="5" t="str">
        <f t="shared" si="121"/>
        <v>CONFIRMED BEARISH</v>
      </c>
    </row>
    <row r="1980" spans="1:8" ht="13.5" x14ac:dyDescent="0.25">
      <c r="A1980" s="3">
        <f>TITRES_STAT!B1983</f>
        <v>44889</v>
      </c>
      <c r="B1980" s="5">
        <f>TITRES_STAT!C1983</f>
        <v>7.87</v>
      </c>
      <c r="C1980" s="5">
        <f>TITRES_STAT!D1983</f>
        <v>6.1360000000000001</v>
      </c>
      <c r="D1980" s="5">
        <f>TITRES_STAT!E1983</f>
        <v>6.1360000000000001</v>
      </c>
      <c r="E1980" s="2">
        <f t="shared" si="120"/>
        <v>-100.00509362929564</v>
      </c>
      <c r="F1980" s="5" t="str">
        <f t="shared" si="123"/>
        <v>BEARISH</v>
      </c>
      <c r="G1980" s="5" t="str">
        <f t="shared" si="122"/>
        <v>STRONG</v>
      </c>
      <c r="H1980" s="5" t="str">
        <f t="shared" si="121"/>
        <v>CONFIRMED BEARISH</v>
      </c>
    </row>
    <row r="1981" spans="1:8" ht="13.5" x14ac:dyDescent="0.25">
      <c r="A1981" s="3">
        <f>TITRES_STAT!B1984</f>
        <v>44890</v>
      </c>
      <c r="B1981" s="5">
        <f>TITRES_STAT!C1984</f>
        <v>7.88</v>
      </c>
      <c r="C1981" s="5">
        <f>TITRES_STAT!D1984</f>
        <v>6.1429999999999998</v>
      </c>
      <c r="D1981" s="5">
        <f>TITRES_STAT!E1984</f>
        <v>6.1429999999999998</v>
      </c>
      <c r="E1981" s="2">
        <f t="shared" si="120"/>
        <v>-93.862093629295643</v>
      </c>
      <c r="F1981" s="5" t="str">
        <f t="shared" si="123"/>
        <v>BULLISH</v>
      </c>
      <c r="G1981" s="5" t="str">
        <f t="shared" si="122"/>
        <v>WEAK</v>
      </c>
      <c r="H1981" s="5" t="str">
        <f t="shared" si="121"/>
        <v>CONFIRMED BULLISH</v>
      </c>
    </row>
    <row r="1982" spans="1:8" ht="13.5" x14ac:dyDescent="0.25">
      <c r="A1982" s="3">
        <f>TITRES_STAT!B1985</f>
        <v>44893</v>
      </c>
      <c r="B1982" s="5">
        <f>TITRES_STAT!C1985</f>
        <v>7.88</v>
      </c>
      <c r="C1982" s="5">
        <f>TITRES_STAT!D1985</f>
        <v>6.1429999999999998</v>
      </c>
      <c r="D1982" s="5">
        <f>TITRES_STAT!E1985</f>
        <v>6.1429999999999998</v>
      </c>
      <c r="E1982" s="2">
        <f t="shared" si="120"/>
        <v>-93.862093629295643</v>
      </c>
      <c r="F1982" s="5" t="str">
        <f t="shared" si="123"/>
        <v>BULLISH</v>
      </c>
      <c r="G1982" s="5" t="str">
        <f t="shared" si="122"/>
        <v>NEUTRAL</v>
      </c>
      <c r="H1982" s="5" t="str">
        <f t="shared" si="121"/>
        <v>NEUTRAL</v>
      </c>
    </row>
    <row r="1983" spans="1:8" ht="13.5" x14ac:dyDescent="0.25">
      <c r="A1983" s="3">
        <f>TITRES_STAT!B1986</f>
        <v>44894</v>
      </c>
      <c r="B1983" s="5">
        <f>TITRES_STAT!C1986</f>
        <v>7.88</v>
      </c>
      <c r="C1983" s="5">
        <f>TITRES_STAT!D1986</f>
        <v>6.1429999999999998</v>
      </c>
      <c r="D1983" s="5">
        <f>TITRES_STAT!E1986</f>
        <v>6.1429999999999998</v>
      </c>
      <c r="E1983" s="2">
        <f t="shared" si="120"/>
        <v>-93.862093629295643</v>
      </c>
      <c r="F1983" s="5" t="str">
        <f t="shared" si="123"/>
        <v>BULLISH</v>
      </c>
      <c r="G1983" s="5" t="str">
        <f t="shared" si="122"/>
        <v>NEUTRAL</v>
      </c>
      <c r="H1983" s="5" t="str">
        <f t="shared" si="121"/>
        <v>NEUTRAL</v>
      </c>
    </row>
    <row r="1984" spans="1:8" ht="13.5" x14ac:dyDescent="0.25">
      <c r="A1984" s="3">
        <f>TITRES_STAT!B1987</f>
        <v>44895</v>
      </c>
      <c r="B1984" s="5">
        <f>TITRES_STAT!C1987</f>
        <v>7.88</v>
      </c>
      <c r="C1984" s="5">
        <f>TITRES_STAT!D1987</f>
        <v>6.1429999999999998</v>
      </c>
      <c r="D1984" s="5">
        <f>TITRES_STAT!E1987</f>
        <v>6.1429999999999998</v>
      </c>
      <c r="E1984" s="2">
        <f t="shared" si="120"/>
        <v>-93.862093629295643</v>
      </c>
      <c r="F1984" s="5" t="str">
        <f t="shared" si="123"/>
        <v>BULLISH</v>
      </c>
      <c r="G1984" s="5" t="str">
        <f t="shared" si="122"/>
        <v>WEAK</v>
      </c>
      <c r="H1984" s="5" t="str">
        <f t="shared" si="121"/>
        <v>CONFIRMED BULLISH</v>
      </c>
    </row>
    <row r="1985" spans="1:8" ht="13.5" x14ac:dyDescent="0.25">
      <c r="A1985" s="3">
        <f>TITRES_STAT!B1988</f>
        <v>44896</v>
      </c>
      <c r="B1985" s="5">
        <f>TITRES_STAT!C1988</f>
        <v>7.8</v>
      </c>
      <c r="C1985" s="5">
        <f>TITRES_STAT!D1988</f>
        <v>6.0810000000000004</v>
      </c>
      <c r="D1985" s="5">
        <f>TITRES_STAT!E1988</f>
        <v>6.1012700000000004</v>
      </c>
      <c r="E1985" s="2">
        <f t="shared" si="120"/>
        <v>-99.963363629295642</v>
      </c>
      <c r="F1985" s="5" t="str">
        <f t="shared" si="123"/>
        <v>BULLISH</v>
      </c>
      <c r="G1985" s="5" t="str">
        <f t="shared" si="122"/>
        <v>NEUTRAL</v>
      </c>
      <c r="H1985" s="5" t="str">
        <f t="shared" si="121"/>
        <v>BULLISH DIVERGENCE</v>
      </c>
    </row>
    <row r="1986" spans="1:8" ht="13.5" x14ac:dyDescent="0.25">
      <c r="A1986" s="3">
        <f>TITRES_STAT!B1989</f>
        <v>44897</v>
      </c>
      <c r="B1986" s="5">
        <f>TITRES_STAT!C1989</f>
        <v>7.8</v>
      </c>
      <c r="C1986" s="5">
        <f>TITRES_STAT!D1989</f>
        <v>6.0810000000000004</v>
      </c>
      <c r="D1986" s="5">
        <f>TITRES_STAT!E1989</f>
        <v>6.0810000000000004</v>
      </c>
      <c r="E1986" s="2">
        <f t="shared" si="120"/>
        <v>-99.963363629295642</v>
      </c>
      <c r="F1986" s="5" t="str">
        <f t="shared" si="123"/>
        <v>BEARISH</v>
      </c>
      <c r="G1986" s="5" t="str">
        <f t="shared" si="122"/>
        <v>STRONG</v>
      </c>
      <c r="H1986" s="5" t="str">
        <f t="shared" si="121"/>
        <v>CONFIRMED BEARISH</v>
      </c>
    </row>
    <row r="1987" spans="1:8" ht="13.5" x14ac:dyDescent="0.25">
      <c r="A1987" s="3">
        <f>TITRES_STAT!B1990</f>
        <v>44900</v>
      </c>
      <c r="B1987" s="5">
        <f>TITRES_STAT!C1990</f>
        <v>7.8</v>
      </c>
      <c r="C1987" s="5">
        <f>TITRES_STAT!D1990</f>
        <v>6.0810000000000004</v>
      </c>
      <c r="D1987" s="5">
        <f>TITRES_STAT!E1990</f>
        <v>6.0810000000000004</v>
      </c>
      <c r="E1987" s="2">
        <f t="shared" si="120"/>
        <v>-99.963363629295642</v>
      </c>
      <c r="F1987" s="5" t="str">
        <f t="shared" si="123"/>
        <v>BEARISH</v>
      </c>
      <c r="G1987" s="5" t="str">
        <f t="shared" si="122"/>
        <v>STRONG</v>
      </c>
      <c r="H1987" s="5" t="str">
        <f t="shared" si="121"/>
        <v>CONFIRMED BEARISH</v>
      </c>
    </row>
    <row r="1988" spans="1:8" ht="13.5" x14ac:dyDescent="0.25">
      <c r="A1988" s="3">
        <f>TITRES_STAT!B1991</f>
        <v>44901</v>
      </c>
      <c r="B1988" s="5">
        <f>TITRES_STAT!C1991</f>
        <v>7.8</v>
      </c>
      <c r="C1988" s="5">
        <f>TITRES_STAT!D1991</f>
        <v>6.0810000000000004</v>
      </c>
      <c r="D1988" s="5">
        <f>TITRES_STAT!E1991</f>
        <v>6.0810000000000004</v>
      </c>
      <c r="E1988" s="2">
        <f t="shared" ref="E1988:E2051" si="124">IF(B1988&gt;B1987, E1987+D1988, IF(B1988&lt;B1987, E1987-D1988, E1987))</f>
        <v>-99.963363629295642</v>
      </c>
      <c r="F1988" s="5" t="str">
        <f t="shared" si="123"/>
        <v>BEARISH</v>
      </c>
      <c r="G1988" s="5" t="str">
        <f t="shared" si="122"/>
        <v>STRONG</v>
      </c>
      <c r="H1988" s="5" t="str">
        <f t="shared" si="121"/>
        <v>CONFIRMED BEARISH</v>
      </c>
    </row>
    <row r="1989" spans="1:8" ht="13.5" x14ac:dyDescent="0.25">
      <c r="A1989" s="3">
        <f>TITRES_STAT!B1992</f>
        <v>44902</v>
      </c>
      <c r="B1989" s="5">
        <f>TITRES_STAT!C1992</f>
        <v>7.6</v>
      </c>
      <c r="C1989" s="5">
        <f>TITRES_STAT!D1992</f>
        <v>5.9249999999999998</v>
      </c>
      <c r="D1989" s="5">
        <f>TITRES_STAT!E1992</f>
        <v>5.9249999999999998</v>
      </c>
      <c r="E1989" s="2">
        <f t="shared" si="124"/>
        <v>-105.88836362929564</v>
      </c>
      <c r="F1989" s="5" t="str">
        <f t="shared" si="123"/>
        <v>BEARISH</v>
      </c>
      <c r="G1989" s="5" t="str">
        <f t="shared" si="122"/>
        <v>STRONG</v>
      </c>
      <c r="H1989" s="5" t="str">
        <f t="shared" si="121"/>
        <v>CONFIRMED BEARISH</v>
      </c>
    </row>
    <row r="1990" spans="1:8" ht="13.5" x14ac:dyDescent="0.25">
      <c r="A1990" s="3">
        <f>TITRES_STAT!B1993</f>
        <v>44903</v>
      </c>
      <c r="B1990" s="5">
        <f>TITRES_STAT!C1993</f>
        <v>7.8</v>
      </c>
      <c r="C1990" s="5">
        <f>TITRES_STAT!D1993</f>
        <v>6.0810000000000004</v>
      </c>
      <c r="D1990" s="5">
        <f>TITRES_STAT!E1993</f>
        <v>6.0810000000000004</v>
      </c>
      <c r="E1990" s="2">
        <f t="shared" si="124"/>
        <v>-99.807363629295637</v>
      </c>
      <c r="F1990" s="5" t="str">
        <f t="shared" si="123"/>
        <v>BULLISH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44904</v>
      </c>
      <c r="B1991" s="5">
        <f>TITRES_STAT!C1994</f>
        <v>7.6</v>
      </c>
      <c r="C1991" s="5">
        <f>TITRES_STAT!D1994</f>
        <v>5.9249999999999998</v>
      </c>
      <c r="D1991" s="5">
        <f>TITRES_STAT!E1994</f>
        <v>5.9249999999999998</v>
      </c>
      <c r="E1991" s="2">
        <f t="shared" si="124"/>
        <v>-105.73236362929563</v>
      </c>
      <c r="F1991" s="5" t="str">
        <f t="shared" si="123"/>
        <v>BEARISH</v>
      </c>
      <c r="G1991" s="5" t="str">
        <f t="shared" ref="G1991:G2054" si="126">IF((E1991-E1986)/E1986 &gt; 0.02, "STRONG",
 IF((E1991-E1986)/E1986 &lt; -0.02, "WEAK", "NEUTRAL"))</f>
        <v>STRONG</v>
      </c>
      <c r="H1991" s="5" t="str">
        <f t="shared" si="125"/>
        <v>CONFIRMED BEARISH</v>
      </c>
    </row>
    <row r="1992" spans="1:8" ht="13.5" x14ac:dyDescent="0.25">
      <c r="A1992" s="3">
        <f>TITRES_STAT!B1995</f>
        <v>44907</v>
      </c>
      <c r="B1992" s="5">
        <f>TITRES_STAT!C1995</f>
        <v>7.6</v>
      </c>
      <c r="C1992" s="5">
        <f>TITRES_STAT!D1995</f>
        <v>5.9249999999999998</v>
      </c>
      <c r="D1992" s="5">
        <f>TITRES_STAT!E1995</f>
        <v>5.9249999999999998</v>
      </c>
      <c r="E1992" s="2">
        <f t="shared" si="124"/>
        <v>-105.73236362929563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STRONG</v>
      </c>
      <c r="H1992" s="5" t="str">
        <f t="shared" si="125"/>
        <v>CONFIRMED BEARISH</v>
      </c>
    </row>
    <row r="1993" spans="1:8" ht="13.5" x14ac:dyDescent="0.25">
      <c r="A1993" s="3">
        <f>TITRES_STAT!B1996</f>
        <v>44908</v>
      </c>
      <c r="B1993" s="5">
        <f>TITRES_STAT!C1996</f>
        <v>7.6</v>
      </c>
      <c r="C1993" s="5">
        <f>TITRES_STAT!D1996</f>
        <v>5.9249999999999998</v>
      </c>
      <c r="D1993" s="5">
        <f>TITRES_STAT!E1996</f>
        <v>5.9249999999999998</v>
      </c>
      <c r="E1993" s="2">
        <f t="shared" si="124"/>
        <v>-105.73236362929563</v>
      </c>
      <c r="F1993" s="5" t="str">
        <f t="shared" si="127"/>
        <v>BEARISH</v>
      </c>
      <c r="G1993" s="5" t="str">
        <f t="shared" si="126"/>
        <v>STRONG</v>
      </c>
      <c r="H1993" s="5" t="str">
        <f t="shared" si="125"/>
        <v>CONFIRMED BEARISH</v>
      </c>
    </row>
    <row r="1994" spans="1:8" ht="13.5" x14ac:dyDescent="0.25">
      <c r="A1994" s="3">
        <f>TITRES_STAT!B1997</f>
        <v>44909</v>
      </c>
      <c r="B1994" s="5">
        <f>TITRES_STAT!C1997</f>
        <v>7.6</v>
      </c>
      <c r="C1994" s="5">
        <f>TITRES_STAT!D1997</f>
        <v>5.9249999999999998</v>
      </c>
      <c r="D1994" s="5">
        <f>TITRES_STAT!E1997</f>
        <v>0</v>
      </c>
      <c r="E1994" s="2">
        <f t="shared" si="124"/>
        <v>-105.73236362929563</v>
      </c>
      <c r="F1994" s="5" t="str">
        <f t="shared" si="127"/>
        <v>BULLISH</v>
      </c>
      <c r="G1994" s="5" t="str">
        <f t="shared" si="126"/>
        <v>NEUTRAL</v>
      </c>
      <c r="H1994" s="5" t="str">
        <f t="shared" si="125"/>
        <v>NEUTRAL</v>
      </c>
    </row>
    <row r="1995" spans="1:8" ht="13.5" x14ac:dyDescent="0.25">
      <c r="A1995" s="3">
        <f>TITRES_STAT!B1998</f>
        <v>44910</v>
      </c>
      <c r="B1995" s="5">
        <f>TITRES_STAT!C1998</f>
        <v>7.6</v>
      </c>
      <c r="C1995" s="5">
        <f>TITRES_STAT!D1998</f>
        <v>5.9249999999999998</v>
      </c>
      <c r="D1995" s="5">
        <f>TITRES_STAT!E1998</f>
        <v>0</v>
      </c>
      <c r="E1995" s="2">
        <f t="shared" si="124"/>
        <v>-105.73236362929563</v>
      </c>
      <c r="F1995" s="5" t="str">
        <f t="shared" si="127"/>
        <v>BEARISH</v>
      </c>
      <c r="G1995" s="5" t="str">
        <f t="shared" si="126"/>
        <v>STRONG</v>
      </c>
      <c r="H1995" s="5" t="str">
        <f t="shared" si="125"/>
        <v>CONFIRMED BEARISH</v>
      </c>
    </row>
    <row r="1996" spans="1:8" ht="13.5" x14ac:dyDescent="0.25">
      <c r="A1996" s="3">
        <f>TITRES_STAT!B1999</f>
        <v>44911</v>
      </c>
      <c r="B1996" s="5">
        <f>TITRES_STAT!C1999</f>
        <v>7.6</v>
      </c>
      <c r="C1996" s="5">
        <f>TITRES_STAT!D1999</f>
        <v>5.9249999999999998</v>
      </c>
      <c r="D1996" s="5">
        <f>TITRES_STAT!E1999</f>
        <v>5.9249999999999998</v>
      </c>
      <c r="E1996" s="2">
        <f t="shared" si="124"/>
        <v>-105.73236362929563</v>
      </c>
      <c r="F1996" s="5" t="str">
        <f t="shared" si="127"/>
        <v>NEUTRAL</v>
      </c>
      <c r="G1996" s="5" t="str">
        <f t="shared" si="126"/>
        <v>NEUTRAL</v>
      </c>
      <c r="H1996" s="5" t="str">
        <f t="shared" si="125"/>
        <v>NEUTRAL</v>
      </c>
    </row>
    <row r="1997" spans="1:8" ht="13.5" x14ac:dyDescent="0.25">
      <c r="A1997" s="3">
        <f>TITRES_STAT!B2000</f>
        <v>44914</v>
      </c>
      <c r="B1997" s="5">
        <f>TITRES_STAT!C2000</f>
        <v>7.59</v>
      </c>
      <c r="C1997" s="5">
        <f>TITRES_STAT!D2000</f>
        <v>5.9169999999999998</v>
      </c>
      <c r="D1997" s="5">
        <f>TITRES_STAT!E2000</f>
        <v>5.9169999999999998</v>
      </c>
      <c r="E1997" s="2">
        <f t="shared" si="124"/>
        <v>-111.64936362929564</v>
      </c>
      <c r="F1997" s="5" t="str">
        <f t="shared" si="127"/>
        <v>BEARISH</v>
      </c>
      <c r="G1997" s="5" t="str">
        <f t="shared" si="126"/>
        <v>STRONG</v>
      </c>
      <c r="H1997" s="5" t="str">
        <f t="shared" si="125"/>
        <v>CONFIRMED BEARISH</v>
      </c>
    </row>
    <row r="1998" spans="1:8" ht="13.5" x14ac:dyDescent="0.25">
      <c r="A1998" s="3">
        <f>TITRES_STAT!B2001</f>
        <v>44915</v>
      </c>
      <c r="B1998" s="5">
        <f>TITRES_STAT!C2001</f>
        <v>7.6</v>
      </c>
      <c r="C1998" s="5">
        <f>TITRES_STAT!D2001</f>
        <v>5.9249999999999998</v>
      </c>
      <c r="D1998" s="5">
        <f>TITRES_STAT!E2001</f>
        <v>5.9249999999999998</v>
      </c>
      <c r="E1998" s="2">
        <f t="shared" si="124"/>
        <v>-105.72436362929564</v>
      </c>
      <c r="F1998" s="5" t="str">
        <f t="shared" si="127"/>
        <v>BULLISH</v>
      </c>
      <c r="G1998" s="5" t="str">
        <f t="shared" si="126"/>
        <v>NEUTRAL</v>
      </c>
      <c r="H1998" s="5" t="str">
        <f t="shared" si="125"/>
        <v>NEUTRAL</v>
      </c>
    </row>
    <row r="1999" spans="1:8" ht="13.5" x14ac:dyDescent="0.25">
      <c r="A1999" s="3">
        <f>TITRES_STAT!B2002</f>
        <v>44916</v>
      </c>
      <c r="B1999" s="5">
        <f>TITRES_STAT!C2002</f>
        <v>7.6</v>
      </c>
      <c r="C1999" s="5">
        <f>TITRES_STAT!D2002</f>
        <v>5.9249999999999998</v>
      </c>
      <c r="D1999" s="5">
        <f>TITRES_STAT!E2002</f>
        <v>0</v>
      </c>
      <c r="E1999" s="2">
        <f t="shared" si="124"/>
        <v>-105.72436362929564</v>
      </c>
      <c r="F1999" s="5" t="str">
        <f t="shared" si="127"/>
        <v>BULLISH</v>
      </c>
      <c r="G1999" s="5" t="str">
        <f t="shared" si="126"/>
        <v>NEUTRAL</v>
      </c>
      <c r="H1999" s="5" t="str">
        <f t="shared" si="125"/>
        <v>NEUTRAL</v>
      </c>
    </row>
    <row r="2000" spans="1:8" ht="13.5" x14ac:dyDescent="0.25">
      <c r="A2000" s="3">
        <f>TITRES_STAT!B2003</f>
        <v>44917</v>
      </c>
      <c r="B2000" s="5">
        <f>TITRES_STAT!C2003</f>
        <v>7.6</v>
      </c>
      <c r="C2000" s="5">
        <f>TITRES_STAT!D2003</f>
        <v>5.9249999999999998</v>
      </c>
      <c r="D2000" s="5">
        <f>TITRES_STAT!E2003</f>
        <v>0</v>
      </c>
      <c r="E2000" s="2">
        <f t="shared" si="124"/>
        <v>-105.72436362929564</v>
      </c>
      <c r="F2000" s="5" t="str">
        <f t="shared" si="127"/>
        <v>BULLISH</v>
      </c>
      <c r="G2000" s="5" t="str">
        <f t="shared" si="126"/>
        <v>NEUTRAL</v>
      </c>
      <c r="H2000" s="5" t="str">
        <f t="shared" si="125"/>
        <v>NEUTRAL</v>
      </c>
    </row>
    <row r="2001" spans="1:8" ht="13.5" x14ac:dyDescent="0.25">
      <c r="A2001" s="3">
        <f>TITRES_STAT!B2004</f>
        <v>44918</v>
      </c>
      <c r="B2001" s="5">
        <f>TITRES_STAT!C2004</f>
        <v>7.59</v>
      </c>
      <c r="C2001" s="5">
        <f>TITRES_STAT!D2004</f>
        <v>5.9169999999999998</v>
      </c>
      <c r="D2001" s="5">
        <f>TITRES_STAT!E2004</f>
        <v>5.9169999999999998</v>
      </c>
      <c r="E2001" s="2">
        <f t="shared" si="124"/>
        <v>-111.64136362929564</v>
      </c>
      <c r="F2001" s="5" t="str">
        <f t="shared" si="127"/>
        <v>BEARISH</v>
      </c>
      <c r="G2001" s="5" t="str">
        <f t="shared" si="126"/>
        <v>STRONG</v>
      </c>
      <c r="H2001" s="5" t="str">
        <f t="shared" si="125"/>
        <v>CONFIRMED BEARISH</v>
      </c>
    </row>
    <row r="2002" spans="1:8" ht="13.5" x14ac:dyDescent="0.25">
      <c r="A2002" s="3">
        <f>TITRES_STAT!B2005</f>
        <v>44921</v>
      </c>
      <c r="B2002" s="5">
        <f>TITRES_STAT!C2005</f>
        <v>7.59</v>
      </c>
      <c r="C2002" s="5">
        <f>TITRES_STAT!D2005</f>
        <v>5.9169999999999998</v>
      </c>
      <c r="D2002" s="5">
        <f>TITRES_STAT!E2005</f>
        <v>0</v>
      </c>
      <c r="E2002" s="2">
        <f t="shared" si="124"/>
        <v>-111.64136362929564</v>
      </c>
      <c r="F2002" s="5" t="str">
        <f t="shared" si="127"/>
        <v>BULLISH</v>
      </c>
      <c r="G2002" s="5" t="str">
        <f t="shared" si="126"/>
        <v>NEUTRAL</v>
      </c>
      <c r="H2002" s="5" t="str">
        <f t="shared" si="125"/>
        <v>NEUTRAL</v>
      </c>
    </row>
    <row r="2003" spans="1:8" ht="13.5" x14ac:dyDescent="0.25">
      <c r="A2003" s="3">
        <f>TITRES_STAT!B2006</f>
        <v>44922</v>
      </c>
      <c r="B2003" s="5">
        <f>TITRES_STAT!C2006</f>
        <v>7.6</v>
      </c>
      <c r="C2003" s="5">
        <f>TITRES_STAT!D2006</f>
        <v>5.9249999999999998</v>
      </c>
      <c r="D2003" s="5">
        <f>TITRES_STAT!E2006</f>
        <v>5.9249999999999998</v>
      </c>
      <c r="E2003" s="2">
        <f t="shared" si="124"/>
        <v>-105.71636362929564</v>
      </c>
      <c r="F2003" s="5" t="str">
        <f t="shared" si="127"/>
        <v>BULLISH</v>
      </c>
      <c r="G2003" s="5" t="str">
        <f t="shared" si="126"/>
        <v>NEUTRAL</v>
      </c>
      <c r="H2003" s="5" t="str">
        <f t="shared" si="125"/>
        <v>NEUTRAL</v>
      </c>
    </row>
    <row r="2004" spans="1:8" ht="13.5" x14ac:dyDescent="0.25">
      <c r="A2004" s="3">
        <f>TITRES_STAT!B2007</f>
        <v>44923</v>
      </c>
      <c r="B2004" s="5">
        <f>TITRES_STAT!C2007</f>
        <v>7.6</v>
      </c>
      <c r="C2004" s="5">
        <f>TITRES_STAT!D2007</f>
        <v>5.9249999999999998</v>
      </c>
      <c r="D2004" s="5">
        <f>TITRES_STAT!E2007</f>
        <v>5.9249999999999998</v>
      </c>
      <c r="E2004" s="2">
        <f t="shared" si="124"/>
        <v>-105.71636362929564</v>
      </c>
      <c r="F2004" s="5" t="str">
        <f t="shared" si="127"/>
        <v>BULLISH</v>
      </c>
      <c r="G2004" s="5" t="str">
        <f t="shared" si="126"/>
        <v>NEUTRAL</v>
      </c>
      <c r="H2004" s="5" t="str">
        <f t="shared" si="125"/>
        <v>NEUTRAL</v>
      </c>
    </row>
    <row r="2005" spans="1:8" ht="13.5" x14ac:dyDescent="0.25">
      <c r="A2005" s="3">
        <f>TITRES_STAT!B2008</f>
        <v>44924</v>
      </c>
      <c r="B2005" s="5">
        <f>TITRES_STAT!C2008</f>
        <v>7.6</v>
      </c>
      <c r="C2005" s="5">
        <f>TITRES_STAT!D2008</f>
        <v>5.9249999999999998</v>
      </c>
      <c r="D2005" s="5">
        <f>TITRES_STAT!E2008</f>
        <v>5.9249999999999998</v>
      </c>
      <c r="E2005" s="2">
        <f t="shared" si="124"/>
        <v>-105.71636362929564</v>
      </c>
      <c r="F2005" s="5" t="str">
        <f t="shared" si="127"/>
        <v>BULLISH</v>
      </c>
      <c r="G2005" s="5" t="str">
        <f t="shared" si="126"/>
        <v>NEUTRAL</v>
      </c>
      <c r="H2005" s="5" t="str">
        <f t="shared" si="125"/>
        <v>NEUTRAL</v>
      </c>
    </row>
    <row r="2006" spans="1:8" ht="13.5" x14ac:dyDescent="0.25">
      <c r="A2006" s="3">
        <f>TITRES_STAT!B2009</f>
        <v>44925</v>
      </c>
      <c r="B2006" s="5">
        <f>TITRES_STAT!C2009</f>
        <v>7.6</v>
      </c>
      <c r="C2006" s="5">
        <f>TITRES_STAT!D2009</f>
        <v>5.9249999999999998</v>
      </c>
      <c r="D2006" s="5">
        <f>TITRES_STAT!E2009</f>
        <v>5.9249999999999998</v>
      </c>
      <c r="E2006" s="2">
        <f t="shared" si="124"/>
        <v>-105.71636362929564</v>
      </c>
      <c r="F2006" s="5" t="str">
        <f t="shared" si="127"/>
        <v>BULLISH</v>
      </c>
      <c r="G2006" s="5" t="str">
        <f t="shared" si="126"/>
        <v>WEAK</v>
      </c>
      <c r="H2006" s="5" t="str">
        <f t="shared" si="125"/>
        <v>CONFIRMED BULLISH</v>
      </c>
    </row>
    <row r="2007" spans="1:8" ht="13.5" x14ac:dyDescent="0.25">
      <c r="A2007" s="3">
        <f>TITRES_STAT!B2010</f>
        <v>44928</v>
      </c>
      <c r="B2007" s="5">
        <f>TITRES_STAT!C2010</f>
        <v>7.6</v>
      </c>
      <c r="C2007" s="5">
        <f>TITRES_STAT!D2010</f>
        <v>5.9249999999999998</v>
      </c>
      <c r="D2007" s="5">
        <f>TITRES_STAT!E2010</f>
        <v>5.9249999999999998</v>
      </c>
      <c r="E2007" s="2">
        <f t="shared" si="124"/>
        <v>-105.71636362929564</v>
      </c>
      <c r="F2007" s="5" t="str">
        <f t="shared" si="127"/>
        <v>BULLISH</v>
      </c>
      <c r="G2007" s="5" t="str">
        <f t="shared" si="126"/>
        <v>WEAK</v>
      </c>
      <c r="H2007" s="5" t="str">
        <f t="shared" si="125"/>
        <v>CONFIRMED BULLISH</v>
      </c>
    </row>
    <row r="2008" spans="1:8" ht="13.5" x14ac:dyDescent="0.25">
      <c r="A2008" s="3">
        <f>TITRES_STAT!B2011</f>
        <v>44929</v>
      </c>
      <c r="B2008" s="5">
        <f>TITRES_STAT!C2011</f>
        <v>7.6</v>
      </c>
      <c r="C2008" s="5">
        <f>TITRES_STAT!D2011</f>
        <v>5.9249999999999998</v>
      </c>
      <c r="D2008" s="5">
        <f>TITRES_STAT!E2011</f>
        <v>0</v>
      </c>
      <c r="E2008" s="2">
        <f t="shared" si="124"/>
        <v>-105.71636362929564</v>
      </c>
      <c r="F2008" s="5" t="str">
        <f t="shared" si="127"/>
        <v>NEUTRAL</v>
      </c>
      <c r="G2008" s="5" t="str">
        <f t="shared" si="126"/>
        <v>NEUTRAL</v>
      </c>
      <c r="H2008" s="5" t="str">
        <f t="shared" si="125"/>
        <v>NEUTRAL</v>
      </c>
    </row>
    <row r="2009" spans="1:8" ht="13.5" x14ac:dyDescent="0.25">
      <c r="A2009" s="3">
        <f>TITRES_STAT!B2012</f>
        <v>44930</v>
      </c>
      <c r="B2009" s="5">
        <f>TITRES_STAT!C2012</f>
        <v>7.6</v>
      </c>
      <c r="C2009" s="5">
        <f>TITRES_STAT!D2012</f>
        <v>5.9249999999999998</v>
      </c>
      <c r="D2009" s="5">
        <f>TITRES_STAT!E2012</f>
        <v>0</v>
      </c>
      <c r="E2009" s="2">
        <f t="shared" si="124"/>
        <v>-105.71636362929564</v>
      </c>
      <c r="F2009" s="5" t="str">
        <f t="shared" si="127"/>
        <v>NEUTRAL</v>
      </c>
      <c r="G2009" s="5" t="str">
        <f t="shared" si="126"/>
        <v>NEUTRAL</v>
      </c>
      <c r="H2009" s="5" t="str">
        <f t="shared" si="125"/>
        <v>NEUTRAL</v>
      </c>
    </row>
    <row r="2010" spans="1:8" ht="13.5" x14ac:dyDescent="0.25">
      <c r="A2010" s="3">
        <f>TITRES_STAT!B2013</f>
        <v>44931</v>
      </c>
      <c r="B2010" s="5">
        <f>TITRES_STAT!C2013</f>
        <v>7.6</v>
      </c>
      <c r="C2010" s="5">
        <f>TITRES_STAT!D2013</f>
        <v>5.9249999999999998</v>
      </c>
      <c r="D2010" s="5">
        <f>TITRES_STAT!E2013</f>
        <v>5.9249999999999998</v>
      </c>
      <c r="E2010" s="2">
        <f t="shared" si="124"/>
        <v>-105.71636362929564</v>
      </c>
      <c r="F2010" s="5" t="str">
        <f t="shared" si="127"/>
        <v>NEUTRAL</v>
      </c>
      <c r="G2010" s="5" t="str">
        <f t="shared" si="126"/>
        <v>NEUTRAL</v>
      </c>
      <c r="H2010" s="5" t="str">
        <f t="shared" si="125"/>
        <v>NEUTRAL</v>
      </c>
    </row>
    <row r="2011" spans="1:8" ht="13.5" x14ac:dyDescent="0.25">
      <c r="A2011" s="3">
        <f>TITRES_STAT!B2014</f>
        <v>44932</v>
      </c>
      <c r="B2011" s="5">
        <f>TITRES_STAT!C2014</f>
        <v>7.6</v>
      </c>
      <c r="C2011" s="5">
        <f>TITRES_STAT!D2014</f>
        <v>5.9249999999999998</v>
      </c>
      <c r="D2011" s="5">
        <f>TITRES_STAT!E2014</f>
        <v>5.9249999999999998</v>
      </c>
      <c r="E2011" s="2">
        <f t="shared" si="124"/>
        <v>-105.71636362929564</v>
      </c>
      <c r="F2011" s="5" t="str">
        <f t="shared" si="127"/>
        <v>NEUTRAL</v>
      </c>
      <c r="G2011" s="5" t="str">
        <f t="shared" si="126"/>
        <v>NEUTRAL</v>
      </c>
      <c r="H2011" s="5" t="str">
        <f t="shared" si="125"/>
        <v>NEUTRAL</v>
      </c>
    </row>
    <row r="2012" spans="1:8" ht="13.5" x14ac:dyDescent="0.25">
      <c r="A2012" s="3">
        <f>TITRES_STAT!B2015</f>
        <v>44935</v>
      </c>
      <c r="B2012" s="5">
        <f>TITRES_STAT!C2015</f>
        <v>7.6</v>
      </c>
      <c r="C2012" s="5">
        <f>TITRES_STAT!D2015</f>
        <v>5.9249999999999998</v>
      </c>
      <c r="D2012" s="5">
        <f>TITRES_STAT!E2015</f>
        <v>0</v>
      </c>
      <c r="E2012" s="2">
        <f t="shared" si="124"/>
        <v>-105.71636362929564</v>
      </c>
      <c r="F2012" s="5" t="str">
        <f t="shared" si="127"/>
        <v>NEUTRAL</v>
      </c>
      <c r="G2012" s="5" t="str">
        <f t="shared" si="126"/>
        <v>NEUTRAL</v>
      </c>
      <c r="H2012" s="5" t="str">
        <f t="shared" si="125"/>
        <v>NEUTRAL</v>
      </c>
    </row>
    <row r="2013" spans="1:8" ht="13.5" x14ac:dyDescent="0.25">
      <c r="A2013" s="3">
        <f>TITRES_STAT!B2016</f>
        <v>44936</v>
      </c>
      <c r="B2013" s="5">
        <f>TITRES_STAT!C2016</f>
        <v>7.6</v>
      </c>
      <c r="C2013" s="5">
        <f>TITRES_STAT!D2016</f>
        <v>5.9249999999999998</v>
      </c>
      <c r="D2013" s="5">
        <f>TITRES_STAT!E2016</f>
        <v>0</v>
      </c>
      <c r="E2013" s="2">
        <f t="shared" si="124"/>
        <v>-105.71636362929564</v>
      </c>
      <c r="F2013" s="5" t="str">
        <f t="shared" si="127"/>
        <v>NEUTRAL</v>
      </c>
      <c r="G2013" s="5" t="str">
        <f t="shared" si="126"/>
        <v>NEUTRAL</v>
      </c>
      <c r="H2013" s="5" t="str">
        <f t="shared" si="125"/>
        <v>NEUTRAL</v>
      </c>
    </row>
    <row r="2014" spans="1:8" ht="13.5" x14ac:dyDescent="0.25">
      <c r="A2014" s="3">
        <f>TITRES_STAT!B2017</f>
        <v>44937</v>
      </c>
      <c r="B2014" s="5">
        <f>TITRES_STAT!C2017</f>
        <v>7.6</v>
      </c>
      <c r="C2014" s="5">
        <f>TITRES_STAT!D2017</f>
        <v>5.9249999999999998</v>
      </c>
      <c r="D2014" s="5">
        <f>TITRES_STAT!E2017</f>
        <v>0</v>
      </c>
      <c r="E2014" s="2">
        <f t="shared" si="124"/>
        <v>-105.71636362929564</v>
      </c>
      <c r="F2014" s="5" t="str">
        <f t="shared" si="127"/>
        <v>NEUTRAL</v>
      </c>
      <c r="G2014" s="5" t="str">
        <f t="shared" si="126"/>
        <v>NEUTRAL</v>
      </c>
      <c r="H2014" s="5" t="str">
        <f t="shared" si="125"/>
        <v>NEUTRAL</v>
      </c>
    </row>
    <row r="2015" spans="1:8" ht="13.5" x14ac:dyDescent="0.25">
      <c r="A2015" s="3">
        <f>TITRES_STAT!B2018</f>
        <v>44938</v>
      </c>
      <c r="B2015" s="5">
        <f>TITRES_STAT!C2018</f>
        <v>7.6</v>
      </c>
      <c r="C2015" s="5">
        <f>TITRES_STAT!D2018</f>
        <v>5.9249999999999998</v>
      </c>
      <c r="D2015" s="5">
        <f>TITRES_STAT!E2018</f>
        <v>0</v>
      </c>
      <c r="E2015" s="2">
        <f t="shared" si="124"/>
        <v>-105.71636362929564</v>
      </c>
      <c r="F2015" s="5" t="str">
        <f t="shared" si="127"/>
        <v>NEUTRAL</v>
      </c>
      <c r="G2015" s="5" t="str">
        <f t="shared" si="126"/>
        <v>NEUTRAL</v>
      </c>
      <c r="H2015" s="5" t="str">
        <f t="shared" si="125"/>
        <v>NEUTRAL</v>
      </c>
    </row>
    <row r="2016" spans="1:8" ht="13.5" x14ac:dyDescent="0.25">
      <c r="A2016" s="3">
        <f>TITRES_STAT!B2019</f>
        <v>44939</v>
      </c>
      <c r="B2016" s="5">
        <f>TITRES_STAT!C2019</f>
        <v>7.6</v>
      </c>
      <c r="C2016" s="5">
        <f>TITRES_STAT!D2019</f>
        <v>5.9249999999999998</v>
      </c>
      <c r="D2016" s="5">
        <f>TITRES_STAT!E2019</f>
        <v>5.9249999999999998</v>
      </c>
      <c r="E2016" s="2">
        <f t="shared" si="124"/>
        <v>-105.71636362929564</v>
      </c>
      <c r="F2016" s="5" t="str">
        <f t="shared" si="127"/>
        <v>NEUTRAL</v>
      </c>
      <c r="G2016" s="5" t="str">
        <f t="shared" si="126"/>
        <v>NEUTRAL</v>
      </c>
      <c r="H2016" s="5" t="str">
        <f t="shared" si="125"/>
        <v>NEUTRAL</v>
      </c>
    </row>
    <row r="2017" spans="1:8" ht="13.5" x14ac:dyDescent="0.25">
      <c r="A2017" s="3">
        <f>TITRES_STAT!B2020</f>
        <v>44942</v>
      </c>
      <c r="B2017" s="5">
        <f>TITRES_STAT!C2020</f>
        <v>7.6</v>
      </c>
      <c r="C2017" s="5">
        <f>TITRES_STAT!D2020</f>
        <v>5.9249999999999998</v>
      </c>
      <c r="D2017" s="5">
        <f>TITRES_STAT!E2020</f>
        <v>5.9249999999999998</v>
      </c>
      <c r="E2017" s="2">
        <f t="shared" si="124"/>
        <v>-105.71636362929564</v>
      </c>
      <c r="F2017" s="5" t="str">
        <f t="shared" si="127"/>
        <v>NEUTRAL</v>
      </c>
      <c r="G2017" s="5" t="str">
        <f t="shared" si="126"/>
        <v>NEUTRAL</v>
      </c>
      <c r="H2017" s="5" t="str">
        <f t="shared" si="125"/>
        <v>NEUTRAL</v>
      </c>
    </row>
    <row r="2018" spans="1:8" ht="13.5" x14ac:dyDescent="0.25">
      <c r="A2018" s="3">
        <f>TITRES_STAT!B2021</f>
        <v>44943</v>
      </c>
      <c r="B2018" s="5">
        <f>TITRES_STAT!C2021</f>
        <v>7.6</v>
      </c>
      <c r="C2018" s="5">
        <f>TITRES_STAT!D2021</f>
        <v>5.9249999999999998</v>
      </c>
      <c r="D2018" s="5">
        <f>TITRES_STAT!E2021</f>
        <v>5.9249999999999998</v>
      </c>
      <c r="E2018" s="2">
        <f t="shared" si="124"/>
        <v>-105.71636362929564</v>
      </c>
      <c r="F2018" s="5" t="str">
        <f t="shared" si="127"/>
        <v>NEUTRAL</v>
      </c>
      <c r="G2018" s="5" t="str">
        <f t="shared" si="126"/>
        <v>NEUTRAL</v>
      </c>
      <c r="H2018" s="5" t="str">
        <f t="shared" si="125"/>
        <v>NEUTRAL</v>
      </c>
    </row>
    <row r="2019" spans="1:8" ht="13.5" x14ac:dyDescent="0.25">
      <c r="A2019" s="3">
        <f>TITRES_STAT!B2022</f>
        <v>44944</v>
      </c>
      <c r="B2019" s="5">
        <f>TITRES_STAT!C2022</f>
        <v>7.6</v>
      </c>
      <c r="C2019" s="5">
        <f>TITRES_STAT!D2022</f>
        <v>5.9249999999999998</v>
      </c>
      <c r="D2019" s="5">
        <f>TITRES_STAT!E2022</f>
        <v>0</v>
      </c>
      <c r="E2019" s="2">
        <f t="shared" si="124"/>
        <v>-105.71636362929564</v>
      </c>
      <c r="F2019" s="5" t="str">
        <f t="shared" si="127"/>
        <v>NEUTRAL</v>
      </c>
      <c r="G2019" s="5" t="str">
        <f t="shared" si="126"/>
        <v>NEUTRAL</v>
      </c>
      <c r="H2019" s="5" t="str">
        <f t="shared" si="125"/>
        <v>NEUTRAL</v>
      </c>
    </row>
    <row r="2020" spans="1:8" ht="13.5" x14ac:dyDescent="0.25">
      <c r="A2020" s="3">
        <f>TITRES_STAT!B2023</f>
        <v>44945</v>
      </c>
      <c r="B2020" s="5">
        <f>TITRES_STAT!C2023</f>
        <v>7.6</v>
      </c>
      <c r="C2020" s="5">
        <f>TITRES_STAT!D2023</f>
        <v>5.9249999999999998</v>
      </c>
      <c r="D2020" s="5">
        <f>TITRES_STAT!E2023</f>
        <v>0</v>
      </c>
      <c r="E2020" s="2">
        <f t="shared" si="124"/>
        <v>-105.71636362929564</v>
      </c>
      <c r="F2020" s="5" t="str">
        <f t="shared" si="127"/>
        <v>NEUTRAL</v>
      </c>
      <c r="G2020" s="5" t="str">
        <f t="shared" si="126"/>
        <v>NEUTRAL</v>
      </c>
      <c r="H2020" s="5" t="str">
        <f t="shared" si="125"/>
        <v>NEUTRAL</v>
      </c>
    </row>
    <row r="2021" spans="1:8" ht="13.5" x14ac:dyDescent="0.25">
      <c r="A2021" s="3">
        <f>TITRES_STAT!B2024</f>
        <v>44946</v>
      </c>
      <c r="B2021" s="5">
        <f>TITRES_STAT!C2024</f>
        <v>7.6</v>
      </c>
      <c r="C2021" s="5">
        <f>TITRES_STAT!D2024</f>
        <v>5.9249999999999998</v>
      </c>
      <c r="D2021" s="5">
        <f>TITRES_STAT!E2024</f>
        <v>0</v>
      </c>
      <c r="E2021" s="2">
        <f t="shared" si="124"/>
        <v>-105.71636362929564</v>
      </c>
      <c r="F2021" s="5" t="str">
        <f t="shared" si="127"/>
        <v>NEUTRAL</v>
      </c>
      <c r="G2021" s="5" t="str">
        <f t="shared" si="126"/>
        <v>NEUTRAL</v>
      </c>
      <c r="H2021" s="5" t="str">
        <f t="shared" si="125"/>
        <v>NEUTRAL</v>
      </c>
    </row>
    <row r="2022" spans="1:8" ht="13.5" x14ac:dyDescent="0.25">
      <c r="A2022" s="3">
        <f>TITRES_STAT!B2025</f>
        <v>44949</v>
      </c>
      <c r="B2022" s="5">
        <f>TITRES_STAT!C2025</f>
        <v>7.6</v>
      </c>
      <c r="C2022" s="5">
        <f>TITRES_STAT!D2025</f>
        <v>5.9249999999999998</v>
      </c>
      <c r="D2022" s="5">
        <f>TITRES_STAT!E2025</f>
        <v>5.9249999999999998</v>
      </c>
      <c r="E2022" s="2">
        <f t="shared" si="124"/>
        <v>-105.71636362929564</v>
      </c>
      <c r="F2022" s="5" t="str">
        <f t="shared" si="127"/>
        <v>NEUTRAL</v>
      </c>
      <c r="G2022" s="5" t="str">
        <f t="shared" si="126"/>
        <v>NEUTRAL</v>
      </c>
      <c r="H2022" s="5" t="str">
        <f t="shared" si="125"/>
        <v>NEUTRAL</v>
      </c>
    </row>
    <row r="2023" spans="1:8" ht="13.5" x14ac:dyDescent="0.25">
      <c r="A2023" s="3">
        <f>TITRES_STAT!B2026</f>
        <v>44950</v>
      </c>
      <c r="B2023" s="5">
        <f>TITRES_STAT!C2026</f>
        <v>7.6</v>
      </c>
      <c r="C2023" s="5">
        <f>TITRES_STAT!D2026</f>
        <v>5.9249999999999998</v>
      </c>
      <c r="D2023" s="5">
        <f>TITRES_STAT!E2026</f>
        <v>0</v>
      </c>
      <c r="E2023" s="2">
        <f t="shared" si="124"/>
        <v>-105.71636362929564</v>
      </c>
      <c r="F2023" s="5" t="str">
        <f t="shared" si="127"/>
        <v>NEUTRAL</v>
      </c>
      <c r="G2023" s="5" t="str">
        <f t="shared" si="126"/>
        <v>NEUTRAL</v>
      </c>
      <c r="H2023" s="5" t="str">
        <f t="shared" si="125"/>
        <v>NEUTRAL</v>
      </c>
    </row>
    <row r="2024" spans="1:8" ht="13.5" x14ac:dyDescent="0.25">
      <c r="A2024" s="3">
        <f>TITRES_STAT!B2027</f>
        <v>44951</v>
      </c>
      <c r="B2024" s="5">
        <f>TITRES_STAT!C2027</f>
        <v>7.6</v>
      </c>
      <c r="C2024" s="5">
        <f>TITRES_STAT!D2027</f>
        <v>5.9249999999999998</v>
      </c>
      <c r="D2024" s="5">
        <f>TITRES_STAT!E2027</f>
        <v>0</v>
      </c>
      <c r="E2024" s="2">
        <f t="shared" si="124"/>
        <v>-105.71636362929564</v>
      </c>
      <c r="F2024" s="5" t="str">
        <f t="shared" si="127"/>
        <v>NEUTRAL</v>
      </c>
      <c r="G2024" s="5" t="str">
        <f t="shared" si="126"/>
        <v>NEUTRAL</v>
      </c>
      <c r="H2024" s="5" t="str">
        <f t="shared" si="125"/>
        <v>NEUTRAL</v>
      </c>
    </row>
    <row r="2025" spans="1:8" ht="13.5" x14ac:dyDescent="0.25">
      <c r="A2025" s="3">
        <f>TITRES_STAT!B2028</f>
        <v>44952</v>
      </c>
      <c r="B2025" s="5">
        <f>TITRES_STAT!C2028</f>
        <v>7.6</v>
      </c>
      <c r="C2025" s="5">
        <f>TITRES_STAT!D2028</f>
        <v>5.9249999999999998</v>
      </c>
      <c r="D2025" s="5">
        <f>TITRES_STAT!E2028</f>
        <v>5.9249999999999998</v>
      </c>
      <c r="E2025" s="2">
        <f t="shared" si="124"/>
        <v>-105.71636362929564</v>
      </c>
      <c r="F2025" s="5" t="str">
        <f t="shared" si="127"/>
        <v>NEUTRAL</v>
      </c>
      <c r="G2025" s="5" t="str">
        <f t="shared" si="126"/>
        <v>NEUTRAL</v>
      </c>
      <c r="H2025" s="5" t="str">
        <f t="shared" si="125"/>
        <v>NEUTRAL</v>
      </c>
    </row>
    <row r="2026" spans="1:8" ht="13.5" x14ac:dyDescent="0.25">
      <c r="A2026" s="3">
        <f>TITRES_STAT!B2029</f>
        <v>44953</v>
      </c>
      <c r="B2026" s="5">
        <f>TITRES_STAT!C2029</f>
        <v>7.6</v>
      </c>
      <c r="C2026" s="5">
        <f>TITRES_STAT!D2029</f>
        <v>5.9249999999999998</v>
      </c>
      <c r="D2026" s="5">
        <f>TITRES_STAT!E2029</f>
        <v>5.9249999999999998</v>
      </c>
      <c r="E2026" s="2">
        <f t="shared" si="124"/>
        <v>-105.71636362929564</v>
      </c>
      <c r="F2026" s="5" t="str">
        <f t="shared" si="127"/>
        <v>NEUTRAL</v>
      </c>
      <c r="G2026" s="5" t="str">
        <f t="shared" si="126"/>
        <v>NEUTRAL</v>
      </c>
      <c r="H2026" s="5" t="str">
        <f t="shared" si="125"/>
        <v>NEUTRAL</v>
      </c>
    </row>
    <row r="2027" spans="1:8" ht="13.5" x14ac:dyDescent="0.25">
      <c r="A2027" s="3">
        <f>TITRES_STAT!B2030</f>
        <v>44956</v>
      </c>
      <c r="B2027" s="5">
        <f>TITRES_STAT!C2030</f>
        <v>7.6</v>
      </c>
      <c r="C2027" s="5">
        <f>TITRES_STAT!D2030</f>
        <v>5.9249999999999998</v>
      </c>
      <c r="D2027" s="5">
        <f>TITRES_STAT!E2030</f>
        <v>5.9249999999999998</v>
      </c>
      <c r="E2027" s="2">
        <f t="shared" si="124"/>
        <v>-105.71636362929564</v>
      </c>
      <c r="F2027" s="5" t="str">
        <f t="shared" si="127"/>
        <v>NEUTRAL</v>
      </c>
      <c r="G2027" s="5" t="str">
        <f t="shared" si="126"/>
        <v>NEUTRAL</v>
      </c>
      <c r="H2027" s="5" t="str">
        <f t="shared" si="125"/>
        <v>NEUTRAL</v>
      </c>
    </row>
    <row r="2028" spans="1:8" ht="13.5" x14ac:dyDescent="0.25">
      <c r="A2028" s="3">
        <f>TITRES_STAT!B2031</f>
        <v>44957</v>
      </c>
      <c r="B2028" s="5">
        <f>TITRES_STAT!C2031</f>
        <v>7.6</v>
      </c>
      <c r="C2028" s="5">
        <f>TITRES_STAT!D2031</f>
        <v>5.9249999999999998</v>
      </c>
      <c r="D2028" s="5">
        <f>TITRES_STAT!E2031</f>
        <v>5.9249999999999998</v>
      </c>
      <c r="E2028" s="2">
        <f t="shared" si="124"/>
        <v>-105.71636362929564</v>
      </c>
      <c r="F2028" s="5" t="str">
        <f t="shared" si="127"/>
        <v>NEUTRAL</v>
      </c>
      <c r="G2028" s="5" t="str">
        <f t="shared" si="126"/>
        <v>NEUTRAL</v>
      </c>
      <c r="H2028" s="5" t="str">
        <f t="shared" si="125"/>
        <v>NEUTRAL</v>
      </c>
    </row>
    <row r="2029" spans="1:8" ht="13.5" x14ac:dyDescent="0.25">
      <c r="A2029" s="3">
        <f>TITRES_STAT!B2032</f>
        <v>44958</v>
      </c>
      <c r="B2029" s="5">
        <f>TITRES_STAT!C2032</f>
        <v>7.6</v>
      </c>
      <c r="C2029" s="5">
        <f>TITRES_STAT!D2032</f>
        <v>5.9249999999999998</v>
      </c>
      <c r="D2029" s="5">
        <f>TITRES_STAT!E2032</f>
        <v>0</v>
      </c>
      <c r="E2029" s="2">
        <f t="shared" si="124"/>
        <v>-105.71636362929564</v>
      </c>
      <c r="F2029" s="5" t="str">
        <f t="shared" si="127"/>
        <v>NEUTRAL</v>
      </c>
      <c r="G2029" s="5" t="str">
        <f t="shared" si="126"/>
        <v>NEUTRAL</v>
      </c>
      <c r="H2029" s="5" t="str">
        <f t="shared" si="125"/>
        <v>NEUTRAL</v>
      </c>
    </row>
    <row r="2030" spans="1:8" ht="13.5" x14ac:dyDescent="0.25">
      <c r="A2030" s="3">
        <f>TITRES_STAT!B2033</f>
        <v>44959</v>
      </c>
      <c r="B2030" s="5">
        <f>TITRES_STAT!C2033</f>
        <v>7.6</v>
      </c>
      <c r="C2030" s="5">
        <f>TITRES_STAT!D2033</f>
        <v>5.9249999999999998</v>
      </c>
      <c r="D2030" s="5">
        <f>TITRES_STAT!E2033</f>
        <v>0</v>
      </c>
      <c r="E2030" s="2">
        <f t="shared" si="124"/>
        <v>-105.71636362929564</v>
      </c>
      <c r="F2030" s="5" t="str">
        <f t="shared" si="127"/>
        <v>NEUTRAL</v>
      </c>
      <c r="G2030" s="5" t="str">
        <f t="shared" si="126"/>
        <v>NEUTRAL</v>
      </c>
      <c r="H2030" s="5" t="str">
        <f t="shared" si="125"/>
        <v>NEUTRAL</v>
      </c>
    </row>
    <row r="2031" spans="1:8" ht="13.5" x14ac:dyDescent="0.25">
      <c r="A2031" s="3">
        <f>TITRES_STAT!B2034</f>
        <v>44960</v>
      </c>
      <c r="B2031" s="5">
        <f>TITRES_STAT!C2034</f>
        <v>7.6</v>
      </c>
      <c r="C2031" s="5">
        <f>TITRES_STAT!D2034</f>
        <v>5.9249999999999998</v>
      </c>
      <c r="D2031" s="5">
        <f>TITRES_STAT!E2034</f>
        <v>5.9249999999999998</v>
      </c>
      <c r="E2031" s="2">
        <f t="shared" si="124"/>
        <v>-105.71636362929564</v>
      </c>
      <c r="F2031" s="5" t="str">
        <f t="shared" si="127"/>
        <v>NEUTRAL</v>
      </c>
      <c r="G2031" s="5" t="str">
        <f t="shared" si="126"/>
        <v>NEUTRAL</v>
      </c>
      <c r="H2031" s="5" t="str">
        <f t="shared" si="125"/>
        <v>NEUTRAL</v>
      </c>
    </row>
    <row r="2032" spans="1:8" ht="13.5" x14ac:dyDescent="0.25">
      <c r="A2032" s="3">
        <f>TITRES_STAT!B2035</f>
        <v>44963</v>
      </c>
      <c r="B2032" s="5">
        <f>TITRES_STAT!C2035</f>
        <v>7.6</v>
      </c>
      <c r="C2032" s="5">
        <f>TITRES_STAT!D2035</f>
        <v>5.9249999999999998</v>
      </c>
      <c r="D2032" s="5">
        <f>TITRES_STAT!E2035</f>
        <v>5.9249999999999998</v>
      </c>
      <c r="E2032" s="2">
        <f t="shared" si="124"/>
        <v>-105.71636362929564</v>
      </c>
      <c r="F2032" s="5" t="str">
        <f t="shared" si="127"/>
        <v>NEUTRAL</v>
      </c>
      <c r="G2032" s="5" t="str">
        <f t="shared" si="126"/>
        <v>NEUTRAL</v>
      </c>
      <c r="H2032" s="5" t="str">
        <f t="shared" si="125"/>
        <v>NEUTRAL</v>
      </c>
    </row>
    <row r="2033" spans="1:8" ht="13.5" x14ac:dyDescent="0.25">
      <c r="A2033" s="3">
        <f>TITRES_STAT!B2036</f>
        <v>44964</v>
      </c>
      <c r="B2033" s="5">
        <f>TITRES_STAT!C2036</f>
        <v>7.6</v>
      </c>
      <c r="C2033" s="5">
        <f>TITRES_STAT!D2036</f>
        <v>5.9249999999999998</v>
      </c>
      <c r="D2033" s="5">
        <f>TITRES_STAT!E2036</f>
        <v>0</v>
      </c>
      <c r="E2033" s="2">
        <f t="shared" si="124"/>
        <v>-105.71636362929564</v>
      </c>
      <c r="F2033" s="5" t="str">
        <f t="shared" si="127"/>
        <v>NEUTRAL</v>
      </c>
      <c r="G2033" s="5" t="str">
        <f t="shared" si="126"/>
        <v>NEUTRAL</v>
      </c>
      <c r="H2033" s="5" t="str">
        <f t="shared" si="125"/>
        <v>NEUTRAL</v>
      </c>
    </row>
    <row r="2034" spans="1:8" ht="13.5" x14ac:dyDescent="0.25">
      <c r="A2034" s="3">
        <f>TITRES_STAT!B2037</f>
        <v>44965</v>
      </c>
      <c r="B2034" s="5">
        <f>TITRES_STAT!C2037</f>
        <v>7.61</v>
      </c>
      <c r="C2034" s="5">
        <f>TITRES_STAT!D2037</f>
        <v>5.9329999999999998</v>
      </c>
      <c r="D2034" s="5">
        <f>TITRES_STAT!E2037</f>
        <v>5.9329999999999998</v>
      </c>
      <c r="E2034" s="2">
        <f t="shared" si="124"/>
        <v>-99.78336362929565</v>
      </c>
      <c r="F2034" s="5" t="str">
        <f t="shared" si="127"/>
        <v>BULLISH</v>
      </c>
      <c r="G2034" s="5" t="str">
        <f t="shared" si="126"/>
        <v>WEAK</v>
      </c>
      <c r="H2034" s="5" t="str">
        <f t="shared" si="125"/>
        <v>CONFIRMED BULLISH</v>
      </c>
    </row>
    <row r="2035" spans="1:8" ht="13.5" x14ac:dyDescent="0.25">
      <c r="A2035" s="3">
        <f>TITRES_STAT!B2038</f>
        <v>44966</v>
      </c>
      <c r="B2035" s="5">
        <f>TITRES_STAT!C2038</f>
        <v>7.61</v>
      </c>
      <c r="C2035" s="5">
        <f>TITRES_STAT!D2038</f>
        <v>5.9329999999999998</v>
      </c>
      <c r="D2035" s="5">
        <f>TITRES_STAT!E2038</f>
        <v>5.9329999999999998</v>
      </c>
      <c r="E2035" s="2">
        <f t="shared" si="124"/>
        <v>-99.78336362929565</v>
      </c>
      <c r="F2035" s="5" t="str">
        <f t="shared" si="127"/>
        <v>BULLISH</v>
      </c>
      <c r="G2035" s="5" t="str">
        <f t="shared" si="126"/>
        <v>WEAK</v>
      </c>
      <c r="H2035" s="5" t="str">
        <f t="shared" si="125"/>
        <v>CONFIRMED BULLISH</v>
      </c>
    </row>
    <row r="2036" spans="1:8" ht="13.5" x14ac:dyDescent="0.25">
      <c r="A2036" s="3">
        <f>TITRES_STAT!B2039</f>
        <v>44967</v>
      </c>
      <c r="B2036" s="5">
        <f>TITRES_STAT!C2039</f>
        <v>7.61</v>
      </c>
      <c r="C2036" s="5">
        <f>TITRES_STAT!D2039</f>
        <v>5.9329999999999998</v>
      </c>
      <c r="D2036" s="5">
        <f>TITRES_STAT!E2039</f>
        <v>5.9329999999999998</v>
      </c>
      <c r="E2036" s="2">
        <f t="shared" si="124"/>
        <v>-99.78336362929565</v>
      </c>
      <c r="F2036" s="5" t="str">
        <f t="shared" si="127"/>
        <v>BULLISH</v>
      </c>
      <c r="G2036" s="5" t="str">
        <f t="shared" si="126"/>
        <v>WEAK</v>
      </c>
      <c r="H2036" s="5" t="str">
        <f t="shared" si="125"/>
        <v>CONFIRMED BULLISH</v>
      </c>
    </row>
    <row r="2037" spans="1:8" ht="13.5" x14ac:dyDescent="0.25">
      <c r="A2037" s="3">
        <f>TITRES_STAT!B2040</f>
        <v>44970</v>
      </c>
      <c r="B2037" s="5">
        <f>TITRES_STAT!C2040</f>
        <v>7.61</v>
      </c>
      <c r="C2037" s="5">
        <f>TITRES_STAT!D2040</f>
        <v>5.9329999999999998</v>
      </c>
      <c r="D2037" s="5">
        <f>TITRES_STAT!E2040</f>
        <v>0</v>
      </c>
      <c r="E2037" s="2">
        <f t="shared" si="124"/>
        <v>-99.78336362929565</v>
      </c>
      <c r="F2037" s="5" t="str">
        <f t="shared" si="127"/>
        <v>BULLISH</v>
      </c>
      <c r="G2037" s="5" t="str">
        <f t="shared" si="126"/>
        <v>WEAK</v>
      </c>
      <c r="H2037" s="5" t="str">
        <f t="shared" si="125"/>
        <v>CONFIRMED BULLISH</v>
      </c>
    </row>
    <row r="2038" spans="1:8" ht="13.5" x14ac:dyDescent="0.25">
      <c r="A2038" s="3">
        <f>TITRES_STAT!B2041</f>
        <v>44971</v>
      </c>
      <c r="B2038" s="5">
        <f>TITRES_STAT!C2041</f>
        <v>7.6</v>
      </c>
      <c r="C2038" s="5">
        <f>TITRES_STAT!D2041</f>
        <v>5.9249999999999998</v>
      </c>
      <c r="D2038" s="5">
        <f>TITRES_STAT!E2041</f>
        <v>5.9249999999999998</v>
      </c>
      <c r="E2038" s="2">
        <f t="shared" si="124"/>
        <v>-105.70836362929565</v>
      </c>
      <c r="F2038" s="5" t="str">
        <f t="shared" si="127"/>
        <v>BULLISH</v>
      </c>
      <c r="G2038" s="5" t="str">
        <f t="shared" si="126"/>
        <v>NEUTRAL</v>
      </c>
      <c r="H2038" s="5" t="str">
        <f t="shared" si="125"/>
        <v>NEUTRAL</v>
      </c>
    </row>
    <row r="2039" spans="1:8" ht="13.5" x14ac:dyDescent="0.25">
      <c r="A2039" s="3">
        <f>TITRES_STAT!B2042</f>
        <v>44972</v>
      </c>
      <c r="B2039" s="5">
        <f>TITRES_STAT!C2042</f>
        <v>7.6</v>
      </c>
      <c r="C2039" s="5">
        <f>TITRES_STAT!D2042</f>
        <v>5.9249999999999998</v>
      </c>
      <c r="D2039" s="5">
        <f>TITRES_STAT!E2042</f>
        <v>0</v>
      </c>
      <c r="E2039" s="2">
        <f t="shared" si="124"/>
        <v>-105.70836362929565</v>
      </c>
      <c r="F2039" s="5" t="str">
        <f t="shared" si="127"/>
        <v>BEARISH</v>
      </c>
      <c r="G2039" s="5" t="str">
        <f t="shared" si="126"/>
        <v>STRONG</v>
      </c>
      <c r="H2039" s="5" t="str">
        <f t="shared" si="125"/>
        <v>CONFIRMED BEARISH</v>
      </c>
    </row>
    <row r="2040" spans="1:8" ht="13.5" x14ac:dyDescent="0.25">
      <c r="A2040" s="3">
        <f>TITRES_STAT!B2043</f>
        <v>44973</v>
      </c>
      <c r="B2040" s="5">
        <f>TITRES_STAT!C2043</f>
        <v>7.6</v>
      </c>
      <c r="C2040" s="5">
        <f>TITRES_STAT!D2043</f>
        <v>5.9249999999999998</v>
      </c>
      <c r="D2040" s="5">
        <f>TITRES_STAT!E2043</f>
        <v>0</v>
      </c>
      <c r="E2040" s="2">
        <f t="shared" si="124"/>
        <v>-105.70836362929565</v>
      </c>
      <c r="F2040" s="5" t="str">
        <f t="shared" si="127"/>
        <v>BEARISH</v>
      </c>
      <c r="G2040" s="5" t="str">
        <f t="shared" si="126"/>
        <v>STRONG</v>
      </c>
      <c r="H2040" s="5" t="str">
        <f t="shared" si="125"/>
        <v>CONFIRMED BEARISH</v>
      </c>
    </row>
    <row r="2041" spans="1:8" ht="13.5" x14ac:dyDescent="0.25">
      <c r="A2041" s="3">
        <f>TITRES_STAT!B2044</f>
        <v>44974</v>
      </c>
      <c r="B2041" s="5">
        <f>TITRES_STAT!C2044</f>
        <v>7.6</v>
      </c>
      <c r="C2041" s="5">
        <f>TITRES_STAT!D2044</f>
        <v>5.9249999999999998</v>
      </c>
      <c r="D2041" s="5">
        <f>TITRES_STAT!E2044</f>
        <v>0</v>
      </c>
      <c r="E2041" s="2">
        <f t="shared" si="124"/>
        <v>-105.70836362929565</v>
      </c>
      <c r="F2041" s="5" t="str">
        <f t="shared" si="127"/>
        <v>BEARISH</v>
      </c>
      <c r="G2041" s="5" t="str">
        <f t="shared" si="126"/>
        <v>STRONG</v>
      </c>
      <c r="H2041" s="5" t="str">
        <f t="shared" si="125"/>
        <v>CONFIRMED BEARISH</v>
      </c>
    </row>
    <row r="2042" spans="1:8" ht="13.5" x14ac:dyDescent="0.25">
      <c r="A2042" s="3">
        <f>TITRES_STAT!B2045</f>
        <v>44977</v>
      </c>
      <c r="B2042" s="5">
        <f>TITRES_STAT!C2045</f>
        <v>7.94</v>
      </c>
      <c r="C2042" s="5">
        <f>TITRES_STAT!D2045</f>
        <v>6.19</v>
      </c>
      <c r="D2042" s="5">
        <f>TITRES_STAT!E2045</f>
        <v>6.19</v>
      </c>
      <c r="E2042" s="2">
        <f t="shared" si="124"/>
        <v>-99.518363629295649</v>
      </c>
      <c r="F2042" s="5" t="str">
        <f t="shared" si="127"/>
        <v>BULLISH</v>
      </c>
      <c r="G2042" s="5" t="str">
        <f t="shared" si="126"/>
        <v>NEUTRAL</v>
      </c>
      <c r="H2042" s="5" t="str">
        <f t="shared" si="125"/>
        <v>CONFIRMED BULLISH</v>
      </c>
    </row>
    <row r="2043" spans="1:8" ht="13.5" x14ac:dyDescent="0.25">
      <c r="A2043" s="3">
        <f>TITRES_STAT!B2046</f>
        <v>44978</v>
      </c>
      <c r="B2043" s="5">
        <f>TITRES_STAT!C2046</f>
        <v>7.94</v>
      </c>
      <c r="C2043" s="5">
        <f>TITRES_STAT!D2046</f>
        <v>6.19</v>
      </c>
      <c r="D2043" s="5">
        <f>TITRES_STAT!E2046</f>
        <v>0</v>
      </c>
      <c r="E2043" s="2">
        <f t="shared" si="124"/>
        <v>-99.518363629295649</v>
      </c>
      <c r="F2043" s="5" t="str">
        <f t="shared" si="127"/>
        <v>BULLISH</v>
      </c>
      <c r="G2043" s="5" t="str">
        <f t="shared" si="126"/>
        <v>WEAK</v>
      </c>
      <c r="H2043" s="5" t="str">
        <f t="shared" si="125"/>
        <v>CONFIRMED BULLISH</v>
      </c>
    </row>
    <row r="2044" spans="1:8" ht="13.5" x14ac:dyDescent="0.25">
      <c r="A2044" s="3">
        <f>TITRES_STAT!B2047</f>
        <v>44979</v>
      </c>
      <c r="B2044" s="5">
        <f>TITRES_STAT!C2047</f>
        <v>7.94</v>
      </c>
      <c r="C2044" s="5">
        <f>TITRES_STAT!D2047</f>
        <v>6.19</v>
      </c>
      <c r="D2044" s="5">
        <f>TITRES_STAT!E2047</f>
        <v>6.19</v>
      </c>
      <c r="E2044" s="2">
        <f t="shared" si="124"/>
        <v>-99.518363629295649</v>
      </c>
      <c r="F2044" s="5" t="str">
        <f t="shared" si="127"/>
        <v>BULLISH</v>
      </c>
      <c r="G2044" s="5" t="str">
        <f t="shared" si="126"/>
        <v>WEAK</v>
      </c>
      <c r="H2044" s="5" t="str">
        <f t="shared" si="125"/>
        <v>CONFIRMED BULLISH</v>
      </c>
    </row>
    <row r="2045" spans="1:8" ht="13.5" x14ac:dyDescent="0.25">
      <c r="A2045" s="3">
        <f>TITRES_STAT!B2048</f>
        <v>44980</v>
      </c>
      <c r="B2045" s="5">
        <f>TITRES_STAT!C2048</f>
        <v>7.94</v>
      </c>
      <c r="C2045" s="5">
        <f>TITRES_STAT!D2048</f>
        <v>6.19</v>
      </c>
      <c r="D2045" s="5">
        <f>TITRES_STAT!E2048</f>
        <v>0</v>
      </c>
      <c r="E2045" s="2">
        <f t="shared" si="124"/>
        <v>-99.518363629295649</v>
      </c>
      <c r="F2045" s="5" t="str">
        <f t="shared" si="127"/>
        <v>BULLISH</v>
      </c>
      <c r="G2045" s="5" t="str">
        <f t="shared" si="126"/>
        <v>WEAK</v>
      </c>
      <c r="H2045" s="5" t="str">
        <f t="shared" si="125"/>
        <v>CONFIRMED BULLISH</v>
      </c>
    </row>
    <row r="2046" spans="1:8" ht="13.5" x14ac:dyDescent="0.25">
      <c r="A2046" s="3">
        <f>TITRES_STAT!B2049</f>
        <v>44981</v>
      </c>
      <c r="B2046" s="5">
        <f>TITRES_STAT!C2049</f>
        <v>7.94</v>
      </c>
      <c r="C2046" s="5">
        <f>TITRES_STAT!D2049</f>
        <v>6.19</v>
      </c>
      <c r="D2046" s="5">
        <f>TITRES_STAT!E2049</f>
        <v>0</v>
      </c>
      <c r="E2046" s="2">
        <f t="shared" si="124"/>
        <v>-99.518363629295649</v>
      </c>
      <c r="F2046" s="5" t="str">
        <f t="shared" si="127"/>
        <v>BULLISH</v>
      </c>
      <c r="G2046" s="5" t="str">
        <f t="shared" si="126"/>
        <v>WEAK</v>
      </c>
      <c r="H2046" s="5" t="str">
        <f t="shared" si="125"/>
        <v>CONFIRMED BULLISH</v>
      </c>
    </row>
    <row r="2047" spans="1:8" ht="13.5" x14ac:dyDescent="0.25">
      <c r="A2047" s="3">
        <f>TITRES_STAT!B2050</f>
        <v>44984</v>
      </c>
      <c r="B2047" s="5">
        <f>TITRES_STAT!C2050</f>
        <v>7.94</v>
      </c>
      <c r="C2047" s="5">
        <f>TITRES_STAT!D2050</f>
        <v>6.19</v>
      </c>
      <c r="D2047" s="5">
        <f>TITRES_STAT!E2050</f>
        <v>0</v>
      </c>
      <c r="E2047" s="2">
        <f t="shared" si="124"/>
        <v>-99.518363629295649</v>
      </c>
      <c r="F2047" s="5" t="str">
        <f t="shared" si="127"/>
        <v>NEUTRAL</v>
      </c>
      <c r="G2047" s="5" t="str">
        <f t="shared" si="126"/>
        <v>NEUTRAL</v>
      </c>
      <c r="H2047" s="5" t="str">
        <f t="shared" si="125"/>
        <v>NEUTRAL</v>
      </c>
    </row>
    <row r="2048" spans="1:8" ht="13.5" x14ac:dyDescent="0.25">
      <c r="A2048" s="3">
        <f>TITRES_STAT!B2051</f>
        <v>44985</v>
      </c>
      <c r="B2048" s="5">
        <f>TITRES_STAT!C2051</f>
        <v>7.94</v>
      </c>
      <c r="C2048" s="5">
        <f>TITRES_STAT!D2051</f>
        <v>6.19</v>
      </c>
      <c r="D2048" s="5">
        <f>TITRES_STAT!E2051</f>
        <v>0</v>
      </c>
      <c r="E2048" s="2">
        <f t="shared" si="124"/>
        <v>-99.518363629295649</v>
      </c>
      <c r="F2048" s="5" t="str">
        <f t="shared" si="127"/>
        <v>NEUTRAL</v>
      </c>
      <c r="G2048" s="5" t="str">
        <f t="shared" si="126"/>
        <v>NEUTRAL</v>
      </c>
      <c r="H2048" s="5" t="str">
        <f t="shared" si="125"/>
        <v>NEUTRAL</v>
      </c>
    </row>
    <row r="2049" spans="1:8" ht="13.5" x14ac:dyDescent="0.25">
      <c r="A2049" s="3">
        <f>TITRES_STAT!B2052</f>
        <v>44986</v>
      </c>
      <c r="B2049" s="5">
        <f>TITRES_STAT!C2052</f>
        <v>7.94</v>
      </c>
      <c r="C2049" s="5">
        <f>TITRES_STAT!D2052</f>
        <v>6.19</v>
      </c>
      <c r="D2049" s="5">
        <f>TITRES_STAT!E2052</f>
        <v>6.19</v>
      </c>
      <c r="E2049" s="2">
        <f t="shared" si="124"/>
        <v>-99.518363629295649</v>
      </c>
      <c r="F2049" s="5" t="str">
        <f t="shared" si="127"/>
        <v>NEUTRAL</v>
      </c>
      <c r="G2049" s="5" t="str">
        <f t="shared" si="126"/>
        <v>NEUTRAL</v>
      </c>
      <c r="H2049" s="5" t="str">
        <f t="shared" si="125"/>
        <v>NEUTRAL</v>
      </c>
    </row>
    <row r="2050" spans="1:8" ht="13.5" x14ac:dyDescent="0.25">
      <c r="A2050" s="3">
        <f>TITRES_STAT!B2053</f>
        <v>44987</v>
      </c>
      <c r="B2050" s="5">
        <f>TITRES_STAT!C2053</f>
        <v>8.19</v>
      </c>
      <c r="C2050" s="5">
        <f>TITRES_STAT!D2053</f>
        <v>6.3849999999999998</v>
      </c>
      <c r="D2050" s="5">
        <f>TITRES_STAT!E2053</f>
        <v>6.3849999999999998</v>
      </c>
      <c r="E2050" s="2">
        <f t="shared" si="124"/>
        <v>-93.133363629295644</v>
      </c>
      <c r="F2050" s="5" t="str">
        <f t="shared" si="127"/>
        <v>BULLISH</v>
      </c>
      <c r="G2050" s="5" t="str">
        <f t="shared" si="126"/>
        <v>WEAK</v>
      </c>
      <c r="H2050" s="5" t="str">
        <f t="shared" si="125"/>
        <v>CONFIRMED BULLISH</v>
      </c>
    </row>
    <row r="2051" spans="1:8" ht="13.5" x14ac:dyDescent="0.25">
      <c r="A2051" s="3">
        <f>TITRES_STAT!B2054</f>
        <v>44988</v>
      </c>
      <c r="B2051" s="5">
        <f>TITRES_STAT!C2054</f>
        <v>8.19</v>
      </c>
      <c r="C2051" s="5">
        <f>TITRES_STAT!D2054</f>
        <v>6.3849999999999998</v>
      </c>
      <c r="D2051" s="5">
        <f>TITRES_STAT!E2054</f>
        <v>6.3849999999999998</v>
      </c>
      <c r="E2051" s="2">
        <f t="shared" si="124"/>
        <v>-93.133363629295644</v>
      </c>
      <c r="F2051" s="5" t="str">
        <f t="shared" si="127"/>
        <v>BULLISH</v>
      </c>
      <c r="G2051" s="5" t="str">
        <f t="shared" si="126"/>
        <v>WEAK</v>
      </c>
      <c r="H2051" s="5" t="str">
        <f t="shared" si="125"/>
        <v>CONFIRMED BULLISH</v>
      </c>
    </row>
    <row r="2052" spans="1:8" ht="13.5" x14ac:dyDescent="0.25">
      <c r="A2052" s="3">
        <f>TITRES_STAT!B2055</f>
        <v>44991</v>
      </c>
      <c r="B2052" s="5">
        <f>TITRES_STAT!C2055</f>
        <v>8.1999999999999993</v>
      </c>
      <c r="C2052" s="5">
        <f>TITRES_STAT!D2055</f>
        <v>6.3929999999999998</v>
      </c>
      <c r="D2052" s="5">
        <f>TITRES_STAT!E2055</f>
        <v>6.3929999999999998</v>
      </c>
      <c r="E2052" s="2">
        <f t="shared" ref="E2052:E2115" si="128">IF(B2052&gt;B2051, E2051+D2052, IF(B2052&lt;B2051, E2051-D2052, E2051))</f>
        <v>-86.740363629295643</v>
      </c>
      <c r="F2052" s="5" t="str">
        <f t="shared" si="127"/>
        <v>BULLISH</v>
      </c>
      <c r="G2052" s="5" t="str">
        <f t="shared" si="126"/>
        <v>WEAK</v>
      </c>
      <c r="H2052" s="5" t="str">
        <f t="shared" si="125"/>
        <v>CONFIRMED BULLISH</v>
      </c>
    </row>
    <row r="2053" spans="1:8" ht="13.5" x14ac:dyDescent="0.25">
      <c r="A2053" s="3">
        <f>TITRES_STAT!B2056</f>
        <v>44992</v>
      </c>
      <c r="B2053" s="5">
        <f>TITRES_STAT!C2056</f>
        <v>8.1999999999999993</v>
      </c>
      <c r="C2053" s="5">
        <f>TITRES_STAT!D2056</f>
        <v>6.3929999999999998</v>
      </c>
      <c r="D2053" s="5">
        <f>TITRES_STAT!E2056</f>
        <v>0</v>
      </c>
      <c r="E2053" s="2">
        <f t="shared" si="128"/>
        <v>-86.740363629295643</v>
      </c>
      <c r="F2053" s="5" t="str">
        <f t="shared" si="127"/>
        <v>BULLISH</v>
      </c>
      <c r="G2053" s="5" t="str">
        <f t="shared" si="126"/>
        <v>WEAK</v>
      </c>
      <c r="H2053" s="5" t="str">
        <f t="shared" si="125"/>
        <v>CONFIRMED BULLISH</v>
      </c>
    </row>
    <row r="2054" spans="1:8" ht="13.5" x14ac:dyDescent="0.25">
      <c r="A2054" s="3">
        <f>TITRES_STAT!B2057</f>
        <v>44993</v>
      </c>
      <c r="B2054" s="5">
        <f>TITRES_STAT!C2057</f>
        <v>8.1</v>
      </c>
      <c r="C2054" s="5">
        <f>TITRES_STAT!D2057</f>
        <v>6.3150000000000004</v>
      </c>
      <c r="D2054" s="5">
        <f>TITRES_STAT!E2057</f>
        <v>6.3150000000000004</v>
      </c>
      <c r="E2054" s="2">
        <f t="shared" si="128"/>
        <v>-93.055363629295641</v>
      </c>
      <c r="F2054" s="5" t="str">
        <f t="shared" si="127"/>
        <v>BULLISH</v>
      </c>
      <c r="G2054" s="5" t="str">
        <f t="shared" si="126"/>
        <v>WEAK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44994</v>
      </c>
      <c r="B2055" s="5">
        <f>TITRES_STAT!C2058</f>
        <v>8.1</v>
      </c>
      <c r="C2055" s="5">
        <f>TITRES_STAT!D2058</f>
        <v>6.3150000000000004</v>
      </c>
      <c r="D2055" s="5">
        <f>TITRES_STAT!E2058</f>
        <v>0</v>
      </c>
      <c r="E2055" s="2">
        <f t="shared" si="128"/>
        <v>-93.055363629295641</v>
      </c>
      <c r="F2055" s="5" t="str">
        <f t="shared" si="127"/>
        <v>BULLISH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BULLISH DIVERGENCE</v>
      </c>
    </row>
    <row r="2056" spans="1:8" ht="13.5" x14ac:dyDescent="0.25">
      <c r="A2056" s="3">
        <f>TITRES_STAT!B2059</f>
        <v>44995</v>
      </c>
      <c r="B2056" s="5">
        <f>TITRES_STAT!C2059</f>
        <v>8.2899999999999991</v>
      </c>
      <c r="C2056" s="5">
        <f>TITRES_STAT!D2059</f>
        <v>6.4630000000000001</v>
      </c>
      <c r="D2056" s="5">
        <f>TITRES_STAT!E2059</f>
        <v>6.4630000000000001</v>
      </c>
      <c r="E2056" s="2">
        <f t="shared" si="128"/>
        <v>-86.592363629295647</v>
      </c>
      <c r="F2056" s="5" t="str">
        <f t="shared" ref="F2056:F2119" si="131">IF(E2056&gt;E2051,"BULLISH",IF(E2056&lt;E2051,"BEARISH","NEUTRAL"))</f>
        <v>BULLISH</v>
      </c>
      <c r="G2056" s="5" t="str">
        <f t="shared" si="130"/>
        <v>WEAK</v>
      </c>
      <c r="H2056" s="5" t="str">
        <f t="shared" si="129"/>
        <v>CONFIRMED BULLISH</v>
      </c>
    </row>
    <row r="2057" spans="1:8" ht="13.5" x14ac:dyDescent="0.25">
      <c r="A2057" s="3">
        <f>TITRES_STAT!B2060</f>
        <v>44998</v>
      </c>
      <c r="B2057" s="5">
        <f>TITRES_STAT!C2060</f>
        <v>8.2899999999999991</v>
      </c>
      <c r="C2057" s="5">
        <f>TITRES_STAT!D2060</f>
        <v>6.4630000000000001</v>
      </c>
      <c r="D2057" s="5">
        <f>TITRES_STAT!E2060</f>
        <v>0</v>
      </c>
      <c r="E2057" s="2">
        <f t="shared" si="128"/>
        <v>-86.592363629295647</v>
      </c>
      <c r="F2057" s="5" t="str">
        <f t="shared" si="131"/>
        <v>BULLISH</v>
      </c>
      <c r="G2057" s="5" t="str">
        <f t="shared" si="130"/>
        <v>NEUTRAL</v>
      </c>
      <c r="H2057" s="5" t="str">
        <f t="shared" si="129"/>
        <v>CONFIRMED BULLISH</v>
      </c>
    </row>
    <row r="2058" spans="1:8" ht="13.5" x14ac:dyDescent="0.25">
      <c r="A2058" s="3">
        <f>TITRES_STAT!B2061</f>
        <v>44999</v>
      </c>
      <c r="B2058" s="5">
        <f>TITRES_STAT!C2061</f>
        <v>8.1999999999999993</v>
      </c>
      <c r="C2058" s="5">
        <f>TITRES_STAT!D2061</f>
        <v>6.3929999999999998</v>
      </c>
      <c r="D2058" s="5">
        <f>TITRES_STAT!E2061</f>
        <v>6.3929999999999998</v>
      </c>
      <c r="E2058" s="2">
        <f t="shared" si="128"/>
        <v>-92.985363629295648</v>
      </c>
      <c r="F2058" s="5" t="str">
        <f t="shared" si="131"/>
        <v>BEARISH</v>
      </c>
      <c r="G2058" s="5" t="str">
        <f t="shared" si="130"/>
        <v>STRONG</v>
      </c>
      <c r="H2058" s="5" t="str">
        <f t="shared" si="129"/>
        <v>NEUTRAL</v>
      </c>
    </row>
    <row r="2059" spans="1:8" ht="13.5" x14ac:dyDescent="0.25">
      <c r="A2059" s="3">
        <f>TITRES_STAT!B2062</f>
        <v>45000</v>
      </c>
      <c r="B2059" s="5">
        <f>TITRES_STAT!C2062</f>
        <v>8.1999999999999993</v>
      </c>
      <c r="C2059" s="5">
        <f>TITRES_STAT!D2062</f>
        <v>6.3929999999999998</v>
      </c>
      <c r="D2059" s="5">
        <f>TITRES_STAT!E2062</f>
        <v>6.3929999999999998</v>
      </c>
      <c r="E2059" s="2">
        <f t="shared" si="128"/>
        <v>-92.985363629295648</v>
      </c>
      <c r="F2059" s="5" t="str">
        <f t="shared" si="131"/>
        <v>BULLISH</v>
      </c>
      <c r="G2059" s="5" t="str">
        <f t="shared" si="130"/>
        <v>NEUTRAL</v>
      </c>
      <c r="H2059" s="5" t="str">
        <f t="shared" si="129"/>
        <v>CONFIRMED BULLISH</v>
      </c>
    </row>
    <row r="2060" spans="1:8" ht="13.5" x14ac:dyDescent="0.25">
      <c r="A2060" s="3">
        <f>TITRES_STAT!B2063</f>
        <v>45001</v>
      </c>
      <c r="B2060" s="5">
        <f>TITRES_STAT!C2063</f>
        <v>8.1999999999999993</v>
      </c>
      <c r="C2060" s="5">
        <f>TITRES_STAT!D2063</f>
        <v>6.3929999999999998</v>
      </c>
      <c r="D2060" s="5">
        <f>TITRES_STAT!E2063</f>
        <v>0</v>
      </c>
      <c r="E2060" s="2">
        <f t="shared" si="128"/>
        <v>-92.985363629295648</v>
      </c>
      <c r="F2060" s="5" t="str">
        <f t="shared" si="131"/>
        <v>BULLISH</v>
      </c>
      <c r="G2060" s="5" t="str">
        <f t="shared" si="130"/>
        <v>NEUTRAL</v>
      </c>
      <c r="H2060" s="5" t="str">
        <f t="shared" si="129"/>
        <v>CONFIRMED BULLISH</v>
      </c>
    </row>
    <row r="2061" spans="1:8" ht="13.5" x14ac:dyDescent="0.25">
      <c r="A2061" s="3">
        <f>TITRES_STAT!B2064</f>
        <v>45002</v>
      </c>
      <c r="B2061" s="5">
        <f>TITRES_STAT!C2064</f>
        <v>8.1999999999999993</v>
      </c>
      <c r="C2061" s="5">
        <f>TITRES_STAT!D2064</f>
        <v>6.3929999999999998</v>
      </c>
      <c r="D2061" s="5">
        <f>TITRES_STAT!E2064</f>
        <v>0</v>
      </c>
      <c r="E2061" s="2">
        <f t="shared" si="128"/>
        <v>-92.985363629295648</v>
      </c>
      <c r="F2061" s="5" t="str">
        <f t="shared" si="131"/>
        <v>BEARISH</v>
      </c>
      <c r="G2061" s="5" t="str">
        <f t="shared" si="130"/>
        <v>STRONG</v>
      </c>
      <c r="H2061" s="5" t="str">
        <f t="shared" si="129"/>
        <v>CONFIRMED BEARISH</v>
      </c>
    </row>
    <row r="2062" spans="1:8" ht="13.5" x14ac:dyDescent="0.25">
      <c r="A2062" s="3">
        <f>TITRES_STAT!B2065</f>
        <v>45006</v>
      </c>
      <c r="B2062" s="5">
        <f>TITRES_STAT!C2065</f>
        <v>8.1999999999999993</v>
      </c>
      <c r="C2062" s="5">
        <f>TITRES_STAT!D2065</f>
        <v>6.3929999999999998</v>
      </c>
      <c r="D2062" s="5">
        <f>TITRES_STAT!E2065</f>
        <v>0</v>
      </c>
      <c r="E2062" s="2">
        <f t="shared" si="128"/>
        <v>-92.985363629295648</v>
      </c>
      <c r="F2062" s="5" t="str">
        <f t="shared" si="131"/>
        <v>BEARISH</v>
      </c>
      <c r="G2062" s="5" t="str">
        <f t="shared" si="130"/>
        <v>STRONG</v>
      </c>
      <c r="H2062" s="5" t="str">
        <f t="shared" si="129"/>
        <v>CONFIRMED BEARISH</v>
      </c>
    </row>
    <row r="2063" spans="1:8" ht="13.5" x14ac:dyDescent="0.25">
      <c r="A2063" s="3">
        <f>TITRES_STAT!B2066</f>
        <v>45007</v>
      </c>
      <c r="B2063" s="5">
        <f>TITRES_STAT!C2066</f>
        <v>8.4</v>
      </c>
      <c r="C2063" s="5">
        <f>TITRES_STAT!D2066</f>
        <v>6.5490000000000004</v>
      </c>
      <c r="D2063" s="5">
        <f>TITRES_STAT!E2066</f>
        <v>6.4710357142857156</v>
      </c>
      <c r="E2063" s="2">
        <f t="shared" si="128"/>
        <v>-86.514327915009929</v>
      </c>
      <c r="F2063" s="5" t="str">
        <f t="shared" si="131"/>
        <v>BULLISH</v>
      </c>
      <c r="G2063" s="5" t="str">
        <f t="shared" si="130"/>
        <v>WEAK</v>
      </c>
      <c r="H2063" s="5" t="str">
        <f t="shared" si="129"/>
        <v>CONFIRMED BULLISH</v>
      </c>
    </row>
    <row r="2064" spans="1:8" ht="13.5" x14ac:dyDescent="0.25">
      <c r="A2064" s="3">
        <f>TITRES_STAT!B2067</f>
        <v>45008</v>
      </c>
      <c r="B2064" s="5">
        <f>TITRES_STAT!C2067</f>
        <v>8.4</v>
      </c>
      <c r="C2064" s="5">
        <f>TITRES_STAT!D2067</f>
        <v>6.5490000000000004</v>
      </c>
      <c r="D2064" s="5">
        <f>TITRES_STAT!E2067</f>
        <v>0</v>
      </c>
      <c r="E2064" s="2">
        <f t="shared" si="128"/>
        <v>-86.514327915009929</v>
      </c>
      <c r="F2064" s="5" t="str">
        <f t="shared" si="131"/>
        <v>BULLISH</v>
      </c>
      <c r="G2064" s="5" t="str">
        <f t="shared" si="130"/>
        <v>WEAK</v>
      </c>
      <c r="H2064" s="5" t="str">
        <f t="shared" si="129"/>
        <v>CONFIRMED BULLISH</v>
      </c>
    </row>
    <row r="2065" spans="1:8" ht="13.5" x14ac:dyDescent="0.25">
      <c r="A2065" s="3">
        <f>TITRES_STAT!B2068</f>
        <v>45009</v>
      </c>
      <c r="B2065" s="5">
        <f>TITRES_STAT!C2068</f>
        <v>8.4</v>
      </c>
      <c r="C2065" s="5">
        <f>TITRES_STAT!D2068</f>
        <v>6.5490000000000004</v>
      </c>
      <c r="D2065" s="5">
        <f>TITRES_STAT!E2068</f>
        <v>0</v>
      </c>
      <c r="E2065" s="2">
        <f t="shared" si="128"/>
        <v>-86.514327915009929</v>
      </c>
      <c r="F2065" s="5" t="str">
        <f t="shared" si="131"/>
        <v>BULLISH</v>
      </c>
      <c r="G2065" s="5" t="str">
        <f t="shared" si="130"/>
        <v>WEAK</v>
      </c>
      <c r="H2065" s="5" t="str">
        <f t="shared" si="129"/>
        <v>CONFIRMED BULLISH</v>
      </c>
    </row>
    <row r="2066" spans="1:8" ht="13.5" x14ac:dyDescent="0.25">
      <c r="A2066" s="3">
        <f>TITRES_STAT!B2069</f>
        <v>45012</v>
      </c>
      <c r="B2066" s="5">
        <f>TITRES_STAT!C2069</f>
        <v>8.4</v>
      </c>
      <c r="C2066" s="5">
        <f>TITRES_STAT!D2069</f>
        <v>6.5490000000000004</v>
      </c>
      <c r="D2066" s="5">
        <f>TITRES_STAT!E2069</f>
        <v>0</v>
      </c>
      <c r="E2066" s="2">
        <f t="shared" si="128"/>
        <v>-86.514327915009929</v>
      </c>
      <c r="F2066" s="5" t="str">
        <f t="shared" si="131"/>
        <v>BULLISH</v>
      </c>
      <c r="G2066" s="5" t="str">
        <f t="shared" si="130"/>
        <v>WEAK</v>
      </c>
      <c r="H2066" s="5" t="str">
        <f t="shared" si="129"/>
        <v>CONFIRMED BULLISH</v>
      </c>
    </row>
    <row r="2067" spans="1:8" ht="13.5" x14ac:dyDescent="0.25">
      <c r="A2067" s="3">
        <f>TITRES_STAT!B2070</f>
        <v>45013</v>
      </c>
      <c r="B2067" s="5">
        <f>TITRES_STAT!C2070</f>
        <v>8.1999999999999993</v>
      </c>
      <c r="C2067" s="5">
        <f>TITRES_STAT!D2070</f>
        <v>6.3929999999999998</v>
      </c>
      <c r="D2067" s="5">
        <f>TITRES_STAT!E2070</f>
        <v>6.3929999999999998</v>
      </c>
      <c r="E2067" s="2">
        <f t="shared" si="128"/>
        <v>-92.90732791500993</v>
      </c>
      <c r="F2067" s="5" t="str">
        <f t="shared" si="131"/>
        <v>BULLISH</v>
      </c>
      <c r="G2067" s="5" t="str">
        <f t="shared" si="130"/>
        <v>NEUTRAL</v>
      </c>
      <c r="H2067" s="5" t="str">
        <f t="shared" si="129"/>
        <v>NEUTRAL</v>
      </c>
    </row>
    <row r="2068" spans="1:8" ht="13.5" x14ac:dyDescent="0.25">
      <c r="A2068" s="3">
        <f>TITRES_STAT!B2071</f>
        <v>45014</v>
      </c>
      <c r="B2068" s="5">
        <f>TITRES_STAT!C2071</f>
        <v>8.1999999999999993</v>
      </c>
      <c r="C2068" s="5">
        <f>TITRES_STAT!D2071</f>
        <v>6.3929999999999998</v>
      </c>
      <c r="D2068" s="5">
        <f>TITRES_STAT!E2071</f>
        <v>0</v>
      </c>
      <c r="E2068" s="2">
        <f t="shared" si="128"/>
        <v>-92.90732791500993</v>
      </c>
      <c r="F2068" s="5" t="str">
        <f t="shared" si="131"/>
        <v>BEARISH</v>
      </c>
      <c r="G2068" s="5" t="str">
        <f t="shared" si="130"/>
        <v>STRONG</v>
      </c>
      <c r="H2068" s="5" t="str">
        <f t="shared" si="129"/>
        <v>CONFIRMED BEARISH</v>
      </c>
    </row>
    <row r="2069" spans="1:8" ht="13.5" x14ac:dyDescent="0.25">
      <c r="A2069" s="3">
        <f>TITRES_STAT!B2072</f>
        <v>45015</v>
      </c>
      <c r="B2069" s="5">
        <f>TITRES_STAT!C2072</f>
        <v>8.4</v>
      </c>
      <c r="C2069" s="5">
        <f>TITRES_STAT!D2072</f>
        <v>6.5490000000000004</v>
      </c>
      <c r="D2069" s="5">
        <f>TITRES_STAT!E2072</f>
        <v>6.5490000000000004</v>
      </c>
      <c r="E2069" s="2">
        <f t="shared" si="128"/>
        <v>-86.358327915009923</v>
      </c>
      <c r="F2069" s="5" t="str">
        <f t="shared" si="131"/>
        <v>BULLISH</v>
      </c>
      <c r="G2069" s="5" t="str">
        <f t="shared" si="130"/>
        <v>NEUTRAL</v>
      </c>
      <c r="H2069" s="5" t="str">
        <f t="shared" si="129"/>
        <v>NEUTRAL</v>
      </c>
    </row>
    <row r="2070" spans="1:8" ht="13.5" x14ac:dyDescent="0.25">
      <c r="A2070" s="3">
        <f>TITRES_STAT!B2073</f>
        <v>45016</v>
      </c>
      <c r="B2070" s="5">
        <f>TITRES_STAT!C2073</f>
        <v>8.39</v>
      </c>
      <c r="C2070" s="5">
        <f>TITRES_STAT!D2073</f>
        <v>6.5410000000000004</v>
      </c>
      <c r="D2070" s="5">
        <f>TITRES_STAT!E2073</f>
        <v>6.5410000000000004</v>
      </c>
      <c r="E2070" s="2">
        <f t="shared" si="128"/>
        <v>-92.89932791500992</v>
      </c>
      <c r="F2070" s="5" t="str">
        <f t="shared" si="131"/>
        <v>BEARISH</v>
      </c>
      <c r="G2070" s="5" t="str">
        <f t="shared" si="130"/>
        <v>STRONG</v>
      </c>
      <c r="H2070" s="5" t="str">
        <f t="shared" si="129"/>
        <v>CONFIRMED BEARISH</v>
      </c>
    </row>
    <row r="2071" spans="1:8" ht="13.5" x14ac:dyDescent="0.25">
      <c r="A2071" s="3">
        <f>TITRES_STAT!B2074</f>
        <v>45019</v>
      </c>
      <c r="B2071" s="5">
        <f>TITRES_STAT!C2074</f>
        <v>8.39</v>
      </c>
      <c r="C2071" s="5">
        <f>TITRES_STAT!D2074</f>
        <v>6.5410000000000004</v>
      </c>
      <c r="D2071" s="5">
        <f>TITRES_STAT!E2074</f>
        <v>0</v>
      </c>
      <c r="E2071" s="2">
        <f t="shared" si="128"/>
        <v>-92.89932791500992</v>
      </c>
      <c r="F2071" s="5" t="str">
        <f t="shared" si="131"/>
        <v>BEARISH</v>
      </c>
      <c r="G2071" s="5" t="str">
        <f t="shared" si="130"/>
        <v>STRONG</v>
      </c>
      <c r="H2071" s="5" t="str">
        <f t="shared" si="129"/>
        <v>CONFIRMED BEARISH</v>
      </c>
    </row>
    <row r="2072" spans="1:8" ht="13.5" x14ac:dyDescent="0.25">
      <c r="A2072" s="3">
        <f>TITRES_STAT!B2075</f>
        <v>45020</v>
      </c>
      <c r="B2072" s="5">
        <f>TITRES_STAT!C2075</f>
        <v>8.39</v>
      </c>
      <c r="C2072" s="5">
        <f>TITRES_STAT!D2075</f>
        <v>6.5410000000000004</v>
      </c>
      <c r="D2072" s="5">
        <f>TITRES_STAT!E2075</f>
        <v>0</v>
      </c>
      <c r="E2072" s="2">
        <f t="shared" si="128"/>
        <v>-92.89932791500992</v>
      </c>
      <c r="F2072" s="5" t="str">
        <f t="shared" si="131"/>
        <v>BULLISH</v>
      </c>
      <c r="G2072" s="5" t="str">
        <f t="shared" si="130"/>
        <v>NEUTRAL</v>
      </c>
      <c r="H2072" s="5" t="str">
        <f t="shared" si="129"/>
        <v>CONFIRMED BULLISH</v>
      </c>
    </row>
    <row r="2073" spans="1:8" ht="13.5" x14ac:dyDescent="0.25">
      <c r="A2073" s="3">
        <f>TITRES_STAT!B2076</f>
        <v>45021</v>
      </c>
      <c r="B2073" s="5">
        <f>TITRES_STAT!C2076</f>
        <v>8.39</v>
      </c>
      <c r="C2073" s="5">
        <f>TITRES_STAT!D2076</f>
        <v>6.5410000000000004</v>
      </c>
      <c r="D2073" s="5">
        <f>TITRES_STAT!E2076</f>
        <v>6.5410000000000004</v>
      </c>
      <c r="E2073" s="2">
        <f t="shared" si="128"/>
        <v>-92.89932791500992</v>
      </c>
      <c r="F2073" s="5" t="str">
        <f t="shared" si="131"/>
        <v>BULLISH</v>
      </c>
      <c r="G2073" s="5" t="str">
        <f t="shared" si="130"/>
        <v>NEUTRAL</v>
      </c>
      <c r="H2073" s="5" t="str">
        <f t="shared" si="129"/>
        <v>CONFIRMED BULLISH</v>
      </c>
    </row>
    <row r="2074" spans="1:8" ht="13.5" x14ac:dyDescent="0.25">
      <c r="A2074" s="3">
        <f>TITRES_STAT!B2077</f>
        <v>45022</v>
      </c>
      <c r="B2074" s="5">
        <f>TITRES_STAT!C2077</f>
        <v>8.4</v>
      </c>
      <c r="C2074" s="5">
        <f>TITRES_STAT!D2077</f>
        <v>6.5490000000000004</v>
      </c>
      <c r="D2074" s="5">
        <f>TITRES_STAT!E2077</f>
        <v>6.5490000000000004</v>
      </c>
      <c r="E2074" s="2">
        <f t="shared" si="128"/>
        <v>-86.350327915009913</v>
      </c>
      <c r="F2074" s="5" t="str">
        <f t="shared" si="131"/>
        <v>BULLISH</v>
      </c>
      <c r="G2074" s="5" t="str">
        <f t="shared" si="130"/>
        <v>NEUTRAL</v>
      </c>
      <c r="H2074" s="5" t="str">
        <f t="shared" si="129"/>
        <v>NEUTRAL</v>
      </c>
    </row>
    <row r="2075" spans="1:8" ht="13.5" x14ac:dyDescent="0.25">
      <c r="A2075" s="3">
        <f>TITRES_STAT!B2078</f>
        <v>45023</v>
      </c>
      <c r="B2075" s="5">
        <f>TITRES_STAT!C2078</f>
        <v>8.41</v>
      </c>
      <c r="C2075" s="5">
        <f>TITRES_STAT!D2078</f>
        <v>6.5570000000000004</v>
      </c>
      <c r="D2075" s="5">
        <f>TITRES_STAT!E2078</f>
        <v>6.5570000000000004</v>
      </c>
      <c r="E2075" s="2">
        <f t="shared" si="128"/>
        <v>-79.793327915009911</v>
      </c>
      <c r="F2075" s="5" t="str">
        <f t="shared" si="131"/>
        <v>BULLISH</v>
      </c>
      <c r="G2075" s="5" t="str">
        <f t="shared" si="130"/>
        <v>WEAK</v>
      </c>
      <c r="H2075" s="5" t="str">
        <f t="shared" si="129"/>
        <v>CONFIRMED BULLISH</v>
      </c>
    </row>
    <row r="2076" spans="1:8" ht="13.5" x14ac:dyDescent="0.25">
      <c r="A2076" s="3">
        <f>TITRES_STAT!B2079</f>
        <v>45026</v>
      </c>
      <c r="B2076" s="5">
        <f>TITRES_STAT!C2079</f>
        <v>8.4</v>
      </c>
      <c r="C2076" s="5">
        <f>TITRES_STAT!D2079</f>
        <v>6.5490000000000004</v>
      </c>
      <c r="D2076" s="5">
        <f>TITRES_STAT!E2079</f>
        <v>6.5490000000000004</v>
      </c>
      <c r="E2076" s="2">
        <f t="shared" si="128"/>
        <v>-86.342327915009918</v>
      </c>
      <c r="F2076" s="5" t="str">
        <f t="shared" si="131"/>
        <v>BULLISH</v>
      </c>
      <c r="G2076" s="5" t="str">
        <f t="shared" si="130"/>
        <v>WEAK</v>
      </c>
      <c r="H2076" s="5" t="str">
        <f t="shared" si="129"/>
        <v>CONFIRMED BULLISH</v>
      </c>
    </row>
    <row r="2077" spans="1:8" ht="13.5" x14ac:dyDescent="0.25">
      <c r="A2077" s="3">
        <f>TITRES_STAT!B2080</f>
        <v>45027</v>
      </c>
      <c r="B2077" s="5">
        <f>TITRES_STAT!C2080</f>
        <v>8.1999999999999993</v>
      </c>
      <c r="C2077" s="5">
        <f>TITRES_STAT!D2080</f>
        <v>6.3929999999999998</v>
      </c>
      <c r="D2077" s="5">
        <f>TITRES_STAT!E2080</f>
        <v>6.3929999999999998</v>
      </c>
      <c r="E2077" s="2">
        <f t="shared" si="128"/>
        <v>-92.735327915009918</v>
      </c>
      <c r="F2077" s="5" t="str">
        <f t="shared" si="131"/>
        <v>BULLISH</v>
      </c>
      <c r="G2077" s="5" t="str">
        <f t="shared" si="130"/>
        <v>NEUTRAL</v>
      </c>
      <c r="H2077" s="5" t="str">
        <f t="shared" si="129"/>
        <v>BULLISH DIVERGENCE</v>
      </c>
    </row>
    <row r="2078" spans="1:8" ht="13.5" x14ac:dyDescent="0.25">
      <c r="A2078" s="3">
        <f>TITRES_STAT!B2081</f>
        <v>45028</v>
      </c>
      <c r="B2078" s="5">
        <f>TITRES_STAT!C2081</f>
        <v>8.3699999999999992</v>
      </c>
      <c r="C2078" s="5">
        <f>TITRES_STAT!D2081</f>
        <v>6.5250000000000004</v>
      </c>
      <c r="D2078" s="5">
        <f>TITRES_STAT!E2081</f>
        <v>6.5250000000000004</v>
      </c>
      <c r="E2078" s="2">
        <f t="shared" si="128"/>
        <v>-86.210327915009913</v>
      </c>
      <c r="F2078" s="5" t="str">
        <f t="shared" si="131"/>
        <v>BULLISH</v>
      </c>
      <c r="G2078" s="5" t="str">
        <f t="shared" si="130"/>
        <v>WEAK</v>
      </c>
      <c r="H2078" s="5" t="str">
        <f t="shared" si="129"/>
        <v>BULLISH DIVERGENCE</v>
      </c>
    </row>
    <row r="2079" spans="1:8" ht="13.5" x14ac:dyDescent="0.25">
      <c r="A2079" s="3">
        <f>TITRES_STAT!B2082</f>
        <v>45029</v>
      </c>
      <c r="B2079" s="5">
        <f>TITRES_STAT!C2082</f>
        <v>8.4</v>
      </c>
      <c r="C2079" s="5">
        <f>TITRES_STAT!D2082</f>
        <v>6.5490000000000004</v>
      </c>
      <c r="D2079" s="5">
        <f>TITRES_STAT!E2082</f>
        <v>6.5490000000000004</v>
      </c>
      <c r="E2079" s="2">
        <f t="shared" si="128"/>
        <v>-79.661327915009906</v>
      </c>
      <c r="F2079" s="5" t="str">
        <f t="shared" si="131"/>
        <v>BULLISH</v>
      </c>
      <c r="G2079" s="5" t="str">
        <f t="shared" si="130"/>
        <v>WEAK</v>
      </c>
      <c r="H2079" s="5" t="str">
        <f t="shared" si="129"/>
        <v>NEUTRAL</v>
      </c>
    </row>
    <row r="2080" spans="1:8" ht="13.5" x14ac:dyDescent="0.25">
      <c r="A2080" s="3">
        <f>TITRES_STAT!B2083</f>
        <v>45030</v>
      </c>
      <c r="B2080" s="5">
        <f>TITRES_STAT!C2083</f>
        <v>8.4</v>
      </c>
      <c r="C2080" s="5">
        <f>TITRES_STAT!D2083</f>
        <v>6.5490000000000004</v>
      </c>
      <c r="D2080" s="5">
        <f>TITRES_STAT!E2083</f>
        <v>6.5490000000000004</v>
      </c>
      <c r="E2080" s="2">
        <f t="shared" si="128"/>
        <v>-79.661327915009906</v>
      </c>
      <c r="F2080" s="5" t="str">
        <f t="shared" si="131"/>
        <v>BULLISH</v>
      </c>
      <c r="G2080" s="5" t="str">
        <f t="shared" si="130"/>
        <v>NEUTRAL</v>
      </c>
      <c r="H2080" s="5" t="str">
        <f t="shared" si="129"/>
        <v>BULLISH DIVERGENCE</v>
      </c>
    </row>
    <row r="2081" spans="1:8" ht="13.5" x14ac:dyDescent="0.25">
      <c r="A2081" s="3">
        <f>TITRES_STAT!B2084</f>
        <v>45033</v>
      </c>
      <c r="B2081" s="5">
        <f>TITRES_STAT!C2084</f>
        <v>8.4</v>
      </c>
      <c r="C2081" s="5">
        <f>TITRES_STAT!D2084</f>
        <v>6.5490000000000004</v>
      </c>
      <c r="D2081" s="5">
        <f>TITRES_STAT!E2084</f>
        <v>0</v>
      </c>
      <c r="E2081" s="2">
        <f t="shared" si="128"/>
        <v>-79.661327915009906</v>
      </c>
      <c r="F2081" s="5" t="str">
        <f t="shared" si="131"/>
        <v>BULLISH</v>
      </c>
      <c r="G2081" s="5" t="str">
        <f t="shared" si="130"/>
        <v>WEAK</v>
      </c>
      <c r="H2081" s="5" t="str">
        <f t="shared" si="129"/>
        <v>NEUTRAL</v>
      </c>
    </row>
    <row r="2082" spans="1:8" ht="13.5" x14ac:dyDescent="0.25">
      <c r="A2082" s="3">
        <f>TITRES_STAT!B2085</f>
        <v>45034</v>
      </c>
      <c r="B2082" s="5">
        <f>TITRES_STAT!C2085</f>
        <v>8.4</v>
      </c>
      <c r="C2082" s="5">
        <f>TITRES_STAT!D2085</f>
        <v>6.5490000000000004</v>
      </c>
      <c r="D2082" s="5">
        <f>TITRES_STAT!E2085</f>
        <v>0</v>
      </c>
      <c r="E2082" s="2">
        <f t="shared" si="128"/>
        <v>-79.661327915009906</v>
      </c>
      <c r="F2082" s="5" t="str">
        <f t="shared" si="131"/>
        <v>BULLISH</v>
      </c>
      <c r="G2082" s="5" t="str">
        <f t="shared" si="130"/>
        <v>WEAK</v>
      </c>
      <c r="H2082" s="5" t="str">
        <f t="shared" si="129"/>
        <v>CONFIRMED BULLISH</v>
      </c>
    </row>
    <row r="2083" spans="1:8" ht="13.5" x14ac:dyDescent="0.25">
      <c r="A2083" s="3">
        <f>TITRES_STAT!B2086</f>
        <v>45035</v>
      </c>
      <c r="B2083" s="5">
        <f>TITRES_STAT!C2086</f>
        <v>8.4</v>
      </c>
      <c r="C2083" s="5">
        <f>TITRES_STAT!D2086</f>
        <v>6.5490000000000004</v>
      </c>
      <c r="D2083" s="5">
        <f>TITRES_STAT!E2086</f>
        <v>0</v>
      </c>
      <c r="E2083" s="2">
        <f t="shared" si="128"/>
        <v>-79.661327915009906</v>
      </c>
      <c r="F2083" s="5" t="str">
        <f t="shared" si="131"/>
        <v>BULLISH</v>
      </c>
      <c r="G2083" s="5" t="str">
        <f t="shared" si="130"/>
        <v>WEAK</v>
      </c>
      <c r="H2083" s="5" t="str">
        <f t="shared" si="129"/>
        <v>CONFIRMED BULLISH</v>
      </c>
    </row>
    <row r="2084" spans="1:8" ht="13.5" x14ac:dyDescent="0.25">
      <c r="A2084" s="3">
        <f>TITRES_STAT!B2087</f>
        <v>45036</v>
      </c>
      <c r="B2084" s="5">
        <f>TITRES_STAT!C2087</f>
        <v>8.3699999999999992</v>
      </c>
      <c r="C2084" s="5">
        <f>TITRES_STAT!D2087</f>
        <v>6.5250000000000004</v>
      </c>
      <c r="D2084" s="5">
        <f>TITRES_STAT!E2087</f>
        <v>6.5250000000000004</v>
      </c>
      <c r="E2084" s="2">
        <f t="shared" si="128"/>
        <v>-86.186327915009912</v>
      </c>
      <c r="F2084" s="5" t="str">
        <f t="shared" si="131"/>
        <v>BEARISH</v>
      </c>
      <c r="G2084" s="5" t="str">
        <f t="shared" si="130"/>
        <v>STRONG</v>
      </c>
      <c r="H2084" s="5" t="str">
        <f t="shared" si="129"/>
        <v>CONFIRMED BEARISH</v>
      </c>
    </row>
    <row r="2085" spans="1:8" ht="13.5" x14ac:dyDescent="0.25">
      <c r="A2085" s="3">
        <f>TITRES_STAT!B2088</f>
        <v>45040</v>
      </c>
      <c r="B2085" s="5">
        <f>TITRES_STAT!C2088</f>
        <v>7.8</v>
      </c>
      <c r="C2085" s="5">
        <f>TITRES_STAT!D2088</f>
        <v>6.6360000000000001</v>
      </c>
      <c r="D2085" s="5">
        <f>TITRES_STAT!E2088</f>
        <v>6.6360000000000001</v>
      </c>
      <c r="E2085" s="2">
        <f t="shared" si="128"/>
        <v>-92.822327915009907</v>
      </c>
      <c r="F2085" s="5" t="str">
        <f t="shared" si="131"/>
        <v>BEARISH</v>
      </c>
      <c r="G2085" s="5" t="str">
        <f t="shared" si="130"/>
        <v>STRONG</v>
      </c>
      <c r="H2085" s="5" t="str">
        <f t="shared" si="129"/>
        <v>CONFIRMED BEARISH</v>
      </c>
    </row>
    <row r="2086" spans="1:8" ht="13.5" x14ac:dyDescent="0.25">
      <c r="A2086" s="3">
        <f>TITRES_STAT!B2089</f>
        <v>45041</v>
      </c>
      <c r="B2086" s="5">
        <f>TITRES_STAT!C2089</f>
        <v>7.66</v>
      </c>
      <c r="C2086" s="5">
        <f>TITRES_STAT!D2089</f>
        <v>6.5170000000000003</v>
      </c>
      <c r="D2086" s="5">
        <f>TITRES_STAT!E2089</f>
        <v>6.5170000000000003</v>
      </c>
      <c r="E2086" s="2">
        <f t="shared" si="128"/>
        <v>-99.339327915009903</v>
      </c>
      <c r="F2086" s="5" t="str">
        <f t="shared" si="131"/>
        <v>BEARISH</v>
      </c>
      <c r="G2086" s="5" t="str">
        <f t="shared" si="130"/>
        <v>STRONG</v>
      </c>
      <c r="H2086" s="5" t="str">
        <f t="shared" si="129"/>
        <v>CONFIRMED BEARISH</v>
      </c>
    </row>
    <row r="2087" spans="1:8" ht="13.5" x14ac:dyDescent="0.25">
      <c r="A2087" s="3">
        <f>TITRES_STAT!B2090</f>
        <v>45042</v>
      </c>
      <c r="B2087" s="5">
        <f>TITRES_STAT!C2090</f>
        <v>7.45</v>
      </c>
      <c r="C2087" s="5">
        <f>TITRES_STAT!D2090</f>
        <v>6.3380000000000001</v>
      </c>
      <c r="D2087" s="5">
        <f>TITRES_STAT!E2090</f>
        <v>6.4060590604026846</v>
      </c>
      <c r="E2087" s="2">
        <f t="shared" si="128"/>
        <v>-105.74538697541259</v>
      </c>
      <c r="F2087" s="5" t="str">
        <f t="shared" si="131"/>
        <v>BEARISH</v>
      </c>
      <c r="G2087" s="5" t="str">
        <f t="shared" si="130"/>
        <v>STRONG</v>
      </c>
      <c r="H2087" s="5" t="str">
        <f t="shared" si="129"/>
        <v>CONFIRMED BEARISH</v>
      </c>
    </row>
    <row r="2088" spans="1:8" ht="13.5" x14ac:dyDescent="0.25">
      <c r="A2088" s="3">
        <f>TITRES_STAT!B2091</f>
        <v>45043</v>
      </c>
      <c r="B2088" s="5">
        <f>TITRES_STAT!C2091</f>
        <v>7.45</v>
      </c>
      <c r="C2088" s="5">
        <f>TITRES_STAT!D2091</f>
        <v>6.3380000000000001</v>
      </c>
      <c r="D2088" s="5">
        <f>TITRES_STAT!E2091</f>
        <v>6.3380000000000001</v>
      </c>
      <c r="E2088" s="2">
        <f t="shared" si="128"/>
        <v>-105.74538697541259</v>
      </c>
      <c r="F2088" s="5" t="str">
        <f t="shared" si="131"/>
        <v>BEARISH</v>
      </c>
      <c r="G2088" s="5" t="str">
        <f t="shared" si="130"/>
        <v>STRONG</v>
      </c>
      <c r="H2088" s="5" t="str">
        <f t="shared" si="129"/>
        <v>CONFIRMED BEARISH</v>
      </c>
    </row>
    <row r="2089" spans="1:8" ht="13.5" x14ac:dyDescent="0.25">
      <c r="A2089" s="3">
        <f>TITRES_STAT!B2092</f>
        <v>45044</v>
      </c>
      <c r="B2089" s="5">
        <f>TITRES_STAT!C2092</f>
        <v>7.35</v>
      </c>
      <c r="C2089" s="5">
        <f>TITRES_STAT!D2092</f>
        <v>6.2530000000000001</v>
      </c>
      <c r="D2089" s="5">
        <f>TITRES_STAT!E2092</f>
        <v>6.2530000000000001</v>
      </c>
      <c r="E2089" s="2">
        <f t="shared" si="128"/>
        <v>-111.99838697541259</v>
      </c>
      <c r="F2089" s="5" t="str">
        <f t="shared" si="131"/>
        <v>BEARISH</v>
      </c>
      <c r="G2089" s="5" t="str">
        <f t="shared" si="130"/>
        <v>STRONG</v>
      </c>
      <c r="H2089" s="5" t="str">
        <f t="shared" si="129"/>
        <v>CONFIRMED BEARISH</v>
      </c>
    </row>
    <row r="2090" spans="1:8" ht="13.5" x14ac:dyDescent="0.25">
      <c r="A2090" s="3">
        <f>TITRES_STAT!B2093</f>
        <v>45048</v>
      </c>
      <c r="B2090" s="5">
        <f>TITRES_STAT!C2093</f>
        <v>7.35</v>
      </c>
      <c r="C2090" s="5">
        <f>TITRES_STAT!D2093</f>
        <v>6.2530000000000001</v>
      </c>
      <c r="D2090" s="5">
        <f>TITRES_STAT!E2093</f>
        <v>6.2530000000000001</v>
      </c>
      <c r="E2090" s="2">
        <f t="shared" si="128"/>
        <v>-111.99838697541259</v>
      </c>
      <c r="F2090" s="5" t="str">
        <f t="shared" si="131"/>
        <v>BEARISH</v>
      </c>
      <c r="G2090" s="5" t="str">
        <f t="shared" si="130"/>
        <v>STRONG</v>
      </c>
      <c r="H2090" s="5" t="str">
        <f t="shared" si="129"/>
        <v>CONFIRMED BEARISH</v>
      </c>
    </row>
    <row r="2091" spans="1:8" ht="13.5" x14ac:dyDescent="0.25">
      <c r="A2091" s="3">
        <f>TITRES_STAT!B2094</f>
        <v>45049</v>
      </c>
      <c r="B2091" s="5">
        <f>TITRES_STAT!C2094</f>
        <v>7.35</v>
      </c>
      <c r="C2091" s="5">
        <f>TITRES_STAT!D2094</f>
        <v>6.2530000000000001</v>
      </c>
      <c r="D2091" s="5">
        <f>TITRES_STAT!E2094</f>
        <v>6.2530000000000001</v>
      </c>
      <c r="E2091" s="2">
        <f t="shared" si="128"/>
        <v>-111.99838697541259</v>
      </c>
      <c r="F2091" s="5" t="str">
        <f t="shared" si="131"/>
        <v>BEARISH</v>
      </c>
      <c r="G2091" s="5" t="str">
        <f t="shared" si="130"/>
        <v>STRONG</v>
      </c>
      <c r="H2091" s="5" t="str">
        <f t="shared" si="129"/>
        <v>CONFIRMED BEARISH</v>
      </c>
    </row>
    <row r="2092" spans="1:8" ht="13.5" x14ac:dyDescent="0.25">
      <c r="A2092" s="3">
        <f>TITRES_STAT!B2095</f>
        <v>45050</v>
      </c>
      <c r="B2092" s="5">
        <f>TITRES_STAT!C2095</f>
        <v>7.35</v>
      </c>
      <c r="C2092" s="5">
        <f>TITRES_STAT!D2095</f>
        <v>6.2530000000000001</v>
      </c>
      <c r="D2092" s="5">
        <f>TITRES_STAT!E2095</f>
        <v>6.2530000000000001</v>
      </c>
      <c r="E2092" s="2">
        <f t="shared" si="128"/>
        <v>-111.99838697541259</v>
      </c>
      <c r="F2092" s="5" t="str">
        <f t="shared" si="131"/>
        <v>BEARISH</v>
      </c>
      <c r="G2092" s="5" t="str">
        <f t="shared" si="130"/>
        <v>STRONG</v>
      </c>
      <c r="H2092" s="5" t="str">
        <f t="shared" si="129"/>
        <v>CONFIRMED BEARISH</v>
      </c>
    </row>
    <row r="2093" spans="1:8" ht="13.5" x14ac:dyDescent="0.25">
      <c r="A2093" s="3">
        <f>TITRES_STAT!B2096</f>
        <v>45051</v>
      </c>
      <c r="B2093" s="5">
        <f>TITRES_STAT!C2096</f>
        <v>7.35</v>
      </c>
      <c r="C2093" s="5">
        <f>TITRES_STAT!D2096</f>
        <v>6.2530000000000001</v>
      </c>
      <c r="D2093" s="5">
        <f>TITRES_STAT!E2096</f>
        <v>6.2530000000000001</v>
      </c>
      <c r="E2093" s="2">
        <f t="shared" si="128"/>
        <v>-111.99838697541259</v>
      </c>
      <c r="F2093" s="5" t="str">
        <f t="shared" si="131"/>
        <v>BEARISH</v>
      </c>
      <c r="G2093" s="5" t="str">
        <f t="shared" si="130"/>
        <v>STRONG</v>
      </c>
      <c r="H2093" s="5" t="str">
        <f t="shared" si="129"/>
        <v>CONFIRMED BEARISH</v>
      </c>
    </row>
    <row r="2094" spans="1:8" ht="13.5" x14ac:dyDescent="0.25">
      <c r="A2094" s="3">
        <f>TITRES_STAT!B2097</f>
        <v>45054</v>
      </c>
      <c r="B2094" s="5">
        <f>TITRES_STAT!C2097</f>
        <v>7.35</v>
      </c>
      <c r="C2094" s="5">
        <f>TITRES_STAT!D2097</f>
        <v>6.2530000000000001</v>
      </c>
      <c r="D2094" s="5">
        <f>TITRES_STAT!E2097</f>
        <v>6.272567210884354</v>
      </c>
      <c r="E2094" s="2">
        <f t="shared" si="128"/>
        <v>-111.99838697541259</v>
      </c>
      <c r="F2094" s="5" t="str">
        <f t="shared" si="131"/>
        <v>NEUTRAL</v>
      </c>
      <c r="G2094" s="5" t="str">
        <f t="shared" si="130"/>
        <v>NEUTRAL</v>
      </c>
      <c r="H2094" s="5" t="str">
        <f t="shared" si="129"/>
        <v>NEUTRAL</v>
      </c>
    </row>
    <row r="2095" spans="1:8" ht="13.5" x14ac:dyDescent="0.25">
      <c r="A2095" s="3">
        <f>TITRES_STAT!B2098</f>
        <v>45055</v>
      </c>
      <c r="B2095" s="5">
        <f>TITRES_STAT!C2098</f>
        <v>7.35</v>
      </c>
      <c r="C2095" s="5">
        <f>TITRES_STAT!D2098</f>
        <v>6.2530000000000001</v>
      </c>
      <c r="D2095" s="5">
        <f>TITRES_STAT!E2098</f>
        <v>0</v>
      </c>
      <c r="E2095" s="2">
        <f t="shared" si="128"/>
        <v>-111.99838697541259</v>
      </c>
      <c r="F2095" s="5" t="str">
        <f t="shared" si="131"/>
        <v>NEUTRAL</v>
      </c>
      <c r="G2095" s="5" t="str">
        <f t="shared" si="130"/>
        <v>NEUTRAL</v>
      </c>
      <c r="H2095" s="5" t="str">
        <f t="shared" si="129"/>
        <v>NEUTRAL</v>
      </c>
    </row>
    <row r="2096" spans="1:8" ht="13.5" x14ac:dyDescent="0.25">
      <c r="A2096" s="3">
        <f>TITRES_STAT!B2099</f>
        <v>45056</v>
      </c>
      <c r="B2096" s="5">
        <f>TITRES_STAT!C2099</f>
        <v>7.35</v>
      </c>
      <c r="C2096" s="5">
        <f>TITRES_STAT!D2099</f>
        <v>6.2530000000000001</v>
      </c>
      <c r="D2096" s="5">
        <f>TITRES_STAT!E2099</f>
        <v>6.2530000000000001</v>
      </c>
      <c r="E2096" s="2">
        <f t="shared" si="128"/>
        <v>-111.99838697541259</v>
      </c>
      <c r="F2096" s="5" t="str">
        <f t="shared" si="131"/>
        <v>NEUTRAL</v>
      </c>
      <c r="G2096" s="5" t="str">
        <f t="shared" si="130"/>
        <v>NEUTRAL</v>
      </c>
      <c r="H2096" s="5" t="str">
        <f t="shared" si="129"/>
        <v>NEUTRAL</v>
      </c>
    </row>
    <row r="2097" spans="1:8" ht="13.5" x14ac:dyDescent="0.25">
      <c r="A2097" s="3">
        <f>TITRES_STAT!B2100</f>
        <v>45057</v>
      </c>
      <c r="B2097" s="5">
        <f>TITRES_STAT!C2100</f>
        <v>7.35</v>
      </c>
      <c r="C2097" s="5">
        <f>TITRES_STAT!D2100</f>
        <v>6.2530000000000001</v>
      </c>
      <c r="D2097" s="5">
        <f>TITRES_STAT!E2100</f>
        <v>0</v>
      </c>
      <c r="E2097" s="2">
        <f t="shared" si="128"/>
        <v>-111.99838697541259</v>
      </c>
      <c r="F2097" s="5" t="str">
        <f t="shared" si="131"/>
        <v>NEUTRAL</v>
      </c>
      <c r="G2097" s="5" t="str">
        <f t="shared" si="130"/>
        <v>NEUTRAL</v>
      </c>
      <c r="H2097" s="5" t="str">
        <f t="shared" si="129"/>
        <v>NEUTRAL</v>
      </c>
    </row>
    <row r="2098" spans="1:8" ht="13.5" x14ac:dyDescent="0.25">
      <c r="A2098" s="3">
        <f>TITRES_STAT!B2101</f>
        <v>45058</v>
      </c>
      <c r="B2098" s="5">
        <f>TITRES_STAT!C2101</f>
        <v>7.35</v>
      </c>
      <c r="C2098" s="5">
        <f>TITRES_STAT!D2101</f>
        <v>6.2530000000000001</v>
      </c>
      <c r="D2098" s="5">
        <f>TITRES_STAT!E2101</f>
        <v>6.2530000000000001</v>
      </c>
      <c r="E2098" s="2">
        <f t="shared" si="128"/>
        <v>-111.99838697541259</v>
      </c>
      <c r="F2098" s="5" t="str">
        <f t="shared" si="131"/>
        <v>NEUTRAL</v>
      </c>
      <c r="G2098" s="5" t="str">
        <f t="shared" si="130"/>
        <v>NEUTRAL</v>
      </c>
      <c r="H2098" s="5" t="str">
        <f t="shared" si="129"/>
        <v>NEUTRAL</v>
      </c>
    </row>
    <row r="2099" spans="1:8" ht="13.5" x14ac:dyDescent="0.25">
      <c r="A2099" s="3">
        <f>TITRES_STAT!B2102</f>
        <v>45061</v>
      </c>
      <c r="B2099" s="5">
        <f>TITRES_STAT!C2102</f>
        <v>7.35</v>
      </c>
      <c r="C2099" s="5">
        <f>TITRES_STAT!D2102</f>
        <v>6.2530000000000001</v>
      </c>
      <c r="D2099" s="5">
        <f>TITRES_STAT!E2102</f>
        <v>6.2530000000000001</v>
      </c>
      <c r="E2099" s="2">
        <f t="shared" si="128"/>
        <v>-111.99838697541259</v>
      </c>
      <c r="F2099" s="5" t="str">
        <f t="shared" si="131"/>
        <v>NEUTRAL</v>
      </c>
      <c r="G2099" s="5" t="str">
        <f t="shared" si="130"/>
        <v>NEUTRAL</v>
      </c>
      <c r="H2099" s="5" t="str">
        <f t="shared" si="129"/>
        <v>NEUTRAL</v>
      </c>
    </row>
    <row r="2100" spans="1:8" ht="13.5" x14ac:dyDescent="0.25">
      <c r="A2100" s="3">
        <f>TITRES_STAT!B2103</f>
        <v>45062</v>
      </c>
      <c r="B2100" s="5">
        <f>TITRES_STAT!C2103</f>
        <v>7.4</v>
      </c>
      <c r="C2100" s="5">
        <f>TITRES_STAT!D2103</f>
        <v>6.2960000000000003</v>
      </c>
      <c r="D2100" s="5">
        <f>TITRES_STAT!E2103</f>
        <v>6.2951491891891891</v>
      </c>
      <c r="E2100" s="2">
        <f t="shared" si="128"/>
        <v>-105.7032377862234</v>
      </c>
      <c r="F2100" s="5" t="str">
        <f t="shared" si="131"/>
        <v>BULLISH</v>
      </c>
      <c r="G2100" s="5" t="str">
        <f t="shared" si="130"/>
        <v>WEAK</v>
      </c>
      <c r="H2100" s="5" t="str">
        <f t="shared" si="129"/>
        <v>CONFIRMED BULLISH</v>
      </c>
    </row>
    <row r="2101" spans="1:8" ht="13.5" x14ac:dyDescent="0.25">
      <c r="A2101" s="3">
        <f>TITRES_STAT!B2104</f>
        <v>45063</v>
      </c>
      <c r="B2101" s="5">
        <f>TITRES_STAT!C2104</f>
        <v>7.43</v>
      </c>
      <c r="C2101" s="5">
        <f>TITRES_STAT!D2104</f>
        <v>6.3209999999999997</v>
      </c>
      <c r="D2101" s="5">
        <f>TITRES_STAT!E2104</f>
        <v>6.3209999999999997</v>
      </c>
      <c r="E2101" s="2">
        <f t="shared" si="128"/>
        <v>-99.382237786223399</v>
      </c>
      <c r="F2101" s="5" t="str">
        <f t="shared" si="131"/>
        <v>BULLISH</v>
      </c>
      <c r="G2101" s="5" t="str">
        <f t="shared" si="130"/>
        <v>WEAK</v>
      </c>
      <c r="H2101" s="5" t="str">
        <f t="shared" si="129"/>
        <v>CONFIRMED BULLISH</v>
      </c>
    </row>
    <row r="2102" spans="1:8" ht="13.5" x14ac:dyDescent="0.25">
      <c r="A2102" s="3">
        <f>TITRES_STAT!B2105</f>
        <v>45064</v>
      </c>
      <c r="B2102" s="5">
        <f>TITRES_STAT!C2105</f>
        <v>7.43</v>
      </c>
      <c r="C2102" s="5">
        <f>TITRES_STAT!D2105</f>
        <v>6.3209999999999997</v>
      </c>
      <c r="D2102" s="5">
        <f>TITRES_STAT!E2105</f>
        <v>0</v>
      </c>
      <c r="E2102" s="2">
        <f t="shared" si="128"/>
        <v>-99.382237786223399</v>
      </c>
      <c r="F2102" s="5" t="str">
        <f t="shared" si="131"/>
        <v>BULLISH</v>
      </c>
      <c r="G2102" s="5" t="str">
        <f t="shared" si="130"/>
        <v>WEAK</v>
      </c>
      <c r="H2102" s="5" t="str">
        <f t="shared" si="129"/>
        <v>CONFIRMED BULLISH</v>
      </c>
    </row>
    <row r="2103" spans="1:8" ht="13.5" x14ac:dyDescent="0.25">
      <c r="A2103" s="3">
        <f>TITRES_STAT!B2106</f>
        <v>45065</v>
      </c>
      <c r="B2103" s="5">
        <f>TITRES_STAT!C2106</f>
        <v>7.43</v>
      </c>
      <c r="C2103" s="5">
        <f>TITRES_STAT!D2106</f>
        <v>6.3209999999999997</v>
      </c>
      <c r="D2103" s="5">
        <f>TITRES_STAT!E2106</f>
        <v>6.3209999999999997</v>
      </c>
      <c r="E2103" s="2">
        <f t="shared" si="128"/>
        <v>-99.382237786223399</v>
      </c>
      <c r="F2103" s="5" t="str">
        <f t="shared" si="131"/>
        <v>BULLISH</v>
      </c>
      <c r="G2103" s="5" t="str">
        <f t="shared" si="130"/>
        <v>WEAK</v>
      </c>
      <c r="H2103" s="5" t="str">
        <f t="shared" si="129"/>
        <v>CONFIRMED BULLISH</v>
      </c>
    </row>
    <row r="2104" spans="1:8" ht="13.5" x14ac:dyDescent="0.25">
      <c r="A2104" s="3">
        <f>TITRES_STAT!B2107</f>
        <v>45068</v>
      </c>
      <c r="B2104" s="5">
        <f>TITRES_STAT!C2107</f>
        <v>7.42</v>
      </c>
      <c r="C2104" s="5">
        <f>TITRES_STAT!D2107</f>
        <v>6.3129999999999997</v>
      </c>
      <c r="D2104" s="5">
        <f>TITRES_STAT!E2107</f>
        <v>6.0883865229110512</v>
      </c>
      <c r="E2104" s="2">
        <f t="shared" si="128"/>
        <v>-105.47062430913445</v>
      </c>
      <c r="F2104" s="5" t="str">
        <f t="shared" si="131"/>
        <v>BULLISH</v>
      </c>
      <c r="G2104" s="5" t="str">
        <f t="shared" si="130"/>
        <v>WEAK</v>
      </c>
      <c r="H2104" s="5" t="str">
        <f t="shared" si="129"/>
        <v>CONFIRMED BULLISH</v>
      </c>
    </row>
    <row r="2105" spans="1:8" ht="13.5" x14ac:dyDescent="0.25">
      <c r="A2105" s="3">
        <f>TITRES_STAT!B2108</f>
        <v>45069</v>
      </c>
      <c r="B2105" s="5">
        <f>TITRES_STAT!C2108</f>
        <v>7.42</v>
      </c>
      <c r="C2105" s="5">
        <f>TITRES_STAT!D2108</f>
        <v>6.3129999999999997</v>
      </c>
      <c r="D2105" s="5">
        <f>TITRES_STAT!E2108</f>
        <v>0</v>
      </c>
      <c r="E2105" s="2">
        <f t="shared" si="128"/>
        <v>-105.47062430913445</v>
      </c>
      <c r="F2105" s="5" t="str">
        <f t="shared" si="131"/>
        <v>BULLISH</v>
      </c>
      <c r="G2105" s="5" t="str">
        <f t="shared" si="130"/>
        <v>NEUTRAL</v>
      </c>
      <c r="H2105" s="5" t="str">
        <f t="shared" si="129"/>
        <v>CONFIRMED BULLISH</v>
      </c>
    </row>
    <row r="2106" spans="1:8" ht="13.5" x14ac:dyDescent="0.25">
      <c r="A2106" s="3">
        <f>TITRES_STAT!B2109</f>
        <v>45070</v>
      </c>
      <c r="B2106" s="5">
        <f>TITRES_STAT!C2109</f>
        <v>7.42</v>
      </c>
      <c r="C2106" s="5">
        <f>TITRES_STAT!D2109</f>
        <v>6.3129999999999997</v>
      </c>
      <c r="D2106" s="5">
        <f>TITRES_STAT!E2109</f>
        <v>6.3129999999999997</v>
      </c>
      <c r="E2106" s="2">
        <f t="shared" si="128"/>
        <v>-105.47062430913445</v>
      </c>
      <c r="F2106" s="5" t="str">
        <f t="shared" si="131"/>
        <v>BEARISH</v>
      </c>
      <c r="G2106" s="5" t="str">
        <f t="shared" si="130"/>
        <v>STRONG</v>
      </c>
      <c r="H2106" s="5" t="str">
        <f t="shared" si="129"/>
        <v>CONFIRMED BEARISH</v>
      </c>
    </row>
    <row r="2107" spans="1:8" ht="13.5" x14ac:dyDescent="0.25">
      <c r="A2107" s="3">
        <f>TITRES_STAT!B2110</f>
        <v>45071</v>
      </c>
      <c r="B2107" s="5">
        <f>TITRES_STAT!C2110</f>
        <v>7.42</v>
      </c>
      <c r="C2107" s="5">
        <f>TITRES_STAT!D2110</f>
        <v>6.3129999999999997</v>
      </c>
      <c r="D2107" s="5">
        <f>TITRES_STAT!E2110</f>
        <v>6.3129999999999997</v>
      </c>
      <c r="E2107" s="2">
        <f t="shared" si="128"/>
        <v>-105.47062430913445</v>
      </c>
      <c r="F2107" s="5" t="str">
        <f t="shared" si="131"/>
        <v>BEARISH</v>
      </c>
      <c r="G2107" s="5" t="str">
        <f t="shared" si="130"/>
        <v>STRONG</v>
      </c>
      <c r="H2107" s="5" t="str">
        <f t="shared" si="129"/>
        <v>CONFIRMED BEARISH</v>
      </c>
    </row>
    <row r="2108" spans="1:8" ht="13.5" x14ac:dyDescent="0.25">
      <c r="A2108" s="3">
        <f>TITRES_STAT!B2111</f>
        <v>45072</v>
      </c>
      <c r="B2108" s="5">
        <f>TITRES_STAT!C2111</f>
        <v>7.43</v>
      </c>
      <c r="C2108" s="5">
        <f>TITRES_STAT!D2111</f>
        <v>6.3209999999999997</v>
      </c>
      <c r="D2108" s="5">
        <f>TITRES_STAT!E2111</f>
        <v>6.3209999999999997</v>
      </c>
      <c r="E2108" s="2">
        <f t="shared" si="128"/>
        <v>-99.149624309134452</v>
      </c>
      <c r="F2108" s="5" t="str">
        <f t="shared" si="131"/>
        <v>BULLISH</v>
      </c>
      <c r="G2108" s="5" t="str">
        <f t="shared" si="130"/>
        <v>NEUTRAL</v>
      </c>
      <c r="H2108" s="5" t="str">
        <f t="shared" si="129"/>
        <v>NEUTRAL</v>
      </c>
    </row>
    <row r="2109" spans="1:8" ht="13.5" x14ac:dyDescent="0.25">
      <c r="A2109" s="3">
        <f>TITRES_STAT!B2112</f>
        <v>45075</v>
      </c>
      <c r="B2109" s="5">
        <f>TITRES_STAT!C2112</f>
        <v>7.43</v>
      </c>
      <c r="C2109" s="5">
        <f>TITRES_STAT!D2112</f>
        <v>6.3209999999999997</v>
      </c>
      <c r="D2109" s="5">
        <f>TITRES_STAT!E2112</f>
        <v>6.3209999999999997</v>
      </c>
      <c r="E2109" s="2">
        <f t="shared" si="128"/>
        <v>-99.149624309134452</v>
      </c>
      <c r="F2109" s="5" t="str">
        <f t="shared" si="131"/>
        <v>BULLISH</v>
      </c>
      <c r="G2109" s="5" t="str">
        <f t="shared" si="130"/>
        <v>WEAK</v>
      </c>
      <c r="H2109" s="5" t="str">
        <f t="shared" si="129"/>
        <v>CONFIRMED BULLISH</v>
      </c>
    </row>
    <row r="2110" spans="1:8" ht="13.5" x14ac:dyDescent="0.25">
      <c r="A2110" s="3">
        <f>TITRES_STAT!B2113</f>
        <v>45076</v>
      </c>
      <c r="B2110" s="5">
        <f>TITRES_STAT!C2113</f>
        <v>7.43</v>
      </c>
      <c r="C2110" s="5">
        <f>TITRES_STAT!D2113</f>
        <v>6.3209999999999997</v>
      </c>
      <c r="D2110" s="5">
        <f>TITRES_STAT!E2113</f>
        <v>6.3209999999999997</v>
      </c>
      <c r="E2110" s="2">
        <f t="shared" si="128"/>
        <v>-99.149624309134452</v>
      </c>
      <c r="F2110" s="5" t="str">
        <f t="shared" si="131"/>
        <v>BULLISH</v>
      </c>
      <c r="G2110" s="5" t="str">
        <f t="shared" si="130"/>
        <v>WEAK</v>
      </c>
      <c r="H2110" s="5" t="str">
        <f t="shared" si="129"/>
        <v>CONFIRMED BULLISH</v>
      </c>
    </row>
    <row r="2111" spans="1:8" ht="13.5" x14ac:dyDescent="0.25">
      <c r="A2111" s="3">
        <f>TITRES_STAT!B2114</f>
        <v>45077</v>
      </c>
      <c r="B2111" s="5">
        <f>TITRES_STAT!C2114</f>
        <v>7.49</v>
      </c>
      <c r="C2111" s="5">
        <f>TITRES_STAT!D2114</f>
        <v>6.3719999999999999</v>
      </c>
      <c r="D2111" s="5">
        <f>TITRES_STAT!E2114</f>
        <v>6.3719999999999999</v>
      </c>
      <c r="E2111" s="2">
        <f t="shared" si="128"/>
        <v>-92.777624309134453</v>
      </c>
      <c r="F2111" s="5" t="str">
        <f t="shared" si="131"/>
        <v>BULLISH</v>
      </c>
      <c r="G2111" s="5" t="str">
        <f t="shared" si="130"/>
        <v>WEAK</v>
      </c>
      <c r="H2111" s="5" t="str">
        <f t="shared" si="129"/>
        <v>CONFIRMED BULLISH</v>
      </c>
    </row>
    <row r="2112" spans="1:8" ht="13.5" x14ac:dyDescent="0.25">
      <c r="A2112" s="3">
        <f>TITRES_STAT!B2115</f>
        <v>45078</v>
      </c>
      <c r="B2112" s="5">
        <f>TITRES_STAT!C2115</f>
        <v>7.43</v>
      </c>
      <c r="C2112" s="5">
        <f>TITRES_STAT!D2115</f>
        <v>6.3209999999999997</v>
      </c>
      <c r="D2112" s="5">
        <f>TITRES_STAT!E2115</f>
        <v>6.3209999999999997</v>
      </c>
      <c r="E2112" s="2">
        <f t="shared" si="128"/>
        <v>-99.098624309134451</v>
      </c>
      <c r="F2112" s="5" t="str">
        <f t="shared" si="131"/>
        <v>BULLISH</v>
      </c>
      <c r="G2112" s="5" t="str">
        <f t="shared" si="130"/>
        <v>WEAK</v>
      </c>
      <c r="H2112" s="5" t="str">
        <f t="shared" si="129"/>
        <v>CONFIRMED BULLISH</v>
      </c>
    </row>
    <row r="2113" spans="1:8" ht="13.5" x14ac:dyDescent="0.25">
      <c r="A2113" s="3">
        <f>TITRES_STAT!B2116</f>
        <v>45079</v>
      </c>
      <c r="B2113" s="5">
        <f>TITRES_STAT!C2116</f>
        <v>7.48</v>
      </c>
      <c r="C2113" s="5">
        <f>TITRES_STAT!D2116</f>
        <v>6.3639999999999999</v>
      </c>
      <c r="D2113" s="5">
        <f>TITRES_STAT!E2116</f>
        <v>6.3299679144385026</v>
      </c>
      <c r="E2113" s="2">
        <f t="shared" si="128"/>
        <v>-92.768656394695952</v>
      </c>
      <c r="F2113" s="5" t="str">
        <f t="shared" si="131"/>
        <v>BULLISH</v>
      </c>
      <c r="G2113" s="5" t="str">
        <f t="shared" si="130"/>
        <v>WEAK</v>
      </c>
      <c r="H2113" s="5" t="str">
        <f t="shared" si="129"/>
        <v>CONFIRMED BULLISH</v>
      </c>
    </row>
    <row r="2114" spans="1:8" ht="13.5" x14ac:dyDescent="0.25">
      <c r="A2114" s="3">
        <f>TITRES_STAT!B2117</f>
        <v>45082</v>
      </c>
      <c r="B2114" s="5">
        <f>TITRES_STAT!C2117</f>
        <v>7.43</v>
      </c>
      <c r="C2114" s="5">
        <f>TITRES_STAT!D2117</f>
        <v>6.3209999999999997</v>
      </c>
      <c r="D2114" s="5">
        <f>TITRES_STAT!E2117</f>
        <v>6.3209999999999997</v>
      </c>
      <c r="E2114" s="2">
        <f t="shared" si="128"/>
        <v>-99.08965639469595</v>
      </c>
      <c r="F2114" s="5" t="str">
        <f t="shared" si="131"/>
        <v>BULLISH</v>
      </c>
      <c r="G2114" s="5" t="str">
        <f t="shared" si="130"/>
        <v>NEUTRAL</v>
      </c>
      <c r="H2114" s="5" t="str">
        <f t="shared" si="129"/>
        <v>NEUTRAL</v>
      </c>
    </row>
    <row r="2115" spans="1:8" ht="13.5" x14ac:dyDescent="0.25">
      <c r="A2115" s="3">
        <f>TITRES_STAT!B2118</f>
        <v>45083</v>
      </c>
      <c r="B2115" s="5">
        <f>TITRES_STAT!C2118</f>
        <v>7.43</v>
      </c>
      <c r="C2115" s="5">
        <f>TITRES_STAT!D2118</f>
        <v>6.3209999999999997</v>
      </c>
      <c r="D2115" s="5">
        <f>TITRES_STAT!E2118</f>
        <v>6.3209999999999997</v>
      </c>
      <c r="E2115" s="2">
        <f t="shared" si="128"/>
        <v>-99.08965639469595</v>
      </c>
      <c r="F2115" s="5" t="str">
        <f t="shared" si="131"/>
        <v>BULLISH</v>
      </c>
      <c r="G2115" s="5" t="str">
        <f t="shared" si="130"/>
        <v>NEUTRAL</v>
      </c>
      <c r="H2115" s="5" t="str">
        <f t="shared" si="129"/>
        <v>NEUTRAL</v>
      </c>
    </row>
    <row r="2116" spans="1:8" ht="13.5" x14ac:dyDescent="0.25">
      <c r="A2116" s="3">
        <f>TITRES_STAT!B2119</f>
        <v>45084</v>
      </c>
      <c r="B2116" s="5">
        <f>TITRES_STAT!C2119</f>
        <v>7.43</v>
      </c>
      <c r="C2116" s="5">
        <f>TITRES_STAT!D2119</f>
        <v>6.3209999999999997</v>
      </c>
      <c r="D2116" s="5">
        <f>TITRES_STAT!E2119</f>
        <v>0</v>
      </c>
      <c r="E2116" s="2">
        <f t="shared" ref="E2116:E2179" si="132">IF(B2116&gt;B2115, E2115+D2116, IF(B2116&lt;B2115, E2115-D2116, E2115))</f>
        <v>-99.08965639469595</v>
      </c>
      <c r="F2116" s="5" t="str">
        <f t="shared" si="131"/>
        <v>BEARISH</v>
      </c>
      <c r="G2116" s="5" t="str">
        <f t="shared" si="130"/>
        <v>STRONG</v>
      </c>
      <c r="H2116" s="5" t="str">
        <f t="shared" si="129"/>
        <v>CONFIRMED BEARISH</v>
      </c>
    </row>
    <row r="2117" spans="1:8" ht="13.5" x14ac:dyDescent="0.25">
      <c r="A2117" s="3">
        <f>TITRES_STAT!B2120</f>
        <v>45085</v>
      </c>
      <c r="B2117" s="5">
        <f>TITRES_STAT!C2120</f>
        <v>7.3</v>
      </c>
      <c r="C2117" s="5">
        <f>TITRES_STAT!D2120</f>
        <v>6.2110000000000003</v>
      </c>
      <c r="D2117" s="5">
        <f>TITRES_STAT!E2120</f>
        <v>6.2110000000000003</v>
      </c>
      <c r="E2117" s="2">
        <f t="shared" si="132"/>
        <v>-105.30065639469595</v>
      </c>
      <c r="F2117" s="5" t="str">
        <f t="shared" si="131"/>
        <v>BEARISH</v>
      </c>
      <c r="G2117" s="5" t="str">
        <f t="shared" si="130"/>
        <v>STRONG</v>
      </c>
      <c r="H2117" s="5" t="str">
        <f t="shared" si="129"/>
        <v>CONFIRMED BEARISH</v>
      </c>
    </row>
    <row r="2118" spans="1:8" ht="13.5" x14ac:dyDescent="0.25">
      <c r="A2118" s="3">
        <f>TITRES_STAT!B2121</f>
        <v>45086</v>
      </c>
      <c r="B2118" s="5">
        <f>TITRES_STAT!C2121</f>
        <v>7.3</v>
      </c>
      <c r="C2118" s="5">
        <f>TITRES_STAT!D2121</f>
        <v>6.2110000000000003</v>
      </c>
      <c r="D2118" s="5">
        <f>TITRES_STAT!E2121</f>
        <v>0</v>
      </c>
      <c r="E2118" s="2">
        <f t="shared" si="132"/>
        <v>-105.30065639469595</v>
      </c>
      <c r="F2118" s="5" t="str">
        <f t="shared" si="131"/>
        <v>BEARISH</v>
      </c>
      <c r="G2118" s="5" t="str">
        <f t="shared" si="130"/>
        <v>STRONG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5">
        <f>TITRES_STAT!C2122</f>
        <v>7.3</v>
      </c>
      <c r="C2119" s="5">
        <f>TITRES_STAT!D2122</f>
        <v>6.2110000000000003</v>
      </c>
      <c r="D2119" s="5">
        <f>TITRES_STAT!E2122</f>
        <v>0</v>
      </c>
      <c r="E2119" s="2">
        <f t="shared" si="132"/>
        <v>-105.30065639469595</v>
      </c>
      <c r="F2119" s="5" t="str">
        <f t="shared" si="131"/>
        <v>BEARISH</v>
      </c>
      <c r="G2119" s="5" t="str">
        <f t="shared" ref="G2119:G2182" si="134">IF((E2119-E2114)/E2114 &gt; 0.02, "STRONG",
 IF((E2119-E2114)/E2114 &lt; -0.02, "WEAK", "NEUTRAL"))</f>
        <v>STRONG</v>
      </c>
      <c r="H2119" s="5" t="str">
        <f t="shared" si="133"/>
        <v>CONFIRMED BEARISH</v>
      </c>
    </row>
    <row r="2120" spans="1:8" ht="13.5" x14ac:dyDescent="0.25">
      <c r="A2120" s="3">
        <f>TITRES_STAT!B2123</f>
        <v>45090</v>
      </c>
      <c r="B2120" s="5">
        <f>TITRES_STAT!C2123</f>
        <v>7.42</v>
      </c>
      <c r="C2120" s="5">
        <f>TITRES_STAT!D2123</f>
        <v>6.3129999999999997</v>
      </c>
      <c r="D2120" s="5">
        <f>TITRES_STAT!E2123</f>
        <v>6.3129999999999997</v>
      </c>
      <c r="E2120" s="2">
        <f t="shared" si="132"/>
        <v>-98.987656394695946</v>
      </c>
      <c r="F2120" s="5" t="str">
        <f t="shared" ref="F2120:F2183" si="135">IF(E2120&gt;E2115,"BULLISH",IF(E2120&lt;E2115,"BEARISH","NEUTRAL"))</f>
        <v>BULLISH</v>
      </c>
      <c r="G2120" s="5" t="str">
        <f t="shared" si="134"/>
        <v>NEUTRAL</v>
      </c>
      <c r="H2120" s="5" t="str">
        <f t="shared" si="133"/>
        <v>BULLISH DIVERGENCE</v>
      </c>
    </row>
    <row r="2121" spans="1:8" ht="13.5" x14ac:dyDescent="0.25">
      <c r="A2121" s="3">
        <f>TITRES_STAT!B2124</f>
        <v>45091</v>
      </c>
      <c r="B2121" s="5">
        <f>TITRES_STAT!C2124</f>
        <v>7.42</v>
      </c>
      <c r="C2121" s="5">
        <f>TITRES_STAT!D2124</f>
        <v>6.3129999999999997</v>
      </c>
      <c r="D2121" s="5">
        <f>TITRES_STAT!E2124</f>
        <v>6.3129999999999997</v>
      </c>
      <c r="E2121" s="2">
        <f t="shared" si="132"/>
        <v>-98.987656394695946</v>
      </c>
      <c r="F2121" s="5" t="str">
        <f t="shared" si="135"/>
        <v>BULLISH</v>
      </c>
      <c r="G2121" s="5" t="str">
        <f t="shared" si="134"/>
        <v>NEUTRAL</v>
      </c>
      <c r="H2121" s="5" t="str">
        <f t="shared" si="133"/>
        <v>BULLISH DIVERGENCE</v>
      </c>
    </row>
    <row r="2122" spans="1:8" ht="13.5" x14ac:dyDescent="0.25">
      <c r="A2122" s="3">
        <f>TITRES_STAT!B2125</f>
        <v>45092</v>
      </c>
      <c r="B2122" s="5">
        <f>TITRES_STAT!C2125</f>
        <v>7.42</v>
      </c>
      <c r="C2122" s="5">
        <f>TITRES_STAT!D2125</f>
        <v>6.3129999999999997</v>
      </c>
      <c r="D2122" s="5">
        <f>TITRES_STAT!E2125</f>
        <v>6.3129999999999997</v>
      </c>
      <c r="E2122" s="2">
        <f t="shared" si="132"/>
        <v>-98.987656394695946</v>
      </c>
      <c r="F2122" s="5" t="str">
        <f t="shared" si="135"/>
        <v>BULLISH</v>
      </c>
      <c r="G2122" s="5" t="str">
        <f t="shared" si="134"/>
        <v>WEAK</v>
      </c>
      <c r="H2122" s="5" t="str">
        <f t="shared" si="133"/>
        <v>CONFIRMED BULLISH</v>
      </c>
    </row>
    <row r="2123" spans="1:8" ht="13.5" x14ac:dyDescent="0.25">
      <c r="A2123" s="3">
        <f>TITRES_STAT!B2126</f>
        <v>45093</v>
      </c>
      <c r="B2123" s="5">
        <f>TITRES_STAT!C2126</f>
        <v>7.42</v>
      </c>
      <c r="C2123" s="5">
        <f>TITRES_STAT!D2126</f>
        <v>6.3129999999999997</v>
      </c>
      <c r="D2123" s="5">
        <f>TITRES_STAT!E2126</f>
        <v>6.3129999999999997</v>
      </c>
      <c r="E2123" s="2">
        <f t="shared" si="132"/>
        <v>-98.987656394695946</v>
      </c>
      <c r="F2123" s="5" t="str">
        <f t="shared" si="135"/>
        <v>BULLISH</v>
      </c>
      <c r="G2123" s="5" t="str">
        <f t="shared" si="134"/>
        <v>WEAK</v>
      </c>
      <c r="H2123" s="5" t="str">
        <f t="shared" si="133"/>
        <v>CONFIRMED BULLISH</v>
      </c>
    </row>
    <row r="2124" spans="1:8" ht="13.5" x14ac:dyDescent="0.25">
      <c r="A2124" s="3">
        <f>TITRES_STAT!B2127</f>
        <v>45096</v>
      </c>
      <c r="B2124" s="5">
        <f>TITRES_STAT!C2127</f>
        <v>7.42</v>
      </c>
      <c r="C2124" s="5">
        <f>TITRES_STAT!D2127</f>
        <v>6.3129999999999997</v>
      </c>
      <c r="D2124" s="5">
        <f>TITRES_STAT!E2127</f>
        <v>6.3129999999999997</v>
      </c>
      <c r="E2124" s="2">
        <f t="shared" si="132"/>
        <v>-98.987656394695946</v>
      </c>
      <c r="F2124" s="5" t="str">
        <f t="shared" si="135"/>
        <v>BULLISH</v>
      </c>
      <c r="G2124" s="5" t="str">
        <f t="shared" si="134"/>
        <v>WEAK</v>
      </c>
      <c r="H2124" s="5" t="str">
        <f t="shared" si="133"/>
        <v>CONFIRMED BULLISH</v>
      </c>
    </row>
    <row r="2125" spans="1:8" ht="13.5" x14ac:dyDescent="0.25">
      <c r="A2125" s="3">
        <f>TITRES_STAT!B2128</f>
        <v>45097</v>
      </c>
      <c r="B2125" s="5">
        <f>TITRES_STAT!C2128</f>
        <v>7.4</v>
      </c>
      <c r="C2125" s="5">
        <f>TITRES_STAT!D2128</f>
        <v>6.2960000000000003</v>
      </c>
      <c r="D2125" s="5">
        <f>TITRES_STAT!E2128</f>
        <v>6.2960000000000003</v>
      </c>
      <c r="E2125" s="2">
        <f t="shared" si="132"/>
        <v>-105.28365639469595</v>
      </c>
      <c r="F2125" s="5" t="str">
        <f t="shared" si="135"/>
        <v>BEARISH</v>
      </c>
      <c r="G2125" s="5" t="str">
        <f t="shared" si="134"/>
        <v>STRONG</v>
      </c>
      <c r="H2125" s="5" t="str">
        <f t="shared" si="133"/>
        <v>CONFIRMED BEARISH</v>
      </c>
    </row>
    <row r="2126" spans="1:8" ht="13.5" x14ac:dyDescent="0.25">
      <c r="A2126" s="3">
        <f>TITRES_STAT!B2129</f>
        <v>45098</v>
      </c>
      <c r="B2126" s="5">
        <f>TITRES_STAT!C2129</f>
        <v>7.4</v>
      </c>
      <c r="C2126" s="5">
        <f>TITRES_STAT!D2129</f>
        <v>6.2960000000000003</v>
      </c>
      <c r="D2126" s="5">
        <f>TITRES_STAT!E2129</f>
        <v>6.2960000000000003</v>
      </c>
      <c r="E2126" s="2">
        <f t="shared" si="132"/>
        <v>-105.28365639469595</v>
      </c>
      <c r="F2126" s="5" t="str">
        <f t="shared" si="135"/>
        <v>BEARISH</v>
      </c>
      <c r="G2126" s="5" t="str">
        <f t="shared" si="134"/>
        <v>STRONG</v>
      </c>
      <c r="H2126" s="5" t="str">
        <f t="shared" si="133"/>
        <v>CONFIRMED BEARISH</v>
      </c>
    </row>
    <row r="2127" spans="1:8" ht="13.5" x14ac:dyDescent="0.25">
      <c r="A2127" s="3">
        <f>TITRES_STAT!B2130</f>
        <v>45099</v>
      </c>
      <c r="B2127" s="5">
        <f>TITRES_STAT!C2130</f>
        <v>7.4</v>
      </c>
      <c r="C2127" s="5">
        <f>TITRES_STAT!D2130</f>
        <v>6.2960000000000003</v>
      </c>
      <c r="D2127" s="5">
        <f>TITRES_STAT!E2130</f>
        <v>0</v>
      </c>
      <c r="E2127" s="2">
        <f t="shared" si="132"/>
        <v>-105.28365639469595</v>
      </c>
      <c r="F2127" s="5" t="str">
        <f t="shared" si="135"/>
        <v>BEARISH</v>
      </c>
      <c r="G2127" s="5" t="str">
        <f t="shared" si="134"/>
        <v>STRONG</v>
      </c>
      <c r="H2127" s="5" t="str">
        <f t="shared" si="133"/>
        <v>CONFIRMED BEARISH</v>
      </c>
    </row>
    <row r="2128" spans="1:8" ht="13.5" x14ac:dyDescent="0.25">
      <c r="A2128" s="3">
        <f>TITRES_STAT!B2131</f>
        <v>45100</v>
      </c>
      <c r="B2128" s="5">
        <f>TITRES_STAT!C2131</f>
        <v>7.42</v>
      </c>
      <c r="C2128" s="5">
        <f>TITRES_STAT!D2131</f>
        <v>6.3129999999999997</v>
      </c>
      <c r="D2128" s="5">
        <f>TITRES_STAT!E2131</f>
        <v>6.3129999999999997</v>
      </c>
      <c r="E2128" s="2">
        <f t="shared" si="132"/>
        <v>-98.970656394695951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NEUTRAL</v>
      </c>
    </row>
    <row r="2129" spans="1:8" ht="13.5" x14ac:dyDescent="0.25">
      <c r="A2129" s="3">
        <f>TITRES_STAT!B2132</f>
        <v>45103</v>
      </c>
      <c r="B2129" s="5">
        <f>TITRES_STAT!C2132</f>
        <v>7.43</v>
      </c>
      <c r="C2129" s="5">
        <f>TITRES_STAT!D2132</f>
        <v>6.3209999999999997</v>
      </c>
      <c r="D2129" s="5">
        <f>TITRES_STAT!E2132</f>
        <v>6.3124925975773891</v>
      </c>
      <c r="E2129" s="2">
        <f t="shared" si="132"/>
        <v>-92.658163797118561</v>
      </c>
      <c r="F2129" s="5" t="str">
        <f t="shared" si="135"/>
        <v>BULLISH</v>
      </c>
      <c r="G2129" s="5" t="str">
        <f t="shared" si="134"/>
        <v>WEAK</v>
      </c>
      <c r="H2129" s="5" t="str">
        <f t="shared" si="133"/>
        <v>CONFIRMED BULLISH</v>
      </c>
    </row>
    <row r="2130" spans="1:8" ht="13.5" x14ac:dyDescent="0.25">
      <c r="A2130" s="3">
        <f>TITRES_STAT!B2133</f>
        <v>45104</v>
      </c>
      <c r="B2130" s="5">
        <f>TITRES_STAT!C2133</f>
        <v>7.42</v>
      </c>
      <c r="C2130" s="5">
        <f>TITRES_STAT!D2133</f>
        <v>6.3129999999999997</v>
      </c>
      <c r="D2130" s="5">
        <f>TITRES_STAT!E2133</f>
        <v>6.3129999999999997</v>
      </c>
      <c r="E2130" s="2">
        <f t="shared" si="132"/>
        <v>-98.971163797118564</v>
      </c>
      <c r="F2130" s="5" t="str">
        <f t="shared" si="135"/>
        <v>BULLISH</v>
      </c>
      <c r="G2130" s="5" t="str">
        <f t="shared" si="134"/>
        <v>WEAK</v>
      </c>
      <c r="H2130" s="5" t="str">
        <f t="shared" si="133"/>
        <v>CONFIRMED BULLISH</v>
      </c>
    </row>
    <row r="2131" spans="1:8" ht="13.5" x14ac:dyDescent="0.25">
      <c r="A2131" s="3">
        <f>TITRES_STAT!B2134</f>
        <v>45107</v>
      </c>
      <c r="B2131" s="5">
        <f>TITRES_STAT!C2134</f>
        <v>7.42</v>
      </c>
      <c r="C2131" s="5">
        <f>TITRES_STAT!D2134</f>
        <v>6.3129999999999997</v>
      </c>
      <c r="D2131" s="5">
        <f>TITRES_STAT!E2134</f>
        <v>0</v>
      </c>
      <c r="E2131" s="2">
        <f t="shared" si="132"/>
        <v>-98.971163797118564</v>
      </c>
      <c r="F2131" s="5" t="str">
        <f t="shared" si="135"/>
        <v>BULLISH</v>
      </c>
      <c r="G2131" s="5" t="str">
        <f t="shared" si="134"/>
        <v>WEAK</v>
      </c>
      <c r="H2131" s="5" t="str">
        <f t="shared" si="133"/>
        <v>CONFIRMED BULLISH</v>
      </c>
    </row>
    <row r="2132" spans="1:8" ht="13.5" x14ac:dyDescent="0.25">
      <c r="A2132" s="3">
        <f>TITRES_STAT!B2135</f>
        <v>45110</v>
      </c>
      <c r="B2132" s="5">
        <f>TITRES_STAT!C2135</f>
        <v>7.42</v>
      </c>
      <c r="C2132" s="5">
        <f>TITRES_STAT!D2135</f>
        <v>6.3129999999999997</v>
      </c>
      <c r="D2132" s="5">
        <f>TITRES_STAT!E2135</f>
        <v>0</v>
      </c>
      <c r="E2132" s="2">
        <f t="shared" si="132"/>
        <v>-98.971163797118564</v>
      </c>
      <c r="F2132" s="5" t="str">
        <f t="shared" si="135"/>
        <v>BULLISH</v>
      </c>
      <c r="G2132" s="5" t="str">
        <f t="shared" si="134"/>
        <v>WEAK</v>
      </c>
      <c r="H2132" s="5" t="str">
        <f t="shared" si="133"/>
        <v>CONFIRMED BULLISH</v>
      </c>
    </row>
    <row r="2133" spans="1:8" ht="13.5" x14ac:dyDescent="0.25">
      <c r="A2133" s="3">
        <f>TITRES_STAT!B2136</f>
        <v>45111</v>
      </c>
      <c r="B2133" s="5">
        <f>TITRES_STAT!C2136</f>
        <v>7.42</v>
      </c>
      <c r="C2133" s="5">
        <f>TITRES_STAT!D2136</f>
        <v>6.3129999999999997</v>
      </c>
      <c r="D2133" s="5">
        <f>TITRES_STAT!E2136</f>
        <v>0</v>
      </c>
      <c r="E2133" s="2">
        <f t="shared" si="132"/>
        <v>-98.971163797118564</v>
      </c>
      <c r="F2133" s="5" t="str">
        <f t="shared" si="135"/>
        <v>BEARISH</v>
      </c>
      <c r="G2133" s="5" t="str">
        <f t="shared" si="134"/>
        <v>NEUTRAL</v>
      </c>
      <c r="H2133" s="5" t="str">
        <f t="shared" si="133"/>
        <v>NEUTRAL</v>
      </c>
    </row>
    <row r="2134" spans="1:8" ht="13.5" x14ac:dyDescent="0.25">
      <c r="A2134" s="3">
        <f>TITRES_STAT!B2137</f>
        <v>45112</v>
      </c>
      <c r="B2134" s="5">
        <f>TITRES_STAT!C2137</f>
        <v>7.7</v>
      </c>
      <c r="C2134" s="5">
        <f>TITRES_STAT!D2137</f>
        <v>6.5510000000000002</v>
      </c>
      <c r="D2134" s="5">
        <f>TITRES_STAT!E2137</f>
        <v>6.5510000000000002</v>
      </c>
      <c r="E2134" s="2">
        <f t="shared" si="132"/>
        <v>-92.420163797118562</v>
      </c>
      <c r="F2134" s="5" t="str">
        <f t="shared" si="135"/>
        <v>BULLISH</v>
      </c>
      <c r="G2134" s="5" t="str">
        <f t="shared" si="134"/>
        <v>NEUTRAL</v>
      </c>
      <c r="H2134" s="5" t="str">
        <f t="shared" si="133"/>
        <v>CONFIRMED BULLISH</v>
      </c>
    </row>
    <row r="2135" spans="1:8" ht="13.5" x14ac:dyDescent="0.25">
      <c r="A2135" s="3">
        <f>TITRES_STAT!B2138</f>
        <v>45113</v>
      </c>
      <c r="B2135" s="5">
        <f>TITRES_STAT!C2138</f>
        <v>7.5</v>
      </c>
      <c r="C2135" s="5">
        <f>TITRES_STAT!D2138</f>
        <v>6.3810000000000002</v>
      </c>
      <c r="D2135" s="5">
        <f>TITRES_STAT!E2138</f>
        <v>6.3810000000000002</v>
      </c>
      <c r="E2135" s="2">
        <f t="shared" si="132"/>
        <v>-98.801163797118562</v>
      </c>
      <c r="F2135" s="5" t="str">
        <f t="shared" si="135"/>
        <v>BULLISH</v>
      </c>
      <c r="G2135" s="5" t="str">
        <f t="shared" si="134"/>
        <v>NEUTRAL</v>
      </c>
      <c r="H2135" s="5" t="str">
        <f t="shared" si="133"/>
        <v>CONFIRMED BULLISH</v>
      </c>
    </row>
    <row r="2136" spans="1:8" ht="13.5" x14ac:dyDescent="0.25">
      <c r="A2136" s="3">
        <f>TITRES_STAT!B2139</f>
        <v>45114</v>
      </c>
      <c r="B2136" s="5">
        <f>TITRES_STAT!C2139</f>
        <v>7.69</v>
      </c>
      <c r="C2136" s="5">
        <f>TITRES_STAT!D2139</f>
        <v>6.5419999999999998</v>
      </c>
      <c r="D2136" s="5">
        <f>TITRES_STAT!E2139</f>
        <v>6.5419999999999998</v>
      </c>
      <c r="E2136" s="2">
        <f t="shared" si="132"/>
        <v>-92.259163797118561</v>
      </c>
      <c r="F2136" s="5" t="str">
        <f t="shared" si="135"/>
        <v>BULLISH</v>
      </c>
      <c r="G2136" s="5" t="str">
        <f t="shared" si="134"/>
        <v>WEAK</v>
      </c>
      <c r="H2136" s="5" t="str">
        <f t="shared" si="133"/>
        <v>CONFIRMED BULLISH</v>
      </c>
    </row>
    <row r="2137" spans="1:8" ht="13.5" x14ac:dyDescent="0.25">
      <c r="A2137" s="3">
        <f>TITRES_STAT!B2140</f>
        <v>45117</v>
      </c>
      <c r="B2137" s="5">
        <f>TITRES_STAT!C2140</f>
        <v>7.7</v>
      </c>
      <c r="C2137" s="5">
        <f>TITRES_STAT!D2140</f>
        <v>6.5510000000000002</v>
      </c>
      <c r="D2137" s="5">
        <f>TITRES_STAT!E2140</f>
        <v>6.5510000000000002</v>
      </c>
      <c r="E2137" s="2">
        <f t="shared" si="132"/>
        <v>-85.708163797118559</v>
      </c>
      <c r="F2137" s="5" t="str">
        <f t="shared" si="135"/>
        <v>BULLISH</v>
      </c>
      <c r="G2137" s="5" t="str">
        <f t="shared" si="134"/>
        <v>WEAK</v>
      </c>
      <c r="H2137" s="5" t="str">
        <f t="shared" si="133"/>
        <v>CONFIRMED BULLISH</v>
      </c>
    </row>
    <row r="2138" spans="1:8" ht="13.5" x14ac:dyDescent="0.25">
      <c r="A2138" s="3">
        <f>TITRES_STAT!B2141</f>
        <v>45118</v>
      </c>
      <c r="B2138" s="5">
        <f>TITRES_STAT!C2141</f>
        <v>7.7</v>
      </c>
      <c r="C2138" s="5">
        <f>TITRES_STAT!D2141</f>
        <v>6.5510000000000002</v>
      </c>
      <c r="D2138" s="5">
        <f>TITRES_STAT!E2141</f>
        <v>6.5510000000000002</v>
      </c>
      <c r="E2138" s="2">
        <f t="shared" si="132"/>
        <v>-85.708163797118559</v>
      </c>
      <c r="F2138" s="5" t="str">
        <f t="shared" si="135"/>
        <v>BULLISH</v>
      </c>
      <c r="G2138" s="5" t="str">
        <f t="shared" si="134"/>
        <v>WEAK</v>
      </c>
      <c r="H2138" s="5" t="str">
        <f t="shared" si="133"/>
        <v>CONFIRMED BULLISH</v>
      </c>
    </row>
    <row r="2139" spans="1:8" ht="13.5" x14ac:dyDescent="0.25">
      <c r="A2139" s="3">
        <f>TITRES_STAT!B2142</f>
        <v>45119</v>
      </c>
      <c r="B2139" s="5">
        <f>TITRES_STAT!C2142</f>
        <v>7.7</v>
      </c>
      <c r="C2139" s="5">
        <f>TITRES_STAT!D2142</f>
        <v>6.5510000000000002</v>
      </c>
      <c r="D2139" s="5">
        <f>TITRES_STAT!E2142</f>
        <v>0</v>
      </c>
      <c r="E2139" s="2">
        <f t="shared" si="132"/>
        <v>-85.708163797118559</v>
      </c>
      <c r="F2139" s="5" t="str">
        <f t="shared" si="135"/>
        <v>BULLISH</v>
      </c>
      <c r="G2139" s="5" t="str">
        <f t="shared" si="134"/>
        <v>WEAK</v>
      </c>
      <c r="H2139" s="5" t="str">
        <f t="shared" si="133"/>
        <v>NEUTRAL</v>
      </c>
    </row>
    <row r="2140" spans="1:8" ht="13.5" x14ac:dyDescent="0.25">
      <c r="A2140" s="3">
        <f>TITRES_STAT!B2143</f>
        <v>45120</v>
      </c>
      <c r="B2140" s="5">
        <f>TITRES_STAT!C2143</f>
        <v>7.43</v>
      </c>
      <c r="C2140" s="5">
        <f>TITRES_STAT!D2143</f>
        <v>6.3209999999999997</v>
      </c>
      <c r="D2140" s="5">
        <f>TITRES_STAT!E2143</f>
        <v>6.3209999999999997</v>
      </c>
      <c r="E2140" s="2">
        <f t="shared" si="132"/>
        <v>-92.029163797118557</v>
      </c>
      <c r="F2140" s="5" t="str">
        <f t="shared" si="135"/>
        <v>BULLISH</v>
      </c>
      <c r="G2140" s="5" t="str">
        <f t="shared" si="134"/>
        <v>WEAK</v>
      </c>
      <c r="H2140" s="5" t="str">
        <f t="shared" si="133"/>
        <v>BULLISH DIVERGENCE</v>
      </c>
    </row>
    <row r="2141" spans="1:8" ht="13.5" x14ac:dyDescent="0.25">
      <c r="A2141" s="3">
        <f>TITRES_STAT!B2144</f>
        <v>45121</v>
      </c>
      <c r="B2141" s="5">
        <f>TITRES_STAT!C2144</f>
        <v>7.43</v>
      </c>
      <c r="C2141" s="5">
        <f>TITRES_STAT!D2144</f>
        <v>6.3209999999999997</v>
      </c>
      <c r="D2141" s="5">
        <f>TITRES_STAT!E2144</f>
        <v>0</v>
      </c>
      <c r="E2141" s="2">
        <f t="shared" si="132"/>
        <v>-92.029163797118557</v>
      </c>
      <c r="F2141" s="5" t="str">
        <f t="shared" si="135"/>
        <v>BULLISH</v>
      </c>
      <c r="G2141" s="5" t="str">
        <f t="shared" si="134"/>
        <v>NEUTRAL</v>
      </c>
      <c r="H2141" s="5" t="str">
        <f t="shared" si="133"/>
        <v>BULLISH DIVERGENCE</v>
      </c>
    </row>
    <row r="2142" spans="1:8" ht="13.5" x14ac:dyDescent="0.25">
      <c r="A2142" s="3">
        <f>TITRES_STAT!B2145</f>
        <v>45124</v>
      </c>
      <c r="B2142" s="5">
        <f>TITRES_STAT!C2145</f>
        <v>7.43</v>
      </c>
      <c r="C2142" s="5">
        <f>TITRES_STAT!D2145</f>
        <v>6.3209999999999997</v>
      </c>
      <c r="D2142" s="5">
        <f>TITRES_STAT!E2145</f>
        <v>6.3209999999999997</v>
      </c>
      <c r="E2142" s="2">
        <f t="shared" si="132"/>
        <v>-92.029163797118557</v>
      </c>
      <c r="F2142" s="5" t="str">
        <f t="shared" si="135"/>
        <v>BEARISH</v>
      </c>
      <c r="G2142" s="5" t="str">
        <f t="shared" si="134"/>
        <v>STRONG</v>
      </c>
      <c r="H2142" s="5" t="str">
        <f t="shared" si="133"/>
        <v>CONFIRMED BEARISH</v>
      </c>
    </row>
    <row r="2143" spans="1:8" ht="13.5" x14ac:dyDescent="0.25">
      <c r="A2143" s="3">
        <f>TITRES_STAT!B2146</f>
        <v>45125</v>
      </c>
      <c r="B2143" s="5">
        <f>TITRES_STAT!C2146</f>
        <v>7.5</v>
      </c>
      <c r="C2143" s="5">
        <f>TITRES_STAT!D2146</f>
        <v>6.3810000000000002</v>
      </c>
      <c r="D2143" s="5">
        <f>TITRES_STAT!E2146</f>
        <v>6.3810000000000002</v>
      </c>
      <c r="E2143" s="2">
        <f t="shared" si="132"/>
        <v>-85.648163797118556</v>
      </c>
      <c r="F2143" s="5" t="str">
        <f t="shared" si="135"/>
        <v>BULLISH</v>
      </c>
      <c r="G2143" s="5" t="str">
        <f t="shared" si="134"/>
        <v>NEUTRAL</v>
      </c>
      <c r="H2143" s="5" t="str">
        <f t="shared" si="133"/>
        <v>BULLISH DIVERGENCE</v>
      </c>
    </row>
    <row r="2144" spans="1:8" ht="13.5" x14ac:dyDescent="0.25">
      <c r="A2144" s="3">
        <f>TITRES_STAT!B2147</f>
        <v>45127</v>
      </c>
      <c r="B2144" s="5">
        <f>TITRES_STAT!C2147</f>
        <v>7.5</v>
      </c>
      <c r="C2144" s="5">
        <f>TITRES_STAT!D2147</f>
        <v>6.3810000000000002</v>
      </c>
      <c r="D2144" s="5">
        <f>TITRES_STAT!E2147</f>
        <v>0</v>
      </c>
      <c r="E2144" s="2">
        <f t="shared" si="132"/>
        <v>-85.648163797118556</v>
      </c>
      <c r="F2144" s="5" t="str">
        <f t="shared" si="135"/>
        <v>BULLISH</v>
      </c>
      <c r="G2144" s="5" t="str">
        <f t="shared" si="134"/>
        <v>NEUTRAL</v>
      </c>
      <c r="H2144" s="5" t="str">
        <f t="shared" si="133"/>
        <v>BULLISH DIVERGENCE</v>
      </c>
    </row>
    <row r="2145" spans="1:8" ht="13.5" x14ac:dyDescent="0.25">
      <c r="A2145" s="3">
        <f>TITRES_STAT!B2148</f>
        <v>45128</v>
      </c>
      <c r="B2145" s="5">
        <f>TITRES_STAT!C2148</f>
        <v>7.5</v>
      </c>
      <c r="C2145" s="5">
        <f>TITRES_STAT!D2148</f>
        <v>6.3810000000000002</v>
      </c>
      <c r="D2145" s="5">
        <f>TITRES_STAT!E2148</f>
        <v>0</v>
      </c>
      <c r="E2145" s="2">
        <f t="shared" si="132"/>
        <v>-85.648163797118556</v>
      </c>
      <c r="F2145" s="5" t="str">
        <f t="shared" si="135"/>
        <v>BULLISH</v>
      </c>
      <c r="G2145" s="5" t="str">
        <f t="shared" si="134"/>
        <v>WEAK</v>
      </c>
      <c r="H2145" s="5" t="str">
        <f t="shared" si="133"/>
        <v>CONFIRMED BULLISH</v>
      </c>
    </row>
    <row r="2146" spans="1:8" ht="13.5" x14ac:dyDescent="0.25">
      <c r="A2146" s="3">
        <f>TITRES_STAT!B2149</f>
        <v>45131</v>
      </c>
      <c r="B2146" s="5">
        <f>TITRES_STAT!C2149</f>
        <v>7.7</v>
      </c>
      <c r="C2146" s="5">
        <f>TITRES_STAT!D2149</f>
        <v>6.5510000000000002</v>
      </c>
      <c r="D2146" s="5">
        <f>TITRES_STAT!E2149</f>
        <v>6.5510000000000002</v>
      </c>
      <c r="E2146" s="2">
        <f t="shared" si="132"/>
        <v>-79.097163797118554</v>
      </c>
      <c r="F2146" s="5" t="str">
        <f t="shared" si="135"/>
        <v>BULLISH</v>
      </c>
      <c r="G2146" s="5" t="str">
        <f t="shared" si="134"/>
        <v>WEAK</v>
      </c>
      <c r="H2146" s="5" t="str">
        <f t="shared" si="133"/>
        <v>CONFIRMED BULLISH</v>
      </c>
    </row>
    <row r="2147" spans="1:8" ht="13.5" x14ac:dyDescent="0.25">
      <c r="A2147" s="3">
        <f>TITRES_STAT!B2150</f>
        <v>45133</v>
      </c>
      <c r="B2147" s="5">
        <f>TITRES_STAT!C2150</f>
        <v>7.7</v>
      </c>
      <c r="C2147" s="5">
        <f>TITRES_STAT!D2150</f>
        <v>6.5510000000000002</v>
      </c>
      <c r="D2147" s="5">
        <f>TITRES_STAT!E2150</f>
        <v>6.5510000000000002</v>
      </c>
      <c r="E2147" s="2">
        <f t="shared" si="132"/>
        <v>-79.097163797118554</v>
      </c>
      <c r="F2147" s="5" t="str">
        <f t="shared" si="135"/>
        <v>BULLISH</v>
      </c>
      <c r="G2147" s="5" t="str">
        <f t="shared" si="134"/>
        <v>WEAK</v>
      </c>
      <c r="H2147" s="5" t="str">
        <f t="shared" si="133"/>
        <v>CONFIRMED BULLISH</v>
      </c>
    </row>
    <row r="2148" spans="1:8" ht="13.5" x14ac:dyDescent="0.25">
      <c r="A2148" s="3">
        <f>TITRES_STAT!B2151</f>
        <v>45134</v>
      </c>
      <c r="B2148" s="5">
        <f>TITRES_STAT!C2151</f>
        <v>7.7</v>
      </c>
      <c r="C2148" s="5">
        <f>TITRES_STAT!D2151</f>
        <v>6.5510000000000002</v>
      </c>
      <c r="D2148" s="5">
        <f>TITRES_STAT!E2151</f>
        <v>0</v>
      </c>
      <c r="E2148" s="2">
        <f t="shared" si="132"/>
        <v>-79.097163797118554</v>
      </c>
      <c r="F2148" s="5" t="str">
        <f t="shared" si="135"/>
        <v>BULLISH</v>
      </c>
      <c r="G2148" s="5" t="str">
        <f t="shared" si="134"/>
        <v>WEAK</v>
      </c>
      <c r="H2148" s="5" t="str">
        <f t="shared" si="133"/>
        <v>CONFIRMED BULLISH</v>
      </c>
    </row>
    <row r="2149" spans="1:8" ht="13.5" x14ac:dyDescent="0.25">
      <c r="A2149" s="3">
        <f>TITRES_STAT!B2152</f>
        <v>45135</v>
      </c>
      <c r="B2149" s="5">
        <f>TITRES_STAT!C2152</f>
        <v>7.7</v>
      </c>
      <c r="C2149" s="5">
        <f>TITRES_STAT!D2152</f>
        <v>6.5510000000000002</v>
      </c>
      <c r="D2149" s="5">
        <f>TITRES_STAT!E2152</f>
        <v>6.5510000000000002</v>
      </c>
      <c r="E2149" s="2">
        <f t="shared" si="132"/>
        <v>-79.097163797118554</v>
      </c>
      <c r="F2149" s="5" t="str">
        <f t="shared" si="135"/>
        <v>BULLISH</v>
      </c>
      <c r="G2149" s="5" t="str">
        <f t="shared" si="134"/>
        <v>WEAK</v>
      </c>
      <c r="H2149" s="5" t="str">
        <f t="shared" si="133"/>
        <v>CONFIRMED BULLISH</v>
      </c>
    </row>
    <row r="2150" spans="1:8" ht="13.5" x14ac:dyDescent="0.25">
      <c r="A2150" s="3">
        <f>TITRES_STAT!B2153</f>
        <v>45138</v>
      </c>
      <c r="B2150" s="5">
        <f>TITRES_STAT!C2153</f>
        <v>7.7</v>
      </c>
      <c r="C2150" s="5">
        <f>TITRES_STAT!D2153</f>
        <v>6.5510000000000002</v>
      </c>
      <c r="D2150" s="5">
        <f>TITRES_STAT!E2153</f>
        <v>0</v>
      </c>
      <c r="E2150" s="2">
        <f t="shared" si="132"/>
        <v>-79.097163797118554</v>
      </c>
      <c r="F2150" s="5" t="str">
        <f t="shared" si="135"/>
        <v>BULLISH</v>
      </c>
      <c r="G2150" s="5" t="str">
        <f t="shared" si="134"/>
        <v>WEAK</v>
      </c>
      <c r="H2150" s="5" t="str">
        <f t="shared" si="133"/>
        <v>CONFIRMED BULLISH</v>
      </c>
    </row>
    <row r="2151" spans="1:8" ht="13.5" x14ac:dyDescent="0.25">
      <c r="A2151" s="3">
        <f>TITRES_STAT!B2154</f>
        <v>45139</v>
      </c>
      <c r="B2151" s="5">
        <f>TITRES_STAT!C2154</f>
        <v>7.7</v>
      </c>
      <c r="C2151" s="5">
        <f>TITRES_STAT!D2154</f>
        <v>6.5510000000000002</v>
      </c>
      <c r="D2151" s="5">
        <f>TITRES_STAT!E2154</f>
        <v>0</v>
      </c>
      <c r="E2151" s="2">
        <f t="shared" si="132"/>
        <v>-79.097163797118554</v>
      </c>
      <c r="F2151" s="5" t="str">
        <f t="shared" si="135"/>
        <v>NEUTRAL</v>
      </c>
      <c r="G2151" s="5" t="str">
        <f t="shared" si="134"/>
        <v>NEUTRAL</v>
      </c>
      <c r="H2151" s="5" t="str">
        <f t="shared" si="133"/>
        <v>NEUTRAL</v>
      </c>
    </row>
    <row r="2152" spans="1:8" ht="13.5" x14ac:dyDescent="0.25">
      <c r="A2152" s="3">
        <f>TITRES_STAT!B2155</f>
        <v>45140</v>
      </c>
      <c r="B2152" s="5">
        <f>TITRES_STAT!C2155</f>
        <v>7.7</v>
      </c>
      <c r="C2152" s="5">
        <f>TITRES_STAT!D2155</f>
        <v>6.5510000000000002</v>
      </c>
      <c r="D2152" s="5">
        <f>TITRES_STAT!E2155</f>
        <v>6.5510000000000002</v>
      </c>
      <c r="E2152" s="2">
        <f t="shared" si="132"/>
        <v>-79.097163797118554</v>
      </c>
      <c r="F2152" s="5" t="str">
        <f t="shared" si="135"/>
        <v>NEUTRAL</v>
      </c>
      <c r="G2152" s="5" t="str">
        <f t="shared" si="134"/>
        <v>NEUTRAL</v>
      </c>
      <c r="H2152" s="5" t="str">
        <f t="shared" si="133"/>
        <v>NEUTRAL</v>
      </c>
    </row>
    <row r="2153" spans="1:8" ht="13.5" x14ac:dyDescent="0.25">
      <c r="A2153" s="3">
        <f>TITRES_STAT!B2156</f>
        <v>45141</v>
      </c>
      <c r="B2153" s="5">
        <f>TITRES_STAT!C2156</f>
        <v>7.7</v>
      </c>
      <c r="C2153" s="5">
        <f>TITRES_STAT!D2156</f>
        <v>6.5510000000000002</v>
      </c>
      <c r="D2153" s="5">
        <f>TITRES_STAT!E2156</f>
        <v>6.5510000000000002</v>
      </c>
      <c r="E2153" s="2">
        <f t="shared" si="132"/>
        <v>-79.097163797118554</v>
      </c>
      <c r="F2153" s="5" t="str">
        <f t="shared" si="135"/>
        <v>NEUTRAL</v>
      </c>
      <c r="G2153" s="5" t="str">
        <f t="shared" si="134"/>
        <v>NEUTRAL</v>
      </c>
      <c r="H2153" s="5" t="str">
        <f t="shared" si="133"/>
        <v>NEUTRAL</v>
      </c>
    </row>
    <row r="2154" spans="1:8" ht="13.5" x14ac:dyDescent="0.25">
      <c r="A2154" s="3">
        <f>TITRES_STAT!B2157</f>
        <v>45142</v>
      </c>
      <c r="B2154" s="5">
        <f>TITRES_STAT!C2157</f>
        <v>7.76</v>
      </c>
      <c r="C2154" s="5">
        <f>TITRES_STAT!D2157</f>
        <v>6.6020000000000003</v>
      </c>
      <c r="D2154" s="5">
        <f>TITRES_STAT!E2157</f>
        <v>6.6020000000000003</v>
      </c>
      <c r="E2154" s="2">
        <f t="shared" si="132"/>
        <v>-72.495163797118551</v>
      </c>
      <c r="F2154" s="5" t="str">
        <f t="shared" si="135"/>
        <v>BULLISH</v>
      </c>
      <c r="G2154" s="5" t="str">
        <f t="shared" si="134"/>
        <v>WEAK</v>
      </c>
      <c r="H2154" s="5" t="str">
        <f t="shared" si="133"/>
        <v>CONFIRMED BULLISH</v>
      </c>
    </row>
    <row r="2155" spans="1:8" ht="13.5" x14ac:dyDescent="0.25">
      <c r="A2155" s="3">
        <f>TITRES_STAT!B2158</f>
        <v>45145</v>
      </c>
      <c r="B2155" s="5">
        <f>TITRES_STAT!C2158</f>
        <v>7.76</v>
      </c>
      <c r="C2155" s="5">
        <f>TITRES_STAT!D2158</f>
        <v>6.6020000000000003</v>
      </c>
      <c r="D2155" s="5">
        <f>TITRES_STAT!E2158</f>
        <v>0</v>
      </c>
      <c r="E2155" s="2">
        <f t="shared" si="132"/>
        <v>-72.495163797118551</v>
      </c>
      <c r="F2155" s="5" t="str">
        <f t="shared" si="135"/>
        <v>BULLISH</v>
      </c>
      <c r="G2155" s="5" t="str">
        <f t="shared" si="134"/>
        <v>WEAK</v>
      </c>
      <c r="H2155" s="5" t="str">
        <f t="shared" si="133"/>
        <v>CONFIRMED BULLISH</v>
      </c>
    </row>
    <row r="2156" spans="1:8" ht="13.5" x14ac:dyDescent="0.25">
      <c r="A2156" s="3">
        <f>TITRES_STAT!B2159</f>
        <v>45146</v>
      </c>
      <c r="B2156" s="5">
        <f>TITRES_STAT!C2159</f>
        <v>7.76</v>
      </c>
      <c r="C2156" s="5">
        <f>TITRES_STAT!D2159</f>
        <v>6.6020000000000003</v>
      </c>
      <c r="D2156" s="5">
        <f>TITRES_STAT!E2159</f>
        <v>0</v>
      </c>
      <c r="E2156" s="2">
        <f t="shared" si="132"/>
        <v>-72.495163797118551</v>
      </c>
      <c r="F2156" s="5" t="str">
        <f t="shared" si="135"/>
        <v>BULLISH</v>
      </c>
      <c r="G2156" s="5" t="str">
        <f t="shared" si="134"/>
        <v>WEAK</v>
      </c>
      <c r="H2156" s="5" t="str">
        <f t="shared" si="133"/>
        <v>CONFIRMED BULLISH</v>
      </c>
    </row>
    <row r="2157" spans="1:8" ht="13.5" x14ac:dyDescent="0.25">
      <c r="A2157" s="3">
        <f>TITRES_STAT!B2160</f>
        <v>45147</v>
      </c>
      <c r="B2157" s="5">
        <f>TITRES_STAT!C2160</f>
        <v>7.76</v>
      </c>
      <c r="C2157" s="5">
        <f>TITRES_STAT!D2160</f>
        <v>6.6020000000000003</v>
      </c>
      <c r="D2157" s="5">
        <f>TITRES_STAT!E2160</f>
        <v>6.6020000000000003</v>
      </c>
      <c r="E2157" s="2">
        <f t="shared" si="132"/>
        <v>-72.495163797118551</v>
      </c>
      <c r="F2157" s="5" t="str">
        <f t="shared" si="135"/>
        <v>BULLISH</v>
      </c>
      <c r="G2157" s="5" t="str">
        <f t="shared" si="134"/>
        <v>WEAK</v>
      </c>
      <c r="H2157" s="5" t="str">
        <f t="shared" si="133"/>
        <v>CONFIRMED BULLISH</v>
      </c>
    </row>
    <row r="2158" spans="1:8" ht="13.5" x14ac:dyDescent="0.25">
      <c r="A2158" s="3">
        <f>TITRES_STAT!B2161</f>
        <v>45148</v>
      </c>
      <c r="B2158" s="5">
        <f>TITRES_STAT!C2161</f>
        <v>7.76</v>
      </c>
      <c r="C2158" s="5">
        <f>TITRES_STAT!D2161</f>
        <v>6.6020000000000003</v>
      </c>
      <c r="D2158" s="5">
        <f>TITRES_STAT!E2161</f>
        <v>0</v>
      </c>
      <c r="E2158" s="2">
        <f t="shared" si="132"/>
        <v>-72.495163797118551</v>
      </c>
      <c r="F2158" s="5" t="str">
        <f t="shared" si="135"/>
        <v>BULLISH</v>
      </c>
      <c r="G2158" s="5" t="str">
        <f t="shared" si="134"/>
        <v>WEAK</v>
      </c>
      <c r="H2158" s="5" t="str">
        <f t="shared" si="133"/>
        <v>CONFIRMED BULLISH</v>
      </c>
    </row>
    <row r="2159" spans="1:8" ht="13.5" x14ac:dyDescent="0.25">
      <c r="A2159" s="3">
        <f>TITRES_STAT!B2162</f>
        <v>45149</v>
      </c>
      <c r="B2159" s="5">
        <f>TITRES_STAT!C2162</f>
        <v>7.76</v>
      </c>
      <c r="C2159" s="5">
        <f>TITRES_STAT!D2162</f>
        <v>6.6020000000000003</v>
      </c>
      <c r="D2159" s="5">
        <f>TITRES_STAT!E2162</f>
        <v>0</v>
      </c>
      <c r="E2159" s="2">
        <f t="shared" si="132"/>
        <v>-72.495163797118551</v>
      </c>
      <c r="F2159" s="5" t="str">
        <f t="shared" si="135"/>
        <v>NEUTRAL</v>
      </c>
      <c r="G2159" s="5" t="str">
        <f t="shared" si="134"/>
        <v>NEUTRAL</v>
      </c>
      <c r="H2159" s="5" t="str">
        <f t="shared" si="133"/>
        <v>NEUTRAL</v>
      </c>
    </row>
    <row r="2160" spans="1:8" ht="13.5" x14ac:dyDescent="0.25">
      <c r="A2160" s="3">
        <f>TITRES_STAT!B2163</f>
        <v>45152</v>
      </c>
      <c r="B2160" s="5">
        <f>TITRES_STAT!C2163</f>
        <v>7.76</v>
      </c>
      <c r="C2160" s="5">
        <f>TITRES_STAT!D2163</f>
        <v>6.6020000000000003</v>
      </c>
      <c r="D2160" s="5">
        <f>TITRES_STAT!E2163</f>
        <v>0</v>
      </c>
      <c r="E2160" s="2">
        <f t="shared" si="132"/>
        <v>-72.495163797118551</v>
      </c>
      <c r="F2160" s="5" t="str">
        <f t="shared" si="135"/>
        <v>NEUTRAL</v>
      </c>
      <c r="G2160" s="5" t="str">
        <f t="shared" si="134"/>
        <v>NEUTRAL</v>
      </c>
      <c r="H2160" s="5" t="str">
        <f t="shared" si="133"/>
        <v>NEUTRAL</v>
      </c>
    </row>
    <row r="2161" spans="1:8" ht="13.5" x14ac:dyDescent="0.25">
      <c r="A2161" s="3">
        <f>TITRES_STAT!B2164</f>
        <v>45153</v>
      </c>
      <c r="B2161" s="5">
        <f>TITRES_STAT!C2164</f>
        <v>7.8</v>
      </c>
      <c r="C2161" s="5">
        <f>TITRES_STAT!D2164</f>
        <v>6.6360000000000001</v>
      </c>
      <c r="D2161" s="5">
        <f>TITRES_STAT!E2164</f>
        <v>6.6360000000000001</v>
      </c>
      <c r="E2161" s="2">
        <f t="shared" si="132"/>
        <v>-65.859163797118555</v>
      </c>
      <c r="F2161" s="5" t="str">
        <f t="shared" si="135"/>
        <v>BULLISH</v>
      </c>
      <c r="G2161" s="5" t="str">
        <f t="shared" si="134"/>
        <v>WEAK</v>
      </c>
      <c r="H2161" s="5" t="str">
        <f t="shared" si="133"/>
        <v>CONFIRMED BULLISH</v>
      </c>
    </row>
    <row r="2162" spans="1:8" ht="13.5" x14ac:dyDescent="0.25">
      <c r="A2162" s="3">
        <f>TITRES_STAT!B2165</f>
        <v>45154</v>
      </c>
      <c r="B2162" s="5">
        <f>TITRES_STAT!C2165</f>
        <v>7.82</v>
      </c>
      <c r="C2162" s="5">
        <f>TITRES_STAT!D2165</f>
        <v>6.6529999999999996</v>
      </c>
      <c r="D2162" s="5">
        <f>TITRES_STAT!E2165</f>
        <v>6.6436415601023011</v>
      </c>
      <c r="E2162" s="2">
        <f t="shared" si="132"/>
        <v>-59.215522237016252</v>
      </c>
      <c r="F2162" s="5" t="str">
        <f t="shared" si="135"/>
        <v>BULLISH</v>
      </c>
      <c r="G2162" s="5" t="str">
        <f t="shared" si="134"/>
        <v>WEAK</v>
      </c>
      <c r="H2162" s="5" t="str">
        <f t="shared" si="133"/>
        <v>CONFIRMED BULLISH</v>
      </c>
    </row>
    <row r="2163" spans="1:8" ht="13.5" x14ac:dyDescent="0.25">
      <c r="A2163" s="3">
        <f>TITRES_STAT!B2166</f>
        <v>45155</v>
      </c>
      <c r="B2163" s="5">
        <f>TITRES_STAT!C2166</f>
        <v>7.82</v>
      </c>
      <c r="C2163" s="5">
        <f>TITRES_STAT!D2166</f>
        <v>6.6529999999999996</v>
      </c>
      <c r="D2163" s="5">
        <f>TITRES_STAT!E2166</f>
        <v>0</v>
      </c>
      <c r="E2163" s="2">
        <f t="shared" si="132"/>
        <v>-59.215522237016252</v>
      </c>
      <c r="F2163" s="5" t="str">
        <f t="shared" si="135"/>
        <v>BULLISH</v>
      </c>
      <c r="G2163" s="5" t="str">
        <f t="shared" si="134"/>
        <v>WEAK</v>
      </c>
      <c r="H2163" s="5" t="str">
        <f t="shared" si="133"/>
        <v>CONFIRMED BULLISH</v>
      </c>
    </row>
    <row r="2164" spans="1:8" ht="13.5" x14ac:dyDescent="0.25">
      <c r="A2164" s="3">
        <f>TITRES_STAT!B2167</f>
        <v>45156</v>
      </c>
      <c r="B2164" s="5">
        <f>TITRES_STAT!C2167</f>
        <v>7.82</v>
      </c>
      <c r="C2164" s="5">
        <f>TITRES_STAT!D2167</f>
        <v>6.6529999999999996</v>
      </c>
      <c r="D2164" s="5">
        <f>TITRES_STAT!E2167</f>
        <v>6.6529999999999996</v>
      </c>
      <c r="E2164" s="2">
        <f t="shared" si="132"/>
        <v>-59.215522237016252</v>
      </c>
      <c r="F2164" s="5" t="str">
        <f t="shared" si="135"/>
        <v>BULLISH</v>
      </c>
      <c r="G2164" s="5" t="str">
        <f t="shared" si="134"/>
        <v>WEAK</v>
      </c>
      <c r="H2164" s="5" t="str">
        <f t="shared" si="133"/>
        <v>CONFIRMED BULLISH</v>
      </c>
    </row>
    <row r="2165" spans="1:8" ht="13.5" x14ac:dyDescent="0.25">
      <c r="A2165" s="3">
        <f>TITRES_STAT!B2168</f>
        <v>45159</v>
      </c>
      <c r="B2165" s="5">
        <f>TITRES_STAT!C2168</f>
        <v>7.82</v>
      </c>
      <c r="C2165" s="5">
        <f>TITRES_STAT!D2168</f>
        <v>6.6529999999999996</v>
      </c>
      <c r="D2165" s="5">
        <f>TITRES_STAT!E2168</f>
        <v>6.6529999999999996</v>
      </c>
      <c r="E2165" s="2">
        <f t="shared" si="132"/>
        <v>-59.215522237016252</v>
      </c>
      <c r="F2165" s="5" t="str">
        <f t="shared" si="135"/>
        <v>BULLISH</v>
      </c>
      <c r="G2165" s="5" t="str">
        <f t="shared" si="134"/>
        <v>WEAK</v>
      </c>
      <c r="H2165" s="5" t="str">
        <f t="shared" si="133"/>
        <v>CONFIRMED BULLISH</v>
      </c>
    </row>
    <row r="2166" spans="1:8" ht="13.5" x14ac:dyDescent="0.25">
      <c r="A2166" s="3">
        <f>TITRES_STAT!B2169</f>
        <v>45160</v>
      </c>
      <c r="B2166" s="5">
        <f>TITRES_STAT!C2169</f>
        <v>7.82</v>
      </c>
      <c r="C2166" s="5">
        <f>TITRES_STAT!D2169</f>
        <v>6.6529999999999996</v>
      </c>
      <c r="D2166" s="5">
        <f>TITRES_STAT!E2169</f>
        <v>0</v>
      </c>
      <c r="E2166" s="2">
        <f t="shared" si="132"/>
        <v>-59.215522237016252</v>
      </c>
      <c r="F2166" s="5" t="str">
        <f t="shared" si="135"/>
        <v>BULLISH</v>
      </c>
      <c r="G2166" s="5" t="str">
        <f t="shared" si="134"/>
        <v>WEAK</v>
      </c>
      <c r="H2166" s="5" t="str">
        <f t="shared" si="133"/>
        <v>CONFIRMED BULLISH</v>
      </c>
    </row>
    <row r="2167" spans="1:8" ht="13.5" x14ac:dyDescent="0.25">
      <c r="A2167" s="3">
        <f>TITRES_STAT!B2170</f>
        <v>45161</v>
      </c>
      <c r="B2167" s="5">
        <f>TITRES_STAT!C2170</f>
        <v>7.87</v>
      </c>
      <c r="C2167" s="5">
        <f>TITRES_STAT!D2170</f>
        <v>6.6950000000000003</v>
      </c>
      <c r="D2167" s="5">
        <f>TITRES_STAT!E2170</f>
        <v>6.6950000000000003</v>
      </c>
      <c r="E2167" s="2">
        <f t="shared" si="132"/>
        <v>-52.520522237016252</v>
      </c>
      <c r="F2167" s="5" t="str">
        <f t="shared" si="135"/>
        <v>BULLISH</v>
      </c>
      <c r="G2167" s="5" t="str">
        <f t="shared" si="134"/>
        <v>WEAK</v>
      </c>
      <c r="H2167" s="5" t="str">
        <f t="shared" si="133"/>
        <v>CONFIRMED BULLISH</v>
      </c>
    </row>
    <row r="2168" spans="1:8" ht="13.5" x14ac:dyDescent="0.25">
      <c r="A2168" s="3">
        <f>TITRES_STAT!B2171</f>
        <v>45162</v>
      </c>
      <c r="B2168" s="5">
        <f>TITRES_STAT!C2171</f>
        <v>7.9</v>
      </c>
      <c r="C2168" s="5">
        <f>TITRES_STAT!D2171</f>
        <v>6.7210000000000001</v>
      </c>
      <c r="D2168" s="5">
        <f>TITRES_STAT!E2171</f>
        <v>6.7210000000000001</v>
      </c>
      <c r="E2168" s="2">
        <f t="shared" si="132"/>
        <v>-45.799522237016248</v>
      </c>
      <c r="F2168" s="5" t="str">
        <f t="shared" si="135"/>
        <v>BULLISH</v>
      </c>
      <c r="G2168" s="5" t="str">
        <f t="shared" si="134"/>
        <v>WEAK</v>
      </c>
      <c r="H2168" s="5" t="str">
        <f t="shared" si="133"/>
        <v>CONFIRMED BULLISH</v>
      </c>
    </row>
    <row r="2169" spans="1:8" ht="13.5" x14ac:dyDescent="0.25">
      <c r="A2169" s="3">
        <f>TITRES_STAT!B2172</f>
        <v>45163</v>
      </c>
      <c r="B2169" s="5">
        <f>TITRES_STAT!C2172</f>
        <v>8.1</v>
      </c>
      <c r="C2169" s="5">
        <f>TITRES_STAT!D2172</f>
        <v>6.891</v>
      </c>
      <c r="D2169" s="5">
        <f>TITRES_STAT!E2172</f>
        <v>6.891</v>
      </c>
      <c r="E2169" s="2">
        <f t="shared" si="132"/>
        <v>-38.90852223701625</v>
      </c>
      <c r="F2169" s="5" t="str">
        <f t="shared" si="135"/>
        <v>BULLISH</v>
      </c>
      <c r="G2169" s="5" t="str">
        <f t="shared" si="134"/>
        <v>WEAK</v>
      </c>
      <c r="H2169" s="5" t="str">
        <f t="shared" si="133"/>
        <v>CONFIRMED BULLISH</v>
      </c>
    </row>
    <row r="2170" spans="1:8" ht="13.5" x14ac:dyDescent="0.25">
      <c r="A2170" s="3">
        <f>TITRES_STAT!B2173</f>
        <v>45166</v>
      </c>
      <c r="B2170" s="5">
        <f>TITRES_STAT!C2173</f>
        <v>8.1</v>
      </c>
      <c r="C2170" s="5">
        <f>TITRES_STAT!D2173</f>
        <v>6.891</v>
      </c>
      <c r="D2170" s="5">
        <f>TITRES_STAT!E2173</f>
        <v>0</v>
      </c>
      <c r="E2170" s="2">
        <f t="shared" si="132"/>
        <v>-38.90852223701625</v>
      </c>
      <c r="F2170" s="5" t="str">
        <f t="shared" si="135"/>
        <v>BULLISH</v>
      </c>
      <c r="G2170" s="5" t="str">
        <f t="shared" si="134"/>
        <v>WEAK</v>
      </c>
      <c r="H2170" s="5" t="str">
        <f t="shared" si="133"/>
        <v>CONFIRMED BULLISH</v>
      </c>
    </row>
    <row r="2171" spans="1:8" ht="13.5" x14ac:dyDescent="0.25">
      <c r="A2171" s="3">
        <f>TITRES_STAT!B2174</f>
        <v>45167</v>
      </c>
      <c r="B2171" s="5">
        <f>TITRES_STAT!C2174</f>
        <v>8.1</v>
      </c>
      <c r="C2171" s="5">
        <f>TITRES_STAT!D2174</f>
        <v>6.891</v>
      </c>
      <c r="D2171" s="5">
        <f>TITRES_STAT!E2174</f>
        <v>6.891</v>
      </c>
      <c r="E2171" s="2">
        <f t="shared" si="132"/>
        <v>-38.90852223701625</v>
      </c>
      <c r="F2171" s="5" t="str">
        <f t="shared" si="135"/>
        <v>BULLISH</v>
      </c>
      <c r="G2171" s="5" t="str">
        <f t="shared" si="134"/>
        <v>WEAK</v>
      </c>
      <c r="H2171" s="5" t="str">
        <f t="shared" si="133"/>
        <v>CONFIRMED BULLISH</v>
      </c>
    </row>
    <row r="2172" spans="1:8" ht="13.5" x14ac:dyDescent="0.25">
      <c r="A2172" s="3">
        <f>TITRES_STAT!B2175</f>
        <v>45168</v>
      </c>
      <c r="B2172" s="5">
        <f>TITRES_STAT!C2175</f>
        <v>8.1</v>
      </c>
      <c r="C2172" s="5">
        <f>TITRES_STAT!D2175</f>
        <v>6.891</v>
      </c>
      <c r="D2172" s="5">
        <f>TITRES_STAT!E2175</f>
        <v>0</v>
      </c>
      <c r="E2172" s="2">
        <f t="shared" si="132"/>
        <v>-38.90852223701625</v>
      </c>
      <c r="F2172" s="5" t="str">
        <f t="shared" si="135"/>
        <v>BULLISH</v>
      </c>
      <c r="G2172" s="5" t="str">
        <f t="shared" si="134"/>
        <v>WEAK</v>
      </c>
      <c r="H2172" s="5" t="str">
        <f t="shared" si="133"/>
        <v>CONFIRMED BULLISH</v>
      </c>
    </row>
    <row r="2173" spans="1:8" ht="13.5" x14ac:dyDescent="0.25">
      <c r="A2173" s="3">
        <f>TITRES_STAT!B2176</f>
        <v>45169</v>
      </c>
      <c r="B2173" s="5">
        <f>TITRES_STAT!C2176</f>
        <v>8.1</v>
      </c>
      <c r="C2173" s="5">
        <f>TITRES_STAT!D2176</f>
        <v>6.891</v>
      </c>
      <c r="D2173" s="5">
        <f>TITRES_STAT!E2176</f>
        <v>0</v>
      </c>
      <c r="E2173" s="2">
        <f t="shared" si="132"/>
        <v>-38.90852223701625</v>
      </c>
      <c r="F2173" s="5" t="str">
        <f t="shared" si="135"/>
        <v>BULLISH</v>
      </c>
      <c r="G2173" s="5" t="str">
        <f t="shared" si="134"/>
        <v>WEAK</v>
      </c>
      <c r="H2173" s="5" t="str">
        <f t="shared" si="133"/>
        <v>CONFIRMED BULLISH</v>
      </c>
    </row>
    <row r="2174" spans="1:8" ht="13.5" x14ac:dyDescent="0.25">
      <c r="A2174" s="3">
        <f>TITRES_STAT!B2177</f>
        <v>45170</v>
      </c>
      <c r="B2174" s="5">
        <f>TITRES_STAT!C2177</f>
        <v>8.1999999999999993</v>
      </c>
      <c r="C2174" s="5">
        <f>TITRES_STAT!D2177</f>
        <v>6.976</v>
      </c>
      <c r="D2174" s="5">
        <f>TITRES_STAT!E2177</f>
        <v>6.976</v>
      </c>
      <c r="E2174" s="2">
        <f t="shared" si="132"/>
        <v>-31.932522237016251</v>
      </c>
      <c r="F2174" s="5" t="str">
        <f t="shared" si="135"/>
        <v>BULLISH</v>
      </c>
      <c r="G2174" s="5" t="str">
        <f t="shared" si="134"/>
        <v>WEAK</v>
      </c>
      <c r="H2174" s="5" t="str">
        <f t="shared" si="133"/>
        <v>CONFIRMED BULLISH</v>
      </c>
    </row>
    <row r="2175" spans="1:8" ht="13.5" x14ac:dyDescent="0.25">
      <c r="A2175" s="3">
        <f>TITRES_STAT!B2178</f>
        <v>45173</v>
      </c>
      <c r="B2175" s="5">
        <f>TITRES_STAT!C2178</f>
        <v>8.1</v>
      </c>
      <c r="C2175" s="5">
        <f>TITRES_STAT!D2178</f>
        <v>6.891</v>
      </c>
      <c r="D2175" s="5">
        <f>TITRES_STAT!E2178</f>
        <v>6.891</v>
      </c>
      <c r="E2175" s="2">
        <f t="shared" si="132"/>
        <v>-38.823522237016249</v>
      </c>
      <c r="F2175" s="5" t="str">
        <f t="shared" si="135"/>
        <v>BULLISH</v>
      </c>
      <c r="G2175" s="5" t="str">
        <f t="shared" si="134"/>
        <v>NEUTRAL</v>
      </c>
      <c r="H2175" s="5" t="str">
        <f t="shared" si="133"/>
        <v>NEUTRAL</v>
      </c>
    </row>
    <row r="2176" spans="1:8" ht="13.5" x14ac:dyDescent="0.25">
      <c r="A2176" s="3">
        <f>TITRES_STAT!B2179</f>
        <v>45174</v>
      </c>
      <c r="B2176" s="5">
        <f>TITRES_STAT!C2179</f>
        <v>8.1</v>
      </c>
      <c r="C2176" s="5">
        <f>TITRES_STAT!D2179</f>
        <v>6.891</v>
      </c>
      <c r="D2176" s="5">
        <f>TITRES_STAT!E2179</f>
        <v>6.891</v>
      </c>
      <c r="E2176" s="2">
        <f t="shared" si="132"/>
        <v>-38.823522237016249</v>
      </c>
      <c r="F2176" s="5" t="str">
        <f t="shared" si="135"/>
        <v>BULLISH</v>
      </c>
      <c r="G2176" s="5" t="str">
        <f t="shared" si="134"/>
        <v>NEUTRAL</v>
      </c>
      <c r="H2176" s="5" t="str">
        <f t="shared" si="133"/>
        <v>NEUTRAL</v>
      </c>
    </row>
    <row r="2177" spans="1:8" ht="13.5" x14ac:dyDescent="0.25">
      <c r="A2177" s="3">
        <f>TITRES_STAT!B2180</f>
        <v>45175</v>
      </c>
      <c r="B2177" s="5">
        <f>TITRES_STAT!C2180</f>
        <v>8.1</v>
      </c>
      <c r="C2177" s="5">
        <f>TITRES_STAT!D2180</f>
        <v>6.891</v>
      </c>
      <c r="D2177" s="5">
        <f>TITRES_STAT!E2180</f>
        <v>6.891</v>
      </c>
      <c r="E2177" s="2">
        <f t="shared" si="132"/>
        <v>-38.823522237016249</v>
      </c>
      <c r="F2177" s="5" t="str">
        <f t="shared" si="135"/>
        <v>BULLISH</v>
      </c>
      <c r="G2177" s="5" t="str">
        <f t="shared" si="134"/>
        <v>NEUTRAL</v>
      </c>
      <c r="H2177" s="5" t="str">
        <f t="shared" si="133"/>
        <v>NEUTRAL</v>
      </c>
    </row>
    <row r="2178" spans="1:8" ht="13.5" x14ac:dyDescent="0.25">
      <c r="A2178" s="3">
        <f>TITRES_STAT!B2181</f>
        <v>45176</v>
      </c>
      <c r="B2178" s="5">
        <f>TITRES_STAT!C2181</f>
        <v>8.1</v>
      </c>
      <c r="C2178" s="5">
        <f>TITRES_STAT!D2181</f>
        <v>6.891</v>
      </c>
      <c r="D2178" s="5">
        <f>TITRES_STAT!E2181</f>
        <v>0</v>
      </c>
      <c r="E2178" s="2">
        <f t="shared" si="132"/>
        <v>-38.823522237016249</v>
      </c>
      <c r="F2178" s="5" t="str">
        <f t="shared" si="135"/>
        <v>BULLISH</v>
      </c>
      <c r="G2178" s="5" t="str">
        <f t="shared" si="134"/>
        <v>NEUTRAL</v>
      </c>
      <c r="H2178" s="5" t="str">
        <f t="shared" si="133"/>
        <v>NEUTRAL</v>
      </c>
    </row>
    <row r="2179" spans="1:8" ht="13.5" x14ac:dyDescent="0.25">
      <c r="A2179" s="3">
        <f>TITRES_STAT!B2182</f>
        <v>45177</v>
      </c>
      <c r="B2179" s="5">
        <f>TITRES_STAT!C2182</f>
        <v>8.1999999999999993</v>
      </c>
      <c r="C2179" s="5">
        <f>TITRES_STAT!D2182</f>
        <v>6.976</v>
      </c>
      <c r="D2179" s="5">
        <f>TITRES_STAT!E2182</f>
        <v>6.976</v>
      </c>
      <c r="E2179" s="2">
        <f t="shared" si="132"/>
        <v>-31.84752223701625</v>
      </c>
      <c r="F2179" s="5" t="str">
        <f t="shared" si="135"/>
        <v>BULLISH</v>
      </c>
      <c r="G2179" s="5" t="str">
        <f t="shared" si="134"/>
        <v>NEUTRAL</v>
      </c>
      <c r="H2179" s="5" t="str">
        <f t="shared" si="133"/>
        <v>NEUTRAL</v>
      </c>
    </row>
    <row r="2180" spans="1:8" ht="13.5" x14ac:dyDescent="0.25">
      <c r="A2180" s="3">
        <f>TITRES_STAT!B2183</f>
        <v>45180</v>
      </c>
      <c r="B2180" s="5">
        <f>TITRES_STAT!C2183</f>
        <v>8.1999999999999993</v>
      </c>
      <c r="C2180" s="5">
        <f>TITRES_STAT!D2183</f>
        <v>6.976</v>
      </c>
      <c r="D2180" s="5">
        <f>TITRES_STAT!E2183</f>
        <v>0</v>
      </c>
      <c r="E2180" s="2">
        <f t="shared" ref="E2180:E2243" si="136">IF(B2180&gt;B2179, E2179+D2180, IF(B2180&lt;B2179, E2179-D2180, E2179))</f>
        <v>-31.84752223701625</v>
      </c>
      <c r="F2180" s="5" t="str">
        <f t="shared" si="135"/>
        <v>BULLISH</v>
      </c>
      <c r="G2180" s="5" t="str">
        <f t="shared" si="134"/>
        <v>WEAK</v>
      </c>
      <c r="H2180" s="5" t="str">
        <f t="shared" si="133"/>
        <v>CONFIRMED BULLISH</v>
      </c>
    </row>
    <row r="2181" spans="1:8" ht="13.5" x14ac:dyDescent="0.25">
      <c r="A2181" s="3">
        <f>TITRES_STAT!B2184</f>
        <v>45181</v>
      </c>
      <c r="B2181" s="5">
        <f>TITRES_STAT!C2184</f>
        <v>8.15</v>
      </c>
      <c r="C2181" s="5">
        <f>TITRES_STAT!D2184</f>
        <v>6.9340000000000002</v>
      </c>
      <c r="D2181" s="5">
        <f>TITRES_STAT!E2184</f>
        <v>6.9340000000000002</v>
      </c>
      <c r="E2181" s="2">
        <f t="shared" si="136"/>
        <v>-38.781522237016247</v>
      </c>
      <c r="F2181" s="5" t="str">
        <f t="shared" si="135"/>
        <v>BULLISH</v>
      </c>
      <c r="G2181" s="5" t="str">
        <f t="shared" si="134"/>
        <v>NEUTRAL</v>
      </c>
      <c r="H2181" s="5" t="str">
        <f t="shared" si="133"/>
        <v>CONFIRMED BULLISH</v>
      </c>
    </row>
    <row r="2182" spans="1:8" ht="13.5" x14ac:dyDescent="0.25">
      <c r="A2182" s="3">
        <f>TITRES_STAT!B2185</f>
        <v>45182</v>
      </c>
      <c r="B2182" s="5">
        <f>TITRES_STAT!C2185</f>
        <v>8.15</v>
      </c>
      <c r="C2182" s="5">
        <f>TITRES_STAT!D2185</f>
        <v>6.9340000000000002</v>
      </c>
      <c r="D2182" s="5">
        <f>TITRES_STAT!E2185</f>
        <v>0</v>
      </c>
      <c r="E2182" s="2">
        <f t="shared" si="136"/>
        <v>-38.781522237016247</v>
      </c>
      <c r="F2182" s="5" t="str">
        <f t="shared" si="135"/>
        <v>BULLISH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f>TITRES_STAT!B2186</f>
        <v>45183</v>
      </c>
      <c r="B2183" s="5">
        <f>TITRES_STAT!C2186</f>
        <v>8.0500000000000007</v>
      </c>
      <c r="C2183" s="5">
        <f>TITRES_STAT!D2186</f>
        <v>6.8490000000000002</v>
      </c>
      <c r="D2183" s="5">
        <f>TITRES_STAT!E2186</f>
        <v>6.8490000000000002</v>
      </c>
      <c r="E2183" s="2">
        <f t="shared" si="136"/>
        <v>-45.630522237016251</v>
      </c>
      <c r="F2183" s="5" t="str">
        <f t="shared" si="135"/>
        <v>BEARISH</v>
      </c>
      <c r="G2183" s="5" t="str">
        <f t="shared" ref="G2183:G2246" si="138">IF((E2183-E2178)/E2178 &gt; 0.02, "STRONG",
 IF((E2183-E2178)/E2178 &lt; -0.02, "WEAK", "NEUTRAL"))</f>
        <v>STRONG</v>
      </c>
      <c r="H2183" s="5" t="str">
        <f t="shared" si="137"/>
        <v>CONFIRMED BEARISH</v>
      </c>
    </row>
    <row r="2184" spans="1:8" ht="13.5" x14ac:dyDescent="0.25">
      <c r="A2184" s="3">
        <f>TITRES_STAT!B2187</f>
        <v>45184</v>
      </c>
      <c r="B2184" s="5">
        <f>TITRES_STAT!C2187</f>
        <v>8.0500000000000007</v>
      </c>
      <c r="C2184" s="5">
        <f>TITRES_STAT!D2187</f>
        <v>6.8490000000000002</v>
      </c>
      <c r="D2184" s="5">
        <f>TITRES_STAT!E2187</f>
        <v>6.8490000000000002</v>
      </c>
      <c r="E2184" s="2">
        <f t="shared" si="136"/>
        <v>-45.630522237016251</v>
      </c>
      <c r="F2184" s="5" t="str">
        <f t="shared" ref="F2184:F2247" si="139">IF(E2184&gt;E2179,"BULLISH",IF(E2184&lt;E2179,"BEARISH","NEUTRAL"))</f>
        <v>BEARISH</v>
      </c>
      <c r="G2184" s="5" t="str">
        <f t="shared" si="138"/>
        <v>STRONG</v>
      </c>
      <c r="H2184" s="5" t="str">
        <f t="shared" si="137"/>
        <v>CONFIRMED BEARISH</v>
      </c>
    </row>
    <row r="2185" spans="1:8" ht="13.5" x14ac:dyDescent="0.25">
      <c r="A2185" s="3">
        <f>TITRES_STAT!B2188</f>
        <v>45187</v>
      </c>
      <c r="B2185" s="5">
        <f>TITRES_STAT!C2188</f>
        <v>8</v>
      </c>
      <c r="C2185" s="5">
        <f>TITRES_STAT!D2188</f>
        <v>6.806</v>
      </c>
      <c r="D2185" s="5">
        <f>TITRES_STAT!E2188</f>
        <v>6.806</v>
      </c>
      <c r="E2185" s="2">
        <f t="shared" si="136"/>
        <v>-52.436522237016248</v>
      </c>
      <c r="F2185" s="5" t="str">
        <f t="shared" si="139"/>
        <v>BEARISH</v>
      </c>
      <c r="G2185" s="5" t="str">
        <f t="shared" si="138"/>
        <v>STRONG</v>
      </c>
      <c r="H2185" s="5" t="str">
        <f t="shared" si="137"/>
        <v>CONFIRMED BEARISH</v>
      </c>
    </row>
    <row r="2186" spans="1:8" ht="13.5" x14ac:dyDescent="0.25">
      <c r="A2186" s="3">
        <f>TITRES_STAT!B2189</f>
        <v>45188</v>
      </c>
      <c r="B2186" s="5">
        <f>TITRES_STAT!C2189</f>
        <v>8</v>
      </c>
      <c r="C2186" s="5">
        <f>TITRES_STAT!D2189</f>
        <v>6.806</v>
      </c>
      <c r="D2186" s="5">
        <f>TITRES_STAT!E2189</f>
        <v>0</v>
      </c>
      <c r="E2186" s="2">
        <f t="shared" si="136"/>
        <v>-52.436522237016248</v>
      </c>
      <c r="F2186" s="5" t="str">
        <f t="shared" si="139"/>
        <v>BEARISH</v>
      </c>
      <c r="G2186" s="5" t="str">
        <f t="shared" si="138"/>
        <v>STRONG</v>
      </c>
      <c r="H2186" s="5" t="str">
        <f t="shared" si="137"/>
        <v>CONFIRMED BEARISH</v>
      </c>
    </row>
    <row r="2187" spans="1:8" ht="13.5" x14ac:dyDescent="0.25">
      <c r="A2187" s="3">
        <f>TITRES_STAT!B2190</f>
        <v>45189</v>
      </c>
      <c r="B2187" s="5">
        <f>TITRES_STAT!C2190</f>
        <v>8</v>
      </c>
      <c r="C2187" s="5">
        <f>TITRES_STAT!D2190</f>
        <v>6.806</v>
      </c>
      <c r="D2187" s="5">
        <f>TITRES_STAT!E2190</f>
        <v>0</v>
      </c>
      <c r="E2187" s="2">
        <f t="shared" si="136"/>
        <v>-52.436522237016248</v>
      </c>
      <c r="F2187" s="5" t="str">
        <f t="shared" si="139"/>
        <v>BEARISH</v>
      </c>
      <c r="G2187" s="5" t="str">
        <f t="shared" si="138"/>
        <v>STRONG</v>
      </c>
      <c r="H2187" s="5" t="str">
        <f t="shared" si="137"/>
        <v>CONFIRMED BEARISH</v>
      </c>
    </row>
    <row r="2188" spans="1:8" ht="13.5" x14ac:dyDescent="0.25">
      <c r="A2188" s="3">
        <f>TITRES_STAT!B2191</f>
        <v>45190</v>
      </c>
      <c r="B2188" s="5">
        <f>TITRES_STAT!C2191</f>
        <v>8</v>
      </c>
      <c r="C2188" s="5">
        <f>TITRES_STAT!D2191</f>
        <v>6.806</v>
      </c>
      <c r="D2188" s="5">
        <f>TITRES_STAT!E2191</f>
        <v>6.806</v>
      </c>
      <c r="E2188" s="2">
        <f t="shared" si="136"/>
        <v>-52.436522237016248</v>
      </c>
      <c r="F2188" s="5" t="str">
        <f t="shared" si="139"/>
        <v>BEARISH</v>
      </c>
      <c r="G2188" s="5" t="str">
        <f t="shared" si="138"/>
        <v>STRONG</v>
      </c>
      <c r="H2188" s="5" t="str">
        <f t="shared" si="137"/>
        <v>CONFIRMED BEARISH</v>
      </c>
    </row>
    <row r="2189" spans="1:8" ht="13.5" x14ac:dyDescent="0.25">
      <c r="A2189" s="3">
        <f>TITRES_STAT!B2192</f>
        <v>45191</v>
      </c>
      <c r="B2189" s="5">
        <f>TITRES_STAT!C2192</f>
        <v>8.15</v>
      </c>
      <c r="C2189" s="5">
        <f>TITRES_STAT!D2192</f>
        <v>6.9340000000000002</v>
      </c>
      <c r="D2189" s="5">
        <f>TITRES_STAT!E2192</f>
        <v>6.9340000000000002</v>
      </c>
      <c r="E2189" s="2">
        <f t="shared" si="136"/>
        <v>-45.502522237016251</v>
      </c>
      <c r="F2189" s="5" t="str">
        <f t="shared" si="139"/>
        <v>BULLISH</v>
      </c>
      <c r="G2189" s="5" t="str">
        <f t="shared" si="138"/>
        <v>NEUTRAL</v>
      </c>
      <c r="H2189" s="5" t="str">
        <f t="shared" si="137"/>
        <v>CONFIRMED BULLISH</v>
      </c>
    </row>
    <row r="2190" spans="1:8" ht="13.5" x14ac:dyDescent="0.25">
      <c r="A2190" s="3">
        <f>TITRES_STAT!B2193</f>
        <v>45194</v>
      </c>
      <c r="B2190" s="5">
        <f>TITRES_STAT!C2193</f>
        <v>8.15</v>
      </c>
      <c r="C2190" s="5">
        <f>TITRES_STAT!D2193</f>
        <v>6.9340000000000002</v>
      </c>
      <c r="D2190" s="5">
        <f>TITRES_STAT!E2193</f>
        <v>6.9340000000000002</v>
      </c>
      <c r="E2190" s="2">
        <f t="shared" si="136"/>
        <v>-45.502522237016251</v>
      </c>
      <c r="F2190" s="5" t="str">
        <f t="shared" si="139"/>
        <v>BULLISH</v>
      </c>
      <c r="G2190" s="5" t="str">
        <f t="shared" si="138"/>
        <v>WEAK</v>
      </c>
      <c r="H2190" s="5" t="str">
        <f t="shared" si="137"/>
        <v>CONFIRMED BULLISH</v>
      </c>
    </row>
    <row r="2191" spans="1:8" ht="13.5" x14ac:dyDescent="0.25">
      <c r="A2191" s="3">
        <f>TITRES_STAT!B2194</f>
        <v>45195</v>
      </c>
      <c r="B2191" s="5">
        <f>TITRES_STAT!C2194</f>
        <v>8</v>
      </c>
      <c r="C2191" s="5">
        <f>TITRES_STAT!D2194</f>
        <v>6.806</v>
      </c>
      <c r="D2191" s="5">
        <f>TITRES_STAT!E2194</f>
        <v>6.806</v>
      </c>
      <c r="E2191" s="2">
        <f t="shared" si="136"/>
        <v>-52.308522237016248</v>
      </c>
      <c r="F2191" s="5" t="str">
        <f t="shared" si="139"/>
        <v>BULLISH</v>
      </c>
      <c r="G2191" s="5" t="str">
        <f t="shared" si="138"/>
        <v>NEUTRAL</v>
      </c>
      <c r="H2191" s="5" t="str">
        <f t="shared" si="137"/>
        <v>NEUTRAL</v>
      </c>
    </row>
    <row r="2192" spans="1:8" ht="13.5" x14ac:dyDescent="0.25">
      <c r="A2192" s="3">
        <f>TITRES_STAT!B2195</f>
        <v>45197</v>
      </c>
      <c r="B2192" s="5">
        <f>TITRES_STAT!C2195</f>
        <v>8</v>
      </c>
      <c r="C2192" s="5">
        <f>TITRES_STAT!D2195</f>
        <v>6.806</v>
      </c>
      <c r="D2192" s="5">
        <f>TITRES_STAT!E2195</f>
        <v>6.806</v>
      </c>
      <c r="E2192" s="2">
        <f t="shared" si="136"/>
        <v>-52.308522237016248</v>
      </c>
      <c r="F2192" s="5" t="str">
        <f t="shared" si="139"/>
        <v>BULLISH</v>
      </c>
      <c r="G2192" s="5" t="str">
        <f t="shared" si="138"/>
        <v>NEUTRAL</v>
      </c>
      <c r="H2192" s="5" t="str">
        <f t="shared" si="137"/>
        <v>NEUTRAL</v>
      </c>
    </row>
    <row r="2193" spans="1:8" ht="13.5" x14ac:dyDescent="0.25">
      <c r="A2193" s="3">
        <f>TITRES_STAT!B2196</f>
        <v>45198</v>
      </c>
      <c r="B2193" s="5">
        <f>TITRES_STAT!C2196</f>
        <v>8</v>
      </c>
      <c r="C2193" s="5">
        <f>TITRES_STAT!D2196</f>
        <v>6.806</v>
      </c>
      <c r="D2193" s="5">
        <f>TITRES_STAT!E2196</f>
        <v>6.806</v>
      </c>
      <c r="E2193" s="2">
        <f t="shared" si="136"/>
        <v>-52.308522237016248</v>
      </c>
      <c r="F2193" s="5" t="str">
        <f t="shared" si="139"/>
        <v>BULLISH</v>
      </c>
      <c r="G2193" s="5" t="str">
        <f t="shared" si="138"/>
        <v>NEUTRAL</v>
      </c>
      <c r="H2193" s="5" t="str">
        <f t="shared" si="137"/>
        <v>NEUTRAL</v>
      </c>
    </row>
    <row r="2194" spans="1:8" ht="13.5" x14ac:dyDescent="0.25">
      <c r="A2194" s="3">
        <f>TITRES_STAT!B2197</f>
        <v>45201</v>
      </c>
      <c r="B2194" s="5">
        <f>TITRES_STAT!C2197</f>
        <v>8</v>
      </c>
      <c r="C2194" s="5">
        <f>TITRES_STAT!D2197</f>
        <v>6.806</v>
      </c>
      <c r="D2194" s="5">
        <f>TITRES_STAT!E2197</f>
        <v>0</v>
      </c>
      <c r="E2194" s="2">
        <f t="shared" si="136"/>
        <v>-52.308522237016248</v>
      </c>
      <c r="F2194" s="5" t="str">
        <f t="shared" si="139"/>
        <v>BEARISH</v>
      </c>
      <c r="G2194" s="5" t="str">
        <f t="shared" si="138"/>
        <v>STRONG</v>
      </c>
      <c r="H2194" s="5" t="str">
        <f t="shared" si="137"/>
        <v>CONFIRMED BEARISH</v>
      </c>
    </row>
    <row r="2195" spans="1:8" ht="13.5" x14ac:dyDescent="0.25">
      <c r="A2195" s="3">
        <f>TITRES_STAT!B2198</f>
        <v>45202</v>
      </c>
      <c r="B2195" s="5">
        <f>TITRES_STAT!C2198</f>
        <v>8</v>
      </c>
      <c r="C2195" s="5">
        <f>TITRES_STAT!D2198</f>
        <v>6.806</v>
      </c>
      <c r="D2195" s="5">
        <f>TITRES_STAT!E2198</f>
        <v>6.806</v>
      </c>
      <c r="E2195" s="2">
        <f t="shared" si="136"/>
        <v>-52.308522237016248</v>
      </c>
      <c r="F2195" s="5" t="str">
        <f t="shared" si="139"/>
        <v>BEARISH</v>
      </c>
      <c r="G2195" s="5" t="str">
        <f t="shared" si="138"/>
        <v>STRONG</v>
      </c>
      <c r="H2195" s="5" t="str">
        <f t="shared" si="137"/>
        <v>CONFIRMED BEARISH</v>
      </c>
    </row>
    <row r="2196" spans="1:8" ht="13.5" x14ac:dyDescent="0.25">
      <c r="A2196" s="3">
        <f>TITRES_STAT!B2199</f>
        <v>45203</v>
      </c>
      <c r="B2196" s="5">
        <f>TITRES_STAT!C2199</f>
        <v>8</v>
      </c>
      <c r="C2196" s="5">
        <f>TITRES_STAT!D2199</f>
        <v>6.806</v>
      </c>
      <c r="D2196" s="5">
        <f>TITRES_STAT!E2199</f>
        <v>0</v>
      </c>
      <c r="E2196" s="2">
        <f t="shared" si="136"/>
        <v>-52.308522237016248</v>
      </c>
      <c r="F2196" s="5" t="str">
        <f t="shared" si="139"/>
        <v>NEUTRAL</v>
      </c>
      <c r="G2196" s="5" t="str">
        <f t="shared" si="138"/>
        <v>NEUTRAL</v>
      </c>
      <c r="H2196" s="5" t="str">
        <f t="shared" si="137"/>
        <v>NEUTRAL</v>
      </c>
    </row>
    <row r="2197" spans="1:8" ht="13.5" x14ac:dyDescent="0.25">
      <c r="A2197" s="3">
        <f>TITRES_STAT!B2200</f>
        <v>45204</v>
      </c>
      <c r="B2197" s="5">
        <f>TITRES_STAT!C2200</f>
        <v>8</v>
      </c>
      <c r="C2197" s="5">
        <f>TITRES_STAT!D2200</f>
        <v>6.806</v>
      </c>
      <c r="D2197" s="5">
        <f>TITRES_STAT!E2200</f>
        <v>6.806</v>
      </c>
      <c r="E2197" s="2">
        <f t="shared" si="136"/>
        <v>-52.308522237016248</v>
      </c>
      <c r="F2197" s="5" t="str">
        <f t="shared" si="139"/>
        <v>NEUTRAL</v>
      </c>
      <c r="G2197" s="5" t="str">
        <f t="shared" si="138"/>
        <v>NEUTRAL</v>
      </c>
      <c r="H2197" s="5" t="str">
        <f t="shared" si="137"/>
        <v>NEUTRAL</v>
      </c>
    </row>
    <row r="2198" spans="1:8" ht="13.5" x14ac:dyDescent="0.25">
      <c r="A2198" s="3">
        <f>TITRES_STAT!B2201</f>
        <v>45205</v>
      </c>
      <c r="B2198" s="5">
        <f>TITRES_STAT!C2201</f>
        <v>8</v>
      </c>
      <c r="C2198" s="5">
        <f>TITRES_STAT!D2201</f>
        <v>6.806</v>
      </c>
      <c r="D2198" s="5">
        <f>TITRES_STAT!E2201</f>
        <v>6.806</v>
      </c>
      <c r="E2198" s="2">
        <f t="shared" si="136"/>
        <v>-52.308522237016248</v>
      </c>
      <c r="F2198" s="5" t="str">
        <f t="shared" si="139"/>
        <v>NEUTRAL</v>
      </c>
      <c r="G2198" s="5" t="str">
        <f t="shared" si="138"/>
        <v>NEUTRAL</v>
      </c>
      <c r="H2198" s="5" t="str">
        <f t="shared" si="137"/>
        <v>NEUTRAL</v>
      </c>
    </row>
    <row r="2199" spans="1:8" ht="13.5" x14ac:dyDescent="0.25">
      <c r="A2199" s="3">
        <f>TITRES_STAT!B2202</f>
        <v>45208</v>
      </c>
      <c r="B2199" s="5">
        <f>TITRES_STAT!C2202</f>
        <v>7.8</v>
      </c>
      <c r="C2199" s="5">
        <f>TITRES_STAT!D2202</f>
        <v>6.6360000000000001</v>
      </c>
      <c r="D2199" s="5">
        <f>TITRES_STAT!E2202</f>
        <v>6.6360000000000001</v>
      </c>
      <c r="E2199" s="2">
        <f t="shared" si="136"/>
        <v>-58.944522237016251</v>
      </c>
      <c r="F2199" s="5" t="str">
        <f t="shared" si="139"/>
        <v>BEARISH</v>
      </c>
      <c r="G2199" s="5" t="str">
        <f t="shared" si="138"/>
        <v>STRONG</v>
      </c>
      <c r="H2199" s="5" t="str">
        <f t="shared" si="137"/>
        <v>CONFIRMED BEARISH</v>
      </c>
    </row>
    <row r="2200" spans="1:8" ht="13.5" x14ac:dyDescent="0.25">
      <c r="A2200" s="3">
        <f>TITRES_STAT!B2203</f>
        <v>45209</v>
      </c>
      <c r="B2200" s="5">
        <f>TITRES_STAT!C2203</f>
        <v>7.8</v>
      </c>
      <c r="C2200" s="5">
        <f>TITRES_STAT!D2203</f>
        <v>6.6360000000000001</v>
      </c>
      <c r="D2200" s="5">
        <f>TITRES_STAT!E2203</f>
        <v>6.6360000000000001</v>
      </c>
      <c r="E2200" s="2">
        <f t="shared" si="136"/>
        <v>-58.944522237016251</v>
      </c>
      <c r="F2200" s="5" t="str">
        <f t="shared" si="139"/>
        <v>BEARISH</v>
      </c>
      <c r="G2200" s="5" t="str">
        <f t="shared" si="138"/>
        <v>STRONG</v>
      </c>
      <c r="H2200" s="5" t="str">
        <f t="shared" si="137"/>
        <v>CONFIRMED BEARISH</v>
      </c>
    </row>
    <row r="2201" spans="1:8" ht="13.5" x14ac:dyDescent="0.25">
      <c r="A2201" s="3">
        <f>TITRES_STAT!B2204</f>
        <v>45210</v>
      </c>
      <c r="B2201" s="5">
        <f>TITRES_STAT!C2204</f>
        <v>7.8</v>
      </c>
      <c r="C2201" s="5">
        <f>TITRES_STAT!D2204</f>
        <v>6.6360000000000001</v>
      </c>
      <c r="D2201" s="5">
        <f>TITRES_STAT!E2204</f>
        <v>6.6360000000000001</v>
      </c>
      <c r="E2201" s="2">
        <f t="shared" si="136"/>
        <v>-58.944522237016251</v>
      </c>
      <c r="F2201" s="5" t="str">
        <f t="shared" si="139"/>
        <v>BEARISH</v>
      </c>
      <c r="G2201" s="5" t="str">
        <f t="shared" si="138"/>
        <v>STRONG</v>
      </c>
      <c r="H2201" s="5" t="str">
        <f t="shared" si="137"/>
        <v>CONFIRMED BEARISH</v>
      </c>
    </row>
    <row r="2202" spans="1:8" ht="13.5" x14ac:dyDescent="0.25">
      <c r="A2202" s="3">
        <f>TITRES_STAT!B2205</f>
        <v>45211</v>
      </c>
      <c r="B2202" s="5">
        <f>TITRES_STAT!C2205</f>
        <v>7.8</v>
      </c>
      <c r="C2202" s="5">
        <f>TITRES_STAT!D2205</f>
        <v>6.6360000000000001</v>
      </c>
      <c r="D2202" s="5">
        <f>TITRES_STAT!E2205</f>
        <v>0</v>
      </c>
      <c r="E2202" s="2">
        <f t="shared" si="136"/>
        <v>-58.944522237016251</v>
      </c>
      <c r="F2202" s="5" t="str">
        <f t="shared" si="139"/>
        <v>BEARISH</v>
      </c>
      <c r="G2202" s="5" t="str">
        <f t="shared" si="138"/>
        <v>STRONG</v>
      </c>
      <c r="H2202" s="5" t="str">
        <f t="shared" si="137"/>
        <v>CONFIRMED BEARISH</v>
      </c>
    </row>
    <row r="2203" spans="1:8" ht="13.5" x14ac:dyDescent="0.25">
      <c r="A2203" s="3">
        <f>TITRES_STAT!B2206</f>
        <v>45212</v>
      </c>
      <c r="B2203" s="5">
        <f>TITRES_STAT!C2206</f>
        <v>7.81</v>
      </c>
      <c r="C2203" s="5">
        <f>TITRES_STAT!D2206</f>
        <v>6.6440000000000001</v>
      </c>
      <c r="D2203" s="5">
        <f>TITRES_STAT!E2206</f>
        <v>6.6440000000000001</v>
      </c>
      <c r="E2203" s="2">
        <f t="shared" si="136"/>
        <v>-52.300522237016253</v>
      </c>
      <c r="F2203" s="5" t="str">
        <f t="shared" si="139"/>
        <v>BULLISH</v>
      </c>
      <c r="G2203" s="5" t="str">
        <f t="shared" si="138"/>
        <v>NEUTRAL</v>
      </c>
      <c r="H2203" s="5" t="str">
        <f t="shared" si="137"/>
        <v>BULLISH DIVERGENCE</v>
      </c>
    </row>
    <row r="2204" spans="1:8" ht="13.5" x14ac:dyDescent="0.25">
      <c r="A2204" s="3">
        <f>TITRES_STAT!B2207</f>
        <v>45215</v>
      </c>
      <c r="B2204" s="5">
        <f>TITRES_STAT!C2207</f>
        <v>7.81</v>
      </c>
      <c r="C2204" s="5">
        <f>TITRES_STAT!D2207</f>
        <v>6.6440000000000001</v>
      </c>
      <c r="D2204" s="5">
        <f>TITRES_STAT!E2207</f>
        <v>0</v>
      </c>
      <c r="E2204" s="2">
        <f t="shared" si="136"/>
        <v>-52.300522237016253</v>
      </c>
      <c r="F2204" s="5" t="str">
        <f t="shared" si="139"/>
        <v>BULLISH</v>
      </c>
      <c r="G2204" s="5" t="str">
        <f t="shared" si="138"/>
        <v>WEAK</v>
      </c>
      <c r="H2204" s="5" t="str">
        <f t="shared" si="137"/>
        <v>CONFIRMED BULLISH</v>
      </c>
    </row>
    <row r="2205" spans="1:8" ht="13.5" x14ac:dyDescent="0.25">
      <c r="A2205" s="3">
        <f>TITRES_STAT!B2208</f>
        <v>45216</v>
      </c>
      <c r="B2205" s="5">
        <f>TITRES_STAT!C2208</f>
        <v>7.81</v>
      </c>
      <c r="C2205" s="5">
        <f>TITRES_STAT!D2208</f>
        <v>6.6440000000000001</v>
      </c>
      <c r="D2205" s="5">
        <f>TITRES_STAT!E2208</f>
        <v>0</v>
      </c>
      <c r="E2205" s="2">
        <f t="shared" si="136"/>
        <v>-52.300522237016253</v>
      </c>
      <c r="F2205" s="5" t="str">
        <f t="shared" si="139"/>
        <v>BULLISH</v>
      </c>
      <c r="G2205" s="5" t="str">
        <f t="shared" si="138"/>
        <v>WEAK</v>
      </c>
      <c r="H2205" s="5" t="str">
        <f t="shared" si="137"/>
        <v>CONFIRMED BULLISH</v>
      </c>
    </row>
    <row r="2206" spans="1:8" ht="13.5" x14ac:dyDescent="0.25">
      <c r="A2206" s="3">
        <f>TITRES_STAT!B2209</f>
        <v>45217</v>
      </c>
      <c r="B2206" s="5">
        <f>TITRES_STAT!C2209</f>
        <v>7.8</v>
      </c>
      <c r="C2206" s="5">
        <f>TITRES_STAT!D2209</f>
        <v>6.6360000000000001</v>
      </c>
      <c r="D2206" s="5">
        <f>TITRES_STAT!E2209</f>
        <v>6.6428061538461538</v>
      </c>
      <c r="E2206" s="2">
        <f t="shared" si="136"/>
        <v>-58.943328390862405</v>
      </c>
      <c r="F2206" s="5" t="str">
        <f t="shared" si="139"/>
        <v>BULLISH</v>
      </c>
      <c r="G2206" s="5" t="str">
        <f t="shared" si="138"/>
        <v>NEUTRAL</v>
      </c>
      <c r="H2206" s="5" t="str">
        <f t="shared" si="137"/>
        <v>NEUTRAL</v>
      </c>
    </row>
    <row r="2207" spans="1:8" ht="13.5" x14ac:dyDescent="0.25">
      <c r="A2207" s="3">
        <f>TITRES_STAT!B2210</f>
        <v>45218</v>
      </c>
      <c r="B2207" s="5">
        <f>TITRES_STAT!C2210</f>
        <v>7.9</v>
      </c>
      <c r="C2207" s="5">
        <f>TITRES_STAT!D2210</f>
        <v>6.7210000000000001</v>
      </c>
      <c r="D2207" s="5">
        <f>TITRES_STAT!E2210</f>
        <v>6.7210000000000001</v>
      </c>
      <c r="E2207" s="2">
        <f t="shared" si="136"/>
        <v>-52.222328390862401</v>
      </c>
      <c r="F2207" s="5" t="str">
        <f t="shared" si="139"/>
        <v>BULLISH</v>
      </c>
      <c r="G2207" s="5" t="str">
        <f t="shared" si="138"/>
        <v>WEAK</v>
      </c>
      <c r="H2207" s="5" t="str">
        <f t="shared" si="137"/>
        <v>CONFIRMED BULLISH</v>
      </c>
    </row>
    <row r="2208" spans="1:8" ht="13.5" x14ac:dyDescent="0.25">
      <c r="A2208" s="3">
        <f>TITRES_STAT!B2211</f>
        <v>45219</v>
      </c>
      <c r="B2208" s="5">
        <f>TITRES_STAT!C2211</f>
        <v>8</v>
      </c>
      <c r="C2208" s="5">
        <f>TITRES_STAT!D2211</f>
        <v>6.806</v>
      </c>
      <c r="D2208" s="5">
        <f>TITRES_STAT!E2211</f>
        <v>6.7787759999999997</v>
      </c>
      <c r="E2208" s="2">
        <f t="shared" si="136"/>
        <v>-45.443552390862401</v>
      </c>
      <c r="F2208" s="5" t="str">
        <f t="shared" si="139"/>
        <v>BULLISH</v>
      </c>
      <c r="G2208" s="5" t="str">
        <f t="shared" si="138"/>
        <v>WEAK</v>
      </c>
      <c r="H2208" s="5" t="str">
        <f t="shared" si="137"/>
        <v>CONFIRMED BULLISH</v>
      </c>
    </row>
    <row r="2209" spans="1:8" ht="13.5" x14ac:dyDescent="0.25">
      <c r="A2209" s="3">
        <f>TITRES_STAT!B2212</f>
        <v>45222</v>
      </c>
      <c r="B2209" s="5">
        <f>TITRES_STAT!C2212</f>
        <v>8</v>
      </c>
      <c r="C2209" s="5">
        <f>TITRES_STAT!D2212</f>
        <v>6.806</v>
      </c>
      <c r="D2209" s="5">
        <f>TITRES_STAT!E2212</f>
        <v>6.806</v>
      </c>
      <c r="E2209" s="2">
        <f t="shared" si="136"/>
        <v>-45.443552390862401</v>
      </c>
      <c r="F2209" s="5" t="str">
        <f t="shared" si="139"/>
        <v>BULLISH</v>
      </c>
      <c r="G2209" s="5" t="str">
        <f t="shared" si="138"/>
        <v>WEAK</v>
      </c>
      <c r="H2209" s="5" t="str">
        <f t="shared" si="137"/>
        <v>CONFIRMED BULLISH</v>
      </c>
    </row>
    <row r="2210" spans="1:8" ht="13.5" x14ac:dyDescent="0.25">
      <c r="A2210" s="3">
        <f>TITRES_STAT!B2213</f>
        <v>45223</v>
      </c>
      <c r="B2210" s="5">
        <f>TITRES_STAT!C2213</f>
        <v>8</v>
      </c>
      <c r="C2210" s="5">
        <f>TITRES_STAT!D2213</f>
        <v>6.806</v>
      </c>
      <c r="D2210" s="5">
        <f>TITRES_STAT!E2213</f>
        <v>0</v>
      </c>
      <c r="E2210" s="2">
        <f t="shared" si="136"/>
        <v>-45.443552390862401</v>
      </c>
      <c r="F2210" s="5" t="str">
        <f t="shared" si="139"/>
        <v>BULLISH</v>
      </c>
      <c r="G2210" s="5" t="str">
        <f t="shared" si="138"/>
        <v>WEAK</v>
      </c>
      <c r="H2210" s="5" t="str">
        <f t="shared" si="137"/>
        <v>CONFIRMED BULLISH</v>
      </c>
    </row>
    <row r="2211" spans="1:8" ht="13.5" x14ac:dyDescent="0.25">
      <c r="A2211" s="3">
        <f>TITRES_STAT!B2214</f>
        <v>45224</v>
      </c>
      <c r="B2211" s="5">
        <f>TITRES_STAT!C2214</f>
        <v>8.01</v>
      </c>
      <c r="C2211" s="5">
        <f>TITRES_STAT!D2214</f>
        <v>6.8150000000000004</v>
      </c>
      <c r="D2211" s="5">
        <f>TITRES_STAT!E2214</f>
        <v>6.8132983770287137</v>
      </c>
      <c r="E2211" s="2">
        <f t="shared" si="136"/>
        <v>-38.630254013833685</v>
      </c>
      <c r="F2211" s="5" t="str">
        <f t="shared" si="139"/>
        <v>BULLISH</v>
      </c>
      <c r="G2211" s="5" t="str">
        <f t="shared" si="138"/>
        <v>WEAK</v>
      </c>
      <c r="H2211" s="5" t="str">
        <f t="shared" si="137"/>
        <v>CONFIRMED BULLISH</v>
      </c>
    </row>
    <row r="2212" spans="1:8" ht="13.5" x14ac:dyDescent="0.25">
      <c r="A2212" s="3">
        <f>TITRES_STAT!B2215</f>
        <v>45225</v>
      </c>
      <c r="B2212" s="5">
        <f>TITRES_STAT!C2215</f>
        <v>8.1</v>
      </c>
      <c r="C2212" s="5">
        <f>TITRES_STAT!D2215</f>
        <v>6.891</v>
      </c>
      <c r="D2212" s="5">
        <f>TITRES_STAT!E2215</f>
        <v>6.8688807407407415</v>
      </c>
      <c r="E2212" s="2">
        <f t="shared" si="136"/>
        <v>-31.761373273092943</v>
      </c>
      <c r="F2212" s="5" t="str">
        <f t="shared" si="139"/>
        <v>BULLISH</v>
      </c>
      <c r="G2212" s="5" t="str">
        <f t="shared" si="138"/>
        <v>WEAK</v>
      </c>
      <c r="H2212" s="5" t="str">
        <f t="shared" si="137"/>
        <v>CONFIRMED BULLISH</v>
      </c>
    </row>
    <row r="2213" spans="1:8" ht="13.5" x14ac:dyDescent="0.25">
      <c r="A2213" s="3">
        <f>TITRES_STAT!B2216</f>
        <v>45226</v>
      </c>
      <c r="B2213" s="5">
        <f>TITRES_STAT!C2216</f>
        <v>8.1999999999999993</v>
      </c>
      <c r="C2213" s="5">
        <f>TITRES_STAT!D2216</f>
        <v>6.976</v>
      </c>
      <c r="D2213" s="5">
        <f>TITRES_STAT!E2216</f>
        <v>6.8960312195121958</v>
      </c>
      <c r="E2213" s="2">
        <f t="shared" si="136"/>
        <v>-24.865342053580747</v>
      </c>
      <c r="F2213" s="5" t="str">
        <f t="shared" si="139"/>
        <v>BULLISH</v>
      </c>
      <c r="G2213" s="5" t="str">
        <f t="shared" si="138"/>
        <v>WEAK</v>
      </c>
      <c r="H2213" s="5" t="str">
        <f t="shared" si="137"/>
        <v>CONFIRMED BULLISH</v>
      </c>
    </row>
    <row r="2214" spans="1:8" ht="13.5" x14ac:dyDescent="0.25">
      <c r="A2214" s="3">
        <f>TITRES_STAT!B2217</f>
        <v>45229</v>
      </c>
      <c r="B2214" s="5">
        <f>TITRES_STAT!C2217</f>
        <v>8.1999999999999993</v>
      </c>
      <c r="C2214" s="5">
        <f>TITRES_STAT!D2217</f>
        <v>6.976</v>
      </c>
      <c r="D2214" s="5">
        <f>TITRES_STAT!E2217</f>
        <v>0</v>
      </c>
      <c r="E2214" s="2">
        <f t="shared" si="136"/>
        <v>-24.865342053580747</v>
      </c>
      <c r="F2214" s="5" t="str">
        <f t="shared" si="139"/>
        <v>BULLISH</v>
      </c>
      <c r="G2214" s="5" t="str">
        <f t="shared" si="138"/>
        <v>WEAK</v>
      </c>
      <c r="H2214" s="5" t="str">
        <f t="shared" si="137"/>
        <v>CONFIRMED BULLISH</v>
      </c>
    </row>
    <row r="2215" spans="1:8" ht="13.5" x14ac:dyDescent="0.25">
      <c r="A2215" s="3">
        <f>TITRES_STAT!B2218</f>
        <v>45230</v>
      </c>
      <c r="B2215" s="5">
        <f>TITRES_STAT!C2218</f>
        <v>8.2100000000000009</v>
      </c>
      <c r="C2215" s="5">
        <f>TITRES_STAT!D2218</f>
        <v>6.9850000000000003</v>
      </c>
      <c r="D2215" s="5">
        <f>TITRES_STAT!E2218</f>
        <v>6.9850000000000003</v>
      </c>
      <c r="E2215" s="2">
        <f t="shared" si="136"/>
        <v>-17.880342053580748</v>
      </c>
      <c r="F2215" s="5" t="str">
        <f t="shared" si="139"/>
        <v>BULLISH</v>
      </c>
      <c r="G2215" s="5" t="str">
        <f t="shared" si="138"/>
        <v>WEAK</v>
      </c>
      <c r="H2215" s="5" t="str">
        <f t="shared" si="137"/>
        <v>CONFIRMED BULLISH</v>
      </c>
    </row>
    <row r="2216" spans="1:8" ht="13.5" x14ac:dyDescent="0.25">
      <c r="A2216" s="3">
        <f>TITRES_STAT!B2219</f>
        <v>45231</v>
      </c>
      <c r="B2216" s="5">
        <f>TITRES_STAT!C2219</f>
        <v>8.57</v>
      </c>
      <c r="C2216" s="5">
        <f>TITRES_STAT!D2219</f>
        <v>7.2910000000000004</v>
      </c>
      <c r="D2216" s="5">
        <f>TITRES_STAT!E2219</f>
        <v>7.2910000000000004</v>
      </c>
      <c r="E2216" s="2">
        <f t="shared" si="136"/>
        <v>-10.589342053580747</v>
      </c>
      <c r="F2216" s="5" t="str">
        <f t="shared" si="139"/>
        <v>BULLISH</v>
      </c>
      <c r="G2216" s="5" t="str">
        <f t="shared" si="138"/>
        <v>WEAK</v>
      </c>
      <c r="H2216" s="5" t="str">
        <f t="shared" si="137"/>
        <v>CONFIRMED BULLISH</v>
      </c>
    </row>
    <row r="2217" spans="1:8" ht="13.5" x14ac:dyDescent="0.25">
      <c r="A2217" s="3">
        <f>TITRES_STAT!B2220</f>
        <v>45232</v>
      </c>
      <c r="B2217" s="5">
        <f>TITRES_STAT!C2220</f>
        <v>8.57</v>
      </c>
      <c r="C2217" s="5">
        <f>TITRES_STAT!D2220</f>
        <v>7.2910000000000004</v>
      </c>
      <c r="D2217" s="5">
        <f>TITRES_STAT!E2220</f>
        <v>0</v>
      </c>
      <c r="E2217" s="2">
        <f t="shared" si="136"/>
        <v>-10.589342053580747</v>
      </c>
      <c r="F2217" s="5" t="str">
        <f t="shared" si="139"/>
        <v>BULLISH</v>
      </c>
      <c r="G2217" s="5" t="str">
        <f t="shared" si="138"/>
        <v>WEAK</v>
      </c>
      <c r="H2217" s="5" t="str">
        <f t="shared" si="137"/>
        <v>CONFIRMED BULLISH</v>
      </c>
    </row>
    <row r="2218" spans="1:8" ht="13.5" x14ac:dyDescent="0.25">
      <c r="A2218" s="3">
        <f>TITRES_STAT!B2221</f>
        <v>45233</v>
      </c>
      <c r="B2218" s="5">
        <f>TITRES_STAT!C2221</f>
        <v>8.57</v>
      </c>
      <c r="C2218" s="5">
        <f>TITRES_STAT!D2221</f>
        <v>7.2910000000000004</v>
      </c>
      <c r="D2218" s="5">
        <f>TITRES_STAT!E2221</f>
        <v>0</v>
      </c>
      <c r="E2218" s="2">
        <f t="shared" si="136"/>
        <v>-10.589342053580747</v>
      </c>
      <c r="F2218" s="5" t="str">
        <f t="shared" si="139"/>
        <v>BULLISH</v>
      </c>
      <c r="G2218" s="5" t="str">
        <f t="shared" si="138"/>
        <v>WEAK</v>
      </c>
      <c r="H2218" s="5" t="str">
        <f t="shared" si="137"/>
        <v>CONFIRMED BULLISH</v>
      </c>
    </row>
    <row r="2219" spans="1:8" ht="13.5" x14ac:dyDescent="0.25">
      <c r="A2219" s="3">
        <f>TITRES_STAT!B2222</f>
        <v>45236</v>
      </c>
      <c r="B2219" s="5">
        <f>TITRES_STAT!C2222</f>
        <v>8.35</v>
      </c>
      <c r="C2219" s="5">
        <f>TITRES_STAT!D2222</f>
        <v>7.1040000000000001</v>
      </c>
      <c r="D2219" s="5">
        <f>TITRES_STAT!E2222</f>
        <v>7.1040000000000001</v>
      </c>
      <c r="E2219" s="2">
        <f t="shared" si="136"/>
        <v>-17.693342053580746</v>
      </c>
      <c r="F2219" s="5" t="str">
        <f t="shared" si="139"/>
        <v>BULLISH</v>
      </c>
      <c r="G2219" s="5" t="str">
        <f t="shared" si="138"/>
        <v>WEAK</v>
      </c>
      <c r="H2219" s="5" t="str">
        <f t="shared" si="137"/>
        <v>CONFIRMED BULLISH</v>
      </c>
    </row>
    <row r="2220" spans="1:8" ht="13.5" x14ac:dyDescent="0.25">
      <c r="A2220" s="3">
        <f>TITRES_STAT!B2223</f>
        <v>45237</v>
      </c>
      <c r="B2220" s="5">
        <f>TITRES_STAT!C2223</f>
        <v>8.35</v>
      </c>
      <c r="C2220" s="5">
        <f>TITRES_STAT!D2223</f>
        <v>7.1040000000000001</v>
      </c>
      <c r="D2220" s="5">
        <f>TITRES_STAT!E2223</f>
        <v>7.1040000000000001</v>
      </c>
      <c r="E2220" s="2">
        <f t="shared" si="136"/>
        <v>-17.693342053580746</v>
      </c>
      <c r="F2220" s="5" t="str">
        <f t="shared" si="139"/>
        <v>BULLISH</v>
      </c>
      <c r="G2220" s="5" t="str">
        <f t="shared" si="138"/>
        <v>NEUTRAL</v>
      </c>
      <c r="H2220" s="5" t="str">
        <f t="shared" si="137"/>
        <v>CONFIRMED BULLISH</v>
      </c>
    </row>
    <row r="2221" spans="1:8" ht="13.5" x14ac:dyDescent="0.25">
      <c r="A2221" s="3">
        <f>TITRES_STAT!B2224</f>
        <v>45238</v>
      </c>
      <c r="B2221" s="5">
        <f>TITRES_STAT!C2224</f>
        <v>8.5</v>
      </c>
      <c r="C2221" s="5">
        <f>TITRES_STAT!D2224</f>
        <v>7.2309999999999999</v>
      </c>
      <c r="D2221" s="5">
        <f>TITRES_STAT!E2224</f>
        <v>7.2309999999999999</v>
      </c>
      <c r="E2221" s="2">
        <f t="shared" si="136"/>
        <v>-10.462342053580747</v>
      </c>
      <c r="F2221" s="5" t="str">
        <f t="shared" si="139"/>
        <v>BULLISH</v>
      </c>
      <c r="G2221" s="5" t="str">
        <f t="shared" si="138"/>
        <v>NEUTRAL</v>
      </c>
      <c r="H2221" s="5" t="str">
        <f t="shared" si="137"/>
        <v>BULLISH DIVERGENCE</v>
      </c>
    </row>
    <row r="2222" spans="1:8" ht="13.5" x14ac:dyDescent="0.25">
      <c r="A2222" s="3">
        <f>TITRES_STAT!B2225</f>
        <v>45239</v>
      </c>
      <c r="B2222" s="5">
        <f>TITRES_STAT!C2225</f>
        <v>8.5</v>
      </c>
      <c r="C2222" s="5">
        <f>TITRES_STAT!D2225</f>
        <v>7.2309999999999999</v>
      </c>
      <c r="D2222" s="5">
        <f>TITRES_STAT!E2225</f>
        <v>0</v>
      </c>
      <c r="E2222" s="2">
        <f t="shared" si="136"/>
        <v>-10.462342053580747</v>
      </c>
      <c r="F2222" s="5" t="str">
        <f t="shared" si="139"/>
        <v>BULLISH</v>
      </c>
      <c r="G2222" s="5" t="str">
        <f t="shared" si="138"/>
        <v>NEUTRAL</v>
      </c>
      <c r="H2222" s="5" t="str">
        <f t="shared" si="137"/>
        <v>BULLISH DIVERGENCE</v>
      </c>
    </row>
    <row r="2223" spans="1:8" ht="13.5" x14ac:dyDescent="0.25">
      <c r="A2223" s="3">
        <f>TITRES_STAT!B2226</f>
        <v>45240</v>
      </c>
      <c r="B2223" s="5">
        <f>TITRES_STAT!C2226</f>
        <v>8.5</v>
      </c>
      <c r="C2223" s="5">
        <f>TITRES_STAT!D2226</f>
        <v>7.2309999999999999</v>
      </c>
      <c r="D2223" s="5">
        <f>TITRES_STAT!E2226</f>
        <v>0</v>
      </c>
      <c r="E2223" s="2">
        <f t="shared" si="136"/>
        <v>-10.462342053580747</v>
      </c>
      <c r="F2223" s="5" t="str">
        <f t="shared" si="139"/>
        <v>BULLISH</v>
      </c>
      <c r="G2223" s="5" t="str">
        <f t="shared" si="138"/>
        <v>NEUTRAL</v>
      </c>
      <c r="H2223" s="5" t="str">
        <f t="shared" si="137"/>
        <v>BULLISH DIVERGENCE</v>
      </c>
    </row>
    <row r="2224" spans="1:8" ht="13.5" x14ac:dyDescent="0.25">
      <c r="A2224" s="3">
        <f>TITRES_STAT!B2227</f>
        <v>45243</v>
      </c>
      <c r="B2224" s="5">
        <f>TITRES_STAT!C2227</f>
        <v>8.5</v>
      </c>
      <c r="C2224" s="5">
        <f>TITRES_STAT!D2227</f>
        <v>7.2309999999999999</v>
      </c>
      <c r="D2224" s="5">
        <f>TITRES_STAT!E2227</f>
        <v>0</v>
      </c>
      <c r="E2224" s="2">
        <f t="shared" si="136"/>
        <v>-10.462342053580747</v>
      </c>
      <c r="F2224" s="5" t="str">
        <f t="shared" si="139"/>
        <v>BULLISH</v>
      </c>
      <c r="G2224" s="5" t="str">
        <f t="shared" si="138"/>
        <v>WEAK</v>
      </c>
      <c r="H2224" s="5" t="str">
        <f t="shared" si="137"/>
        <v>CONFIRMED BULLISH</v>
      </c>
    </row>
    <row r="2225" spans="1:8" ht="13.5" x14ac:dyDescent="0.25">
      <c r="A2225" s="3">
        <f>TITRES_STAT!B2228</f>
        <v>45244</v>
      </c>
      <c r="B2225" s="5">
        <f>TITRES_STAT!C2228</f>
        <v>8.5</v>
      </c>
      <c r="C2225" s="5">
        <f>TITRES_STAT!D2228</f>
        <v>7.2309999999999999</v>
      </c>
      <c r="D2225" s="5">
        <f>TITRES_STAT!E2228</f>
        <v>0</v>
      </c>
      <c r="E2225" s="2">
        <f t="shared" si="136"/>
        <v>-10.462342053580747</v>
      </c>
      <c r="F2225" s="5" t="str">
        <f t="shared" si="139"/>
        <v>BULLISH</v>
      </c>
      <c r="G2225" s="5" t="str">
        <f t="shared" si="138"/>
        <v>WEAK</v>
      </c>
      <c r="H2225" s="5" t="str">
        <f t="shared" si="137"/>
        <v>CONFIRMED BULLISH</v>
      </c>
    </row>
    <row r="2226" spans="1:8" ht="13.5" x14ac:dyDescent="0.25">
      <c r="A2226" s="3">
        <f>TITRES_STAT!B2229</f>
        <v>45245</v>
      </c>
      <c r="B2226" s="5">
        <f>TITRES_STAT!C2229</f>
        <v>8.5</v>
      </c>
      <c r="C2226" s="5">
        <f>TITRES_STAT!D2229</f>
        <v>7.2309999999999999</v>
      </c>
      <c r="D2226" s="5">
        <f>TITRES_STAT!E2229</f>
        <v>0</v>
      </c>
      <c r="E2226" s="2">
        <f t="shared" si="136"/>
        <v>-10.462342053580747</v>
      </c>
      <c r="F2226" s="5" t="str">
        <f t="shared" si="139"/>
        <v>NEUTRAL</v>
      </c>
      <c r="G2226" s="5" t="str">
        <f t="shared" si="138"/>
        <v>NEUTRAL</v>
      </c>
      <c r="H2226" s="5" t="str">
        <f t="shared" si="137"/>
        <v>NEUTRAL</v>
      </c>
    </row>
    <row r="2227" spans="1:8" ht="13.5" x14ac:dyDescent="0.25">
      <c r="A2227" s="3">
        <f>TITRES_STAT!B2230</f>
        <v>45246</v>
      </c>
      <c r="B2227" s="5">
        <f>TITRES_STAT!C2230</f>
        <v>8.49</v>
      </c>
      <c r="C2227" s="5">
        <f>TITRES_STAT!D2230</f>
        <v>7.2229999999999999</v>
      </c>
      <c r="D2227" s="5">
        <f>TITRES_STAT!E2230</f>
        <v>7.2229999999999999</v>
      </c>
      <c r="E2227" s="2">
        <f t="shared" si="136"/>
        <v>-17.685342053580747</v>
      </c>
      <c r="F2227" s="5" t="str">
        <f t="shared" si="139"/>
        <v>BEARISH</v>
      </c>
      <c r="G2227" s="5" t="str">
        <f t="shared" si="138"/>
        <v>STRONG</v>
      </c>
      <c r="H2227" s="5" t="str">
        <f t="shared" si="137"/>
        <v>CONFIRMED BEARISH</v>
      </c>
    </row>
    <row r="2228" spans="1:8" ht="13.5" x14ac:dyDescent="0.25">
      <c r="A2228" s="3">
        <f>TITRES_STAT!B2231</f>
        <v>45247</v>
      </c>
      <c r="B2228" s="5">
        <f>TITRES_STAT!C2231</f>
        <v>8.5</v>
      </c>
      <c r="C2228" s="5">
        <f>TITRES_STAT!D2231</f>
        <v>7.2309999999999999</v>
      </c>
      <c r="D2228" s="5">
        <f>TITRES_STAT!E2231</f>
        <v>7.2309999999999999</v>
      </c>
      <c r="E2228" s="2">
        <f t="shared" si="136"/>
        <v>-10.454342053580747</v>
      </c>
      <c r="F2228" s="5" t="str">
        <f t="shared" si="139"/>
        <v>BULLISH</v>
      </c>
      <c r="G2228" s="5" t="str">
        <f t="shared" si="138"/>
        <v>NEUTRAL</v>
      </c>
      <c r="H2228" s="5" t="str">
        <f t="shared" si="137"/>
        <v>NEUTRAL</v>
      </c>
    </row>
    <row r="2229" spans="1:8" ht="13.5" x14ac:dyDescent="0.25">
      <c r="A2229" s="3">
        <f>TITRES_STAT!B2232</f>
        <v>45250</v>
      </c>
      <c r="B2229" s="5">
        <f>TITRES_STAT!C2232</f>
        <v>8.5500000000000007</v>
      </c>
      <c r="C2229" s="5">
        <f>TITRES_STAT!D2232</f>
        <v>7.274</v>
      </c>
      <c r="D2229" s="5">
        <f>TITRES_STAT!E2232</f>
        <v>7.274</v>
      </c>
      <c r="E2229" s="2">
        <f t="shared" si="136"/>
        <v>-3.1803420535807474</v>
      </c>
      <c r="F2229" s="5" t="str">
        <f t="shared" si="139"/>
        <v>BULLISH</v>
      </c>
      <c r="G2229" s="5" t="str">
        <f t="shared" si="138"/>
        <v>WEAK</v>
      </c>
      <c r="H2229" s="5" t="str">
        <f t="shared" si="137"/>
        <v>CONFIRMED BULLISH</v>
      </c>
    </row>
    <row r="2230" spans="1:8" ht="13.5" x14ac:dyDescent="0.25">
      <c r="A2230" s="3">
        <f>TITRES_STAT!B2233</f>
        <v>45251</v>
      </c>
      <c r="B2230" s="5">
        <f>TITRES_STAT!C2233</f>
        <v>8.5500000000000007</v>
      </c>
      <c r="C2230" s="5">
        <f>TITRES_STAT!D2233</f>
        <v>7.274</v>
      </c>
      <c r="D2230" s="5">
        <f>TITRES_STAT!E2233</f>
        <v>7.274</v>
      </c>
      <c r="E2230" s="2">
        <f t="shared" si="136"/>
        <v>-3.1803420535807474</v>
      </c>
      <c r="F2230" s="5" t="str">
        <f t="shared" si="139"/>
        <v>BULLISH</v>
      </c>
      <c r="G2230" s="5" t="str">
        <f t="shared" si="138"/>
        <v>WEAK</v>
      </c>
      <c r="H2230" s="5" t="str">
        <f t="shared" si="137"/>
        <v>CONFIRMED BULLISH</v>
      </c>
    </row>
    <row r="2231" spans="1:8" ht="13.5" x14ac:dyDescent="0.25">
      <c r="A2231" s="3">
        <f>TITRES_STAT!B2234</f>
        <v>45252</v>
      </c>
      <c r="B2231" s="5">
        <f>TITRES_STAT!C2234</f>
        <v>8.5</v>
      </c>
      <c r="C2231" s="5">
        <f>TITRES_STAT!D2234</f>
        <v>7.2309999999999999</v>
      </c>
      <c r="D2231" s="5">
        <f>TITRES_STAT!E2234</f>
        <v>7.2309999999999999</v>
      </c>
      <c r="E2231" s="2">
        <f t="shared" si="136"/>
        <v>-10.411342053580746</v>
      </c>
      <c r="F2231" s="5" t="str">
        <f t="shared" si="139"/>
        <v>BULLISH</v>
      </c>
      <c r="G2231" s="5" t="str">
        <f t="shared" si="138"/>
        <v>NEUTRAL</v>
      </c>
      <c r="H2231" s="5" t="str">
        <f t="shared" si="137"/>
        <v>NEUTRAL</v>
      </c>
    </row>
    <row r="2232" spans="1:8" ht="13.5" x14ac:dyDescent="0.25">
      <c r="A2232" s="3">
        <f>TITRES_STAT!B2235</f>
        <v>45253</v>
      </c>
      <c r="B2232" s="5">
        <f>TITRES_STAT!C2235</f>
        <v>8.5</v>
      </c>
      <c r="C2232" s="5">
        <f>TITRES_STAT!D2235</f>
        <v>7.2309999999999999</v>
      </c>
      <c r="D2232" s="5">
        <f>TITRES_STAT!E2235</f>
        <v>0</v>
      </c>
      <c r="E2232" s="2">
        <f t="shared" si="136"/>
        <v>-10.411342053580746</v>
      </c>
      <c r="F2232" s="5" t="str">
        <f t="shared" si="139"/>
        <v>BULLISH</v>
      </c>
      <c r="G2232" s="5" t="str">
        <f t="shared" si="138"/>
        <v>WEAK</v>
      </c>
      <c r="H2232" s="5" t="str">
        <f t="shared" si="137"/>
        <v>CONFIRMED BULLISH</v>
      </c>
    </row>
    <row r="2233" spans="1:8" ht="13.5" x14ac:dyDescent="0.25">
      <c r="A2233" s="3">
        <f>TITRES_STAT!B2236</f>
        <v>45254</v>
      </c>
      <c r="B2233" s="5">
        <f>TITRES_STAT!C2236</f>
        <v>8.49</v>
      </c>
      <c r="C2233" s="5">
        <f>TITRES_STAT!D2236</f>
        <v>7.2229999999999999</v>
      </c>
      <c r="D2233" s="5">
        <f>TITRES_STAT!E2236</f>
        <v>7.2229999999999999</v>
      </c>
      <c r="E2233" s="2">
        <f t="shared" si="136"/>
        <v>-17.634342053580745</v>
      </c>
      <c r="F2233" s="5" t="str">
        <f t="shared" si="139"/>
        <v>BEARISH</v>
      </c>
      <c r="G2233" s="5" t="str">
        <f t="shared" si="138"/>
        <v>STRONG</v>
      </c>
      <c r="H2233" s="5" t="str">
        <f t="shared" si="137"/>
        <v>CONFIRMED BEARISH</v>
      </c>
    </row>
    <row r="2234" spans="1:8" ht="13.5" x14ac:dyDescent="0.25">
      <c r="A2234" s="3">
        <f>TITRES_STAT!B2237</f>
        <v>45257</v>
      </c>
      <c r="B2234" s="5">
        <f>TITRES_STAT!C2237</f>
        <v>8.49</v>
      </c>
      <c r="C2234" s="5">
        <f>TITRES_STAT!D2237</f>
        <v>7.2229999999999999</v>
      </c>
      <c r="D2234" s="5">
        <f>TITRES_STAT!E2237</f>
        <v>0</v>
      </c>
      <c r="E2234" s="2">
        <f t="shared" si="136"/>
        <v>-17.634342053580745</v>
      </c>
      <c r="F2234" s="5" t="str">
        <f t="shared" si="139"/>
        <v>BEARISH</v>
      </c>
      <c r="G2234" s="5" t="str">
        <f t="shared" si="138"/>
        <v>STRONG</v>
      </c>
      <c r="H2234" s="5" t="str">
        <f t="shared" si="137"/>
        <v>CONFIRMED BEARISH</v>
      </c>
    </row>
    <row r="2235" spans="1:8" ht="13.5" x14ac:dyDescent="0.25">
      <c r="A2235" s="3">
        <f>TITRES_STAT!B2238</f>
        <v>45258</v>
      </c>
      <c r="B2235" s="5">
        <f>TITRES_STAT!C2238</f>
        <v>8.5</v>
      </c>
      <c r="C2235" s="5">
        <f>TITRES_STAT!D2238</f>
        <v>7.2309999999999999</v>
      </c>
      <c r="D2235" s="5">
        <f>TITRES_STAT!E2238</f>
        <v>7.2309999999999999</v>
      </c>
      <c r="E2235" s="2">
        <f t="shared" si="136"/>
        <v>-10.403342053580745</v>
      </c>
      <c r="F2235" s="5" t="str">
        <f t="shared" si="139"/>
        <v>BEARISH</v>
      </c>
      <c r="G2235" s="5" t="str">
        <f t="shared" si="138"/>
        <v>STRONG</v>
      </c>
      <c r="H2235" s="5" t="str">
        <f t="shared" si="137"/>
        <v>CONFIRMED BEARISH</v>
      </c>
    </row>
    <row r="2236" spans="1:8" ht="13.5" x14ac:dyDescent="0.25">
      <c r="A2236" s="3">
        <f>TITRES_STAT!B2239</f>
        <v>45259</v>
      </c>
      <c r="B2236" s="5">
        <f>TITRES_STAT!C2239</f>
        <v>8.6999999999999993</v>
      </c>
      <c r="C2236" s="5">
        <f>TITRES_STAT!D2239</f>
        <v>7.4020000000000001</v>
      </c>
      <c r="D2236" s="5">
        <f>TITRES_STAT!E2239</f>
        <v>7.4020000000000001</v>
      </c>
      <c r="E2236" s="2">
        <f t="shared" si="136"/>
        <v>-3.0013420535807454</v>
      </c>
      <c r="F2236" s="5" t="str">
        <f t="shared" si="139"/>
        <v>BULLISH</v>
      </c>
      <c r="G2236" s="5" t="str">
        <f t="shared" si="138"/>
        <v>WEAK</v>
      </c>
      <c r="H2236" s="5" t="str">
        <f t="shared" si="137"/>
        <v>CONFIRMED BULLISH</v>
      </c>
    </row>
    <row r="2237" spans="1:8" ht="13.5" x14ac:dyDescent="0.25">
      <c r="A2237" s="3">
        <f>TITRES_STAT!B2240</f>
        <v>45260</v>
      </c>
      <c r="B2237" s="5">
        <f>TITRES_STAT!C2240</f>
        <v>8.6999999999999993</v>
      </c>
      <c r="C2237" s="5">
        <f>TITRES_STAT!D2240</f>
        <v>7.4020000000000001</v>
      </c>
      <c r="D2237" s="5">
        <f>TITRES_STAT!E2240</f>
        <v>7.4020000000000001</v>
      </c>
      <c r="E2237" s="2">
        <f t="shared" si="136"/>
        <v>-3.0013420535807454</v>
      </c>
      <c r="F2237" s="5" t="str">
        <f t="shared" si="139"/>
        <v>BULLISH</v>
      </c>
      <c r="G2237" s="5" t="str">
        <f t="shared" si="138"/>
        <v>WEAK</v>
      </c>
      <c r="H2237" s="5" t="str">
        <f t="shared" si="137"/>
        <v>CONFIRMED BULLISH</v>
      </c>
    </row>
    <row r="2238" spans="1:8" ht="13.5" x14ac:dyDescent="0.25">
      <c r="A2238" s="3">
        <f>TITRES_STAT!B2241</f>
        <v>45261</v>
      </c>
      <c r="B2238" s="5">
        <f>TITRES_STAT!C2241</f>
        <v>8.98</v>
      </c>
      <c r="C2238" s="5">
        <f>TITRES_STAT!D2241</f>
        <v>7.64</v>
      </c>
      <c r="D2238" s="5">
        <f>TITRES_STAT!E2241</f>
        <v>7.64</v>
      </c>
      <c r="E2238" s="2">
        <f t="shared" si="136"/>
        <v>4.6386579464192543</v>
      </c>
      <c r="F2238" s="5" t="str">
        <f t="shared" si="139"/>
        <v>BULLISH</v>
      </c>
      <c r="G2238" s="5" t="str">
        <f t="shared" si="138"/>
        <v>WEAK</v>
      </c>
      <c r="H2238" s="5" t="str">
        <f t="shared" si="137"/>
        <v>CONFIRMED BULLISH</v>
      </c>
    </row>
    <row r="2239" spans="1:8" ht="13.5" x14ac:dyDescent="0.25">
      <c r="A2239" s="3">
        <f>TITRES_STAT!B2242</f>
        <v>45264</v>
      </c>
      <c r="B2239" s="5">
        <f>TITRES_STAT!C2242</f>
        <v>8.98</v>
      </c>
      <c r="C2239" s="5">
        <f>TITRES_STAT!D2242</f>
        <v>7.64</v>
      </c>
      <c r="D2239" s="5">
        <f>TITRES_STAT!E2242</f>
        <v>7.64</v>
      </c>
      <c r="E2239" s="2">
        <f t="shared" si="136"/>
        <v>4.6386579464192543</v>
      </c>
      <c r="F2239" s="5" t="str">
        <f t="shared" si="139"/>
        <v>BULLISH</v>
      </c>
      <c r="G2239" s="5" t="str">
        <f t="shared" si="138"/>
        <v>WEAK</v>
      </c>
      <c r="H2239" s="5" t="str">
        <f t="shared" si="137"/>
        <v>CONFIRMED BULLISH</v>
      </c>
    </row>
    <row r="2240" spans="1:8" ht="13.5" x14ac:dyDescent="0.25">
      <c r="A2240" s="3">
        <f>TITRES_STAT!B2243</f>
        <v>45265</v>
      </c>
      <c r="B2240" s="5">
        <f>TITRES_STAT!C2243</f>
        <v>8.8000000000000007</v>
      </c>
      <c r="C2240" s="5">
        <f>TITRES_STAT!D2243</f>
        <v>7.4870000000000001</v>
      </c>
      <c r="D2240" s="5">
        <f>TITRES_STAT!E2243</f>
        <v>7.4870000000000001</v>
      </c>
      <c r="E2240" s="2">
        <f t="shared" si="136"/>
        <v>-2.8483420535807458</v>
      </c>
      <c r="F2240" s="5" t="str">
        <f t="shared" si="139"/>
        <v>BULLISH</v>
      </c>
      <c r="G2240" s="5" t="str">
        <f t="shared" si="138"/>
        <v>WEAK</v>
      </c>
      <c r="H2240" s="5" t="str">
        <f t="shared" si="137"/>
        <v>CONFIRMED BULLISH</v>
      </c>
    </row>
    <row r="2241" spans="1:8" ht="13.5" x14ac:dyDescent="0.25">
      <c r="A2241" s="3">
        <f>TITRES_STAT!B2244</f>
        <v>45266</v>
      </c>
      <c r="B2241" s="5">
        <f>TITRES_STAT!C2244</f>
        <v>8.6</v>
      </c>
      <c r="C2241" s="5">
        <f>TITRES_STAT!D2244</f>
        <v>7.3170000000000002</v>
      </c>
      <c r="D2241" s="5">
        <f>TITRES_STAT!E2244</f>
        <v>7.3170000000000002</v>
      </c>
      <c r="E2241" s="2">
        <f t="shared" si="136"/>
        <v>-10.165342053580746</v>
      </c>
      <c r="F2241" s="5" t="str">
        <f t="shared" si="139"/>
        <v>BEARISH</v>
      </c>
      <c r="G2241" s="5" t="str">
        <f t="shared" si="138"/>
        <v>STRONG</v>
      </c>
      <c r="H2241" s="5" t="str">
        <f t="shared" si="137"/>
        <v>CONFIRMED BEARISH</v>
      </c>
    </row>
    <row r="2242" spans="1:8" ht="13.5" x14ac:dyDescent="0.25">
      <c r="A2242" s="3">
        <f>TITRES_STAT!B2245</f>
        <v>45267</v>
      </c>
      <c r="B2242" s="5">
        <f>TITRES_STAT!C2245</f>
        <v>8.5</v>
      </c>
      <c r="C2242" s="5">
        <f>TITRES_STAT!D2245</f>
        <v>7.2309999999999999</v>
      </c>
      <c r="D2242" s="5">
        <f>TITRES_STAT!E2245</f>
        <v>7.2309999999999999</v>
      </c>
      <c r="E2242" s="2">
        <f t="shared" si="136"/>
        <v>-17.396342053580746</v>
      </c>
      <c r="F2242" s="5" t="str">
        <f t="shared" si="139"/>
        <v>BEARISH</v>
      </c>
      <c r="G2242" s="5" t="str">
        <f t="shared" si="138"/>
        <v>STRONG</v>
      </c>
      <c r="H2242" s="5" t="str">
        <f t="shared" si="137"/>
        <v>CONFIRMED BEARISH</v>
      </c>
    </row>
    <row r="2243" spans="1:8" ht="13.5" x14ac:dyDescent="0.25">
      <c r="A2243" s="3">
        <f>TITRES_STAT!B2246</f>
        <v>45268</v>
      </c>
      <c r="B2243" s="5">
        <f>TITRES_STAT!C2246</f>
        <v>8.6999999999999993</v>
      </c>
      <c r="C2243" s="5">
        <f>TITRES_STAT!D2246</f>
        <v>7.4020000000000001</v>
      </c>
      <c r="D2243" s="5">
        <f>TITRES_STAT!E2246</f>
        <v>7.2318390804597703</v>
      </c>
      <c r="E2243" s="2">
        <f t="shared" si="136"/>
        <v>-10.164502973120975</v>
      </c>
      <c r="F2243" s="5" t="str">
        <f t="shared" si="139"/>
        <v>BEARISH</v>
      </c>
      <c r="G2243" s="5" t="str">
        <f t="shared" si="138"/>
        <v>WEAK</v>
      </c>
      <c r="H2243" s="5" t="str">
        <f t="shared" si="137"/>
        <v>CONFIRMED BEARISH</v>
      </c>
    </row>
    <row r="2244" spans="1:8" ht="13.5" x14ac:dyDescent="0.25">
      <c r="A2244" s="3">
        <f>TITRES_STAT!B2247</f>
        <v>45271</v>
      </c>
      <c r="B2244" s="5">
        <f>TITRES_STAT!C2247</f>
        <v>8.6999999999999993</v>
      </c>
      <c r="C2244" s="5">
        <f>TITRES_STAT!D2247</f>
        <v>7.4020000000000001</v>
      </c>
      <c r="D2244" s="5">
        <f>TITRES_STAT!E2247</f>
        <v>0</v>
      </c>
      <c r="E2244" s="2">
        <f t="shared" ref="E2244:E2307" si="140">IF(B2244&gt;B2243, E2243+D2244, IF(B2244&lt;B2243, E2243-D2244, E2243))</f>
        <v>-10.164502973120975</v>
      </c>
      <c r="F2244" s="5" t="str">
        <f t="shared" si="139"/>
        <v>BEARISH</v>
      </c>
      <c r="G2244" s="5" t="str">
        <f t="shared" si="138"/>
        <v>WEAK</v>
      </c>
      <c r="H2244" s="5" t="str">
        <f t="shared" si="137"/>
        <v>CONFIRMED BEARISH</v>
      </c>
    </row>
    <row r="2245" spans="1:8" ht="13.5" x14ac:dyDescent="0.25">
      <c r="A2245" s="3">
        <f>TITRES_STAT!B2248</f>
        <v>45272</v>
      </c>
      <c r="B2245" s="5">
        <f>TITRES_STAT!C2248</f>
        <v>8.85</v>
      </c>
      <c r="C2245" s="5">
        <f>TITRES_STAT!D2248</f>
        <v>7.5289999999999999</v>
      </c>
      <c r="D2245" s="5">
        <f>TITRES_STAT!E2248</f>
        <v>7.5289999999999999</v>
      </c>
      <c r="E2245" s="2">
        <f t="shared" si="140"/>
        <v>-2.6355029731209747</v>
      </c>
      <c r="F2245" s="5" t="str">
        <f t="shared" si="139"/>
        <v>BULLISH</v>
      </c>
      <c r="G2245" s="5" t="str">
        <f t="shared" si="138"/>
        <v>WEAK</v>
      </c>
      <c r="H2245" s="5" t="str">
        <f t="shared" si="137"/>
        <v>CONFIRMED BULLISH</v>
      </c>
    </row>
    <row r="2246" spans="1:8" ht="13.5" x14ac:dyDescent="0.25">
      <c r="A2246" s="3">
        <f>TITRES_STAT!B2249</f>
        <v>45273</v>
      </c>
      <c r="B2246" s="5">
        <f>TITRES_STAT!C2249</f>
        <v>8.98</v>
      </c>
      <c r="C2246" s="5">
        <f>TITRES_STAT!D2249</f>
        <v>7.64</v>
      </c>
      <c r="D2246" s="5">
        <f>TITRES_STAT!E2249</f>
        <v>7.3371224944320703</v>
      </c>
      <c r="E2246" s="2">
        <f t="shared" si="140"/>
        <v>4.7016195213110956</v>
      </c>
      <c r="F2246" s="5" t="str">
        <f t="shared" si="139"/>
        <v>BULLISH</v>
      </c>
      <c r="G2246" s="5" t="str">
        <f t="shared" si="138"/>
        <v>WEAK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45274</v>
      </c>
      <c r="B2247" s="5">
        <f>TITRES_STAT!C2250</f>
        <v>8.99</v>
      </c>
      <c r="C2247" s="5">
        <f>TITRES_STAT!D2250</f>
        <v>7.6479999999999997</v>
      </c>
      <c r="D2247" s="5">
        <f>TITRES_STAT!E2250</f>
        <v>7.6479999999999997</v>
      </c>
      <c r="E2247" s="2">
        <f t="shared" si="140"/>
        <v>12.349619521311094</v>
      </c>
      <c r="F2247" s="5" t="str">
        <f t="shared" si="139"/>
        <v>BULLISH</v>
      </c>
      <c r="G2247" s="5" t="str">
        <f t="shared" ref="G2247:G2310" si="142">IF((E2247-E2242)/E2242 &gt; 0.02, "STRONG",
 IF((E2247-E2242)/E2242 &lt; -0.02, "WEAK", "NEUTRAL"))</f>
        <v>WEAK</v>
      </c>
      <c r="H2247" s="5" t="str">
        <f t="shared" si="141"/>
        <v>CONFIRMED BULLISH</v>
      </c>
    </row>
    <row r="2248" spans="1:8" ht="13.5" x14ac:dyDescent="0.25">
      <c r="A2248" s="3">
        <f>TITRES_STAT!B2251</f>
        <v>45275</v>
      </c>
      <c r="B2248" s="5">
        <f>TITRES_STAT!C2251</f>
        <v>8.99</v>
      </c>
      <c r="C2248" s="5">
        <f>TITRES_STAT!D2251</f>
        <v>7.6479999999999997</v>
      </c>
      <c r="D2248" s="5">
        <f>TITRES_STAT!E2251</f>
        <v>0</v>
      </c>
      <c r="E2248" s="2">
        <f t="shared" si="140"/>
        <v>12.349619521311094</v>
      </c>
      <c r="F2248" s="5" t="str">
        <f t="shared" ref="F2248:F2311" si="143">IF(E2248&gt;E2243,"BULLISH",IF(E2248&lt;E2243,"BEARISH","NEUTRAL"))</f>
        <v>BULLISH</v>
      </c>
      <c r="G2248" s="5" t="str">
        <f t="shared" si="142"/>
        <v>WEAK</v>
      </c>
      <c r="H2248" s="5" t="str">
        <f t="shared" si="141"/>
        <v>CONFIRMED BULLISH</v>
      </c>
    </row>
    <row r="2249" spans="1:8" ht="13.5" x14ac:dyDescent="0.25">
      <c r="A2249" s="3">
        <f>TITRES_STAT!B2252</f>
        <v>45278</v>
      </c>
      <c r="B2249" s="5">
        <f>TITRES_STAT!C2252</f>
        <v>8.59</v>
      </c>
      <c r="C2249" s="5">
        <f>TITRES_STAT!D2252</f>
        <v>7.3079999999999998</v>
      </c>
      <c r="D2249" s="5">
        <f>TITRES_STAT!E2252</f>
        <v>7.3079999999999998</v>
      </c>
      <c r="E2249" s="2">
        <f t="shared" si="140"/>
        <v>5.0416195213110946</v>
      </c>
      <c r="F2249" s="5" t="str">
        <f t="shared" si="143"/>
        <v>BULLISH</v>
      </c>
      <c r="G2249" s="5" t="str">
        <f t="shared" si="142"/>
        <v>WEAK</v>
      </c>
      <c r="H2249" s="5" t="str">
        <f t="shared" si="141"/>
        <v>BULLISH DIVERGENCE</v>
      </c>
    </row>
    <row r="2250" spans="1:8" ht="13.5" x14ac:dyDescent="0.25">
      <c r="A2250" s="3">
        <f>TITRES_STAT!B2253</f>
        <v>45279</v>
      </c>
      <c r="B2250" s="5">
        <f>TITRES_STAT!C2253</f>
        <v>8.59</v>
      </c>
      <c r="C2250" s="5">
        <f>TITRES_STAT!D2253</f>
        <v>7.3079999999999998</v>
      </c>
      <c r="D2250" s="5">
        <f>TITRES_STAT!E2253</f>
        <v>7.3079999999999998</v>
      </c>
      <c r="E2250" s="2">
        <f t="shared" si="140"/>
        <v>5.0416195213110946</v>
      </c>
      <c r="F2250" s="5" t="str">
        <f t="shared" si="143"/>
        <v>BULLISH</v>
      </c>
      <c r="G2250" s="5" t="str">
        <f t="shared" si="142"/>
        <v>WEAK</v>
      </c>
      <c r="H2250" s="5" t="str">
        <f t="shared" si="141"/>
        <v>BULLISH DIVERGENCE</v>
      </c>
    </row>
    <row r="2251" spans="1:8" ht="13.5" x14ac:dyDescent="0.25">
      <c r="A2251" s="3">
        <f>TITRES_STAT!B2254</f>
        <v>45280</v>
      </c>
      <c r="B2251" s="5">
        <f>TITRES_STAT!C2254</f>
        <v>8.5</v>
      </c>
      <c r="C2251" s="5">
        <f>TITRES_STAT!D2254</f>
        <v>7.2309999999999999</v>
      </c>
      <c r="D2251" s="5">
        <f>TITRES_STAT!E2254</f>
        <v>7.2309999999999999</v>
      </c>
      <c r="E2251" s="2">
        <f t="shared" si="140"/>
        <v>-2.1893804786889053</v>
      </c>
      <c r="F2251" s="5" t="str">
        <f t="shared" si="143"/>
        <v>BEARISH</v>
      </c>
      <c r="G2251" s="5" t="str">
        <f t="shared" si="142"/>
        <v>WEAK</v>
      </c>
      <c r="H2251" s="5" t="str">
        <f t="shared" si="141"/>
        <v>CONFIRMED BEARISH</v>
      </c>
    </row>
    <row r="2252" spans="1:8" ht="13.5" x14ac:dyDescent="0.25">
      <c r="A2252" s="3">
        <f>TITRES_STAT!B2255</f>
        <v>45281</v>
      </c>
      <c r="B2252" s="5">
        <f>TITRES_STAT!C2255</f>
        <v>8.5</v>
      </c>
      <c r="C2252" s="5">
        <f>TITRES_STAT!D2255</f>
        <v>7.2309999999999999</v>
      </c>
      <c r="D2252" s="5">
        <f>TITRES_STAT!E2255</f>
        <v>0</v>
      </c>
      <c r="E2252" s="2">
        <f t="shared" si="140"/>
        <v>-2.1893804786889053</v>
      </c>
      <c r="F2252" s="5" t="str">
        <f t="shared" si="143"/>
        <v>BEARISH</v>
      </c>
      <c r="G2252" s="5" t="str">
        <f t="shared" si="142"/>
        <v>WEAK</v>
      </c>
      <c r="H2252" s="5" t="str">
        <f t="shared" si="141"/>
        <v>CONFIRMED BEARISH</v>
      </c>
    </row>
    <row r="2253" spans="1:8" ht="13.5" x14ac:dyDescent="0.25">
      <c r="A2253" s="3">
        <f>TITRES_STAT!B2256</f>
        <v>45282</v>
      </c>
      <c r="B2253" s="5">
        <f>TITRES_STAT!C2256</f>
        <v>8.5</v>
      </c>
      <c r="C2253" s="5">
        <f>TITRES_STAT!D2256</f>
        <v>7.2309999999999999</v>
      </c>
      <c r="D2253" s="5">
        <f>TITRES_STAT!E2256</f>
        <v>0</v>
      </c>
      <c r="E2253" s="2">
        <f t="shared" si="140"/>
        <v>-2.1893804786889053</v>
      </c>
      <c r="F2253" s="5" t="str">
        <f t="shared" si="143"/>
        <v>BEARISH</v>
      </c>
      <c r="G2253" s="5" t="str">
        <f t="shared" si="142"/>
        <v>WEAK</v>
      </c>
      <c r="H2253" s="5" t="str">
        <f t="shared" si="141"/>
        <v>CONFIRMED BEARISH</v>
      </c>
    </row>
    <row r="2254" spans="1:8" ht="13.5" x14ac:dyDescent="0.25">
      <c r="A2254" s="3">
        <f>TITRES_STAT!B2257</f>
        <v>45285</v>
      </c>
      <c r="B2254" s="5">
        <f>TITRES_STAT!C2257</f>
        <v>8.5</v>
      </c>
      <c r="C2254" s="5">
        <f>TITRES_STAT!D2257</f>
        <v>7.2309999999999999</v>
      </c>
      <c r="D2254" s="5">
        <f>TITRES_STAT!E2257</f>
        <v>7.2309999999999999</v>
      </c>
      <c r="E2254" s="2">
        <f t="shared" si="140"/>
        <v>-2.1893804786889053</v>
      </c>
      <c r="F2254" s="5" t="str">
        <f t="shared" si="143"/>
        <v>BEARISH</v>
      </c>
      <c r="G2254" s="5" t="str">
        <f t="shared" si="142"/>
        <v>WEAK</v>
      </c>
      <c r="H2254" s="5" t="str">
        <f t="shared" si="141"/>
        <v>CONFIRMED BEARISH</v>
      </c>
    </row>
    <row r="2255" spans="1:8" ht="13.5" x14ac:dyDescent="0.25">
      <c r="A2255" s="3">
        <f>TITRES_STAT!B2258</f>
        <v>45286</v>
      </c>
      <c r="B2255" s="5">
        <f>TITRES_STAT!C2258</f>
        <v>8.5</v>
      </c>
      <c r="C2255" s="5">
        <f>TITRES_STAT!D2258</f>
        <v>7.2309999999999999</v>
      </c>
      <c r="D2255" s="5">
        <f>TITRES_STAT!E2258</f>
        <v>7.2309999999999999</v>
      </c>
      <c r="E2255" s="2">
        <f t="shared" si="140"/>
        <v>-2.1893804786889053</v>
      </c>
      <c r="F2255" s="5" t="str">
        <f t="shared" si="143"/>
        <v>BEARISH</v>
      </c>
      <c r="G2255" s="5" t="str">
        <f t="shared" si="142"/>
        <v>WEAK</v>
      </c>
      <c r="H2255" s="5" t="str">
        <f t="shared" si="141"/>
        <v>CONFIRMED BEARISH</v>
      </c>
    </row>
    <row r="2256" spans="1:8" ht="13.5" x14ac:dyDescent="0.25">
      <c r="A2256" s="3">
        <f>TITRES_STAT!B2259</f>
        <v>45287</v>
      </c>
      <c r="B2256" s="5">
        <f>TITRES_STAT!C2259</f>
        <v>8.5</v>
      </c>
      <c r="C2256" s="5">
        <f>TITRES_STAT!D2259</f>
        <v>7.2309999999999999</v>
      </c>
      <c r="D2256" s="5">
        <f>TITRES_STAT!E2259</f>
        <v>7.2309999999999999</v>
      </c>
      <c r="E2256" s="2">
        <f t="shared" si="140"/>
        <v>-2.1893804786889053</v>
      </c>
      <c r="F2256" s="5" t="str">
        <f t="shared" si="143"/>
        <v>NEUTRAL</v>
      </c>
      <c r="G2256" s="5" t="str">
        <f t="shared" si="142"/>
        <v>NEUTRAL</v>
      </c>
      <c r="H2256" s="5" t="str">
        <f t="shared" si="141"/>
        <v>NEUTRAL</v>
      </c>
    </row>
    <row r="2257" spans="1:8" ht="13.5" x14ac:dyDescent="0.25">
      <c r="A2257" s="3">
        <f>TITRES_STAT!B2260</f>
        <v>45288</v>
      </c>
      <c r="B2257" s="5">
        <f>TITRES_STAT!C2260</f>
        <v>8.5</v>
      </c>
      <c r="C2257" s="5">
        <f>TITRES_STAT!D2260</f>
        <v>7.2309999999999999</v>
      </c>
      <c r="D2257" s="5">
        <f>TITRES_STAT!E2260</f>
        <v>0</v>
      </c>
      <c r="E2257" s="2">
        <f t="shared" si="140"/>
        <v>-2.1893804786889053</v>
      </c>
      <c r="F2257" s="5" t="str">
        <f t="shared" si="143"/>
        <v>NEUTRAL</v>
      </c>
      <c r="G2257" s="5" t="str">
        <f t="shared" si="142"/>
        <v>NEUTRAL</v>
      </c>
      <c r="H2257" s="5" t="str">
        <f t="shared" si="141"/>
        <v>NEUTRAL</v>
      </c>
    </row>
    <row r="2258" spans="1:8" ht="13.5" x14ac:dyDescent="0.25">
      <c r="A2258" s="3">
        <f>TITRES_STAT!B2261</f>
        <v>45289</v>
      </c>
      <c r="B2258" s="5">
        <f>TITRES_STAT!C2261</f>
        <v>8.81</v>
      </c>
      <c r="C2258" s="5">
        <f>TITRES_STAT!D2261</f>
        <v>7.4950000000000001</v>
      </c>
      <c r="D2258" s="5">
        <f>TITRES_STAT!E2261</f>
        <v>7.495000000000001</v>
      </c>
      <c r="E2258" s="2">
        <f t="shared" si="140"/>
        <v>5.3056195213110957</v>
      </c>
      <c r="F2258" s="5" t="str">
        <f t="shared" si="143"/>
        <v>BULLISH</v>
      </c>
      <c r="G2258" s="5" t="str">
        <f t="shared" si="142"/>
        <v>WEAK</v>
      </c>
      <c r="H2258" s="5" t="str">
        <f t="shared" si="141"/>
        <v>CONFIRMED BULLISH</v>
      </c>
    </row>
    <row r="2259" spans="1:8" ht="13.5" x14ac:dyDescent="0.25">
      <c r="A2259" s="3">
        <f>TITRES_STAT!B2262</f>
        <v>45293</v>
      </c>
      <c r="B2259" s="5">
        <f>TITRES_STAT!C2262</f>
        <v>8.81</v>
      </c>
      <c r="C2259" s="5">
        <f>TITRES_STAT!D2262</f>
        <v>7.4950000000000001</v>
      </c>
      <c r="D2259" s="5">
        <f>TITRES_STAT!E2262</f>
        <v>0</v>
      </c>
      <c r="E2259" s="2">
        <f t="shared" si="140"/>
        <v>5.3056195213110957</v>
      </c>
      <c r="F2259" s="5" t="str">
        <f t="shared" si="143"/>
        <v>BULLISH</v>
      </c>
      <c r="G2259" s="5" t="str">
        <f t="shared" si="142"/>
        <v>WEAK</v>
      </c>
      <c r="H2259" s="5" t="str">
        <f t="shared" si="141"/>
        <v>CONFIRMED BULLISH</v>
      </c>
    </row>
    <row r="2260" spans="1:8" ht="13.5" x14ac:dyDescent="0.25">
      <c r="A2260" s="3">
        <f>TITRES_STAT!B2263</f>
        <v>45294</v>
      </c>
      <c r="B2260" s="5">
        <f>TITRES_STAT!C2263</f>
        <v>8.81</v>
      </c>
      <c r="C2260" s="5">
        <f>TITRES_STAT!D2263</f>
        <v>7.4950000000000001</v>
      </c>
      <c r="D2260" s="5">
        <f>TITRES_STAT!E2263</f>
        <v>0</v>
      </c>
      <c r="E2260" s="2">
        <f t="shared" si="140"/>
        <v>5.3056195213110957</v>
      </c>
      <c r="F2260" s="5" t="str">
        <f t="shared" si="143"/>
        <v>BULLISH</v>
      </c>
      <c r="G2260" s="5" t="str">
        <f t="shared" si="142"/>
        <v>WEAK</v>
      </c>
      <c r="H2260" s="5" t="str">
        <f t="shared" si="141"/>
        <v>CONFIRMED BULLISH</v>
      </c>
    </row>
    <row r="2261" spans="1:8" ht="13.5" x14ac:dyDescent="0.25">
      <c r="A2261" s="3">
        <f>TITRES_STAT!B2264</f>
        <v>45295</v>
      </c>
      <c r="B2261" s="5">
        <f>TITRES_STAT!C2264</f>
        <v>8.5</v>
      </c>
      <c r="C2261" s="5">
        <f>TITRES_STAT!D2264</f>
        <v>7.2309999999999999</v>
      </c>
      <c r="D2261" s="5">
        <f>TITRES_STAT!E2264</f>
        <v>7.2309999999999999</v>
      </c>
      <c r="E2261" s="2">
        <f t="shared" si="140"/>
        <v>-1.9253804786889042</v>
      </c>
      <c r="F2261" s="5" t="str">
        <f t="shared" si="143"/>
        <v>BULLISH</v>
      </c>
      <c r="G2261" s="5" t="str">
        <f t="shared" si="142"/>
        <v>WEAK</v>
      </c>
      <c r="H2261" s="5" t="str">
        <f t="shared" si="141"/>
        <v>NEUTRAL</v>
      </c>
    </row>
    <row r="2262" spans="1:8" ht="13.5" x14ac:dyDescent="0.25">
      <c r="A2262" s="3">
        <f>TITRES_STAT!B2265</f>
        <v>45296</v>
      </c>
      <c r="B2262" s="5">
        <f>TITRES_STAT!C2265</f>
        <v>8.5</v>
      </c>
      <c r="C2262" s="5">
        <f>TITRES_STAT!D2265</f>
        <v>7.2309999999999999</v>
      </c>
      <c r="D2262" s="5">
        <f>TITRES_STAT!E2265</f>
        <v>7.2309999999999999</v>
      </c>
      <c r="E2262" s="2">
        <f t="shared" si="140"/>
        <v>-1.9253804786889042</v>
      </c>
      <c r="F2262" s="5" t="str">
        <f t="shared" si="143"/>
        <v>BULLISH</v>
      </c>
      <c r="G2262" s="5" t="str">
        <f t="shared" si="142"/>
        <v>WEAK</v>
      </c>
      <c r="H2262" s="5" t="str">
        <f t="shared" si="141"/>
        <v>NEUTRAL</v>
      </c>
    </row>
    <row r="2263" spans="1:8" ht="13.5" x14ac:dyDescent="0.25">
      <c r="A2263" s="3">
        <f>TITRES_STAT!B2266</f>
        <v>45299</v>
      </c>
      <c r="B2263" s="5">
        <f>TITRES_STAT!C2266</f>
        <v>8.5</v>
      </c>
      <c r="C2263" s="5">
        <f>TITRES_STAT!D2266</f>
        <v>7.2309999999999999</v>
      </c>
      <c r="D2263" s="5">
        <f>TITRES_STAT!E2266</f>
        <v>7.2309999999999999</v>
      </c>
      <c r="E2263" s="2">
        <f t="shared" si="140"/>
        <v>-1.9253804786889042</v>
      </c>
      <c r="F2263" s="5" t="str">
        <f t="shared" si="143"/>
        <v>BEARISH</v>
      </c>
      <c r="G2263" s="5" t="str">
        <f t="shared" si="142"/>
        <v>WEAK</v>
      </c>
      <c r="H2263" s="5" t="str">
        <f t="shared" si="141"/>
        <v>CONFIRMED BEARISH</v>
      </c>
    </row>
    <row r="2264" spans="1:8" ht="13.5" x14ac:dyDescent="0.25">
      <c r="A2264" s="3">
        <f>TITRES_STAT!B2267</f>
        <v>45300</v>
      </c>
      <c r="B2264" s="5">
        <f>TITRES_STAT!C2267</f>
        <v>8.5</v>
      </c>
      <c r="C2264" s="5">
        <f>TITRES_STAT!D2267</f>
        <v>7.2309999999999999</v>
      </c>
      <c r="D2264" s="5">
        <f>TITRES_STAT!E2267</f>
        <v>0</v>
      </c>
      <c r="E2264" s="2">
        <f t="shared" si="140"/>
        <v>-1.9253804786889042</v>
      </c>
      <c r="F2264" s="5" t="str">
        <f t="shared" si="143"/>
        <v>BEARISH</v>
      </c>
      <c r="G2264" s="5" t="str">
        <f t="shared" si="142"/>
        <v>WEAK</v>
      </c>
      <c r="H2264" s="5" t="str">
        <f t="shared" si="141"/>
        <v>CONFIRMED BEARISH</v>
      </c>
    </row>
    <row r="2265" spans="1:8" ht="13.5" x14ac:dyDescent="0.25">
      <c r="A2265" s="3">
        <f>TITRES_STAT!B2268</f>
        <v>45301</v>
      </c>
      <c r="B2265" s="5">
        <f>TITRES_STAT!C2268</f>
        <v>8.8800000000000008</v>
      </c>
      <c r="C2265" s="5">
        <f>TITRES_STAT!D2268</f>
        <v>7.5549999999999997</v>
      </c>
      <c r="D2265" s="5">
        <f>TITRES_STAT!E2268</f>
        <v>7.5549999999999997</v>
      </c>
      <c r="E2265" s="2">
        <f t="shared" si="140"/>
        <v>5.6296195213110956</v>
      </c>
      <c r="F2265" s="5" t="str">
        <f t="shared" si="143"/>
        <v>BULLISH</v>
      </c>
      <c r="G2265" s="5" t="str">
        <f t="shared" si="142"/>
        <v>STRONG</v>
      </c>
      <c r="H2265" s="5" t="str">
        <f t="shared" si="141"/>
        <v>CONFIRMED BULLISH</v>
      </c>
    </row>
    <row r="2266" spans="1:8" ht="13.5" x14ac:dyDescent="0.25">
      <c r="A2266" s="3">
        <f>TITRES_STAT!B2269</f>
        <v>45302</v>
      </c>
      <c r="B2266" s="5">
        <f>TITRES_STAT!C2269</f>
        <v>8.8800000000000008</v>
      </c>
      <c r="C2266" s="5">
        <f>TITRES_STAT!D2269</f>
        <v>7.5549999999999997</v>
      </c>
      <c r="D2266" s="5">
        <f>TITRES_STAT!E2269</f>
        <v>0</v>
      </c>
      <c r="E2266" s="2">
        <f t="shared" si="140"/>
        <v>5.6296195213110956</v>
      </c>
      <c r="F2266" s="5" t="str">
        <f t="shared" si="143"/>
        <v>BULLISH</v>
      </c>
      <c r="G2266" s="5" t="str">
        <f t="shared" si="142"/>
        <v>WEAK</v>
      </c>
      <c r="H2266" s="5" t="str">
        <f t="shared" si="141"/>
        <v>CONFIRMED BULLISH</v>
      </c>
    </row>
    <row r="2267" spans="1:8" ht="13.5" x14ac:dyDescent="0.25">
      <c r="A2267" s="3">
        <f>TITRES_STAT!B2270</f>
        <v>45303</v>
      </c>
      <c r="B2267" s="5">
        <f>TITRES_STAT!C2270</f>
        <v>8.8800000000000008</v>
      </c>
      <c r="C2267" s="5">
        <f>TITRES_STAT!D2270</f>
        <v>7.5549999999999997</v>
      </c>
      <c r="D2267" s="5">
        <f>TITRES_STAT!E2270</f>
        <v>0</v>
      </c>
      <c r="E2267" s="2">
        <f t="shared" si="140"/>
        <v>5.6296195213110956</v>
      </c>
      <c r="F2267" s="5" t="str">
        <f t="shared" si="143"/>
        <v>BULLISH</v>
      </c>
      <c r="G2267" s="5" t="str">
        <f t="shared" si="142"/>
        <v>WEAK</v>
      </c>
      <c r="H2267" s="5" t="str">
        <f t="shared" si="141"/>
        <v>CONFIRMED BULLISH</v>
      </c>
    </row>
    <row r="2268" spans="1:8" ht="13.5" x14ac:dyDescent="0.25">
      <c r="A2268" s="3">
        <f>TITRES_STAT!B2271</f>
        <v>45306</v>
      </c>
      <c r="B2268" s="5">
        <f>TITRES_STAT!C2271</f>
        <v>8.8800000000000008</v>
      </c>
      <c r="C2268" s="5">
        <f>TITRES_STAT!D2271</f>
        <v>7.5549999999999997</v>
      </c>
      <c r="D2268" s="5">
        <f>TITRES_STAT!E2271</f>
        <v>0</v>
      </c>
      <c r="E2268" s="2">
        <f t="shared" si="140"/>
        <v>5.6296195213110956</v>
      </c>
      <c r="F2268" s="5" t="str">
        <f t="shared" si="143"/>
        <v>BULLISH</v>
      </c>
      <c r="G2268" s="5" t="str">
        <f t="shared" si="142"/>
        <v>WEAK</v>
      </c>
      <c r="H2268" s="5" t="str">
        <f t="shared" si="141"/>
        <v>CONFIRMED BULLISH</v>
      </c>
    </row>
    <row r="2269" spans="1:8" ht="13.5" x14ac:dyDescent="0.25">
      <c r="A2269" s="3">
        <f>TITRES_STAT!B2272</f>
        <v>45307</v>
      </c>
      <c r="B2269" s="5">
        <f>TITRES_STAT!C2272</f>
        <v>8.8800000000000008</v>
      </c>
      <c r="C2269" s="5">
        <f>TITRES_STAT!D2272</f>
        <v>7.5549999999999997</v>
      </c>
      <c r="D2269" s="5">
        <f>TITRES_STAT!E2272</f>
        <v>0</v>
      </c>
      <c r="E2269" s="2">
        <f t="shared" si="140"/>
        <v>5.6296195213110956</v>
      </c>
      <c r="F2269" s="5" t="str">
        <f t="shared" si="143"/>
        <v>BULLISH</v>
      </c>
      <c r="G2269" s="5" t="str">
        <f t="shared" si="142"/>
        <v>WEAK</v>
      </c>
      <c r="H2269" s="5" t="str">
        <f t="shared" si="141"/>
        <v>CONFIRMED BULLISH</v>
      </c>
    </row>
    <row r="2270" spans="1:8" ht="13.5" x14ac:dyDescent="0.25">
      <c r="A2270" s="3">
        <f>TITRES_STAT!B2273</f>
        <v>45308</v>
      </c>
      <c r="B2270" s="5">
        <f>TITRES_STAT!C2273</f>
        <v>8.8800000000000008</v>
      </c>
      <c r="C2270" s="5">
        <f>TITRES_STAT!D2273</f>
        <v>7.5549999999999997</v>
      </c>
      <c r="D2270" s="5">
        <f>TITRES_STAT!E2273</f>
        <v>0</v>
      </c>
      <c r="E2270" s="2">
        <f t="shared" si="140"/>
        <v>5.6296195213110956</v>
      </c>
      <c r="F2270" s="5" t="str">
        <f t="shared" si="143"/>
        <v>NEUTRAL</v>
      </c>
      <c r="G2270" s="5" t="str">
        <f t="shared" si="142"/>
        <v>NEUTRAL</v>
      </c>
      <c r="H2270" s="5" t="str">
        <f t="shared" si="141"/>
        <v>NEUTRAL</v>
      </c>
    </row>
    <row r="2271" spans="1:8" ht="13.5" x14ac:dyDescent="0.25">
      <c r="A2271" s="3">
        <f>TITRES_STAT!B2274</f>
        <v>45309</v>
      </c>
      <c r="B2271" s="5">
        <f>TITRES_STAT!C2274</f>
        <v>8.8800000000000008</v>
      </c>
      <c r="C2271" s="5">
        <f>TITRES_STAT!D2274</f>
        <v>7.5549999999999997</v>
      </c>
      <c r="D2271" s="5">
        <f>TITRES_STAT!E2274</f>
        <v>0</v>
      </c>
      <c r="E2271" s="2">
        <f t="shared" si="140"/>
        <v>5.6296195213110956</v>
      </c>
      <c r="F2271" s="5" t="str">
        <f t="shared" si="143"/>
        <v>NEUTRAL</v>
      </c>
      <c r="G2271" s="5" t="str">
        <f t="shared" si="142"/>
        <v>NEUTRAL</v>
      </c>
      <c r="H2271" s="5" t="str">
        <f t="shared" si="141"/>
        <v>NEUTRAL</v>
      </c>
    </row>
    <row r="2272" spans="1:8" ht="13.5" x14ac:dyDescent="0.25">
      <c r="A2272" s="3">
        <f>TITRES_STAT!B2275</f>
        <v>45310</v>
      </c>
      <c r="B2272" s="5">
        <f>TITRES_STAT!C2275</f>
        <v>8.8800000000000008</v>
      </c>
      <c r="C2272" s="5">
        <f>TITRES_STAT!D2275</f>
        <v>7.5549999999999997</v>
      </c>
      <c r="D2272" s="5">
        <f>TITRES_STAT!E2275</f>
        <v>0</v>
      </c>
      <c r="E2272" s="2">
        <f t="shared" si="140"/>
        <v>5.6296195213110956</v>
      </c>
      <c r="F2272" s="5" t="str">
        <f t="shared" si="143"/>
        <v>NEUTRAL</v>
      </c>
      <c r="G2272" s="5" t="str">
        <f t="shared" si="142"/>
        <v>NEUTRAL</v>
      </c>
      <c r="H2272" s="5" t="str">
        <f t="shared" si="141"/>
        <v>NEUTRAL</v>
      </c>
    </row>
    <row r="2273" spans="1:8" ht="13.5" x14ac:dyDescent="0.25">
      <c r="A2273" s="3">
        <f>TITRES_STAT!B2276</f>
        <v>45313</v>
      </c>
      <c r="B2273" s="5">
        <f>TITRES_STAT!C2276</f>
        <v>8.8800000000000008</v>
      </c>
      <c r="C2273" s="5">
        <f>TITRES_STAT!D2276</f>
        <v>7.5549999999999997</v>
      </c>
      <c r="D2273" s="5">
        <f>TITRES_STAT!E2276</f>
        <v>0</v>
      </c>
      <c r="E2273" s="2">
        <f t="shared" si="140"/>
        <v>5.6296195213110956</v>
      </c>
      <c r="F2273" s="5" t="str">
        <f t="shared" si="143"/>
        <v>NEUTRAL</v>
      </c>
      <c r="G2273" s="5" t="str">
        <f t="shared" si="142"/>
        <v>NEUTRAL</v>
      </c>
      <c r="H2273" s="5" t="str">
        <f t="shared" si="141"/>
        <v>NEUTRAL</v>
      </c>
    </row>
    <row r="2274" spans="1:8" ht="13.5" x14ac:dyDescent="0.25">
      <c r="A2274" s="3">
        <f>TITRES_STAT!B2277</f>
        <v>45314</v>
      </c>
      <c r="B2274" s="5">
        <f>TITRES_STAT!C2277</f>
        <v>8.8800000000000008</v>
      </c>
      <c r="C2274" s="5">
        <f>TITRES_STAT!D2277</f>
        <v>7.5549999999999997</v>
      </c>
      <c r="D2274" s="5">
        <f>TITRES_STAT!E2277</f>
        <v>0</v>
      </c>
      <c r="E2274" s="2">
        <f t="shared" si="140"/>
        <v>5.6296195213110956</v>
      </c>
      <c r="F2274" s="5" t="str">
        <f t="shared" si="143"/>
        <v>NEUTRAL</v>
      </c>
      <c r="G2274" s="5" t="str">
        <f t="shared" si="142"/>
        <v>NEUTRAL</v>
      </c>
      <c r="H2274" s="5" t="str">
        <f t="shared" si="141"/>
        <v>NEUTRAL</v>
      </c>
    </row>
    <row r="2275" spans="1:8" ht="13.5" x14ac:dyDescent="0.25">
      <c r="A2275" s="3">
        <f>TITRES_STAT!B2278</f>
        <v>45315</v>
      </c>
      <c r="B2275" s="5">
        <f>TITRES_STAT!C2278</f>
        <v>8.5500000000000007</v>
      </c>
      <c r="C2275" s="5">
        <f>TITRES_STAT!D2278</f>
        <v>7.274</v>
      </c>
      <c r="D2275" s="5">
        <f>TITRES_STAT!E2278</f>
        <v>7.274</v>
      </c>
      <c r="E2275" s="2">
        <f t="shared" si="140"/>
        <v>-1.6443804786889045</v>
      </c>
      <c r="F2275" s="5" t="str">
        <f t="shared" si="143"/>
        <v>BEARISH</v>
      </c>
      <c r="G2275" s="5" t="str">
        <f t="shared" si="142"/>
        <v>WEAK</v>
      </c>
      <c r="H2275" s="5" t="str">
        <f t="shared" si="141"/>
        <v>CONFIRMED BEARISH</v>
      </c>
    </row>
    <row r="2276" spans="1:8" ht="13.5" x14ac:dyDescent="0.25">
      <c r="A2276" s="3">
        <f>TITRES_STAT!B2279</f>
        <v>45316</v>
      </c>
      <c r="B2276" s="5">
        <f>TITRES_STAT!C2279</f>
        <v>8.85</v>
      </c>
      <c r="C2276" s="5">
        <f>TITRES_STAT!D2279</f>
        <v>7.5289999999999999</v>
      </c>
      <c r="D2276" s="5">
        <f>TITRES_STAT!E2279</f>
        <v>7.5289999999999999</v>
      </c>
      <c r="E2276" s="2">
        <f t="shared" si="140"/>
        <v>5.8846195213110954</v>
      </c>
      <c r="F2276" s="5" t="str">
        <f t="shared" si="143"/>
        <v>BULLISH</v>
      </c>
      <c r="G2276" s="5" t="str">
        <f t="shared" si="142"/>
        <v>STRONG</v>
      </c>
      <c r="H2276" s="5" t="str">
        <f t="shared" si="141"/>
        <v>BULLISH DIVERGENCE</v>
      </c>
    </row>
    <row r="2277" spans="1:8" ht="13.5" x14ac:dyDescent="0.25">
      <c r="A2277" s="3">
        <f>TITRES_STAT!B2280</f>
        <v>45317</v>
      </c>
      <c r="B2277" s="5">
        <f>TITRES_STAT!C2280</f>
        <v>8.85</v>
      </c>
      <c r="C2277" s="5">
        <f>TITRES_STAT!D2280</f>
        <v>7.5289999999999999</v>
      </c>
      <c r="D2277" s="5">
        <f>TITRES_STAT!E2280</f>
        <v>7.5289999999999999</v>
      </c>
      <c r="E2277" s="2">
        <f t="shared" si="140"/>
        <v>5.8846195213110954</v>
      </c>
      <c r="F2277" s="5" t="str">
        <f t="shared" si="143"/>
        <v>BULLISH</v>
      </c>
      <c r="G2277" s="5" t="str">
        <f t="shared" si="142"/>
        <v>STRONG</v>
      </c>
      <c r="H2277" s="5" t="str">
        <f t="shared" si="141"/>
        <v>BULLISH DIVERGENCE</v>
      </c>
    </row>
    <row r="2278" spans="1:8" ht="13.5" x14ac:dyDescent="0.25">
      <c r="A2278" s="3">
        <f>TITRES_STAT!B2281</f>
        <v>45320</v>
      </c>
      <c r="B2278" s="5">
        <f>TITRES_STAT!C2281</f>
        <v>9.1999999999999993</v>
      </c>
      <c r="C2278" s="5">
        <f>TITRES_STAT!D2281</f>
        <v>7.827</v>
      </c>
      <c r="D2278" s="5">
        <f>TITRES_STAT!E2281</f>
        <v>7.827</v>
      </c>
      <c r="E2278" s="2">
        <f t="shared" si="140"/>
        <v>13.711619521311096</v>
      </c>
      <c r="F2278" s="5" t="str">
        <f t="shared" si="143"/>
        <v>BULLISH</v>
      </c>
      <c r="G2278" s="5" t="str">
        <f t="shared" si="142"/>
        <v>STRONG</v>
      </c>
      <c r="H2278" s="5" t="str">
        <f t="shared" si="141"/>
        <v>CONFIRMED BULLISH</v>
      </c>
    </row>
    <row r="2279" spans="1:8" ht="13.5" x14ac:dyDescent="0.25">
      <c r="A2279" s="3">
        <f>TITRES_STAT!B2282</f>
        <v>45321</v>
      </c>
      <c r="B2279" s="5">
        <f>TITRES_STAT!C2282</f>
        <v>9.1999999999999993</v>
      </c>
      <c r="C2279" s="5">
        <f>TITRES_STAT!D2282</f>
        <v>7.827</v>
      </c>
      <c r="D2279" s="5">
        <f>TITRES_STAT!E2282</f>
        <v>7.827</v>
      </c>
      <c r="E2279" s="2">
        <f t="shared" si="140"/>
        <v>13.711619521311096</v>
      </c>
      <c r="F2279" s="5" t="str">
        <f t="shared" si="143"/>
        <v>BULLISH</v>
      </c>
      <c r="G2279" s="5" t="str">
        <f t="shared" si="142"/>
        <v>STRONG</v>
      </c>
      <c r="H2279" s="5" t="str">
        <f t="shared" si="141"/>
        <v>CONFIRMED BULLISH</v>
      </c>
    </row>
    <row r="2280" spans="1:8" ht="13.5" x14ac:dyDescent="0.25">
      <c r="A2280" s="3">
        <f>TITRES_STAT!B2283</f>
        <v>45322</v>
      </c>
      <c r="B2280" s="5">
        <f>TITRES_STAT!C2283</f>
        <v>8.8000000000000007</v>
      </c>
      <c r="C2280" s="5">
        <f>TITRES_STAT!D2283</f>
        <v>7.4870000000000001</v>
      </c>
      <c r="D2280" s="5">
        <f>TITRES_STAT!E2283</f>
        <v>7.4870000000000001</v>
      </c>
      <c r="E2280" s="2">
        <f t="shared" si="140"/>
        <v>6.2246195213110962</v>
      </c>
      <c r="F2280" s="5" t="str">
        <f t="shared" si="143"/>
        <v>BULLISH</v>
      </c>
      <c r="G2280" s="5" t="str">
        <f t="shared" si="142"/>
        <v>WEAK</v>
      </c>
      <c r="H2280" s="5" t="str">
        <f t="shared" si="141"/>
        <v>CONFIRMED BULLISH</v>
      </c>
    </row>
    <row r="2281" spans="1:8" ht="13.5" x14ac:dyDescent="0.25">
      <c r="A2281" s="3">
        <f>TITRES_STAT!B2284</f>
        <v>45323</v>
      </c>
      <c r="B2281" s="5">
        <f>TITRES_STAT!C2284</f>
        <v>9.19</v>
      </c>
      <c r="C2281" s="5">
        <f>TITRES_STAT!D2284</f>
        <v>7.819</v>
      </c>
      <c r="D2281" s="5">
        <f>TITRES_STAT!E2284</f>
        <v>7.6224614798694237</v>
      </c>
      <c r="E2281" s="2">
        <f t="shared" si="140"/>
        <v>13.84708100118052</v>
      </c>
      <c r="F2281" s="5" t="str">
        <f t="shared" si="143"/>
        <v>BULLISH</v>
      </c>
      <c r="G2281" s="5" t="str">
        <f t="shared" si="142"/>
        <v>STRONG</v>
      </c>
      <c r="H2281" s="5" t="str">
        <f t="shared" si="141"/>
        <v>CONFIRMED BULLISH</v>
      </c>
    </row>
    <row r="2282" spans="1:8" ht="13.5" x14ac:dyDescent="0.25">
      <c r="A2282" s="3">
        <f>TITRES_STAT!B2285</f>
        <v>45324</v>
      </c>
      <c r="B2282" s="5">
        <f>TITRES_STAT!C2285</f>
        <v>9.1999999999999993</v>
      </c>
      <c r="C2282" s="5">
        <f>TITRES_STAT!D2285</f>
        <v>7.827</v>
      </c>
      <c r="D2282" s="5">
        <f>TITRES_STAT!E2285</f>
        <v>7.827</v>
      </c>
      <c r="E2282" s="2">
        <f t="shared" si="140"/>
        <v>21.674081001180518</v>
      </c>
      <c r="F2282" s="5" t="str">
        <f t="shared" si="143"/>
        <v>BULLISH</v>
      </c>
      <c r="G2282" s="5" t="str">
        <f t="shared" si="142"/>
        <v>STRONG</v>
      </c>
      <c r="H2282" s="5" t="str">
        <f t="shared" si="141"/>
        <v>CONFIRMED BULLISH</v>
      </c>
    </row>
    <row r="2283" spans="1:8" ht="13.5" x14ac:dyDescent="0.25">
      <c r="A2283" s="3">
        <f>TITRES_STAT!B2286</f>
        <v>45327</v>
      </c>
      <c r="B2283" s="5">
        <f>TITRES_STAT!C2286</f>
        <v>9.1999999999999993</v>
      </c>
      <c r="C2283" s="5">
        <f>TITRES_STAT!D2286</f>
        <v>7.827</v>
      </c>
      <c r="D2283" s="5">
        <f>TITRES_STAT!E2286</f>
        <v>7.827</v>
      </c>
      <c r="E2283" s="2">
        <f t="shared" si="140"/>
        <v>21.674081001180518</v>
      </c>
      <c r="F2283" s="5" t="str">
        <f t="shared" si="143"/>
        <v>BULLISH</v>
      </c>
      <c r="G2283" s="5" t="str">
        <f t="shared" si="142"/>
        <v>STRONG</v>
      </c>
      <c r="H2283" s="5" t="str">
        <f t="shared" si="141"/>
        <v>NEUTRAL</v>
      </c>
    </row>
    <row r="2284" spans="1:8" ht="13.5" x14ac:dyDescent="0.25">
      <c r="A2284" s="3">
        <f>TITRES_STAT!B2287</f>
        <v>45328</v>
      </c>
      <c r="B2284" s="5">
        <f>TITRES_STAT!C2287</f>
        <v>9.19</v>
      </c>
      <c r="C2284" s="5">
        <f>TITRES_STAT!D2287</f>
        <v>7.819</v>
      </c>
      <c r="D2284" s="5">
        <f>TITRES_STAT!E2287</f>
        <v>7.827508161044614</v>
      </c>
      <c r="E2284" s="2">
        <f t="shared" si="140"/>
        <v>13.846572840135904</v>
      </c>
      <c r="F2284" s="5" t="str">
        <f t="shared" si="143"/>
        <v>BULLISH</v>
      </c>
      <c r="G2284" s="5" t="str">
        <f t="shared" si="142"/>
        <v>NEUTRAL</v>
      </c>
      <c r="H2284" s="5" t="str">
        <f t="shared" si="141"/>
        <v>BULLISH DIVERGENCE</v>
      </c>
    </row>
    <row r="2285" spans="1:8" ht="13.5" x14ac:dyDescent="0.25">
      <c r="A2285" s="3">
        <f>TITRES_STAT!B2288</f>
        <v>45329</v>
      </c>
      <c r="B2285" s="5">
        <f>TITRES_STAT!C2288</f>
        <v>9.19</v>
      </c>
      <c r="C2285" s="5">
        <f>TITRES_STAT!D2288</f>
        <v>7.819</v>
      </c>
      <c r="D2285" s="5">
        <f>TITRES_STAT!E2288</f>
        <v>7.8249557127312297</v>
      </c>
      <c r="E2285" s="2">
        <f t="shared" si="140"/>
        <v>13.846572840135904</v>
      </c>
      <c r="F2285" s="5" t="str">
        <f t="shared" si="143"/>
        <v>BULLISH</v>
      </c>
      <c r="G2285" s="5" t="str">
        <f t="shared" si="142"/>
        <v>STRONG</v>
      </c>
      <c r="H2285" s="5" t="str">
        <f t="shared" si="141"/>
        <v>CONFIRMED BULLISH</v>
      </c>
    </row>
    <row r="2286" spans="1:8" ht="13.5" x14ac:dyDescent="0.25">
      <c r="A2286" s="3">
        <f>TITRES_STAT!B2289</f>
        <v>45330</v>
      </c>
      <c r="B2286" s="5">
        <f>TITRES_STAT!C2289</f>
        <v>9.49</v>
      </c>
      <c r="C2286" s="5">
        <f>TITRES_STAT!D2289</f>
        <v>8.0739999999999998</v>
      </c>
      <c r="D2286" s="5">
        <f>TITRES_STAT!E2289</f>
        <v>8.0748507903055842</v>
      </c>
      <c r="E2286" s="2">
        <f t="shared" si="140"/>
        <v>21.921423630441488</v>
      </c>
      <c r="F2286" s="5" t="str">
        <f t="shared" si="143"/>
        <v>BULLISH</v>
      </c>
      <c r="G2286" s="5" t="str">
        <f t="shared" si="142"/>
        <v>STRONG</v>
      </c>
      <c r="H2286" s="5" t="str">
        <f t="shared" si="141"/>
        <v>CONFIRMED BULLISH</v>
      </c>
    </row>
    <row r="2287" spans="1:8" ht="13.5" x14ac:dyDescent="0.25">
      <c r="A2287" s="3">
        <f>TITRES_STAT!B2290</f>
        <v>45331</v>
      </c>
      <c r="B2287" s="5">
        <f>TITRES_STAT!C2290</f>
        <v>9.44</v>
      </c>
      <c r="C2287" s="5">
        <f>TITRES_STAT!D2290</f>
        <v>8.0310000000000006</v>
      </c>
      <c r="D2287" s="5">
        <f>TITRES_STAT!E2290</f>
        <v>8.0310000000000006</v>
      </c>
      <c r="E2287" s="2">
        <f t="shared" si="140"/>
        <v>13.890423630441488</v>
      </c>
      <c r="F2287" s="5" t="str">
        <f t="shared" si="143"/>
        <v>BEARISH</v>
      </c>
      <c r="G2287" s="5" t="str">
        <f t="shared" si="142"/>
        <v>WEAK</v>
      </c>
      <c r="H2287" s="5" t="str">
        <f t="shared" si="141"/>
        <v>BEARISH DIVERGENCE</v>
      </c>
    </row>
    <row r="2288" spans="1:8" ht="13.5" x14ac:dyDescent="0.25">
      <c r="A2288" s="3">
        <f>TITRES_STAT!B2291</f>
        <v>45334</v>
      </c>
      <c r="B2288" s="5">
        <f>TITRES_STAT!C2291</f>
        <v>9.4</v>
      </c>
      <c r="C2288" s="5">
        <f>TITRES_STAT!D2291</f>
        <v>7.9969999999999999</v>
      </c>
      <c r="D2288" s="5">
        <f>TITRES_STAT!E2291</f>
        <v>8.0140148936170217</v>
      </c>
      <c r="E2288" s="2">
        <f t="shared" si="140"/>
        <v>5.876408736824466</v>
      </c>
      <c r="F2288" s="5" t="str">
        <f t="shared" si="143"/>
        <v>BEARISH</v>
      </c>
      <c r="G2288" s="5" t="str">
        <f t="shared" si="142"/>
        <v>WEAK</v>
      </c>
      <c r="H2288" s="5" t="str">
        <f t="shared" si="141"/>
        <v>BEARISH DIVERGENCE</v>
      </c>
    </row>
    <row r="2289" spans="1:8" ht="13.5" x14ac:dyDescent="0.25">
      <c r="A2289" s="3">
        <f>TITRES_STAT!B2292</f>
        <v>45335</v>
      </c>
      <c r="B2289" s="5">
        <f>TITRES_STAT!C2292</f>
        <v>9.43</v>
      </c>
      <c r="C2289" s="5">
        <f>TITRES_STAT!D2292</f>
        <v>8.0229999999999997</v>
      </c>
      <c r="D2289" s="5">
        <f>TITRES_STAT!E2292</f>
        <v>8.0229999999999997</v>
      </c>
      <c r="E2289" s="2">
        <f t="shared" si="140"/>
        <v>13.899408736824466</v>
      </c>
      <c r="F2289" s="5" t="str">
        <f t="shared" si="143"/>
        <v>BULLISH</v>
      </c>
      <c r="G2289" s="5" t="str">
        <f t="shared" si="142"/>
        <v>NEUTRAL</v>
      </c>
      <c r="H2289" s="5" t="str">
        <f t="shared" si="141"/>
        <v>CONFIRMED BULLISH</v>
      </c>
    </row>
    <row r="2290" spans="1:8" ht="13.5" x14ac:dyDescent="0.25">
      <c r="A2290" s="3">
        <f>TITRES_STAT!B2293</f>
        <v>45336</v>
      </c>
      <c r="B2290" s="5">
        <f>TITRES_STAT!C2293</f>
        <v>9.43</v>
      </c>
      <c r="C2290" s="5">
        <f>TITRES_STAT!D2293</f>
        <v>8.0229999999999997</v>
      </c>
      <c r="D2290" s="5">
        <f>TITRES_STAT!E2293</f>
        <v>8.0229999999999997</v>
      </c>
      <c r="E2290" s="2">
        <f t="shared" si="140"/>
        <v>13.899408736824466</v>
      </c>
      <c r="F2290" s="5" t="str">
        <f t="shared" si="143"/>
        <v>BULLISH</v>
      </c>
      <c r="G2290" s="5" t="str">
        <f t="shared" si="142"/>
        <v>NEUTRAL</v>
      </c>
      <c r="H2290" s="5" t="str">
        <f t="shared" si="141"/>
        <v>CONFIRMED BULLISH</v>
      </c>
    </row>
    <row r="2291" spans="1:8" ht="13.5" x14ac:dyDescent="0.25">
      <c r="A2291" s="3">
        <f>TITRES_STAT!B2294</f>
        <v>45337</v>
      </c>
      <c r="B2291" s="5">
        <f>TITRES_STAT!C2294</f>
        <v>9.5500000000000007</v>
      </c>
      <c r="C2291" s="5">
        <f>TITRES_STAT!D2294</f>
        <v>8.125</v>
      </c>
      <c r="D2291" s="5">
        <f>TITRES_STAT!E2294</f>
        <v>8.125</v>
      </c>
      <c r="E2291" s="2">
        <f t="shared" si="140"/>
        <v>22.024408736824466</v>
      </c>
      <c r="F2291" s="5" t="str">
        <f t="shared" si="143"/>
        <v>BULLISH</v>
      </c>
      <c r="G2291" s="5" t="str">
        <f t="shared" si="142"/>
        <v>NEUTRAL</v>
      </c>
      <c r="H2291" s="5" t="str">
        <f t="shared" si="141"/>
        <v>CONFIRMED BULLISH</v>
      </c>
    </row>
    <row r="2292" spans="1:8" ht="13.5" x14ac:dyDescent="0.25">
      <c r="A2292" s="3">
        <f>TITRES_STAT!B2295</f>
        <v>45338</v>
      </c>
      <c r="B2292" s="5">
        <f>TITRES_STAT!C2295</f>
        <v>9.5500000000000007</v>
      </c>
      <c r="C2292" s="5">
        <f>TITRES_STAT!D2295</f>
        <v>8.125</v>
      </c>
      <c r="D2292" s="5">
        <f>TITRES_STAT!E2295</f>
        <v>8.1284031413612574</v>
      </c>
      <c r="E2292" s="2">
        <f t="shared" si="140"/>
        <v>22.024408736824466</v>
      </c>
      <c r="F2292" s="5" t="str">
        <f t="shared" si="143"/>
        <v>BULLISH</v>
      </c>
      <c r="G2292" s="5" t="str">
        <f t="shared" si="142"/>
        <v>STRONG</v>
      </c>
      <c r="H2292" s="5" t="str">
        <f t="shared" si="141"/>
        <v>CONFIRMED BULLISH</v>
      </c>
    </row>
    <row r="2293" spans="1:8" ht="13.5" x14ac:dyDescent="0.25">
      <c r="A2293" s="3">
        <f>TITRES_STAT!B2296</f>
        <v>45341</v>
      </c>
      <c r="B2293" s="5">
        <f>TITRES_STAT!C2296</f>
        <v>9.57</v>
      </c>
      <c r="C2293" s="5">
        <f>TITRES_STAT!D2296</f>
        <v>8.1419999999999995</v>
      </c>
      <c r="D2293" s="5">
        <f>TITRES_STAT!E2296</f>
        <v>8.1419999999999995</v>
      </c>
      <c r="E2293" s="2">
        <f t="shared" si="140"/>
        <v>30.166408736824465</v>
      </c>
      <c r="F2293" s="5" t="str">
        <f t="shared" si="143"/>
        <v>BULLISH</v>
      </c>
      <c r="G2293" s="5" t="str">
        <f t="shared" si="142"/>
        <v>STRONG</v>
      </c>
      <c r="H2293" s="5" t="str">
        <f t="shared" si="141"/>
        <v>CONFIRMED BULLISH</v>
      </c>
    </row>
    <row r="2294" spans="1:8" ht="13.5" x14ac:dyDescent="0.25">
      <c r="A2294" s="3">
        <f>TITRES_STAT!B2297</f>
        <v>45342</v>
      </c>
      <c r="B2294" s="5">
        <f>TITRES_STAT!C2297</f>
        <v>9.56</v>
      </c>
      <c r="C2294" s="5">
        <f>TITRES_STAT!D2297</f>
        <v>8.1329999999999991</v>
      </c>
      <c r="D2294" s="5">
        <f>TITRES_STAT!E2297</f>
        <v>8.1329999999999991</v>
      </c>
      <c r="E2294" s="2">
        <f t="shared" si="140"/>
        <v>22.033408736824466</v>
      </c>
      <c r="F2294" s="5" t="str">
        <f t="shared" si="143"/>
        <v>BULLISH</v>
      </c>
      <c r="G2294" s="5" t="str">
        <f t="shared" si="142"/>
        <v>STRONG</v>
      </c>
      <c r="H2294" s="5" t="str">
        <f t="shared" si="141"/>
        <v>CONFIRMED BULLISH</v>
      </c>
    </row>
    <row r="2295" spans="1:8" ht="13.5" x14ac:dyDescent="0.25">
      <c r="A2295" s="3">
        <f>TITRES_STAT!B2298</f>
        <v>45343</v>
      </c>
      <c r="B2295" s="5">
        <f>TITRES_STAT!C2298</f>
        <v>9.58</v>
      </c>
      <c r="C2295" s="5">
        <f>TITRES_STAT!D2298</f>
        <v>8.15</v>
      </c>
      <c r="D2295" s="5">
        <f>TITRES_STAT!E2298</f>
        <v>8.1440448851774541</v>
      </c>
      <c r="E2295" s="2">
        <f t="shared" si="140"/>
        <v>30.17745362200192</v>
      </c>
      <c r="F2295" s="5" t="str">
        <f t="shared" si="143"/>
        <v>BULLISH</v>
      </c>
      <c r="G2295" s="5" t="str">
        <f t="shared" si="142"/>
        <v>STRONG</v>
      </c>
      <c r="H2295" s="5" t="str">
        <f t="shared" si="141"/>
        <v>CONFIRMED BULLISH</v>
      </c>
    </row>
    <row r="2296" spans="1:8" ht="13.5" x14ac:dyDescent="0.25">
      <c r="A2296" s="3">
        <f>TITRES_STAT!B2299</f>
        <v>45344</v>
      </c>
      <c r="B2296" s="5">
        <f>TITRES_STAT!C2299</f>
        <v>9.58</v>
      </c>
      <c r="C2296" s="5">
        <f>TITRES_STAT!D2299</f>
        <v>8.15</v>
      </c>
      <c r="D2296" s="5">
        <f>TITRES_STAT!E2299</f>
        <v>8.15</v>
      </c>
      <c r="E2296" s="2">
        <f t="shared" si="140"/>
        <v>30.17745362200192</v>
      </c>
      <c r="F2296" s="5" t="str">
        <f t="shared" si="143"/>
        <v>BULLISH</v>
      </c>
      <c r="G2296" s="5" t="str">
        <f t="shared" si="142"/>
        <v>STRONG</v>
      </c>
      <c r="H2296" s="5" t="str">
        <f t="shared" si="141"/>
        <v>CONFIRMED BULLISH</v>
      </c>
    </row>
    <row r="2297" spans="1:8" ht="13.5" x14ac:dyDescent="0.25">
      <c r="A2297" s="3">
        <f>TITRES_STAT!B2300</f>
        <v>45345</v>
      </c>
      <c r="B2297" s="5">
        <f>TITRES_STAT!C2300</f>
        <v>9.57</v>
      </c>
      <c r="C2297" s="5">
        <f>TITRES_STAT!D2300</f>
        <v>8.1419999999999995</v>
      </c>
      <c r="D2297" s="5">
        <f>TITRES_STAT!E2300</f>
        <v>8.1419999999999995</v>
      </c>
      <c r="E2297" s="2">
        <f t="shared" si="140"/>
        <v>22.035453622001921</v>
      </c>
      <c r="F2297" s="5" t="str">
        <f t="shared" si="143"/>
        <v>BULLISH</v>
      </c>
      <c r="G2297" s="5" t="str">
        <f t="shared" si="142"/>
        <v>NEUTRAL</v>
      </c>
      <c r="H2297" s="5" t="str">
        <f t="shared" si="141"/>
        <v>CONFIRMED BULLISH</v>
      </c>
    </row>
    <row r="2298" spans="1:8" ht="13.5" x14ac:dyDescent="0.25">
      <c r="A2298" s="3">
        <f>TITRES_STAT!B2301</f>
        <v>45348</v>
      </c>
      <c r="B2298" s="5">
        <f>TITRES_STAT!C2301</f>
        <v>9.56</v>
      </c>
      <c r="C2298" s="5">
        <f>TITRES_STAT!D2301</f>
        <v>8.1329999999999991</v>
      </c>
      <c r="D2298" s="5">
        <f>TITRES_STAT!E2301</f>
        <v>8.1389551255230117</v>
      </c>
      <c r="E2298" s="2">
        <f t="shared" si="140"/>
        <v>13.896498496478909</v>
      </c>
      <c r="F2298" s="5" t="str">
        <f t="shared" si="143"/>
        <v>BEARISH</v>
      </c>
      <c r="G2298" s="5" t="str">
        <f t="shared" si="142"/>
        <v>WEAK</v>
      </c>
      <c r="H2298" s="5" t="str">
        <f t="shared" si="141"/>
        <v>CONFIRMED BEARISH</v>
      </c>
    </row>
    <row r="2299" spans="1:8" ht="13.5" x14ac:dyDescent="0.25">
      <c r="A2299" s="3">
        <f>TITRES_STAT!B2302</f>
        <v>45349</v>
      </c>
      <c r="B2299" s="5">
        <f>TITRES_STAT!C2302</f>
        <v>9.57</v>
      </c>
      <c r="C2299" s="5">
        <f>TITRES_STAT!D2302</f>
        <v>8.1419999999999995</v>
      </c>
      <c r="D2299" s="5">
        <f>TITRES_STAT!E2302</f>
        <v>8.1419999999999995</v>
      </c>
      <c r="E2299" s="2">
        <f t="shared" si="140"/>
        <v>22.038498496478908</v>
      </c>
      <c r="F2299" s="5" t="str">
        <f t="shared" si="143"/>
        <v>BULLISH</v>
      </c>
      <c r="G2299" s="5" t="str">
        <f t="shared" si="142"/>
        <v>NEUTRAL</v>
      </c>
      <c r="H2299" s="5" t="str">
        <f t="shared" si="141"/>
        <v>CONFIRMED BULLISH</v>
      </c>
    </row>
    <row r="2300" spans="1:8" ht="13.5" x14ac:dyDescent="0.25">
      <c r="A2300" s="3">
        <f>TITRES_STAT!B2303</f>
        <v>45350</v>
      </c>
      <c r="B2300" s="5">
        <f>TITRES_STAT!C2303</f>
        <v>9.57</v>
      </c>
      <c r="C2300" s="5">
        <f>TITRES_STAT!D2303</f>
        <v>8.1419999999999995</v>
      </c>
      <c r="D2300" s="5">
        <f>TITRES_STAT!E2303</f>
        <v>8.1419999999999995</v>
      </c>
      <c r="E2300" s="2">
        <f t="shared" si="140"/>
        <v>22.038498496478908</v>
      </c>
      <c r="F2300" s="5" t="str">
        <f t="shared" si="143"/>
        <v>BEARISH</v>
      </c>
      <c r="G2300" s="5" t="str">
        <f t="shared" si="142"/>
        <v>WEAK</v>
      </c>
      <c r="H2300" s="5" t="str">
        <f t="shared" si="141"/>
        <v>CONFIRMED BEARISH</v>
      </c>
    </row>
    <row r="2301" spans="1:8" ht="13.5" x14ac:dyDescent="0.25">
      <c r="A2301" s="3">
        <f>TITRES_STAT!B2304</f>
        <v>45351</v>
      </c>
      <c r="B2301" s="5">
        <f>TITRES_STAT!C2304</f>
        <v>9.57</v>
      </c>
      <c r="C2301" s="5">
        <f>TITRES_STAT!D2304</f>
        <v>8.1419999999999995</v>
      </c>
      <c r="D2301" s="5">
        <f>TITRES_STAT!E2304</f>
        <v>8.1419999999999995</v>
      </c>
      <c r="E2301" s="2">
        <f t="shared" si="140"/>
        <v>22.038498496478908</v>
      </c>
      <c r="F2301" s="5" t="str">
        <f t="shared" si="143"/>
        <v>BEARISH</v>
      </c>
      <c r="G2301" s="5" t="str">
        <f t="shared" si="142"/>
        <v>WEAK</v>
      </c>
      <c r="H2301" s="5" t="str">
        <f t="shared" si="141"/>
        <v>CONFIRMED BEARISH</v>
      </c>
    </row>
    <row r="2302" spans="1:8" ht="13.5" x14ac:dyDescent="0.25">
      <c r="A2302" s="3">
        <f>TITRES_STAT!B2305</f>
        <v>45352</v>
      </c>
      <c r="B2302" s="5">
        <f>TITRES_STAT!C2305</f>
        <v>9.85</v>
      </c>
      <c r="C2302" s="5">
        <f>TITRES_STAT!D2305</f>
        <v>8.3800000000000008</v>
      </c>
      <c r="D2302" s="5">
        <f>TITRES_STAT!E2305</f>
        <v>8.3885076142131982</v>
      </c>
      <c r="E2302" s="2">
        <f t="shared" si="140"/>
        <v>30.427006110692105</v>
      </c>
      <c r="F2302" s="5" t="str">
        <f t="shared" si="143"/>
        <v>BULLISH</v>
      </c>
      <c r="G2302" s="5" t="str">
        <f t="shared" si="142"/>
        <v>STRONG</v>
      </c>
      <c r="H2302" s="5" t="str">
        <f t="shared" si="141"/>
        <v>CONFIRMED BULLISH</v>
      </c>
    </row>
    <row r="2303" spans="1:8" ht="13.5" x14ac:dyDescent="0.25">
      <c r="A2303" s="3">
        <f>TITRES_STAT!B2306</f>
        <v>45355</v>
      </c>
      <c r="B2303" s="5">
        <f>TITRES_STAT!C2306</f>
        <v>9.98</v>
      </c>
      <c r="C2303" s="5">
        <f>TITRES_STAT!D2306</f>
        <v>8.4909999999999997</v>
      </c>
      <c r="D2303" s="5">
        <f>TITRES_STAT!E2306</f>
        <v>8.4909999999999997</v>
      </c>
      <c r="E2303" s="2">
        <f t="shared" si="140"/>
        <v>38.918006110692104</v>
      </c>
      <c r="F2303" s="5" t="str">
        <f t="shared" si="143"/>
        <v>BULLISH</v>
      </c>
      <c r="G2303" s="5" t="str">
        <f t="shared" si="142"/>
        <v>STRONG</v>
      </c>
      <c r="H2303" s="5" t="str">
        <f t="shared" si="141"/>
        <v>CONFIRMED BULLISH</v>
      </c>
    </row>
    <row r="2304" spans="1:8" ht="13.5" x14ac:dyDescent="0.25">
      <c r="A2304" s="3">
        <f>TITRES_STAT!B2307</f>
        <v>45356</v>
      </c>
      <c r="B2304" s="5">
        <f>TITRES_STAT!C2307</f>
        <v>10.39</v>
      </c>
      <c r="C2304" s="5">
        <f>TITRES_STAT!D2307</f>
        <v>8.8390000000000004</v>
      </c>
      <c r="D2304" s="5">
        <f>TITRES_STAT!E2307</f>
        <v>8.8526115495668911</v>
      </c>
      <c r="E2304" s="2">
        <f t="shared" si="140"/>
        <v>47.770617660258992</v>
      </c>
      <c r="F2304" s="5" t="str">
        <f t="shared" si="143"/>
        <v>BULLISH</v>
      </c>
      <c r="G2304" s="5" t="str">
        <f t="shared" si="142"/>
        <v>STRONG</v>
      </c>
      <c r="H2304" s="5" t="str">
        <f t="shared" si="141"/>
        <v>CONFIRMED BULLISH</v>
      </c>
    </row>
    <row r="2305" spans="1:8" ht="13.5" x14ac:dyDescent="0.25">
      <c r="A2305" s="3">
        <f>TITRES_STAT!B2308</f>
        <v>45357</v>
      </c>
      <c r="B2305" s="5">
        <f>TITRES_STAT!C2308</f>
        <v>10</v>
      </c>
      <c r="C2305" s="5">
        <f>TITRES_STAT!D2308</f>
        <v>8.5079999999999991</v>
      </c>
      <c r="D2305" s="5">
        <f>TITRES_STAT!E2308</f>
        <v>8.5505399999999998</v>
      </c>
      <c r="E2305" s="2">
        <f t="shared" si="140"/>
        <v>39.220077660258994</v>
      </c>
      <c r="F2305" s="5" t="str">
        <f t="shared" si="143"/>
        <v>BULLISH</v>
      </c>
      <c r="G2305" s="5" t="str">
        <f t="shared" si="142"/>
        <v>STRONG</v>
      </c>
      <c r="H2305" s="5" t="str">
        <f t="shared" si="141"/>
        <v>CONFIRMED BULLISH</v>
      </c>
    </row>
    <row r="2306" spans="1:8" ht="13.5" x14ac:dyDescent="0.25">
      <c r="A2306" s="3">
        <f>TITRES_STAT!B2309</f>
        <v>45358</v>
      </c>
      <c r="B2306" s="5">
        <f>TITRES_STAT!C2309</f>
        <v>10</v>
      </c>
      <c r="C2306" s="5">
        <f>TITRES_STAT!D2309</f>
        <v>8.5079999999999991</v>
      </c>
      <c r="D2306" s="5">
        <f>TITRES_STAT!E2309</f>
        <v>8.5045967999999998</v>
      </c>
      <c r="E2306" s="2">
        <f t="shared" si="140"/>
        <v>39.220077660258994</v>
      </c>
      <c r="F2306" s="5" t="str">
        <f t="shared" si="143"/>
        <v>BULLISH</v>
      </c>
      <c r="G2306" s="5" t="str">
        <f t="shared" si="142"/>
        <v>STRONG</v>
      </c>
      <c r="H2306" s="5" t="str">
        <f t="shared" si="141"/>
        <v>CONFIRMED BULLISH</v>
      </c>
    </row>
    <row r="2307" spans="1:8" ht="13.5" x14ac:dyDescent="0.25">
      <c r="A2307" s="3">
        <f>TITRES_STAT!B2310</f>
        <v>45359</v>
      </c>
      <c r="B2307" s="5">
        <f>TITRES_STAT!C2310</f>
        <v>9.99</v>
      </c>
      <c r="C2307" s="5">
        <f>TITRES_STAT!D2310</f>
        <v>8.4990000000000006</v>
      </c>
      <c r="D2307" s="5">
        <f>TITRES_STAT!E2310</f>
        <v>8.4998507507507508</v>
      </c>
      <c r="E2307" s="2">
        <f t="shared" si="140"/>
        <v>30.720226909508241</v>
      </c>
      <c r="F2307" s="5" t="str">
        <f t="shared" si="143"/>
        <v>BULLISH</v>
      </c>
      <c r="G2307" s="5" t="str">
        <f t="shared" si="142"/>
        <v>NEUTRAL</v>
      </c>
      <c r="H2307" s="5" t="str">
        <f t="shared" si="141"/>
        <v>CONFIRMED BULLISH</v>
      </c>
    </row>
    <row r="2308" spans="1:8" ht="13.5" x14ac:dyDescent="0.25">
      <c r="A2308" s="3">
        <f>TITRES_STAT!B2311</f>
        <v>45362</v>
      </c>
      <c r="B2308" s="5">
        <f>TITRES_STAT!C2311</f>
        <v>10</v>
      </c>
      <c r="C2308" s="5">
        <f>TITRES_STAT!D2311</f>
        <v>8.5079999999999991</v>
      </c>
      <c r="D2308" s="5">
        <f>TITRES_STAT!E2311</f>
        <v>8.5079999999999991</v>
      </c>
      <c r="E2308" s="2">
        <f t="shared" ref="E2308:E2371" si="144">IF(B2308&gt;B2307, E2307+D2308, IF(B2308&lt;B2307, E2307-D2308, E2307))</f>
        <v>39.228226909508237</v>
      </c>
      <c r="F2308" s="5" t="str">
        <f t="shared" si="143"/>
        <v>BULLISH</v>
      </c>
      <c r="G2308" s="5" t="str">
        <f t="shared" si="142"/>
        <v>NEUTRAL</v>
      </c>
      <c r="H2308" s="5" t="str">
        <f t="shared" si="141"/>
        <v>CONFIRMED BULLISH</v>
      </c>
    </row>
    <row r="2309" spans="1:8" ht="13.5" x14ac:dyDescent="0.25">
      <c r="A2309" s="3">
        <f>TITRES_STAT!B2312</f>
        <v>45363</v>
      </c>
      <c r="B2309" s="5">
        <f>TITRES_STAT!C2312</f>
        <v>10</v>
      </c>
      <c r="C2309" s="5">
        <f>TITRES_STAT!D2312</f>
        <v>8.5079999999999991</v>
      </c>
      <c r="D2309" s="5">
        <f>TITRES_STAT!E2312</f>
        <v>8.5079999999999991</v>
      </c>
      <c r="E2309" s="2">
        <f t="shared" si="144"/>
        <v>39.228226909508237</v>
      </c>
      <c r="F2309" s="5" t="str">
        <f t="shared" si="143"/>
        <v>BEARISH</v>
      </c>
      <c r="G2309" s="5" t="str">
        <f t="shared" si="142"/>
        <v>WEAK</v>
      </c>
      <c r="H2309" s="5" t="str">
        <f t="shared" si="141"/>
        <v>CONFIRMED BEARISH</v>
      </c>
    </row>
    <row r="2310" spans="1:8" ht="13.5" x14ac:dyDescent="0.25">
      <c r="A2310" s="3">
        <f>TITRES_STAT!B2313</f>
        <v>45364</v>
      </c>
      <c r="B2310" s="5">
        <f>TITRES_STAT!C2313</f>
        <v>10.01</v>
      </c>
      <c r="C2310" s="5">
        <f>TITRES_STAT!D2313</f>
        <v>8.516</v>
      </c>
      <c r="D2310" s="5">
        <f>TITRES_STAT!E2313</f>
        <v>8.5840599400599409</v>
      </c>
      <c r="E2310" s="2">
        <f t="shared" si="144"/>
        <v>47.812286849568181</v>
      </c>
      <c r="F2310" s="5" t="str">
        <f t="shared" si="143"/>
        <v>BULLISH</v>
      </c>
      <c r="G2310" s="5" t="str">
        <f t="shared" si="142"/>
        <v>STRONG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f>TITRES_STAT!B2314</f>
        <v>45365</v>
      </c>
      <c r="B2311" s="5">
        <f>TITRES_STAT!C2314</f>
        <v>10.3</v>
      </c>
      <c r="C2311" s="5">
        <f>TITRES_STAT!D2314</f>
        <v>8.7629999999999999</v>
      </c>
      <c r="D2311" s="5">
        <f>TITRES_STAT!E2314</f>
        <v>8.672817669902912</v>
      </c>
      <c r="E2311" s="2">
        <f t="shared" si="144"/>
        <v>56.485104519471093</v>
      </c>
      <c r="F2311" s="5" t="str">
        <f t="shared" si="143"/>
        <v>BULLISH</v>
      </c>
      <c r="G2311" s="5" t="str">
        <f t="shared" ref="G2311:G2374" si="146">IF((E2311-E2306)/E2306 &gt; 0.02, "STRONG",
 IF((E2311-E2306)/E2306 &lt; -0.02, "WEAK", "NEUTRAL"))</f>
        <v>STRONG</v>
      </c>
      <c r="H2311" s="5" t="str">
        <f t="shared" si="145"/>
        <v>CONFIRMED BULLISH</v>
      </c>
    </row>
    <row r="2312" spans="1:8" ht="13.5" x14ac:dyDescent="0.25">
      <c r="A2312" s="3">
        <f>TITRES_STAT!B2315</f>
        <v>45366</v>
      </c>
      <c r="B2312" s="5">
        <f>TITRES_STAT!C2315</f>
        <v>10.76</v>
      </c>
      <c r="C2312" s="5">
        <f>TITRES_STAT!D2315</f>
        <v>9.1539999999999999</v>
      </c>
      <c r="D2312" s="5">
        <f>TITRES_STAT!E2315</f>
        <v>9.1539999999999999</v>
      </c>
      <c r="E2312" s="2">
        <f t="shared" si="144"/>
        <v>65.63910451947109</v>
      </c>
      <c r="F2312" s="5" t="str">
        <f t="shared" ref="F2312:F2375" si="147">IF(E2312&gt;E2307,"BULLISH",IF(E2312&lt;E2307,"BEARISH","NEUTRAL"))</f>
        <v>BULLISH</v>
      </c>
      <c r="G2312" s="5" t="str">
        <f t="shared" si="146"/>
        <v>STRONG</v>
      </c>
      <c r="H2312" s="5" t="str">
        <f t="shared" si="145"/>
        <v>CONFIRMED BULLISH</v>
      </c>
    </row>
    <row r="2313" spans="1:8" ht="13.5" x14ac:dyDescent="0.25">
      <c r="A2313" s="3">
        <f>TITRES_STAT!B2316</f>
        <v>45369</v>
      </c>
      <c r="B2313" s="5">
        <f>TITRES_STAT!C2316</f>
        <v>11.2</v>
      </c>
      <c r="C2313" s="5">
        <f>TITRES_STAT!D2316</f>
        <v>9.5289999999999999</v>
      </c>
      <c r="D2313" s="5">
        <f>TITRES_STAT!E2316</f>
        <v>9.5298508035714296</v>
      </c>
      <c r="E2313" s="2">
        <f t="shared" si="144"/>
        <v>75.168955323042525</v>
      </c>
      <c r="F2313" s="5" t="str">
        <f t="shared" si="147"/>
        <v>BULLISH</v>
      </c>
      <c r="G2313" s="5" t="str">
        <f t="shared" si="146"/>
        <v>STRONG</v>
      </c>
      <c r="H2313" s="5" t="str">
        <f t="shared" si="145"/>
        <v>CONFIRMED BULLISH</v>
      </c>
    </row>
    <row r="2314" spans="1:8" ht="13.5" x14ac:dyDescent="0.25">
      <c r="A2314" s="3">
        <f>TITRES_STAT!B2317</f>
        <v>45370</v>
      </c>
      <c r="B2314" s="5">
        <f>TITRES_STAT!C2317</f>
        <v>11.2</v>
      </c>
      <c r="C2314" s="5">
        <f>TITRES_STAT!D2317</f>
        <v>9.5289999999999999</v>
      </c>
      <c r="D2314" s="5">
        <f>TITRES_STAT!E2317</f>
        <v>9.5289999999999999</v>
      </c>
      <c r="E2314" s="2">
        <f t="shared" si="144"/>
        <v>75.168955323042525</v>
      </c>
      <c r="F2314" s="5" t="str">
        <f t="shared" si="147"/>
        <v>BULLISH</v>
      </c>
      <c r="G2314" s="5" t="str">
        <f t="shared" si="146"/>
        <v>STRONG</v>
      </c>
      <c r="H2314" s="5" t="str">
        <f t="shared" si="145"/>
        <v>CONFIRMED BULLISH</v>
      </c>
    </row>
    <row r="2315" spans="1:8" ht="13.5" x14ac:dyDescent="0.25">
      <c r="A2315" s="3">
        <f>TITRES_STAT!B2318</f>
        <v>45372</v>
      </c>
      <c r="B2315" s="5">
        <f>TITRES_STAT!C2318</f>
        <v>11.19</v>
      </c>
      <c r="C2315" s="5">
        <f>TITRES_STAT!D2318</f>
        <v>9.52</v>
      </c>
      <c r="D2315" s="5">
        <f>TITRES_STAT!E2318</f>
        <v>9.5251045576407503</v>
      </c>
      <c r="E2315" s="2">
        <f t="shared" si="144"/>
        <v>65.64385076540178</v>
      </c>
      <c r="F2315" s="5" t="str">
        <f t="shared" si="147"/>
        <v>BULLISH</v>
      </c>
      <c r="G2315" s="5" t="str">
        <f t="shared" si="146"/>
        <v>STRONG</v>
      </c>
      <c r="H2315" s="5" t="str">
        <f t="shared" si="145"/>
        <v>CONFIRMED BULLISH</v>
      </c>
    </row>
    <row r="2316" spans="1:8" ht="13.5" x14ac:dyDescent="0.25">
      <c r="A2316" s="3">
        <f>TITRES_STAT!B2319</f>
        <v>45373</v>
      </c>
      <c r="B2316" s="5">
        <f>TITRES_STAT!C2319</f>
        <v>11.19</v>
      </c>
      <c r="C2316" s="5">
        <f>TITRES_STAT!D2319</f>
        <v>9.52</v>
      </c>
      <c r="D2316" s="5">
        <f>TITRES_STAT!E2319</f>
        <v>9.52</v>
      </c>
      <c r="E2316" s="2">
        <f t="shared" si="144"/>
        <v>65.64385076540178</v>
      </c>
      <c r="F2316" s="5" t="str">
        <f t="shared" si="147"/>
        <v>BULLISH</v>
      </c>
      <c r="G2316" s="5" t="str">
        <f t="shared" si="146"/>
        <v>STRONG</v>
      </c>
      <c r="H2316" s="5" t="str">
        <f t="shared" si="145"/>
        <v>CONFIRMED BULLISH</v>
      </c>
    </row>
    <row r="2317" spans="1:8" ht="13.5" x14ac:dyDescent="0.25">
      <c r="A2317" s="3">
        <f>TITRES_STAT!B2320</f>
        <v>45376</v>
      </c>
      <c r="B2317" s="5">
        <f>TITRES_STAT!C2320</f>
        <v>11</v>
      </c>
      <c r="C2317" s="5">
        <f>TITRES_STAT!D2320</f>
        <v>9.3580000000000005</v>
      </c>
      <c r="D2317" s="5">
        <f>TITRES_STAT!E2320</f>
        <v>9.3580000000000005</v>
      </c>
      <c r="E2317" s="2">
        <f t="shared" si="144"/>
        <v>56.285850765401776</v>
      </c>
      <c r="F2317" s="5" t="str">
        <f t="shared" si="147"/>
        <v>BEARISH</v>
      </c>
      <c r="G2317" s="5" t="str">
        <f t="shared" si="146"/>
        <v>WEAK</v>
      </c>
      <c r="H2317" s="5" t="str">
        <f t="shared" si="145"/>
        <v>BEARISH DIVERGENCE</v>
      </c>
    </row>
    <row r="2318" spans="1:8" ht="13.5" x14ac:dyDescent="0.25">
      <c r="A2318" s="3">
        <f>TITRES_STAT!B2321</f>
        <v>45377</v>
      </c>
      <c r="B2318" s="5">
        <f>TITRES_STAT!C2321</f>
        <v>11.18</v>
      </c>
      <c r="C2318" s="5">
        <f>TITRES_STAT!D2321</f>
        <v>9.5120000000000005</v>
      </c>
      <c r="D2318" s="5">
        <f>TITRES_STAT!E2321</f>
        <v>9.515403220035779</v>
      </c>
      <c r="E2318" s="2">
        <f t="shared" si="144"/>
        <v>65.801253985437555</v>
      </c>
      <c r="F2318" s="5" t="str">
        <f t="shared" si="147"/>
        <v>BEARISH</v>
      </c>
      <c r="G2318" s="5" t="str">
        <f t="shared" si="146"/>
        <v>WEAK</v>
      </c>
      <c r="H2318" s="5" t="str">
        <f t="shared" si="145"/>
        <v>CONFIRMED BEARISH</v>
      </c>
    </row>
    <row r="2319" spans="1:8" ht="13.5" x14ac:dyDescent="0.25">
      <c r="A2319" s="3">
        <f>TITRES_STAT!B2322</f>
        <v>45378</v>
      </c>
      <c r="B2319" s="5">
        <f>TITRES_STAT!C2322</f>
        <v>11.17</v>
      </c>
      <c r="C2319" s="5">
        <f>TITRES_STAT!D2322</f>
        <v>9.5030000000000001</v>
      </c>
      <c r="D2319" s="5">
        <f>TITRES_STAT!E2322</f>
        <v>9.5106568487018812</v>
      </c>
      <c r="E2319" s="2">
        <f t="shared" si="144"/>
        <v>56.29059713673567</v>
      </c>
      <c r="F2319" s="5" t="str">
        <f t="shared" si="147"/>
        <v>BEARISH</v>
      </c>
      <c r="G2319" s="5" t="str">
        <f t="shared" si="146"/>
        <v>WEAK</v>
      </c>
      <c r="H2319" s="5" t="str">
        <f t="shared" si="145"/>
        <v>CONFIRMED BEARISH</v>
      </c>
    </row>
    <row r="2320" spans="1:8" ht="13.5" x14ac:dyDescent="0.25">
      <c r="A2320" s="3">
        <f>TITRES_STAT!B2323</f>
        <v>45379</v>
      </c>
      <c r="B2320" s="5">
        <f>TITRES_STAT!C2323</f>
        <v>10.67</v>
      </c>
      <c r="C2320" s="5">
        <f>TITRES_STAT!D2323</f>
        <v>9.0779999999999994</v>
      </c>
      <c r="D2320" s="5">
        <f>TITRES_STAT!E2323</f>
        <v>9.5289222118088084</v>
      </c>
      <c r="E2320" s="2">
        <f t="shared" si="144"/>
        <v>46.761674924926865</v>
      </c>
      <c r="F2320" s="5" t="str">
        <f t="shared" si="147"/>
        <v>BEARISH</v>
      </c>
      <c r="G2320" s="5" t="str">
        <f t="shared" si="146"/>
        <v>WEAK</v>
      </c>
      <c r="H2320" s="5" t="str">
        <f t="shared" si="145"/>
        <v>CONFIRMED BEARISH</v>
      </c>
    </row>
    <row r="2321" spans="1:8" ht="13.5" x14ac:dyDescent="0.25">
      <c r="A2321" s="3">
        <f>TITRES_STAT!B2324</f>
        <v>45380</v>
      </c>
      <c r="B2321" s="5">
        <f>TITRES_STAT!C2324</f>
        <v>10.9</v>
      </c>
      <c r="C2321" s="5">
        <f>TITRES_STAT!D2324</f>
        <v>9.2729999999999997</v>
      </c>
      <c r="D2321" s="5">
        <f>TITRES_STAT!E2324</f>
        <v>9.2729999999999997</v>
      </c>
      <c r="E2321" s="2">
        <f t="shared" si="144"/>
        <v>56.034674924926861</v>
      </c>
      <c r="F2321" s="5" t="str">
        <f t="shared" si="147"/>
        <v>BEARISH</v>
      </c>
      <c r="G2321" s="5" t="str">
        <f t="shared" si="146"/>
        <v>WEAK</v>
      </c>
      <c r="H2321" s="5" t="str">
        <f t="shared" si="145"/>
        <v>CONFIRMED BEARISH</v>
      </c>
    </row>
    <row r="2322" spans="1:8" ht="13.5" x14ac:dyDescent="0.25">
      <c r="A2322" s="3">
        <f>TITRES_STAT!B2325</f>
        <v>45383</v>
      </c>
      <c r="B2322" s="5">
        <f>TITRES_STAT!C2325</f>
        <v>10.9</v>
      </c>
      <c r="C2322" s="5">
        <f>TITRES_STAT!D2325</f>
        <v>9.2729999999999997</v>
      </c>
      <c r="D2322" s="5">
        <f>TITRES_STAT!E2325</f>
        <v>9.2729999999999997</v>
      </c>
      <c r="E2322" s="2">
        <f t="shared" si="144"/>
        <v>56.034674924926861</v>
      </c>
      <c r="F2322" s="5" t="str">
        <f t="shared" si="147"/>
        <v>BEARISH</v>
      </c>
      <c r="G2322" s="5" t="str">
        <f t="shared" si="146"/>
        <v>NEUTRAL</v>
      </c>
      <c r="H2322" s="5" t="str">
        <f t="shared" si="145"/>
        <v>CONFIRMED BEARISH</v>
      </c>
    </row>
    <row r="2323" spans="1:8" ht="13.5" x14ac:dyDescent="0.25">
      <c r="A2323" s="3">
        <f>TITRES_STAT!B2326</f>
        <v>45384</v>
      </c>
      <c r="B2323" s="5">
        <f>TITRES_STAT!C2326</f>
        <v>10.9</v>
      </c>
      <c r="C2323" s="5">
        <f>TITRES_STAT!D2326</f>
        <v>9.2729999999999997</v>
      </c>
      <c r="D2323" s="5">
        <f>TITRES_STAT!E2326</f>
        <v>9.2806566055045874</v>
      </c>
      <c r="E2323" s="2">
        <f t="shared" si="144"/>
        <v>56.034674924926861</v>
      </c>
      <c r="F2323" s="5" t="str">
        <f t="shared" si="147"/>
        <v>BEARISH</v>
      </c>
      <c r="G2323" s="5" t="str">
        <f t="shared" si="146"/>
        <v>WEAK</v>
      </c>
      <c r="H2323" s="5" t="str">
        <f t="shared" si="145"/>
        <v>CONFIRMED BEARISH</v>
      </c>
    </row>
    <row r="2324" spans="1:8" ht="13.5" x14ac:dyDescent="0.25">
      <c r="A2324" s="3">
        <f>TITRES_STAT!B2327</f>
        <v>45385</v>
      </c>
      <c r="B2324" s="5">
        <f>TITRES_STAT!C2327</f>
        <v>10.5</v>
      </c>
      <c r="C2324" s="5">
        <f>TITRES_STAT!D2327</f>
        <v>8.9329999999999998</v>
      </c>
      <c r="D2324" s="5">
        <f>TITRES_STAT!E2327</f>
        <v>8.9593736190476196</v>
      </c>
      <c r="E2324" s="2">
        <f t="shared" si="144"/>
        <v>47.075301305879243</v>
      </c>
      <c r="F2324" s="5" t="str">
        <f t="shared" si="147"/>
        <v>BEARISH</v>
      </c>
      <c r="G2324" s="5" t="str">
        <f t="shared" si="146"/>
        <v>WEAK</v>
      </c>
      <c r="H2324" s="5" t="str">
        <f t="shared" si="145"/>
        <v>CONFIRMED BEARISH</v>
      </c>
    </row>
    <row r="2325" spans="1:8" ht="13.5" x14ac:dyDescent="0.25">
      <c r="A2325" s="3">
        <f>TITRES_STAT!B2328</f>
        <v>45386</v>
      </c>
      <c r="B2325" s="5">
        <f>TITRES_STAT!C2328</f>
        <v>10.89</v>
      </c>
      <c r="C2325" s="5">
        <f>TITRES_STAT!D2328</f>
        <v>9.2650000000000006</v>
      </c>
      <c r="D2325" s="5">
        <f>TITRES_STAT!E2328</f>
        <v>9.2650000000000006</v>
      </c>
      <c r="E2325" s="2">
        <f t="shared" si="144"/>
        <v>56.340301305879244</v>
      </c>
      <c r="F2325" s="5" t="str">
        <f t="shared" si="147"/>
        <v>BULLISH</v>
      </c>
      <c r="G2325" s="5" t="str">
        <f t="shared" si="146"/>
        <v>STRONG</v>
      </c>
      <c r="H2325" s="5" t="str">
        <f t="shared" si="145"/>
        <v>CONFIRMED BULLISH</v>
      </c>
    </row>
    <row r="2326" spans="1:8" ht="13.5" x14ac:dyDescent="0.25">
      <c r="A2326" s="3">
        <f>TITRES_STAT!B2329</f>
        <v>45387</v>
      </c>
      <c r="B2326" s="5">
        <f>TITRES_STAT!C2329</f>
        <v>10.85</v>
      </c>
      <c r="C2326" s="5">
        <f>TITRES_STAT!D2329</f>
        <v>9.2309999999999999</v>
      </c>
      <c r="D2326" s="5">
        <f>TITRES_STAT!E2329</f>
        <v>9.2352539170506915</v>
      </c>
      <c r="E2326" s="2">
        <f t="shared" si="144"/>
        <v>47.105047388828552</v>
      </c>
      <c r="F2326" s="5" t="str">
        <f t="shared" si="147"/>
        <v>BEARISH</v>
      </c>
      <c r="G2326" s="5" t="str">
        <f t="shared" si="146"/>
        <v>WEAK</v>
      </c>
      <c r="H2326" s="5" t="str">
        <f t="shared" si="145"/>
        <v>CONFIRMED BEARISH</v>
      </c>
    </row>
    <row r="2327" spans="1:8" ht="13.5" x14ac:dyDescent="0.25">
      <c r="A2327" s="3">
        <f>TITRES_STAT!B2330</f>
        <v>45390</v>
      </c>
      <c r="B2327" s="5">
        <f>TITRES_STAT!C2330</f>
        <v>10</v>
      </c>
      <c r="C2327" s="5">
        <f>TITRES_STAT!D2330</f>
        <v>9.2309999999999999</v>
      </c>
      <c r="D2327" s="5">
        <f>TITRES_STAT!E2330</f>
        <v>9.2309999999999999</v>
      </c>
      <c r="E2327" s="2">
        <f t="shared" si="144"/>
        <v>37.874047388828551</v>
      </c>
      <c r="F2327" s="5" t="str">
        <f t="shared" si="147"/>
        <v>BEARISH</v>
      </c>
      <c r="G2327" s="5" t="str">
        <f t="shared" si="146"/>
        <v>WEAK</v>
      </c>
      <c r="H2327" s="5" t="str">
        <f t="shared" si="145"/>
        <v>CONFIRMED BEARISH</v>
      </c>
    </row>
    <row r="2328" spans="1:8" ht="13.5" x14ac:dyDescent="0.25">
      <c r="A2328" s="3">
        <f>TITRES_STAT!B2331</f>
        <v>45394</v>
      </c>
      <c r="B2328" s="5">
        <f>TITRES_STAT!C2331</f>
        <v>9.5500000000000007</v>
      </c>
      <c r="C2328" s="5">
        <f>TITRES_STAT!D2331</f>
        <v>8.8149999999999995</v>
      </c>
      <c r="D2328" s="5">
        <f>TITRES_STAT!E2331</f>
        <v>8.8149999999999995</v>
      </c>
      <c r="E2328" s="2">
        <f t="shared" si="144"/>
        <v>29.059047388828553</v>
      </c>
      <c r="F2328" s="5" t="str">
        <f t="shared" si="147"/>
        <v>BEARISH</v>
      </c>
      <c r="G2328" s="5" t="str">
        <f t="shared" si="146"/>
        <v>WEAK</v>
      </c>
      <c r="H2328" s="5" t="str">
        <f t="shared" si="145"/>
        <v>CONFIRMED BEARISH</v>
      </c>
    </row>
    <row r="2329" spans="1:8" ht="13.5" x14ac:dyDescent="0.25">
      <c r="A2329" s="3">
        <f>TITRES_STAT!B2332</f>
        <v>45397</v>
      </c>
      <c r="B2329" s="5">
        <f>TITRES_STAT!C2332</f>
        <v>9.5399999999999991</v>
      </c>
      <c r="C2329" s="5">
        <f>TITRES_STAT!D2332</f>
        <v>8.8059999999999992</v>
      </c>
      <c r="D2329" s="5">
        <f>TITRES_STAT!E2332</f>
        <v>8.8059999999999992</v>
      </c>
      <c r="E2329" s="2">
        <f t="shared" si="144"/>
        <v>20.253047388828556</v>
      </c>
      <c r="F2329" s="5" t="str">
        <f t="shared" si="147"/>
        <v>BEARISH</v>
      </c>
      <c r="G2329" s="5" t="str">
        <f t="shared" si="146"/>
        <v>WEAK</v>
      </c>
      <c r="H2329" s="5" t="str">
        <f t="shared" si="145"/>
        <v>CONFIRMED BEARISH</v>
      </c>
    </row>
    <row r="2330" spans="1:8" ht="13.5" x14ac:dyDescent="0.25">
      <c r="A2330" s="3">
        <f>TITRES_STAT!B2333</f>
        <v>45398</v>
      </c>
      <c r="B2330" s="5">
        <f>TITRES_STAT!C2333</f>
        <v>9.14</v>
      </c>
      <c r="C2330" s="5">
        <f>TITRES_STAT!D2333</f>
        <v>8.4369999999999994</v>
      </c>
      <c r="D2330" s="5">
        <f>TITRES_STAT!E2333</f>
        <v>8.510846827133479</v>
      </c>
      <c r="E2330" s="2">
        <f t="shared" si="144"/>
        <v>11.742200561695077</v>
      </c>
      <c r="F2330" s="5" t="str">
        <f t="shared" si="147"/>
        <v>BEARISH</v>
      </c>
      <c r="G2330" s="5" t="str">
        <f t="shared" si="146"/>
        <v>WEAK</v>
      </c>
      <c r="H2330" s="5" t="str">
        <f t="shared" si="145"/>
        <v>CONFIRMED BEARISH</v>
      </c>
    </row>
    <row r="2331" spans="1:8" ht="13.5" x14ac:dyDescent="0.25">
      <c r="A2331" s="3">
        <f>TITRES_STAT!B2334</f>
        <v>45399</v>
      </c>
      <c r="B2331" s="5">
        <f>TITRES_STAT!C2334</f>
        <v>8.73</v>
      </c>
      <c r="C2331" s="5">
        <f>TITRES_STAT!D2334</f>
        <v>8.0579999999999998</v>
      </c>
      <c r="D2331" s="5">
        <f>TITRES_STAT!E2334</f>
        <v>8.0579999999999998</v>
      </c>
      <c r="E2331" s="2">
        <f t="shared" si="144"/>
        <v>3.6842005616950768</v>
      </c>
      <c r="F2331" s="5" t="str">
        <f t="shared" si="147"/>
        <v>BEARISH</v>
      </c>
      <c r="G2331" s="5" t="str">
        <f t="shared" si="146"/>
        <v>WEAK</v>
      </c>
      <c r="H2331" s="5" t="str">
        <f t="shared" si="145"/>
        <v>CONFIRMED BEARISH</v>
      </c>
    </row>
    <row r="2332" spans="1:8" ht="13.5" x14ac:dyDescent="0.25">
      <c r="A2332" s="3">
        <f>TITRES_STAT!B2335</f>
        <v>45400</v>
      </c>
      <c r="B2332" s="5">
        <f>TITRES_STAT!C2335</f>
        <v>9.1199999999999992</v>
      </c>
      <c r="C2332" s="5">
        <f>TITRES_STAT!D2335</f>
        <v>8.4179999999999993</v>
      </c>
      <c r="D2332" s="5">
        <f>TITRES_STAT!E2335</f>
        <v>0</v>
      </c>
      <c r="E2332" s="2">
        <f t="shared" si="144"/>
        <v>3.6842005616950768</v>
      </c>
      <c r="F2332" s="5" t="str">
        <f t="shared" si="147"/>
        <v>BEARISH</v>
      </c>
      <c r="G2332" s="5" t="str">
        <f t="shared" si="146"/>
        <v>WEAK</v>
      </c>
      <c r="H2332" s="5" t="str">
        <f t="shared" si="145"/>
        <v>CONFIRMED BEARISH</v>
      </c>
    </row>
    <row r="2333" spans="1:8" ht="13.5" x14ac:dyDescent="0.25">
      <c r="A2333" s="3">
        <f>TITRES_STAT!B2336</f>
        <v>45401</v>
      </c>
      <c r="B2333" s="5">
        <f>TITRES_STAT!C2336</f>
        <v>9.5299999999999994</v>
      </c>
      <c r="C2333" s="5">
        <f>TITRES_STAT!D2336</f>
        <v>8.7970000000000006</v>
      </c>
      <c r="D2333" s="5">
        <f>TITRES_STAT!E2336</f>
        <v>8.7970000000000006</v>
      </c>
      <c r="E2333" s="2">
        <f t="shared" si="144"/>
        <v>12.481200561695077</v>
      </c>
      <c r="F2333" s="5" t="str">
        <f t="shared" si="147"/>
        <v>BEARISH</v>
      </c>
      <c r="G2333" s="5" t="str">
        <f t="shared" si="146"/>
        <v>WEAK</v>
      </c>
      <c r="H2333" s="5" t="str">
        <f t="shared" si="145"/>
        <v>CONFIRMED BEARISH</v>
      </c>
    </row>
    <row r="2334" spans="1:8" ht="13.5" x14ac:dyDescent="0.25">
      <c r="A2334" s="3">
        <f>TITRES_STAT!B2337</f>
        <v>45404</v>
      </c>
      <c r="B2334" s="5">
        <f>TITRES_STAT!C2337</f>
        <v>9.9499999999999993</v>
      </c>
      <c r="C2334" s="5">
        <f>TITRES_STAT!D2337</f>
        <v>9.1850000000000005</v>
      </c>
      <c r="D2334" s="5">
        <f>TITRES_STAT!E2337</f>
        <v>0</v>
      </c>
      <c r="E2334" s="2">
        <f t="shared" si="144"/>
        <v>12.481200561695077</v>
      </c>
      <c r="F2334" s="5" t="str">
        <f t="shared" si="147"/>
        <v>BEARISH</v>
      </c>
      <c r="G2334" s="5" t="str">
        <f t="shared" si="146"/>
        <v>WEAK</v>
      </c>
      <c r="H2334" s="5" t="str">
        <f t="shared" si="145"/>
        <v>BEARISH DIVERGENCE</v>
      </c>
    </row>
    <row r="2335" spans="1:8" ht="13.5" x14ac:dyDescent="0.25">
      <c r="A2335" s="3">
        <f>TITRES_STAT!B2338</f>
        <v>45405</v>
      </c>
      <c r="B2335" s="5">
        <f>TITRES_STAT!C2338</f>
        <v>10</v>
      </c>
      <c r="C2335" s="5">
        <f>TITRES_STAT!D2338</f>
        <v>9.2309999999999999</v>
      </c>
      <c r="D2335" s="5">
        <f>TITRES_STAT!E2338</f>
        <v>9.2309999999999999</v>
      </c>
      <c r="E2335" s="2">
        <f t="shared" si="144"/>
        <v>21.712200561695077</v>
      </c>
      <c r="F2335" s="5" t="str">
        <f t="shared" si="147"/>
        <v>BULLISH</v>
      </c>
      <c r="G2335" s="5" t="str">
        <f t="shared" si="146"/>
        <v>STRONG</v>
      </c>
      <c r="H2335" s="5" t="str">
        <f t="shared" si="145"/>
        <v>CONFIRMED BULLISH</v>
      </c>
    </row>
    <row r="2336" spans="1:8" ht="13.5" x14ac:dyDescent="0.25">
      <c r="A2336" s="3">
        <f>TITRES_STAT!B2339</f>
        <v>45406</v>
      </c>
      <c r="B2336" s="5">
        <f>TITRES_STAT!C2339</f>
        <v>10.3</v>
      </c>
      <c r="C2336" s="5">
        <f>TITRES_STAT!D2339</f>
        <v>9.5079999999999991</v>
      </c>
      <c r="D2336" s="5">
        <f>TITRES_STAT!E2339</f>
        <v>9.5153848543689303</v>
      </c>
      <c r="E2336" s="2">
        <f t="shared" si="144"/>
        <v>31.227585416064009</v>
      </c>
      <c r="F2336" s="5" t="str">
        <f t="shared" si="147"/>
        <v>BULLISH</v>
      </c>
      <c r="G2336" s="5" t="str">
        <f t="shared" si="146"/>
        <v>STRONG</v>
      </c>
      <c r="H2336" s="5" t="str">
        <f t="shared" si="145"/>
        <v>CONFIRMED BULLISH</v>
      </c>
    </row>
    <row r="2337" spans="1:8" ht="13.5" x14ac:dyDescent="0.25">
      <c r="A2337" s="3">
        <f>TITRES_STAT!B2340</f>
        <v>45407</v>
      </c>
      <c r="B2337" s="5">
        <f>TITRES_STAT!C2340</f>
        <v>10.050000000000001</v>
      </c>
      <c r="C2337" s="5">
        <f>TITRES_STAT!D2340</f>
        <v>9.2769999999999992</v>
      </c>
      <c r="D2337" s="5">
        <f>TITRES_STAT!E2340</f>
        <v>9.3111541293532323</v>
      </c>
      <c r="E2337" s="2">
        <f t="shared" si="144"/>
        <v>21.916431286710775</v>
      </c>
      <c r="F2337" s="5" t="str">
        <f t="shared" si="147"/>
        <v>BULLISH</v>
      </c>
      <c r="G2337" s="5" t="str">
        <f t="shared" si="146"/>
        <v>STRONG</v>
      </c>
      <c r="H2337" s="5" t="str">
        <f t="shared" si="145"/>
        <v>CONFIRMED BULLISH</v>
      </c>
    </row>
    <row r="2338" spans="1:8" ht="13.5" x14ac:dyDescent="0.25">
      <c r="A2338" s="3">
        <f>TITRES_STAT!B2341</f>
        <v>45408</v>
      </c>
      <c r="B2338" s="5">
        <f>TITRES_STAT!C2341</f>
        <v>10.35</v>
      </c>
      <c r="C2338" s="5">
        <f>TITRES_STAT!D2341</f>
        <v>9.5540000000000003</v>
      </c>
      <c r="D2338" s="5">
        <f>TITRES_STAT!E2341</f>
        <v>9.489383574879227</v>
      </c>
      <c r="E2338" s="2">
        <f t="shared" si="144"/>
        <v>31.405814861590002</v>
      </c>
      <c r="F2338" s="5" t="str">
        <f t="shared" si="147"/>
        <v>BULLISH</v>
      </c>
      <c r="G2338" s="5" t="str">
        <f t="shared" si="146"/>
        <v>STRONG</v>
      </c>
      <c r="H2338" s="5" t="str">
        <f t="shared" si="145"/>
        <v>CONFIRMED BULLISH</v>
      </c>
    </row>
    <row r="2339" spans="1:8" ht="13.5" x14ac:dyDescent="0.25">
      <c r="A2339" s="3">
        <f>TITRES_STAT!B2342</f>
        <v>45411</v>
      </c>
      <c r="B2339" s="5">
        <f>TITRES_STAT!C2342</f>
        <v>10.45</v>
      </c>
      <c r="C2339" s="5">
        <f>TITRES_STAT!D2342</f>
        <v>9.6460000000000008</v>
      </c>
      <c r="D2339" s="5">
        <f>TITRES_STAT!E2342</f>
        <v>9.6460000000000008</v>
      </c>
      <c r="E2339" s="2">
        <f t="shared" si="144"/>
        <v>41.051814861590003</v>
      </c>
      <c r="F2339" s="5" t="str">
        <f t="shared" si="147"/>
        <v>BULLISH</v>
      </c>
      <c r="G2339" s="5" t="str">
        <f t="shared" si="146"/>
        <v>STRONG</v>
      </c>
      <c r="H2339" s="5" t="str">
        <f t="shared" si="145"/>
        <v>CONFIRMED BULLISH</v>
      </c>
    </row>
    <row r="2340" spans="1:8" ht="13.5" x14ac:dyDescent="0.25">
      <c r="A2340" s="3">
        <f>TITRES_STAT!B2343</f>
        <v>45412</v>
      </c>
      <c r="B2340" s="5">
        <f>TITRES_STAT!C2343</f>
        <v>10.45</v>
      </c>
      <c r="C2340" s="5">
        <f>TITRES_STAT!D2343</f>
        <v>9.6460000000000008</v>
      </c>
      <c r="D2340" s="5">
        <f>TITRES_STAT!E2343</f>
        <v>9.6460000000000008</v>
      </c>
      <c r="E2340" s="2">
        <f t="shared" si="144"/>
        <v>41.051814861590003</v>
      </c>
      <c r="F2340" s="5" t="str">
        <f t="shared" si="147"/>
        <v>BULLISH</v>
      </c>
      <c r="G2340" s="5" t="str">
        <f t="shared" si="146"/>
        <v>STRONG</v>
      </c>
      <c r="H2340" s="5" t="str">
        <f t="shared" si="145"/>
        <v>CONFIRMED BULLISH</v>
      </c>
    </row>
    <row r="2341" spans="1:8" ht="13.5" x14ac:dyDescent="0.25">
      <c r="A2341" s="3">
        <f>TITRES_STAT!B2344</f>
        <v>45414</v>
      </c>
      <c r="B2341" s="5">
        <f>TITRES_STAT!C2344</f>
        <v>10.69</v>
      </c>
      <c r="C2341" s="5">
        <f>TITRES_STAT!D2344</f>
        <v>9.8680000000000003</v>
      </c>
      <c r="D2341" s="5">
        <f>TITRES_STAT!E2344</f>
        <v>9.6584550046772684</v>
      </c>
      <c r="E2341" s="2">
        <f t="shared" si="144"/>
        <v>50.710269866267268</v>
      </c>
      <c r="F2341" s="5" t="str">
        <f t="shared" si="147"/>
        <v>BULLISH</v>
      </c>
      <c r="G2341" s="5" t="str">
        <f t="shared" si="146"/>
        <v>STRONG</v>
      </c>
      <c r="H2341" s="5" t="str">
        <f t="shared" si="145"/>
        <v>CONFIRMED BULLISH</v>
      </c>
    </row>
    <row r="2342" spans="1:8" ht="13.5" x14ac:dyDescent="0.25">
      <c r="A2342" s="3">
        <f>TITRES_STAT!B2345</f>
        <v>45415</v>
      </c>
      <c r="B2342" s="5">
        <f>TITRES_STAT!C2345</f>
        <v>10.8</v>
      </c>
      <c r="C2342" s="5">
        <f>TITRES_STAT!D2345</f>
        <v>9.9689999999999994</v>
      </c>
      <c r="D2342" s="5">
        <f>TITRES_STAT!E2345</f>
        <v>9.9689999999999994</v>
      </c>
      <c r="E2342" s="2">
        <f t="shared" si="144"/>
        <v>60.679269866267269</v>
      </c>
      <c r="F2342" s="5" t="str">
        <f t="shared" si="147"/>
        <v>BULLISH</v>
      </c>
      <c r="G2342" s="5" t="str">
        <f t="shared" si="146"/>
        <v>STRONG</v>
      </c>
      <c r="H2342" s="5" t="str">
        <f t="shared" si="145"/>
        <v>CONFIRMED BULLISH</v>
      </c>
    </row>
    <row r="2343" spans="1:8" ht="13.5" x14ac:dyDescent="0.25">
      <c r="A2343" s="3">
        <f>TITRES_STAT!B2346</f>
        <v>45418</v>
      </c>
      <c r="B2343" s="5">
        <f>TITRES_STAT!C2346</f>
        <v>10.8</v>
      </c>
      <c r="C2343" s="5">
        <f>TITRES_STAT!D2346</f>
        <v>9.9689999999999994</v>
      </c>
      <c r="D2343" s="5">
        <f>TITRES_STAT!E2346</f>
        <v>9.9689999999999994</v>
      </c>
      <c r="E2343" s="2">
        <f t="shared" si="144"/>
        <v>60.679269866267269</v>
      </c>
      <c r="F2343" s="5" t="str">
        <f t="shared" si="147"/>
        <v>BULLISH</v>
      </c>
      <c r="G2343" s="5" t="str">
        <f t="shared" si="146"/>
        <v>STRONG</v>
      </c>
      <c r="H2343" s="5" t="str">
        <f t="shared" si="145"/>
        <v>CONFIRMED BULLISH</v>
      </c>
    </row>
    <row r="2344" spans="1:8" ht="13.5" x14ac:dyDescent="0.25">
      <c r="A2344" s="3">
        <f>TITRES_STAT!B2347</f>
        <v>45419</v>
      </c>
      <c r="B2344" s="5">
        <f>TITRES_STAT!C2347</f>
        <v>10.8</v>
      </c>
      <c r="C2344" s="5">
        <f>TITRES_STAT!D2347</f>
        <v>9.9689999999999994</v>
      </c>
      <c r="D2344" s="5">
        <f>TITRES_STAT!E2347</f>
        <v>9.9708461111111095</v>
      </c>
      <c r="E2344" s="2">
        <f t="shared" si="144"/>
        <v>60.679269866267269</v>
      </c>
      <c r="F2344" s="5" t="str">
        <f t="shared" si="147"/>
        <v>BULLISH</v>
      </c>
      <c r="G2344" s="5" t="str">
        <f t="shared" si="146"/>
        <v>STRONG</v>
      </c>
      <c r="H2344" s="5" t="str">
        <f t="shared" si="145"/>
        <v>CONFIRMED BULLISH</v>
      </c>
    </row>
    <row r="2345" spans="1:8" ht="13.5" x14ac:dyDescent="0.25">
      <c r="A2345" s="3">
        <f>TITRES_STAT!B2348</f>
        <v>45420</v>
      </c>
      <c r="B2345" s="5">
        <f>TITRES_STAT!C2348</f>
        <v>10.8</v>
      </c>
      <c r="C2345" s="5">
        <f>TITRES_STAT!D2348</f>
        <v>9.9689999999999994</v>
      </c>
      <c r="D2345" s="5">
        <f>TITRES_STAT!E2348</f>
        <v>9.9680769444444426</v>
      </c>
      <c r="E2345" s="2">
        <f t="shared" si="144"/>
        <v>60.679269866267269</v>
      </c>
      <c r="F2345" s="5" t="str">
        <f t="shared" si="147"/>
        <v>BULLISH</v>
      </c>
      <c r="G2345" s="5" t="str">
        <f t="shared" si="146"/>
        <v>STRONG</v>
      </c>
      <c r="H2345" s="5" t="str">
        <f t="shared" si="145"/>
        <v>CONFIRMED BULLISH</v>
      </c>
    </row>
    <row r="2346" spans="1:8" ht="13.5" x14ac:dyDescent="0.25">
      <c r="A2346" s="3">
        <f>TITRES_STAT!B2349</f>
        <v>45421</v>
      </c>
      <c r="B2346" s="5">
        <f>TITRES_STAT!C2349</f>
        <v>10.9</v>
      </c>
      <c r="C2346" s="5">
        <f>TITRES_STAT!D2349</f>
        <v>10.061999999999999</v>
      </c>
      <c r="D2346" s="5">
        <f>TITRES_STAT!E2349</f>
        <v>10.061999999999999</v>
      </c>
      <c r="E2346" s="2">
        <f t="shared" si="144"/>
        <v>70.741269866267274</v>
      </c>
      <c r="F2346" s="5" t="str">
        <f t="shared" si="147"/>
        <v>BULLISH</v>
      </c>
      <c r="G2346" s="5" t="str">
        <f t="shared" si="146"/>
        <v>STRONG</v>
      </c>
      <c r="H2346" s="5" t="str">
        <f t="shared" si="145"/>
        <v>CONFIRMED BULLISH</v>
      </c>
    </row>
    <row r="2347" spans="1:8" ht="13.5" x14ac:dyDescent="0.25">
      <c r="A2347" s="3">
        <f>TITRES_STAT!B2350</f>
        <v>45422</v>
      </c>
      <c r="B2347" s="5">
        <f>TITRES_STAT!C2350</f>
        <v>10.9</v>
      </c>
      <c r="C2347" s="5">
        <f>TITRES_STAT!D2350</f>
        <v>10.061999999999999</v>
      </c>
      <c r="D2347" s="5">
        <f>TITRES_STAT!E2350</f>
        <v>10.061999999999999</v>
      </c>
      <c r="E2347" s="2">
        <f t="shared" si="144"/>
        <v>70.741269866267274</v>
      </c>
      <c r="F2347" s="5" t="str">
        <f t="shared" si="147"/>
        <v>BULLISH</v>
      </c>
      <c r="G2347" s="5" t="str">
        <f t="shared" si="146"/>
        <v>STRONG</v>
      </c>
      <c r="H2347" s="5" t="str">
        <f t="shared" si="145"/>
        <v>CONFIRMED BULLISH</v>
      </c>
    </row>
    <row r="2348" spans="1:8" ht="13.5" x14ac:dyDescent="0.25">
      <c r="A2348" s="3">
        <f>TITRES_STAT!B2351</f>
        <v>45425</v>
      </c>
      <c r="B2348" s="5">
        <f>TITRES_STAT!C2351</f>
        <v>11.37</v>
      </c>
      <c r="C2348" s="5">
        <f>TITRES_STAT!D2351</f>
        <v>10.494999999999999</v>
      </c>
      <c r="D2348" s="5">
        <f>TITRES_STAT!E2351</f>
        <v>10.497769129287597</v>
      </c>
      <c r="E2348" s="2">
        <f t="shared" si="144"/>
        <v>81.239038995554864</v>
      </c>
      <c r="F2348" s="5" t="str">
        <f t="shared" si="147"/>
        <v>BULLISH</v>
      </c>
      <c r="G2348" s="5" t="str">
        <f t="shared" si="146"/>
        <v>STRONG</v>
      </c>
      <c r="H2348" s="5" t="str">
        <f t="shared" si="145"/>
        <v>CONFIRMED BULLISH</v>
      </c>
    </row>
    <row r="2349" spans="1:8" ht="13.5" x14ac:dyDescent="0.25">
      <c r="A2349" s="3">
        <f>TITRES_STAT!B2352</f>
        <v>45426</v>
      </c>
      <c r="B2349" s="5">
        <f>TITRES_STAT!C2352</f>
        <v>10.9</v>
      </c>
      <c r="C2349" s="5">
        <f>TITRES_STAT!D2352</f>
        <v>10.061999999999999</v>
      </c>
      <c r="D2349" s="5">
        <f>TITRES_STAT!E2352</f>
        <v>10.064769357798165</v>
      </c>
      <c r="E2349" s="2">
        <f t="shared" si="144"/>
        <v>71.174269637756694</v>
      </c>
      <c r="F2349" s="5" t="str">
        <f t="shared" si="147"/>
        <v>BULLISH</v>
      </c>
      <c r="G2349" s="5" t="str">
        <f t="shared" si="146"/>
        <v>STRONG</v>
      </c>
      <c r="H2349" s="5" t="str">
        <f t="shared" si="145"/>
        <v>CONFIRMED BULLISH</v>
      </c>
    </row>
    <row r="2350" spans="1:8" ht="13.5" x14ac:dyDescent="0.25">
      <c r="A2350" s="3">
        <f>TITRES_STAT!B2353</f>
        <v>45427</v>
      </c>
      <c r="B2350" s="5">
        <f>TITRES_STAT!C2353</f>
        <v>10.9</v>
      </c>
      <c r="C2350" s="5">
        <f>TITRES_STAT!D2353</f>
        <v>10.061999999999999</v>
      </c>
      <c r="D2350" s="5">
        <f>TITRES_STAT!E2353</f>
        <v>10.27616366972477</v>
      </c>
      <c r="E2350" s="2">
        <f t="shared" si="144"/>
        <v>71.174269637756694</v>
      </c>
      <c r="F2350" s="5" t="str">
        <f t="shared" si="147"/>
        <v>BULLISH</v>
      </c>
      <c r="G2350" s="5" t="str">
        <f t="shared" si="146"/>
        <v>STRONG</v>
      </c>
      <c r="H2350" s="5" t="str">
        <f t="shared" si="145"/>
        <v>CONFIRMED BULLISH</v>
      </c>
    </row>
    <row r="2351" spans="1:8" ht="13.5" x14ac:dyDescent="0.25">
      <c r="A2351" s="3">
        <f>TITRES_STAT!B2354</f>
        <v>45428</v>
      </c>
      <c r="B2351" s="5">
        <f>TITRES_STAT!C2354</f>
        <v>10.9</v>
      </c>
      <c r="C2351" s="5">
        <f>TITRES_STAT!D2354</f>
        <v>10.061999999999999</v>
      </c>
      <c r="D2351" s="5">
        <f>TITRES_STAT!E2354</f>
        <v>10.092462935779816</v>
      </c>
      <c r="E2351" s="2">
        <f t="shared" si="144"/>
        <v>71.174269637756694</v>
      </c>
      <c r="F2351" s="5" t="str">
        <f t="shared" si="147"/>
        <v>BULLISH</v>
      </c>
      <c r="G2351" s="5" t="str">
        <f t="shared" si="146"/>
        <v>NEUTRAL</v>
      </c>
      <c r="H2351" s="5" t="str">
        <f t="shared" si="145"/>
        <v>NEUTRAL</v>
      </c>
    </row>
    <row r="2352" spans="1:8" ht="13.5" x14ac:dyDescent="0.25">
      <c r="A2352" s="3">
        <f>TITRES_STAT!B2355</f>
        <v>45429</v>
      </c>
      <c r="B2352" s="5">
        <f>TITRES_STAT!C2355</f>
        <v>11.39</v>
      </c>
      <c r="C2352" s="5">
        <f>TITRES_STAT!D2355</f>
        <v>10.513999999999999</v>
      </c>
      <c r="D2352" s="5">
        <f>TITRES_STAT!E2355</f>
        <v>10.061685689201052</v>
      </c>
      <c r="E2352" s="2">
        <f t="shared" si="144"/>
        <v>81.23595532695775</v>
      </c>
      <c r="F2352" s="5" t="str">
        <f t="shared" si="147"/>
        <v>BULLISH</v>
      </c>
      <c r="G2352" s="5" t="str">
        <f t="shared" si="146"/>
        <v>STRONG</v>
      </c>
      <c r="H2352" s="5" t="str">
        <f t="shared" si="145"/>
        <v>CONFIRMED BULLISH</v>
      </c>
    </row>
    <row r="2353" spans="1:8" ht="13.5" x14ac:dyDescent="0.25">
      <c r="A2353" s="3">
        <f>TITRES_STAT!B2356</f>
        <v>45432</v>
      </c>
      <c r="B2353" s="5">
        <f>TITRES_STAT!C2356</f>
        <v>11.1</v>
      </c>
      <c r="C2353" s="5">
        <f>TITRES_STAT!D2356</f>
        <v>10.246</v>
      </c>
      <c r="D2353" s="5">
        <f>TITRES_STAT!E2356</f>
        <v>10.246</v>
      </c>
      <c r="E2353" s="2">
        <f t="shared" si="144"/>
        <v>70.989955326957755</v>
      </c>
      <c r="F2353" s="5" t="str">
        <f t="shared" si="147"/>
        <v>BEARISH</v>
      </c>
      <c r="G2353" s="5" t="str">
        <f t="shared" si="146"/>
        <v>WEAK</v>
      </c>
      <c r="H2353" s="5" t="str">
        <f t="shared" si="145"/>
        <v>CONFIRMED BEARISH</v>
      </c>
    </row>
    <row r="2354" spans="1:8" ht="13.5" x14ac:dyDescent="0.25">
      <c r="A2354" s="3">
        <f>TITRES_STAT!B2357</f>
        <v>45433</v>
      </c>
      <c r="B2354" s="5">
        <f>TITRES_STAT!C2357</f>
        <v>11.1</v>
      </c>
      <c r="C2354" s="5">
        <f>TITRES_STAT!D2357</f>
        <v>10.246</v>
      </c>
      <c r="D2354" s="5">
        <f>TITRES_STAT!E2357</f>
        <v>10.246</v>
      </c>
      <c r="E2354" s="2">
        <f t="shared" si="144"/>
        <v>70.989955326957755</v>
      </c>
      <c r="F2354" s="5" t="str">
        <f t="shared" si="147"/>
        <v>BEARISH</v>
      </c>
      <c r="G2354" s="5" t="str">
        <f t="shared" si="146"/>
        <v>NEUTRAL</v>
      </c>
      <c r="H2354" s="5" t="str">
        <f t="shared" si="145"/>
        <v>BEARISH DIVERGENCE</v>
      </c>
    </row>
    <row r="2355" spans="1:8" ht="13.5" x14ac:dyDescent="0.25">
      <c r="A2355" s="3">
        <f>TITRES_STAT!B2358</f>
        <v>45434</v>
      </c>
      <c r="B2355" s="5">
        <f>TITRES_STAT!C2358</f>
        <v>10.95</v>
      </c>
      <c r="C2355" s="5">
        <f>TITRES_STAT!D2358</f>
        <v>10.108000000000001</v>
      </c>
      <c r="D2355" s="5">
        <f>TITRES_STAT!E2358</f>
        <v>10.150462831050231</v>
      </c>
      <c r="E2355" s="2">
        <f t="shared" si="144"/>
        <v>60.839492495907521</v>
      </c>
      <c r="F2355" s="5" t="str">
        <f t="shared" si="147"/>
        <v>BEARISH</v>
      </c>
      <c r="G2355" s="5" t="str">
        <f t="shared" si="146"/>
        <v>WEAK</v>
      </c>
      <c r="H2355" s="5" t="str">
        <f t="shared" si="145"/>
        <v>BEARISH DIVERGENCE</v>
      </c>
    </row>
    <row r="2356" spans="1:8" ht="13.5" x14ac:dyDescent="0.25">
      <c r="A2356" s="3">
        <f>TITRES_STAT!B2359</f>
        <v>45435</v>
      </c>
      <c r="B2356" s="5">
        <f>TITRES_STAT!C2359</f>
        <v>11.1</v>
      </c>
      <c r="C2356" s="5">
        <f>TITRES_STAT!D2359</f>
        <v>10.246</v>
      </c>
      <c r="D2356" s="5">
        <f>TITRES_STAT!E2359</f>
        <v>10.228461801801803</v>
      </c>
      <c r="E2356" s="2">
        <f t="shared" si="144"/>
        <v>71.067954297709321</v>
      </c>
      <c r="F2356" s="5" t="str">
        <f t="shared" si="147"/>
        <v>BEARISH</v>
      </c>
      <c r="G2356" s="5" t="str">
        <f t="shared" si="146"/>
        <v>NEUTRAL</v>
      </c>
      <c r="H2356" s="5" t="str">
        <f t="shared" si="145"/>
        <v>BEARISH DIVERGENCE</v>
      </c>
    </row>
    <row r="2357" spans="1:8" ht="13.5" x14ac:dyDescent="0.25">
      <c r="A2357" s="3">
        <f>TITRES_STAT!B2360</f>
        <v>45436</v>
      </c>
      <c r="B2357" s="5">
        <f>TITRES_STAT!C2360</f>
        <v>11.1</v>
      </c>
      <c r="C2357" s="5">
        <f>TITRES_STAT!D2360</f>
        <v>10.246</v>
      </c>
      <c r="D2357" s="5">
        <f>TITRES_STAT!E2360</f>
        <v>10.246</v>
      </c>
      <c r="E2357" s="2">
        <f t="shared" si="144"/>
        <v>71.067954297709321</v>
      </c>
      <c r="F2357" s="5" t="str">
        <f t="shared" si="147"/>
        <v>BEARISH</v>
      </c>
      <c r="G2357" s="5" t="str">
        <f t="shared" si="146"/>
        <v>WEAK</v>
      </c>
      <c r="H2357" s="5" t="str">
        <f t="shared" si="145"/>
        <v>CONFIRMED BEARISH</v>
      </c>
    </row>
    <row r="2358" spans="1:8" ht="13.5" x14ac:dyDescent="0.25">
      <c r="A2358" s="3">
        <f>TITRES_STAT!B2361</f>
        <v>45439</v>
      </c>
      <c r="B2358" s="5">
        <f>TITRES_STAT!C2361</f>
        <v>11.1</v>
      </c>
      <c r="C2358" s="5">
        <f>TITRES_STAT!D2361</f>
        <v>10.246</v>
      </c>
      <c r="D2358" s="5">
        <f>TITRES_STAT!E2361</f>
        <v>10.246</v>
      </c>
      <c r="E2358" s="2">
        <f t="shared" si="144"/>
        <v>71.067954297709321</v>
      </c>
      <c r="F2358" s="5" t="str">
        <f t="shared" si="147"/>
        <v>BULLISH</v>
      </c>
      <c r="G2358" s="5" t="str">
        <f t="shared" si="146"/>
        <v>NEUTRAL</v>
      </c>
      <c r="H2358" s="5" t="str">
        <f t="shared" si="145"/>
        <v>NEUTRAL</v>
      </c>
    </row>
    <row r="2359" spans="1:8" ht="13.5" x14ac:dyDescent="0.25">
      <c r="A2359" s="3">
        <f>TITRES_STAT!B2362</f>
        <v>45440</v>
      </c>
      <c r="B2359" s="5">
        <f>TITRES_STAT!C2362</f>
        <v>11.1</v>
      </c>
      <c r="C2359" s="5">
        <f>TITRES_STAT!D2362</f>
        <v>10.246</v>
      </c>
      <c r="D2359" s="5">
        <f>TITRES_STAT!E2362</f>
        <v>10.246</v>
      </c>
      <c r="E2359" s="2">
        <f t="shared" si="144"/>
        <v>71.067954297709321</v>
      </c>
      <c r="F2359" s="5" t="str">
        <f t="shared" si="147"/>
        <v>BULLISH</v>
      </c>
      <c r="G2359" s="5" t="str">
        <f t="shared" si="146"/>
        <v>NEUTRAL</v>
      </c>
      <c r="H2359" s="5" t="str">
        <f t="shared" si="145"/>
        <v>NEUTRAL</v>
      </c>
    </row>
    <row r="2360" spans="1:8" ht="13.5" x14ac:dyDescent="0.25">
      <c r="A2360" s="3">
        <f>TITRES_STAT!B2363</f>
        <v>45441</v>
      </c>
      <c r="B2360" s="5">
        <f>TITRES_STAT!C2363</f>
        <v>11.35</v>
      </c>
      <c r="C2360" s="5">
        <f>TITRES_STAT!D2363</f>
        <v>10.477</v>
      </c>
      <c r="D2360" s="5">
        <f>TITRES_STAT!E2363</f>
        <v>10.42346114537445</v>
      </c>
      <c r="E2360" s="2">
        <f t="shared" si="144"/>
        <v>81.491415443083767</v>
      </c>
      <c r="F2360" s="5" t="str">
        <f t="shared" si="147"/>
        <v>BULLISH</v>
      </c>
      <c r="G2360" s="5" t="str">
        <f t="shared" si="146"/>
        <v>STRONG</v>
      </c>
      <c r="H2360" s="5" t="str">
        <f t="shared" si="145"/>
        <v>CONFIRMED BULLISH</v>
      </c>
    </row>
    <row r="2361" spans="1:8" ht="13.5" x14ac:dyDescent="0.25">
      <c r="A2361" s="3">
        <f>TITRES_STAT!B2364</f>
        <v>45442</v>
      </c>
      <c r="B2361" s="5">
        <f>TITRES_STAT!C2364</f>
        <v>11.35</v>
      </c>
      <c r="C2361" s="5">
        <f>TITRES_STAT!D2364</f>
        <v>10.477</v>
      </c>
      <c r="D2361" s="5">
        <f>TITRES_STAT!E2364</f>
        <v>10.477</v>
      </c>
      <c r="E2361" s="2">
        <f t="shared" si="144"/>
        <v>81.491415443083767</v>
      </c>
      <c r="F2361" s="5" t="str">
        <f t="shared" si="147"/>
        <v>BULLISH</v>
      </c>
      <c r="G2361" s="5" t="str">
        <f t="shared" si="146"/>
        <v>STRONG</v>
      </c>
      <c r="H2361" s="5" t="str">
        <f t="shared" si="145"/>
        <v>CONFIRMED BULLISH</v>
      </c>
    </row>
    <row r="2362" spans="1:8" ht="13.5" x14ac:dyDescent="0.25">
      <c r="A2362" s="3">
        <f>TITRES_STAT!B2365</f>
        <v>45443</v>
      </c>
      <c r="B2362" s="5">
        <f>TITRES_STAT!C2365</f>
        <v>11.5</v>
      </c>
      <c r="C2362" s="5">
        <f>TITRES_STAT!D2365</f>
        <v>10.615</v>
      </c>
      <c r="D2362" s="5">
        <f>TITRES_STAT!E2365</f>
        <v>10.607615652173914</v>
      </c>
      <c r="E2362" s="2">
        <f t="shared" si="144"/>
        <v>92.099031095257686</v>
      </c>
      <c r="F2362" s="5" t="str">
        <f t="shared" si="147"/>
        <v>BULLISH</v>
      </c>
      <c r="G2362" s="5" t="str">
        <f t="shared" si="146"/>
        <v>STRONG</v>
      </c>
      <c r="H2362" s="5" t="str">
        <f t="shared" si="145"/>
        <v>CONFIRMED BULLISH</v>
      </c>
    </row>
    <row r="2363" spans="1:8" ht="13.5" x14ac:dyDescent="0.25">
      <c r="A2363" s="3">
        <f>TITRES_STAT!B2366</f>
        <v>45446</v>
      </c>
      <c r="B2363" s="5">
        <f>TITRES_STAT!C2366</f>
        <v>11.21</v>
      </c>
      <c r="C2363" s="5">
        <f>TITRES_STAT!D2366</f>
        <v>10.348000000000001</v>
      </c>
      <c r="D2363" s="5">
        <f>TITRES_STAT!E2366</f>
        <v>10.348000000000001</v>
      </c>
      <c r="E2363" s="2">
        <f t="shared" si="144"/>
        <v>81.751031095257687</v>
      </c>
      <c r="F2363" s="5" t="str">
        <f t="shared" si="147"/>
        <v>BULLISH</v>
      </c>
      <c r="G2363" s="5" t="str">
        <f t="shared" si="146"/>
        <v>STRONG</v>
      </c>
      <c r="H2363" s="5" t="str">
        <f t="shared" si="145"/>
        <v>CONFIRMED BULLISH</v>
      </c>
    </row>
    <row r="2364" spans="1:8" ht="13.5" x14ac:dyDescent="0.25">
      <c r="A2364" s="3">
        <f>TITRES_STAT!B2367</f>
        <v>45447</v>
      </c>
      <c r="B2364" s="5">
        <f>TITRES_STAT!C2367</f>
        <v>11.6</v>
      </c>
      <c r="C2364" s="5">
        <f>TITRES_STAT!D2367</f>
        <v>10.708</v>
      </c>
      <c r="D2364" s="5">
        <f>TITRES_STAT!E2367</f>
        <v>10.704307586206896</v>
      </c>
      <c r="E2364" s="2">
        <f t="shared" si="144"/>
        <v>92.455338681464582</v>
      </c>
      <c r="F2364" s="5" t="str">
        <f t="shared" si="147"/>
        <v>BULLISH</v>
      </c>
      <c r="G2364" s="5" t="str">
        <f t="shared" si="146"/>
        <v>STRONG</v>
      </c>
      <c r="H2364" s="5" t="str">
        <f t="shared" si="145"/>
        <v>CONFIRMED BULLISH</v>
      </c>
    </row>
    <row r="2365" spans="1:8" ht="13.5" x14ac:dyDescent="0.25">
      <c r="A2365" s="3">
        <f>TITRES_STAT!B2368</f>
        <v>45448</v>
      </c>
      <c r="B2365" s="5">
        <f>TITRES_STAT!C2368</f>
        <v>11.7</v>
      </c>
      <c r="C2365" s="5">
        <f>TITRES_STAT!D2368</f>
        <v>10.8</v>
      </c>
      <c r="D2365" s="5">
        <f>TITRES_STAT!E2368</f>
        <v>10.797230769230771</v>
      </c>
      <c r="E2365" s="2">
        <f t="shared" si="144"/>
        <v>103.25256945069535</v>
      </c>
      <c r="F2365" s="5" t="str">
        <f t="shared" si="147"/>
        <v>BULLISH</v>
      </c>
      <c r="G2365" s="5" t="str">
        <f t="shared" si="146"/>
        <v>STRONG</v>
      </c>
      <c r="H2365" s="5" t="str">
        <f t="shared" si="145"/>
        <v>CONFIRMED BULLISH</v>
      </c>
    </row>
    <row r="2366" spans="1:8" ht="13.5" x14ac:dyDescent="0.25">
      <c r="A2366" s="3">
        <f>TITRES_STAT!B2369</f>
        <v>45449</v>
      </c>
      <c r="B2366" s="5">
        <f>TITRES_STAT!C2369</f>
        <v>11.69</v>
      </c>
      <c r="C2366" s="5">
        <f>TITRES_STAT!D2369</f>
        <v>10.791</v>
      </c>
      <c r="D2366" s="5">
        <f>TITRES_STAT!E2369</f>
        <v>10.791</v>
      </c>
      <c r="E2366" s="2">
        <f t="shared" si="144"/>
        <v>92.46156945069535</v>
      </c>
      <c r="F2366" s="5" t="str">
        <f t="shared" si="147"/>
        <v>BULLISH</v>
      </c>
      <c r="G2366" s="5" t="str">
        <f t="shared" si="146"/>
        <v>STRONG</v>
      </c>
      <c r="H2366" s="5" t="str">
        <f t="shared" si="145"/>
        <v>CONFIRMED BULLISH</v>
      </c>
    </row>
    <row r="2367" spans="1:8" ht="13.5" x14ac:dyDescent="0.25">
      <c r="A2367" s="3">
        <f>TITRES_STAT!B2370</f>
        <v>45450</v>
      </c>
      <c r="B2367" s="5">
        <f>TITRES_STAT!C2370</f>
        <v>11.69</v>
      </c>
      <c r="C2367" s="5">
        <f>TITRES_STAT!D2370</f>
        <v>10.791</v>
      </c>
      <c r="D2367" s="5">
        <f>TITRES_STAT!E2370</f>
        <v>10.791</v>
      </c>
      <c r="E2367" s="2">
        <f t="shared" si="144"/>
        <v>92.46156945069535</v>
      </c>
      <c r="F2367" s="5" t="str">
        <f t="shared" si="147"/>
        <v>BULLISH</v>
      </c>
      <c r="G2367" s="5" t="str">
        <f t="shared" si="146"/>
        <v>NEUTRAL</v>
      </c>
      <c r="H2367" s="5" t="str">
        <f t="shared" si="145"/>
        <v>CONFIRMED BULLISH</v>
      </c>
    </row>
    <row r="2368" spans="1:8" ht="13.5" x14ac:dyDescent="0.25">
      <c r="A2368" s="3">
        <f>TITRES_STAT!B2371</f>
        <v>45453</v>
      </c>
      <c r="B2368" s="5">
        <f>TITRES_STAT!C2371</f>
        <v>11.69</v>
      </c>
      <c r="C2368" s="5">
        <f>TITRES_STAT!D2371</f>
        <v>10.791</v>
      </c>
      <c r="D2368" s="5">
        <f>TITRES_STAT!E2371</f>
        <v>10.791</v>
      </c>
      <c r="E2368" s="2">
        <f t="shared" si="144"/>
        <v>92.46156945069535</v>
      </c>
      <c r="F2368" s="5" t="str">
        <f t="shared" si="147"/>
        <v>BULLISH</v>
      </c>
      <c r="G2368" s="5" t="str">
        <f t="shared" si="146"/>
        <v>STRONG</v>
      </c>
      <c r="H2368" s="5" t="str">
        <f t="shared" si="145"/>
        <v>CONFIRMED BULLISH</v>
      </c>
    </row>
    <row r="2369" spans="1:8" ht="13.5" x14ac:dyDescent="0.25">
      <c r="A2369" s="3">
        <f>TITRES_STAT!B2372</f>
        <v>45454</v>
      </c>
      <c r="B2369" s="5">
        <f>TITRES_STAT!C2372</f>
        <v>11.69</v>
      </c>
      <c r="C2369" s="5">
        <f>TITRES_STAT!D2372</f>
        <v>10.791</v>
      </c>
      <c r="D2369" s="5">
        <f>TITRES_STAT!E2372</f>
        <v>10.791</v>
      </c>
      <c r="E2369" s="2">
        <f t="shared" si="144"/>
        <v>92.46156945069535</v>
      </c>
      <c r="F2369" s="5" t="str">
        <f t="shared" si="147"/>
        <v>BULLISH</v>
      </c>
      <c r="G2369" s="5" t="str">
        <f t="shared" si="146"/>
        <v>NEUTRAL</v>
      </c>
      <c r="H2369" s="5" t="str">
        <f t="shared" si="145"/>
        <v>CONFIRMED BULLISH</v>
      </c>
    </row>
    <row r="2370" spans="1:8" ht="13.5" x14ac:dyDescent="0.25">
      <c r="A2370" s="3">
        <f>TITRES_STAT!B2373</f>
        <v>45455</v>
      </c>
      <c r="B2370" s="5">
        <f>TITRES_STAT!C2373</f>
        <v>11.6</v>
      </c>
      <c r="C2370" s="5">
        <f>TITRES_STAT!D2373</f>
        <v>10.708</v>
      </c>
      <c r="D2370" s="5">
        <f>TITRES_STAT!E2373</f>
        <v>10.708</v>
      </c>
      <c r="E2370" s="2">
        <f t="shared" si="144"/>
        <v>81.753569450695352</v>
      </c>
      <c r="F2370" s="5" t="str">
        <f t="shared" si="147"/>
        <v>BEARISH</v>
      </c>
      <c r="G2370" s="5" t="str">
        <f t="shared" si="146"/>
        <v>WEAK</v>
      </c>
      <c r="H2370" s="5" t="str">
        <f t="shared" si="145"/>
        <v>CONFIRMED BEARISH</v>
      </c>
    </row>
    <row r="2371" spans="1:8" ht="13.5" x14ac:dyDescent="0.25">
      <c r="A2371" s="3">
        <f>TITRES_STAT!B2374</f>
        <v>45456</v>
      </c>
      <c r="B2371" s="5">
        <f>TITRES_STAT!C2374</f>
        <v>11.67</v>
      </c>
      <c r="C2371" s="5">
        <f>TITRES_STAT!D2374</f>
        <v>10.772</v>
      </c>
      <c r="D2371" s="5">
        <f>TITRES_STAT!E2374</f>
        <v>10.753538988860326</v>
      </c>
      <c r="E2371" s="2">
        <f t="shared" si="144"/>
        <v>92.50710843955568</v>
      </c>
      <c r="F2371" s="5" t="str">
        <f t="shared" si="147"/>
        <v>BULLISH</v>
      </c>
      <c r="G2371" s="5" t="str">
        <f t="shared" si="146"/>
        <v>NEUTRAL</v>
      </c>
      <c r="H2371" s="5" t="str">
        <f t="shared" si="145"/>
        <v>BULLISH DIVERGENCE</v>
      </c>
    </row>
    <row r="2372" spans="1:8" ht="13.5" x14ac:dyDescent="0.25">
      <c r="A2372" s="3">
        <f>TITRES_STAT!B2375</f>
        <v>45457</v>
      </c>
      <c r="B2372" s="5">
        <f>TITRES_STAT!C2375</f>
        <v>11.15</v>
      </c>
      <c r="C2372" s="5">
        <f>TITRES_STAT!D2375</f>
        <v>10.292</v>
      </c>
      <c r="D2372" s="5">
        <f>TITRES_STAT!E2375</f>
        <v>10.531069775784754</v>
      </c>
      <c r="E2372" s="2">
        <f t="shared" ref="E2372:E2435" si="148">IF(B2372&gt;B2371, E2371+D2372, IF(B2372&lt;B2371, E2371-D2372, E2371))</f>
        <v>81.976038663770922</v>
      </c>
      <c r="F2372" s="5" t="str">
        <f t="shared" si="147"/>
        <v>BEARISH</v>
      </c>
      <c r="G2372" s="5" t="str">
        <f t="shared" si="146"/>
        <v>WEAK</v>
      </c>
      <c r="H2372" s="5" t="str">
        <f t="shared" si="145"/>
        <v>CONFIRMED BEARISH</v>
      </c>
    </row>
    <row r="2373" spans="1:8" ht="13.5" x14ac:dyDescent="0.25">
      <c r="A2373" s="3">
        <f>TITRES_STAT!B2376</f>
        <v>45461</v>
      </c>
      <c r="B2373" s="5">
        <f>TITRES_STAT!C2376</f>
        <v>11.65</v>
      </c>
      <c r="C2373" s="5">
        <f>TITRES_STAT!D2376</f>
        <v>10.754</v>
      </c>
      <c r="D2373" s="5">
        <f>TITRES_STAT!E2376</f>
        <v>0</v>
      </c>
      <c r="E2373" s="2">
        <f t="shared" si="148"/>
        <v>81.976038663770922</v>
      </c>
      <c r="F2373" s="5" t="str">
        <f t="shared" si="147"/>
        <v>BEARISH</v>
      </c>
      <c r="G2373" s="5" t="str">
        <f t="shared" si="146"/>
        <v>WEAK</v>
      </c>
      <c r="H2373" s="5" t="str">
        <f t="shared" si="145"/>
        <v>CONFIRMED BEARISH</v>
      </c>
    </row>
    <row r="2374" spans="1:8" ht="13.5" x14ac:dyDescent="0.25">
      <c r="A2374" s="3">
        <f>TITRES_STAT!B2377</f>
        <v>45462</v>
      </c>
      <c r="B2374" s="5">
        <f>TITRES_STAT!C2377</f>
        <v>11.69</v>
      </c>
      <c r="C2374" s="5">
        <f>TITRES_STAT!D2377</f>
        <v>10.791</v>
      </c>
      <c r="D2374" s="5">
        <f>TITRES_STAT!E2377</f>
        <v>10.789153806672372</v>
      </c>
      <c r="E2374" s="2">
        <f t="shared" si="148"/>
        <v>92.765192470443296</v>
      </c>
      <c r="F2374" s="5" t="str">
        <f t="shared" si="147"/>
        <v>BULLISH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45463</v>
      </c>
      <c r="B2375" s="5">
        <f>TITRES_STAT!C2378</f>
        <v>11.69</v>
      </c>
      <c r="C2375" s="5">
        <f>TITRES_STAT!D2378</f>
        <v>10.791</v>
      </c>
      <c r="D2375" s="5">
        <f>TITRES_STAT!E2378</f>
        <v>10.791</v>
      </c>
      <c r="E2375" s="2">
        <f t="shared" si="148"/>
        <v>92.765192470443296</v>
      </c>
      <c r="F2375" s="5" t="str">
        <f t="shared" si="147"/>
        <v>BULLISH</v>
      </c>
      <c r="G2375" s="5" t="str">
        <f t="shared" ref="G2375:G2438" si="150">IF((E2375-E2370)/E2370 &gt; 0.02, "STRONG",
 IF((E2375-E2370)/E2370 &lt; -0.02, "WEAK", "NEUTRAL"))</f>
        <v>STRONG</v>
      </c>
      <c r="H2375" s="5" t="str">
        <f t="shared" si="149"/>
        <v>CONFIRMED BULLISH</v>
      </c>
    </row>
    <row r="2376" spans="1:8" ht="13.5" x14ac:dyDescent="0.25">
      <c r="A2376" s="3">
        <f>TITRES_STAT!B2379</f>
        <v>45464</v>
      </c>
      <c r="B2376" s="5">
        <f>TITRES_STAT!C2379</f>
        <v>11.69</v>
      </c>
      <c r="C2376" s="5">
        <f>TITRES_STAT!D2379</f>
        <v>10.791</v>
      </c>
      <c r="D2376" s="5">
        <f>TITRES_STAT!E2379</f>
        <v>10.791</v>
      </c>
      <c r="E2376" s="2">
        <f t="shared" si="148"/>
        <v>92.765192470443296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NEUTRAL</v>
      </c>
      <c r="H2376" s="5" t="str">
        <f t="shared" si="149"/>
        <v>CONFIRMED BULLISH</v>
      </c>
    </row>
    <row r="2377" spans="1:8" ht="13.5" x14ac:dyDescent="0.25">
      <c r="A2377" s="3">
        <f>TITRES_STAT!B2380</f>
        <v>45467</v>
      </c>
      <c r="B2377" s="5">
        <f>TITRES_STAT!C2380</f>
        <v>11.68</v>
      </c>
      <c r="C2377" s="5">
        <f>TITRES_STAT!D2380</f>
        <v>10.782</v>
      </c>
      <c r="D2377" s="5">
        <f>TITRES_STAT!E2380</f>
        <v>10.782</v>
      </c>
      <c r="E2377" s="2">
        <f t="shared" si="148"/>
        <v>81.983192470443299</v>
      </c>
      <c r="F2377" s="5" t="str">
        <f t="shared" si="151"/>
        <v>BULLISH</v>
      </c>
      <c r="G2377" s="5" t="str">
        <f t="shared" si="150"/>
        <v>NEUTRAL</v>
      </c>
      <c r="H2377" s="5" t="str">
        <f t="shared" si="149"/>
        <v>CONFIRMED BULLISH</v>
      </c>
    </row>
    <row r="2378" spans="1:8" ht="13.5" x14ac:dyDescent="0.25">
      <c r="A2378" s="3">
        <f>TITRES_STAT!B2381</f>
        <v>45468</v>
      </c>
      <c r="B2378" s="5">
        <f>TITRES_STAT!C2381</f>
        <v>11.69</v>
      </c>
      <c r="C2378" s="5">
        <f>TITRES_STAT!D2381</f>
        <v>10.791</v>
      </c>
      <c r="D2378" s="5">
        <f>TITRES_STAT!E2381</f>
        <v>10.791</v>
      </c>
      <c r="E2378" s="2">
        <f t="shared" si="148"/>
        <v>92.774192470443296</v>
      </c>
      <c r="F2378" s="5" t="str">
        <f t="shared" si="151"/>
        <v>BULLISH</v>
      </c>
      <c r="G2378" s="5" t="str">
        <f t="shared" si="150"/>
        <v>STRONG</v>
      </c>
      <c r="H2378" s="5" t="str">
        <f t="shared" si="149"/>
        <v>CONFIRMED BULLISH</v>
      </c>
    </row>
    <row r="2379" spans="1:8" ht="13.5" x14ac:dyDescent="0.25">
      <c r="A2379" s="3">
        <f>TITRES_STAT!B2382</f>
        <v>45469</v>
      </c>
      <c r="B2379" s="5">
        <f>TITRES_STAT!C2382</f>
        <v>11.68</v>
      </c>
      <c r="C2379" s="5">
        <f>TITRES_STAT!D2382</f>
        <v>10.782</v>
      </c>
      <c r="D2379" s="5">
        <f>TITRES_STAT!E2382</f>
        <v>10.782</v>
      </c>
      <c r="E2379" s="2">
        <f t="shared" si="148"/>
        <v>81.9921924704433</v>
      </c>
      <c r="F2379" s="5" t="str">
        <f t="shared" si="151"/>
        <v>BEARISH</v>
      </c>
      <c r="G2379" s="5" t="str">
        <f t="shared" si="150"/>
        <v>WEAK</v>
      </c>
      <c r="H2379" s="5" t="str">
        <f t="shared" si="149"/>
        <v>CONFIRMED BEARISH</v>
      </c>
    </row>
    <row r="2380" spans="1:8" ht="13.5" x14ac:dyDescent="0.25">
      <c r="A2380" s="3">
        <f>TITRES_STAT!B2383</f>
        <v>45470</v>
      </c>
      <c r="B2380" s="5">
        <f>TITRES_STAT!C2383</f>
        <v>11.68</v>
      </c>
      <c r="C2380" s="5">
        <f>TITRES_STAT!D2383</f>
        <v>10.782</v>
      </c>
      <c r="D2380" s="5">
        <f>TITRES_STAT!E2383</f>
        <v>0</v>
      </c>
      <c r="E2380" s="2">
        <f t="shared" si="148"/>
        <v>81.9921924704433</v>
      </c>
      <c r="F2380" s="5" t="str">
        <f t="shared" si="151"/>
        <v>BEARISH</v>
      </c>
      <c r="G2380" s="5" t="str">
        <f t="shared" si="150"/>
        <v>WEAK</v>
      </c>
      <c r="H2380" s="5" t="str">
        <f t="shared" si="149"/>
        <v>CONFIRMED BEARISH</v>
      </c>
    </row>
    <row r="2381" spans="1:8" ht="13.5" x14ac:dyDescent="0.25">
      <c r="A2381" s="3">
        <f>TITRES_STAT!B2384</f>
        <v>45471</v>
      </c>
      <c r="B2381" s="5">
        <f>TITRES_STAT!C2384</f>
        <v>11.5</v>
      </c>
      <c r="C2381" s="5">
        <f>TITRES_STAT!D2384</f>
        <v>10.615</v>
      </c>
      <c r="D2381" s="5">
        <f>TITRES_STAT!E2384</f>
        <v>10.591923913043479</v>
      </c>
      <c r="E2381" s="2">
        <f t="shared" si="148"/>
        <v>71.400268557399826</v>
      </c>
      <c r="F2381" s="5" t="str">
        <f t="shared" si="151"/>
        <v>BEARISH</v>
      </c>
      <c r="G2381" s="5" t="str">
        <f t="shared" si="150"/>
        <v>WEAK</v>
      </c>
      <c r="H2381" s="5" t="str">
        <f t="shared" si="149"/>
        <v>CONFIRMED BEARISH</v>
      </c>
    </row>
    <row r="2382" spans="1:8" ht="13.5" x14ac:dyDescent="0.25">
      <c r="A2382" s="3">
        <f>TITRES_STAT!B2385</f>
        <v>45474</v>
      </c>
      <c r="B2382" s="5">
        <f>TITRES_STAT!C2385</f>
        <v>11.5</v>
      </c>
      <c r="C2382" s="5">
        <f>TITRES_STAT!D2385</f>
        <v>10.615</v>
      </c>
      <c r="D2382" s="5">
        <f>TITRES_STAT!E2385</f>
        <v>10.615</v>
      </c>
      <c r="E2382" s="2">
        <f t="shared" si="148"/>
        <v>71.400268557399826</v>
      </c>
      <c r="F2382" s="5" t="str">
        <f t="shared" si="151"/>
        <v>BEARISH</v>
      </c>
      <c r="G2382" s="5" t="str">
        <f t="shared" si="150"/>
        <v>WEAK</v>
      </c>
      <c r="H2382" s="5" t="str">
        <f t="shared" si="149"/>
        <v>CONFIRMED BEARISH</v>
      </c>
    </row>
    <row r="2383" spans="1:8" ht="13.5" x14ac:dyDescent="0.25">
      <c r="A2383" s="3">
        <f>TITRES_STAT!B2386</f>
        <v>45475</v>
      </c>
      <c r="B2383" s="5">
        <f>TITRES_STAT!C2386</f>
        <v>11.6</v>
      </c>
      <c r="C2383" s="5">
        <f>TITRES_STAT!D2386</f>
        <v>10.708</v>
      </c>
      <c r="D2383" s="5">
        <f>TITRES_STAT!E2386</f>
        <v>10.708</v>
      </c>
      <c r="E2383" s="2">
        <f t="shared" si="148"/>
        <v>82.108268557399825</v>
      </c>
      <c r="F2383" s="5" t="str">
        <f t="shared" si="151"/>
        <v>BEARISH</v>
      </c>
      <c r="G2383" s="5" t="str">
        <f t="shared" si="150"/>
        <v>WEAK</v>
      </c>
      <c r="H2383" s="5" t="str">
        <f t="shared" si="149"/>
        <v>CONFIRMED BEARISH</v>
      </c>
    </row>
    <row r="2384" spans="1:8" ht="13.5" x14ac:dyDescent="0.25">
      <c r="A2384" s="3">
        <f>TITRES_STAT!B2387</f>
        <v>45476</v>
      </c>
      <c r="B2384" s="5">
        <f>TITRES_STAT!C2387</f>
        <v>12.12</v>
      </c>
      <c r="C2384" s="5">
        <f>TITRES_STAT!D2387</f>
        <v>11.188000000000001</v>
      </c>
      <c r="D2384" s="5">
        <f>TITRES_STAT!E2387</f>
        <v>10.707986798679869</v>
      </c>
      <c r="E2384" s="2">
        <f t="shared" si="148"/>
        <v>92.816255356079694</v>
      </c>
      <c r="F2384" s="5" t="str">
        <f t="shared" si="151"/>
        <v>BULLISH</v>
      </c>
      <c r="G2384" s="5" t="str">
        <f t="shared" si="150"/>
        <v>STRONG</v>
      </c>
      <c r="H2384" s="5" t="str">
        <f t="shared" si="149"/>
        <v>CONFIRMED BULLISH</v>
      </c>
    </row>
    <row r="2385" spans="1:8" ht="13.5" x14ac:dyDescent="0.25">
      <c r="A2385" s="3">
        <f>TITRES_STAT!B2388</f>
        <v>45477</v>
      </c>
      <c r="B2385" s="5">
        <f>TITRES_STAT!C2388</f>
        <v>11.68</v>
      </c>
      <c r="C2385" s="5">
        <f>TITRES_STAT!D2388</f>
        <v>10.782</v>
      </c>
      <c r="D2385" s="5">
        <f>TITRES_STAT!E2388</f>
        <v>10.782</v>
      </c>
      <c r="E2385" s="2">
        <f t="shared" si="148"/>
        <v>82.034255356079697</v>
      </c>
      <c r="F2385" s="5" t="str">
        <f t="shared" si="151"/>
        <v>BULLISH</v>
      </c>
      <c r="G2385" s="5" t="str">
        <f t="shared" si="150"/>
        <v>NEUTRAL</v>
      </c>
      <c r="H2385" s="5" t="str">
        <f t="shared" si="149"/>
        <v>NEUTRAL</v>
      </c>
    </row>
    <row r="2386" spans="1:8" ht="13.5" x14ac:dyDescent="0.25">
      <c r="A2386" s="3">
        <f>TITRES_STAT!B2389</f>
        <v>45478</v>
      </c>
      <c r="B2386" s="5">
        <f>TITRES_STAT!C2389</f>
        <v>11.68</v>
      </c>
      <c r="C2386" s="5">
        <f>TITRES_STAT!D2389</f>
        <v>10.782</v>
      </c>
      <c r="D2386" s="5">
        <f>TITRES_STAT!E2389</f>
        <v>10.782</v>
      </c>
      <c r="E2386" s="2">
        <f t="shared" si="148"/>
        <v>82.034255356079697</v>
      </c>
      <c r="F2386" s="5" t="str">
        <f t="shared" si="151"/>
        <v>BULLISH</v>
      </c>
      <c r="G2386" s="5" t="str">
        <f t="shared" si="150"/>
        <v>STRONG</v>
      </c>
      <c r="H2386" s="5" t="str">
        <f t="shared" si="149"/>
        <v>CONFIRMED BULLISH</v>
      </c>
    </row>
    <row r="2387" spans="1:8" ht="13.5" x14ac:dyDescent="0.25">
      <c r="A2387" s="3">
        <f>TITRES_STAT!B2390</f>
        <v>45481</v>
      </c>
      <c r="B2387" s="5">
        <f>TITRES_STAT!C2390</f>
        <v>12.2</v>
      </c>
      <c r="C2387" s="5">
        <f>TITRES_STAT!D2390</f>
        <v>11.262</v>
      </c>
      <c r="D2387" s="5">
        <f>TITRES_STAT!E2390</f>
        <v>11.262</v>
      </c>
      <c r="E2387" s="2">
        <f t="shared" si="148"/>
        <v>93.296255356079698</v>
      </c>
      <c r="F2387" s="5" t="str">
        <f t="shared" si="151"/>
        <v>BULLISH</v>
      </c>
      <c r="G2387" s="5" t="str">
        <f t="shared" si="150"/>
        <v>STRONG</v>
      </c>
      <c r="H2387" s="5" t="str">
        <f t="shared" si="149"/>
        <v>CONFIRMED BULLISH</v>
      </c>
    </row>
    <row r="2388" spans="1:8" ht="13.5" x14ac:dyDescent="0.25">
      <c r="A2388" s="3">
        <f>TITRES_STAT!B2391</f>
        <v>45482</v>
      </c>
      <c r="B2388" s="5">
        <f>TITRES_STAT!C2391</f>
        <v>12.15</v>
      </c>
      <c r="C2388" s="5">
        <f>TITRES_STAT!D2391</f>
        <v>11.215</v>
      </c>
      <c r="D2388" s="5">
        <f>TITRES_STAT!E2391</f>
        <v>11.236230041152263</v>
      </c>
      <c r="E2388" s="2">
        <f t="shared" si="148"/>
        <v>82.060025314927429</v>
      </c>
      <c r="F2388" s="5" t="str">
        <f t="shared" si="151"/>
        <v>BEARISH</v>
      </c>
      <c r="G2388" s="5" t="str">
        <f t="shared" si="150"/>
        <v>NEUTRAL</v>
      </c>
      <c r="H2388" s="5" t="str">
        <f t="shared" si="149"/>
        <v>BEARISH DIVERGENCE</v>
      </c>
    </row>
    <row r="2389" spans="1:8" ht="13.5" x14ac:dyDescent="0.25">
      <c r="A2389" s="3">
        <f>TITRES_STAT!B2392</f>
        <v>45483</v>
      </c>
      <c r="B2389" s="5">
        <f>TITRES_STAT!C2392</f>
        <v>12.2</v>
      </c>
      <c r="C2389" s="5">
        <f>TITRES_STAT!D2392</f>
        <v>11.262</v>
      </c>
      <c r="D2389" s="5">
        <f>TITRES_STAT!E2392</f>
        <v>11.262</v>
      </c>
      <c r="E2389" s="2">
        <f t="shared" si="148"/>
        <v>93.32202531492743</v>
      </c>
      <c r="F2389" s="5" t="str">
        <f t="shared" si="151"/>
        <v>BULLISH</v>
      </c>
      <c r="G2389" s="5" t="str">
        <f t="shared" si="150"/>
        <v>NEUTRAL</v>
      </c>
      <c r="H2389" s="5" t="str">
        <f t="shared" si="149"/>
        <v>CONFIRMED BULLISH</v>
      </c>
    </row>
    <row r="2390" spans="1:8" ht="13.5" x14ac:dyDescent="0.25">
      <c r="A2390" s="3">
        <f>TITRES_STAT!B2393</f>
        <v>45484</v>
      </c>
      <c r="B2390" s="5">
        <f>TITRES_STAT!C2393</f>
        <v>12.2</v>
      </c>
      <c r="C2390" s="5">
        <f>TITRES_STAT!D2393</f>
        <v>11.262</v>
      </c>
      <c r="D2390" s="5">
        <f>TITRES_STAT!E2393</f>
        <v>11.262</v>
      </c>
      <c r="E2390" s="2">
        <f t="shared" si="148"/>
        <v>93.32202531492743</v>
      </c>
      <c r="F2390" s="5" t="str">
        <f t="shared" si="151"/>
        <v>BULLISH</v>
      </c>
      <c r="G2390" s="5" t="str">
        <f t="shared" si="150"/>
        <v>STRONG</v>
      </c>
      <c r="H2390" s="5" t="str">
        <f t="shared" si="149"/>
        <v>CONFIRMED BULLISH</v>
      </c>
    </row>
    <row r="2391" spans="1:8" ht="13.5" x14ac:dyDescent="0.25">
      <c r="A2391" s="3">
        <f>TITRES_STAT!B2394</f>
        <v>45485</v>
      </c>
      <c r="B2391" s="5">
        <f>TITRES_STAT!C2394</f>
        <v>12.2</v>
      </c>
      <c r="C2391" s="5">
        <f>TITRES_STAT!D2394</f>
        <v>11.262</v>
      </c>
      <c r="D2391" s="5">
        <f>TITRES_STAT!E2394</f>
        <v>11.262</v>
      </c>
      <c r="E2391" s="2">
        <f t="shared" si="148"/>
        <v>93.32202531492743</v>
      </c>
      <c r="F2391" s="5" t="str">
        <f t="shared" si="151"/>
        <v>BULLISH</v>
      </c>
      <c r="G2391" s="5" t="str">
        <f t="shared" si="150"/>
        <v>STRONG</v>
      </c>
      <c r="H2391" s="5" t="str">
        <f t="shared" si="149"/>
        <v>CONFIRMED BULLISH</v>
      </c>
    </row>
    <row r="2392" spans="1:8" ht="13.5" x14ac:dyDescent="0.25">
      <c r="A2392" s="3">
        <f>TITRES_STAT!B2395</f>
        <v>45488</v>
      </c>
      <c r="B2392" s="5">
        <f>TITRES_STAT!C2395</f>
        <v>11.7</v>
      </c>
      <c r="C2392" s="5">
        <f>TITRES_STAT!D2395</f>
        <v>10.8</v>
      </c>
      <c r="D2392" s="5">
        <f>TITRES_STAT!E2395</f>
        <v>11.007692307692309</v>
      </c>
      <c r="E2392" s="2">
        <f t="shared" si="148"/>
        <v>82.31433300723512</v>
      </c>
      <c r="F2392" s="5" t="str">
        <f t="shared" si="151"/>
        <v>BEARISH</v>
      </c>
      <c r="G2392" s="5" t="str">
        <f t="shared" si="150"/>
        <v>WEAK</v>
      </c>
      <c r="H2392" s="5" t="str">
        <f t="shared" si="149"/>
        <v>CONFIRMED BEARISH</v>
      </c>
    </row>
    <row r="2393" spans="1:8" ht="13.5" x14ac:dyDescent="0.25">
      <c r="A2393" s="3">
        <f>TITRES_STAT!B2396</f>
        <v>45489</v>
      </c>
      <c r="B2393" s="5">
        <f>TITRES_STAT!C2396</f>
        <v>12.2</v>
      </c>
      <c r="C2393" s="5">
        <f>TITRES_STAT!D2396</f>
        <v>11.262</v>
      </c>
      <c r="D2393" s="5">
        <f>TITRES_STAT!E2396</f>
        <v>11.262</v>
      </c>
      <c r="E2393" s="2">
        <f t="shared" si="148"/>
        <v>93.576333007235121</v>
      </c>
      <c r="F2393" s="5" t="str">
        <f t="shared" si="151"/>
        <v>BULLISH</v>
      </c>
      <c r="G2393" s="5" t="str">
        <f t="shared" si="150"/>
        <v>STRONG</v>
      </c>
      <c r="H2393" s="5" t="str">
        <f t="shared" si="149"/>
        <v>CONFIRMED BULLISH</v>
      </c>
    </row>
    <row r="2394" spans="1:8" ht="13.5" x14ac:dyDescent="0.25">
      <c r="A2394" s="3">
        <f>TITRES_STAT!B2397</f>
        <v>45490</v>
      </c>
      <c r="B2394" s="5">
        <f>TITRES_STAT!C2397</f>
        <v>12.2</v>
      </c>
      <c r="C2394" s="5">
        <f>TITRES_STAT!D2397</f>
        <v>11.262</v>
      </c>
      <c r="D2394" s="5">
        <f>TITRES_STAT!E2397</f>
        <v>11.262</v>
      </c>
      <c r="E2394" s="2">
        <f t="shared" si="148"/>
        <v>93.576333007235121</v>
      </c>
      <c r="F2394" s="5" t="str">
        <f t="shared" si="151"/>
        <v>BULLISH</v>
      </c>
      <c r="G2394" s="5" t="str">
        <f t="shared" si="150"/>
        <v>NEUTRAL</v>
      </c>
      <c r="H2394" s="5" t="str">
        <f t="shared" si="149"/>
        <v>NEUTRAL</v>
      </c>
    </row>
    <row r="2395" spans="1:8" ht="13.5" x14ac:dyDescent="0.25">
      <c r="A2395" s="3">
        <f>TITRES_STAT!B2398</f>
        <v>45491</v>
      </c>
      <c r="B2395" s="5">
        <f>TITRES_STAT!C2398</f>
        <v>12.2</v>
      </c>
      <c r="C2395" s="5">
        <f>TITRES_STAT!D2398</f>
        <v>11.262</v>
      </c>
      <c r="D2395" s="5">
        <f>TITRES_STAT!E2398</f>
        <v>11.262</v>
      </c>
      <c r="E2395" s="2">
        <f t="shared" si="148"/>
        <v>93.576333007235121</v>
      </c>
      <c r="F2395" s="5" t="str">
        <f t="shared" si="151"/>
        <v>BULLISH</v>
      </c>
      <c r="G2395" s="5" t="str">
        <f t="shared" si="150"/>
        <v>NEUTRAL</v>
      </c>
      <c r="H2395" s="5" t="str">
        <f t="shared" si="149"/>
        <v>NEUTRAL</v>
      </c>
    </row>
    <row r="2396" spans="1:8" ht="13.5" x14ac:dyDescent="0.25">
      <c r="A2396" s="3">
        <f>TITRES_STAT!B2399</f>
        <v>45492</v>
      </c>
      <c r="B2396" s="5">
        <f>TITRES_STAT!C2399</f>
        <v>12.2</v>
      </c>
      <c r="C2396" s="5">
        <f>TITRES_STAT!D2399</f>
        <v>11.262</v>
      </c>
      <c r="D2396" s="5">
        <f>TITRES_STAT!E2399</f>
        <v>11.262</v>
      </c>
      <c r="E2396" s="2">
        <f t="shared" si="148"/>
        <v>93.576333007235121</v>
      </c>
      <c r="F2396" s="5" t="str">
        <f t="shared" si="151"/>
        <v>BULLISH</v>
      </c>
      <c r="G2396" s="5" t="str">
        <f t="shared" si="150"/>
        <v>NEUTRAL</v>
      </c>
      <c r="H2396" s="5" t="str">
        <f t="shared" si="149"/>
        <v>NEUTRAL</v>
      </c>
    </row>
    <row r="2397" spans="1:8" ht="13.5" x14ac:dyDescent="0.25">
      <c r="A2397" s="3">
        <f>TITRES_STAT!B2400</f>
        <v>45495</v>
      </c>
      <c r="B2397" s="5">
        <f>TITRES_STAT!C2400</f>
        <v>11.7</v>
      </c>
      <c r="C2397" s="5">
        <f>TITRES_STAT!D2400</f>
        <v>10.8</v>
      </c>
      <c r="D2397" s="5">
        <f>TITRES_STAT!E2400</f>
        <v>10.826769230769232</v>
      </c>
      <c r="E2397" s="2">
        <f t="shared" si="148"/>
        <v>82.749563776465891</v>
      </c>
      <c r="F2397" s="5" t="str">
        <f t="shared" si="151"/>
        <v>BULLISH</v>
      </c>
      <c r="G2397" s="5" t="str">
        <f t="shared" si="150"/>
        <v>NEUTRAL</v>
      </c>
      <c r="H2397" s="5" t="str">
        <f t="shared" si="149"/>
        <v>NEUTRAL</v>
      </c>
    </row>
    <row r="2398" spans="1:8" ht="13.5" x14ac:dyDescent="0.25">
      <c r="A2398" s="3">
        <f>TITRES_STAT!B2401</f>
        <v>45496</v>
      </c>
      <c r="B2398" s="5">
        <f>TITRES_STAT!C2401</f>
        <v>12.22</v>
      </c>
      <c r="C2398" s="5">
        <f>TITRES_STAT!D2401</f>
        <v>11.28</v>
      </c>
      <c r="D2398" s="5">
        <f>TITRES_STAT!E2401</f>
        <v>10.799999999999999</v>
      </c>
      <c r="E2398" s="2">
        <f t="shared" si="148"/>
        <v>93.549563776465888</v>
      </c>
      <c r="F2398" s="5" t="str">
        <f t="shared" si="151"/>
        <v>BEARISH</v>
      </c>
      <c r="G2398" s="5" t="str">
        <f t="shared" si="150"/>
        <v>NEUTRAL</v>
      </c>
      <c r="H2398" s="5" t="str">
        <f t="shared" si="149"/>
        <v>BEARISH DIVERGENCE</v>
      </c>
    </row>
    <row r="2399" spans="1:8" ht="13.5" x14ac:dyDescent="0.25">
      <c r="A2399" s="3">
        <f>TITRES_STAT!B2402</f>
        <v>45497</v>
      </c>
      <c r="B2399" s="5">
        <f>TITRES_STAT!C2402</f>
        <v>12.7</v>
      </c>
      <c r="C2399" s="5">
        <f>TITRES_STAT!D2402</f>
        <v>11.723000000000001</v>
      </c>
      <c r="D2399" s="5">
        <f>TITRES_STAT!E2402</f>
        <v>11.551308818897638</v>
      </c>
      <c r="E2399" s="2">
        <f t="shared" si="148"/>
        <v>105.10087259536353</v>
      </c>
      <c r="F2399" s="5" t="str">
        <f t="shared" si="151"/>
        <v>BULLISH</v>
      </c>
      <c r="G2399" s="5" t="str">
        <f t="shared" si="150"/>
        <v>STRONG</v>
      </c>
      <c r="H2399" s="5" t="str">
        <f t="shared" si="149"/>
        <v>CONFIRMED BULLISH</v>
      </c>
    </row>
    <row r="2400" spans="1:8" ht="13.5" x14ac:dyDescent="0.25">
      <c r="A2400" s="3">
        <f>TITRES_STAT!B2403</f>
        <v>45499</v>
      </c>
      <c r="B2400" s="5">
        <f>TITRES_STAT!C2403</f>
        <v>12.69</v>
      </c>
      <c r="C2400" s="5">
        <f>TITRES_STAT!D2403</f>
        <v>11.714</v>
      </c>
      <c r="D2400" s="5">
        <f>TITRES_STAT!E2403</f>
        <v>11.714</v>
      </c>
      <c r="E2400" s="2">
        <f t="shared" si="148"/>
        <v>93.386872595363528</v>
      </c>
      <c r="F2400" s="5" t="str">
        <f t="shared" si="151"/>
        <v>BEARISH</v>
      </c>
      <c r="G2400" s="5" t="str">
        <f t="shared" si="150"/>
        <v>NEUTRAL</v>
      </c>
      <c r="H2400" s="5" t="str">
        <f t="shared" si="149"/>
        <v>BEARISH DIVERGENCE</v>
      </c>
    </row>
    <row r="2401" spans="1:8" ht="13.5" x14ac:dyDescent="0.25">
      <c r="A2401" s="3">
        <f>TITRES_STAT!B2404</f>
        <v>45502</v>
      </c>
      <c r="B2401" s="5">
        <f>TITRES_STAT!C2404</f>
        <v>12.59</v>
      </c>
      <c r="C2401" s="5">
        <f>TITRES_STAT!D2404</f>
        <v>11.622</v>
      </c>
      <c r="D2401" s="5">
        <f>TITRES_STAT!E2404</f>
        <v>11.623846227164417</v>
      </c>
      <c r="E2401" s="2">
        <f t="shared" si="148"/>
        <v>81.763026368199107</v>
      </c>
      <c r="F2401" s="5" t="str">
        <f t="shared" si="151"/>
        <v>BEARISH</v>
      </c>
      <c r="G2401" s="5" t="str">
        <f t="shared" si="150"/>
        <v>WEAK</v>
      </c>
      <c r="H2401" s="5" t="str">
        <f t="shared" si="149"/>
        <v>BEARISH DIVERGENCE</v>
      </c>
    </row>
    <row r="2402" spans="1:8" ht="13.5" x14ac:dyDescent="0.25">
      <c r="A2402" s="3">
        <f>TITRES_STAT!B2405</f>
        <v>45503</v>
      </c>
      <c r="B2402" s="5">
        <f>TITRES_STAT!C2405</f>
        <v>12.59</v>
      </c>
      <c r="C2402" s="5">
        <f>TITRES_STAT!D2405</f>
        <v>11.622</v>
      </c>
      <c r="D2402" s="5">
        <f>TITRES_STAT!E2405</f>
        <v>11.622</v>
      </c>
      <c r="E2402" s="2">
        <f t="shared" si="148"/>
        <v>81.763026368199107</v>
      </c>
      <c r="F2402" s="5" t="str">
        <f t="shared" si="151"/>
        <v>BEARISH</v>
      </c>
      <c r="G2402" s="5" t="str">
        <f t="shared" si="150"/>
        <v>NEUTRAL</v>
      </c>
      <c r="H2402" s="5" t="str">
        <f t="shared" si="149"/>
        <v>BEARISH DIVERGENCE</v>
      </c>
    </row>
    <row r="2403" spans="1:8" ht="13.5" x14ac:dyDescent="0.25">
      <c r="A2403" s="3">
        <f>TITRES_STAT!B2406</f>
        <v>45504</v>
      </c>
      <c r="B2403" s="5">
        <f>TITRES_STAT!C2406</f>
        <v>12.59</v>
      </c>
      <c r="C2403" s="5">
        <f>TITRES_STAT!D2406</f>
        <v>11.622</v>
      </c>
      <c r="D2403" s="5">
        <f>TITRES_STAT!E2406</f>
        <v>11.622</v>
      </c>
      <c r="E2403" s="2">
        <f t="shared" si="148"/>
        <v>81.763026368199107</v>
      </c>
      <c r="F2403" s="5" t="str">
        <f t="shared" si="151"/>
        <v>BEARISH</v>
      </c>
      <c r="G2403" s="5" t="str">
        <f t="shared" si="150"/>
        <v>WEAK</v>
      </c>
      <c r="H2403" s="5" t="str">
        <f t="shared" si="149"/>
        <v>BEARISH DIVERGENCE</v>
      </c>
    </row>
    <row r="2404" spans="1:8" ht="13.5" x14ac:dyDescent="0.25">
      <c r="A2404" s="3">
        <f>TITRES_STAT!B2407</f>
        <v>45505</v>
      </c>
      <c r="B2404" s="5">
        <f>TITRES_STAT!C2407</f>
        <v>12.59</v>
      </c>
      <c r="C2404" s="5">
        <f>TITRES_STAT!D2407</f>
        <v>11.622</v>
      </c>
      <c r="D2404" s="5">
        <f>TITRES_STAT!E2407</f>
        <v>11.622</v>
      </c>
      <c r="E2404" s="2">
        <f t="shared" si="148"/>
        <v>81.763026368199107</v>
      </c>
      <c r="F2404" s="5" t="str">
        <f t="shared" si="151"/>
        <v>BEARISH</v>
      </c>
      <c r="G2404" s="5" t="str">
        <f t="shared" si="150"/>
        <v>WEAK</v>
      </c>
      <c r="H2404" s="5" t="str">
        <f t="shared" si="149"/>
        <v>CONFIRMED BEARISH</v>
      </c>
    </row>
    <row r="2405" spans="1:8" ht="13.5" x14ac:dyDescent="0.25">
      <c r="A2405" s="3">
        <f>TITRES_STAT!B2408</f>
        <v>45506</v>
      </c>
      <c r="B2405" s="5">
        <f>TITRES_STAT!C2408</f>
        <v>12.59</v>
      </c>
      <c r="C2405" s="5">
        <f>TITRES_STAT!D2408</f>
        <v>11.622</v>
      </c>
      <c r="D2405" s="5">
        <f>TITRES_STAT!E2408</f>
        <v>11.622</v>
      </c>
      <c r="E2405" s="2">
        <f t="shared" si="148"/>
        <v>81.763026368199107</v>
      </c>
      <c r="F2405" s="5" t="str">
        <f t="shared" si="151"/>
        <v>BEARISH</v>
      </c>
      <c r="G2405" s="5" t="str">
        <f t="shared" si="150"/>
        <v>WEAK</v>
      </c>
      <c r="H2405" s="5" t="str">
        <f t="shared" si="149"/>
        <v>CONFIRMED BEARISH</v>
      </c>
    </row>
    <row r="2406" spans="1:8" ht="13.5" x14ac:dyDescent="0.25">
      <c r="A2406" s="3">
        <f>TITRES_STAT!B2409</f>
        <v>45509</v>
      </c>
      <c r="B2406" s="5">
        <f>TITRES_STAT!C2409</f>
        <v>12.58</v>
      </c>
      <c r="C2406" s="5">
        <f>TITRES_STAT!D2409</f>
        <v>11.612</v>
      </c>
      <c r="D2406" s="5">
        <f>TITRES_STAT!E2409</f>
        <v>11.612</v>
      </c>
      <c r="E2406" s="2">
        <f t="shared" si="148"/>
        <v>70.151026368199112</v>
      </c>
      <c r="F2406" s="5" t="str">
        <f t="shared" si="151"/>
        <v>BEARISH</v>
      </c>
      <c r="G2406" s="5" t="str">
        <f t="shared" si="150"/>
        <v>WEAK</v>
      </c>
      <c r="H2406" s="5" t="str">
        <f t="shared" si="149"/>
        <v>CONFIRMED BEARISH</v>
      </c>
    </row>
    <row r="2407" spans="1:8" ht="13.5" x14ac:dyDescent="0.25">
      <c r="A2407" s="3">
        <f>TITRES_STAT!B2410</f>
        <v>45510</v>
      </c>
      <c r="B2407" s="5">
        <f>TITRES_STAT!C2410</f>
        <v>12.58</v>
      </c>
      <c r="C2407" s="5">
        <f>TITRES_STAT!D2410</f>
        <v>11.612</v>
      </c>
      <c r="D2407" s="5">
        <f>TITRES_STAT!E2410</f>
        <v>11.612</v>
      </c>
      <c r="E2407" s="2">
        <f t="shared" si="148"/>
        <v>70.151026368199112</v>
      </c>
      <c r="F2407" s="5" t="str">
        <f t="shared" si="151"/>
        <v>BEARISH</v>
      </c>
      <c r="G2407" s="5" t="str">
        <f t="shared" si="150"/>
        <v>WEAK</v>
      </c>
      <c r="H2407" s="5" t="str">
        <f t="shared" si="149"/>
        <v>CONFIRMED BEARISH</v>
      </c>
    </row>
    <row r="2408" spans="1:8" ht="13.5" x14ac:dyDescent="0.25">
      <c r="A2408" s="3">
        <f>TITRES_STAT!B2411</f>
        <v>45511</v>
      </c>
      <c r="B2408" s="5">
        <f>TITRES_STAT!C2411</f>
        <v>12.58</v>
      </c>
      <c r="C2408" s="5">
        <f>TITRES_STAT!D2411</f>
        <v>11.612</v>
      </c>
      <c r="D2408" s="5">
        <f>TITRES_STAT!E2411</f>
        <v>11.612</v>
      </c>
      <c r="E2408" s="2">
        <f t="shared" si="148"/>
        <v>70.151026368199112</v>
      </c>
      <c r="F2408" s="5" t="str">
        <f t="shared" si="151"/>
        <v>BEARISH</v>
      </c>
      <c r="G2408" s="5" t="str">
        <f t="shared" si="150"/>
        <v>WEAK</v>
      </c>
      <c r="H2408" s="5" t="str">
        <f t="shared" si="149"/>
        <v>CONFIRMED BEARISH</v>
      </c>
    </row>
    <row r="2409" spans="1:8" ht="13.5" x14ac:dyDescent="0.25">
      <c r="A2409" s="3">
        <f>TITRES_STAT!B2412</f>
        <v>45512</v>
      </c>
      <c r="B2409" s="5">
        <f>TITRES_STAT!C2412</f>
        <v>12.58</v>
      </c>
      <c r="C2409" s="5">
        <f>TITRES_STAT!D2412</f>
        <v>11.612</v>
      </c>
      <c r="D2409" s="5">
        <f>TITRES_STAT!E2412</f>
        <v>11.612</v>
      </c>
      <c r="E2409" s="2">
        <f t="shared" si="148"/>
        <v>70.151026368199112</v>
      </c>
      <c r="F2409" s="5" t="str">
        <f t="shared" si="151"/>
        <v>BEARISH</v>
      </c>
      <c r="G2409" s="5" t="str">
        <f t="shared" si="150"/>
        <v>WEAK</v>
      </c>
      <c r="H2409" s="5" t="str">
        <f t="shared" si="149"/>
        <v>CONFIRMED BEARISH</v>
      </c>
    </row>
    <row r="2410" spans="1:8" ht="13.5" x14ac:dyDescent="0.25">
      <c r="A2410" s="3">
        <f>TITRES_STAT!B2413</f>
        <v>45513</v>
      </c>
      <c r="B2410" s="5">
        <f>TITRES_STAT!C2413</f>
        <v>12.58</v>
      </c>
      <c r="C2410" s="5">
        <f>TITRES_STAT!D2413</f>
        <v>11.612</v>
      </c>
      <c r="D2410" s="5">
        <f>TITRES_STAT!E2413</f>
        <v>11.612</v>
      </c>
      <c r="E2410" s="2">
        <f t="shared" si="148"/>
        <v>70.151026368199112</v>
      </c>
      <c r="F2410" s="5" t="str">
        <f t="shared" si="151"/>
        <v>BEARISH</v>
      </c>
      <c r="G2410" s="5" t="str">
        <f t="shared" si="150"/>
        <v>WEAK</v>
      </c>
      <c r="H2410" s="5" t="str">
        <f t="shared" si="149"/>
        <v>CONFIRMED BEARISH</v>
      </c>
    </row>
    <row r="2411" spans="1:8" ht="13.5" x14ac:dyDescent="0.25">
      <c r="A2411" s="3">
        <f>TITRES_STAT!B2414</f>
        <v>45516</v>
      </c>
      <c r="B2411" s="5">
        <f>TITRES_STAT!C2414</f>
        <v>12.58</v>
      </c>
      <c r="C2411" s="5">
        <f>TITRES_STAT!D2414</f>
        <v>11.612</v>
      </c>
      <c r="D2411" s="5">
        <f>TITRES_STAT!E2414</f>
        <v>11.612</v>
      </c>
      <c r="E2411" s="2">
        <f t="shared" si="148"/>
        <v>70.151026368199112</v>
      </c>
      <c r="F2411" s="5" t="str">
        <f t="shared" si="151"/>
        <v>NEUTRAL</v>
      </c>
      <c r="G2411" s="5" t="str">
        <f t="shared" si="150"/>
        <v>NEUTRAL</v>
      </c>
      <c r="H2411" s="5" t="str">
        <f t="shared" si="149"/>
        <v>NEUTRAL</v>
      </c>
    </row>
    <row r="2412" spans="1:8" ht="13.5" x14ac:dyDescent="0.25">
      <c r="A2412" s="3">
        <f>TITRES_STAT!B2415</f>
        <v>45518</v>
      </c>
      <c r="B2412" s="5">
        <f>TITRES_STAT!C2415</f>
        <v>12.6</v>
      </c>
      <c r="C2412" s="5">
        <f>TITRES_STAT!D2415</f>
        <v>11.631</v>
      </c>
      <c r="D2412" s="5">
        <f>TITRES_STAT!E2415</f>
        <v>11.629153809523812</v>
      </c>
      <c r="E2412" s="2">
        <f t="shared" si="148"/>
        <v>81.780180177722926</v>
      </c>
      <c r="F2412" s="5" t="str">
        <f t="shared" si="151"/>
        <v>BULLISH</v>
      </c>
      <c r="G2412" s="5" t="str">
        <f t="shared" si="150"/>
        <v>STRONG</v>
      </c>
      <c r="H2412" s="5" t="str">
        <f t="shared" si="149"/>
        <v>CONFIRMED BULLISH</v>
      </c>
    </row>
    <row r="2413" spans="1:8" ht="13.5" x14ac:dyDescent="0.25">
      <c r="A2413" s="3">
        <f>TITRES_STAT!B2416</f>
        <v>45519</v>
      </c>
      <c r="B2413" s="5">
        <f>TITRES_STAT!C2416</f>
        <v>12.68</v>
      </c>
      <c r="C2413" s="5">
        <f>TITRES_STAT!D2416</f>
        <v>11.705</v>
      </c>
      <c r="D2413" s="5">
        <f>TITRES_STAT!E2416</f>
        <v>11.705</v>
      </c>
      <c r="E2413" s="2">
        <f t="shared" si="148"/>
        <v>93.485180177722924</v>
      </c>
      <c r="F2413" s="5" t="str">
        <f t="shared" si="151"/>
        <v>BULLISH</v>
      </c>
      <c r="G2413" s="5" t="str">
        <f t="shared" si="150"/>
        <v>STRONG</v>
      </c>
      <c r="H2413" s="5" t="str">
        <f t="shared" si="149"/>
        <v>CONFIRMED BULLISH</v>
      </c>
    </row>
    <row r="2414" spans="1:8" ht="13.5" x14ac:dyDescent="0.25">
      <c r="A2414" s="3">
        <f>TITRES_STAT!B2417</f>
        <v>45520</v>
      </c>
      <c r="B2414" s="5">
        <f>TITRES_STAT!C2417</f>
        <v>12.68</v>
      </c>
      <c r="C2414" s="5">
        <f>TITRES_STAT!D2417</f>
        <v>11.705</v>
      </c>
      <c r="D2414" s="5">
        <f>TITRES_STAT!E2417</f>
        <v>11.705</v>
      </c>
      <c r="E2414" s="2">
        <f t="shared" si="148"/>
        <v>93.485180177722924</v>
      </c>
      <c r="F2414" s="5" t="str">
        <f t="shared" si="151"/>
        <v>BULLISH</v>
      </c>
      <c r="G2414" s="5" t="str">
        <f t="shared" si="150"/>
        <v>STRONG</v>
      </c>
      <c r="H2414" s="5" t="str">
        <f t="shared" si="149"/>
        <v>CONFIRMED BULLISH</v>
      </c>
    </row>
    <row r="2415" spans="1:8" ht="13.5" x14ac:dyDescent="0.25">
      <c r="A2415" s="3">
        <f>TITRES_STAT!B2418</f>
        <v>45523</v>
      </c>
      <c r="B2415" s="5">
        <f>TITRES_STAT!C2418</f>
        <v>12.69</v>
      </c>
      <c r="C2415" s="5">
        <f>TITRES_STAT!D2418</f>
        <v>11.714</v>
      </c>
      <c r="D2415" s="5">
        <f>TITRES_STAT!E2418</f>
        <v>11.709384554767535</v>
      </c>
      <c r="E2415" s="2">
        <f t="shared" si="148"/>
        <v>105.19456473249046</v>
      </c>
      <c r="F2415" s="5" t="str">
        <f t="shared" si="151"/>
        <v>BULLISH</v>
      </c>
      <c r="G2415" s="5" t="str">
        <f t="shared" si="150"/>
        <v>STRONG</v>
      </c>
      <c r="H2415" s="5" t="str">
        <f t="shared" si="149"/>
        <v>CONFIRMED BULLISH</v>
      </c>
    </row>
    <row r="2416" spans="1:8" ht="13.5" x14ac:dyDescent="0.25">
      <c r="A2416" s="3">
        <f>TITRES_STAT!B2419</f>
        <v>45524</v>
      </c>
      <c r="B2416" s="5">
        <f>TITRES_STAT!C2419</f>
        <v>12.69</v>
      </c>
      <c r="C2416" s="5">
        <f>TITRES_STAT!D2419</f>
        <v>11.714</v>
      </c>
      <c r="D2416" s="5">
        <f>TITRES_STAT!E2419</f>
        <v>11.714</v>
      </c>
      <c r="E2416" s="2">
        <f t="shared" si="148"/>
        <v>105.19456473249046</v>
      </c>
      <c r="F2416" s="5" t="str">
        <f t="shared" si="151"/>
        <v>BULLISH</v>
      </c>
      <c r="G2416" s="5" t="str">
        <f t="shared" si="150"/>
        <v>STRONG</v>
      </c>
      <c r="H2416" s="5" t="str">
        <f t="shared" si="149"/>
        <v>CONFIRMED BULLISH</v>
      </c>
    </row>
    <row r="2417" spans="1:8" ht="13.5" x14ac:dyDescent="0.25">
      <c r="A2417" s="3">
        <f>TITRES_STAT!B2420</f>
        <v>45525</v>
      </c>
      <c r="B2417" s="5">
        <f>TITRES_STAT!C2420</f>
        <v>12.69</v>
      </c>
      <c r="C2417" s="5">
        <f>TITRES_STAT!D2420</f>
        <v>11.714</v>
      </c>
      <c r="D2417" s="5">
        <f>TITRES_STAT!E2420</f>
        <v>11.714</v>
      </c>
      <c r="E2417" s="2">
        <f t="shared" si="148"/>
        <v>105.19456473249046</v>
      </c>
      <c r="F2417" s="5" t="str">
        <f t="shared" si="151"/>
        <v>BULLISH</v>
      </c>
      <c r="G2417" s="5" t="str">
        <f t="shared" si="150"/>
        <v>STRONG</v>
      </c>
      <c r="H2417" s="5" t="str">
        <f t="shared" si="149"/>
        <v>CONFIRMED BULLISH</v>
      </c>
    </row>
    <row r="2418" spans="1:8" ht="13.5" x14ac:dyDescent="0.25">
      <c r="A2418" s="3">
        <f>TITRES_STAT!B2421</f>
        <v>45526</v>
      </c>
      <c r="B2418" s="5">
        <f>TITRES_STAT!C2421</f>
        <v>12.69</v>
      </c>
      <c r="C2418" s="5">
        <f>TITRES_STAT!D2421</f>
        <v>11.714</v>
      </c>
      <c r="D2418" s="5">
        <f>TITRES_STAT!E2421</f>
        <v>11.714</v>
      </c>
      <c r="E2418" s="2">
        <f t="shared" si="148"/>
        <v>105.19456473249046</v>
      </c>
      <c r="F2418" s="5" t="str">
        <f t="shared" si="151"/>
        <v>BULLISH</v>
      </c>
      <c r="G2418" s="5" t="str">
        <f t="shared" si="150"/>
        <v>STRONG</v>
      </c>
      <c r="H2418" s="5" t="str">
        <f t="shared" si="149"/>
        <v>CONFIRMED BULLISH</v>
      </c>
    </row>
    <row r="2419" spans="1:8" ht="13.5" x14ac:dyDescent="0.25">
      <c r="A2419" s="3">
        <f>TITRES_STAT!B2422</f>
        <v>45527</v>
      </c>
      <c r="B2419" s="5">
        <f>TITRES_STAT!C2422</f>
        <v>12.68</v>
      </c>
      <c r="C2419" s="5">
        <f>TITRES_STAT!D2422</f>
        <v>11.705</v>
      </c>
      <c r="D2419" s="5">
        <f>TITRES_STAT!E2422</f>
        <v>11.706846214511042</v>
      </c>
      <c r="E2419" s="2">
        <f t="shared" si="148"/>
        <v>93.487718517979417</v>
      </c>
      <c r="F2419" s="5" t="str">
        <f t="shared" si="151"/>
        <v>BULLISH</v>
      </c>
      <c r="G2419" s="5" t="str">
        <f t="shared" si="150"/>
        <v>NEUTRAL</v>
      </c>
      <c r="H2419" s="5" t="str">
        <f t="shared" si="149"/>
        <v>NEUTRAL</v>
      </c>
    </row>
    <row r="2420" spans="1:8" ht="13.5" x14ac:dyDescent="0.25">
      <c r="A2420" s="3">
        <f>TITRES_STAT!B2423</f>
        <v>45530</v>
      </c>
      <c r="B2420" s="5">
        <f>TITRES_STAT!C2423</f>
        <v>12.23</v>
      </c>
      <c r="C2420" s="5">
        <f>TITRES_STAT!D2423</f>
        <v>11.289</v>
      </c>
      <c r="D2420" s="5">
        <f>TITRES_STAT!E2423</f>
        <v>11.446842927228127</v>
      </c>
      <c r="E2420" s="2">
        <f t="shared" si="148"/>
        <v>82.040875590751284</v>
      </c>
      <c r="F2420" s="5" t="str">
        <f t="shared" si="151"/>
        <v>BEARISH</v>
      </c>
      <c r="G2420" s="5" t="str">
        <f t="shared" si="150"/>
        <v>WEAK</v>
      </c>
      <c r="H2420" s="5" t="str">
        <f t="shared" si="149"/>
        <v>CONFIRMED BEARISH</v>
      </c>
    </row>
    <row r="2421" spans="1:8" ht="13.5" x14ac:dyDescent="0.25">
      <c r="A2421" s="3">
        <f>TITRES_STAT!B2424</f>
        <v>45531</v>
      </c>
      <c r="B2421" s="5">
        <f>TITRES_STAT!C2424</f>
        <v>12.66</v>
      </c>
      <c r="C2421" s="5">
        <f>TITRES_STAT!D2424</f>
        <v>11.686</v>
      </c>
      <c r="D2421" s="5">
        <f>TITRES_STAT!E2424</f>
        <v>11.689692259083728</v>
      </c>
      <c r="E2421" s="2">
        <f t="shared" si="148"/>
        <v>93.730567849835012</v>
      </c>
      <c r="F2421" s="5" t="str">
        <f t="shared" si="151"/>
        <v>BEARISH</v>
      </c>
      <c r="G2421" s="5" t="str">
        <f t="shared" si="150"/>
        <v>WEAK</v>
      </c>
      <c r="H2421" s="5" t="str">
        <f t="shared" si="149"/>
        <v>CONFIRMED BEARISH</v>
      </c>
    </row>
    <row r="2422" spans="1:8" ht="13.5" x14ac:dyDescent="0.25">
      <c r="A2422" s="3">
        <f>TITRES_STAT!B2425</f>
        <v>45532</v>
      </c>
      <c r="B2422" s="5">
        <f>TITRES_STAT!C2425</f>
        <v>12.68</v>
      </c>
      <c r="C2422" s="5">
        <f>TITRES_STAT!D2425</f>
        <v>11.705</v>
      </c>
      <c r="D2422" s="5">
        <f>TITRES_STAT!E2425</f>
        <v>11.70315378548896</v>
      </c>
      <c r="E2422" s="2">
        <f t="shared" si="148"/>
        <v>105.43372163532398</v>
      </c>
      <c r="F2422" s="5" t="str">
        <f t="shared" si="151"/>
        <v>BULLISH</v>
      </c>
      <c r="G2422" s="5" t="str">
        <f t="shared" si="150"/>
        <v>NEUTRAL</v>
      </c>
      <c r="H2422" s="5" t="str">
        <f t="shared" si="149"/>
        <v>BULLISH DIVERGENCE</v>
      </c>
    </row>
    <row r="2423" spans="1:8" ht="13.5" x14ac:dyDescent="0.25">
      <c r="A2423" s="3">
        <f>TITRES_STAT!B2426</f>
        <v>45533</v>
      </c>
      <c r="B2423" s="5">
        <f>TITRES_STAT!C2426</f>
        <v>12.68</v>
      </c>
      <c r="C2423" s="5">
        <f>TITRES_STAT!D2426</f>
        <v>11.705</v>
      </c>
      <c r="D2423" s="5">
        <f>TITRES_STAT!E2426</f>
        <v>11.705</v>
      </c>
      <c r="E2423" s="2">
        <f t="shared" si="148"/>
        <v>105.43372163532398</v>
      </c>
      <c r="F2423" s="5" t="str">
        <f t="shared" si="151"/>
        <v>BULLISH</v>
      </c>
      <c r="G2423" s="5" t="str">
        <f t="shared" si="150"/>
        <v>NEUTRAL</v>
      </c>
      <c r="H2423" s="5" t="str">
        <f t="shared" si="149"/>
        <v>BULLISH DIVERGENCE</v>
      </c>
    </row>
    <row r="2424" spans="1:8" ht="13.5" x14ac:dyDescent="0.25">
      <c r="A2424" s="3">
        <f>TITRES_STAT!B2427</f>
        <v>45534</v>
      </c>
      <c r="B2424" s="5">
        <f>TITRES_STAT!C2427</f>
        <v>12.68</v>
      </c>
      <c r="C2424" s="5">
        <f>TITRES_STAT!D2427</f>
        <v>11.705</v>
      </c>
      <c r="D2424" s="5">
        <f>TITRES_STAT!E2427</f>
        <v>11.705</v>
      </c>
      <c r="E2424" s="2">
        <f t="shared" si="148"/>
        <v>105.43372163532398</v>
      </c>
      <c r="F2424" s="5" t="str">
        <f t="shared" si="151"/>
        <v>BULLISH</v>
      </c>
      <c r="G2424" s="5" t="str">
        <f t="shared" si="150"/>
        <v>STRONG</v>
      </c>
      <c r="H2424" s="5" t="str">
        <f t="shared" si="149"/>
        <v>NEUTRAL</v>
      </c>
    </row>
    <row r="2425" spans="1:8" ht="13.5" x14ac:dyDescent="0.25">
      <c r="A2425" s="3">
        <f>TITRES_STAT!B2428</f>
        <v>45537</v>
      </c>
      <c r="B2425" s="5">
        <f>TITRES_STAT!C2428</f>
        <v>12.68</v>
      </c>
      <c r="C2425" s="5">
        <f>TITRES_STAT!D2428</f>
        <v>11.705</v>
      </c>
      <c r="D2425" s="5">
        <f>TITRES_STAT!E2428</f>
        <v>11.705</v>
      </c>
      <c r="E2425" s="2">
        <f t="shared" si="148"/>
        <v>105.43372163532398</v>
      </c>
      <c r="F2425" s="5" t="str">
        <f t="shared" si="151"/>
        <v>BULLISH</v>
      </c>
      <c r="G2425" s="5" t="str">
        <f t="shared" si="150"/>
        <v>STRONG</v>
      </c>
      <c r="H2425" s="5" t="str">
        <f t="shared" si="149"/>
        <v>CONFIRMED BULLISH</v>
      </c>
    </row>
    <row r="2426" spans="1:8" ht="13.5" x14ac:dyDescent="0.25">
      <c r="A2426" s="3">
        <f>TITRES_STAT!B2429</f>
        <v>45538</v>
      </c>
      <c r="B2426" s="5">
        <f>TITRES_STAT!C2429</f>
        <v>12.68</v>
      </c>
      <c r="C2426" s="5">
        <f>TITRES_STAT!D2429</f>
        <v>11.705</v>
      </c>
      <c r="D2426" s="5">
        <f>TITRES_STAT!E2429</f>
        <v>11.705</v>
      </c>
      <c r="E2426" s="2">
        <f t="shared" si="148"/>
        <v>105.43372163532398</v>
      </c>
      <c r="F2426" s="5" t="str">
        <f t="shared" si="151"/>
        <v>BULLISH</v>
      </c>
      <c r="G2426" s="5" t="str">
        <f t="shared" si="150"/>
        <v>STRONG</v>
      </c>
      <c r="H2426" s="5" t="str">
        <f t="shared" si="149"/>
        <v>CONFIRMED BULLISH</v>
      </c>
    </row>
    <row r="2427" spans="1:8" ht="13.5" x14ac:dyDescent="0.25">
      <c r="A2427" s="3">
        <f>TITRES_STAT!B2430</f>
        <v>45539</v>
      </c>
      <c r="B2427" s="5">
        <f>TITRES_STAT!C2430</f>
        <v>12.68</v>
      </c>
      <c r="C2427" s="5">
        <f>TITRES_STAT!D2430</f>
        <v>11.705</v>
      </c>
      <c r="D2427" s="5">
        <f>TITRES_STAT!E2430</f>
        <v>11.705</v>
      </c>
      <c r="E2427" s="2">
        <f t="shared" si="148"/>
        <v>105.43372163532398</v>
      </c>
      <c r="F2427" s="5" t="str">
        <f t="shared" si="151"/>
        <v>NEUTRAL</v>
      </c>
      <c r="G2427" s="5" t="str">
        <f t="shared" si="150"/>
        <v>NEUTRAL</v>
      </c>
      <c r="H2427" s="5" t="str">
        <f t="shared" si="149"/>
        <v>NEUTRAL</v>
      </c>
    </row>
    <row r="2428" spans="1:8" ht="13.5" x14ac:dyDescent="0.25">
      <c r="A2428" s="3">
        <f>TITRES_STAT!B2431</f>
        <v>45540</v>
      </c>
      <c r="B2428" s="5">
        <f>TITRES_STAT!C2431</f>
        <v>12.68</v>
      </c>
      <c r="C2428" s="5">
        <f>TITRES_STAT!D2431</f>
        <v>11.705</v>
      </c>
      <c r="D2428" s="5">
        <f>TITRES_STAT!E2431</f>
        <v>11.705</v>
      </c>
      <c r="E2428" s="2">
        <f t="shared" si="148"/>
        <v>105.43372163532398</v>
      </c>
      <c r="F2428" s="5" t="str">
        <f t="shared" si="151"/>
        <v>NEUTRAL</v>
      </c>
      <c r="G2428" s="5" t="str">
        <f t="shared" si="150"/>
        <v>NEUTRAL</v>
      </c>
      <c r="H2428" s="5" t="str">
        <f t="shared" si="149"/>
        <v>NEUTRAL</v>
      </c>
    </row>
    <row r="2429" spans="1:8" ht="13.5" x14ac:dyDescent="0.25">
      <c r="A2429" s="3">
        <f>TITRES_STAT!B2432</f>
        <v>45541</v>
      </c>
      <c r="B2429" s="5">
        <f>TITRES_STAT!C2432</f>
        <v>12.68</v>
      </c>
      <c r="C2429" s="5">
        <f>TITRES_STAT!D2432</f>
        <v>11.705</v>
      </c>
      <c r="D2429" s="5">
        <f>TITRES_STAT!E2432</f>
        <v>11.705</v>
      </c>
      <c r="E2429" s="2">
        <f t="shared" si="148"/>
        <v>105.43372163532398</v>
      </c>
      <c r="F2429" s="5" t="str">
        <f t="shared" si="151"/>
        <v>NEUTRAL</v>
      </c>
      <c r="G2429" s="5" t="str">
        <f t="shared" si="150"/>
        <v>NEUTRAL</v>
      </c>
      <c r="H2429" s="5" t="str">
        <f t="shared" si="149"/>
        <v>NEUTRAL</v>
      </c>
    </row>
    <row r="2430" spans="1:8" ht="13.5" x14ac:dyDescent="0.25">
      <c r="A2430" s="3">
        <f>TITRES_STAT!B2433</f>
        <v>45544</v>
      </c>
      <c r="B2430" s="5">
        <f>TITRES_STAT!C2433</f>
        <v>12.68</v>
      </c>
      <c r="C2430" s="5">
        <f>TITRES_STAT!D2433</f>
        <v>11.705</v>
      </c>
      <c r="D2430" s="5">
        <f>TITRES_STAT!E2433</f>
        <v>11.705</v>
      </c>
      <c r="E2430" s="2">
        <f t="shared" si="148"/>
        <v>105.43372163532398</v>
      </c>
      <c r="F2430" s="5" t="str">
        <f t="shared" si="151"/>
        <v>NEUTRAL</v>
      </c>
      <c r="G2430" s="5" t="str">
        <f t="shared" si="150"/>
        <v>NEUTRAL</v>
      </c>
      <c r="H2430" s="5" t="str">
        <f t="shared" si="149"/>
        <v>NEUTRAL</v>
      </c>
    </row>
    <row r="2431" spans="1:8" ht="13.5" x14ac:dyDescent="0.25">
      <c r="A2431" s="3">
        <f>TITRES_STAT!B2434</f>
        <v>45545</v>
      </c>
      <c r="B2431" s="5">
        <f>TITRES_STAT!C2434</f>
        <v>12.68</v>
      </c>
      <c r="C2431" s="5">
        <f>TITRES_STAT!D2434</f>
        <v>11.705</v>
      </c>
      <c r="D2431" s="5">
        <f>TITRES_STAT!E2434</f>
        <v>11.705</v>
      </c>
      <c r="E2431" s="2">
        <f t="shared" si="148"/>
        <v>105.43372163532398</v>
      </c>
      <c r="F2431" s="5" t="str">
        <f t="shared" si="151"/>
        <v>NEUTRAL</v>
      </c>
      <c r="G2431" s="5" t="str">
        <f t="shared" si="150"/>
        <v>NEUTRAL</v>
      </c>
      <c r="H2431" s="5" t="str">
        <f t="shared" si="149"/>
        <v>NEUTRAL</v>
      </c>
    </row>
    <row r="2432" spans="1:8" ht="13.5" x14ac:dyDescent="0.25">
      <c r="A2432" s="3">
        <f>TITRES_STAT!B2435</f>
        <v>45546</v>
      </c>
      <c r="B2432" s="5">
        <f>TITRES_STAT!C2435</f>
        <v>12.68</v>
      </c>
      <c r="C2432" s="5">
        <f>TITRES_STAT!D2435</f>
        <v>11.705</v>
      </c>
      <c r="D2432" s="5">
        <f>TITRES_STAT!E2435</f>
        <v>11.705</v>
      </c>
      <c r="E2432" s="2">
        <f t="shared" si="148"/>
        <v>105.43372163532398</v>
      </c>
      <c r="F2432" s="5" t="str">
        <f t="shared" si="151"/>
        <v>NEUTRAL</v>
      </c>
      <c r="G2432" s="5" t="str">
        <f t="shared" si="150"/>
        <v>NEUTRAL</v>
      </c>
      <c r="H2432" s="5" t="str">
        <f t="shared" si="149"/>
        <v>NEUTRAL</v>
      </c>
    </row>
    <row r="2433" spans="1:8" ht="13.5" x14ac:dyDescent="0.25">
      <c r="A2433" s="3">
        <f>TITRES_STAT!B2436</f>
        <v>45547</v>
      </c>
      <c r="B2433" s="5">
        <f>TITRES_STAT!C2436</f>
        <v>12.68</v>
      </c>
      <c r="C2433" s="5">
        <f>TITRES_STAT!D2436</f>
        <v>11.705</v>
      </c>
      <c r="D2433" s="5">
        <f>TITRES_STAT!E2436</f>
        <v>11.705</v>
      </c>
      <c r="E2433" s="2">
        <f t="shared" si="148"/>
        <v>105.43372163532398</v>
      </c>
      <c r="F2433" s="5" t="str">
        <f t="shared" si="151"/>
        <v>NEUTRAL</v>
      </c>
      <c r="G2433" s="5" t="str">
        <f t="shared" si="150"/>
        <v>NEUTRAL</v>
      </c>
      <c r="H2433" s="5" t="str">
        <f t="shared" si="149"/>
        <v>NEUTRAL</v>
      </c>
    </row>
    <row r="2434" spans="1:8" ht="13.5" x14ac:dyDescent="0.25">
      <c r="A2434" s="3">
        <f>TITRES_STAT!B2437</f>
        <v>45548</v>
      </c>
      <c r="B2434" s="5">
        <f>TITRES_STAT!C2437</f>
        <v>12.68</v>
      </c>
      <c r="C2434" s="5">
        <f>TITRES_STAT!D2437</f>
        <v>11.705</v>
      </c>
      <c r="D2434" s="5">
        <f>TITRES_STAT!E2437</f>
        <v>11.705</v>
      </c>
      <c r="E2434" s="2">
        <f t="shared" si="148"/>
        <v>105.43372163532398</v>
      </c>
      <c r="F2434" s="5" t="str">
        <f t="shared" si="151"/>
        <v>NEUTRAL</v>
      </c>
      <c r="G2434" s="5" t="str">
        <f t="shared" si="150"/>
        <v>NEUTRAL</v>
      </c>
      <c r="H2434" s="5" t="str">
        <f t="shared" si="149"/>
        <v>NEUTRAL</v>
      </c>
    </row>
    <row r="2435" spans="1:8" ht="13.5" x14ac:dyDescent="0.25">
      <c r="A2435" s="3">
        <f>TITRES_STAT!B2438</f>
        <v>45551</v>
      </c>
      <c r="B2435" s="5">
        <f>TITRES_STAT!C2438</f>
        <v>12.11</v>
      </c>
      <c r="C2435" s="5">
        <f>TITRES_STAT!D2438</f>
        <v>11.178000000000001</v>
      </c>
      <c r="D2435" s="5">
        <f>TITRES_STAT!E2438</f>
        <v>11.194614698596203</v>
      </c>
      <c r="E2435" s="2">
        <f t="shared" si="148"/>
        <v>94.239106936727779</v>
      </c>
      <c r="F2435" s="5" t="str">
        <f t="shared" si="151"/>
        <v>BEARISH</v>
      </c>
      <c r="G2435" s="5" t="str">
        <f t="shared" si="150"/>
        <v>WEAK</v>
      </c>
      <c r="H2435" s="5" t="str">
        <f t="shared" si="149"/>
        <v>CONFIRMED BEARISH</v>
      </c>
    </row>
    <row r="2436" spans="1:8" ht="13.5" x14ac:dyDescent="0.25">
      <c r="A2436" s="3">
        <f>TITRES_STAT!B2439</f>
        <v>45552</v>
      </c>
      <c r="B2436" s="5">
        <f>TITRES_STAT!C2439</f>
        <v>12.5</v>
      </c>
      <c r="C2436" s="5">
        <f>TITRES_STAT!D2439</f>
        <v>11.538</v>
      </c>
      <c r="D2436" s="5">
        <f>TITRES_STAT!E2439</f>
        <v>11.538</v>
      </c>
      <c r="E2436" s="2">
        <f t="shared" ref="E2436:E2499" si="152">IF(B2436&gt;B2435, E2435+D2436, IF(B2436&lt;B2435, E2435-D2436, E2435))</f>
        <v>105.77710693672778</v>
      </c>
      <c r="F2436" s="5" t="str">
        <f t="shared" si="151"/>
        <v>BULLISH</v>
      </c>
      <c r="G2436" s="5" t="str">
        <f t="shared" si="150"/>
        <v>NEUTRAL</v>
      </c>
      <c r="H2436" s="5" t="str">
        <f t="shared" si="149"/>
        <v>BULLISH DIVERGENCE</v>
      </c>
    </row>
    <row r="2437" spans="1:8" ht="13.5" x14ac:dyDescent="0.25">
      <c r="A2437" s="3">
        <f>TITRES_STAT!B2440</f>
        <v>45553</v>
      </c>
      <c r="B2437" s="5">
        <f>TITRES_STAT!C2440</f>
        <v>12.5</v>
      </c>
      <c r="C2437" s="5">
        <f>TITRES_STAT!D2440</f>
        <v>11.538</v>
      </c>
      <c r="D2437" s="5">
        <f>TITRES_STAT!E2440</f>
        <v>11.538</v>
      </c>
      <c r="E2437" s="2">
        <f t="shared" si="152"/>
        <v>105.77710693672778</v>
      </c>
      <c r="F2437" s="5" t="str">
        <f t="shared" si="151"/>
        <v>BULLISH</v>
      </c>
      <c r="G2437" s="5" t="str">
        <f t="shared" si="150"/>
        <v>NEUTRAL</v>
      </c>
      <c r="H2437" s="5" t="str">
        <f t="shared" si="149"/>
        <v>BULLISH DIVERGENCE</v>
      </c>
    </row>
    <row r="2438" spans="1:8" ht="13.5" x14ac:dyDescent="0.25">
      <c r="A2438" s="3">
        <f>TITRES_STAT!B2441</f>
        <v>45554</v>
      </c>
      <c r="B2438" s="5">
        <f>TITRES_STAT!C2441</f>
        <v>12.5</v>
      </c>
      <c r="C2438" s="5">
        <f>TITRES_STAT!D2441</f>
        <v>11.538</v>
      </c>
      <c r="D2438" s="5">
        <f>TITRES_STAT!E2441</f>
        <v>11.538</v>
      </c>
      <c r="E2438" s="2">
        <f t="shared" si="152"/>
        <v>105.77710693672778</v>
      </c>
      <c r="F2438" s="5" t="str">
        <f t="shared" si="151"/>
        <v>BULLISH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BULLISH DIVERGENCE</v>
      </c>
    </row>
    <row r="2439" spans="1:8" ht="13.5" x14ac:dyDescent="0.25">
      <c r="A2439" s="3">
        <f>TITRES_STAT!B2442</f>
        <v>45555</v>
      </c>
      <c r="B2439" s="5">
        <f>TITRES_STAT!C2442</f>
        <v>12.49</v>
      </c>
      <c r="C2439" s="5">
        <f>TITRES_STAT!D2442</f>
        <v>11.529</v>
      </c>
      <c r="D2439" s="5">
        <f>TITRES_STAT!E2442</f>
        <v>11.534538350680544</v>
      </c>
      <c r="E2439" s="2">
        <f t="shared" si="152"/>
        <v>94.242568586047227</v>
      </c>
      <c r="F2439" s="5" t="str">
        <f t="shared" si="151"/>
        <v>BEARISH</v>
      </c>
      <c r="G2439" s="5" t="str">
        <f t="shared" ref="G2439:G2502" si="154">IF((E2439-E2434)/E2434 &gt; 0.02, "STRONG",
 IF((E2439-E2434)/E2434 &lt; -0.02, "WEAK", "NEUTRAL"))</f>
        <v>WEAK</v>
      </c>
      <c r="H2439" s="5" t="str">
        <f t="shared" si="153"/>
        <v>CONFIRMED BEARISH</v>
      </c>
    </row>
    <row r="2440" spans="1:8" ht="13.5" x14ac:dyDescent="0.25">
      <c r="A2440" s="3">
        <f>TITRES_STAT!B2443</f>
        <v>45558</v>
      </c>
      <c r="B2440" s="5">
        <f>TITRES_STAT!C2443</f>
        <v>12.5</v>
      </c>
      <c r="C2440" s="5">
        <f>TITRES_STAT!D2443</f>
        <v>11.538</v>
      </c>
      <c r="D2440" s="5">
        <f>TITRES_STAT!E2443</f>
        <v>11.533384799999999</v>
      </c>
      <c r="E2440" s="2">
        <f t="shared" si="152"/>
        <v>105.77595338604722</v>
      </c>
      <c r="F2440" s="5" t="str">
        <f t="shared" ref="F2440:F2503" si="155">IF(E2440&gt;E2435,"BULLISH",IF(E2440&lt;E2435,"BEARISH","NEUTRAL"))</f>
        <v>BULLISH</v>
      </c>
      <c r="G2440" s="5" t="str">
        <f t="shared" si="154"/>
        <v>STRONG</v>
      </c>
      <c r="H2440" s="5" t="str">
        <f t="shared" si="153"/>
        <v>CONFIRMED BULLISH</v>
      </c>
    </row>
    <row r="2441" spans="1:8" ht="13.5" x14ac:dyDescent="0.25">
      <c r="A2441" s="3">
        <f>TITRES_STAT!B2444</f>
        <v>45559</v>
      </c>
      <c r="B2441" s="5">
        <f>TITRES_STAT!C2444</f>
        <v>12.5</v>
      </c>
      <c r="C2441" s="5">
        <f>TITRES_STAT!D2444</f>
        <v>11.538</v>
      </c>
      <c r="D2441" s="5">
        <f>TITRES_STAT!E2444</f>
        <v>11.532461759999999</v>
      </c>
      <c r="E2441" s="2">
        <f t="shared" si="152"/>
        <v>105.77595338604722</v>
      </c>
      <c r="F2441" s="5" t="str">
        <f t="shared" si="155"/>
        <v>BEARISH</v>
      </c>
      <c r="G2441" s="5" t="str">
        <f t="shared" si="154"/>
        <v>NEUTRAL</v>
      </c>
      <c r="H2441" s="5" t="str">
        <f t="shared" si="153"/>
        <v>NEUTRAL</v>
      </c>
    </row>
    <row r="2442" spans="1:8" ht="13.5" x14ac:dyDescent="0.25">
      <c r="A2442" s="3">
        <f>TITRES_STAT!B2445</f>
        <v>45560</v>
      </c>
      <c r="B2442" s="5">
        <f>TITRES_STAT!C2445</f>
        <v>12.5</v>
      </c>
      <c r="C2442" s="5">
        <f>TITRES_STAT!D2445</f>
        <v>11.538</v>
      </c>
      <c r="D2442" s="5">
        <f>TITRES_STAT!E2445</f>
        <v>11.538</v>
      </c>
      <c r="E2442" s="2">
        <f t="shared" si="152"/>
        <v>105.77595338604722</v>
      </c>
      <c r="F2442" s="5" t="str">
        <f t="shared" si="155"/>
        <v>BEARISH</v>
      </c>
      <c r="G2442" s="5" t="str">
        <f t="shared" si="154"/>
        <v>NEUTRAL</v>
      </c>
      <c r="H2442" s="5" t="str">
        <f t="shared" si="153"/>
        <v>NEUTRAL</v>
      </c>
    </row>
    <row r="2443" spans="1:8" ht="13.5" x14ac:dyDescent="0.25">
      <c r="A2443" s="3">
        <f>TITRES_STAT!B2446</f>
        <v>45561</v>
      </c>
      <c r="B2443" s="5">
        <f>TITRES_STAT!C2446</f>
        <v>12.67</v>
      </c>
      <c r="C2443" s="5">
        <f>TITRES_STAT!D2446</f>
        <v>11.695</v>
      </c>
      <c r="D2443" s="5">
        <f>TITRES_STAT!E2446</f>
        <v>11.539005130228887</v>
      </c>
      <c r="E2443" s="2">
        <f t="shared" si="152"/>
        <v>117.31495851627611</v>
      </c>
      <c r="F2443" s="5" t="str">
        <f t="shared" si="155"/>
        <v>BULLISH</v>
      </c>
      <c r="G2443" s="5" t="str">
        <f t="shared" si="154"/>
        <v>STRONG</v>
      </c>
      <c r="H2443" s="5" t="str">
        <f t="shared" si="153"/>
        <v>CONFIRMED BULLISH</v>
      </c>
    </row>
    <row r="2444" spans="1:8" ht="13.5" x14ac:dyDescent="0.25">
      <c r="A2444" s="3">
        <f>TITRES_STAT!B2447</f>
        <v>45562</v>
      </c>
      <c r="B2444" s="5">
        <f>TITRES_STAT!C2447</f>
        <v>12.68</v>
      </c>
      <c r="C2444" s="5">
        <f>TITRES_STAT!D2447</f>
        <v>11.705</v>
      </c>
      <c r="D2444" s="5">
        <f>TITRES_STAT!E2447</f>
        <v>11.705</v>
      </c>
      <c r="E2444" s="2">
        <f t="shared" si="152"/>
        <v>129.01995851627612</v>
      </c>
      <c r="F2444" s="5" t="str">
        <f t="shared" si="155"/>
        <v>BULLISH</v>
      </c>
      <c r="G2444" s="5" t="str">
        <f t="shared" si="154"/>
        <v>STRONG</v>
      </c>
      <c r="H2444" s="5" t="str">
        <f t="shared" si="153"/>
        <v>CONFIRMED BULLISH</v>
      </c>
    </row>
    <row r="2445" spans="1:8" ht="13.5" x14ac:dyDescent="0.25">
      <c r="A2445" s="3">
        <f>TITRES_STAT!B2448</f>
        <v>45565</v>
      </c>
      <c r="B2445" s="5">
        <f>TITRES_STAT!C2448</f>
        <v>12.68</v>
      </c>
      <c r="C2445" s="5">
        <f>TITRES_STAT!D2448</f>
        <v>11.705</v>
      </c>
      <c r="D2445" s="5">
        <f>TITRES_STAT!E2448</f>
        <v>11.702230678233439</v>
      </c>
      <c r="E2445" s="2">
        <f t="shared" si="152"/>
        <v>129.01995851627612</v>
      </c>
      <c r="F2445" s="5" t="str">
        <f t="shared" si="155"/>
        <v>BULLISH</v>
      </c>
      <c r="G2445" s="5" t="str">
        <f t="shared" si="154"/>
        <v>STRONG</v>
      </c>
      <c r="H2445" s="5" t="str">
        <f t="shared" si="153"/>
        <v>CONFIRMED BULLISH</v>
      </c>
    </row>
    <row r="2446" spans="1:8" ht="13.5" x14ac:dyDescent="0.25">
      <c r="A2446" s="3">
        <f>TITRES_STAT!B2449</f>
        <v>45566</v>
      </c>
      <c r="B2446" s="5">
        <f>TITRES_STAT!C2449</f>
        <v>12.68</v>
      </c>
      <c r="C2446" s="5">
        <f>TITRES_STAT!D2449</f>
        <v>11.705</v>
      </c>
      <c r="D2446" s="5">
        <f>TITRES_STAT!E2449</f>
        <v>11.705</v>
      </c>
      <c r="E2446" s="2">
        <f t="shared" si="152"/>
        <v>129.01995851627612</v>
      </c>
      <c r="F2446" s="5" t="str">
        <f t="shared" si="155"/>
        <v>BULLISH</v>
      </c>
      <c r="G2446" s="5" t="str">
        <f t="shared" si="154"/>
        <v>STRONG</v>
      </c>
      <c r="H2446" s="5" t="str">
        <f t="shared" si="153"/>
        <v>CONFIRMED BULLISH</v>
      </c>
    </row>
    <row r="2447" spans="1:8" ht="13.5" x14ac:dyDescent="0.25">
      <c r="A2447" s="3">
        <f>TITRES_STAT!B2450</f>
        <v>45567</v>
      </c>
      <c r="B2447" s="5">
        <f>TITRES_STAT!C2450</f>
        <v>12.6</v>
      </c>
      <c r="C2447" s="5">
        <f>TITRES_STAT!D2450</f>
        <v>11.631</v>
      </c>
      <c r="D2447" s="5">
        <f>TITRES_STAT!E2450</f>
        <v>11.636538571428572</v>
      </c>
      <c r="E2447" s="2">
        <f t="shared" si="152"/>
        <v>117.38341994484755</v>
      </c>
      <c r="F2447" s="5" t="str">
        <f t="shared" si="155"/>
        <v>BULLISH</v>
      </c>
      <c r="G2447" s="5" t="str">
        <f t="shared" si="154"/>
        <v>STRONG</v>
      </c>
      <c r="H2447" s="5" t="str">
        <f t="shared" si="153"/>
        <v>CONFIRMED BULLISH</v>
      </c>
    </row>
    <row r="2448" spans="1:8" ht="13.5" x14ac:dyDescent="0.25">
      <c r="A2448" s="3">
        <f>TITRES_STAT!B2451</f>
        <v>45568</v>
      </c>
      <c r="B2448" s="5">
        <f>TITRES_STAT!C2451</f>
        <v>12.6</v>
      </c>
      <c r="C2448" s="5">
        <f>TITRES_STAT!D2451</f>
        <v>11.631</v>
      </c>
      <c r="D2448" s="5">
        <f>TITRES_STAT!E2451</f>
        <v>11.631</v>
      </c>
      <c r="E2448" s="2">
        <f t="shared" si="152"/>
        <v>117.38341994484755</v>
      </c>
      <c r="F2448" s="5" t="str">
        <f t="shared" si="155"/>
        <v>BULLISH</v>
      </c>
      <c r="G2448" s="5" t="str">
        <f t="shared" si="154"/>
        <v>NEUTRAL</v>
      </c>
      <c r="H2448" s="5" t="str">
        <f t="shared" si="153"/>
        <v>BULLISH DIVERGENCE</v>
      </c>
    </row>
    <row r="2449" spans="1:8" ht="13.5" x14ac:dyDescent="0.25">
      <c r="A2449" s="3">
        <f>TITRES_STAT!B2452</f>
        <v>45569</v>
      </c>
      <c r="B2449" s="5">
        <f>TITRES_STAT!C2452</f>
        <v>12.6</v>
      </c>
      <c r="C2449" s="5">
        <f>TITRES_STAT!D2452</f>
        <v>11.631</v>
      </c>
      <c r="D2449" s="5">
        <f>TITRES_STAT!E2452</f>
        <v>11.631</v>
      </c>
      <c r="E2449" s="2">
        <f t="shared" si="152"/>
        <v>117.38341994484755</v>
      </c>
      <c r="F2449" s="5" t="str">
        <f t="shared" si="155"/>
        <v>BEARISH</v>
      </c>
      <c r="G2449" s="5" t="str">
        <f t="shared" si="154"/>
        <v>WEAK</v>
      </c>
      <c r="H2449" s="5" t="str">
        <f t="shared" si="153"/>
        <v>CONFIRMED BEARISH</v>
      </c>
    </row>
    <row r="2450" spans="1:8" ht="13.5" x14ac:dyDescent="0.25">
      <c r="A2450" s="3">
        <f>TITRES_STAT!B2453</f>
        <v>45572</v>
      </c>
      <c r="B2450" s="5">
        <f>TITRES_STAT!C2453</f>
        <v>12.6</v>
      </c>
      <c r="C2450" s="5">
        <f>TITRES_STAT!D2453</f>
        <v>11.631</v>
      </c>
      <c r="D2450" s="5">
        <f>TITRES_STAT!E2453</f>
        <v>11.631</v>
      </c>
      <c r="E2450" s="2">
        <f t="shared" si="152"/>
        <v>117.38341994484755</v>
      </c>
      <c r="F2450" s="5" t="str">
        <f t="shared" si="155"/>
        <v>BEARISH</v>
      </c>
      <c r="G2450" s="5" t="str">
        <f t="shared" si="154"/>
        <v>WEAK</v>
      </c>
      <c r="H2450" s="5" t="str">
        <f t="shared" si="153"/>
        <v>CONFIRMED BEARISH</v>
      </c>
    </row>
    <row r="2451" spans="1:8" ht="13.5" x14ac:dyDescent="0.25">
      <c r="A2451" s="3">
        <f>TITRES_STAT!B2454</f>
        <v>45573</v>
      </c>
      <c r="B2451" s="5">
        <f>TITRES_STAT!C2454</f>
        <v>12.6</v>
      </c>
      <c r="C2451" s="5">
        <f>TITRES_STAT!D2454</f>
        <v>11.631</v>
      </c>
      <c r="D2451" s="5">
        <f>TITRES_STAT!E2454</f>
        <v>11.631</v>
      </c>
      <c r="E2451" s="2">
        <f t="shared" si="152"/>
        <v>117.38341994484755</v>
      </c>
      <c r="F2451" s="5" t="str">
        <f t="shared" si="155"/>
        <v>BEARISH</v>
      </c>
      <c r="G2451" s="5" t="str">
        <f t="shared" si="154"/>
        <v>WEAK</v>
      </c>
      <c r="H2451" s="5" t="str">
        <f t="shared" si="153"/>
        <v>CONFIRMED BEARISH</v>
      </c>
    </row>
    <row r="2452" spans="1:8" ht="13.5" x14ac:dyDescent="0.25">
      <c r="A2452" s="3">
        <f>TITRES_STAT!B2455</f>
        <v>45574</v>
      </c>
      <c r="B2452" s="5">
        <f>TITRES_STAT!C2455</f>
        <v>12.6</v>
      </c>
      <c r="C2452" s="5">
        <f>TITRES_STAT!D2455</f>
        <v>11.631</v>
      </c>
      <c r="D2452" s="5">
        <f>TITRES_STAT!E2455</f>
        <v>11.631</v>
      </c>
      <c r="E2452" s="2">
        <f t="shared" si="152"/>
        <v>117.38341994484755</v>
      </c>
      <c r="F2452" s="5" t="str">
        <f t="shared" si="155"/>
        <v>NEUTRAL</v>
      </c>
      <c r="G2452" s="5" t="str">
        <f t="shared" si="154"/>
        <v>NEUTRAL</v>
      </c>
      <c r="H2452" s="5" t="str">
        <f t="shared" si="153"/>
        <v>NEUTRAL</v>
      </c>
    </row>
    <row r="2453" spans="1:8" ht="13.5" x14ac:dyDescent="0.25">
      <c r="A2453" s="3">
        <f>TITRES_STAT!B2456</f>
        <v>45575</v>
      </c>
      <c r="B2453" s="5">
        <f>TITRES_STAT!C2456</f>
        <v>12.6</v>
      </c>
      <c r="C2453" s="5">
        <f>TITRES_STAT!D2456</f>
        <v>11.631</v>
      </c>
      <c r="D2453" s="5">
        <f>TITRES_STAT!E2456</f>
        <v>11.631</v>
      </c>
      <c r="E2453" s="2">
        <f t="shared" si="152"/>
        <v>117.38341994484755</v>
      </c>
      <c r="F2453" s="5" t="str">
        <f t="shared" si="155"/>
        <v>NEUTRAL</v>
      </c>
      <c r="G2453" s="5" t="str">
        <f t="shared" si="154"/>
        <v>NEUTRAL</v>
      </c>
      <c r="H2453" s="5" t="str">
        <f t="shared" si="153"/>
        <v>NEUTRAL</v>
      </c>
    </row>
    <row r="2454" spans="1:8" ht="13.5" x14ac:dyDescent="0.25">
      <c r="A2454" s="3">
        <f>TITRES_STAT!B2457</f>
        <v>45576</v>
      </c>
      <c r="B2454" s="5">
        <f>TITRES_STAT!C2457</f>
        <v>12.5</v>
      </c>
      <c r="C2454" s="5">
        <f>TITRES_STAT!D2457</f>
        <v>11.538</v>
      </c>
      <c r="D2454" s="5">
        <f>TITRES_STAT!E2457</f>
        <v>11.548153439999998</v>
      </c>
      <c r="E2454" s="2">
        <f t="shared" si="152"/>
        <v>105.83526650484755</v>
      </c>
      <c r="F2454" s="5" t="str">
        <f t="shared" si="155"/>
        <v>BEARISH</v>
      </c>
      <c r="G2454" s="5" t="str">
        <f t="shared" si="154"/>
        <v>WEAK</v>
      </c>
      <c r="H2454" s="5" t="str">
        <f t="shared" si="153"/>
        <v>CONFIRMED BEARISH</v>
      </c>
    </row>
    <row r="2455" spans="1:8" ht="13.5" x14ac:dyDescent="0.25">
      <c r="A2455" s="3">
        <f>TITRES_STAT!B2458</f>
        <v>45579</v>
      </c>
      <c r="B2455" s="5">
        <f>TITRES_STAT!C2458</f>
        <v>12.49</v>
      </c>
      <c r="C2455" s="5">
        <f>TITRES_STAT!D2458</f>
        <v>11.529</v>
      </c>
      <c r="D2455" s="5">
        <f>TITRES_STAT!E2458</f>
        <v>11.529</v>
      </c>
      <c r="E2455" s="2">
        <f t="shared" si="152"/>
        <v>94.306266504847557</v>
      </c>
      <c r="F2455" s="5" t="str">
        <f t="shared" si="155"/>
        <v>BEARISH</v>
      </c>
      <c r="G2455" s="5" t="str">
        <f t="shared" si="154"/>
        <v>WEAK</v>
      </c>
      <c r="H2455" s="5" t="str">
        <f t="shared" si="153"/>
        <v>CONFIRMED BEARISH</v>
      </c>
    </row>
    <row r="2456" spans="1:8" ht="13.5" x14ac:dyDescent="0.25">
      <c r="A2456" s="3">
        <f>TITRES_STAT!B2459</f>
        <v>45581</v>
      </c>
      <c r="B2456" s="5">
        <f>TITRES_STAT!C2459</f>
        <v>12.49</v>
      </c>
      <c r="C2456" s="5">
        <f>TITRES_STAT!D2459</f>
        <v>11.529</v>
      </c>
      <c r="D2456" s="5">
        <f>TITRES_STAT!E2459</f>
        <v>11.528076941553243</v>
      </c>
      <c r="E2456" s="2">
        <f t="shared" si="152"/>
        <v>94.306266504847557</v>
      </c>
      <c r="F2456" s="5" t="str">
        <f t="shared" si="155"/>
        <v>BEARISH</v>
      </c>
      <c r="G2456" s="5" t="str">
        <f t="shared" si="154"/>
        <v>WEAK</v>
      </c>
      <c r="H2456" s="5" t="str">
        <f t="shared" si="153"/>
        <v>CONFIRMED BEARISH</v>
      </c>
    </row>
    <row r="2457" spans="1:8" ht="13.5" x14ac:dyDescent="0.25">
      <c r="A2457" s="3">
        <f>TITRES_STAT!B2460</f>
        <v>45582</v>
      </c>
      <c r="B2457" s="5">
        <f>TITRES_STAT!C2460</f>
        <v>12.5</v>
      </c>
      <c r="C2457" s="5">
        <f>TITRES_STAT!D2460</f>
        <v>11.538</v>
      </c>
      <c r="D2457" s="5">
        <f>TITRES_STAT!E2460</f>
        <v>0</v>
      </c>
      <c r="E2457" s="2">
        <f t="shared" si="152"/>
        <v>94.306266504847557</v>
      </c>
      <c r="F2457" s="5" t="str">
        <f t="shared" si="155"/>
        <v>BEARISH</v>
      </c>
      <c r="G2457" s="5" t="str">
        <f t="shared" si="154"/>
        <v>WEAK</v>
      </c>
      <c r="H2457" s="5" t="str">
        <f t="shared" si="153"/>
        <v>CONFIRMED BEARISH</v>
      </c>
    </row>
    <row r="2458" spans="1:8" ht="13.5" x14ac:dyDescent="0.25">
      <c r="A2458" s="3">
        <f>TITRES_STAT!B2461</f>
        <v>45583</v>
      </c>
      <c r="B2458" s="5">
        <f>TITRES_STAT!C2461</f>
        <v>12.6</v>
      </c>
      <c r="C2458" s="5">
        <f>TITRES_STAT!D2461</f>
        <v>11.631</v>
      </c>
      <c r="D2458" s="5">
        <f>TITRES_STAT!E2461</f>
        <v>0</v>
      </c>
      <c r="E2458" s="2">
        <f t="shared" si="152"/>
        <v>94.306266504847557</v>
      </c>
      <c r="F2458" s="5" t="str">
        <f t="shared" si="155"/>
        <v>BEARISH</v>
      </c>
      <c r="G2458" s="5" t="str">
        <f t="shared" si="154"/>
        <v>WEAK</v>
      </c>
      <c r="H2458" s="5" t="str">
        <f t="shared" si="153"/>
        <v>NEUTRAL</v>
      </c>
    </row>
    <row r="2459" spans="1:8" ht="13.5" x14ac:dyDescent="0.25">
      <c r="A2459" s="3">
        <f>TITRES_STAT!B2462</f>
        <v>45586</v>
      </c>
      <c r="B2459" s="5">
        <f>TITRES_STAT!C2462</f>
        <v>12.58</v>
      </c>
      <c r="C2459" s="5">
        <f>TITRES_STAT!D2462</f>
        <v>11.612</v>
      </c>
      <c r="D2459" s="5">
        <f>TITRES_STAT!E2462</f>
        <v>0</v>
      </c>
      <c r="E2459" s="2">
        <f t="shared" si="152"/>
        <v>94.306266504847557</v>
      </c>
      <c r="F2459" s="5" t="str">
        <f t="shared" si="155"/>
        <v>BEARISH</v>
      </c>
      <c r="G2459" s="5" t="str">
        <f t="shared" si="154"/>
        <v>WEAK</v>
      </c>
      <c r="H2459" s="5" t="str">
        <f t="shared" si="153"/>
        <v>BEARISH DIVERGENCE</v>
      </c>
    </row>
    <row r="2460" spans="1:8" ht="13.5" x14ac:dyDescent="0.25">
      <c r="A2460" s="3">
        <f>TITRES_STAT!B2463</f>
        <v>45587</v>
      </c>
      <c r="B2460" s="5">
        <f>TITRES_STAT!C2463</f>
        <v>12.6</v>
      </c>
      <c r="C2460" s="5">
        <f>TITRES_STAT!D2463</f>
        <v>11.631</v>
      </c>
      <c r="D2460" s="5">
        <f>TITRES_STAT!E2463</f>
        <v>0</v>
      </c>
      <c r="E2460" s="2">
        <f t="shared" si="152"/>
        <v>94.306266504847557</v>
      </c>
      <c r="F2460" s="5" t="str">
        <f t="shared" si="155"/>
        <v>NEUTRAL</v>
      </c>
      <c r="G2460" s="5" t="str">
        <f t="shared" si="154"/>
        <v>NEUTRAL</v>
      </c>
      <c r="H2460" s="5" t="str">
        <f t="shared" si="153"/>
        <v>NEUTRAL</v>
      </c>
    </row>
    <row r="2461" spans="1:8" ht="13.5" x14ac:dyDescent="0.25">
      <c r="A2461" s="3">
        <f>TITRES_STAT!B2464</f>
        <v>45588</v>
      </c>
      <c r="B2461" s="5">
        <f>TITRES_STAT!C2464</f>
        <v>12.6</v>
      </c>
      <c r="C2461" s="5">
        <f>TITRES_STAT!D2464</f>
        <v>11.631</v>
      </c>
      <c r="D2461" s="5">
        <f>TITRES_STAT!E2464</f>
        <v>0</v>
      </c>
      <c r="E2461" s="2">
        <f t="shared" si="152"/>
        <v>94.306266504847557</v>
      </c>
      <c r="F2461" s="5" t="str">
        <f t="shared" si="155"/>
        <v>NEUTRAL</v>
      </c>
      <c r="G2461" s="5" t="str">
        <f t="shared" si="154"/>
        <v>NEUTRAL</v>
      </c>
      <c r="H2461" s="5" t="str">
        <f t="shared" si="153"/>
        <v>NEUTRAL</v>
      </c>
    </row>
    <row r="2462" spans="1:8" ht="13.5" x14ac:dyDescent="0.25">
      <c r="A2462" s="3">
        <f>TITRES_STAT!B2465</f>
        <v>45589</v>
      </c>
      <c r="B2462" s="5">
        <f>TITRES_STAT!C2465</f>
        <v>12.6</v>
      </c>
      <c r="C2462" s="5">
        <f>TITRES_STAT!D2465</f>
        <v>11.631</v>
      </c>
      <c r="D2462" s="5">
        <f>TITRES_STAT!E2465</f>
        <v>0</v>
      </c>
      <c r="E2462" s="2">
        <f t="shared" si="152"/>
        <v>94.306266504847557</v>
      </c>
      <c r="F2462" s="5" t="str">
        <f t="shared" si="155"/>
        <v>NEUTRAL</v>
      </c>
      <c r="G2462" s="5" t="str">
        <f t="shared" si="154"/>
        <v>NEUTRAL</v>
      </c>
      <c r="H2462" s="5" t="str">
        <f t="shared" si="153"/>
        <v>NEUTRAL</v>
      </c>
    </row>
    <row r="2463" spans="1:8" ht="13.5" x14ac:dyDescent="0.25">
      <c r="A2463" s="3">
        <f>TITRES_STAT!B2466</f>
        <v>45590</v>
      </c>
      <c r="B2463" s="5">
        <f>TITRES_STAT!C2466</f>
        <v>12.6</v>
      </c>
      <c r="C2463" s="5">
        <f>TITRES_STAT!D2466</f>
        <v>11.631</v>
      </c>
      <c r="D2463" s="5">
        <f>TITRES_STAT!E2466</f>
        <v>0</v>
      </c>
      <c r="E2463" s="2">
        <f t="shared" si="152"/>
        <v>94.306266504847557</v>
      </c>
      <c r="F2463" s="5" t="str">
        <f t="shared" si="155"/>
        <v>NEUTRAL</v>
      </c>
      <c r="G2463" s="5" t="str">
        <f t="shared" si="154"/>
        <v>NEUTRAL</v>
      </c>
      <c r="H2463" s="5" t="str">
        <f t="shared" si="153"/>
        <v>NEUTRAL</v>
      </c>
    </row>
    <row r="2464" spans="1:8" ht="13.5" x14ac:dyDescent="0.25">
      <c r="A2464" s="3">
        <f>TITRES_STAT!B2467</f>
        <v>45593</v>
      </c>
      <c r="B2464" s="5">
        <f>TITRES_STAT!C2467</f>
        <v>12.05</v>
      </c>
      <c r="C2464" s="5">
        <f>TITRES_STAT!D2467</f>
        <v>11.122999999999999</v>
      </c>
      <c r="D2464" s="5">
        <f>TITRES_STAT!E2467</f>
        <v>0</v>
      </c>
      <c r="E2464" s="2">
        <f t="shared" si="152"/>
        <v>94.306266504847557</v>
      </c>
      <c r="F2464" s="5" t="str">
        <f t="shared" si="155"/>
        <v>NEUTRAL</v>
      </c>
      <c r="G2464" s="5" t="str">
        <f t="shared" si="154"/>
        <v>NEUTRAL</v>
      </c>
      <c r="H2464" s="5" t="str">
        <f t="shared" si="153"/>
        <v>NEUTRAL</v>
      </c>
    </row>
    <row r="2465" spans="1:8" ht="13.5" x14ac:dyDescent="0.25">
      <c r="A2465" s="3">
        <f>TITRES_STAT!B2468</f>
        <v>45594</v>
      </c>
      <c r="B2465" s="5">
        <f>TITRES_STAT!C2468</f>
        <v>12.59</v>
      </c>
      <c r="C2465" s="5">
        <f>TITRES_STAT!D2468</f>
        <v>11.622</v>
      </c>
      <c r="D2465" s="5">
        <f>TITRES_STAT!E2468</f>
        <v>0</v>
      </c>
      <c r="E2465" s="2">
        <f t="shared" si="152"/>
        <v>94.306266504847557</v>
      </c>
      <c r="F2465" s="5" t="str">
        <f t="shared" si="155"/>
        <v>NEUTRAL</v>
      </c>
      <c r="G2465" s="5" t="str">
        <f t="shared" si="154"/>
        <v>NEUTRAL</v>
      </c>
      <c r="H2465" s="5" t="str">
        <f t="shared" si="153"/>
        <v>NEUTRAL</v>
      </c>
    </row>
    <row r="2466" spans="1:8" ht="13.5" x14ac:dyDescent="0.25">
      <c r="A2466" s="3">
        <f>TITRES_STAT!B2469</f>
        <v>45595</v>
      </c>
      <c r="B2466" s="5">
        <f>TITRES_STAT!C2469</f>
        <v>12.6</v>
      </c>
      <c r="C2466" s="5">
        <f>TITRES_STAT!D2469</f>
        <v>11.631</v>
      </c>
      <c r="D2466" s="5">
        <f>TITRES_STAT!E2469</f>
        <v>0</v>
      </c>
      <c r="E2466" s="2">
        <f t="shared" si="152"/>
        <v>94.306266504847557</v>
      </c>
      <c r="F2466" s="5" t="str">
        <f t="shared" si="155"/>
        <v>NEUTRAL</v>
      </c>
      <c r="G2466" s="5" t="str">
        <f t="shared" si="154"/>
        <v>NEUTRAL</v>
      </c>
      <c r="H2466" s="5" t="str">
        <f t="shared" si="153"/>
        <v>NEUTRAL</v>
      </c>
    </row>
    <row r="2467" spans="1:8" ht="13.5" x14ac:dyDescent="0.25">
      <c r="A2467" s="3">
        <f>TITRES_STAT!B2470</f>
        <v>45596</v>
      </c>
      <c r="B2467" s="5">
        <f>TITRES_STAT!C2470</f>
        <v>12.1</v>
      </c>
      <c r="C2467" s="5">
        <f>TITRES_STAT!D2470</f>
        <v>11.169</v>
      </c>
      <c r="D2467" s="5">
        <f>TITRES_STAT!E2470</f>
        <v>0</v>
      </c>
      <c r="E2467" s="2">
        <f t="shared" si="152"/>
        <v>94.306266504847557</v>
      </c>
      <c r="F2467" s="5" t="str">
        <f t="shared" si="155"/>
        <v>NEUTRAL</v>
      </c>
      <c r="G2467" s="5" t="str">
        <f t="shared" si="154"/>
        <v>NEUTRAL</v>
      </c>
      <c r="H2467" s="5" t="str">
        <f t="shared" si="153"/>
        <v>NEUTRAL</v>
      </c>
    </row>
    <row r="2468" spans="1:8" ht="13.5" x14ac:dyDescent="0.25">
      <c r="A2468" s="3">
        <f>TITRES_STAT!B2471</f>
        <v>45597</v>
      </c>
      <c r="B2468" s="5">
        <f>TITRES_STAT!C2471</f>
        <v>12.5</v>
      </c>
      <c r="C2468" s="5">
        <f>TITRES_STAT!D2471</f>
        <v>11.538</v>
      </c>
      <c r="D2468" s="5">
        <f>TITRES_STAT!E2471</f>
        <v>0</v>
      </c>
      <c r="E2468" s="2">
        <f t="shared" si="152"/>
        <v>94.306266504847557</v>
      </c>
      <c r="F2468" s="5" t="str">
        <f t="shared" si="155"/>
        <v>NEUTRAL</v>
      </c>
      <c r="G2468" s="5" t="str">
        <f t="shared" si="154"/>
        <v>NEUTRAL</v>
      </c>
      <c r="H2468" s="5" t="str">
        <f t="shared" si="153"/>
        <v>NEUTRAL</v>
      </c>
    </row>
    <row r="2469" spans="1:8" ht="13.5" x14ac:dyDescent="0.25">
      <c r="A2469" s="3">
        <f>TITRES_STAT!B2472</f>
        <v>45600</v>
      </c>
      <c r="B2469" s="5">
        <f>TITRES_STAT!C2472</f>
        <v>12.48</v>
      </c>
      <c r="C2469" s="5">
        <f>TITRES_STAT!D2472</f>
        <v>11.52</v>
      </c>
      <c r="D2469" s="5">
        <f>TITRES_STAT!E2472</f>
        <v>0</v>
      </c>
      <c r="E2469" s="2">
        <f t="shared" si="152"/>
        <v>94.306266504847557</v>
      </c>
      <c r="F2469" s="5" t="str">
        <f t="shared" si="155"/>
        <v>NEUTRAL</v>
      </c>
      <c r="G2469" s="5" t="str">
        <f t="shared" si="154"/>
        <v>NEUTRAL</v>
      </c>
      <c r="H2469" s="5" t="str">
        <f t="shared" si="153"/>
        <v>NEUTRAL</v>
      </c>
    </row>
    <row r="2470" spans="1:8" ht="13.5" x14ac:dyDescent="0.25">
      <c r="A2470" s="3">
        <f>TITRES_STAT!B2473</f>
        <v>45601</v>
      </c>
      <c r="B2470" s="5">
        <f>TITRES_STAT!C2473</f>
        <v>11.92</v>
      </c>
      <c r="C2470" s="5">
        <f>TITRES_STAT!D2473</f>
        <v>11.003</v>
      </c>
      <c r="D2470" s="5">
        <f>TITRES_STAT!E2473</f>
        <v>0</v>
      </c>
      <c r="E2470" s="2">
        <f t="shared" si="152"/>
        <v>94.306266504847557</v>
      </c>
      <c r="F2470" s="5" t="str">
        <f t="shared" si="155"/>
        <v>NEUTRAL</v>
      </c>
      <c r="G2470" s="5" t="str">
        <f t="shared" si="154"/>
        <v>NEUTRAL</v>
      </c>
      <c r="H2470" s="5" t="str">
        <f t="shared" si="153"/>
        <v>NEUTRAL</v>
      </c>
    </row>
    <row r="2471" spans="1:8" ht="13.5" x14ac:dyDescent="0.25">
      <c r="A2471" s="3">
        <f>TITRES_STAT!B2474</f>
        <v>45602</v>
      </c>
      <c r="B2471" s="5">
        <f>TITRES_STAT!C2474</f>
        <v>12.3</v>
      </c>
      <c r="C2471" s="5">
        <f>TITRES_STAT!D2474</f>
        <v>11.353999999999999</v>
      </c>
      <c r="D2471" s="5">
        <f>TITRES_STAT!E2474</f>
        <v>0</v>
      </c>
      <c r="E2471" s="2">
        <f t="shared" si="152"/>
        <v>94.306266504847557</v>
      </c>
      <c r="F2471" s="5" t="str">
        <f t="shared" si="155"/>
        <v>NEUTRAL</v>
      </c>
      <c r="G2471" s="5" t="str">
        <f t="shared" si="154"/>
        <v>NEUTRAL</v>
      </c>
      <c r="H2471" s="5" t="str">
        <f t="shared" si="153"/>
        <v>NEUTRAL</v>
      </c>
    </row>
    <row r="2472" spans="1:8" ht="13.5" x14ac:dyDescent="0.25">
      <c r="A2472" s="3">
        <f>TITRES_STAT!B2475</f>
        <v>45603</v>
      </c>
      <c r="B2472" s="5">
        <f>TITRES_STAT!C2475</f>
        <v>11.75</v>
      </c>
      <c r="C2472" s="5">
        <f>TITRES_STAT!D2475</f>
        <v>10.846</v>
      </c>
      <c r="D2472" s="5">
        <f>TITRES_STAT!E2475</f>
        <v>0</v>
      </c>
      <c r="E2472" s="2">
        <f t="shared" si="152"/>
        <v>94.306266504847557</v>
      </c>
      <c r="F2472" s="5" t="str">
        <f t="shared" si="155"/>
        <v>NEUTRAL</v>
      </c>
      <c r="G2472" s="5" t="str">
        <f t="shared" si="154"/>
        <v>NEUTRAL</v>
      </c>
      <c r="H2472" s="5" t="str">
        <f t="shared" si="153"/>
        <v>NEUTRAL</v>
      </c>
    </row>
    <row r="2473" spans="1:8" ht="13.5" x14ac:dyDescent="0.25">
      <c r="A2473" s="3">
        <f>TITRES_STAT!B2476</f>
        <v>45604</v>
      </c>
      <c r="B2473" s="5">
        <f>TITRES_STAT!C2476</f>
        <v>11.23</v>
      </c>
      <c r="C2473" s="5">
        <f>TITRES_STAT!D2476</f>
        <v>10.366</v>
      </c>
      <c r="D2473" s="5">
        <f>TITRES_STAT!E2476</f>
        <v>0</v>
      </c>
      <c r="E2473" s="2">
        <f t="shared" si="152"/>
        <v>94.306266504847557</v>
      </c>
      <c r="F2473" s="5" t="str">
        <f t="shared" si="155"/>
        <v>NEUTRAL</v>
      </c>
      <c r="G2473" s="5" t="str">
        <f t="shared" si="154"/>
        <v>NEUTRAL</v>
      </c>
      <c r="H2473" s="5" t="str">
        <f t="shared" si="153"/>
        <v>NEUTRAL</v>
      </c>
    </row>
    <row r="2474" spans="1:8" ht="13.5" x14ac:dyDescent="0.25">
      <c r="A2474" s="3">
        <f>TITRES_STAT!B2477</f>
        <v>45607</v>
      </c>
      <c r="B2474" s="5">
        <f>TITRES_STAT!C2477</f>
        <v>11.69</v>
      </c>
      <c r="C2474" s="5">
        <f>TITRES_STAT!D2477</f>
        <v>10.791</v>
      </c>
      <c r="D2474" s="5">
        <f>TITRES_STAT!E2477</f>
        <v>0</v>
      </c>
      <c r="E2474" s="2">
        <f t="shared" si="152"/>
        <v>94.306266504847557</v>
      </c>
      <c r="F2474" s="5" t="str">
        <f t="shared" si="155"/>
        <v>NEUTRAL</v>
      </c>
      <c r="G2474" s="5" t="str">
        <f t="shared" si="154"/>
        <v>NEUTRAL</v>
      </c>
      <c r="H2474" s="5" t="str">
        <f t="shared" si="153"/>
        <v>NEUTRAL</v>
      </c>
    </row>
    <row r="2475" spans="1:8" ht="13.5" x14ac:dyDescent="0.25">
      <c r="A2475" s="3">
        <f>TITRES_STAT!B2478</f>
        <v>45608</v>
      </c>
      <c r="B2475" s="5">
        <f>TITRES_STAT!C2478</f>
        <v>11.17</v>
      </c>
      <c r="C2475" s="5">
        <f>TITRES_STAT!D2478</f>
        <v>10.311</v>
      </c>
      <c r="D2475" s="5">
        <f>TITRES_STAT!E2478</f>
        <v>0</v>
      </c>
      <c r="E2475" s="2">
        <f t="shared" si="152"/>
        <v>94.306266504847557</v>
      </c>
      <c r="F2475" s="5" t="str">
        <f t="shared" si="155"/>
        <v>NEUTRAL</v>
      </c>
      <c r="G2475" s="5" t="str">
        <f t="shared" si="154"/>
        <v>NEUTRAL</v>
      </c>
      <c r="H2475" s="5" t="str">
        <f t="shared" si="153"/>
        <v>NEUTRAL</v>
      </c>
    </row>
    <row r="2476" spans="1:8" ht="13.5" x14ac:dyDescent="0.25">
      <c r="A2476" s="3">
        <f>TITRES_STAT!B2479</f>
        <v>45609</v>
      </c>
      <c r="B2476" s="5">
        <f>TITRES_STAT!C2479</f>
        <v>11</v>
      </c>
      <c r="C2476" s="5">
        <f>TITRES_STAT!D2479</f>
        <v>10.154</v>
      </c>
      <c r="D2476" s="5">
        <f>TITRES_STAT!E2479</f>
        <v>0</v>
      </c>
      <c r="E2476" s="2">
        <f t="shared" si="152"/>
        <v>94.306266504847557</v>
      </c>
      <c r="F2476" s="5" t="str">
        <f t="shared" si="155"/>
        <v>NEUTRAL</v>
      </c>
      <c r="G2476" s="5" t="str">
        <f t="shared" si="154"/>
        <v>NEUTRAL</v>
      </c>
      <c r="H2476" s="5" t="str">
        <f t="shared" si="153"/>
        <v>NEUTRAL</v>
      </c>
    </row>
    <row r="2477" spans="1:8" ht="13.5" x14ac:dyDescent="0.25">
      <c r="A2477" s="3">
        <f>TITRES_STAT!B2480</f>
        <v>45610</v>
      </c>
      <c r="B2477" s="5">
        <f>TITRES_STAT!C2480</f>
        <v>11</v>
      </c>
      <c r="C2477" s="5">
        <f>TITRES_STAT!D2480</f>
        <v>10.154</v>
      </c>
      <c r="D2477" s="5">
        <f>TITRES_STAT!E2480</f>
        <v>0</v>
      </c>
      <c r="E2477" s="2">
        <f t="shared" si="152"/>
        <v>94.306266504847557</v>
      </c>
      <c r="F2477" s="5" t="str">
        <f t="shared" si="155"/>
        <v>NEUTRAL</v>
      </c>
      <c r="G2477" s="5" t="str">
        <f t="shared" si="154"/>
        <v>NEUTRAL</v>
      </c>
      <c r="H2477" s="5" t="str">
        <f t="shared" si="153"/>
        <v>NEUTRAL</v>
      </c>
    </row>
    <row r="2478" spans="1:8" ht="13.5" x14ac:dyDescent="0.25">
      <c r="A2478" s="3">
        <f>TITRES_STAT!B2481</f>
        <v>45611</v>
      </c>
      <c r="B2478" s="5">
        <f>TITRES_STAT!C2481</f>
        <v>11.2</v>
      </c>
      <c r="C2478" s="5">
        <f>TITRES_STAT!D2481</f>
        <v>10.337999999999999</v>
      </c>
      <c r="D2478" s="5">
        <f>TITRES_STAT!E2481</f>
        <v>0</v>
      </c>
      <c r="E2478" s="2">
        <f t="shared" si="152"/>
        <v>94.306266504847557</v>
      </c>
      <c r="F2478" s="5" t="str">
        <f t="shared" si="155"/>
        <v>NEUTRAL</v>
      </c>
      <c r="G2478" s="5" t="str">
        <f t="shared" si="154"/>
        <v>NEUTRAL</v>
      </c>
      <c r="H2478" s="5" t="str">
        <f t="shared" si="153"/>
        <v>NEUTRAL</v>
      </c>
    </row>
    <row r="2479" spans="1:8" ht="13.5" x14ac:dyDescent="0.25">
      <c r="A2479" s="3">
        <f>TITRES_STAT!B2482</f>
        <v>45614</v>
      </c>
      <c r="B2479" s="5">
        <f>TITRES_STAT!C2482</f>
        <v>10.91</v>
      </c>
      <c r="C2479" s="5">
        <f>TITRES_STAT!D2482</f>
        <v>10.071</v>
      </c>
      <c r="D2479" s="5">
        <f>TITRES_STAT!E2482</f>
        <v>0</v>
      </c>
      <c r="E2479" s="2">
        <f t="shared" si="152"/>
        <v>94.306266504847557</v>
      </c>
      <c r="F2479" s="5" t="str">
        <f t="shared" si="155"/>
        <v>NEUTRAL</v>
      </c>
      <c r="G2479" s="5" t="str">
        <f t="shared" si="154"/>
        <v>NEUTRAL</v>
      </c>
      <c r="H2479" s="5" t="str">
        <f t="shared" si="153"/>
        <v>NEUTRAL</v>
      </c>
    </row>
    <row r="2480" spans="1:8" ht="13.5" x14ac:dyDescent="0.25">
      <c r="A2480" s="3">
        <f>TITRES_STAT!B2483</f>
        <v>45615</v>
      </c>
      <c r="B2480" s="5">
        <f>TITRES_STAT!C2483</f>
        <v>10.99</v>
      </c>
      <c r="C2480" s="5">
        <f>TITRES_STAT!D2483</f>
        <v>10.145</v>
      </c>
      <c r="D2480" s="5">
        <f>TITRES_STAT!E2483</f>
        <v>0</v>
      </c>
      <c r="E2480" s="2">
        <f t="shared" si="152"/>
        <v>94.306266504847557</v>
      </c>
      <c r="F2480" s="5" t="str">
        <f t="shared" si="155"/>
        <v>NEUTRAL</v>
      </c>
      <c r="G2480" s="5" t="str">
        <f t="shared" si="154"/>
        <v>NEUTRAL</v>
      </c>
      <c r="H2480" s="5" t="str">
        <f t="shared" si="153"/>
        <v>NEUTRAL</v>
      </c>
    </row>
    <row r="2481" spans="1:8" ht="13.5" x14ac:dyDescent="0.25">
      <c r="A2481" s="3">
        <f>TITRES_STAT!B2484</f>
        <v>45616</v>
      </c>
      <c r="B2481" s="5">
        <f>TITRES_STAT!C2484</f>
        <v>10.99</v>
      </c>
      <c r="C2481" s="5">
        <f>TITRES_STAT!D2484</f>
        <v>10.145</v>
      </c>
      <c r="D2481" s="5">
        <f>TITRES_STAT!E2484</f>
        <v>0</v>
      </c>
      <c r="E2481" s="2">
        <f t="shared" si="152"/>
        <v>94.306266504847557</v>
      </c>
      <c r="F2481" s="5" t="str">
        <f t="shared" si="155"/>
        <v>NEUTRAL</v>
      </c>
      <c r="G2481" s="5" t="str">
        <f t="shared" si="154"/>
        <v>NEUTRAL</v>
      </c>
      <c r="H2481" s="5" t="str">
        <f t="shared" si="153"/>
        <v>NEUTRAL</v>
      </c>
    </row>
    <row r="2482" spans="1:8" ht="13.5" x14ac:dyDescent="0.25">
      <c r="A2482" s="3">
        <f>TITRES_STAT!B2485</f>
        <v>45617</v>
      </c>
      <c r="B2482" s="5">
        <f>TITRES_STAT!C2485</f>
        <v>11</v>
      </c>
      <c r="C2482" s="5">
        <f>TITRES_STAT!D2485</f>
        <v>10.154</v>
      </c>
      <c r="D2482" s="5">
        <f>TITRES_STAT!E2485</f>
        <v>0</v>
      </c>
      <c r="E2482" s="2">
        <f t="shared" si="152"/>
        <v>94.306266504847557</v>
      </c>
      <c r="F2482" s="5" t="str">
        <f t="shared" si="155"/>
        <v>NEUTRAL</v>
      </c>
      <c r="G2482" s="5" t="str">
        <f t="shared" si="154"/>
        <v>NEUTRAL</v>
      </c>
      <c r="H2482" s="5" t="str">
        <f t="shared" si="153"/>
        <v>NEUTRAL</v>
      </c>
    </row>
    <row r="2483" spans="1:8" ht="13.5" x14ac:dyDescent="0.25">
      <c r="A2483" s="3">
        <f>TITRES_STAT!B2486</f>
        <v>45618</v>
      </c>
      <c r="B2483" s="5">
        <f>TITRES_STAT!C2486</f>
        <v>10.9</v>
      </c>
      <c r="C2483" s="5">
        <f>TITRES_STAT!D2486</f>
        <v>10.061999999999999</v>
      </c>
      <c r="D2483" s="5">
        <f>TITRES_STAT!E2486</f>
        <v>0</v>
      </c>
      <c r="E2483" s="2">
        <f t="shared" si="152"/>
        <v>94.306266504847557</v>
      </c>
      <c r="F2483" s="5" t="str">
        <f t="shared" si="155"/>
        <v>NEUTRAL</v>
      </c>
      <c r="G2483" s="5" t="str">
        <f t="shared" si="154"/>
        <v>NEUTRAL</v>
      </c>
      <c r="H2483" s="5" t="str">
        <f t="shared" si="153"/>
        <v>NEUTRAL</v>
      </c>
    </row>
    <row r="2484" spans="1:8" ht="13.5" x14ac:dyDescent="0.25">
      <c r="A2484" s="3">
        <f>TITRES_STAT!B2487</f>
        <v>45621</v>
      </c>
      <c r="B2484" s="5">
        <f>TITRES_STAT!C2487</f>
        <v>10.98</v>
      </c>
      <c r="C2484" s="5">
        <f>TITRES_STAT!D2487</f>
        <v>10.135</v>
      </c>
      <c r="D2484" s="5">
        <f>TITRES_STAT!E2487</f>
        <v>0</v>
      </c>
      <c r="E2484" s="2">
        <f t="shared" si="152"/>
        <v>94.306266504847557</v>
      </c>
      <c r="F2484" s="5" t="str">
        <f t="shared" si="155"/>
        <v>NEUTRAL</v>
      </c>
      <c r="G2484" s="5" t="str">
        <f t="shared" si="154"/>
        <v>NEUTRAL</v>
      </c>
      <c r="H2484" s="5" t="str">
        <f t="shared" si="153"/>
        <v>NEUTRAL</v>
      </c>
    </row>
    <row r="2485" spans="1:8" ht="13.5" x14ac:dyDescent="0.25">
      <c r="A2485" s="3">
        <f>TITRES_STAT!B2488</f>
        <v>45622</v>
      </c>
      <c r="B2485" s="5">
        <f>TITRES_STAT!C2488</f>
        <v>10.97</v>
      </c>
      <c r="C2485" s="5">
        <f>TITRES_STAT!D2488</f>
        <v>10.125999999999999</v>
      </c>
      <c r="D2485" s="5">
        <f>TITRES_STAT!E2488</f>
        <v>0</v>
      </c>
      <c r="E2485" s="2">
        <f t="shared" si="152"/>
        <v>94.306266504847557</v>
      </c>
      <c r="F2485" s="5" t="str">
        <f t="shared" si="155"/>
        <v>NEUTRAL</v>
      </c>
      <c r="G2485" s="5" t="str">
        <f t="shared" si="154"/>
        <v>NEUTRAL</v>
      </c>
      <c r="H2485" s="5" t="str">
        <f t="shared" si="153"/>
        <v>NEUTRAL</v>
      </c>
    </row>
    <row r="2486" spans="1:8" ht="13.5" x14ac:dyDescent="0.25">
      <c r="A2486" s="3">
        <f>TITRES_STAT!B2489</f>
        <v>45623</v>
      </c>
      <c r="B2486" s="5">
        <f>TITRES_STAT!C2489</f>
        <v>10.94</v>
      </c>
      <c r="C2486" s="5">
        <f>TITRES_STAT!D2489</f>
        <v>10.098000000000001</v>
      </c>
      <c r="D2486" s="5">
        <f>TITRES_STAT!E2489</f>
        <v>0</v>
      </c>
      <c r="E2486" s="2">
        <f t="shared" si="152"/>
        <v>94.306266504847557</v>
      </c>
      <c r="F2486" s="5" t="str">
        <f t="shared" si="155"/>
        <v>NEUTRAL</v>
      </c>
      <c r="G2486" s="5" t="str">
        <f t="shared" si="154"/>
        <v>NEUTRAL</v>
      </c>
      <c r="H2486" s="5" t="str">
        <f t="shared" si="153"/>
        <v>NEUTRAL</v>
      </c>
    </row>
    <row r="2487" spans="1:8" ht="13.5" x14ac:dyDescent="0.25">
      <c r="A2487" s="3">
        <f>TITRES_STAT!B2490</f>
        <v>45624</v>
      </c>
      <c r="B2487" s="5">
        <f>TITRES_STAT!C2490</f>
        <v>10.89</v>
      </c>
      <c r="C2487" s="5">
        <f>TITRES_STAT!D2490</f>
        <v>10.052</v>
      </c>
      <c r="D2487" s="5">
        <f>TITRES_STAT!E2490</f>
        <v>0</v>
      </c>
      <c r="E2487" s="2">
        <f t="shared" si="152"/>
        <v>94.306266504847557</v>
      </c>
      <c r="F2487" s="5" t="str">
        <f t="shared" si="155"/>
        <v>NEUTRAL</v>
      </c>
      <c r="G2487" s="5" t="str">
        <f t="shared" si="154"/>
        <v>NEUTRAL</v>
      </c>
      <c r="H2487" s="5" t="str">
        <f t="shared" si="153"/>
        <v>NEUTRAL</v>
      </c>
    </row>
    <row r="2488" spans="1:8" ht="13.5" x14ac:dyDescent="0.25">
      <c r="A2488" s="3">
        <f>TITRES_STAT!B2491</f>
        <v>45625</v>
      </c>
      <c r="B2488" s="5">
        <f>TITRES_STAT!C2491</f>
        <v>10.88</v>
      </c>
      <c r="C2488" s="5">
        <f>TITRES_STAT!D2491</f>
        <v>10.042999999999999</v>
      </c>
      <c r="D2488" s="5">
        <f>TITRES_STAT!E2491</f>
        <v>0</v>
      </c>
      <c r="E2488" s="2">
        <f t="shared" si="152"/>
        <v>94.306266504847557</v>
      </c>
      <c r="F2488" s="5" t="str">
        <f t="shared" si="155"/>
        <v>NEUTRAL</v>
      </c>
      <c r="G2488" s="5" t="str">
        <f t="shared" si="154"/>
        <v>NEUTRAL</v>
      </c>
      <c r="H2488" s="5" t="str">
        <f t="shared" si="153"/>
        <v>NEUTRAL</v>
      </c>
    </row>
    <row r="2489" spans="1:8" ht="13.5" x14ac:dyDescent="0.25">
      <c r="A2489" s="3">
        <f>TITRES_STAT!B2492</f>
        <v>45628</v>
      </c>
      <c r="B2489" s="5">
        <f>TITRES_STAT!C2492</f>
        <v>10.8</v>
      </c>
      <c r="C2489" s="5">
        <f>TITRES_STAT!D2492</f>
        <v>9.9689999999999994</v>
      </c>
      <c r="D2489" s="5">
        <f>TITRES_STAT!E2492</f>
        <v>0</v>
      </c>
      <c r="E2489" s="2">
        <f t="shared" si="152"/>
        <v>94.306266504847557</v>
      </c>
      <c r="F2489" s="5" t="str">
        <f t="shared" si="155"/>
        <v>NEUTRAL</v>
      </c>
      <c r="G2489" s="5" t="str">
        <f t="shared" si="154"/>
        <v>NEUTRAL</v>
      </c>
      <c r="H2489" s="5" t="str">
        <f t="shared" si="153"/>
        <v>NEUTRAL</v>
      </c>
    </row>
    <row r="2490" spans="1:8" ht="13.5" x14ac:dyDescent="0.25">
      <c r="A2490" s="3">
        <f>TITRES_STAT!B2493</f>
        <v>45629</v>
      </c>
      <c r="B2490" s="5">
        <f>TITRES_STAT!C2493</f>
        <v>10.79</v>
      </c>
      <c r="C2490" s="5">
        <f>TITRES_STAT!D2493</f>
        <v>9.9600000000000009</v>
      </c>
      <c r="D2490" s="5">
        <f>TITRES_STAT!E2493</f>
        <v>0</v>
      </c>
      <c r="E2490" s="2">
        <f t="shared" si="152"/>
        <v>94.306266504847557</v>
      </c>
      <c r="F2490" s="5" t="str">
        <f t="shared" si="155"/>
        <v>NEUTRAL</v>
      </c>
      <c r="G2490" s="5" t="str">
        <f t="shared" si="154"/>
        <v>NEUTRAL</v>
      </c>
      <c r="H2490" s="5" t="str">
        <f t="shared" si="153"/>
        <v>NEUTRAL</v>
      </c>
    </row>
    <row r="2491" spans="1:8" ht="13.5" x14ac:dyDescent="0.25">
      <c r="A2491" s="3">
        <f>TITRES_STAT!B2494</f>
        <v>45630</v>
      </c>
      <c r="B2491" s="5">
        <f>TITRES_STAT!C2494</f>
        <v>10.79</v>
      </c>
      <c r="C2491" s="5">
        <f>TITRES_STAT!D2494</f>
        <v>9.9600000000000009</v>
      </c>
      <c r="D2491" s="5">
        <f>TITRES_STAT!E2494</f>
        <v>0</v>
      </c>
      <c r="E2491" s="2">
        <f t="shared" si="152"/>
        <v>94.306266504847557</v>
      </c>
      <c r="F2491" s="5" t="str">
        <f t="shared" si="155"/>
        <v>NEUTRAL</v>
      </c>
      <c r="G2491" s="5" t="str">
        <f t="shared" si="154"/>
        <v>NEUTRAL</v>
      </c>
      <c r="H2491" s="5" t="str">
        <f t="shared" si="153"/>
        <v>NEUTRAL</v>
      </c>
    </row>
    <row r="2492" spans="1:8" ht="13.5" x14ac:dyDescent="0.25">
      <c r="A2492" s="3">
        <f>TITRES_STAT!B2495</f>
        <v>45631</v>
      </c>
      <c r="B2492" s="5">
        <f>TITRES_STAT!C2495</f>
        <v>10.79</v>
      </c>
      <c r="C2492" s="5">
        <f>TITRES_STAT!D2495</f>
        <v>9.9600000000000009</v>
      </c>
      <c r="D2492" s="5">
        <f>TITRES_STAT!E2495</f>
        <v>0</v>
      </c>
      <c r="E2492" s="2">
        <f t="shared" si="152"/>
        <v>94.306266504847557</v>
      </c>
      <c r="F2492" s="5" t="str">
        <f t="shared" si="155"/>
        <v>NEUTRAL</v>
      </c>
      <c r="G2492" s="5" t="str">
        <f t="shared" si="154"/>
        <v>NEUTRAL</v>
      </c>
      <c r="H2492" s="5" t="str">
        <f t="shared" si="153"/>
        <v>NEUTRAL</v>
      </c>
    </row>
    <row r="2493" spans="1:8" ht="13.5" x14ac:dyDescent="0.25">
      <c r="A2493" s="3">
        <f>TITRES_STAT!B2496</f>
        <v>45632</v>
      </c>
      <c r="B2493" s="5">
        <f>TITRES_STAT!C2496</f>
        <v>10.94</v>
      </c>
      <c r="C2493" s="5">
        <f>TITRES_STAT!D2496</f>
        <v>10.098000000000001</v>
      </c>
      <c r="D2493" s="5">
        <f>TITRES_STAT!E2496</f>
        <v>0</v>
      </c>
      <c r="E2493" s="2">
        <f t="shared" si="152"/>
        <v>94.306266504847557</v>
      </c>
      <c r="F2493" s="5" t="str">
        <f t="shared" si="155"/>
        <v>NEUTRAL</v>
      </c>
      <c r="G2493" s="5" t="str">
        <f t="shared" si="154"/>
        <v>NEUTRAL</v>
      </c>
      <c r="H2493" s="5" t="str">
        <f t="shared" si="153"/>
        <v>NEUTRAL</v>
      </c>
    </row>
    <row r="2494" spans="1:8" ht="13.5" x14ac:dyDescent="0.25">
      <c r="A2494" s="3">
        <f>TITRES_STAT!B2497</f>
        <v>45635</v>
      </c>
      <c r="B2494" s="5">
        <f>TITRES_STAT!C2497</f>
        <v>10.94</v>
      </c>
      <c r="C2494" s="5">
        <f>TITRES_STAT!D2497</f>
        <v>10.098000000000001</v>
      </c>
      <c r="D2494" s="5">
        <f>TITRES_STAT!E2497</f>
        <v>0</v>
      </c>
      <c r="E2494" s="2">
        <f t="shared" si="152"/>
        <v>94.306266504847557</v>
      </c>
      <c r="F2494" s="5" t="str">
        <f t="shared" si="155"/>
        <v>NEUTRAL</v>
      </c>
      <c r="G2494" s="5" t="str">
        <f t="shared" si="154"/>
        <v>NEUTRAL</v>
      </c>
      <c r="H2494" s="5" t="str">
        <f t="shared" si="153"/>
        <v>NEUTRAL</v>
      </c>
    </row>
    <row r="2495" spans="1:8" ht="13.5" x14ac:dyDescent="0.25">
      <c r="A2495" s="3">
        <f>TITRES_STAT!B2498</f>
        <v>45636</v>
      </c>
      <c r="B2495" s="5">
        <f>TITRES_STAT!C2498</f>
        <v>10.94</v>
      </c>
      <c r="C2495" s="5">
        <f>TITRES_STAT!D2498</f>
        <v>10.098000000000001</v>
      </c>
      <c r="D2495" s="5">
        <f>TITRES_STAT!E2498</f>
        <v>0</v>
      </c>
      <c r="E2495" s="2">
        <f t="shared" si="152"/>
        <v>94.306266504847557</v>
      </c>
      <c r="F2495" s="5" t="str">
        <f t="shared" si="155"/>
        <v>NEUTRAL</v>
      </c>
      <c r="G2495" s="5" t="str">
        <f t="shared" si="154"/>
        <v>NEUTRAL</v>
      </c>
      <c r="H2495" s="5" t="str">
        <f t="shared" si="153"/>
        <v>NEUTRAL</v>
      </c>
    </row>
    <row r="2496" spans="1:8" ht="13.5" x14ac:dyDescent="0.25">
      <c r="A2496" s="3">
        <f>TITRES_STAT!B2499</f>
        <v>45637</v>
      </c>
      <c r="B2496" s="5">
        <f>TITRES_STAT!C2499</f>
        <v>10.94</v>
      </c>
      <c r="C2496" s="5">
        <f>TITRES_STAT!D2499</f>
        <v>10.098000000000001</v>
      </c>
      <c r="D2496" s="5">
        <f>TITRES_STAT!E2499</f>
        <v>0</v>
      </c>
      <c r="E2496" s="2">
        <f t="shared" si="152"/>
        <v>94.306266504847557</v>
      </c>
      <c r="F2496" s="5" t="str">
        <f t="shared" si="155"/>
        <v>NEUTRAL</v>
      </c>
      <c r="G2496" s="5" t="str">
        <f t="shared" si="154"/>
        <v>NEUTRAL</v>
      </c>
      <c r="H2496" s="5" t="str">
        <f t="shared" si="153"/>
        <v>NEUTRAL</v>
      </c>
    </row>
    <row r="2497" spans="1:8" ht="13.5" x14ac:dyDescent="0.25">
      <c r="A2497" s="3">
        <f>TITRES_STAT!B2500</f>
        <v>45638</v>
      </c>
      <c r="B2497" s="5">
        <f>TITRES_STAT!C2500</f>
        <v>10.93</v>
      </c>
      <c r="C2497" s="5">
        <f>TITRES_STAT!D2500</f>
        <v>10.089</v>
      </c>
      <c r="D2497" s="5">
        <f>TITRES_STAT!E2500</f>
        <v>0</v>
      </c>
      <c r="E2497" s="2">
        <f t="shared" si="152"/>
        <v>94.306266504847557</v>
      </c>
      <c r="F2497" s="5" t="str">
        <f t="shared" si="155"/>
        <v>NEUTRAL</v>
      </c>
      <c r="G2497" s="5" t="str">
        <f t="shared" si="154"/>
        <v>NEUTRAL</v>
      </c>
      <c r="H2497" s="5" t="str">
        <f t="shared" si="153"/>
        <v>NEUTRAL</v>
      </c>
    </row>
    <row r="2498" spans="1:8" ht="13.5" x14ac:dyDescent="0.25">
      <c r="A2498" s="3">
        <f>TITRES_STAT!B2501</f>
        <v>45639</v>
      </c>
      <c r="B2498" s="5">
        <f>TITRES_STAT!C2501</f>
        <v>10.94</v>
      </c>
      <c r="C2498" s="5">
        <f>TITRES_STAT!D2501</f>
        <v>10.098000000000001</v>
      </c>
      <c r="D2498" s="5">
        <f>TITRES_STAT!E2501</f>
        <v>0</v>
      </c>
      <c r="E2498" s="2">
        <f t="shared" si="152"/>
        <v>94.306266504847557</v>
      </c>
      <c r="F2498" s="5" t="str">
        <f t="shared" si="155"/>
        <v>NEUTRAL</v>
      </c>
      <c r="G2498" s="5" t="str">
        <f t="shared" si="154"/>
        <v>NEUTRAL</v>
      </c>
      <c r="H2498" s="5" t="str">
        <f t="shared" si="153"/>
        <v>NEUTRAL</v>
      </c>
    </row>
    <row r="2499" spans="1:8" ht="13.5" x14ac:dyDescent="0.25">
      <c r="A2499" s="3">
        <f>TITRES_STAT!B2502</f>
        <v>45642</v>
      </c>
      <c r="B2499" s="5">
        <f>TITRES_STAT!C2502</f>
        <v>10.93</v>
      </c>
      <c r="C2499" s="5">
        <f>TITRES_STAT!D2502</f>
        <v>10.089</v>
      </c>
      <c r="D2499" s="5">
        <f>TITRES_STAT!E2502</f>
        <v>0</v>
      </c>
      <c r="E2499" s="2">
        <f t="shared" si="152"/>
        <v>94.306266504847557</v>
      </c>
      <c r="F2499" s="5" t="str">
        <f t="shared" si="155"/>
        <v>NEUTRAL</v>
      </c>
      <c r="G2499" s="5" t="str">
        <f t="shared" si="154"/>
        <v>NEUTRAL</v>
      </c>
      <c r="H2499" s="5" t="str">
        <f t="shared" si="153"/>
        <v>NEUTRAL</v>
      </c>
    </row>
    <row r="2500" spans="1:8" ht="13.5" x14ac:dyDescent="0.25">
      <c r="A2500" s="3">
        <f>TITRES_STAT!B2503</f>
        <v>45644</v>
      </c>
      <c r="B2500" s="5">
        <f>TITRES_STAT!C2503</f>
        <v>11</v>
      </c>
      <c r="C2500" s="5">
        <f>TITRES_STAT!D2503</f>
        <v>10.154</v>
      </c>
      <c r="D2500" s="5">
        <f>TITRES_STAT!E2503</f>
        <v>0</v>
      </c>
      <c r="E2500" s="2">
        <f t="shared" ref="E2500:E2563" si="156">IF(B2500&gt;B2499, E2499+D2500, IF(B2500&lt;B2499, E2499-D2500, E2499))</f>
        <v>94.306266504847557</v>
      </c>
      <c r="F2500" s="5" t="str">
        <f t="shared" si="155"/>
        <v>NEUTRAL</v>
      </c>
      <c r="G2500" s="5" t="str">
        <f t="shared" si="154"/>
        <v>NEUTRAL</v>
      </c>
      <c r="H2500" s="5" t="str">
        <f t="shared" si="153"/>
        <v>NEUTRAL</v>
      </c>
    </row>
    <row r="2501" spans="1:8" ht="13.5" x14ac:dyDescent="0.25">
      <c r="A2501" s="3">
        <f>TITRES_STAT!B2504</f>
        <v>45645</v>
      </c>
      <c r="B2501" s="5">
        <f>TITRES_STAT!C2504</f>
        <v>11</v>
      </c>
      <c r="C2501" s="5">
        <f>TITRES_STAT!D2504</f>
        <v>10.154</v>
      </c>
      <c r="D2501" s="5">
        <f>TITRES_STAT!E2504</f>
        <v>0</v>
      </c>
      <c r="E2501" s="2">
        <f t="shared" si="156"/>
        <v>94.306266504847557</v>
      </c>
      <c r="F2501" s="5" t="str">
        <f t="shared" si="155"/>
        <v>NEUTRAL</v>
      </c>
      <c r="G2501" s="5" t="str">
        <f t="shared" si="154"/>
        <v>NEUTRAL</v>
      </c>
      <c r="H2501" s="5" t="str">
        <f t="shared" si="153"/>
        <v>NEUTRAL</v>
      </c>
    </row>
    <row r="2502" spans="1:8" ht="13.5" x14ac:dyDescent="0.25">
      <c r="A2502" s="3">
        <f>TITRES_STAT!B2505</f>
        <v>45646</v>
      </c>
      <c r="B2502" s="5">
        <f>TITRES_STAT!C2505</f>
        <v>11.45</v>
      </c>
      <c r="C2502" s="5">
        <f>TITRES_STAT!D2505</f>
        <v>10.569000000000001</v>
      </c>
      <c r="D2502" s="5">
        <f>TITRES_STAT!E2505</f>
        <v>0</v>
      </c>
      <c r="E2502" s="2">
        <f t="shared" si="156"/>
        <v>94.306266504847557</v>
      </c>
      <c r="F2502" s="5" t="str">
        <f t="shared" si="155"/>
        <v>NEUTRAL</v>
      </c>
      <c r="G2502" s="5" t="str">
        <f t="shared" si="154"/>
        <v>NEUTRAL</v>
      </c>
      <c r="H2502" s="5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45649</v>
      </c>
      <c r="B2503" s="5">
        <f>TITRES_STAT!C2506</f>
        <v>11.9</v>
      </c>
      <c r="C2503" s="5">
        <f>TITRES_STAT!D2506</f>
        <v>10.984999999999999</v>
      </c>
      <c r="D2503" s="5">
        <f>TITRES_STAT!E2506</f>
        <v>0</v>
      </c>
      <c r="E2503" s="2">
        <f t="shared" si="156"/>
        <v>94.306266504847557</v>
      </c>
      <c r="F2503" s="5" t="str">
        <f t="shared" si="155"/>
        <v>NEUTRAL</v>
      </c>
      <c r="G2503" s="5" t="str">
        <f t="shared" ref="G2503:G2566" si="158">IF((E2503-E2498)/E2498 &gt; 0.02, "STRONG",
 IF((E2503-E2498)/E2498 &lt; -0.02, "WEAK", "NEUTRAL"))</f>
        <v>NEUTRAL</v>
      </c>
      <c r="H2503" s="5" t="str">
        <f t="shared" si="157"/>
        <v>NEUTRAL</v>
      </c>
    </row>
    <row r="2504" spans="1:8" ht="13.5" x14ac:dyDescent="0.25">
      <c r="A2504" s="3">
        <f>TITRES_STAT!B2507</f>
        <v>45650</v>
      </c>
      <c r="B2504" s="5">
        <f>TITRES_STAT!C2507</f>
        <v>11.4</v>
      </c>
      <c r="C2504" s="5">
        <f>TITRES_STAT!D2507</f>
        <v>10.523</v>
      </c>
      <c r="D2504" s="5">
        <f>TITRES_STAT!E2507</f>
        <v>0</v>
      </c>
      <c r="E2504" s="2">
        <f t="shared" si="156"/>
        <v>94.306266504847557</v>
      </c>
      <c r="F2504" s="5" t="str">
        <f t="shared" ref="F2504:F2567" si="159">IF(E2504&gt;E2499,"BULLISH",IF(E2504&lt;E2499,"BEARISH","NEUTRAL"))</f>
        <v>NEUTRAL</v>
      </c>
      <c r="G2504" s="5" t="str">
        <f t="shared" si="158"/>
        <v>NEUTRAL</v>
      </c>
      <c r="H2504" s="5" t="str">
        <f t="shared" si="157"/>
        <v>NEUTRAL</v>
      </c>
    </row>
    <row r="2505" spans="1:8" ht="13.5" x14ac:dyDescent="0.25">
      <c r="A2505" s="3">
        <f>TITRES_STAT!B2508</f>
        <v>45651</v>
      </c>
      <c r="B2505" s="5">
        <f>TITRES_STAT!C2508</f>
        <v>11</v>
      </c>
      <c r="C2505" s="5">
        <f>TITRES_STAT!D2508</f>
        <v>10.154</v>
      </c>
      <c r="D2505" s="5">
        <f>TITRES_STAT!E2508</f>
        <v>0</v>
      </c>
      <c r="E2505" s="2">
        <f t="shared" si="156"/>
        <v>94.306266504847557</v>
      </c>
      <c r="F2505" s="5" t="str">
        <f t="shared" si="159"/>
        <v>NEUTRAL</v>
      </c>
      <c r="G2505" s="5" t="str">
        <f t="shared" si="158"/>
        <v>NEUTRAL</v>
      </c>
      <c r="H2505" s="5" t="str">
        <f t="shared" si="157"/>
        <v>NEUTRAL</v>
      </c>
    </row>
    <row r="2506" spans="1:8" ht="13.5" x14ac:dyDescent="0.25">
      <c r="A2506" s="3">
        <f>TITRES_STAT!B2509</f>
        <v>45652</v>
      </c>
      <c r="B2506" s="5">
        <f>TITRES_STAT!C2509</f>
        <v>11.49</v>
      </c>
      <c r="C2506" s="5">
        <f>TITRES_STAT!D2509</f>
        <v>10.606</v>
      </c>
      <c r="D2506" s="5">
        <f>TITRES_STAT!E2509</f>
        <v>0</v>
      </c>
      <c r="E2506" s="2">
        <f t="shared" si="156"/>
        <v>94.306266504847557</v>
      </c>
      <c r="F2506" s="5" t="str">
        <f t="shared" si="159"/>
        <v>NEUTRAL</v>
      </c>
      <c r="G2506" s="5" t="str">
        <f t="shared" si="158"/>
        <v>NEUTRAL</v>
      </c>
      <c r="H2506" s="5" t="str">
        <f t="shared" si="157"/>
        <v>NEUTRAL</v>
      </c>
    </row>
    <row r="2507" spans="1:8" ht="13.5" x14ac:dyDescent="0.25">
      <c r="A2507" s="3">
        <f>TITRES_STAT!B2510</f>
        <v>45653</v>
      </c>
      <c r="B2507" s="5">
        <f>TITRES_STAT!C2510</f>
        <v>12</v>
      </c>
      <c r="C2507" s="5">
        <f>TITRES_STAT!D2510</f>
        <v>11.077</v>
      </c>
      <c r="D2507" s="5">
        <f>TITRES_STAT!E2510</f>
        <v>0</v>
      </c>
      <c r="E2507" s="2">
        <f t="shared" si="156"/>
        <v>94.306266504847557</v>
      </c>
      <c r="F2507" s="5" t="str">
        <f t="shared" si="159"/>
        <v>NEUTRAL</v>
      </c>
      <c r="G2507" s="5" t="str">
        <f t="shared" si="158"/>
        <v>NEUTRAL</v>
      </c>
      <c r="H2507" s="5" t="str">
        <f t="shared" si="157"/>
        <v>NEUTRAL</v>
      </c>
    </row>
    <row r="2508" spans="1:8" ht="13.5" x14ac:dyDescent="0.25">
      <c r="A2508" s="3">
        <f>TITRES_STAT!B2511</f>
        <v>45656</v>
      </c>
      <c r="B2508" s="5">
        <f>TITRES_STAT!C2511</f>
        <v>12</v>
      </c>
      <c r="C2508" s="5">
        <f>TITRES_STAT!D2511</f>
        <v>11.077</v>
      </c>
      <c r="D2508" s="5">
        <f>TITRES_STAT!E2511</f>
        <v>5.6200217627856377</v>
      </c>
      <c r="E2508" s="2">
        <f t="shared" si="156"/>
        <v>94.306266504847557</v>
      </c>
      <c r="F2508" s="5" t="str">
        <f t="shared" si="159"/>
        <v>NEUTRAL</v>
      </c>
      <c r="G2508" s="5" t="str">
        <f t="shared" si="158"/>
        <v>NEUTRAL</v>
      </c>
      <c r="H2508" s="5" t="str">
        <f t="shared" si="157"/>
        <v>NEUTRAL</v>
      </c>
    </row>
    <row r="2509" spans="1:8" ht="13.5" x14ac:dyDescent="0.25">
      <c r="A2509" s="3">
        <f>TITRES_STAT!B2512</f>
        <v>45657</v>
      </c>
      <c r="B2509" s="5">
        <f>TITRES_STAT!C2512</f>
        <v>12</v>
      </c>
      <c r="C2509" s="5">
        <f>TITRES_STAT!D2512</f>
        <v>11.077</v>
      </c>
      <c r="D2509" s="5">
        <f>TITRES_STAT!E2512</f>
        <v>5.620000000000001</v>
      </c>
      <c r="E2509" s="2">
        <f t="shared" si="156"/>
        <v>94.306266504847557</v>
      </c>
      <c r="F2509" s="5" t="str">
        <f t="shared" si="159"/>
        <v>NEUTRAL</v>
      </c>
      <c r="G2509" s="5" t="str">
        <f t="shared" si="158"/>
        <v>NEUTRAL</v>
      </c>
      <c r="H2509" s="5" t="str">
        <f t="shared" si="157"/>
        <v>NEUTRAL</v>
      </c>
    </row>
    <row r="2510" spans="1:8" ht="13.5" x14ac:dyDescent="0.25">
      <c r="A2510" s="3">
        <f>TITRES_STAT!B2513</f>
        <v>45659</v>
      </c>
      <c r="B2510" s="5">
        <f>TITRES_STAT!C2513</f>
        <v>12</v>
      </c>
      <c r="C2510" s="5">
        <f>TITRES_STAT!D2513</f>
        <v>11.077</v>
      </c>
      <c r="D2510" s="5">
        <f>TITRES_STAT!E2513</f>
        <v>5.6181054197662066</v>
      </c>
      <c r="E2510" s="2">
        <f t="shared" si="156"/>
        <v>94.306266504847557</v>
      </c>
      <c r="F2510" s="5" t="str">
        <f t="shared" si="159"/>
        <v>NEUTRAL</v>
      </c>
      <c r="G2510" s="5" t="str">
        <f t="shared" si="158"/>
        <v>NEUTRAL</v>
      </c>
      <c r="H2510" s="5" t="str">
        <f t="shared" si="157"/>
        <v>NEUTRAL</v>
      </c>
    </row>
    <row r="2511" spans="1:8" ht="13.5" x14ac:dyDescent="0.25">
      <c r="A2511" s="3">
        <f>TITRES_STAT!B2514</f>
        <v>45660</v>
      </c>
      <c r="B2511" s="5">
        <f>TITRES_STAT!C2514</f>
        <v>12</v>
      </c>
      <c r="C2511" s="5">
        <f>TITRES_STAT!D2514</f>
        <v>11.077</v>
      </c>
      <c r="D2511" s="5">
        <f>TITRES_STAT!E2514</f>
        <v>5.6203319502074685</v>
      </c>
      <c r="E2511" s="2">
        <f t="shared" si="156"/>
        <v>94.306266504847557</v>
      </c>
      <c r="F2511" s="5" t="str">
        <f t="shared" si="159"/>
        <v>NEUTRAL</v>
      </c>
      <c r="G2511" s="5" t="str">
        <f t="shared" si="158"/>
        <v>NEUTRAL</v>
      </c>
      <c r="H2511" s="5" t="str">
        <f t="shared" si="157"/>
        <v>NEUTRAL</v>
      </c>
    </row>
    <row r="2512" spans="1:8" ht="13.5" x14ac:dyDescent="0.25">
      <c r="A2512" s="3">
        <f>TITRES_STAT!B2515</f>
        <v>45663</v>
      </c>
      <c r="B2512" s="5">
        <f>TITRES_STAT!C2515</f>
        <v>12</v>
      </c>
      <c r="C2512" s="5">
        <f>TITRES_STAT!D2515</f>
        <v>11.077</v>
      </c>
      <c r="D2512" s="5">
        <f>TITRES_STAT!E2515</f>
        <v>5.6207253886010351</v>
      </c>
      <c r="E2512" s="2">
        <f t="shared" si="156"/>
        <v>94.306266504847557</v>
      </c>
      <c r="F2512" s="5" t="str">
        <f t="shared" si="159"/>
        <v>NEUTRAL</v>
      </c>
      <c r="G2512" s="5" t="str">
        <f t="shared" si="158"/>
        <v>NEUTRAL</v>
      </c>
      <c r="H2512" s="5" t="str">
        <f t="shared" si="157"/>
        <v>NEUTRAL</v>
      </c>
    </row>
    <row r="2513" spans="1:8" ht="13.5" x14ac:dyDescent="0.25">
      <c r="A2513" s="3">
        <f>TITRES_STAT!B2516</f>
        <v>45664</v>
      </c>
      <c r="B2513" s="5">
        <f>TITRES_STAT!C2516</f>
        <v>12</v>
      </c>
      <c r="C2513" s="5">
        <f>TITRES_STAT!D2516</f>
        <v>11.077</v>
      </c>
      <c r="D2513" s="5">
        <f>TITRES_STAT!E2516</f>
        <v>5.5607709844559574</v>
      </c>
      <c r="E2513" s="2">
        <f t="shared" si="156"/>
        <v>94.306266504847557</v>
      </c>
      <c r="F2513" s="5" t="str">
        <f t="shared" si="159"/>
        <v>NEUTRAL</v>
      </c>
      <c r="G2513" s="5" t="str">
        <f t="shared" si="158"/>
        <v>NEUTRAL</v>
      </c>
      <c r="H2513" s="5" t="str">
        <f t="shared" si="157"/>
        <v>NEUTRAL</v>
      </c>
    </row>
    <row r="2514" spans="1:8" ht="13.5" x14ac:dyDescent="0.25">
      <c r="A2514" s="3">
        <f>TITRES_STAT!B2517</f>
        <v>45665</v>
      </c>
      <c r="B2514" s="5">
        <f>TITRES_STAT!C2517</f>
        <v>12</v>
      </c>
      <c r="C2514" s="5">
        <f>TITRES_STAT!D2517</f>
        <v>11.077</v>
      </c>
      <c r="D2514" s="5">
        <f>TITRES_STAT!E2517</f>
        <v>5.6207253886010351</v>
      </c>
      <c r="E2514" s="2">
        <f t="shared" si="156"/>
        <v>94.306266504847557</v>
      </c>
      <c r="F2514" s="5" t="str">
        <f t="shared" si="159"/>
        <v>NEUTRAL</v>
      </c>
      <c r="G2514" s="5" t="str">
        <f t="shared" si="158"/>
        <v>NEUTRAL</v>
      </c>
      <c r="H2514" s="5" t="str">
        <f t="shared" si="157"/>
        <v>NEUTRAL</v>
      </c>
    </row>
    <row r="2515" spans="1:8" ht="13.5" x14ac:dyDescent="0.25">
      <c r="A2515" s="3">
        <f>TITRES_STAT!B2518</f>
        <v>45666</v>
      </c>
      <c r="B2515" s="5">
        <f>TITRES_STAT!C2518</f>
        <v>12</v>
      </c>
      <c r="C2515" s="5">
        <f>TITRES_STAT!D2518</f>
        <v>11.077</v>
      </c>
      <c r="D2515" s="5">
        <f>TITRES_STAT!E2518</f>
        <v>5.6203319502074685</v>
      </c>
      <c r="E2515" s="2">
        <f t="shared" si="156"/>
        <v>94.306266504847557</v>
      </c>
      <c r="F2515" s="5" t="str">
        <f t="shared" si="159"/>
        <v>NEUTRAL</v>
      </c>
      <c r="G2515" s="5" t="str">
        <f t="shared" si="158"/>
        <v>NEUTRAL</v>
      </c>
      <c r="H2515" s="5" t="str">
        <f t="shared" si="157"/>
        <v>NEUTRAL</v>
      </c>
    </row>
    <row r="2516" spans="1:8" ht="13.5" x14ac:dyDescent="0.25">
      <c r="A2516" s="3">
        <f>TITRES_STAT!B2519</f>
        <v>45667</v>
      </c>
      <c r="B2516" s="5">
        <f>TITRES_STAT!C2519</f>
        <v>12</v>
      </c>
      <c r="C2516" s="5">
        <f>TITRES_STAT!D2519</f>
        <v>11.077</v>
      </c>
      <c r="D2516" s="5">
        <f>TITRES_STAT!E2519</f>
        <v>5.6225989637305691</v>
      </c>
      <c r="E2516" s="2">
        <f t="shared" si="156"/>
        <v>94.306266504847557</v>
      </c>
      <c r="F2516" s="5" t="str">
        <f t="shared" si="159"/>
        <v>NEUTRAL</v>
      </c>
      <c r="G2516" s="5" t="str">
        <f t="shared" si="158"/>
        <v>NEUTRAL</v>
      </c>
      <c r="H2516" s="5" t="str">
        <f t="shared" si="157"/>
        <v>NEUTRAL</v>
      </c>
    </row>
    <row r="2517" spans="1:8" ht="13.5" x14ac:dyDescent="0.25">
      <c r="A2517" s="3">
        <f>TITRES_STAT!B2520</f>
        <v>45670</v>
      </c>
      <c r="B2517" s="5">
        <f>TITRES_STAT!C2520</f>
        <v>12</v>
      </c>
      <c r="C2517" s="5">
        <f>TITRES_STAT!D2520</f>
        <v>11.077</v>
      </c>
      <c r="D2517" s="5">
        <f>TITRES_STAT!E2520</f>
        <v>0</v>
      </c>
      <c r="E2517" s="2">
        <f t="shared" si="156"/>
        <v>94.306266504847557</v>
      </c>
      <c r="F2517" s="5" t="str">
        <f t="shared" si="159"/>
        <v>NEUTRAL</v>
      </c>
      <c r="G2517" s="5" t="str">
        <f t="shared" si="158"/>
        <v>NEUTRAL</v>
      </c>
      <c r="H2517" s="5" t="str">
        <f t="shared" si="157"/>
        <v>NEUTRAL</v>
      </c>
    </row>
    <row r="2518" spans="1:8" ht="13.5" x14ac:dyDescent="0.25">
      <c r="A2518" s="3">
        <f>TITRES_STAT!B2521</f>
        <v>45671</v>
      </c>
      <c r="B2518" s="5">
        <f>TITRES_STAT!C2521</f>
        <v>12</v>
      </c>
      <c r="C2518" s="5">
        <f>TITRES_STAT!D2521</f>
        <v>11.077</v>
      </c>
      <c r="D2518" s="5">
        <f>TITRES_STAT!E2521</f>
        <v>5.8408602683178543</v>
      </c>
      <c r="E2518" s="2">
        <f t="shared" si="156"/>
        <v>94.306266504847557</v>
      </c>
      <c r="F2518" s="5" t="str">
        <f t="shared" si="159"/>
        <v>NEUTRAL</v>
      </c>
      <c r="G2518" s="5" t="str">
        <f t="shared" si="158"/>
        <v>NEUTRAL</v>
      </c>
      <c r="H2518" s="5" t="str">
        <f t="shared" si="157"/>
        <v>NEUTRAL</v>
      </c>
    </row>
    <row r="2519" spans="1:8" ht="13.5" x14ac:dyDescent="0.25">
      <c r="A2519" s="3">
        <f>TITRES_STAT!B2522</f>
        <v>45672</v>
      </c>
      <c r="B2519" s="5">
        <f>TITRES_STAT!C2522</f>
        <v>12</v>
      </c>
      <c r="C2519" s="5">
        <f>TITRES_STAT!D2522</f>
        <v>11.077</v>
      </c>
      <c r="D2519" s="5">
        <f>TITRES_STAT!E2522</f>
        <v>5.6207508771929833</v>
      </c>
      <c r="E2519" s="2">
        <f t="shared" si="156"/>
        <v>94.306266504847557</v>
      </c>
      <c r="F2519" s="5" t="str">
        <f t="shared" si="159"/>
        <v>NEUTRAL</v>
      </c>
      <c r="G2519" s="5" t="str">
        <f t="shared" si="158"/>
        <v>NEUTRAL</v>
      </c>
      <c r="H2519" s="5" t="str">
        <f t="shared" si="157"/>
        <v>NEUTRAL</v>
      </c>
    </row>
    <row r="2520" spans="1:8" ht="13.5" x14ac:dyDescent="0.25">
      <c r="A2520" s="3">
        <f>TITRES_STAT!B2523</f>
        <v>45673</v>
      </c>
      <c r="B2520" s="5">
        <f>TITRES_STAT!C2523</f>
        <v>12</v>
      </c>
      <c r="C2520" s="5">
        <f>TITRES_STAT!D2523</f>
        <v>11.077</v>
      </c>
      <c r="D2520" s="5">
        <f>TITRES_STAT!E2523</f>
        <v>5.6204081632653056</v>
      </c>
      <c r="E2520" s="2">
        <f t="shared" si="156"/>
        <v>94.306266504847557</v>
      </c>
      <c r="F2520" s="5" t="str">
        <f t="shared" si="159"/>
        <v>NEUTRAL</v>
      </c>
      <c r="G2520" s="5" t="str">
        <f t="shared" si="158"/>
        <v>NEUTRAL</v>
      </c>
      <c r="H2520" s="5" t="str">
        <f t="shared" si="157"/>
        <v>NEUTRAL</v>
      </c>
    </row>
    <row r="2521" spans="1:8" ht="13.5" x14ac:dyDescent="0.25">
      <c r="A2521" s="3">
        <f>TITRES_STAT!B2524</f>
        <v>45674</v>
      </c>
      <c r="B2521" s="5">
        <f>TITRES_STAT!C2524</f>
        <v>12</v>
      </c>
      <c r="C2521" s="5">
        <f>TITRES_STAT!D2524</f>
        <v>11.077</v>
      </c>
      <c r="D2521" s="5">
        <f>TITRES_STAT!E2524</f>
        <v>5.6196755395683464</v>
      </c>
      <c r="E2521" s="2">
        <f t="shared" si="156"/>
        <v>94.306266504847557</v>
      </c>
      <c r="F2521" s="5" t="str">
        <f t="shared" si="159"/>
        <v>NEUTRAL</v>
      </c>
      <c r="G2521" s="5" t="str">
        <f t="shared" si="158"/>
        <v>NEUTRAL</v>
      </c>
      <c r="H2521" s="5" t="str">
        <f t="shared" si="157"/>
        <v>NEUTRAL</v>
      </c>
    </row>
    <row r="2522" spans="1:8" ht="13.5" x14ac:dyDescent="0.25">
      <c r="A2522" s="3">
        <f>TITRES_STAT!B2525</f>
        <v>45677</v>
      </c>
      <c r="B2522" s="5">
        <f>TITRES_STAT!C2525</f>
        <v>12</v>
      </c>
      <c r="C2522" s="5">
        <f>TITRES_STAT!D2525</f>
        <v>11.077</v>
      </c>
      <c r="D2522" s="5">
        <f>TITRES_STAT!E2525</f>
        <v>5.6206060606060602</v>
      </c>
      <c r="E2522" s="2">
        <f t="shared" si="156"/>
        <v>94.306266504847557</v>
      </c>
      <c r="F2522" s="5" t="str">
        <f t="shared" si="159"/>
        <v>NEUTRAL</v>
      </c>
      <c r="G2522" s="5" t="str">
        <f t="shared" si="158"/>
        <v>NEUTRAL</v>
      </c>
      <c r="H2522" s="5" t="str">
        <f t="shared" si="157"/>
        <v>NEUTRAL</v>
      </c>
    </row>
    <row r="2523" spans="1:8" ht="13.5" x14ac:dyDescent="0.25">
      <c r="A2523" s="3">
        <f>TITRES_STAT!B2526</f>
        <v>45678</v>
      </c>
      <c r="B2523" s="5">
        <f>TITRES_STAT!C2526</f>
        <v>12.01</v>
      </c>
      <c r="C2523" s="5">
        <f>TITRES_STAT!D2526</f>
        <v>11.086</v>
      </c>
      <c r="D2523" s="5">
        <f>TITRES_STAT!E2526</f>
        <v>5.6252898989898981</v>
      </c>
      <c r="E2523" s="2">
        <f t="shared" si="156"/>
        <v>99.931556403837448</v>
      </c>
      <c r="F2523" s="5" t="str">
        <f t="shared" si="159"/>
        <v>BULLISH</v>
      </c>
      <c r="G2523" s="5" t="str">
        <f t="shared" si="158"/>
        <v>STRONG</v>
      </c>
      <c r="H2523" s="5" t="str">
        <f t="shared" si="157"/>
        <v>CONFIRMED BULLISH</v>
      </c>
    </row>
    <row r="2524" spans="1:8" ht="13.5" x14ac:dyDescent="0.25">
      <c r="A2524" s="3">
        <f>TITRES_STAT!B2527</f>
        <v>45679</v>
      </c>
      <c r="B2524" s="5">
        <f>TITRES_STAT!C2527</f>
        <v>12.25</v>
      </c>
      <c r="C2524" s="5">
        <f>TITRES_STAT!D2527</f>
        <v>11.308</v>
      </c>
      <c r="D2524" s="5">
        <f>TITRES_STAT!E2527</f>
        <v>5.6912498999999999</v>
      </c>
      <c r="E2524" s="2">
        <f t="shared" si="156"/>
        <v>105.62280630383745</v>
      </c>
      <c r="F2524" s="5" t="str">
        <f t="shared" si="159"/>
        <v>BULLISH</v>
      </c>
      <c r="G2524" s="5" t="str">
        <f t="shared" si="158"/>
        <v>STRONG</v>
      </c>
      <c r="H2524" s="5" t="str">
        <f t="shared" si="157"/>
        <v>CONFIRMED BULLISH</v>
      </c>
    </row>
    <row r="2525" spans="1:8" ht="13.5" x14ac:dyDescent="0.25">
      <c r="A2525" s="3">
        <f>TITRES_STAT!B2528</f>
        <v>45680</v>
      </c>
      <c r="B2525" s="5">
        <f>TITRES_STAT!C2528</f>
        <v>12.5</v>
      </c>
      <c r="C2525" s="5">
        <f>TITRES_STAT!D2528</f>
        <v>11.538</v>
      </c>
      <c r="D2525" s="5">
        <f>TITRES_STAT!E2528</f>
        <v>5.8523451</v>
      </c>
      <c r="E2525" s="2">
        <f t="shared" si="156"/>
        <v>111.47515140383744</v>
      </c>
      <c r="F2525" s="5" t="str">
        <f t="shared" si="159"/>
        <v>BULLISH</v>
      </c>
      <c r="G2525" s="5" t="str">
        <f t="shared" si="158"/>
        <v>STRONG</v>
      </c>
      <c r="H2525" s="5" t="str">
        <f t="shared" si="157"/>
        <v>CONFIRMED BULLISH</v>
      </c>
    </row>
    <row r="2526" spans="1:8" ht="13.5" x14ac:dyDescent="0.25">
      <c r="A2526" s="3">
        <f>TITRES_STAT!B2529</f>
        <v>45681</v>
      </c>
      <c r="B2526" s="5">
        <f>TITRES_STAT!C2529</f>
        <v>12.5</v>
      </c>
      <c r="C2526" s="5">
        <f>TITRES_STAT!D2529</f>
        <v>11.538</v>
      </c>
      <c r="D2526" s="5">
        <f>TITRES_STAT!E2529</f>
        <v>5.8537499999999998</v>
      </c>
      <c r="E2526" s="2">
        <f t="shared" si="156"/>
        <v>111.47515140383744</v>
      </c>
      <c r="F2526" s="5" t="str">
        <f t="shared" si="159"/>
        <v>BULLISH</v>
      </c>
      <c r="G2526" s="5" t="str">
        <f t="shared" si="158"/>
        <v>STRONG</v>
      </c>
      <c r="H2526" s="5" t="str">
        <f t="shared" si="157"/>
        <v>CONFIRMED BULLISH</v>
      </c>
    </row>
    <row r="2527" spans="1:8" ht="13.5" x14ac:dyDescent="0.25">
      <c r="A2527" s="3">
        <f>TITRES_STAT!B2530</f>
        <v>45684</v>
      </c>
      <c r="B2527" s="5">
        <f>TITRES_STAT!C2530</f>
        <v>12.5</v>
      </c>
      <c r="C2527" s="5">
        <f>TITRES_STAT!D2530</f>
        <v>11.538</v>
      </c>
      <c r="D2527" s="5">
        <f>TITRES_STAT!E2530</f>
        <v>5.8537499999999998</v>
      </c>
      <c r="E2527" s="2">
        <f t="shared" si="156"/>
        <v>111.47515140383744</v>
      </c>
      <c r="F2527" s="5" t="str">
        <f t="shared" si="159"/>
        <v>BULLISH</v>
      </c>
      <c r="G2527" s="5" t="str">
        <f t="shared" si="158"/>
        <v>STRONG</v>
      </c>
      <c r="H2527" s="5" t="str">
        <f t="shared" si="157"/>
        <v>CONFIRMED BULLISH</v>
      </c>
    </row>
    <row r="2528" spans="1:8" ht="13.5" x14ac:dyDescent="0.25">
      <c r="A2528" s="3">
        <f>TITRES_STAT!B2531</f>
        <v>45685</v>
      </c>
      <c r="B2528" s="5">
        <f>TITRES_STAT!C2531</f>
        <v>12.5</v>
      </c>
      <c r="C2528" s="5">
        <f>TITRES_STAT!D2531</f>
        <v>11.538</v>
      </c>
      <c r="D2528" s="5">
        <f>TITRES_STAT!E2531</f>
        <v>5.7502557000000003</v>
      </c>
      <c r="E2528" s="2">
        <f t="shared" si="156"/>
        <v>111.47515140383744</v>
      </c>
      <c r="F2528" s="5" t="str">
        <f t="shared" si="159"/>
        <v>BULLISH</v>
      </c>
      <c r="G2528" s="5" t="str">
        <f t="shared" si="158"/>
        <v>STRONG</v>
      </c>
      <c r="H2528" s="5" t="str">
        <f t="shared" si="157"/>
        <v>CONFIRMED BULLISH</v>
      </c>
    </row>
    <row r="2529" spans="1:8" ht="13.5" x14ac:dyDescent="0.25">
      <c r="A2529" s="3">
        <f>TITRES_STAT!B2532</f>
        <v>45686</v>
      </c>
      <c r="B2529" s="5">
        <f>TITRES_STAT!C2532</f>
        <v>12.5</v>
      </c>
      <c r="C2529" s="5">
        <f>TITRES_STAT!D2532</f>
        <v>11.538</v>
      </c>
      <c r="D2529" s="5">
        <f>TITRES_STAT!E2532</f>
        <v>5.8546046046046047</v>
      </c>
      <c r="E2529" s="2">
        <f t="shared" si="156"/>
        <v>111.47515140383744</v>
      </c>
      <c r="F2529" s="5" t="str">
        <f t="shared" si="159"/>
        <v>BULLISH</v>
      </c>
      <c r="G2529" s="5" t="str">
        <f t="shared" si="158"/>
        <v>STRONG</v>
      </c>
      <c r="H2529" s="5" t="str">
        <f t="shared" si="157"/>
        <v>CONFIRMED BULLISH</v>
      </c>
    </row>
    <row r="2530" spans="1:8" ht="13.5" x14ac:dyDescent="0.25">
      <c r="A2530" s="3">
        <f>TITRES_STAT!B2533</f>
        <v>45687</v>
      </c>
      <c r="B2530" s="5">
        <f>TITRES_STAT!C2533</f>
        <v>12.94</v>
      </c>
      <c r="C2530" s="5">
        <f>TITRES_STAT!D2533</f>
        <v>11.945</v>
      </c>
      <c r="D2530" s="5">
        <f>TITRES_STAT!E2533</f>
        <v>5.7780403092783512</v>
      </c>
      <c r="E2530" s="2">
        <f t="shared" si="156"/>
        <v>117.2531917131158</v>
      </c>
      <c r="F2530" s="5" t="str">
        <f t="shared" si="159"/>
        <v>BULLISH</v>
      </c>
      <c r="G2530" s="5" t="str">
        <f t="shared" si="158"/>
        <v>STRONG</v>
      </c>
      <c r="H2530" s="5" t="str">
        <f t="shared" si="157"/>
        <v>CONFIRMED BULLISH</v>
      </c>
    </row>
    <row r="2531" spans="1:8" ht="13.5" x14ac:dyDescent="0.25">
      <c r="A2531" s="3">
        <f>TITRES_STAT!B2534</f>
        <v>45688</v>
      </c>
      <c r="B2531" s="5">
        <f>TITRES_STAT!C2534</f>
        <v>12.75</v>
      </c>
      <c r="C2531" s="5">
        <f>TITRES_STAT!D2534</f>
        <v>11.769</v>
      </c>
      <c r="D2531" s="5">
        <f>TITRES_STAT!E2534</f>
        <v>5.9135395010395015</v>
      </c>
      <c r="E2531" s="2">
        <f t="shared" si="156"/>
        <v>111.33965221207629</v>
      </c>
      <c r="F2531" s="5" t="str">
        <f t="shared" si="159"/>
        <v>BEARISH</v>
      </c>
      <c r="G2531" s="5" t="str">
        <f t="shared" si="158"/>
        <v>NEUTRAL</v>
      </c>
      <c r="H2531" s="5" t="str">
        <f t="shared" si="157"/>
        <v>BEARISH DIVERGENCE</v>
      </c>
    </row>
    <row r="2532" spans="1:8" ht="13.5" x14ac:dyDescent="0.25">
      <c r="A2532" s="3">
        <f>TITRES_STAT!B2535</f>
        <v>45691</v>
      </c>
      <c r="B2532" s="5">
        <f>TITRES_STAT!C2535</f>
        <v>12.74</v>
      </c>
      <c r="C2532" s="5">
        <f>TITRES_STAT!D2535</f>
        <v>11.76</v>
      </c>
      <c r="D2532" s="5">
        <f>TITRES_STAT!E2535</f>
        <v>5.9023781781781786</v>
      </c>
      <c r="E2532" s="2">
        <f t="shared" si="156"/>
        <v>105.43727403389811</v>
      </c>
      <c r="F2532" s="5" t="str">
        <f t="shared" si="159"/>
        <v>BEARISH</v>
      </c>
      <c r="G2532" s="5" t="str">
        <f t="shared" si="158"/>
        <v>WEAK</v>
      </c>
      <c r="H2532" s="5" t="str">
        <f t="shared" si="157"/>
        <v>BEARISH DIVERGENCE</v>
      </c>
    </row>
    <row r="2533" spans="1:8" ht="13.5" x14ac:dyDescent="0.25">
      <c r="A2533" s="3">
        <f>TITRES_STAT!B2536</f>
        <v>45692</v>
      </c>
      <c r="B2533" s="5">
        <f>TITRES_STAT!C2536</f>
        <v>12.74</v>
      </c>
      <c r="C2533" s="5">
        <f>TITRES_STAT!D2536</f>
        <v>11.76</v>
      </c>
      <c r="D2533" s="5">
        <f>TITRES_STAT!E2536</f>
        <v>5.9670130130130135</v>
      </c>
      <c r="E2533" s="2">
        <f t="shared" si="156"/>
        <v>105.43727403389811</v>
      </c>
      <c r="F2533" s="5" t="str">
        <f t="shared" si="159"/>
        <v>BEARISH</v>
      </c>
      <c r="G2533" s="5" t="str">
        <f t="shared" si="158"/>
        <v>WEAK</v>
      </c>
      <c r="H2533" s="5" t="str">
        <f t="shared" si="157"/>
        <v>BEARISH DIVERGENCE</v>
      </c>
    </row>
    <row r="2534" spans="1:8" ht="13.5" x14ac:dyDescent="0.25">
      <c r="A2534" s="3">
        <f>TITRES_STAT!B2537</f>
        <v>45693</v>
      </c>
      <c r="B2534" s="5">
        <f>TITRES_STAT!C2537</f>
        <v>12.72</v>
      </c>
      <c r="C2534" s="5">
        <f>TITRES_STAT!D2537</f>
        <v>11.742000000000001</v>
      </c>
      <c r="D2534" s="5">
        <f>TITRES_STAT!E2537</f>
        <v>5.8185402402402406</v>
      </c>
      <c r="E2534" s="2">
        <f t="shared" si="156"/>
        <v>99.618733793657867</v>
      </c>
      <c r="F2534" s="5" t="str">
        <f t="shared" si="159"/>
        <v>BEARISH</v>
      </c>
      <c r="G2534" s="5" t="str">
        <f t="shared" si="158"/>
        <v>WEAK</v>
      </c>
      <c r="H2534" s="5" t="str">
        <f t="shared" si="157"/>
        <v>BEARISH DIVERGENCE</v>
      </c>
    </row>
    <row r="2535" spans="1:8" ht="13.5" x14ac:dyDescent="0.25">
      <c r="A2535" s="3">
        <f>TITRES_STAT!B2538</f>
        <v>45694</v>
      </c>
      <c r="B2535" s="5">
        <f>TITRES_STAT!C2538</f>
        <v>12.72</v>
      </c>
      <c r="C2535" s="5">
        <f>TITRES_STAT!D2538</f>
        <v>11.742000000000001</v>
      </c>
      <c r="D2535" s="5">
        <f>TITRES_STAT!E2538</f>
        <v>5.9567760000000005</v>
      </c>
      <c r="E2535" s="2">
        <f t="shared" si="156"/>
        <v>99.618733793657867</v>
      </c>
      <c r="F2535" s="5" t="str">
        <f t="shared" si="159"/>
        <v>BEARISH</v>
      </c>
      <c r="G2535" s="5" t="str">
        <f t="shared" si="158"/>
        <v>WEAK</v>
      </c>
      <c r="H2535" s="5" t="str">
        <f t="shared" si="157"/>
        <v>CONFIRMED BEARISH</v>
      </c>
    </row>
    <row r="2536" spans="1:8" ht="13.5" x14ac:dyDescent="0.25">
      <c r="A2536" s="3">
        <f>TITRES_STAT!B2539</f>
        <v>45695</v>
      </c>
      <c r="B2536" s="5">
        <f>TITRES_STAT!C2539</f>
        <v>12.75</v>
      </c>
      <c r="C2536" s="5">
        <f>TITRES_STAT!D2539</f>
        <v>11.769</v>
      </c>
      <c r="D2536" s="5">
        <f>TITRES_STAT!E2539</f>
        <v>5.8537499999999998</v>
      </c>
      <c r="E2536" s="2">
        <f t="shared" si="156"/>
        <v>105.47248379365787</v>
      </c>
      <c r="F2536" s="5" t="str">
        <f t="shared" si="159"/>
        <v>BEARISH</v>
      </c>
      <c r="G2536" s="5" t="str">
        <f t="shared" si="158"/>
        <v>WEAK</v>
      </c>
      <c r="H2536" s="5" t="str">
        <f t="shared" si="157"/>
        <v>NEUTRAL</v>
      </c>
    </row>
    <row r="2537" spans="1:8" ht="13.5" x14ac:dyDescent="0.25">
      <c r="A2537" s="3">
        <f>TITRES_STAT!B2540</f>
        <v>45698</v>
      </c>
      <c r="B2537" s="5">
        <f>TITRES_STAT!C2540</f>
        <v>12.7</v>
      </c>
      <c r="C2537" s="5">
        <f>TITRES_STAT!D2540</f>
        <v>11.723000000000001</v>
      </c>
      <c r="D2537" s="5">
        <f>TITRES_STAT!E2540</f>
        <v>5.9427269999999996</v>
      </c>
      <c r="E2537" s="2">
        <f t="shared" si="156"/>
        <v>99.529756793657867</v>
      </c>
      <c r="F2537" s="5" t="str">
        <f t="shared" si="159"/>
        <v>BEARISH</v>
      </c>
      <c r="G2537" s="5" t="str">
        <f t="shared" si="158"/>
        <v>WEAK</v>
      </c>
      <c r="H2537" s="5" t="str">
        <f t="shared" si="157"/>
        <v>CONFIRMED BEARISH</v>
      </c>
    </row>
    <row r="2538" spans="1:8" ht="13.5" x14ac:dyDescent="0.25">
      <c r="A2538" s="3">
        <f>TITRES_STAT!B2541</f>
        <v>45699</v>
      </c>
      <c r="B2538" s="5">
        <f>TITRES_STAT!C2541</f>
        <v>12.75</v>
      </c>
      <c r="C2538" s="5">
        <f>TITRES_STAT!D2541</f>
        <v>11.769</v>
      </c>
      <c r="D2538" s="5">
        <f>TITRES_STAT!E2541</f>
        <v>5.9478121878121879</v>
      </c>
      <c r="E2538" s="2">
        <f t="shared" si="156"/>
        <v>105.47756898147006</v>
      </c>
      <c r="F2538" s="5" t="str">
        <f t="shared" si="159"/>
        <v>BULLISH</v>
      </c>
      <c r="G2538" s="5" t="str">
        <f t="shared" si="158"/>
        <v>NEUTRAL</v>
      </c>
      <c r="H2538" s="5" t="str">
        <f t="shared" si="157"/>
        <v>CONFIRMED BULLISH</v>
      </c>
    </row>
    <row r="2539" spans="1:8" ht="13.5" x14ac:dyDescent="0.25">
      <c r="A2539" s="3">
        <f>TITRES_STAT!B2542</f>
        <v>45700</v>
      </c>
      <c r="B2539" s="5">
        <f>TITRES_STAT!C2542</f>
        <v>12.74</v>
      </c>
      <c r="C2539" s="5">
        <f>TITRES_STAT!D2542</f>
        <v>11.76</v>
      </c>
      <c r="D2539" s="5">
        <f>TITRES_STAT!E2542</f>
        <v>5.8789674325674328</v>
      </c>
      <c r="E2539" s="2">
        <f t="shared" si="156"/>
        <v>99.598601548902622</v>
      </c>
      <c r="F2539" s="5" t="str">
        <f t="shared" si="159"/>
        <v>BEARISH</v>
      </c>
      <c r="G2539" s="5" t="str">
        <f t="shared" si="158"/>
        <v>NEUTRAL</v>
      </c>
      <c r="H2539" s="5" t="str">
        <f t="shared" si="157"/>
        <v>BEARISH DIVERGENCE</v>
      </c>
    </row>
    <row r="2540" spans="1:8" ht="13.5" x14ac:dyDescent="0.25">
      <c r="A2540" s="3">
        <f>TITRES_STAT!B2543</f>
        <v>45701</v>
      </c>
      <c r="B2540" s="5">
        <f>TITRES_STAT!C2543</f>
        <v>12.75</v>
      </c>
      <c r="C2540" s="5">
        <f>TITRES_STAT!D2543</f>
        <v>11.769</v>
      </c>
      <c r="D2540" s="5">
        <f>TITRES_STAT!E2543</f>
        <v>5.862503093812375</v>
      </c>
      <c r="E2540" s="2">
        <f t="shared" si="156"/>
        <v>105.461104642715</v>
      </c>
      <c r="F2540" s="5" t="str">
        <f t="shared" si="159"/>
        <v>BULLISH</v>
      </c>
      <c r="G2540" s="5" t="str">
        <f t="shared" si="158"/>
        <v>STRONG</v>
      </c>
      <c r="H2540" s="5" t="str">
        <f t="shared" si="157"/>
        <v>CONFIRMED BULLISH</v>
      </c>
    </row>
    <row r="2541" spans="1:8" ht="13.5" x14ac:dyDescent="0.25">
      <c r="A2541" s="3">
        <f>TITRES_STAT!B2544</f>
        <v>45702</v>
      </c>
      <c r="B2541" s="5">
        <f>TITRES_STAT!C2544</f>
        <v>12.75</v>
      </c>
      <c r="C2541" s="5">
        <f>TITRES_STAT!D2544</f>
        <v>11.769</v>
      </c>
      <c r="D2541" s="5">
        <f>TITRES_STAT!E2544</f>
        <v>5.9458717564870263</v>
      </c>
      <c r="E2541" s="2">
        <f t="shared" si="156"/>
        <v>105.461104642715</v>
      </c>
      <c r="F2541" s="5" t="str">
        <f t="shared" si="159"/>
        <v>BEARISH</v>
      </c>
      <c r="G2541" s="5" t="str">
        <f t="shared" si="158"/>
        <v>NEUTRAL</v>
      </c>
      <c r="H2541" s="5" t="str">
        <f t="shared" si="157"/>
        <v>NEUTRAL</v>
      </c>
    </row>
    <row r="2542" spans="1:8" ht="13.5" x14ac:dyDescent="0.25">
      <c r="A2542" s="3">
        <f>TITRES_STAT!B2545</f>
        <v>45705</v>
      </c>
      <c r="B2542" s="5">
        <f>TITRES_STAT!C2545</f>
        <v>12.8</v>
      </c>
      <c r="C2542" s="5">
        <f>TITRES_STAT!D2545</f>
        <v>11.815</v>
      </c>
      <c r="D2542" s="5">
        <f>TITRES_STAT!E2545</f>
        <v>5.9379141434262959</v>
      </c>
      <c r="E2542" s="2">
        <f t="shared" si="156"/>
        <v>111.3990187861413</v>
      </c>
      <c r="F2542" s="5" t="str">
        <f t="shared" si="159"/>
        <v>BULLISH</v>
      </c>
      <c r="G2542" s="5" t="str">
        <f t="shared" si="158"/>
        <v>STRONG</v>
      </c>
      <c r="H2542" s="5" t="str">
        <f t="shared" si="157"/>
        <v>CONFIRMED BULLISH</v>
      </c>
    </row>
    <row r="2543" spans="1:8" ht="13.5" x14ac:dyDescent="0.25">
      <c r="A2543" s="3">
        <f>TITRES_STAT!B2546</f>
        <v>45706</v>
      </c>
      <c r="B2543" s="5">
        <f>TITRES_STAT!C2546</f>
        <v>12.31</v>
      </c>
      <c r="C2543" s="5">
        <f>TITRES_STAT!D2546</f>
        <v>11.363</v>
      </c>
      <c r="D2543" s="5">
        <f>TITRES_STAT!E2546</f>
        <v>5.8578302788844629</v>
      </c>
      <c r="E2543" s="2">
        <f t="shared" si="156"/>
        <v>105.54118850725683</v>
      </c>
      <c r="F2543" s="5" t="str">
        <f t="shared" si="159"/>
        <v>BULLISH</v>
      </c>
      <c r="G2543" s="5" t="str">
        <f t="shared" si="158"/>
        <v>NEUTRAL</v>
      </c>
      <c r="H2543" s="5" t="str">
        <f t="shared" si="157"/>
        <v>BULLISH DIVERGENCE</v>
      </c>
    </row>
    <row r="2544" spans="1:8" ht="13.5" x14ac:dyDescent="0.25">
      <c r="A2544" s="3">
        <f>TITRES_STAT!B2547</f>
        <v>45707</v>
      </c>
      <c r="B2544" s="5">
        <f>TITRES_STAT!C2547</f>
        <v>12.73</v>
      </c>
      <c r="C2544" s="5">
        <f>TITRES_STAT!D2547</f>
        <v>11.750999999999999</v>
      </c>
      <c r="D2544" s="5">
        <f>TITRES_STAT!E2547</f>
        <v>5.7748148514851492</v>
      </c>
      <c r="E2544" s="2">
        <f t="shared" si="156"/>
        <v>111.31600335874198</v>
      </c>
      <c r="F2544" s="5" t="str">
        <f t="shared" si="159"/>
        <v>BULLISH</v>
      </c>
      <c r="G2544" s="5" t="str">
        <f t="shared" si="158"/>
        <v>STRONG</v>
      </c>
      <c r="H2544" s="5" t="str">
        <f t="shared" si="157"/>
        <v>BULLISH DIVERGENCE</v>
      </c>
    </row>
    <row r="2545" spans="1:8" ht="13.5" x14ac:dyDescent="0.25">
      <c r="A2545" s="3">
        <f>TITRES_STAT!B2548</f>
        <v>45708</v>
      </c>
      <c r="B2545" s="5">
        <f>TITRES_STAT!C2548</f>
        <v>12.73</v>
      </c>
      <c r="C2545" s="5">
        <f>TITRES_STAT!D2548</f>
        <v>11.750999999999999</v>
      </c>
      <c r="D2545" s="5">
        <f>TITRES_STAT!E2548</f>
        <v>5.9616732673267343</v>
      </c>
      <c r="E2545" s="2">
        <f t="shared" si="156"/>
        <v>111.31600335874198</v>
      </c>
      <c r="F2545" s="5" t="str">
        <f t="shared" si="159"/>
        <v>BULLISH</v>
      </c>
      <c r="G2545" s="5" t="str">
        <f t="shared" si="158"/>
        <v>STRONG</v>
      </c>
      <c r="H2545" s="5" t="str">
        <f t="shared" si="157"/>
        <v>BULLISH DIVERGENCE</v>
      </c>
    </row>
    <row r="2546" spans="1:8" ht="13.5" x14ac:dyDescent="0.25">
      <c r="A2546" s="3">
        <f>TITRES_STAT!B2549</f>
        <v>45709</v>
      </c>
      <c r="B2546" s="5">
        <f>TITRES_STAT!C2549</f>
        <v>12.75</v>
      </c>
      <c r="C2546" s="5">
        <f>TITRES_STAT!D2549</f>
        <v>11.769</v>
      </c>
      <c r="D2546" s="5">
        <f>TITRES_STAT!E2549</f>
        <v>5.9702403525954946</v>
      </c>
      <c r="E2546" s="2">
        <f t="shared" si="156"/>
        <v>117.28624371133748</v>
      </c>
      <c r="F2546" s="5" t="str">
        <f t="shared" si="159"/>
        <v>BULLISH</v>
      </c>
      <c r="G2546" s="5" t="str">
        <f t="shared" si="158"/>
        <v>STRONG</v>
      </c>
      <c r="H2546" s="5" t="str">
        <f t="shared" si="157"/>
        <v>NEUTRAL</v>
      </c>
    </row>
    <row r="2547" spans="1:8" ht="13.5" x14ac:dyDescent="0.25">
      <c r="A2547" s="3">
        <f>TITRES_STAT!B2550</f>
        <v>45712</v>
      </c>
      <c r="B2547" s="5">
        <f>TITRES_STAT!C2550</f>
        <v>12.75</v>
      </c>
      <c r="C2547" s="5">
        <f>TITRES_STAT!D2550</f>
        <v>11.769</v>
      </c>
      <c r="D2547" s="5">
        <f>TITRES_STAT!E2550</f>
        <v>5.9648314285714283</v>
      </c>
      <c r="E2547" s="2">
        <f t="shared" si="156"/>
        <v>117.28624371133748</v>
      </c>
      <c r="F2547" s="5" t="str">
        <f t="shared" si="159"/>
        <v>BULLISH</v>
      </c>
      <c r="G2547" s="5" t="str">
        <f t="shared" si="158"/>
        <v>STRONG</v>
      </c>
      <c r="H2547" s="5" t="str">
        <f t="shared" si="157"/>
        <v>BULLISH DIVERGENCE</v>
      </c>
    </row>
    <row r="2548" spans="1:8" ht="13.5" x14ac:dyDescent="0.25">
      <c r="A2548" s="3">
        <f>TITRES_STAT!B2551</f>
        <v>45713</v>
      </c>
      <c r="B2548" s="5">
        <f>TITRES_STAT!C2551</f>
        <v>13.09</v>
      </c>
      <c r="C2548" s="5">
        <f>TITRES_STAT!D2551</f>
        <v>12.083</v>
      </c>
      <c r="D2548" s="5">
        <f>TITRES_STAT!E2551</f>
        <v>6.037916730038023</v>
      </c>
      <c r="E2548" s="2">
        <f t="shared" si="156"/>
        <v>123.3241604413755</v>
      </c>
      <c r="F2548" s="5" t="str">
        <f t="shared" si="159"/>
        <v>BULLISH</v>
      </c>
      <c r="G2548" s="5" t="str">
        <f t="shared" si="158"/>
        <v>STRONG</v>
      </c>
      <c r="H2548" s="5" t="str">
        <f t="shared" si="157"/>
        <v>CONFIRMED BULLISH</v>
      </c>
    </row>
    <row r="2549" spans="1:8" ht="13.5" x14ac:dyDescent="0.25">
      <c r="A2549" s="3">
        <f>TITRES_STAT!B2552</f>
        <v>45714</v>
      </c>
      <c r="B2549" s="5">
        <f>TITRES_STAT!C2552</f>
        <v>12.78</v>
      </c>
      <c r="C2549" s="5">
        <f>TITRES_STAT!D2552</f>
        <v>11.797000000000001</v>
      </c>
      <c r="D2549" s="5">
        <f>TITRES_STAT!E2552</f>
        <v>5.9866459833795007</v>
      </c>
      <c r="E2549" s="2">
        <f t="shared" si="156"/>
        <v>117.33751445799599</v>
      </c>
      <c r="F2549" s="5" t="str">
        <f t="shared" si="159"/>
        <v>BULLISH</v>
      </c>
      <c r="G2549" s="5" t="str">
        <f t="shared" si="158"/>
        <v>STRONG</v>
      </c>
      <c r="H2549" s="5" t="str">
        <f t="shared" si="157"/>
        <v>CONFIRMED BULLISH</v>
      </c>
    </row>
    <row r="2550" spans="1:8" ht="13.5" x14ac:dyDescent="0.25">
      <c r="A2550" s="3">
        <f>TITRES_STAT!B2553</f>
        <v>45715</v>
      </c>
      <c r="B2550" s="5">
        <f>TITRES_STAT!C2553</f>
        <v>13.2</v>
      </c>
      <c r="C2550" s="5">
        <f>TITRES_STAT!D2553</f>
        <v>12.185</v>
      </c>
      <c r="D2550" s="5">
        <f>TITRES_STAT!E2553</f>
        <v>5.8818921973094165</v>
      </c>
      <c r="E2550" s="2">
        <f t="shared" si="156"/>
        <v>123.21940665530541</v>
      </c>
      <c r="F2550" s="5" t="str">
        <f t="shared" si="159"/>
        <v>BULLISH</v>
      </c>
      <c r="G2550" s="5" t="str">
        <f t="shared" si="158"/>
        <v>STRONG</v>
      </c>
      <c r="H2550" s="5" t="str">
        <f t="shared" si="157"/>
        <v>CONFIRMED BULLISH</v>
      </c>
    </row>
    <row r="2551" spans="1:8" ht="13.5" x14ac:dyDescent="0.25">
      <c r="A2551" s="3">
        <f>TITRES_STAT!B2554</f>
        <v>45716</v>
      </c>
      <c r="B2551" s="5">
        <f>TITRES_STAT!C2554</f>
        <v>13.18</v>
      </c>
      <c r="C2551" s="5">
        <f>TITRES_STAT!D2554</f>
        <v>12.166</v>
      </c>
      <c r="D2551" s="5">
        <f>TITRES_STAT!E2554</f>
        <v>5.9681167412712623</v>
      </c>
      <c r="E2551" s="2">
        <f t="shared" si="156"/>
        <v>117.25128991403415</v>
      </c>
      <c r="F2551" s="5" t="str">
        <f t="shared" si="159"/>
        <v>BEARISH</v>
      </c>
      <c r="G2551" s="5" t="str">
        <f t="shared" si="158"/>
        <v>NEUTRAL</v>
      </c>
      <c r="H2551" s="5" t="str">
        <f t="shared" si="157"/>
        <v>BEARISH DIVERGENCE</v>
      </c>
    </row>
    <row r="2552" spans="1:8" ht="13.5" x14ac:dyDescent="0.25">
      <c r="A2552" s="3">
        <f>TITRES_STAT!B2555</f>
        <v>45719</v>
      </c>
      <c r="B2552" s="5">
        <f>TITRES_STAT!C2555</f>
        <v>13.2</v>
      </c>
      <c r="C2552" s="5">
        <f>TITRES_STAT!D2555</f>
        <v>12.185</v>
      </c>
      <c r="D2552" s="5">
        <f>TITRES_STAT!E2555</f>
        <v>6.1642425760286228</v>
      </c>
      <c r="E2552" s="2">
        <f t="shared" si="156"/>
        <v>123.41553249006277</v>
      </c>
      <c r="F2552" s="5" t="str">
        <f t="shared" si="159"/>
        <v>BULLISH</v>
      </c>
      <c r="G2552" s="5" t="str">
        <f t="shared" si="158"/>
        <v>STRONG</v>
      </c>
      <c r="H2552" s="5" t="str">
        <f t="shared" si="157"/>
        <v>CONFIRMED BULLISH</v>
      </c>
    </row>
    <row r="2553" spans="1:8" ht="13.5" x14ac:dyDescent="0.25">
      <c r="A2553" s="3">
        <f>TITRES_STAT!B2556</f>
        <v>45720</v>
      </c>
      <c r="B2553" s="5">
        <f>TITRES_STAT!C2556</f>
        <v>13.13</v>
      </c>
      <c r="C2553" s="5">
        <f>TITRES_STAT!D2556</f>
        <v>12.12</v>
      </c>
      <c r="D2553" s="5">
        <f>TITRES_STAT!E2556</f>
        <v>6.0509051878354203</v>
      </c>
      <c r="E2553" s="2">
        <f t="shared" si="156"/>
        <v>117.36462730222735</v>
      </c>
      <c r="F2553" s="5" t="str">
        <f t="shared" si="159"/>
        <v>BEARISH</v>
      </c>
      <c r="G2553" s="5" t="str">
        <f t="shared" si="158"/>
        <v>WEAK</v>
      </c>
      <c r="H2553" s="5" t="str">
        <f t="shared" si="157"/>
        <v>BEARISH DIVERGENCE</v>
      </c>
    </row>
    <row r="2554" spans="1:8" ht="13.5" x14ac:dyDescent="0.25">
      <c r="A2554" s="3">
        <f>TITRES_STAT!B2557</f>
        <v>45721</v>
      </c>
      <c r="B2554" s="5">
        <f>TITRES_STAT!C2557</f>
        <v>13.2</v>
      </c>
      <c r="C2554" s="5">
        <f>TITRES_STAT!D2557</f>
        <v>12.185</v>
      </c>
      <c r="D2554" s="5">
        <f>TITRES_STAT!E2557</f>
        <v>6.156325282363162</v>
      </c>
      <c r="E2554" s="2">
        <f t="shared" si="156"/>
        <v>123.5209525845905</v>
      </c>
      <c r="F2554" s="5" t="str">
        <f t="shared" si="159"/>
        <v>BULLISH</v>
      </c>
      <c r="G2554" s="5" t="str">
        <f t="shared" si="158"/>
        <v>STRONG</v>
      </c>
      <c r="H2554" s="5" t="str">
        <f t="shared" si="157"/>
        <v>CONFIRMED BULLISH</v>
      </c>
    </row>
    <row r="2555" spans="1:8" ht="13.5" x14ac:dyDescent="0.25">
      <c r="A2555" s="3">
        <f>TITRES_STAT!B2558</f>
        <v>45722</v>
      </c>
      <c r="B2555" s="5">
        <f>TITRES_STAT!C2558</f>
        <v>13.19</v>
      </c>
      <c r="C2555" s="5">
        <f>TITRES_STAT!D2558</f>
        <v>12.175000000000001</v>
      </c>
      <c r="D2555" s="5">
        <f>TITRES_STAT!E2558</f>
        <v>6.1778119584055462</v>
      </c>
      <c r="E2555" s="2">
        <f t="shared" si="156"/>
        <v>117.34314062618496</v>
      </c>
      <c r="F2555" s="5" t="str">
        <f t="shared" si="159"/>
        <v>BEARISH</v>
      </c>
      <c r="G2555" s="5" t="str">
        <f t="shared" si="158"/>
        <v>WEAK</v>
      </c>
      <c r="H2555" s="5" t="str">
        <f t="shared" si="157"/>
        <v>CONFIRMED BEARISH</v>
      </c>
    </row>
    <row r="2556" spans="1:8" ht="13.5" x14ac:dyDescent="0.25">
      <c r="A2556" s="3">
        <f>TITRES_STAT!B2559</f>
        <v>45723</v>
      </c>
      <c r="B2556" s="5">
        <f>TITRES_STAT!C2559</f>
        <v>13.18</v>
      </c>
      <c r="C2556" s="5">
        <f>TITRES_STAT!D2559</f>
        <v>12.166</v>
      </c>
      <c r="D2556" s="5">
        <f>TITRES_STAT!E2559</f>
        <v>6.1731282495667248</v>
      </c>
      <c r="E2556" s="2">
        <f t="shared" si="156"/>
        <v>111.17001237661823</v>
      </c>
      <c r="F2556" s="5" t="str">
        <f t="shared" si="159"/>
        <v>BEARISH</v>
      </c>
      <c r="G2556" s="5" t="str">
        <f t="shared" si="158"/>
        <v>WEAK</v>
      </c>
      <c r="H2556" s="5" t="str">
        <f t="shared" si="157"/>
        <v>NEUTRAL</v>
      </c>
    </row>
    <row r="2557" spans="1:8" ht="13.5" x14ac:dyDescent="0.25">
      <c r="A2557" s="3">
        <f>TITRES_STAT!B2560</f>
        <v>45726</v>
      </c>
      <c r="B2557" s="5">
        <f>TITRES_STAT!C2560</f>
        <v>13.18</v>
      </c>
      <c r="C2557" s="5">
        <f>TITRES_STAT!D2560</f>
        <v>12.166</v>
      </c>
      <c r="D2557" s="5">
        <f>TITRES_STAT!E2560</f>
        <v>0</v>
      </c>
      <c r="E2557" s="2">
        <f t="shared" si="156"/>
        <v>111.17001237661823</v>
      </c>
      <c r="F2557" s="5" t="str">
        <f t="shared" si="159"/>
        <v>BEARISH</v>
      </c>
      <c r="G2557" s="5" t="str">
        <f t="shared" si="158"/>
        <v>WEAK</v>
      </c>
      <c r="H2557" s="5" t="str">
        <f t="shared" si="157"/>
        <v>CONFIRMED BEARISH</v>
      </c>
    </row>
    <row r="2558" spans="1:8" ht="13.5" x14ac:dyDescent="0.25">
      <c r="A2558" s="3">
        <f>TITRES_STAT!B2561</f>
        <v>45727</v>
      </c>
      <c r="B2558" s="5">
        <f>TITRES_STAT!C2561</f>
        <v>13.16</v>
      </c>
      <c r="C2558" s="5">
        <f>TITRES_STAT!D2561</f>
        <v>12.148</v>
      </c>
      <c r="D2558" s="5">
        <f>TITRES_STAT!E2561</f>
        <v>6.0567043771043769</v>
      </c>
      <c r="E2558" s="2">
        <f t="shared" si="156"/>
        <v>105.11330799951385</v>
      </c>
      <c r="F2558" s="5" t="str">
        <f t="shared" si="159"/>
        <v>BEARISH</v>
      </c>
      <c r="G2558" s="5" t="str">
        <f t="shared" si="158"/>
        <v>WEAK</v>
      </c>
      <c r="H2558" s="5" t="str">
        <f t="shared" si="157"/>
        <v>BEARISH DIVERGENCE</v>
      </c>
    </row>
    <row r="2559" spans="1:8" ht="13.5" x14ac:dyDescent="0.25">
      <c r="A2559" s="3">
        <f>TITRES_STAT!B2562</f>
        <v>45728</v>
      </c>
      <c r="B2559" s="5">
        <f>TITRES_STAT!C2562</f>
        <v>13.15</v>
      </c>
      <c r="C2559" s="5">
        <f>TITRES_STAT!D2562</f>
        <v>12.138</v>
      </c>
      <c r="D2559" s="5">
        <f>TITRES_STAT!E2562</f>
        <v>6.0432452123230647</v>
      </c>
      <c r="E2559" s="2">
        <f t="shared" si="156"/>
        <v>99.070062787190778</v>
      </c>
      <c r="F2559" s="5" t="str">
        <f t="shared" si="159"/>
        <v>BEARISH</v>
      </c>
      <c r="G2559" s="5" t="str">
        <f t="shared" si="158"/>
        <v>WEAK</v>
      </c>
      <c r="H2559" s="5" t="str">
        <f t="shared" si="157"/>
        <v>CONFIRMED BEARISH</v>
      </c>
    </row>
    <row r="2560" spans="1:8" ht="13.5" x14ac:dyDescent="0.25">
      <c r="A2560" s="3">
        <f>TITRES_STAT!B2563</f>
        <v>45729</v>
      </c>
      <c r="B2560" s="5">
        <f>TITRES_STAT!C2563</f>
        <v>13</v>
      </c>
      <c r="C2560" s="5">
        <f>TITRES_STAT!D2563</f>
        <v>12</v>
      </c>
      <c r="D2560" s="5">
        <f>TITRES_STAT!E2563</f>
        <v>6.0850850809889172</v>
      </c>
      <c r="E2560" s="2">
        <f t="shared" si="156"/>
        <v>92.98497770620186</v>
      </c>
      <c r="F2560" s="5" t="str">
        <f t="shared" si="159"/>
        <v>BEARISH</v>
      </c>
      <c r="G2560" s="5" t="str">
        <f t="shared" si="158"/>
        <v>WEAK</v>
      </c>
      <c r="H2560" s="5" t="str">
        <f t="shared" si="157"/>
        <v>CONFIRMED BEARISH</v>
      </c>
    </row>
    <row r="2561" spans="1:8" ht="13.5" x14ac:dyDescent="0.25">
      <c r="A2561" s="3">
        <f>TITRES_STAT!B2564</f>
        <v>45730</v>
      </c>
      <c r="B2561" s="5">
        <f>TITRES_STAT!C2564</f>
        <v>13.18</v>
      </c>
      <c r="C2561" s="5">
        <f>TITRES_STAT!D2564</f>
        <v>12.166</v>
      </c>
      <c r="D2561" s="5">
        <f>TITRES_STAT!E2564</f>
        <v>6.1005099999999999</v>
      </c>
      <c r="E2561" s="2">
        <f t="shared" si="156"/>
        <v>99.08548770620186</v>
      </c>
      <c r="F2561" s="5" t="str">
        <f t="shared" si="159"/>
        <v>BEARISH</v>
      </c>
      <c r="G2561" s="5" t="str">
        <f t="shared" si="158"/>
        <v>WEAK</v>
      </c>
      <c r="H2561" s="5" t="str">
        <f t="shared" si="157"/>
        <v>NEUTRAL</v>
      </c>
    </row>
    <row r="2562" spans="1:8" ht="13.5" x14ac:dyDescent="0.25">
      <c r="A2562" s="3">
        <f>TITRES_STAT!B2565</f>
        <v>45733</v>
      </c>
      <c r="B2562" s="5">
        <f>TITRES_STAT!C2565</f>
        <v>13</v>
      </c>
      <c r="C2562" s="5">
        <f>TITRES_STAT!D2565</f>
        <v>12</v>
      </c>
      <c r="D2562" s="5">
        <f>TITRES_STAT!E2565</f>
        <v>6.0526898867313914</v>
      </c>
      <c r="E2562" s="2">
        <f t="shared" si="156"/>
        <v>93.032797819470474</v>
      </c>
      <c r="F2562" s="5" t="str">
        <f t="shared" si="159"/>
        <v>BEARISH</v>
      </c>
      <c r="G2562" s="5" t="str">
        <f t="shared" si="158"/>
        <v>WEAK</v>
      </c>
      <c r="H2562" s="5" t="str">
        <f t="shared" si="157"/>
        <v>CONFIRMED BEARISH</v>
      </c>
    </row>
    <row r="2563" spans="1:8" ht="13.5" x14ac:dyDescent="0.25">
      <c r="A2563" s="3">
        <f>TITRES_STAT!B2566</f>
        <v>45734</v>
      </c>
      <c r="B2563" s="5">
        <f>TITRES_STAT!C2566</f>
        <v>13</v>
      </c>
      <c r="C2563" s="5">
        <f>TITRES_STAT!D2566</f>
        <v>12</v>
      </c>
      <c r="D2563" s="5">
        <f>TITRES_STAT!E2566</f>
        <v>6.0884892086330931</v>
      </c>
      <c r="E2563" s="2">
        <f t="shared" si="156"/>
        <v>93.032797819470474</v>
      </c>
      <c r="F2563" s="5" t="str">
        <f t="shared" si="159"/>
        <v>BEARISH</v>
      </c>
      <c r="G2563" s="5" t="str">
        <f t="shared" si="158"/>
        <v>WEAK</v>
      </c>
      <c r="H2563" s="5" t="str">
        <f t="shared" si="157"/>
        <v>CONFIRMED BEARISH</v>
      </c>
    </row>
    <row r="2564" spans="1:8" ht="13.5" x14ac:dyDescent="0.25">
      <c r="A2564" s="3">
        <f>TITRES_STAT!B2567</f>
        <v>45735</v>
      </c>
      <c r="B2564" s="5">
        <f>TITRES_STAT!C2567</f>
        <v>13</v>
      </c>
      <c r="C2564" s="5">
        <f>TITRES_STAT!D2567</f>
        <v>12</v>
      </c>
      <c r="D2564" s="5">
        <f>TITRES_STAT!E2567</f>
        <v>6.0881600000000002</v>
      </c>
      <c r="E2564" s="2">
        <f t="shared" ref="E2564:E2627" si="160">IF(B2564&gt;B2563, E2563+D2564, IF(B2564&lt;B2563, E2563-D2564, E2563))</f>
        <v>93.032797819470474</v>
      </c>
      <c r="F2564" s="5" t="str">
        <f t="shared" si="159"/>
        <v>BEARISH</v>
      </c>
      <c r="G2564" s="5" t="str">
        <f t="shared" si="158"/>
        <v>WEAK</v>
      </c>
      <c r="H2564" s="5" t="str">
        <f t="shared" si="157"/>
        <v>CONFIRMED BEARISH</v>
      </c>
    </row>
    <row r="2565" spans="1:8" ht="13.5" x14ac:dyDescent="0.25">
      <c r="A2565" s="3">
        <f>TITRES_STAT!B2568</f>
        <v>45737</v>
      </c>
      <c r="B2565" s="5">
        <f>TITRES_STAT!C2568</f>
        <v>13</v>
      </c>
      <c r="C2565" s="5">
        <f>TITRES_STAT!D2568</f>
        <v>12</v>
      </c>
      <c r="D2565" s="5">
        <f>TITRES_STAT!E2568</f>
        <v>6.0889328063241104</v>
      </c>
      <c r="E2565" s="2">
        <f t="shared" si="160"/>
        <v>93.032797819470474</v>
      </c>
      <c r="F2565" s="5" t="str">
        <f t="shared" si="159"/>
        <v>BULLISH</v>
      </c>
      <c r="G2565" s="5" t="str">
        <f t="shared" si="158"/>
        <v>NEUTRAL</v>
      </c>
      <c r="H2565" s="5" t="str">
        <f t="shared" si="157"/>
        <v>NEUTRAL</v>
      </c>
    </row>
    <row r="2566" spans="1:8" ht="13.5" x14ac:dyDescent="0.25">
      <c r="A2566" s="3">
        <f>TITRES_STAT!B2569</f>
        <v>45740</v>
      </c>
      <c r="B2566" s="5">
        <f>TITRES_STAT!C2569</f>
        <v>12.98</v>
      </c>
      <c r="C2566" s="5">
        <f>TITRES_STAT!D2569</f>
        <v>11.981999999999999</v>
      </c>
      <c r="D2566" s="5">
        <f>TITRES_STAT!E2569</f>
        <v>5.8559412322274875</v>
      </c>
      <c r="E2566" s="2">
        <f t="shared" si="160"/>
        <v>87.17685658724298</v>
      </c>
      <c r="F2566" s="5" t="str">
        <f t="shared" si="159"/>
        <v>BEARISH</v>
      </c>
      <c r="G2566" s="5" t="str">
        <f t="shared" si="158"/>
        <v>WEAK</v>
      </c>
      <c r="H2566" s="5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5">
        <f>TITRES_STAT!C2570</f>
        <v>13.1</v>
      </c>
      <c r="C2567" s="5">
        <f>TITRES_STAT!D2570</f>
        <v>12.092000000000001</v>
      </c>
      <c r="D2567" s="5">
        <f>TITRES_STAT!E2570</f>
        <v>6.0025270932069512</v>
      </c>
      <c r="E2567" s="2">
        <f t="shared" si="160"/>
        <v>93.179383680449931</v>
      </c>
      <c r="F2567" s="5" t="str">
        <f t="shared" si="159"/>
        <v>BULLISH</v>
      </c>
      <c r="G2567" s="5" t="str">
        <f t="shared" ref="G2567:G2630" si="162">IF((E2567-E2562)/E2562 &gt; 0.02, "STRONG",
 IF((E2567-E2562)/E2562 &lt; -0.02, "WEAK", "NEUTRAL"))</f>
        <v>NEUTRAL</v>
      </c>
      <c r="H2567" s="5" t="str">
        <f t="shared" si="161"/>
        <v>CONFIRMED BULLISH</v>
      </c>
    </row>
    <row r="2568" spans="1:8" ht="13.5" x14ac:dyDescent="0.25">
      <c r="A2568" s="3">
        <f>TITRES_STAT!B2571</f>
        <v>45742</v>
      </c>
      <c r="B2568" s="5">
        <f>TITRES_STAT!C2571</f>
        <v>13.14</v>
      </c>
      <c r="C2568" s="5">
        <f>TITRES_STAT!D2571</f>
        <v>12.129</v>
      </c>
      <c r="D2568" s="5">
        <f>TITRES_STAT!E2571</f>
        <v>6.0862219354838709</v>
      </c>
      <c r="E2568" s="2">
        <f t="shared" si="160"/>
        <v>99.265605615933808</v>
      </c>
      <c r="F2568" s="5" t="str">
        <f t="shared" ref="F2568:F2631" si="163">IF(E2568&gt;E2563,"BULLISH",IF(E2568&lt;E2563,"BEARISH","NEUTRAL"))</f>
        <v>BULLISH</v>
      </c>
      <c r="G2568" s="5" t="str">
        <f t="shared" si="162"/>
        <v>STRONG</v>
      </c>
      <c r="H2568" s="5" t="str">
        <f t="shared" si="161"/>
        <v>CONFIRMED BULLISH</v>
      </c>
    </row>
    <row r="2569" spans="1:8" ht="13.5" x14ac:dyDescent="0.25">
      <c r="A2569" s="3">
        <f>TITRES_STAT!B2572</f>
        <v>45743</v>
      </c>
      <c r="B2569" s="5">
        <f>TITRES_STAT!C2572</f>
        <v>13.15</v>
      </c>
      <c r="C2569" s="5">
        <f>TITRES_STAT!D2572</f>
        <v>12.138</v>
      </c>
      <c r="D2569" s="5">
        <f>TITRES_STAT!E2572</f>
        <v>6.0445354838709671</v>
      </c>
      <c r="E2569" s="2">
        <f t="shared" si="160"/>
        <v>105.31014109980478</v>
      </c>
      <c r="F2569" s="5" t="str">
        <f t="shared" si="163"/>
        <v>BULLISH</v>
      </c>
      <c r="G2569" s="5" t="str">
        <f t="shared" si="162"/>
        <v>STRONG</v>
      </c>
      <c r="H2569" s="5" t="str">
        <f t="shared" si="161"/>
        <v>CONFIRMED BULLISH</v>
      </c>
    </row>
    <row r="2570" spans="1:8" ht="13.5" x14ac:dyDescent="0.25">
      <c r="A2570" s="3">
        <f>TITRES_STAT!B2573</f>
        <v>45744</v>
      </c>
      <c r="B2570" s="5">
        <f>TITRES_STAT!C2573</f>
        <v>13.16</v>
      </c>
      <c r="C2570" s="5">
        <f>TITRES_STAT!D2573</f>
        <v>12.148</v>
      </c>
      <c r="D2570" s="5">
        <f>TITRES_STAT!E2573</f>
        <v>6.0440670967741932</v>
      </c>
      <c r="E2570" s="2">
        <f t="shared" si="160"/>
        <v>111.35420819657898</v>
      </c>
      <c r="F2570" s="5" t="str">
        <f t="shared" si="163"/>
        <v>BULLISH</v>
      </c>
      <c r="G2570" s="5" t="str">
        <f t="shared" si="162"/>
        <v>STRONG</v>
      </c>
      <c r="H2570" s="5" t="str">
        <f t="shared" si="161"/>
        <v>CONFIRMED BULLISH</v>
      </c>
    </row>
    <row r="2571" spans="1:8" ht="13.5" x14ac:dyDescent="0.25">
      <c r="A2571" s="3">
        <f>TITRES_STAT!B2574</f>
        <v>45749</v>
      </c>
      <c r="B2571" s="5">
        <f>TITRES_STAT!C2574</f>
        <v>13.14</v>
      </c>
      <c r="C2571" s="5">
        <f>TITRES_STAT!D2574</f>
        <v>12.129</v>
      </c>
      <c r="D2571" s="5">
        <f>TITRES_STAT!E2574</f>
        <v>6.0550851581508525</v>
      </c>
      <c r="E2571" s="2">
        <f t="shared" si="160"/>
        <v>105.29912303842812</v>
      </c>
      <c r="F2571" s="5" t="str">
        <f t="shared" si="163"/>
        <v>BULLISH</v>
      </c>
      <c r="G2571" s="5" t="str">
        <f t="shared" si="162"/>
        <v>STRONG</v>
      </c>
      <c r="H2571" s="5" t="str">
        <f t="shared" si="161"/>
        <v>CONFIRMED BULLISH</v>
      </c>
    </row>
    <row r="2572" spans="1:8" ht="13.5" x14ac:dyDescent="0.25">
      <c r="A2572" s="3">
        <f>TITRES_STAT!B2575</f>
        <v>45750</v>
      </c>
      <c r="B2572" s="5">
        <f>TITRES_STAT!C2575</f>
        <v>13</v>
      </c>
      <c r="C2572" s="5">
        <f>TITRES_STAT!D2575</f>
        <v>12</v>
      </c>
      <c r="D2572" s="5">
        <f>TITRES_STAT!E2575</f>
        <v>6.089032258064516</v>
      </c>
      <c r="E2572" s="2">
        <f t="shared" si="160"/>
        <v>99.210090780363601</v>
      </c>
      <c r="F2572" s="5" t="str">
        <f t="shared" si="163"/>
        <v>BULLISH</v>
      </c>
      <c r="G2572" s="5" t="str">
        <f t="shared" si="162"/>
        <v>STRONG</v>
      </c>
      <c r="H2572" s="5" t="str">
        <f t="shared" si="161"/>
        <v>BULLISH DIVERGENCE</v>
      </c>
    </row>
    <row r="2573" spans="1:8" ht="13.5" x14ac:dyDescent="0.25">
      <c r="A2573" s="3">
        <f>TITRES_STAT!B2576</f>
        <v>45751</v>
      </c>
      <c r="B2573" s="5">
        <f>TITRES_STAT!C2576</f>
        <v>13</v>
      </c>
      <c r="C2573" s="5">
        <f>TITRES_STAT!D2576</f>
        <v>12</v>
      </c>
      <c r="D2573" s="5">
        <f>TITRES_STAT!E2576</f>
        <v>6.0900524154589375</v>
      </c>
      <c r="E2573" s="2">
        <f t="shared" si="160"/>
        <v>99.210090780363601</v>
      </c>
      <c r="F2573" s="5" t="str">
        <f t="shared" si="163"/>
        <v>BEARISH</v>
      </c>
      <c r="G2573" s="5" t="str">
        <f t="shared" si="162"/>
        <v>NEUTRAL</v>
      </c>
      <c r="H2573" s="5" t="str">
        <f t="shared" si="161"/>
        <v>CONFIRMED BEARISH</v>
      </c>
    </row>
    <row r="2574" spans="1:8" ht="13.5" x14ac:dyDescent="0.25">
      <c r="A2574" s="3">
        <f>TITRES_STAT!B2577</f>
        <v>45754</v>
      </c>
      <c r="B2574" s="5">
        <f>TITRES_STAT!C2577</f>
        <v>13.2</v>
      </c>
      <c r="C2574" s="5">
        <f>TITRES_STAT!D2577</f>
        <v>12.185</v>
      </c>
      <c r="D2574" s="5">
        <f>TITRES_STAT!E2577</f>
        <v>6.1054683544303794</v>
      </c>
      <c r="E2574" s="2">
        <f t="shared" si="160"/>
        <v>105.31555913479399</v>
      </c>
      <c r="F2574" s="5" t="str">
        <f t="shared" si="163"/>
        <v>BULLISH</v>
      </c>
      <c r="G2574" s="5" t="str">
        <f t="shared" si="162"/>
        <v>NEUTRAL</v>
      </c>
      <c r="H2574" s="5" t="str">
        <f t="shared" si="161"/>
        <v>CONFIRMED BULLISH</v>
      </c>
    </row>
    <row r="2575" spans="1:8" ht="13.5" x14ac:dyDescent="0.25">
      <c r="A2575" s="3">
        <f>TITRES_STAT!B2578</f>
        <v>45755</v>
      </c>
      <c r="B2575" s="5">
        <f>TITRES_STAT!C2578</f>
        <v>13.2</v>
      </c>
      <c r="C2575" s="5">
        <f>TITRES_STAT!D2578</f>
        <v>12.185</v>
      </c>
      <c r="D2575" s="5">
        <f>TITRES_STAT!E2578</f>
        <v>6.1059367088607601</v>
      </c>
      <c r="E2575" s="2">
        <f t="shared" si="160"/>
        <v>105.31555913479399</v>
      </c>
      <c r="F2575" s="5" t="str">
        <f t="shared" si="163"/>
        <v>BEARISH</v>
      </c>
      <c r="G2575" s="5" t="str">
        <f t="shared" si="162"/>
        <v>WEAK</v>
      </c>
      <c r="H2575" s="5" t="str">
        <f t="shared" si="161"/>
        <v>BEARISH DIVERGENCE</v>
      </c>
    </row>
    <row r="2576" spans="1:8" ht="13.5" x14ac:dyDescent="0.25">
      <c r="A2576" s="3">
        <f>TITRES_STAT!B2579</f>
        <v>45757</v>
      </c>
      <c r="B2576" s="5">
        <f>TITRES_STAT!C2579</f>
        <v>13.18</v>
      </c>
      <c r="C2576" s="5">
        <f>TITRES_STAT!D2579</f>
        <v>12.166</v>
      </c>
      <c r="D2576" s="5">
        <f>TITRES_STAT!E2579</f>
        <v>6.1729113924050631</v>
      </c>
      <c r="E2576" s="2">
        <f t="shared" si="160"/>
        <v>99.142647742388917</v>
      </c>
      <c r="F2576" s="5" t="str">
        <f t="shared" si="163"/>
        <v>BEARISH</v>
      </c>
      <c r="G2576" s="5" t="str">
        <f t="shared" si="162"/>
        <v>WEAK</v>
      </c>
      <c r="H2576" s="5" t="str">
        <f t="shared" si="161"/>
        <v>BEARISH DIVERGENCE</v>
      </c>
    </row>
    <row r="2577" spans="1:8" ht="13.5" x14ac:dyDescent="0.25">
      <c r="A2577" s="3">
        <f>TITRES_STAT!B2580</f>
        <v>45758</v>
      </c>
      <c r="B2577" s="5">
        <f>TITRES_STAT!C2580</f>
        <v>13.2</v>
      </c>
      <c r="C2577" s="5">
        <f>TITRES_STAT!D2580</f>
        <v>12.185</v>
      </c>
      <c r="D2577" s="5">
        <f>TITRES_STAT!E2580</f>
        <v>6.1737094861660067</v>
      </c>
      <c r="E2577" s="2">
        <f t="shared" si="160"/>
        <v>105.31635722855492</v>
      </c>
      <c r="F2577" s="5" t="str">
        <f t="shared" si="163"/>
        <v>BULLISH</v>
      </c>
      <c r="G2577" s="5" t="str">
        <f t="shared" si="162"/>
        <v>STRONG</v>
      </c>
      <c r="H2577" s="5" t="str">
        <f t="shared" si="161"/>
        <v>CONFIRMED BULLISH</v>
      </c>
    </row>
    <row r="2578" spans="1:8" ht="13.5" x14ac:dyDescent="0.25">
      <c r="A2578" s="3">
        <f>TITRES_STAT!B2581</f>
        <v>45761</v>
      </c>
      <c r="B2578" s="5">
        <f>TITRES_STAT!C2581</f>
        <v>13.19</v>
      </c>
      <c r="C2578" s="5">
        <f>TITRES_STAT!D2581</f>
        <v>12.175000000000001</v>
      </c>
      <c r="D2578" s="5">
        <f>TITRES_STAT!E2581</f>
        <v>6.1783932806324104</v>
      </c>
      <c r="E2578" s="2">
        <f t="shared" si="160"/>
        <v>99.137963947922515</v>
      </c>
      <c r="F2578" s="5" t="str">
        <f t="shared" si="163"/>
        <v>BEARISH</v>
      </c>
      <c r="G2578" s="5" t="str">
        <f t="shared" si="162"/>
        <v>NEUTRAL</v>
      </c>
      <c r="H2578" s="5" t="str">
        <f t="shared" si="161"/>
        <v>BEARISH DIVERGENCE</v>
      </c>
    </row>
    <row r="2579" spans="1:8" ht="13.5" x14ac:dyDescent="0.25">
      <c r="A2579" s="3">
        <f>TITRES_STAT!B2582</f>
        <v>45762</v>
      </c>
      <c r="B2579" s="5">
        <f>TITRES_STAT!C2582</f>
        <v>13</v>
      </c>
      <c r="C2579" s="5">
        <f>TITRES_STAT!D2582</f>
        <v>12</v>
      </c>
      <c r="D2579" s="5">
        <f>TITRES_STAT!E2582</f>
        <v>6.038390866141734</v>
      </c>
      <c r="E2579" s="2">
        <f t="shared" si="160"/>
        <v>93.099573081780775</v>
      </c>
      <c r="F2579" s="5" t="str">
        <f t="shared" si="163"/>
        <v>BEARISH</v>
      </c>
      <c r="G2579" s="5" t="str">
        <f t="shared" si="162"/>
        <v>WEAK</v>
      </c>
      <c r="H2579" s="5" t="str">
        <f t="shared" si="161"/>
        <v>CONFIRMED BEARISH</v>
      </c>
    </row>
    <row r="2580" spans="1:8" ht="13.5" x14ac:dyDescent="0.25">
      <c r="A2580" s="3">
        <f>TITRES_STAT!B2583</f>
        <v>45763</v>
      </c>
      <c r="B2580" s="5">
        <f>TITRES_STAT!C2583</f>
        <v>12</v>
      </c>
      <c r="C2580" s="5">
        <f>TITRES_STAT!D2583</f>
        <v>12</v>
      </c>
      <c r="D2580" s="5">
        <f>TITRES_STAT!E2583</f>
        <v>5.6276510236220485</v>
      </c>
      <c r="E2580" s="2">
        <f t="shared" si="160"/>
        <v>87.471922058158725</v>
      </c>
      <c r="F2580" s="5" t="str">
        <f t="shared" si="163"/>
        <v>BEARISH</v>
      </c>
      <c r="G2580" s="5" t="str">
        <f t="shared" si="162"/>
        <v>WEAK</v>
      </c>
      <c r="H2580" s="5" t="str">
        <f t="shared" si="161"/>
        <v>CONFIRMED BEARISH</v>
      </c>
    </row>
    <row r="2581" spans="1:8" ht="13.5" x14ac:dyDescent="0.25">
      <c r="A2581" s="3">
        <f>TITRES_STAT!B2584</f>
        <v>45764</v>
      </c>
      <c r="B2581" s="5">
        <f>TITRES_STAT!C2584</f>
        <v>12</v>
      </c>
      <c r="C2581" s="5">
        <f>TITRES_STAT!D2584</f>
        <v>12</v>
      </c>
      <c r="D2581" s="5">
        <f>TITRES_STAT!E2584</f>
        <v>5.8629587510271168</v>
      </c>
      <c r="E2581" s="2">
        <f t="shared" si="160"/>
        <v>87.471922058158725</v>
      </c>
      <c r="F2581" s="5" t="str">
        <f t="shared" si="163"/>
        <v>BEARISH</v>
      </c>
      <c r="G2581" s="5" t="str">
        <f t="shared" si="162"/>
        <v>WEAK</v>
      </c>
      <c r="H2581" s="5" t="str">
        <f t="shared" si="161"/>
        <v>CONFIRMED BEARISH</v>
      </c>
    </row>
    <row r="2582" spans="1:8" ht="13.5" x14ac:dyDescent="0.25">
      <c r="A2582" s="3">
        <f>TITRES_STAT!B2585</f>
        <v>45765</v>
      </c>
      <c r="B2582" s="5">
        <f>TITRES_STAT!C2585</f>
        <v>12</v>
      </c>
      <c r="C2582" s="5">
        <f>TITRES_STAT!D2585</f>
        <v>12</v>
      </c>
      <c r="D2582" s="5">
        <f>TITRES_STAT!E2585</f>
        <v>5.8175056696795409</v>
      </c>
      <c r="E2582" s="2">
        <f t="shared" si="160"/>
        <v>87.471922058158725</v>
      </c>
      <c r="F2582" s="5" t="str">
        <f t="shared" si="163"/>
        <v>BEARISH</v>
      </c>
      <c r="G2582" s="5" t="str">
        <f t="shared" si="162"/>
        <v>WEAK</v>
      </c>
      <c r="H2582" s="5" t="str">
        <f t="shared" si="161"/>
        <v>CONFIRMED BEARISH</v>
      </c>
    </row>
    <row r="2583" spans="1:8" ht="13.5" x14ac:dyDescent="0.25">
      <c r="A2583" s="3">
        <f>TITRES_STAT!B2586</f>
        <v>45768</v>
      </c>
      <c r="B2583" s="5">
        <f>TITRES_STAT!C2586</f>
        <v>11.98</v>
      </c>
      <c r="C2583" s="5">
        <f>TITRES_STAT!D2586</f>
        <v>11.98</v>
      </c>
      <c r="D2583" s="5">
        <f>TITRES_STAT!E2586</f>
        <v>5.7749850451930982</v>
      </c>
      <c r="E2583" s="2">
        <f t="shared" si="160"/>
        <v>81.696937012965634</v>
      </c>
      <c r="F2583" s="5" t="str">
        <f t="shared" si="163"/>
        <v>BEARISH</v>
      </c>
      <c r="G2583" s="5" t="str">
        <f t="shared" si="162"/>
        <v>WEAK</v>
      </c>
      <c r="H2583" s="5" t="str">
        <f t="shared" si="161"/>
        <v>CONFIRMED BEARISH</v>
      </c>
    </row>
    <row r="2584" spans="1:8" ht="13.5" x14ac:dyDescent="0.25">
      <c r="A2584" s="3">
        <f>TITRES_STAT!B2587</f>
        <v>45769</v>
      </c>
      <c r="B2584" s="5">
        <f>TITRES_STAT!C2587</f>
        <v>11.98</v>
      </c>
      <c r="C2584" s="5">
        <f>TITRES_STAT!D2587</f>
        <v>11.98</v>
      </c>
      <c r="D2584" s="5">
        <f>TITRES_STAT!E2587</f>
        <v>5.8551388660640926</v>
      </c>
      <c r="E2584" s="2">
        <f t="shared" si="160"/>
        <v>81.696937012965634</v>
      </c>
      <c r="F2584" s="5" t="str">
        <f t="shared" si="163"/>
        <v>BEARISH</v>
      </c>
      <c r="G2584" s="5" t="str">
        <f t="shared" si="162"/>
        <v>WEAK</v>
      </c>
      <c r="H2584" s="5" t="str">
        <f t="shared" si="161"/>
        <v>CONFIRMED BEARISH</v>
      </c>
    </row>
    <row r="2585" spans="1:8" ht="13.5" x14ac:dyDescent="0.25">
      <c r="A2585" s="3">
        <f>TITRES_STAT!B2588</f>
        <v>45770</v>
      </c>
      <c r="B2585" s="5">
        <f>TITRES_STAT!C2588</f>
        <v>11.99</v>
      </c>
      <c r="C2585" s="5">
        <f>TITRES_STAT!D2588</f>
        <v>11.99</v>
      </c>
      <c r="D2585" s="5">
        <f>TITRES_STAT!E2588</f>
        <v>5.7481041906327031</v>
      </c>
      <c r="E2585" s="2">
        <f t="shared" si="160"/>
        <v>87.445041203598336</v>
      </c>
      <c r="F2585" s="5" t="str">
        <f t="shared" si="163"/>
        <v>BEARISH</v>
      </c>
      <c r="G2585" s="5" t="str">
        <f t="shared" si="162"/>
        <v>NEUTRAL</v>
      </c>
      <c r="H2585" s="5" t="str">
        <f t="shared" si="161"/>
        <v>CONFIRMED BEARISH</v>
      </c>
    </row>
    <row r="2586" spans="1:8" ht="13.5" x14ac:dyDescent="0.25">
      <c r="A2586" s="3">
        <f>TITRES_STAT!B2589</f>
        <v>45771</v>
      </c>
      <c r="B2586" s="5">
        <f>TITRES_STAT!C2589</f>
        <v>12.19</v>
      </c>
      <c r="C2586" s="5">
        <f>TITRES_STAT!D2589</f>
        <v>12.19</v>
      </c>
      <c r="D2586" s="5">
        <f>TITRES_STAT!E2589</f>
        <v>5.8856549599999992</v>
      </c>
      <c r="E2586" s="2">
        <f t="shared" si="160"/>
        <v>93.330696163598333</v>
      </c>
      <c r="F2586" s="5" t="str">
        <f t="shared" si="163"/>
        <v>BULLISH</v>
      </c>
      <c r="G2586" s="5" t="str">
        <f t="shared" si="162"/>
        <v>STRONG</v>
      </c>
      <c r="H2586" s="5" t="str">
        <f t="shared" si="161"/>
        <v>CONFIRMED BULLISH</v>
      </c>
    </row>
    <row r="2587" spans="1:8" ht="13.5" x14ac:dyDescent="0.25">
      <c r="A2587" s="3">
        <f>TITRES_STAT!B2590</f>
        <v>45772</v>
      </c>
      <c r="B2587" s="5">
        <f>TITRES_STAT!C2590</f>
        <v>12.19</v>
      </c>
      <c r="C2587" s="5">
        <f>TITRES_STAT!D2590</f>
        <v>12.19</v>
      </c>
      <c r="D2587" s="5">
        <f>TITRES_STAT!E2590</f>
        <v>0</v>
      </c>
      <c r="E2587" s="2">
        <f t="shared" si="160"/>
        <v>93.330696163598333</v>
      </c>
      <c r="F2587" s="5" t="str">
        <f t="shared" si="163"/>
        <v>BULLISH</v>
      </c>
      <c r="G2587" s="5" t="str">
        <f t="shared" si="162"/>
        <v>STRONG</v>
      </c>
      <c r="H2587" s="5" t="str">
        <f t="shared" si="161"/>
        <v>CONFIRMED BULLISH</v>
      </c>
    </row>
    <row r="2588" spans="1:8" ht="13.5" x14ac:dyDescent="0.25">
      <c r="A2588" s="3">
        <f>TITRES_STAT!B2591</f>
        <v>45775</v>
      </c>
      <c r="B2588" s="5">
        <f>TITRES_STAT!C2591</f>
        <v>12.3</v>
      </c>
      <c r="C2588" s="5">
        <f>TITRES_STAT!D2591</f>
        <v>12.3</v>
      </c>
      <c r="D2588" s="5">
        <f>TITRES_STAT!E2591</f>
        <v>6.0110994413407814</v>
      </c>
      <c r="E2588" s="2">
        <f t="shared" si="160"/>
        <v>99.341795604939108</v>
      </c>
      <c r="F2588" s="5" t="str">
        <f t="shared" si="163"/>
        <v>BULLISH</v>
      </c>
      <c r="G2588" s="5" t="str">
        <f t="shared" si="162"/>
        <v>STRONG</v>
      </c>
      <c r="H2588" s="5" t="str">
        <f t="shared" si="161"/>
        <v>CONFIRMED BULLISH</v>
      </c>
    </row>
    <row r="2589" spans="1:8" ht="13.5" x14ac:dyDescent="0.25">
      <c r="A2589" s="3">
        <f>TITRES_STAT!B2592</f>
        <v>45776</v>
      </c>
      <c r="B2589" s="5">
        <f>TITRES_STAT!C2592</f>
        <v>12.29</v>
      </c>
      <c r="C2589" s="5">
        <f>TITRES_STAT!D2592</f>
        <v>12.29</v>
      </c>
      <c r="D2589" s="5">
        <f>TITRES_STAT!E2592</f>
        <v>6.0063687999999997</v>
      </c>
      <c r="E2589" s="2">
        <f t="shared" si="160"/>
        <v>93.335426804939104</v>
      </c>
      <c r="F2589" s="5" t="str">
        <f t="shared" si="163"/>
        <v>BULLISH</v>
      </c>
      <c r="G2589" s="5" t="str">
        <f t="shared" si="162"/>
        <v>STRONG</v>
      </c>
      <c r="H2589" s="5" t="str">
        <f t="shared" si="161"/>
        <v>CONFIRMED BULLISH</v>
      </c>
    </row>
    <row r="2590" spans="1:8" ht="13.5" x14ac:dyDescent="0.25">
      <c r="A2590" s="3">
        <f>TITRES_STAT!B2593</f>
        <v>45777</v>
      </c>
      <c r="B2590" s="5">
        <f>TITRES_STAT!C2593</f>
        <v>12.02</v>
      </c>
      <c r="C2590" s="5">
        <f>TITRES_STAT!D2593</f>
        <v>12.02</v>
      </c>
      <c r="D2590" s="5">
        <f>TITRES_STAT!E2593</f>
        <v>5.8735453237410082</v>
      </c>
      <c r="E2590" s="2">
        <f t="shared" si="160"/>
        <v>87.461881481198091</v>
      </c>
      <c r="F2590" s="5" t="str">
        <f t="shared" si="163"/>
        <v>BULLISH</v>
      </c>
      <c r="G2590" s="5" t="str">
        <f t="shared" si="162"/>
        <v>NEUTRAL</v>
      </c>
      <c r="H2590" s="5" t="str">
        <f t="shared" si="161"/>
        <v>CONFIRMED BULLISH</v>
      </c>
    </row>
    <row r="2591" spans="1:8" ht="13.5" x14ac:dyDescent="0.25">
      <c r="A2591" s="3">
        <f>TITRES_STAT!B2594</f>
        <v>45779</v>
      </c>
      <c r="B2591" s="5">
        <f>TITRES_STAT!C2594</f>
        <v>11.99</v>
      </c>
      <c r="C2591" s="5">
        <f>TITRES_STAT!D2594</f>
        <v>11.99</v>
      </c>
      <c r="D2591" s="5">
        <f>TITRES_STAT!E2594</f>
        <v>5.8618158273381296</v>
      </c>
      <c r="E2591" s="2">
        <f t="shared" si="160"/>
        <v>81.600065653859957</v>
      </c>
      <c r="F2591" s="5" t="str">
        <f t="shared" si="163"/>
        <v>BEARISH</v>
      </c>
      <c r="G2591" s="5" t="str">
        <f t="shared" si="162"/>
        <v>WEAK</v>
      </c>
      <c r="H2591" s="5" t="str">
        <f t="shared" si="161"/>
        <v>CONFIRMED BEARISH</v>
      </c>
    </row>
    <row r="2592" spans="1:8" ht="13.5" x14ac:dyDescent="0.25">
      <c r="A2592" s="3">
        <f>TITRES_STAT!B2595</f>
        <v>45782</v>
      </c>
      <c r="B2592" s="5">
        <f>TITRES_STAT!C2595</f>
        <v>11.99</v>
      </c>
      <c r="C2592" s="5">
        <f>TITRES_STAT!D2595</f>
        <v>11.99</v>
      </c>
      <c r="D2592" s="5">
        <f>TITRES_STAT!E2595</f>
        <v>0</v>
      </c>
      <c r="E2592" s="2">
        <f t="shared" si="160"/>
        <v>81.600065653859957</v>
      </c>
      <c r="F2592" s="5" t="str">
        <f t="shared" si="163"/>
        <v>BEARISH</v>
      </c>
      <c r="G2592" s="5" t="str">
        <f t="shared" si="162"/>
        <v>WEAK</v>
      </c>
      <c r="H2592" s="5" t="str">
        <f t="shared" si="161"/>
        <v>CONFIRMED BEARISH</v>
      </c>
    </row>
    <row r="2593" spans="1:8" ht="13.5" x14ac:dyDescent="0.25">
      <c r="A2593" s="3">
        <f>TITRES_STAT!B2596</f>
        <v>45783</v>
      </c>
      <c r="B2593" s="5">
        <f>TITRES_STAT!C2596</f>
        <v>11.7</v>
      </c>
      <c r="C2593" s="5">
        <f>TITRES_STAT!D2596</f>
        <v>11.7</v>
      </c>
      <c r="D2593" s="5">
        <f>TITRES_STAT!E2596</f>
        <v>5.7249717026378901</v>
      </c>
      <c r="E2593" s="2">
        <f t="shared" si="160"/>
        <v>75.87509395122207</v>
      </c>
      <c r="F2593" s="5" t="str">
        <f t="shared" si="163"/>
        <v>BEARISH</v>
      </c>
      <c r="G2593" s="5" t="str">
        <f t="shared" si="162"/>
        <v>WEAK</v>
      </c>
      <c r="H2593" s="5" t="str">
        <f t="shared" si="161"/>
        <v>CONFIRMED BEARISH</v>
      </c>
    </row>
    <row r="2594" spans="1:8" ht="13.5" x14ac:dyDescent="0.25">
      <c r="A2594" s="3">
        <f>TITRES_STAT!B2597</f>
        <v>45784</v>
      </c>
      <c r="B2594" s="5">
        <f>TITRES_STAT!C2597</f>
        <v>11.7</v>
      </c>
      <c r="C2594" s="5">
        <f>TITRES_STAT!D2597</f>
        <v>11.7</v>
      </c>
      <c r="D2594" s="5">
        <f>TITRES_STAT!E2597</f>
        <v>0</v>
      </c>
      <c r="E2594" s="2">
        <f t="shared" si="160"/>
        <v>75.87509395122207</v>
      </c>
      <c r="F2594" s="5" t="str">
        <f t="shared" si="163"/>
        <v>BEARISH</v>
      </c>
      <c r="G2594" s="5" t="str">
        <f t="shared" si="162"/>
        <v>WEAK</v>
      </c>
      <c r="H2594" s="5" t="str">
        <f t="shared" si="161"/>
        <v>CONFIRMED BEARISH</v>
      </c>
    </row>
    <row r="2595" spans="1:8" ht="13.5" x14ac:dyDescent="0.25">
      <c r="A2595" s="3">
        <f>TITRES_STAT!B2598</f>
        <v>45785</v>
      </c>
      <c r="B2595" s="5">
        <f>TITRES_STAT!C2598</f>
        <v>11.7</v>
      </c>
      <c r="C2595" s="5">
        <f>TITRES_STAT!D2598</f>
        <v>11.7</v>
      </c>
      <c r="D2595" s="5">
        <f>TITRES_STAT!E2598</f>
        <v>5.7193638479441429</v>
      </c>
      <c r="E2595" s="2">
        <f t="shared" si="160"/>
        <v>75.87509395122207</v>
      </c>
      <c r="F2595" s="5" t="str">
        <f t="shared" si="163"/>
        <v>BEARISH</v>
      </c>
      <c r="G2595" s="5" t="str">
        <f t="shared" si="162"/>
        <v>WEAK</v>
      </c>
      <c r="H2595" s="5" t="str">
        <f t="shared" si="161"/>
        <v>CONFIRMED BEARISH</v>
      </c>
    </row>
    <row r="2596" spans="1:8" ht="13.5" x14ac:dyDescent="0.25">
      <c r="A2596" s="3">
        <f>TITRES_STAT!B2599</f>
        <v>45786</v>
      </c>
      <c r="B2596" s="5">
        <f>TITRES_STAT!C2599</f>
        <v>11.7</v>
      </c>
      <c r="C2596" s="5">
        <f>TITRES_STAT!D2599</f>
        <v>11.7</v>
      </c>
      <c r="D2596" s="5">
        <f>TITRES_STAT!E2599</f>
        <v>5.7185999999999995</v>
      </c>
      <c r="E2596" s="2">
        <f t="shared" si="160"/>
        <v>75.87509395122207</v>
      </c>
      <c r="F2596" s="5" t="str">
        <f t="shared" si="163"/>
        <v>BEARISH</v>
      </c>
      <c r="G2596" s="5" t="str">
        <f t="shared" si="162"/>
        <v>WEAK</v>
      </c>
      <c r="H2596" s="5" t="str">
        <f t="shared" si="161"/>
        <v>CONFIRMED BEARISH</v>
      </c>
    </row>
    <row r="2597" spans="1:8" ht="13.5" x14ac:dyDescent="0.25">
      <c r="A2597" s="3">
        <f>TITRES_STAT!B2600</f>
        <v>45789</v>
      </c>
      <c r="B2597" s="5">
        <f>TITRES_STAT!C2600</f>
        <v>11.7</v>
      </c>
      <c r="C2597" s="5">
        <f>TITRES_STAT!D2600</f>
        <v>11.7</v>
      </c>
      <c r="D2597" s="5">
        <f>TITRES_STAT!E2600</f>
        <v>5.7187274096385536</v>
      </c>
      <c r="E2597" s="2">
        <f t="shared" si="160"/>
        <v>75.87509395122207</v>
      </c>
      <c r="F2597" s="5" t="str">
        <f t="shared" si="163"/>
        <v>BEARISH</v>
      </c>
      <c r="G2597" s="5" t="str">
        <f t="shared" si="162"/>
        <v>WEAK</v>
      </c>
      <c r="H2597" s="5" t="str">
        <f t="shared" si="161"/>
        <v>CONFIRMED BEARISH</v>
      </c>
    </row>
    <row r="2598" spans="1:8" ht="13.5" x14ac:dyDescent="0.25">
      <c r="A2598" s="3">
        <f>TITRES_STAT!B2601</f>
        <v>45790</v>
      </c>
      <c r="B2598" s="5">
        <f>TITRES_STAT!C2601</f>
        <v>11.9</v>
      </c>
      <c r="C2598" s="5">
        <f>TITRES_STAT!D2601</f>
        <v>11.9</v>
      </c>
      <c r="D2598" s="5">
        <f>TITRES_STAT!E2601</f>
        <v>5.8163538461538469</v>
      </c>
      <c r="E2598" s="2">
        <f t="shared" si="160"/>
        <v>81.691447797375915</v>
      </c>
      <c r="F2598" s="5" t="str">
        <f t="shared" si="163"/>
        <v>BULLISH</v>
      </c>
      <c r="G2598" s="5" t="str">
        <f t="shared" si="162"/>
        <v>STRONG</v>
      </c>
      <c r="H2598" s="5" t="str">
        <f t="shared" si="161"/>
        <v>CONFIRMED BULLISH</v>
      </c>
    </row>
    <row r="2599" spans="1:8" ht="13.5" x14ac:dyDescent="0.25">
      <c r="A2599" s="3">
        <f>TITRES_STAT!B2602</f>
        <v>45791</v>
      </c>
      <c r="B2599" s="5">
        <f>TITRES_STAT!C2602</f>
        <v>12.09</v>
      </c>
      <c r="C2599" s="5">
        <f>TITRES_STAT!D2602</f>
        <v>12.09</v>
      </c>
      <c r="D2599" s="5">
        <f>TITRES_STAT!E2602</f>
        <v>5.8134212307692312</v>
      </c>
      <c r="E2599" s="2">
        <f t="shared" si="160"/>
        <v>87.504869028145151</v>
      </c>
      <c r="F2599" s="5" t="str">
        <f t="shared" si="163"/>
        <v>BULLISH</v>
      </c>
      <c r="G2599" s="5" t="str">
        <f t="shared" si="162"/>
        <v>STRONG</v>
      </c>
      <c r="H2599" s="5" t="str">
        <f t="shared" si="161"/>
        <v>CONFIRMED BULLISH</v>
      </c>
    </row>
    <row r="2600" spans="1:8" ht="13.5" x14ac:dyDescent="0.25">
      <c r="A2600" s="3">
        <f>TITRES_STAT!B2603</f>
        <v>45792</v>
      </c>
      <c r="B2600" s="5">
        <f>TITRES_STAT!C2603</f>
        <v>12.09</v>
      </c>
      <c r="C2600" s="5">
        <f>TITRES_STAT!D2603</f>
        <v>12.09</v>
      </c>
      <c r="D2600" s="5">
        <f>TITRES_STAT!E2603</f>
        <v>5.8965120000000004</v>
      </c>
      <c r="E2600" s="2">
        <f t="shared" si="160"/>
        <v>87.504869028145151</v>
      </c>
      <c r="F2600" s="5" t="str">
        <f t="shared" si="163"/>
        <v>BULLISH</v>
      </c>
      <c r="G2600" s="5" t="str">
        <f t="shared" si="162"/>
        <v>STRONG</v>
      </c>
      <c r="H2600" s="5" t="str">
        <f t="shared" si="161"/>
        <v>CONFIRMED BULLISH</v>
      </c>
    </row>
    <row r="2601" spans="1:8" ht="13.5" x14ac:dyDescent="0.25">
      <c r="A2601" s="3">
        <f>TITRES_STAT!B2604</f>
        <v>45793</v>
      </c>
      <c r="B2601" s="5">
        <f>TITRES_STAT!C2604</f>
        <v>12</v>
      </c>
      <c r="C2601" s="5">
        <f>TITRES_STAT!D2604</f>
        <v>12</v>
      </c>
      <c r="D2601" s="5">
        <f>TITRES_STAT!E2604</f>
        <v>5.9209504615384621</v>
      </c>
      <c r="E2601" s="2">
        <f t="shared" si="160"/>
        <v>81.583918566606684</v>
      </c>
      <c r="F2601" s="5" t="str">
        <f t="shared" si="163"/>
        <v>BULLISH</v>
      </c>
      <c r="G2601" s="5" t="str">
        <f t="shared" si="162"/>
        <v>STRONG</v>
      </c>
      <c r="H2601" s="5" t="str">
        <f t="shared" si="161"/>
        <v>CONFIRMED BULLISH</v>
      </c>
    </row>
    <row r="2602" spans="1:8" ht="13.5" x14ac:dyDescent="0.25">
      <c r="A2602" s="3">
        <f>TITRES_STAT!B2605</f>
        <v>45796</v>
      </c>
      <c r="B2602" s="5">
        <f>TITRES_STAT!C2605</f>
        <v>12</v>
      </c>
      <c r="C2602" s="5">
        <f>TITRES_STAT!D2605</f>
        <v>12</v>
      </c>
      <c r="D2602" s="5">
        <f>TITRES_STAT!E2605</f>
        <v>5.7616116923076923</v>
      </c>
      <c r="E2602" s="2">
        <f t="shared" si="160"/>
        <v>81.583918566606684</v>
      </c>
      <c r="F2602" s="5" t="str">
        <f t="shared" si="163"/>
        <v>BULLISH</v>
      </c>
      <c r="G2602" s="5" t="str">
        <f t="shared" si="162"/>
        <v>STRONG</v>
      </c>
      <c r="H2602" s="5" t="str">
        <f t="shared" si="161"/>
        <v>CONFIRMED BULLISH</v>
      </c>
    </row>
    <row r="2603" spans="1:8" ht="13.5" x14ac:dyDescent="0.25">
      <c r="A2603" s="3">
        <f>TITRES_STAT!B2606</f>
        <v>45797</v>
      </c>
      <c r="B2603" s="5">
        <f>TITRES_STAT!C2606</f>
        <v>12</v>
      </c>
      <c r="C2603" s="5">
        <f>TITRES_STAT!D2606</f>
        <v>12</v>
      </c>
      <c r="D2603" s="5">
        <f>TITRES_STAT!E2606</f>
        <v>5.8373709230769233</v>
      </c>
      <c r="E2603" s="2">
        <f t="shared" si="160"/>
        <v>81.583918566606684</v>
      </c>
      <c r="F2603" s="5" t="str">
        <f t="shared" si="163"/>
        <v>BEARISH</v>
      </c>
      <c r="G2603" s="5" t="str">
        <f t="shared" si="162"/>
        <v>NEUTRAL</v>
      </c>
      <c r="H2603" s="5" t="str">
        <f t="shared" si="161"/>
        <v>BEARISH DIVERGENCE</v>
      </c>
    </row>
    <row r="2604" spans="1:8" ht="13.5" x14ac:dyDescent="0.25">
      <c r="A2604" s="3">
        <f>TITRES_STAT!B2607</f>
        <v>45798</v>
      </c>
      <c r="B2604" s="5">
        <f>TITRES_STAT!C2607</f>
        <v>12.2</v>
      </c>
      <c r="C2604" s="5">
        <f>TITRES_STAT!D2607</f>
        <v>12.2</v>
      </c>
      <c r="D2604" s="5">
        <f>TITRES_STAT!E2607</f>
        <v>5.8973642363775909</v>
      </c>
      <c r="E2604" s="2">
        <f t="shared" si="160"/>
        <v>87.481282802984282</v>
      </c>
      <c r="F2604" s="5" t="str">
        <f t="shared" si="163"/>
        <v>BEARISH</v>
      </c>
      <c r="G2604" s="5" t="str">
        <f t="shared" si="162"/>
        <v>NEUTRAL</v>
      </c>
      <c r="H2604" s="5" t="str">
        <f t="shared" si="161"/>
        <v>BEARISH DIVERGENCE</v>
      </c>
    </row>
    <row r="2605" spans="1:8" ht="13.5" x14ac:dyDescent="0.25">
      <c r="A2605" s="3">
        <f>TITRES_STAT!B2608</f>
        <v>45799</v>
      </c>
      <c r="B2605" s="5">
        <f>TITRES_STAT!C2608</f>
        <v>12.2</v>
      </c>
      <c r="C2605" s="5">
        <f>TITRES_STAT!D2608</f>
        <v>12.2</v>
      </c>
      <c r="D2605" s="5">
        <f>TITRES_STAT!E2608</f>
        <v>5.9623637759017658</v>
      </c>
      <c r="E2605" s="2">
        <f t="shared" si="160"/>
        <v>87.481282802984282</v>
      </c>
      <c r="F2605" s="5" t="str">
        <f t="shared" si="163"/>
        <v>BEARISH</v>
      </c>
      <c r="G2605" s="5" t="str">
        <f t="shared" si="162"/>
        <v>NEUTRAL</v>
      </c>
      <c r="H2605" s="5" t="str">
        <f t="shared" si="161"/>
        <v>BEARISH DIVERGENCE</v>
      </c>
    </row>
    <row r="2606" spans="1:8" ht="13.5" x14ac:dyDescent="0.25">
      <c r="A2606" s="3">
        <f>TITRES_STAT!B2609</f>
        <v>45800</v>
      </c>
      <c r="B2606" s="5">
        <f>TITRES_STAT!C2609</f>
        <v>12.2</v>
      </c>
      <c r="C2606" s="5">
        <f>TITRES_STAT!D2609</f>
        <v>12.2</v>
      </c>
      <c r="D2606" s="5">
        <f>TITRES_STAT!E2609</f>
        <v>5.9629846153846149</v>
      </c>
      <c r="E2606" s="2">
        <f t="shared" si="160"/>
        <v>87.481282802984282</v>
      </c>
      <c r="F2606" s="5" t="str">
        <f t="shared" si="163"/>
        <v>BULLISH</v>
      </c>
      <c r="G2606" s="5" t="str">
        <f t="shared" si="162"/>
        <v>STRONG</v>
      </c>
      <c r="H2606" s="5" t="str">
        <f t="shared" si="161"/>
        <v>CONFIRMED BULLISH</v>
      </c>
    </row>
    <row r="2607" spans="1:8" ht="13.5" x14ac:dyDescent="0.25">
      <c r="A2607" s="3">
        <f>TITRES_STAT!B2610</f>
        <v>45803</v>
      </c>
      <c r="B2607" s="5">
        <f>TITRES_STAT!C2610</f>
        <v>12.23</v>
      </c>
      <c r="C2607" s="5">
        <f>TITRES_STAT!D2610</f>
        <v>12.23</v>
      </c>
      <c r="D2607" s="5">
        <f>TITRES_STAT!E2610</f>
        <v>5.9590744615384619</v>
      </c>
      <c r="E2607" s="2">
        <f t="shared" si="160"/>
        <v>93.440357264522746</v>
      </c>
      <c r="F2607" s="5" t="str">
        <f t="shared" si="163"/>
        <v>BULLISH</v>
      </c>
      <c r="G2607" s="5" t="str">
        <f t="shared" si="162"/>
        <v>STRONG</v>
      </c>
      <c r="H2607" s="5" t="str">
        <f t="shared" si="161"/>
        <v>CONFIRMED BULLISH</v>
      </c>
    </row>
    <row r="2608" spans="1:8" ht="13.5" x14ac:dyDescent="0.25">
      <c r="A2608" s="3">
        <f>TITRES_STAT!B2611</f>
        <v>45804</v>
      </c>
      <c r="B2608" s="5">
        <f>TITRES_STAT!C2611</f>
        <v>12.23</v>
      </c>
      <c r="C2608" s="5">
        <f>TITRES_STAT!D2611</f>
        <v>12.23</v>
      </c>
      <c r="D2608" s="5">
        <f>TITRES_STAT!E2611</f>
        <v>5.8811902840059789</v>
      </c>
      <c r="E2608" s="2">
        <f t="shared" si="160"/>
        <v>93.440357264522746</v>
      </c>
      <c r="F2608" s="5" t="str">
        <f t="shared" si="163"/>
        <v>BULLISH</v>
      </c>
      <c r="G2608" s="5" t="str">
        <f t="shared" si="162"/>
        <v>STRONG</v>
      </c>
      <c r="H2608" s="5" t="str">
        <f t="shared" si="161"/>
        <v>CONFIRMED BULLISH</v>
      </c>
    </row>
    <row r="2609" spans="1:8" ht="13.5" x14ac:dyDescent="0.25">
      <c r="A2609" s="3">
        <f>TITRES_STAT!B2612</f>
        <v>45805</v>
      </c>
      <c r="B2609" s="5">
        <f>TITRES_STAT!C2612</f>
        <v>12.2</v>
      </c>
      <c r="C2609" s="5">
        <f>TITRES_STAT!D2612</f>
        <v>12.2</v>
      </c>
      <c r="D2609" s="5">
        <f>TITRES_STAT!E2612</f>
        <v>5.9623168908819126</v>
      </c>
      <c r="E2609" s="2">
        <f t="shared" si="160"/>
        <v>87.478040373640837</v>
      </c>
      <c r="F2609" s="5" t="str">
        <f t="shared" si="163"/>
        <v>BEARISH</v>
      </c>
      <c r="G2609" s="5" t="str">
        <f t="shared" si="162"/>
        <v>NEUTRAL</v>
      </c>
      <c r="H2609" s="5" t="str">
        <f t="shared" si="161"/>
        <v>NEUTRAL</v>
      </c>
    </row>
    <row r="2610" spans="1:8" ht="13.5" x14ac:dyDescent="0.25">
      <c r="A2610" s="3">
        <f>TITRES_STAT!B2613</f>
        <v>45806</v>
      </c>
      <c r="B2610" s="5">
        <f>TITRES_STAT!C2613</f>
        <v>12.2</v>
      </c>
      <c r="C2610" s="5">
        <f>TITRES_STAT!D2613</f>
        <v>12.2</v>
      </c>
      <c r="D2610" s="5">
        <f>TITRES_STAT!E2613</f>
        <v>5.9622878787878788</v>
      </c>
      <c r="E2610" s="2">
        <f t="shared" si="160"/>
        <v>87.478040373640837</v>
      </c>
      <c r="F2610" s="5" t="str">
        <f t="shared" si="163"/>
        <v>BEARISH</v>
      </c>
      <c r="G2610" s="5" t="str">
        <f t="shared" si="162"/>
        <v>NEUTRAL</v>
      </c>
      <c r="H2610" s="5" t="str">
        <f t="shared" si="161"/>
        <v>NEUTRAL</v>
      </c>
    </row>
    <row r="2611" spans="1:8" ht="13.5" x14ac:dyDescent="0.25">
      <c r="A2611" s="3">
        <f>TITRES_STAT!B2614</f>
        <v>45807</v>
      </c>
      <c r="B2611" s="5">
        <f>TITRES_STAT!C2614</f>
        <v>12.2</v>
      </c>
      <c r="C2611" s="5">
        <f>TITRES_STAT!D2614</f>
        <v>12.2</v>
      </c>
      <c r="D2611" s="5">
        <f>TITRES_STAT!E2614</f>
        <v>5.9622878787878788</v>
      </c>
      <c r="E2611" s="2">
        <f t="shared" si="160"/>
        <v>87.478040373640837</v>
      </c>
      <c r="F2611" s="5" t="str">
        <f t="shared" si="163"/>
        <v>BEARISH</v>
      </c>
      <c r="G2611" s="5" t="str">
        <f t="shared" si="162"/>
        <v>NEUTRAL</v>
      </c>
      <c r="H2611" s="5" t="str">
        <f t="shared" si="161"/>
        <v>NEUTRAL</v>
      </c>
    </row>
    <row r="2612" spans="1:8" ht="13.5" x14ac:dyDescent="0.25">
      <c r="A2612" s="3">
        <f>TITRES_STAT!B2615</f>
        <v>45810</v>
      </c>
      <c r="B2612" s="5">
        <f>TITRES_STAT!C2615</f>
        <v>12.2</v>
      </c>
      <c r="C2612" s="5">
        <f>TITRES_STAT!D2615</f>
        <v>12.2</v>
      </c>
      <c r="D2612" s="5">
        <f>TITRES_STAT!E2615</f>
        <v>5.9622878787878788</v>
      </c>
      <c r="E2612" s="2">
        <f t="shared" si="160"/>
        <v>87.478040373640837</v>
      </c>
      <c r="F2612" s="5" t="str">
        <f t="shared" si="163"/>
        <v>BEARISH</v>
      </c>
      <c r="G2612" s="5" t="str">
        <f t="shared" si="162"/>
        <v>WEAK</v>
      </c>
      <c r="H2612" s="5" t="str">
        <f t="shared" si="161"/>
        <v>CONFIRMED BEARISH</v>
      </c>
    </row>
    <row r="2613" spans="1:8" ht="13.5" x14ac:dyDescent="0.25">
      <c r="A2613" s="3">
        <f>TITRES_STAT!B2616</f>
        <v>45811</v>
      </c>
      <c r="B2613" s="5">
        <f>TITRES_STAT!C2616</f>
        <v>12</v>
      </c>
      <c r="C2613" s="5">
        <f>TITRES_STAT!D2616</f>
        <v>12</v>
      </c>
      <c r="D2613" s="5">
        <f>TITRES_STAT!E2616</f>
        <v>5.8870505660377361</v>
      </c>
      <c r="E2613" s="2">
        <f t="shared" si="160"/>
        <v>81.590989807603108</v>
      </c>
      <c r="F2613" s="5" t="str">
        <f t="shared" si="163"/>
        <v>BEARISH</v>
      </c>
      <c r="G2613" s="5" t="str">
        <f t="shared" si="162"/>
        <v>WEAK</v>
      </c>
      <c r="H2613" s="5" t="str">
        <f t="shared" si="161"/>
        <v>CONFIRMED BEARISH</v>
      </c>
    </row>
    <row r="2614" spans="1:8" ht="13.5" x14ac:dyDescent="0.25">
      <c r="A2614" s="3">
        <f>TITRES_STAT!B2617</f>
        <v>45812</v>
      </c>
      <c r="B2614" s="5">
        <f>TITRES_STAT!C2617</f>
        <v>12.2</v>
      </c>
      <c r="C2614" s="5">
        <f>TITRES_STAT!D2617</f>
        <v>12.2</v>
      </c>
      <c r="D2614" s="5">
        <f>TITRES_STAT!E2617</f>
        <v>5.9629110105580692</v>
      </c>
      <c r="E2614" s="2">
        <f t="shared" si="160"/>
        <v>87.553900818161182</v>
      </c>
      <c r="F2614" s="5" t="str">
        <f t="shared" si="163"/>
        <v>BULLISH</v>
      </c>
      <c r="G2614" s="5" t="str">
        <f t="shared" si="162"/>
        <v>NEUTRAL</v>
      </c>
      <c r="H2614" s="5" t="str">
        <f t="shared" si="161"/>
        <v>NEUTRAL</v>
      </c>
    </row>
    <row r="2615" spans="1:8" ht="13.5" x14ac:dyDescent="0.25">
      <c r="A2615" s="3">
        <f>TITRES_STAT!B2618</f>
        <v>45813</v>
      </c>
      <c r="B2615" s="5">
        <f>TITRES_STAT!C2618</f>
        <v>12.2</v>
      </c>
      <c r="C2615" s="5">
        <f>TITRES_STAT!D2618</f>
        <v>12.2</v>
      </c>
      <c r="D2615" s="5">
        <f>TITRES_STAT!E2618</f>
        <v>5.9586801438848918</v>
      </c>
      <c r="E2615" s="2">
        <f t="shared" si="160"/>
        <v>87.553900818161182</v>
      </c>
      <c r="F2615" s="5" t="str">
        <f t="shared" si="163"/>
        <v>BULLISH</v>
      </c>
      <c r="G2615" s="5" t="str">
        <f t="shared" si="162"/>
        <v>NEUTRAL</v>
      </c>
      <c r="H2615" s="5" t="str">
        <f t="shared" si="161"/>
        <v>NEUTRAL</v>
      </c>
    </row>
    <row r="2616" spans="1:8" ht="13.5" x14ac:dyDescent="0.25">
      <c r="A2616" s="3">
        <f>TITRES_STAT!B2619</f>
        <v>45817</v>
      </c>
      <c r="B2616" s="5">
        <f>TITRES_STAT!C2619</f>
        <v>12.2</v>
      </c>
      <c r="C2616" s="5">
        <f>TITRES_STAT!D2619</f>
        <v>12.2</v>
      </c>
      <c r="D2616" s="5">
        <f>TITRES_STAT!E2619</f>
        <v>5.9420617266187046</v>
      </c>
      <c r="E2616" s="2">
        <f t="shared" si="160"/>
        <v>87.553900818161182</v>
      </c>
      <c r="F2616" s="5" t="str">
        <f t="shared" si="163"/>
        <v>BULLISH</v>
      </c>
      <c r="G2616" s="5" t="str">
        <f t="shared" si="162"/>
        <v>NEUTRAL</v>
      </c>
      <c r="H2616" s="5" t="str">
        <f t="shared" si="161"/>
        <v>NEUTRAL</v>
      </c>
    </row>
    <row r="2617" spans="1:8" ht="13.5" x14ac:dyDescent="0.25">
      <c r="A2617" s="3">
        <f>TITRES_STAT!B2620</f>
        <v>45818</v>
      </c>
      <c r="B2617" s="5">
        <f>TITRES_STAT!C2620</f>
        <v>12.15</v>
      </c>
      <c r="C2617" s="5">
        <f>TITRES_STAT!D2620</f>
        <v>12.15</v>
      </c>
      <c r="D2617" s="5">
        <f>TITRES_STAT!E2620</f>
        <v>5.7426407194244602</v>
      </c>
      <c r="E2617" s="2">
        <f t="shared" si="160"/>
        <v>81.811260098736724</v>
      </c>
      <c r="F2617" s="5" t="str">
        <f t="shared" si="163"/>
        <v>BEARISH</v>
      </c>
      <c r="G2617" s="5" t="str">
        <f t="shared" si="162"/>
        <v>WEAK</v>
      </c>
      <c r="H2617" s="5" t="str">
        <f t="shared" si="161"/>
        <v>CONFIRMED BEARISH</v>
      </c>
    </row>
    <row r="2618" spans="1:8" ht="13.5" x14ac:dyDescent="0.25">
      <c r="A2618" s="3">
        <f>TITRES_STAT!B2621</f>
        <v>45819</v>
      </c>
      <c r="B2618" s="5">
        <f>TITRES_STAT!C2621</f>
        <v>12.15</v>
      </c>
      <c r="C2618" s="5">
        <f>TITRES_STAT!D2621</f>
        <v>12.15</v>
      </c>
      <c r="D2618" s="5">
        <f>TITRES_STAT!E2621</f>
        <v>5.9386402877697835</v>
      </c>
      <c r="E2618" s="2">
        <f t="shared" si="160"/>
        <v>81.811260098736724</v>
      </c>
      <c r="F2618" s="5" t="str">
        <f t="shared" si="163"/>
        <v>BULLISH</v>
      </c>
      <c r="G2618" s="5" t="str">
        <f t="shared" si="162"/>
        <v>NEUTRAL</v>
      </c>
      <c r="H2618" s="5" t="str">
        <f t="shared" si="161"/>
        <v>CONFIRMED BULLISH</v>
      </c>
    </row>
    <row r="2619" spans="1:8" ht="13.5" x14ac:dyDescent="0.25">
      <c r="A2619" s="3">
        <f>TITRES_STAT!B2622</f>
        <v>45820</v>
      </c>
      <c r="B2619" s="5">
        <f>TITRES_STAT!C2622</f>
        <v>12.14</v>
      </c>
      <c r="C2619" s="5">
        <f>TITRES_STAT!D2622</f>
        <v>12.14</v>
      </c>
      <c r="D2619" s="5">
        <f>TITRES_STAT!E2622</f>
        <v>5.933752517985611</v>
      </c>
      <c r="E2619" s="2">
        <f t="shared" si="160"/>
        <v>75.877507580751114</v>
      </c>
      <c r="F2619" s="5" t="str">
        <f t="shared" si="163"/>
        <v>BEARISH</v>
      </c>
      <c r="G2619" s="5" t="str">
        <f t="shared" si="162"/>
        <v>WEAK</v>
      </c>
      <c r="H2619" s="5" t="str">
        <f t="shared" si="161"/>
        <v>CONFIRMED BEARISH</v>
      </c>
    </row>
    <row r="2620" spans="1:8" ht="13.5" x14ac:dyDescent="0.25">
      <c r="A2620" s="3">
        <f>TITRES_STAT!B2623</f>
        <v>45821</v>
      </c>
      <c r="B2620" s="5">
        <f>TITRES_STAT!C2623</f>
        <v>12</v>
      </c>
      <c r="C2620" s="5">
        <f>TITRES_STAT!D2623</f>
        <v>12</v>
      </c>
      <c r="D2620" s="5">
        <f>TITRES_STAT!E2623</f>
        <v>5.9010044604316541</v>
      </c>
      <c r="E2620" s="2">
        <f t="shared" si="160"/>
        <v>69.976503120319464</v>
      </c>
      <c r="F2620" s="5" t="str">
        <f t="shared" si="163"/>
        <v>BEARISH</v>
      </c>
      <c r="G2620" s="5" t="str">
        <f t="shared" si="162"/>
        <v>WEAK</v>
      </c>
      <c r="H2620" s="5" t="str">
        <f t="shared" si="161"/>
        <v>CONFIRMED BEARISH</v>
      </c>
    </row>
    <row r="2621" spans="1:8" ht="13.5" x14ac:dyDescent="0.25">
      <c r="A2621" s="3">
        <f>TITRES_STAT!B2624</f>
        <v>45824</v>
      </c>
      <c r="B2621" s="5">
        <f>TITRES_STAT!C2624</f>
        <v>12.14</v>
      </c>
      <c r="C2621" s="5">
        <f>TITRES_STAT!D2624</f>
        <v>12.14</v>
      </c>
      <c r="D2621" s="5">
        <f>TITRES_STAT!E2624</f>
        <v>5.933752517985611</v>
      </c>
      <c r="E2621" s="2">
        <f t="shared" si="160"/>
        <v>75.910255638305074</v>
      </c>
      <c r="F2621" s="5" t="str">
        <f t="shared" si="163"/>
        <v>BEARISH</v>
      </c>
      <c r="G2621" s="5" t="str">
        <f t="shared" si="162"/>
        <v>WEAK</v>
      </c>
      <c r="H2621" s="5" t="str">
        <f t="shared" si="161"/>
        <v>CONFIRMED BEARISH</v>
      </c>
    </row>
    <row r="2622" spans="1:8" ht="13.5" x14ac:dyDescent="0.25">
      <c r="A2622" s="3">
        <f>TITRES_STAT!B2625</f>
        <v>45825</v>
      </c>
      <c r="B2622" s="5">
        <f>TITRES_STAT!C2625</f>
        <v>12.14</v>
      </c>
      <c r="C2622" s="5">
        <f>TITRES_STAT!D2625</f>
        <v>12.14</v>
      </c>
      <c r="D2622" s="5">
        <f>TITRES_STAT!E2625</f>
        <v>0</v>
      </c>
      <c r="E2622" s="2">
        <f t="shared" si="160"/>
        <v>75.910255638305074</v>
      </c>
      <c r="F2622" s="5" t="str">
        <f t="shared" si="163"/>
        <v>BEARISH</v>
      </c>
      <c r="G2622" s="5" t="str">
        <f t="shared" si="162"/>
        <v>WEAK</v>
      </c>
      <c r="H2622" s="5" t="str">
        <f t="shared" si="161"/>
        <v>CONFIRMED BEARISH</v>
      </c>
    </row>
    <row r="2623" spans="1:8" ht="13.5" x14ac:dyDescent="0.25">
      <c r="A2623" s="3">
        <f>TITRES_STAT!B2626</f>
        <v>45826</v>
      </c>
      <c r="B2623" s="5">
        <f>TITRES_STAT!C2626</f>
        <v>12.14</v>
      </c>
      <c r="C2623" s="5">
        <f>TITRES_STAT!D2626</f>
        <v>12.14</v>
      </c>
      <c r="D2623" s="5">
        <f>TITRES_STAT!E2626</f>
        <v>5.9330892219842983</v>
      </c>
      <c r="E2623" s="2">
        <f t="shared" si="160"/>
        <v>75.910255638305074</v>
      </c>
      <c r="F2623" s="5" t="str">
        <f t="shared" si="163"/>
        <v>BEARISH</v>
      </c>
      <c r="G2623" s="5" t="str">
        <f t="shared" si="162"/>
        <v>WEAK</v>
      </c>
      <c r="H2623" s="5" t="str">
        <f t="shared" si="161"/>
        <v>CONFIRMED BEARISH</v>
      </c>
    </row>
    <row r="2624" spans="1:8" ht="13.5" x14ac:dyDescent="0.25">
      <c r="A2624" s="3">
        <f>TITRES_STAT!B2627</f>
        <v>45827</v>
      </c>
      <c r="B2624" s="5">
        <f>TITRES_STAT!C2627</f>
        <v>12.14</v>
      </c>
      <c r="C2624" s="5">
        <f>TITRES_STAT!D2627</f>
        <v>12.14</v>
      </c>
      <c r="D2624" s="5">
        <f>TITRES_STAT!E2627</f>
        <v>5.7212972746331223</v>
      </c>
      <c r="E2624" s="2">
        <f t="shared" si="160"/>
        <v>75.910255638305074</v>
      </c>
      <c r="F2624" s="5" t="str">
        <f t="shared" si="163"/>
        <v>BULLISH</v>
      </c>
      <c r="G2624" s="5" t="str">
        <f t="shared" si="162"/>
        <v>NEUTRAL</v>
      </c>
      <c r="H2624" s="5" t="str">
        <f t="shared" si="161"/>
        <v>NEUTRAL</v>
      </c>
    </row>
    <row r="2625" spans="1:8" ht="13.5" x14ac:dyDescent="0.25">
      <c r="A2625" s="3">
        <f>TITRES_STAT!B2628</f>
        <v>45828</v>
      </c>
      <c r="B2625" s="5">
        <f>TITRES_STAT!C2628</f>
        <v>12.14</v>
      </c>
      <c r="C2625" s="5">
        <f>TITRES_STAT!D2628</f>
        <v>12.14</v>
      </c>
      <c r="D2625" s="5">
        <f>TITRES_STAT!E2628</f>
        <v>5.8166033542976932</v>
      </c>
      <c r="E2625" s="2">
        <f t="shared" si="160"/>
        <v>75.910255638305074</v>
      </c>
      <c r="F2625" s="5" t="str">
        <f t="shared" si="163"/>
        <v>BULLISH</v>
      </c>
      <c r="G2625" s="5" t="str">
        <f t="shared" si="162"/>
        <v>STRONG</v>
      </c>
      <c r="H2625" s="5" t="str">
        <f t="shared" si="161"/>
        <v>CONFIRMED BULLISH</v>
      </c>
    </row>
    <row r="2626" spans="1:8" ht="13.5" x14ac:dyDescent="0.25">
      <c r="A2626" s="3">
        <f>TITRES_STAT!B2629</f>
        <v>45831</v>
      </c>
      <c r="B2626" s="5">
        <f>TITRES_STAT!C2629</f>
        <v>12.13</v>
      </c>
      <c r="C2626" s="5">
        <f>TITRES_STAT!D2629</f>
        <v>12.13</v>
      </c>
      <c r="D2626" s="5">
        <f>TITRES_STAT!E2629</f>
        <v>5.9500318658280911</v>
      </c>
      <c r="E2626" s="2">
        <f t="shared" si="160"/>
        <v>69.960223772476979</v>
      </c>
      <c r="F2626" s="5" t="str">
        <f t="shared" si="163"/>
        <v>BEARISH</v>
      </c>
      <c r="G2626" s="5" t="str">
        <f t="shared" si="162"/>
        <v>WEAK</v>
      </c>
      <c r="H2626" s="5" t="str">
        <f t="shared" si="161"/>
        <v>CONFIRMED BEARISH</v>
      </c>
    </row>
    <row r="2627" spans="1:8" ht="13.5" x14ac:dyDescent="0.25">
      <c r="A2627" s="3">
        <f>TITRES_STAT!B2630</f>
        <v>45832</v>
      </c>
      <c r="B2627" s="5">
        <f>TITRES_STAT!C2630</f>
        <v>12.19</v>
      </c>
      <c r="C2627" s="5">
        <f>TITRES_STAT!D2630</f>
        <v>12.19</v>
      </c>
      <c r="D2627" s="5">
        <f>TITRES_STAT!E2630</f>
        <v>5.9578518518518511</v>
      </c>
      <c r="E2627" s="2">
        <f t="shared" si="160"/>
        <v>75.918075624328836</v>
      </c>
      <c r="F2627" s="5" t="str">
        <f t="shared" si="163"/>
        <v>BULLISH</v>
      </c>
      <c r="G2627" s="5" t="str">
        <f t="shared" si="162"/>
        <v>NEUTRAL</v>
      </c>
      <c r="H2627" s="5" t="str">
        <f t="shared" si="161"/>
        <v>CONFIRMED BULLISH</v>
      </c>
    </row>
    <row r="2628" spans="1:8" ht="13.5" x14ac:dyDescent="0.25">
      <c r="A2628" s="3">
        <f>TITRES_STAT!B2631</f>
        <v>45833</v>
      </c>
      <c r="B2628" s="5">
        <f>TITRES_STAT!C2631</f>
        <v>12.18</v>
      </c>
      <c r="C2628" s="5">
        <f>TITRES_STAT!D2631</f>
        <v>12.18</v>
      </c>
      <c r="D2628" s="5">
        <f>TITRES_STAT!E2631</f>
        <v>5.9529750000000003</v>
      </c>
      <c r="E2628" s="2">
        <f t="shared" ref="E2628:E2684" si="164">IF(B2628&gt;B2627, E2627+D2628, IF(B2628&lt;B2627, E2627-D2628, E2627))</f>
        <v>69.965100624328841</v>
      </c>
      <c r="F2628" s="5" t="str">
        <f t="shared" si="163"/>
        <v>BEARISH</v>
      </c>
      <c r="G2628" s="5" t="str">
        <f t="shared" si="162"/>
        <v>WEAK</v>
      </c>
      <c r="H2628" s="5" t="str">
        <f t="shared" si="161"/>
        <v>BEARISH DIVERGENCE</v>
      </c>
    </row>
    <row r="2629" spans="1:8" ht="13.5" x14ac:dyDescent="0.25">
      <c r="A2629" s="3">
        <f>TITRES_STAT!B2632</f>
        <v>45835</v>
      </c>
      <c r="B2629" s="5">
        <f>TITRES_STAT!C2632</f>
        <v>12.28</v>
      </c>
      <c r="C2629" s="5">
        <f>TITRES_STAT!D2632</f>
        <v>12.28</v>
      </c>
      <c r="D2629" s="5">
        <f>TITRES_STAT!E2632</f>
        <v>5.8173893939393944</v>
      </c>
      <c r="E2629" s="2">
        <f t="shared" si="164"/>
        <v>75.782490018268234</v>
      </c>
      <c r="F2629" s="5" t="str">
        <f t="shared" si="163"/>
        <v>BEARISH</v>
      </c>
      <c r="G2629" s="5" t="str">
        <f t="shared" si="162"/>
        <v>NEUTRAL</v>
      </c>
      <c r="H2629" s="5" t="str">
        <f t="shared" si="161"/>
        <v>BEARISH DIVERGENCE</v>
      </c>
    </row>
    <row r="2630" spans="1:8" ht="13.5" x14ac:dyDescent="0.25">
      <c r="A2630" s="3">
        <f>TITRES_STAT!B2633</f>
        <v>45838</v>
      </c>
      <c r="B2630" s="5">
        <f>TITRES_STAT!C2633</f>
        <v>12.3</v>
      </c>
      <c r="C2630" s="5">
        <f>TITRES_STAT!D2633</f>
        <v>12.3</v>
      </c>
      <c r="D2630" s="5">
        <f>TITRES_STAT!E2633</f>
        <v>6.0119214876033071</v>
      </c>
      <c r="E2630" s="2">
        <f t="shared" si="164"/>
        <v>81.794411505871537</v>
      </c>
      <c r="F2630" s="5" t="str">
        <f t="shared" si="163"/>
        <v>BULLISH</v>
      </c>
      <c r="G2630" s="5" t="str">
        <f t="shared" si="162"/>
        <v>STRONG</v>
      </c>
      <c r="H2630" s="5" t="str">
        <f t="shared" ref="H2630:H2684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f>TITRES_STAT!B2634</f>
        <v>45839</v>
      </c>
      <c r="B2631" s="5">
        <f>TITRES_STAT!C2634</f>
        <v>12.3</v>
      </c>
      <c r="C2631" s="5">
        <f>TITRES_STAT!D2634</f>
        <v>12.3</v>
      </c>
      <c r="D2631" s="5">
        <f>TITRES_STAT!E2634</f>
        <v>6.0114675767918095</v>
      </c>
      <c r="E2631" s="2">
        <f t="shared" si="164"/>
        <v>81.794411505871537</v>
      </c>
      <c r="F2631" s="5" t="str">
        <f t="shared" si="163"/>
        <v>BULLISH</v>
      </c>
      <c r="G2631" s="5" t="str">
        <f t="shared" ref="G2631:G2684" si="166">IF((E2631-E2626)/E2626 &gt; 0.02, "STRONG",
 IF((E2631-E2626)/E2626 &lt; -0.02, "WEAK", "NEUTRAL"))</f>
        <v>STRONG</v>
      </c>
      <c r="H2631" s="5" t="str">
        <f t="shared" si="165"/>
        <v>CONFIRMED BULLISH</v>
      </c>
    </row>
    <row r="2632" spans="1:8" ht="13.5" x14ac:dyDescent="0.25">
      <c r="A2632" s="3">
        <f>TITRES_STAT!B2635</f>
        <v>45840</v>
      </c>
      <c r="B2632" s="5">
        <f>TITRES_STAT!C2635</f>
        <v>12.3</v>
      </c>
      <c r="C2632" s="5">
        <f>TITRES_STAT!D2635</f>
        <v>12.3</v>
      </c>
      <c r="D2632" s="5">
        <f>TITRES_STAT!E2635</f>
        <v>6.0114675767918095</v>
      </c>
      <c r="E2632" s="2">
        <f t="shared" si="164"/>
        <v>81.794411505871537</v>
      </c>
      <c r="F2632" s="5" t="str">
        <f t="shared" ref="F2632:F2684" si="167">IF(E2632&gt;E2627,"BULLISH",IF(E2632&lt;E2627,"BEARISH","NEUTRAL"))</f>
        <v>BULLISH</v>
      </c>
      <c r="G2632" s="5" t="str">
        <f t="shared" si="166"/>
        <v>STRONG</v>
      </c>
      <c r="H2632" s="5" t="str">
        <f t="shared" si="165"/>
        <v>CONFIRMED BULLISH</v>
      </c>
    </row>
    <row r="2633" spans="1:8" ht="13.5" x14ac:dyDescent="0.25">
      <c r="A2633" s="3">
        <f>TITRES_STAT!B2636</f>
        <v>45841</v>
      </c>
      <c r="B2633" s="5">
        <f>TITRES_STAT!C2636</f>
        <v>12.3</v>
      </c>
      <c r="C2633" s="5">
        <f>TITRES_STAT!D2636</f>
        <v>12.3</v>
      </c>
      <c r="D2633" s="5">
        <f>TITRES_STAT!E2636</f>
        <v>6.011339522546419</v>
      </c>
      <c r="E2633" s="2">
        <f t="shared" si="164"/>
        <v>81.794411505871537</v>
      </c>
      <c r="F2633" s="5" t="str">
        <f t="shared" si="167"/>
        <v>BULLISH</v>
      </c>
      <c r="G2633" s="5" t="str">
        <f t="shared" si="166"/>
        <v>STRONG</v>
      </c>
      <c r="H2633" s="5" t="str">
        <f t="shared" si="165"/>
        <v>CONFIRMED BULLISH</v>
      </c>
    </row>
    <row r="2634" spans="1:8" ht="13.5" x14ac:dyDescent="0.25">
      <c r="A2634" s="3">
        <f>TITRES_STAT!B2637</f>
        <v>45842</v>
      </c>
      <c r="B2634" s="5">
        <f>TITRES_STAT!C2637</f>
        <v>12.3</v>
      </c>
      <c r="C2634" s="5">
        <f>TITRES_STAT!D2637</f>
        <v>12.3</v>
      </c>
      <c r="D2634" s="5">
        <f>TITRES_STAT!E2637</f>
        <v>0</v>
      </c>
      <c r="E2634" s="2">
        <f t="shared" si="164"/>
        <v>81.794411505871537</v>
      </c>
      <c r="F2634" s="5" t="str">
        <f t="shared" si="167"/>
        <v>BULLISH</v>
      </c>
      <c r="G2634" s="5" t="str">
        <f t="shared" si="166"/>
        <v>STRONG</v>
      </c>
      <c r="H2634" s="5" t="str">
        <f t="shared" si="165"/>
        <v>CONFIRMED BULLISH</v>
      </c>
    </row>
    <row r="2635" spans="1:8" ht="13.5" x14ac:dyDescent="0.25">
      <c r="A2635" s="3">
        <f>TITRES_STAT!B2638</f>
        <v>45845</v>
      </c>
      <c r="B2635" s="5">
        <f>TITRES_STAT!C2638</f>
        <v>12.3</v>
      </c>
      <c r="C2635" s="5">
        <f>TITRES_STAT!D2638</f>
        <v>12.3</v>
      </c>
      <c r="D2635" s="5">
        <f>TITRES_STAT!E2638</f>
        <v>6.011339522546419</v>
      </c>
      <c r="E2635" s="2">
        <f t="shared" si="164"/>
        <v>81.794411505871537</v>
      </c>
      <c r="F2635" s="5" t="str">
        <f t="shared" si="167"/>
        <v>NEUTRAL</v>
      </c>
      <c r="G2635" s="5" t="str">
        <f t="shared" si="166"/>
        <v>NEUTRAL</v>
      </c>
      <c r="H2635" s="5" t="str">
        <f t="shared" si="165"/>
        <v>NEUTRAL</v>
      </c>
    </row>
    <row r="2636" spans="1:8" ht="13.5" x14ac:dyDescent="0.25">
      <c r="A2636" s="3">
        <f>TITRES_STAT!B2639</f>
        <v>45846</v>
      </c>
      <c r="B2636" s="5">
        <f>TITRES_STAT!C2639</f>
        <v>12.3</v>
      </c>
      <c r="C2636" s="5">
        <f>TITRES_STAT!D2639</f>
        <v>12.3</v>
      </c>
      <c r="D2636" s="5">
        <f>TITRES_STAT!E2639</f>
        <v>6.0117063492063494</v>
      </c>
      <c r="E2636" s="2">
        <f t="shared" si="164"/>
        <v>81.794411505871537</v>
      </c>
      <c r="F2636" s="5" t="str">
        <f t="shared" si="167"/>
        <v>NEUTRAL</v>
      </c>
      <c r="G2636" s="5" t="str">
        <f t="shared" si="166"/>
        <v>NEUTRAL</v>
      </c>
      <c r="H2636" s="5" t="str">
        <f t="shared" si="165"/>
        <v>NEUTRAL</v>
      </c>
    </row>
    <row r="2637" spans="1:8" ht="13.5" x14ac:dyDescent="0.25">
      <c r="A2637" s="3">
        <f>TITRES_STAT!B2640</f>
        <v>45847</v>
      </c>
      <c r="B2637" s="5">
        <f>TITRES_STAT!C2640</f>
        <v>12.3</v>
      </c>
      <c r="C2637" s="5">
        <f>TITRES_STAT!D2640</f>
        <v>12.3</v>
      </c>
      <c r="D2637" s="5">
        <f>TITRES_STAT!E2640</f>
        <v>6.0071245033112586</v>
      </c>
      <c r="E2637" s="2">
        <f t="shared" si="164"/>
        <v>81.794411505871537</v>
      </c>
      <c r="F2637" s="5" t="str">
        <f t="shared" si="167"/>
        <v>NEUTRAL</v>
      </c>
      <c r="G2637" s="5" t="str">
        <f t="shared" si="166"/>
        <v>NEUTRAL</v>
      </c>
      <c r="H2637" s="5" t="str">
        <f t="shared" si="165"/>
        <v>NEUTRAL</v>
      </c>
    </row>
    <row r="2638" spans="1:8" ht="13.5" x14ac:dyDescent="0.25">
      <c r="A2638" s="3">
        <f>TITRES_STAT!B2641</f>
        <v>45848</v>
      </c>
      <c r="B2638" s="5">
        <f>TITRES_STAT!C2641</f>
        <v>12.2</v>
      </c>
      <c r="C2638" s="5">
        <f>TITRES_STAT!D2641</f>
        <v>12.2</v>
      </c>
      <c r="D2638" s="5">
        <f>TITRES_STAT!E2641</f>
        <v>5.9629195138419995</v>
      </c>
      <c r="E2638" s="2">
        <f t="shared" si="164"/>
        <v>75.831491992029541</v>
      </c>
      <c r="F2638" s="5" t="str">
        <f t="shared" si="167"/>
        <v>BEARISH</v>
      </c>
      <c r="G2638" s="5" t="str">
        <f t="shared" si="166"/>
        <v>WEAK</v>
      </c>
      <c r="H2638" s="5" t="str">
        <f t="shared" si="165"/>
        <v>CONFIRMED BEARISH</v>
      </c>
    </row>
    <row r="2639" spans="1:8" ht="13.5" x14ac:dyDescent="0.25">
      <c r="A2639" s="3">
        <f>TITRES_STAT!B2642</f>
        <v>45849</v>
      </c>
      <c r="B2639" s="5">
        <f>TITRES_STAT!C2642</f>
        <v>12.29</v>
      </c>
      <c r="C2639" s="5">
        <f>TITRES_STAT!D2642</f>
        <v>12.29</v>
      </c>
      <c r="D2639" s="5">
        <f>TITRES_STAT!E2642</f>
        <v>5.9204005401755575</v>
      </c>
      <c r="E2639" s="2">
        <f t="shared" si="164"/>
        <v>81.751892532205105</v>
      </c>
      <c r="F2639" s="5" t="str">
        <f t="shared" si="167"/>
        <v>BEARISH</v>
      </c>
      <c r="G2639" s="5" t="str">
        <f t="shared" si="166"/>
        <v>NEUTRAL</v>
      </c>
      <c r="H2639" s="5" t="str">
        <f t="shared" si="165"/>
        <v>CONFIRMED BEARISH</v>
      </c>
    </row>
    <row r="2640" spans="1:8" ht="13.5" x14ac:dyDescent="0.25">
      <c r="A2640" s="3">
        <f>TITRES_STAT!B2643</f>
        <v>45852</v>
      </c>
      <c r="B2640" s="5">
        <f>TITRES_STAT!C2643</f>
        <v>12.3</v>
      </c>
      <c r="C2640" s="5">
        <f>TITRES_STAT!D2643</f>
        <v>12.3</v>
      </c>
      <c r="D2640" s="5">
        <f>TITRES_STAT!E2643</f>
        <v>6.0088595543551655</v>
      </c>
      <c r="E2640" s="2">
        <f t="shared" si="164"/>
        <v>87.760752086560274</v>
      </c>
      <c r="F2640" s="5" t="str">
        <f t="shared" si="167"/>
        <v>BULLISH</v>
      </c>
      <c r="G2640" s="5" t="str">
        <f t="shared" si="166"/>
        <v>STRONG</v>
      </c>
      <c r="H2640" s="5" t="str">
        <f t="shared" si="165"/>
        <v>NEUTRAL</v>
      </c>
    </row>
    <row r="2641" spans="1:8" ht="13.5" x14ac:dyDescent="0.25">
      <c r="A2641" s="3">
        <f>TITRES_STAT!B2644</f>
        <v>45853</v>
      </c>
      <c r="B2641" s="5">
        <f>TITRES_STAT!C2644</f>
        <v>12.3</v>
      </c>
      <c r="C2641" s="5">
        <f>TITRES_STAT!D2644</f>
        <v>12.3</v>
      </c>
      <c r="D2641" s="5">
        <f>TITRES_STAT!E2644</f>
        <v>0</v>
      </c>
      <c r="E2641" s="2">
        <f t="shared" si="164"/>
        <v>87.760752086560274</v>
      </c>
      <c r="F2641" s="5" t="str">
        <f t="shared" si="167"/>
        <v>BULLISH</v>
      </c>
      <c r="G2641" s="5" t="str">
        <f t="shared" si="166"/>
        <v>STRONG</v>
      </c>
      <c r="H2641" s="5" t="str">
        <f t="shared" si="165"/>
        <v>NEUTRAL</v>
      </c>
    </row>
    <row r="2642" spans="1:8" ht="13.5" x14ac:dyDescent="0.25">
      <c r="A2642" s="3">
        <f>TITRES_STAT!B2645</f>
        <v>45854</v>
      </c>
      <c r="B2642" s="5">
        <f>TITRES_STAT!C2645</f>
        <v>12.49</v>
      </c>
      <c r="C2642" s="5">
        <f>TITRES_STAT!D2645</f>
        <v>12.49</v>
      </c>
      <c r="D2642" s="5">
        <f>TITRES_STAT!E2645</f>
        <v>6.0105456953642387</v>
      </c>
      <c r="E2642" s="2">
        <f t="shared" si="164"/>
        <v>93.771297781924517</v>
      </c>
      <c r="F2642" s="5" t="str">
        <f t="shared" si="167"/>
        <v>BULLISH</v>
      </c>
      <c r="G2642" s="5" t="str">
        <f t="shared" si="166"/>
        <v>STRONG</v>
      </c>
      <c r="H2642" s="5" t="str">
        <f t="shared" si="165"/>
        <v>CONFIRMED BULLISH</v>
      </c>
    </row>
    <row r="2643" spans="1:8" ht="13.5" x14ac:dyDescent="0.25">
      <c r="A2643" s="3">
        <f>TITRES_STAT!B2646</f>
        <v>45855</v>
      </c>
      <c r="B2643" s="5">
        <f>TITRES_STAT!C2646</f>
        <v>12.49</v>
      </c>
      <c r="C2643" s="5">
        <f>TITRES_STAT!D2646</f>
        <v>12.49</v>
      </c>
      <c r="D2643" s="5">
        <f>TITRES_STAT!E2646</f>
        <v>0</v>
      </c>
      <c r="E2643" s="2">
        <f t="shared" si="164"/>
        <v>93.771297781924517</v>
      </c>
      <c r="F2643" s="5" t="str">
        <f t="shared" si="167"/>
        <v>BULLISH</v>
      </c>
      <c r="G2643" s="5" t="str">
        <f t="shared" si="166"/>
        <v>STRONG</v>
      </c>
      <c r="H2643" s="5" t="str">
        <f t="shared" si="165"/>
        <v>CONFIRMED BULLISH</v>
      </c>
    </row>
    <row r="2644" spans="1:8" ht="13.5" x14ac:dyDescent="0.25">
      <c r="A2644" s="3">
        <f>TITRES_STAT!B2647</f>
        <v>45856</v>
      </c>
      <c r="B2644" s="5">
        <f>TITRES_STAT!C2647</f>
        <v>12.5</v>
      </c>
      <c r="C2644" s="5">
        <f>TITRES_STAT!D2647</f>
        <v>12.5</v>
      </c>
      <c r="D2644" s="5">
        <f>TITRES_STAT!E2647</f>
        <v>6.1091782637508283</v>
      </c>
      <c r="E2644" s="2">
        <f t="shared" si="164"/>
        <v>99.880476045675351</v>
      </c>
      <c r="F2644" s="5" t="str">
        <f t="shared" si="167"/>
        <v>BULLISH</v>
      </c>
      <c r="G2644" s="5" t="str">
        <f t="shared" si="166"/>
        <v>STRONG</v>
      </c>
      <c r="H2644" s="5" t="str">
        <f t="shared" si="165"/>
        <v>CONFIRMED BULLISH</v>
      </c>
    </row>
    <row r="2645" spans="1:8" ht="13.5" x14ac:dyDescent="0.25">
      <c r="A2645" s="3">
        <f>TITRES_STAT!B2648</f>
        <v>45859</v>
      </c>
      <c r="B2645" s="5">
        <f>TITRES_STAT!C2648</f>
        <v>12.4</v>
      </c>
      <c r="C2645" s="5">
        <f>TITRES_STAT!D2648</f>
        <v>12.4</v>
      </c>
      <c r="D2645" s="5">
        <f>TITRES_STAT!E2648</f>
        <v>6.060304837640822</v>
      </c>
      <c r="E2645" s="2">
        <f t="shared" si="164"/>
        <v>93.820171208034523</v>
      </c>
      <c r="F2645" s="5" t="str">
        <f t="shared" si="167"/>
        <v>BULLISH</v>
      </c>
      <c r="G2645" s="5" t="str">
        <f t="shared" si="166"/>
        <v>STRONG</v>
      </c>
      <c r="H2645" s="5" t="str">
        <f t="shared" si="165"/>
        <v>CONFIRMED BULLISH</v>
      </c>
    </row>
    <row r="2646" spans="1:8" ht="13.5" x14ac:dyDescent="0.25">
      <c r="A2646" s="3">
        <f>TITRES_STAT!B2649</f>
        <v>45860</v>
      </c>
      <c r="B2646" s="5">
        <f>TITRES_STAT!C2649</f>
        <v>12.4</v>
      </c>
      <c r="C2646" s="5">
        <f>TITRES_STAT!D2649</f>
        <v>12.4</v>
      </c>
      <c r="D2646" s="5">
        <f>TITRES_STAT!E2649</f>
        <v>6.060304837640822</v>
      </c>
      <c r="E2646" s="2">
        <f t="shared" si="164"/>
        <v>93.820171208034523</v>
      </c>
      <c r="F2646" s="5" t="str">
        <f t="shared" si="167"/>
        <v>BULLISH</v>
      </c>
      <c r="G2646" s="5" t="str">
        <f t="shared" si="166"/>
        <v>STRONG</v>
      </c>
      <c r="H2646" s="5" t="str">
        <f t="shared" si="165"/>
        <v>CONFIRMED BULLISH</v>
      </c>
    </row>
    <row r="2647" spans="1:8" ht="13.5" x14ac:dyDescent="0.25">
      <c r="A2647" s="3">
        <f>TITRES_STAT!B2650</f>
        <v>45861</v>
      </c>
      <c r="B2647" s="5">
        <f>TITRES_STAT!C2650</f>
        <v>12.4</v>
      </c>
      <c r="C2647" s="5">
        <f>TITRES_STAT!D2650</f>
        <v>12.4</v>
      </c>
      <c r="D2647" s="5">
        <f>TITRES_STAT!E2650</f>
        <v>5.9869946984758124</v>
      </c>
      <c r="E2647" s="2">
        <f t="shared" si="164"/>
        <v>93.820171208034523</v>
      </c>
      <c r="F2647" s="5" t="str">
        <f t="shared" si="167"/>
        <v>BULLISH</v>
      </c>
      <c r="G2647" s="5" t="str">
        <f t="shared" si="166"/>
        <v>NEUTRAL</v>
      </c>
      <c r="H2647" s="5" t="str">
        <f t="shared" si="165"/>
        <v>BULLISH DIVERGENCE</v>
      </c>
    </row>
    <row r="2648" spans="1:8" ht="13.5" x14ac:dyDescent="0.25">
      <c r="A2648" s="3">
        <f>TITRES_STAT!B2651</f>
        <v>45862</v>
      </c>
      <c r="B2648" s="5">
        <f>TITRES_STAT!C2651</f>
        <v>12.4</v>
      </c>
      <c r="C2648" s="5">
        <f>TITRES_STAT!D2651</f>
        <v>12.4</v>
      </c>
      <c r="D2648" s="5">
        <f>TITRES_STAT!E2651</f>
        <v>5.902874999999999</v>
      </c>
      <c r="E2648" s="2">
        <f t="shared" si="164"/>
        <v>93.820171208034523</v>
      </c>
      <c r="F2648" s="5" t="str">
        <f t="shared" si="167"/>
        <v>BULLISH</v>
      </c>
      <c r="G2648" s="5" t="str">
        <f t="shared" si="166"/>
        <v>NEUTRAL</v>
      </c>
      <c r="H2648" s="5" t="str">
        <f t="shared" si="165"/>
        <v>BULLISH DIVERGENCE</v>
      </c>
    </row>
    <row r="2649" spans="1:8" ht="13.5" x14ac:dyDescent="0.25">
      <c r="A2649" s="3">
        <f>TITRES_STAT!B2652</f>
        <v>45866</v>
      </c>
      <c r="B2649" s="5">
        <f>TITRES_STAT!C2652</f>
        <v>12.4</v>
      </c>
      <c r="C2649" s="5">
        <f>TITRES_STAT!D2652</f>
        <v>12.4</v>
      </c>
      <c r="D2649" s="5">
        <f>TITRES_STAT!E2652</f>
        <v>6.0601181379310338</v>
      </c>
      <c r="E2649" s="2">
        <f t="shared" si="164"/>
        <v>93.820171208034523</v>
      </c>
      <c r="F2649" s="5" t="str">
        <f t="shared" si="167"/>
        <v>BEARISH</v>
      </c>
      <c r="G2649" s="5" t="str">
        <f t="shared" si="166"/>
        <v>WEAK</v>
      </c>
      <c r="H2649" s="5" t="str">
        <f t="shared" si="165"/>
        <v>CONFIRMED BEARISH</v>
      </c>
    </row>
    <row r="2650" spans="1:8" ht="13.5" x14ac:dyDescent="0.25">
      <c r="A2650" s="3">
        <f>TITRES_STAT!B2653</f>
        <v>45867</v>
      </c>
      <c r="B2650" s="5">
        <f>TITRES_STAT!C2653</f>
        <v>12.4</v>
      </c>
      <c r="C2650" s="5">
        <f>TITRES_STAT!D2653</f>
        <v>12.4</v>
      </c>
      <c r="D2650" s="5">
        <f>TITRES_STAT!E2653</f>
        <v>6.0607029634734664</v>
      </c>
      <c r="E2650" s="2">
        <f t="shared" si="164"/>
        <v>93.820171208034523</v>
      </c>
      <c r="F2650" s="5" t="str">
        <f t="shared" si="167"/>
        <v>NEUTRAL</v>
      </c>
      <c r="G2650" s="5" t="str">
        <f t="shared" si="166"/>
        <v>NEUTRAL</v>
      </c>
      <c r="H2650" s="5" t="str">
        <f t="shared" si="165"/>
        <v>NEUTRAL</v>
      </c>
    </row>
    <row r="2651" spans="1:8" ht="13.5" x14ac:dyDescent="0.25">
      <c r="A2651" s="3">
        <f>TITRES_STAT!B2654</f>
        <v>45868</v>
      </c>
      <c r="B2651" s="5">
        <f>TITRES_STAT!C2654</f>
        <v>12.4</v>
      </c>
      <c r="C2651" s="5">
        <f>TITRES_STAT!D2654</f>
        <v>12.4</v>
      </c>
      <c r="D2651" s="5">
        <f>TITRES_STAT!E2654</f>
        <v>6.0607029634734664</v>
      </c>
      <c r="E2651" s="2">
        <f t="shared" si="164"/>
        <v>93.820171208034523</v>
      </c>
      <c r="F2651" s="5" t="str">
        <f t="shared" si="167"/>
        <v>NEUTRAL</v>
      </c>
      <c r="G2651" s="5" t="str">
        <f t="shared" si="166"/>
        <v>NEUTRAL</v>
      </c>
      <c r="H2651" s="5" t="str">
        <f t="shared" si="165"/>
        <v>NEUTRAL</v>
      </c>
    </row>
    <row r="2652" spans="1:8" ht="13.5" x14ac:dyDescent="0.25">
      <c r="A2652" s="3">
        <f>TITRES_STAT!B2655</f>
        <v>45869</v>
      </c>
      <c r="B2652" s="5">
        <f>TITRES_STAT!C2655</f>
        <v>12.4</v>
      </c>
      <c r="C2652" s="5">
        <f>TITRES_STAT!D2655</f>
        <v>12.4</v>
      </c>
      <c r="D2652" s="5">
        <f>TITRES_STAT!E2655</f>
        <v>6.0605000000000002</v>
      </c>
      <c r="E2652" s="2">
        <f t="shared" si="164"/>
        <v>93.820171208034523</v>
      </c>
      <c r="F2652" s="5" t="str">
        <f t="shared" si="167"/>
        <v>NEUTRAL</v>
      </c>
      <c r="G2652" s="5" t="str">
        <f t="shared" si="166"/>
        <v>NEUTRAL</v>
      </c>
      <c r="H2652" s="5" t="str">
        <f t="shared" si="165"/>
        <v>NEUTRAL</v>
      </c>
    </row>
    <row r="2653" spans="1:8" ht="13.5" x14ac:dyDescent="0.25">
      <c r="A2653" s="3">
        <f>TITRES_STAT!B2656</f>
        <v>45870</v>
      </c>
      <c r="B2653" s="5">
        <f>TITRES_STAT!C2656</f>
        <v>12.39</v>
      </c>
      <c r="C2653" s="5">
        <f>TITRES_STAT!D2656</f>
        <v>12.39</v>
      </c>
      <c r="D2653" s="5">
        <f>TITRES_STAT!E2656</f>
        <v>6.0552242339832878</v>
      </c>
      <c r="E2653" s="2">
        <f t="shared" si="164"/>
        <v>87.764946974051242</v>
      </c>
      <c r="F2653" s="5" t="str">
        <f t="shared" si="167"/>
        <v>BEARISH</v>
      </c>
      <c r="G2653" s="5" t="str">
        <f t="shared" si="166"/>
        <v>WEAK</v>
      </c>
      <c r="H2653" s="5" t="str">
        <f t="shared" si="165"/>
        <v>CONFIRMED BEARISH</v>
      </c>
    </row>
    <row r="2654" spans="1:8" ht="13.5" x14ac:dyDescent="0.25">
      <c r="A2654" s="3">
        <f>TITRES_STAT!B2657</f>
        <v>45873</v>
      </c>
      <c r="B2654" s="5">
        <f>TITRES_STAT!C2657</f>
        <v>12.4</v>
      </c>
      <c r="C2654" s="5">
        <f>TITRES_STAT!D2657</f>
        <v>12.4</v>
      </c>
      <c r="D2654" s="5">
        <f>TITRES_STAT!E2657</f>
        <v>6.0605000000000002</v>
      </c>
      <c r="E2654" s="2">
        <f t="shared" si="164"/>
        <v>93.825446974051246</v>
      </c>
      <c r="F2654" s="5" t="str">
        <f t="shared" si="167"/>
        <v>BULLISH</v>
      </c>
      <c r="G2654" s="5" t="str">
        <f t="shared" si="166"/>
        <v>NEUTRAL</v>
      </c>
      <c r="H2654" s="5" t="str">
        <f t="shared" si="165"/>
        <v>NEUTRAL</v>
      </c>
    </row>
    <row r="2655" spans="1:8" ht="13.5" x14ac:dyDescent="0.25">
      <c r="A2655" s="3">
        <f>TITRES_STAT!B2658</f>
        <v>45874</v>
      </c>
      <c r="B2655" s="5">
        <f>TITRES_STAT!C2658</f>
        <v>12.4</v>
      </c>
      <c r="C2655" s="5">
        <f>TITRES_STAT!D2658</f>
        <v>12.4</v>
      </c>
      <c r="D2655" s="5">
        <f>TITRES_STAT!E2658</f>
        <v>6.0603059805285113</v>
      </c>
      <c r="E2655" s="2">
        <f t="shared" si="164"/>
        <v>93.825446974051246</v>
      </c>
      <c r="F2655" s="5" t="str">
        <f t="shared" si="167"/>
        <v>BULLISH</v>
      </c>
      <c r="G2655" s="5" t="str">
        <f t="shared" si="166"/>
        <v>NEUTRAL</v>
      </c>
      <c r="H2655" s="5" t="str">
        <f t="shared" si="165"/>
        <v>NEUTRAL</v>
      </c>
    </row>
    <row r="2656" spans="1:8" ht="13.5" x14ac:dyDescent="0.25">
      <c r="A2656" s="3">
        <f>TITRES_STAT!B2659</f>
        <v>45875</v>
      </c>
      <c r="B2656" s="5">
        <f>TITRES_STAT!C2659</f>
        <v>12.35</v>
      </c>
      <c r="C2656" s="5">
        <f>TITRES_STAT!D2659</f>
        <v>12.35</v>
      </c>
      <c r="D2656" s="5">
        <f>TITRES_STAT!E2659</f>
        <v>6.0358692628650896</v>
      </c>
      <c r="E2656" s="2">
        <f t="shared" si="164"/>
        <v>87.789577711186155</v>
      </c>
      <c r="F2656" s="5" t="str">
        <f t="shared" si="167"/>
        <v>BEARISH</v>
      </c>
      <c r="G2656" s="5" t="str">
        <f t="shared" si="166"/>
        <v>WEAK</v>
      </c>
      <c r="H2656" s="5" t="str">
        <f t="shared" si="165"/>
        <v>CONFIRMED BEARISH</v>
      </c>
    </row>
    <row r="2657" spans="1:8" ht="13.5" x14ac:dyDescent="0.25">
      <c r="A2657" s="3">
        <f>TITRES_STAT!B2660</f>
        <v>45876</v>
      </c>
      <c r="B2657" s="5">
        <f>TITRES_STAT!C2660</f>
        <v>12.39</v>
      </c>
      <c r="C2657" s="5">
        <f>TITRES_STAT!D2660</f>
        <v>12.39</v>
      </c>
      <c r="D2657" s="5">
        <f>TITRES_STAT!E2660</f>
        <v>6.0586518620689658</v>
      </c>
      <c r="E2657" s="2">
        <f t="shared" si="164"/>
        <v>93.848229573255125</v>
      </c>
      <c r="F2657" s="5" t="str">
        <f t="shared" si="167"/>
        <v>BULLISH</v>
      </c>
      <c r="G2657" s="5" t="str">
        <f t="shared" si="166"/>
        <v>NEUTRAL</v>
      </c>
      <c r="H2657" s="5" t="str">
        <f t="shared" si="165"/>
        <v>BULLISH DIVERGENCE</v>
      </c>
    </row>
    <row r="2658" spans="1:8" ht="13.5" x14ac:dyDescent="0.25">
      <c r="A2658" s="3">
        <f>TITRES_STAT!B2661</f>
        <v>45877</v>
      </c>
      <c r="B2658" s="5">
        <f>TITRES_STAT!C2661</f>
        <v>12.39</v>
      </c>
      <c r="C2658" s="5">
        <f>TITRES_STAT!D2661</f>
        <v>12.39</v>
      </c>
      <c r="D2658" s="5">
        <f>TITRES_STAT!E2661</f>
        <v>6.0562080689655167</v>
      </c>
      <c r="E2658" s="2">
        <f t="shared" si="164"/>
        <v>93.848229573255125</v>
      </c>
      <c r="F2658" s="5" t="str">
        <f t="shared" si="167"/>
        <v>BULLISH</v>
      </c>
      <c r="G2658" s="5" t="str">
        <f t="shared" si="166"/>
        <v>STRONG</v>
      </c>
      <c r="H2658" s="5" t="str">
        <f t="shared" si="165"/>
        <v>NEUTRAL</v>
      </c>
    </row>
    <row r="2659" spans="1:8" ht="13.5" x14ac:dyDescent="0.25">
      <c r="A2659" s="3">
        <f>TITRES_STAT!B2662</f>
        <v>45880</v>
      </c>
      <c r="B2659" s="5">
        <f>TITRES_STAT!C2662</f>
        <v>12.4</v>
      </c>
      <c r="C2659" s="5">
        <f>TITRES_STAT!D2662</f>
        <v>12.4</v>
      </c>
      <c r="D2659" s="5">
        <f>TITRES_STAT!E2662</f>
        <v>6.0557193103448279</v>
      </c>
      <c r="E2659" s="2">
        <f t="shared" si="164"/>
        <v>99.903948883599952</v>
      </c>
      <c r="F2659" s="5" t="str">
        <f t="shared" si="167"/>
        <v>BULLISH</v>
      </c>
      <c r="G2659" s="5" t="str">
        <f t="shared" si="166"/>
        <v>STRONG</v>
      </c>
      <c r="H2659" s="5" t="str">
        <f t="shared" si="165"/>
        <v>NEUTRAL</v>
      </c>
    </row>
    <row r="2660" spans="1:8" ht="13.5" x14ac:dyDescent="0.25">
      <c r="A2660" s="3">
        <f>TITRES_STAT!B2663</f>
        <v>45881</v>
      </c>
      <c r="B2660" s="5">
        <f>TITRES_STAT!C2663</f>
        <v>12.4</v>
      </c>
      <c r="C2660" s="5">
        <f>TITRES_STAT!D2663</f>
        <v>12.4</v>
      </c>
      <c r="D2660" s="5">
        <f>TITRES_STAT!E2663</f>
        <v>5.8709685517241379</v>
      </c>
      <c r="E2660" s="2">
        <f t="shared" si="164"/>
        <v>99.903948883599952</v>
      </c>
      <c r="F2660" s="5" t="str">
        <f t="shared" si="167"/>
        <v>BULLISH</v>
      </c>
      <c r="G2660" s="5" t="str">
        <f t="shared" si="166"/>
        <v>STRONG</v>
      </c>
      <c r="H2660" s="5" t="str">
        <f t="shared" si="165"/>
        <v>NEUTRAL</v>
      </c>
    </row>
    <row r="2661" spans="1:8" ht="13.5" x14ac:dyDescent="0.25">
      <c r="A2661" s="3">
        <f>TITRES_STAT!B2664</f>
        <v>45883</v>
      </c>
      <c r="B2661" s="5">
        <f>TITRES_STAT!C2664</f>
        <v>12.38</v>
      </c>
      <c r="C2661" s="5">
        <f>TITRES_STAT!D2664</f>
        <v>12.38</v>
      </c>
      <c r="D2661" s="5">
        <f>TITRES_STAT!E2664</f>
        <v>6.0508317241379315</v>
      </c>
      <c r="E2661" s="2">
        <f t="shared" si="164"/>
        <v>93.853117159462016</v>
      </c>
      <c r="F2661" s="5" t="str">
        <f t="shared" si="167"/>
        <v>BULLISH</v>
      </c>
      <c r="G2661" s="5" t="str">
        <f t="shared" si="166"/>
        <v>STRONG</v>
      </c>
      <c r="H2661" s="5" t="str">
        <f t="shared" si="165"/>
        <v>CONFIRMED BULLISH</v>
      </c>
    </row>
    <row r="2662" spans="1:8" ht="13.5" x14ac:dyDescent="0.25">
      <c r="A2662" s="3">
        <f>TITRES_STAT!B2665</f>
        <v>45884</v>
      </c>
      <c r="B2662" s="5">
        <f>TITRES_STAT!C2665</f>
        <v>12.38</v>
      </c>
      <c r="C2662" s="5">
        <f>TITRES_STAT!D2665</f>
        <v>12.38</v>
      </c>
      <c r="D2662" s="5">
        <f>TITRES_STAT!E2665</f>
        <v>6.0508317241379315</v>
      </c>
      <c r="E2662" s="2">
        <f t="shared" si="164"/>
        <v>93.853117159462016</v>
      </c>
      <c r="F2662" s="5" t="str">
        <f t="shared" si="167"/>
        <v>BULLISH</v>
      </c>
      <c r="G2662" s="5" t="str">
        <f t="shared" si="166"/>
        <v>NEUTRAL</v>
      </c>
      <c r="H2662" s="5" t="str">
        <f t="shared" si="165"/>
        <v>BULLISH DIVERGENCE</v>
      </c>
    </row>
    <row r="2663" spans="1:8" ht="13.5" x14ac:dyDescent="0.25">
      <c r="A2663" s="3">
        <f>TITRES_STAT!B2666</f>
        <v>45887</v>
      </c>
      <c r="B2663" s="5">
        <f>TITRES_STAT!C2666</f>
        <v>12.4</v>
      </c>
      <c r="C2663" s="5">
        <f>TITRES_STAT!D2666</f>
        <v>12.4</v>
      </c>
      <c r="D2663" s="5">
        <f>TITRES_STAT!E2666</f>
        <v>6.0606068965517244</v>
      </c>
      <c r="E2663" s="2">
        <f t="shared" si="164"/>
        <v>99.913724056013734</v>
      </c>
      <c r="F2663" s="5" t="str">
        <f t="shared" si="167"/>
        <v>BULLISH</v>
      </c>
      <c r="G2663" s="5" t="str">
        <f t="shared" si="166"/>
        <v>STRONG</v>
      </c>
      <c r="H2663" s="5" t="str">
        <f t="shared" si="165"/>
        <v>CONFIRMED BULLISH</v>
      </c>
    </row>
    <row r="2664" spans="1:8" ht="13.5" x14ac:dyDescent="0.25">
      <c r="A2664" s="3">
        <f>TITRES_STAT!B2667</f>
        <v>45888</v>
      </c>
      <c r="B2664" s="5">
        <f>TITRES_STAT!C2667</f>
        <v>12.38</v>
      </c>
      <c r="C2664" s="5">
        <f>TITRES_STAT!D2667</f>
        <v>12.38</v>
      </c>
      <c r="D2664" s="5">
        <f>TITRES_STAT!E2667</f>
        <v>5.8514182068965512</v>
      </c>
      <c r="E2664" s="2">
        <f t="shared" si="164"/>
        <v>94.06230584911718</v>
      </c>
      <c r="F2664" s="5" t="str">
        <f t="shared" si="167"/>
        <v>BEARISH</v>
      </c>
      <c r="G2664" s="5" t="str">
        <f t="shared" si="166"/>
        <v>WEAK</v>
      </c>
      <c r="H2664" s="5" t="str">
        <f t="shared" si="165"/>
        <v>CONFIRMED BEARISH</v>
      </c>
    </row>
    <row r="2665" spans="1:8" ht="13.5" x14ac:dyDescent="0.25">
      <c r="A2665" s="3">
        <f>TITRES_STAT!B2668</f>
        <v>45889</v>
      </c>
      <c r="B2665" s="5">
        <f>TITRES_STAT!C2668</f>
        <v>12.38</v>
      </c>
      <c r="C2665" s="5">
        <f>TITRES_STAT!D2668</f>
        <v>12.38</v>
      </c>
      <c r="D2665" s="5">
        <f>TITRES_STAT!E2668</f>
        <v>6.0508317241379315</v>
      </c>
      <c r="E2665" s="2">
        <f t="shared" si="164"/>
        <v>94.06230584911718</v>
      </c>
      <c r="F2665" s="5" t="str">
        <f t="shared" si="167"/>
        <v>BEARISH</v>
      </c>
      <c r="G2665" s="5" t="str">
        <f t="shared" si="166"/>
        <v>WEAK</v>
      </c>
      <c r="H2665" s="5" t="str">
        <f t="shared" si="165"/>
        <v>CONFIRMED BEARISH</v>
      </c>
    </row>
    <row r="2666" spans="1:8" ht="13.5" x14ac:dyDescent="0.25">
      <c r="A2666" s="3">
        <f>TITRES_STAT!B2669</f>
        <v>45890</v>
      </c>
      <c r="B2666" s="5">
        <f>TITRES_STAT!C2669</f>
        <v>12.37</v>
      </c>
      <c r="C2666" s="5">
        <f>TITRES_STAT!D2669</f>
        <v>12.37</v>
      </c>
      <c r="D2666" s="5">
        <f>TITRES_STAT!E2669</f>
        <v>6.0459441379310341</v>
      </c>
      <c r="E2666" s="2">
        <f t="shared" si="164"/>
        <v>88.01636171118615</v>
      </c>
      <c r="F2666" s="5" t="str">
        <f t="shared" si="167"/>
        <v>BEARISH</v>
      </c>
      <c r="G2666" s="5" t="str">
        <f t="shared" si="166"/>
        <v>WEAK</v>
      </c>
      <c r="H2666" s="5" t="str">
        <f t="shared" si="165"/>
        <v>CONFIRMED BEARISH</v>
      </c>
    </row>
    <row r="2667" spans="1:8" ht="13.5" x14ac:dyDescent="0.25">
      <c r="A2667" s="3">
        <f>TITRES_STAT!B2670</f>
        <v>45891</v>
      </c>
      <c r="B2667" s="5">
        <f>TITRES_STAT!C2670</f>
        <v>12.35</v>
      </c>
      <c r="C2667" s="5">
        <f>TITRES_STAT!D2670</f>
        <v>12.35</v>
      </c>
      <c r="D2667" s="5">
        <f>TITRES_STAT!E2670</f>
        <v>6.0361689655172412</v>
      </c>
      <c r="E2667" s="2">
        <f t="shared" si="164"/>
        <v>81.980192745668916</v>
      </c>
      <c r="F2667" s="5" t="str">
        <f t="shared" si="167"/>
        <v>BEARISH</v>
      </c>
      <c r="G2667" s="5" t="str">
        <f t="shared" si="166"/>
        <v>WEAK</v>
      </c>
      <c r="H2667" s="5" t="str">
        <f t="shared" si="165"/>
        <v>CONFIRMED BEARISH</v>
      </c>
    </row>
    <row r="2668" spans="1:8" ht="13.5" x14ac:dyDescent="0.25">
      <c r="A2668" s="3">
        <f>TITRES_STAT!B2671</f>
        <v>45894</v>
      </c>
      <c r="B2668" s="5">
        <f>TITRES_STAT!C2671</f>
        <v>12.35</v>
      </c>
      <c r="C2668" s="5">
        <f>TITRES_STAT!D2671</f>
        <v>12.35</v>
      </c>
      <c r="D2668" s="5">
        <f>TITRES_STAT!E2671</f>
        <v>6.0361689655172412</v>
      </c>
      <c r="E2668" s="2">
        <f t="shared" si="164"/>
        <v>81.980192745668916</v>
      </c>
      <c r="F2668" s="5" t="str">
        <f t="shared" si="167"/>
        <v>BEARISH</v>
      </c>
      <c r="G2668" s="5" t="str">
        <f t="shared" si="166"/>
        <v>WEAK</v>
      </c>
      <c r="H2668" s="5" t="str">
        <f t="shared" si="165"/>
        <v>CONFIRMED BEARISH</v>
      </c>
    </row>
    <row r="2669" spans="1:8" ht="13.5" x14ac:dyDescent="0.25">
      <c r="A2669" s="3">
        <f>TITRES_STAT!B2672</f>
        <v>45895</v>
      </c>
      <c r="B2669" s="5">
        <f>TITRES_STAT!C2672</f>
        <v>12.36</v>
      </c>
      <c r="C2669" s="5">
        <f>TITRES_STAT!D2672</f>
        <v>12.36</v>
      </c>
      <c r="D2669" s="5">
        <f>TITRES_STAT!E2672</f>
        <v>5.9633439310344825</v>
      </c>
      <c r="E2669" s="2">
        <f t="shared" si="164"/>
        <v>87.943536676703403</v>
      </c>
      <c r="F2669" s="5" t="str">
        <f t="shared" si="167"/>
        <v>BEARISH</v>
      </c>
      <c r="G2669" s="5" t="str">
        <f t="shared" si="166"/>
        <v>WEAK</v>
      </c>
      <c r="H2669" s="5" t="str">
        <f t="shared" si="165"/>
        <v>CONFIRMED BEARISH</v>
      </c>
    </row>
    <row r="2670" spans="1:8" ht="13.5" x14ac:dyDescent="0.25">
      <c r="A2670" s="3">
        <f>TITRES_STAT!B2673</f>
        <v>45896</v>
      </c>
      <c r="B2670" s="5">
        <f>TITRES_STAT!C2673</f>
        <v>12.29</v>
      </c>
      <c r="C2670" s="5">
        <f>TITRES_STAT!D2673</f>
        <v>12.29</v>
      </c>
      <c r="D2670" s="5">
        <f>TITRES_STAT!E2673</f>
        <v>6.0083097241379306</v>
      </c>
      <c r="E2670" s="2">
        <f t="shared" si="164"/>
        <v>81.935226952565472</v>
      </c>
      <c r="F2670" s="5" t="str">
        <f t="shared" si="167"/>
        <v>BEARISH</v>
      </c>
      <c r="G2670" s="5" t="str">
        <f t="shared" si="166"/>
        <v>WEAK</v>
      </c>
      <c r="H2670" s="5" t="str">
        <f t="shared" si="165"/>
        <v>CONFIRMED BEARISH</v>
      </c>
    </row>
    <row r="2671" spans="1:8" ht="13.5" x14ac:dyDescent="0.25">
      <c r="A2671" s="3">
        <f>TITRES_STAT!B2674</f>
        <v>45897</v>
      </c>
      <c r="B2671" s="5">
        <f>TITRES_STAT!C2674</f>
        <v>12.37</v>
      </c>
      <c r="C2671" s="5">
        <f>TITRES_STAT!D2674</f>
        <v>12.37</v>
      </c>
      <c r="D2671" s="5">
        <f>TITRES_STAT!E2674</f>
        <v>5.8861200689655169</v>
      </c>
      <c r="E2671" s="2">
        <f t="shared" si="164"/>
        <v>87.821347021530983</v>
      </c>
      <c r="F2671" s="5" t="str">
        <f t="shared" si="167"/>
        <v>BEARISH</v>
      </c>
      <c r="G2671" s="5" t="str">
        <f t="shared" si="166"/>
        <v>NEUTRAL</v>
      </c>
      <c r="H2671" s="5" t="str">
        <f t="shared" si="165"/>
        <v>NEUTRAL</v>
      </c>
    </row>
    <row r="2672" spans="1:8" ht="13.5" x14ac:dyDescent="0.25">
      <c r="A2672" s="3">
        <f>TITRES_STAT!B2675</f>
        <v>45898</v>
      </c>
      <c r="B2672" s="5">
        <f>TITRES_STAT!C2675</f>
        <v>12.37</v>
      </c>
      <c r="C2672" s="5">
        <f>TITRES_STAT!D2675</f>
        <v>12.37</v>
      </c>
      <c r="D2672" s="5">
        <f>TITRES_STAT!E2675</f>
        <v>6.0503429655172409</v>
      </c>
      <c r="E2672" s="2">
        <f t="shared" si="164"/>
        <v>87.821347021530983</v>
      </c>
      <c r="F2672" s="5" t="str">
        <f t="shared" si="167"/>
        <v>BULLISH</v>
      </c>
      <c r="G2672" s="5" t="str">
        <f t="shared" si="166"/>
        <v>STRONG</v>
      </c>
      <c r="H2672" s="5" t="str">
        <f t="shared" si="165"/>
        <v>CONFIRMED BULLISH</v>
      </c>
    </row>
    <row r="2673" spans="1:8" ht="13.5" x14ac:dyDescent="0.25">
      <c r="A2673" s="3">
        <f>TITRES_STAT!B2676</f>
        <v>45901</v>
      </c>
      <c r="B2673" s="5">
        <f>TITRES_STAT!C2676</f>
        <v>12.35</v>
      </c>
      <c r="C2673" s="5">
        <f>TITRES_STAT!D2676</f>
        <v>12.35</v>
      </c>
      <c r="D2673" s="5">
        <f>TITRES_STAT!E2676</f>
        <v>6.0358692628650896</v>
      </c>
      <c r="E2673" s="2">
        <f t="shared" si="164"/>
        <v>81.785477758665891</v>
      </c>
      <c r="F2673" s="5" t="str">
        <f t="shared" si="167"/>
        <v>BEARISH</v>
      </c>
      <c r="G2673" s="5" t="str">
        <f t="shared" si="166"/>
        <v>NEUTRAL</v>
      </c>
      <c r="H2673" s="5" t="str">
        <f t="shared" si="165"/>
        <v>NEUTRAL</v>
      </c>
    </row>
    <row r="2674" spans="1:8" ht="13.5" x14ac:dyDescent="0.25">
      <c r="A2674" s="3">
        <f>TITRES_STAT!B2677</f>
        <v>45902</v>
      </c>
      <c r="B2674" s="5">
        <f>TITRES_STAT!C2677</f>
        <v>12.86</v>
      </c>
      <c r="C2674" s="5">
        <f>TITRES_STAT!D2677</f>
        <v>12.86</v>
      </c>
      <c r="D2674" s="5">
        <f>TITRES_STAT!E2677</f>
        <v>5.9459421418636991</v>
      </c>
      <c r="E2674" s="2">
        <f t="shared" si="164"/>
        <v>87.731419900529588</v>
      </c>
      <c r="F2674" s="5" t="str">
        <f t="shared" si="167"/>
        <v>BEARISH</v>
      </c>
      <c r="G2674" s="5" t="str">
        <f t="shared" si="166"/>
        <v>NEUTRAL</v>
      </c>
      <c r="H2674" s="5" t="str">
        <f t="shared" si="165"/>
        <v>BEARISH DIVERGENCE</v>
      </c>
    </row>
    <row r="2675" spans="1:8" ht="13.5" x14ac:dyDescent="0.25">
      <c r="A2675" s="3">
        <f>TITRES_STAT!B2678</f>
        <v>45903</v>
      </c>
      <c r="B2675" s="5">
        <f>TITRES_STAT!C2678</f>
        <v>12.15</v>
      </c>
      <c r="C2675" s="5">
        <f>TITRES_STAT!D2678</f>
        <v>12.15</v>
      </c>
      <c r="D2675" s="5">
        <f>TITRES_STAT!E2678</f>
        <v>5.9733112656467302</v>
      </c>
      <c r="E2675" s="2">
        <f t="shared" si="164"/>
        <v>81.758108634882859</v>
      </c>
      <c r="F2675" s="5" t="str">
        <f t="shared" si="167"/>
        <v>BEARISH</v>
      </c>
      <c r="G2675" s="5" t="str">
        <f t="shared" si="166"/>
        <v>NEUTRAL</v>
      </c>
      <c r="H2675" s="5" t="str">
        <f t="shared" si="165"/>
        <v>CONFIRMED BEARISH</v>
      </c>
    </row>
    <row r="2676" spans="1:8" ht="13.5" x14ac:dyDescent="0.25">
      <c r="A2676" s="3">
        <f>TITRES_STAT!B2679</f>
        <v>45905</v>
      </c>
      <c r="B2676" s="5">
        <f>TITRES_STAT!C2679</f>
        <v>12.24</v>
      </c>
      <c r="C2676" s="5">
        <f>TITRES_STAT!D2679</f>
        <v>12.24</v>
      </c>
      <c r="D2676" s="5">
        <f>TITRES_STAT!E2679</f>
        <v>5.8728199999999999</v>
      </c>
      <c r="E2676" s="2">
        <f t="shared" si="164"/>
        <v>87.630928634882864</v>
      </c>
      <c r="F2676" s="5" t="str">
        <f t="shared" si="167"/>
        <v>BEARISH</v>
      </c>
      <c r="G2676" s="5" t="str">
        <f t="shared" si="166"/>
        <v>NEUTRAL</v>
      </c>
      <c r="H2676" s="5" t="str">
        <f t="shared" si="165"/>
        <v>CONFIRMED BEARISH</v>
      </c>
    </row>
    <row r="2677" spans="1:8" ht="13.5" x14ac:dyDescent="0.25">
      <c r="A2677" s="3">
        <f>TITRES_STAT!B2680</f>
        <v>45908</v>
      </c>
      <c r="B2677" s="5">
        <f>TITRES_STAT!C2680</f>
        <v>12.48</v>
      </c>
      <c r="C2677" s="5">
        <f>TITRES_STAT!D2680</f>
        <v>12.48</v>
      </c>
      <c r="D2677" s="5">
        <f>TITRES_STAT!E2680</f>
        <v>5.8689099999999996</v>
      </c>
      <c r="E2677" s="2">
        <f t="shared" si="164"/>
        <v>93.499838634882863</v>
      </c>
      <c r="F2677" s="5" t="str">
        <f t="shared" si="167"/>
        <v>BULLISH</v>
      </c>
      <c r="G2677" s="5" t="str">
        <f t="shared" si="166"/>
        <v>STRONG</v>
      </c>
      <c r="H2677" s="5" t="str">
        <f t="shared" si="165"/>
        <v>CONFIRMED BULLISH</v>
      </c>
    </row>
    <row r="2678" spans="1:8" ht="13.5" x14ac:dyDescent="0.25">
      <c r="A2678" s="3">
        <f>TITRES_STAT!B2681</f>
        <v>45909</v>
      </c>
      <c r="B2678" s="5">
        <f>TITRES_STAT!C2681</f>
        <v>12.5</v>
      </c>
      <c r="C2678" s="5">
        <f>TITRES_STAT!D2681</f>
        <v>12.5</v>
      </c>
      <c r="D2678" s="5">
        <f>TITRES_STAT!E2681</f>
        <v>5.8699998607242341</v>
      </c>
      <c r="E2678" s="2">
        <f t="shared" si="164"/>
        <v>99.369838495607098</v>
      </c>
      <c r="F2678" s="5" t="str">
        <f t="shared" si="167"/>
        <v>BULLISH</v>
      </c>
      <c r="G2678" s="5" t="str">
        <f t="shared" si="166"/>
        <v>STRONG</v>
      </c>
      <c r="H2678" s="5" t="str">
        <f t="shared" si="165"/>
        <v>CONFIRMED BULLISH</v>
      </c>
    </row>
    <row r="2679" spans="1:8" ht="13.5" x14ac:dyDescent="0.25">
      <c r="A2679" s="3">
        <f>TITRES_STAT!B2682</f>
        <v>45910</v>
      </c>
      <c r="B2679" s="5">
        <f>TITRES_STAT!C2682</f>
        <v>12.5</v>
      </c>
      <c r="C2679" s="5">
        <f>TITRES_STAT!D2682</f>
        <v>12.5</v>
      </c>
      <c r="D2679" s="5">
        <f>TITRES_STAT!E2682</f>
        <v>5.8748870473537611</v>
      </c>
      <c r="E2679" s="2">
        <f t="shared" si="164"/>
        <v>99.369838495607098</v>
      </c>
      <c r="F2679" s="5" t="str">
        <f t="shared" si="167"/>
        <v>BULLISH</v>
      </c>
      <c r="G2679" s="5" t="str">
        <f t="shared" si="166"/>
        <v>STRONG</v>
      </c>
      <c r="H2679" s="5" t="str">
        <f t="shared" si="165"/>
        <v>BULLISH DIVERGENCE</v>
      </c>
    </row>
    <row r="2680" spans="1:8" ht="13.5" x14ac:dyDescent="0.25">
      <c r="A2680" s="3">
        <f>TITRES_STAT!B2683</f>
        <v>45911</v>
      </c>
      <c r="B2680" s="5">
        <f>TITRES_STAT!C2683</f>
        <v>12.49</v>
      </c>
      <c r="C2680" s="5">
        <f>TITRES_STAT!D2683</f>
        <v>12.49</v>
      </c>
      <c r="D2680" s="5">
        <f>TITRES_STAT!E2683</f>
        <v>6.0902163307852675</v>
      </c>
      <c r="E2680" s="2">
        <f t="shared" si="164"/>
        <v>93.279622164821831</v>
      </c>
      <c r="F2680" s="5" t="str">
        <f t="shared" si="167"/>
        <v>BULLISH</v>
      </c>
      <c r="G2680" s="5" t="str">
        <f t="shared" si="166"/>
        <v>STRONG</v>
      </c>
      <c r="H2680" s="5" t="str">
        <f t="shared" si="165"/>
        <v>CONFIRMED BULLISH</v>
      </c>
    </row>
    <row r="2681" spans="1:8" ht="13.5" x14ac:dyDescent="0.25">
      <c r="A2681" s="3">
        <f>TITRES_STAT!B2684</f>
        <v>45912</v>
      </c>
      <c r="B2681" s="5">
        <f>TITRES_STAT!C2684</f>
        <v>12.39</v>
      </c>
      <c r="C2681" s="5">
        <f>TITRES_STAT!D2684</f>
        <v>12.39</v>
      </c>
      <c r="D2681" s="5">
        <f>TITRES_STAT!E2684</f>
        <v>5.9940379790940774</v>
      </c>
      <c r="E2681" s="2">
        <f t="shared" si="164"/>
        <v>87.285584185727757</v>
      </c>
      <c r="F2681" s="5" t="str">
        <f t="shared" si="167"/>
        <v>BEARISH</v>
      </c>
      <c r="G2681" s="5" t="str">
        <f t="shared" si="166"/>
        <v>NEUTRAL</v>
      </c>
      <c r="H2681" s="5" t="str">
        <f t="shared" si="165"/>
        <v>BEARISH DIVERGENCE</v>
      </c>
    </row>
    <row r="2682" spans="1:8" ht="13.5" x14ac:dyDescent="0.25">
      <c r="A2682" s="3">
        <f>TITRES_STAT!B2685</f>
        <v>45915</v>
      </c>
      <c r="B2682" s="5">
        <f>TITRES_STAT!C2685</f>
        <v>12.65</v>
      </c>
      <c r="C2682" s="5">
        <f>TITRES_STAT!D2685</f>
        <v>12.65</v>
      </c>
      <c r="D2682" s="5">
        <f>TITRES_STAT!E2685</f>
        <v>6.1821916376306625</v>
      </c>
      <c r="E2682" s="2">
        <f t="shared" si="164"/>
        <v>93.467775823358423</v>
      </c>
      <c r="F2682" s="5" t="str">
        <f t="shared" si="167"/>
        <v>BEARISH</v>
      </c>
      <c r="G2682" s="5" t="str">
        <f t="shared" si="166"/>
        <v>NEUTRAL</v>
      </c>
      <c r="H2682" s="5" t="str">
        <f t="shared" si="165"/>
        <v>BEARISH DIVERGENCE</v>
      </c>
    </row>
    <row r="2683" spans="1:8" ht="13.5" x14ac:dyDescent="0.25">
      <c r="A2683" s="3">
        <f>TITRES_STAT!B2686</f>
        <v>45916</v>
      </c>
      <c r="B2683" s="5">
        <f>TITRES_STAT!C2686</f>
        <v>12.65</v>
      </c>
      <c r="C2683" s="5">
        <f>TITRES_STAT!D2686</f>
        <v>12.65</v>
      </c>
      <c r="D2683" s="5">
        <f>TITRES_STAT!E2686</f>
        <v>6.1821916376306625</v>
      </c>
      <c r="E2683" s="2">
        <f t="shared" si="164"/>
        <v>93.467775823358423</v>
      </c>
      <c r="F2683" s="5" t="str">
        <f t="shared" si="167"/>
        <v>BEARISH</v>
      </c>
      <c r="G2683" s="5" t="str">
        <f t="shared" si="166"/>
        <v>WEAK</v>
      </c>
      <c r="H2683" s="5" t="str">
        <f t="shared" si="165"/>
        <v>BEARISH DIVERGENCE</v>
      </c>
    </row>
    <row r="2684" spans="1:8" ht="13.5" x14ac:dyDescent="0.25">
      <c r="A2684" s="3">
        <f>TITRES_STAT!B2687</f>
        <v>45917</v>
      </c>
      <c r="B2684" s="5">
        <f>TITRES_STAT!C2687</f>
        <v>12.6</v>
      </c>
      <c r="C2684" s="5">
        <f>TITRES_STAT!D2687</f>
        <v>12.6</v>
      </c>
      <c r="D2684" s="5">
        <f>TITRES_STAT!E2687</f>
        <v>6.1577560975609753</v>
      </c>
      <c r="E2684" s="2">
        <f t="shared" si="164"/>
        <v>87.310019725797446</v>
      </c>
      <c r="F2684" s="5" t="str">
        <f t="shared" si="167"/>
        <v>BEARISH</v>
      </c>
      <c r="G2684" s="5" t="str">
        <f t="shared" si="166"/>
        <v>WEAK</v>
      </c>
      <c r="H2684" s="5" t="str">
        <f t="shared" si="165"/>
        <v>BEARISH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84"/>
  <sheetViews>
    <sheetView topLeftCell="A2682" workbookViewId="0">
      <selection activeCell="A2685" sqref="A2685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4.3040000000000003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42009</v>
      </c>
      <c r="B3" s="2">
        <f>RSI!B3</f>
        <v>4.4960000000000004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42010</v>
      </c>
      <c r="B4" s="2">
        <f>RSI!B4</f>
        <v>4.407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42011</v>
      </c>
      <c r="B5" s="2">
        <f>RSI!B5</f>
        <v>4.5149999999999997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4.4305000000000003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42012</v>
      </c>
      <c r="B6" s="2">
        <f>RSI!B6</f>
        <v>4.5199999999999996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4.4484000000000004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4.5199999999999996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4.4916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e">
        <f>OBV!G7</f>
        <v>#DIV/0!</v>
      </c>
      <c r="L7" s="5" t="str">
        <f>OBV!H7</f>
        <v>CONFIRMED BULLISH</v>
      </c>
    </row>
    <row r="8" spans="1:12" ht="13.5" x14ac:dyDescent="0.25">
      <c r="A8" s="3">
        <f>RSI!A8</f>
        <v>42016</v>
      </c>
      <c r="B8" s="2">
        <f>RSI!B8</f>
        <v>4.5199999999999996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4.4963999999999995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e">
        <f>OBV!G8</f>
        <v>#DIV/0!</v>
      </c>
      <c r="L8" s="5" t="str">
        <f>OBV!H8</f>
        <v>CONFIRMED BULLISH</v>
      </c>
    </row>
    <row r="9" spans="1:12" ht="13.5" x14ac:dyDescent="0.25">
      <c r="A9" s="3">
        <f>RSI!A9</f>
        <v>42017</v>
      </c>
      <c r="B9" s="2">
        <f>RSI!B9</f>
        <v>4.5149999999999997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4.5179999999999998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BULLISH</v>
      </c>
      <c r="K9" s="5" t="str">
        <f>OBV!G9</f>
        <v>WEAK</v>
      </c>
      <c r="L9" s="5" t="str">
        <f>OBV!H9</f>
        <v>CONFIRMED BULLISH</v>
      </c>
    </row>
    <row r="10" spans="1:12" ht="13.5" x14ac:dyDescent="0.25">
      <c r="A10" s="3">
        <f>RSI!A10</f>
        <v>42019</v>
      </c>
      <c r="B10" s="2">
        <f>RSI!B10</f>
        <v>4.5199999999999996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4.5190000000000001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BULLISH</v>
      </c>
      <c r="K10" s="5" t="str">
        <f>OBV!G10</f>
        <v>STRONG</v>
      </c>
      <c r="L10" s="5" t="str">
        <f>OBV!H10</f>
        <v>CONFIRMED BULLISH</v>
      </c>
    </row>
    <row r="11" spans="1:12" ht="13.5" x14ac:dyDescent="0.25">
      <c r="A11" s="3">
        <f>RSI!A11</f>
        <v>42020</v>
      </c>
      <c r="B11" s="2">
        <f>RSI!B11</f>
        <v>4.5380000000000003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4.5225999999999997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STRONG</v>
      </c>
      <c r="L11" s="5" t="str">
        <f>OBV!H11</f>
        <v>CONFIRMED BULLISH</v>
      </c>
    </row>
    <row r="12" spans="1:12" ht="13.5" x14ac:dyDescent="0.25">
      <c r="A12" s="3">
        <f>RSI!A12</f>
        <v>42023</v>
      </c>
      <c r="B12" s="2">
        <f>RSI!B12</f>
        <v>4.5380000000000003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4.5262000000000002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STRONG</v>
      </c>
      <c r="L12" s="5" t="str">
        <f>OBV!H12</f>
        <v>CONFIRMED BULLISH</v>
      </c>
    </row>
    <row r="13" spans="1:12" ht="13.5" x14ac:dyDescent="0.25">
      <c r="A13" s="3">
        <f>RSI!A13</f>
        <v>42024</v>
      </c>
      <c r="B13" s="2">
        <f>RSI!B13</f>
        <v>4.5380000000000003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4.5297999999999998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STRONG</v>
      </c>
      <c r="L13" s="5" t="str">
        <f>OBV!H13</f>
        <v>CONFIRMED BULLISH</v>
      </c>
    </row>
    <row r="14" spans="1:12" ht="13.5" x14ac:dyDescent="0.25">
      <c r="A14" s="3">
        <f>RSI!A14</f>
        <v>42025</v>
      </c>
      <c r="B14" s="2">
        <f>RSI!B14</f>
        <v>4.59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4.5448000000000004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STRONG</v>
      </c>
      <c r="L14" s="5" t="str">
        <f>OBV!H14</f>
        <v>CONFIRMED BULLISH</v>
      </c>
    </row>
    <row r="15" spans="1:12" ht="13.5" x14ac:dyDescent="0.25">
      <c r="A15" s="3">
        <f>RSI!A15</f>
        <v>42026</v>
      </c>
      <c r="B15" s="2">
        <f>RSI!B15</f>
        <v>4.5570000000000004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4.5522000000000009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STRONG</v>
      </c>
      <c r="L15" s="5" t="str">
        <f>OBV!H15</f>
        <v>CONFIRMED BULLISH</v>
      </c>
    </row>
    <row r="16" spans="1:12" ht="13.5" x14ac:dyDescent="0.25">
      <c r="A16" s="3">
        <f>RSI!A16</f>
        <v>42027</v>
      </c>
      <c r="B16" s="2">
        <f>RSI!B16</f>
        <v>4.6369999999999996</v>
      </c>
      <c r="C16" s="2">
        <f>RSI!I16</f>
        <v>78.364565587734234</v>
      </c>
      <c r="D16" s="2">
        <f>MACD!E16</f>
        <v>0</v>
      </c>
      <c r="E16" s="2">
        <f>MACD!F16</f>
        <v>0</v>
      </c>
      <c r="F16" s="2">
        <f>'Moving Avg'!D16</f>
        <v>4.5720000000000001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STRONG</v>
      </c>
      <c r="L16" s="5" t="str">
        <f>OBV!H16</f>
        <v>CONFIRMED BULLISH</v>
      </c>
    </row>
    <row r="17" spans="1:12" ht="13.5" x14ac:dyDescent="0.25">
      <c r="A17" s="3">
        <f>RSI!A17</f>
        <v>42030</v>
      </c>
      <c r="B17" s="2">
        <f>RSI!B17</f>
        <v>4.6369999999999996</v>
      </c>
      <c r="C17" s="2">
        <f>RSI!I17</f>
        <v>78.364565587734248</v>
      </c>
      <c r="D17" s="2">
        <f>MACD!E17</f>
        <v>0</v>
      </c>
      <c r="E17" s="2">
        <f>MACD!F17</f>
        <v>0</v>
      </c>
      <c r="F17" s="2">
        <f>'Moving Avg'!D17</f>
        <v>4.5918000000000001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STRONG</v>
      </c>
      <c r="L17" s="5" t="str">
        <f>OBV!H17</f>
        <v>CONFIRMED BULLISH</v>
      </c>
    </row>
    <row r="18" spans="1:12" ht="13.5" x14ac:dyDescent="0.25">
      <c r="A18" s="3">
        <f>RSI!A18</f>
        <v>42031</v>
      </c>
      <c r="B18" s="2">
        <f>RSI!B18</f>
        <v>4.6829999999999998</v>
      </c>
      <c r="C18" s="2">
        <f>RSI!I18</f>
        <v>80.167068629353452</v>
      </c>
      <c r="D18" s="2">
        <f>MACD!E18</f>
        <v>0</v>
      </c>
      <c r="E18" s="2">
        <f>MACD!F18</f>
        <v>0</v>
      </c>
      <c r="F18" s="2">
        <f>'Moving Avg'!D18</f>
        <v>4.6208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STRONG</v>
      </c>
      <c r="L18" s="5" t="str">
        <f>OBV!H18</f>
        <v>CONFIRMED BULLISH</v>
      </c>
    </row>
    <row r="19" spans="1:12" ht="13.5" x14ac:dyDescent="0.25">
      <c r="A19" s="3">
        <f>RSI!A19</f>
        <v>42032</v>
      </c>
      <c r="B19" s="2">
        <f>RSI!B19</f>
        <v>4.6829999999999998</v>
      </c>
      <c r="C19" s="2">
        <f>RSI!I19</f>
        <v>80.167068629353452</v>
      </c>
      <c r="D19" s="2">
        <f>MACD!E19</f>
        <v>0</v>
      </c>
      <c r="E19" s="2">
        <f>MACD!F19</f>
        <v>0</v>
      </c>
      <c r="F19" s="2">
        <f>'Moving Avg'!D19</f>
        <v>4.6394000000000002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STRONG</v>
      </c>
      <c r="L19" s="5" t="str">
        <f>OBV!H19</f>
        <v>CONFIRMED BULLISH</v>
      </c>
    </row>
    <row r="20" spans="1:12" ht="13.5" x14ac:dyDescent="0.25">
      <c r="A20" s="3">
        <f>RSI!A20</f>
        <v>42033</v>
      </c>
      <c r="B20" s="2">
        <f>RSI!B20</f>
        <v>4.6829999999999998</v>
      </c>
      <c r="C20" s="2">
        <f>RSI!I20</f>
        <v>80.167068629353452</v>
      </c>
      <c r="D20" s="2">
        <f>MACD!E20</f>
        <v>0</v>
      </c>
      <c r="E20" s="2">
        <f>MACD!F20</f>
        <v>0</v>
      </c>
      <c r="F20" s="2">
        <f>'Moving Avg'!D20</f>
        <v>4.6646000000000001</v>
      </c>
      <c r="G20" s="2">
        <f>'Moving Avg'!F20</f>
        <v>4.5474210526315781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4.6829999999999998</v>
      </c>
      <c r="C21" s="2">
        <f>RSI!I21</f>
        <v>80.167068629353452</v>
      </c>
      <c r="D21" s="2">
        <f>MACD!E21</f>
        <v>0</v>
      </c>
      <c r="E21" s="2">
        <f>MACD!F21</f>
        <v>0</v>
      </c>
      <c r="F21" s="2">
        <f>'Moving Avg'!D21</f>
        <v>4.6738</v>
      </c>
      <c r="G21" s="2">
        <f>'Moving Avg'!F21</f>
        <v>4.5541999999999989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STRONG</v>
      </c>
      <c r="L21" s="5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4.6829999999999998</v>
      </c>
      <c r="C22" s="2">
        <f>RSI!I22</f>
        <v>80.167068629353452</v>
      </c>
      <c r="D22" s="2">
        <f>MACD!E22</f>
        <v>0</v>
      </c>
      <c r="E22" s="2">
        <f>MACD!F22</f>
        <v>0</v>
      </c>
      <c r="F22" s="2">
        <f>'Moving Avg'!D22</f>
        <v>4.6829999999999998</v>
      </c>
      <c r="G22" s="2">
        <f>'Moving Avg'!F22</f>
        <v>4.5731499999999983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CONFIRMED BULLISH</v>
      </c>
    </row>
    <row r="23" spans="1:12" ht="13.5" x14ac:dyDescent="0.25">
      <c r="A23" s="3">
        <f>RSI!A23</f>
        <v>42038</v>
      </c>
      <c r="B23" s="2">
        <f>RSI!B23</f>
        <v>4.6790000000000003</v>
      </c>
      <c r="C23" s="2">
        <f>RSI!I23</f>
        <v>79.334541719048147</v>
      </c>
      <c r="D23" s="2">
        <f>MACD!E23</f>
        <v>0</v>
      </c>
      <c r="E23" s="2">
        <f>MACD!F23</f>
        <v>0</v>
      </c>
      <c r="F23" s="2">
        <f>'Moving Avg'!D23</f>
        <v>4.6821999999999999</v>
      </c>
      <c r="G23" s="2">
        <f>'Moving Avg'!F23</f>
        <v>4.5822999999999992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WEAK</v>
      </c>
      <c r="L23" s="5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4.5430000000000001</v>
      </c>
      <c r="C24" s="2">
        <f>RSI!I24</f>
        <v>57.478507577076591</v>
      </c>
      <c r="D24" s="2">
        <f>MACD!E24</f>
        <v>0</v>
      </c>
      <c r="E24" s="2">
        <f>MACD!F24</f>
        <v>0</v>
      </c>
      <c r="F24" s="2">
        <f>'Moving Avg'!D24</f>
        <v>4.6542000000000003</v>
      </c>
      <c r="G24" s="2">
        <f>'Moving Avg'!F24</f>
        <v>4.5891000000000002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4.5060000000000002</v>
      </c>
      <c r="C25" s="2">
        <f>RSI!I25</f>
        <v>53.185608537629882</v>
      </c>
      <c r="D25" s="2">
        <f>MACD!E25</f>
        <v>0</v>
      </c>
      <c r="E25" s="2">
        <f>MACD!F25</f>
        <v>0</v>
      </c>
      <c r="F25" s="2">
        <f>'Moving Avg'!D25</f>
        <v>4.6188000000000002</v>
      </c>
      <c r="G25" s="2">
        <f>'Moving Avg'!F25</f>
        <v>4.5886499999999995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WEAK</v>
      </c>
      <c r="L25" s="5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4.6790000000000003</v>
      </c>
      <c r="C26" s="2">
        <f>RSI!I26</f>
        <v>65.979762983969039</v>
      </c>
      <c r="D26" s="2">
        <f>MACD!E26</f>
        <v>0</v>
      </c>
      <c r="E26" s="2">
        <f>MACD!F26</f>
        <v>0</v>
      </c>
      <c r="F26" s="2">
        <f>'Moving Avg'!D26</f>
        <v>4.6180000000000003</v>
      </c>
      <c r="G26" s="2">
        <f>'Moving Avg'!F26</f>
        <v>4.5965999999999996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WEAK</v>
      </c>
      <c r="L26" s="5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4.6790000000000003</v>
      </c>
      <c r="C27" s="2">
        <f>RSI!I27</f>
        <v>65.979762983969039</v>
      </c>
      <c r="D27" s="2">
        <f>MACD!E27</f>
        <v>-8.5723406267375069E-3</v>
      </c>
      <c r="E27" s="2">
        <f>MACD!F27</f>
        <v>0</v>
      </c>
      <c r="F27" s="2">
        <f>'Moving Avg'!D27</f>
        <v>4.6172000000000013</v>
      </c>
      <c r="G27" s="2">
        <f>'Moving Avg'!F27</f>
        <v>4.6045500000000006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WEAK</v>
      </c>
      <c r="L27" s="5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4.6790000000000003</v>
      </c>
      <c r="C28" s="2">
        <f>RSI!I28</f>
        <v>65.979762983969039</v>
      </c>
      <c r="D28" s="2">
        <f>MACD!E28</f>
        <v>1.9557731405130951E-3</v>
      </c>
      <c r="E28" s="2">
        <f>MACD!F28</f>
        <v>0</v>
      </c>
      <c r="F28" s="2">
        <f>'Moving Avg'!D28</f>
        <v>4.6171999999999995</v>
      </c>
      <c r="G28" s="2">
        <f>'Moving Avg'!F28</f>
        <v>4.6125000000000007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WEAK</v>
      </c>
      <c r="L28" s="5" t="str">
        <f>OBV!H28</f>
        <v>NEUTRAL</v>
      </c>
    </row>
    <row r="29" spans="1:12" ht="13.5" x14ac:dyDescent="0.25">
      <c r="A29" s="3">
        <f>RSI!A29</f>
        <v>42046</v>
      </c>
      <c r="B29" s="2">
        <f>RSI!B29</f>
        <v>4.6829999999999998</v>
      </c>
      <c r="C29" s="2">
        <f>RSI!I29</f>
        <v>66.246156334130319</v>
      </c>
      <c r="D29" s="2">
        <f>MACD!E29</f>
        <v>9.9312950591237126E-3</v>
      </c>
      <c r="E29" s="2">
        <f>MACD!F29</f>
        <v>0</v>
      </c>
      <c r="F29" s="2">
        <f>'Moving Avg'!D29</f>
        <v>4.6452</v>
      </c>
      <c r="G29" s="2">
        <f>'Moving Avg'!F29</f>
        <v>4.6209000000000007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4.6829999999999998</v>
      </c>
      <c r="C30" s="2">
        <f>RSI!I30</f>
        <v>66.246156334130319</v>
      </c>
      <c r="D30" s="2">
        <f>MACD!E30</f>
        <v>1.6066746191264691E-2</v>
      </c>
      <c r="E30" s="2">
        <f>MACD!F30</f>
        <v>0</v>
      </c>
      <c r="F30" s="2">
        <f>'Moving Avg'!D30</f>
        <v>4.6806000000000001</v>
      </c>
      <c r="G30" s="2">
        <f>'Moving Avg'!F30</f>
        <v>4.6290500000000012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4.6829999999999998</v>
      </c>
      <c r="C31" s="2">
        <f>RSI!I31</f>
        <v>66.246156334130319</v>
      </c>
      <c r="D31" s="2">
        <f>MACD!E31</f>
        <v>2.0690626751303398E-2</v>
      </c>
      <c r="E31" s="2">
        <f>MACD!F31</f>
        <v>0</v>
      </c>
      <c r="F31" s="2">
        <f>'Moving Avg'!D31</f>
        <v>4.6814</v>
      </c>
      <c r="G31" s="2">
        <f>'Moving Avg'!F31</f>
        <v>4.6363000000000003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STRONG</v>
      </c>
      <c r="L31" s="5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4.6879999999999997</v>
      </c>
      <c r="C32" s="2">
        <f>RSI!I32</f>
        <v>66.653814614335687</v>
      </c>
      <c r="D32" s="2">
        <f>MACD!E32</f>
        <v>2.3707164207158904E-2</v>
      </c>
      <c r="E32" s="2">
        <f>MACD!F32</f>
        <v>0</v>
      </c>
      <c r="F32" s="2">
        <f>'Moving Avg'!D32</f>
        <v>4.6832000000000003</v>
      </c>
      <c r="G32" s="2">
        <f>'Moving Avg'!F32</f>
        <v>4.6437999999999997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STRONG</v>
      </c>
      <c r="L32" s="5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4.6879999999999997</v>
      </c>
      <c r="C33" s="2">
        <f>RSI!I33</f>
        <v>66.653814614335687</v>
      </c>
      <c r="D33" s="2">
        <f>MACD!E33</f>
        <v>2.512801646793239E-2</v>
      </c>
      <c r="E33" s="2">
        <f>MACD!F33</f>
        <v>0</v>
      </c>
      <c r="F33" s="2">
        <f>'Moving Avg'!D33</f>
        <v>4.6849999999999996</v>
      </c>
      <c r="G33" s="2">
        <f>'Moving Avg'!F33</f>
        <v>4.6512999999999991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STRONG</v>
      </c>
      <c r="L33" s="5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4.6929999999999996</v>
      </c>
      <c r="C34" s="2">
        <f>RSI!I34</f>
        <v>67.114439762633367</v>
      </c>
      <c r="D34" s="2">
        <f>MACD!E34</f>
        <v>4.5588492481067888E-3</v>
      </c>
      <c r="E34" s="2">
        <f>MACD!F34</f>
        <v>0</v>
      </c>
      <c r="F34" s="2">
        <f>'Moving Avg'!D34</f>
        <v>4.6869999999999994</v>
      </c>
      <c r="G34" s="2">
        <f>'Moving Avg'!F34</f>
        <v>4.6564500000000004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STRONG</v>
      </c>
      <c r="L34" s="5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4.6929999999999996</v>
      </c>
      <c r="C35" s="2">
        <f>RSI!I35</f>
        <v>67.114439762633367</v>
      </c>
      <c r="D35" s="2">
        <f>MACD!E35</f>
        <v>-1.9010257254584495E-2</v>
      </c>
      <c r="E35" s="2">
        <f>MACD!F35</f>
        <v>8.2728747982312202E-3</v>
      </c>
      <c r="F35" s="2">
        <f>'Moving Avg'!D35</f>
        <v>4.6889999999999983</v>
      </c>
      <c r="G35" s="2">
        <f>'Moving Avg'!F35</f>
        <v>4.6632499999999997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4.702</v>
      </c>
      <c r="C36" s="2">
        <f>RSI!I36</f>
        <v>68.036166563343755</v>
      </c>
      <c r="D36" s="2">
        <f>MACD!E36</f>
        <v>-1.3441776511625925E-2</v>
      </c>
      <c r="E36" s="2">
        <f>MACD!F36</f>
        <v>3.9299445362597912E-3</v>
      </c>
      <c r="F36" s="2">
        <f>'Moving Avg'!D36</f>
        <v>4.6928000000000001</v>
      </c>
      <c r="G36" s="2">
        <f>'Moving Avg'!F36</f>
        <v>4.666500000000001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STRONG</v>
      </c>
      <c r="L36" s="5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4.702</v>
      </c>
      <c r="C37" s="2">
        <f>RSI!I37</f>
        <v>68.036166563343755</v>
      </c>
      <c r="D37" s="2">
        <f>MACD!E37</f>
        <v>-9.1879323225656506E-3</v>
      </c>
      <c r="E37" s="2">
        <f>MACD!F37</f>
        <v>1.3063691644947029E-3</v>
      </c>
      <c r="F37" s="2">
        <f>'Moving Avg'!D37</f>
        <v>4.6956000000000007</v>
      </c>
      <c r="G37" s="2">
        <f>'Moving Avg'!F37</f>
        <v>4.6697500000000005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CONFIRMED BULLISH</v>
      </c>
    </row>
    <row r="38" spans="1:12" ht="13.5" x14ac:dyDescent="0.25">
      <c r="A38" s="3">
        <f>RSI!A38</f>
        <v>42059</v>
      </c>
      <c r="B38" s="2">
        <f>RSI!B38</f>
        <v>4.7300000000000004</v>
      </c>
      <c r="C38" s="2">
        <f>RSI!I38</f>
        <v>70.971800861017485</v>
      </c>
      <c r="D38" s="2">
        <f>MACD!E38</f>
        <v>-8.0866249684872216E-3</v>
      </c>
      <c r="E38" s="2">
        <f>MACD!F38</f>
        <v>-5.7222966210168213E-4</v>
      </c>
      <c r="F38" s="2">
        <f>'Moving Avg'!D38</f>
        <v>4.7039999999999997</v>
      </c>
      <c r="G38" s="2">
        <f>'Moving Avg'!F38</f>
        <v>4.6721000000000004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CONFIRMED BULLISH</v>
      </c>
    </row>
    <row r="39" spans="1:12" ht="13.5" x14ac:dyDescent="0.25">
      <c r="A39" s="3">
        <f>RSI!A39</f>
        <v>42060</v>
      </c>
      <c r="B39" s="2">
        <f>RSI!B39</f>
        <v>4.7300000000000004</v>
      </c>
      <c r="C39" s="2">
        <f>RSI!I39</f>
        <v>70.971800861017485</v>
      </c>
      <c r="D39" s="2">
        <f>MACD!E39</f>
        <v>-7.0974340219187582E-3</v>
      </c>
      <c r="E39" s="2">
        <f>MACD!F39</f>
        <v>-1.8772705340650974E-3</v>
      </c>
      <c r="F39" s="2">
        <f>'Moving Avg'!D39</f>
        <v>4.7113999999999994</v>
      </c>
      <c r="G39" s="2">
        <f>'Moving Avg'!F39</f>
        <v>4.6744500000000002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CONFIRMED BULLISH</v>
      </c>
    </row>
    <row r="40" spans="1:12" ht="13.5" x14ac:dyDescent="0.25">
      <c r="A40" s="3">
        <f>RSI!A40</f>
        <v>42061</v>
      </c>
      <c r="B40" s="2">
        <f>RSI!B40</f>
        <v>4.782</v>
      </c>
      <c r="C40" s="2">
        <f>RSI!I40</f>
        <v>75.76569410642638</v>
      </c>
      <c r="D40" s="2">
        <f>MACD!E40</f>
        <v>-1.0629008818516361E-2</v>
      </c>
      <c r="E40" s="2">
        <f>MACD!F40</f>
        <v>-3.62761819095535E-3</v>
      </c>
      <c r="F40" s="2">
        <f>'Moving Avg'!D40</f>
        <v>4.7292000000000005</v>
      </c>
      <c r="G40" s="2">
        <f>'Moving Avg'!F40</f>
        <v>4.6794000000000002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</row>
    <row r="41" spans="1:12" ht="13.5" x14ac:dyDescent="0.25">
      <c r="A41" s="3">
        <f>RSI!A41</f>
        <v>42062</v>
      </c>
      <c r="B41" s="2">
        <f>RSI!B41</f>
        <v>4.9180000000000001</v>
      </c>
      <c r="C41" s="2">
        <f>RSI!I41</f>
        <v>83.459450681915726</v>
      </c>
      <c r="D41" s="2">
        <f>MACD!E41</f>
        <v>-2.4477063045839742E-2</v>
      </c>
      <c r="E41" s="2">
        <f>MACD!F41</f>
        <v>-7.7975071619322284E-3</v>
      </c>
      <c r="F41" s="2">
        <f>'Moving Avg'!D41</f>
        <v>4.7724000000000002</v>
      </c>
      <c r="G41" s="2">
        <f>'Moving Avg'!F41</f>
        <v>4.6911500000000013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CONFIRMED BULLISH</v>
      </c>
    </row>
    <row r="42" spans="1:12" ht="13.5" x14ac:dyDescent="0.25">
      <c r="A42" s="3">
        <f>RSI!A42</f>
        <v>42065</v>
      </c>
      <c r="B42" s="2">
        <f>RSI!B42</f>
        <v>4.9269999999999996</v>
      </c>
      <c r="C42" s="2">
        <f>RSI!I42</f>
        <v>83.825407207957454</v>
      </c>
      <c r="D42" s="2">
        <f>MACD!E42</f>
        <v>-3.7623235867294547E-2</v>
      </c>
      <c r="E42" s="2">
        <f>MACD!F42</f>
        <v>-1.3762652903004692E-2</v>
      </c>
      <c r="F42" s="2">
        <f>'Moving Avg'!D42</f>
        <v>4.8174000000000001</v>
      </c>
      <c r="G42" s="2">
        <f>'Moving Avg'!F42</f>
        <v>4.7033500000000004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5.0720000000000001</v>
      </c>
      <c r="C43" s="2">
        <f>RSI!I43</f>
        <v>88.312099231498848</v>
      </c>
      <c r="D43" s="2">
        <f>MACD!E43</f>
        <v>-6.0958576557980315E-2</v>
      </c>
      <c r="E43" s="2">
        <f>MACD!F43</f>
        <v>-2.3201837633999817E-2</v>
      </c>
      <c r="F43" s="2">
        <f>'Moving Avg'!D43</f>
        <v>4.8857999999999997</v>
      </c>
      <c r="G43" s="2">
        <f>'Moving Avg'!F43</f>
        <v>4.7230000000000008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CONFIRMED BULLISH</v>
      </c>
    </row>
    <row r="44" spans="1:12" ht="13.5" x14ac:dyDescent="0.25">
      <c r="A44" s="3">
        <f>RSI!A44</f>
        <v>42067</v>
      </c>
      <c r="B44" s="2">
        <f>RSI!B44</f>
        <v>5.2220000000000004</v>
      </c>
      <c r="C44" s="2">
        <f>RSI!I44</f>
        <v>91.071328018312784</v>
      </c>
      <c r="D44" s="2">
        <f>MACD!E44</f>
        <v>-9.3264514973099288E-2</v>
      </c>
      <c r="E44" s="2">
        <f>MACD!F44</f>
        <v>-3.7214373101819714E-2</v>
      </c>
      <c r="F44" s="2">
        <f>'Moving Avg'!D44</f>
        <v>4.9841999999999995</v>
      </c>
      <c r="G44" s="2">
        <f>'Moving Avg'!F44</f>
        <v>4.7569499999999998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5.2309999999999999</v>
      </c>
      <c r="C45" s="2">
        <f>RSI!I45</f>
        <v>91.205480662917907</v>
      </c>
      <c r="D45" s="2">
        <f>MACD!E45</f>
        <v>-0.12420774860348427</v>
      </c>
      <c r="E45" s="2">
        <f>MACD!F45</f>
        <v>-5.4613048202152625E-2</v>
      </c>
      <c r="F45" s="2">
        <f>'Moving Avg'!D45</f>
        <v>5.0739999999999998</v>
      </c>
      <c r="G45" s="2">
        <f>'Moving Avg'!F45</f>
        <v>4.7931999999999997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</row>
    <row r="46" spans="1:12" ht="13.5" x14ac:dyDescent="0.25">
      <c r="A46" s="3">
        <f>RSI!A46</f>
        <v>42069</v>
      </c>
      <c r="B46" s="2">
        <f>RSI!B46</f>
        <v>5.2359999999999998</v>
      </c>
      <c r="C46" s="2">
        <f>RSI!I46</f>
        <v>91.283832666717132</v>
      </c>
      <c r="D46" s="2">
        <f>MACD!E46</f>
        <v>-0.15215235901357538</v>
      </c>
      <c r="E46" s="2">
        <f>MACD!F46</f>
        <v>-7.4120910364437187E-2</v>
      </c>
      <c r="F46" s="2">
        <f>'Moving Avg'!D46</f>
        <v>5.1375999999999999</v>
      </c>
      <c r="G46" s="2">
        <f>'Moving Avg'!F46</f>
        <v>4.8210499999999996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</row>
    <row r="47" spans="1:12" ht="13.5" x14ac:dyDescent="0.25">
      <c r="A47" s="3">
        <f>RSI!A47</f>
        <v>42072</v>
      </c>
      <c r="B47" s="2">
        <f>RSI!B47</f>
        <v>5.2359999999999998</v>
      </c>
      <c r="C47" s="2">
        <f>RSI!I47</f>
        <v>91.283832666717132</v>
      </c>
      <c r="D47" s="2">
        <f>MACD!E47</f>
        <v>-0.17839782461676901</v>
      </c>
      <c r="E47" s="2">
        <f>MACD!F47</f>
        <v>-9.4976293214903557E-2</v>
      </c>
      <c r="F47" s="2">
        <f>'Moving Avg'!D47</f>
        <v>5.1993999999999998</v>
      </c>
      <c r="G47" s="2">
        <f>'Moving Avg'!F47</f>
        <v>4.8488999999999995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</row>
    <row r="48" spans="1:12" ht="13.5" x14ac:dyDescent="0.25">
      <c r="A48" s="3">
        <f>RSI!A48</f>
        <v>42073</v>
      </c>
      <c r="B48" s="2">
        <f>RSI!B48</f>
        <v>5.391</v>
      </c>
      <c r="C48" s="2">
        <f>RSI!I48</f>
        <v>93.398388006331089</v>
      </c>
      <c r="D48" s="2">
        <f>MACD!E48</f>
        <v>-0.21018674695982043</v>
      </c>
      <c r="E48" s="2">
        <f>MACD!F48</f>
        <v>-0.11801838396388693</v>
      </c>
      <c r="F48" s="2">
        <f>'Moving Avg'!D48</f>
        <v>5.2632000000000003</v>
      </c>
      <c r="G48" s="2">
        <f>'Moving Avg'!F48</f>
        <v>4.8845000000000001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5.4050000000000002</v>
      </c>
      <c r="C49" s="2">
        <f>RSI!I49</f>
        <v>93.550581154064346</v>
      </c>
      <c r="D49" s="2">
        <f>MACD!E49</f>
        <v>-0.24126710780454985</v>
      </c>
      <c r="E49" s="2">
        <f>MACD!F49</f>
        <v>-0.14266812873201953</v>
      </c>
      <c r="F49" s="2">
        <f>'Moving Avg'!D49</f>
        <v>5.2998000000000003</v>
      </c>
      <c r="G49" s="2">
        <f>'Moving Avg'!F49</f>
        <v>4.9205999999999994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5.4050000000000002</v>
      </c>
      <c r="C50" s="2">
        <f>RSI!I50</f>
        <v>93.550581154064346</v>
      </c>
      <c r="D50" s="2">
        <f>MACD!E50</f>
        <v>-0.26256064285036906</v>
      </c>
      <c r="E50" s="2">
        <f>MACD!F50</f>
        <v>-0.16664663155568943</v>
      </c>
      <c r="F50" s="2">
        <f>'Moving Avg'!D50</f>
        <v>5.3346</v>
      </c>
      <c r="G50" s="2">
        <f>'Moving Avg'!F50</f>
        <v>4.9566999999999997</v>
      </c>
      <c r="H50" s="2">
        <f>'Moving Avg'!G50</f>
        <v>4.7353469387755087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5.5030000000000001</v>
      </c>
      <c r="C51" s="2">
        <f>RSI!I51</f>
        <v>94.56735395684035</v>
      </c>
      <c r="D51" s="2">
        <f>MACD!E51</f>
        <v>-0.2696873652611913</v>
      </c>
      <c r="E51" s="2">
        <f>MACD!F51</f>
        <v>-0.1872547782967898</v>
      </c>
      <c r="F51" s="2">
        <f>'Moving Avg'!D51</f>
        <v>5.3879999999999999</v>
      </c>
      <c r="G51" s="2">
        <f>'Moving Avg'!F51</f>
        <v>4.9977000000000009</v>
      </c>
      <c r="H51" s="2">
        <f>'Moving Avg'!G51</f>
        <v>4.7506999999999984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5.5640000000000001</v>
      </c>
      <c r="C52" s="2">
        <f>RSI!I52</f>
        <v>95.08660076456772</v>
      </c>
      <c r="D52" s="2">
        <f>MACD!E52</f>
        <v>-0.28199818919831721</v>
      </c>
      <c r="E52" s="2">
        <f>MACD!F52</f>
        <v>-0.20620346047709529</v>
      </c>
      <c r="F52" s="2">
        <f>'Moving Avg'!D52</f>
        <v>5.4535999999999998</v>
      </c>
      <c r="G52" s="2">
        <f>'Moving Avg'!F52</f>
        <v>5.041500000000001</v>
      </c>
      <c r="H52" s="2">
        <f>'Moving Avg'!G52</f>
        <v>4.7758999999999983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5.625</v>
      </c>
      <c r="C53" s="2">
        <f>RSI!I53</f>
        <v>95.545144467042462</v>
      </c>
      <c r="D53" s="2">
        <f>MACD!E53</f>
        <v>-0.27789985252001603</v>
      </c>
      <c r="E53" s="2">
        <f>MACD!F53</f>
        <v>-0.22054273888567943</v>
      </c>
      <c r="F53" s="2">
        <f>'Moving Avg'!D53</f>
        <v>5.5004000000000008</v>
      </c>
      <c r="G53" s="2">
        <f>'Moving Avg'!F53</f>
        <v>5.0883500000000002</v>
      </c>
      <c r="H53" s="2">
        <f>'Moving Avg'!G53</f>
        <v>4.7984799999999987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5.4939999999999998</v>
      </c>
      <c r="C54" s="2">
        <f>RSI!I54</f>
        <v>78.583877899750178</v>
      </c>
      <c r="D54" s="2">
        <f>MACD!E54</f>
        <v>-0.24504332261513628</v>
      </c>
      <c r="E54" s="2">
        <f>MACD!F54</f>
        <v>-0.22544285563157082</v>
      </c>
      <c r="F54" s="2">
        <f>'Moving Avg'!D54</f>
        <v>5.5182000000000002</v>
      </c>
      <c r="G54" s="2">
        <f>'Moving Avg'!F54</f>
        <v>5.128400000000001</v>
      </c>
      <c r="H54" s="2">
        <f>'Moving Avg'!G54</f>
        <v>4.8202199999999991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CONFIRMED BULLISH</v>
      </c>
    </row>
    <row r="55" spans="1:12" ht="13.5" x14ac:dyDescent="0.25">
      <c r="A55" s="3">
        <f>RSI!A55</f>
        <v>42082</v>
      </c>
      <c r="B55" s="2">
        <f>RSI!B55</f>
        <v>5.62</v>
      </c>
      <c r="C55" s="2">
        <f>RSI!I55</f>
        <v>81.910219765415221</v>
      </c>
      <c r="D55" s="2">
        <f>MACD!E55</f>
        <v>-0.22755694365701018</v>
      </c>
      <c r="E55" s="2">
        <f>MACD!F55</f>
        <v>-0.22586567323665871</v>
      </c>
      <c r="F55" s="2">
        <f>'Moving Avg'!D55</f>
        <v>5.5612000000000004</v>
      </c>
      <c r="G55" s="2">
        <f>'Moving Avg'!F55</f>
        <v>5.1747500000000004</v>
      </c>
      <c r="H55" s="2">
        <f>'Moving Avg'!G55</f>
        <v>4.84232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CONFIRMED BULLISH</v>
      </c>
    </row>
    <row r="56" spans="1:12" ht="13.5" x14ac:dyDescent="0.25">
      <c r="A56" s="3">
        <f>RSI!A56</f>
        <v>42086</v>
      </c>
      <c r="B56" s="2">
        <f>RSI!B56</f>
        <v>5.7889999999999997</v>
      </c>
      <c r="C56" s="2">
        <f>RSI!I56</f>
        <v>85.224997752819306</v>
      </c>
      <c r="D56" s="2">
        <f>MACD!E56</f>
        <v>-0.22744588386181608</v>
      </c>
      <c r="E56" s="2">
        <f>MACD!F56</f>
        <v>-0.22618171536169021</v>
      </c>
      <c r="F56" s="2">
        <f>'Moving Avg'!D56</f>
        <v>5.6183999999999994</v>
      </c>
      <c r="G56" s="2">
        <f>'Moving Avg'!F56</f>
        <v>5.2291000000000007</v>
      </c>
      <c r="H56" s="2">
        <f>'Moving Avg'!G56</f>
        <v>4.8676999999999984</v>
      </c>
      <c r="I56" s="2">
        <f>'Moving Avg'!H56</f>
        <v>0</v>
      </c>
      <c r="J56" s="5" t="str">
        <f>OBV!F56</f>
        <v>BULLISH</v>
      </c>
      <c r="K56" s="5" t="str">
        <f>OBV!G56</f>
        <v>STRONG</v>
      </c>
      <c r="L56" s="5" t="str">
        <f>OBV!H56</f>
        <v>CONFIRMED BULLISH</v>
      </c>
    </row>
    <row r="57" spans="1:12" ht="13.5" x14ac:dyDescent="0.25">
      <c r="A57" s="3">
        <f>RSI!A57</f>
        <v>42087</v>
      </c>
      <c r="B57" s="2">
        <f>RSI!B57</f>
        <v>5.859</v>
      </c>
      <c r="C57" s="2">
        <f>RSI!I57</f>
        <v>86.341406318180958</v>
      </c>
      <c r="D57" s="2">
        <f>MACD!E57</f>
        <v>-0.2362540748044788</v>
      </c>
      <c r="E57" s="2">
        <f>MACD!F57</f>
        <v>-0.22819618725024793</v>
      </c>
      <c r="F57" s="2">
        <f>'Moving Avg'!D57</f>
        <v>5.6774000000000004</v>
      </c>
      <c r="G57" s="2">
        <f>'Moving Avg'!F57</f>
        <v>5.28695</v>
      </c>
      <c r="H57" s="2">
        <f>'Moving Avg'!G57</f>
        <v>4.8944799999999988</v>
      </c>
      <c r="I57" s="2">
        <f>'Moving Avg'!H57</f>
        <v>0</v>
      </c>
      <c r="J57" s="5" t="str">
        <f>OBV!F57</f>
        <v>BULLISH</v>
      </c>
      <c r="K57" s="5" t="str">
        <f>OBV!G57</f>
        <v>STRONG</v>
      </c>
      <c r="L57" s="5" t="str">
        <f>OBV!H57</f>
        <v>CONFIRMED BULLISH</v>
      </c>
    </row>
    <row r="58" spans="1:12" ht="13.5" x14ac:dyDescent="0.25">
      <c r="A58" s="3">
        <f>RSI!A58</f>
        <v>42088</v>
      </c>
      <c r="B58" s="2">
        <f>RSI!B58</f>
        <v>5.8540000000000001</v>
      </c>
      <c r="C58" s="2">
        <f>RSI!I58</f>
        <v>85.842459332396842</v>
      </c>
      <c r="D58" s="2">
        <f>MACD!E58</f>
        <v>-0.22334591585865127</v>
      </c>
      <c r="E58" s="2">
        <f>MACD!F58</f>
        <v>-0.22722613297192862</v>
      </c>
      <c r="F58" s="2">
        <f>'Moving Avg'!D58</f>
        <v>5.7232000000000003</v>
      </c>
      <c r="G58" s="2">
        <f>'Moving Avg'!F58</f>
        <v>5.3431499999999996</v>
      </c>
      <c r="H58" s="2">
        <f>'Moving Avg'!G58</f>
        <v>4.9211599999999995</v>
      </c>
      <c r="I58" s="2">
        <f>'Moving Avg'!H58</f>
        <v>0</v>
      </c>
      <c r="J58" s="5" t="str">
        <f>OBV!F58</f>
        <v>BULLISH</v>
      </c>
      <c r="K58" s="5" t="str">
        <f>OBV!G58</f>
        <v>STRONG</v>
      </c>
      <c r="L58" s="5" t="str">
        <f>OBV!H58</f>
        <v>CONFIRMED BULLISH</v>
      </c>
    </row>
    <row r="59" spans="1:12" ht="13.5" x14ac:dyDescent="0.25">
      <c r="A59" s="3">
        <f>RSI!A59</f>
        <v>42089</v>
      </c>
      <c r="B59" s="2">
        <f>RSI!B59</f>
        <v>5.9249999999999998</v>
      </c>
      <c r="C59" s="2">
        <f>RSI!I59</f>
        <v>86.991986627000131</v>
      </c>
      <c r="D59" s="2">
        <f>MACD!E59</f>
        <v>-0.21906919969472671</v>
      </c>
      <c r="E59" s="2">
        <f>MACD!F59</f>
        <v>-0.22559474631648824</v>
      </c>
      <c r="F59" s="2">
        <f>'Moving Avg'!D59</f>
        <v>5.8094000000000001</v>
      </c>
      <c r="G59" s="2">
        <f>'Moving Avg'!F59</f>
        <v>5.4028999999999998</v>
      </c>
      <c r="H59" s="2">
        <f>'Moving Avg'!G59</f>
        <v>4.9493599999999995</v>
      </c>
      <c r="I59" s="2">
        <f>'Moving Avg'!H59</f>
        <v>0</v>
      </c>
      <c r="J59" s="5" t="str">
        <f>OBV!F59</f>
        <v>BULLISH</v>
      </c>
      <c r="K59" s="5" t="str">
        <f>OBV!G59</f>
        <v>STRONG</v>
      </c>
      <c r="L59" s="5" t="str">
        <f>OBV!H59</f>
        <v>CONFIRMED BULLISH</v>
      </c>
    </row>
    <row r="60" spans="1:12" ht="13.5" x14ac:dyDescent="0.25">
      <c r="A60" s="3">
        <f>RSI!A60</f>
        <v>42090</v>
      </c>
      <c r="B60" s="2">
        <f>RSI!B60</f>
        <v>5.9290000000000003</v>
      </c>
      <c r="C60" s="2">
        <f>RSI!I60</f>
        <v>87.055753419640368</v>
      </c>
      <c r="D60" s="2">
        <f>MACD!E60</f>
        <v>-0.21944420327347913</v>
      </c>
      <c r="E60" s="2">
        <f>MACD!F60</f>
        <v>-0.22436463770788645</v>
      </c>
      <c r="F60" s="2">
        <f>'Moving Avg'!D60</f>
        <v>5.8712</v>
      </c>
      <c r="G60" s="2">
        <f>'Moving Avg'!F60</f>
        <v>5.4602500000000003</v>
      </c>
      <c r="H60" s="2">
        <f>'Moving Avg'!G60</f>
        <v>4.9775399999999994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</row>
    <row r="61" spans="1:12" ht="13.5" x14ac:dyDescent="0.25">
      <c r="A61" s="3">
        <f>RSI!A61</f>
        <v>42093</v>
      </c>
      <c r="B61" s="2">
        <f>RSI!B61</f>
        <v>5.9290000000000003</v>
      </c>
      <c r="C61" s="2">
        <f>RSI!I61</f>
        <v>87.055753419640368</v>
      </c>
      <c r="D61" s="2">
        <f>MACD!E61</f>
        <v>-0.2081318077494414</v>
      </c>
      <c r="E61" s="2">
        <f>MACD!F61</f>
        <v>-0.22111807171619743</v>
      </c>
      <c r="F61" s="2">
        <f>'Moving Avg'!D61</f>
        <v>5.8992000000000004</v>
      </c>
      <c r="G61" s="2">
        <f>'Moving Avg'!F61</f>
        <v>5.5108000000000006</v>
      </c>
      <c r="H61" s="2">
        <f>'Moving Avg'!G61</f>
        <v>5.0053600000000005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CONFIRMED BULLISH</v>
      </c>
    </row>
    <row r="62" spans="1:12" ht="13.5" x14ac:dyDescent="0.25">
      <c r="A62" s="3">
        <f>RSI!A62</f>
        <v>42094</v>
      </c>
      <c r="B62" s="2">
        <f>RSI!B62</f>
        <v>5.8079999999999998</v>
      </c>
      <c r="C62" s="2">
        <f>RSI!I62</f>
        <v>74.280910649980086</v>
      </c>
      <c r="D62" s="2">
        <f>MACD!E62</f>
        <v>-0.18340406985739577</v>
      </c>
      <c r="E62" s="2">
        <f>MACD!F62</f>
        <v>-0.2135752713444371</v>
      </c>
      <c r="F62" s="2">
        <f>'Moving Avg'!D62</f>
        <v>5.8890000000000002</v>
      </c>
      <c r="G62" s="2">
        <f>'Moving Avg'!F62</f>
        <v>5.5548500000000001</v>
      </c>
      <c r="H62" s="2">
        <f>'Moving Avg'!G62</f>
        <v>5.0307599999999999</v>
      </c>
      <c r="I62" s="2">
        <f>'Moving Avg'!H62</f>
        <v>0</v>
      </c>
      <c r="J62" s="5" t="str">
        <f>OBV!F62</f>
        <v>BULLISH</v>
      </c>
      <c r="K62" s="5" t="str">
        <f>OBV!G62</f>
        <v>NEUTRAL</v>
      </c>
      <c r="L62" s="5" t="str">
        <f>OBV!H62</f>
        <v>BULLISH DIVERGENCE</v>
      </c>
    </row>
    <row r="63" spans="1:12" ht="13.5" x14ac:dyDescent="0.25">
      <c r="A63" s="3">
        <f>RSI!A63</f>
        <v>42095</v>
      </c>
      <c r="B63" s="2">
        <f>RSI!B63</f>
        <v>5.8079999999999998</v>
      </c>
      <c r="C63" s="2">
        <f>RSI!I63</f>
        <v>74.280910649980086</v>
      </c>
      <c r="D63" s="2">
        <f>MACD!E63</f>
        <v>-0.15533642256468383</v>
      </c>
      <c r="E63" s="2">
        <f>MACD!F63</f>
        <v>-0.20192750158848646</v>
      </c>
      <c r="F63" s="2">
        <f>'Moving Avg'!D63</f>
        <v>5.8798000000000004</v>
      </c>
      <c r="G63" s="2">
        <f>'Moving Avg'!F63</f>
        <v>5.5916499999999996</v>
      </c>
      <c r="H63" s="2">
        <f>'Moving Avg'!G63</f>
        <v>5.0561599999999984</v>
      </c>
      <c r="I63" s="2">
        <f>'Moving Avg'!H63</f>
        <v>0</v>
      </c>
      <c r="J63" s="5" t="str">
        <f>OBV!F63</f>
        <v>BULLISH</v>
      </c>
      <c r="K63" s="5" t="str">
        <f>OBV!G63</f>
        <v>STRONG</v>
      </c>
      <c r="L63" s="5" t="str">
        <f>OBV!H63</f>
        <v>BULLISH DIVERGENCE</v>
      </c>
    </row>
    <row r="64" spans="1:12" ht="13.5" x14ac:dyDescent="0.25">
      <c r="A64" s="3">
        <f>RSI!A64</f>
        <v>42096</v>
      </c>
      <c r="B64" s="2">
        <f>RSI!B64</f>
        <v>5.8079999999999998</v>
      </c>
      <c r="C64" s="2">
        <f>RSI!I64</f>
        <v>74.280910649980072</v>
      </c>
      <c r="D64" s="2">
        <f>MACD!E64</f>
        <v>-0.15381520120925796</v>
      </c>
      <c r="E64" s="2">
        <f>MACD!F64</f>
        <v>-0.19230504151264077</v>
      </c>
      <c r="F64" s="2">
        <f>'Moving Avg'!D64</f>
        <v>5.8563999999999998</v>
      </c>
      <c r="G64" s="2">
        <f>'Moving Avg'!F64</f>
        <v>5.6209499999999988</v>
      </c>
      <c r="H64" s="2">
        <f>'Moving Avg'!G64</f>
        <v>5.0805199999999999</v>
      </c>
      <c r="I64" s="2">
        <f>'Moving Avg'!H64</f>
        <v>0</v>
      </c>
      <c r="J64" s="5" t="str">
        <f>OBV!F64</f>
        <v>BULLISH</v>
      </c>
      <c r="K64" s="5" t="str">
        <f>OBV!G64</f>
        <v>NEUTRAL</v>
      </c>
      <c r="L64" s="5" t="str">
        <f>OBV!H64</f>
        <v>BULLISH DIVERGENCE</v>
      </c>
    </row>
    <row r="65" spans="1:12" ht="13.5" x14ac:dyDescent="0.25">
      <c r="A65" s="3">
        <f>RSI!A65</f>
        <v>42097</v>
      </c>
      <c r="B65" s="2">
        <f>RSI!B65</f>
        <v>5.7750000000000004</v>
      </c>
      <c r="C65" s="2">
        <f>RSI!I65</f>
        <v>70.744727247695494</v>
      </c>
      <c r="D65" s="2">
        <f>MACD!E65</f>
        <v>-0.13261976907940287</v>
      </c>
      <c r="E65" s="2">
        <f>MACD!F65</f>
        <v>-0.18036798702599321</v>
      </c>
      <c r="F65" s="2">
        <f>'Moving Avg'!D65</f>
        <v>5.8255999999999997</v>
      </c>
      <c r="G65" s="2">
        <f>'Moving Avg'!F65</f>
        <v>5.6481499999999993</v>
      </c>
      <c r="H65" s="2">
        <f>'Moving Avg'!G65</f>
        <v>5.1048799999999996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5.8079999999999998</v>
      </c>
      <c r="C66" s="2">
        <f>RSI!I66</f>
        <v>72.171428864337102</v>
      </c>
      <c r="D66" s="2">
        <f>MACD!E66</f>
        <v>-9.2713151096417867E-2</v>
      </c>
      <c r="E66" s="2">
        <f>MACD!F66</f>
        <v>-0.16283701984007815</v>
      </c>
      <c r="F66" s="2">
        <f>'Moving Avg'!D66</f>
        <v>5.8013999999999992</v>
      </c>
      <c r="G66" s="2">
        <f>'Moving Avg'!F66</f>
        <v>5.6767500000000002</v>
      </c>
      <c r="H66" s="2">
        <f>'Moving Avg'!G66</f>
        <v>5.1283000000000003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5.8170000000000002</v>
      </c>
      <c r="C67" s="2">
        <f>RSI!I67</f>
        <v>72.564396489946944</v>
      </c>
      <c r="D67" s="2">
        <f>MACD!E67</f>
        <v>-5.0504682293834868E-2</v>
      </c>
      <c r="E67" s="2">
        <f>MACD!F67</f>
        <v>-0.14037055233082948</v>
      </c>
      <c r="F67" s="2">
        <f>'Moving Avg'!D67</f>
        <v>5.8031999999999995</v>
      </c>
      <c r="G67" s="2">
        <f>'Moving Avg'!F67</f>
        <v>5.7057999999999991</v>
      </c>
      <c r="H67" s="2">
        <f>'Moving Avg'!G67</f>
        <v>5.1518999999999995</v>
      </c>
      <c r="I67" s="2">
        <f>'Moving Avg'!H67</f>
        <v>0</v>
      </c>
      <c r="J67" s="5" t="str">
        <f>OBV!F67</f>
        <v>BULLISH</v>
      </c>
      <c r="K67" s="5" t="str">
        <f>OBV!G67</f>
        <v>STRONG</v>
      </c>
      <c r="L67" s="5" t="str">
        <f>OBV!H67</f>
        <v>CONFIRMED BULLISH</v>
      </c>
    </row>
    <row r="68" spans="1:12" ht="13.5" x14ac:dyDescent="0.25">
      <c r="A68" s="3">
        <f>RSI!A68</f>
        <v>42102</v>
      </c>
      <c r="B68" s="2">
        <f>RSI!B68</f>
        <v>5.92</v>
      </c>
      <c r="C68" s="2">
        <f>RSI!I68</f>
        <v>76.631427208101357</v>
      </c>
      <c r="D68" s="2">
        <f>MACD!E68</f>
        <v>-2.4780045114672689E-2</v>
      </c>
      <c r="E68" s="2">
        <f>MACD!F68</f>
        <v>-0.11725245088759813</v>
      </c>
      <c r="F68" s="2">
        <f>'Moving Avg'!D68</f>
        <v>5.8255999999999997</v>
      </c>
      <c r="G68" s="2">
        <f>'Moving Avg'!F68</f>
        <v>5.7322499999999996</v>
      </c>
      <c r="H68" s="2">
        <f>'Moving Avg'!G68</f>
        <v>5.1766399999999999</v>
      </c>
      <c r="I68" s="2">
        <f>'Moving Avg'!H68</f>
        <v>0</v>
      </c>
      <c r="J68" s="5" t="str">
        <f>OBV!F68</f>
        <v>BULLISH</v>
      </c>
      <c r="K68" s="5" t="str">
        <f>OBV!G68</f>
        <v>STRONG</v>
      </c>
      <c r="L68" s="5" t="str">
        <f>OBV!H68</f>
        <v>CONFIRMED BULLISH</v>
      </c>
    </row>
    <row r="69" spans="1:12" ht="13.5" x14ac:dyDescent="0.25">
      <c r="A69" s="3">
        <f>RSI!A69</f>
        <v>42104</v>
      </c>
      <c r="B69" s="2">
        <f>RSI!B69</f>
        <v>5.92</v>
      </c>
      <c r="C69" s="2">
        <f>RSI!I69</f>
        <v>76.631427208101357</v>
      </c>
      <c r="D69" s="2">
        <f>MACD!E69</f>
        <v>5.8279190013621474E-3</v>
      </c>
      <c r="E69" s="2">
        <f>MACD!F69</f>
        <v>-9.2636376909806084E-2</v>
      </c>
      <c r="F69" s="2">
        <f>'Moving Avg'!D69</f>
        <v>5.8480000000000008</v>
      </c>
      <c r="G69" s="2">
        <f>'Moving Avg'!F69</f>
        <v>5.758</v>
      </c>
      <c r="H69" s="2">
        <f>'Moving Avg'!G69</f>
        <v>5.2013800000000003</v>
      </c>
      <c r="I69" s="2">
        <f>'Moving Avg'!H69</f>
        <v>0</v>
      </c>
      <c r="J69" s="5" t="str">
        <f>OBV!F69</f>
        <v>BULLISH</v>
      </c>
      <c r="K69" s="5" t="str">
        <f>OBV!G69</f>
        <v>STRONG</v>
      </c>
      <c r="L69" s="5" t="str">
        <f>OBV!H69</f>
        <v>CONFIRMED BULLISH</v>
      </c>
    </row>
    <row r="70" spans="1:12" ht="13.5" x14ac:dyDescent="0.25">
      <c r="A70" s="3">
        <f>RSI!A70</f>
        <v>42107</v>
      </c>
      <c r="B70" s="2">
        <f>RSI!B70</f>
        <v>5.92</v>
      </c>
      <c r="C70" s="2">
        <f>RSI!I70</f>
        <v>76.631427208101357</v>
      </c>
      <c r="D70" s="2">
        <f>MACD!E70</f>
        <v>3.041446730878139E-2</v>
      </c>
      <c r="E70" s="2">
        <f>MACD!F70</f>
        <v>-6.8026208066088598E-2</v>
      </c>
      <c r="F70" s="2">
        <f>'Moving Avg'!D70</f>
        <v>5.8770000000000007</v>
      </c>
      <c r="G70" s="2">
        <f>'Moving Avg'!F70</f>
        <v>5.7837499999999995</v>
      </c>
      <c r="H70" s="2">
        <f>'Moving Avg'!G70</f>
        <v>5.2261199999999999</v>
      </c>
      <c r="I70" s="2">
        <f>'Moving Avg'!H70</f>
        <v>0</v>
      </c>
      <c r="J70" s="5" t="str">
        <f>OBV!F70</f>
        <v>BULLISH</v>
      </c>
      <c r="K70" s="5" t="str">
        <f>OBV!G70</f>
        <v>STRONG</v>
      </c>
      <c r="L70" s="5" t="str">
        <f>OBV!H70</f>
        <v>CONFIRMED BULLISH</v>
      </c>
    </row>
    <row r="71" spans="1:12" ht="13.5" x14ac:dyDescent="0.25">
      <c r="A71" s="3">
        <f>RSI!A71</f>
        <v>42108</v>
      </c>
      <c r="B71" s="2">
        <f>RSI!B71</f>
        <v>5.9249999999999998</v>
      </c>
      <c r="C71" s="2">
        <f>RSI!I71</f>
        <v>76.83958662895067</v>
      </c>
      <c r="D71" s="2">
        <f>MACD!E71</f>
        <v>4.9063022623040631E-2</v>
      </c>
      <c r="E71" s="2">
        <f>MACD!F71</f>
        <v>-4.4608361928262757E-2</v>
      </c>
      <c r="F71" s="2">
        <f>'Moving Avg'!D71</f>
        <v>5.9003999999999994</v>
      </c>
      <c r="G71" s="2">
        <f>'Moving Avg'!F71</f>
        <v>5.8048500000000001</v>
      </c>
      <c r="H71" s="2">
        <f>'Moving Avg'!G71</f>
        <v>5.2509600000000001</v>
      </c>
      <c r="I71" s="2">
        <f>'Moving Avg'!H71</f>
        <v>0</v>
      </c>
      <c r="J71" s="5" t="str">
        <f>OBV!F71</f>
        <v>BULLISH</v>
      </c>
      <c r="K71" s="5" t="str">
        <f>OBV!G71</f>
        <v>STRONG</v>
      </c>
      <c r="L71" s="5" t="str">
        <f>OBV!H71</f>
        <v>CONFIRMED BULLISH</v>
      </c>
    </row>
    <row r="72" spans="1:12" ht="13.5" x14ac:dyDescent="0.25">
      <c r="A72" s="3">
        <f>RSI!A72</f>
        <v>42109</v>
      </c>
      <c r="B72" s="2">
        <f>RSI!B72</f>
        <v>5.9249999999999998</v>
      </c>
      <c r="C72" s="2">
        <f>RSI!I72</f>
        <v>76.83958662895067</v>
      </c>
      <c r="D72" s="2">
        <f>MACD!E72</f>
        <v>4.4544790773834997E-2</v>
      </c>
      <c r="E72" s="2">
        <f>MACD!F72</f>
        <v>-2.6777731387843208E-2</v>
      </c>
      <c r="F72" s="2">
        <f>'Moving Avg'!D72</f>
        <v>5.9219999999999997</v>
      </c>
      <c r="G72" s="2">
        <f>'Moving Avg'!F72</f>
        <v>5.8229000000000006</v>
      </c>
      <c r="H72" s="2">
        <f>'Moving Avg'!G72</f>
        <v>5.2758000000000003</v>
      </c>
      <c r="I72" s="2">
        <f>'Moving Avg'!H72</f>
        <v>0</v>
      </c>
      <c r="J72" s="5" t="str">
        <f>OBV!F72</f>
        <v>BULLISH</v>
      </c>
      <c r="K72" s="5" t="str">
        <f>OBV!G72</f>
        <v>STRONG</v>
      </c>
      <c r="L72" s="5" t="str">
        <f>OBV!H72</f>
        <v>CONFIRMED BULLISH</v>
      </c>
    </row>
    <row r="73" spans="1:12" ht="13.5" x14ac:dyDescent="0.25">
      <c r="A73" s="3">
        <f>RSI!A73</f>
        <v>42110</v>
      </c>
      <c r="B73" s="2">
        <f>RSI!B73</f>
        <v>5.9480000000000004</v>
      </c>
      <c r="C73" s="2">
        <f>RSI!I73</f>
        <v>77.890276144342891</v>
      </c>
      <c r="D73" s="2">
        <f>MACD!E73</f>
        <v>3.7460195555524933E-2</v>
      </c>
      <c r="E73" s="2">
        <f>MACD!F73</f>
        <v>-1.393014599916958E-2</v>
      </c>
      <c r="F73" s="2">
        <f>'Moving Avg'!D73</f>
        <v>5.9276</v>
      </c>
      <c r="G73" s="2">
        <f>'Moving Avg'!F73</f>
        <v>5.8390500000000003</v>
      </c>
      <c r="H73" s="2">
        <f>'Moving Avg'!G73</f>
        <v>5.3011799999999996</v>
      </c>
      <c r="I73" s="2">
        <f>'Moving Avg'!H73</f>
        <v>0</v>
      </c>
      <c r="J73" s="5" t="str">
        <f>OBV!F73</f>
        <v>BULLISH</v>
      </c>
      <c r="K73" s="5" t="str">
        <f>OBV!G73</f>
        <v>STRONG</v>
      </c>
      <c r="L73" s="5" t="str">
        <f>OBV!H73</f>
        <v>CONFIRMED BULLISH</v>
      </c>
    </row>
    <row r="74" spans="1:12" ht="13.5" x14ac:dyDescent="0.25">
      <c r="A74" s="3">
        <f>RSI!A74</f>
        <v>42111</v>
      </c>
      <c r="B74" s="2">
        <f>RSI!B74</f>
        <v>5.9480000000000004</v>
      </c>
      <c r="C74" s="2">
        <f>RSI!I74</f>
        <v>77.890276144342891</v>
      </c>
      <c r="D74" s="2">
        <f>MACD!E74</f>
        <v>2.9887248355361606E-2</v>
      </c>
      <c r="E74" s="2">
        <f>MACD!F74</f>
        <v>-5.1666671282633424E-3</v>
      </c>
      <c r="F74" s="2">
        <f>'Moving Avg'!D74</f>
        <v>5.9332000000000003</v>
      </c>
      <c r="G74" s="2">
        <f>'Moving Avg'!F74</f>
        <v>5.8617500000000007</v>
      </c>
      <c r="H74" s="2">
        <f>'Moving Avg'!G74</f>
        <v>5.3292799999999989</v>
      </c>
      <c r="I74" s="2">
        <f>'Moving Avg'!H74</f>
        <v>0</v>
      </c>
      <c r="J74" s="5" t="str">
        <f>OBV!F74</f>
        <v>BULLISH</v>
      </c>
      <c r="K74" s="5" t="str">
        <f>OBV!G74</f>
        <v>STRONG</v>
      </c>
      <c r="L74" s="5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5.9480000000000004</v>
      </c>
      <c r="C75" s="2">
        <f>RSI!I75</f>
        <v>77.890276144342891</v>
      </c>
      <c r="D75" s="2">
        <f>MACD!E75</f>
        <v>1.6941067519276487E-2</v>
      </c>
      <c r="E75" s="2">
        <f>MACD!F75</f>
        <v>-7.4512019875537646E-4</v>
      </c>
      <c r="F75" s="2">
        <f>'Moving Avg'!D75</f>
        <v>5.9388000000000005</v>
      </c>
      <c r="G75" s="2">
        <f>'Moving Avg'!F75</f>
        <v>5.8781500000000007</v>
      </c>
      <c r="H75" s="2">
        <f>'Moving Avg'!G75</f>
        <v>5.3581199999999987</v>
      </c>
      <c r="I75" s="2">
        <f>'Moving Avg'!H75</f>
        <v>0</v>
      </c>
      <c r="J75" s="5" t="str">
        <f>OBV!F75</f>
        <v>BULLISH</v>
      </c>
      <c r="K75" s="5" t="str">
        <f>OBV!G75</f>
        <v>STRONG</v>
      </c>
      <c r="L75" s="5" t="str">
        <f>OBV!H75</f>
        <v>BULLISH DIVERGENCE</v>
      </c>
    </row>
    <row r="76" spans="1:12" ht="13.5" x14ac:dyDescent="0.25">
      <c r="A76" s="3">
        <f>RSI!A76</f>
        <v>42115</v>
      </c>
      <c r="B76" s="2">
        <f>RSI!B76</f>
        <v>5.9480000000000004</v>
      </c>
      <c r="C76" s="2">
        <f>RSI!I76</f>
        <v>77.890276144342891</v>
      </c>
      <c r="D76" s="2">
        <f>MACD!E76</f>
        <v>9.7104008526081032E-3</v>
      </c>
      <c r="E76" s="2">
        <f>MACD!F76</f>
        <v>1.3459840115173196E-3</v>
      </c>
      <c r="F76" s="2">
        <f>'Moving Avg'!D76</f>
        <v>5.9434000000000005</v>
      </c>
      <c r="G76" s="2">
        <f>'Moving Avg'!F76</f>
        <v>5.8861000000000008</v>
      </c>
      <c r="H76" s="2">
        <f>'Moving Avg'!G76</f>
        <v>5.3834999999999988</v>
      </c>
      <c r="I76" s="2">
        <f>'Moving Avg'!H76</f>
        <v>0</v>
      </c>
      <c r="J76" s="5" t="str">
        <f>OBV!F76</f>
        <v>BULLISH</v>
      </c>
      <c r="K76" s="5" t="str">
        <f>OBV!G76</f>
        <v>STRONG</v>
      </c>
      <c r="L76" s="5" t="str">
        <f>OBV!H76</f>
        <v>BULLISH DIVERGENCE</v>
      </c>
    </row>
    <row r="77" spans="1:12" ht="13.5" x14ac:dyDescent="0.25">
      <c r="A77" s="3">
        <f>RSI!A77</f>
        <v>42116</v>
      </c>
      <c r="B77" s="2">
        <f>RSI!B77</f>
        <v>5.9480000000000004</v>
      </c>
      <c r="C77" s="2">
        <f>RSI!I77</f>
        <v>77.890276144342891</v>
      </c>
      <c r="D77" s="2">
        <f>MACD!E77</f>
        <v>3.7238625712845419E-3</v>
      </c>
      <c r="E77" s="2">
        <f>MACD!F77</f>
        <v>1.8215597234707641E-3</v>
      </c>
      <c r="F77" s="2">
        <f>'Moving Avg'!D77</f>
        <v>5.9480000000000004</v>
      </c>
      <c r="G77" s="2">
        <f>'Moving Avg'!F77</f>
        <v>5.890550000000002</v>
      </c>
      <c r="H77" s="2">
        <f>'Moving Avg'!G77</f>
        <v>5.408879999999999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BULLISH DIVERGENCE</v>
      </c>
    </row>
    <row r="78" spans="1:12" ht="13.5" x14ac:dyDescent="0.25">
      <c r="A78" s="3">
        <f>RSI!A78</f>
        <v>42117</v>
      </c>
      <c r="B78" s="2">
        <f>RSI!B78</f>
        <v>5.9480000000000004</v>
      </c>
      <c r="C78" s="2">
        <f>RSI!I78</f>
        <v>77.890276144342891</v>
      </c>
      <c r="D78" s="2">
        <f>MACD!E78</f>
        <v>1.3344393973993895E-2</v>
      </c>
      <c r="E78" s="2">
        <f>MACD!F78</f>
        <v>4.1261265735753911E-3</v>
      </c>
      <c r="F78" s="2">
        <f>'Moving Avg'!D78</f>
        <v>5.9480000000000004</v>
      </c>
      <c r="G78" s="2">
        <f>'Moving Avg'!F78</f>
        <v>5.8952500000000017</v>
      </c>
      <c r="H78" s="2">
        <f>'Moving Avg'!G78</f>
        <v>5.4342599999999992</v>
      </c>
      <c r="I78" s="2">
        <f>'Moving Avg'!H78</f>
        <v>0</v>
      </c>
      <c r="J78" s="5" t="str">
        <f>OBV!F78</f>
        <v>NEUTRAL</v>
      </c>
      <c r="K78" s="5" t="str">
        <f>OBV!G78</f>
        <v>NEUTRAL</v>
      </c>
      <c r="L78" s="5" t="str">
        <f>OBV!H78</f>
        <v>NEUTRAL</v>
      </c>
    </row>
    <row r="79" spans="1:12" ht="13.5" x14ac:dyDescent="0.25">
      <c r="A79" s="3">
        <f>RSI!A79</f>
        <v>42118</v>
      </c>
      <c r="B79" s="2">
        <f>RSI!B79</f>
        <v>5.9480000000000004</v>
      </c>
      <c r="C79" s="2">
        <f>RSI!I79</f>
        <v>77.890276144342891</v>
      </c>
      <c r="D79" s="2">
        <f>MACD!E79</f>
        <v>2.0410686167296355E-2</v>
      </c>
      <c r="E79" s="2">
        <f>MACD!F79</f>
        <v>7.3830384923195842E-3</v>
      </c>
      <c r="F79" s="2">
        <f>'Moving Avg'!D79</f>
        <v>5.9480000000000004</v>
      </c>
      <c r="G79" s="2">
        <f>'Moving Avg'!F79</f>
        <v>5.8964000000000025</v>
      </c>
      <c r="H79" s="2">
        <f>'Moving Avg'!G79</f>
        <v>5.4595599999999989</v>
      </c>
      <c r="I79" s="2">
        <f>'Moving Avg'!H79</f>
        <v>0</v>
      </c>
      <c r="J79" s="5" t="str">
        <f>OBV!F79</f>
        <v>NEUTRAL</v>
      </c>
      <c r="K79" s="5" t="str">
        <f>OBV!G79</f>
        <v>NEUTRAL</v>
      </c>
      <c r="L79" s="5" t="str">
        <f>OBV!H79</f>
        <v>NEUTRAL</v>
      </c>
    </row>
    <row r="80" spans="1:12" ht="13.5" x14ac:dyDescent="0.25">
      <c r="A80" s="3">
        <f>RSI!A80</f>
        <v>42121</v>
      </c>
      <c r="B80" s="2">
        <f>RSI!B80</f>
        <v>6.109</v>
      </c>
      <c r="C80" s="2">
        <f>RSI!I80</f>
        <v>85.582002920084861</v>
      </c>
      <c r="D80" s="2">
        <f>MACD!E80</f>
        <v>1.3469340322536105E-2</v>
      </c>
      <c r="E80" s="2">
        <f>MACD!F80</f>
        <v>8.6002988583628887E-3</v>
      </c>
      <c r="F80" s="2">
        <f>'Moving Avg'!D80</f>
        <v>5.9802000000000008</v>
      </c>
      <c r="G80" s="2">
        <f>'Moving Avg'!F80</f>
        <v>5.905400000000002</v>
      </c>
      <c r="H80" s="2">
        <f>'Moving Avg'!G80</f>
        <v>5.4880799999999992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6.1239999999999997</v>
      </c>
      <c r="C81" s="2">
        <f>RSI!I81</f>
        <v>86.068292479371692</v>
      </c>
      <c r="D81" s="2">
        <f>MACD!E81</f>
        <v>5.3817406968974524E-3</v>
      </c>
      <c r="E81" s="2">
        <f>MACD!F81</f>
        <v>7.9565872260698011E-3</v>
      </c>
      <c r="F81" s="2">
        <f>'Moving Avg'!D81</f>
        <v>6.0154000000000005</v>
      </c>
      <c r="G81" s="2">
        <f>'Moving Avg'!F81</f>
        <v>5.9151500000000024</v>
      </c>
      <c r="H81" s="2">
        <f>'Moving Avg'!G81</f>
        <v>5.5169000000000006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6.1239999999999997</v>
      </c>
      <c r="C82" s="2">
        <f>RSI!I82</f>
        <v>86.068292479371692</v>
      </c>
      <c r="D82" s="2">
        <f>MACD!E82</f>
        <v>-3.283834402356689E-3</v>
      </c>
      <c r="E82" s="2">
        <f>MACD!F82</f>
        <v>5.7085029003845038E-3</v>
      </c>
      <c r="F82" s="2">
        <f>'Moving Avg'!D82</f>
        <v>6.0506000000000002</v>
      </c>
      <c r="G82" s="2">
        <f>'Moving Avg'!F82</f>
        <v>5.9309500000000011</v>
      </c>
      <c r="H82" s="2">
        <f>'Moving Avg'!G82</f>
        <v>5.5456200000000013</v>
      </c>
      <c r="I82" s="2">
        <f>'Moving Avg'!H82</f>
        <v>0</v>
      </c>
      <c r="J82" s="5" t="str">
        <f>OBV!F82</f>
        <v>BULLISH</v>
      </c>
      <c r="K82" s="5" t="str">
        <f>OBV!G82</f>
        <v>STRONG</v>
      </c>
      <c r="L82" s="5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6.109</v>
      </c>
      <c r="C83" s="2">
        <f>RSI!I83</f>
        <v>82.828342182958551</v>
      </c>
      <c r="D83" s="2">
        <f>MACD!E83</f>
        <v>-7.6539136464743862E-3</v>
      </c>
      <c r="E83" s="2">
        <f>MACD!F83</f>
        <v>3.0360195910127258E-3</v>
      </c>
      <c r="F83" s="2">
        <f>'Moving Avg'!D83</f>
        <v>6.0828000000000007</v>
      </c>
      <c r="G83" s="2">
        <f>'Moving Avg'!F83</f>
        <v>5.9460000000000006</v>
      </c>
      <c r="H83" s="2">
        <f>'Moving Avg'!G83</f>
        <v>5.574040000000001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6.1139999999999999</v>
      </c>
      <c r="C84" s="2">
        <f>RSI!I84</f>
        <v>83.05729257979047</v>
      </c>
      <c r="D84" s="2">
        <f>MACD!E84</f>
        <v>-1.3195669024099743E-2</v>
      </c>
      <c r="E84" s="2">
        <f>MACD!F84</f>
        <v>-2.1031813200976784E-4</v>
      </c>
      <c r="F84" s="2">
        <f>'Moving Avg'!D84</f>
        <v>6.1160000000000005</v>
      </c>
      <c r="G84" s="2">
        <f>'Moving Avg'!F84</f>
        <v>5.9612999999999996</v>
      </c>
      <c r="H84" s="2">
        <f>'Moving Avg'!G84</f>
        <v>5.6024600000000007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6.1139999999999999</v>
      </c>
      <c r="C85" s="2">
        <f>RSI!I85</f>
        <v>83.05729257979047</v>
      </c>
      <c r="D85" s="2">
        <f>MACD!E85</f>
        <v>-1.9278860057577063E-2</v>
      </c>
      <c r="E85" s="2">
        <f>MACD!F85</f>
        <v>-4.024026517123227E-3</v>
      </c>
      <c r="F85" s="2">
        <f>'Moving Avg'!D85</f>
        <v>6.117</v>
      </c>
      <c r="G85" s="2">
        <f>'Moving Avg'!F85</f>
        <v>5.9782500000000001</v>
      </c>
      <c r="H85" s="2">
        <f>'Moving Avg'!G85</f>
        <v>5.6308799999999994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</row>
    <row r="86" spans="1:12" ht="13.5" x14ac:dyDescent="0.25">
      <c r="A86" s="3">
        <f>RSI!A86</f>
        <v>42130</v>
      </c>
      <c r="B86" s="2">
        <f>RSI!B86</f>
        <v>6.1139999999999999</v>
      </c>
      <c r="C86" s="2">
        <f>RSI!I86</f>
        <v>83.05729257979047</v>
      </c>
      <c r="D86" s="2">
        <f>MACD!E86</f>
        <v>-2.5716928701383424E-2</v>
      </c>
      <c r="E86" s="2">
        <f>MACD!F86</f>
        <v>-8.3626069539752667E-3</v>
      </c>
      <c r="F86" s="2">
        <f>'Moving Avg'!D86</f>
        <v>6.1150000000000002</v>
      </c>
      <c r="G86" s="2">
        <f>'Moving Avg'!F86</f>
        <v>5.9935500000000008</v>
      </c>
      <c r="H86" s="2">
        <f>'Moving Avg'!G86</f>
        <v>5.6591199999999988</v>
      </c>
      <c r="I86" s="2">
        <f>'Moving Avg'!H86</f>
        <v>0</v>
      </c>
      <c r="J86" s="5" t="str">
        <f>OBV!F86</f>
        <v>BULLISH</v>
      </c>
      <c r="K86" s="5" t="str">
        <f>OBV!G86</f>
        <v>NEUTRAL</v>
      </c>
      <c r="L86" s="5" t="str">
        <f>OBV!H86</f>
        <v>BULLISH DIVERGENCE</v>
      </c>
    </row>
    <row r="87" spans="1:12" ht="13.5" x14ac:dyDescent="0.25">
      <c r="A87" s="3">
        <f>RSI!A87</f>
        <v>42131</v>
      </c>
      <c r="B87" s="2">
        <f>RSI!B87</f>
        <v>6.1139999999999999</v>
      </c>
      <c r="C87" s="2">
        <f>RSI!I87</f>
        <v>83.05729257979047</v>
      </c>
      <c r="D87" s="2">
        <f>MACD!E87</f>
        <v>-3.2359667055346542E-2</v>
      </c>
      <c r="E87" s="2">
        <f>MACD!F87</f>
        <v>-1.3162018974249522E-2</v>
      </c>
      <c r="F87" s="2">
        <f>'Moving Avg'!D87</f>
        <v>6.1130000000000004</v>
      </c>
      <c r="G87" s="2">
        <f>'Moving Avg'!F87</f>
        <v>6.0084</v>
      </c>
      <c r="H87" s="2">
        <f>'Moving Avg'!G87</f>
        <v>5.6873599999999991</v>
      </c>
      <c r="I87" s="2">
        <f>'Moving Avg'!H87</f>
        <v>0</v>
      </c>
      <c r="J87" s="5" t="str">
        <f>OBV!F87</f>
        <v>BULLISH</v>
      </c>
      <c r="K87" s="5" t="str">
        <f>OBV!G87</f>
        <v>NEUTRAL</v>
      </c>
      <c r="L87" s="5" t="str">
        <f>OBV!H87</f>
        <v>BULLISH DIVERGENCE</v>
      </c>
    </row>
    <row r="88" spans="1:12" ht="13.5" x14ac:dyDescent="0.25">
      <c r="A88" s="3">
        <f>RSI!A88</f>
        <v>42132</v>
      </c>
      <c r="B88" s="2">
        <f>RSI!B88</f>
        <v>6.1189999999999998</v>
      </c>
      <c r="C88" s="2">
        <f>RSI!I88</f>
        <v>83.355783594430662</v>
      </c>
      <c r="D88" s="2">
        <f>MACD!E88</f>
        <v>-3.94574288192171E-2</v>
      </c>
      <c r="E88" s="2">
        <f>MACD!F88</f>
        <v>-1.8421100943243042E-2</v>
      </c>
      <c r="F88" s="2">
        <f>'Moving Avg'!D88</f>
        <v>6.1150000000000002</v>
      </c>
      <c r="G88" s="2">
        <f>'Moving Avg'!F88</f>
        <v>6.0183499999999999</v>
      </c>
      <c r="H88" s="2">
        <f>'Moving Avg'!G88</f>
        <v>5.715139999999999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6.3</v>
      </c>
      <c r="C89" s="2">
        <f>RSI!I89</f>
        <v>90.132773164133908</v>
      </c>
      <c r="D89" s="2">
        <f>MACD!E89</f>
        <v>-5.9924821325735067E-2</v>
      </c>
      <c r="E89" s="2">
        <f>MACD!F89</f>
        <v>-2.6721845019741449E-2</v>
      </c>
      <c r="F89" s="2">
        <f>'Moving Avg'!D89</f>
        <v>6.1521999999999997</v>
      </c>
      <c r="G89" s="2">
        <f>'Moving Avg'!F89</f>
        <v>6.03735</v>
      </c>
      <c r="H89" s="2">
        <f>'Moving Avg'!G89</f>
        <v>5.7465399999999986</v>
      </c>
      <c r="I89" s="2">
        <f>'Moving Avg'!H89</f>
        <v>0</v>
      </c>
      <c r="J89" s="5" t="str">
        <f>OBV!F89</f>
        <v>BULLISH</v>
      </c>
      <c r="K89" s="5" t="str">
        <f>OBV!G89</f>
        <v>STRONG</v>
      </c>
      <c r="L89" s="5" t="str">
        <f>OBV!H89</f>
        <v>CONFIRMED BULLISH</v>
      </c>
    </row>
    <row r="90" spans="1:12" ht="13.5" x14ac:dyDescent="0.25">
      <c r="A90" s="3">
        <f>RSI!A90</f>
        <v>42136</v>
      </c>
      <c r="B90" s="2">
        <f>RSI!B90</f>
        <v>6.3540000000000001</v>
      </c>
      <c r="C90" s="2">
        <f>RSI!I90</f>
        <v>91.274270907099321</v>
      </c>
      <c r="D90" s="2">
        <f>MACD!E90</f>
        <v>-5.8519789000918365E-2</v>
      </c>
      <c r="E90" s="2">
        <f>MACD!F90</f>
        <v>-3.3081433815976835E-2</v>
      </c>
      <c r="F90" s="2">
        <f>'Moving Avg'!D90</f>
        <v>6.2002000000000006</v>
      </c>
      <c r="G90" s="2">
        <f>'Moving Avg'!F90</f>
        <v>6.0590500000000009</v>
      </c>
      <c r="H90" s="2">
        <f>'Moving Avg'!G90</f>
        <v>5.7779800000000003</v>
      </c>
      <c r="I90" s="2">
        <f>'Moving Avg'!H90</f>
        <v>0</v>
      </c>
      <c r="J90" s="5" t="str">
        <f>OBV!F90</f>
        <v>BULLISH</v>
      </c>
      <c r="K90" s="5" t="str">
        <f>OBV!G90</f>
        <v>STRONG</v>
      </c>
      <c r="L90" s="5" t="str">
        <f>OBV!H90</f>
        <v>CONFIRMED BULLISH</v>
      </c>
    </row>
    <row r="91" spans="1:12" ht="13.5" x14ac:dyDescent="0.25">
      <c r="A91" s="3">
        <f>RSI!A91</f>
        <v>42137</v>
      </c>
      <c r="B91" s="2">
        <f>RSI!B91</f>
        <v>6.4909999999999997</v>
      </c>
      <c r="C91" s="2">
        <f>RSI!I91</f>
        <v>93.369889350409935</v>
      </c>
      <c r="D91" s="2">
        <f>MACD!E91</f>
        <v>-6.7384566649556277E-2</v>
      </c>
      <c r="E91" s="2">
        <f>MACD!F91</f>
        <v>-3.9942060382692726E-2</v>
      </c>
      <c r="F91" s="2">
        <f>'Moving Avg'!D91</f>
        <v>6.2755999999999998</v>
      </c>
      <c r="G91" s="2">
        <f>'Moving Avg'!F91</f>
        <v>6.0873500000000007</v>
      </c>
      <c r="H91" s="2">
        <f>'Moving Avg'!G91</f>
        <v>5.8094399999999995</v>
      </c>
      <c r="I91" s="2">
        <f>'Moving Avg'!H91</f>
        <v>0</v>
      </c>
      <c r="J91" s="5" t="str">
        <f>OBV!F91</f>
        <v>BULLISH</v>
      </c>
      <c r="K91" s="5" t="str">
        <f>OBV!G91</f>
        <v>STRONG</v>
      </c>
      <c r="L91" s="5" t="str">
        <f>OBV!H91</f>
        <v>CONFIRMED BULLISH</v>
      </c>
    </row>
    <row r="92" spans="1:12" ht="13.5" x14ac:dyDescent="0.25">
      <c r="A92" s="3">
        <f>RSI!A92</f>
        <v>42138</v>
      </c>
      <c r="B92" s="2">
        <f>RSI!B92</f>
        <v>6.3540000000000001</v>
      </c>
      <c r="C92" s="2">
        <f>RSI!I92</f>
        <v>74.183175804579747</v>
      </c>
      <c r="D92" s="2">
        <f>MACD!E92</f>
        <v>-6.7596178007895524E-2</v>
      </c>
      <c r="E92" s="2">
        <f>MACD!F92</f>
        <v>-4.5472883907733283E-2</v>
      </c>
      <c r="F92" s="2">
        <f>'Moving Avg'!D92</f>
        <v>6.3235999999999999</v>
      </c>
      <c r="G92" s="2">
        <f>'Moving Avg'!F92</f>
        <v>6.1088000000000005</v>
      </c>
      <c r="H92" s="2">
        <f>'Moving Avg'!G92</f>
        <v>5.8379800000000008</v>
      </c>
      <c r="I92" s="2">
        <f>'Moving Avg'!H92</f>
        <v>0</v>
      </c>
      <c r="J92" s="5" t="str">
        <f>OBV!F92</f>
        <v>BULLISH</v>
      </c>
      <c r="K92" s="5" t="str">
        <f>OBV!G92</f>
        <v>STRONG</v>
      </c>
      <c r="L92" s="5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6.3540000000000001</v>
      </c>
      <c r="C93" s="2">
        <f>RSI!I93</f>
        <v>74.183175804579747</v>
      </c>
      <c r="D93" s="2">
        <f>MACD!E93</f>
        <v>-7.1920418496532967E-2</v>
      </c>
      <c r="E93" s="2">
        <f>MACD!F93</f>
        <v>-5.076239082549322E-2</v>
      </c>
      <c r="F93" s="2">
        <f>'Moving Avg'!D93</f>
        <v>6.3705999999999996</v>
      </c>
      <c r="G93" s="2">
        <f>'Moving Avg'!F93</f>
        <v>6.1291000000000011</v>
      </c>
      <c r="H93" s="2">
        <f>'Moving Avg'!G93</f>
        <v>5.8636200000000009</v>
      </c>
      <c r="I93" s="2">
        <f>'Moving Avg'!H93</f>
        <v>0</v>
      </c>
      <c r="J93" s="5" t="str">
        <f>OBV!F93</f>
        <v>BULLISH</v>
      </c>
      <c r="K93" s="5" t="str">
        <f>OBV!G93</f>
        <v>STRONG</v>
      </c>
      <c r="L93" s="5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6.3540000000000001</v>
      </c>
      <c r="C94" s="2">
        <f>RSI!I94</f>
        <v>74.183175804579747</v>
      </c>
      <c r="D94" s="2">
        <f>MACD!E94</f>
        <v>-7.6511542315304659E-2</v>
      </c>
      <c r="E94" s="2">
        <f>MACD!F94</f>
        <v>-5.5912221123455508E-2</v>
      </c>
      <c r="F94" s="2">
        <f>'Moving Avg'!D94</f>
        <v>6.3813999999999993</v>
      </c>
      <c r="G94" s="2">
        <f>'Moving Avg'!F94</f>
        <v>6.1494000000000009</v>
      </c>
      <c r="H94" s="2">
        <f>'Moving Avg'!G94</f>
        <v>5.88626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6.3540000000000001</v>
      </c>
      <c r="C95" s="2">
        <f>RSI!I95</f>
        <v>74.183175804579747</v>
      </c>
      <c r="D95" s="2">
        <f>MACD!E95</f>
        <v>-8.1971692973142218E-2</v>
      </c>
      <c r="E95" s="2">
        <f>MACD!F95</f>
        <v>-6.1124115493392854E-2</v>
      </c>
      <c r="F95" s="2">
        <f>'Moving Avg'!D95</f>
        <v>6.3813999999999993</v>
      </c>
      <c r="G95" s="2">
        <f>'Moving Avg'!F95</f>
        <v>6.1697000000000006</v>
      </c>
      <c r="H95" s="2">
        <f>'Moving Avg'!G95</f>
        <v>5.9087199999999998</v>
      </c>
      <c r="I95" s="2">
        <f>'Moving Avg'!H95</f>
        <v>0</v>
      </c>
      <c r="J95" s="5" t="str">
        <f>OBV!F95</f>
        <v>BEARISH</v>
      </c>
      <c r="K95" s="5" t="str">
        <f>OBV!G95</f>
        <v>NEUTRAL</v>
      </c>
      <c r="L95" s="5" t="str">
        <f>OBV!H95</f>
        <v>NEUTRAL</v>
      </c>
    </row>
    <row r="96" spans="1:12" ht="13.5" x14ac:dyDescent="0.25">
      <c r="A96" s="3">
        <f>RSI!A96</f>
        <v>42144</v>
      </c>
      <c r="B96" s="2">
        <f>RSI!B96</f>
        <v>6.3540000000000001</v>
      </c>
      <c r="C96" s="2">
        <f>RSI!I96</f>
        <v>74.183175804579747</v>
      </c>
      <c r="D96" s="2">
        <f>MACD!E96</f>
        <v>-8.8050481175457662E-2</v>
      </c>
      <c r="E96" s="2">
        <f>MACD!F96</f>
        <v>-6.6509388629805821E-2</v>
      </c>
      <c r="F96" s="2">
        <f>'Moving Avg'!D96</f>
        <v>6.3540000000000001</v>
      </c>
      <c r="G96" s="2">
        <f>'Moving Avg'!F96</f>
        <v>6.1899999999999995</v>
      </c>
      <c r="H96" s="2">
        <f>'Moving Avg'!G96</f>
        <v>5.9310800000000006</v>
      </c>
      <c r="I96" s="2">
        <f>'Moving Avg'!H96</f>
        <v>0</v>
      </c>
      <c r="J96" s="5" t="str">
        <f>OBV!F96</f>
        <v>BEARISH</v>
      </c>
      <c r="K96" s="5" t="str">
        <f>OBV!G96</f>
        <v>WEAK</v>
      </c>
      <c r="L96" s="5" t="str">
        <f>OBV!H96</f>
        <v>CONFIRMED BEARISH</v>
      </c>
    </row>
    <row r="97" spans="1:12" ht="13.5" x14ac:dyDescent="0.25">
      <c r="A97" s="3">
        <f>RSI!A97</f>
        <v>42145</v>
      </c>
      <c r="B97" s="2">
        <f>RSI!B97</f>
        <v>6.3540000000000001</v>
      </c>
      <c r="C97" s="2">
        <f>RSI!I97</f>
        <v>74.183175804579747</v>
      </c>
      <c r="D97" s="2">
        <f>MACD!E97</f>
        <v>-9.4544682972992788E-2</v>
      </c>
      <c r="E97" s="2">
        <f>MACD!F97</f>
        <v>-7.2116447498443217E-2</v>
      </c>
      <c r="F97" s="2">
        <f>'Moving Avg'!D97</f>
        <v>6.3540000000000001</v>
      </c>
      <c r="G97" s="2">
        <f>'Moving Avg'!F97</f>
        <v>6.2102999999999984</v>
      </c>
      <c r="H97" s="2">
        <f>'Moving Avg'!G97</f>
        <v>5.9534400000000005</v>
      </c>
      <c r="I97" s="2">
        <f>'Moving Avg'!H97</f>
        <v>0</v>
      </c>
      <c r="J97" s="5" t="str">
        <f>OBV!F97</f>
        <v>NEUTRAL</v>
      </c>
      <c r="K97" s="5" t="str">
        <f>OBV!G97</f>
        <v>NEUTRAL</v>
      </c>
      <c r="L97" s="5" t="str">
        <f>OBV!H97</f>
        <v>NEUTRAL</v>
      </c>
    </row>
    <row r="98" spans="1:12" ht="13.5" x14ac:dyDescent="0.25">
      <c r="A98" s="3">
        <f>RSI!A98</f>
        <v>42146</v>
      </c>
      <c r="B98" s="2">
        <f>RSI!B98</f>
        <v>6.3680000000000003</v>
      </c>
      <c r="C98" s="2">
        <f>RSI!I98</f>
        <v>75.002043656761188</v>
      </c>
      <c r="D98" s="2">
        <f>MACD!E98</f>
        <v>-0.10155814953262343</v>
      </c>
      <c r="E98" s="2">
        <f>MACD!F98</f>
        <v>-7.800478790527926E-2</v>
      </c>
      <c r="F98" s="2">
        <f>'Moving Avg'!D98</f>
        <v>6.3567999999999998</v>
      </c>
      <c r="G98" s="2">
        <f>'Moving Avg'!F98</f>
        <v>6.2312999999999992</v>
      </c>
      <c r="H98" s="2">
        <f>'Moving Avg'!G98</f>
        <v>5.9729799999999997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</row>
    <row r="99" spans="1:12" ht="13.5" x14ac:dyDescent="0.25">
      <c r="A99" s="3">
        <f>RSI!A99</f>
        <v>42149</v>
      </c>
      <c r="B99" s="2">
        <f>RSI!B99</f>
        <v>6.3680000000000003</v>
      </c>
      <c r="C99" s="2">
        <f>RSI!I99</f>
        <v>75.002043656761188</v>
      </c>
      <c r="D99" s="2">
        <f>MACD!E99</f>
        <v>-8.0887125902332713E-2</v>
      </c>
      <c r="E99" s="2">
        <f>MACD!F99</f>
        <v>-7.8581255504689959E-2</v>
      </c>
      <c r="F99" s="2">
        <f>'Moving Avg'!D99</f>
        <v>6.3596000000000004</v>
      </c>
      <c r="G99" s="2">
        <f>'Moving Avg'!F99</f>
        <v>6.2522999999999991</v>
      </c>
      <c r="H99" s="2">
        <f>'Moving Avg'!G99</f>
        <v>5.9922400000000016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</row>
    <row r="100" spans="1:12" ht="13.5" x14ac:dyDescent="0.25">
      <c r="A100" s="3">
        <f>RSI!A100</f>
        <v>42150</v>
      </c>
      <c r="B100" s="2">
        <f>RSI!B100</f>
        <v>6.3540000000000001</v>
      </c>
      <c r="C100" s="2">
        <f>RSI!I100</f>
        <v>72.340923884123924</v>
      </c>
      <c r="D100" s="2">
        <f>MACD!E100</f>
        <v>-5.5200288289969812E-2</v>
      </c>
      <c r="E100" s="2">
        <f>MACD!F100</f>
        <v>-7.3905062061745935E-2</v>
      </c>
      <c r="F100" s="2">
        <f>'Moving Avg'!D100</f>
        <v>6.3596000000000004</v>
      </c>
      <c r="G100" s="2">
        <f>'Moving Avg'!F100</f>
        <v>6.264549999999999</v>
      </c>
      <c r="H100" s="2">
        <f>'Moving Avg'!G100</f>
        <v>6.0112200000000007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NEUTRAL</v>
      </c>
    </row>
    <row r="101" spans="1:12" ht="13.5" x14ac:dyDescent="0.25">
      <c r="A101" s="3">
        <f>RSI!A101</f>
        <v>42151</v>
      </c>
      <c r="B101" s="2">
        <f>RSI!B101</f>
        <v>6.3540000000000001</v>
      </c>
      <c r="C101" s="2">
        <f>RSI!I101</f>
        <v>72.340923884123924</v>
      </c>
      <c r="D101" s="2">
        <f>MACD!E101</f>
        <v>-1.3369286875269282E-2</v>
      </c>
      <c r="E101" s="2">
        <f>MACD!F101</f>
        <v>-6.1797907024450607E-2</v>
      </c>
      <c r="F101" s="2">
        <f>'Moving Avg'!D101</f>
        <v>6.3596000000000004</v>
      </c>
      <c r="G101" s="2">
        <f>'Moving Avg'!F101</f>
        <v>6.2760499999999997</v>
      </c>
      <c r="H101" s="2">
        <f>'Moving Avg'!G101</f>
        <v>6.0282400000000003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NEUTRAL</v>
      </c>
    </row>
    <row r="102" spans="1:12" ht="13.5" x14ac:dyDescent="0.25">
      <c r="A102" s="3">
        <f>RSI!A102</f>
        <v>42152</v>
      </c>
      <c r="B102" s="2">
        <f>RSI!B102</f>
        <v>6.5389999999999997</v>
      </c>
      <c r="C102" s="2">
        <f>RSI!I102</f>
        <v>82.083263875149271</v>
      </c>
      <c r="D102" s="2">
        <f>MACD!E102</f>
        <v>-1.3662726942096803E-2</v>
      </c>
      <c r="E102" s="2">
        <f>MACD!F102</f>
        <v>-5.2170871007979853E-2</v>
      </c>
      <c r="F102" s="2">
        <f>'Moving Avg'!D102</f>
        <v>6.3965999999999994</v>
      </c>
      <c r="G102" s="2">
        <f>'Moving Avg'!F102</f>
        <v>6.2967999999999993</v>
      </c>
      <c r="H102" s="2">
        <f>'Moving Avg'!G102</f>
        <v>6.047740000000001</v>
      </c>
      <c r="I102" s="2">
        <f>'Moving Avg'!H102</f>
        <v>0</v>
      </c>
      <c r="J102" s="5" t="str">
        <f>OBV!F102</f>
        <v>BULLISH</v>
      </c>
      <c r="K102" s="5" t="str">
        <f>OBV!G102</f>
        <v>STRONG</v>
      </c>
      <c r="L102" s="5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6.5389999999999997</v>
      </c>
      <c r="C103" s="2">
        <f>RSI!I103</f>
        <v>82.083263875149271</v>
      </c>
      <c r="D103" s="2">
        <f>MACD!E103</f>
        <v>-1.5845191644686452E-2</v>
      </c>
      <c r="E103" s="2">
        <f>MACD!F103</f>
        <v>-4.490573513532118E-2</v>
      </c>
      <c r="F103" s="2">
        <f>'Moving Avg'!D103</f>
        <v>6.4308000000000005</v>
      </c>
      <c r="G103" s="2">
        <f>'Moving Avg'!F103</f>
        <v>6.3182999999999989</v>
      </c>
      <c r="H103" s="2">
        <f>'Moving Avg'!G103</f>
        <v>6.0660200000000009</v>
      </c>
      <c r="I103" s="2">
        <f>'Moving Avg'!H103</f>
        <v>0</v>
      </c>
      <c r="J103" s="5" t="str">
        <f>OBV!F103</f>
        <v>BULLISH</v>
      </c>
      <c r="K103" s="5" t="str">
        <f>OBV!G103</f>
        <v>NEUTRAL</v>
      </c>
      <c r="L103" s="5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6.4509999999999996</v>
      </c>
      <c r="C104" s="2">
        <f>RSI!I104</f>
        <v>68.728330722436652</v>
      </c>
      <c r="D104" s="2">
        <f>MACD!E104</f>
        <v>-1.2964271492644563E-2</v>
      </c>
      <c r="E104" s="2">
        <f>MACD!F104</f>
        <v>-3.8517442406785861E-2</v>
      </c>
      <c r="F104" s="2">
        <f>'Moving Avg'!D104</f>
        <v>6.4474</v>
      </c>
      <c r="G104" s="2">
        <f>'Moving Avg'!F104</f>
        <v>6.3351499999999996</v>
      </c>
      <c r="H104" s="2">
        <f>'Moving Avg'!G104</f>
        <v>6.0851600000000028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BEARISH DIVERGENCE</v>
      </c>
    </row>
    <row r="105" spans="1:12" ht="13.5" x14ac:dyDescent="0.25">
      <c r="A105" s="3">
        <f>RSI!A105</f>
        <v>42157</v>
      </c>
      <c r="B105" s="2">
        <f>RSI!B105</f>
        <v>6.4509999999999996</v>
      </c>
      <c r="C105" s="2">
        <f>RSI!I105</f>
        <v>68.728330722436652</v>
      </c>
      <c r="D105" s="2">
        <f>MACD!E105</f>
        <v>-1.1664812439134309E-2</v>
      </c>
      <c r="E105" s="2">
        <f>MACD!F105</f>
        <v>-3.3146916413255553E-2</v>
      </c>
      <c r="F105" s="2">
        <f>'Moving Avg'!D105</f>
        <v>6.466800000000001</v>
      </c>
      <c r="G105" s="2">
        <f>'Moving Avg'!F105</f>
        <v>6.3519999999999985</v>
      </c>
      <c r="H105" s="2">
        <f>'Moving Avg'!G105</f>
        <v>6.1017800000000033</v>
      </c>
      <c r="I105" s="2">
        <f>'Moving Avg'!H105</f>
        <v>0</v>
      </c>
      <c r="J105" s="5" t="str">
        <f>OBV!F105</f>
        <v>BULLISH</v>
      </c>
      <c r="K105" s="5" t="str">
        <f>OBV!G105</f>
        <v>NEUTRAL</v>
      </c>
      <c r="L105" s="5" t="str">
        <f>OBV!H105</f>
        <v>CONFIRMED BULLISH</v>
      </c>
    </row>
    <row r="106" spans="1:12" ht="13.5" x14ac:dyDescent="0.25">
      <c r="A106" s="3">
        <f>RSI!A106</f>
        <v>42158</v>
      </c>
      <c r="B106" s="2">
        <f>RSI!B106</f>
        <v>6.4509999999999996</v>
      </c>
      <c r="C106" s="2">
        <f>RSI!I106</f>
        <v>68.728330722436652</v>
      </c>
      <c r="D106" s="2">
        <f>MACD!E106</f>
        <v>-1.161919850901505E-2</v>
      </c>
      <c r="E106" s="2">
        <f>MACD!F106</f>
        <v>-2.8841372832407453E-2</v>
      </c>
      <c r="F106" s="2">
        <f>'Moving Avg'!D106</f>
        <v>6.4861999999999993</v>
      </c>
      <c r="G106" s="2">
        <f>'Moving Avg'!F106</f>
        <v>6.3688499999999983</v>
      </c>
      <c r="H106" s="2">
        <f>'Moving Avg'!G106</f>
        <v>6.115020000000003</v>
      </c>
      <c r="I106" s="2">
        <f>'Moving Avg'!H106</f>
        <v>0</v>
      </c>
      <c r="J106" s="5" t="str">
        <f>OBV!F106</f>
        <v>BULLISH</v>
      </c>
      <c r="K106" s="5" t="str">
        <f>OBV!G106</f>
        <v>NEUTRAL</v>
      </c>
      <c r="L106" s="5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6.476</v>
      </c>
      <c r="C107" s="2">
        <f>RSI!I107</f>
        <v>70.435100318747573</v>
      </c>
      <c r="D107" s="2">
        <f>MACD!E107</f>
        <v>-1.4408313538021744E-2</v>
      </c>
      <c r="E107" s="2">
        <f>MACD!F107</f>
        <v>-2.5954760973530312E-2</v>
      </c>
      <c r="F107" s="2">
        <f>'Moving Avg'!D107</f>
        <v>6.4736000000000002</v>
      </c>
      <c r="G107" s="2">
        <f>'Moving Avg'!F107</f>
        <v>6.3869499999999988</v>
      </c>
      <c r="H107" s="2">
        <f>'Moving Avg'!G107</f>
        <v>6.127360000000003</v>
      </c>
      <c r="I107" s="2">
        <f>'Moving Avg'!H107</f>
        <v>0</v>
      </c>
      <c r="J107" s="5" t="str">
        <f>OBV!F107</f>
        <v>BULLISH</v>
      </c>
      <c r="K107" s="5" t="str">
        <f>OBV!G107</f>
        <v>NEUTRAL</v>
      </c>
      <c r="L107" s="5" t="str">
        <f>OBV!H107</f>
        <v>BULLISH DIVERGENCE</v>
      </c>
    </row>
    <row r="108" spans="1:12" ht="13.5" x14ac:dyDescent="0.25">
      <c r="A108" s="3">
        <f>RSI!A108</f>
        <v>42160</v>
      </c>
      <c r="B108" s="2">
        <f>RSI!B108</f>
        <v>6.4809999999999999</v>
      </c>
      <c r="C108" s="2">
        <f>RSI!I108</f>
        <v>70.778610313981801</v>
      </c>
      <c r="D108" s="2">
        <f>MACD!E108</f>
        <v>-1.6036157922138194E-2</v>
      </c>
      <c r="E108" s="2">
        <f>MACD!F108</f>
        <v>-2.3971040363251889E-2</v>
      </c>
      <c r="F108" s="2">
        <f>'Moving Avg'!D108</f>
        <v>6.4619999999999989</v>
      </c>
      <c r="G108" s="2">
        <f>'Moving Avg'!F108</f>
        <v>6.4050499999999984</v>
      </c>
      <c r="H108" s="2">
        <f>'Moving Avg'!G108</f>
        <v>6.1399000000000044</v>
      </c>
      <c r="I108" s="2">
        <f>'Moving Avg'!H108</f>
        <v>0</v>
      </c>
      <c r="J108" s="5" t="str">
        <f>OBV!F108</f>
        <v>BULLISH</v>
      </c>
      <c r="K108" s="5" t="str">
        <f>OBV!G108</f>
        <v>STRONG</v>
      </c>
      <c r="L108" s="5" t="str">
        <f>OBV!H108</f>
        <v>BULLISH DIVERGENCE</v>
      </c>
    </row>
    <row r="109" spans="1:12" ht="13.5" x14ac:dyDescent="0.25">
      <c r="A109" s="3">
        <f>RSI!A109</f>
        <v>42163</v>
      </c>
      <c r="B109" s="2">
        <f>RSI!B109</f>
        <v>6.7939999999999996</v>
      </c>
      <c r="C109" s="2">
        <f>RSI!I109</f>
        <v>83.613765947205522</v>
      </c>
      <c r="D109" s="2">
        <f>MACD!E109</f>
        <v>-4.1601720810866105E-2</v>
      </c>
      <c r="E109" s="2">
        <f>MACD!F109</f>
        <v>-2.7497176452774733E-2</v>
      </c>
      <c r="F109" s="2">
        <f>'Moving Avg'!D109</f>
        <v>6.5305999999999997</v>
      </c>
      <c r="G109" s="2">
        <f>'Moving Avg'!F109</f>
        <v>6.4297499999999985</v>
      </c>
      <c r="H109" s="2">
        <f>'Moving Avg'!G109</f>
        <v>6.1572800000000036</v>
      </c>
      <c r="I109" s="2">
        <f>'Moving Avg'!H109</f>
        <v>0</v>
      </c>
      <c r="J109" s="5" t="str">
        <f>OBV!F109</f>
        <v>BULLISH</v>
      </c>
      <c r="K109" s="5" t="str">
        <f>OBV!G109</f>
        <v>STRONG</v>
      </c>
      <c r="L109" s="5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6.7939999999999996</v>
      </c>
      <c r="C110" s="2">
        <f>RSI!I110</f>
        <v>83.613765947205522</v>
      </c>
      <c r="D110" s="2">
        <f>MACD!E110</f>
        <v>-6.8166173549204068E-2</v>
      </c>
      <c r="E110" s="2">
        <f>MACD!F110</f>
        <v>-3.56309758720606E-2</v>
      </c>
      <c r="F110" s="2">
        <f>'Moving Avg'!D110</f>
        <v>6.5992000000000006</v>
      </c>
      <c r="G110" s="2">
        <f>'Moving Avg'!F110</f>
        <v>6.4517499999999988</v>
      </c>
      <c r="H110" s="2">
        <f>'Moving Avg'!G110</f>
        <v>6.1745800000000042</v>
      </c>
      <c r="I110" s="2">
        <f>'Moving Avg'!H110</f>
        <v>0</v>
      </c>
      <c r="J110" s="5" t="str">
        <f>OBV!F110</f>
        <v>BULLISH</v>
      </c>
      <c r="K110" s="5" t="str">
        <f>OBV!G110</f>
        <v>STRONG</v>
      </c>
      <c r="L110" s="5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6.7939999999999996</v>
      </c>
      <c r="C111" s="2">
        <f>RSI!I111</f>
        <v>83.613765947205522</v>
      </c>
      <c r="D111" s="2">
        <f>MACD!E111</f>
        <v>-9.3216201494635165E-2</v>
      </c>
      <c r="E111" s="2">
        <f>MACD!F111</f>
        <v>-4.7148020996575515E-2</v>
      </c>
      <c r="F111" s="2">
        <f>'Moving Avg'!D111</f>
        <v>6.6677999999999997</v>
      </c>
      <c r="G111" s="2">
        <f>'Moving Avg'!F111</f>
        <v>6.4668999999999981</v>
      </c>
      <c r="H111" s="2">
        <f>'Moving Avg'!G111</f>
        <v>6.1918800000000029</v>
      </c>
      <c r="I111" s="2">
        <f>'Moving Avg'!H111</f>
        <v>0</v>
      </c>
      <c r="J111" s="5" t="str">
        <f>OBV!F111</f>
        <v>BULLISH</v>
      </c>
      <c r="K111" s="5" t="str">
        <f>OBV!G111</f>
        <v>STRONG</v>
      </c>
      <c r="L111" s="5" t="str">
        <f>OBV!H111</f>
        <v>CONFIRMED BULLISH</v>
      </c>
    </row>
    <row r="112" spans="1:12" ht="13.5" x14ac:dyDescent="0.25">
      <c r="A112" s="3">
        <f>RSI!A112</f>
        <v>42166</v>
      </c>
      <c r="B112" s="2">
        <f>RSI!B112</f>
        <v>6.7939999999999996</v>
      </c>
      <c r="C112" s="2">
        <f>RSI!I112</f>
        <v>83.613765947205522</v>
      </c>
      <c r="D112" s="2">
        <f>MACD!E112</f>
        <v>-8.8332705423452396E-2</v>
      </c>
      <c r="E112" s="2">
        <f>MACD!F112</f>
        <v>-5.53849578819509E-2</v>
      </c>
      <c r="F112" s="2">
        <f>'Moving Avg'!D112</f>
        <v>6.7313999999999989</v>
      </c>
      <c r="G112" s="2">
        <f>'Moving Avg'!F112</f>
        <v>6.4888999999999983</v>
      </c>
      <c r="H112" s="2">
        <f>'Moving Avg'!G112</f>
        <v>6.2116000000000016</v>
      </c>
      <c r="I112" s="2">
        <f>'Moving Avg'!H112</f>
        <v>0</v>
      </c>
      <c r="J112" s="5" t="str">
        <f>OBV!F112</f>
        <v>BULLISH</v>
      </c>
      <c r="K112" s="5" t="str">
        <f>OBV!G112</f>
        <v>STRONG</v>
      </c>
      <c r="L112" s="5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6.7939999999999996</v>
      </c>
      <c r="C113" s="2">
        <f>RSI!I113</f>
        <v>83.613765947205522</v>
      </c>
      <c r="D113" s="2">
        <f>MACD!E113</f>
        <v>-8.6405946901318309E-2</v>
      </c>
      <c r="E113" s="2">
        <f>MACD!F113</f>
        <v>-6.1589155685824383E-2</v>
      </c>
      <c r="F113" s="2">
        <f>'Moving Avg'!D113</f>
        <v>6.7939999999999996</v>
      </c>
      <c r="G113" s="2">
        <f>'Moving Avg'!F113</f>
        <v>6.5108999999999977</v>
      </c>
      <c r="H113" s="2">
        <f>'Moving Avg'!G113</f>
        <v>6.2313200000000002</v>
      </c>
      <c r="I113" s="2">
        <f>'Moving Avg'!H113</f>
        <v>0</v>
      </c>
      <c r="J113" s="5" t="str">
        <f>OBV!F113</f>
        <v>BULLISH</v>
      </c>
      <c r="K113" s="5" t="str">
        <f>OBV!G113</f>
        <v>STRONG</v>
      </c>
      <c r="L113" s="5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6.7939999999999996</v>
      </c>
      <c r="C114" s="2">
        <f>RSI!I114</f>
        <v>83.613765947205522</v>
      </c>
      <c r="D114" s="2">
        <f>MACD!E114</f>
        <v>-0.10035613954749589</v>
      </c>
      <c r="E114" s="2">
        <f>MACD!F114</f>
        <v>-6.9342552458158693E-2</v>
      </c>
      <c r="F114" s="2">
        <f>'Moving Avg'!D114</f>
        <v>6.7939999999999996</v>
      </c>
      <c r="G114" s="2">
        <f>'Moving Avg'!F114</f>
        <v>6.5328999999999979</v>
      </c>
      <c r="H114" s="2">
        <f>'Moving Avg'!G114</f>
        <v>6.2510400000000006</v>
      </c>
      <c r="I114" s="2">
        <f>'Moving Avg'!H114</f>
        <v>0</v>
      </c>
      <c r="J114" s="5" t="str">
        <f>OBV!F114</f>
        <v>NEUTRAL</v>
      </c>
      <c r="K114" s="5" t="str">
        <f>OBV!G114</f>
        <v>NEUTRAL</v>
      </c>
      <c r="L114" s="5" t="str">
        <f>OBV!H114</f>
        <v>NEUTRAL</v>
      </c>
    </row>
    <row r="115" spans="1:12" ht="13.5" x14ac:dyDescent="0.25">
      <c r="A115" s="3">
        <f>RSI!A115</f>
        <v>42171</v>
      </c>
      <c r="B115" s="2">
        <f>RSI!B115</f>
        <v>6.7939999999999996</v>
      </c>
      <c r="C115" s="2">
        <f>RSI!I115</f>
        <v>83.613765947205522</v>
      </c>
      <c r="D115" s="2">
        <f>MACD!E115</f>
        <v>-0.11405094985948594</v>
      </c>
      <c r="E115" s="2">
        <f>MACD!F115</f>
        <v>-7.8284231938424154E-2</v>
      </c>
      <c r="F115" s="2">
        <f>'Moving Avg'!D115</f>
        <v>6.7939999999999996</v>
      </c>
      <c r="G115" s="2">
        <f>'Moving Avg'!F115</f>
        <v>6.5548999999999991</v>
      </c>
      <c r="H115" s="2">
        <f>'Moving Avg'!G115</f>
        <v>6.2714199999999991</v>
      </c>
      <c r="I115" s="2">
        <f>'Moving Avg'!H115</f>
        <v>0</v>
      </c>
      <c r="J115" s="5" t="str">
        <f>OBV!F115</f>
        <v>NEUTRAL</v>
      </c>
      <c r="K115" s="5" t="str">
        <f>OBV!G115</f>
        <v>NEUTRAL</v>
      </c>
      <c r="L115" s="5" t="str">
        <f>OBV!H115</f>
        <v>NEUTRAL</v>
      </c>
    </row>
    <row r="116" spans="1:12" ht="13.5" x14ac:dyDescent="0.25">
      <c r="A116" s="3">
        <f>RSI!A116</f>
        <v>42172</v>
      </c>
      <c r="B116" s="2">
        <f>RSI!B116</f>
        <v>6.7939999999999996</v>
      </c>
      <c r="C116" s="2">
        <f>RSI!I116</f>
        <v>83.613765947205522</v>
      </c>
      <c r="D116" s="2">
        <f>MACD!E116</f>
        <v>-0.12738960808273081</v>
      </c>
      <c r="E116" s="2">
        <f>MACD!F116</f>
        <v>-8.8105307167285485E-2</v>
      </c>
      <c r="F116" s="2">
        <f>'Moving Avg'!D116</f>
        <v>6.7939999999999996</v>
      </c>
      <c r="G116" s="2">
        <f>'Moving Avg'!F116</f>
        <v>6.5768999999999993</v>
      </c>
      <c r="H116" s="2">
        <f>'Moving Avg'!G116</f>
        <v>6.2911399999999995</v>
      </c>
      <c r="I116" s="2">
        <f>'Moving Avg'!H116</f>
        <v>0</v>
      </c>
      <c r="J116" s="5" t="str">
        <f>OBV!F116</f>
        <v>NEUTRAL</v>
      </c>
      <c r="K116" s="5" t="str">
        <f>OBV!G116</f>
        <v>NEUTRAL</v>
      </c>
      <c r="L116" s="5" t="str">
        <f>OBV!H116</f>
        <v>NEUTRAL</v>
      </c>
    </row>
    <row r="117" spans="1:12" ht="13.5" x14ac:dyDescent="0.25">
      <c r="A117" s="3">
        <f>RSI!A117</f>
        <v>42173</v>
      </c>
      <c r="B117" s="2">
        <f>RSI!B117</f>
        <v>6.8470000000000004</v>
      </c>
      <c r="C117" s="2">
        <f>RSI!I117</f>
        <v>85.557163955782087</v>
      </c>
      <c r="D117" s="2">
        <f>MACD!E117</f>
        <v>-0.14037699434786433</v>
      </c>
      <c r="E117" s="2">
        <f>MACD!F117</f>
        <v>-9.8559644603401247E-2</v>
      </c>
      <c r="F117" s="2">
        <f>'Moving Avg'!D117</f>
        <v>6.8045999999999989</v>
      </c>
      <c r="G117" s="2">
        <f>'Moving Avg'!F117</f>
        <v>6.6015499999999987</v>
      </c>
      <c r="H117" s="2">
        <f>'Moving Avg'!G117</f>
        <v>6.3117399999999986</v>
      </c>
      <c r="I117" s="2">
        <f>'Moving Avg'!H117</f>
        <v>0</v>
      </c>
      <c r="J117" s="5" t="str">
        <f>OBV!F117</f>
        <v>BULLISH</v>
      </c>
      <c r="K117" s="5" t="str">
        <f>OBV!G117</f>
        <v>STRONG</v>
      </c>
      <c r="L117" s="5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6.9939999999999998</v>
      </c>
      <c r="C118" s="2">
        <f>RSI!I118</f>
        <v>89.335170236153814</v>
      </c>
      <c r="D118" s="2">
        <f>MACD!E118</f>
        <v>-0.16330013749749472</v>
      </c>
      <c r="E118" s="2">
        <f>MACD!F118</f>
        <v>-0.11150774318221995</v>
      </c>
      <c r="F118" s="2">
        <f>'Moving Avg'!D118</f>
        <v>6.8445999999999998</v>
      </c>
      <c r="G118" s="2">
        <f>'Moving Avg'!F118</f>
        <v>6.6328499999999995</v>
      </c>
      <c r="H118" s="2">
        <f>'Moving Avg'!G118</f>
        <v>6.333219999999999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6.9939999999999998</v>
      </c>
      <c r="C119" s="2">
        <f>RSI!I119</f>
        <v>89.335170236153814</v>
      </c>
      <c r="D119" s="2">
        <f>MACD!E119</f>
        <v>-0.13709120250079554</v>
      </c>
      <c r="E119" s="2">
        <f>MACD!F119</f>
        <v>-0.11662443504593507</v>
      </c>
      <c r="F119" s="2">
        <f>'Moving Avg'!D119</f>
        <v>6.8846000000000007</v>
      </c>
      <c r="G119" s="2">
        <f>'Moving Avg'!F119</f>
        <v>6.6641499999999976</v>
      </c>
      <c r="H119" s="2">
        <f>'Moving Avg'!G119</f>
        <v>6.3546999999999976</v>
      </c>
      <c r="I119" s="2">
        <f>'Moving Avg'!H119</f>
        <v>0</v>
      </c>
      <c r="J119" s="5" t="str">
        <f>OBV!F119</f>
        <v>BULLISH</v>
      </c>
      <c r="K119" s="5" t="str">
        <f>OBV!G119</f>
        <v>STRONG</v>
      </c>
      <c r="L119" s="5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6.9939999999999998</v>
      </c>
      <c r="C120" s="2">
        <f>RSI!I120</f>
        <v>89.335170236153814</v>
      </c>
      <c r="D120" s="2">
        <f>MACD!E120</f>
        <v>-0.1172740459934003</v>
      </c>
      <c r="E120" s="2">
        <f>MACD!F120</f>
        <v>-0.11675435723542812</v>
      </c>
      <c r="F120" s="2">
        <f>'Moving Avg'!D120</f>
        <v>6.9245999999999999</v>
      </c>
      <c r="G120" s="2">
        <f>'Moving Avg'!F120</f>
        <v>6.6961499999999985</v>
      </c>
      <c r="H120" s="2">
        <f>'Moving Avg'!G120</f>
        <v>6.3761799999999997</v>
      </c>
      <c r="I120" s="2">
        <f>'Moving Avg'!H120</f>
        <v>0</v>
      </c>
      <c r="J120" s="5" t="str">
        <f>OBV!F120</f>
        <v>BULLISH</v>
      </c>
      <c r="K120" s="5" t="str">
        <f>OBV!G120</f>
        <v>STRONG</v>
      </c>
      <c r="L120" s="5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6.9939999999999998</v>
      </c>
      <c r="C121" s="2">
        <f>RSI!I121</f>
        <v>89.335170236153814</v>
      </c>
      <c r="D121" s="2">
        <f>MACD!E121</f>
        <v>-0.1026905296871119</v>
      </c>
      <c r="E121" s="2">
        <f>MACD!F121</f>
        <v>-0.11394159172576489</v>
      </c>
      <c r="F121" s="2">
        <f>'Moving Avg'!D121</f>
        <v>6.9645999999999999</v>
      </c>
      <c r="G121" s="2">
        <f>'Moving Avg'!F121</f>
        <v>6.7281499999999994</v>
      </c>
      <c r="H121" s="2">
        <f>'Moving Avg'!G121</f>
        <v>6.3975600000000012</v>
      </c>
      <c r="I121" s="2">
        <f>'Moving Avg'!H121</f>
        <v>0</v>
      </c>
      <c r="J121" s="5" t="str">
        <f>OBV!F121</f>
        <v>BULLISH</v>
      </c>
      <c r="K121" s="5" t="str">
        <f>OBV!G121</f>
        <v>STRONG</v>
      </c>
      <c r="L121" s="5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7.0380000000000003</v>
      </c>
      <c r="C122" s="2">
        <f>RSI!I122</f>
        <v>90.351308256373727</v>
      </c>
      <c r="D122" s="2">
        <f>MACD!E122</f>
        <v>-9.5632896915096133E-2</v>
      </c>
      <c r="E122" s="2">
        <f>MACD!F122</f>
        <v>-0.11027985276363114</v>
      </c>
      <c r="F122" s="2">
        <f>'Moving Avg'!D122</f>
        <v>7.0027999999999988</v>
      </c>
      <c r="G122" s="2">
        <f>'Moving Avg'!F122</f>
        <v>6.753099999999999</v>
      </c>
      <c r="H122" s="2">
        <f>'Moving Avg'!G122</f>
        <v>6.4198200000000023</v>
      </c>
      <c r="I122" s="2">
        <f>'Moving Avg'!H122</f>
        <v>0</v>
      </c>
      <c r="J122" s="5" t="str">
        <f>OBV!F122</f>
        <v>BULLISH</v>
      </c>
      <c r="K122" s="5" t="str">
        <f>OBV!G122</f>
        <v>STRONG</v>
      </c>
      <c r="L122" s="5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7.0970000000000004</v>
      </c>
      <c r="C123" s="2">
        <f>RSI!I123</f>
        <v>91.518295078083995</v>
      </c>
      <c r="D123" s="2">
        <f>MACD!E123</f>
        <v>-9.6164576117474532E-2</v>
      </c>
      <c r="E123" s="2">
        <f>MACD!F123</f>
        <v>-0.10745679743439983</v>
      </c>
      <c r="F123" s="2">
        <f>'Moving Avg'!D123</f>
        <v>7.0233999999999996</v>
      </c>
      <c r="G123" s="2">
        <f>'Moving Avg'!F123</f>
        <v>6.7809999999999988</v>
      </c>
      <c r="H123" s="2">
        <f>'Moving Avg'!G123</f>
        <v>6.4428000000000019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7.0970000000000004</v>
      </c>
      <c r="C124" s="2">
        <f>RSI!I124</f>
        <v>91.518295078083995</v>
      </c>
      <c r="D124" s="2">
        <f>MACD!E124</f>
        <v>-9.8938232744780308E-2</v>
      </c>
      <c r="E124" s="2">
        <f>MACD!F124</f>
        <v>-0.10575308449647594</v>
      </c>
      <c r="F124" s="2">
        <f>'Moving Avg'!D124</f>
        <v>7.0439999999999996</v>
      </c>
      <c r="G124" s="2">
        <f>'Moving Avg'!F124</f>
        <v>6.8132999999999999</v>
      </c>
      <c r="H124" s="2">
        <f>'Moving Avg'!G124</f>
        <v>6.4657800000000023</v>
      </c>
      <c r="I124" s="2">
        <f>'Moving Avg'!H124</f>
        <v>0</v>
      </c>
      <c r="J124" s="5" t="str">
        <f>OBV!F124</f>
        <v>BULLISH</v>
      </c>
      <c r="K124" s="5" t="str">
        <f>OBV!G124</f>
        <v>STRONG</v>
      </c>
      <c r="L124" s="5" t="str">
        <f>OBV!H124</f>
        <v>CONFIRMED BULLISH</v>
      </c>
    </row>
    <row r="125" spans="1:12" ht="13.5" x14ac:dyDescent="0.25">
      <c r="A125" s="3">
        <f>RSI!A125</f>
        <v>42185</v>
      </c>
      <c r="B125" s="2">
        <f>RSI!B125</f>
        <v>7.16</v>
      </c>
      <c r="C125" s="2">
        <f>RSI!I125</f>
        <v>92.623196737051828</v>
      </c>
      <c r="D125" s="2">
        <f>MACD!E125</f>
        <v>-0.10810348243574897</v>
      </c>
      <c r="E125" s="2">
        <f>MACD!F125</f>
        <v>-0.10622316408433055</v>
      </c>
      <c r="F125" s="2">
        <f>'Moving Avg'!D125</f>
        <v>7.0772000000000004</v>
      </c>
      <c r="G125" s="2">
        <f>'Moving Avg'!F125</f>
        <v>6.8487499999999981</v>
      </c>
      <c r="H125" s="2">
        <f>'Moving Avg'!G125</f>
        <v>6.490020000000003</v>
      </c>
      <c r="I125" s="2">
        <f>'Moving Avg'!H125</f>
        <v>0</v>
      </c>
      <c r="J125" s="5" t="str">
        <f>OBV!F125</f>
        <v>BULLISH</v>
      </c>
      <c r="K125" s="5" t="str">
        <f>OBV!G125</f>
        <v>STRONG</v>
      </c>
      <c r="L125" s="5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7.16</v>
      </c>
      <c r="C126" s="2">
        <f>RSI!I126</f>
        <v>92.623196737051828</v>
      </c>
      <c r="D126" s="2">
        <f>MACD!E126</f>
        <v>-0.11822322527128559</v>
      </c>
      <c r="E126" s="2">
        <f>MACD!F126</f>
        <v>-0.10862317632172157</v>
      </c>
      <c r="F126" s="2">
        <f>'Moving Avg'!D126</f>
        <v>7.1104000000000012</v>
      </c>
      <c r="G126" s="2">
        <f>'Moving Avg'!F126</f>
        <v>6.8841999999999981</v>
      </c>
      <c r="H126" s="2">
        <f>'Moving Avg'!G126</f>
        <v>6.5142600000000037</v>
      </c>
      <c r="I126" s="2">
        <f>'Moving Avg'!H126</f>
        <v>0</v>
      </c>
      <c r="J126" s="5" t="str">
        <f>OBV!F126</f>
        <v>BULLISH</v>
      </c>
      <c r="K126" s="5" t="str">
        <f>OBV!G126</f>
        <v>STRONG</v>
      </c>
      <c r="L126" s="5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7.37</v>
      </c>
      <c r="C127" s="2">
        <f>RSI!I127</f>
        <v>95.093916593659614</v>
      </c>
      <c r="D127" s="2">
        <f>MACD!E127</f>
        <v>-0.13637717506811509</v>
      </c>
      <c r="E127" s="2">
        <f>MACD!F127</f>
        <v>-0.11417397607100029</v>
      </c>
      <c r="F127" s="2">
        <f>'Moving Avg'!D127</f>
        <v>7.1768000000000001</v>
      </c>
      <c r="G127" s="2">
        <f>'Moving Avg'!F127</f>
        <v>6.9288999999999987</v>
      </c>
      <c r="H127" s="2">
        <f>'Moving Avg'!G127</f>
        <v>6.5427000000000017</v>
      </c>
      <c r="I127" s="2">
        <f>'Moving Avg'!H127</f>
        <v>0</v>
      </c>
      <c r="J127" s="5" t="str">
        <f>OBV!F127</f>
        <v>BULLISH</v>
      </c>
      <c r="K127" s="5" t="str">
        <f>OBV!G127</f>
        <v>STRONG</v>
      </c>
      <c r="L127" s="5" t="str">
        <f>OBV!H127</f>
        <v>CONFIRMED BULLISH</v>
      </c>
    </row>
    <row r="128" spans="1:12" ht="13.5" x14ac:dyDescent="0.25">
      <c r="A128" s="3">
        <f>RSI!A128</f>
        <v>42188</v>
      </c>
      <c r="B128" s="2">
        <f>RSI!B128</f>
        <v>7.37</v>
      </c>
      <c r="C128" s="2">
        <f>RSI!I128</f>
        <v>95.093916593659614</v>
      </c>
      <c r="D128" s="2">
        <f>MACD!E128</f>
        <v>-0.13239092861186386</v>
      </c>
      <c r="E128" s="2">
        <f>MACD!F128</f>
        <v>-0.11781736657917301</v>
      </c>
      <c r="F128" s="2">
        <f>'Moving Avg'!D128</f>
        <v>7.2314000000000007</v>
      </c>
      <c r="G128" s="2">
        <f>'Moving Avg'!F128</f>
        <v>6.9733499999999982</v>
      </c>
      <c r="H128" s="2">
        <f>'Moving Avg'!G128</f>
        <v>6.5711400000000024</v>
      </c>
      <c r="I128" s="2">
        <f>'Moving Avg'!H128</f>
        <v>0</v>
      </c>
      <c r="J128" s="5" t="str">
        <f>OBV!F128</f>
        <v>BULLISH</v>
      </c>
      <c r="K128" s="5" t="str">
        <f>OBV!G128</f>
        <v>STRONG</v>
      </c>
      <c r="L128" s="5" t="str">
        <f>OBV!H128</f>
        <v>CONFIRMED BULLISH</v>
      </c>
    </row>
    <row r="129" spans="1:12" ht="13.5" x14ac:dyDescent="0.25">
      <c r="A129" s="3">
        <f>RSI!A129</f>
        <v>42191</v>
      </c>
      <c r="B129" s="2">
        <f>RSI!B129</f>
        <v>7.37</v>
      </c>
      <c r="C129" s="2">
        <f>RSI!I129</f>
        <v>95.093916593659614</v>
      </c>
      <c r="D129" s="2">
        <f>MACD!E129</f>
        <v>-0.1320439728001368</v>
      </c>
      <c r="E129" s="2">
        <f>MACD!F129</f>
        <v>-0.12066268782336577</v>
      </c>
      <c r="F129" s="2">
        <f>'Moving Avg'!D129</f>
        <v>7.2859999999999996</v>
      </c>
      <c r="G129" s="2">
        <f>'Moving Avg'!F129</f>
        <v>7.0021499999999985</v>
      </c>
      <c r="H129" s="2">
        <f>'Moving Avg'!G129</f>
        <v>6.5995800000000031</v>
      </c>
      <c r="I129" s="2">
        <f>'Moving Avg'!H129</f>
        <v>0</v>
      </c>
      <c r="J129" s="5" t="str">
        <f>OBV!F129</f>
        <v>BULLISH</v>
      </c>
      <c r="K129" s="5" t="str">
        <f>OBV!G129</f>
        <v>STRONG</v>
      </c>
      <c r="L129" s="5" t="str">
        <f>OBV!H129</f>
        <v>CONFIRMED BULLISH</v>
      </c>
    </row>
    <row r="130" spans="1:12" ht="13.5" x14ac:dyDescent="0.25">
      <c r="A130" s="3">
        <f>RSI!A130</f>
        <v>42192</v>
      </c>
      <c r="B130" s="2">
        <f>RSI!B130</f>
        <v>7.39</v>
      </c>
      <c r="C130" s="2">
        <f>RSI!I130</f>
        <v>95.281886547714379</v>
      </c>
      <c r="D130" s="2">
        <f>MACD!E130</f>
        <v>-0.1360337484712888</v>
      </c>
      <c r="E130" s="2">
        <f>MACD!F130</f>
        <v>-0.12373689995295038</v>
      </c>
      <c r="F130" s="2">
        <f>'Moving Avg'!D130</f>
        <v>7.3320000000000007</v>
      </c>
      <c r="G130" s="2">
        <f>'Moving Avg'!F130</f>
        <v>7.0319499999999975</v>
      </c>
      <c r="H130" s="2">
        <f>'Moving Avg'!G130</f>
        <v>6.6252000000000022</v>
      </c>
      <c r="I130" s="2">
        <f>'Moving Avg'!H130</f>
        <v>0</v>
      </c>
      <c r="J130" s="5" t="str">
        <f>OBV!F130</f>
        <v>BULLISH</v>
      </c>
      <c r="K130" s="5" t="str">
        <f>OBV!G130</f>
        <v>STRONG</v>
      </c>
      <c r="L130" s="5" t="str">
        <f>OBV!H130</f>
        <v>CONFIRMED BULLISH</v>
      </c>
    </row>
    <row r="131" spans="1:12" ht="13.5" x14ac:dyDescent="0.25">
      <c r="A131" s="3">
        <f>RSI!A131</f>
        <v>42193</v>
      </c>
      <c r="B131" s="2">
        <f>RSI!B131</f>
        <v>7.38</v>
      </c>
      <c r="C131" s="2">
        <f>RSI!I131</f>
        <v>93.355914267134168</v>
      </c>
      <c r="D131" s="2">
        <f>MACD!E131</f>
        <v>-0.14138147871539619</v>
      </c>
      <c r="E131" s="2">
        <f>MACD!F131</f>
        <v>-0.12726581570543954</v>
      </c>
      <c r="F131" s="2">
        <f>'Moving Avg'!D131</f>
        <v>7.3760000000000003</v>
      </c>
      <c r="G131" s="2">
        <f>'Moving Avg'!F131</f>
        <v>7.0612499999999994</v>
      </c>
      <c r="H131" s="2">
        <f>'Moving Avg'!G131</f>
        <v>6.6503200000000016</v>
      </c>
      <c r="I131" s="2">
        <f>'Moving Avg'!H131</f>
        <v>0</v>
      </c>
      <c r="J131" s="5" t="str">
        <f>OBV!F131</f>
        <v>BULLISH</v>
      </c>
      <c r="K131" s="5" t="str">
        <f>OBV!G131</f>
        <v>STRONG</v>
      </c>
      <c r="L131" s="5" t="str">
        <f>OBV!H131</f>
        <v>CONFIRMED BULLISH</v>
      </c>
    </row>
    <row r="132" spans="1:12" ht="13.5" x14ac:dyDescent="0.25">
      <c r="A132" s="3">
        <f>RSI!A132</f>
        <v>42194</v>
      </c>
      <c r="B132" s="2">
        <f>RSI!B132</f>
        <v>7.2380000000000004</v>
      </c>
      <c r="C132" s="2">
        <f>RSI!I132</f>
        <v>71.312518927202845</v>
      </c>
      <c r="D132" s="2">
        <f>MACD!E132</f>
        <v>-0.13107122202669963</v>
      </c>
      <c r="E132" s="2">
        <f>MACD!F132</f>
        <v>-0.12802689696969155</v>
      </c>
      <c r="F132" s="2">
        <f>'Moving Avg'!D132</f>
        <v>7.3495999999999997</v>
      </c>
      <c r="G132" s="2">
        <f>'Moving Avg'!F132</f>
        <v>7.0834499999999991</v>
      </c>
      <c r="H132" s="2">
        <f>'Moving Avg'!G132</f>
        <v>6.672600000000001</v>
      </c>
      <c r="I132" s="2">
        <f>'Moving Avg'!H132</f>
        <v>0</v>
      </c>
      <c r="J132" s="5" t="str">
        <f>OBV!F132</f>
        <v>BEARISH</v>
      </c>
      <c r="K132" s="5" t="str">
        <f>OBV!G132</f>
        <v>WEAK</v>
      </c>
      <c r="L132" s="5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7.2380000000000004</v>
      </c>
      <c r="C133" s="2">
        <f>RSI!I133</f>
        <v>71.312518927202845</v>
      </c>
      <c r="D133" s="2">
        <f>MACD!E133</f>
        <v>-0.11470197565206064</v>
      </c>
      <c r="E133" s="2">
        <f>MACD!F133</f>
        <v>-0.12536191270616537</v>
      </c>
      <c r="F133" s="2">
        <f>'Moving Avg'!D133</f>
        <v>7.3231999999999999</v>
      </c>
      <c r="G133" s="2">
        <f>'Moving Avg'!F133</f>
        <v>7.1056499999999998</v>
      </c>
      <c r="H133" s="2">
        <f>'Moving Avg'!G133</f>
        <v>6.6951800000000015</v>
      </c>
      <c r="I133" s="2">
        <f>'Moving Avg'!H133</f>
        <v>0</v>
      </c>
      <c r="J133" s="5" t="str">
        <f>OBV!F133</f>
        <v>BEARISH</v>
      </c>
      <c r="K133" s="5" t="str">
        <f>OBV!G133</f>
        <v>WEAK</v>
      </c>
      <c r="L133" s="5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7.2380000000000004</v>
      </c>
      <c r="C134" s="2">
        <f>RSI!I134</f>
        <v>71.312518927202845</v>
      </c>
      <c r="D134" s="2">
        <f>MACD!E134</f>
        <v>-0.10217676010894383</v>
      </c>
      <c r="E134" s="2">
        <f>MACD!F134</f>
        <v>-0.12072488218672107</v>
      </c>
      <c r="F134" s="2">
        <f>'Moving Avg'!D134</f>
        <v>7.2968000000000002</v>
      </c>
      <c r="G134" s="2">
        <f>'Moving Avg'!F134</f>
        <v>7.1278500000000005</v>
      </c>
      <c r="H134" s="2">
        <f>'Moving Avg'!G134</f>
        <v>6.7176600000000031</v>
      </c>
      <c r="I134" s="2">
        <f>'Moving Avg'!H134</f>
        <v>0</v>
      </c>
      <c r="J134" s="5" t="str">
        <f>OBV!F134</f>
        <v>BEARISH</v>
      </c>
      <c r="K134" s="5" t="str">
        <f>OBV!G134</f>
        <v>WEAK</v>
      </c>
      <c r="L134" s="5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7.2380000000000004</v>
      </c>
      <c r="C135" s="2">
        <f>RSI!I135</f>
        <v>71.312518927202845</v>
      </c>
      <c r="D135" s="2">
        <f>MACD!E135</f>
        <v>-8.3113679440018018E-2</v>
      </c>
      <c r="E135" s="2">
        <f>MACD!F135</f>
        <v>-0.11320264163738046</v>
      </c>
      <c r="F135" s="2">
        <f>'Moving Avg'!D135</f>
        <v>7.2664</v>
      </c>
      <c r="G135" s="2">
        <f>'Moving Avg'!F135</f>
        <v>7.1500500000000002</v>
      </c>
      <c r="H135" s="2">
        <f>'Moving Avg'!G135</f>
        <v>6.740140000000002</v>
      </c>
      <c r="I135" s="2">
        <f>'Moving Avg'!H135</f>
        <v>0</v>
      </c>
      <c r="J135" s="5" t="str">
        <f>OBV!F135</f>
        <v>BEARISH</v>
      </c>
      <c r="K135" s="5" t="str">
        <f>OBV!G135</f>
        <v>WEAK</v>
      </c>
      <c r="L135" s="5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7.38</v>
      </c>
      <c r="C136" s="2">
        <f>RSI!I136</f>
        <v>78.227411665229511</v>
      </c>
      <c r="D136" s="2">
        <f>MACD!E136</f>
        <v>-7.8638460346814654E-2</v>
      </c>
      <c r="E136" s="2">
        <f>MACD!F136</f>
        <v>-0.10628980537926731</v>
      </c>
      <c r="F136" s="2">
        <f>'Moving Avg'!D136</f>
        <v>7.2664</v>
      </c>
      <c r="G136" s="2">
        <f>'Moving Avg'!F136</f>
        <v>7.1793500000000012</v>
      </c>
      <c r="H136" s="2">
        <f>'Moving Avg'!G136</f>
        <v>6.7654600000000027</v>
      </c>
      <c r="I136" s="2">
        <f>'Moving Avg'!H136</f>
        <v>0</v>
      </c>
      <c r="J136" s="5" t="str">
        <f>OBV!F136</f>
        <v>BULLISH</v>
      </c>
      <c r="K136" s="5" t="str">
        <f>OBV!G136</f>
        <v>NEUTRAL</v>
      </c>
      <c r="L136" s="5" t="str">
        <f>OBV!H136</f>
        <v>NEUTRAL</v>
      </c>
    </row>
    <row r="137" spans="1:12" ht="13.5" x14ac:dyDescent="0.25">
      <c r="A137" s="3">
        <f>RSI!A137</f>
        <v>42201</v>
      </c>
      <c r="B137" s="2">
        <f>RSI!B137</f>
        <v>7.375</v>
      </c>
      <c r="C137" s="2">
        <f>RSI!I137</f>
        <v>77.518867713212416</v>
      </c>
      <c r="D137" s="2">
        <f>MACD!E137</f>
        <v>-4.4065129600324049E-2</v>
      </c>
      <c r="E137" s="2">
        <f>MACD!F137</f>
        <v>-9.3844870223478663E-2</v>
      </c>
      <c r="F137" s="2">
        <f>'Moving Avg'!D137</f>
        <v>7.2938000000000001</v>
      </c>
      <c r="G137" s="2">
        <f>'Moving Avg'!F137</f>
        <v>7.2057500000000001</v>
      </c>
      <c r="H137" s="2">
        <f>'Moving Avg'!G137</f>
        <v>6.7906800000000018</v>
      </c>
      <c r="I137" s="2">
        <f>'Moving Avg'!H137</f>
        <v>0</v>
      </c>
      <c r="J137" s="5" t="str">
        <f>OBV!F137</f>
        <v>BULLISH</v>
      </c>
      <c r="K137" s="5" t="str">
        <f>OBV!G137</f>
        <v>NEUTRAL</v>
      </c>
      <c r="L137" s="5" t="str">
        <f>OBV!H137</f>
        <v>CONFIRMED BULLISH</v>
      </c>
    </row>
    <row r="138" spans="1:12" ht="13.5" x14ac:dyDescent="0.25">
      <c r="A138" s="3">
        <f>RSI!A138</f>
        <v>42205</v>
      </c>
      <c r="B138" s="2">
        <f>RSI!B138</f>
        <v>7.375</v>
      </c>
      <c r="C138" s="2">
        <f>RSI!I138</f>
        <v>77.51886771321243</v>
      </c>
      <c r="D138" s="2">
        <f>MACD!E138</f>
        <v>-1.6532575544238703E-2</v>
      </c>
      <c r="E138" s="2">
        <f>MACD!F138</f>
        <v>-7.8382411287630682E-2</v>
      </c>
      <c r="F138" s="2">
        <f>'Moving Avg'!D138</f>
        <v>7.3212000000000002</v>
      </c>
      <c r="G138" s="2">
        <f>'Moving Avg'!F138</f>
        <v>7.2247999999999992</v>
      </c>
      <c r="H138" s="2">
        <f>'Moving Avg'!G138</f>
        <v>6.8158000000000012</v>
      </c>
      <c r="I138" s="2">
        <f>'Moving Avg'!H138</f>
        <v>0</v>
      </c>
      <c r="J138" s="5" t="str">
        <f>OBV!F138</f>
        <v>BULLISH</v>
      </c>
      <c r="K138" s="5" t="str">
        <f>OBV!G138</f>
        <v>NEUTRAL</v>
      </c>
      <c r="L138" s="5" t="str">
        <f>OBV!H138</f>
        <v>CONFIRMED BULLISH</v>
      </c>
    </row>
    <row r="139" spans="1:12" ht="13.5" x14ac:dyDescent="0.25">
      <c r="A139" s="3">
        <f>RSI!A139</f>
        <v>42206</v>
      </c>
      <c r="B139" s="2">
        <f>RSI!B139</f>
        <v>7.375</v>
      </c>
      <c r="C139" s="2">
        <f>RSI!I139</f>
        <v>77.51886771321243</v>
      </c>
      <c r="D139" s="2">
        <f>MACD!E139</f>
        <v>5.1699391782706883E-3</v>
      </c>
      <c r="E139" s="2">
        <f>MACD!F139</f>
        <v>-6.1671941194450415E-2</v>
      </c>
      <c r="F139" s="2">
        <f>'Moving Avg'!D139</f>
        <v>7.3486000000000002</v>
      </c>
      <c r="G139" s="2">
        <f>'Moving Avg'!F139</f>
        <v>7.2438499999999992</v>
      </c>
      <c r="H139" s="2">
        <f>'Moving Avg'!G139</f>
        <v>6.8373000000000017</v>
      </c>
      <c r="I139" s="2">
        <f>'Moving Avg'!H139</f>
        <v>0</v>
      </c>
      <c r="J139" s="5" t="str">
        <f>OBV!F139</f>
        <v>BULLISH</v>
      </c>
      <c r="K139" s="5" t="str">
        <f>OBV!G139</f>
        <v>NEUTRAL</v>
      </c>
      <c r="L139" s="5" t="str">
        <f>OBV!H139</f>
        <v>CONFIRMED BULLISH</v>
      </c>
    </row>
    <row r="140" spans="1:12" ht="13.5" x14ac:dyDescent="0.25">
      <c r="A140" s="3">
        <f>RSI!A140</f>
        <v>42207</v>
      </c>
      <c r="B140" s="2">
        <f>RSI!B140</f>
        <v>7.375</v>
      </c>
      <c r="C140" s="2">
        <f>RSI!I140</f>
        <v>77.51886771321243</v>
      </c>
      <c r="D140" s="2">
        <f>MACD!E140</f>
        <v>2.5134360238033615E-2</v>
      </c>
      <c r="E140" s="2">
        <f>MACD!F140</f>
        <v>-4.4310680907953606E-2</v>
      </c>
      <c r="F140" s="2">
        <f>'Moving Avg'!D140</f>
        <v>7.3759999999999994</v>
      </c>
      <c r="G140" s="2">
        <f>'Moving Avg'!F140</f>
        <v>7.2628999999999992</v>
      </c>
      <c r="H140" s="2">
        <f>'Moving Avg'!G140</f>
        <v>6.8577200000000005</v>
      </c>
      <c r="I140" s="2">
        <f>'Moving Avg'!H140</f>
        <v>0</v>
      </c>
      <c r="J140" s="5" t="str">
        <f>OBV!F140</f>
        <v>BULLISH</v>
      </c>
      <c r="K140" s="5" t="str">
        <f>OBV!G140</f>
        <v>NEUTRAL</v>
      </c>
      <c r="L140" s="5" t="str">
        <f>OBV!H140</f>
        <v>CONFIRMED BULLISH</v>
      </c>
    </row>
    <row r="141" spans="1:12" ht="13.5" x14ac:dyDescent="0.25">
      <c r="A141" s="3">
        <f>RSI!A141</f>
        <v>42208</v>
      </c>
      <c r="B141" s="2">
        <f>RSI!B141</f>
        <v>7.375</v>
      </c>
      <c r="C141" s="2">
        <f>RSI!I141</f>
        <v>77.51886771321243</v>
      </c>
      <c r="D141" s="2">
        <f>MACD!E141</f>
        <v>3.9122047846245955E-2</v>
      </c>
      <c r="E141" s="2">
        <f>MACD!F141</f>
        <v>-2.7624135157113691E-2</v>
      </c>
      <c r="F141" s="2">
        <f>'Moving Avg'!D141</f>
        <v>7.375</v>
      </c>
      <c r="G141" s="2">
        <f>'Moving Avg'!F141</f>
        <v>7.2819499999999993</v>
      </c>
      <c r="H141" s="2">
        <f>'Moving Avg'!G141</f>
        <v>6.8754000000000008</v>
      </c>
      <c r="I141" s="2">
        <f>'Moving Avg'!H141</f>
        <v>0</v>
      </c>
      <c r="J141" s="5" t="str">
        <f>OBV!F141</f>
        <v>BEARISH</v>
      </c>
      <c r="K141" s="5" t="str">
        <f>OBV!G141</f>
        <v>WEAK</v>
      </c>
      <c r="L141" s="5" t="str">
        <f>OBV!H141</f>
        <v>CONFIRMED BEARISH</v>
      </c>
    </row>
    <row r="142" spans="1:12" ht="13.5" x14ac:dyDescent="0.25">
      <c r="A142" s="3">
        <f>RSI!A142</f>
        <v>42209</v>
      </c>
      <c r="B142" s="2">
        <f>RSI!B142</f>
        <v>7.1550000000000002</v>
      </c>
      <c r="C142" s="2">
        <f>RSI!I142</f>
        <v>49.147289321404081</v>
      </c>
      <c r="D142" s="2">
        <f>MACD!E142</f>
        <v>4.4142349558136118E-2</v>
      </c>
      <c r="E142" s="2">
        <f>MACD!F142</f>
        <v>-1.3270838214063732E-2</v>
      </c>
      <c r="F142" s="2">
        <f>'Moving Avg'!D142</f>
        <v>7.3310000000000004</v>
      </c>
      <c r="G142" s="2">
        <f>'Moving Avg'!F142</f>
        <v>7.2877999999999998</v>
      </c>
      <c r="H142" s="2">
        <f>'Moving Avg'!G142</f>
        <v>6.8914200000000001</v>
      </c>
      <c r="I142" s="2">
        <f>'Moving Avg'!H142</f>
        <v>0</v>
      </c>
      <c r="J142" s="5" t="str">
        <f>OBV!F142</f>
        <v>NEUTRAL</v>
      </c>
      <c r="K142" s="5" t="str">
        <f>OBV!G142</f>
        <v>NEUTRAL</v>
      </c>
      <c r="L142" s="5" t="str">
        <f>OBV!H142</f>
        <v>NEUTRAL</v>
      </c>
    </row>
    <row r="143" spans="1:12" ht="13.5" x14ac:dyDescent="0.25">
      <c r="A143" s="3">
        <f>RSI!A143</f>
        <v>42212</v>
      </c>
      <c r="B143" s="2">
        <f>RSI!B143</f>
        <v>7.0869999999999997</v>
      </c>
      <c r="C143" s="2">
        <f>RSI!I143</f>
        <v>43.81000547819913</v>
      </c>
      <c r="D143" s="2">
        <f>MACD!E143</f>
        <v>5.35554936394389E-2</v>
      </c>
      <c r="E143" s="2">
        <f>MACD!F143</f>
        <v>9.442815663679438E-5</v>
      </c>
      <c r="F143" s="2">
        <f>'Moving Avg'!D143</f>
        <v>7.2734000000000005</v>
      </c>
      <c r="G143" s="2">
        <f>'Moving Avg'!F143</f>
        <v>7.2873000000000001</v>
      </c>
      <c r="H143" s="2">
        <f>'Moving Avg'!G143</f>
        <v>6.9060799999999993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</row>
    <row r="144" spans="1:12" ht="13.5" x14ac:dyDescent="0.25">
      <c r="A144" s="3">
        <f>RSI!A144</f>
        <v>42213</v>
      </c>
      <c r="B144" s="2">
        <f>RSI!B144</f>
        <v>7.0919999999999996</v>
      </c>
      <c r="C144" s="2">
        <f>RSI!I144</f>
        <v>44.28908411307048</v>
      </c>
      <c r="D144" s="2">
        <f>MACD!E144</f>
        <v>6.1670572408101698E-2</v>
      </c>
      <c r="E144" s="2">
        <f>MACD!F144</f>
        <v>1.2409657006929777E-2</v>
      </c>
      <c r="F144" s="2">
        <f>'Moving Avg'!D144</f>
        <v>7.216800000000001</v>
      </c>
      <c r="G144" s="2">
        <f>'Moving Avg'!F144</f>
        <v>7.2870499999999989</v>
      </c>
      <c r="H144" s="2">
        <f>'Moving Avg'!G144</f>
        <v>6.9208399999999992</v>
      </c>
      <c r="I144" s="2">
        <f>'Moving Avg'!H144</f>
        <v>0</v>
      </c>
      <c r="J144" s="5" t="str">
        <f>OBV!F144</f>
        <v>BULLISH</v>
      </c>
      <c r="K144" s="5" t="str">
        <f>OBV!G144</f>
        <v>NEUTRAL</v>
      </c>
      <c r="L144" s="5" t="str">
        <f>OBV!H144</f>
        <v>BULLISH DIVERGENCE</v>
      </c>
    </row>
    <row r="145" spans="1:12" ht="13.5" x14ac:dyDescent="0.25">
      <c r="A145" s="3">
        <f>RSI!A145</f>
        <v>42214</v>
      </c>
      <c r="B145" s="2">
        <f>RSI!B145</f>
        <v>7.0919999999999996</v>
      </c>
      <c r="C145" s="2">
        <f>RSI!I145</f>
        <v>44.28908411307048</v>
      </c>
      <c r="D145" s="2">
        <f>MACD!E145</f>
        <v>6.8989559222203845E-2</v>
      </c>
      <c r="E145" s="2">
        <f>MACD!F145</f>
        <v>2.3725637449984592E-2</v>
      </c>
      <c r="F145" s="2">
        <f>'Moving Avg'!D145</f>
        <v>7.1602000000000006</v>
      </c>
      <c r="G145" s="2">
        <f>'Moving Avg'!F145</f>
        <v>7.2836500000000015</v>
      </c>
      <c r="H145" s="2">
        <f>'Moving Avg'!G145</f>
        <v>6.9355999999999991</v>
      </c>
      <c r="I145" s="2">
        <f>'Moving Avg'!H145</f>
        <v>0</v>
      </c>
      <c r="J145" s="5" t="str">
        <f>OBV!F145</f>
        <v>BULLISH</v>
      </c>
      <c r="K145" s="5" t="str">
        <f>OBV!G145</f>
        <v>NEUTRAL</v>
      </c>
      <c r="L145" s="5" t="str">
        <f>OBV!H145</f>
        <v>BULLISH DIVERGENCE</v>
      </c>
    </row>
    <row r="146" spans="1:12" ht="13.5" x14ac:dyDescent="0.25">
      <c r="A146" s="3">
        <f>RSI!A146</f>
        <v>42215</v>
      </c>
      <c r="B146" s="2">
        <f>RSI!B146</f>
        <v>7.0380000000000003</v>
      </c>
      <c r="C146" s="2">
        <f>RSI!I146</f>
        <v>40.015705128093387</v>
      </c>
      <c r="D146" s="2">
        <f>MACD!E146</f>
        <v>0.10144757385750047</v>
      </c>
      <c r="E146" s="2">
        <f>MACD!F146</f>
        <v>3.9270024731487774E-2</v>
      </c>
      <c r="F146" s="2">
        <f>'Moving Avg'!D146</f>
        <v>7.0927999999999995</v>
      </c>
      <c r="G146" s="2">
        <f>'Moving Avg'!F146</f>
        <v>7.2775500000000024</v>
      </c>
      <c r="H146" s="2">
        <f>'Moving Avg'!G146</f>
        <v>6.949279999999999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7.0179999999999998</v>
      </c>
      <c r="C147" s="2">
        <f>RSI!I147</f>
        <v>38.532757810713711</v>
      </c>
      <c r="D147" s="2">
        <f>MACD!E147</f>
        <v>0.13033123120586865</v>
      </c>
      <c r="E147" s="2">
        <f>MACD!F147</f>
        <v>5.7482266026363957E-2</v>
      </c>
      <c r="F147" s="2">
        <f>'Moving Avg'!D147</f>
        <v>7.0653999999999995</v>
      </c>
      <c r="G147" s="2">
        <f>'Moving Avg'!F147</f>
        <v>7.2599500000000008</v>
      </c>
      <c r="H147" s="2">
        <f>'Moving Avg'!G147</f>
        <v>6.962559999999999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7.0380000000000003</v>
      </c>
      <c r="C148" s="2">
        <f>RSI!I148</f>
        <v>40.891757994628584</v>
      </c>
      <c r="D148" s="2">
        <f>MACD!E148</f>
        <v>0.1540625156673423</v>
      </c>
      <c r="E148" s="2">
        <f>MACD!F148</f>
        <v>7.6798315954559632E-2</v>
      </c>
      <c r="F148" s="2">
        <f>'Moving Avg'!D148</f>
        <v>7.055600000000001</v>
      </c>
      <c r="G148" s="2">
        <f>'Moving Avg'!F148</f>
        <v>7.2433500000000013</v>
      </c>
      <c r="H148" s="2">
        <f>'Moving Avg'!G148</f>
        <v>6.9759599999999988</v>
      </c>
      <c r="I148" s="2">
        <f>'Moving Avg'!H148</f>
        <v>0</v>
      </c>
      <c r="J148" s="5" t="str">
        <f>OBV!F148</f>
        <v>BULLISH</v>
      </c>
      <c r="K148" s="5" t="str">
        <f>OBV!G148</f>
        <v>NEUTRAL</v>
      </c>
      <c r="L148" s="5" t="str">
        <f>OBV!H148</f>
        <v>BULLISH DIVERGENCE</v>
      </c>
    </row>
    <row r="149" spans="1:12" ht="13.5" x14ac:dyDescent="0.25">
      <c r="A149" s="3">
        <f>RSI!A149</f>
        <v>42220</v>
      </c>
      <c r="B149" s="2">
        <f>RSI!B149</f>
        <v>7.0279999999999996</v>
      </c>
      <c r="C149" s="2">
        <f>RSI!I149</f>
        <v>40.063832183612455</v>
      </c>
      <c r="D149" s="2">
        <f>MACD!E149</f>
        <v>0.17548090075063616</v>
      </c>
      <c r="E149" s="2">
        <f>MACD!F149</f>
        <v>9.6534832913774946E-2</v>
      </c>
      <c r="F149" s="2">
        <f>'Moving Avg'!D149</f>
        <v>7.0427999999999997</v>
      </c>
      <c r="G149" s="2">
        <f>'Moving Avg'!F149</f>
        <v>7.2262500000000003</v>
      </c>
      <c r="H149" s="2">
        <f>'Moving Avg'!G149</f>
        <v>6.9891599999999983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7.0279999999999996</v>
      </c>
      <c r="C150" s="2">
        <f>RSI!I150</f>
        <v>40.063832183612462</v>
      </c>
      <c r="D150" s="2">
        <f>MACD!E150</f>
        <v>0.19421632039423375</v>
      </c>
      <c r="E150" s="2">
        <f>MACD!F150</f>
        <v>0.11607113040986672</v>
      </c>
      <c r="F150" s="2">
        <f>'Moving Avg'!D150</f>
        <v>7.0299999999999994</v>
      </c>
      <c r="G150" s="2">
        <f>'Moving Avg'!F150</f>
        <v>7.2081499999999989</v>
      </c>
      <c r="H150" s="2">
        <f>'Moving Avg'!G150</f>
        <v>7.0026399999999986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</row>
    <row r="151" spans="1:12" ht="13.5" x14ac:dyDescent="0.25">
      <c r="A151" s="3">
        <f>RSI!A151</f>
        <v>42222</v>
      </c>
      <c r="B151" s="2">
        <f>RSI!B151</f>
        <v>7.0869999999999997</v>
      </c>
      <c r="C151" s="2">
        <f>RSI!I151</f>
        <v>47.35702127722292</v>
      </c>
      <c r="D151" s="2">
        <f>MACD!E151</f>
        <v>0.20626582216179123</v>
      </c>
      <c r="E151" s="2">
        <f>MACD!F151</f>
        <v>0.13411006876025164</v>
      </c>
      <c r="F151" s="2">
        <f>'Moving Avg'!D151</f>
        <v>7.0397999999999996</v>
      </c>
      <c r="G151" s="2">
        <f>'Moving Avg'!F151</f>
        <v>7.1934999999999985</v>
      </c>
      <c r="H151" s="2">
        <f>'Moving Avg'!G151</f>
        <v>7.0172999999999988</v>
      </c>
      <c r="I151" s="2">
        <f>'Moving Avg'!H151</f>
        <v>0</v>
      </c>
      <c r="J151" s="5" t="str">
        <f>OBV!F151</f>
        <v>BULLISH</v>
      </c>
      <c r="K151" s="5" t="str">
        <f>OBV!G151</f>
        <v>NEUTRAL</v>
      </c>
      <c r="L151" s="5" t="str">
        <f>OBV!H151</f>
        <v>CONFIRMED BULLISH</v>
      </c>
    </row>
    <row r="152" spans="1:12" ht="13.5" x14ac:dyDescent="0.25">
      <c r="A152" s="3">
        <f>RSI!A152</f>
        <v>42223</v>
      </c>
      <c r="B152" s="2">
        <f>RSI!B152</f>
        <v>7.0869999999999997</v>
      </c>
      <c r="C152" s="2">
        <f>RSI!I152</f>
        <v>47.35702127722292</v>
      </c>
      <c r="D152" s="2">
        <f>MACD!E152</f>
        <v>0.18279160477555489</v>
      </c>
      <c r="E152" s="2">
        <f>MACD!F152</f>
        <v>0.14384637596331229</v>
      </c>
      <c r="F152" s="2">
        <f>'Moving Avg'!D152</f>
        <v>7.0536000000000003</v>
      </c>
      <c r="G152" s="2">
        <f>'Moving Avg'!F152</f>
        <v>7.1859499999999983</v>
      </c>
      <c r="H152" s="2">
        <f>'Moving Avg'!G152</f>
        <v>7.0282599999999995</v>
      </c>
      <c r="I152" s="2">
        <f>'Moving Avg'!H152</f>
        <v>0</v>
      </c>
      <c r="J152" s="5" t="str">
        <f>OBV!F152</f>
        <v>BULLISH</v>
      </c>
      <c r="K152" s="5" t="str">
        <f>OBV!G152</f>
        <v>STRONG</v>
      </c>
      <c r="L152" s="5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7.0869999999999997</v>
      </c>
      <c r="C153" s="2">
        <f>RSI!I153</f>
        <v>47.35702127722292</v>
      </c>
      <c r="D153" s="2">
        <f>MACD!E153</f>
        <v>0.15263041901966545</v>
      </c>
      <c r="E153" s="2">
        <f>MACD!F153</f>
        <v>0.14560318457458293</v>
      </c>
      <c r="F153" s="2">
        <f>'Moving Avg'!D153</f>
        <v>7.0633999999999997</v>
      </c>
      <c r="G153" s="2">
        <f>'Moving Avg'!F153</f>
        <v>7.178399999999999</v>
      </c>
      <c r="H153" s="2">
        <f>'Moving Avg'!G153</f>
        <v>7.0392199999999976</v>
      </c>
      <c r="I153" s="2">
        <f>'Moving Avg'!H153</f>
        <v>0</v>
      </c>
      <c r="J153" s="5" t="str">
        <f>OBV!F153</f>
        <v>BULLISH</v>
      </c>
      <c r="K153" s="5" t="str">
        <f>OBV!G153</f>
        <v>NEUTRAL</v>
      </c>
      <c r="L153" s="5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7.0869999999999997</v>
      </c>
      <c r="C154" s="2">
        <f>RSI!I154</f>
        <v>47.35702127722292</v>
      </c>
      <c r="D154" s="2">
        <f>MACD!E154</f>
        <v>0.12802971315371625</v>
      </c>
      <c r="E154" s="2">
        <f>MACD!F154</f>
        <v>0.1420884902904096</v>
      </c>
      <c r="F154" s="2">
        <f>'Moving Avg'!D154</f>
        <v>7.0751999999999997</v>
      </c>
      <c r="G154" s="2">
        <f>'Moving Avg'!F154</f>
        <v>7.1708499999999988</v>
      </c>
      <c r="H154" s="2">
        <f>'Moving Avg'!G154</f>
        <v>7.0519399999999983</v>
      </c>
      <c r="I154" s="2">
        <f>'Moving Avg'!H154</f>
        <v>0</v>
      </c>
      <c r="J154" s="5" t="str">
        <f>OBV!F154</f>
        <v>BULLISH</v>
      </c>
      <c r="K154" s="5" t="str">
        <f>OBV!G154</f>
        <v>STRONG</v>
      </c>
      <c r="L154" s="5" t="str">
        <f>OBV!H154</f>
        <v>CONFIRMED BULLISH</v>
      </c>
    </row>
    <row r="155" spans="1:12" ht="13.5" x14ac:dyDescent="0.25">
      <c r="A155" s="3">
        <f>RSI!A155</f>
        <v>42228</v>
      </c>
      <c r="B155" s="2">
        <f>RSI!B155</f>
        <v>7.0869999999999997</v>
      </c>
      <c r="C155" s="2">
        <f>RSI!I155</f>
        <v>47.35702127722292</v>
      </c>
      <c r="D155" s="2">
        <f>MACD!E155</f>
        <v>0.1073536078381867</v>
      </c>
      <c r="E155" s="2">
        <f>MACD!F155</f>
        <v>0.13514151379996503</v>
      </c>
      <c r="F155" s="2">
        <f>'Moving Avg'!D155</f>
        <v>7.0870000000000006</v>
      </c>
      <c r="G155" s="2">
        <f>'Moving Avg'!F155</f>
        <v>7.1632999999999996</v>
      </c>
      <c r="H155" s="2">
        <f>'Moving Avg'!G155</f>
        <v>7.0646599999999982</v>
      </c>
      <c r="I155" s="2">
        <f>'Moving Avg'!H155</f>
        <v>0</v>
      </c>
      <c r="J155" s="5" t="str">
        <f>OBV!F155</f>
        <v>BULLISH</v>
      </c>
      <c r="K155" s="5" t="str">
        <f>OBV!G155</f>
        <v>STRONG</v>
      </c>
      <c r="L155" s="5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7.0869999999999997</v>
      </c>
      <c r="C156" s="2">
        <f>RSI!I156</f>
        <v>47.357021277222934</v>
      </c>
      <c r="D156" s="2">
        <f>MACD!E156</f>
        <v>8.1680264837835637E-2</v>
      </c>
      <c r="E156" s="2">
        <f>MACD!F156</f>
        <v>0.12444926400753915</v>
      </c>
      <c r="F156" s="2">
        <f>'Moving Avg'!D156</f>
        <v>7.0870000000000006</v>
      </c>
      <c r="G156" s="2">
        <f>'Moving Avg'!F156</f>
        <v>7.1486499999999991</v>
      </c>
      <c r="H156" s="2">
        <f>'Moving Avg'!G156</f>
        <v>7.077379999999998</v>
      </c>
      <c r="I156" s="2">
        <f>'Moving Avg'!H156</f>
        <v>0</v>
      </c>
      <c r="J156" s="5" t="str">
        <f>OBV!F156</f>
        <v>NEUTRAL</v>
      </c>
      <c r="K156" s="5" t="str">
        <f>OBV!G156</f>
        <v>NEUTRAL</v>
      </c>
      <c r="L156" s="5" t="str">
        <f>OBV!H156</f>
        <v>NEUTRAL</v>
      </c>
    </row>
    <row r="157" spans="1:12" ht="13.5" x14ac:dyDescent="0.25">
      <c r="A157" s="3">
        <f>RSI!A157</f>
        <v>42233</v>
      </c>
      <c r="B157" s="2">
        <f>RSI!B157</f>
        <v>7.0869999999999997</v>
      </c>
      <c r="C157" s="2">
        <f>RSI!I157</f>
        <v>47.357021277222934</v>
      </c>
      <c r="D157" s="2">
        <f>MACD!E157</f>
        <v>5.6999665451943571E-2</v>
      </c>
      <c r="E157" s="2">
        <f>MACD!F157</f>
        <v>0.11095934429642004</v>
      </c>
      <c r="F157" s="2">
        <f>'Moving Avg'!D157</f>
        <v>7.0870000000000006</v>
      </c>
      <c r="G157" s="2">
        <f>'Moving Avg'!F157</f>
        <v>7.1342499999999998</v>
      </c>
      <c r="H157" s="2">
        <f>'Moving Avg'!G157</f>
        <v>7.0895999999999981</v>
      </c>
      <c r="I157" s="2">
        <f>'Moving Avg'!H157</f>
        <v>0</v>
      </c>
      <c r="J157" s="5" t="str">
        <f>OBV!F157</f>
        <v>NEUTRAL</v>
      </c>
      <c r="K157" s="5" t="str">
        <f>OBV!G157</f>
        <v>NEUTRAL</v>
      </c>
      <c r="L157" s="5" t="str">
        <f>OBV!H157</f>
        <v>NEUTRAL</v>
      </c>
    </row>
    <row r="158" spans="1:12" ht="13.5" x14ac:dyDescent="0.25">
      <c r="A158" s="3">
        <f>RSI!A158</f>
        <v>42234</v>
      </c>
      <c r="B158" s="2">
        <f>RSI!B158</f>
        <v>7.0869999999999997</v>
      </c>
      <c r="C158" s="2">
        <f>RSI!I158</f>
        <v>47.357021277222934</v>
      </c>
      <c r="D158" s="2">
        <f>MACD!E158</f>
        <v>3.930404296496981E-2</v>
      </c>
      <c r="E158" s="2">
        <f>MACD!F158</f>
        <v>9.6628284030129991E-2</v>
      </c>
      <c r="F158" s="2">
        <f>'Moving Avg'!D158</f>
        <v>7.0870000000000006</v>
      </c>
      <c r="G158" s="2">
        <f>'Moving Avg'!F158</f>
        <v>7.1198499999999996</v>
      </c>
      <c r="H158" s="2">
        <f>'Moving Avg'!G158</f>
        <v>7.1017199999999967</v>
      </c>
      <c r="I158" s="2">
        <f>'Moving Avg'!H158</f>
        <v>0</v>
      </c>
      <c r="J158" s="5" t="str">
        <f>OBV!F158</f>
        <v>NEUTRAL</v>
      </c>
      <c r="K158" s="5" t="str">
        <f>OBV!G158</f>
        <v>NEUTRAL</v>
      </c>
      <c r="L158" s="5" t="str">
        <f>OBV!H158</f>
        <v>NEUTRAL</v>
      </c>
    </row>
    <row r="159" spans="1:12" ht="13.5" x14ac:dyDescent="0.25">
      <c r="A159" s="3">
        <f>RSI!A159</f>
        <v>42235</v>
      </c>
      <c r="B159" s="2">
        <f>RSI!B159</f>
        <v>7.0869999999999997</v>
      </c>
      <c r="C159" s="2">
        <f>RSI!I159</f>
        <v>47.357021277222927</v>
      </c>
      <c r="D159" s="2">
        <f>MACD!E159</f>
        <v>2.2895175854491967E-2</v>
      </c>
      <c r="E159" s="2">
        <f>MACD!F159</f>
        <v>8.1881662395002386E-2</v>
      </c>
      <c r="F159" s="2">
        <f>'Moving Avg'!D159</f>
        <v>7.0870000000000006</v>
      </c>
      <c r="G159" s="2">
        <f>'Moving Avg'!F159</f>
        <v>7.1054500000000003</v>
      </c>
      <c r="H159" s="2">
        <f>'Moving Avg'!G159</f>
        <v>7.1075799999999978</v>
      </c>
      <c r="I159" s="2">
        <f>'Moving Avg'!H159</f>
        <v>0</v>
      </c>
      <c r="J159" s="5" t="str">
        <f>OBV!F159</f>
        <v>NEUTRAL</v>
      </c>
      <c r="K159" s="5" t="str">
        <f>OBV!G159</f>
        <v>NEUTRAL</v>
      </c>
      <c r="L159" s="5" t="str">
        <f>OBV!H159</f>
        <v>NEUTRAL</v>
      </c>
    </row>
    <row r="160" spans="1:12" ht="13.5" x14ac:dyDescent="0.25">
      <c r="A160" s="3">
        <f>RSI!A160</f>
        <v>42236</v>
      </c>
      <c r="B160" s="2">
        <f>RSI!B160</f>
        <v>7.0869999999999997</v>
      </c>
      <c r="C160" s="2">
        <f>RSI!I160</f>
        <v>47.35702127722292</v>
      </c>
      <c r="D160" s="2">
        <f>MACD!E160</f>
        <v>9.1059474818440123E-3</v>
      </c>
      <c r="E160" s="2">
        <f>MACD!F160</f>
        <v>6.7326519412370722E-2</v>
      </c>
      <c r="F160" s="2">
        <f>'Moving Avg'!D160</f>
        <v>7.0870000000000006</v>
      </c>
      <c r="G160" s="2">
        <f>'Moving Avg'!F160</f>
        <v>7.0910500000000001</v>
      </c>
      <c r="H160" s="2">
        <f>'Moving Avg'!G160</f>
        <v>7.1134399999999971</v>
      </c>
      <c r="I160" s="2">
        <f>'Moving Avg'!H160</f>
        <v>0</v>
      </c>
      <c r="J160" s="5" t="str">
        <f>OBV!F160</f>
        <v>NEUTRAL</v>
      </c>
      <c r="K160" s="5" t="str">
        <f>OBV!G160</f>
        <v>NEUTRAL</v>
      </c>
      <c r="L160" s="5" t="str">
        <f>OBV!H160</f>
        <v>NEUTRAL</v>
      </c>
    </row>
    <row r="161" spans="1:12" ht="13.5" x14ac:dyDescent="0.25">
      <c r="A161" s="3">
        <f>RSI!A161</f>
        <v>42237</v>
      </c>
      <c r="B161" s="2">
        <f>RSI!B161</f>
        <v>7.0869999999999997</v>
      </c>
      <c r="C161" s="2">
        <f>RSI!I161</f>
        <v>47.357021277222927</v>
      </c>
      <c r="D161" s="2">
        <f>MACD!E161</f>
        <v>6.603207902340813E-3</v>
      </c>
      <c r="E161" s="2">
        <f>MACD!F161</f>
        <v>5.5181857110364746E-2</v>
      </c>
      <c r="F161" s="2">
        <f>'Moving Avg'!D161</f>
        <v>7.0870000000000006</v>
      </c>
      <c r="G161" s="2">
        <f>'Moving Avg'!F161</f>
        <v>7.0766500000000008</v>
      </c>
      <c r="H161" s="2">
        <f>'Moving Avg'!G161</f>
        <v>7.1192999999999982</v>
      </c>
      <c r="I161" s="2">
        <f>'Moving Avg'!H161</f>
        <v>0</v>
      </c>
      <c r="J161" s="5" t="str">
        <f>OBV!F161</f>
        <v>NEUTRAL</v>
      </c>
      <c r="K161" s="5" t="str">
        <f>OBV!G161</f>
        <v>NEUTRAL</v>
      </c>
      <c r="L161" s="5" t="str">
        <f>OBV!H161</f>
        <v>NEUTRAL</v>
      </c>
    </row>
    <row r="162" spans="1:12" ht="13.5" x14ac:dyDescent="0.25">
      <c r="A162" s="3">
        <f>RSI!A162</f>
        <v>42240</v>
      </c>
      <c r="B162" s="2">
        <f>RSI!B162</f>
        <v>7.0869999999999997</v>
      </c>
      <c r="C162" s="2">
        <f>RSI!I162</f>
        <v>47.357021277222934</v>
      </c>
      <c r="D162" s="2">
        <f>MACD!E162</f>
        <v>4.5671218169482941E-3</v>
      </c>
      <c r="E162" s="2">
        <f>MACD!F162</f>
        <v>4.5058910051681458E-2</v>
      </c>
      <c r="F162" s="2">
        <f>'Moving Avg'!D162</f>
        <v>7.0870000000000006</v>
      </c>
      <c r="G162" s="2">
        <f>'Moving Avg'!F162</f>
        <v>7.0732499999999998</v>
      </c>
      <c r="H162" s="2">
        <f>'Moving Avg'!G162</f>
        <v>7.1251599999999984</v>
      </c>
      <c r="I162" s="2">
        <f>'Moving Avg'!H162</f>
        <v>0</v>
      </c>
      <c r="J162" s="5" t="str">
        <f>OBV!F162</f>
        <v>NEUTRAL</v>
      </c>
      <c r="K162" s="5" t="str">
        <f>OBV!G162</f>
        <v>NEUTRAL</v>
      </c>
      <c r="L162" s="5" t="str">
        <f>OBV!H162</f>
        <v>NEUTRAL</v>
      </c>
    </row>
    <row r="163" spans="1:12" ht="13.5" x14ac:dyDescent="0.25">
      <c r="A163" s="3">
        <f>RSI!A163</f>
        <v>42241</v>
      </c>
      <c r="B163" s="2">
        <f>RSI!B163</f>
        <v>7.0869999999999997</v>
      </c>
      <c r="C163" s="2">
        <f>RSI!I163</f>
        <v>47.357021277222927</v>
      </c>
      <c r="D163" s="2">
        <f>MACD!E163</f>
        <v>2.9198507036980459E-3</v>
      </c>
      <c r="E163" s="2">
        <f>MACD!F163</f>
        <v>3.6631098182084779E-2</v>
      </c>
      <c r="F163" s="2">
        <f>'Moving Avg'!D163</f>
        <v>7.0870000000000006</v>
      </c>
      <c r="G163" s="2">
        <f>'Moving Avg'!F163</f>
        <v>7.0732500000000016</v>
      </c>
      <c r="H163" s="2">
        <f>'Moving Avg'!G163</f>
        <v>7.1310199999999986</v>
      </c>
      <c r="I163" s="2">
        <f>'Moving Avg'!H163</f>
        <v>0</v>
      </c>
      <c r="J163" s="5" t="str">
        <f>OBV!F163</f>
        <v>NEUTRAL</v>
      </c>
      <c r="K163" s="5" t="str">
        <f>OBV!G163</f>
        <v>NEUTRAL</v>
      </c>
      <c r="L163" s="5" t="str">
        <f>OBV!H163</f>
        <v>NEUTRAL</v>
      </c>
    </row>
    <row r="164" spans="1:12" ht="13.5" x14ac:dyDescent="0.25">
      <c r="A164" s="3">
        <f>RSI!A164</f>
        <v>42242</v>
      </c>
      <c r="B164" s="2">
        <f>RSI!B164</f>
        <v>7.0869999999999997</v>
      </c>
      <c r="C164" s="2">
        <f>RSI!I164</f>
        <v>47.357021277222934</v>
      </c>
      <c r="D164" s="2">
        <f>MACD!E164</f>
        <v>1.5959790257529249E-3</v>
      </c>
      <c r="E164" s="2">
        <f>MACD!F164</f>
        <v>2.9624074350818409E-2</v>
      </c>
      <c r="F164" s="2">
        <f>'Moving Avg'!D164</f>
        <v>7.0870000000000006</v>
      </c>
      <c r="G164" s="2">
        <f>'Moving Avg'!F164</f>
        <v>7.0730000000000004</v>
      </c>
      <c r="H164" s="2">
        <f>'Moving Avg'!G164</f>
        <v>7.1368799999999979</v>
      </c>
      <c r="I164" s="2">
        <f>'Moving Avg'!H164</f>
        <v>0</v>
      </c>
      <c r="J164" s="5" t="str">
        <f>OBV!F164</f>
        <v>NEUTRAL</v>
      </c>
      <c r="K164" s="5" t="str">
        <f>OBV!G164</f>
        <v>NEUTRAL</v>
      </c>
      <c r="L164" s="5" t="str">
        <f>OBV!H164</f>
        <v>NEUTRAL</v>
      </c>
    </row>
    <row r="165" spans="1:12" ht="13.5" x14ac:dyDescent="0.25">
      <c r="A165" s="3">
        <f>RSI!A165</f>
        <v>42243</v>
      </c>
      <c r="B165" s="2">
        <f>RSI!B165</f>
        <v>7.0869999999999997</v>
      </c>
      <c r="C165" s="2">
        <f>RSI!I165</f>
        <v>47.357021277222934</v>
      </c>
      <c r="D165" s="2">
        <f>MACD!E165</f>
        <v>5.4056983048766938E-4</v>
      </c>
      <c r="E165" s="2">
        <f>MACD!F165</f>
        <v>2.3807373446752263E-2</v>
      </c>
      <c r="F165" s="2">
        <f>'Moving Avg'!D165</f>
        <v>7.0870000000000006</v>
      </c>
      <c r="G165" s="2">
        <f>'Moving Avg'!F165</f>
        <v>7.072750000000001</v>
      </c>
      <c r="H165" s="2">
        <f>'Moving Avg'!G165</f>
        <v>7.1427399999999981</v>
      </c>
      <c r="I165" s="2">
        <f>'Moving Avg'!H165</f>
        <v>0</v>
      </c>
      <c r="J165" s="5" t="str">
        <f>OBV!F165</f>
        <v>NEUTRAL</v>
      </c>
      <c r="K165" s="5" t="str">
        <f>OBV!G165</f>
        <v>NEUTRAL</v>
      </c>
      <c r="L165" s="5" t="str">
        <f>OBV!H165</f>
        <v>NEUTRAL</v>
      </c>
    </row>
    <row r="166" spans="1:12" ht="13.5" x14ac:dyDescent="0.25">
      <c r="A166" s="3">
        <f>RSI!A166</f>
        <v>42244</v>
      </c>
      <c r="B166" s="2">
        <f>RSI!B166</f>
        <v>7.0869999999999997</v>
      </c>
      <c r="C166" s="2">
        <f>RSI!I166</f>
        <v>47.357021277222934</v>
      </c>
      <c r="D166" s="2">
        <f>MACD!E166</f>
        <v>-2.9247805560839168E-4</v>
      </c>
      <c r="E166" s="2">
        <f>MACD!F166</f>
        <v>1.8987403146280134E-2</v>
      </c>
      <c r="F166" s="2">
        <f>'Moving Avg'!D166</f>
        <v>7.0870000000000006</v>
      </c>
      <c r="G166" s="2">
        <f>'Moving Avg'!F166</f>
        <v>7.0752000000000006</v>
      </c>
      <c r="H166" s="2">
        <f>'Moving Avg'!G166</f>
        <v>7.1485999999999983</v>
      </c>
      <c r="I166" s="2">
        <f>'Moving Avg'!H166</f>
        <v>0</v>
      </c>
      <c r="J166" s="5" t="str">
        <f>OBV!F166</f>
        <v>NEUTRAL</v>
      </c>
      <c r="K166" s="5" t="str">
        <f>OBV!G166</f>
        <v>NEUTRAL</v>
      </c>
      <c r="L166" s="5" t="str">
        <f>OBV!H166</f>
        <v>NEUTRAL</v>
      </c>
    </row>
    <row r="167" spans="1:12" ht="13.5" x14ac:dyDescent="0.25">
      <c r="A167" s="3">
        <f>RSI!A167</f>
        <v>42247</v>
      </c>
      <c r="B167" s="2">
        <f>RSI!B167</f>
        <v>7.0279999999999996</v>
      </c>
      <c r="C167" s="2">
        <f>RSI!I167</f>
        <v>33.868165539791363</v>
      </c>
      <c r="D167" s="2">
        <f>MACD!E167</f>
        <v>3.428552552784403E-3</v>
      </c>
      <c r="E167" s="2">
        <f>MACD!F167</f>
        <v>1.5875633027580986E-2</v>
      </c>
      <c r="F167" s="2">
        <f>'Moving Avg'!D167</f>
        <v>7.0751999999999997</v>
      </c>
      <c r="G167" s="2">
        <f>'Moving Avg'!F167</f>
        <v>7.0757000000000021</v>
      </c>
      <c r="H167" s="2">
        <f>'Moving Avg'!G167</f>
        <v>7.1522199999999971</v>
      </c>
      <c r="I167" s="2">
        <f>'Moving Avg'!H167</f>
        <v>0</v>
      </c>
      <c r="J167" s="5" t="str">
        <f>OBV!F167</f>
        <v>BEARISH</v>
      </c>
      <c r="K167" s="5" t="str">
        <f>OBV!G167</f>
        <v>WEAK</v>
      </c>
      <c r="L167" s="5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7.0279999999999996</v>
      </c>
      <c r="C168" s="2">
        <f>RSI!I168</f>
        <v>33.868165539791363</v>
      </c>
      <c r="D168" s="2">
        <f>MACD!E168</f>
        <v>6.9771827724345314E-3</v>
      </c>
      <c r="E168" s="2">
        <f>MACD!F168</f>
        <v>1.4095942976551696E-2</v>
      </c>
      <c r="F168" s="2">
        <f>'Moving Avg'!D168</f>
        <v>7.0633999999999997</v>
      </c>
      <c r="G168" s="2">
        <f>'Moving Avg'!F168</f>
        <v>7.0752000000000006</v>
      </c>
      <c r="H168" s="2">
        <f>'Moving Avg'!G168</f>
        <v>7.1528999999999971</v>
      </c>
      <c r="I168" s="2">
        <f>'Moving Avg'!H168</f>
        <v>0</v>
      </c>
      <c r="J168" s="5" t="str">
        <f>OBV!F168</f>
        <v>BEARISH</v>
      </c>
      <c r="K168" s="5" t="str">
        <f>OBV!G168</f>
        <v>WEAK</v>
      </c>
      <c r="L168" s="5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7.0279999999999996</v>
      </c>
      <c r="C169" s="2">
        <f>RSI!I169</f>
        <v>33.868165539791363</v>
      </c>
      <c r="D169" s="2">
        <f>MACD!E169</f>
        <v>1.0350301232018744E-2</v>
      </c>
      <c r="E169" s="2">
        <f>MACD!F169</f>
        <v>1.3346814627645106E-2</v>
      </c>
      <c r="F169" s="2">
        <f>'Moving Avg'!D169</f>
        <v>7.0515999999999988</v>
      </c>
      <c r="G169" s="2">
        <f>'Moving Avg'!F169</f>
        <v>7.0752000000000006</v>
      </c>
      <c r="H169" s="2">
        <f>'Moving Avg'!G169</f>
        <v>7.1535799999999981</v>
      </c>
      <c r="I169" s="2">
        <f>'Moving Avg'!H169</f>
        <v>0</v>
      </c>
      <c r="J169" s="5" t="str">
        <f>OBV!F169</f>
        <v>BEARISH</v>
      </c>
      <c r="K169" s="5" t="str">
        <f>OBV!G169</f>
        <v>WEAK</v>
      </c>
      <c r="L169" s="5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7.0380000000000003</v>
      </c>
      <c r="C170" s="2">
        <f>RSI!I170</f>
        <v>37.628928621440188</v>
      </c>
      <c r="D170" s="2">
        <f>MACD!E170</f>
        <v>1.2806729640728598E-2</v>
      </c>
      <c r="E170" s="2">
        <f>MACD!F170</f>
        <v>1.3238797630261805E-2</v>
      </c>
      <c r="F170" s="2">
        <f>'Moving Avg'!D170</f>
        <v>7.0417999999999994</v>
      </c>
      <c r="G170" s="2">
        <f>'Moving Avg'!F170</f>
        <v>7.075700000000003</v>
      </c>
      <c r="H170" s="2">
        <f>'Moving Avg'!G170</f>
        <v>7.1544599999999976</v>
      </c>
      <c r="I170" s="2">
        <f>'Moving Avg'!H170</f>
        <v>0</v>
      </c>
      <c r="J170" s="5" t="str">
        <f>OBV!F170</f>
        <v>BULLISH</v>
      </c>
      <c r="K170" s="5" t="str">
        <f>OBV!G170</f>
        <v>NEUTRAL</v>
      </c>
      <c r="L170" s="5" t="str">
        <f>OBV!H170</f>
        <v>BULLISH DIVERGENCE</v>
      </c>
    </row>
    <row r="171" spans="1:12" ht="13.5" x14ac:dyDescent="0.25">
      <c r="A171" s="3">
        <f>RSI!A171</f>
        <v>42251</v>
      </c>
      <c r="B171" s="2">
        <f>RSI!B171</f>
        <v>7.0380000000000003</v>
      </c>
      <c r="C171" s="2">
        <f>RSI!I171</f>
        <v>37.628928621440188</v>
      </c>
      <c r="D171" s="2">
        <f>MACD!E171</f>
        <v>1.5143740734268718E-2</v>
      </c>
      <c r="E171" s="2">
        <f>MACD!F171</f>
        <v>1.3619786251063188E-2</v>
      </c>
      <c r="F171" s="2">
        <f>'Moving Avg'!D171</f>
        <v>7.0319999999999991</v>
      </c>
      <c r="G171" s="2">
        <f>'Moving Avg'!F171</f>
        <v>7.0732500000000034</v>
      </c>
      <c r="H171" s="2">
        <f>'Moving Avg'!G171</f>
        <v>7.1553399999999989</v>
      </c>
      <c r="I171" s="2">
        <f>'Moving Avg'!H171</f>
        <v>0</v>
      </c>
      <c r="J171" s="5" t="str">
        <f>OBV!F171</f>
        <v>BULLISH</v>
      </c>
      <c r="K171" s="5" t="str">
        <f>OBV!G171</f>
        <v>NEUTRAL</v>
      </c>
      <c r="L171" s="5" t="str">
        <f>OBV!H171</f>
        <v>BULLISH DIVERGENCE</v>
      </c>
    </row>
    <row r="172" spans="1:12" ht="13.5" x14ac:dyDescent="0.25">
      <c r="A172" s="3">
        <f>RSI!A172</f>
        <v>42254</v>
      </c>
      <c r="B172" s="2">
        <f>RSI!B172</f>
        <v>7.0179999999999998</v>
      </c>
      <c r="C172" s="2">
        <f>RSI!I172</f>
        <v>33.243861623329067</v>
      </c>
      <c r="D172" s="2">
        <f>MACD!E172</f>
        <v>1.8842040129670501E-2</v>
      </c>
      <c r="E172" s="2">
        <f>MACD!F172</f>
        <v>1.4664237026784651E-2</v>
      </c>
      <c r="F172" s="2">
        <f>'Moving Avg'!D172</f>
        <v>7.0299999999999994</v>
      </c>
      <c r="G172" s="2">
        <f>'Moving Avg'!F172</f>
        <v>7.0698000000000025</v>
      </c>
      <c r="H172" s="2">
        <f>'Moving Avg'!G172</f>
        <v>7.1549399999999981</v>
      </c>
      <c r="I172" s="2">
        <f>'Moving Avg'!H172</f>
        <v>0</v>
      </c>
      <c r="J172" s="5" t="str">
        <f>OBV!F172</f>
        <v>BULLISH</v>
      </c>
      <c r="K172" s="5" t="str">
        <f>OBV!G172</f>
        <v>NEUTRAL</v>
      </c>
      <c r="L172" s="5" t="str">
        <f>OBV!H172</f>
        <v>BULLISH DIVERGENCE</v>
      </c>
    </row>
    <row r="173" spans="1:12" ht="13.5" x14ac:dyDescent="0.25">
      <c r="A173" s="3">
        <f>RSI!A173</f>
        <v>42255</v>
      </c>
      <c r="B173" s="2">
        <f>RSI!B173</f>
        <v>7.0179999999999998</v>
      </c>
      <c r="C173" s="2">
        <f>RSI!I173</f>
        <v>33.243861623329067</v>
      </c>
      <c r="D173" s="2">
        <f>MACD!E173</f>
        <v>2.2311168828294647E-2</v>
      </c>
      <c r="E173" s="2">
        <f>MACD!F173</f>
        <v>1.6193623387086652E-2</v>
      </c>
      <c r="F173" s="2">
        <f>'Moving Avg'!D173</f>
        <v>7.0280000000000005</v>
      </c>
      <c r="G173" s="2">
        <f>'Moving Avg'!F173</f>
        <v>7.0663500000000017</v>
      </c>
      <c r="H173" s="2">
        <f>'Moving Avg'!G173</f>
        <v>7.1533599999999975</v>
      </c>
      <c r="I173" s="2">
        <f>'Moving Avg'!H173</f>
        <v>0</v>
      </c>
      <c r="J173" s="5" t="str">
        <f>OBV!F173</f>
        <v>BULLISH</v>
      </c>
      <c r="K173" s="5" t="str">
        <f>OBV!G173</f>
        <v>NEUTRAL</v>
      </c>
      <c r="L173" s="5" t="str">
        <f>OBV!H173</f>
        <v>BULLISH DIVERGENCE</v>
      </c>
    </row>
    <row r="174" spans="1:12" ht="13.5" x14ac:dyDescent="0.25">
      <c r="A174" s="3">
        <f>RSI!A174</f>
        <v>42256</v>
      </c>
      <c r="B174" s="2">
        <f>RSI!B174</f>
        <v>7.0330000000000004</v>
      </c>
      <c r="C174" s="2">
        <f>RSI!I174</f>
        <v>39.387776964700862</v>
      </c>
      <c r="D174" s="2">
        <f>MACD!E174</f>
        <v>2.445010249441637E-2</v>
      </c>
      <c r="E174" s="2">
        <f>MACD!F174</f>
        <v>1.7844919208552596E-2</v>
      </c>
      <c r="F174" s="2">
        <f>'Moving Avg'!D174</f>
        <v>7.0290000000000008</v>
      </c>
      <c r="G174" s="2">
        <f>'Moving Avg'!F174</f>
        <v>7.0636500000000009</v>
      </c>
      <c r="H174" s="2">
        <f>'Moving Avg'!G174</f>
        <v>7.1520799999999971</v>
      </c>
      <c r="I174" s="2">
        <f>'Moving Avg'!H174</f>
        <v>0</v>
      </c>
      <c r="J174" s="5" t="str">
        <f>OBV!F174</f>
        <v>BULLISH</v>
      </c>
      <c r="K174" s="5" t="str">
        <f>OBV!G174</f>
        <v>STRONG</v>
      </c>
      <c r="L174" s="5" t="str">
        <f>OBV!H174</f>
        <v>CONFIRMED BULLISH</v>
      </c>
    </row>
    <row r="175" spans="1:12" ht="13.5" x14ac:dyDescent="0.25">
      <c r="A175" s="3">
        <f>RSI!A175</f>
        <v>42257</v>
      </c>
      <c r="B175" s="2">
        <f>RSI!B175</f>
        <v>7.0129999999999999</v>
      </c>
      <c r="C175" s="2">
        <f>RSI!I175</f>
        <v>34.790149938583752</v>
      </c>
      <c r="D175" s="2">
        <f>MACD!E175</f>
        <v>2.7944137674490221E-2</v>
      </c>
      <c r="E175" s="2">
        <f>MACD!F175</f>
        <v>1.9864762901740121E-2</v>
      </c>
      <c r="F175" s="2">
        <f>'Moving Avg'!D175</f>
        <v>7.0240000000000009</v>
      </c>
      <c r="G175" s="2">
        <f>'Moving Avg'!F175</f>
        <v>7.0599500000000024</v>
      </c>
      <c r="H175" s="2">
        <f>'Moving Avg'!G175</f>
        <v>7.1491399999999974</v>
      </c>
      <c r="I175" s="2">
        <f>'Moving Avg'!H175</f>
        <v>0</v>
      </c>
      <c r="J175" s="5" t="str">
        <f>OBV!F175</f>
        <v>BEARISH</v>
      </c>
      <c r="K175" s="5" t="str">
        <f>OBV!G175</f>
        <v>WEAK</v>
      </c>
      <c r="L175" s="5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7.0129999999999999</v>
      </c>
      <c r="C176" s="2">
        <f>RSI!I176</f>
        <v>34.790149938583752</v>
      </c>
      <c r="D176" s="2">
        <f>MACD!E176</f>
        <v>3.1206482756604537E-2</v>
      </c>
      <c r="E176" s="2">
        <f>MACD!F176</f>
        <v>2.2133106872713006E-2</v>
      </c>
      <c r="F176" s="2">
        <f>'Moving Avg'!D176</f>
        <v>7.0190000000000001</v>
      </c>
      <c r="G176" s="2">
        <f>'Moving Avg'!F176</f>
        <v>7.0562500000000012</v>
      </c>
      <c r="H176" s="2">
        <f>'Moving Avg'!G176</f>
        <v>7.1461999999999977</v>
      </c>
      <c r="I176" s="2">
        <f>'Moving Avg'!H176</f>
        <v>0</v>
      </c>
      <c r="J176" s="5" t="str">
        <f>OBV!F176</f>
        <v>BEARISH</v>
      </c>
      <c r="K176" s="5" t="str">
        <f>OBV!G176</f>
        <v>WEAK</v>
      </c>
      <c r="L176" s="5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7.0129999999999999</v>
      </c>
      <c r="C177" s="2">
        <f>RSI!I177</f>
        <v>34.790149938583752</v>
      </c>
      <c r="D177" s="2">
        <f>MACD!E177</f>
        <v>2.5173203459041282E-2</v>
      </c>
      <c r="E177" s="2">
        <f>MACD!F177</f>
        <v>2.2741126189978662E-2</v>
      </c>
      <c r="F177" s="2">
        <f>'Moving Avg'!D177</f>
        <v>7.0179999999999989</v>
      </c>
      <c r="G177" s="2">
        <f>'Moving Avg'!F177</f>
        <v>7.0525500000000019</v>
      </c>
      <c r="H177" s="2">
        <f>'Moving Avg'!G177</f>
        <v>7.1390599999999962</v>
      </c>
      <c r="I177" s="2">
        <f>'Moving Avg'!H177</f>
        <v>0</v>
      </c>
      <c r="J177" s="5" t="str">
        <f>OBV!F177</f>
        <v>BULLISH</v>
      </c>
      <c r="K177" s="5" t="str">
        <f>OBV!G177</f>
        <v>NEUTRAL</v>
      </c>
      <c r="L177" s="5" t="str">
        <f>OBV!H177</f>
        <v>BULLISH DIVERGENCE</v>
      </c>
    </row>
    <row r="178" spans="1:12" ht="13.5" x14ac:dyDescent="0.25">
      <c r="A178" s="3">
        <f>RSI!A178</f>
        <v>42262</v>
      </c>
      <c r="B178" s="2">
        <f>RSI!B178</f>
        <v>7.0129999999999999</v>
      </c>
      <c r="C178" s="2">
        <f>RSI!I178</f>
        <v>34.790149938583738</v>
      </c>
      <c r="D178" s="2">
        <f>MACD!E178</f>
        <v>2.0330341291900922E-2</v>
      </c>
      <c r="E178" s="2">
        <f>MACD!F178</f>
        <v>2.2258969210363116E-2</v>
      </c>
      <c r="F178" s="2">
        <f>'Moving Avg'!D178</f>
        <v>7.0169999999999986</v>
      </c>
      <c r="G178" s="2">
        <f>'Moving Avg'!F178</f>
        <v>7.0488500000000016</v>
      </c>
      <c r="H178" s="2">
        <f>'Moving Avg'!G178</f>
        <v>7.1319199999999956</v>
      </c>
      <c r="I178" s="2">
        <f>'Moving Avg'!H178</f>
        <v>0</v>
      </c>
      <c r="J178" s="5" t="str">
        <f>OBV!F178</f>
        <v>BULLISH</v>
      </c>
      <c r="K178" s="5" t="str">
        <f>OBV!G178</f>
        <v>NEUTRAL</v>
      </c>
      <c r="L178" s="5" t="str">
        <f>OBV!H178</f>
        <v>BULLISH DIVERGENCE</v>
      </c>
    </row>
    <row r="179" spans="1:12" ht="13.5" x14ac:dyDescent="0.25">
      <c r="A179" s="3">
        <f>RSI!A179</f>
        <v>42263</v>
      </c>
      <c r="B179" s="2">
        <f>RSI!B179</f>
        <v>7.0039999999999996</v>
      </c>
      <c r="C179" s="2">
        <f>RSI!I179</f>
        <v>32.494363191224437</v>
      </c>
      <c r="D179" s="2">
        <f>MACD!E179</f>
        <v>1.7141998097795152E-2</v>
      </c>
      <c r="E179" s="2">
        <f>MACD!F179</f>
        <v>2.1235574987849525E-2</v>
      </c>
      <c r="F179" s="2">
        <f>'Moving Avg'!D179</f>
        <v>7.0111999999999997</v>
      </c>
      <c r="G179" s="2">
        <f>'Moving Avg'!F179</f>
        <v>7.0447000000000006</v>
      </c>
      <c r="H179" s="2">
        <f>'Moving Avg'!G179</f>
        <v>7.1245999999999956</v>
      </c>
      <c r="I179" s="2">
        <f>'Moving Avg'!H179</f>
        <v>0</v>
      </c>
      <c r="J179" s="5" t="str">
        <f>OBV!F179</f>
        <v>BEARISH</v>
      </c>
      <c r="K179" s="5" t="str">
        <f>OBV!G179</f>
        <v>WEAK</v>
      </c>
      <c r="L179" s="5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7.0039999999999996</v>
      </c>
      <c r="C180" s="2">
        <f>RSI!I180</f>
        <v>32.494363191224437</v>
      </c>
      <c r="D180" s="2">
        <f>MACD!E180</f>
        <v>1.6260623822097031E-2</v>
      </c>
      <c r="E180" s="2">
        <f>MACD!F180</f>
        <v>2.0240584754699024E-2</v>
      </c>
      <c r="F180" s="2">
        <f>'Moving Avg'!D180</f>
        <v>7.0093999999999994</v>
      </c>
      <c r="G180" s="2">
        <f>'Moving Avg'!F180</f>
        <v>7.0405500000000005</v>
      </c>
      <c r="H180" s="2">
        <f>'Moving Avg'!G180</f>
        <v>7.1168799999999965</v>
      </c>
      <c r="I180" s="2">
        <f>'Moving Avg'!H180</f>
        <v>0</v>
      </c>
      <c r="J180" s="5" t="str">
        <f>OBV!F180</f>
        <v>BEARISH</v>
      </c>
      <c r="K180" s="5" t="str">
        <f>OBV!G180</f>
        <v>WEAK</v>
      </c>
      <c r="L180" s="5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7.0039999999999996</v>
      </c>
      <c r="C181" s="2">
        <f>RSI!I181</f>
        <v>32.494363191224437</v>
      </c>
      <c r="D181" s="2">
        <f>MACD!E181</f>
        <v>1.5772246553990676E-2</v>
      </c>
      <c r="E181" s="2">
        <f>MACD!F181</f>
        <v>1.9346917114557355E-2</v>
      </c>
      <c r="F181" s="2">
        <f>'Moving Avg'!D181</f>
        <v>7.0075999999999992</v>
      </c>
      <c r="G181" s="2">
        <f>'Moving Avg'!F181</f>
        <v>7.0364000000000004</v>
      </c>
      <c r="H181" s="2">
        <f>'Moving Avg'!G181</f>
        <v>7.1093599999999961</v>
      </c>
      <c r="I181" s="2">
        <f>'Moving Avg'!H181</f>
        <v>0</v>
      </c>
      <c r="J181" s="5" t="str">
        <f>OBV!F181</f>
        <v>BEARISH</v>
      </c>
      <c r="K181" s="5" t="str">
        <f>OBV!G181</f>
        <v>WEAK</v>
      </c>
      <c r="L181" s="5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6.8029999999999999</v>
      </c>
      <c r="C182" s="2">
        <f>RSI!I182</f>
        <v>11.43886064708677</v>
      </c>
      <c r="D182" s="2">
        <f>MACD!E182</f>
        <v>2.7409304289188974E-2</v>
      </c>
      <c r="E182" s="2">
        <f>MACD!F182</f>
        <v>2.095939454948368E-2</v>
      </c>
      <c r="F182" s="2">
        <f>'Moving Avg'!D182</f>
        <v>6.9655999999999993</v>
      </c>
      <c r="G182" s="2">
        <f>'Moving Avg'!F182</f>
        <v>7.0222000000000007</v>
      </c>
      <c r="H182" s="2">
        <f>'Moving Avg'!G182</f>
        <v>7.100659999999996</v>
      </c>
      <c r="I182" s="2">
        <f>'Moving Avg'!H182</f>
        <v>0</v>
      </c>
      <c r="J182" s="5" t="str">
        <f>OBV!F182</f>
        <v>BEARISH</v>
      </c>
      <c r="K182" s="5" t="str">
        <f>OBV!G182</f>
        <v>WEAK</v>
      </c>
      <c r="L182" s="5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6.8029999999999999</v>
      </c>
      <c r="C183" s="2">
        <f>RSI!I183</f>
        <v>11.43886064708677</v>
      </c>
      <c r="D183" s="2">
        <f>MACD!E183</f>
        <v>3.866444292173199E-2</v>
      </c>
      <c r="E183" s="2">
        <f>MACD!F183</f>
        <v>2.4500404223933344E-2</v>
      </c>
      <c r="F183" s="2">
        <f>'Moving Avg'!D183</f>
        <v>6.9236000000000004</v>
      </c>
      <c r="G183" s="2">
        <f>'Moving Avg'!F183</f>
        <v>7.0080000000000009</v>
      </c>
      <c r="H183" s="2">
        <f>'Moving Avg'!G183</f>
        <v>7.0919599999999958</v>
      </c>
      <c r="I183" s="2">
        <f>'Moving Avg'!H183</f>
        <v>0</v>
      </c>
      <c r="J183" s="5" t="str">
        <f>OBV!F183</f>
        <v>BEARISH</v>
      </c>
      <c r="K183" s="5" t="str">
        <f>OBV!G183</f>
        <v>WEAK</v>
      </c>
      <c r="L183" s="5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6.8029999999999999</v>
      </c>
      <c r="C184" s="2">
        <f>RSI!I184</f>
        <v>11.43886064708677</v>
      </c>
      <c r="D184" s="2">
        <f>MACD!E184</f>
        <v>5.179978580567024E-2</v>
      </c>
      <c r="E184" s="2">
        <f>MACD!F184</f>
        <v>2.9960280540280722E-2</v>
      </c>
      <c r="F184" s="2">
        <f>'Moving Avg'!D184</f>
        <v>6.8834</v>
      </c>
      <c r="G184" s="2">
        <f>'Moving Avg'!F184</f>
        <v>6.993800000000002</v>
      </c>
      <c r="H184" s="2">
        <f>'Moving Avg'!G184</f>
        <v>7.0832599999999948</v>
      </c>
      <c r="I184" s="2">
        <f>'Moving Avg'!H184</f>
        <v>0</v>
      </c>
      <c r="J184" s="5" t="str">
        <f>OBV!F184</f>
        <v>BEARISH</v>
      </c>
      <c r="K184" s="5" t="str">
        <f>OBV!G184</f>
        <v>WEAK</v>
      </c>
      <c r="L184" s="5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6.8029999999999999</v>
      </c>
      <c r="C185" s="2">
        <f>RSI!I185</f>
        <v>11.438860647086756</v>
      </c>
      <c r="D185" s="2">
        <f>MACD!E185</f>
        <v>6.1044857457694057E-2</v>
      </c>
      <c r="E185" s="2">
        <f>MACD!F185</f>
        <v>3.6177195923763394E-2</v>
      </c>
      <c r="F185" s="2">
        <f>'Moving Avg'!D185</f>
        <v>6.8432000000000004</v>
      </c>
      <c r="G185" s="2">
        <f>'Moving Avg'!F185</f>
        <v>6.9796000000000022</v>
      </c>
      <c r="H185" s="2">
        <f>'Moving Avg'!G185</f>
        <v>7.0745599999999955</v>
      </c>
      <c r="I185" s="2">
        <f>'Moving Avg'!H185</f>
        <v>0</v>
      </c>
      <c r="J185" s="5" t="str">
        <f>OBV!F185</f>
        <v>BEARISH</v>
      </c>
      <c r="K185" s="5" t="str">
        <f>OBV!G185</f>
        <v>WEAK</v>
      </c>
      <c r="L185" s="5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6.6079999999999997</v>
      </c>
      <c r="C186" s="2">
        <f>RSI!I186</f>
        <v>6.1981057401290656</v>
      </c>
      <c r="D186" s="2">
        <f>MACD!E186</f>
        <v>8.4430086159905215E-2</v>
      </c>
      <c r="E186" s="2">
        <f>MACD!F186</f>
        <v>4.5827773970991761E-2</v>
      </c>
      <c r="F186" s="2">
        <f>'Moving Avg'!D186</f>
        <v>6.7640000000000002</v>
      </c>
      <c r="G186" s="2">
        <f>'Moving Avg'!F186</f>
        <v>6.9556500000000012</v>
      </c>
      <c r="H186" s="2">
        <f>'Moving Avg'!G186</f>
        <v>7.0591199999999956</v>
      </c>
      <c r="I186" s="2">
        <f>'Moving Avg'!H186</f>
        <v>0</v>
      </c>
      <c r="J186" s="5" t="str">
        <f>OBV!F186</f>
        <v>BEARISH</v>
      </c>
      <c r="K186" s="5" t="str">
        <f>OBV!G186</f>
        <v>WEAK</v>
      </c>
      <c r="L186" s="5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6.593</v>
      </c>
      <c r="C187" s="2">
        <f>RSI!I187</f>
        <v>5.9714673515672985</v>
      </c>
      <c r="D187" s="2">
        <f>MACD!E187</f>
        <v>0.10751617604158081</v>
      </c>
      <c r="E187" s="2">
        <f>MACD!F187</f>
        <v>5.8165454385109575E-2</v>
      </c>
      <c r="F187" s="2">
        <f>'Moving Avg'!D187</f>
        <v>6.7219999999999995</v>
      </c>
      <c r="G187" s="2">
        <f>'Moving Avg'!F187</f>
        <v>6.9338999999999995</v>
      </c>
      <c r="H187" s="2">
        <f>'Moving Avg'!G187</f>
        <v>7.0434799999999971</v>
      </c>
      <c r="I187" s="2">
        <f>'Moving Avg'!H187</f>
        <v>0</v>
      </c>
      <c r="J187" s="5" t="str">
        <f>OBV!F187</f>
        <v>BEARISH</v>
      </c>
      <c r="K187" s="5" t="str">
        <f>OBV!G187</f>
        <v>WEAK</v>
      </c>
      <c r="L187" s="5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6.5490000000000004</v>
      </c>
      <c r="C188" s="2">
        <f>RSI!I188</f>
        <v>5.3531262958284742</v>
      </c>
      <c r="D188" s="2">
        <f>MACD!E188</f>
        <v>0.13242389687717715</v>
      </c>
      <c r="E188" s="2">
        <f>MACD!F188</f>
        <v>7.3017142883523095E-2</v>
      </c>
      <c r="F188" s="2">
        <f>'Moving Avg'!D188</f>
        <v>6.6712000000000007</v>
      </c>
      <c r="G188" s="2">
        <f>'Moving Avg'!F188</f>
        <v>6.9099500000000003</v>
      </c>
      <c r="H188" s="2">
        <f>'Moving Avg'!G188</f>
        <v>7.0269599999999972</v>
      </c>
      <c r="I188" s="2">
        <f>'Moving Avg'!H188</f>
        <v>0</v>
      </c>
      <c r="J188" s="5" t="str">
        <f>OBV!F188</f>
        <v>BEARISH</v>
      </c>
      <c r="K188" s="5" t="str">
        <f>OBV!G188</f>
        <v>WEAK</v>
      </c>
      <c r="L188" s="5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6.5490000000000004</v>
      </c>
      <c r="C189" s="2">
        <f>RSI!I189</f>
        <v>5.3531262958284742</v>
      </c>
      <c r="D189" s="2">
        <f>MACD!E189</f>
        <v>0.1543325226386596</v>
      </c>
      <c r="E189" s="2">
        <f>MACD!F189</f>
        <v>8.9280218834550396E-2</v>
      </c>
      <c r="F189" s="2">
        <f>'Moving Avg'!D189</f>
        <v>6.6203999999999992</v>
      </c>
      <c r="G189" s="2">
        <f>'Moving Avg'!F189</f>
        <v>6.8860000000000001</v>
      </c>
      <c r="H189" s="2">
        <f>'Moving Avg'!G189</f>
        <v>7.0104399999999973</v>
      </c>
      <c r="I189" s="2">
        <f>'Moving Avg'!H189</f>
        <v>0</v>
      </c>
      <c r="J189" s="5" t="str">
        <f>OBV!F189</f>
        <v>BEARISH</v>
      </c>
      <c r="K189" s="5" t="str">
        <f>OBV!G189</f>
        <v>WEAK</v>
      </c>
      <c r="L189" s="5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6.407</v>
      </c>
      <c r="C190" s="2">
        <f>RSI!I190</f>
        <v>3.8579096876813708</v>
      </c>
      <c r="D190" s="2">
        <f>MACD!E190</f>
        <v>0.18544232888895351</v>
      </c>
      <c r="E190" s="2">
        <f>MACD!F190</f>
        <v>0.10851264084543102</v>
      </c>
      <c r="F190" s="2">
        <f>'Moving Avg'!D190</f>
        <v>6.5412000000000008</v>
      </c>
      <c r="G190" s="2">
        <f>'Moving Avg'!F190</f>
        <v>6.8544500000000017</v>
      </c>
      <c r="H190" s="2">
        <f>'Moving Avg'!G190</f>
        <v>6.9910799999999984</v>
      </c>
      <c r="I190" s="2">
        <f>'Moving Avg'!H190</f>
        <v>0</v>
      </c>
      <c r="J190" s="5" t="str">
        <f>OBV!F190</f>
        <v>BEARISH</v>
      </c>
      <c r="K190" s="5" t="str">
        <f>OBV!G190</f>
        <v>WEAK</v>
      </c>
      <c r="L190" s="5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6.407</v>
      </c>
      <c r="C191" s="2">
        <f>RSI!I191</f>
        <v>3.8579096876813708</v>
      </c>
      <c r="D191" s="2">
        <f>MACD!E191</f>
        <v>0.2145062246247802</v>
      </c>
      <c r="E191" s="2">
        <f>MACD!F191</f>
        <v>0.12971135760130087</v>
      </c>
      <c r="F191" s="2">
        <f>'Moving Avg'!D191</f>
        <v>6.5009999999999994</v>
      </c>
      <c r="G191" s="2">
        <f>'Moving Avg'!F191</f>
        <v>6.8229000000000015</v>
      </c>
      <c r="H191" s="2">
        <f>'Moving Avg'!G191</f>
        <v>6.9717199999999995</v>
      </c>
      <c r="I191" s="2">
        <f>'Moving Avg'!H191</f>
        <v>0</v>
      </c>
      <c r="J191" s="5" t="str">
        <f>OBV!F191</f>
        <v>BEARISH</v>
      </c>
      <c r="K191" s="5" t="str">
        <f>OBV!G191</f>
        <v>WEAK</v>
      </c>
      <c r="L191" s="5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6.407</v>
      </c>
      <c r="C192" s="2">
        <f>RSI!I192</f>
        <v>3.8579096876813708</v>
      </c>
      <c r="D192" s="2">
        <f>MACD!E192</f>
        <v>0.21071290960726863</v>
      </c>
      <c r="E192" s="2">
        <f>MACD!F192</f>
        <v>0.14591166800249444</v>
      </c>
      <c r="F192" s="2">
        <f>'Moving Avg'!D192</f>
        <v>6.4638000000000009</v>
      </c>
      <c r="G192" s="2">
        <f>'Moving Avg'!F192</f>
        <v>6.7923500000000008</v>
      </c>
      <c r="H192" s="2">
        <f>'Moving Avg'!G192</f>
        <v>6.9567599999999983</v>
      </c>
      <c r="I192" s="2">
        <f>'Moving Avg'!H192</f>
        <v>0</v>
      </c>
      <c r="J192" s="5" t="str">
        <f>OBV!F192</f>
        <v>BEARISH</v>
      </c>
      <c r="K192" s="5" t="str">
        <f>OBV!G192</f>
        <v>WEAK</v>
      </c>
      <c r="L192" s="5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6.407</v>
      </c>
      <c r="C193" s="2">
        <f>RSI!I193</f>
        <v>3.8579096876813708</v>
      </c>
      <c r="D193" s="2">
        <f>MACD!E193</f>
        <v>0.20985247294560239</v>
      </c>
      <c r="E193" s="2">
        <f>MACD!F193</f>
        <v>0.15869982899111604</v>
      </c>
      <c r="F193" s="2">
        <f>'Moving Avg'!D193</f>
        <v>6.4353999999999996</v>
      </c>
      <c r="G193" s="2">
        <f>'Moving Avg'!F193</f>
        <v>6.7618000000000009</v>
      </c>
      <c r="H193" s="2">
        <f>'Moving Avg'!G193</f>
        <v>6.943159999999998</v>
      </c>
      <c r="I193" s="2">
        <f>'Moving Avg'!H193</f>
        <v>0</v>
      </c>
      <c r="J193" s="5" t="str">
        <f>OBV!F193</f>
        <v>BEARISH</v>
      </c>
      <c r="K193" s="5" t="str">
        <f>OBV!G193</f>
        <v>WEAK</v>
      </c>
      <c r="L193" s="5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6.4509999999999996</v>
      </c>
      <c r="C194" s="2">
        <f>RSI!I194</f>
        <v>13.883005926498313</v>
      </c>
      <c r="D194" s="2">
        <f>MACD!E194</f>
        <v>0.20804042173836468</v>
      </c>
      <c r="E194" s="2">
        <f>MACD!F194</f>
        <v>0.16856794754056578</v>
      </c>
      <c r="F194" s="2">
        <f>'Moving Avg'!D194</f>
        <v>6.4157999999999999</v>
      </c>
      <c r="G194" s="2">
        <f>'Moving Avg'!F194</f>
        <v>6.7326999999999995</v>
      </c>
      <c r="H194" s="2">
        <f>'Moving Avg'!G194</f>
        <v>6.9303399999999975</v>
      </c>
      <c r="I194" s="2">
        <f>'Moving Avg'!H194</f>
        <v>0</v>
      </c>
      <c r="J194" s="5" t="str">
        <f>OBV!F194</f>
        <v>BULLISH</v>
      </c>
      <c r="K194" s="5" t="str">
        <f>OBV!G194</f>
        <v>NEUTRAL</v>
      </c>
      <c r="L194" s="5" t="str">
        <f>OBV!H194</f>
        <v>BULLISH DIVERGENCE</v>
      </c>
    </row>
    <row r="195" spans="1:12" ht="13.5" x14ac:dyDescent="0.25">
      <c r="A195" s="3">
        <f>RSI!A195</f>
        <v>42289</v>
      </c>
      <c r="B195" s="2">
        <f>RSI!B195</f>
        <v>6.4269999999999996</v>
      </c>
      <c r="C195" s="2">
        <f>RSI!I195</f>
        <v>13.081727696410198</v>
      </c>
      <c r="D195" s="2">
        <f>MACD!E195</f>
        <v>0.2100390662712881</v>
      </c>
      <c r="E195" s="2">
        <f>MACD!F195</f>
        <v>0.17686217128671025</v>
      </c>
      <c r="F195" s="2">
        <f>'Moving Avg'!D195</f>
        <v>6.4198000000000004</v>
      </c>
      <c r="G195" s="2">
        <f>'Moving Avg'!F195</f>
        <v>6.7033999999999994</v>
      </c>
      <c r="H195" s="2">
        <f>'Moving Avg'!G195</f>
        <v>6.9170399999999983</v>
      </c>
      <c r="I195" s="2">
        <f>'Moving Avg'!H195</f>
        <v>0</v>
      </c>
      <c r="J195" s="5" t="str">
        <f>OBV!F195</f>
        <v>BULLISH</v>
      </c>
      <c r="K195" s="5" t="str">
        <f>OBV!G195</f>
        <v>NEUTRAL</v>
      </c>
      <c r="L195" s="5" t="str">
        <f>OBV!H195</f>
        <v>CONFIRMED BULLISH</v>
      </c>
    </row>
    <row r="196" spans="1:12" ht="13.5" x14ac:dyDescent="0.25">
      <c r="A196" s="3">
        <f>RSI!A196</f>
        <v>42290</v>
      </c>
      <c r="B196" s="2">
        <f>RSI!B196</f>
        <v>6.4269999999999996</v>
      </c>
      <c r="C196" s="2">
        <f>RSI!I196</f>
        <v>13.081727696410198</v>
      </c>
      <c r="D196" s="2">
        <f>MACD!E196</f>
        <v>0.1834962485546745</v>
      </c>
      <c r="E196" s="2">
        <f>MACD!F196</f>
        <v>0.17818898674030312</v>
      </c>
      <c r="F196" s="2">
        <f>'Moving Avg'!D196</f>
        <v>6.4238</v>
      </c>
      <c r="G196" s="2">
        <f>'Moving Avg'!F196</f>
        <v>6.6740999999999984</v>
      </c>
      <c r="H196" s="2">
        <f>'Moving Avg'!G196</f>
        <v>6.90482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CONFIRMED BULLISH</v>
      </c>
    </row>
    <row r="197" spans="1:12" ht="13.5" x14ac:dyDescent="0.25">
      <c r="A197" s="3">
        <f>RSI!A197</f>
        <v>42293</v>
      </c>
      <c r="B197" s="2">
        <f>RSI!B197</f>
        <v>6.4269999999999996</v>
      </c>
      <c r="C197" s="2">
        <f>RSI!I197</f>
        <v>13.081727696410198</v>
      </c>
      <c r="D197" s="2">
        <f>MACD!E197</f>
        <v>0.16036445406382782</v>
      </c>
      <c r="E197" s="2">
        <f>MACD!F197</f>
        <v>0.17462408020500808</v>
      </c>
      <c r="F197" s="2">
        <f>'Moving Avg'!D197</f>
        <v>6.4277999999999995</v>
      </c>
      <c r="G197" s="2">
        <f>'Moving Avg'!F197</f>
        <v>6.6447999999999983</v>
      </c>
      <c r="H197" s="2">
        <f>'Moving Avg'!G197</f>
        <v>6.8930000000000007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CONFIRMED BULLISH</v>
      </c>
    </row>
    <row r="198" spans="1:12" ht="13.5" x14ac:dyDescent="0.25">
      <c r="A198" s="3">
        <f>RSI!A198</f>
        <v>42296</v>
      </c>
      <c r="B198" s="2">
        <f>RSI!B198</f>
        <v>6.4269999999999996</v>
      </c>
      <c r="C198" s="2">
        <f>RSI!I198</f>
        <v>13.081727696410198</v>
      </c>
      <c r="D198" s="2">
        <f>MACD!E198</f>
        <v>0.13553624522839147</v>
      </c>
      <c r="E198" s="2">
        <f>MACD!F198</f>
        <v>0.16680651320968476</v>
      </c>
      <c r="F198" s="2">
        <f>'Moving Avg'!D198</f>
        <v>6.4318</v>
      </c>
      <c r="G198" s="2">
        <f>'Moving Avg'!F198</f>
        <v>6.615499999999999</v>
      </c>
      <c r="H198" s="2">
        <f>'Moving Avg'!G198</f>
        <v>6.8807800000000006</v>
      </c>
      <c r="I198" s="2">
        <f>'Moving Avg'!H198</f>
        <v>0</v>
      </c>
      <c r="J198" s="5" t="str">
        <f>OBV!F198</f>
        <v>BULLISH</v>
      </c>
      <c r="K198" s="5" t="str">
        <f>OBV!G198</f>
        <v>NEUTRAL</v>
      </c>
      <c r="L198" s="5" t="str">
        <f>OBV!H198</f>
        <v>CONFIRMED BULLISH</v>
      </c>
    </row>
    <row r="199" spans="1:12" ht="13.5" x14ac:dyDescent="0.25">
      <c r="A199" s="3">
        <f>RSI!A199</f>
        <v>42297</v>
      </c>
      <c r="B199" s="2">
        <f>RSI!B199</f>
        <v>6.4269999999999996</v>
      </c>
      <c r="C199" s="2">
        <f>RSI!I199</f>
        <v>13.081727696410198</v>
      </c>
      <c r="D199" s="2">
        <f>MACD!E199</f>
        <v>0.11592968565386563</v>
      </c>
      <c r="E199" s="2">
        <f>MACD!F199</f>
        <v>0.15663114769852093</v>
      </c>
      <c r="F199" s="2">
        <f>'Moving Avg'!D199</f>
        <v>6.4269999999999996</v>
      </c>
      <c r="G199" s="2">
        <f>'Moving Avg'!F199</f>
        <v>6.586649999999997</v>
      </c>
      <c r="H199" s="2">
        <f>'Moving Avg'!G199</f>
        <v>6.8687600000000009</v>
      </c>
      <c r="I199" s="2">
        <f>'Moving Avg'!H199</f>
        <v>0</v>
      </c>
      <c r="J199" s="5" t="str">
        <f>OBV!F199</f>
        <v>BEARISH</v>
      </c>
      <c r="K199" s="5" t="str">
        <f>OBV!G199</f>
        <v>WEAK</v>
      </c>
      <c r="L199" s="5" t="str">
        <f>OBV!H199</f>
        <v>CONFIRMED BEARISH</v>
      </c>
    </row>
    <row r="200" spans="1:12" ht="13.5" x14ac:dyDescent="0.25">
      <c r="A200" s="3">
        <f>RSI!A200</f>
        <v>42298</v>
      </c>
      <c r="B200" s="2">
        <f>RSI!B200</f>
        <v>6.4269999999999996</v>
      </c>
      <c r="C200" s="2">
        <f>RSI!I200</f>
        <v>13.081727696410198</v>
      </c>
      <c r="D200" s="2">
        <f>MACD!E200</f>
        <v>7.8791444555260881E-2</v>
      </c>
      <c r="E200" s="2">
        <f>MACD!F200</f>
        <v>0.14106320706986894</v>
      </c>
      <c r="F200" s="2">
        <f>'Moving Avg'!D200</f>
        <v>6.4269999999999996</v>
      </c>
      <c r="G200" s="2">
        <f>'Moving Avg'!F200</f>
        <v>6.5577999999999976</v>
      </c>
      <c r="H200" s="2">
        <f>'Moving Avg'!G200</f>
        <v>6.8567400000000021</v>
      </c>
      <c r="I200" s="2">
        <f>'Moving Avg'!H200</f>
        <v>0</v>
      </c>
      <c r="J200" s="5" t="str">
        <f>OBV!F200</f>
        <v>NEUTRAL</v>
      </c>
      <c r="K200" s="5" t="str">
        <f>OBV!G200</f>
        <v>NEUTRAL</v>
      </c>
      <c r="L200" s="5" t="str">
        <f>OBV!H200</f>
        <v>NEUTRAL</v>
      </c>
    </row>
    <row r="201" spans="1:12" ht="13.5" x14ac:dyDescent="0.25">
      <c r="A201" s="3">
        <f>RSI!A201</f>
        <v>42299</v>
      </c>
      <c r="B201" s="2">
        <f>RSI!B201</f>
        <v>6.4269999999999996</v>
      </c>
      <c r="C201" s="2">
        <f>RSI!I201</f>
        <v>13.081727696410198</v>
      </c>
      <c r="D201" s="2">
        <f>MACD!E201</f>
        <v>4.8568703585639028E-2</v>
      </c>
      <c r="E201" s="2">
        <f>MACD!F201</f>
        <v>0.12256430637302296</v>
      </c>
      <c r="F201" s="2">
        <f>'Moving Avg'!D201</f>
        <v>6.4269999999999996</v>
      </c>
      <c r="G201" s="2">
        <f>'Moving Avg'!F201</f>
        <v>6.5289499999999965</v>
      </c>
      <c r="H201" s="2">
        <f>'Moving Avg'!G201</f>
        <v>6.8435400000000017</v>
      </c>
      <c r="I201" s="2">
        <f>'Moving Avg'!H201</f>
        <v>6.1599449999999925</v>
      </c>
      <c r="J201" s="5" t="str">
        <f>OBV!F201</f>
        <v>NEUTRAL</v>
      </c>
      <c r="K201" s="5" t="str">
        <f>OBV!G201</f>
        <v>NEUTRAL</v>
      </c>
      <c r="L201" s="5" t="str">
        <f>OBV!H201</f>
        <v>NEUTRAL</v>
      </c>
    </row>
    <row r="202" spans="1:12" ht="13.5" x14ac:dyDescent="0.25">
      <c r="A202" s="3">
        <f>RSI!A202</f>
        <v>42300</v>
      </c>
      <c r="B202" s="2">
        <f>RSI!B202</f>
        <v>6.4169999999999998</v>
      </c>
      <c r="C202" s="2">
        <f>RSI!I202</f>
        <v>12.5737482537575</v>
      </c>
      <c r="D202" s="2">
        <f>MACD!E202</f>
        <v>2.4849248938947355E-2</v>
      </c>
      <c r="E202" s="2">
        <f>MACD!F202</f>
        <v>0.10302129488620784</v>
      </c>
      <c r="F202" s="2">
        <f>'Moving Avg'!D202</f>
        <v>6.4249999999999998</v>
      </c>
      <c r="G202" s="2">
        <f>'Moving Avg'!F202</f>
        <v>6.5096499999999962</v>
      </c>
      <c r="H202" s="2">
        <f>'Moving Avg'!G202</f>
        <v>6.830140000000001</v>
      </c>
      <c r="I202" s="2">
        <f>'Moving Avg'!H202</f>
        <v>6.1705099999999922</v>
      </c>
      <c r="J202" s="5" t="str">
        <f>OBV!F202</f>
        <v>BEARISH</v>
      </c>
      <c r="K202" s="5" t="str">
        <f>OBV!G202</f>
        <v>WEAK</v>
      </c>
      <c r="L202" s="5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6.2460000000000004</v>
      </c>
      <c r="C203" s="2">
        <f>RSI!I203</f>
        <v>7.331239011949549</v>
      </c>
      <c r="D203" s="2">
        <f>MACD!E203</f>
        <v>1.8535154854628644E-2</v>
      </c>
      <c r="E203" s="2">
        <f>MACD!F203</f>
        <v>8.6124066879892006E-2</v>
      </c>
      <c r="F203" s="2">
        <f>'Moving Avg'!D203</f>
        <v>6.3888000000000007</v>
      </c>
      <c r="G203" s="2">
        <f>'Moving Avg'!F203</f>
        <v>6.4817999999999971</v>
      </c>
      <c r="H203" s="2">
        <f>'Moving Avg'!G203</f>
        <v>6.8133200000000009</v>
      </c>
      <c r="I203" s="2">
        <f>'Moving Avg'!H203</f>
        <v>6.1792599999999922</v>
      </c>
      <c r="J203" s="5" t="str">
        <f>OBV!F203</f>
        <v>BEARISH</v>
      </c>
      <c r="K203" s="5" t="str">
        <f>OBV!G203</f>
        <v>WEAK</v>
      </c>
      <c r="L203" s="5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6.4169999999999998</v>
      </c>
      <c r="C204" s="2">
        <f>RSI!I204</f>
        <v>36.046987186420154</v>
      </c>
      <c r="D204" s="2">
        <f>MACD!E204</f>
        <v>9.3143101463484257E-3</v>
      </c>
      <c r="E204" s="2">
        <f>MACD!F204</f>
        <v>7.0762115533183303E-2</v>
      </c>
      <c r="F204" s="2">
        <f>'Moving Avg'!D204</f>
        <v>6.3868000000000009</v>
      </c>
      <c r="G204" s="2">
        <f>'Moving Avg'!F204</f>
        <v>6.4624999999999959</v>
      </c>
      <c r="H204" s="2">
        <f>'Moving Avg'!G204</f>
        <v>6.799920000000002</v>
      </c>
      <c r="I204" s="2">
        <f>'Moving Avg'!H204</f>
        <v>6.1893099999999928</v>
      </c>
      <c r="J204" s="5" t="str">
        <f>OBV!F204</f>
        <v>BEARISH</v>
      </c>
      <c r="K204" s="5" t="str">
        <f>OBV!G204</f>
        <v>WEAK</v>
      </c>
      <c r="L204" s="5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6.4169999999999998</v>
      </c>
      <c r="C205" s="2">
        <f>RSI!I205</f>
        <v>36.046987186420154</v>
      </c>
      <c r="D205" s="2">
        <f>MACD!E205</f>
        <v>-1.3209876751965055E-3</v>
      </c>
      <c r="E205" s="2">
        <f>MACD!F205</f>
        <v>5.634549489150735E-2</v>
      </c>
      <c r="F205" s="2">
        <f>'Moving Avg'!D205</f>
        <v>6.3848000000000003</v>
      </c>
      <c r="G205" s="2">
        <f>'Moving Avg'!F205</f>
        <v>6.4431999999999974</v>
      </c>
      <c r="H205" s="2">
        <f>'Moving Avg'!G205</f>
        <v>6.786520000000003</v>
      </c>
      <c r="I205" s="2">
        <f>'Moving Avg'!H205</f>
        <v>6.1988199999999916</v>
      </c>
      <c r="J205" s="5" t="str">
        <f>OBV!F205</f>
        <v>BEARISH</v>
      </c>
      <c r="K205" s="5" t="str">
        <f>OBV!G205</f>
        <v>WEAK</v>
      </c>
      <c r="L205" s="5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6.4169999999999998</v>
      </c>
      <c r="C206" s="2">
        <f>RSI!I206</f>
        <v>36.046987186420154</v>
      </c>
      <c r="D206" s="2">
        <f>MACD!E206</f>
        <v>-9.5244718638687331E-3</v>
      </c>
      <c r="E206" s="2">
        <f>MACD!F206</f>
        <v>4.3171501540432138E-2</v>
      </c>
      <c r="F206" s="2">
        <f>'Moving Avg'!D206</f>
        <v>6.3828000000000005</v>
      </c>
      <c r="G206" s="2">
        <f>'Moving Avg'!F206</f>
        <v>6.4336499999999974</v>
      </c>
      <c r="H206" s="2">
        <f>'Moving Avg'!G206</f>
        <v>6.7731200000000014</v>
      </c>
      <c r="I206" s="2">
        <f>'Moving Avg'!H206</f>
        <v>6.2083049999999913</v>
      </c>
      <c r="J206" s="5" t="str">
        <f>OBV!F206</f>
        <v>BEARISH</v>
      </c>
      <c r="K206" s="5" t="str">
        <f>OBV!G206</f>
        <v>WEAK</v>
      </c>
      <c r="L206" s="5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6.4029999999999996</v>
      </c>
      <c r="C207" s="2">
        <f>RSI!I207</f>
        <v>34.939868894879424</v>
      </c>
      <c r="D207" s="2">
        <f>MACD!E207</f>
        <v>-1.4692164924920093E-2</v>
      </c>
      <c r="E207" s="2">
        <f>MACD!F207</f>
        <v>3.1598768247361693E-2</v>
      </c>
      <c r="F207" s="2">
        <f>'Moving Avg'!D207</f>
        <v>6.38</v>
      </c>
      <c r="G207" s="2">
        <f>'Moving Avg'!F207</f>
        <v>6.4241499999999991</v>
      </c>
      <c r="H207" s="2">
        <f>'Moving Avg'!G207</f>
        <v>6.7594400000000014</v>
      </c>
      <c r="I207" s="2">
        <f>'Moving Avg'!H207</f>
        <v>6.217719999999991</v>
      </c>
      <c r="J207" s="5" t="str">
        <f>OBV!F207</f>
        <v>BEARISH</v>
      </c>
      <c r="K207" s="5" t="str">
        <f>OBV!G207</f>
        <v>WEAK</v>
      </c>
      <c r="L207" s="5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6.4029999999999996</v>
      </c>
      <c r="C208" s="2">
        <f>RSI!I208</f>
        <v>34.939868894879424</v>
      </c>
      <c r="D208" s="2">
        <f>MACD!E208</f>
        <v>-1.8299990942271194E-2</v>
      </c>
      <c r="E208" s="2">
        <f>MACD!F208</f>
        <v>2.1619016409435116E-2</v>
      </c>
      <c r="F208" s="2">
        <f>'Moving Avg'!D208</f>
        <v>6.4113999999999987</v>
      </c>
      <c r="G208" s="2">
        <f>'Moving Avg'!F208</f>
        <v>6.4168499999999993</v>
      </c>
      <c r="H208" s="2">
        <f>'Moving Avg'!G208</f>
        <v>6.7457600000000015</v>
      </c>
      <c r="I208" s="2">
        <f>'Moving Avg'!H208</f>
        <v>6.2271349999999925</v>
      </c>
      <c r="J208" s="5" t="str">
        <f>OBV!F208</f>
        <v>BULLISH</v>
      </c>
      <c r="K208" s="5" t="str">
        <f>OBV!G208</f>
        <v>NEUTRAL</v>
      </c>
      <c r="L208" s="5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6.4029999999999996</v>
      </c>
      <c r="C209" s="2">
        <f>RSI!I209</f>
        <v>34.939868894879424</v>
      </c>
      <c r="D209" s="2">
        <f>MACD!E209</f>
        <v>-2.0644584079028583E-2</v>
      </c>
      <c r="E209" s="2">
        <f>MACD!F209</f>
        <v>1.3166296311742376E-2</v>
      </c>
      <c r="F209" s="2">
        <f>'Moving Avg'!D209</f>
        <v>6.4085999999999999</v>
      </c>
      <c r="G209" s="2">
        <f>'Moving Avg'!F209</f>
        <v>6.4095500000000003</v>
      </c>
      <c r="H209" s="2">
        <f>'Moving Avg'!G209</f>
        <v>6.7320800000000007</v>
      </c>
      <c r="I209" s="2">
        <f>'Moving Avg'!H209</f>
        <v>6.2365749999999931</v>
      </c>
      <c r="J209" s="5" t="str">
        <f>OBV!F209</f>
        <v>BEARISH</v>
      </c>
      <c r="K209" s="5" t="str">
        <f>OBV!G209</f>
        <v>WEAK</v>
      </c>
      <c r="L209" s="5" t="str">
        <f>OBV!H209</f>
        <v>CONFIRMED BEARISH</v>
      </c>
    </row>
    <row r="210" spans="1:12" ht="13.5" x14ac:dyDescent="0.25">
      <c r="A210" s="3">
        <f>RSI!A210</f>
        <v>42312</v>
      </c>
      <c r="B210" s="2">
        <f>RSI!B210</f>
        <v>6.4029999999999996</v>
      </c>
      <c r="C210" s="2">
        <f>RSI!I210</f>
        <v>34.939868894879424</v>
      </c>
      <c r="D210" s="2">
        <f>MACD!E210</f>
        <v>-2.1972745834847096E-2</v>
      </c>
      <c r="E210" s="2">
        <f>MACD!F210</f>
        <v>6.1384878824244813E-3</v>
      </c>
      <c r="F210" s="2">
        <f>'Moving Avg'!D210</f>
        <v>6.4057999999999993</v>
      </c>
      <c r="G210" s="2">
        <f>'Moving Avg'!F210</f>
        <v>6.4093500000000008</v>
      </c>
      <c r="H210" s="2">
        <f>'Moving Avg'!G210</f>
        <v>6.7183999999999999</v>
      </c>
      <c r="I210" s="2">
        <f>'Moving Avg'!H210</f>
        <v>6.2459899999999937</v>
      </c>
      <c r="J210" s="5" t="str">
        <f>OBV!F210</f>
        <v>BEARISH</v>
      </c>
      <c r="K210" s="5" t="str">
        <f>OBV!G210</f>
        <v>WEAK</v>
      </c>
      <c r="L210" s="5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6.4029999999999996</v>
      </c>
      <c r="C211" s="2">
        <f>RSI!I211</f>
        <v>34.939868894879424</v>
      </c>
      <c r="D211" s="2">
        <f>MACD!E211</f>
        <v>-2.2489422471631215E-2</v>
      </c>
      <c r="E211" s="2">
        <f>MACD!F211</f>
        <v>4.1290581161334237E-4</v>
      </c>
      <c r="F211" s="2">
        <f>'Moving Avg'!D211</f>
        <v>6.4030000000000005</v>
      </c>
      <c r="G211" s="2">
        <f>'Moving Avg'!F211</f>
        <v>6.4091500000000012</v>
      </c>
      <c r="H211" s="2">
        <f>'Moving Avg'!G211</f>
        <v>6.7047200000000009</v>
      </c>
      <c r="I211" s="2">
        <f>'Moving Avg'!H211</f>
        <v>6.2553149999999933</v>
      </c>
      <c r="J211" s="5" t="str">
        <f>OBV!F211</f>
        <v>BEARISH</v>
      </c>
      <c r="K211" s="5" t="str">
        <f>OBV!G211</f>
        <v>WEAK</v>
      </c>
      <c r="L211" s="5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6.4029999999999996</v>
      </c>
      <c r="C212" s="2">
        <f>RSI!I212</f>
        <v>34.939868894879424</v>
      </c>
      <c r="D212" s="2">
        <f>MACD!E212</f>
        <v>-2.3902893654618396E-2</v>
      </c>
      <c r="E212" s="2">
        <f>MACD!F212</f>
        <v>-4.4502540816330058E-3</v>
      </c>
      <c r="F212" s="2">
        <f>'Moving Avg'!D212</f>
        <v>6.4030000000000005</v>
      </c>
      <c r="G212" s="2">
        <f>'Moving Avg'!F212</f>
        <v>6.4089500000000017</v>
      </c>
      <c r="H212" s="2">
        <f>'Moving Avg'!G212</f>
        <v>6.6910400000000001</v>
      </c>
      <c r="I212" s="2">
        <f>'Moving Avg'!H212</f>
        <v>6.2646399999999947</v>
      </c>
      <c r="J212" s="5" t="str">
        <f>OBV!F212</f>
        <v>NEUTRAL</v>
      </c>
      <c r="K212" s="5" t="str">
        <f>OBV!G212</f>
        <v>NEUTRAL</v>
      </c>
      <c r="L212" s="5" t="str">
        <f>OBV!H212</f>
        <v>NEUTRAL</v>
      </c>
    </row>
    <row r="213" spans="1:12" ht="13.5" x14ac:dyDescent="0.25">
      <c r="A213" s="3">
        <f>RSI!A213</f>
        <v>42317</v>
      </c>
      <c r="B213" s="2">
        <f>RSI!B213</f>
        <v>6.2119999999999997</v>
      </c>
      <c r="C213" s="2">
        <f>RSI!I213</f>
        <v>21.129068724421799</v>
      </c>
      <c r="D213" s="2">
        <f>MACD!E213</f>
        <v>-3.6737916448644548E-2</v>
      </c>
      <c r="E213" s="2">
        <f>MACD!F213</f>
        <v>-1.0907786555035315E-2</v>
      </c>
      <c r="F213" s="2">
        <f>'Moving Avg'!D213</f>
        <v>6.3647999999999998</v>
      </c>
      <c r="G213" s="2">
        <f>'Moving Avg'!F213</f>
        <v>6.3992000000000022</v>
      </c>
      <c r="H213" s="2">
        <f>'Moving Avg'!G213</f>
        <v>6.67354</v>
      </c>
      <c r="I213" s="2">
        <f>'Moving Avg'!H213</f>
        <v>6.2730099999999949</v>
      </c>
      <c r="J213" s="5" t="str">
        <f>OBV!F213</f>
        <v>BEARISH</v>
      </c>
      <c r="K213" s="5" t="str">
        <f>OBV!G213</f>
        <v>WEAK</v>
      </c>
      <c r="L213" s="5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6.0259999999999998</v>
      </c>
      <c r="C214" s="2">
        <f>RSI!I214</f>
        <v>14.937106398339992</v>
      </c>
      <c r="D214" s="2">
        <f>MACD!E214</f>
        <v>-5.9022458006756651E-3</v>
      </c>
      <c r="E214" s="2">
        <f>MACD!F214</f>
        <v>-9.9066784041633854E-3</v>
      </c>
      <c r="F214" s="2">
        <f>'Moving Avg'!D214</f>
        <v>6.2893999999999997</v>
      </c>
      <c r="G214" s="2">
        <f>'Moving Avg'!F214</f>
        <v>6.377950000000002</v>
      </c>
      <c r="H214" s="2">
        <f>'Moving Avg'!G214</f>
        <v>6.6523200000000005</v>
      </c>
      <c r="I214" s="2">
        <f>'Moving Avg'!H214</f>
        <v>6.2801899999999957</v>
      </c>
      <c r="J214" s="5" t="str">
        <f>OBV!F214</f>
        <v>BEARISH</v>
      </c>
      <c r="K214" s="5" t="str">
        <f>OBV!G214</f>
        <v>WEAK</v>
      </c>
      <c r="L214" s="5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6.0259999999999998</v>
      </c>
      <c r="C215" s="2">
        <f>RSI!I215</f>
        <v>14.937106398339992</v>
      </c>
      <c r="D215" s="2">
        <f>MACD!E215</f>
        <v>2.2779857935489645E-2</v>
      </c>
      <c r="E215" s="2">
        <f>MACD!F215</f>
        <v>-3.3693711362327789E-3</v>
      </c>
      <c r="F215" s="2">
        <f>'Moving Avg'!D215</f>
        <v>6.2140000000000004</v>
      </c>
      <c r="G215" s="2">
        <f>'Moving Avg'!F215</f>
        <v>6.3579000000000017</v>
      </c>
      <c r="H215" s="2">
        <f>'Moving Avg'!G215</f>
        <v>6.6311000000000027</v>
      </c>
      <c r="I215" s="2">
        <f>'Moving Avg'!H215</f>
        <v>6.2875349999999957</v>
      </c>
      <c r="J215" s="5" t="str">
        <f>OBV!F215</f>
        <v>BEARISH</v>
      </c>
      <c r="K215" s="5" t="str">
        <f>OBV!G215</f>
        <v>WEAK</v>
      </c>
      <c r="L215" s="5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6.0259999999999998</v>
      </c>
      <c r="C216" s="2">
        <f>RSI!I216</f>
        <v>14.937106398339992</v>
      </c>
      <c r="D216" s="2">
        <f>MACD!E216</f>
        <v>4.9447832567123484E-2</v>
      </c>
      <c r="E216" s="2">
        <f>MACD!F216</f>
        <v>7.1940696044384741E-3</v>
      </c>
      <c r="F216" s="2">
        <f>'Moving Avg'!D216</f>
        <v>6.1385999999999994</v>
      </c>
      <c r="G216" s="2">
        <f>'Moving Avg'!F216</f>
        <v>6.3378500000000013</v>
      </c>
      <c r="H216" s="2">
        <f>'Moving Avg'!G216</f>
        <v>6.6098800000000031</v>
      </c>
      <c r="I216" s="2">
        <f>'Moving Avg'!H216</f>
        <v>6.2944799999999974</v>
      </c>
      <c r="J216" s="5" t="str">
        <f>OBV!F216</f>
        <v>BEARISH</v>
      </c>
      <c r="K216" s="5" t="str">
        <f>OBV!G216</f>
        <v>WEAK</v>
      </c>
      <c r="L216" s="5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5.85</v>
      </c>
      <c r="C217" s="2">
        <f>RSI!I217</f>
        <v>11.094608063771076</v>
      </c>
      <c r="D217" s="2">
        <f>MACD!E217</f>
        <v>8.5117068160943887E-2</v>
      </c>
      <c r="E217" s="2">
        <f>MACD!F217</f>
        <v>2.2778669315739557E-2</v>
      </c>
      <c r="F217" s="2">
        <f>'Moving Avg'!D217</f>
        <v>6.0280000000000005</v>
      </c>
      <c r="G217" s="2">
        <f>'Moving Avg'!F217</f>
        <v>6.3090000000000011</v>
      </c>
      <c r="H217" s="2">
        <f>'Moving Avg'!G217</f>
        <v>6.5863200000000033</v>
      </c>
      <c r="I217" s="2">
        <f>'Moving Avg'!H217</f>
        <v>6.300544999999997</v>
      </c>
      <c r="J217" s="5" t="str">
        <f>OBV!F217</f>
        <v>BEARISH</v>
      </c>
      <c r="K217" s="5" t="str">
        <f>OBV!G217</f>
        <v>WEAK</v>
      </c>
      <c r="L217" s="5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5.85</v>
      </c>
      <c r="C218" s="2">
        <f>RSI!I218</f>
        <v>11.094608063771076</v>
      </c>
      <c r="D218" s="2">
        <f>MACD!E218</f>
        <v>0.11839504968703096</v>
      </c>
      <c r="E218" s="2">
        <f>MACD!F218</f>
        <v>4.1901945389997843E-2</v>
      </c>
      <c r="F218" s="2">
        <f>'Moving Avg'!D218</f>
        <v>5.9555999999999996</v>
      </c>
      <c r="G218" s="2">
        <f>'Moving Avg'!F218</f>
        <v>6.2801500000000008</v>
      </c>
      <c r="H218" s="2">
        <f>'Moving Avg'!G218</f>
        <v>6.5627600000000044</v>
      </c>
      <c r="I218" s="2">
        <f>'Moving Avg'!H218</f>
        <v>6.3063799999999972</v>
      </c>
      <c r="J218" s="5" t="str">
        <f>OBV!F218</f>
        <v>BEARISH</v>
      </c>
      <c r="K218" s="5" t="str">
        <f>OBV!G218</f>
        <v>WEAK</v>
      </c>
      <c r="L218" s="5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5.85</v>
      </c>
      <c r="C219" s="2">
        <f>RSI!I219</f>
        <v>11.094608063771076</v>
      </c>
      <c r="D219" s="2">
        <f>MACD!E219</f>
        <v>0.14942030530220496</v>
      </c>
      <c r="E219" s="2">
        <f>MACD!F219</f>
        <v>6.3405617372439271E-2</v>
      </c>
      <c r="F219" s="2">
        <f>'Moving Avg'!D219</f>
        <v>5.9204000000000008</v>
      </c>
      <c r="G219" s="2">
        <f>'Moving Avg'!F219</f>
        <v>6.2512999999999996</v>
      </c>
      <c r="H219" s="2">
        <f>'Moving Avg'!G219</f>
        <v>6.5392000000000028</v>
      </c>
      <c r="I219" s="2">
        <f>'Moving Avg'!H219</f>
        <v>6.3122149999999966</v>
      </c>
      <c r="J219" s="5" t="str">
        <f>OBV!F219</f>
        <v>BEARISH</v>
      </c>
      <c r="K219" s="5" t="str">
        <f>OBV!G219</f>
        <v>WEAK</v>
      </c>
      <c r="L219" s="5" t="str">
        <f>OBV!H219</f>
        <v>CONFIRMED BEARISH</v>
      </c>
    </row>
    <row r="220" spans="1:12" ht="13.5" x14ac:dyDescent="0.25">
      <c r="A220" s="3">
        <f>RSI!A220</f>
        <v>42326</v>
      </c>
      <c r="B220" s="2">
        <f>RSI!B220</f>
        <v>5.86</v>
      </c>
      <c r="C220" s="2">
        <f>RSI!I220</f>
        <v>12.688504222969797</v>
      </c>
      <c r="D220" s="2">
        <f>MACD!E220</f>
        <v>0.17758629981207452</v>
      </c>
      <c r="E220" s="2">
        <f>MACD!F220</f>
        <v>8.6241753860366324E-2</v>
      </c>
      <c r="F220" s="2">
        <f>'Moving Avg'!D220</f>
        <v>5.8872</v>
      </c>
      <c r="G220" s="2">
        <f>'Moving Avg'!F220</f>
        <v>6.2229499999999991</v>
      </c>
      <c r="H220" s="2">
        <f>'Moving Avg'!G220</f>
        <v>6.515640000000003</v>
      </c>
      <c r="I220" s="2">
        <f>'Moving Avg'!H220</f>
        <v>6.3180999999999949</v>
      </c>
      <c r="J220" s="5" t="str">
        <f>OBV!F220</f>
        <v>BULLISH</v>
      </c>
      <c r="K220" s="5" t="str">
        <f>OBV!G220</f>
        <v>NEUTRAL</v>
      </c>
      <c r="L220" s="5" t="str">
        <f>OBV!H220</f>
        <v>BULLISH DIVERGENCE</v>
      </c>
    </row>
    <row r="221" spans="1:12" ht="13.5" x14ac:dyDescent="0.25">
      <c r="A221" s="3">
        <f>RSI!A221</f>
        <v>42327</v>
      </c>
      <c r="B221" s="2">
        <f>RSI!B221</f>
        <v>5.6790000000000003</v>
      </c>
      <c r="C221" s="2">
        <f>RSI!I221</f>
        <v>9.4026659235803294</v>
      </c>
      <c r="D221" s="2">
        <f>MACD!E221</f>
        <v>0.21722534052707676</v>
      </c>
      <c r="E221" s="2">
        <f>MACD!F221</f>
        <v>0.11243847119370842</v>
      </c>
      <c r="F221" s="2">
        <f>'Moving Avg'!D221</f>
        <v>5.8178000000000001</v>
      </c>
      <c r="G221" s="2">
        <f>'Moving Avg'!F221</f>
        <v>6.1855499999999983</v>
      </c>
      <c r="H221" s="2">
        <f>'Moving Avg'!G221</f>
        <v>6.4884600000000026</v>
      </c>
      <c r="I221" s="2">
        <f>'Moving Avg'!H221</f>
        <v>6.3230799999999938</v>
      </c>
      <c r="J221" s="5" t="str">
        <f>OBV!F221</f>
        <v>BEARISH</v>
      </c>
      <c r="K221" s="5" t="str">
        <f>OBV!G221</f>
        <v>WEAK</v>
      </c>
      <c r="L221" s="5" t="str">
        <f>OBV!H221</f>
        <v>CONFIRMED BEARISH</v>
      </c>
    </row>
    <row r="222" spans="1:12" ht="13.5" x14ac:dyDescent="0.25">
      <c r="A222" s="3">
        <f>RSI!A222</f>
        <v>42328</v>
      </c>
      <c r="B222" s="2">
        <f>RSI!B222</f>
        <v>5.6840000000000002</v>
      </c>
      <c r="C222" s="2">
        <f>RSI!I222</f>
        <v>10.095284828160203</v>
      </c>
      <c r="D222" s="2">
        <f>MACD!E222</f>
        <v>0.25368640843168411</v>
      </c>
      <c r="E222" s="2">
        <f>MACD!F222</f>
        <v>0.14068805864130357</v>
      </c>
      <c r="F222" s="2">
        <f>'Moving Avg'!D222</f>
        <v>5.7845999999999993</v>
      </c>
      <c r="G222" s="2">
        <f>'Moving Avg'!F222</f>
        <v>6.1488999999999985</v>
      </c>
      <c r="H222" s="2">
        <f>'Moving Avg'!G222</f>
        <v>6.461780000000001</v>
      </c>
      <c r="I222" s="2">
        <f>'Moving Avg'!H222</f>
        <v>6.3280849999999944</v>
      </c>
      <c r="J222" s="5" t="str">
        <f>OBV!F222</f>
        <v>BULLISH</v>
      </c>
      <c r="K222" s="5" t="str">
        <f>OBV!G222</f>
        <v>STRONG</v>
      </c>
      <c r="L222" s="5" t="str">
        <f>OBV!H222</f>
        <v>BULLISH DIVERGENCE</v>
      </c>
    </row>
    <row r="223" spans="1:12" ht="13.5" x14ac:dyDescent="0.25">
      <c r="A223" s="3">
        <f>RSI!A223</f>
        <v>42331</v>
      </c>
      <c r="B223" s="2">
        <f>RSI!B223</f>
        <v>5.6790000000000003</v>
      </c>
      <c r="C223" s="2">
        <f>RSI!I223</f>
        <v>10.012848008256782</v>
      </c>
      <c r="D223" s="2">
        <f>MACD!E223</f>
        <v>0.2585412461525971</v>
      </c>
      <c r="E223" s="2">
        <f>MACD!F223</f>
        <v>0.16425869614356228</v>
      </c>
      <c r="F223" s="2">
        <f>'Moving Avg'!D223</f>
        <v>5.7504000000000008</v>
      </c>
      <c r="G223" s="2">
        <f>'Moving Avg'!F223</f>
        <v>6.1205499999999979</v>
      </c>
      <c r="H223" s="2">
        <f>'Moving Avg'!G223</f>
        <v>6.4349999999999996</v>
      </c>
      <c r="I223" s="2">
        <f>'Moving Avg'!H223</f>
        <v>6.3330849999999943</v>
      </c>
      <c r="J223" s="5" t="str">
        <f>OBV!F223</f>
        <v>BULLISH</v>
      </c>
      <c r="K223" s="5" t="str">
        <f>OBV!G223</f>
        <v>NEUTRAL</v>
      </c>
      <c r="L223" s="5" t="str">
        <f>OBV!H223</f>
        <v>BULLISH DIVERGENCE</v>
      </c>
    </row>
    <row r="224" spans="1:12" ht="13.5" x14ac:dyDescent="0.25">
      <c r="A224" s="3">
        <f>RSI!A224</f>
        <v>42332</v>
      </c>
      <c r="B224" s="2">
        <f>RSI!B224</f>
        <v>5.6790000000000003</v>
      </c>
      <c r="C224" s="2">
        <f>RSI!I224</f>
        <v>10.012848008256782</v>
      </c>
      <c r="D224" s="2">
        <f>MACD!E224</f>
        <v>0.23685724441083256</v>
      </c>
      <c r="E224" s="2">
        <f>MACD!F224</f>
        <v>0.17877840579701634</v>
      </c>
      <c r="F224" s="2">
        <f>'Moving Avg'!D224</f>
        <v>5.7162000000000006</v>
      </c>
      <c r="G224" s="2">
        <f>'Moving Avg'!F224</f>
        <v>6.0836499999999987</v>
      </c>
      <c r="H224" s="2">
        <f>'Moving Avg'!G224</f>
        <v>6.407919999999999</v>
      </c>
      <c r="I224" s="2">
        <f>'Moving Avg'!H224</f>
        <v>6.3387649999999951</v>
      </c>
      <c r="J224" s="5" t="str">
        <f>OBV!F224</f>
        <v>BULLISH</v>
      </c>
      <c r="K224" s="5" t="str">
        <f>OBV!G224</f>
        <v>NEUTRAL</v>
      </c>
      <c r="L224" s="5" t="str">
        <f>OBV!H224</f>
        <v>BULLISH DIVERGENCE</v>
      </c>
    </row>
    <row r="225" spans="1:12" ht="13.5" x14ac:dyDescent="0.25">
      <c r="A225" s="3">
        <f>RSI!A225</f>
        <v>42333</v>
      </c>
      <c r="B225" s="2">
        <f>RSI!B225</f>
        <v>5.6790000000000003</v>
      </c>
      <c r="C225" s="2">
        <f>RSI!I225</f>
        <v>10.012848008256782</v>
      </c>
      <c r="D225" s="2">
        <f>MACD!E225</f>
        <v>0.22112354225519582</v>
      </c>
      <c r="E225" s="2">
        <f>MACD!F225</f>
        <v>0.18724743308865227</v>
      </c>
      <c r="F225" s="2">
        <f>'Moving Avg'!D225</f>
        <v>5.6800000000000015</v>
      </c>
      <c r="G225" s="2">
        <f>'Moving Avg'!F225</f>
        <v>6.0467499999999985</v>
      </c>
      <c r="H225" s="2">
        <f>'Moving Avg'!G225</f>
        <v>6.3812399999999982</v>
      </c>
      <c r="I225" s="2">
        <f>'Moving Avg'!H225</f>
        <v>6.3446299999999951</v>
      </c>
      <c r="J225" s="5" t="str">
        <f>OBV!F225</f>
        <v>BEARISH</v>
      </c>
      <c r="K225" s="5" t="str">
        <f>OBV!G225</f>
        <v>WEAK</v>
      </c>
      <c r="L225" s="5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5.6790000000000003</v>
      </c>
      <c r="C226" s="2">
        <f>RSI!I226</f>
        <v>10.012848008256782</v>
      </c>
      <c r="D226" s="2">
        <f>MACD!E226</f>
        <v>0.21023105717878288</v>
      </c>
      <c r="E226" s="2">
        <f>MACD!F226</f>
        <v>0.19184415790667839</v>
      </c>
      <c r="F226" s="2">
        <f>'Moving Avg'!D226</f>
        <v>5.6800000000000015</v>
      </c>
      <c r="G226" s="2">
        <f>'Moving Avg'!F226</f>
        <v>6.0098499999999984</v>
      </c>
      <c r="H226" s="2">
        <f>'Moving Avg'!G226</f>
        <v>6.3545599999999975</v>
      </c>
      <c r="I226" s="2">
        <f>'Moving Avg'!H226</f>
        <v>6.349629999999995</v>
      </c>
      <c r="J226" s="5" t="str">
        <f>OBV!F226</f>
        <v>BULLISH</v>
      </c>
      <c r="K226" s="5" t="str">
        <f>OBV!G226</f>
        <v>NEUTRAL</v>
      </c>
      <c r="L226" s="5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5.8650000000000002</v>
      </c>
      <c r="C227" s="2">
        <f>RSI!I227</f>
        <v>36.115294913305213</v>
      </c>
      <c r="D227" s="2">
        <f>MACD!E227</f>
        <v>0.16240097847585311</v>
      </c>
      <c r="E227" s="2">
        <f>MACD!F227</f>
        <v>0.18595552202051335</v>
      </c>
      <c r="F227" s="2">
        <f>'Moving Avg'!D227</f>
        <v>5.7162000000000006</v>
      </c>
      <c r="G227" s="2">
        <f>'Moving Avg'!F227</f>
        <v>5.9829499999999998</v>
      </c>
      <c r="H227" s="2">
        <f>'Moving Avg'!G227</f>
        <v>6.3315999999999972</v>
      </c>
      <c r="I227" s="2">
        <f>'Moving Avg'!H227</f>
        <v>6.3555599999999961</v>
      </c>
      <c r="J227" s="5" t="str">
        <f>OBV!F227</f>
        <v>BULLISH</v>
      </c>
      <c r="K227" s="5" t="str">
        <f>OBV!G227</f>
        <v>NEUTRAL</v>
      </c>
      <c r="L227" s="5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6.0410000000000004</v>
      </c>
      <c r="C228" s="2">
        <f>RSI!I228</f>
        <v>50.690527079179397</v>
      </c>
      <c r="D228" s="2">
        <f>MACD!E228</f>
        <v>0.10986856948095536</v>
      </c>
      <c r="E228" s="2">
        <f>MACD!F228</f>
        <v>0.17073813151260175</v>
      </c>
      <c r="F228" s="2">
        <f>'Moving Avg'!D228</f>
        <v>5.7886000000000006</v>
      </c>
      <c r="G228" s="2">
        <f>'Moving Avg'!F228</f>
        <v>5.9648499999999993</v>
      </c>
      <c r="H228" s="2">
        <f>'Moving Avg'!G228</f>
        <v>6.3121599999999978</v>
      </c>
      <c r="I228" s="2">
        <f>'Moving Avg'!H228</f>
        <v>6.362369999999995</v>
      </c>
      <c r="J228" s="5" t="str">
        <f>OBV!F228</f>
        <v>BULLISH</v>
      </c>
      <c r="K228" s="5" t="str">
        <f>OBV!G228</f>
        <v>STRONG</v>
      </c>
      <c r="L228" s="5" t="str">
        <f>OBV!H228</f>
        <v>CONFIRMED BULLISH</v>
      </c>
    </row>
    <row r="229" spans="1:12" ht="13.5" x14ac:dyDescent="0.25">
      <c r="A229" s="3">
        <f>RSI!A229</f>
        <v>42339</v>
      </c>
      <c r="B229" s="2">
        <f>RSI!B229</f>
        <v>6.1580000000000004</v>
      </c>
      <c r="C229" s="2">
        <f>RSI!I229</f>
        <v>57.613656051279172</v>
      </c>
      <c r="D229" s="2">
        <f>MACD!E229</f>
        <v>5.6615330872634928E-2</v>
      </c>
      <c r="E229" s="2">
        <f>MACD!F229</f>
        <v>0.14791357138460839</v>
      </c>
      <c r="F229" s="2">
        <f>'Moving Avg'!D229</f>
        <v>5.8844000000000003</v>
      </c>
      <c r="G229" s="2">
        <f>'Moving Avg'!F229</f>
        <v>5.9526000000000003</v>
      </c>
      <c r="H229" s="2">
        <f>'Moving Avg'!G229</f>
        <v>6.2952399999999962</v>
      </c>
      <c r="I229" s="2">
        <f>'Moving Avg'!H229</f>
        <v>6.3697449999999947</v>
      </c>
      <c r="J229" s="5" t="str">
        <f>OBV!F229</f>
        <v>BULLISH</v>
      </c>
      <c r="K229" s="5" t="str">
        <f>OBV!G229</f>
        <v>STRONG</v>
      </c>
      <c r="L229" s="5" t="str">
        <f>OBV!H229</f>
        <v>CONFIRMED BULLISH</v>
      </c>
    </row>
    <row r="230" spans="1:12" ht="13.5" x14ac:dyDescent="0.25">
      <c r="A230" s="3">
        <f>RSI!A230</f>
        <v>42340</v>
      </c>
      <c r="B230" s="2">
        <f>RSI!B230</f>
        <v>6.1580000000000004</v>
      </c>
      <c r="C230" s="2">
        <f>RSI!I230</f>
        <v>57.613656051279172</v>
      </c>
      <c r="D230" s="2">
        <f>MACD!E230</f>
        <v>1.2276009104033037E-2</v>
      </c>
      <c r="E230" s="2">
        <f>MACD!F230</f>
        <v>0.12078605892849333</v>
      </c>
      <c r="F230" s="2">
        <f>'Moving Avg'!D230</f>
        <v>5.9802000000000008</v>
      </c>
      <c r="G230" s="2">
        <f>'Moving Avg'!F230</f>
        <v>5.9403500000000005</v>
      </c>
      <c r="H230" s="2">
        <f>'Moving Avg'!G230</f>
        <v>6.2783199999999972</v>
      </c>
      <c r="I230" s="2">
        <f>'Moving Avg'!H230</f>
        <v>6.3771199999999943</v>
      </c>
      <c r="J230" s="5" t="str">
        <f>OBV!F230</f>
        <v>BULLISH</v>
      </c>
      <c r="K230" s="5" t="str">
        <f>OBV!G230</f>
        <v>STRONG</v>
      </c>
      <c r="L230" s="5" t="str">
        <f>OBV!H230</f>
        <v>CONFIRMED BULLISH</v>
      </c>
    </row>
    <row r="231" spans="1:12" ht="13.5" x14ac:dyDescent="0.25">
      <c r="A231" s="3">
        <f>RSI!A231</f>
        <v>42341</v>
      </c>
      <c r="B231" s="2">
        <f>RSI!B231</f>
        <v>6.1580000000000004</v>
      </c>
      <c r="C231" s="2">
        <f>RSI!I231</f>
        <v>57.613656051279172</v>
      </c>
      <c r="D231" s="2">
        <f>MACD!E231</f>
        <v>-5.3844838539217399E-2</v>
      </c>
      <c r="E231" s="2">
        <f>MACD!F231</f>
        <v>8.5859879434951186E-2</v>
      </c>
      <c r="F231" s="2">
        <f>'Moving Avg'!D231</f>
        <v>6.0760000000000005</v>
      </c>
      <c r="G231" s="2">
        <f>'Moving Avg'!F231</f>
        <v>5.9281000000000006</v>
      </c>
      <c r="H231" s="2">
        <f>'Moving Avg'!G231</f>
        <v>6.2613999999999974</v>
      </c>
      <c r="I231" s="2">
        <f>'Moving Avg'!H231</f>
        <v>6.3844949999999949</v>
      </c>
      <c r="J231" s="5" t="str">
        <f>OBV!F231</f>
        <v>BULLISH</v>
      </c>
      <c r="K231" s="5" t="str">
        <f>OBV!G231</f>
        <v>STRONG</v>
      </c>
      <c r="L231" s="5" t="str">
        <f>OBV!H231</f>
        <v>CONFIRMED BULLISH</v>
      </c>
    </row>
    <row r="232" spans="1:12" ht="13.5" x14ac:dyDescent="0.25">
      <c r="A232" s="3">
        <f>RSI!A232</f>
        <v>42342</v>
      </c>
      <c r="B232" s="2">
        <f>RSI!B232</f>
        <v>6.1580000000000004</v>
      </c>
      <c r="C232" s="2">
        <f>RSI!I232</f>
        <v>57.613656051279172</v>
      </c>
      <c r="D232" s="2">
        <f>MACD!E232</f>
        <v>-0.10972476374644646</v>
      </c>
      <c r="E232" s="2">
        <f>MACD!F232</f>
        <v>4.6742950798671655E-2</v>
      </c>
      <c r="F232" s="2">
        <f>'Moving Avg'!D232</f>
        <v>6.1346000000000007</v>
      </c>
      <c r="G232" s="2">
        <f>'Moving Avg'!F232</f>
        <v>5.9158500000000007</v>
      </c>
      <c r="H232" s="2">
        <f>'Moving Avg'!G232</f>
        <v>6.2484999999999982</v>
      </c>
      <c r="I232" s="2">
        <f>'Moving Avg'!H232</f>
        <v>6.3918449999999938</v>
      </c>
      <c r="J232" s="5" t="str">
        <f>OBV!F232</f>
        <v>BULLISH</v>
      </c>
      <c r="K232" s="5" t="str">
        <f>OBV!G232</f>
        <v>STRONG</v>
      </c>
      <c r="L232" s="5" t="str">
        <f>OBV!H232</f>
        <v>CONFIRMED BULLISH</v>
      </c>
    </row>
    <row r="233" spans="1:12" ht="13.5" x14ac:dyDescent="0.25">
      <c r="A233" s="3">
        <f>RSI!A233</f>
        <v>42345</v>
      </c>
      <c r="B233" s="2">
        <f>RSI!B233</f>
        <v>6.1580000000000004</v>
      </c>
      <c r="C233" s="2">
        <f>RSI!I233</f>
        <v>57.613656051279172</v>
      </c>
      <c r="D233" s="2">
        <f>MACD!E233</f>
        <v>-0.1584258474416087</v>
      </c>
      <c r="E233" s="2">
        <f>MACD!F233</f>
        <v>5.7091911506155849E-3</v>
      </c>
      <c r="F233" s="2">
        <f>'Moving Avg'!D233</f>
        <v>6.1580000000000004</v>
      </c>
      <c r="G233" s="2">
        <f>'Moving Avg'!F233</f>
        <v>5.9131499999999999</v>
      </c>
      <c r="H233" s="2">
        <f>'Moving Avg'!G233</f>
        <v>6.235599999999998</v>
      </c>
      <c r="I233" s="2">
        <f>'Moving Avg'!H233</f>
        <v>6.3991949999999944</v>
      </c>
      <c r="J233" s="5" t="str">
        <f>OBV!F233</f>
        <v>BULLISH</v>
      </c>
      <c r="K233" s="5" t="str">
        <f>OBV!G233</f>
        <v>STRONG</v>
      </c>
      <c r="L233" s="5" t="str">
        <f>OBV!H233</f>
        <v>CONFIRMED BULLISH</v>
      </c>
    </row>
    <row r="234" spans="1:12" ht="13.5" x14ac:dyDescent="0.25">
      <c r="A234" s="3">
        <f>RSI!A234</f>
        <v>42346</v>
      </c>
      <c r="B234" s="2">
        <f>RSI!B234</f>
        <v>6.1479999999999997</v>
      </c>
      <c r="C234" s="2">
        <f>RSI!I234</f>
        <v>56.629303130300109</v>
      </c>
      <c r="D234" s="2">
        <f>MACD!E234</f>
        <v>-0.19949449310087886</v>
      </c>
      <c r="E234" s="2">
        <f>MACD!F234</f>
        <v>-3.5331545699683303E-2</v>
      </c>
      <c r="F234" s="2">
        <f>'Moving Avg'!D234</f>
        <v>6.1560000000000006</v>
      </c>
      <c r="G234" s="2">
        <f>'Moving Avg'!F234</f>
        <v>5.9192499999999999</v>
      </c>
      <c r="H234" s="2">
        <f>'Moving Avg'!G234</f>
        <v>6.2224999999999993</v>
      </c>
      <c r="I234" s="2">
        <f>'Moving Avg'!H234</f>
        <v>6.4064699999999952</v>
      </c>
      <c r="J234" s="5" t="str">
        <f>OBV!F234</f>
        <v>BEARISH</v>
      </c>
      <c r="K234" s="5" t="str">
        <f>OBV!G234</f>
        <v>WEAK</v>
      </c>
      <c r="L234" s="5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6.1479999999999997</v>
      </c>
      <c r="C235" s="2">
        <f>RSI!I235</f>
        <v>56.629303130300116</v>
      </c>
      <c r="D235" s="2">
        <f>MACD!E235</f>
        <v>-0.23474207026297478</v>
      </c>
      <c r="E235" s="2">
        <f>MACD!F235</f>
        <v>-7.5213650612341601E-2</v>
      </c>
      <c r="F235" s="2">
        <f>'Moving Avg'!D235</f>
        <v>6.1539999999999999</v>
      </c>
      <c r="G235" s="2">
        <f>'Moving Avg'!F235</f>
        <v>5.9253499999999999</v>
      </c>
      <c r="H235" s="2">
        <f>'Moving Avg'!G235</f>
        <v>6.2094000000000005</v>
      </c>
      <c r="I235" s="2">
        <f>'Moving Avg'!H235</f>
        <v>6.4137449999999943</v>
      </c>
      <c r="J235" s="5" t="str">
        <f>OBV!F235</f>
        <v>BEARISH</v>
      </c>
      <c r="K235" s="5" t="str">
        <f>OBV!G235</f>
        <v>WEAK</v>
      </c>
      <c r="L235" s="5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6.1479999999999997</v>
      </c>
      <c r="C236" s="2">
        <f>RSI!I236</f>
        <v>56.629303130300116</v>
      </c>
      <c r="D236" s="2">
        <f>MACD!E236</f>
        <v>-0.26502729943255865</v>
      </c>
      <c r="E236" s="2">
        <f>MACD!F236</f>
        <v>-0.11317638037638501</v>
      </c>
      <c r="F236" s="2">
        <f>'Moving Avg'!D236</f>
        <v>6.1519999999999992</v>
      </c>
      <c r="G236" s="2">
        <f>'Moving Avg'!F236</f>
        <v>5.9314499999999999</v>
      </c>
      <c r="H236" s="2">
        <f>'Moving Avg'!G236</f>
        <v>6.2002000000000024</v>
      </c>
      <c r="I236" s="2">
        <f>'Moving Avg'!H236</f>
        <v>6.4209749999999941</v>
      </c>
      <c r="J236" s="5" t="str">
        <f>OBV!F236</f>
        <v>BEARISH</v>
      </c>
      <c r="K236" s="5" t="str">
        <f>OBV!G236</f>
        <v>WEAK</v>
      </c>
      <c r="L236" s="5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6.1479999999999997</v>
      </c>
      <c r="C237" s="2">
        <f>RSI!I237</f>
        <v>56.62930313030013</v>
      </c>
      <c r="D237" s="2">
        <f>MACD!E237</f>
        <v>-0.26246413368870058</v>
      </c>
      <c r="E237" s="2">
        <f>MACD!F237</f>
        <v>-0.14303393103884812</v>
      </c>
      <c r="F237" s="2">
        <f>'Moving Avg'!D237</f>
        <v>6.15</v>
      </c>
      <c r="G237" s="2">
        <f>'Moving Avg'!F237</f>
        <v>5.9463499999999998</v>
      </c>
      <c r="H237" s="2">
        <f>'Moving Avg'!G237</f>
        <v>6.1913000000000018</v>
      </c>
      <c r="I237" s="2">
        <f>'Moving Avg'!H237</f>
        <v>6.428204999999994</v>
      </c>
      <c r="J237" s="5" t="str">
        <f>OBV!F237</f>
        <v>BEARISH</v>
      </c>
      <c r="K237" s="5" t="str">
        <f>OBV!G237</f>
        <v>WEAK</v>
      </c>
      <c r="L237" s="5" t="str">
        <f>OBV!H237</f>
        <v>CONFIRMED BEARISH</v>
      </c>
    </row>
    <row r="238" spans="1:12" ht="13.5" x14ac:dyDescent="0.25">
      <c r="A238" s="3">
        <f>RSI!A238</f>
        <v>42352</v>
      </c>
      <c r="B238" s="2">
        <f>RSI!B238</f>
        <v>5.968</v>
      </c>
      <c r="C238" s="2">
        <f>RSI!I238</f>
        <v>40.058830291331944</v>
      </c>
      <c r="D238" s="2">
        <f>MACD!E238</f>
        <v>-0.22027972595560641</v>
      </c>
      <c r="E238" s="2">
        <f>MACD!F238</f>
        <v>-0.15848309002219979</v>
      </c>
      <c r="F238" s="2">
        <f>'Moving Avg'!D238</f>
        <v>6.1120000000000001</v>
      </c>
      <c r="G238" s="2">
        <f>'Moving Avg'!F238</f>
        <v>5.9522500000000003</v>
      </c>
      <c r="H238" s="2">
        <f>'Moving Avg'!G238</f>
        <v>6.1796800000000029</v>
      </c>
      <c r="I238" s="2">
        <f>'Moving Avg'!H238</f>
        <v>6.434394999999995</v>
      </c>
      <c r="J238" s="5" t="str">
        <f>OBV!F238</f>
        <v>BEARISH</v>
      </c>
      <c r="K238" s="5" t="str">
        <f>OBV!G238</f>
        <v>WEAK</v>
      </c>
      <c r="L238" s="5" t="str">
        <f>OBV!H238</f>
        <v>CONFIRMED BEARISH</v>
      </c>
    </row>
    <row r="239" spans="1:12" ht="13.5" x14ac:dyDescent="0.25">
      <c r="A239" s="3">
        <f>RSI!A239</f>
        <v>42353</v>
      </c>
      <c r="B239" s="2">
        <f>RSI!B239</f>
        <v>5.968</v>
      </c>
      <c r="C239" s="2">
        <f>RSI!I239</f>
        <v>40.058830291331951</v>
      </c>
      <c r="D239" s="2">
        <f>MACD!E239</f>
        <v>-0.16588704495725004</v>
      </c>
      <c r="E239" s="2">
        <f>MACD!F239</f>
        <v>-0.15996388100920983</v>
      </c>
      <c r="F239" s="2">
        <f>'Moving Avg'!D239</f>
        <v>6.0759999999999996</v>
      </c>
      <c r="G239" s="2">
        <f>'Moving Avg'!F239</f>
        <v>5.9581500000000007</v>
      </c>
      <c r="H239" s="2">
        <f>'Moving Avg'!G239</f>
        <v>6.1680600000000023</v>
      </c>
      <c r="I239" s="2">
        <f>'Moving Avg'!H239</f>
        <v>6.4405849999999951</v>
      </c>
      <c r="J239" s="5" t="str">
        <f>OBV!F239</f>
        <v>BEARISH</v>
      </c>
      <c r="K239" s="5" t="str">
        <f>OBV!G239</f>
        <v>WEAK</v>
      </c>
      <c r="L239" s="5" t="str">
        <f>OBV!H239</f>
        <v>CONFIRMED BEARISH</v>
      </c>
    </row>
    <row r="240" spans="1:12" ht="13.5" x14ac:dyDescent="0.25">
      <c r="A240" s="3">
        <f>RSI!A240</f>
        <v>42354</v>
      </c>
      <c r="B240" s="2">
        <f>RSI!B240</f>
        <v>5.9379999999999997</v>
      </c>
      <c r="C240" s="2">
        <f>RSI!I240</f>
        <v>37.914381051109849</v>
      </c>
      <c r="D240" s="2">
        <f>MACD!E240</f>
        <v>-0.11699378155446638</v>
      </c>
      <c r="E240" s="2">
        <f>MACD!F240</f>
        <v>-0.15136986111826115</v>
      </c>
      <c r="F240" s="2">
        <f>'Moving Avg'!D240</f>
        <v>6.0339999999999998</v>
      </c>
      <c r="G240" s="2">
        <f>'Moving Avg'!F240</f>
        <v>5.9620500000000005</v>
      </c>
      <c r="H240" s="2">
        <f>'Moving Avg'!G240</f>
        <v>6.158680000000003</v>
      </c>
      <c r="I240" s="2">
        <f>'Moving Avg'!H240</f>
        <v>6.4463649999999966</v>
      </c>
      <c r="J240" s="5" t="str">
        <f>OBV!F240</f>
        <v>BEARISH</v>
      </c>
      <c r="K240" s="5" t="str">
        <f>OBV!G240</f>
        <v>WEAK</v>
      </c>
      <c r="L240" s="5" t="str">
        <f>OBV!H240</f>
        <v>CONFIRMED BEARISH</v>
      </c>
    </row>
    <row r="241" spans="1:12" ht="13.5" x14ac:dyDescent="0.25">
      <c r="A241" s="3">
        <f>RSI!A241</f>
        <v>42355</v>
      </c>
      <c r="B241" s="2">
        <f>RSI!B241</f>
        <v>5.9329999999999998</v>
      </c>
      <c r="C241" s="2">
        <f>RSI!I241</f>
        <v>37.553551617577469</v>
      </c>
      <c r="D241" s="2">
        <f>MACD!E241</f>
        <v>-7.447633835793166E-2</v>
      </c>
      <c r="E241" s="2">
        <f>MACD!F241</f>
        <v>-0.13599115656619526</v>
      </c>
      <c r="F241" s="2">
        <f>'Moving Avg'!D241</f>
        <v>5.9909999999999997</v>
      </c>
      <c r="G241" s="2">
        <f>'Moving Avg'!F241</f>
        <v>5.9747500000000002</v>
      </c>
      <c r="H241" s="2">
        <f>'Moving Avg'!G241</f>
        <v>6.1492000000000022</v>
      </c>
      <c r="I241" s="2">
        <f>'Moving Avg'!H241</f>
        <v>6.4514399999999963</v>
      </c>
      <c r="J241" s="5" t="str">
        <f>OBV!F241</f>
        <v>BEARISH</v>
      </c>
      <c r="K241" s="5" t="str">
        <f>OBV!G241</f>
        <v>WEAK</v>
      </c>
      <c r="L241" s="5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5.7670000000000003</v>
      </c>
      <c r="C242" s="2">
        <f>RSI!I242</f>
        <v>28.019440454855612</v>
      </c>
      <c r="D242" s="2">
        <f>MACD!E242</f>
        <v>-2.5455819177080841E-2</v>
      </c>
      <c r="E242" s="2">
        <f>MACD!F242</f>
        <v>-0.11388408908837237</v>
      </c>
      <c r="F242" s="2">
        <f>'Moving Avg'!D242</f>
        <v>5.9147999999999996</v>
      </c>
      <c r="G242" s="2">
        <f>'Moving Avg'!F242</f>
        <v>5.9789000000000003</v>
      </c>
      <c r="H242" s="2">
        <f>'Moving Avg'!G242</f>
        <v>6.1364000000000019</v>
      </c>
      <c r="I242" s="2">
        <f>'Moving Avg'!H242</f>
        <v>6.4556399999999989</v>
      </c>
      <c r="J242" s="5" t="str">
        <f>OBV!F242</f>
        <v>BEARISH</v>
      </c>
      <c r="K242" s="5" t="str">
        <f>OBV!G242</f>
        <v>WEAK</v>
      </c>
      <c r="L242" s="5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5.7670000000000003</v>
      </c>
      <c r="C243" s="2">
        <f>RSI!I243</f>
        <v>28.019440454855612</v>
      </c>
      <c r="D243" s="2">
        <f>MACD!E243</f>
        <v>1.7696505755803393E-2</v>
      </c>
      <c r="E243" s="2">
        <f>MACD!F243</f>
        <v>-8.7567970119537222E-2</v>
      </c>
      <c r="F243" s="2">
        <f>'Moving Avg'!D243</f>
        <v>5.8745999999999992</v>
      </c>
      <c r="G243" s="2">
        <f>'Moving Avg'!F243</f>
        <v>5.9832999999999998</v>
      </c>
      <c r="H243" s="2">
        <f>'Moving Avg'!G243</f>
        <v>6.1236000000000015</v>
      </c>
      <c r="I243" s="2">
        <f>'Moving Avg'!H243</f>
        <v>6.4591149999999997</v>
      </c>
      <c r="J243" s="5" t="str">
        <f>OBV!F243</f>
        <v>BEARISH</v>
      </c>
      <c r="K243" s="5" t="str">
        <f>OBV!G243</f>
        <v>WEAK</v>
      </c>
      <c r="L243" s="5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5.8650000000000002</v>
      </c>
      <c r="C244" s="2">
        <f>RSI!I244</f>
        <v>38.67871809154974</v>
      </c>
      <c r="D244" s="2">
        <f>MACD!E244</f>
        <v>4.6961757418252148E-2</v>
      </c>
      <c r="E244" s="2">
        <f>MACD!F244</f>
        <v>-6.0662024611979351E-2</v>
      </c>
      <c r="F244" s="2">
        <f>'Moving Avg'!D244</f>
        <v>5.8539999999999992</v>
      </c>
      <c r="G244" s="2">
        <f>'Moving Avg'!F244</f>
        <v>5.9925999999999995</v>
      </c>
      <c r="H244" s="2">
        <f>'Moving Avg'!G244</f>
        <v>6.1118800000000011</v>
      </c>
      <c r="I244" s="2">
        <f>'Moving Avg'!H244</f>
        <v>6.4623299999999997</v>
      </c>
      <c r="J244" s="5" t="str">
        <f>OBV!F244</f>
        <v>BEARISH</v>
      </c>
      <c r="K244" s="5" t="str">
        <f>OBV!G244</f>
        <v>WEAK</v>
      </c>
      <c r="L244" s="5" t="str">
        <f>OBV!H244</f>
        <v>CONFIRMED BEARISH</v>
      </c>
    </row>
    <row r="245" spans="1:12" ht="13.5" x14ac:dyDescent="0.25">
      <c r="A245" s="3">
        <f>RSI!A245</f>
        <v>42361</v>
      </c>
      <c r="B245" s="2">
        <f>RSI!B245</f>
        <v>5.968</v>
      </c>
      <c r="C245" s="2">
        <f>RSI!I245</f>
        <v>47.481513185887152</v>
      </c>
      <c r="D245" s="2">
        <f>MACD!E245</f>
        <v>6.4950638265832694E-2</v>
      </c>
      <c r="E245" s="2">
        <f>MACD!F245</f>
        <v>-3.5539492036416945E-2</v>
      </c>
      <c r="F245" s="2">
        <f>'Moving Avg'!D245</f>
        <v>5.86</v>
      </c>
      <c r="G245" s="2">
        <f>'Moving Avg'!F245</f>
        <v>6.0070499999999996</v>
      </c>
      <c r="H245" s="2">
        <f>'Moving Avg'!G245</f>
        <v>6.1026999999999996</v>
      </c>
      <c r="I245" s="2">
        <f>'Moving Avg'!H245</f>
        <v>6.4660149999999996</v>
      </c>
      <c r="J245" s="5" t="str">
        <f>OBV!F245</f>
        <v>BULLISH</v>
      </c>
      <c r="K245" s="5" t="str">
        <f>OBV!G245</f>
        <v>NEUTRAL</v>
      </c>
      <c r="L245" s="5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6.06</v>
      </c>
      <c r="C246" s="2">
        <f>RSI!I246</f>
        <v>53.853610260156294</v>
      </c>
      <c r="D246" s="2">
        <f>MACD!E246</f>
        <v>7.3540779804353917E-2</v>
      </c>
      <c r="E246" s="2">
        <f>MACD!F246</f>
        <v>-1.3723437668262771E-2</v>
      </c>
      <c r="F246" s="2">
        <f>'Moving Avg'!D246</f>
        <v>5.8853999999999997</v>
      </c>
      <c r="G246" s="2">
        <f>'Moving Avg'!F246</f>
        <v>6.0260999999999996</v>
      </c>
      <c r="H246" s="2">
        <f>'Moving Avg'!G246</f>
        <v>6.0953599999999994</v>
      </c>
      <c r="I246" s="2">
        <f>'Moving Avg'!H246</f>
        <v>6.4701350000000017</v>
      </c>
      <c r="J246" s="5" t="str">
        <f>OBV!F246</f>
        <v>BULLISH</v>
      </c>
      <c r="K246" s="5" t="str">
        <f>OBV!G246</f>
        <v>STRONG</v>
      </c>
      <c r="L246" s="5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6.1580000000000004</v>
      </c>
      <c r="C247" s="2">
        <f>RSI!I247</f>
        <v>59.491758622310712</v>
      </c>
      <c r="D247" s="2">
        <f>MACD!E247</f>
        <v>7.3176465855284256E-2</v>
      </c>
      <c r="E247" s="2">
        <f>MACD!F247</f>
        <v>3.6565430364466339E-3</v>
      </c>
      <c r="F247" s="2">
        <f>'Moving Avg'!D247</f>
        <v>5.9636000000000005</v>
      </c>
      <c r="G247" s="2">
        <f>'Moving Avg'!F247</f>
        <v>6.0407499999999992</v>
      </c>
      <c r="H247" s="2">
        <f>'Moving Avg'!G247</f>
        <v>6.0899799999999997</v>
      </c>
      <c r="I247" s="2">
        <f>'Moving Avg'!H247</f>
        <v>6.4747450000000004</v>
      </c>
      <c r="J247" s="5" t="str">
        <f>OBV!F247</f>
        <v>BULLISH</v>
      </c>
      <c r="K247" s="5" t="str">
        <f>OBV!G247</f>
        <v>STRONG</v>
      </c>
      <c r="L247" s="5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6.4320000000000004</v>
      </c>
      <c r="C248" s="2">
        <f>RSI!I248</f>
        <v>70.386147059760319</v>
      </c>
      <c r="D248" s="2">
        <f>MACD!E248</f>
        <v>2.3954550757233406E-2</v>
      </c>
      <c r="E248" s="2">
        <f>MACD!F248</f>
        <v>7.7161445806039888E-3</v>
      </c>
      <c r="F248" s="2">
        <f>'Moving Avg'!D248</f>
        <v>6.0966000000000005</v>
      </c>
      <c r="G248" s="2">
        <f>'Moving Avg'!F248</f>
        <v>6.0602999999999998</v>
      </c>
      <c r="H248" s="2">
        <f>'Moving Avg'!G248</f>
        <v>6.0900799999999995</v>
      </c>
      <c r="I248" s="2">
        <f>'Moving Avg'!H248</f>
        <v>6.4799499999999997</v>
      </c>
      <c r="J248" s="5" t="str">
        <f>OBV!F248</f>
        <v>BULLISH</v>
      </c>
      <c r="K248" s="5" t="str">
        <f>OBV!G248</f>
        <v>STRONG</v>
      </c>
      <c r="L248" s="5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6.72</v>
      </c>
      <c r="C249" s="2">
        <f>RSI!I249</f>
        <v>77.297459592273029</v>
      </c>
      <c r="D249" s="2">
        <f>MACD!E249</f>
        <v>-4.1503696692887893E-2</v>
      </c>
      <c r="E249" s="2">
        <f>MACD!F249</f>
        <v>-2.1278236740943871E-3</v>
      </c>
      <c r="F249" s="2">
        <f>'Moving Avg'!D249</f>
        <v>6.2675999999999998</v>
      </c>
      <c r="G249" s="2">
        <f>'Moving Avg'!F249</f>
        <v>6.0884</v>
      </c>
      <c r="H249" s="2">
        <f>'Moving Avg'!G249</f>
        <v>6.0959399999999997</v>
      </c>
      <c r="I249" s="2">
        <f>'Moving Avg'!H249</f>
        <v>6.4865250000000012</v>
      </c>
      <c r="J249" s="5" t="str">
        <f>OBV!F249</f>
        <v>BULLISH</v>
      </c>
      <c r="K249" s="5" t="str">
        <f>OBV!G249</f>
        <v>STRONG</v>
      </c>
      <c r="L249" s="5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6.72</v>
      </c>
      <c r="C250" s="2">
        <f>RSI!I250</f>
        <v>77.297459592273043</v>
      </c>
      <c r="D250" s="2">
        <f>MACD!E250</f>
        <v>-0.10550085698351985</v>
      </c>
      <c r="E250" s="2">
        <f>MACD!F250</f>
        <v>-2.2802430335979482E-2</v>
      </c>
      <c r="F250" s="2">
        <f>'Moving Avg'!D250</f>
        <v>6.4179999999999993</v>
      </c>
      <c r="G250" s="2">
        <f>'Moving Avg'!F250</f>
        <v>6.1165000000000003</v>
      </c>
      <c r="H250" s="2">
        <f>'Moving Avg'!G250</f>
        <v>6.1017999999999999</v>
      </c>
      <c r="I250" s="2">
        <f>'Moving Avg'!H250</f>
        <v>6.4931000000000019</v>
      </c>
      <c r="J250" s="5" t="str">
        <f>OBV!F250</f>
        <v>BULLISH</v>
      </c>
      <c r="K250" s="5" t="str">
        <f>OBV!G250</f>
        <v>STRONG</v>
      </c>
      <c r="L250" s="5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6.72</v>
      </c>
      <c r="C251" s="2">
        <f>RSI!I251</f>
        <v>77.297459592273043</v>
      </c>
      <c r="D251" s="2">
        <f>MACD!E251</f>
        <v>-0.16411970499488682</v>
      </c>
      <c r="E251" s="2">
        <f>MACD!F251</f>
        <v>-5.1065885267760944E-2</v>
      </c>
      <c r="F251" s="2">
        <f>'Moving Avg'!D251</f>
        <v>6.55</v>
      </c>
      <c r="G251" s="2">
        <f>'Moving Avg'!F251</f>
        <v>6.1446000000000005</v>
      </c>
      <c r="H251" s="2">
        <f>'Moving Avg'!G251</f>
        <v>6.1076599999999992</v>
      </c>
      <c r="I251" s="2">
        <f>'Moving Avg'!H251</f>
        <v>6.4991850000000024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6.72</v>
      </c>
      <c r="C252" s="2">
        <f>RSI!I252</f>
        <v>77.297459592273043</v>
      </c>
      <c r="D252" s="2">
        <f>MACD!E252</f>
        <v>-0.24268296534573075</v>
      </c>
      <c r="E252" s="2">
        <f>MACD!F252</f>
        <v>-8.9389301283354899E-2</v>
      </c>
      <c r="F252" s="2">
        <f>'Moving Avg'!D252</f>
        <v>6.6623999999999999</v>
      </c>
      <c r="G252" s="2">
        <f>'Moving Avg'!F252</f>
        <v>6.1727000000000007</v>
      </c>
      <c r="H252" s="2">
        <f>'Moving Avg'!G252</f>
        <v>6.1137199999999998</v>
      </c>
      <c r="I252" s="2">
        <f>'Moving Avg'!H252</f>
        <v>6.5049650000000021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6.9210000000000003</v>
      </c>
      <c r="C253" s="2">
        <f>RSI!I253</f>
        <v>81.37735696485025</v>
      </c>
      <c r="D253" s="2">
        <f>MACD!E253</f>
        <v>-0.32721904721211104</v>
      </c>
      <c r="E253" s="2">
        <f>MACD!F253</f>
        <v>-0.13695525046910614</v>
      </c>
      <c r="F253" s="2">
        <f>'Moving Avg'!D253</f>
        <v>6.7602000000000002</v>
      </c>
      <c r="G253" s="2">
        <f>'Moving Avg'!F253</f>
        <v>6.2108500000000006</v>
      </c>
      <c r="H253" s="2">
        <f>'Moving Avg'!G253</f>
        <v>6.1272199999999986</v>
      </c>
      <c r="I253" s="2">
        <f>'Moving Avg'!H253</f>
        <v>6.5114450000000019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7.0869999999999997</v>
      </c>
      <c r="C254" s="2">
        <f>RSI!I254</f>
        <v>83.943711528519941</v>
      </c>
      <c r="D254" s="2">
        <f>MACD!E254</f>
        <v>-0.40009239856369483</v>
      </c>
      <c r="E254" s="2">
        <f>MACD!F254</f>
        <v>-0.18958268008802387</v>
      </c>
      <c r="F254" s="2">
        <f>'Moving Avg'!D254</f>
        <v>6.8335999999999997</v>
      </c>
      <c r="G254" s="2">
        <f>'Moving Avg'!F254</f>
        <v>6.2578000000000014</v>
      </c>
      <c r="H254" s="2">
        <f>'Moving Avg'!G254</f>
        <v>6.1406199999999993</v>
      </c>
      <c r="I254" s="2">
        <f>'Moving Avg'!H254</f>
        <v>6.5194100000000024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7.0869999999999997</v>
      </c>
      <c r="C255" s="2">
        <f>RSI!I255</f>
        <v>83.943711528519941</v>
      </c>
      <c r="D255" s="2">
        <f>MACD!E255</f>
        <v>-0.45070721915466638</v>
      </c>
      <c r="E255" s="2">
        <f>MACD!F255</f>
        <v>-0.2418075879013524</v>
      </c>
      <c r="F255" s="2">
        <f>'Moving Avg'!D255</f>
        <v>6.9069999999999991</v>
      </c>
      <c r="G255" s="2">
        <f>'Moving Avg'!F255</f>
        <v>6.3047500000000003</v>
      </c>
      <c r="H255" s="2">
        <f>'Moving Avg'!G255</f>
        <v>6.1540199999999983</v>
      </c>
      <c r="I255" s="2">
        <f>'Moving Avg'!H255</f>
        <v>6.5267450000000018</v>
      </c>
      <c r="J255" s="5" t="str">
        <f>OBV!F255</f>
        <v>BULLISH</v>
      </c>
      <c r="K255" s="5" t="str">
        <f>OBV!G255</f>
        <v>STRONG</v>
      </c>
      <c r="L255" s="5" t="str">
        <f>OBV!H255</f>
        <v>CONFIRMED BULLISH</v>
      </c>
    </row>
    <row r="256" spans="1:12" ht="13.5" x14ac:dyDescent="0.25">
      <c r="A256" s="3">
        <f>RSI!A256</f>
        <v>42380</v>
      </c>
      <c r="B256" s="2">
        <f>RSI!B256</f>
        <v>6.7889999999999997</v>
      </c>
      <c r="C256" s="2">
        <f>RSI!I256</f>
        <v>65.228649571567146</v>
      </c>
      <c r="D256" s="2">
        <f>MACD!E256</f>
        <v>-0.4617506572911303</v>
      </c>
      <c r="E256" s="2">
        <f>MACD!F256</f>
        <v>-0.28579620177930798</v>
      </c>
      <c r="F256" s="2">
        <f>'Moving Avg'!D256</f>
        <v>6.9207999999999998</v>
      </c>
      <c r="G256" s="2">
        <f>'Moving Avg'!F256</f>
        <v>6.3368000000000011</v>
      </c>
      <c r="H256" s="2">
        <f>'Moving Avg'!G256</f>
        <v>6.1614599999999973</v>
      </c>
      <c r="I256" s="2">
        <f>'Moving Avg'!H256</f>
        <v>6.5317450000000017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6.4859999999999998</v>
      </c>
      <c r="C257" s="2">
        <f>RSI!I257</f>
        <v>52.429292694284626</v>
      </c>
      <c r="D257" s="2">
        <f>MACD!E257</f>
        <v>-0.43592713267108074</v>
      </c>
      <c r="E257" s="2">
        <f>MACD!F257</f>
        <v>-0.31582238795766254</v>
      </c>
      <c r="F257" s="2">
        <f>'Moving Avg'!D257</f>
        <v>6.8739999999999997</v>
      </c>
      <c r="G257" s="2">
        <f>'Moving Avg'!F257</f>
        <v>6.3537000000000017</v>
      </c>
      <c r="H257" s="2">
        <f>'Moving Avg'!G257</f>
        <v>6.1631199999999966</v>
      </c>
      <c r="I257" s="2">
        <f>'Moving Avg'!H257</f>
        <v>6.5348800000000029</v>
      </c>
      <c r="J257" s="5" t="str">
        <f>OBV!F257</f>
        <v>BULLISH</v>
      </c>
      <c r="K257" s="5" t="str">
        <f>OBV!G257</f>
        <v>NEUTRAL</v>
      </c>
      <c r="L257" s="5" t="str">
        <f>OBV!H257</f>
        <v>BULLISH DIVERGENCE</v>
      </c>
    </row>
    <row r="258" spans="1:12" ht="13.5" x14ac:dyDescent="0.25">
      <c r="A258" s="3">
        <f>RSI!A258</f>
        <v>42382</v>
      </c>
      <c r="B258" s="2">
        <f>RSI!B258</f>
        <v>6.774</v>
      </c>
      <c r="C258" s="2">
        <f>RSI!I258</f>
        <v>60.385994178338791</v>
      </c>
      <c r="D258" s="2">
        <f>MACD!E258</f>
        <v>-0.39364457483290938</v>
      </c>
      <c r="E258" s="2">
        <f>MACD!F258</f>
        <v>-0.33138682533271191</v>
      </c>
      <c r="F258" s="2">
        <f>'Moving Avg'!D258</f>
        <v>6.8445999999999998</v>
      </c>
      <c r="G258" s="2">
        <f>'Moving Avg'!F258</f>
        <v>6.394000000000001</v>
      </c>
      <c r="H258" s="2">
        <f>'Moving Avg'!G258</f>
        <v>6.1705399999999964</v>
      </c>
      <c r="I258" s="2">
        <f>'Moving Avg'!H258</f>
        <v>6.539480000000002</v>
      </c>
      <c r="J258" s="5" t="str">
        <f>OBV!F258</f>
        <v>BEARISH</v>
      </c>
      <c r="K258" s="5" t="str">
        <f>OBV!G258</f>
        <v>WEAK</v>
      </c>
      <c r="L258" s="5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6.774</v>
      </c>
      <c r="C259" s="2">
        <f>RSI!I259</f>
        <v>60.385994178338791</v>
      </c>
      <c r="D259" s="2">
        <f>MACD!E259</f>
        <v>-0.31562098023225804</v>
      </c>
      <c r="E259" s="2">
        <f>MACD!F259</f>
        <v>-0.32823365631262114</v>
      </c>
      <c r="F259" s="2">
        <f>'Moving Avg'!D259</f>
        <v>6.7819999999999991</v>
      </c>
      <c r="G259" s="2">
        <f>'Moving Avg'!F259</f>
        <v>6.4343000000000004</v>
      </c>
      <c r="H259" s="2">
        <f>'Moving Avg'!G259</f>
        <v>6.177959999999997</v>
      </c>
      <c r="I259" s="2">
        <f>'Moving Avg'!H259</f>
        <v>6.543725000000002</v>
      </c>
      <c r="J259" s="5" t="str">
        <f>OBV!F259</f>
        <v>BEARISH</v>
      </c>
      <c r="K259" s="5" t="str">
        <f>OBV!G259</f>
        <v>WEAK</v>
      </c>
      <c r="L259" s="5" t="str">
        <f>OBV!H259</f>
        <v>CONFIRMED BEARISH</v>
      </c>
    </row>
    <row r="260" spans="1:12" ht="13.5" x14ac:dyDescent="0.25">
      <c r="A260" s="3">
        <f>RSI!A260</f>
        <v>42387</v>
      </c>
      <c r="B260" s="2">
        <f>RSI!B260</f>
        <v>6.774</v>
      </c>
      <c r="C260" s="2">
        <f>RSI!I260</f>
        <v>60.385994178338791</v>
      </c>
      <c r="D260" s="2">
        <f>MACD!E260</f>
        <v>-0.25150994765075385</v>
      </c>
      <c r="E260" s="2">
        <f>MACD!F260</f>
        <v>-0.3128889145802477</v>
      </c>
      <c r="F260" s="2">
        <f>'Moving Avg'!D260</f>
        <v>6.7194000000000003</v>
      </c>
      <c r="G260" s="2">
        <f>'Moving Avg'!F260</f>
        <v>6.4761000000000006</v>
      </c>
      <c r="H260" s="2">
        <f>'Moving Avg'!G260</f>
        <v>6.1853799999999968</v>
      </c>
      <c r="I260" s="2">
        <f>'Moving Avg'!H260</f>
        <v>6.547950000000001</v>
      </c>
      <c r="J260" s="5" t="str">
        <f>OBV!F260</f>
        <v>BEARISH</v>
      </c>
      <c r="K260" s="5" t="str">
        <f>OBV!G260</f>
        <v>WEAK</v>
      </c>
      <c r="L260" s="5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6.774</v>
      </c>
      <c r="C261" s="2">
        <f>RSI!I261</f>
        <v>60.385994178338791</v>
      </c>
      <c r="D261" s="2">
        <f>MACD!E261</f>
        <v>-0.19902968055526404</v>
      </c>
      <c r="E261" s="2">
        <f>MACD!F261</f>
        <v>-0.29011706777525098</v>
      </c>
      <c r="F261" s="2">
        <f>'Moving Avg'!D261</f>
        <v>6.7164000000000001</v>
      </c>
      <c r="G261" s="2">
        <f>'Moving Avg'!F261</f>
        <v>6.5181500000000012</v>
      </c>
      <c r="H261" s="2">
        <f>'Moving Avg'!G261</f>
        <v>6.1927999999999974</v>
      </c>
      <c r="I261" s="2">
        <f>'Moving Avg'!H261</f>
        <v>6.5521750000000001</v>
      </c>
      <c r="J261" s="5" t="str">
        <f>OBV!F261</f>
        <v>BEARISH</v>
      </c>
      <c r="K261" s="5" t="str">
        <f>OBV!G261</f>
        <v>WEAK</v>
      </c>
      <c r="L261" s="5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6.7350000000000003</v>
      </c>
      <c r="C262" s="2">
        <f>RSI!I262</f>
        <v>58.60071067649281</v>
      </c>
      <c r="D262" s="2">
        <f>MACD!E262</f>
        <v>-0.15337101339435044</v>
      </c>
      <c r="E262" s="2">
        <f>MACD!F262</f>
        <v>-0.2627678568990709</v>
      </c>
      <c r="F262" s="2">
        <f>'Moving Avg'!D262</f>
        <v>6.7662000000000004</v>
      </c>
      <c r="G262" s="2">
        <f>'Moving Avg'!F262</f>
        <v>6.5665500000000012</v>
      </c>
      <c r="H262" s="2">
        <f>'Moving Avg'!G262</f>
        <v>6.1994399999999983</v>
      </c>
      <c r="I262" s="2">
        <f>'Moving Avg'!H262</f>
        <v>6.5568099999999978</v>
      </c>
      <c r="J262" s="5" t="str">
        <f>OBV!F262</f>
        <v>BEARISH</v>
      </c>
      <c r="K262" s="5" t="str">
        <f>OBV!G262</f>
        <v>WEAK</v>
      </c>
      <c r="L262" s="5" t="str">
        <f>OBV!H262</f>
        <v>BEARISH DIVERGENCE</v>
      </c>
    </row>
    <row r="263" spans="1:12" ht="13.5" x14ac:dyDescent="0.25">
      <c r="A263" s="3">
        <f>RSI!A263</f>
        <v>42390</v>
      </c>
      <c r="B263" s="2">
        <f>RSI!B263</f>
        <v>6.7350000000000003</v>
      </c>
      <c r="C263" s="2">
        <f>RSI!I263</f>
        <v>58.60071067649281</v>
      </c>
      <c r="D263" s="2">
        <f>MACD!E263</f>
        <v>-8.5098598799397074E-2</v>
      </c>
      <c r="E263" s="2">
        <f>MACD!F263</f>
        <v>-0.22723400527913615</v>
      </c>
      <c r="F263" s="2">
        <f>'Moving Avg'!D263</f>
        <v>6.7584</v>
      </c>
      <c r="G263" s="2">
        <f>'Moving Avg'!F263</f>
        <v>6.6149500000000021</v>
      </c>
      <c r="H263" s="2">
        <f>'Moving Avg'!G263</f>
        <v>6.2098999999999975</v>
      </c>
      <c r="I263" s="2">
        <f>'Moving Avg'!H263</f>
        <v>6.5614449999999973</v>
      </c>
      <c r="J263" s="5" t="str">
        <f>OBV!F263</f>
        <v>BEARISH</v>
      </c>
      <c r="K263" s="5" t="str">
        <f>OBV!G263</f>
        <v>WEAK</v>
      </c>
      <c r="L263" s="5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6.6909999999999998</v>
      </c>
      <c r="C264" s="2">
        <f>RSI!I264</f>
        <v>56.418242304436916</v>
      </c>
      <c r="D264" s="2">
        <f>MACD!E264</f>
        <v>2.7834823424832678E-4</v>
      </c>
      <c r="E264" s="2">
        <f>MACD!F264</f>
        <v>-0.18173153457645927</v>
      </c>
      <c r="F264" s="2">
        <f>'Moving Avg'!D264</f>
        <v>6.7418000000000005</v>
      </c>
      <c r="G264" s="2">
        <f>'Moving Avg'!F264</f>
        <v>6.65625</v>
      </c>
      <c r="H264" s="2">
        <f>'Moving Avg'!G264</f>
        <v>6.2231999999999985</v>
      </c>
      <c r="I264" s="2">
        <f>'Moving Avg'!H264</f>
        <v>6.5658599999999989</v>
      </c>
      <c r="J264" s="5" t="str">
        <f>OBV!F264</f>
        <v>BEARISH</v>
      </c>
      <c r="K264" s="5" t="str">
        <f>OBV!G264</f>
        <v>WEAK</v>
      </c>
      <c r="L264" s="5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6.6470000000000002</v>
      </c>
      <c r="C265" s="2">
        <f>RSI!I265</f>
        <v>54.242683021181996</v>
      </c>
      <c r="D265" s="2">
        <f>MACD!E265</f>
        <v>7.4938026414635317E-2</v>
      </c>
      <c r="E265" s="2">
        <f>MACD!F265</f>
        <v>-0.13039762237824037</v>
      </c>
      <c r="F265" s="2">
        <f>'Moving Avg'!D265</f>
        <v>6.7164000000000001</v>
      </c>
      <c r="G265" s="2">
        <f>'Moving Avg'!F265</f>
        <v>6.6901999999999999</v>
      </c>
      <c r="H265" s="2">
        <f>'Moving Avg'!G265</f>
        <v>6.2356199999999982</v>
      </c>
      <c r="I265" s="2">
        <f>'Moving Avg'!H265</f>
        <v>6.5702199999999982</v>
      </c>
      <c r="J265" s="5" t="str">
        <f>OBV!F265</f>
        <v>BEARISH</v>
      </c>
      <c r="K265" s="5" t="str">
        <f>OBV!G265</f>
        <v>WEAK</v>
      </c>
      <c r="L265" s="5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6.6710000000000003</v>
      </c>
      <c r="C266" s="2">
        <f>RSI!I266</f>
        <v>55.25619191161416</v>
      </c>
      <c r="D266" s="2">
        <f>MACD!E266</f>
        <v>8.9968395058360962E-2</v>
      </c>
      <c r="E266" s="2">
        <f>MACD!F266</f>
        <v>-8.6324418890920115E-2</v>
      </c>
      <c r="F266" s="2">
        <f>'Moving Avg'!D266</f>
        <v>6.6958000000000002</v>
      </c>
      <c r="G266" s="2">
        <f>'Moving Avg'!F266</f>
        <v>6.7207500000000007</v>
      </c>
      <c r="H266" s="2">
        <f>'Moving Avg'!G266</f>
        <v>6.2485199999999974</v>
      </c>
      <c r="I266" s="2">
        <f>'Moving Avg'!H266</f>
        <v>6.574535</v>
      </c>
      <c r="J266" s="5" t="str">
        <f>OBV!F266</f>
        <v>BEARISH</v>
      </c>
      <c r="K266" s="5" t="str">
        <f>OBV!G266</f>
        <v>WEAK</v>
      </c>
      <c r="L266" s="5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6.6470000000000002</v>
      </c>
      <c r="C267" s="2">
        <f>RSI!I267</f>
        <v>53.968847249560916</v>
      </c>
      <c r="D267" s="2">
        <f>MACD!E267</f>
        <v>5.7226166559189551E-2</v>
      </c>
      <c r="E267" s="2">
        <f>MACD!F267</f>
        <v>-5.7614301800898181E-2</v>
      </c>
      <c r="F267" s="2">
        <f>'Moving Avg'!D267</f>
        <v>6.6781999999999995</v>
      </c>
      <c r="G267" s="2">
        <f>'Moving Avg'!F267</f>
        <v>6.7451999999999996</v>
      </c>
      <c r="H267" s="2">
        <f>'Moving Avg'!G267</f>
        <v>6.264459999999997</v>
      </c>
      <c r="I267" s="2">
        <f>'Moving Avg'!H267</f>
        <v>6.5786849999999992</v>
      </c>
      <c r="J267" s="5" t="str">
        <f>OBV!F267</f>
        <v>BEARISH</v>
      </c>
      <c r="K267" s="5" t="str">
        <f>OBV!G267</f>
        <v>WEAK</v>
      </c>
      <c r="L267" s="5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6.6520000000000001</v>
      </c>
      <c r="C268" s="2">
        <f>RSI!I268</f>
        <v>54.208203631767745</v>
      </c>
      <c r="D268" s="2">
        <f>MACD!E268</f>
        <v>7.3023837489364141E-2</v>
      </c>
      <c r="E268" s="2">
        <f>MACD!F268</f>
        <v>-3.1486673942845718E-2</v>
      </c>
      <c r="F268" s="2">
        <f>'Moving Avg'!D268</f>
        <v>6.6616</v>
      </c>
      <c r="G268" s="2">
        <f>'Moving Avg'!F268</f>
        <v>6.7561999999999998</v>
      </c>
      <c r="H268" s="2">
        <f>'Moving Avg'!G268</f>
        <v>6.2804999999999973</v>
      </c>
      <c r="I268" s="2">
        <f>'Moving Avg'!H268</f>
        <v>6.5823449999999992</v>
      </c>
      <c r="J268" s="5" t="str">
        <f>OBV!F268</f>
        <v>BEARISH</v>
      </c>
      <c r="K268" s="5" t="str">
        <f>OBV!G268</f>
        <v>WEAK</v>
      </c>
      <c r="L268" s="5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6.6520000000000001</v>
      </c>
      <c r="C269" s="2">
        <f>RSI!I269</f>
        <v>54.208203631767745</v>
      </c>
      <c r="D269" s="2">
        <f>MACD!E269</f>
        <v>8.5959063004579228E-2</v>
      </c>
      <c r="E269" s="2">
        <f>MACD!F269</f>
        <v>-7.9975265533607301E-3</v>
      </c>
      <c r="F269" s="2">
        <f>'Moving Avg'!D269</f>
        <v>6.6538000000000013</v>
      </c>
      <c r="G269" s="2">
        <f>'Moving Avg'!F269</f>
        <v>6.7527999999999988</v>
      </c>
      <c r="H269" s="2">
        <f>'Moving Avg'!G269</f>
        <v>6.2965399999999976</v>
      </c>
      <c r="I269" s="2">
        <f>'Moving Avg'!H269</f>
        <v>6.5860049999999992</v>
      </c>
      <c r="J269" s="5" t="str">
        <f>OBV!F269</f>
        <v>BULLISH</v>
      </c>
      <c r="K269" s="5" t="str">
        <f>OBV!G269</f>
        <v>NEUTRAL</v>
      </c>
      <c r="L269" s="5" t="str">
        <f>OBV!H269</f>
        <v>BULLISH DIVERGENCE</v>
      </c>
    </row>
    <row r="270" spans="1:12" ht="13.5" x14ac:dyDescent="0.25">
      <c r="A270" s="3">
        <f>RSI!A270</f>
        <v>42401</v>
      </c>
      <c r="B270" s="2">
        <f>RSI!B270</f>
        <v>6.6470000000000002</v>
      </c>
      <c r="C270" s="2">
        <f>RSI!I270</f>
        <v>53.883253781778869</v>
      </c>
      <c r="D270" s="2">
        <f>MACD!E270</f>
        <v>9.6874592248642699E-2</v>
      </c>
      <c r="E270" s="2">
        <f>MACD!F270</f>
        <v>1.2976897207039956E-2</v>
      </c>
      <c r="F270" s="2">
        <f>'Moving Avg'!D270</f>
        <v>6.6538000000000013</v>
      </c>
      <c r="G270" s="2">
        <f>'Moving Avg'!F270</f>
        <v>6.7491500000000002</v>
      </c>
      <c r="H270" s="2">
        <f>'Moving Avg'!G270</f>
        <v>6.3122799999999977</v>
      </c>
      <c r="I270" s="2">
        <f>'Moving Avg'!H270</f>
        <v>6.5896399999999984</v>
      </c>
      <c r="J270" s="5" t="str">
        <f>OBV!F270</f>
        <v>BULLISH</v>
      </c>
      <c r="K270" s="5" t="str">
        <f>OBV!G270</f>
        <v>NEUTRAL</v>
      </c>
      <c r="L270" s="5" t="str">
        <f>OBV!H270</f>
        <v>NEUTRAL</v>
      </c>
    </row>
    <row r="271" spans="1:12" ht="13.5" x14ac:dyDescent="0.25">
      <c r="A271" s="3">
        <f>RSI!A271</f>
        <v>42402</v>
      </c>
      <c r="B271" s="2">
        <f>RSI!B271</f>
        <v>6.6470000000000002</v>
      </c>
      <c r="C271" s="2">
        <f>RSI!I271</f>
        <v>53.883253781778869</v>
      </c>
      <c r="D271" s="2">
        <f>MACD!E271</f>
        <v>0.10576995456523175</v>
      </c>
      <c r="E271" s="2">
        <f>MACD!F271</f>
        <v>3.1535508678678319E-2</v>
      </c>
      <c r="F271" s="2">
        <f>'Moving Avg'!D271</f>
        <v>6.6489999999999991</v>
      </c>
      <c r="G271" s="2">
        <f>'Moving Avg'!F271</f>
        <v>6.7454999999999998</v>
      </c>
      <c r="H271" s="2">
        <f>'Moving Avg'!G271</f>
        <v>6.3316399999999966</v>
      </c>
      <c r="I271" s="2">
        <f>'Moving Avg'!H271</f>
        <v>6.5932499999999967</v>
      </c>
      <c r="J271" s="5" t="str">
        <f>OBV!F271</f>
        <v>BEARISH</v>
      </c>
      <c r="K271" s="5" t="str">
        <f>OBV!G271</f>
        <v>WEAK</v>
      </c>
      <c r="L271" s="5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6.6470000000000002</v>
      </c>
      <c r="C272" s="2">
        <f>RSI!I272</f>
        <v>53.883253781778869</v>
      </c>
      <c r="D272" s="2">
        <f>MACD!E272</f>
        <v>0.10698119336523426</v>
      </c>
      <c r="E272" s="2">
        <f>MACD!F272</f>
        <v>4.6624645615989509E-2</v>
      </c>
      <c r="F272" s="2">
        <f>'Moving Avg'!D272</f>
        <v>6.6489999999999991</v>
      </c>
      <c r="G272" s="2">
        <f>'Moving Avg'!F272</f>
        <v>6.7418500000000012</v>
      </c>
      <c r="H272" s="2">
        <f>'Moving Avg'!G272</f>
        <v>6.3508999999999967</v>
      </c>
      <c r="I272" s="2">
        <f>'Moving Avg'!H272</f>
        <v>6.5968599999999959</v>
      </c>
      <c r="J272" s="5" t="str">
        <f>OBV!F272</f>
        <v>BULLISH</v>
      </c>
      <c r="K272" s="5" t="str">
        <f>OBV!G272</f>
        <v>NEUTRAL</v>
      </c>
      <c r="L272" s="5" t="str">
        <f>OBV!H272</f>
        <v>NEUTRAL</v>
      </c>
    </row>
    <row r="273" spans="1:12" ht="13.5" x14ac:dyDescent="0.25">
      <c r="A273" s="3">
        <f>RSI!A273</f>
        <v>42404</v>
      </c>
      <c r="B273" s="2">
        <f>RSI!B273</f>
        <v>6.6470000000000002</v>
      </c>
      <c r="C273" s="2">
        <f>RSI!I273</f>
        <v>53.883253781778869</v>
      </c>
      <c r="D273" s="2">
        <f>MACD!E273</f>
        <v>0.10771385973714231</v>
      </c>
      <c r="E273" s="2">
        <f>MACD!F273</f>
        <v>5.8842488440220074E-2</v>
      </c>
      <c r="F273" s="2">
        <f>'Moving Avg'!D273</f>
        <v>6.6479999999999988</v>
      </c>
      <c r="G273" s="2">
        <f>'Moving Avg'!F273</f>
        <v>6.7281500000000021</v>
      </c>
      <c r="H273" s="2">
        <f>'Moving Avg'!G273</f>
        <v>6.3702599999999974</v>
      </c>
      <c r="I273" s="2">
        <f>'Moving Avg'!H273</f>
        <v>6.6003549999999951</v>
      </c>
      <c r="J273" s="5" t="str">
        <f>OBV!F273</f>
        <v>BEARISH</v>
      </c>
      <c r="K273" s="5" t="str">
        <f>OBV!G273</f>
        <v>WEAK</v>
      </c>
      <c r="L273" s="5" t="str">
        <f>OBV!H273</f>
        <v>CONFIRMED BEARISH</v>
      </c>
    </row>
    <row r="274" spans="1:12" ht="13.5" x14ac:dyDescent="0.25">
      <c r="A274" s="3">
        <f>RSI!A274</f>
        <v>42405</v>
      </c>
      <c r="B274" s="2">
        <f>RSI!B274</f>
        <v>6.5490000000000004</v>
      </c>
      <c r="C274" s="2">
        <f>RSI!I274</f>
        <v>46.530005446547129</v>
      </c>
      <c r="D274" s="2">
        <f>MACD!E274</f>
        <v>0.10855325521670345</v>
      </c>
      <c r="E274" s="2">
        <f>MACD!F274</f>
        <v>6.8784641795516743E-2</v>
      </c>
      <c r="F274" s="2">
        <f>'Moving Avg'!D274</f>
        <v>6.6273999999999997</v>
      </c>
      <c r="G274" s="2">
        <f>'Moving Avg'!F274</f>
        <v>6.7012500000000017</v>
      </c>
      <c r="H274" s="2">
        <f>'Moving Avg'!G274</f>
        <v>6.3876599999999977</v>
      </c>
      <c r="I274" s="2">
        <f>'Moving Avg'!H274</f>
        <v>6.6033599999999968</v>
      </c>
      <c r="J274" s="5" t="str">
        <f>OBV!F274</f>
        <v>BEARISH</v>
      </c>
      <c r="K274" s="5" t="str">
        <f>OBV!G274</f>
        <v>WEAK</v>
      </c>
      <c r="L274" s="5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6.6520000000000001</v>
      </c>
      <c r="C275" s="2">
        <f>RSI!I275</f>
        <v>53.684052690466594</v>
      </c>
      <c r="D275" s="2">
        <f>MACD!E275</f>
        <v>9.5193200333548944E-2</v>
      </c>
      <c r="E275" s="2">
        <f>MACD!F275</f>
        <v>7.4066353503123183E-2</v>
      </c>
      <c r="F275" s="2">
        <f>'Moving Avg'!D275</f>
        <v>6.628400000000001</v>
      </c>
      <c r="G275" s="2">
        <f>'Moving Avg'!F275</f>
        <v>6.6795000000000018</v>
      </c>
      <c r="H275" s="2">
        <f>'Moving Avg'!G275</f>
        <v>6.4071199999999964</v>
      </c>
      <c r="I275" s="2">
        <f>'Moving Avg'!H275</f>
        <v>6.6068799999999976</v>
      </c>
      <c r="J275" s="5" t="str">
        <f>OBV!F275</f>
        <v>BULLISH</v>
      </c>
      <c r="K275" s="5" t="str">
        <f>OBV!G275</f>
        <v>NEUTRAL</v>
      </c>
      <c r="L275" s="5" t="str">
        <f>OBV!H275</f>
        <v>CONFIRMED BULLISH</v>
      </c>
    </row>
    <row r="276" spans="1:12" ht="13.5" x14ac:dyDescent="0.25">
      <c r="A276" s="3">
        <f>RSI!A276</f>
        <v>42409</v>
      </c>
      <c r="B276" s="2">
        <f>RSI!B276</f>
        <v>6.6710000000000003</v>
      </c>
      <c r="C276" s="2">
        <f>RSI!I276</f>
        <v>54.883222795129647</v>
      </c>
      <c r="D276" s="2">
        <f>MACD!E276</f>
        <v>8.5869018298786237E-2</v>
      </c>
      <c r="E276" s="2">
        <f>MACD!F276</f>
        <v>7.6426886462255803E-2</v>
      </c>
      <c r="F276" s="2">
        <f>'Moving Avg'!D276</f>
        <v>6.6332000000000004</v>
      </c>
      <c r="G276" s="2">
        <f>'Moving Avg'!F276</f>
        <v>6.6736000000000022</v>
      </c>
      <c r="H276" s="2">
        <f>'Moving Avg'!G276</f>
        <v>6.4269599999999967</v>
      </c>
      <c r="I276" s="2">
        <f>'Moving Avg'!H276</f>
        <v>6.6104949999999985</v>
      </c>
      <c r="J276" s="5" t="str">
        <f>OBV!F276</f>
        <v>BULLISH</v>
      </c>
      <c r="K276" s="5" t="str">
        <f>OBV!G276</f>
        <v>STRONG</v>
      </c>
      <c r="L276" s="5" t="str">
        <f>OBV!H276</f>
        <v>CONFIRMED BULLISH</v>
      </c>
    </row>
    <row r="277" spans="1:12" ht="13.5" x14ac:dyDescent="0.25">
      <c r="A277" s="3">
        <f>RSI!A277</f>
        <v>42410</v>
      </c>
      <c r="B277" s="2">
        <f>RSI!B277</f>
        <v>6.6520000000000001</v>
      </c>
      <c r="C277" s="2">
        <f>RSI!I277</f>
        <v>53.394441267716346</v>
      </c>
      <c r="D277" s="2">
        <f>MACD!E277</f>
        <v>7.5300282877832636E-2</v>
      </c>
      <c r="E277" s="2">
        <f>MACD!F277</f>
        <v>7.620156574537118E-2</v>
      </c>
      <c r="F277" s="2">
        <f>'Moving Avg'!D277</f>
        <v>6.6341999999999999</v>
      </c>
      <c r="G277" s="2">
        <f>'Moving Avg'!F277</f>
        <v>6.6819000000000015</v>
      </c>
      <c r="H277" s="2">
        <f>'Moving Avg'!G277</f>
        <v>6.4426999999999968</v>
      </c>
      <c r="I277" s="2">
        <f>'Moving Avg'!H277</f>
        <v>6.6140149999999984</v>
      </c>
      <c r="J277" s="5" t="str">
        <f>OBV!F277</f>
        <v>BULLISH</v>
      </c>
      <c r="K277" s="5" t="str">
        <f>OBV!G277</f>
        <v>NEUTRAL</v>
      </c>
      <c r="L277" s="5" t="str">
        <f>OBV!H277</f>
        <v>CONFIRMED BULLISH</v>
      </c>
    </row>
    <row r="278" spans="1:12" ht="13.5" x14ac:dyDescent="0.25">
      <c r="A278" s="3">
        <f>RSI!A278</f>
        <v>42411</v>
      </c>
      <c r="B278" s="2">
        <f>RSI!B278</f>
        <v>6.4560000000000004</v>
      </c>
      <c r="C278" s="2">
        <f>RSI!I278</f>
        <v>41.029878784851114</v>
      </c>
      <c r="D278" s="2">
        <f>MACD!E278</f>
        <v>8.1392580962522665E-2</v>
      </c>
      <c r="E278" s="2">
        <f>MACD!F278</f>
        <v>7.7239768788801483E-2</v>
      </c>
      <c r="F278" s="2">
        <f>'Moving Avg'!D278</f>
        <v>6.596000000000001</v>
      </c>
      <c r="G278" s="2">
        <f>'Moving Avg'!F278</f>
        <v>6.6660000000000013</v>
      </c>
      <c r="H278" s="2">
        <f>'Moving Avg'!G278</f>
        <v>6.450999999999997</v>
      </c>
      <c r="I278" s="2">
        <f>'Moving Avg'!H278</f>
        <v>6.6165549999999982</v>
      </c>
      <c r="J278" s="5" t="str">
        <f>OBV!F278</f>
        <v>BEARISH</v>
      </c>
      <c r="K278" s="5" t="str">
        <f>OBV!G278</f>
        <v>WEAK</v>
      </c>
      <c r="L278" s="5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6.0949999999999998</v>
      </c>
      <c r="C279" s="2">
        <f>RSI!I279</f>
        <v>28.115687217394182</v>
      </c>
      <c r="D279" s="2">
        <f>MACD!E279</f>
        <v>0.11421255717175249</v>
      </c>
      <c r="E279" s="2">
        <f>MACD!F279</f>
        <v>8.4634326465391693E-2</v>
      </c>
      <c r="F279" s="2">
        <f>'Moving Avg'!D279</f>
        <v>6.5052000000000003</v>
      </c>
      <c r="G279" s="2">
        <f>'Moving Avg'!F279</f>
        <v>6.6320500000000022</v>
      </c>
      <c r="H279" s="2">
        <f>'Moving Avg'!G279</f>
        <v>6.4497399999999985</v>
      </c>
      <c r="I279" s="2">
        <f>'Moving Avg'!H279</f>
        <v>6.6172899999999997</v>
      </c>
      <c r="J279" s="5" t="str">
        <f>OBV!F279</f>
        <v>BEARISH</v>
      </c>
      <c r="K279" s="5" t="str">
        <f>OBV!G279</f>
        <v>WEAK</v>
      </c>
      <c r="L279" s="5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6.3929999999999998</v>
      </c>
      <c r="C280" s="2">
        <f>RSI!I280</f>
        <v>43.831972644736382</v>
      </c>
      <c r="D280" s="2">
        <f>MACD!E280</f>
        <v>0.12212891964711226</v>
      </c>
      <c r="E280" s="2">
        <f>MACD!F280</f>
        <v>9.2133245101735803E-2</v>
      </c>
      <c r="F280" s="2">
        <f>'Moving Avg'!D280</f>
        <v>6.4533999999999994</v>
      </c>
      <c r="G280" s="2">
        <f>'Moving Avg'!F280</f>
        <v>6.6130000000000013</v>
      </c>
      <c r="H280" s="2">
        <f>'Moving Avg'!G280</f>
        <v>6.4544399999999973</v>
      </c>
      <c r="I280" s="2">
        <f>'Moving Avg'!H280</f>
        <v>6.6187100000000001</v>
      </c>
      <c r="J280" s="5" t="str">
        <f>OBV!F280</f>
        <v>BEARISH</v>
      </c>
      <c r="K280" s="5" t="str">
        <f>OBV!G280</f>
        <v>WEAK</v>
      </c>
      <c r="L280" s="5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6.6760000000000002</v>
      </c>
      <c r="C281" s="2">
        <f>RSI!I281</f>
        <v>54.096065037858054</v>
      </c>
      <c r="D281" s="2">
        <f>MACD!E281</f>
        <v>0.10887103931131659</v>
      </c>
      <c r="E281" s="2">
        <f>MACD!F281</f>
        <v>9.5480803943651965E-2</v>
      </c>
      <c r="F281" s="2">
        <f>'Moving Avg'!D281</f>
        <v>6.4543999999999997</v>
      </c>
      <c r="G281" s="2">
        <f>'Moving Avg'!F281</f>
        <v>6.6081000000000021</v>
      </c>
      <c r="H281" s="2">
        <f>'Moving Avg'!G281</f>
        <v>6.4647999999999977</v>
      </c>
      <c r="I281" s="2">
        <f>'Moving Avg'!H281</f>
        <v>6.6214700000000004</v>
      </c>
      <c r="J281" s="5" t="str">
        <f>OBV!F281</f>
        <v>BEARISH</v>
      </c>
      <c r="K281" s="5" t="str">
        <f>OBV!G281</f>
        <v>WEAK</v>
      </c>
      <c r="L281" s="5" t="str">
        <f>OBV!H281</f>
        <v>BEARISH DIVERGENCE</v>
      </c>
    </row>
    <row r="282" spans="1:12" ht="13.5" x14ac:dyDescent="0.25">
      <c r="A282" s="3">
        <f>RSI!A282</f>
        <v>42417</v>
      </c>
      <c r="B282" s="2">
        <f>RSI!B282</f>
        <v>6.6959999999999997</v>
      </c>
      <c r="C282" s="2">
        <f>RSI!I282</f>
        <v>54.725732221665872</v>
      </c>
      <c r="D282" s="2">
        <f>MACD!E282</f>
        <v>9.5431149711347807E-2</v>
      </c>
      <c r="E282" s="2">
        <f>MACD!F282</f>
        <v>9.5470873097191142E-2</v>
      </c>
      <c r="F282" s="2">
        <f>'Moving Avg'!D282</f>
        <v>6.4631999999999987</v>
      </c>
      <c r="G282" s="2">
        <f>'Moving Avg'!F282</f>
        <v>6.6061500000000013</v>
      </c>
      <c r="H282" s="2">
        <f>'Moving Avg'!G282</f>
        <v>6.475559999999998</v>
      </c>
      <c r="I282" s="2">
        <f>'Moving Avg'!H282</f>
        <v>6.6243299999999996</v>
      </c>
      <c r="J282" s="5" t="str">
        <f>OBV!F282</f>
        <v>BULLISH</v>
      </c>
      <c r="K282" s="5" t="str">
        <f>OBV!G282</f>
        <v>STRONG</v>
      </c>
      <c r="L282" s="5" t="str">
        <f>OBV!H282</f>
        <v>CONFIRMED BULLISH</v>
      </c>
    </row>
    <row r="283" spans="1:12" ht="13.5" x14ac:dyDescent="0.25">
      <c r="A283" s="3">
        <f>RSI!A283</f>
        <v>42418</v>
      </c>
      <c r="B283" s="2">
        <f>RSI!B283</f>
        <v>6.6959999999999997</v>
      </c>
      <c r="C283" s="2">
        <f>RSI!I283</f>
        <v>54.725732221665872</v>
      </c>
      <c r="D283" s="2">
        <f>MACD!E283</f>
        <v>8.3255382649134013E-2</v>
      </c>
      <c r="E283" s="2">
        <f>MACD!F283</f>
        <v>9.3027775007579722E-2</v>
      </c>
      <c r="F283" s="2">
        <f>'Moving Avg'!D283</f>
        <v>6.5111999999999997</v>
      </c>
      <c r="G283" s="2">
        <f>'Moving Avg'!F283</f>
        <v>6.6042000000000014</v>
      </c>
      <c r="H283" s="2">
        <f>'Moving Avg'!G283</f>
        <v>6.4863199999999983</v>
      </c>
      <c r="I283" s="2">
        <f>'Moving Avg'!H283</f>
        <v>6.6272649999999995</v>
      </c>
      <c r="J283" s="5" t="str">
        <f>OBV!F283</f>
        <v>BULLISH</v>
      </c>
      <c r="K283" s="5" t="str">
        <f>OBV!G283</f>
        <v>STRONG</v>
      </c>
      <c r="L283" s="5" t="str">
        <f>OBV!H283</f>
        <v>CONFIRMED BULLISH</v>
      </c>
    </row>
    <row r="284" spans="1:12" ht="13.5" x14ac:dyDescent="0.25">
      <c r="A284" s="3">
        <f>RSI!A284</f>
        <v>42419</v>
      </c>
      <c r="B284" s="2">
        <f>RSI!B284</f>
        <v>6.6959999999999997</v>
      </c>
      <c r="C284" s="2">
        <f>RSI!I284</f>
        <v>54.725732221665872</v>
      </c>
      <c r="D284" s="2">
        <f>MACD!E284</f>
        <v>5.7131857085871651E-2</v>
      </c>
      <c r="E284" s="2">
        <f>MACD!F284</f>
        <v>8.5848591423238113E-2</v>
      </c>
      <c r="F284" s="2">
        <f>'Moving Avg'!D284</f>
        <v>6.6313999999999993</v>
      </c>
      <c r="G284" s="2">
        <f>'Moving Avg'!F284</f>
        <v>6.6044500000000017</v>
      </c>
      <c r="H284" s="2">
        <f>'Moving Avg'!G284</f>
        <v>6.4972799999999999</v>
      </c>
      <c r="I284" s="2">
        <f>'Moving Avg'!H284</f>
        <v>6.6301750000000004</v>
      </c>
      <c r="J284" s="5" t="str">
        <f>OBV!F284</f>
        <v>BULLISH</v>
      </c>
      <c r="K284" s="5" t="str">
        <f>OBV!G284</f>
        <v>STRONG</v>
      </c>
      <c r="L284" s="5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6.6909999999999998</v>
      </c>
      <c r="C285" s="2">
        <f>RSI!I285</f>
        <v>54.492337708257303</v>
      </c>
      <c r="D285" s="2">
        <f>MACD!E285</f>
        <v>5.0554942674929215E-2</v>
      </c>
      <c r="E285" s="2">
        <f>MACD!F285</f>
        <v>7.8789861673576336E-2</v>
      </c>
      <c r="F285" s="2">
        <f>'Moving Avg'!D285</f>
        <v>6.6909999999999998</v>
      </c>
      <c r="G285" s="2">
        <f>'Moving Avg'!F285</f>
        <v>6.6066500000000001</v>
      </c>
      <c r="H285" s="2">
        <f>'Moving Avg'!G285</f>
        <v>6.50814</v>
      </c>
      <c r="I285" s="2">
        <f>'Moving Avg'!H285</f>
        <v>6.6330599999999995</v>
      </c>
      <c r="J285" s="5" t="str">
        <f>OBV!F285</f>
        <v>BULLISH</v>
      </c>
      <c r="K285" s="5" t="str">
        <f>OBV!G285</f>
        <v>STRONG</v>
      </c>
      <c r="L285" s="5" t="str">
        <f>OBV!H285</f>
        <v>CONFIRMED BULLISH</v>
      </c>
    </row>
    <row r="286" spans="1:12" ht="13.5" x14ac:dyDescent="0.25">
      <c r="A286" s="3">
        <f>RSI!A286</f>
        <v>42423</v>
      </c>
      <c r="B286" s="2">
        <f>RSI!B286</f>
        <v>6.6520000000000001</v>
      </c>
      <c r="C286" s="2">
        <f>RSI!I286</f>
        <v>52.607700896079209</v>
      </c>
      <c r="D286" s="2">
        <f>MACD!E286</f>
        <v>5.0193486168635282E-2</v>
      </c>
      <c r="E286" s="2">
        <f>MACD!F286</f>
        <v>7.3070586572588136E-2</v>
      </c>
      <c r="F286" s="2">
        <f>'Moving Avg'!D286</f>
        <v>6.6861999999999995</v>
      </c>
      <c r="G286" s="2">
        <f>'Moving Avg'!F286</f>
        <v>6.6057000000000006</v>
      </c>
      <c r="H286" s="2">
        <f>'Moving Avg'!G286</f>
        <v>6.5182200000000003</v>
      </c>
      <c r="I286" s="2">
        <f>'Moving Avg'!H286</f>
        <v>6.6357499999999989</v>
      </c>
      <c r="J286" s="5" t="str">
        <f>OBV!F286</f>
        <v>BEARISH</v>
      </c>
      <c r="K286" s="5" t="str">
        <f>OBV!G286</f>
        <v>WEAK</v>
      </c>
      <c r="L286" s="5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6.6520000000000001</v>
      </c>
      <c r="C287" s="2">
        <f>RSI!I287</f>
        <v>52.607700896079209</v>
      </c>
      <c r="D287" s="2">
        <f>MACD!E287</f>
        <v>4.6631735502237426E-2</v>
      </c>
      <c r="E287" s="2">
        <f>MACD!F287</f>
        <v>6.7782816358518003E-2</v>
      </c>
      <c r="F287" s="2">
        <f>'Moving Avg'!D287</f>
        <v>6.6774000000000004</v>
      </c>
      <c r="G287" s="2">
        <f>'Moving Avg'!F287</f>
        <v>6.60595</v>
      </c>
      <c r="H287" s="2">
        <f>'Moving Avg'!G287</f>
        <v>6.5282999999999989</v>
      </c>
      <c r="I287" s="2">
        <f>'Moving Avg'!H287</f>
        <v>6.6384399999999992</v>
      </c>
      <c r="J287" s="5" t="str">
        <f>OBV!F287</f>
        <v>BEARISH</v>
      </c>
      <c r="K287" s="5" t="str">
        <f>OBV!G287</f>
        <v>WEAK</v>
      </c>
      <c r="L287" s="5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6.359</v>
      </c>
      <c r="C288" s="2">
        <f>RSI!I288</f>
        <v>40.425623865740917</v>
      </c>
      <c r="D288" s="2">
        <f>MACD!E288</f>
        <v>3.4859631868995322E-2</v>
      </c>
      <c r="E288" s="2">
        <f>MACD!F288</f>
        <v>6.1198179460613469E-2</v>
      </c>
      <c r="F288" s="2">
        <f>'Moving Avg'!D288</f>
        <v>6.6100000000000012</v>
      </c>
      <c r="G288" s="2">
        <f>'Moving Avg'!F288</f>
        <v>6.5912999999999995</v>
      </c>
      <c r="H288" s="2">
        <f>'Moving Avg'!G288</f>
        <v>6.5361199999999986</v>
      </c>
      <c r="I288" s="2">
        <f>'Moving Avg'!H288</f>
        <v>6.6396399999999982</v>
      </c>
      <c r="J288" s="5" t="str">
        <f>OBV!F288</f>
        <v>BEARISH</v>
      </c>
      <c r="K288" s="5" t="str">
        <f>OBV!G288</f>
        <v>WEAK</v>
      </c>
      <c r="L288" s="5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6.6520000000000001</v>
      </c>
      <c r="C289" s="2">
        <f>RSI!I289</f>
        <v>52.316740465136753</v>
      </c>
      <c r="D289" s="2">
        <f>MACD!E289</f>
        <v>-5.0897539147008786E-2</v>
      </c>
      <c r="E289" s="2">
        <f>MACD!F289</f>
        <v>3.8779035739089016E-2</v>
      </c>
      <c r="F289" s="2">
        <f>'Moving Avg'!D289</f>
        <v>6.6012000000000004</v>
      </c>
      <c r="G289" s="2">
        <f>'Moving Avg'!F289</f>
        <v>6.5912999999999995</v>
      </c>
      <c r="H289" s="2">
        <f>'Moving Avg'!G289</f>
        <v>6.5497999999999976</v>
      </c>
      <c r="I289" s="2">
        <f>'Moving Avg'!H289</f>
        <v>6.6413999999999991</v>
      </c>
      <c r="J289" s="5" t="str">
        <f>OBV!F289</f>
        <v>BEARISH</v>
      </c>
      <c r="K289" s="5" t="str">
        <f>OBV!G289</f>
        <v>WEAK</v>
      </c>
      <c r="L289" s="5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6.6420000000000003</v>
      </c>
      <c r="C290" s="2">
        <f>RSI!I290</f>
        <v>51.935721697060373</v>
      </c>
      <c r="D290" s="2">
        <f>MACD!E290</f>
        <v>-7.7266860721974417E-2</v>
      </c>
      <c r="E290" s="2">
        <f>MACD!F290</f>
        <v>1.5569856446876328E-2</v>
      </c>
      <c r="F290" s="2">
        <f>'Moving Avg'!D290</f>
        <v>6.5914000000000001</v>
      </c>
      <c r="G290" s="2">
        <f>'Moving Avg'!F290</f>
        <v>6.5910500000000001</v>
      </c>
      <c r="H290" s="2">
        <f>'Moving Avg'!G290</f>
        <v>6.5638799999999984</v>
      </c>
      <c r="I290" s="2">
        <f>'Moving Avg'!H290</f>
        <v>6.6428399999999987</v>
      </c>
      <c r="J290" s="5" t="str">
        <f>OBV!F290</f>
        <v>BEARISH</v>
      </c>
      <c r="K290" s="5" t="str">
        <f>OBV!G290</f>
        <v>WEAK</v>
      </c>
      <c r="L290" s="5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6.6420000000000003</v>
      </c>
      <c r="C291" s="2">
        <f>RSI!I291</f>
        <v>51.935721697060373</v>
      </c>
      <c r="D291" s="2">
        <f>MACD!E291</f>
        <v>-5.6345196876469217E-2</v>
      </c>
      <c r="E291" s="2">
        <f>MACD!F291</f>
        <v>1.186845782207218E-3</v>
      </c>
      <c r="F291" s="2">
        <f>'Moving Avg'!D291</f>
        <v>6.5894000000000004</v>
      </c>
      <c r="G291" s="2">
        <f>'Moving Avg'!F291</f>
        <v>6.5907999999999998</v>
      </c>
      <c r="H291" s="2">
        <f>'Moving Avg'!G291</f>
        <v>6.578059999999998</v>
      </c>
      <c r="I291" s="2">
        <f>'Moving Avg'!H291</f>
        <v>6.6435949999999995</v>
      </c>
      <c r="J291" s="5" t="str">
        <f>OBV!F291</f>
        <v>BEARISH</v>
      </c>
      <c r="K291" s="5" t="str">
        <f>OBV!G291</f>
        <v>WEAK</v>
      </c>
      <c r="L291" s="5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6.6420000000000003</v>
      </c>
      <c r="C292" s="2">
        <f>RSI!I292</f>
        <v>51.935721697060359</v>
      </c>
      <c r="D292" s="2">
        <f>MACD!E292</f>
        <v>-3.584708193339381E-2</v>
      </c>
      <c r="E292" s="2">
        <f>MACD!F292</f>
        <v>-6.2199397609129879E-3</v>
      </c>
      <c r="F292" s="2">
        <f>'Moving Avg'!D292</f>
        <v>6.5873999999999997</v>
      </c>
      <c r="G292" s="2">
        <f>'Moving Avg'!F292</f>
        <v>6.5905500000000004</v>
      </c>
      <c r="H292" s="2">
        <f>'Moving Avg'!G292</f>
        <v>6.5955599999999981</v>
      </c>
      <c r="I292" s="2">
        <f>'Moving Avg'!H292</f>
        <v>6.6450349999999991</v>
      </c>
      <c r="J292" s="5" t="str">
        <f>OBV!F292</f>
        <v>BEARISH</v>
      </c>
      <c r="K292" s="5" t="str">
        <f>OBV!G292</f>
        <v>WEAK</v>
      </c>
      <c r="L292" s="5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6.6269999999999998</v>
      </c>
      <c r="C293" s="2">
        <f>RSI!I293</f>
        <v>51.236634108836995</v>
      </c>
      <c r="D293" s="2">
        <f>MACD!E293</f>
        <v>-1.7652295787868866E-2</v>
      </c>
      <c r="E293" s="2">
        <f>MACD!F293</f>
        <v>-8.5064109663041641E-3</v>
      </c>
      <c r="F293" s="2">
        <f>'Moving Avg'!D293</f>
        <v>6.641</v>
      </c>
      <c r="G293" s="2">
        <f>'Moving Avg'!F293</f>
        <v>6.58955</v>
      </c>
      <c r="H293" s="2">
        <f>'Moving Avg'!G293</f>
        <v>6.6127599999999971</v>
      </c>
      <c r="I293" s="2">
        <f>'Moving Avg'!H293</f>
        <v>6.646399999999999</v>
      </c>
      <c r="J293" s="5" t="str">
        <f>OBV!F293</f>
        <v>BEARISH</v>
      </c>
      <c r="K293" s="5" t="str">
        <f>OBV!G293</f>
        <v>WEAK</v>
      </c>
      <c r="L293" s="5" t="str">
        <f>OBV!H293</f>
        <v>BEARISH DIVERGENCE</v>
      </c>
    </row>
    <row r="294" spans="1:12" ht="13.5" x14ac:dyDescent="0.25">
      <c r="A294" s="3">
        <f>RSI!A294</f>
        <v>42433</v>
      </c>
      <c r="B294" s="2">
        <f>RSI!B294</f>
        <v>6.6130000000000004</v>
      </c>
      <c r="C294" s="2">
        <f>RSI!I294</f>
        <v>50.552673626125227</v>
      </c>
      <c r="D294" s="2">
        <f>MACD!E294</f>
        <v>-1.3725938700028806E-3</v>
      </c>
      <c r="E294" s="2">
        <f>MACD!F294</f>
        <v>-7.0796475470439072E-3</v>
      </c>
      <c r="F294" s="2">
        <f>'Moving Avg'!D294</f>
        <v>6.6332000000000004</v>
      </c>
      <c r="G294" s="2">
        <f>'Moving Avg'!F294</f>
        <v>6.5927499999999997</v>
      </c>
      <c r="H294" s="2">
        <f>'Moving Avg'!G294</f>
        <v>6.6277199999999956</v>
      </c>
      <c r="I294" s="2">
        <f>'Moving Avg'!H294</f>
        <v>6.6476949999999988</v>
      </c>
      <c r="J294" s="5" t="str">
        <f>OBV!F294</f>
        <v>BEARISH</v>
      </c>
      <c r="K294" s="5" t="str">
        <f>OBV!G294</f>
        <v>WEAK</v>
      </c>
      <c r="L294" s="5" t="str">
        <f>OBV!H294</f>
        <v>CONFIRMED BEARISH</v>
      </c>
    </row>
    <row r="295" spans="1:12" ht="13.5" x14ac:dyDescent="0.25">
      <c r="A295" s="3">
        <f>RSI!A295</f>
        <v>42436</v>
      </c>
      <c r="B295" s="2">
        <f>RSI!B295</f>
        <v>6.5</v>
      </c>
      <c r="C295" s="2">
        <f>RSI!I295</f>
        <v>45.296711975681369</v>
      </c>
      <c r="D295" s="2">
        <f>MACD!E295</f>
        <v>1.9944808987243157E-2</v>
      </c>
      <c r="E295" s="2">
        <f>MACD!F295</f>
        <v>-1.6747562401864943E-3</v>
      </c>
      <c r="F295" s="2">
        <f>'Moving Avg'!D295</f>
        <v>6.6048</v>
      </c>
      <c r="G295" s="2">
        <f>'Moving Avg'!F295</f>
        <v>6.5851499999999987</v>
      </c>
      <c r="H295" s="2">
        <f>'Moving Avg'!G295</f>
        <v>6.6383599999999952</v>
      </c>
      <c r="I295" s="2">
        <f>'Moving Avg'!H295</f>
        <v>6.6484249999999987</v>
      </c>
      <c r="J295" s="5" t="str">
        <f>OBV!F295</f>
        <v>BEARISH</v>
      </c>
      <c r="K295" s="5" t="str">
        <f>OBV!G295</f>
        <v>WEAK</v>
      </c>
      <c r="L295" s="5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6.5979999999999999</v>
      </c>
      <c r="C296" s="2">
        <f>RSI!I296</f>
        <v>50.138499404194221</v>
      </c>
      <c r="D296" s="2">
        <f>MACD!E296</f>
        <v>2.5336565539361366E-2</v>
      </c>
      <c r="E296" s="2">
        <f>MACD!F296</f>
        <v>3.7275081157230787E-3</v>
      </c>
      <c r="F296" s="2">
        <f>'Moving Avg'!D296</f>
        <v>6.596000000000001</v>
      </c>
      <c r="G296" s="2">
        <f>'Moving Avg'!F296</f>
        <v>6.5814999999999984</v>
      </c>
      <c r="H296" s="2">
        <f>'Moving Avg'!G296</f>
        <v>6.6491199999999973</v>
      </c>
      <c r="I296" s="2">
        <f>'Moving Avg'!H296</f>
        <v>6.6496449999999978</v>
      </c>
      <c r="J296" s="5" t="str">
        <f>OBV!F296</f>
        <v>BEARISH</v>
      </c>
      <c r="K296" s="5" t="str">
        <f>OBV!G296</f>
        <v>WEAK</v>
      </c>
      <c r="L296" s="5" t="str">
        <f>OBV!H296</f>
        <v>CONFIRMED BEARISH</v>
      </c>
    </row>
    <row r="297" spans="1:12" ht="13.5" x14ac:dyDescent="0.25">
      <c r="A297" s="3">
        <f>RSI!A297</f>
        <v>42438</v>
      </c>
      <c r="B297" s="2">
        <f>RSI!B297</f>
        <v>6.5979999999999999</v>
      </c>
      <c r="C297" s="2">
        <f>RSI!I297</f>
        <v>50.138499404194221</v>
      </c>
      <c r="D297" s="2">
        <f>MACD!E297</f>
        <v>2.9887525054105524E-2</v>
      </c>
      <c r="E297" s="2">
        <f>MACD!F297</f>
        <v>8.9595115033995684E-3</v>
      </c>
      <c r="F297" s="2">
        <f>'Moving Avg'!D297</f>
        <v>6.5872000000000002</v>
      </c>
      <c r="G297" s="2">
        <f>'Moving Avg'!F297</f>
        <v>6.5787999999999984</v>
      </c>
      <c r="H297" s="2">
        <f>'Moving Avg'!G297</f>
        <v>6.6579199999999972</v>
      </c>
      <c r="I297" s="2">
        <f>'Moving Avg'!H297</f>
        <v>6.6508649999999987</v>
      </c>
      <c r="J297" s="5" t="str">
        <f>OBV!F297</f>
        <v>BEARISH</v>
      </c>
      <c r="K297" s="5" t="str">
        <f>OBV!G297</f>
        <v>WEAK</v>
      </c>
      <c r="L297" s="5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6.5979999999999999</v>
      </c>
      <c r="C298" s="2">
        <f>RSI!I298</f>
        <v>50.138499404194206</v>
      </c>
      <c r="D298" s="2">
        <f>MACD!E298</f>
        <v>-1.1349045412168302E-2</v>
      </c>
      <c r="E298" s="2">
        <f>MACD!F298</f>
        <v>4.8978001202859955E-3</v>
      </c>
      <c r="F298" s="2">
        <f>'Moving Avg'!D298</f>
        <v>6.5813999999999995</v>
      </c>
      <c r="G298" s="2">
        <f>'Moving Avg'!F298</f>
        <v>6.5858999999999996</v>
      </c>
      <c r="H298" s="2">
        <f>'Moving Avg'!G298</f>
        <v>6.6612399999999976</v>
      </c>
      <c r="I298" s="2">
        <f>'Moving Avg'!H298</f>
        <v>6.6520149999999978</v>
      </c>
      <c r="J298" s="5" t="str">
        <f>OBV!F298</f>
        <v>BEARISH</v>
      </c>
      <c r="K298" s="5" t="str">
        <f>OBV!G298</f>
        <v>WEAK</v>
      </c>
      <c r="L298" s="5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6.593</v>
      </c>
      <c r="C299" s="2">
        <f>RSI!I299</f>
        <v>49.857297021647732</v>
      </c>
      <c r="D299" s="2">
        <f>MACD!E299</f>
        <v>-8.039191915889532E-4</v>
      </c>
      <c r="E299" s="2">
        <f>MACD!F299</f>
        <v>3.7574562579110061E-3</v>
      </c>
      <c r="F299" s="2">
        <f>'Moving Avg'!D299</f>
        <v>6.5773999999999999</v>
      </c>
      <c r="G299" s="2">
        <f>'Moving Avg'!F299</f>
        <v>6.6107999999999993</v>
      </c>
      <c r="H299" s="2">
        <f>'Moving Avg'!G299</f>
        <v>6.6586999999999978</v>
      </c>
      <c r="I299" s="2">
        <f>'Moving Avg'!H299</f>
        <v>6.6531399999999987</v>
      </c>
      <c r="J299" s="5" t="str">
        <f>OBV!F299</f>
        <v>BEARISH</v>
      </c>
      <c r="K299" s="5" t="str">
        <f>OBV!G299</f>
        <v>WEAK</v>
      </c>
      <c r="L299" s="5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6.593</v>
      </c>
      <c r="C300" s="2">
        <f>RSI!I300</f>
        <v>49.857297021647732</v>
      </c>
      <c r="D300" s="2">
        <f>MACD!E300</f>
        <v>6.6009964421027689E-3</v>
      </c>
      <c r="E300" s="2">
        <f>MACD!F300</f>
        <v>4.326164294749359E-3</v>
      </c>
      <c r="F300" s="2">
        <f>'Moving Avg'!D300</f>
        <v>6.596000000000001</v>
      </c>
      <c r="G300" s="2">
        <f>'Moving Avg'!F300</f>
        <v>6.6208</v>
      </c>
      <c r="H300" s="2">
        <f>'Moving Avg'!G300</f>
        <v>6.6561599999999999</v>
      </c>
      <c r="I300" s="2">
        <f>'Moving Avg'!H300</f>
        <v>6.6543349999999988</v>
      </c>
      <c r="J300" s="5" t="str">
        <f>OBV!F300</f>
        <v>BULLISH</v>
      </c>
      <c r="K300" s="5" t="str">
        <f>OBV!G300</f>
        <v>NEUTRAL</v>
      </c>
      <c r="L300" s="5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6.4509999999999996</v>
      </c>
      <c r="C301" s="2">
        <f>RSI!I301</f>
        <v>42.083288076440617</v>
      </c>
      <c r="D301" s="2">
        <f>MACD!E301</f>
        <v>2.3404266566025456E-2</v>
      </c>
      <c r="E301" s="2">
        <f>MACD!F301</f>
        <v>8.1417847490045797E-3</v>
      </c>
      <c r="F301" s="2">
        <f>'Moving Avg'!D301</f>
        <v>6.5665999999999993</v>
      </c>
      <c r="G301" s="2">
        <f>'Moving Avg'!F301</f>
        <v>6.6095500000000005</v>
      </c>
      <c r="H301" s="2">
        <f>'Moving Avg'!G301</f>
        <v>6.6507800000000001</v>
      </c>
      <c r="I301" s="2">
        <f>'Moving Avg'!H301</f>
        <v>6.6548199999999982</v>
      </c>
      <c r="J301" s="5" t="str">
        <f>OBV!F301</f>
        <v>BEARISH</v>
      </c>
      <c r="K301" s="5" t="str">
        <f>OBV!G301</f>
        <v>WEAK</v>
      </c>
      <c r="L301" s="5" t="str">
        <f>OBV!H301</f>
        <v>CONFIRMED BEARISH</v>
      </c>
    </row>
    <row r="302" spans="1:12" ht="13.5" x14ac:dyDescent="0.25">
      <c r="A302" s="3">
        <f>RSI!A302</f>
        <v>42445</v>
      </c>
      <c r="B302" s="2">
        <f>RSI!B302</f>
        <v>6.4509999999999996</v>
      </c>
      <c r="C302" s="2">
        <f>RSI!I302</f>
        <v>42.083288076440617</v>
      </c>
      <c r="D302" s="2">
        <f>MACD!E302</f>
        <v>3.8479144679457455E-2</v>
      </c>
      <c r="E302" s="2">
        <f>MACD!F302</f>
        <v>1.4209256735095155E-2</v>
      </c>
      <c r="F302" s="2">
        <f>'Moving Avg'!D302</f>
        <v>6.5372000000000003</v>
      </c>
      <c r="G302" s="2">
        <f>'Moving Avg'!F302</f>
        <v>6.5972999999999997</v>
      </c>
      <c r="H302" s="2">
        <f>'Moving Avg'!G302</f>
        <v>6.6454000000000004</v>
      </c>
      <c r="I302" s="2">
        <f>'Moving Avg'!H302</f>
        <v>6.6543799999999989</v>
      </c>
      <c r="J302" s="5" t="str">
        <f>OBV!F302</f>
        <v>BEARISH</v>
      </c>
      <c r="K302" s="5" t="str">
        <f>OBV!G302</f>
        <v>WEAK</v>
      </c>
      <c r="L302" s="5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6.4509999999999996</v>
      </c>
      <c r="C303" s="2">
        <f>RSI!I303</f>
        <v>42.083288076440617</v>
      </c>
      <c r="D303" s="2">
        <f>MACD!E303</f>
        <v>4.9720383717851035E-2</v>
      </c>
      <c r="E303" s="2">
        <f>MACD!F303</f>
        <v>2.1311482131646332E-2</v>
      </c>
      <c r="F303" s="2">
        <f>'Moving Avg'!D303</f>
        <v>6.5078000000000005</v>
      </c>
      <c r="G303" s="2">
        <f>'Moving Avg'!F303</f>
        <v>6.5850499999999998</v>
      </c>
      <c r="H303" s="2">
        <f>'Moving Avg'!G303</f>
        <v>6.6360000000000028</v>
      </c>
      <c r="I303" s="2">
        <f>'Moving Avg'!H303</f>
        <v>6.6539399999999977</v>
      </c>
      <c r="J303" s="5" t="str">
        <f>OBV!F303</f>
        <v>BEARISH</v>
      </c>
      <c r="K303" s="5" t="str">
        <f>OBV!G303</f>
        <v>WEAK</v>
      </c>
      <c r="L303" s="5" t="str">
        <f>OBV!H303</f>
        <v>CONFIRMED BEARISH</v>
      </c>
    </row>
    <row r="304" spans="1:12" ht="13.5" x14ac:dyDescent="0.25">
      <c r="A304" s="3">
        <f>RSI!A304</f>
        <v>42447</v>
      </c>
      <c r="B304" s="2">
        <f>RSI!B304</f>
        <v>6.4509999999999996</v>
      </c>
      <c r="C304" s="2">
        <f>RSI!I304</f>
        <v>42.083288076440617</v>
      </c>
      <c r="D304" s="2">
        <f>MACD!E304</f>
        <v>5.7812860073084948E-2</v>
      </c>
      <c r="E304" s="2">
        <f>MACD!F304</f>
        <v>2.8611757719934058E-2</v>
      </c>
      <c r="F304" s="2">
        <f>'Moving Avg'!D304</f>
        <v>6.4794</v>
      </c>
      <c r="G304" s="2">
        <f>'Moving Avg'!F304</f>
        <v>6.5727999999999991</v>
      </c>
      <c r="H304" s="2">
        <f>'Moving Avg'!G304</f>
        <v>6.6232800000000021</v>
      </c>
      <c r="I304" s="2">
        <f>'Moving Avg'!H304</f>
        <v>6.6539399999999977</v>
      </c>
      <c r="J304" s="5" t="str">
        <f>OBV!F304</f>
        <v>BEARISH</v>
      </c>
      <c r="K304" s="5" t="str">
        <f>OBV!G304</f>
        <v>WEAK</v>
      </c>
      <c r="L304" s="5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6.3630000000000004</v>
      </c>
      <c r="C305" s="2">
        <f>RSI!I305</f>
        <v>37.242774970213929</v>
      </c>
      <c r="D305" s="2">
        <f>MACD!E305</f>
        <v>5.4474340293588774E-2</v>
      </c>
      <c r="E305" s="2">
        <f>MACD!F305</f>
        <v>3.3784274234664999E-2</v>
      </c>
      <c r="F305" s="2">
        <f>'Moving Avg'!D305</f>
        <v>6.4334000000000007</v>
      </c>
      <c r="G305" s="2">
        <f>'Moving Avg'!F305</f>
        <v>6.5563999999999991</v>
      </c>
      <c r="H305" s="2">
        <f>'Moving Avg'!G305</f>
        <v>6.6088000000000022</v>
      </c>
      <c r="I305" s="2">
        <f>'Moving Avg'!H305</f>
        <v>6.6534999999999993</v>
      </c>
      <c r="J305" s="5" t="str">
        <f>OBV!F305</f>
        <v>BEARISH</v>
      </c>
      <c r="K305" s="5" t="str">
        <f>OBV!G305</f>
        <v>WEAK</v>
      </c>
      <c r="L305" s="5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6.3630000000000004</v>
      </c>
      <c r="C306" s="2">
        <f>RSI!I306</f>
        <v>37.242774970213922</v>
      </c>
      <c r="D306" s="2">
        <f>MACD!E306</f>
        <v>6.7876077329098727E-2</v>
      </c>
      <c r="E306" s="2">
        <f>MACD!F306</f>
        <v>4.0602634853551742E-2</v>
      </c>
      <c r="F306" s="2">
        <f>'Moving Avg'!D306</f>
        <v>6.4157999999999999</v>
      </c>
      <c r="G306" s="2">
        <f>'Moving Avg'!F306</f>
        <v>6.5419499999999999</v>
      </c>
      <c r="H306" s="2">
        <f>'Moving Avg'!G306</f>
        <v>6.6002800000000024</v>
      </c>
      <c r="I306" s="2">
        <f>'Moving Avg'!H306</f>
        <v>6.6530599999999991</v>
      </c>
      <c r="J306" s="5" t="str">
        <f>OBV!F306</f>
        <v>BEARISH</v>
      </c>
      <c r="K306" s="5" t="str">
        <f>OBV!G306</f>
        <v>WEAK</v>
      </c>
      <c r="L306" s="5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6.3540000000000001</v>
      </c>
      <c r="C307" s="2">
        <f>RSI!I307</f>
        <v>36.74150933463121</v>
      </c>
      <c r="D307" s="2">
        <f>MACD!E307</f>
        <v>8.0947226546902229E-2</v>
      </c>
      <c r="E307" s="2">
        <f>MACD!F307</f>
        <v>4.8671553192221842E-2</v>
      </c>
      <c r="F307" s="2">
        <f>'Moving Avg'!D307</f>
        <v>6.3963999999999999</v>
      </c>
      <c r="G307" s="2">
        <f>'Moving Avg'!F307</f>
        <v>6.52705</v>
      </c>
      <c r="H307" s="2">
        <f>'Moving Avg'!G307</f>
        <v>6.5976400000000019</v>
      </c>
      <c r="I307" s="2">
        <f>'Moving Avg'!H307</f>
        <v>6.65245</v>
      </c>
      <c r="J307" s="5" t="str">
        <f>OBV!F307</f>
        <v>BEARISH</v>
      </c>
      <c r="K307" s="5" t="str">
        <f>OBV!G307</f>
        <v>WEAK</v>
      </c>
      <c r="L307" s="5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6.3540000000000001</v>
      </c>
      <c r="C308" s="2">
        <f>RSI!I308</f>
        <v>36.74150933463121</v>
      </c>
      <c r="D308" s="2">
        <f>MACD!E308</f>
        <v>9.3046306685671709E-2</v>
      </c>
      <c r="E308" s="2">
        <f>MACD!F308</f>
        <v>5.7546503890911822E-2</v>
      </c>
      <c r="F308" s="2">
        <f>'Moving Avg'!D308</f>
        <v>6.3769999999999998</v>
      </c>
      <c r="G308" s="2">
        <f>'Moving Avg'!F308</f>
        <v>6.5267999999999988</v>
      </c>
      <c r="H308" s="2">
        <f>'Moving Avg'!G308</f>
        <v>6.589240000000002</v>
      </c>
      <c r="I308" s="2">
        <f>'Moving Avg'!H308</f>
        <v>6.651815</v>
      </c>
      <c r="J308" s="5" t="str">
        <f>OBV!F308</f>
        <v>BEARISH</v>
      </c>
      <c r="K308" s="5" t="str">
        <f>OBV!G308</f>
        <v>WEAK</v>
      </c>
      <c r="L308" s="5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6.3540000000000001</v>
      </c>
      <c r="C309" s="2">
        <f>RSI!I309</f>
        <v>36.74150933463121</v>
      </c>
      <c r="D309" s="2">
        <f>MACD!E309</f>
        <v>0.10347668221678052</v>
      </c>
      <c r="E309" s="2">
        <f>MACD!F309</f>
        <v>6.6732539556085574E-2</v>
      </c>
      <c r="F309" s="2">
        <f>'Moving Avg'!D309</f>
        <v>6.3575999999999997</v>
      </c>
      <c r="G309" s="2">
        <f>'Moving Avg'!F309</f>
        <v>6.5118999999999989</v>
      </c>
      <c r="H309" s="2">
        <f>'Moving Avg'!G309</f>
        <v>6.580840000000002</v>
      </c>
      <c r="I309" s="2">
        <f>'Moving Avg'!H309</f>
        <v>6.6496150000000025</v>
      </c>
      <c r="J309" s="5" t="str">
        <f>OBV!F309</f>
        <v>BEARISH</v>
      </c>
      <c r="K309" s="5" t="str">
        <f>OBV!G309</f>
        <v>WEAK</v>
      </c>
      <c r="L309" s="5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6.3540000000000001</v>
      </c>
      <c r="C310" s="2">
        <f>RSI!I310</f>
        <v>36.74150933463121</v>
      </c>
      <c r="D310" s="2">
        <f>MACD!E310</f>
        <v>0.11319305413184555</v>
      </c>
      <c r="E310" s="2">
        <f>MACD!F310</f>
        <v>7.602464247123758E-2</v>
      </c>
      <c r="F310" s="2">
        <f>'Moving Avg'!D310</f>
        <v>6.3558000000000003</v>
      </c>
      <c r="G310" s="2">
        <f>'Moving Avg'!F310</f>
        <v>6.4974999999999996</v>
      </c>
      <c r="H310" s="2">
        <f>'Moving Avg'!G310</f>
        <v>6.5724400000000012</v>
      </c>
      <c r="I310" s="2">
        <f>'Moving Avg'!H310</f>
        <v>6.6474150000000023</v>
      </c>
      <c r="J310" s="5" t="str">
        <f>OBV!F310</f>
        <v>BEARISH</v>
      </c>
      <c r="K310" s="5" t="str">
        <f>OBV!G310</f>
        <v>WEAK</v>
      </c>
      <c r="L310" s="5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6.2069999999999999</v>
      </c>
      <c r="C311" s="2">
        <f>RSI!I311</f>
        <v>28.356670862404059</v>
      </c>
      <c r="D311" s="2">
        <f>MACD!E311</f>
        <v>0.11128202866208881</v>
      </c>
      <c r="E311" s="2">
        <f>MACD!F311</f>
        <v>8.3076119709407828E-2</v>
      </c>
      <c r="F311" s="2">
        <f>'Moving Avg'!D311</f>
        <v>6.3246000000000002</v>
      </c>
      <c r="G311" s="2">
        <f>'Moving Avg'!F311</f>
        <v>6.4757499999999997</v>
      </c>
      <c r="H311" s="2">
        <f>'Moving Avg'!G311</f>
        <v>6.5611000000000015</v>
      </c>
      <c r="I311" s="2">
        <f>'Moving Avg'!H311</f>
        <v>6.6444800000000033</v>
      </c>
      <c r="J311" s="5" t="str">
        <f>OBV!F311</f>
        <v>BEARISH</v>
      </c>
      <c r="K311" s="5" t="str">
        <f>OBV!G311</f>
        <v>WEAK</v>
      </c>
      <c r="L311" s="5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6.2069999999999999</v>
      </c>
      <c r="C312" s="2">
        <f>RSI!I312</f>
        <v>28.356670862404059</v>
      </c>
      <c r="D312" s="2">
        <f>MACD!E312</f>
        <v>0.11129724199875035</v>
      </c>
      <c r="E312" s="2">
        <f>MACD!F312</f>
        <v>8.8720344167276338E-2</v>
      </c>
      <c r="F312" s="2">
        <f>'Moving Avg'!D312</f>
        <v>6.2952000000000004</v>
      </c>
      <c r="G312" s="2">
        <f>'Moving Avg'!F312</f>
        <v>6.4539999999999988</v>
      </c>
      <c r="H312" s="2">
        <f>'Moving Avg'!G312</f>
        <v>6.5505399999999998</v>
      </c>
      <c r="I312" s="2">
        <f>'Moving Avg'!H312</f>
        <v>6.6415450000000043</v>
      </c>
      <c r="J312" s="5" t="str">
        <f>OBV!F312</f>
        <v>BEARISH</v>
      </c>
      <c r="K312" s="5" t="str">
        <f>OBV!G312</f>
        <v>WEAK</v>
      </c>
      <c r="L312" s="5" t="str">
        <f>OBV!H312</f>
        <v>CONFIRMED BEARISH</v>
      </c>
    </row>
    <row r="313" spans="1:12" ht="13.5" x14ac:dyDescent="0.25">
      <c r="A313" s="3">
        <f>RSI!A313</f>
        <v>42460</v>
      </c>
      <c r="B313" s="2">
        <f>RSI!B313</f>
        <v>6.2069999999999999</v>
      </c>
      <c r="C313" s="2">
        <f>RSI!I313</f>
        <v>28.356670862404059</v>
      </c>
      <c r="D313" s="2">
        <f>MACD!E313</f>
        <v>0.11282144342207445</v>
      </c>
      <c r="E313" s="2">
        <f>MACD!F313</f>
        <v>9.3540564018235961E-2</v>
      </c>
      <c r="F313" s="2">
        <f>'Moving Avg'!D313</f>
        <v>6.2658000000000005</v>
      </c>
      <c r="G313" s="2">
        <f>'Moving Avg'!F313</f>
        <v>6.4329999999999981</v>
      </c>
      <c r="H313" s="2">
        <f>'Moving Avg'!G313</f>
        <v>6.539979999999999</v>
      </c>
      <c r="I313" s="2">
        <f>'Moving Avg'!H313</f>
        <v>6.6386100000000052</v>
      </c>
      <c r="J313" s="5" t="str">
        <f>OBV!F313</f>
        <v>BEARISH</v>
      </c>
      <c r="K313" s="5" t="str">
        <f>OBV!G313</f>
        <v>WEAK</v>
      </c>
      <c r="L313" s="5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6.2069999999999999</v>
      </c>
      <c r="C314" s="2">
        <f>RSI!I314</f>
        <v>28.356670862404059</v>
      </c>
      <c r="D314" s="2">
        <f>MACD!E314</f>
        <v>0.11551053065206318</v>
      </c>
      <c r="E314" s="2">
        <f>MACD!F314</f>
        <v>9.7934557345001408E-2</v>
      </c>
      <c r="F314" s="2">
        <f>'Moving Avg'!D314</f>
        <v>6.2364000000000006</v>
      </c>
      <c r="G314" s="2">
        <f>'Moving Avg'!F314</f>
        <v>6.4126999999999992</v>
      </c>
      <c r="H314" s="2">
        <f>'Moving Avg'!G314</f>
        <v>6.5302999999999987</v>
      </c>
      <c r="I314" s="2">
        <f>'Moving Avg'!H314</f>
        <v>6.6356750000000053</v>
      </c>
      <c r="J314" s="5" t="str">
        <f>OBV!F314</f>
        <v>BEARISH</v>
      </c>
      <c r="K314" s="5" t="str">
        <f>OBV!G314</f>
        <v>WEAK</v>
      </c>
      <c r="L314" s="5" t="str">
        <f>OBV!H314</f>
        <v>CONFIRMED BEARISH</v>
      </c>
    </row>
    <row r="315" spans="1:12" ht="13.5" x14ac:dyDescent="0.25">
      <c r="A315" s="3">
        <f>RSI!A315</f>
        <v>42464</v>
      </c>
      <c r="B315" s="2">
        <f>RSI!B315</f>
        <v>6.2069999999999999</v>
      </c>
      <c r="C315" s="2">
        <f>RSI!I315</f>
        <v>28.356670862404059</v>
      </c>
      <c r="D315" s="2">
        <f>MACD!E315</f>
        <v>0.10554317129490887</v>
      </c>
      <c r="E315" s="2">
        <f>MACD!F315</f>
        <v>9.9456280134982894E-2</v>
      </c>
      <c r="F315" s="2">
        <f>'Moving Avg'!D315</f>
        <v>6.2069999999999999</v>
      </c>
      <c r="G315" s="2">
        <f>'Moving Avg'!F315</f>
        <v>6.3980499999999987</v>
      </c>
      <c r="H315" s="2">
        <f>'Moving Avg'!G315</f>
        <v>6.5214999999999979</v>
      </c>
      <c r="I315" s="2">
        <f>'Moving Avg'!H315</f>
        <v>6.6327400000000072</v>
      </c>
      <c r="J315" s="5" t="str">
        <f>OBV!F315</f>
        <v>BEARISH</v>
      </c>
      <c r="K315" s="5" t="str">
        <f>OBV!G315</f>
        <v>WEAK</v>
      </c>
      <c r="L315" s="5" t="str">
        <f>OBV!H315</f>
        <v>CONFIRMED BEARISH</v>
      </c>
    </row>
    <row r="316" spans="1:12" ht="13.5" x14ac:dyDescent="0.25">
      <c r="A316" s="3">
        <f>RSI!A316</f>
        <v>42465</v>
      </c>
      <c r="B316" s="2">
        <f>RSI!B316</f>
        <v>6.1970000000000001</v>
      </c>
      <c r="C316" s="2">
        <f>RSI!I316</f>
        <v>27.7330208043076</v>
      </c>
      <c r="D316" s="2">
        <f>MACD!E316</f>
        <v>9.9049733949048147E-2</v>
      </c>
      <c r="E316" s="2">
        <f>MACD!F316</f>
        <v>9.9374970897795956E-2</v>
      </c>
      <c r="F316" s="2">
        <f>'Moving Avg'!D316</f>
        <v>6.2050000000000001</v>
      </c>
      <c r="G316" s="2">
        <f>'Moving Avg'!F316</f>
        <v>6.3779999999999983</v>
      </c>
      <c r="H316" s="2">
        <f>'Moving Avg'!G316</f>
        <v>6.5120199999999979</v>
      </c>
      <c r="I316" s="2">
        <f>'Moving Avg'!H316</f>
        <v>6.6297550000000065</v>
      </c>
      <c r="J316" s="5" t="str">
        <f>OBV!F316</f>
        <v>BEARISH</v>
      </c>
      <c r="K316" s="5" t="str">
        <f>OBV!G316</f>
        <v>WEAK</v>
      </c>
      <c r="L316" s="5" t="str">
        <f>OBV!H316</f>
        <v>CONFIRMED BEARISH</v>
      </c>
    </row>
    <row r="317" spans="1:12" ht="13.5" x14ac:dyDescent="0.25">
      <c r="A317" s="3">
        <f>RSI!A317</f>
        <v>42466</v>
      </c>
      <c r="B317" s="2">
        <f>RSI!B317</f>
        <v>6.202</v>
      </c>
      <c r="C317" s="2">
        <f>RSI!I317</f>
        <v>28.578820319277042</v>
      </c>
      <c r="D317" s="2">
        <f>MACD!E317</f>
        <v>9.2970263276946241E-2</v>
      </c>
      <c r="E317" s="2">
        <f>MACD!F317</f>
        <v>9.8094029373626018E-2</v>
      </c>
      <c r="F317" s="2">
        <f>'Moving Avg'!D317</f>
        <v>6.2039999999999988</v>
      </c>
      <c r="G317" s="2">
        <f>'Moving Avg'!F317</f>
        <v>6.3581999999999983</v>
      </c>
      <c r="H317" s="2">
        <f>'Moving Avg'!G317</f>
        <v>6.5031199999999982</v>
      </c>
      <c r="I317" s="2">
        <f>'Moving Avg'!H317</f>
        <v>6.6265300000000069</v>
      </c>
      <c r="J317" s="5" t="str">
        <f>OBV!F317</f>
        <v>BULLISH</v>
      </c>
      <c r="K317" s="5" t="str">
        <f>OBV!G317</f>
        <v>NEUTRAL</v>
      </c>
      <c r="L317" s="5" t="str">
        <f>OBV!H317</f>
        <v>BULLISH DIVERGENCE</v>
      </c>
    </row>
    <row r="318" spans="1:12" ht="13.5" x14ac:dyDescent="0.25">
      <c r="A318" s="3">
        <f>RSI!A318</f>
        <v>42467</v>
      </c>
      <c r="B318" s="2">
        <f>RSI!B318</f>
        <v>6.1970000000000001</v>
      </c>
      <c r="C318" s="2">
        <f>RSI!I318</f>
        <v>28.223093322686182</v>
      </c>
      <c r="D318" s="2">
        <f>MACD!E318</f>
        <v>8.9250219151773003E-2</v>
      </c>
      <c r="E318" s="2">
        <f>MACD!F318</f>
        <v>9.6325267329255421E-2</v>
      </c>
      <c r="F318" s="2">
        <f>'Moving Avg'!D318</f>
        <v>6.202</v>
      </c>
      <c r="G318" s="2">
        <f>'Moving Avg'!F318</f>
        <v>6.3381499999999988</v>
      </c>
      <c r="H318" s="2">
        <f>'Moving Avg'!G318</f>
        <v>6.4940199999999981</v>
      </c>
      <c r="I318" s="2">
        <f>'Moving Avg'!H318</f>
        <v>6.6225450000000068</v>
      </c>
      <c r="J318" s="5" t="str">
        <f>OBV!F318</f>
        <v>BEARISH</v>
      </c>
      <c r="K318" s="5" t="str">
        <f>OBV!G318</f>
        <v>WEAK</v>
      </c>
      <c r="L318" s="5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6.2069999999999999</v>
      </c>
      <c r="C319" s="2">
        <f>RSI!I319</f>
        <v>30.097147344859749</v>
      </c>
      <c r="D319" s="2">
        <f>MACD!E319</f>
        <v>8.6366991200121035E-2</v>
      </c>
      <c r="E319" s="2">
        <f>MACD!F319</f>
        <v>9.4333612103428541E-2</v>
      </c>
      <c r="F319" s="2">
        <f>'Moving Avg'!D319</f>
        <v>6.202</v>
      </c>
      <c r="G319" s="2">
        <f>'Moving Avg'!F319</f>
        <v>6.3188499999999985</v>
      </c>
      <c r="H319" s="2">
        <f>'Moving Avg'!G319</f>
        <v>6.4851199999999993</v>
      </c>
      <c r="I319" s="2">
        <f>'Moving Avg'!H319</f>
        <v>6.6186100000000074</v>
      </c>
      <c r="J319" s="5" t="str">
        <f>OBV!F319</f>
        <v>BEARISH</v>
      </c>
      <c r="K319" s="5" t="str">
        <f>OBV!G319</f>
        <v>WEAK</v>
      </c>
      <c r="L319" s="5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6.2069999999999999</v>
      </c>
      <c r="C320" s="2">
        <f>RSI!I320</f>
        <v>30.097147344859749</v>
      </c>
      <c r="D320" s="2">
        <f>MACD!E320</f>
        <v>8.479902638101855E-2</v>
      </c>
      <c r="E320" s="2">
        <f>MACD!F320</f>
        <v>9.2426694958946551E-2</v>
      </c>
      <c r="F320" s="2">
        <f>'Moving Avg'!D320</f>
        <v>6.202</v>
      </c>
      <c r="G320" s="2">
        <f>'Moving Avg'!F320</f>
        <v>6.2995499999999982</v>
      </c>
      <c r="H320" s="2">
        <f>'Moving Avg'!G320</f>
        <v>6.4763199999999994</v>
      </c>
      <c r="I320" s="2">
        <f>'Moving Avg'!H320</f>
        <v>6.614675000000009</v>
      </c>
      <c r="J320" s="5" t="str">
        <f>OBV!F320</f>
        <v>BEARISH</v>
      </c>
      <c r="K320" s="5" t="str">
        <f>OBV!G320</f>
        <v>WEAK</v>
      </c>
      <c r="L320" s="5" t="str">
        <f>OBV!H320</f>
        <v>CONFIRMED BEARISH</v>
      </c>
    </row>
    <row r="321" spans="1:12" ht="13.5" x14ac:dyDescent="0.25">
      <c r="A321" s="3">
        <f>RSI!A321</f>
        <v>42472</v>
      </c>
      <c r="B321" s="2">
        <f>RSI!B321</f>
        <v>6.2229999999999999</v>
      </c>
      <c r="C321" s="2">
        <f>RSI!I321</f>
        <v>33.327383092219833</v>
      </c>
      <c r="D321" s="2">
        <f>MACD!E321</f>
        <v>6.0478837119545048E-2</v>
      </c>
      <c r="E321" s="2">
        <f>MACD!F321</f>
        <v>8.6037123391066256E-2</v>
      </c>
      <c r="F321" s="2">
        <f>'Moving Avg'!D321</f>
        <v>6.2072000000000003</v>
      </c>
      <c r="G321" s="2">
        <f>'Moving Avg'!F321</f>
        <v>6.2881499999999981</v>
      </c>
      <c r="H321" s="2">
        <f>'Moving Avg'!G321</f>
        <v>6.4678400000000007</v>
      </c>
      <c r="I321" s="2">
        <f>'Moving Avg'!H321</f>
        <v>6.6108200000000075</v>
      </c>
      <c r="J321" s="5" t="str">
        <f>OBV!F321</f>
        <v>BULLISH</v>
      </c>
      <c r="K321" s="5" t="str">
        <f>OBV!G321</f>
        <v>NEUTRAL</v>
      </c>
      <c r="L321" s="5" t="str">
        <f>OBV!H321</f>
        <v>BULLISH DIVERGENCE</v>
      </c>
    </row>
    <row r="322" spans="1:12" ht="13.5" x14ac:dyDescent="0.25">
      <c r="A322" s="3">
        <f>RSI!A322</f>
        <v>42473</v>
      </c>
      <c r="B322" s="2">
        <f>RSI!B322</f>
        <v>6.2279999999999998</v>
      </c>
      <c r="C322" s="2">
        <f>RSI!I322</f>
        <v>34.348368529883729</v>
      </c>
      <c r="D322" s="2">
        <f>MACD!E322</f>
        <v>4.0182633713894411E-2</v>
      </c>
      <c r="E322" s="2">
        <f>MACD!F322</f>
        <v>7.686622545563189E-2</v>
      </c>
      <c r="F322" s="2">
        <f>'Moving Avg'!D322</f>
        <v>6.2123999999999997</v>
      </c>
      <c r="G322" s="2">
        <f>'Moving Avg'!F322</f>
        <v>6.2769999999999984</v>
      </c>
      <c r="H322" s="2">
        <f>'Moving Avg'!G322</f>
        <v>6.4594600000000018</v>
      </c>
      <c r="I322" s="2">
        <f>'Moving Avg'!H322</f>
        <v>6.606770000000008</v>
      </c>
      <c r="J322" s="5" t="str">
        <f>OBV!F322</f>
        <v>BULLISH</v>
      </c>
      <c r="K322" s="5" t="str">
        <f>OBV!G322</f>
        <v>NEUTRAL</v>
      </c>
      <c r="L322" s="5" t="str">
        <f>OBV!H322</f>
        <v>BULLISH DIVERGENCE</v>
      </c>
    </row>
    <row r="323" spans="1:12" ht="13.5" x14ac:dyDescent="0.25">
      <c r="A323" s="3">
        <f>RSI!A323</f>
        <v>42474</v>
      </c>
      <c r="B323" s="2">
        <f>RSI!B323</f>
        <v>6.2229999999999999</v>
      </c>
      <c r="C323" s="2">
        <f>RSI!I323</f>
        <v>33.791106891171935</v>
      </c>
      <c r="D323" s="2">
        <f>MACD!E323</f>
        <v>2.3954182228397514E-2</v>
      </c>
      <c r="E323" s="2">
        <f>MACD!F323</f>
        <v>6.6283816810185012E-2</v>
      </c>
      <c r="F323" s="2">
        <f>'Moving Avg'!D323</f>
        <v>6.2176</v>
      </c>
      <c r="G323" s="2">
        <f>'Moving Avg'!F323</f>
        <v>6.2655999999999983</v>
      </c>
      <c r="H323" s="2">
        <f>'Moving Avg'!G323</f>
        <v>6.4509800000000004</v>
      </c>
      <c r="I323" s="2">
        <f>'Moving Avg'!H323</f>
        <v>6.6024000000000083</v>
      </c>
      <c r="J323" s="5" t="str">
        <f>OBV!F323</f>
        <v>BULLISH</v>
      </c>
      <c r="K323" s="5" t="str">
        <f>OBV!G323</f>
        <v>NEUTRAL</v>
      </c>
      <c r="L323" s="5" t="str">
        <f>OBV!H323</f>
        <v>BULLISH DIVERGENCE</v>
      </c>
    </row>
    <row r="324" spans="1:12" ht="13.5" x14ac:dyDescent="0.25">
      <c r="A324" s="3">
        <f>RSI!A324</f>
        <v>42475</v>
      </c>
      <c r="B324" s="2">
        <f>RSI!B324</f>
        <v>6.2069999999999999</v>
      </c>
      <c r="C324" s="2">
        <f>RSI!I324</f>
        <v>32.001888696351799</v>
      </c>
      <c r="D324" s="2">
        <f>MACD!E324</f>
        <v>1.1969450355390876E-2</v>
      </c>
      <c r="E324" s="2">
        <f>MACD!F324</f>
        <v>5.5420943519226183E-2</v>
      </c>
      <c r="F324" s="2">
        <f>'Moving Avg'!D324</f>
        <v>6.2176</v>
      </c>
      <c r="G324" s="2">
        <f>'Moving Avg'!F324</f>
        <v>6.2533999999999992</v>
      </c>
      <c r="H324" s="2">
        <f>'Moving Avg'!G324</f>
        <v>6.4441400000000009</v>
      </c>
      <c r="I324" s="2">
        <f>'Moving Avg'!H324</f>
        <v>6.5979500000000089</v>
      </c>
      <c r="J324" s="5" t="str">
        <f>OBV!F324</f>
        <v>BULLISH</v>
      </c>
      <c r="K324" s="5" t="str">
        <f>OBV!G324</f>
        <v>NEUTRAL</v>
      </c>
      <c r="L324" s="5" t="str">
        <f>OBV!H324</f>
        <v>NEUTRAL</v>
      </c>
    </row>
    <row r="325" spans="1:12" ht="13.5" x14ac:dyDescent="0.25">
      <c r="A325" s="3">
        <f>RSI!A325</f>
        <v>42478</v>
      </c>
      <c r="B325" s="2">
        <f>RSI!B325</f>
        <v>6.2069999999999999</v>
      </c>
      <c r="C325" s="2">
        <f>RSI!I325</f>
        <v>32.001888696351799</v>
      </c>
      <c r="D325" s="2">
        <f>MACD!E325</f>
        <v>2.4432991687852734E-3</v>
      </c>
      <c r="E325" s="2">
        <f>MACD!F325</f>
        <v>4.4825414649138001E-2</v>
      </c>
      <c r="F325" s="2">
        <f>'Moving Avg'!D325</f>
        <v>6.2176</v>
      </c>
      <c r="G325" s="2">
        <f>'Moving Avg'!F325</f>
        <v>6.2455999999999978</v>
      </c>
      <c r="H325" s="2">
        <f>'Moving Avg'!G325</f>
        <v>6.4352400000000003</v>
      </c>
      <c r="I325" s="2">
        <f>'Moving Avg'!H325</f>
        <v>6.593185000000009</v>
      </c>
      <c r="J325" s="5" t="str">
        <f>OBV!F325</f>
        <v>BULLISH</v>
      </c>
      <c r="K325" s="5" t="str">
        <f>OBV!G325</f>
        <v>NEUTRAL</v>
      </c>
      <c r="L325" s="5" t="str">
        <f>OBV!H325</f>
        <v>NEUTRAL</v>
      </c>
    </row>
    <row r="326" spans="1:12" ht="13.5" x14ac:dyDescent="0.25">
      <c r="A326" s="3">
        <f>RSI!A326</f>
        <v>42479</v>
      </c>
      <c r="B326" s="2">
        <f>RSI!B326</f>
        <v>6.2069999999999999</v>
      </c>
      <c r="C326" s="2">
        <f>RSI!I326</f>
        <v>32.001888696351799</v>
      </c>
      <c r="D326" s="2">
        <f>MACD!E326</f>
        <v>-6.5865149992827554E-3</v>
      </c>
      <c r="E326" s="2">
        <f>MACD!F326</f>
        <v>3.4543028719453854E-2</v>
      </c>
      <c r="F326" s="2">
        <f>'Moving Avg'!D326</f>
        <v>6.2144000000000004</v>
      </c>
      <c r="G326" s="2">
        <f>'Moving Avg'!F326</f>
        <v>6.2377999999999982</v>
      </c>
      <c r="H326" s="2">
        <f>'Moving Avg'!G326</f>
        <v>6.425959999999999</v>
      </c>
      <c r="I326" s="2">
        <f>'Moving Avg'!H326</f>
        <v>6.5884200000000099</v>
      </c>
      <c r="J326" s="5" t="str">
        <f>OBV!F326</f>
        <v>BEARISH</v>
      </c>
      <c r="K326" s="5" t="str">
        <f>OBV!G326</f>
        <v>WEAK</v>
      </c>
      <c r="L326" s="5" t="str">
        <f>OBV!H326</f>
        <v>CONFIRMED BEARISH</v>
      </c>
    </row>
    <row r="327" spans="1:12" ht="13.5" x14ac:dyDescent="0.25">
      <c r="A327" s="3">
        <f>RSI!A327</f>
        <v>42480</v>
      </c>
      <c r="B327" s="2">
        <f>RSI!B327</f>
        <v>6.2069999999999999</v>
      </c>
      <c r="C327" s="2">
        <f>RSI!I327</f>
        <v>32.001888696351799</v>
      </c>
      <c r="D327" s="2">
        <f>MACD!E327</f>
        <v>-1.2930825073986796E-2</v>
      </c>
      <c r="E327" s="2">
        <f>MACD!F327</f>
        <v>2.5048257960765725E-2</v>
      </c>
      <c r="F327" s="2">
        <f>'Moving Avg'!D327</f>
        <v>6.2102000000000004</v>
      </c>
      <c r="G327" s="2">
        <f>'Moving Avg'!F327</f>
        <v>6.2304499999999976</v>
      </c>
      <c r="H327" s="2">
        <f>'Moving Avg'!G327</f>
        <v>6.4170599999999993</v>
      </c>
      <c r="I327" s="2">
        <f>'Moving Avg'!H327</f>
        <v>6.5826050000000116</v>
      </c>
      <c r="J327" s="5" t="str">
        <f>OBV!F327</f>
        <v>BEARISH</v>
      </c>
      <c r="K327" s="5" t="str">
        <f>OBV!G327</f>
        <v>WEAK</v>
      </c>
      <c r="L327" s="5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6.2069999999999999</v>
      </c>
      <c r="C328" s="2">
        <f>RSI!I328</f>
        <v>32.001888696351799</v>
      </c>
      <c r="D328" s="2">
        <f>MACD!E328</f>
        <v>-1.8580289376687098E-2</v>
      </c>
      <c r="E328" s="2">
        <f>MACD!F328</f>
        <v>1.6322548493275163E-2</v>
      </c>
      <c r="F328" s="2">
        <f>'Moving Avg'!D328</f>
        <v>6.2069999999999999</v>
      </c>
      <c r="G328" s="2">
        <f>'Moving Avg'!F328</f>
        <v>6.2230999999999979</v>
      </c>
      <c r="H328" s="2">
        <f>'Moving Avg'!G328</f>
        <v>6.4120799999999987</v>
      </c>
      <c r="I328" s="2">
        <f>'Moving Avg'!H328</f>
        <v>6.5767900000000123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6.202</v>
      </c>
      <c r="C329" s="2">
        <f>RSI!I329</f>
        <v>31.252816818581891</v>
      </c>
      <c r="D329" s="2">
        <f>MACD!E329</f>
        <v>-2.0999894863114044E-2</v>
      </c>
      <c r="E329" s="2">
        <f>MACD!F329</f>
        <v>8.8580598219973224E-3</v>
      </c>
      <c r="F329" s="2">
        <f>'Moving Avg'!D329</f>
        <v>6.2060000000000004</v>
      </c>
      <c r="G329" s="2">
        <f>'Moving Avg'!F329</f>
        <v>6.2154999999999978</v>
      </c>
      <c r="H329" s="2">
        <f>'Moving Avg'!G329</f>
        <v>6.4142199999999994</v>
      </c>
      <c r="I329" s="2">
        <f>'Moving Avg'!H329</f>
        <v>6.5709500000000132</v>
      </c>
      <c r="J329" s="5" t="str">
        <f>OBV!F329</f>
        <v>BEARISH</v>
      </c>
      <c r="K329" s="5" t="str">
        <f>OBV!G329</f>
        <v>WEAK</v>
      </c>
      <c r="L329" s="5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6.202</v>
      </c>
      <c r="C330" s="2">
        <f>RSI!I330</f>
        <v>31.252816818581891</v>
      </c>
      <c r="D330" s="2">
        <f>MACD!E330</f>
        <v>-2.2599302069139071E-2</v>
      </c>
      <c r="E330" s="2">
        <f>MACD!F330</f>
        <v>2.5665874437700437E-3</v>
      </c>
      <c r="F330" s="2">
        <f>'Moving Avg'!D330</f>
        <v>6.2050000000000001</v>
      </c>
      <c r="G330" s="2">
        <f>'Moving Avg'!F330</f>
        <v>6.2078999999999978</v>
      </c>
      <c r="H330" s="2">
        <f>'Moving Avg'!G330</f>
        <v>6.4103999999999992</v>
      </c>
      <c r="I330" s="2">
        <f>'Moving Avg'!H330</f>
        <v>6.5650100000000124</v>
      </c>
      <c r="J330" s="5" t="str">
        <f>OBV!F330</f>
        <v>BEARISH</v>
      </c>
      <c r="K330" s="5" t="str">
        <f>OBV!G330</f>
        <v>WEAK</v>
      </c>
      <c r="L330" s="5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6.202</v>
      </c>
      <c r="C331" s="2">
        <f>RSI!I331</f>
        <v>31.252816818581891</v>
      </c>
      <c r="D331" s="2">
        <f>MACD!E331</f>
        <v>-2.1076338460535915E-2</v>
      </c>
      <c r="E331" s="2">
        <f>MACD!F331</f>
        <v>-2.1619977370911482E-3</v>
      </c>
      <c r="F331" s="2">
        <f>'Moving Avg'!D331</f>
        <v>6.2039999999999988</v>
      </c>
      <c r="G331" s="2">
        <f>'Moving Avg'!F331</f>
        <v>6.2076499999999983</v>
      </c>
      <c r="H331" s="2">
        <f>'Moving Avg'!G331</f>
        <v>6.4009200000000002</v>
      </c>
      <c r="I331" s="2">
        <f>'Moving Avg'!H331</f>
        <v>6.5591200000000116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</row>
    <row r="332" spans="1:12" ht="13.5" x14ac:dyDescent="0.25">
      <c r="A332" s="3">
        <f>RSI!A332</f>
        <v>42487</v>
      </c>
      <c r="B332" s="2">
        <f>RSI!B332</f>
        <v>6.202</v>
      </c>
      <c r="C332" s="2">
        <f>RSI!I332</f>
        <v>31.252816818581891</v>
      </c>
      <c r="D332" s="2">
        <f>MACD!E332</f>
        <v>-1.8634400152251374E-2</v>
      </c>
      <c r="E332" s="2">
        <f>MACD!F332</f>
        <v>-5.456478220123193E-3</v>
      </c>
      <c r="F332" s="2">
        <f>'Moving Avg'!D332</f>
        <v>6.2029999999999985</v>
      </c>
      <c r="G332" s="2">
        <f>'Moving Avg'!F332</f>
        <v>6.207399999999998</v>
      </c>
      <c r="H332" s="2">
        <f>'Moving Avg'!G332</f>
        <v>6.3910399999999994</v>
      </c>
      <c r="I332" s="2">
        <f>'Moving Avg'!H332</f>
        <v>6.5539400000000114</v>
      </c>
      <c r="J332" s="5" t="str">
        <f>OBV!F332</f>
        <v>BEARISH</v>
      </c>
      <c r="K332" s="5" t="str">
        <f>OBV!G332</f>
        <v>WEAK</v>
      </c>
      <c r="L332" s="5" t="str">
        <f>OBV!H332</f>
        <v>CONFIRMED BEARISH</v>
      </c>
    </row>
    <row r="333" spans="1:12" ht="13.5" x14ac:dyDescent="0.25">
      <c r="A333" s="3">
        <f>RSI!A333</f>
        <v>42488</v>
      </c>
      <c r="B333" s="2">
        <f>RSI!B333</f>
        <v>6.202</v>
      </c>
      <c r="C333" s="2">
        <f>RSI!I333</f>
        <v>31.252816818581891</v>
      </c>
      <c r="D333" s="2">
        <f>MACD!E333</f>
        <v>-1.6981777259409192E-2</v>
      </c>
      <c r="E333" s="2">
        <f>MACD!F333</f>
        <v>-7.7615380279803933E-3</v>
      </c>
      <c r="F333" s="2">
        <f>'Moving Avg'!D333</f>
        <v>6.202</v>
      </c>
      <c r="G333" s="2">
        <f>'Moving Avg'!F333</f>
        <v>6.2071499999999977</v>
      </c>
      <c r="H333" s="2">
        <f>'Moving Avg'!G333</f>
        <v>6.3811599999999995</v>
      </c>
      <c r="I333" s="2">
        <f>'Moving Avg'!H333</f>
        <v>6.5487600000000121</v>
      </c>
      <c r="J333" s="5" t="str">
        <f>OBV!F333</f>
        <v>BEARISH</v>
      </c>
      <c r="K333" s="5" t="str">
        <f>OBV!G333</f>
        <v>WEAK</v>
      </c>
      <c r="L333" s="5" t="str">
        <f>OBV!H333</f>
        <v>CONFIRMED BEARISH</v>
      </c>
    </row>
    <row r="334" spans="1:12" ht="13.5" x14ac:dyDescent="0.25">
      <c r="A334" s="3">
        <f>RSI!A334</f>
        <v>42489</v>
      </c>
      <c r="B334" s="2">
        <f>RSI!B334</f>
        <v>6.202</v>
      </c>
      <c r="C334" s="2">
        <f>RSI!I334</f>
        <v>31.252816818581891</v>
      </c>
      <c r="D334" s="2">
        <f>MACD!E334</f>
        <v>-1.7715684938699461E-2</v>
      </c>
      <c r="E334" s="2">
        <f>MACD!F334</f>
        <v>-9.7523674101242068E-3</v>
      </c>
      <c r="F334" s="2">
        <f>'Moving Avg'!D334</f>
        <v>6.202</v>
      </c>
      <c r="G334" s="2">
        <f>'Moving Avg'!F334</f>
        <v>6.2068999999999983</v>
      </c>
      <c r="H334" s="2">
        <f>'Moving Avg'!G334</f>
        <v>6.3712800000000005</v>
      </c>
      <c r="I334" s="2">
        <f>'Moving Avg'!H334</f>
        <v>6.5435800000000119</v>
      </c>
      <c r="J334" s="5" t="str">
        <f>OBV!F334</f>
        <v>NEUTRAL</v>
      </c>
      <c r="K334" s="5" t="str">
        <f>OBV!G334</f>
        <v>NEUTRAL</v>
      </c>
      <c r="L334" s="5" t="str">
        <f>OBV!H334</f>
        <v>NEUTRAL</v>
      </c>
    </row>
    <row r="335" spans="1:12" ht="13.5" x14ac:dyDescent="0.25">
      <c r="A335" s="3">
        <f>RSI!A335</f>
        <v>42492</v>
      </c>
      <c r="B335" s="2">
        <f>RSI!B335</f>
        <v>6.202</v>
      </c>
      <c r="C335" s="2">
        <f>RSI!I335</f>
        <v>31.252816818581891</v>
      </c>
      <c r="D335" s="2">
        <f>MACD!E335</f>
        <v>-1.8031815628300585E-2</v>
      </c>
      <c r="E335" s="2">
        <f>MACD!F335</f>
        <v>-1.1408257053759483E-2</v>
      </c>
      <c r="F335" s="2">
        <f>'Moving Avg'!D335</f>
        <v>6.202</v>
      </c>
      <c r="G335" s="2">
        <f>'Moving Avg'!F335</f>
        <v>6.2066499999999989</v>
      </c>
      <c r="H335" s="2">
        <f>'Moving Avg'!G335</f>
        <v>6.3614999999999995</v>
      </c>
      <c r="I335" s="2">
        <f>'Moving Avg'!H335</f>
        <v>6.5384000000000118</v>
      </c>
      <c r="J335" s="5" t="str">
        <f>OBV!F335</f>
        <v>NEUTRAL</v>
      </c>
      <c r="K335" s="5" t="str">
        <f>OBV!G335</f>
        <v>NEUTRAL</v>
      </c>
      <c r="L335" s="5" t="str">
        <f>OBV!H335</f>
        <v>NEUTRAL</v>
      </c>
    </row>
    <row r="336" spans="1:12" ht="13.5" x14ac:dyDescent="0.25">
      <c r="A336" s="3">
        <f>RSI!A336</f>
        <v>42493</v>
      </c>
      <c r="B336" s="2">
        <f>RSI!B336</f>
        <v>6.1310000000000002</v>
      </c>
      <c r="C336" s="2">
        <f>RSI!I336</f>
        <v>20.054696916910032</v>
      </c>
      <c r="D336" s="2">
        <f>MACD!E336</f>
        <v>-1.2757766275386828E-2</v>
      </c>
      <c r="E336" s="2">
        <f>MACD!F336</f>
        <v>-1.1678158898084951E-2</v>
      </c>
      <c r="F336" s="2">
        <f>'Moving Avg'!D336</f>
        <v>6.1878000000000002</v>
      </c>
      <c r="G336" s="2">
        <f>'Moving Avg'!F336</f>
        <v>6.2033499999999986</v>
      </c>
      <c r="H336" s="2">
        <f>'Moving Avg'!G336</f>
        <v>6.3510799999999996</v>
      </c>
      <c r="I336" s="2">
        <f>'Moving Avg'!H336</f>
        <v>6.5321550000000128</v>
      </c>
      <c r="J336" s="5" t="str">
        <f>OBV!F336</f>
        <v>BEARISH</v>
      </c>
      <c r="K336" s="5" t="str">
        <f>OBV!G336</f>
        <v>WEAK</v>
      </c>
      <c r="L336" s="5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6.1360000000000001</v>
      </c>
      <c r="C337" s="2">
        <f>RSI!I337</f>
        <v>22.169652520519008</v>
      </c>
      <c r="D337" s="2">
        <f>MACD!E337</f>
        <v>-7.9845621809342404E-3</v>
      </c>
      <c r="E337" s="2">
        <f>MACD!F337</f>
        <v>-1.0939439554654809E-2</v>
      </c>
      <c r="F337" s="2">
        <f>'Moving Avg'!D337</f>
        <v>6.1745999999999999</v>
      </c>
      <c r="G337" s="2">
        <f>'Moving Avg'!F337</f>
        <v>6.2000499999999992</v>
      </c>
      <c r="H337" s="2">
        <f>'Moving Avg'!G337</f>
        <v>6.3407600000000013</v>
      </c>
      <c r="I337" s="2">
        <f>'Moving Avg'!H337</f>
        <v>6.5259600000000137</v>
      </c>
      <c r="J337" s="5" t="str">
        <f>OBV!F337</f>
        <v>BULLISH</v>
      </c>
      <c r="K337" s="5" t="str">
        <f>OBV!G337</f>
        <v>NEUTRAL</v>
      </c>
      <c r="L337" s="5" t="str">
        <f>OBV!H337</f>
        <v>BULLISH DIVERGENCE</v>
      </c>
    </row>
    <row r="338" spans="1:12" ht="13.5" x14ac:dyDescent="0.25">
      <c r="A338" s="3">
        <f>RSI!A338</f>
        <v>42495</v>
      </c>
      <c r="B338" s="2">
        <f>RSI!B338</f>
        <v>6.1310000000000002</v>
      </c>
      <c r="C338" s="2">
        <f>RSI!I338</f>
        <v>21.555534582248683</v>
      </c>
      <c r="D338" s="2">
        <f>MACD!E338</f>
        <v>-2.9743930222494441E-3</v>
      </c>
      <c r="E338" s="2">
        <f>MACD!F338</f>
        <v>-9.3464302481737361E-3</v>
      </c>
      <c r="F338" s="2">
        <f>'Moving Avg'!D338</f>
        <v>6.1604000000000001</v>
      </c>
      <c r="G338" s="2">
        <f>'Moving Avg'!F338</f>
        <v>6.1967499999999998</v>
      </c>
      <c r="H338" s="2">
        <f>'Moving Avg'!G338</f>
        <v>6.3362000000000016</v>
      </c>
      <c r="I338" s="2">
        <f>'Moving Avg'!H338</f>
        <v>6.519740000000013</v>
      </c>
      <c r="J338" s="5" t="str">
        <f>OBV!F338</f>
        <v>BEARISH</v>
      </c>
      <c r="K338" s="5" t="str">
        <f>OBV!G338</f>
        <v>WEAK</v>
      </c>
      <c r="L338" s="5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6.08</v>
      </c>
      <c r="C339" s="2">
        <f>RSI!I339</f>
        <v>16.526730667787788</v>
      </c>
      <c r="D339" s="2">
        <f>MACD!E339</f>
        <v>4.8594932761183429E-3</v>
      </c>
      <c r="E339" s="2">
        <f>MACD!F339</f>
        <v>-6.5052455433153205E-3</v>
      </c>
      <c r="F339" s="2">
        <f>'Moving Avg'!D339</f>
        <v>6.1360000000000001</v>
      </c>
      <c r="G339" s="2">
        <f>'Moving Avg'!F339</f>
        <v>6.1903999999999995</v>
      </c>
      <c r="H339" s="2">
        <f>'Moving Avg'!G339</f>
        <v>6.3247600000000004</v>
      </c>
      <c r="I339" s="2">
        <f>'Moving Avg'!H339</f>
        <v>6.5132650000000138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6.2590000000000003</v>
      </c>
      <c r="C340" s="2">
        <f>RSI!I340</f>
        <v>55.64195566431858</v>
      </c>
      <c r="D340" s="2">
        <f>MACD!E340</f>
        <v>-9.2717122830610066E-4</v>
      </c>
      <c r="E340" s="2">
        <f>MACD!F340</f>
        <v>-5.3896306803134768E-3</v>
      </c>
      <c r="F340" s="2">
        <f>'Moving Avg'!D340</f>
        <v>6.1474000000000002</v>
      </c>
      <c r="G340" s="2">
        <f>'Moving Avg'!F340</f>
        <v>6.1929999999999996</v>
      </c>
      <c r="H340" s="2">
        <f>'Moving Avg'!G340</f>
        <v>6.317099999999999</v>
      </c>
      <c r="I340" s="2">
        <f>'Moving Avg'!H340</f>
        <v>6.5076850000000146</v>
      </c>
      <c r="J340" s="5" t="str">
        <f>OBV!F340</f>
        <v>BEARISH</v>
      </c>
      <c r="K340" s="5" t="str">
        <f>OBV!G340</f>
        <v>WEAK</v>
      </c>
      <c r="L340" s="5" t="str">
        <f>OBV!H340</f>
        <v>BEARISH DIVERGENCE</v>
      </c>
    </row>
    <row r="341" spans="1:12" ht="13.5" x14ac:dyDescent="0.25">
      <c r="A341" s="3">
        <f>RSI!A341</f>
        <v>42500</v>
      </c>
      <c r="B341" s="2">
        <f>RSI!B341</f>
        <v>6.1920000000000002</v>
      </c>
      <c r="C341" s="2">
        <f>RSI!I341</f>
        <v>46.80167144915719</v>
      </c>
      <c r="D341" s="2">
        <f>MACD!E341</f>
        <v>-1.1369263673479679E-3</v>
      </c>
      <c r="E341" s="2">
        <f>MACD!F341</f>
        <v>-4.5390898177203754E-3</v>
      </c>
      <c r="F341" s="2">
        <f>'Moving Avg'!D341</f>
        <v>6.1596000000000002</v>
      </c>
      <c r="G341" s="2">
        <f>'Moving Avg'!F341</f>
        <v>6.1914499999999988</v>
      </c>
      <c r="H341" s="2">
        <f>'Moving Avg'!G341</f>
        <v>6.3081000000000005</v>
      </c>
      <c r="I341" s="2">
        <f>'Moving Avg'!H341</f>
        <v>6.5017700000000147</v>
      </c>
      <c r="J341" s="5" t="str">
        <f>OBV!F341</f>
        <v>BEARISH</v>
      </c>
      <c r="K341" s="5" t="str">
        <f>OBV!G341</f>
        <v>WEAK</v>
      </c>
      <c r="L341" s="5" t="str">
        <f>OBV!H341</f>
        <v>BEARISH DIVERGENCE</v>
      </c>
    </row>
    <row r="342" spans="1:12" ht="13.5" x14ac:dyDescent="0.25">
      <c r="A342" s="3">
        <f>RSI!A342</f>
        <v>42501</v>
      </c>
      <c r="B342" s="2">
        <f>RSI!B342</f>
        <v>6.1920000000000002</v>
      </c>
      <c r="C342" s="2">
        <f>RSI!I342</f>
        <v>46.80167144915719</v>
      </c>
      <c r="D342" s="2">
        <f>MACD!E342</f>
        <v>-1.174347899447703E-3</v>
      </c>
      <c r="E342" s="2">
        <f>MACD!F342</f>
        <v>-3.866141434065841E-3</v>
      </c>
      <c r="F342" s="2">
        <f>'Moving Avg'!D342</f>
        <v>6.1707999999999998</v>
      </c>
      <c r="G342" s="2">
        <f>'Moving Avg'!F342</f>
        <v>6.1896500000000003</v>
      </c>
      <c r="H342" s="2">
        <f>'Moving Avg'!G342</f>
        <v>6.2990999999999993</v>
      </c>
      <c r="I342" s="2">
        <f>'Moving Avg'!H342</f>
        <v>6.496955000000014</v>
      </c>
      <c r="J342" s="5" t="str">
        <f>OBV!F342</f>
        <v>BEARISH</v>
      </c>
      <c r="K342" s="5" t="str">
        <f>OBV!G342</f>
        <v>WEAK</v>
      </c>
      <c r="L342" s="5" t="str">
        <f>OBV!H342</f>
        <v>BEARISH DIVERGENCE</v>
      </c>
    </row>
    <row r="343" spans="1:12" ht="13.5" x14ac:dyDescent="0.25">
      <c r="A343" s="3">
        <f>RSI!A343</f>
        <v>42502</v>
      </c>
      <c r="B343" s="2">
        <f>RSI!B343</f>
        <v>6.1920000000000002</v>
      </c>
      <c r="C343" s="2">
        <f>RSI!I343</f>
        <v>46.80167144915719</v>
      </c>
      <c r="D343" s="2">
        <f>MACD!E343</f>
        <v>-1.076323767623677E-3</v>
      </c>
      <c r="E343" s="2">
        <f>MACD!F343</f>
        <v>-3.3081779007774082E-3</v>
      </c>
      <c r="F343" s="2">
        <f>'Moving Avg'!D343</f>
        <v>6.1829999999999998</v>
      </c>
      <c r="G343" s="2">
        <f>'Moving Avg'!F343</f>
        <v>6.1881000000000004</v>
      </c>
      <c r="H343" s="2">
        <f>'Moving Avg'!G343</f>
        <v>6.2904000000000009</v>
      </c>
      <c r="I343" s="2">
        <f>'Moving Avg'!H343</f>
        <v>6.4924800000000138</v>
      </c>
      <c r="J343" s="5" t="str">
        <f>OBV!F343</f>
        <v>BEARISH</v>
      </c>
      <c r="K343" s="5" t="str">
        <f>OBV!G343</f>
        <v>WEAK</v>
      </c>
      <c r="L343" s="5" t="str">
        <f>OBV!H343</f>
        <v>BEARISH DIVERGENCE</v>
      </c>
    </row>
    <row r="344" spans="1:12" ht="13.5" x14ac:dyDescent="0.25">
      <c r="A344" s="3">
        <f>RSI!A344</f>
        <v>42503</v>
      </c>
      <c r="B344" s="2">
        <f>RSI!B344</f>
        <v>6.1920000000000002</v>
      </c>
      <c r="C344" s="2">
        <f>RSI!I344</f>
        <v>46.80167144915719</v>
      </c>
      <c r="D344" s="2">
        <f>MACD!E344</f>
        <v>-8.7329832226235027E-4</v>
      </c>
      <c r="E344" s="2">
        <f>MACD!F344</f>
        <v>-2.8212019850743968E-3</v>
      </c>
      <c r="F344" s="2">
        <f>'Moving Avg'!D344</f>
        <v>6.2054</v>
      </c>
      <c r="G344" s="2">
        <f>'Moving Avg'!F344</f>
        <v>6.1873500000000003</v>
      </c>
      <c r="H344" s="2">
        <f>'Moving Avg'!G344</f>
        <v>6.2819800000000017</v>
      </c>
      <c r="I344" s="2">
        <f>'Moving Avg'!H344</f>
        <v>6.4879800000000136</v>
      </c>
      <c r="J344" s="5" t="str">
        <f>OBV!F344</f>
        <v>BEARISH</v>
      </c>
      <c r="K344" s="5" t="str">
        <f>OBV!G344</f>
        <v>NEUTRAL</v>
      </c>
      <c r="L344" s="5" t="str">
        <f>OBV!H344</f>
        <v>BEARISH DIVERGENCE</v>
      </c>
    </row>
    <row r="345" spans="1:12" ht="13.5" x14ac:dyDescent="0.25">
      <c r="A345" s="3">
        <f>RSI!A345</f>
        <v>42506</v>
      </c>
      <c r="B345" s="2">
        <f>RSI!B345</f>
        <v>6.1920000000000002</v>
      </c>
      <c r="C345" s="2">
        <f>RSI!I345</f>
        <v>46.801671449157205</v>
      </c>
      <c r="D345" s="2">
        <f>MACD!E345</f>
        <v>-5.9032057079910771E-4</v>
      </c>
      <c r="E345" s="2">
        <f>MACD!F345</f>
        <v>-2.3750257022193389E-3</v>
      </c>
      <c r="F345" s="2">
        <f>'Moving Avg'!D345</f>
        <v>6.1920000000000002</v>
      </c>
      <c r="G345" s="2">
        <f>'Moving Avg'!F345</f>
        <v>6.1866000000000012</v>
      </c>
      <c r="H345" s="2">
        <f>'Moving Avg'!G345</f>
        <v>6.2758199999999995</v>
      </c>
      <c r="I345" s="2">
        <f>'Moving Avg'!H345</f>
        <v>6.4834800000000135</v>
      </c>
      <c r="J345" s="5" t="str">
        <f>OBV!F345</f>
        <v>BEARISH</v>
      </c>
      <c r="K345" s="5" t="str">
        <f>OBV!G345</f>
        <v>WEAK</v>
      </c>
      <c r="L345" s="5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6.1920000000000002</v>
      </c>
      <c r="C346" s="2">
        <f>RSI!I346</f>
        <v>46.801671449157197</v>
      </c>
      <c r="D346" s="2">
        <f>MACD!E346</f>
        <v>-1.1171003864429707E-2</v>
      </c>
      <c r="E346" s="2">
        <f>MACD!F346</f>
        <v>-4.1342213346614127E-3</v>
      </c>
      <c r="F346" s="2">
        <f>'Moving Avg'!D346</f>
        <v>6.1920000000000002</v>
      </c>
      <c r="G346" s="2">
        <f>'Moving Avg'!F346</f>
        <v>6.1858500000000003</v>
      </c>
      <c r="H346" s="2">
        <f>'Moving Avg'!G346</f>
        <v>6.2677000000000014</v>
      </c>
      <c r="I346" s="2">
        <f>'Moving Avg'!H346</f>
        <v>6.4792500000000146</v>
      </c>
      <c r="J346" s="5" t="str">
        <f>OBV!F346</f>
        <v>NEUTRAL</v>
      </c>
      <c r="K346" s="5" t="str">
        <f>OBV!G346</f>
        <v>NEUTRAL</v>
      </c>
      <c r="L346" s="5" t="str">
        <f>OBV!H346</f>
        <v>NEUTRAL</v>
      </c>
    </row>
    <row r="347" spans="1:12" ht="13.5" x14ac:dyDescent="0.25">
      <c r="A347" s="3">
        <f>RSI!A347</f>
        <v>42508</v>
      </c>
      <c r="B347" s="2">
        <f>RSI!B347</f>
        <v>6.1310000000000002</v>
      </c>
      <c r="C347" s="2">
        <f>RSI!I347</f>
        <v>38.185319935680972</v>
      </c>
      <c r="D347" s="2">
        <f>MACD!E347</f>
        <v>-1.4740815517679806E-2</v>
      </c>
      <c r="E347" s="2">
        <f>MACD!F347</f>
        <v>-6.2555401712650911E-3</v>
      </c>
      <c r="F347" s="2">
        <f>'Moving Avg'!D347</f>
        <v>6.1798000000000002</v>
      </c>
      <c r="G347" s="2">
        <f>'Moving Avg'!F347</f>
        <v>6.1820500000000012</v>
      </c>
      <c r="H347" s="2">
        <f>'Moving Avg'!G347</f>
        <v>6.2583599999999997</v>
      </c>
      <c r="I347" s="2">
        <f>'Moving Avg'!H347</f>
        <v>6.4748150000000146</v>
      </c>
      <c r="J347" s="5" t="str">
        <f>OBV!F347</f>
        <v>BEARISH</v>
      </c>
      <c r="K347" s="5" t="str">
        <f>OBV!G347</f>
        <v>WEAK</v>
      </c>
      <c r="L347" s="5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6.3150000000000004</v>
      </c>
      <c r="C348" s="2">
        <f>RSI!I348</f>
        <v>61.318589484017437</v>
      </c>
      <c r="D348" s="2">
        <f>MACD!E348</f>
        <v>-3.1711570339824746E-2</v>
      </c>
      <c r="E348" s="2">
        <f>MACD!F348</f>
        <v>-1.1346746204977023E-2</v>
      </c>
      <c r="F348" s="2">
        <f>'Moving Avg'!D348</f>
        <v>6.2044000000000006</v>
      </c>
      <c r="G348" s="2">
        <f>'Moving Avg'!F348</f>
        <v>6.187450000000001</v>
      </c>
      <c r="H348" s="2">
        <f>'Moving Avg'!G348</f>
        <v>6.2527000000000008</v>
      </c>
      <c r="I348" s="2">
        <f>'Moving Avg'!H348</f>
        <v>6.4712000000000147</v>
      </c>
      <c r="J348" s="5" t="str">
        <f>OBV!F348</f>
        <v>BULLISH</v>
      </c>
      <c r="K348" s="5" t="str">
        <f>OBV!G348</f>
        <v>NEUTRAL</v>
      </c>
      <c r="L348" s="5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6.3150000000000004</v>
      </c>
      <c r="C349" s="2">
        <f>RSI!I349</f>
        <v>61.318589484017437</v>
      </c>
      <c r="D349" s="2">
        <f>MACD!E349</f>
        <v>-5.4589380296322432E-2</v>
      </c>
      <c r="E349" s="2">
        <f>MACD!F349</f>
        <v>-1.9995273023246107E-2</v>
      </c>
      <c r="F349" s="2">
        <f>'Moving Avg'!D349</f>
        <v>6.229000000000001</v>
      </c>
      <c r="G349" s="2">
        <f>'Moving Avg'!F349</f>
        <v>6.1931000000000012</v>
      </c>
      <c r="H349" s="2">
        <f>'Moving Avg'!G349</f>
        <v>6.247139999999999</v>
      </c>
      <c r="I349" s="2">
        <f>'Moving Avg'!H349</f>
        <v>6.4676350000000147</v>
      </c>
      <c r="J349" s="5" t="str">
        <f>OBV!F349</f>
        <v>BULLISH</v>
      </c>
      <c r="K349" s="5" t="str">
        <f>OBV!G349</f>
        <v>NEUTRAL</v>
      </c>
      <c r="L349" s="5" t="str">
        <f>OBV!H349</f>
        <v>CONFIRMED BULLISH</v>
      </c>
    </row>
    <row r="350" spans="1:12" ht="13.5" x14ac:dyDescent="0.25">
      <c r="A350" s="3">
        <f>RSI!A350</f>
        <v>42513</v>
      </c>
      <c r="B350" s="2">
        <f>RSI!B350</f>
        <v>6.3150000000000004</v>
      </c>
      <c r="C350" s="2">
        <f>RSI!I350</f>
        <v>61.318589484017437</v>
      </c>
      <c r="D350" s="2">
        <f>MACD!E350</f>
        <v>-4.7031090315843294E-2</v>
      </c>
      <c r="E350" s="2">
        <f>MACD!F350</f>
        <v>-2.5402436481765545E-2</v>
      </c>
      <c r="F350" s="2">
        <f>'Moving Avg'!D350</f>
        <v>6.2536000000000005</v>
      </c>
      <c r="G350" s="2">
        <f>'Moving Avg'!F350</f>
        <v>6.1987500000000013</v>
      </c>
      <c r="H350" s="2">
        <f>'Moving Avg'!G350</f>
        <v>6.2415799999999999</v>
      </c>
      <c r="I350" s="2">
        <f>'Moving Avg'!H350</f>
        <v>6.4640700000000155</v>
      </c>
      <c r="J350" s="5" t="str">
        <f>OBV!F350</f>
        <v>BULLISH</v>
      </c>
      <c r="K350" s="5" t="str">
        <f>OBV!G350</f>
        <v>NEUTRAL</v>
      </c>
      <c r="L350" s="5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6.2939999999999996</v>
      </c>
      <c r="C351" s="2">
        <f>RSI!I351</f>
        <v>58.213157168435586</v>
      </c>
      <c r="D351" s="2">
        <f>MACD!E351</f>
        <v>-4.996369970075687E-2</v>
      </c>
      <c r="E351" s="2">
        <f>MACD!F351</f>
        <v>-3.0314689125563812E-2</v>
      </c>
      <c r="F351" s="2">
        <f>'Moving Avg'!D351</f>
        <v>6.2740000000000009</v>
      </c>
      <c r="G351" s="2">
        <f>'Moving Avg'!F351</f>
        <v>6.2033500000000013</v>
      </c>
      <c r="H351" s="2">
        <f>'Moving Avg'!G351</f>
        <v>6.2384399999999998</v>
      </c>
      <c r="I351" s="2">
        <f>'Moving Avg'!H351</f>
        <v>6.4601050000000155</v>
      </c>
      <c r="J351" s="5" t="str">
        <f>OBV!F351</f>
        <v>BEARISH</v>
      </c>
      <c r="K351" s="5" t="str">
        <f>OBV!G351</f>
        <v>WEAK</v>
      </c>
      <c r="L351" s="5" t="str">
        <f>OBV!H351</f>
        <v>BEARISH DIVERGENCE</v>
      </c>
    </row>
    <row r="352" spans="1:12" ht="13.5" x14ac:dyDescent="0.25">
      <c r="A352" s="3">
        <f>RSI!A352</f>
        <v>42515</v>
      </c>
      <c r="B352" s="2">
        <f>RSI!B352</f>
        <v>6.2939999999999996</v>
      </c>
      <c r="C352" s="2">
        <f>RSI!I352</f>
        <v>58.213157168435586</v>
      </c>
      <c r="D352" s="2">
        <f>MACD!E352</f>
        <v>-5.2854334407446579E-2</v>
      </c>
      <c r="E352" s="2">
        <f>MACD!F352</f>
        <v>-3.4822618181940365E-2</v>
      </c>
      <c r="F352" s="2">
        <f>'Moving Avg'!D352</f>
        <v>6.3066000000000004</v>
      </c>
      <c r="G352" s="2">
        <f>'Moving Avg'!F352</f>
        <v>6.2079500000000012</v>
      </c>
      <c r="H352" s="2">
        <f>'Moving Avg'!G352</f>
        <v>6.2352999999999987</v>
      </c>
      <c r="I352" s="2">
        <f>'Moving Avg'!H352</f>
        <v>6.4561400000000164</v>
      </c>
      <c r="J352" s="5" t="str">
        <f>OBV!F352</f>
        <v>BULLISH</v>
      </c>
      <c r="K352" s="5" t="str">
        <f>OBV!G352</f>
        <v>NEUTRAL</v>
      </c>
      <c r="L352" s="5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6.2939999999999996</v>
      </c>
      <c r="C353" s="2">
        <f>RSI!I353</f>
        <v>58.213157168435586</v>
      </c>
      <c r="D353" s="2">
        <f>MACD!E353</f>
        <v>-5.5679141264169729E-2</v>
      </c>
      <c r="E353" s="2">
        <f>MACD!F353</f>
        <v>-3.8993922798386239E-2</v>
      </c>
      <c r="F353" s="2">
        <f>'Moving Avg'!D353</f>
        <v>6.3024000000000004</v>
      </c>
      <c r="G353" s="2">
        <f>'Moving Avg'!F353</f>
        <v>6.2125499999999994</v>
      </c>
      <c r="H353" s="2">
        <f>'Moving Avg'!G353</f>
        <v>6.2321599999999977</v>
      </c>
      <c r="I353" s="2">
        <f>'Moving Avg'!H353</f>
        <v>6.4521750000000164</v>
      </c>
      <c r="J353" s="5" t="str">
        <f>OBV!F353</f>
        <v>BEARISH</v>
      </c>
      <c r="K353" s="5" t="str">
        <f>OBV!G353</f>
        <v>WEAK</v>
      </c>
      <c r="L353" s="5" t="str">
        <f>OBV!H353</f>
        <v>CONFIRMED BEARISH</v>
      </c>
    </row>
    <row r="354" spans="1:12" ht="13.5" x14ac:dyDescent="0.25">
      <c r="A354" s="3">
        <f>RSI!A354</f>
        <v>42517</v>
      </c>
      <c r="B354" s="2">
        <f>RSI!B354</f>
        <v>6.274</v>
      </c>
      <c r="C354" s="2">
        <f>RSI!I354</f>
        <v>54.905571659701486</v>
      </c>
      <c r="D354" s="2">
        <f>MACD!E354</f>
        <v>-5.6938700581954826E-2</v>
      </c>
      <c r="E354" s="2">
        <f>MACD!F354</f>
        <v>-4.2582878355099961E-2</v>
      </c>
      <c r="F354" s="2">
        <f>'Moving Avg'!D354</f>
        <v>6.2942</v>
      </c>
      <c r="G354" s="2">
        <f>'Moving Avg'!F354</f>
        <v>6.2161499999999998</v>
      </c>
      <c r="H354" s="2">
        <f>'Moving Avg'!G354</f>
        <v>6.2286199999999994</v>
      </c>
      <c r="I354" s="2">
        <f>'Moving Avg'!H354</f>
        <v>6.4481100000000149</v>
      </c>
      <c r="J354" s="5" t="str">
        <f>OBV!F354</f>
        <v>BEARISH</v>
      </c>
      <c r="K354" s="5" t="str">
        <f>OBV!G354</f>
        <v>WEAK</v>
      </c>
      <c r="L354" s="5" t="str">
        <f>OBV!H354</f>
        <v>CONFIRMED BEARISH</v>
      </c>
    </row>
    <row r="355" spans="1:12" ht="13.5" x14ac:dyDescent="0.25">
      <c r="A355" s="3">
        <f>RSI!A355</f>
        <v>42520</v>
      </c>
      <c r="B355" s="2">
        <f>RSI!B355</f>
        <v>6.08</v>
      </c>
      <c r="C355" s="2">
        <f>RSI!I355</f>
        <v>34.455202527967174</v>
      </c>
      <c r="D355" s="2">
        <f>MACD!E355</f>
        <v>-4.3840763288686802E-2</v>
      </c>
      <c r="E355" s="2">
        <f>MACD!F355</f>
        <v>-4.2834455341817332E-2</v>
      </c>
      <c r="F355" s="2">
        <f>'Moving Avg'!D355</f>
        <v>6.2471999999999994</v>
      </c>
      <c r="G355" s="2">
        <f>'Moving Avg'!F355</f>
        <v>6.2100499999999998</v>
      </c>
      <c r="H355" s="2">
        <f>'Moving Avg'!G355</f>
        <v>6.2229599999999978</v>
      </c>
      <c r="I355" s="2">
        <f>'Moving Avg'!H355</f>
        <v>6.4430750000000145</v>
      </c>
      <c r="J355" s="5" t="str">
        <f>OBV!F355</f>
        <v>BEARISH</v>
      </c>
      <c r="K355" s="5" t="str">
        <f>OBV!G355</f>
        <v>WEAK</v>
      </c>
      <c r="L355" s="5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6.085</v>
      </c>
      <c r="C356" s="2">
        <f>RSI!I356</f>
        <v>35.125873049585991</v>
      </c>
      <c r="D356" s="2">
        <f>MACD!E356</f>
        <v>-3.2173253861896178E-2</v>
      </c>
      <c r="E356" s="2">
        <f>MACD!F356</f>
        <v>-4.0702215045833101E-2</v>
      </c>
      <c r="F356" s="2">
        <f>'Moving Avg'!D356</f>
        <v>6.2054</v>
      </c>
      <c r="G356" s="2">
        <f>'Moving Avg'!F356</f>
        <v>6.207749999999999</v>
      </c>
      <c r="H356" s="2">
        <f>'Moving Avg'!G356</f>
        <v>6.2173999999999987</v>
      </c>
      <c r="I356" s="2">
        <f>'Moving Avg'!H356</f>
        <v>6.4380650000000141</v>
      </c>
      <c r="J356" s="5" t="str">
        <f>OBV!F356</f>
        <v>BEARISH</v>
      </c>
      <c r="K356" s="5" t="str">
        <f>OBV!G356</f>
        <v>WEAK</v>
      </c>
      <c r="L356" s="5" t="str">
        <f>OBV!H356</f>
        <v>CONFIRMED BEARISH</v>
      </c>
    </row>
    <row r="357" spans="1:12" ht="13.5" x14ac:dyDescent="0.25">
      <c r="A357" s="3">
        <f>RSI!A357</f>
        <v>42522</v>
      </c>
      <c r="B357" s="2">
        <f>RSI!B357</f>
        <v>6.1310000000000002</v>
      </c>
      <c r="C357" s="2">
        <f>RSI!I357</f>
        <v>41.097307259577086</v>
      </c>
      <c r="D357" s="2">
        <f>MACD!E357</f>
        <v>-3.4238045577522414E-2</v>
      </c>
      <c r="E357" s="2">
        <f>MACD!F357</f>
        <v>-3.9409381152170971E-2</v>
      </c>
      <c r="F357" s="2">
        <f>'Moving Avg'!D357</f>
        <v>6.1728000000000005</v>
      </c>
      <c r="G357" s="2">
        <f>'Moving Avg'!F357</f>
        <v>6.2074999999999987</v>
      </c>
      <c r="H357" s="2">
        <f>'Moving Avg'!G357</f>
        <v>6.2129399999999988</v>
      </c>
      <c r="I357" s="2">
        <f>'Moving Avg'!H357</f>
        <v>6.4332850000000148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</row>
    <row r="358" spans="1:12" ht="13.5" x14ac:dyDescent="0.25">
      <c r="A358" s="3">
        <f>RSI!A358</f>
        <v>42523</v>
      </c>
      <c r="B358" s="2">
        <f>RSI!B358</f>
        <v>6.1310000000000002</v>
      </c>
      <c r="C358" s="2">
        <f>RSI!I358</f>
        <v>41.097307259577086</v>
      </c>
      <c r="D358" s="2">
        <f>MACD!E358</f>
        <v>-7.1578904193669857E-3</v>
      </c>
      <c r="E358" s="2">
        <f>MACD!F358</f>
        <v>-3.2959083005610172E-2</v>
      </c>
      <c r="F358" s="2">
        <f>'Moving Avg'!D358</f>
        <v>6.1402000000000001</v>
      </c>
      <c r="G358" s="2">
        <f>'Moving Avg'!F358</f>
        <v>6.2074999999999987</v>
      </c>
      <c r="H358" s="2">
        <f>'Moving Avg'!G358</f>
        <v>6.2084799999999971</v>
      </c>
      <c r="I358" s="2">
        <f>'Moving Avg'!H358</f>
        <v>6.4285050000000146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</row>
    <row r="359" spans="1:12" ht="13.5" x14ac:dyDescent="0.25">
      <c r="A359" s="3">
        <f>RSI!A359</f>
        <v>42524</v>
      </c>
      <c r="B359" s="2">
        <f>RSI!B359</f>
        <v>6.0289999999999999</v>
      </c>
      <c r="C359" s="2">
        <f>RSI!I359</f>
        <v>33.23112688082287</v>
      </c>
      <c r="D359" s="2">
        <f>MACD!E359</f>
        <v>2.3792748413026921E-2</v>
      </c>
      <c r="E359" s="2">
        <f>MACD!F359</f>
        <v>-2.1608716721882755E-2</v>
      </c>
      <c r="F359" s="2">
        <f>'Moving Avg'!D359</f>
        <v>6.0911999999999997</v>
      </c>
      <c r="G359" s="2">
        <f>'Moving Avg'!F359</f>
        <v>6.2049499999999984</v>
      </c>
      <c r="H359" s="2">
        <f>'Moving Avg'!G359</f>
        <v>6.2019799999999989</v>
      </c>
      <c r="I359" s="2">
        <f>'Moving Avg'!H359</f>
        <v>6.423215000000015</v>
      </c>
      <c r="J359" s="5" t="str">
        <f>OBV!F359</f>
        <v>BULLISH</v>
      </c>
      <c r="K359" s="5" t="str">
        <f>OBV!G359</f>
        <v>NEUTRAL</v>
      </c>
      <c r="L359" s="5" t="str">
        <f>OBV!H359</f>
        <v>BULLISH DIVERGENCE</v>
      </c>
    </row>
    <row r="360" spans="1:12" ht="13.5" x14ac:dyDescent="0.25">
      <c r="A360" s="3">
        <f>RSI!A360</f>
        <v>42527</v>
      </c>
      <c r="B360" s="2">
        <f>RSI!B360</f>
        <v>6.0289999999999999</v>
      </c>
      <c r="C360" s="2">
        <f>RSI!I360</f>
        <v>33.23112688082287</v>
      </c>
      <c r="D360" s="2">
        <f>MACD!E360</f>
        <v>5.1029941248514454E-2</v>
      </c>
      <c r="E360" s="2">
        <f>MACD!F360</f>
        <v>-7.0809851278033128E-3</v>
      </c>
      <c r="F360" s="2">
        <f>'Moving Avg'!D360</f>
        <v>6.0810000000000004</v>
      </c>
      <c r="G360" s="2">
        <f>'Moving Avg'!F360</f>
        <v>6.1934499999999986</v>
      </c>
      <c r="H360" s="2">
        <f>'Moving Avg'!G360</f>
        <v>6.1954799999999981</v>
      </c>
      <c r="I360" s="2">
        <f>'Moving Avg'!H360</f>
        <v>6.4179250000000145</v>
      </c>
      <c r="J360" s="5" t="str">
        <f>OBV!F360</f>
        <v>BULLISH</v>
      </c>
      <c r="K360" s="5" t="str">
        <f>OBV!G360</f>
        <v>STRONG</v>
      </c>
      <c r="L360" s="5" t="str">
        <f>OBV!H360</f>
        <v>BULLISH DIVERGENCE</v>
      </c>
    </row>
    <row r="361" spans="1:12" ht="13.5" x14ac:dyDescent="0.25">
      <c r="A361" s="3">
        <f>RSI!A361</f>
        <v>42528</v>
      </c>
      <c r="B361" s="2">
        <f>RSI!B361</f>
        <v>6.0289999999999999</v>
      </c>
      <c r="C361" s="2">
        <f>RSI!I361</f>
        <v>33.23112688082287</v>
      </c>
      <c r="D361" s="2">
        <f>MACD!E361</f>
        <v>7.1816574481463391E-2</v>
      </c>
      <c r="E361" s="2">
        <f>MACD!F361</f>
        <v>8.6985267940500287E-3</v>
      </c>
      <c r="F361" s="2">
        <f>'Moving Avg'!D361</f>
        <v>6.0697999999999999</v>
      </c>
      <c r="G361" s="2">
        <f>'Moving Avg'!F361</f>
        <v>6.1852999999999989</v>
      </c>
      <c r="H361" s="2">
        <f>'Moving Avg'!G361</f>
        <v>6.1919199999999996</v>
      </c>
      <c r="I361" s="2">
        <f>'Moving Avg'!H361</f>
        <v>6.412635000000015</v>
      </c>
      <c r="J361" s="5" t="str">
        <f>OBV!F361</f>
        <v>BULLISH</v>
      </c>
      <c r="K361" s="5" t="str">
        <f>OBV!G361</f>
        <v>NEUTRAL</v>
      </c>
      <c r="L361" s="5" t="str">
        <f>OBV!H361</f>
        <v>BULLISH DIVERGENCE</v>
      </c>
    </row>
    <row r="362" spans="1:12" ht="13.5" x14ac:dyDescent="0.25">
      <c r="A362" s="3">
        <f>RSI!A362</f>
        <v>42529</v>
      </c>
      <c r="B362" s="2">
        <f>RSI!B362</f>
        <v>5.85</v>
      </c>
      <c r="C362" s="2">
        <f>RSI!I362</f>
        <v>23.410039271778487</v>
      </c>
      <c r="D362" s="2">
        <f>MACD!E362</f>
        <v>0.10356317801746062</v>
      </c>
      <c r="E362" s="2">
        <f>MACD!F362</f>
        <v>2.7671457038732146E-2</v>
      </c>
      <c r="F362" s="2">
        <f>'Moving Avg'!D362</f>
        <v>6.0135999999999994</v>
      </c>
      <c r="G362" s="2">
        <f>'Moving Avg'!F362</f>
        <v>6.1681999999999979</v>
      </c>
      <c r="H362" s="2">
        <f>'Moving Avg'!G362</f>
        <v>6.1847800000000008</v>
      </c>
      <c r="I362" s="2">
        <f>'Moving Avg'!H362</f>
        <v>6.4064500000000137</v>
      </c>
      <c r="J362" s="5" t="str">
        <f>OBV!F362</f>
        <v>BEARISH</v>
      </c>
      <c r="K362" s="5" t="str">
        <f>OBV!G362</f>
        <v>WEAK</v>
      </c>
      <c r="L362" s="5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5.7220000000000004</v>
      </c>
      <c r="C363" s="2">
        <f>RSI!I363</f>
        <v>19.069892768143703</v>
      </c>
      <c r="D363" s="2">
        <f>MACD!E363</f>
        <v>0.14179697647993716</v>
      </c>
      <c r="E363" s="2">
        <f>MACD!F363</f>
        <v>5.0496560926973154E-2</v>
      </c>
      <c r="F363" s="2">
        <f>'Moving Avg'!D363</f>
        <v>5.9318</v>
      </c>
      <c r="G363" s="2">
        <f>'Moving Avg'!F363</f>
        <v>6.1446999999999985</v>
      </c>
      <c r="H363" s="2">
        <f>'Moving Avg'!G363</f>
        <v>6.1750800000000003</v>
      </c>
      <c r="I363" s="2">
        <f>'Moving Avg'!H363</f>
        <v>6.3996250000000119</v>
      </c>
      <c r="J363" s="5" t="str">
        <f>OBV!F363</f>
        <v>BEARISH</v>
      </c>
      <c r="K363" s="5" t="str">
        <f>OBV!G363</f>
        <v>WEAK</v>
      </c>
      <c r="L363" s="5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5.62</v>
      </c>
      <c r="C364" s="2">
        <f>RSI!I364</f>
        <v>16.452291312288551</v>
      </c>
      <c r="D364" s="2">
        <f>MACD!E364</f>
        <v>0.18113346272284758</v>
      </c>
      <c r="E364" s="2">
        <f>MACD!F364</f>
        <v>7.6623941286148051E-2</v>
      </c>
      <c r="F364" s="2">
        <f>'Moving Avg'!D364</f>
        <v>5.8500000000000005</v>
      </c>
      <c r="G364" s="2">
        <f>'Moving Avg'!F364</f>
        <v>6.1160999999999985</v>
      </c>
      <c r="H364" s="2">
        <f>'Moving Avg'!G364</f>
        <v>6.1633400000000007</v>
      </c>
      <c r="I364" s="2">
        <f>'Moving Avg'!H364</f>
        <v>6.3922900000000134</v>
      </c>
      <c r="J364" s="5" t="str">
        <f>OBV!F364</f>
        <v>BEARISH</v>
      </c>
      <c r="K364" s="5" t="str">
        <f>OBV!G364</f>
        <v>WEAK</v>
      </c>
      <c r="L364" s="5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5.62</v>
      </c>
      <c r="C365" s="2">
        <f>RSI!I365</f>
        <v>16.452291312288551</v>
      </c>
      <c r="D365" s="2">
        <f>MACD!E365</f>
        <v>0.18749528570264484</v>
      </c>
      <c r="E365" s="2">
        <f>MACD!F365</f>
        <v>9.8798210169447426E-2</v>
      </c>
      <c r="F365" s="2">
        <f>'Moving Avg'!D365</f>
        <v>5.7682000000000002</v>
      </c>
      <c r="G365" s="2">
        <f>'Moving Avg'!F365</f>
        <v>6.0874999999999995</v>
      </c>
      <c r="H365" s="2">
        <f>'Moving Avg'!G365</f>
        <v>6.1516000000000011</v>
      </c>
      <c r="I365" s="2">
        <f>'Moving Avg'!H365</f>
        <v>6.3849550000000121</v>
      </c>
      <c r="J365" s="5" t="str">
        <f>OBV!F365</f>
        <v>BEARISH</v>
      </c>
      <c r="K365" s="5" t="str">
        <f>OBV!G365</f>
        <v>WEAK</v>
      </c>
      <c r="L365" s="5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5.7889999999999997</v>
      </c>
      <c r="C366" s="2">
        <f>RSI!I366</f>
        <v>33.889647694915553</v>
      </c>
      <c r="D366" s="2">
        <f>MACD!E366</f>
        <v>0.18383579902638747</v>
      </c>
      <c r="E366" s="2">
        <f>MACD!F366</f>
        <v>0.11580572794083543</v>
      </c>
      <c r="F366" s="2">
        <f>'Moving Avg'!D366</f>
        <v>5.7202000000000002</v>
      </c>
      <c r="G366" s="2">
        <f>'Moving Avg'!F366</f>
        <v>6.0673499999999994</v>
      </c>
      <c r="H366" s="2">
        <f>'Moving Avg'!G366</f>
        <v>6.1434400000000018</v>
      </c>
      <c r="I366" s="2">
        <f>'Moving Avg'!H366</f>
        <v>6.3784650000000109</v>
      </c>
      <c r="J366" s="5" t="str">
        <f>OBV!F366</f>
        <v>BEARISH</v>
      </c>
      <c r="K366" s="5" t="str">
        <f>OBV!G366</f>
        <v>WEAK</v>
      </c>
      <c r="L366" s="5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5.9569999999999999</v>
      </c>
      <c r="C367" s="2">
        <f>RSI!I367</f>
        <v>45.963379859579348</v>
      </c>
      <c r="D367" s="2">
        <f>MACD!E367</f>
        <v>0.17687938298058636</v>
      </c>
      <c r="E367" s="2">
        <f>MACD!F367</f>
        <v>0.12802045894878564</v>
      </c>
      <c r="F367" s="2">
        <f>'Moving Avg'!D367</f>
        <v>5.7416</v>
      </c>
      <c r="G367" s="2">
        <f>'Moving Avg'!F367</f>
        <v>6.0586499999999983</v>
      </c>
      <c r="H367" s="2">
        <f>'Moving Avg'!G367</f>
        <v>6.1385400000000017</v>
      </c>
      <c r="I367" s="2">
        <f>'Moving Avg'!H367</f>
        <v>6.3731100000000103</v>
      </c>
      <c r="J367" s="5" t="str">
        <f>OBV!F367</f>
        <v>BULLISH</v>
      </c>
      <c r="K367" s="5" t="str">
        <f>OBV!G367</f>
        <v>NEUTRAL</v>
      </c>
      <c r="L367" s="5" t="str">
        <f>OBV!H367</f>
        <v>CONFIRMED BULLISH</v>
      </c>
    </row>
    <row r="368" spans="1:12" ht="13.5" x14ac:dyDescent="0.25">
      <c r="A368" s="3">
        <f>RSI!A368</f>
        <v>42537</v>
      </c>
      <c r="B368" s="2">
        <f>RSI!B368</f>
        <v>6.0289999999999999</v>
      </c>
      <c r="C368" s="2">
        <f>RSI!I368</f>
        <v>50.164086804344251</v>
      </c>
      <c r="D368" s="2">
        <f>MACD!E368</f>
        <v>0.16606305265432564</v>
      </c>
      <c r="E368" s="2">
        <f>MACD!F368</f>
        <v>0.13562897768989365</v>
      </c>
      <c r="F368" s="2">
        <f>'Moving Avg'!D368</f>
        <v>5.8029999999999999</v>
      </c>
      <c r="G368" s="2">
        <f>'Moving Avg'!F368</f>
        <v>6.0443499999999997</v>
      </c>
      <c r="H368" s="2">
        <f>'Moving Avg'!G368</f>
        <v>6.1351800000000019</v>
      </c>
      <c r="I368" s="2">
        <f>'Moving Avg'!H368</f>
        <v>6.3681150000000102</v>
      </c>
      <c r="J368" s="5" t="str">
        <f>OBV!F368</f>
        <v>BULLISH</v>
      </c>
      <c r="K368" s="5" t="str">
        <f>OBV!G368</f>
        <v>STRONG</v>
      </c>
      <c r="L368" s="5" t="str">
        <f>OBV!H368</f>
        <v>CONFIRMED BULLISH</v>
      </c>
    </row>
    <row r="369" spans="1:12" ht="13.5" x14ac:dyDescent="0.25">
      <c r="A369" s="3">
        <f>RSI!A369</f>
        <v>42538</v>
      </c>
      <c r="B369" s="2">
        <f>RSI!B369</f>
        <v>6.0289999999999999</v>
      </c>
      <c r="C369" s="2">
        <f>RSI!I369</f>
        <v>50.164086804344251</v>
      </c>
      <c r="D369" s="2">
        <f>MACD!E369</f>
        <v>0.14116634880720547</v>
      </c>
      <c r="E369" s="2">
        <f>MACD!F369</f>
        <v>0.13673645191335604</v>
      </c>
      <c r="F369" s="2">
        <f>'Moving Avg'!D369</f>
        <v>5.8848000000000003</v>
      </c>
      <c r="G369" s="2">
        <f>'Moving Avg'!F369</f>
        <v>6.0300499999999992</v>
      </c>
      <c r="H369" s="2">
        <f>'Moving Avg'!G369</f>
        <v>6.1316200000000016</v>
      </c>
      <c r="I369" s="2">
        <f>'Moving Avg'!H369</f>
        <v>6.3631200000000101</v>
      </c>
      <c r="J369" s="5" t="str">
        <f>OBV!F369</f>
        <v>BULLISH</v>
      </c>
      <c r="K369" s="5" t="str">
        <f>OBV!G369</f>
        <v>STRONG</v>
      </c>
      <c r="L369" s="5" t="str">
        <f>OBV!H369</f>
        <v>CONFIRMED BULLISH</v>
      </c>
    </row>
    <row r="370" spans="1:12" ht="13.5" x14ac:dyDescent="0.25">
      <c r="A370" s="3">
        <f>RSI!A370</f>
        <v>42541</v>
      </c>
      <c r="B370" s="2">
        <f>RSI!B370</f>
        <v>6.0289999999999999</v>
      </c>
      <c r="C370" s="2">
        <f>RSI!I370</f>
        <v>50.164086804344251</v>
      </c>
      <c r="D370" s="2">
        <f>MACD!E370</f>
        <v>0.12005165093487857</v>
      </c>
      <c r="E370" s="2">
        <f>MACD!F370</f>
        <v>0.13339949171766055</v>
      </c>
      <c r="F370" s="2">
        <f>'Moving Avg'!D370</f>
        <v>5.9665999999999997</v>
      </c>
      <c r="G370" s="2">
        <f>'Moving Avg'!F370</f>
        <v>6.0157499999999988</v>
      </c>
      <c r="H370" s="2">
        <f>'Moving Avg'!G370</f>
        <v>6.1280600000000005</v>
      </c>
      <c r="I370" s="2">
        <f>'Moving Avg'!H370</f>
        <v>6.3580750000000101</v>
      </c>
      <c r="J370" s="5" t="str">
        <f>OBV!F370</f>
        <v>BULLISH</v>
      </c>
      <c r="K370" s="5" t="str">
        <f>OBV!G370</f>
        <v>STRONG</v>
      </c>
      <c r="L370" s="5" t="str">
        <f>OBV!H370</f>
        <v>CONFIRMED BULLISH</v>
      </c>
    </row>
    <row r="371" spans="1:12" ht="13.5" x14ac:dyDescent="0.25">
      <c r="A371" s="3">
        <f>RSI!A371</f>
        <v>42542</v>
      </c>
      <c r="B371" s="2">
        <f>RSI!B371</f>
        <v>6.024</v>
      </c>
      <c r="C371" s="2">
        <f>RSI!I371</f>
        <v>49.828117004040436</v>
      </c>
      <c r="D371" s="2">
        <f>MACD!E371</f>
        <v>0.10251105686470829</v>
      </c>
      <c r="E371" s="2">
        <f>MACD!F371</f>
        <v>0.12722180474707012</v>
      </c>
      <c r="F371" s="2">
        <f>'Moving Avg'!D371</f>
        <v>6.0136000000000003</v>
      </c>
      <c r="G371" s="2">
        <f>'Moving Avg'!F371</f>
        <v>6.0022499999999983</v>
      </c>
      <c r="H371" s="2">
        <f>'Moving Avg'!G371</f>
        <v>6.1240800000000002</v>
      </c>
      <c r="I371" s="2">
        <f>'Moving Avg'!H371</f>
        <v>6.3530050000000093</v>
      </c>
      <c r="J371" s="5" t="str">
        <f>OBV!F371</f>
        <v>BULLISH</v>
      </c>
      <c r="K371" s="5" t="str">
        <f>OBV!G371</f>
        <v>STRONG</v>
      </c>
      <c r="L371" s="5" t="str">
        <f>OBV!H371</f>
        <v>CONFIRMED BULLISH</v>
      </c>
    </row>
    <row r="372" spans="1:12" ht="13.5" x14ac:dyDescent="0.25">
      <c r="A372" s="3">
        <f>RSI!A372</f>
        <v>42543</v>
      </c>
      <c r="B372" s="2">
        <f>RSI!B372</f>
        <v>6.024</v>
      </c>
      <c r="C372" s="2">
        <f>RSI!I372</f>
        <v>49.828117004040429</v>
      </c>
      <c r="D372" s="2">
        <f>MACD!E372</f>
        <v>6.011872752922276E-2</v>
      </c>
      <c r="E372" s="2">
        <f>MACD!F372</f>
        <v>0.11380118930350065</v>
      </c>
      <c r="F372" s="2">
        <f>'Moving Avg'!D372</f>
        <v>6.0270000000000001</v>
      </c>
      <c r="G372" s="2">
        <f>'Moving Avg'!F372</f>
        <v>5.9887499999999996</v>
      </c>
      <c r="H372" s="2">
        <f>'Moving Avg'!G372</f>
        <v>6.120000000000001</v>
      </c>
      <c r="I372" s="2">
        <f>'Moving Avg'!H372</f>
        <v>6.3480350000000074</v>
      </c>
      <c r="J372" s="5" t="str">
        <f>OBV!F372</f>
        <v>BULLISH</v>
      </c>
      <c r="K372" s="5" t="str">
        <f>OBV!G372</f>
        <v>NEUTRAL</v>
      </c>
      <c r="L372" s="5" t="str">
        <f>OBV!H372</f>
        <v>CONFIRMED BULLISH</v>
      </c>
    </row>
    <row r="373" spans="1:12" ht="13.5" x14ac:dyDescent="0.25">
      <c r="A373" s="3">
        <f>RSI!A373</f>
        <v>42544</v>
      </c>
      <c r="B373" s="2">
        <f>RSI!B373</f>
        <v>6.0289999999999999</v>
      </c>
      <c r="C373" s="2">
        <f>RSI!I373</f>
        <v>50.214819330445295</v>
      </c>
      <c r="D373" s="2">
        <f>MACD!E373</f>
        <v>4.1746663401189821E-3</v>
      </c>
      <c r="E373" s="2">
        <f>MACD!F373</f>
        <v>9.1875884710824321E-2</v>
      </c>
      <c r="F373" s="2">
        <f>'Moving Avg'!D373</f>
        <v>6.0270000000000001</v>
      </c>
      <c r="G373" s="2">
        <f>'Moving Avg'!F373</f>
        <v>5.9754999999999994</v>
      </c>
      <c r="H373" s="2">
        <f>'Moving Avg'!G373</f>
        <v>6.1161200000000004</v>
      </c>
      <c r="I373" s="2">
        <f>'Moving Avg'!H373</f>
        <v>6.3430900000000072</v>
      </c>
      <c r="J373" s="5" t="str">
        <f>OBV!F373</f>
        <v>BULLISH</v>
      </c>
      <c r="K373" s="5" t="str">
        <f>OBV!G373</f>
        <v>NEUTRAL</v>
      </c>
      <c r="L373" s="5" t="str">
        <f>OBV!H373</f>
        <v>NEUTRAL</v>
      </c>
    </row>
    <row r="374" spans="1:12" ht="13.5" x14ac:dyDescent="0.25">
      <c r="A374" s="3">
        <f>RSI!A374</f>
        <v>42545</v>
      </c>
      <c r="B374" s="2">
        <f>RSI!B374</f>
        <v>6.0289999999999999</v>
      </c>
      <c r="C374" s="2">
        <f>RSI!I374</f>
        <v>50.214819330445295</v>
      </c>
      <c r="D374" s="2">
        <f>MACD!E374</f>
        <v>-5.8894608566901319E-2</v>
      </c>
      <c r="E374" s="2">
        <f>MACD!F374</f>
        <v>6.1721786055279192E-2</v>
      </c>
      <c r="F374" s="2">
        <f>'Moving Avg'!D374</f>
        <v>6.0270000000000001</v>
      </c>
      <c r="G374" s="2">
        <f>'Moving Avg'!F374</f>
        <v>5.9632499999999986</v>
      </c>
      <c r="H374" s="2">
        <f>'Moving Avg'!G374</f>
        <v>6.1125600000000011</v>
      </c>
      <c r="I374" s="2">
        <f>'Moving Avg'!H374</f>
        <v>6.3380700000000081</v>
      </c>
      <c r="J374" s="5" t="str">
        <f>OBV!F374</f>
        <v>BULLISH</v>
      </c>
      <c r="K374" s="5" t="str">
        <f>OBV!G374</f>
        <v>NEUTRAL</v>
      </c>
      <c r="L374" s="5" t="str">
        <f>OBV!H374</f>
        <v>NEUTRAL</v>
      </c>
    </row>
    <row r="375" spans="1:12" ht="13.5" x14ac:dyDescent="0.25">
      <c r="A375" s="3">
        <f>RSI!A375</f>
        <v>42548</v>
      </c>
      <c r="B375" s="2">
        <f>RSI!B375</f>
        <v>6.0289999999999999</v>
      </c>
      <c r="C375" s="2">
        <f>RSI!I375</f>
        <v>50.214819330445295</v>
      </c>
      <c r="D375" s="2">
        <f>MACD!E375</f>
        <v>-0.11229766316850487</v>
      </c>
      <c r="E375" s="2">
        <f>MACD!F375</f>
        <v>2.6917896210522384E-2</v>
      </c>
      <c r="F375" s="2">
        <f>'Moving Avg'!D375</f>
        <v>6.0269999999999992</v>
      </c>
      <c r="G375" s="2">
        <f>'Moving Avg'!F375</f>
        <v>5.9606999999999983</v>
      </c>
      <c r="H375" s="2">
        <f>'Moving Avg'!G375</f>
        <v>6.1090000000000009</v>
      </c>
      <c r="I375" s="2">
        <f>'Moving Avg'!H375</f>
        <v>6.3331500000000069</v>
      </c>
      <c r="J375" s="5" t="str">
        <f>OBV!F375</f>
        <v>BULLISH</v>
      </c>
      <c r="K375" s="5" t="str">
        <f>OBV!G375</f>
        <v>NEUTRAL</v>
      </c>
      <c r="L375" s="5" t="str">
        <f>OBV!H375</f>
        <v>NEUTRAL</v>
      </c>
    </row>
    <row r="376" spans="1:12" ht="13.5" x14ac:dyDescent="0.25">
      <c r="A376" s="3">
        <f>RSI!A376</f>
        <v>42549</v>
      </c>
      <c r="B376" s="2">
        <f>RSI!B376</f>
        <v>6.0289999999999999</v>
      </c>
      <c r="C376" s="2">
        <f>RSI!I376</f>
        <v>50.214819330445309</v>
      </c>
      <c r="D376" s="2">
        <f>MACD!E376</f>
        <v>-0.13151888642425202</v>
      </c>
      <c r="E376" s="2">
        <f>MACD!F376</f>
        <v>-4.7694603164324979E-3</v>
      </c>
      <c r="F376" s="2">
        <f>'Moving Avg'!D376</f>
        <v>6.0280000000000005</v>
      </c>
      <c r="G376" s="2">
        <f>'Moving Avg'!F376</f>
        <v>5.9578999999999986</v>
      </c>
      <c r="H376" s="2">
        <f>'Moving Avg'!G376</f>
        <v>6.1054400000000006</v>
      </c>
      <c r="I376" s="2">
        <f>'Moving Avg'!H376</f>
        <v>6.3282300000000076</v>
      </c>
      <c r="J376" s="5" t="str">
        <f>OBV!F376</f>
        <v>BULLISH</v>
      </c>
      <c r="K376" s="5" t="str">
        <f>OBV!G376</f>
        <v>STRONG</v>
      </c>
      <c r="L376" s="5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6.0289999999999999</v>
      </c>
      <c r="C377" s="2">
        <f>RSI!I377</f>
        <v>50.214819330445295</v>
      </c>
      <c r="D377" s="2">
        <f>MACD!E377</f>
        <v>-0.12196834753431762</v>
      </c>
      <c r="E377" s="2">
        <f>MACD!F377</f>
        <v>-2.8209237760009526E-2</v>
      </c>
      <c r="F377" s="2">
        <f>'Moving Avg'!D377</f>
        <v>6.0289999999999999</v>
      </c>
      <c r="G377" s="2">
        <f>'Moving Avg'!F377</f>
        <v>5.9527999999999981</v>
      </c>
      <c r="H377" s="2">
        <f>'Moving Avg'!G377</f>
        <v>6.1018800000000013</v>
      </c>
      <c r="I377" s="2">
        <f>'Moving Avg'!H377</f>
        <v>6.3233100000000055</v>
      </c>
      <c r="J377" s="5" t="str">
        <f>OBV!F377</f>
        <v>BULLISH</v>
      </c>
      <c r="K377" s="5" t="str">
        <f>OBV!G377</f>
        <v>STRONG</v>
      </c>
      <c r="L377" s="5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6.0289999999999999</v>
      </c>
      <c r="C378" s="2">
        <f>RSI!I378</f>
        <v>50.214819330445295</v>
      </c>
      <c r="D378" s="2">
        <f>MACD!E378</f>
        <v>-0.10283936866004684</v>
      </c>
      <c r="E378" s="2">
        <f>MACD!F378</f>
        <v>-4.3135263940016988E-2</v>
      </c>
      <c r="F378" s="2">
        <f>'Moving Avg'!D378</f>
        <v>6.0289999999999999</v>
      </c>
      <c r="G378" s="2">
        <f>'Moving Avg'!F378</f>
        <v>5.9476999999999984</v>
      </c>
      <c r="H378" s="2">
        <f>'Moving Avg'!G378</f>
        <v>6.0983200000000011</v>
      </c>
      <c r="I378" s="2">
        <f>'Moving Avg'!H378</f>
        <v>6.3183900000000062</v>
      </c>
      <c r="J378" s="5" t="str">
        <f>OBV!F378</f>
        <v>NEUTRAL</v>
      </c>
      <c r="K378" s="5" t="str">
        <f>OBV!G378</f>
        <v>NEUTRAL</v>
      </c>
      <c r="L378" s="5" t="str">
        <f>OBV!H378</f>
        <v>NEUTRAL</v>
      </c>
    </row>
    <row r="379" spans="1:12" ht="13.5" x14ac:dyDescent="0.25">
      <c r="A379" s="3">
        <f>RSI!A379</f>
        <v>42552</v>
      </c>
      <c r="B379" s="2">
        <f>RSI!B379</f>
        <v>6.0289999999999999</v>
      </c>
      <c r="C379" s="2">
        <f>RSI!I379</f>
        <v>50.214819330445309</v>
      </c>
      <c r="D379" s="2">
        <f>MACD!E379</f>
        <v>-8.6680318332226669E-2</v>
      </c>
      <c r="E379" s="2">
        <f>MACD!F379</f>
        <v>-5.1844274818458928E-2</v>
      </c>
      <c r="F379" s="2">
        <f>'Moving Avg'!D379</f>
        <v>6.0289999999999999</v>
      </c>
      <c r="G379" s="2">
        <f>'Moving Avg'!F379</f>
        <v>5.9476999999999993</v>
      </c>
      <c r="H379" s="2">
        <f>'Moving Avg'!G379</f>
        <v>6.0948599999999997</v>
      </c>
      <c r="I379" s="2">
        <f>'Moving Avg'!H379</f>
        <v>6.313515000000006</v>
      </c>
      <c r="J379" s="5" t="str">
        <f>OBV!F379</f>
        <v>NEUTRAL</v>
      </c>
      <c r="K379" s="5" t="str">
        <f>OBV!G379</f>
        <v>NEUTRAL</v>
      </c>
      <c r="L379" s="5" t="str">
        <f>OBV!H379</f>
        <v>NEUTRAL</v>
      </c>
    </row>
    <row r="380" spans="1:12" ht="13.5" x14ac:dyDescent="0.25">
      <c r="A380" s="3">
        <f>RSI!A380</f>
        <v>42555</v>
      </c>
      <c r="B380" s="2">
        <f>RSI!B380</f>
        <v>5.9779999999999998</v>
      </c>
      <c r="C380" s="2">
        <f>RSI!I380</f>
        <v>44.356576630881406</v>
      </c>
      <c r="D380" s="2">
        <f>MACD!E380</f>
        <v>-6.9254506043112229E-2</v>
      </c>
      <c r="E380" s="2">
        <f>MACD!F380</f>
        <v>-5.532632106338959E-2</v>
      </c>
      <c r="F380" s="2">
        <f>'Moving Avg'!D380</f>
        <v>6.0188000000000006</v>
      </c>
      <c r="G380" s="2">
        <f>'Moving Avg'!F380</f>
        <v>5.9451499999999982</v>
      </c>
      <c r="H380" s="2">
        <f>'Moving Avg'!G380</f>
        <v>6.0903799999999997</v>
      </c>
      <c r="I380" s="2">
        <f>'Moving Avg'!H380</f>
        <v>6.3083850000000066</v>
      </c>
      <c r="J380" s="5" t="str">
        <f>OBV!F380</f>
        <v>BEARISH</v>
      </c>
      <c r="K380" s="5" t="str">
        <f>OBV!G380</f>
        <v>WEAK</v>
      </c>
      <c r="L380" s="5" t="str">
        <f>OBV!H380</f>
        <v>CONFIRMED BEARISH</v>
      </c>
    </row>
    <row r="381" spans="1:12" ht="13.5" x14ac:dyDescent="0.25">
      <c r="A381" s="3">
        <f>RSI!A381</f>
        <v>42559</v>
      </c>
      <c r="B381" s="2">
        <f>RSI!B381</f>
        <v>5.875</v>
      </c>
      <c r="C381" s="2">
        <f>RSI!I381</f>
        <v>35.37943494177668</v>
      </c>
      <c r="D381" s="2">
        <f>MACD!E381</f>
        <v>-4.7370983525508947E-2</v>
      </c>
      <c r="E381" s="2">
        <f>MACD!F381</f>
        <v>-5.3735253555813461E-2</v>
      </c>
      <c r="F381" s="2">
        <f>'Moving Avg'!D381</f>
        <v>5.9879999999999995</v>
      </c>
      <c r="G381" s="2">
        <f>'Moving Avg'!F381</f>
        <v>5.9374499999999983</v>
      </c>
      <c r="H381" s="2">
        <f>'Moving Avg'!G381</f>
        <v>6.0838400000000004</v>
      </c>
      <c r="I381" s="2">
        <f>'Moving Avg'!H381</f>
        <v>6.3027400000000071</v>
      </c>
      <c r="J381" s="5" t="str">
        <f>OBV!F381</f>
        <v>BEARISH</v>
      </c>
      <c r="K381" s="5" t="str">
        <f>OBV!G381</f>
        <v>WEAK</v>
      </c>
      <c r="L381" s="5" t="str">
        <f>OBV!H381</f>
        <v>CONFIRMED BEARISH</v>
      </c>
    </row>
    <row r="382" spans="1:12" ht="13.5" x14ac:dyDescent="0.25">
      <c r="A382" s="3">
        <f>RSI!A382</f>
        <v>42562</v>
      </c>
      <c r="B382" s="2">
        <f>RSI!B382</f>
        <v>5.875</v>
      </c>
      <c r="C382" s="2">
        <f>RSI!I382</f>
        <v>35.37943494177668</v>
      </c>
      <c r="D382" s="2">
        <f>MACD!E382</f>
        <v>-2.7987927609716579E-2</v>
      </c>
      <c r="E382" s="2">
        <f>MACD!F382</f>
        <v>-4.8585788366594086E-2</v>
      </c>
      <c r="F382" s="2">
        <f>'Moving Avg'!D382</f>
        <v>5.9572000000000003</v>
      </c>
      <c r="G382" s="2">
        <f>'Moving Avg'!F382</f>
        <v>5.9386999999999981</v>
      </c>
      <c r="H382" s="2">
        <f>'Moving Avg'!G382</f>
        <v>6.0773000000000001</v>
      </c>
      <c r="I382" s="2">
        <f>'Moving Avg'!H382</f>
        <v>6.298100000000006</v>
      </c>
      <c r="J382" s="5" t="str">
        <f>OBV!F382</f>
        <v>BEARISH</v>
      </c>
      <c r="K382" s="5" t="str">
        <f>OBV!G382</f>
        <v>WEAK</v>
      </c>
      <c r="L382" s="5" t="str">
        <f>OBV!H382</f>
        <v>CONFIRMED BEARISH</v>
      </c>
    </row>
    <row r="383" spans="1:12" ht="13.5" x14ac:dyDescent="0.25">
      <c r="A383" s="3">
        <f>RSI!A383</f>
        <v>42563</v>
      </c>
      <c r="B383" s="2">
        <f>RSI!B383</f>
        <v>5.875</v>
      </c>
      <c r="C383" s="2">
        <f>RSI!I383</f>
        <v>35.37943494177668</v>
      </c>
      <c r="D383" s="2">
        <f>MACD!E383</f>
        <v>-1.0015585480708467E-2</v>
      </c>
      <c r="E383" s="2">
        <f>MACD!F383</f>
        <v>-4.0871747789416962E-2</v>
      </c>
      <c r="F383" s="2">
        <f>'Moving Avg'!D383</f>
        <v>5.9263999999999992</v>
      </c>
      <c r="G383" s="2">
        <f>'Moving Avg'!F383</f>
        <v>5.946349999999998</v>
      </c>
      <c r="H383" s="2">
        <f>'Moving Avg'!G383</f>
        <v>6.070759999999999</v>
      </c>
      <c r="I383" s="2">
        <f>'Moving Avg'!H383</f>
        <v>6.2934600000000058</v>
      </c>
      <c r="J383" s="5" t="str">
        <f>OBV!F383</f>
        <v>BEARISH</v>
      </c>
      <c r="K383" s="5" t="str">
        <f>OBV!G383</f>
        <v>WEAK</v>
      </c>
      <c r="L383" s="5" t="str">
        <f>OBV!H383</f>
        <v>CONFIRMED BEARISH</v>
      </c>
    </row>
    <row r="384" spans="1:12" ht="13.5" x14ac:dyDescent="0.25">
      <c r="A384" s="3">
        <f>RSI!A384</f>
        <v>42564</v>
      </c>
      <c r="B384" s="2">
        <f>RSI!B384</f>
        <v>5.875</v>
      </c>
      <c r="C384" s="2">
        <f>RSI!I384</f>
        <v>35.37943494177668</v>
      </c>
      <c r="D384" s="2">
        <f>MACD!E384</f>
        <v>5.9344328309727246E-3</v>
      </c>
      <c r="E384" s="2">
        <f>MACD!F384</f>
        <v>-3.1510511665339025E-2</v>
      </c>
      <c r="F384" s="2">
        <f>'Moving Avg'!D384</f>
        <v>5.8956</v>
      </c>
      <c r="G384" s="2">
        <f>'Moving Avg'!F384</f>
        <v>5.9590999999999985</v>
      </c>
      <c r="H384" s="2">
        <f>'Moving Avg'!G384</f>
        <v>6.0642199999999988</v>
      </c>
      <c r="I384" s="2">
        <f>'Moving Avg'!H384</f>
        <v>6.2888200000000065</v>
      </c>
      <c r="J384" s="5" t="str">
        <f>OBV!F384</f>
        <v>BEARISH</v>
      </c>
      <c r="K384" s="5" t="str">
        <f>OBV!G384</f>
        <v>WEAK</v>
      </c>
      <c r="L384" s="5" t="str">
        <f>OBV!H384</f>
        <v>CONFIRMED BEARISH</v>
      </c>
    </row>
    <row r="385" spans="1:12" ht="13.5" x14ac:dyDescent="0.25">
      <c r="A385" s="3">
        <f>RSI!A385</f>
        <v>42565</v>
      </c>
      <c r="B385" s="2">
        <f>RSI!B385</f>
        <v>5.875</v>
      </c>
      <c r="C385" s="2">
        <f>RSI!I385</f>
        <v>35.37943494177668</v>
      </c>
      <c r="D385" s="2">
        <f>MACD!E385</f>
        <v>2.0118242814985976E-2</v>
      </c>
      <c r="E385" s="2">
        <f>MACD!F385</f>
        <v>-2.1184760769274027E-2</v>
      </c>
      <c r="F385" s="2">
        <f>'Moving Avg'!D385</f>
        <v>5.875</v>
      </c>
      <c r="G385" s="2">
        <f>'Moving Avg'!F385</f>
        <v>5.9718499999999981</v>
      </c>
      <c r="H385" s="2">
        <f>'Moving Avg'!G385</f>
        <v>6.0576799999999995</v>
      </c>
      <c r="I385" s="2">
        <f>'Moving Avg'!H385</f>
        <v>6.2841800000000054</v>
      </c>
      <c r="J385" s="5" t="str">
        <f>OBV!F385</f>
        <v>BEARISH</v>
      </c>
      <c r="K385" s="5" t="str">
        <f>OBV!G385</f>
        <v>WEAK</v>
      </c>
      <c r="L385" s="5" t="str">
        <f>OBV!H385</f>
        <v>CONFIRMED BEARISH</v>
      </c>
    </row>
    <row r="386" spans="1:12" ht="13.5" x14ac:dyDescent="0.25">
      <c r="A386" s="3">
        <f>RSI!A386</f>
        <v>42566</v>
      </c>
      <c r="B386" s="2">
        <f>RSI!B386</f>
        <v>5.875</v>
      </c>
      <c r="C386" s="2">
        <f>RSI!I386</f>
        <v>35.37943494177668</v>
      </c>
      <c r="D386" s="2">
        <f>MACD!E386</f>
        <v>3.2756632485480885E-2</v>
      </c>
      <c r="E386" s="2">
        <f>MACD!F386</f>
        <v>-1.0396482118323044E-2</v>
      </c>
      <c r="F386" s="2">
        <f>'Moving Avg'!D386</f>
        <v>5.875</v>
      </c>
      <c r="G386" s="2">
        <f>'Moving Avg'!F386</f>
        <v>5.9761499999999987</v>
      </c>
      <c r="H386" s="2">
        <f>'Moving Avg'!G386</f>
        <v>6.0525599999999997</v>
      </c>
      <c r="I386" s="2">
        <f>'Moving Avg'!H386</f>
        <v>6.2805150000000047</v>
      </c>
      <c r="J386" s="5" t="str">
        <f>OBV!F386</f>
        <v>NEUTRAL</v>
      </c>
      <c r="K386" s="5" t="str">
        <f>OBV!G386</f>
        <v>NEUTRAL</v>
      </c>
      <c r="L386" s="5" t="str">
        <f>OBV!H386</f>
        <v>NEUTRAL</v>
      </c>
    </row>
    <row r="387" spans="1:12" ht="13.5" x14ac:dyDescent="0.25">
      <c r="A387" s="3">
        <f>RSI!A387</f>
        <v>42569</v>
      </c>
      <c r="B387" s="2">
        <f>RSI!B387</f>
        <v>6.0289999999999999</v>
      </c>
      <c r="C387" s="2">
        <f>RSI!I387</f>
        <v>56.101120875490949</v>
      </c>
      <c r="D387" s="2">
        <f>MACD!E387</f>
        <v>3.2632788124923096E-2</v>
      </c>
      <c r="E387" s="2">
        <f>MACD!F387</f>
        <v>-1.7906280696738169E-3</v>
      </c>
      <c r="F387" s="2">
        <f>'Moving Avg'!D387</f>
        <v>5.9058000000000002</v>
      </c>
      <c r="G387" s="2">
        <f>'Moving Avg'!F387</f>
        <v>5.9797499999999983</v>
      </c>
      <c r="H387" s="2">
        <f>'Moving Avg'!G387</f>
        <v>6.0504199999999981</v>
      </c>
      <c r="I387" s="2">
        <f>'Moving Avg'!H387</f>
        <v>6.2776950000000049</v>
      </c>
      <c r="J387" s="5" t="str">
        <f>OBV!F387</f>
        <v>BULLISH</v>
      </c>
      <c r="K387" s="5" t="str">
        <f>OBV!G387</f>
        <v>STRONG</v>
      </c>
      <c r="L387" s="5" t="str">
        <f>OBV!H387</f>
        <v>CONFIRMED BULLISH</v>
      </c>
    </row>
    <row r="388" spans="1:12" ht="13.5" x14ac:dyDescent="0.25">
      <c r="A388" s="3">
        <f>RSI!A388</f>
        <v>42570</v>
      </c>
      <c r="B388" s="2">
        <f>RSI!B388</f>
        <v>6.0289999999999999</v>
      </c>
      <c r="C388" s="2">
        <f>RSI!I388</f>
        <v>56.101120875490949</v>
      </c>
      <c r="D388" s="2">
        <f>MACD!E388</f>
        <v>3.2163875442150491E-2</v>
      </c>
      <c r="E388" s="2">
        <f>MACD!F388</f>
        <v>5.0002726326910446E-3</v>
      </c>
      <c r="F388" s="2">
        <f>'Moving Avg'!D388</f>
        <v>5.9366000000000003</v>
      </c>
      <c r="G388" s="2">
        <f>'Moving Avg'!F388</f>
        <v>5.9797499999999983</v>
      </c>
      <c r="H388" s="2">
        <f>'Moving Avg'!G388</f>
        <v>6.0483799999999981</v>
      </c>
      <c r="I388" s="2">
        <f>'Moving Avg'!H388</f>
        <v>6.2750950000000048</v>
      </c>
      <c r="J388" s="5" t="str">
        <f>OBV!F388</f>
        <v>BULLISH</v>
      </c>
      <c r="K388" s="5" t="str">
        <f>OBV!G388</f>
        <v>STRONG</v>
      </c>
      <c r="L388" s="5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6.0289999999999999</v>
      </c>
      <c r="C389" s="2">
        <f>RSI!I389</f>
        <v>56.101120875490949</v>
      </c>
      <c r="D389" s="2">
        <f>MACD!E389</f>
        <v>3.1429953819554157E-2</v>
      </c>
      <c r="E389" s="2">
        <f>MACD!F389</f>
        <v>1.0286208870063668E-2</v>
      </c>
      <c r="F389" s="2">
        <f>'Moving Avg'!D389</f>
        <v>5.9673999999999996</v>
      </c>
      <c r="G389" s="2">
        <f>'Moving Avg'!F389</f>
        <v>5.9797499999999983</v>
      </c>
      <c r="H389" s="2">
        <f>'Moving Avg'!G389</f>
        <v>6.0473599999999985</v>
      </c>
      <c r="I389" s="2">
        <f>'Moving Avg'!H389</f>
        <v>6.2724950000000046</v>
      </c>
      <c r="J389" s="5" t="str">
        <f>OBV!F389</f>
        <v>BULLISH</v>
      </c>
      <c r="K389" s="5" t="str">
        <f>OBV!G389</f>
        <v>STRONG</v>
      </c>
      <c r="L389" s="5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5.8239999999999998</v>
      </c>
      <c r="C390" s="2">
        <f>RSI!I390</f>
        <v>36.592293765841745</v>
      </c>
      <c r="D390" s="2">
        <f>MACD!E390</f>
        <v>3.7835799228408185E-2</v>
      </c>
      <c r="E390" s="2">
        <f>MACD!F390</f>
        <v>1.5796126941732571E-2</v>
      </c>
      <c r="F390" s="2">
        <f>'Moving Avg'!D390</f>
        <v>5.9572000000000003</v>
      </c>
      <c r="G390" s="2">
        <f>'Moving Avg'!F390</f>
        <v>5.9694999999999983</v>
      </c>
      <c r="H390" s="2">
        <f>'Moving Avg'!G390</f>
        <v>6.0386599999999984</v>
      </c>
      <c r="I390" s="2">
        <f>'Moving Avg'!H390</f>
        <v>6.2695800000000039</v>
      </c>
      <c r="J390" s="5" t="str">
        <f>OBV!F390</f>
        <v>BULLISH</v>
      </c>
      <c r="K390" s="5" t="str">
        <f>OBV!G390</f>
        <v>NEUTRAL</v>
      </c>
      <c r="L390" s="5" t="str">
        <f>OBV!H390</f>
        <v>BULLISH DIVERGENCE</v>
      </c>
    </row>
    <row r="391" spans="1:12" ht="13.5" x14ac:dyDescent="0.25">
      <c r="A391" s="3">
        <f>RSI!A391</f>
        <v>42573</v>
      </c>
      <c r="B391" s="2">
        <f>RSI!B391</f>
        <v>5.8239999999999998</v>
      </c>
      <c r="C391" s="2">
        <f>RSI!I391</f>
        <v>36.592293765841745</v>
      </c>
      <c r="D391" s="2">
        <f>MACD!E391</f>
        <v>2.8332278688583123E-2</v>
      </c>
      <c r="E391" s="2">
        <f>MACD!F391</f>
        <v>1.8303357291102683E-2</v>
      </c>
      <c r="F391" s="2">
        <f>'Moving Avg'!D391</f>
        <v>5.9470000000000001</v>
      </c>
      <c r="G391" s="2">
        <f>'Moving Avg'!F391</f>
        <v>5.9594999999999985</v>
      </c>
      <c r="H391" s="2">
        <f>'Moving Avg'!G391</f>
        <v>6.031299999999999</v>
      </c>
      <c r="I391" s="2">
        <f>'Moving Avg'!H391</f>
        <v>6.2666650000000024</v>
      </c>
      <c r="J391" s="5" t="str">
        <f>OBV!F391</f>
        <v>BULLISH</v>
      </c>
      <c r="K391" s="5" t="str">
        <f>OBV!G391</f>
        <v>NEUTRAL</v>
      </c>
      <c r="L391" s="5" t="str">
        <f>OBV!H391</f>
        <v>BULLISH DIVERGENCE</v>
      </c>
    </row>
    <row r="392" spans="1:12" ht="13.5" x14ac:dyDescent="0.25">
      <c r="A392" s="3">
        <f>RSI!A392</f>
        <v>42577</v>
      </c>
      <c r="B392" s="2">
        <f>RSI!B392</f>
        <v>5.9210000000000003</v>
      </c>
      <c r="C392" s="2">
        <f>RSI!I392</f>
        <v>46.753355817912436</v>
      </c>
      <c r="D392" s="2">
        <f>MACD!E392</f>
        <v>1.3959636913067008E-2</v>
      </c>
      <c r="E392" s="2">
        <f>MACD!F392</f>
        <v>1.743461321549555E-2</v>
      </c>
      <c r="F392" s="2">
        <f>'Moving Avg'!D392</f>
        <v>5.9253999999999989</v>
      </c>
      <c r="G392" s="2">
        <f>'Moving Avg'!F392</f>
        <v>5.9543499999999998</v>
      </c>
      <c r="H392" s="2">
        <f>'Moving Avg'!G392</f>
        <v>6.0258799999999981</v>
      </c>
      <c r="I392" s="2">
        <f>'Moving Avg'!H392</f>
        <v>6.2642350000000029</v>
      </c>
      <c r="J392" s="5" t="str">
        <f>OBV!F392</f>
        <v>BULLISH</v>
      </c>
      <c r="K392" s="5" t="str">
        <f>OBV!G392</f>
        <v>NEUTRAL</v>
      </c>
      <c r="L392" s="5" t="str">
        <f>OBV!H392</f>
        <v>BULLISH DIVERGENCE</v>
      </c>
    </row>
    <row r="393" spans="1:12" ht="13.5" x14ac:dyDescent="0.25">
      <c r="A393" s="3">
        <f>RSI!A393</f>
        <v>42578</v>
      </c>
      <c r="B393" s="2">
        <f>RSI!B393</f>
        <v>5.9269999999999996</v>
      </c>
      <c r="C393" s="2">
        <f>RSI!I393</f>
        <v>47.315751592290866</v>
      </c>
      <c r="D393" s="2">
        <f>MACD!E393</f>
        <v>1.5712749873708631E-3</v>
      </c>
      <c r="E393" s="2">
        <f>MACD!F393</f>
        <v>1.4261945569870614E-2</v>
      </c>
      <c r="F393" s="2">
        <f>'Moving Avg'!D393</f>
        <v>5.9049999999999994</v>
      </c>
      <c r="G393" s="2">
        <f>'Moving Avg'!F393</f>
        <v>5.9492499999999993</v>
      </c>
      <c r="H393" s="2">
        <f>'Moving Avg'!G393</f>
        <v>6.0205799999999989</v>
      </c>
      <c r="I393" s="2">
        <f>'Moving Avg'!H393</f>
        <v>6.2618350000000031</v>
      </c>
      <c r="J393" s="5" t="str">
        <f>OBV!F393</f>
        <v>BULLISH</v>
      </c>
      <c r="K393" s="5" t="str">
        <f>OBV!G393</f>
        <v>STRONG</v>
      </c>
      <c r="L393" s="5" t="str">
        <f>OBV!H393</f>
        <v>BULLISH DIVERGENCE</v>
      </c>
    </row>
    <row r="394" spans="1:12" ht="13.5" x14ac:dyDescent="0.25">
      <c r="A394" s="3">
        <f>RSI!A394</f>
        <v>42579</v>
      </c>
      <c r="B394" s="2">
        <f>RSI!B394</f>
        <v>5.9269999999999996</v>
      </c>
      <c r="C394" s="2">
        <f>RSI!I394</f>
        <v>47.315751592290866</v>
      </c>
      <c r="D394" s="2">
        <f>MACD!E394</f>
        <v>-8.7452054386005784E-3</v>
      </c>
      <c r="E394" s="2">
        <f>MACD!F394</f>
        <v>9.6605153681763763E-3</v>
      </c>
      <c r="F394" s="2">
        <f>'Moving Avg'!D394</f>
        <v>5.8845999999999998</v>
      </c>
      <c r="G394" s="2">
        <f>'Moving Avg'!F394</f>
        <v>5.9441499999999987</v>
      </c>
      <c r="H394" s="2">
        <f>'Moving Avg'!G394</f>
        <v>6.0152800000000006</v>
      </c>
      <c r="I394" s="2">
        <f>'Moving Avg'!H394</f>
        <v>6.2592150000000029</v>
      </c>
      <c r="J394" s="5" t="str">
        <f>OBV!F394</f>
        <v>BULLISH</v>
      </c>
      <c r="K394" s="5" t="str">
        <f>OBV!G394</f>
        <v>STRONG</v>
      </c>
      <c r="L394" s="5" t="str">
        <f>OBV!H394</f>
        <v>BULLISH DIVERGENCE</v>
      </c>
    </row>
    <row r="395" spans="1:12" ht="13.5" x14ac:dyDescent="0.25">
      <c r="A395" s="3">
        <f>RSI!A395</f>
        <v>42580</v>
      </c>
      <c r="B395" s="2">
        <f>RSI!B395</f>
        <v>5.9269999999999996</v>
      </c>
      <c r="C395" s="2">
        <f>RSI!I395</f>
        <v>47.315751592290866</v>
      </c>
      <c r="D395" s="2">
        <f>MACD!E395</f>
        <v>-1.7320850154805001E-2</v>
      </c>
      <c r="E395" s="2">
        <f>MACD!F395</f>
        <v>4.264242263580101E-3</v>
      </c>
      <c r="F395" s="2">
        <f>'Moving Avg'!D395</f>
        <v>5.9051999999999998</v>
      </c>
      <c r="G395" s="2">
        <f>'Moving Avg'!F395</f>
        <v>5.9390499999999991</v>
      </c>
      <c r="H395" s="2">
        <f>'Moving Avg'!G395</f>
        <v>6.0099800000000005</v>
      </c>
      <c r="I395" s="2">
        <f>'Moving Avg'!H395</f>
        <v>6.2567150000000016</v>
      </c>
      <c r="J395" s="5" t="str">
        <f>OBV!F395</f>
        <v>BULLISH</v>
      </c>
      <c r="K395" s="5" t="str">
        <f>OBV!G395</f>
        <v>STRONG</v>
      </c>
      <c r="L395" s="5" t="str">
        <f>OBV!H395</f>
        <v>CONFIRMED BULLISH</v>
      </c>
    </row>
    <row r="396" spans="1:12" ht="13.5" x14ac:dyDescent="0.25">
      <c r="A396" s="3">
        <f>RSI!A396</f>
        <v>42583</v>
      </c>
      <c r="B396" s="2">
        <f>RSI!B396</f>
        <v>5.8239999999999998</v>
      </c>
      <c r="C396" s="2">
        <f>RSI!I396</f>
        <v>38.579150742803357</v>
      </c>
      <c r="D396" s="2">
        <f>MACD!E396</f>
        <v>-1.6805234474852604E-2</v>
      </c>
      <c r="E396" s="2">
        <f>MACD!F396</f>
        <v>5.0346915893560371E-5</v>
      </c>
      <c r="F396" s="2">
        <f>'Moving Avg'!D396</f>
        <v>5.9051999999999989</v>
      </c>
      <c r="G396" s="2">
        <f>'Moving Avg'!F396</f>
        <v>5.928799999999999</v>
      </c>
      <c r="H396" s="2">
        <f>'Moving Avg'!G396</f>
        <v>6.0026200000000003</v>
      </c>
      <c r="I396" s="2">
        <f>'Moving Avg'!H396</f>
        <v>6.2537000000000011</v>
      </c>
      <c r="J396" s="5" t="str">
        <f>OBV!F396</f>
        <v>BULLISH</v>
      </c>
      <c r="K396" s="5" t="str">
        <f>OBV!G396</f>
        <v>STRONG</v>
      </c>
      <c r="L396" s="5" t="str">
        <f>OBV!H396</f>
        <v>NEUTRAL</v>
      </c>
    </row>
    <row r="397" spans="1:12" ht="13.5" x14ac:dyDescent="0.25">
      <c r="A397" s="3">
        <f>RSI!A397</f>
        <v>42584</v>
      </c>
      <c r="B397" s="2">
        <f>RSI!B397</f>
        <v>5.8239999999999998</v>
      </c>
      <c r="C397" s="2">
        <f>RSI!I397</f>
        <v>38.579150742803364</v>
      </c>
      <c r="D397" s="2">
        <f>MACD!E397</f>
        <v>8.063754841062476E-3</v>
      </c>
      <c r="E397" s="2">
        <f>MACD!F397</f>
        <v>1.6530285009273436E-3</v>
      </c>
      <c r="F397" s="2">
        <f>'Moving Avg'!D397</f>
        <v>5.8857999999999988</v>
      </c>
      <c r="G397" s="2">
        <f>'Moving Avg'!F397</f>
        <v>5.9185499999999989</v>
      </c>
      <c r="H397" s="2">
        <f>'Moving Avg'!G397</f>
        <v>5.99648</v>
      </c>
      <c r="I397" s="2">
        <f>'Moving Avg'!H397</f>
        <v>6.2506850000000007</v>
      </c>
      <c r="J397" s="5" t="str">
        <f>OBV!F397</f>
        <v>BULLISH</v>
      </c>
      <c r="K397" s="5" t="str">
        <f>OBV!G397</f>
        <v>NEUTRAL</v>
      </c>
      <c r="L397" s="5" t="str">
        <f>OBV!H397</f>
        <v>BULLISH DIVERGENCE</v>
      </c>
    </row>
    <row r="398" spans="1:12" ht="13.5" x14ac:dyDescent="0.25">
      <c r="A398" s="3">
        <f>RSI!A398</f>
        <v>42585</v>
      </c>
      <c r="B398" s="2">
        <f>RSI!B398</f>
        <v>5.7729999999999997</v>
      </c>
      <c r="C398" s="2">
        <f>RSI!I398</f>
        <v>34.880665948510057</v>
      </c>
      <c r="D398" s="2">
        <f>MACD!E398</f>
        <v>3.3570071201496354E-2</v>
      </c>
      <c r="E398" s="2">
        <f>MACD!F398</f>
        <v>8.0364370410411466E-3</v>
      </c>
      <c r="F398" s="2">
        <f>'Moving Avg'!D398</f>
        <v>5.8549999999999986</v>
      </c>
      <c r="G398" s="2">
        <f>'Moving Avg'!F398</f>
        <v>5.9057499999999994</v>
      </c>
      <c r="H398" s="2">
        <f>'Moving Avg'!G398</f>
        <v>5.9856400000000018</v>
      </c>
      <c r="I398" s="2">
        <f>'Moving Avg'!H398</f>
        <v>6.2474150000000002</v>
      </c>
      <c r="J398" s="5" t="str">
        <f>OBV!F398</f>
        <v>BEARISH</v>
      </c>
      <c r="K398" s="5" t="str">
        <f>OBV!G398</f>
        <v>WEAK</v>
      </c>
      <c r="L398" s="5" t="str">
        <f>OBV!H398</f>
        <v>CONFIRMED BEARISH</v>
      </c>
    </row>
    <row r="399" spans="1:12" ht="13.5" x14ac:dyDescent="0.25">
      <c r="A399" s="3">
        <f>RSI!A399</f>
        <v>42586</v>
      </c>
      <c r="B399" s="2">
        <f>RSI!B399</f>
        <v>5.7729999999999997</v>
      </c>
      <c r="C399" s="2">
        <f>RSI!I399</f>
        <v>34.880665948510057</v>
      </c>
      <c r="D399" s="2">
        <f>MACD!E399</f>
        <v>5.6088466398970027E-2</v>
      </c>
      <c r="E399" s="2">
        <f>MACD!F399</f>
        <v>1.7646842912626925E-2</v>
      </c>
      <c r="F399" s="2">
        <f>'Moving Avg'!D399</f>
        <v>5.8241999999999994</v>
      </c>
      <c r="G399" s="2">
        <f>'Moving Avg'!F399</f>
        <v>5.892949999999999</v>
      </c>
      <c r="H399" s="2">
        <f>'Moving Avg'!G399</f>
        <v>5.9748000000000028</v>
      </c>
      <c r="I399" s="2">
        <f>'Moving Avg'!H399</f>
        <v>6.2441449999999996</v>
      </c>
      <c r="J399" s="5" t="str">
        <f>OBV!F399</f>
        <v>BEARISH</v>
      </c>
      <c r="K399" s="5" t="str">
        <f>OBV!G399</f>
        <v>WEAK</v>
      </c>
      <c r="L399" s="5" t="str">
        <f>OBV!H399</f>
        <v>CONFIRMED BEARISH</v>
      </c>
    </row>
    <row r="400" spans="1:12" ht="13.5" x14ac:dyDescent="0.25">
      <c r="A400" s="3">
        <f>RSI!A400</f>
        <v>42587</v>
      </c>
      <c r="B400" s="2">
        <f>RSI!B400</f>
        <v>5.7729999999999997</v>
      </c>
      <c r="C400" s="2">
        <f>RSI!I400</f>
        <v>34.880665948510057</v>
      </c>
      <c r="D400" s="2">
        <f>MACD!E400</f>
        <v>4.4470816295578253E-2</v>
      </c>
      <c r="E400" s="2">
        <f>MACD!F400</f>
        <v>2.301163758921719E-2</v>
      </c>
      <c r="F400" s="2">
        <f>'Moving Avg'!D400</f>
        <v>5.7934000000000001</v>
      </c>
      <c r="G400" s="2">
        <f>'Moving Avg'!F400</f>
        <v>5.882699999999998</v>
      </c>
      <c r="H400" s="2">
        <f>'Moving Avg'!G400</f>
        <v>5.9639600000000019</v>
      </c>
      <c r="I400" s="2">
        <f>'Moving Avg'!H400</f>
        <v>6.240875</v>
      </c>
      <c r="J400" s="5" t="str">
        <f>OBV!F400</f>
        <v>BEARISH</v>
      </c>
      <c r="K400" s="5" t="str">
        <f>OBV!G400</f>
        <v>WEAK</v>
      </c>
      <c r="L400" s="5" t="str">
        <f>OBV!H400</f>
        <v>CONFIRMED BEARISH</v>
      </c>
    </row>
    <row r="401" spans="1:12" ht="13.5" x14ac:dyDescent="0.25">
      <c r="A401" s="3">
        <f>RSI!A401</f>
        <v>42590</v>
      </c>
      <c r="B401" s="2">
        <f>RSI!B401</f>
        <v>5.7220000000000004</v>
      </c>
      <c r="C401" s="2">
        <f>RSI!I401</f>
        <v>31.150790754243971</v>
      </c>
      <c r="D401" s="2">
        <f>MACD!E401</f>
        <v>3.9220853208355777E-2</v>
      </c>
      <c r="E401" s="2">
        <f>MACD!F401</f>
        <v>2.625348071304491E-2</v>
      </c>
      <c r="F401" s="2">
        <f>'Moving Avg'!D401</f>
        <v>5.7729999999999997</v>
      </c>
      <c r="G401" s="2">
        <f>'Moving Avg'!F401</f>
        <v>5.8750499999999981</v>
      </c>
      <c r="H401" s="2">
        <f>'Moving Avg'!G401</f>
        <v>5.9525200000000016</v>
      </c>
      <c r="I401" s="2">
        <f>'Moving Avg'!H401</f>
        <v>6.2373499999999993</v>
      </c>
      <c r="J401" s="5" t="str">
        <f>OBV!F401</f>
        <v>BEARISH</v>
      </c>
      <c r="K401" s="5" t="str">
        <f>OBV!G401</f>
        <v>WEAK</v>
      </c>
      <c r="L401" s="5" t="str">
        <f>OBV!H401</f>
        <v>CONFIRMED BEARISH</v>
      </c>
    </row>
    <row r="402" spans="1:12" ht="13.5" x14ac:dyDescent="0.25">
      <c r="A402" s="3">
        <f>RSI!A402</f>
        <v>42591</v>
      </c>
      <c r="B402" s="2">
        <f>RSI!B402</f>
        <v>5.7220000000000004</v>
      </c>
      <c r="C402" s="2">
        <f>RSI!I402</f>
        <v>31.150790754243971</v>
      </c>
      <c r="D402" s="2">
        <f>MACD!E402</f>
        <v>5.0746143060721671E-2</v>
      </c>
      <c r="E402" s="2">
        <f>MACD!F402</f>
        <v>3.1152013182580266E-2</v>
      </c>
      <c r="F402" s="2">
        <f>'Moving Avg'!D402</f>
        <v>5.7526000000000002</v>
      </c>
      <c r="G402" s="2">
        <f>'Moving Avg'!F402</f>
        <v>5.8673999999999982</v>
      </c>
      <c r="H402" s="2">
        <f>'Moving Avg'!G402</f>
        <v>5.9410800000000004</v>
      </c>
      <c r="I402" s="2">
        <f>'Moving Avg'!H402</f>
        <v>6.2338749999999994</v>
      </c>
      <c r="J402" s="5" t="str">
        <f>OBV!F402</f>
        <v>BEARISH</v>
      </c>
      <c r="K402" s="5" t="str">
        <f>OBV!G402</f>
        <v>WEAK</v>
      </c>
      <c r="L402" s="5" t="str">
        <f>OBV!H402</f>
        <v>CONFIRMED BEARISH</v>
      </c>
    </row>
    <row r="403" spans="1:12" ht="13.5" x14ac:dyDescent="0.25">
      <c r="A403" s="3">
        <f>RSI!A403</f>
        <v>42592</v>
      </c>
      <c r="B403" s="2">
        <f>RSI!B403</f>
        <v>5.7220000000000004</v>
      </c>
      <c r="C403" s="2">
        <f>RSI!I403</f>
        <v>31.150790754243971</v>
      </c>
      <c r="D403" s="2">
        <f>MACD!E403</f>
        <v>6.2388508123849107E-2</v>
      </c>
      <c r="E403" s="2">
        <f>MACD!F403</f>
        <v>3.7399312170834038E-2</v>
      </c>
      <c r="F403" s="2">
        <f>'Moving Avg'!D403</f>
        <v>5.7424000000000008</v>
      </c>
      <c r="G403" s="2">
        <f>'Moving Avg'!F403</f>
        <v>5.8597499999999973</v>
      </c>
      <c r="H403" s="2">
        <f>'Moving Avg'!G403</f>
        <v>5.9296399999999991</v>
      </c>
      <c r="I403" s="2">
        <f>'Moving Avg'!H403</f>
        <v>6.231255</v>
      </c>
      <c r="J403" s="5" t="str">
        <f>OBV!F403</f>
        <v>BEARISH</v>
      </c>
      <c r="K403" s="5" t="str">
        <f>OBV!G403</f>
        <v>WEAK</v>
      </c>
      <c r="L403" s="5" t="str">
        <f>OBV!H403</f>
        <v>CONFIRMED BEARISH</v>
      </c>
    </row>
    <row r="404" spans="1:12" ht="13.5" x14ac:dyDescent="0.25">
      <c r="A404" s="3">
        <f>RSI!A404</f>
        <v>42593</v>
      </c>
      <c r="B404" s="2">
        <f>RSI!B404</f>
        <v>5.7220000000000004</v>
      </c>
      <c r="C404" s="2">
        <f>RSI!I404</f>
        <v>31.150790754243971</v>
      </c>
      <c r="D404" s="2">
        <f>MACD!E404</f>
        <v>7.313522139981643E-2</v>
      </c>
      <c r="E404" s="2">
        <f>MACD!F404</f>
        <v>4.4546494016630522E-2</v>
      </c>
      <c r="F404" s="2">
        <f>'Moving Avg'!D404</f>
        <v>5.7322000000000006</v>
      </c>
      <c r="G404" s="2">
        <f>'Moving Avg'!F404</f>
        <v>5.8520999999999983</v>
      </c>
      <c r="H404" s="2">
        <f>'Moving Avg'!G404</f>
        <v>5.9185999999999988</v>
      </c>
      <c r="I404" s="2">
        <f>'Moving Avg'!H404</f>
        <v>6.2277799999999992</v>
      </c>
      <c r="J404" s="5" t="str">
        <f>OBV!F404</f>
        <v>BEARISH</v>
      </c>
      <c r="K404" s="5" t="str">
        <f>OBV!G404</f>
        <v>WEAK</v>
      </c>
      <c r="L404" s="5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5.6710000000000003</v>
      </c>
      <c r="C405" s="2">
        <f>RSI!I405</f>
        <v>27.2337687518595</v>
      </c>
      <c r="D405" s="2">
        <f>MACD!E405</f>
        <v>8.6835521300932861E-2</v>
      </c>
      <c r="E405" s="2">
        <f>MACD!F405</f>
        <v>5.3004299473490987E-2</v>
      </c>
      <c r="F405" s="2">
        <f>'Moving Avg'!D405</f>
        <v>5.7118000000000002</v>
      </c>
      <c r="G405" s="2">
        <f>'Moving Avg'!F405</f>
        <v>5.8418999999999981</v>
      </c>
      <c r="H405" s="2">
        <f>'Moving Avg'!G405</f>
        <v>5.9104199999999985</v>
      </c>
      <c r="I405" s="2">
        <f>'Moving Avg'!H405</f>
        <v>6.2240499999999983</v>
      </c>
      <c r="J405" s="5" t="str">
        <f>OBV!F405</f>
        <v>BEARISH</v>
      </c>
      <c r="K405" s="5" t="str">
        <f>OBV!G405</f>
        <v>WEAK</v>
      </c>
      <c r="L405" s="5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5.6710000000000003</v>
      </c>
      <c r="C406" s="2">
        <f>RSI!I406</f>
        <v>27.2337687518595</v>
      </c>
      <c r="D406" s="2">
        <f>MACD!E406</f>
        <v>8.3651020980713753E-2</v>
      </c>
      <c r="E406" s="2">
        <f>MACD!F406</f>
        <v>5.9133643774935546E-2</v>
      </c>
      <c r="F406" s="2">
        <f>'Moving Avg'!D406</f>
        <v>5.7016</v>
      </c>
      <c r="G406" s="2">
        <f>'Moving Avg'!F406</f>
        <v>5.8316999999999988</v>
      </c>
      <c r="H406" s="2">
        <f>'Moving Avg'!G406</f>
        <v>5.9021399999999984</v>
      </c>
      <c r="I406" s="2">
        <f>'Moving Avg'!H406</f>
        <v>6.2203199999999983</v>
      </c>
      <c r="J406" s="5" t="str">
        <f>OBV!F406</f>
        <v>BEARISH</v>
      </c>
      <c r="K406" s="5" t="str">
        <f>OBV!G406</f>
        <v>WEAK</v>
      </c>
      <c r="L406" s="5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5.6150000000000002</v>
      </c>
      <c r="C407" s="2">
        <f>RSI!I407</f>
        <v>23.474745249341041</v>
      </c>
      <c r="D407" s="2">
        <f>MACD!E407</f>
        <v>8.6094492000705181E-2</v>
      </c>
      <c r="E407" s="2">
        <f>MACD!F407</f>
        <v>6.4525813420089478E-2</v>
      </c>
      <c r="F407" s="2">
        <f>'Moving Avg'!D407</f>
        <v>5.680200000000001</v>
      </c>
      <c r="G407" s="2">
        <f>'Moving Avg'!F407</f>
        <v>5.8109999999999982</v>
      </c>
      <c r="H407" s="2">
        <f>'Moving Avg'!G407</f>
        <v>5.8918199999999983</v>
      </c>
      <c r="I407" s="2">
        <f>'Moving Avg'!H407</f>
        <v>6.2163799999999982</v>
      </c>
      <c r="J407" s="5" t="str">
        <f>OBV!F407</f>
        <v>BEARISH</v>
      </c>
      <c r="K407" s="5" t="str">
        <f>OBV!G407</f>
        <v>WEAK</v>
      </c>
      <c r="L407" s="5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5.6150000000000002</v>
      </c>
      <c r="C408" s="2">
        <f>RSI!I408</f>
        <v>23.474745249341041</v>
      </c>
      <c r="D408" s="2">
        <f>MACD!E408</f>
        <v>8.1563371096132542E-2</v>
      </c>
      <c r="E408" s="2">
        <f>MACD!F408</f>
        <v>6.7933324955298094E-2</v>
      </c>
      <c r="F408" s="2">
        <f>'Moving Avg'!D408</f>
        <v>5.6588000000000012</v>
      </c>
      <c r="G408" s="2">
        <f>'Moving Avg'!F408</f>
        <v>5.7902999999999984</v>
      </c>
      <c r="H408" s="2">
        <f>'Moving Avg'!G408</f>
        <v>5.8814999999999991</v>
      </c>
      <c r="I408" s="2">
        <f>'Moving Avg'!H408</f>
        <v>6.2124399999999982</v>
      </c>
      <c r="J408" s="5" t="str">
        <f>OBV!F408</f>
        <v>BEARISH</v>
      </c>
      <c r="K408" s="5" t="str">
        <f>OBV!G408</f>
        <v>WEAK</v>
      </c>
      <c r="L408" s="5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5.6150000000000002</v>
      </c>
      <c r="C409" s="2">
        <f>RSI!I409</f>
        <v>23.474745249341041</v>
      </c>
      <c r="D409" s="2">
        <f>MACD!E409</f>
        <v>7.8884420289459634E-2</v>
      </c>
      <c r="E409" s="2">
        <f>MACD!F409</f>
        <v>7.0123544022130405E-2</v>
      </c>
      <c r="F409" s="2">
        <f>'Moving Avg'!D409</f>
        <v>5.6374000000000013</v>
      </c>
      <c r="G409" s="2">
        <f>'Moving Avg'!F409</f>
        <v>5.7695999999999978</v>
      </c>
      <c r="H409" s="2">
        <f>'Moving Avg'!G409</f>
        <v>5.873219999999999</v>
      </c>
      <c r="I409" s="2">
        <f>'Moving Avg'!H409</f>
        <v>6.2084999999999981</v>
      </c>
      <c r="J409" s="5" t="str">
        <f>OBV!F409</f>
        <v>BEARISH</v>
      </c>
      <c r="K409" s="5" t="str">
        <f>OBV!G409</f>
        <v>WEAK</v>
      </c>
      <c r="L409" s="5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5.569</v>
      </c>
      <c r="C410" s="2">
        <f>RSI!I410</f>
        <v>20.562857576475992</v>
      </c>
      <c r="D410" s="2">
        <f>MACD!E410</f>
        <v>8.109453666269939E-2</v>
      </c>
      <c r="E410" s="2">
        <f>MACD!F410</f>
        <v>7.2317742550244202E-2</v>
      </c>
      <c r="F410" s="2">
        <f>'Moving Avg'!D410</f>
        <v>5.6170000000000009</v>
      </c>
      <c r="G410" s="2">
        <f>'Moving Avg'!F410</f>
        <v>5.7568499999999982</v>
      </c>
      <c r="H410" s="2">
        <f>'Moving Avg'!G410</f>
        <v>5.86402</v>
      </c>
      <c r="I410" s="2">
        <f>'Moving Avg'!H410</f>
        <v>6.2043299999999988</v>
      </c>
      <c r="J410" s="5" t="str">
        <f>OBV!F410</f>
        <v>BEARISH</v>
      </c>
      <c r="K410" s="5" t="str">
        <f>OBV!G410</f>
        <v>WEAK</v>
      </c>
      <c r="L410" s="5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5.569</v>
      </c>
      <c r="C411" s="2">
        <f>RSI!I411</f>
        <v>20.562857576475992</v>
      </c>
      <c r="D411" s="2">
        <f>MACD!E411</f>
        <v>7.6380587534466748E-2</v>
      </c>
      <c r="E411" s="2">
        <f>MACD!F411</f>
        <v>7.3130311547088711E-2</v>
      </c>
      <c r="F411" s="2">
        <f>'Moving Avg'!D411</f>
        <v>5.5965999999999996</v>
      </c>
      <c r="G411" s="2">
        <f>'Moving Avg'!F411</f>
        <v>5.7440999999999987</v>
      </c>
      <c r="H411" s="2">
        <f>'Moving Avg'!G411</f>
        <v>5.854820000000001</v>
      </c>
      <c r="I411" s="2">
        <f>'Moving Avg'!H411</f>
        <v>6.2001599999999986</v>
      </c>
      <c r="J411" s="5" t="str">
        <f>OBV!F411</f>
        <v>BEARISH</v>
      </c>
      <c r="K411" s="5" t="str">
        <f>OBV!G411</f>
        <v>WEAK</v>
      </c>
      <c r="L411" s="5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5.569</v>
      </c>
      <c r="C412" s="2">
        <f>RSI!I412</f>
        <v>20.562857576475992</v>
      </c>
      <c r="D412" s="2">
        <f>MACD!E412</f>
        <v>7.3560478245572547E-2</v>
      </c>
      <c r="E412" s="2">
        <f>MACD!F412</f>
        <v>7.3216344886785481E-2</v>
      </c>
      <c r="F412" s="2">
        <f>'Moving Avg'!D412</f>
        <v>5.5873999999999997</v>
      </c>
      <c r="G412" s="2">
        <f>'Moving Avg'!F412</f>
        <v>5.7264999999999997</v>
      </c>
      <c r="H412" s="2">
        <f>'Moving Avg'!G412</f>
        <v>5.8492000000000006</v>
      </c>
      <c r="I412" s="2">
        <f>'Moving Avg'!H412</f>
        <v>6.1959899999999983</v>
      </c>
      <c r="J412" s="5" t="str">
        <f>OBV!F412</f>
        <v>BEARISH</v>
      </c>
      <c r="K412" s="5" t="str">
        <f>OBV!G412</f>
        <v>WEAK</v>
      </c>
      <c r="L412" s="5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5.569</v>
      </c>
      <c r="C413" s="2">
        <f>RSI!I413</f>
        <v>20.562857576475992</v>
      </c>
      <c r="D413" s="2">
        <f>MACD!E413</f>
        <v>7.225628460617628E-2</v>
      </c>
      <c r="E413" s="2">
        <f>MACD!F413</f>
        <v>7.3024332830663646E-2</v>
      </c>
      <c r="F413" s="2">
        <f>'Moving Avg'!D413</f>
        <v>5.5781999999999998</v>
      </c>
      <c r="G413" s="2">
        <f>'Moving Avg'!F413</f>
        <v>5.7086000000000006</v>
      </c>
      <c r="H413" s="2">
        <f>'Moving Avg'!G413</f>
        <v>5.8461400000000019</v>
      </c>
      <c r="I413" s="2">
        <f>'Moving Avg'!H413</f>
        <v>6.1927749999999984</v>
      </c>
      <c r="J413" s="5" t="str">
        <f>OBV!F413</f>
        <v>BEARISH</v>
      </c>
      <c r="K413" s="5" t="str">
        <f>OBV!G413</f>
        <v>WEAK</v>
      </c>
      <c r="L413" s="5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5.569</v>
      </c>
      <c r="C414" s="2">
        <f>RSI!I414</f>
        <v>20.562857576475992</v>
      </c>
      <c r="D414" s="2">
        <f>MACD!E414</f>
        <v>7.215463677352929E-2</v>
      </c>
      <c r="E414" s="2">
        <f>MACD!F414</f>
        <v>7.2850393619236786E-2</v>
      </c>
      <c r="F414" s="2">
        <f>'Moving Avg'!D414</f>
        <v>5.569</v>
      </c>
      <c r="G414" s="2">
        <f>'Moving Avg'!F414</f>
        <v>5.6907000000000005</v>
      </c>
      <c r="H414" s="2">
        <f>'Moving Avg'!G414</f>
        <v>5.8451200000000014</v>
      </c>
      <c r="I414" s="2">
        <f>'Moving Avg'!H414</f>
        <v>6.1904899999999978</v>
      </c>
      <c r="J414" s="5" t="str">
        <f>OBV!F414</f>
        <v>BEARISH</v>
      </c>
      <c r="K414" s="5" t="str">
        <f>OBV!G414</f>
        <v>WEAK</v>
      </c>
      <c r="L414" s="5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5.5179999999999998</v>
      </c>
      <c r="C415" s="2">
        <f>RSI!I415</f>
        <v>17.147013874966191</v>
      </c>
      <c r="D415" s="2">
        <f>MACD!E415</f>
        <v>6.8927936770475817E-2</v>
      </c>
      <c r="E415" s="2">
        <f>MACD!F415</f>
        <v>7.2065902249484587E-2</v>
      </c>
      <c r="F415" s="2">
        <f>'Moving Avg'!D415</f>
        <v>5.5587999999999997</v>
      </c>
      <c r="G415" s="2">
        <f>'Moving Avg'!F415</f>
        <v>5.6702500000000002</v>
      </c>
      <c r="H415" s="2">
        <f>'Moving Avg'!G415</f>
        <v>5.8430800000000014</v>
      </c>
      <c r="I415" s="2">
        <f>'Moving Avg'!H415</f>
        <v>6.1879499999999972</v>
      </c>
      <c r="J415" s="5" t="str">
        <f>OBV!F415</f>
        <v>BEARISH</v>
      </c>
      <c r="K415" s="5" t="str">
        <f>OBV!G415</f>
        <v>WEAK</v>
      </c>
      <c r="L415" s="5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5.5179999999999998</v>
      </c>
      <c r="C416" s="2">
        <f>RSI!I416</f>
        <v>17.147013874966191</v>
      </c>
      <c r="D416" s="2">
        <f>MACD!E416</f>
        <v>6.7357981648191512E-2</v>
      </c>
      <c r="E416" s="2">
        <f>MACD!F416</f>
        <v>7.1124318129225969E-2</v>
      </c>
      <c r="F416" s="2">
        <f>'Moving Avg'!D416</f>
        <v>5.5486000000000004</v>
      </c>
      <c r="G416" s="2">
        <f>'Moving Avg'!F416</f>
        <v>5.6549500000000004</v>
      </c>
      <c r="H416" s="2">
        <f>'Moving Avg'!G416</f>
        <v>5.8376600000000005</v>
      </c>
      <c r="I416" s="2">
        <f>'Moving Avg'!H416</f>
        <v>6.1854099999999974</v>
      </c>
      <c r="J416" s="5" t="str">
        <f>OBV!F416</f>
        <v>BEARISH</v>
      </c>
      <c r="K416" s="5" t="str">
        <f>OBV!G416</f>
        <v>WEAK</v>
      </c>
      <c r="L416" s="5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5.5179999999999998</v>
      </c>
      <c r="C417" s="2">
        <f>RSI!I417</f>
        <v>17.147013874966191</v>
      </c>
      <c r="D417" s="2">
        <f>MACD!E417</f>
        <v>5.8488552630469037E-2</v>
      </c>
      <c r="E417" s="2">
        <f>MACD!F417</f>
        <v>6.8597165029474577E-2</v>
      </c>
      <c r="F417" s="2">
        <f>'Moving Avg'!D417</f>
        <v>5.5384000000000002</v>
      </c>
      <c r="G417" s="2">
        <f>'Moving Avg'!F417</f>
        <v>5.6396500000000014</v>
      </c>
      <c r="H417" s="2">
        <f>'Moving Avg'!G417</f>
        <v>5.828879999999999</v>
      </c>
      <c r="I417" s="2">
        <f>'Moving Avg'!H417</f>
        <v>6.1837499999999981</v>
      </c>
      <c r="J417" s="5" t="str">
        <f>OBV!F417</f>
        <v>BEARISH</v>
      </c>
      <c r="K417" s="5" t="str">
        <f>OBV!G417</f>
        <v>WEAK</v>
      </c>
      <c r="L417" s="5" t="str">
        <f>OBV!H417</f>
        <v>CONFIRMED BEARISH</v>
      </c>
    </row>
    <row r="418" spans="1:12" ht="13.5" x14ac:dyDescent="0.25">
      <c r="A418" s="3">
        <f>RSI!A418</f>
        <v>42613</v>
      </c>
      <c r="B418" s="2">
        <f>RSI!B418</f>
        <v>5.4820000000000002</v>
      </c>
      <c r="C418" s="2">
        <f>RSI!I418</f>
        <v>14.956566586870096</v>
      </c>
      <c r="D418" s="2">
        <f>MACD!E418</f>
        <v>5.4645113341591944E-2</v>
      </c>
      <c r="E418" s="2">
        <f>MACD!F418</f>
        <v>6.5806754691898062E-2</v>
      </c>
      <c r="F418" s="2">
        <f>'Moving Avg'!D418</f>
        <v>5.5209999999999999</v>
      </c>
      <c r="G418" s="2">
        <f>'Moving Avg'!F418</f>
        <v>5.6251000000000015</v>
      </c>
      <c r="H418" s="2">
        <f>'Moving Avg'!G418</f>
        <v>5.8179400000000001</v>
      </c>
      <c r="I418" s="2">
        <f>'Moving Avg'!H418</f>
        <v>6.1819099999999985</v>
      </c>
      <c r="J418" s="5" t="str">
        <f>OBV!F418</f>
        <v>BEARISH</v>
      </c>
      <c r="K418" s="5" t="str">
        <f>OBV!G418</f>
        <v>WEAK</v>
      </c>
      <c r="L418" s="5" t="str">
        <f>OBV!H418</f>
        <v>CONFIRMED BEARISH</v>
      </c>
    </row>
    <row r="419" spans="1:12" ht="13.5" x14ac:dyDescent="0.25">
      <c r="A419" s="3">
        <f>RSI!A419</f>
        <v>42614</v>
      </c>
      <c r="B419" s="2">
        <f>RSI!B419</f>
        <v>5.4669999999999996</v>
      </c>
      <c r="C419" s="2">
        <f>RSI!I419</f>
        <v>14.145712736371763</v>
      </c>
      <c r="D419" s="2">
        <f>MACD!E419</f>
        <v>5.3637916025900623E-2</v>
      </c>
      <c r="E419" s="2">
        <f>MACD!F419</f>
        <v>6.3372986958698571E-2</v>
      </c>
      <c r="F419" s="2">
        <f>'Moving Avg'!D419</f>
        <v>5.5005999999999995</v>
      </c>
      <c r="G419" s="2">
        <f>'Moving Avg'!F419</f>
        <v>5.6098000000000017</v>
      </c>
      <c r="H419" s="2">
        <f>'Moving Avg'!G419</f>
        <v>5.8066999999999984</v>
      </c>
      <c r="I419" s="2">
        <f>'Moving Avg'!H419</f>
        <v>6.179994999999999</v>
      </c>
      <c r="J419" s="5" t="str">
        <f>OBV!F419</f>
        <v>BEARISH</v>
      </c>
      <c r="K419" s="5" t="str">
        <f>OBV!G419</f>
        <v>WEAK</v>
      </c>
      <c r="L419" s="5" t="str">
        <f>OBV!H419</f>
        <v>CONFIRMED BEARISH</v>
      </c>
    </row>
    <row r="420" spans="1:12" ht="13.5" x14ac:dyDescent="0.25">
      <c r="A420" s="3">
        <f>RSI!A420</f>
        <v>42615</v>
      </c>
      <c r="B420" s="2">
        <f>RSI!B420</f>
        <v>5.4160000000000004</v>
      </c>
      <c r="C420" s="2">
        <f>RSI!I420</f>
        <v>11.802785552134722</v>
      </c>
      <c r="D420" s="2">
        <f>MACD!E420</f>
        <v>5.0625007405050049E-2</v>
      </c>
      <c r="E420" s="2">
        <f>MACD!F420</f>
        <v>6.0823391047968869E-2</v>
      </c>
      <c r="F420" s="2">
        <f>'Moving Avg'!D420</f>
        <v>5.4802</v>
      </c>
      <c r="G420" s="2">
        <f>'Moving Avg'!F420</f>
        <v>5.5919500000000006</v>
      </c>
      <c r="H420" s="2">
        <f>'Moving Avg'!G420</f>
        <v>5.7944399999999971</v>
      </c>
      <c r="I420" s="2">
        <f>'Moving Avg'!H420</f>
        <v>6.1777749999999978</v>
      </c>
      <c r="J420" s="5" t="str">
        <f>OBV!F420</f>
        <v>BEARISH</v>
      </c>
      <c r="K420" s="5" t="str">
        <f>OBV!G420</f>
        <v>STRONG</v>
      </c>
      <c r="L420" s="5" t="str">
        <f>OBV!H420</f>
        <v>CONFIRMED BEARISH</v>
      </c>
    </row>
    <row r="421" spans="1:12" ht="13.5" x14ac:dyDescent="0.25">
      <c r="A421" s="3">
        <f>RSI!A421</f>
        <v>42618</v>
      </c>
      <c r="B421" s="2">
        <f>RSI!B421</f>
        <v>5.492</v>
      </c>
      <c r="C421" s="2">
        <f>RSI!I421</f>
        <v>30.323184919581479</v>
      </c>
      <c r="D421" s="2">
        <f>MACD!E421</f>
        <v>4.3801503415437537E-2</v>
      </c>
      <c r="E421" s="2">
        <f>MACD!F421</f>
        <v>5.7419013521462607E-2</v>
      </c>
      <c r="F421" s="2">
        <f>'Moving Avg'!D421</f>
        <v>5.4749999999999996</v>
      </c>
      <c r="G421" s="2">
        <f>'Moving Avg'!F421</f>
        <v>5.5804500000000008</v>
      </c>
      <c r="H421" s="2">
        <f>'Moving Avg'!G421</f>
        <v>5.7837999999999985</v>
      </c>
      <c r="I421" s="2">
        <f>'Moving Avg'!H421</f>
        <v>6.1768399999999977</v>
      </c>
      <c r="J421" s="5" t="str">
        <f>OBV!F421</f>
        <v>BEARISH</v>
      </c>
      <c r="K421" s="5" t="str">
        <f>OBV!G421</f>
        <v>STRONG</v>
      </c>
      <c r="L421" s="5" t="str">
        <f>OBV!H421</f>
        <v>CONFIRMED BEARISH</v>
      </c>
    </row>
    <row r="422" spans="1:12" ht="13.5" x14ac:dyDescent="0.25">
      <c r="A422" s="3">
        <f>RSI!A422</f>
        <v>42619</v>
      </c>
      <c r="B422" s="2">
        <f>RSI!B422</f>
        <v>5.4160000000000004</v>
      </c>
      <c r="C422" s="2">
        <f>RSI!I422</f>
        <v>24.730576604009187</v>
      </c>
      <c r="D422" s="2">
        <f>MACD!E422</f>
        <v>4.4463413356163883E-2</v>
      </c>
      <c r="E422" s="2">
        <f>MACD!F422</f>
        <v>5.4827893488402862E-2</v>
      </c>
      <c r="F422" s="2">
        <f>'Moving Avg'!D422</f>
        <v>5.454600000000001</v>
      </c>
      <c r="G422" s="2">
        <f>'Moving Avg'!F422</f>
        <v>5.5651500000000009</v>
      </c>
      <c r="H422" s="2">
        <f>'Moving Avg'!G422</f>
        <v>5.7716399999999997</v>
      </c>
      <c r="I422" s="2">
        <f>'Moving Avg'!H422</f>
        <v>6.1754999999999987</v>
      </c>
      <c r="J422" s="5" t="str">
        <f>OBV!F422</f>
        <v>BEARISH</v>
      </c>
      <c r="K422" s="5" t="str">
        <f>OBV!G422</f>
        <v>STRONG</v>
      </c>
      <c r="L422" s="5" t="str">
        <f>OBV!H422</f>
        <v>CONFIRMED BEARISH</v>
      </c>
    </row>
    <row r="423" spans="1:12" ht="13.5" x14ac:dyDescent="0.25">
      <c r="A423" s="3">
        <f>RSI!A423</f>
        <v>42620</v>
      </c>
      <c r="B423" s="2">
        <f>RSI!B423</f>
        <v>5.4160000000000004</v>
      </c>
      <c r="C423" s="2">
        <f>RSI!I423</f>
        <v>24.730576604009173</v>
      </c>
      <c r="D423" s="2">
        <f>MACD!E423</f>
        <v>4.621888794384077E-2</v>
      </c>
      <c r="E423" s="2">
        <f>MACD!F423</f>
        <v>5.3106092379490447E-2</v>
      </c>
      <c r="F423" s="2">
        <f>'Moving Avg'!D423</f>
        <v>5.4413999999999998</v>
      </c>
      <c r="G423" s="2">
        <f>'Moving Avg'!F423</f>
        <v>5.5498500000000011</v>
      </c>
      <c r="H423" s="2">
        <f>'Moving Avg'!G423</f>
        <v>5.7593800000000002</v>
      </c>
      <c r="I423" s="2">
        <f>'Moving Avg'!H423</f>
        <v>6.1741849999999978</v>
      </c>
      <c r="J423" s="5" t="str">
        <f>OBV!F423</f>
        <v>BEARISH</v>
      </c>
      <c r="K423" s="5" t="str">
        <f>OBV!G423</f>
        <v>STRONG</v>
      </c>
      <c r="L423" s="5" t="str">
        <f>OBV!H423</f>
        <v>CONFIRMED BEARISH</v>
      </c>
    </row>
    <row r="424" spans="1:12" ht="13.5" x14ac:dyDescent="0.25">
      <c r="A424" s="3">
        <f>RSI!A424</f>
        <v>42621</v>
      </c>
      <c r="B424" s="2">
        <f>RSI!B424</f>
        <v>5.4160000000000004</v>
      </c>
      <c r="C424" s="2">
        <f>RSI!I424</f>
        <v>24.730576604009173</v>
      </c>
      <c r="D424" s="2">
        <f>MACD!E424</f>
        <v>4.8811138541664079E-2</v>
      </c>
      <c r="E424" s="2">
        <f>MACD!F424</f>
        <v>5.2247101611925174E-2</v>
      </c>
      <c r="F424" s="2">
        <f>'Moving Avg'!D424</f>
        <v>5.4312000000000005</v>
      </c>
      <c r="G424" s="2">
        <f>'Moving Avg'!F424</f>
        <v>5.5345500000000003</v>
      </c>
      <c r="H424" s="2">
        <f>'Moving Avg'!G424</f>
        <v>5.7471199999999998</v>
      </c>
      <c r="I424" s="2">
        <f>'Moving Avg'!H424</f>
        <v>6.1728699999999979</v>
      </c>
      <c r="J424" s="5" t="str">
        <f>OBV!F424</f>
        <v>BEARISH</v>
      </c>
      <c r="K424" s="5" t="str">
        <f>OBV!G424</f>
        <v>STRONG</v>
      </c>
      <c r="L424" s="5" t="str">
        <f>OBV!H424</f>
        <v>CONFIRMED BEARISH</v>
      </c>
    </row>
    <row r="425" spans="1:12" ht="13.5" x14ac:dyDescent="0.25">
      <c r="A425" s="3">
        <f>RSI!A425</f>
        <v>42622</v>
      </c>
      <c r="B425" s="2">
        <f>RSI!B425</f>
        <v>5.4160000000000004</v>
      </c>
      <c r="C425" s="2">
        <f>RSI!I425</f>
        <v>24.730576604009173</v>
      </c>
      <c r="D425" s="2">
        <f>MACD!E425</f>
        <v>4.4183287716121455E-2</v>
      </c>
      <c r="E425" s="2">
        <f>MACD!F425</f>
        <v>5.0634338832764435E-2</v>
      </c>
      <c r="F425" s="2">
        <f>'Moving Avg'!D425</f>
        <v>5.4312000000000005</v>
      </c>
      <c r="G425" s="2">
        <f>'Moving Avg'!F425</f>
        <v>5.5217999999999998</v>
      </c>
      <c r="H425" s="2">
        <f>'Moving Avg'!G425</f>
        <v>5.7348600000000003</v>
      </c>
      <c r="I425" s="2">
        <f>'Moving Avg'!H425</f>
        <v>6.171554999999997</v>
      </c>
      <c r="J425" s="5" t="str">
        <f>OBV!F425</f>
        <v>BULLISH</v>
      </c>
      <c r="K425" s="5" t="str">
        <f>OBV!G425</f>
        <v>NEUTRAL</v>
      </c>
      <c r="L425" s="5" t="str">
        <f>OBV!H425</f>
        <v>NEUTRAL</v>
      </c>
    </row>
    <row r="426" spans="1:12" ht="13.5" x14ac:dyDescent="0.25">
      <c r="A426" s="3">
        <f>RSI!A426</f>
        <v>42627</v>
      </c>
      <c r="B426" s="2">
        <f>RSI!B426</f>
        <v>5.4160000000000004</v>
      </c>
      <c r="C426" s="2">
        <f>RSI!I426</f>
        <v>24.730576604009173</v>
      </c>
      <c r="D426" s="2">
        <f>MACD!E426</f>
        <v>4.1216358576837919E-2</v>
      </c>
      <c r="E426" s="2">
        <f>MACD!F426</f>
        <v>4.8750742781579134E-2</v>
      </c>
      <c r="F426" s="2">
        <f>'Moving Avg'!D426</f>
        <v>5.4160000000000004</v>
      </c>
      <c r="G426" s="2">
        <f>'Moving Avg'!F426</f>
        <v>5.5090500000000002</v>
      </c>
      <c r="H426" s="2">
        <f>'Moving Avg'!G426</f>
        <v>5.722599999999999</v>
      </c>
      <c r="I426" s="2">
        <f>'Moving Avg'!H426</f>
        <v>6.1702399999999962</v>
      </c>
      <c r="J426" s="5" t="str">
        <f>OBV!F426</f>
        <v>BEARISH</v>
      </c>
      <c r="K426" s="5" t="str">
        <f>OBV!G426</f>
        <v>STRONG</v>
      </c>
      <c r="L426" s="5" t="str">
        <f>OBV!H426</f>
        <v>CONFIRMED BEARISH</v>
      </c>
    </row>
    <row r="427" spans="1:12" ht="13.5" x14ac:dyDescent="0.25">
      <c r="A427" s="3">
        <f>RSI!A427</f>
        <v>42628</v>
      </c>
      <c r="B427" s="2">
        <f>RSI!B427</f>
        <v>5.4160000000000004</v>
      </c>
      <c r="C427" s="2">
        <f>RSI!I427</f>
        <v>24.730576604009173</v>
      </c>
      <c r="D427" s="2">
        <f>MACD!E427</f>
        <v>3.9584532515269721E-2</v>
      </c>
      <c r="E427" s="2">
        <f>MACD!F427</f>
        <v>4.6917500728317255E-2</v>
      </c>
      <c r="F427" s="2">
        <f>'Moving Avg'!D427</f>
        <v>5.4160000000000004</v>
      </c>
      <c r="G427" s="2">
        <f>'Moving Avg'!F427</f>
        <v>5.4990999999999994</v>
      </c>
      <c r="H427" s="2">
        <f>'Moving Avg'!G427</f>
        <v>5.7103399999999986</v>
      </c>
      <c r="I427" s="2">
        <f>'Moving Avg'!H427</f>
        <v>6.1679949999999959</v>
      </c>
      <c r="J427" s="5" t="str">
        <f>OBV!F427</f>
        <v>NEUTRAL</v>
      </c>
      <c r="K427" s="5" t="str">
        <f>OBV!G427</f>
        <v>NEUTRAL</v>
      </c>
      <c r="L427" s="5" t="str">
        <f>OBV!H427</f>
        <v>NEUTRAL</v>
      </c>
    </row>
    <row r="428" spans="1:12" ht="13.5" x14ac:dyDescent="0.25">
      <c r="A428" s="3">
        <f>RSI!A428</f>
        <v>42629</v>
      </c>
      <c r="B428" s="2">
        <f>RSI!B428</f>
        <v>5.4160000000000004</v>
      </c>
      <c r="C428" s="2">
        <f>RSI!I428</f>
        <v>24.730576604009173</v>
      </c>
      <c r="D428" s="2">
        <f>MACD!E428</f>
        <v>3.3478862153468292E-2</v>
      </c>
      <c r="E428" s="2">
        <f>MACD!F428</f>
        <v>4.4229773013347462E-2</v>
      </c>
      <c r="F428" s="2">
        <f>'Moving Avg'!D428</f>
        <v>5.4160000000000004</v>
      </c>
      <c r="G428" s="2">
        <f>'Moving Avg'!F428</f>
        <v>5.4891499999999995</v>
      </c>
      <c r="H428" s="2">
        <f>'Moving Avg'!G428</f>
        <v>5.6980799999999991</v>
      </c>
      <c r="I428" s="2">
        <f>'Moving Avg'!H428</f>
        <v>6.1648699999999952</v>
      </c>
      <c r="J428" s="5" t="str">
        <f>OBV!F428</f>
        <v>NEUTRAL</v>
      </c>
      <c r="K428" s="5" t="str">
        <f>OBV!G428</f>
        <v>NEUTRAL</v>
      </c>
      <c r="L428" s="5" t="str">
        <f>OBV!H428</f>
        <v>NEUTRAL</v>
      </c>
    </row>
    <row r="429" spans="1:12" ht="13.5" x14ac:dyDescent="0.25">
      <c r="A429" s="3">
        <f>RSI!A429</f>
        <v>42632</v>
      </c>
      <c r="B429" s="2">
        <f>RSI!B429</f>
        <v>5.3650000000000002</v>
      </c>
      <c r="C429" s="2">
        <f>RSI!I429</f>
        <v>20.473746811732752</v>
      </c>
      <c r="D429" s="2">
        <f>MACD!E429</f>
        <v>3.0535914010706655E-2</v>
      </c>
      <c r="E429" s="2">
        <f>MACD!F429</f>
        <v>4.1491001212819303E-2</v>
      </c>
      <c r="F429" s="2">
        <f>'Moving Avg'!D429</f>
        <v>5.405800000000001</v>
      </c>
      <c r="G429" s="2">
        <f>'Moving Avg'!F429</f>
        <v>5.4766499999999985</v>
      </c>
      <c r="H429" s="2">
        <f>'Moving Avg'!G429</f>
        <v>5.6847999999999992</v>
      </c>
      <c r="I429" s="2">
        <f>'Moving Avg'!H429</f>
        <v>6.1609049999999943</v>
      </c>
      <c r="J429" s="5" t="str">
        <f>OBV!F429</f>
        <v>BEARISH</v>
      </c>
      <c r="K429" s="5" t="str">
        <f>OBV!G429</f>
        <v>STRONG</v>
      </c>
      <c r="L429" s="5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5.3650000000000002</v>
      </c>
      <c r="C430" s="2">
        <f>RSI!I430</f>
        <v>20.473746811732752</v>
      </c>
      <c r="D430" s="2">
        <f>MACD!E430</f>
        <v>2.1198437101013212E-2</v>
      </c>
      <c r="E430" s="2">
        <f>MACD!F430</f>
        <v>3.7432488390458089E-2</v>
      </c>
      <c r="F430" s="2">
        <f>'Moving Avg'!D430</f>
        <v>5.3956</v>
      </c>
      <c r="G430" s="2">
        <f>'Moving Avg'!F430</f>
        <v>5.4664499999999983</v>
      </c>
      <c r="H430" s="2">
        <f>'Moving Avg'!G430</f>
        <v>5.6725399999999988</v>
      </c>
      <c r="I430" s="2">
        <f>'Moving Avg'!H430</f>
        <v>6.1569399999999952</v>
      </c>
      <c r="J430" s="5" t="str">
        <f>OBV!F430</f>
        <v>BEARISH</v>
      </c>
      <c r="K430" s="5" t="str">
        <f>OBV!G430</f>
        <v>STRONG</v>
      </c>
      <c r="L430" s="5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5.3650000000000002</v>
      </c>
      <c r="C431" s="2">
        <f>RSI!I431</f>
        <v>20.473746811732752</v>
      </c>
      <c r="D431" s="2">
        <f>MACD!E431</f>
        <v>2.5914676706228157E-2</v>
      </c>
      <c r="E431" s="2">
        <f>MACD!F431</f>
        <v>3.5128926053612106E-2</v>
      </c>
      <c r="F431" s="2">
        <f>'Moving Avg'!D431</f>
        <v>5.3854000000000015</v>
      </c>
      <c r="G431" s="2">
        <f>'Moving Avg'!F431</f>
        <v>5.4562499999999989</v>
      </c>
      <c r="H431" s="2">
        <f>'Moving Avg'!G431</f>
        <v>5.6623399999999995</v>
      </c>
      <c r="I431" s="2">
        <f>'Moving Avg'!H431</f>
        <v>6.1529749999999952</v>
      </c>
      <c r="J431" s="5" t="str">
        <f>OBV!F431</f>
        <v>BEARISH</v>
      </c>
      <c r="K431" s="5" t="str">
        <f>OBV!G431</f>
        <v>STRONG</v>
      </c>
      <c r="L431" s="5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5.3390000000000004</v>
      </c>
      <c r="C432" s="2">
        <f>RSI!I432</f>
        <v>18.451471533724003</v>
      </c>
      <c r="D432" s="2">
        <f>MACD!E432</f>
        <v>2.0995323955826706E-2</v>
      </c>
      <c r="E432" s="2">
        <f>MACD!F432</f>
        <v>3.2302205634055031E-2</v>
      </c>
      <c r="F432" s="2">
        <f>'Moving Avg'!D432</f>
        <v>5.37</v>
      </c>
      <c r="G432" s="2">
        <f>'Moving Avg'!F432</f>
        <v>5.4447499999999982</v>
      </c>
      <c r="H432" s="2">
        <f>'Moving Avg'!G432</f>
        <v>5.6516199999999976</v>
      </c>
      <c r="I432" s="2">
        <f>'Moving Avg'!H432</f>
        <v>6.1488799999999957</v>
      </c>
      <c r="J432" s="5" t="str">
        <f>OBV!F432</f>
        <v>BEARISH</v>
      </c>
      <c r="K432" s="5" t="str">
        <f>OBV!G432</f>
        <v>STRONG</v>
      </c>
      <c r="L432" s="5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5.3390000000000004</v>
      </c>
      <c r="C433" s="2">
        <f>RSI!I433</f>
        <v>18.451471533724003</v>
      </c>
      <c r="D433" s="2">
        <f>MACD!E433</f>
        <v>1.7779360131941147E-2</v>
      </c>
      <c r="E433" s="2">
        <f>MACD!F433</f>
        <v>2.9397636533632258E-2</v>
      </c>
      <c r="F433" s="2">
        <f>'Moving Avg'!D433</f>
        <v>5.3545999999999996</v>
      </c>
      <c r="G433" s="2">
        <f>'Moving Avg'!F433</f>
        <v>5.4332499999999984</v>
      </c>
      <c r="H433" s="2">
        <f>'Moving Avg'!G433</f>
        <v>5.6408999999999985</v>
      </c>
      <c r="I433" s="2">
        <f>'Moving Avg'!H433</f>
        <v>6.1447849999999953</v>
      </c>
      <c r="J433" s="5" t="str">
        <f>OBV!F433</f>
        <v>BEARISH</v>
      </c>
      <c r="K433" s="5" t="str">
        <f>OBV!G433</f>
        <v>STRONG</v>
      </c>
      <c r="L433" s="5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5.41</v>
      </c>
      <c r="C434" s="2">
        <f>RSI!I434</f>
        <v>37.883028003239396</v>
      </c>
      <c r="D434" s="2">
        <f>MACD!E434</f>
        <v>1.0675350182949295E-2</v>
      </c>
      <c r="E434" s="2">
        <f>MACD!F434</f>
        <v>2.5653179263495668E-2</v>
      </c>
      <c r="F434" s="2">
        <f>'Moving Avg'!D434</f>
        <v>5.3635999999999999</v>
      </c>
      <c r="G434" s="2">
        <f>'Moving Avg'!F434</f>
        <v>5.4252999999999982</v>
      </c>
      <c r="H434" s="2">
        <f>'Moving Avg'!G434</f>
        <v>5.6315999999999988</v>
      </c>
      <c r="I434" s="2">
        <f>'Moving Avg'!H434</f>
        <v>6.1410949999999946</v>
      </c>
      <c r="J434" s="5" t="str">
        <f>OBV!F434</f>
        <v>BEARISH</v>
      </c>
      <c r="K434" s="5" t="str">
        <f>OBV!G434</f>
        <v>NEUTRAL</v>
      </c>
      <c r="L434" s="5" t="str">
        <f>OBV!H434</f>
        <v>BEARISH DIVERGENCE</v>
      </c>
    </row>
    <row r="435" spans="1:12" ht="13.5" x14ac:dyDescent="0.25">
      <c r="A435" s="3">
        <f>RSI!A435</f>
        <v>42640</v>
      </c>
      <c r="B435" s="2">
        <f>RSI!B435</f>
        <v>5.319</v>
      </c>
      <c r="C435" s="2">
        <f>RSI!I435</f>
        <v>28.507133096482633</v>
      </c>
      <c r="D435" s="2">
        <f>MACD!E435</f>
        <v>1.1796990819117781E-2</v>
      </c>
      <c r="E435" s="2">
        <f>MACD!F435</f>
        <v>2.2881941574620094E-2</v>
      </c>
      <c r="F435" s="2">
        <f>'Moving Avg'!D435</f>
        <v>5.3544</v>
      </c>
      <c r="G435" s="2">
        <f>'Moving Avg'!F435</f>
        <v>5.4153499999999983</v>
      </c>
      <c r="H435" s="2">
        <f>'Moving Avg'!G435</f>
        <v>5.6204799999999988</v>
      </c>
      <c r="I435" s="2">
        <f>'Moving Avg'!H435</f>
        <v>6.1369499999999961</v>
      </c>
      <c r="J435" s="5" t="str">
        <f>OBV!F435</f>
        <v>BEARISH</v>
      </c>
      <c r="K435" s="5" t="str">
        <f>OBV!G435</f>
        <v>STRONG</v>
      </c>
      <c r="L435" s="5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5.3129999999999997</v>
      </c>
      <c r="C436" s="2">
        <f>RSI!I436</f>
        <v>28.014809935262818</v>
      </c>
      <c r="D436" s="2">
        <f>MACD!E436</f>
        <v>1.4091188003363619E-2</v>
      </c>
      <c r="E436" s="2">
        <f>MACD!F436</f>
        <v>2.11237908603688E-2</v>
      </c>
      <c r="F436" s="2">
        <f>'Moving Avg'!D436</f>
        <v>5.3439999999999994</v>
      </c>
      <c r="G436" s="2">
        <f>'Moving Avg'!F436</f>
        <v>5.4050999999999982</v>
      </c>
      <c r="H436" s="2">
        <f>'Moving Avg'!G436</f>
        <v>5.6092399999999989</v>
      </c>
      <c r="I436" s="2">
        <f>'Moving Avg'!H436</f>
        <v>6.132774999999997</v>
      </c>
      <c r="J436" s="5" t="str">
        <f>OBV!F436</f>
        <v>BEARISH</v>
      </c>
      <c r="K436" s="5" t="str">
        <f>OBV!G436</f>
        <v>STRONG</v>
      </c>
      <c r="L436" s="5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5.3650000000000002</v>
      </c>
      <c r="C437" s="2">
        <f>RSI!I437</f>
        <v>38.007306488009675</v>
      </c>
      <c r="D437" s="2">
        <f>MACD!E437</f>
        <v>1.3049989922604865E-2</v>
      </c>
      <c r="E437" s="2">
        <f>MACD!F437</f>
        <v>1.9509030672816015E-2</v>
      </c>
      <c r="F437" s="2">
        <f>'Moving Avg'!D437</f>
        <v>5.3492000000000006</v>
      </c>
      <c r="G437" s="2">
        <f>'Moving Avg'!F437</f>
        <v>5.3974499999999983</v>
      </c>
      <c r="H437" s="2">
        <f>'Moving Avg'!G437</f>
        <v>5.5959599999999989</v>
      </c>
      <c r="I437" s="2">
        <f>'Moving Avg'!H437</f>
        <v>6.1288599999999978</v>
      </c>
      <c r="J437" s="5" t="str">
        <f>OBV!F437</f>
        <v>BULLISH</v>
      </c>
      <c r="K437" s="5" t="str">
        <f>OBV!G437</f>
        <v>NEUTRAL</v>
      </c>
      <c r="L437" s="5" t="str">
        <f>OBV!H437</f>
        <v>CONFIRMED BULLISH</v>
      </c>
    </row>
    <row r="438" spans="1:12" ht="13.5" x14ac:dyDescent="0.25">
      <c r="A438" s="3">
        <f>RSI!A438</f>
        <v>42643</v>
      </c>
      <c r="B438" s="2">
        <f>RSI!B438</f>
        <v>5.3650000000000002</v>
      </c>
      <c r="C438" s="2">
        <f>RSI!I438</f>
        <v>38.007306488009668</v>
      </c>
      <c r="D438" s="2">
        <f>MACD!E438</f>
        <v>1.2666715187850563E-2</v>
      </c>
      <c r="E438" s="2">
        <f>MACD!F438</f>
        <v>1.8140567575822927E-2</v>
      </c>
      <c r="F438" s="2">
        <f>'Moving Avg'!D438</f>
        <v>5.3544</v>
      </c>
      <c r="G438" s="2">
        <f>'Moving Avg'!F438</f>
        <v>5.3915999999999986</v>
      </c>
      <c r="H438" s="2">
        <f>'Moving Avg'!G438</f>
        <v>5.582679999999999</v>
      </c>
      <c r="I438" s="2">
        <f>'Moving Avg'!H438</f>
        <v>6.1258449999999973</v>
      </c>
      <c r="J438" s="5" t="str">
        <f>OBV!F438</f>
        <v>BULLISH</v>
      </c>
      <c r="K438" s="5" t="str">
        <f>OBV!G438</f>
        <v>NEUTRAL</v>
      </c>
      <c r="L438" s="5" t="str">
        <f>OBV!H438</f>
        <v>CONFIRMED BULLISH</v>
      </c>
    </row>
    <row r="439" spans="1:12" ht="13.5" x14ac:dyDescent="0.25">
      <c r="A439" s="3">
        <f>RSI!A439</f>
        <v>42647</v>
      </c>
      <c r="B439" s="2">
        <f>RSI!B439</f>
        <v>5.3129999999999997</v>
      </c>
      <c r="C439" s="2">
        <f>RSI!I439</f>
        <v>32.736966292578728</v>
      </c>
      <c r="D439" s="2">
        <f>MACD!E439</f>
        <v>8.8089732710168178E-3</v>
      </c>
      <c r="E439" s="2">
        <f>MACD!F439</f>
        <v>1.6274248714861706E-2</v>
      </c>
      <c r="F439" s="2">
        <f>'Moving Avg'!D439</f>
        <v>5.335</v>
      </c>
      <c r="G439" s="2">
        <f>'Moving Avg'!F439</f>
        <v>5.3838999999999988</v>
      </c>
      <c r="H439" s="2">
        <f>'Moving Avg'!G439</f>
        <v>5.5683599999999993</v>
      </c>
      <c r="I439" s="2">
        <f>'Moving Avg'!H439</f>
        <v>6.122569999999997</v>
      </c>
      <c r="J439" s="5" t="str">
        <f>OBV!F439</f>
        <v>BEARISH</v>
      </c>
      <c r="K439" s="5" t="str">
        <f>OBV!G439</f>
        <v>STRONG</v>
      </c>
      <c r="L439" s="5" t="str">
        <f>OBV!H439</f>
        <v>CONFIRMED BEARISH</v>
      </c>
    </row>
    <row r="440" spans="1:12" ht="13.5" x14ac:dyDescent="0.25">
      <c r="A440" s="3">
        <f>RSI!A440</f>
        <v>42648</v>
      </c>
      <c r="B440" s="2">
        <f>RSI!B440</f>
        <v>5.3129999999999997</v>
      </c>
      <c r="C440" s="2">
        <f>RSI!I440</f>
        <v>32.736966292578728</v>
      </c>
      <c r="D440" s="2">
        <f>MACD!E440</f>
        <v>6.2787313330865402E-3</v>
      </c>
      <c r="E440" s="2">
        <f>MACD!F440</f>
        <v>1.4275145238506674E-2</v>
      </c>
      <c r="F440" s="2">
        <f>'Moving Avg'!D440</f>
        <v>5.3337999999999992</v>
      </c>
      <c r="G440" s="2">
        <f>'Moving Avg'!F440</f>
        <v>5.3787500000000001</v>
      </c>
      <c r="H440" s="2">
        <f>'Moving Avg'!G440</f>
        <v>5.5581399999999981</v>
      </c>
      <c r="I440" s="2">
        <f>'Moving Avg'!H440</f>
        <v>6.119444999999998</v>
      </c>
      <c r="J440" s="5" t="str">
        <f>OBV!F440</f>
        <v>BEARISH</v>
      </c>
      <c r="K440" s="5" t="str">
        <f>OBV!G440</f>
        <v>STRONG</v>
      </c>
      <c r="L440" s="5" t="str">
        <f>OBV!H440</f>
        <v>CONFIRMED BEARISH</v>
      </c>
    </row>
    <row r="441" spans="1:12" ht="13.5" x14ac:dyDescent="0.25">
      <c r="A441" s="3">
        <f>RSI!A441</f>
        <v>42649</v>
      </c>
      <c r="B441" s="2">
        <f>RSI!B441</f>
        <v>5.319</v>
      </c>
      <c r="C441" s="2">
        <f>RSI!I441</f>
        <v>33.96237309874644</v>
      </c>
      <c r="D441" s="2">
        <f>MACD!E441</f>
        <v>4.3729437027071327E-3</v>
      </c>
      <c r="E441" s="2">
        <f>MACD!F441</f>
        <v>1.2294704931346765E-2</v>
      </c>
      <c r="F441" s="2">
        <f>'Moving Avg'!D441</f>
        <v>5.3349999999999991</v>
      </c>
      <c r="G441" s="2">
        <f>'Moving Avg'!F441</f>
        <v>5.3701000000000008</v>
      </c>
      <c r="H441" s="2">
        <f>'Moving Avg'!G441</f>
        <v>5.5480399999999985</v>
      </c>
      <c r="I441" s="2">
        <f>'Moving Avg'!H441</f>
        <v>6.116374999999997</v>
      </c>
      <c r="J441" s="5" t="str">
        <f>OBV!F441</f>
        <v>BULLISH</v>
      </c>
      <c r="K441" s="5" t="str">
        <f>OBV!G441</f>
        <v>WEAK</v>
      </c>
      <c r="L441" s="5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5.319</v>
      </c>
      <c r="C442" s="2">
        <f>RSI!I442</f>
        <v>33.96237309874644</v>
      </c>
      <c r="D442" s="2">
        <f>MACD!E442</f>
        <v>-6.4581234619698336E-4</v>
      </c>
      <c r="E442" s="2">
        <f>MACD!F442</f>
        <v>9.706601475838017E-3</v>
      </c>
      <c r="F442" s="2">
        <f>'Moving Avg'!D442</f>
        <v>5.3257999999999992</v>
      </c>
      <c r="G442" s="2">
        <f>'Moving Avg'!F442</f>
        <v>5.3652500000000005</v>
      </c>
      <c r="H442" s="2">
        <f>'Moving Avg'!G442</f>
        <v>5.5360000000000005</v>
      </c>
      <c r="I442" s="2">
        <f>'Moving Avg'!H442</f>
        <v>6.1141349999999974</v>
      </c>
      <c r="J442" s="5" t="str">
        <f>OBV!F442</f>
        <v>BULLISH</v>
      </c>
      <c r="K442" s="5" t="str">
        <f>OBV!G442</f>
        <v>NEUTRAL</v>
      </c>
      <c r="L442" s="5" t="str">
        <f>OBV!H442</f>
        <v>BULLISH DIVERGENCE</v>
      </c>
    </row>
    <row r="443" spans="1:12" ht="13.5" x14ac:dyDescent="0.25">
      <c r="A443" s="3">
        <f>RSI!A443</f>
        <v>42653</v>
      </c>
      <c r="B443" s="2">
        <f>RSI!B443</f>
        <v>5.319</v>
      </c>
      <c r="C443" s="2">
        <f>RSI!I443</f>
        <v>33.96237309874644</v>
      </c>
      <c r="D443" s="2">
        <f>MACD!E443</f>
        <v>-4.3426062609093208E-3</v>
      </c>
      <c r="E443" s="2">
        <f>MACD!F443</f>
        <v>6.8967599284885496E-3</v>
      </c>
      <c r="F443" s="2">
        <f>'Moving Avg'!D443</f>
        <v>5.3165999999999993</v>
      </c>
      <c r="G443" s="2">
        <f>'Moving Avg'!F443</f>
        <v>5.3604000000000003</v>
      </c>
      <c r="H443" s="2">
        <f>'Moving Avg'!G443</f>
        <v>5.5238400000000016</v>
      </c>
      <c r="I443" s="2">
        <f>'Moving Avg'!H443</f>
        <v>6.111894999999997</v>
      </c>
      <c r="J443" s="5" t="str">
        <f>OBV!F443</f>
        <v>BULLISH</v>
      </c>
      <c r="K443" s="5" t="str">
        <f>OBV!G443</f>
        <v>NEUTRAL</v>
      </c>
      <c r="L443" s="5" t="str">
        <f>OBV!H443</f>
        <v>BULLISH DIVERGENCE</v>
      </c>
    </row>
    <row r="444" spans="1:12" ht="13.5" x14ac:dyDescent="0.25">
      <c r="A444" s="3">
        <f>RSI!A444</f>
        <v>42654</v>
      </c>
      <c r="B444" s="2">
        <f>RSI!B444</f>
        <v>5.3440000000000003</v>
      </c>
      <c r="C444" s="2">
        <f>RSI!I444</f>
        <v>39.681108434430179</v>
      </c>
      <c r="D444" s="2">
        <f>MACD!E444</f>
        <v>2.1096789199965826E-3</v>
      </c>
      <c r="E444" s="2">
        <f>MACD!F444</f>
        <v>5.9393437267901573E-3</v>
      </c>
      <c r="F444" s="2">
        <f>'Moving Avg'!D444</f>
        <v>5.3228</v>
      </c>
      <c r="G444" s="2">
        <f>'Moving Avg'!F444</f>
        <v>5.3568000000000007</v>
      </c>
      <c r="H444" s="2">
        <f>'Moving Avg'!G444</f>
        <v>5.5121799999999999</v>
      </c>
      <c r="I444" s="2">
        <f>'Moving Avg'!H444</f>
        <v>6.1092899999999979</v>
      </c>
      <c r="J444" s="5" t="str">
        <f>OBV!F444</f>
        <v>BULLISH</v>
      </c>
      <c r="K444" s="5" t="str">
        <f>OBV!G444</f>
        <v>WEAK</v>
      </c>
      <c r="L444" s="5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5.3490000000000002</v>
      </c>
      <c r="C445" s="2">
        <f>RSI!I445</f>
        <v>40.785570410182252</v>
      </c>
      <c r="D445" s="2">
        <f>MACD!E445</f>
        <v>-6.4773874359316252E-3</v>
      </c>
      <c r="E445" s="2">
        <f>MACD!F445</f>
        <v>3.4559974942458011E-3</v>
      </c>
      <c r="F445" s="2">
        <f>'Moving Avg'!D445</f>
        <v>5.33</v>
      </c>
      <c r="G445" s="2">
        <f>'Moving Avg'!F445</f>
        <v>5.3534500000000005</v>
      </c>
      <c r="H445" s="2">
        <f>'Moving Avg'!G445</f>
        <v>5.5006199999999987</v>
      </c>
      <c r="I445" s="2">
        <f>'Moving Avg'!H445</f>
        <v>6.1061949999999969</v>
      </c>
      <c r="J445" s="5" t="str">
        <f>OBV!F445</f>
        <v>BULLISH</v>
      </c>
      <c r="K445" s="5" t="str">
        <f>OBV!G445</f>
        <v>WEAK</v>
      </c>
      <c r="L445" s="5" t="str">
        <f>OBV!H445</f>
        <v>CONFIRMED BULLISH</v>
      </c>
    </row>
    <row r="446" spans="1:12" ht="13.5" x14ac:dyDescent="0.25">
      <c r="A446" s="3">
        <f>RSI!A446</f>
        <v>42656</v>
      </c>
      <c r="B446" s="2">
        <f>RSI!B446</f>
        <v>5.3440000000000003</v>
      </c>
      <c r="C446" s="2">
        <f>RSI!I446</f>
        <v>39.996877053275796</v>
      </c>
      <c r="D446" s="2">
        <f>MACD!E446</f>
        <v>-1.4025916490450818E-2</v>
      </c>
      <c r="E446" s="2">
        <f>MACD!F446</f>
        <v>-4.0385302693522578E-5</v>
      </c>
      <c r="F446" s="2">
        <f>'Moving Avg'!D446</f>
        <v>5.335</v>
      </c>
      <c r="G446" s="2">
        <f>'Moving Avg'!F446</f>
        <v>5.3498500000000009</v>
      </c>
      <c r="H446" s="2">
        <f>'Moving Avg'!G446</f>
        <v>5.4910199999999989</v>
      </c>
      <c r="I446" s="2">
        <f>'Moving Avg'!H446</f>
        <v>6.1026149999999983</v>
      </c>
      <c r="J446" s="5" t="str">
        <f>OBV!F446</f>
        <v>BULLISH</v>
      </c>
      <c r="K446" s="5" t="str">
        <f>OBV!G446</f>
        <v>WEAK</v>
      </c>
      <c r="L446" s="5" t="str">
        <f>OBV!H446</f>
        <v>CONFIRMED BULLISH</v>
      </c>
    </row>
    <row r="447" spans="1:12" ht="13.5" x14ac:dyDescent="0.25">
      <c r="A447" s="3">
        <f>RSI!A447</f>
        <v>42657</v>
      </c>
      <c r="B447" s="2">
        <f>RSI!B447</f>
        <v>5.3390000000000004</v>
      </c>
      <c r="C447" s="2">
        <f>RSI!I447</f>
        <v>39.180931679401255</v>
      </c>
      <c r="D447" s="2">
        <f>MACD!E447</f>
        <v>-1.1763072684272124E-2</v>
      </c>
      <c r="E447" s="2">
        <f>MACD!F447</f>
        <v>-2.3849227790092428E-3</v>
      </c>
      <c r="F447" s="2">
        <f>'Moving Avg'!D447</f>
        <v>5.3390000000000004</v>
      </c>
      <c r="G447" s="2">
        <f>'Moving Avg'!F447</f>
        <v>5.346000000000001</v>
      </c>
      <c r="H447" s="2">
        <f>'Moving Avg'!G447</f>
        <v>5.4813199999999984</v>
      </c>
      <c r="I447" s="2">
        <f>'Moving Avg'!H447</f>
        <v>6.0985199999999971</v>
      </c>
      <c r="J447" s="5" t="str">
        <f>OBV!F447</f>
        <v>BULLISH</v>
      </c>
      <c r="K447" s="5" t="str">
        <f>OBV!G447</f>
        <v>NEUTRAL</v>
      </c>
      <c r="L447" s="5" t="str">
        <f>OBV!H447</f>
        <v>CONFIRMED BULLISH</v>
      </c>
    </row>
    <row r="448" spans="1:12" ht="13.5" x14ac:dyDescent="0.25">
      <c r="A448" s="3">
        <f>RSI!A448</f>
        <v>42660</v>
      </c>
      <c r="B448" s="2">
        <f>RSI!B448</f>
        <v>5.3390000000000004</v>
      </c>
      <c r="C448" s="2">
        <f>RSI!I448</f>
        <v>39.180931679401262</v>
      </c>
      <c r="D448" s="2">
        <f>MACD!E448</f>
        <v>-9.5598409536838957E-3</v>
      </c>
      <c r="E448" s="2">
        <f>MACD!F448</f>
        <v>-3.8199064139441737E-3</v>
      </c>
      <c r="F448" s="2">
        <f>'Moving Avg'!D448</f>
        <v>5.3430000000000009</v>
      </c>
      <c r="G448" s="2">
        <f>'Moving Avg'!F448</f>
        <v>5.3421500000000002</v>
      </c>
      <c r="H448" s="2">
        <f>'Moving Avg'!G448</f>
        <v>5.4726399999999993</v>
      </c>
      <c r="I448" s="2">
        <f>'Moving Avg'!H448</f>
        <v>6.0930549999999979</v>
      </c>
      <c r="J448" s="5" t="str">
        <f>OBV!F448</f>
        <v>BULLISH</v>
      </c>
      <c r="K448" s="5" t="str">
        <f>OBV!G448</f>
        <v>NEUTRAL</v>
      </c>
      <c r="L448" s="5" t="str">
        <f>OBV!H448</f>
        <v>CONFIRMED BULLISH</v>
      </c>
    </row>
    <row r="449" spans="1:12" ht="13.5" x14ac:dyDescent="0.25">
      <c r="A449" s="3">
        <f>RSI!A449</f>
        <v>42661</v>
      </c>
      <c r="B449" s="2">
        <f>RSI!B449</f>
        <v>5.3390000000000004</v>
      </c>
      <c r="C449" s="2">
        <f>RSI!I449</f>
        <v>39.180931679401262</v>
      </c>
      <c r="D449" s="2">
        <f>MACD!E449</f>
        <v>-1.5428421894633892E-2</v>
      </c>
      <c r="E449" s="2">
        <f>MACD!F449</f>
        <v>-6.1416095100821182E-3</v>
      </c>
      <c r="F449" s="2">
        <f>'Moving Avg'!D449</f>
        <v>5.3420000000000005</v>
      </c>
      <c r="G449" s="2">
        <f>'Moving Avg'!F449</f>
        <v>5.3408500000000005</v>
      </c>
      <c r="H449" s="2">
        <f>'Moving Avg'!G449</f>
        <v>5.4639599999999993</v>
      </c>
      <c r="I449" s="2">
        <f>'Moving Avg'!H449</f>
        <v>6.0861499999999982</v>
      </c>
      <c r="J449" s="5" t="str">
        <f>OBV!F449</f>
        <v>BEARISH</v>
      </c>
      <c r="K449" s="5" t="str">
        <f>OBV!G449</f>
        <v>STRONG</v>
      </c>
      <c r="L449" s="5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5.3390000000000004</v>
      </c>
      <c r="C450" s="2">
        <f>RSI!I450</f>
        <v>39.180931679401262</v>
      </c>
      <c r="D450" s="2">
        <f>MACD!E450</f>
        <v>-2.0146786769798197E-2</v>
      </c>
      <c r="E450" s="2">
        <f>MACD!F450</f>
        <v>-8.942644962025334E-3</v>
      </c>
      <c r="F450" s="2">
        <f>'Moving Avg'!D450</f>
        <v>5.339999999999999</v>
      </c>
      <c r="G450" s="2">
        <f>'Moving Avg'!F450</f>
        <v>5.33955</v>
      </c>
      <c r="H450" s="2">
        <f>'Moving Avg'!G450</f>
        <v>5.4552799999999992</v>
      </c>
      <c r="I450" s="2">
        <f>'Moving Avg'!H450</f>
        <v>6.0792449999999976</v>
      </c>
      <c r="J450" s="5" t="str">
        <f>OBV!F450</f>
        <v>BEARISH</v>
      </c>
      <c r="K450" s="5" t="str">
        <f>OBV!G450</f>
        <v>STRONG</v>
      </c>
      <c r="L450" s="5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5.3129999999999997</v>
      </c>
      <c r="C451" s="2">
        <f>RSI!I451</f>
        <v>34.288492156612406</v>
      </c>
      <c r="D451" s="2">
        <f>MACD!E451</f>
        <v>-2.1061211822765102E-2</v>
      </c>
      <c r="E451" s="2">
        <f>MACD!F451</f>
        <v>-1.1366358334173288E-2</v>
      </c>
      <c r="F451" s="2">
        <f>'Moving Avg'!D451</f>
        <v>5.3338000000000001</v>
      </c>
      <c r="G451" s="2">
        <f>'Moving Avg'!F451</f>
        <v>5.3369499999999999</v>
      </c>
      <c r="H451" s="2">
        <f>'Moving Avg'!G451</f>
        <v>5.4470999999999981</v>
      </c>
      <c r="I451" s="2">
        <f>'Moving Avg'!H451</f>
        <v>6.0722099999999974</v>
      </c>
      <c r="J451" s="5" t="str">
        <f>OBV!F451</f>
        <v>BEARISH</v>
      </c>
      <c r="K451" s="5" t="str">
        <f>OBV!G451</f>
        <v>STRONG</v>
      </c>
      <c r="L451" s="5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5.3129999999999997</v>
      </c>
      <c r="C452" s="2">
        <f>RSI!I452</f>
        <v>34.288492156612406</v>
      </c>
      <c r="D452" s="2">
        <f>MACD!E452</f>
        <v>-2.1469251829246083E-2</v>
      </c>
      <c r="E452" s="2">
        <f>MACD!F452</f>
        <v>-1.3386937033187846E-2</v>
      </c>
      <c r="F452" s="2">
        <f>'Moving Avg'!D452</f>
        <v>5.3285999999999998</v>
      </c>
      <c r="G452" s="2">
        <f>'Moving Avg'!F452</f>
        <v>5.3356500000000002</v>
      </c>
      <c r="H452" s="2">
        <f>'Moving Avg'!G452</f>
        <v>5.4389199999999986</v>
      </c>
      <c r="I452" s="2">
        <f>'Moving Avg'!H452</f>
        <v>6.0651749999999982</v>
      </c>
      <c r="J452" s="5" t="str">
        <f>OBV!F452</f>
        <v>BEARISH</v>
      </c>
      <c r="K452" s="5" t="str">
        <f>OBV!G452</f>
        <v>STRONG</v>
      </c>
      <c r="L452" s="5" t="str">
        <f>OBV!H452</f>
        <v>CONFIRMED BEARISH</v>
      </c>
    </row>
    <row r="453" spans="1:12" ht="13.5" x14ac:dyDescent="0.25">
      <c r="A453" s="3">
        <f>RSI!A453</f>
        <v>42667</v>
      </c>
      <c r="B453" s="2">
        <f>RSI!B453</f>
        <v>5.3129999999999997</v>
      </c>
      <c r="C453" s="2">
        <f>RSI!I453</f>
        <v>34.288492156612406</v>
      </c>
      <c r="D453" s="2">
        <f>MACD!E453</f>
        <v>-2.1475901386127205E-2</v>
      </c>
      <c r="E453" s="2">
        <f>MACD!F453</f>
        <v>-1.5004729903775719E-2</v>
      </c>
      <c r="F453" s="2">
        <f>'Moving Avg'!D453</f>
        <v>5.3233999999999995</v>
      </c>
      <c r="G453" s="2">
        <f>'Moving Avg'!F453</f>
        <v>5.3343500000000006</v>
      </c>
      <c r="H453" s="2">
        <f>'Moving Avg'!G453</f>
        <v>5.4307399999999983</v>
      </c>
      <c r="I453" s="2">
        <f>'Moving Avg'!H453</f>
        <v>6.0571349999999988</v>
      </c>
      <c r="J453" s="5" t="str">
        <f>OBV!F453</f>
        <v>BEARISH</v>
      </c>
      <c r="K453" s="5" t="str">
        <f>OBV!G453</f>
        <v>STRONG</v>
      </c>
      <c r="L453" s="5" t="str">
        <f>OBV!H453</f>
        <v>CONFIRMED BEARISH</v>
      </c>
    </row>
    <row r="454" spans="1:12" ht="13.5" x14ac:dyDescent="0.25">
      <c r="A454" s="3">
        <f>RSI!A454</f>
        <v>42668</v>
      </c>
      <c r="B454" s="2">
        <f>RSI!B454</f>
        <v>5.3129999999999997</v>
      </c>
      <c r="C454" s="2">
        <f>RSI!I454</f>
        <v>34.288492156612406</v>
      </c>
      <c r="D454" s="2">
        <f>MACD!E454</f>
        <v>-1.7321841621448897E-2</v>
      </c>
      <c r="E454" s="2">
        <f>MACD!F454</f>
        <v>-1.5468152247310355E-2</v>
      </c>
      <c r="F454" s="2">
        <f>'Moving Avg'!D454</f>
        <v>5.3181999999999992</v>
      </c>
      <c r="G454" s="2">
        <f>'Moving Avg'!F454</f>
        <v>5.3295000000000012</v>
      </c>
      <c r="H454" s="2">
        <f>'Moving Avg'!G454</f>
        <v>5.4225599999999972</v>
      </c>
      <c r="I454" s="2">
        <f>'Moving Avg'!H454</f>
        <v>6.0482649999999989</v>
      </c>
      <c r="J454" s="5" t="str">
        <f>OBV!F454</f>
        <v>BEARISH</v>
      </c>
      <c r="K454" s="5" t="str">
        <f>OBV!G454</f>
        <v>STRONG</v>
      </c>
      <c r="L454" s="5" t="str">
        <f>OBV!H454</f>
        <v>CONFIRMED BEARISH</v>
      </c>
    </row>
    <row r="455" spans="1:12" ht="13.5" x14ac:dyDescent="0.25">
      <c r="A455" s="3">
        <f>RSI!A455</f>
        <v>42669</v>
      </c>
      <c r="B455" s="2">
        <f>RSI!B455</f>
        <v>5.3129999999999997</v>
      </c>
      <c r="C455" s="2">
        <f>RSI!I455</f>
        <v>34.288492156612406</v>
      </c>
      <c r="D455" s="2">
        <f>MACD!E455</f>
        <v>-1.2747329365686788E-2</v>
      </c>
      <c r="E455" s="2">
        <f>MACD!F455</f>
        <v>-1.4923987670985643E-2</v>
      </c>
      <c r="F455" s="2">
        <f>'Moving Avg'!D455</f>
        <v>5.3129999999999997</v>
      </c>
      <c r="G455" s="2">
        <f>'Moving Avg'!F455</f>
        <v>5.329200000000001</v>
      </c>
      <c r="H455" s="2">
        <f>'Moving Avg'!G455</f>
        <v>5.4153999999999973</v>
      </c>
      <c r="I455" s="2">
        <f>'Moving Avg'!H455</f>
        <v>6.0393950000000007</v>
      </c>
      <c r="J455" s="5" t="str">
        <f>OBV!F455</f>
        <v>BEARISH</v>
      </c>
      <c r="K455" s="5" t="str">
        <f>OBV!G455</f>
        <v>STRONG</v>
      </c>
      <c r="L455" s="5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5.3129999999999997</v>
      </c>
      <c r="C456" s="2">
        <f>RSI!I456</f>
        <v>34.288492156612406</v>
      </c>
      <c r="D456" s="2">
        <f>MACD!E456</f>
        <v>-9.3770154403376438E-3</v>
      </c>
      <c r="E456" s="2">
        <f>MACD!F456</f>
        <v>-1.3814593224856044E-2</v>
      </c>
      <c r="F456" s="2">
        <f>'Moving Avg'!D456</f>
        <v>5.3129999999999997</v>
      </c>
      <c r="G456" s="2">
        <f>'Moving Avg'!F456</f>
        <v>5.329200000000001</v>
      </c>
      <c r="H456" s="2">
        <f>'Moving Avg'!G456</f>
        <v>5.4082399999999975</v>
      </c>
      <c r="I456" s="2">
        <f>'Moving Avg'!H456</f>
        <v>6.0320150000000012</v>
      </c>
      <c r="J456" s="5" t="str">
        <f>OBV!F456</f>
        <v>NEUTRAL</v>
      </c>
      <c r="K456" s="5" t="str">
        <f>OBV!G456</f>
        <v>NEUTRAL</v>
      </c>
      <c r="L456" s="5" t="str">
        <f>OBV!H456</f>
        <v>NEUTRAL</v>
      </c>
    </row>
    <row r="457" spans="1:12" ht="13.5" x14ac:dyDescent="0.25">
      <c r="A457" s="3">
        <f>RSI!A457</f>
        <v>42671</v>
      </c>
      <c r="B457" s="2">
        <f>RSI!B457</f>
        <v>5.2729999999999997</v>
      </c>
      <c r="C457" s="2">
        <f>RSI!I457</f>
        <v>26.382429709177615</v>
      </c>
      <c r="D457" s="2">
        <f>MACD!E457</f>
        <v>-4.0825869752891819E-3</v>
      </c>
      <c r="E457" s="2">
        <f>MACD!F457</f>
        <v>-1.1868191974942672E-2</v>
      </c>
      <c r="F457" s="2">
        <f>'Moving Avg'!D457</f>
        <v>5.3049999999999997</v>
      </c>
      <c r="G457" s="2">
        <f>'Moving Avg'!F457</f>
        <v>5.3246000000000002</v>
      </c>
      <c r="H457" s="2">
        <f>'Moving Avg'!G457</f>
        <v>5.4013999999999962</v>
      </c>
      <c r="I457" s="2">
        <f>'Moving Avg'!H457</f>
        <v>6.0259500000000017</v>
      </c>
      <c r="J457" s="5" t="str">
        <f>OBV!F457</f>
        <v>BEARISH</v>
      </c>
      <c r="K457" s="5" t="str">
        <f>OBV!G457</f>
        <v>STRONG</v>
      </c>
      <c r="L457" s="5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5.2619999999999996</v>
      </c>
      <c r="C458" s="2">
        <f>RSI!I458</f>
        <v>24.696045064166228</v>
      </c>
      <c r="D458" s="2">
        <f>MACD!E458</f>
        <v>1.6789462890685058E-3</v>
      </c>
      <c r="E458" s="2">
        <f>MACD!F458</f>
        <v>-9.1587643221404374E-3</v>
      </c>
      <c r="F458" s="2">
        <f>'Moving Avg'!D458</f>
        <v>5.2948000000000004</v>
      </c>
      <c r="G458" s="2">
        <f>'Moving Avg'!F458</f>
        <v>5.3194499999999998</v>
      </c>
      <c r="H458" s="2">
        <f>'Moving Avg'!G458</f>
        <v>5.394339999999997</v>
      </c>
      <c r="I458" s="2">
        <f>'Moving Avg'!H458</f>
        <v>6.0183900000000028</v>
      </c>
      <c r="J458" s="5" t="str">
        <f>OBV!F458</f>
        <v>BEARISH</v>
      </c>
      <c r="K458" s="5" t="str">
        <f>OBV!G458</f>
        <v>STRONG</v>
      </c>
      <c r="L458" s="5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5.2619999999999996</v>
      </c>
      <c r="C459" s="2">
        <f>RSI!I459</f>
        <v>24.696045064166228</v>
      </c>
      <c r="D459" s="2">
        <f>MACD!E459</f>
        <v>7.0513276638326516E-3</v>
      </c>
      <c r="E459" s="2">
        <f>MACD!F459</f>
        <v>-5.9167459249458198E-3</v>
      </c>
      <c r="F459" s="2">
        <f>'Moving Avg'!D459</f>
        <v>5.2845999999999993</v>
      </c>
      <c r="G459" s="2">
        <f>'Moving Avg'!F459</f>
        <v>5.3169000000000004</v>
      </c>
      <c r="H459" s="2">
        <f>'Moving Avg'!G459</f>
        <v>5.3872799999999961</v>
      </c>
      <c r="I459" s="2">
        <f>'Moving Avg'!H459</f>
        <v>6.010830000000003</v>
      </c>
      <c r="J459" s="5" t="str">
        <f>OBV!F459</f>
        <v>BEARISH</v>
      </c>
      <c r="K459" s="5" t="str">
        <f>OBV!G459</f>
        <v>STRONG</v>
      </c>
      <c r="L459" s="5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5.2619999999999996</v>
      </c>
      <c r="C460" s="2">
        <f>RSI!I460</f>
        <v>24.696045064166228</v>
      </c>
      <c r="D460" s="2">
        <f>MACD!E460</f>
        <v>1.2057594237635527E-2</v>
      </c>
      <c r="E460" s="2">
        <f>MACD!F460</f>
        <v>-2.3218778924295504E-3</v>
      </c>
      <c r="F460" s="2">
        <f>'Moving Avg'!D460</f>
        <v>5.2744</v>
      </c>
      <c r="G460" s="2">
        <f>'Moving Avg'!F460</f>
        <v>5.3143500000000001</v>
      </c>
      <c r="H460" s="2">
        <f>'Moving Avg'!G460</f>
        <v>5.3811399999999958</v>
      </c>
      <c r="I460" s="2">
        <f>'Moving Avg'!H460</f>
        <v>6.0032700000000023</v>
      </c>
      <c r="J460" s="5" t="str">
        <f>OBV!F460</f>
        <v>BEARISH</v>
      </c>
      <c r="K460" s="5" t="str">
        <f>OBV!G460</f>
        <v>STRONG</v>
      </c>
      <c r="L460" s="5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5.1189999999999998</v>
      </c>
      <c r="C461" s="2">
        <f>RSI!I461</f>
        <v>12.118610321687001</v>
      </c>
      <c r="D461" s="2">
        <f>MACD!E461</f>
        <v>2.3312559852580073E-2</v>
      </c>
      <c r="E461" s="2">
        <f>MACD!F461</f>
        <v>2.8050096565723744E-3</v>
      </c>
      <c r="F461" s="2">
        <f>'Moving Avg'!D461</f>
        <v>5.2355999999999998</v>
      </c>
      <c r="G461" s="2">
        <f>'Moving Avg'!F461</f>
        <v>5.3043500000000003</v>
      </c>
      <c r="H461" s="2">
        <f>'Moving Avg'!G461</f>
        <v>5.3721399999999946</v>
      </c>
      <c r="I461" s="2">
        <f>'Moving Avg'!H461</f>
        <v>5.9949950000000021</v>
      </c>
      <c r="J461" s="5" t="str">
        <f>OBV!F461</f>
        <v>BEARISH</v>
      </c>
      <c r="K461" s="5" t="str">
        <f>OBV!G461</f>
        <v>STRONG</v>
      </c>
      <c r="L461" s="5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5.109</v>
      </c>
      <c r="C462" s="2">
        <f>RSI!I462</f>
        <v>11.67097887110171</v>
      </c>
      <c r="D462" s="2">
        <f>MACD!E462</f>
        <v>3.4816449609557765E-2</v>
      </c>
      <c r="E462" s="2">
        <f>MACD!F462</f>
        <v>9.2072976471694531E-3</v>
      </c>
      <c r="F462" s="2">
        <f>'Moving Avg'!D462</f>
        <v>5.202799999999999</v>
      </c>
      <c r="G462" s="2">
        <f>'Moving Avg'!F462</f>
        <v>5.2938499999999999</v>
      </c>
      <c r="H462" s="2">
        <f>'Moving Avg'!G462</f>
        <v>5.3629399999999956</v>
      </c>
      <c r="I462" s="2">
        <f>'Moving Avg'!H462</f>
        <v>5.9868650000000017</v>
      </c>
      <c r="J462" s="5" t="str">
        <f>OBV!F462</f>
        <v>BEARISH</v>
      </c>
      <c r="K462" s="5" t="str">
        <f>OBV!G462</f>
        <v>STRONG</v>
      </c>
      <c r="L462" s="5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5.1189999999999998</v>
      </c>
      <c r="C463" s="2">
        <f>RSI!I463</f>
        <v>15.050186558338794</v>
      </c>
      <c r="D463" s="2">
        <f>MACD!E463</f>
        <v>4.5016745577450834E-2</v>
      </c>
      <c r="E463" s="2">
        <f>MACD!F463</f>
        <v>1.6369187233225731E-2</v>
      </c>
      <c r="F463" s="2">
        <f>'Moving Avg'!D463</f>
        <v>5.1741999999999999</v>
      </c>
      <c r="G463" s="2">
        <f>'Moving Avg'!F463</f>
        <v>5.2838500000000002</v>
      </c>
      <c r="H463" s="2">
        <f>'Moving Avg'!G463</f>
        <v>5.3539399999999953</v>
      </c>
      <c r="I463" s="2">
        <f>'Moving Avg'!H463</f>
        <v>5.9787850000000011</v>
      </c>
      <c r="J463" s="5" t="str">
        <f>OBV!F463</f>
        <v>BEARISH</v>
      </c>
      <c r="K463" s="5" t="str">
        <f>OBV!G463</f>
        <v>STRONG</v>
      </c>
      <c r="L463" s="5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5.1189999999999998</v>
      </c>
      <c r="C464" s="2">
        <f>RSI!I464</f>
        <v>15.050186558338794</v>
      </c>
      <c r="D464" s="2">
        <f>MACD!E464</f>
        <v>5.4706245317795776E-2</v>
      </c>
      <c r="E464" s="2">
        <f>MACD!F464</f>
        <v>2.4036598850139743E-2</v>
      </c>
      <c r="F464" s="2">
        <f>'Moving Avg'!D464</f>
        <v>5.1456</v>
      </c>
      <c r="G464" s="2">
        <f>'Moving Avg'!F464</f>
        <v>5.2726000000000006</v>
      </c>
      <c r="H464" s="2">
        <f>'Moving Avg'!G464</f>
        <v>5.3449399999999967</v>
      </c>
      <c r="I464" s="2">
        <f>'Moving Avg'!H464</f>
        <v>5.9709250000000011</v>
      </c>
      <c r="J464" s="5" t="str">
        <f>OBV!F464</f>
        <v>BEARISH</v>
      </c>
      <c r="K464" s="5" t="str">
        <f>OBV!G464</f>
        <v>STRONG</v>
      </c>
      <c r="L464" s="5" t="str">
        <f>OBV!H464</f>
        <v>CONFIRMED BEARISH</v>
      </c>
    </row>
    <row r="465" spans="1:12" ht="13.5" x14ac:dyDescent="0.25">
      <c r="A465" s="3">
        <f>RSI!A465</f>
        <v>42683</v>
      </c>
      <c r="B465" s="2">
        <f>RSI!B465</f>
        <v>5.1189999999999998</v>
      </c>
      <c r="C465" s="2">
        <f>RSI!I465</f>
        <v>15.050186558338794</v>
      </c>
      <c r="D465" s="2">
        <f>MACD!E465</f>
        <v>6.388512693410231E-2</v>
      </c>
      <c r="E465" s="2">
        <f>MACD!F465</f>
        <v>3.2006304466932256E-2</v>
      </c>
      <c r="F465" s="2">
        <f>'Moving Avg'!D465</f>
        <v>5.117</v>
      </c>
      <c r="G465" s="2">
        <f>'Moving Avg'!F465</f>
        <v>5.2611000000000008</v>
      </c>
      <c r="H465" s="2">
        <f>'Moving Avg'!G465</f>
        <v>5.3369599999999968</v>
      </c>
      <c r="I465" s="2">
        <f>'Moving Avg'!H465</f>
        <v>5.9632850000000008</v>
      </c>
      <c r="J465" s="5" t="str">
        <f>OBV!F465</f>
        <v>BEARISH</v>
      </c>
      <c r="K465" s="5" t="str">
        <f>OBV!G465</f>
        <v>STRONG</v>
      </c>
      <c r="L465" s="5" t="str">
        <f>OBV!H465</f>
        <v>CONFIRMED BEARISH</v>
      </c>
    </row>
    <row r="466" spans="1:12" ht="13.5" x14ac:dyDescent="0.25">
      <c r="A466" s="3">
        <f>RSI!A466</f>
        <v>42684</v>
      </c>
      <c r="B466" s="2">
        <f>RSI!B466</f>
        <v>5.1189999999999998</v>
      </c>
      <c r="C466" s="2">
        <f>RSI!I466</f>
        <v>15.050186558338794</v>
      </c>
      <c r="D466" s="2">
        <f>MACD!E466</f>
        <v>7.2559348976118265E-2</v>
      </c>
      <c r="E466" s="2">
        <f>MACD!F466</f>
        <v>4.0116913368769463E-2</v>
      </c>
      <c r="F466" s="2">
        <f>'Moving Avg'!D466</f>
        <v>5.117</v>
      </c>
      <c r="G466" s="2">
        <f>'Moving Avg'!F466</f>
        <v>5.2498500000000003</v>
      </c>
      <c r="H466" s="2">
        <f>'Moving Avg'!G466</f>
        <v>5.3289799999999969</v>
      </c>
      <c r="I466" s="2">
        <f>'Moving Avg'!H466</f>
        <v>5.9555250000000015</v>
      </c>
      <c r="J466" s="5" t="str">
        <f>OBV!F466</f>
        <v>BULLISH</v>
      </c>
      <c r="K466" s="5" t="str">
        <f>OBV!G466</f>
        <v>NEUTRAL</v>
      </c>
      <c r="L466" s="5" t="str">
        <f>OBV!H466</f>
        <v>NEUTRAL</v>
      </c>
    </row>
    <row r="467" spans="1:12" ht="13.5" x14ac:dyDescent="0.25">
      <c r="A467" s="3">
        <f>RSI!A467</f>
        <v>42685</v>
      </c>
      <c r="B467" s="2">
        <f>RSI!B467</f>
        <v>5.1189999999999998</v>
      </c>
      <c r="C467" s="2">
        <f>RSI!I467</f>
        <v>15.050186558338794</v>
      </c>
      <c r="D467" s="2">
        <f>MACD!E467</f>
        <v>7.4585484775691491E-2</v>
      </c>
      <c r="E467" s="2">
        <f>MACD!F467</f>
        <v>4.7010627650153874E-2</v>
      </c>
      <c r="F467" s="2">
        <f>'Moving Avg'!D467</f>
        <v>5.1189999999999998</v>
      </c>
      <c r="G467" s="2">
        <f>'Moving Avg'!F467</f>
        <v>5.2388500000000002</v>
      </c>
      <c r="H467" s="2">
        <f>'Moving Avg'!G467</f>
        <v>5.3209999999999971</v>
      </c>
      <c r="I467" s="2">
        <f>'Moving Avg'!H467</f>
        <v>5.9478850000000003</v>
      </c>
      <c r="J467" s="5" t="str">
        <f>OBV!F467</f>
        <v>BULLISH</v>
      </c>
      <c r="K467" s="5" t="str">
        <f>OBV!G467</f>
        <v>WEAK</v>
      </c>
      <c r="L467" s="5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5.1189999999999998</v>
      </c>
      <c r="C468" s="2">
        <f>RSI!I468</f>
        <v>15.050186558338794</v>
      </c>
      <c r="D468" s="2">
        <f>MACD!E468</f>
        <v>7.5385614136887824E-2</v>
      </c>
      <c r="E468" s="2">
        <f>MACD!F468</f>
        <v>5.2685624947500669E-2</v>
      </c>
      <c r="F468" s="2">
        <f>'Moving Avg'!D468</f>
        <v>5.1189999999999998</v>
      </c>
      <c r="G468" s="2">
        <f>'Moving Avg'!F468</f>
        <v>5.2278499999999992</v>
      </c>
      <c r="H468" s="2">
        <f>'Moving Avg'!G468</f>
        <v>5.3137399999999984</v>
      </c>
      <c r="I468" s="2">
        <f>'Moving Avg'!H468</f>
        <v>5.9402199999999992</v>
      </c>
      <c r="J468" s="5" t="str">
        <f>OBV!F468</f>
        <v>NEUTRAL</v>
      </c>
      <c r="K468" s="5" t="str">
        <f>OBV!G468</f>
        <v>NEUTRAL</v>
      </c>
      <c r="L468" s="5" t="str">
        <f>OBV!H468</f>
        <v>NEUTRAL</v>
      </c>
    </row>
    <row r="469" spans="1:12" ht="13.5" x14ac:dyDescent="0.25">
      <c r="A469" s="3">
        <f>RSI!A469</f>
        <v>42689</v>
      </c>
      <c r="B469" s="2">
        <f>RSI!B469</f>
        <v>5.1189999999999998</v>
      </c>
      <c r="C469" s="2">
        <f>RSI!I469</f>
        <v>15.050186558338794</v>
      </c>
      <c r="D469" s="2">
        <f>MACD!E469</f>
        <v>7.6783030426863519E-2</v>
      </c>
      <c r="E469" s="2">
        <f>MACD!F469</f>
        <v>5.7505106043373243E-2</v>
      </c>
      <c r="F469" s="2">
        <f>'Moving Avg'!D469</f>
        <v>5.1189999999999998</v>
      </c>
      <c r="G469" s="2">
        <f>'Moving Avg'!F469</f>
        <v>5.2168499999999991</v>
      </c>
      <c r="H469" s="2">
        <f>'Moving Avg'!G469</f>
        <v>5.3067799999999989</v>
      </c>
      <c r="I469" s="2">
        <f>'Moving Avg'!H469</f>
        <v>5.9325549999999989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</row>
    <row r="470" spans="1:12" ht="13.5" x14ac:dyDescent="0.25">
      <c r="A470" s="3">
        <f>RSI!A470</f>
        <v>42690</v>
      </c>
      <c r="B470" s="2">
        <f>RSI!B470</f>
        <v>5.1189999999999998</v>
      </c>
      <c r="C470" s="2">
        <f>RSI!I470</f>
        <v>15.050186558338794</v>
      </c>
      <c r="D470" s="2">
        <f>MACD!E470</f>
        <v>7.8632481589358427E-2</v>
      </c>
      <c r="E470" s="2">
        <f>MACD!F470</f>
        <v>6.1730581152570282E-2</v>
      </c>
      <c r="F470" s="2">
        <f>'Moving Avg'!D470</f>
        <v>5.1189999999999998</v>
      </c>
      <c r="G470" s="2">
        <f>'Moving Avg'!F470</f>
        <v>5.2058499999999999</v>
      </c>
      <c r="H470" s="2">
        <f>'Moving Avg'!G470</f>
        <v>5.3008399999999982</v>
      </c>
      <c r="I470" s="2">
        <f>'Moving Avg'!H470</f>
        <v>5.9249149999999977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</row>
    <row r="471" spans="1:12" ht="13.5" x14ac:dyDescent="0.25">
      <c r="A471" s="3">
        <f>RSI!A471</f>
        <v>42691</v>
      </c>
      <c r="B471" s="2">
        <f>RSI!B471</f>
        <v>5.1189999999999998</v>
      </c>
      <c r="C471" s="2">
        <f>RSI!I471</f>
        <v>15.050186558338794</v>
      </c>
      <c r="D471" s="2">
        <f>MACD!E471</f>
        <v>5.8815014761234963E-2</v>
      </c>
      <c r="E471" s="2">
        <f>MACD!F471</f>
        <v>6.1147467874303217E-2</v>
      </c>
      <c r="F471" s="2">
        <f>'Moving Avg'!D471</f>
        <v>5.1189999999999998</v>
      </c>
      <c r="G471" s="2">
        <f>'Moving Avg'!F471</f>
        <v>5.1961500000000003</v>
      </c>
      <c r="H471" s="2">
        <f>'Moving Avg'!G471</f>
        <v>5.29338</v>
      </c>
      <c r="I471" s="2">
        <f>'Moving Avg'!H471</f>
        <v>5.9172749999999974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</row>
    <row r="472" spans="1:12" ht="13.5" x14ac:dyDescent="0.25">
      <c r="A472" s="3">
        <f>RSI!A472</f>
        <v>42692</v>
      </c>
      <c r="B472" s="2">
        <f>RSI!B472</f>
        <v>5.109</v>
      </c>
      <c r="C472" s="2">
        <f>RSI!I472</f>
        <v>14.006202161616528</v>
      </c>
      <c r="D472" s="2">
        <f>MACD!E472</f>
        <v>4.1820532035369062E-2</v>
      </c>
      <c r="E472" s="2">
        <f>MACD!F472</f>
        <v>5.7282080706516393E-2</v>
      </c>
      <c r="F472" s="2">
        <f>'Moving Avg'!D472</f>
        <v>5.117</v>
      </c>
      <c r="G472" s="2">
        <f>'Moving Avg'!F472</f>
        <v>5.1859500000000001</v>
      </c>
      <c r="H472" s="2">
        <f>'Moving Avg'!G472</f>
        <v>5.2872399999999979</v>
      </c>
      <c r="I472" s="2">
        <f>'Moving Avg'!H472</f>
        <v>5.9095849999999972</v>
      </c>
      <c r="J472" s="5" t="str">
        <f>OBV!F472</f>
        <v>BEARISH</v>
      </c>
      <c r="K472" s="5" t="str">
        <f>OBV!G472</f>
        <v>STRONG</v>
      </c>
      <c r="L472" s="5" t="str">
        <f>OBV!H472</f>
        <v>CONFIRMED BEARISH</v>
      </c>
    </row>
    <row r="473" spans="1:12" ht="13.5" x14ac:dyDescent="0.25">
      <c r="A473" s="3">
        <f>RSI!A473</f>
        <v>42695</v>
      </c>
      <c r="B473" s="2">
        <f>RSI!B473</f>
        <v>5.109</v>
      </c>
      <c r="C473" s="2">
        <f>RSI!I473</f>
        <v>14.006202161616528</v>
      </c>
      <c r="D473" s="2">
        <f>MACD!E473</f>
        <v>2.9567640645754345E-2</v>
      </c>
      <c r="E473" s="2">
        <f>MACD!F473</f>
        <v>5.1739192694363986E-2</v>
      </c>
      <c r="F473" s="2">
        <f>'Moving Avg'!D473</f>
        <v>5.1150000000000002</v>
      </c>
      <c r="G473" s="2">
        <f>'Moving Avg'!F473</f>
        <v>5.175749999999999</v>
      </c>
      <c r="H473" s="2">
        <f>'Moving Avg'!G473</f>
        <v>5.2810999999999977</v>
      </c>
      <c r="I473" s="2">
        <f>'Moving Avg'!H473</f>
        <v>5.9018949999999961</v>
      </c>
      <c r="J473" s="5" t="str">
        <f>OBV!F473</f>
        <v>BEARISH</v>
      </c>
      <c r="K473" s="5" t="str">
        <f>OBV!G473</f>
        <v>STRONG</v>
      </c>
      <c r="L473" s="5" t="str">
        <f>OBV!H473</f>
        <v>CONFIRMED BEARISH</v>
      </c>
    </row>
    <row r="474" spans="1:12" ht="13.5" x14ac:dyDescent="0.25">
      <c r="A474" s="3">
        <f>RSI!A474</f>
        <v>42696</v>
      </c>
      <c r="B474" s="2">
        <f>RSI!B474</f>
        <v>5.109</v>
      </c>
      <c r="C474" s="2">
        <f>RSI!I474</f>
        <v>14.006202161616528</v>
      </c>
      <c r="D474" s="2">
        <f>MACD!E474</f>
        <v>1.9744803908640307E-2</v>
      </c>
      <c r="E474" s="2">
        <f>MACD!F474</f>
        <v>4.5340314937219253E-2</v>
      </c>
      <c r="F474" s="2">
        <f>'Moving Avg'!D474</f>
        <v>5.1129999999999995</v>
      </c>
      <c r="G474" s="2">
        <f>'Moving Avg'!F474</f>
        <v>5.1655499999999996</v>
      </c>
      <c r="H474" s="2">
        <f>'Moving Avg'!G474</f>
        <v>5.2749599999999983</v>
      </c>
      <c r="I474" s="2">
        <f>'Moving Avg'!H474</f>
        <v>5.894694999999996</v>
      </c>
      <c r="J474" s="5" t="str">
        <f>OBV!F474</f>
        <v>BEARISH</v>
      </c>
      <c r="K474" s="5" t="str">
        <f>OBV!G474</f>
        <v>STRONG</v>
      </c>
      <c r="L474" s="5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5.1040000000000001</v>
      </c>
      <c r="C475" s="2">
        <f>RSI!I475</f>
        <v>13.424662223186488</v>
      </c>
      <c r="D475" s="2">
        <f>MACD!E475</f>
        <v>1.230816767405063E-2</v>
      </c>
      <c r="E475" s="2">
        <f>MACD!F475</f>
        <v>3.8733885484585527E-2</v>
      </c>
      <c r="F475" s="2">
        <f>'Moving Avg'!D475</f>
        <v>5.1099999999999994</v>
      </c>
      <c r="G475" s="2">
        <f>'Moving Avg'!F475</f>
        <v>5.1550999999999991</v>
      </c>
      <c r="H475" s="2">
        <f>'Moving Avg'!G475</f>
        <v>5.2687199999999983</v>
      </c>
      <c r="I475" s="2">
        <f>'Moving Avg'!H475</f>
        <v>5.8869549999999959</v>
      </c>
      <c r="J475" s="5" t="str">
        <f>OBV!F475</f>
        <v>BEARISH</v>
      </c>
      <c r="K475" s="5" t="str">
        <f>OBV!G475</f>
        <v>STRONG</v>
      </c>
      <c r="L475" s="5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5.1040000000000001</v>
      </c>
      <c r="C476" s="2">
        <f>RSI!I476</f>
        <v>13.424662223186488</v>
      </c>
      <c r="D476" s="2">
        <f>MACD!E476</f>
        <v>6.5124194255945511E-3</v>
      </c>
      <c r="E476" s="2">
        <f>MACD!F476</f>
        <v>3.2289592272787333E-2</v>
      </c>
      <c r="F476" s="2">
        <f>'Moving Avg'!D476</f>
        <v>5.1070000000000002</v>
      </c>
      <c r="G476" s="2">
        <f>'Moving Avg'!F476</f>
        <v>5.1446499999999995</v>
      </c>
      <c r="H476" s="2">
        <f>'Moving Avg'!G476</f>
        <v>5.2624799999999992</v>
      </c>
      <c r="I476" s="2">
        <f>'Moving Avg'!H476</f>
        <v>5.8791199999999968</v>
      </c>
      <c r="J476" s="5" t="str">
        <f>OBV!F476</f>
        <v>BEARISH</v>
      </c>
      <c r="K476" s="5" t="str">
        <f>OBV!G476</f>
        <v>STRONG</v>
      </c>
      <c r="L476" s="5" t="str">
        <f>OBV!H476</f>
        <v>CONFIRMED BEARISH</v>
      </c>
    </row>
    <row r="477" spans="1:12" ht="13.5" x14ac:dyDescent="0.25">
      <c r="A477" s="3">
        <f>RSI!A477</f>
        <v>42699</v>
      </c>
      <c r="B477" s="2">
        <f>RSI!B477</f>
        <v>5.109</v>
      </c>
      <c r="C477" s="2">
        <f>RSI!I477</f>
        <v>17.402048744317483</v>
      </c>
      <c r="D477" s="2">
        <f>MACD!E477</f>
        <v>1.6979452203864653E-3</v>
      </c>
      <c r="E477" s="2">
        <f>MACD!F477</f>
        <v>2.617126286230716E-2</v>
      </c>
      <c r="F477" s="2">
        <f>'Moving Avg'!D477</f>
        <v>5.1069999999999993</v>
      </c>
      <c r="G477" s="2">
        <f>'Moving Avg'!F477</f>
        <v>5.1364499999999982</v>
      </c>
      <c r="H477" s="2">
        <f>'Moving Avg'!G477</f>
        <v>5.2563399999999989</v>
      </c>
      <c r="I477" s="2">
        <f>'Moving Avg'!H477</f>
        <v>5.8714049999999975</v>
      </c>
      <c r="J477" s="5" t="str">
        <f>OBV!F477</f>
        <v>BULLISH</v>
      </c>
      <c r="K477" s="5" t="str">
        <f>OBV!G477</f>
        <v>NEUTRAL</v>
      </c>
      <c r="L477" s="5" t="str">
        <f>OBV!H477</f>
        <v>NEUTRAL</v>
      </c>
    </row>
    <row r="478" spans="1:12" ht="13.5" x14ac:dyDescent="0.25">
      <c r="A478" s="3">
        <f>RSI!A478</f>
        <v>42702</v>
      </c>
      <c r="B478" s="2">
        <f>RSI!B478</f>
        <v>5.1859999999999999</v>
      </c>
      <c r="C478" s="2">
        <f>RSI!I478</f>
        <v>53.120470055204926</v>
      </c>
      <c r="D478" s="2">
        <f>MACD!E478</f>
        <v>-7.6831721223884486E-3</v>
      </c>
      <c r="E478" s="2">
        <f>MACD!F478</f>
        <v>1.9400375865368039E-2</v>
      </c>
      <c r="F478" s="2">
        <f>'Moving Avg'!D478</f>
        <v>5.1224000000000007</v>
      </c>
      <c r="G478" s="2">
        <f>'Moving Avg'!F478</f>
        <v>5.1326499999999982</v>
      </c>
      <c r="H478" s="2">
        <f>'Moving Avg'!G478</f>
        <v>5.2517399999999999</v>
      </c>
      <c r="I478" s="2">
        <f>'Moving Avg'!H478</f>
        <v>5.8650549999999972</v>
      </c>
      <c r="J478" s="5" t="str">
        <f>OBV!F478</f>
        <v>BULLISH</v>
      </c>
      <c r="K478" s="5" t="str">
        <f>OBV!G478</f>
        <v>WEAK</v>
      </c>
      <c r="L478" s="5" t="str">
        <f>OBV!H478</f>
        <v>CONFIRMED BULLISH</v>
      </c>
    </row>
    <row r="479" spans="1:12" ht="13.5" x14ac:dyDescent="0.25">
      <c r="A479" s="3">
        <f>RSI!A479</f>
        <v>42703</v>
      </c>
      <c r="B479" s="2">
        <f>RSI!B479</f>
        <v>5.1859999999999999</v>
      </c>
      <c r="C479" s="2">
        <f>RSI!I479</f>
        <v>53.120470055204926</v>
      </c>
      <c r="D479" s="2">
        <f>MACD!E479</f>
        <v>-1.5709025628864559E-2</v>
      </c>
      <c r="E479" s="2">
        <f>MACD!F479</f>
        <v>1.2378495566521519E-2</v>
      </c>
      <c r="F479" s="2">
        <f>'Moving Avg'!D479</f>
        <v>5.1378000000000004</v>
      </c>
      <c r="G479" s="2">
        <f>'Moving Avg'!F479</f>
        <v>5.1288499999999999</v>
      </c>
      <c r="H479" s="2">
        <f>'Moving Avg'!G479</f>
        <v>5.2481600000000004</v>
      </c>
      <c r="I479" s="2">
        <f>'Moving Avg'!H479</f>
        <v>5.860509999999997</v>
      </c>
      <c r="J479" s="5" t="str">
        <f>OBV!F479</f>
        <v>BULLISH</v>
      </c>
      <c r="K479" s="5" t="str">
        <f>OBV!G479</f>
        <v>WEAK</v>
      </c>
      <c r="L479" s="5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5.3129999999999997</v>
      </c>
      <c r="C480" s="2">
        <f>RSI!I480</f>
        <v>74.343376082542989</v>
      </c>
      <c r="D480" s="2">
        <f>MACD!E480</f>
        <v>-3.1989007428766314E-2</v>
      </c>
      <c r="E480" s="2">
        <f>MACD!F480</f>
        <v>3.5049949674639527E-3</v>
      </c>
      <c r="F480" s="2">
        <f>'Moving Avg'!D480</f>
        <v>5.1795999999999998</v>
      </c>
      <c r="G480" s="2">
        <f>'Moving Avg'!F480</f>
        <v>5.1314000000000002</v>
      </c>
      <c r="H480" s="2">
        <f>'Moving Avg'!G480</f>
        <v>5.2471200000000007</v>
      </c>
      <c r="I480" s="2">
        <f>'Moving Avg'!H480</f>
        <v>5.8551099999999972</v>
      </c>
      <c r="J480" s="5" t="str">
        <f>OBV!F480</f>
        <v>BULLISH</v>
      </c>
      <c r="K480" s="5" t="str">
        <f>OBV!G480</f>
        <v>WEAK</v>
      </c>
      <c r="L480" s="5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5.3129999999999997</v>
      </c>
      <c r="C481" s="2">
        <f>RSI!I481</f>
        <v>74.343376082542989</v>
      </c>
      <c r="D481" s="2">
        <f>MACD!E481</f>
        <v>-4.6590258042037647E-2</v>
      </c>
      <c r="E481" s="2">
        <f>MACD!F481</f>
        <v>-6.5140556344363675E-3</v>
      </c>
      <c r="F481" s="2">
        <f>'Moving Avg'!D481</f>
        <v>5.2214</v>
      </c>
      <c r="G481" s="2">
        <f>'Moving Avg'!F481</f>
        <v>5.1410999999999998</v>
      </c>
      <c r="H481" s="2">
        <f>'Moving Avg'!G481</f>
        <v>5.2460800000000019</v>
      </c>
      <c r="I481" s="2">
        <f>'Moving Avg'!H481</f>
        <v>5.8482949999999967</v>
      </c>
      <c r="J481" s="5" t="str">
        <f>OBV!F481</f>
        <v>BULLISH</v>
      </c>
      <c r="K481" s="5" t="str">
        <f>OBV!G481</f>
        <v>WEAK</v>
      </c>
      <c r="L481" s="5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5.3129999999999997</v>
      </c>
      <c r="C482" s="2">
        <f>RSI!I482</f>
        <v>74.343376082542989</v>
      </c>
      <c r="D482" s="2">
        <f>MACD!E482</f>
        <v>-6.1248328943692698E-2</v>
      </c>
      <c r="E482" s="2">
        <f>MACD!F482</f>
        <v>-1.7460910296287633E-2</v>
      </c>
      <c r="F482" s="2">
        <f>'Moving Avg'!D482</f>
        <v>5.2621999999999991</v>
      </c>
      <c r="G482" s="2">
        <f>'Moving Avg'!F482</f>
        <v>5.1513000000000009</v>
      </c>
      <c r="H482" s="2">
        <f>'Moving Avg'!G482</f>
        <v>5.2455600000000011</v>
      </c>
      <c r="I482" s="2">
        <f>'Moving Avg'!H482</f>
        <v>5.8413799999999974</v>
      </c>
      <c r="J482" s="5" t="str">
        <f>OBV!F482</f>
        <v>BULLISH</v>
      </c>
      <c r="K482" s="5" t="str">
        <f>OBV!G482</f>
        <v>WEAK</v>
      </c>
      <c r="L482" s="5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5.16</v>
      </c>
      <c r="C483" s="2">
        <f>RSI!I483</f>
        <v>44.220888792259068</v>
      </c>
      <c r="D483" s="2">
        <f>MACD!E483</f>
        <v>-6.302603886443503E-2</v>
      </c>
      <c r="E483" s="2">
        <f>MACD!F483</f>
        <v>-2.6573936009917115E-2</v>
      </c>
      <c r="F483" s="2">
        <f>'Moving Avg'!D483</f>
        <v>5.2569999999999997</v>
      </c>
      <c r="G483" s="2">
        <f>'Moving Avg'!F483</f>
        <v>5.1533500000000014</v>
      </c>
      <c r="H483" s="2">
        <f>'Moving Avg'!G483</f>
        <v>5.2419800000000016</v>
      </c>
      <c r="I483" s="2">
        <f>'Moving Avg'!H483</f>
        <v>5.8336999999999968</v>
      </c>
      <c r="J483" s="5" t="str">
        <f>OBV!F483</f>
        <v>BULLISH</v>
      </c>
      <c r="K483" s="5" t="str">
        <f>OBV!G483</f>
        <v>NEUTRAL</v>
      </c>
      <c r="L483" s="5" t="str">
        <f>OBV!H483</f>
        <v>BULLISH DIVERGENCE</v>
      </c>
    </row>
    <row r="484" spans="1:12" ht="13.5" x14ac:dyDescent="0.25">
      <c r="A484" s="3">
        <f>RSI!A484</f>
        <v>42710</v>
      </c>
      <c r="B484" s="2">
        <f>RSI!B484</f>
        <v>5.2110000000000003</v>
      </c>
      <c r="C484" s="2">
        <f>RSI!I484</f>
        <v>51.303732426982918</v>
      </c>
      <c r="D484" s="2">
        <f>MACD!E484</f>
        <v>-6.8059560439210465E-2</v>
      </c>
      <c r="E484" s="2">
        <f>MACD!F484</f>
        <v>-3.4871060895775789E-2</v>
      </c>
      <c r="F484" s="2">
        <f>'Moving Avg'!D484</f>
        <v>5.2620000000000005</v>
      </c>
      <c r="G484" s="2">
        <f>'Moving Avg'!F484</f>
        <v>5.1579500000000014</v>
      </c>
      <c r="H484" s="2">
        <f>'Moving Avg'!G484</f>
        <v>5.2380000000000022</v>
      </c>
      <c r="I484" s="2">
        <f>'Moving Avg'!H484</f>
        <v>5.8262749999999972</v>
      </c>
      <c r="J484" s="5" t="str">
        <f>OBV!F484</f>
        <v>BULLISH</v>
      </c>
      <c r="K484" s="5" t="str">
        <f>OBV!G484</f>
        <v>WEAK</v>
      </c>
      <c r="L484" s="5" t="str">
        <f>OBV!H484</f>
        <v>CONFIRMED BULLISH</v>
      </c>
    </row>
    <row r="485" spans="1:12" ht="13.5" x14ac:dyDescent="0.25">
      <c r="A485" s="3">
        <f>RSI!A485</f>
        <v>42711</v>
      </c>
      <c r="B485" s="2">
        <f>RSI!B485</f>
        <v>5.2110000000000003</v>
      </c>
      <c r="C485" s="2">
        <f>RSI!I485</f>
        <v>51.303732426982911</v>
      </c>
      <c r="D485" s="2">
        <f>MACD!E485</f>
        <v>-7.3159219103902551E-2</v>
      </c>
      <c r="E485" s="2">
        <f>MACD!F485</f>
        <v>-4.2528692537401144E-2</v>
      </c>
      <c r="F485" s="2">
        <f>'Moving Avg'!D485</f>
        <v>5.2416</v>
      </c>
      <c r="G485" s="2">
        <f>'Moving Avg'!F485</f>
        <v>5.1625500000000013</v>
      </c>
      <c r="H485" s="2">
        <f>'Moving Avg'!G485</f>
        <v>5.2358400000000014</v>
      </c>
      <c r="I485" s="2">
        <f>'Moving Avg'!H485</f>
        <v>5.8188749999999967</v>
      </c>
      <c r="J485" s="5" t="str">
        <f>OBV!F485</f>
        <v>BULLISH</v>
      </c>
      <c r="K485" s="5" t="str">
        <f>OBV!G485</f>
        <v>NEUTRAL</v>
      </c>
      <c r="L485" s="5" t="str">
        <f>OBV!H485</f>
        <v>BULLISH DIVERGENCE</v>
      </c>
    </row>
    <row r="486" spans="1:12" ht="13.5" x14ac:dyDescent="0.25">
      <c r="A486" s="3">
        <f>RSI!A486</f>
        <v>42712</v>
      </c>
      <c r="B486" s="2">
        <f>RSI!B486</f>
        <v>5.16</v>
      </c>
      <c r="C486" s="2">
        <f>RSI!I486</f>
        <v>44.718215167509193</v>
      </c>
      <c r="D486" s="2">
        <f>MACD!E486</f>
        <v>-7.3762550318645204E-2</v>
      </c>
      <c r="E486" s="2">
        <f>MACD!F486</f>
        <v>-4.8775464093649953E-2</v>
      </c>
      <c r="F486" s="2">
        <f>'Moving Avg'!D486</f>
        <v>5.2110000000000003</v>
      </c>
      <c r="G486" s="2">
        <f>'Moving Avg'!F486</f>
        <v>5.1646000000000001</v>
      </c>
      <c r="H486" s="2">
        <f>'Moving Avg'!G486</f>
        <v>5.2327800000000018</v>
      </c>
      <c r="I486" s="2">
        <f>'Moving Avg'!H486</f>
        <v>5.8114149999999976</v>
      </c>
      <c r="J486" s="5" t="str">
        <f>OBV!F486</f>
        <v>BEARISH</v>
      </c>
      <c r="K486" s="5" t="str">
        <f>OBV!G486</f>
        <v>STRONG</v>
      </c>
      <c r="L486" s="5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5.0629999999999997</v>
      </c>
      <c r="C487" s="2">
        <f>RSI!I487</f>
        <v>35.408528730126847</v>
      </c>
      <c r="D487" s="2">
        <f>MACD!E487</f>
        <v>-6.6078407534541306E-2</v>
      </c>
      <c r="E487" s="2">
        <f>MACD!F487</f>
        <v>-5.2236052781828232E-2</v>
      </c>
      <c r="F487" s="2">
        <f>'Moving Avg'!D487</f>
        <v>5.1609999999999996</v>
      </c>
      <c r="G487" s="2">
        <f>'Moving Avg'!F487</f>
        <v>5.1618000000000004</v>
      </c>
      <c r="H487" s="2">
        <f>'Moving Avg'!G487</f>
        <v>5.2267400000000013</v>
      </c>
      <c r="I487" s="2">
        <f>'Moving Avg'!H487</f>
        <v>5.803469999999999</v>
      </c>
      <c r="J487" s="5" t="str">
        <f>OBV!F487</f>
        <v>BEARISH</v>
      </c>
      <c r="K487" s="5" t="str">
        <f>OBV!G487</f>
        <v>STRONG</v>
      </c>
      <c r="L487" s="5" t="str">
        <f>OBV!H487</f>
        <v>CONFIRMED BEARISH</v>
      </c>
    </row>
    <row r="488" spans="1:12" ht="13.5" x14ac:dyDescent="0.25">
      <c r="A488" s="3">
        <f>RSI!A488</f>
        <v>42717</v>
      </c>
      <c r="B488" s="2">
        <f>RSI!B488</f>
        <v>5.2110000000000003</v>
      </c>
      <c r="C488" s="2">
        <f>RSI!I488</f>
        <v>51.872046924886931</v>
      </c>
      <c r="D488" s="2">
        <f>MACD!E488</f>
        <v>-5.789763005372528E-2</v>
      </c>
      <c r="E488" s="2">
        <f>MACD!F488</f>
        <v>-5.3368368236207643E-2</v>
      </c>
      <c r="F488" s="2">
        <f>'Moving Avg'!D488</f>
        <v>5.1712000000000007</v>
      </c>
      <c r="G488" s="2">
        <f>'Moving Avg'!F488</f>
        <v>5.1664000000000003</v>
      </c>
      <c r="H488" s="2">
        <f>'Moving Avg'!G488</f>
        <v>5.2236600000000006</v>
      </c>
      <c r="I488" s="2">
        <f>'Moving Avg'!H488</f>
        <v>5.7977299999999987</v>
      </c>
      <c r="J488" s="5" t="str">
        <f>OBV!F488</f>
        <v>BULLISH</v>
      </c>
      <c r="K488" s="5" t="str">
        <f>OBV!G488</f>
        <v>NEUTRAL</v>
      </c>
      <c r="L488" s="5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5.2110000000000003</v>
      </c>
      <c r="C489" s="2">
        <f>RSI!I489</f>
        <v>51.872046924886931</v>
      </c>
      <c r="D489" s="2">
        <f>MACD!E489</f>
        <v>-5.1113287240507788E-2</v>
      </c>
      <c r="E489" s="2">
        <f>MACD!F489</f>
        <v>-5.2917352037067676E-2</v>
      </c>
      <c r="F489" s="2">
        <f>'Moving Avg'!D489</f>
        <v>5.1712000000000007</v>
      </c>
      <c r="G489" s="2">
        <f>'Moving Avg'!F489</f>
        <v>5.1709999999999994</v>
      </c>
      <c r="H489" s="2">
        <f>'Moving Avg'!G489</f>
        <v>5.2216200000000015</v>
      </c>
      <c r="I489" s="2">
        <f>'Moving Avg'!H489</f>
        <v>5.7905249999999997</v>
      </c>
      <c r="J489" s="5" t="str">
        <f>OBV!F489</f>
        <v>BEARISH</v>
      </c>
      <c r="K489" s="5" t="str">
        <f>OBV!G489</f>
        <v>STRONG</v>
      </c>
      <c r="L489" s="5" t="str">
        <f>OBV!H489</f>
        <v>NEUTRAL</v>
      </c>
    </row>
    <row r="490" spans="1:12" ht="13.5" x14ac:dyDescent="0.25">
      <c r="A490" s="3">
        <f>RSI!A490</f>
        <v>42719</v>
      </c>
      <c r="B490" s="2">
        <f>RSI!B490</f>
        <v>4.9809999999999999</v>
      </c>
      <c r="C490" s="2">
        <f>RSI!I490</f>
        <v>35.543613083067228</v>
      </c>
      <c r="D490" s="2">
        <f>MACD!E490</f>
        <v>-8.9248330450750757E-3</v>
      </c>
      <c r="E490" s="2">
        <f>MACD!F490</f>
        <v>-4.4118848238669163E-2</v>
      </c>
      <c r="F490" s="2">
        <f>'Moving Avg'!D490</f>
        <v>5.1251999999999995</v>
      </c>
      <c r="G490" s="2">
        <f>'Moving Avg'!F490</f>
        <v>5.1640999999999995</v>
      </c>
      <c r="H490" s="2">
        <f>'Moving Avg'!G490</f>
        <v>5.2149800000000015</v>
      </c>
      <c r="I490" s="2">
        <f>'Moving Avg'!H490</f>
        <v>5.7822199999999997</v>
      </c>
      <c r="J490" s="5" t="str">
        <f>OBV!F490</f>
        <v>BEARISH</v>
      </c>
      <c r="K490" s="5" t="str">
        <f>OBV!G490</f>
        <v>STRONG</v>
      </c>
      <c r="L490" s="5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4.9809999999999999</v>
      </c>
      <c r="C491" s="2">
        <f>RSI!I491</f>
        <v>35.543613083067228</v>
      </c>
      <c r="D491" s="2">
        <f>MACD!E491</f>
        <v>2.801398244188924E-2</v>
      </c>
      <c r="E491" s="2">
        <f>MACD!F491</f>
        <v>-2.969228210255748E-2</v>
      </c>
      <c r="F491" s="2">
        <f>'Moving Avg'!D491</f>
        <v>5.0894000000000004</v>
      </c>
      <c r="G491" s="2">
        <f>'Moving Avg'!F491</f>
        <v>5.1571999999999996</v>
      </c>
      <c r="H491" s="2">
        <f>'Moving Avg'!G491</f>
        <v>5.2082200000000007</v>
      </c>
      <c r="I491" s="2">
        <f>'Moving Avg'!H491</f>
        <v>5.7739150000000006</v>
      </c>
      <c r="J491" s="5" t="str">
        <f>OBV!F491</f>
        <v>BEARISH</v>
      </c>
      <c r="K491" s="5" t="str">
        <f>OBV!G491</f>
        <v>STRONG</v>
      </c>
      <c r="L491" s="5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4.9809999999999999</v>
      </c>
      <c r="C492" s="2">
        <f>RSI!I492</f>
        <v>35.543613083067228</v>
      </c>
      <c r="D492" s="2">
        <f>MACD!E492</f>
        <v>6.0418877966526452E-2</v>
      </c>
      <c r="E492" s="2">
        <f>MACD!F492</f>
        <v>-1.1670050088740693E-2</v>
      </c>
      <c r="F492" s="2">
        <f>'Moving Avg'!D492</f>
        <v>5.0730000000000004</v>
      </c>
      <c r="G492" s="2">
        <f>'Moving Avg'!F492</f>
        <v>5.1507999999999985</v>
      </c>
      <c r="H492" s="2">
        <f>'Moving Avg'!G492</f>
        <v>5.2014600000000009</v>
      </c>
      <c r="I492" s="2">
        <f>'Moving Avg'!H492</f>
        <v>5.7656100000000015</v>
      </c>
      <c r="J492" s="5" t="str">
        <f>OBV!F492</f>
        <v>BULLISH</v>
      </c>
      <c r="K492" s="5" t="str">
        <f>OBV!G492</f>
        <v>NEUTRAL</v>
      </c>
      <c r="L492" s="5" t="str">
        <f>OBV!H492</f>
        <v>BULLISH DIVERGENCE</v>
      </c>
    </row>
    <row r="493" spans="1:12" ht="13.5" x14ac:dyDescent="0.25">
      <c r="A493" s="3">
        <f>RSI!A493</f>
        <v>42724</v>
      </c>
      <c r="B493" s="2">
        <f>RSI!B493</f>
        <v>4.9249999999999998</v>
      </c>
      <c r="C493" s="2">
        <f>RSI!I493</f>
        <v>32.438443044150844</v>
      </c>
      <c r="D493" s="2">
        <f>MACD!E493</f>
        <v>6.9511957047463824E-2</v>
      </c>
      <c r="E493" s="2">
        <f>MACD!F493</f>
        <v>4.566351338500212E-3</v>
      </c>
      <c r="F493" s="2">
        <f>'Moving Avg'!D493</f>
        <v>5.0158000000000005</v>
      </c>
      <c r="G493" s="2">
        <f>'Moving Avg'!F493</f>
        <v>5.1415999999999986</v>
      </c>
      <c r="H493" s="2">
        <f>'Moving Avg'!G493</f>
        <v>5.1935800000000008</v>
      </c>
      <c r="I493" s="2">
        <f>'Moving Avg'!H493</f>
        <v>5.757100000000003</v>
      </c>
      <c r="J493" s="5" t="str">
        <f>OBV!F493</f>
        <v>BEARISH</v>
      </c>
      <c r="K493" s="5" t="str">
        <f>OBV!G493</f>
        <v>STRONG</v>
      </c>
      <c r="L493" s="5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4.9249999999999998</v>
      </c>
      <c r="C494" s="2">
        <f>RSI!I494</f>
        <v>32.438443044150844</v>
      </c>
      <c r="D494" s="2">
        <f>MACD!E494</f>
        <v>8.636822177415393E-2</v>
      </c>
      <c r="E494" s="2">
        <f>MACD!F494</f>
        <v>2.0926725425630958E-2</v>
      </c>
      <c r="F494" s="2">
        <f>'Moving Avg'!D494</f>
        <v>4.9585999999999997</v>
      </c>
      <c r="G494" s="2">
        <f>'Moving Avg'!F494</f>
        <v>5.1323999999999987</v>
      </c>
      <c r="H494" s="2">
        <f>'Moving Avg'!G494</f>
        <v>5.1852000000000018</v>
      </c>
      <c r="I494" s="2">
        <f>'Moving Avg'!H494</f>
        <v>5.7486600000000037</v>
      </c>
      <c r="J494" s="5" t="str">
        <f>OBV!F494</f>
        <v>BEARISH</v>
      </c>
      <c r="K494" s="5" t="str">
        <f>OBV!G494</f>
        <v>STRONG</v>
      </c>
      <c r="L494" s="5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4.9249999999999998</v>
      </c>
      <c r="C495" s="2">
        <f>RSI!I495</f>
        <v>32.43844304415083</v>
      </c>
      <c r="D495" s="2">
        <f>MACD!E495</f>
        <v>0.10184970300704066</v>
      </c>
      <c r="E495" s="2">
        <f>MACD!F495</f>
        <v>3.7111320941912898E-2</v>
      </c>
      <c r="F495" s="2">
        <f>'Moving Avg'!D495</f>
        <v>4.9474</v>
      </c>
      <c r="G495" s="2">
        <f>'Moving Avg'!F495</f>
        <v>5.1234499999999983</v>
      </c>
      <c r="H495" s="2">
        <f>'Moving Avg'!G495</f>
        <v>5.1767200000000013</v>
      </c>
      <c r="I495" s="2">
        <f>'Moving Avg'!H495</f>
        <v>5.7407850000000034</v>
      </c>
      <c r="J495" s="5" t="str">
        <f>OBV!F495</f>
        <v>BEARISH</v>
      </c>
      <c r="K495" s="5" t="str">
        <f>OBV!G495</f>
        <v>STRONG</v>
      </c>
      <c r="L495" s="5" t="str">
        <f>OBV!H495</f>
        <v>CONFIRMED BEARISH</v>
      </c>
    </row>
    <row r="496" spans="1:12" ht="13.5" x14ac:dyDescent="0.25">
      <c r="A496" s="3">
        <f>RSI!A496</f>
        <v>42727</v>
      </c>
      <c r="B496" s="2">
        <f>RSI!B496</f>
        <v>4.782</v>
      </c>
      <c r="C496" s="2">
        <f>RSI!I496</f>
        <v>25.36971257976785</v>
      </c>
      <c r="D496" s="2">
        <f>MACD!E496</f>
        <v>0.11882408627489127</v>
      </c>
      <c r="E496" s="2">
        <f>MACD!F496</f>
        <v>5.3453874008508574E-2</v>
      </c>
      <c r="F496" s="2">
        <f>'Moving Avg'!D496</f>
        <v>4.9076000000000004</v>
      </c>
      <c r="G496" s="2">
        <f>'Moving Avg'!F496</f>
        <v>5.1073499999999985</v>
      </c>
      <c r="H496" s="2">
        <f>'Moving Avg'!G496</f>
        <v>5.1654800000000014</v>
      </c>
      <c r="I496" s="2">
        <f>'Moving Avg'!H496</f>
        <v>5.7317050000000043</v>
      </c>
      <c r="J496" s="5" t="str">
        <f>OBV!F496</f>
        <v>BEARISH</v>
      </c>
      <c r="K496" s="5" t="str">
        <f>OBV!G496</f>
        <v>STRONG</v>
      </c>
      <c r="L496" s="5" t="str">
        <f>OBV!H496</f>
        <v>CONFIRMED BEARISH</v>
      </c>
    </row>
    <row r="497" spans="1:12" ht="13.5" x14ac:dyDescent="0.25">
      <c r="A497" s="3">
        <f>RSI!A497</f>
        <v>42730</v>
      </c>
      <c r="B497" s="2">
        <f>RSI!B497</f>
        <v>4.7869999999999999</v>
      </c>
      <c r="C497" s="2">
        <f>RSI!I497</f>
        <v>25.977100518471687</v>
      </c>
      <c r="D497" s="2">
        <f>MACD!E497</f>
        <v>0.11978322887762438</v>
      </c>
      <c r="E497" s="2">
        <f>MACD!F497</f>
        <v>6.6719744982331741E-2</v>
      </c>
      <c r="F497" s="2">
        <f>'Moving Avg'!D497</f>
        <v>4.8687999999999994</v>
      </c>
      <c r="G497" s="2">
        <f>'Moving Avg'!F497</f>
        <v>5.0912499999999987</v>
      </c>
      <c r="H497" s="2">
        <f>'Moving Avg'!G497</f>
        <v>5.1544400000000019</v>
      </c>
      <c r="I497" s="2">
        <f>'Moving Avg'!H497</f>
        <v>5.7226500000000042</v>
      </c>
      <c r="J497" s="5" t="str">
        <f>OBV!F497</f>
        <v>BEARISH</v>
      </c>
      <c r="K497" s="5" t="str">
        <f>OBV!G497</f>
        <v>STRONG</v>
      </c>
      <c r="L497" s="5" t="str">
        <f>OBV!H497</f>
        <v>CONFIRMED BEARISH</v>
      </c>
    </row>
    <row r="498" spans="1:12" ht="13.5" x14ac:dyDescent="0.25">
      <c r="A498" s="3">
        <f>RSI!A498</f>
        <v>42731</v>
      </c>
      <c r="B498" s="2">
        <f>RSI!B498</f>
        <v>4.7969999999999997</v>
      </c>
      <c r="C498" s="2">
        <f>RSI!I498</f>
        <v>27.252319819312092</v>
      </c>
      <c r="D498" s="2">
        <f>MACD!E498</f>
        <v>0.14434343201221456</v>
      </c>
      <c r="E498" s="2">
        <f>MACD!F498</f>
        <v>8.224448238830831E-2</v>
      </c>
      <c r="F498" s="2">
        <f>'Moving Avg'!D498</f>
        <v>4.8432000000000004</v>
      </c>
      <c r="G498" s="2">
        <f>'Moving Avg'!F498</f>
        <v>5.0717999999999988</v>
      </c>
      <c r="H498" s="2">
        <f>'Moving Avg'!G498</f>
        <v>5.1436000000000011</v>
      </c>
      <c r="I498" s="2">
        <f>'Moving Avg'!H498</f>
        <v>5.713645000000005</v>
      </c>
      <c r="J498" s="5" t="str">
        <f>OBV!F498</f>
        <v>BULLISH</v>
      </c>
      <c r="K498" s="5" t="str">
        <f>OBV!G498</f>
        <v>WEAK</v>
      </c>
      <c r="L498" s="5" t="str">
        <f>OBV!H498</f>
        <v>BULLISH DIVERGENCE</v>
      </c>
    </row>
    <row r="499" spans="1:12" ht="13.5" x14ac:dyDescent="0.25">
      <c r="A499" s="3">
        <f>RSI!A499</f>
        <v>42732</v>
      </c>
      <c r="B499" s="2">
        <f>RSI!B499</f>
        <v>4.7869999999999999</v>
      </c>
      <c r="C499" s="2">
        <f>RSI!I499</f>
        <v>26.755929266654277</v>
      </c>
      <c r="D499" s="2">
        <f>MACD!E499</f>
        <v>0.16739950646794988</v>
      </c>
      <c r="E499" s="2">
        <f>MACD!F499</f>
        <v>9.9275487204236623E-2</v>
      </c>
      <c r="F499" s="2">
        <f>'Moving Avg'!D499</f>
        <v>4.8155999999999999</v>
      </c>
      <c r="G499" s="2">
        <f>'Moving Avg'!F499</f>
        <v>5.05185</v>
      </c>
      <c r="H499" s="2">
        <f>'Moving Avg'!G499</f>
        <v>5.1325600000000007</v>
      </c>
      <c r="I499" s="2">
        <f>'Moving Avg'!H499</f>
        <v>5.7046150000000049</v>
      </c>
      <c r="J499" s="5" t="str">
        <f>OBV!F499</f>
        <v>BULLISH</v>
      </c>
      <c r="K499" s="5" t="str">
        <f>OBV!G499</f>
        <v>NEUTRAL</v>
      </c>
      <c r="L499" s="5" t="str">
        <f>OBV!H499</f>
        <v>BULLISH DIVERGENCE</v>
      </c>
    </row>
    <row r="500" spans="1:12" ht="13.5" x14ac:dyDescent="0.25">
      <c r="A500" s="3">
        <f>RSI!A500</f>
        <v>42733</v>
      </c>
      <c r="B500" s="2">
        <f>RSI!B500</f>
        <v>4.5220000000000002</v>
      </c>
      <c r="C500" s="2">
        <f>RSI!I500</f>
        <v>17.604703042951428</v>
      </c>
      <c r="D500" s="2">
        <f>MACD!E500</f>
        <v>0.17263261885956194</v>
      </c>
      <c r="E500" s="2">
        <f>MACD!F500</f>
        <v>0.1139469135353017</v>
      </c>
      <c r="F500" s="2">
        <f>'Moving Avg'!D500</f>
        <v>4.7349999999999994</v>
      </c>
      <c r="G500" s="2">
        <f>'Moving Avg'!F500</f>
        <v>5.0123000000000006</v>
      </c>
      <c r="H500" s="2">
        <f>'Moving Avg'!G500</f>
        <v>5.1162200000000011</v>
      </c>
      <c r="I500" s="2">
        <f>'Moving Avg'!H500</f>
        <v>5.6942600000000052</v>
      </c>
      <c r="J500" s="5" t="str">
        <f>OBV!F500</f>
        <v>BEARISH</v>
      </c>
      <c r="K500" s="5" t="str">
        <f>OBV!G500</f>
        <v>STRONG</v>
      </c>
      <c r="L500" s="5" t="str">
        <f>OBV!H500</f>
        <v>CONFIRMED BEARISH</v>
      </c>
    </row>
    <row r="501" spans="1:12" ht="13.5" x14ac:dyDescent="0.25">
      <c r="A501" s="3">
        <f>RSI!A501</f>
        <v>42734</v>
      </c>
      <c r="B501" s="2">
        <f>RSI!B501</f>
        <v>4.3890000000000002</v>
      </c>
      <c r="C501" s="2">
        <f>RSI!I501</f>
        <v>14.858008817387798</v>
      </c>
      <c r="D501" s="2">
        <f>MACD!E501</f>
        <v>0.18984793348137075</v>
      </c>
      <c r="E501" s="2">
        <f>MACD!F501</f>
        <v>0.1291271175245155</v>
      </c>
      <c r="F501" s="2">
        <f>'Moving Avg'!D501</f>
        <v>4.6563999999999997</v>
      </c>
      <c r="G501" s="2">
        <f>'Moving Avg'!F501</f>
        <v>4.9661</v>
      </c>
      <c r="H501" s="2">
        <f>'Moving Avg'!G501</f>
        <v>5.0977400000000008</v>
      </c>
      <c r="I501" s="2">
        <f>'Moving Avg'!H501</f>
        <v>5.6839500000000056</v>
      </c>
      <c r="J501" s="5" t="str">
        <f>OBV!F501</f>
        <v>BEARISH</v>
      </c>
      <c r="K501" s="5" t="str">
        <f>OBV!G501</f>
        <v>STRONG</v>
      </c>
      <c r="L501" s="5" t="str">
        <f>OBV!H501</f>
        <v>CONFIRMED BEARISH</v>
      </c>
    </row>
    <row r="502" spans="1:12" ht="13.5" x14ac:dyDescent="0.25">
      <c r="A502" s="3">
        <f>RSI!A502</f>
        <v>42737</v>
      </c>
      <c r="B502" s="2">
        <f>RSI!B502</f>
        <v>4.399</v>
      </c>
      <c r="C502" s="2">
        <f>RSI!I502</f>
        <v>15.920208770200034</v>
      </c>
      <c r="D502" s="2">
        <f>MACD!E502</f>
        <v>0.20717790438470907</v>
      </c>
      <c r="E502" s="2">
        <f>MACD!F502</f>
        <v>0.14473727489655422</v>
      </c>
      <c r="F502" s="2">
        <f>'Moving Avg'!D502</f>
        <v>4.5788000000000002</v>
      </c>
      <c r="G502" s="2">
        <f>'Moving Avg'!F502</f>
        <v>4.9203999999999999</v>
      </c>
      <c r="H502" s="2">
        <f>'Moving Avg'!G502</f>
        <v>5.079460000000001</v>
      </c>
      <c r="I502" s="2">
        <f>'Moving Avg'!H502</f>
        <v>5.673690000000005</v>
      </c>
      <c r="J502" s="5" t="str">
        <f>OBV!F502</f>
        <v>BEARISH</v>
      </c>
      <c r="K502" s="5" t="str">
        <f>OBV!G502</f>
        <v>STRONG</v>
      </c>
      <c r="L502" s="5" t="str">
        <f>OBV!H502</f>
        <v>CONFIRMED BEARISH</v>
      </c>
    </row>
    <row r="503" spans="1:12" ht="13.5" x14ac:dyDescent="0.25">
      <c r="A503" s="3">
        <f>RSI!A503</f>
        <v>42738</v>
      </c>
      <c r="B503" s="2">
        <f>RSI!B503</f>
        <v>4.399</v>
      </c>
      <c r="C503" s="2">
        <f>RSI!I503</f>
        <v>15.920208770200034</v>
      </c>
      <c r="D503" s="2">
        <f>MACD!E503</f>
        <v>0.21641160917353908</v>
      </c>
      <c r="E503" s="2">
        <f>MACD!F503</f>
        <v>0.1590721417519512</v>
      </c>
      <c r="F503" s="2">
        <f>'Moving Avg'!D503</f>
        <v>4.4992000000000001</v>
      </c>
      <c r="G503" s="2">
        <f>'Moving Avg'!F503</f>
        <v>4.8823500000000006</v>
      </c>
      <c r="H503" s="2">
        <f>'Moving Avg'!G503</f>
        <v>5.0611800000000002</v>
      </c>
      <c r="I503" s="2">
        <f>'Moving Avg'!H503</f>
        <v>5.6634300000000044</v>
      </c>
      <c r="J503" s="5" t="str">
        <f>OBV!F503</f>
        <v>BEARISH</v>
      </c>
      <c r="K503" s="5" t="str">
        <f>OBV!G503</f>
        <v>STRONG</v>
      </c>
      <c r="L503" s="5" t="str">
        <f>OBV!H503</f>
        <v>CONFIRMED BEARISH</v>
      </c>
    </row>
    <row r="504" spans="1:12" ht="13.5" x14ac:dyDescent="0.25">
      <c r="A504" s="3">
        <f>RSI!A504</f>
        <v>42739</v>
      </c>
      <c r="B504" s="2">
        <f>RSI!B504</f>
        <v>4.399</v>
      </c>
      <c r="C504" s="2">
        <f>RSI!I504</f>
        <v>15.920208770200034</v>
      </c>
      <c r="D504" s="2">
        <f>MACD!E504</f>
        <v>0.22717406609728208</v>
      </c>
      <c r="E504" s="2">
        <f>MACD!F504</f>
        <v>0.17269252662101739</v>
      </c>
      <c r="F504" s="2">
        <f>'Moving Avg'!D504</f>
        <v>4.4216000000000006</v>
      </c>
      <c r="G504" s="2">
        <f>'Moving Avg'!F504</f>
        <v>4.8417500000000002</v>
      </c>
      <c r="H504" s="2">
        <f>'Moving Avg'!G504</f>
        <v>5.0429000000000004</v>
      </c>
      <c r="I504" s="2">
        <f>'Moving Avg'!H504</f>
        <v>5.653170000000002</v>
      </c>
      <c r="J504" s="5" t="str">
        <f>OBV!F504</f>
        <v>BEARISH</v>
      </c>
      <c r="K504" s="5" t="str">
        <f>OBV!G504</f>
        <v>STRONG</v>
      </c>
      <c r="L504" s="5" t="str">
        <f>OBV!H504</f>
        <v>CONFIRMED BEARISH</v>
      </c>
    </row>
    <row r="505" spans="1:12" ht="13.5" x14ac:dyDescent="0.25">
      <c r="A505" s="3">
        <f>RSI!A505</f>
        <v>42740</v>
      </c>
      <c r="B505" s="2">
        <f>RSI!B505</f>
        <v>4.4039999999999999</v>
      </c>
      <c r="C505" s="2">
        <f>RSI!I505</f>
        <v>16.570200349371504</v>
      </c>
      <c r="D505" s="2">
        <f>MACD!E505</f>
        <v>0.23864124384554497</v>
      </c>
      <c r="E505" s="2">
        <f>MACD!F505</f>
        <v>0.18588227006592292</v>
      </c>
      <c r="F505" s="2">
        <f>'Moving Avg'!D505</f>
        <v>4.3980000000000006</v>
      </c>
      <c r="G505" s="2">
        <f>'Moving Avg'!F505</f>
        <v>4.8014000000000001</v>
      </c>
      <c r="H505" s="2">
        <f>'Moving Avg'!G505</f>
        <v>5.0247200000000003</v>
      </c>
      <c r="I505" s="2">
        <f>'Moving Avg'!H505</f>
        <v>5.6433750000000025</v>
      </c>
      <c r="J505" s="5" t="str">
        <f>OBV!F505</f>
        <v>BULLISH</v>
      </c>
      <c r="K505" s="5" t="str">
        <f>OBV!G505</f>
        <v>WEAK</v>
      </c>
      <c r="L505" s="5" t="str">
        <f>OBV!H505</f>
        <v>BULLISH DIVERGENCE</v>
      </c>
    </row>
    <row r="506" spans="1:12" ht="13.5" x14ac:dyDescent="0.25">
      <c r="A506" s="3">
        <f>RSI!A506</f>
        <v>42741</v>
      </c>
      <c r="B506" s="2">
        <f>RSI!B506</f>
        <v>4.532</v>
      </c>
      <c r="C506" s="2">
        <f>RSI!I506</f>
        <v>31.227544504606186</v>
      </c>
      <c r="D506" s="2">
        <f>MACD!E506</f>
        <v>0.21936178203753975</v>
      </c>
      <c r="E506" s="2">
        <f>MACD!F506</f>
        <v>0.19257817246024628</v>
      </c>
      <c r="F506" s="2">
        <f>'Moving Avg'!D506</f>
        <v>4.4265999999999996</v>
      </c>
      <c r="G506" s="2">
        <f>'Moving Avg'!F506</f>
        <v>4.7699999999999996</v>
      </c>
      <c r="H506" s="2">
        <f>'Moving Avg'!G506</f>
        <v>5.009100000000001</v>
      </c>
      <c r="I506" s="2">
        <f>'Moving Avg'!H506</f>
        <v>5.6342200000000018</v>
      </c>
      <c r="J506" s="5" t="str">
        <f>OBV!F506</f>
        <v>BULLISH</v>
      </c>
      <c r="K506" s="5" t="str">
        <f>OBV!G506</f>
        <v>WEAK</v>
      </c>
      <c r="L506" s="5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4.46</v>
      </c>
      <c r="C507" s="2">
        <f>RSI!I507</f>
        <v>28.223838810273321</v>
      </c>
      <c r="D507" s="2">
        <f>MACD!E507</f>
        <v>0.21070850817614062</v>
      </c>
      <c r="E507" s="2">
        <f>MACD!F507</f>
        <v>0.19620423960342515</v>
      </c>
      <c r="F507" s="2">
        <f>'Moving Avg'!D507</f>
        <v>4.4388000000000005</v>
      </c>
      <c r="G507" s="2">
        <f>'Moving Avg'!F507</f>
        <v>4.7398499999999988</v>
      </c>
      <c r="H507" s="2">
        <f>'Moving Avg'!G507</f>
        <v>4.9928400000000011</v>
      </c>
      <c r="I507" s="2">
        <f>'Moving Avg'!H507</f>
        <v>5.6247500000000015</v>
      </c>
      <c r="J507" s="5" t="str">
        <f>OBV!F507</f>
        <v>BULLISH</v>
      </c>
      <c r="K507" s="5" t="str">
        <f>OBV!G507</f>
        <v>WEAK</v>
      </c>
      <c r="L507" s="5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4.46</v>
      </c>
      <c r="C508" s="2">
        <f>RSI!I508</f>
        <v>28.223838810273321</v>
      </c>
      <c r="D508" s="2">
        <f>MACD!E508</f>
        <v>0.20679259836249475</v>
      </c>
      <c r="E508" s="2">
        <f>MACD!F508</f>
        <v>0.19832191135523908</v>
      </c>
      <c r="F508" s="2">
        <f>'Moving Avg'!D508</f>
        <v>4.4510000000000005</v>
      </c>
      <c r="G508" s="2">
        <f>'Moving Avg'!F508</f>
        <v>4.7022999999999993</v>
      </c>
      <c r="H508" s="2">
        <f>'Moving Avg'!G508</f>
        <v>4.9768000000000017</v>
      </c>
      <c r="I508" s="2">
        <f>'Moving Avg'!H508</f>
        <v>5.6152800000000003</v>
      </c>
      <c r="J508" s="5" t="str">
        <f>OBV!F508</f>
        <v>BULLISH</v>
      </c>
      <c r="K508" s="5" t="str">
        <f>OBV!G508</f>
        <v>WEAK</v>
      </c>
      <c r="L508" s="5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4.476</v>
      </c>
      <c r="C509" s="2">
        <f>RSI!I509</f>
        <v>29.960126741013738</v>
      </c>
      <c r="D509" s="2">
        <f>MACD!E509</f>
        <v>0.20248477616248817</v>
      </c>
      <c r="E509" s="2">
        <f>MACD!F509</f>
        <v>0.19915448431668892</v>
      </c>
      <c r="F509" s="2">
        <f>'Moving Avg'!D509</f>
        <v>4.4664000000000001</v>
      </c>
      <c r="G509" s="2">
        <f>'Moving Avg'!F509</f>
        <v>4.6655499999999988</v>
      </c>
      <c r="H509" s="2">
        <f>'Moving Avg'!G509</f>
        <v>4.9610800000000017</v>
      </c>
      <c r="I509" s="2">
        <f>'Moving Avg'!H509</f>
        <v>5.6058900000000014</v>
      </c>
      <c r="J509" s="5" t="str">
        <f>OBV!F509</f>
        <v>BULLISH</v>
      </c>
      <c r="K509" s="5" t="str">
        <f>OBV!G509</f>
        <v>WEAK</v>
      </c>
      <c r="L509" s="5" t="str">
        <f>OBV!H509</f>
        <v>CONFIRMED BULLISH</v>
      </c>
    </row>
    <row r="510" spans="1:12" ht="13.5" x14ac:dyDescent="0.25">
      <c r="A510" s="3">
        <f>RSI!A510</f>
        <v>42747</v>
      </c>
      <c r="B510" s="2">
        <f>RSI!B510</f>
        <v>4.476</v>
      </c>
      <c r="C510" s="2">
        <f>RSI!I510</f>
        <v>29.960126741013738</v>
      </c>
      <c r="D510" s="2">
        <f>MACD!E510</f>
        <v>0.15957711174752554</v>
      </c>
      <c r="E510" s="2">
        <f>MACD!F510</f>
        <v>0.19123900980285627</v>
      </c>
      <c r="F510" s="2">
        <f>'Moving Avg'!D510</f>
        <v>4.4808000000000003</v>
      </c>
      <c r="G510" s="2">
        <f>'Moving Avg'!F510</f>
        <v>4.640299999999999</v>
      </c>
      <c r="H510" s="2">
        <f>'Moving Avg'!G510</f>
        <v>4.9453600000000018</v>
      </c>
      <c r="I510" s="2">
        <f>'Moving Avg'!H510</f>
        <v>5.5965000000000025</v>
      </c>
      <c r="J510" s="5" t="str">
        <f>OBV!F510</f>
        <v>BULLISH</v>
      </c>
      <c r="K510" s="5" t="str">
        <f>OBV!G510</f>
        <v>WEAK</v>
      </c>
      <c r="L510" s="5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4.476</v>
      </c>
      <c r="C511" s="2">
        <f>RSI!I511</f>
        <v>29.960126741013738</v>
      </c>
      <c r="D511" s="2">
        <f>MACD!E511</f>
        <v>0.10420413123155825</v>
      </c>
      <c r="E511" s="2">
        <f>MACD!F511</f>
        <v>0.17383203408859668</v>
      </c>
      <c r="F511" s="2">
        <f>'Moving Avg'!D511</f>
        <v>4.4695999999999998</v>
      </c>
      <c r="G511" s="2">
        <f>'Moving Avg'!F511</f>
        <v>4.6150499999999992</v>
      </c>
      <c r="H511" s="2">
        <f>'Moving Avg'!G511</f>
        <v>4.9325000000000019</v>
      </c>
      <c r="I511" s="2">
        <f>'Moving Avg'!H511</f>
        <v>5.5878450000000033</v>
      </c>
      <c r="J511" s="5" t="str">
        <f>OBV!F511</f>
        <v>BULLISH</v>
      </c>
      <c r="K511" s="5" t="str">
        <f>OBV!G511</f>
        <v>NEUTRAL</v>
      </c>
      <c r="L511" s="5" t="str">
        <f>OBV!H511</f>
        <v>BULLISH DIVERGENCE</v>
      </c>
    </row>
    <row r="512" spans="1:12" ht="13.5" x14ac:dyDescent="0.25">
      <c r="A512" s="3">
        <f>RSI!A512</f>
        <v>42751</v>
      </c>
      <c r="B512" s="2">
        <f>RSI!B512</f>
        <v>4.5469999999999997</v>
      </c>
      <c r="C512" s="2">
        <f>RSI!I512</f>
        <v>38.240294768019766</v>
      </c>
      <c r="D512" s="2">
        <f>MACD!E512</f>
        <v>5.4920979759143229E-2</v>
      </c>
      <c r="E512" s="2">
        <f>MACD!F512</f>
        <v>0.15004982322270599</v>
      </c>
      <c r="F512" s="2">
        <f>'Moving Avg'!D512</f>
        <v>4.4870000000000001</v>
      </c>
      <c r="G512" s="2">
        <f>'Moving Avg'!F512</f>
        <v>4.5933499999999992</v>
      </c>
      <c r="H512" s="2">
        <f>'Moving Avg'!G512</f>
        <v>4.921260000000002</v>
      </c>
      <c r="I512" s="2">
        <f>'Moving Avg'!H512</f>
        <v>5.579545000000004</v>
      </c>
      <c r="J512" s="5" t="str">
        <f>OBV!F512</f>
        <v>BULLISH</v>
      </c>
      <c r="K512" s="5" t="str">
        <f>OBV!G512</f>
        <v>WEAK</v>
      </c>
      <c r="L512" s="5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4.5519999999999996</v>
      </c>
      <c r="C513" s="2">
        <f>RSI!I513</f>
        <v>38.789100825873987</v>
      </c>
      <c r="D513" s="2">
        <f>MACD!E513</f>
        <v>1.3625963878942216E-2</v>
      </c>
      <c r="E513" s="2">
        <f>MACD!F513</f>
        <v>0.12276505135395324</v>
      </c>
      <c r="F513" s="2">
        <f>'Moving Avg'!D513</f>
        <v>4.5053999999999998</v>
      </c>
      <c r="G513" s="2">
        <f>'Moving Avg'!F513</f>
        <v>4.5746999999999982</v>
      </c>
      <c r="H513" s="2">
        <f>'Moving Avg'!G513</f>
        <v>4.9099200000000023</v>
      </c>
      <c r="I513" s="2">
        <f>'Moving Avg'!H513</f>
        <v>5.5712700000000037</v>
      </c>
      <c r="J513" s="5" t="str">
        <f>OBV!F513</f>
        <v>BULLISH</v>
      </c>
      <c r="K513" s="5" t="str">
        <f>OBV!G513</f>
        <v>WEAK</v>
      </c>
      <c r="L513" s="5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4.593</v>
      </c>
      <c r="C514" s="2">
        <f>RSI!I514</f>
        <v>43.242916969022815</v>
      </c>
      <c r="D514" s="2">
        <f>MACD!E514</f>
        <v>-2.3663589461715873E-2</v>
      </c>
      <c r="E514" s="2">
        <f>MACD!F514</f>
        <v>9.3479323190819433E-2</v>
      </c>
      <c r="F514" s="2">
        <f>'Moving Avg'!D514</f>
        <v>4.5287999999999995</v>
      </c>
      <c r="G514" s="2">
        <f>'Moving Avg'!F514</f>
        <v>4.5580999999999996</v>
      </c>
      <c r="H514" s="2">
        <f>'Moving Avg'!G514</f>
        <v>4.8994000000000009</v>
      </c>
      <c r="I514" s="2">
        <f>'Moving Avg'!H514</f>
        <v>5.5632000000000037</v>
      </c>
      <c r="J514" s="5" t="str">
        <f>OBV!F514</f>
        <v>BULLISH</v>
      </c>
      <c r="K514" s="5" t="str">
        <f>OBV!G514</f>
        <v>WEAK</v>
      </c>
      <c r="L514" s="5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4.593</v>
      </c>
      <c r="C515" s="2">
        <f>RSI!I515</f>
        <v>43.242916969022815</v>
      </c>
      <c r="D515" s="2">
        <f>MACD!E515</f>
        <v>-5.4050976387168603E-2</v>
      </c>
      <c r="E515" s="2">
        <f>MACD!F515</f>
        <v>6.397326327522182E-2</v>
      </c>
      <c r="F515" s="2">
        <f>'Moving Avg'!D515</f>
        <v>4.5522</v>
      </c>
      <c r="G515" s="2">
        <f>'Moving Avg'!F515</f>
        <v>4.5414999999999992</v>
      </c>
      <c r="H515" s="2">
        <f>'Moving Avg'!G515</f>
        <v>4.8888800000000012</v>
      </c>
      <c r="I515" s="2">
        <f>'Moving Avg'!H515</f>
        <v>5.5551300000000046</v>
      </c>
      <c r="J515" s="5" t="str">
        <f>OBV!F515</f>
        <v>BULLISH</v>
      </c>
      <c r="K515" s="5" t="str">
        <f>OBV!G515</f>
        <v>WEAK</v>
      </c>
      <c r="L515" s="5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4.593</v>
      </c>
      <c r="C516" s="2">
        <f>RSI!I516</f>
        <v>43.242916969022815</v>
      </c>
      <c r="D516" s="2">
        <f>MACD!E516</f>
        <v>-5.9704331085035811E-2</v>
      </c>
      <c r="E516" s="2">
        <f>MACD!F516</f>
        <v>3.9237744403170294E-2</v>
      </c>
      <c r="F516" s="2">
        <f>'Moving Avg'!D516</f>
        <v>4.5755999999999997</v>
      </c>
      <c r="G516" s="2">
        <f>'Moving Avg'!F516</f>
        <v>4.5320499999999999</v>
      </c>
      <c r="H516" s="2">
        <f>'Moving Avg'!G516</f>
        <v>4.8783600000000007</v>
      </c>
      <c r="I516" s="2">
        <f>'Moving Avg'!H516</f>
        <v>5.5471100000000062</v>
      </c>
      <c r="J516" s="5" t="str">
        <f>OBV!F516</f>
        <v>BULLISH</v>
      </c>
      <c r="K516" s="5" t="str">
        <f>OBV!G516</f>
        <v>WEAK</v>
      </c>
      <c r="L516" s="5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4.593</v>
      </c>
      <c r="C517" s="2">
        <f>RSI!I517</f>
        <v>43.242916969022815</v>
      </c>
      <c r="D517" s="2">
        <f>MACD!E517</f>
        <v>-7.5225286120857326E-2</v>
      </c>
      <c r="E517" s="2">
        <f>MACD!F517</f>
        <v>1.6345138298364773E-2</v>
      </c>
      <c r="F517" s="2">
        <f>'Moving Avg'!D517</f>
        <v>4.5847999999999995</v>
      </c>
      <c r="G517" s="2">
        <f>'Moving Avg'!F517</f>
        <v>4.5223500000000003</v>
      </c>
      <c r="H517" s="2">
        <f>'Moving Avg'!G517</f>
        <v>4.8678400000000002</v>
      </c>
      <c r="I517" s="2">
        <f>'Moving Avg'!H517</f>
        <v>5.5390650000000061</v>
      </c>
      <c r="J517" s="5" t="str">
        <f>OBV!F517</f>
        <v>BULLISH</v>
      </c>
      <c r="K517" s="5" t="str">
        <f>OBV!G517</f>
        <v>WEAK</v>
      </c>
      <c r="L517" s="5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4.593</v>
      </c>
      <c r="C518" s="2">
        <f>RSI!I518</f>
        <v>43.242916969022815</v>
      </c>
      <c r="D518" s="2">
        <f>MACD!E518</f>
        <v>-8.8043979825607188E-2</v>
      </c>
      <c r="E518" s="2">
        <f>MACD!F518</f>
        <v>-4.5326853264296193E-3</v>
      </c>
      <c r="F518" s="2">
        <f>'Moving Avg'!D518</f>
        <v>4.593</v>
      </c>
      <c r="G518" s="2">
        <f>'Moving Avg'!F518</f>
        <v>4.5121500000000001</v>
      </c>
      <c r="H518" s="2">
        <f>'Moving Avg'!G518</f>
        <v>4.8573199999999996</v>
      </c>
      <c r="I518" s="2">
        <f>'Moving Avg'!H518</f>
        <v>5.5310450000000069</v>
      </c>
      <c r="J518" s="5" t="str">
        <f>OBV!F518</f>
        <v>BULLISH</v>
      </c>
      <c r="K518" s="5" t="str">
        <f>OBV!G518</f>
        <v>WEAK</v>
      </c>
      <c r="L518" s="5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4.593</v>
      </c>
      <c r="C519" s="2">
        <f>RSI!I519</f>
        <v>43.242916969022815</v>
      </c>
      <c r="D519" s="2">
        <f>MACD!E519</f>
        <v>-9.61378967757609E-2</v>
      </c>
      <c r="E519" s="2">
        <f>MACD!F519</f>
        <v>-2.2853727616295876E-2</v>
      </c>
      <c r="F519" s="2">
        <f>'Moving Avg'!D519</f>
        <v>4.593</v>
      </c>
      <c r="G519" s="2">
        <f>'Moving Avg'!F519</f>
        <v>4.5024500000000014</v>
      </c>
      <c r="H519" s="2">
        <f>'Moving Avg'!G519</f>
        <v>4.8467999999999991</v>
      </c>
      <c r="I519" s="2">
        <f>'Moving Avg'!H519</f>
        <v>5.5229750000000077</v>
      </c>
      <c r="J519" s="5" t="str">
        <f>OBV!F519</f>
        <v>NEUTRAL</v>
      </c>
      <c r="K519" s="5" t="str">
        <f>OBV!G519</f>
        <v>NEUTRAL</v>
      </c>
      <c r="L519" s="5" t="str">
        <f>OBV!H519</f>
        <v>NEUTRAL</v>
      </c>
    </row>
    <row r="520" spans="1:12" ht="13.5" x14ac:dyDescent="0.25">
      <c r="A520" s="3">
        <f>RSI!A520</f>
        <v>42761</v>
      </c>
      <c r="B520" s="2">
        <f>RSI!B520</f>
        <v>4.593</v>
      </c>
      <c r="C520" s="2">
        <f>RSI!I520</f>
        <v>43.242916969022822</v>
      </c>
      <c r="D520" s="2">
        <f>MACD!E520</f>
        <v>-0.10271702946575889</v>
      </c>
      <c r="E520" s="2">
        <f>MACD!F520</f>
        <v>-3.8826387986188482E-2</v>
      </c>
      <c r="F520" s="2">
        <f>'Moving Avg'!D520</f>
        <v>4.593</v>
      </c>
      <c r="G520" s="2">
        <f>'Moving Avg'!F520</f>
        <v>4.5060000000000011</v>
      </c>
      <c r="H520" s="2">
        <f>'Moving Avg'!G520</f>
        <v>4.8362799999999986</v>
      </c>
      <c r="I520" s="2">
        <f>'Moving Avg'!H520</f>
        <v>5.5149050000000095</v>
      </c>
      <c r="J520" s="5" t="str">
        <f>OBV!F520</f>
        <v>NEUTRAL</v>
      </c>
      <c r="K520" s="5" t="str">
        <f>OBV!G520</f>
        <v>NEUTRAL</v>
      </c>
      <c r="L520" s="5" t="str">
        <f>OBV!H520</f>
        <v>NEUTRAL</v>
      </c>
    </row>
    <row r="521" spans="1:12" ht="13.5" x14ac:dyDescent="0.25">
      <c r="A521" s="3">
        <f>RSI!A521</f>
        <v>42762</v>
      </c>
      <c r="B521" s="2">
        <f>RSI!B521</f>
        <v>4.46</v>
      </c>
      <c r="C521" s="2">
        <f>RSI!I521</f>
        <v>30.964787721335654</v>
      </c>
      <c r="D521" s="2">
        <f>MACD!E521</f>
        <v>-9.8182537647771184E-2</v>
      </c>
      <c r="E521" s="2">
        <f>MACD!F521</f>
        <v>-5.0697617918505022E-2</v>
      </c>
      <c r="F521" s="2">
        <f>'Moving Avg'!D521</f>
        <v>4.5663999999999998</v>
      </c>
      <c r="G521" s="2">
        <f>'Moving Avg'!F521</f>
        <v>4.5095500000000008</v>
      </c>
      <c r="H521" s="2">
        <f>'Moving Avg'!G521</f>
        <v>4.8230999999999984</v>
      </c>
      <c r="I521" s="2">
        <f>'Moving Avg'!H521</f>
        <v>5.5060900000000093</v>
      </c>
      <c r="J521" s="5" t="str">
        <f>OBV!F521</f>
        <v>BEARISH</v>
      </c>
      <c r="K521" s="5" t="str">
        <f>OBV!G521</f>
        <v>STRONG</v>
      </c>
      <c r="L521" s="5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4.46</v>
      </c>
      <c r="C522" s="2">
        <f>RSI!I522</f>
        <v>30.964787721335654</v>
      </c>
      <c r="D522" s="2">
        <f>MACD!E522</f>
        <v>-8.240557069467247E-2</v>
      </c>
      <c r="E522" s="2">
        <f>MACD!F522</f>
        <v>-5.7039208473738515E-2</v>
      </c>
      <c r="F522" s="2">
        <f>'Moving Avg'!D522</f>
        <v>4.5398000000000005</v>
      </c>
      <c r="G522" s="2">
        <f>'Moving Avg'!F522</f>
        <v>4.5126000000000008</v>
      </c>
      <c r="H522" s="2">
        <f>'Moving Avg'!G522</f>
        <v>4.8101199999999986</v>
      </c>
      <c r="I522" s="2">
        <f>'Moving Avg'!H522</f>
        <v>5.4972500000000091</v>
      </c>
      <c r="J522" s="5" t="str">
        <f>OBV!F522</f>
        <v>BEARISH</v>
      </c>
      <c r="K522" s="5" t="str">
        <f>OBV!G522</f>
        <v>STRONG</v>
      </c>
      <c r="L522" s="5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4.46</v>
      </c>
      <c r="C523" s="2">
        <f>RSI!I523</f>
        <v>30.964787721335654</v>
      </c>
      <c r="D523" s="2">
        <f>MACD!E523</f>
        <v>-6.7344920566806188E-2</v>
      </c>
      <c r="E523" s="2">
        <f>MACD!F523</f>
        <v>-5.9100350892352056E-2</v>
      </c>
      <c r="F523" s="2">
        <f>'Moving Avg'!D523</f>
        <v>4.5132000000000003</v>
      </c>
      <c r="G523" s="2">
        <f>'Moving Avg'!F523</f>
        <v>4.5156499999999999</v>
      </c>
      <c r="H523" s="2">
        <f>'Moving Avg'!G523</f>
        <v>4.7971399999999988</v>
      </c>
      <c r="I523" s="2">
        <f>'Moving Avg'!H523</f>
        <v>5.4884350000000097</v>
      </c>
      <c r="J523" s="5" t="str">
        <f>OBV!F523</f>
        <v>BEARISH</v>
      </c>
      <c r="K523" s="5" t="str">
        <f>OBV!G523</f>
        <v>STRONG</v>
      </c>
      <c r="L523" s="5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4.4960000000000004</v>
      </c>
      <c r="C524" s="2">
        <f>RSI!I524</f>
        <v>37.011043844402188</v>
      </c>
      <c r="D524" s="2">
        <f>MACD!E524</f>
        <v>-5.0088343736520713E-2</v>
      </c>
      <c r="E524" s="2">
        <f>MACD!F524</f>
        <v>-5.7297949461185792E-2</v>
      </c>
      <c r="F524" s="2">
        <f>'Moving Avg'!D524</f>
        <v>4.4938000000000002</v>
      </c>
      <c r="G524" s="2">
        <f>'Moving Avg'!F524</f>
        <v>4.5205000000000002</v>
      </c>
      <c r="H524" s="2">
        <f>'Moving Avg'!G524</f>
        <v>4.7848799999999985</v>
      </c>
      <c r="I524" s="2">
        <f>'Moving Avg'!H524</f>
        <v>5.4798800000000112</v>
      </c>
      <c r="J524" s="5" t="str">
        <f>OBV!F524</f>
        <v>BULLISH</v>
      </c>
      <c r="K524" s="5" t="str">
        <f>OBV!G524</f>
        <v>NEUTRAL</v>
      </c>
      <c r="L524" s="5" t="str">
        <f>OBV!H524</f>
        <v>BULLISH DIVERGENCE</v>
      </c>
    </row>
    <row r="525" spans="1:12" ht="13.5" x14ac:dyDescent="0.25">
      <c r="A525" s="3">
        <f>RSI!A525</f>
        <v>42768</v>
      </c>
      <c r="B525" s="2">
        <f>RSI!B525</f>
        <v>4.4960000000000004</v>
      </c>
      <c r="C525" s="2">
        <f>RSI!I525</f>
        <v>37.011043844402188</v>
      </c>
      <c r="D525" s="2">
        <f>MACD!E525</f>
        <v>-3.4892013242861175E-2</v>
      </c>
      <c r="E525" s="2">
        <f>MACD!F525</f>
        <v>-5.2816762217520866E-2</v>
      </c>
      <c r="F525" s="2">
        <f>'Moving Avg'!D525</f>
        <v>4.4744000000000002</v>
      </c>
      <c r="G525" s="2">
        <f>'Moving Avg'!F525</f>
        <v>4.5251000000000001</v>
      </c>
      <c r="H525" s="2">
        <f>'Moving Avg'!G525</f>
        <v>4.7727199999999996</v>
      </c>
      <c r="I525" s="2">
        <f>'Moving Avg'!H525</f>
        <v>5.4713250000000109</v>
      </c>
      <c r="J525" s="5" t="str">
        <f>OBV!F525</f>
        <v>BULLISH</v>
      </c>
      <c r="K525" s="5" t="str">
        <f>OBV!G525</f>
        <v>NEUTRAL</v>
      </c>
      <c r="L525" s="5" t="str">
        <f>OBV!H525</f>
        <v>BULLISH DIVERGENCE</v>
      </c>
    </row>
    <row r="526" spans="1:12" ht="13.5" x14ac:dyDescent="0.25">
      <c r="A526" s="3">
        <f>RSI!A526</f>
        <v>42769</v>
      </c>
      <c r="B526" s="2">
        <f>RSI!B526</f>
        <v>4.4960000000000004</v>
      </c>
      <c r="C526" s="2">
        <f>RSI!I526</f>
        <v>37.011043844402188</v>
      </c>
      <c r="D526" s="2">
        <f>MACD!E526</f>
        <v>-2.1483013417425312E-2</v>
      </c>
      <c r="E526" s="2">
        <f>MACD!F526</f>
        <v>-4.655001245750176E-2</v>
      </c>
      <c r="F526" s="2">
        <f>'Moving Avg'!D526</f>
        <v>4.4816000000000003</v>
      </c>
      <c r="G526" s="2">
        <f>'Moving Avg'!F526</f>
        <v>4.523299999999999</v>
      </c>
      <c r="H526" s="2">
        <f>'Moving Avg'!G526</f>
        <v>4.760559999999999</v>
      </c>
      <c r="I526" s="2">
        <f>'Moving Avg'!H526</f>
        <v>5.4627700000000106</v>
      </c>
      <c r="J526" s="5" t="str">
        <f>OBV!F526</f>
        <v>BULLISH</v>
      </c>
      <c r="K526" s="5" t="str">
        <f>OBV!G526</f>
        <v>WEAK</v>
      </c>
      <c r="L526" s="5" t="str">
        <f>OBV!H526</f>
        <v>CONFIRMED BULLISH</v>
      </c>
    </row>
    <row r="527" spans="1:12" ht="13.5" x14ac:dyDescent="0.25">
      <c r="A527" s="3">
        <f>RSI!A527</f>
        <v>42772</v>
      </c>
      <c r="B527" s="2">
        <f>RSI!B527</f>
        <v>4.4450000000000003</v>
      </c>
      <c r="C527" s="2">
        <f>RSI!I527</f>
        <v>32.045125463111148</v>
      </c>
      <c r="D527" s="2">
        <f>MACD!E527</f>
        <v>-5.8493752246482345E-3</v>
      </c>
      <c r="E527" s="2">
        <f>MACD!F527</f>
        <v>-3.8409885010931052E-2</v>
      </c>
      <c r="F527" s="2">
        <f>'Moving Avg'!D527</f>
        <v>4.4786000000000001</v>
      </c>
      <c r="G527" s="2">
        <f>'Moving Avg'!F527</f>
        <v>4.5225499999999998</v>
      </c>
      <c r="H527" s="2">
        <f>'Moving Avg'!G527</f>
        <v>4.7472799999999991</v>
      </c>
      <c r="I527" s="2">
        <f>'Moving Avg'!H527</f>
        <v>5.453960000000011</v>
      </c>
      <c r="J527" s="5" t="str">
        <f>OBV!F527</f>
        <v>BULLISH</v>
      </c>
      <c r="K527" s="5" t="str">
        <f>OBV!G527</f>
        <v>NEUTRAL</v>
      </c>
      <c r="L527" s="5" t="str">
        <f>OBV!H527</f>
        <v>BULLISH DIVERGENCE</v>
      </c>
    </row>
    <row r="528" spans="1:12" ht="13.5" x14ac:dyDescent="0.25">
      <c r="A528" s="3">
        <f>RSI!A528</f>
        <v>42773</v>
      </c>
      <c r="B528" s="2">
        <f>RSI!B528</f>
        <v>4.4450000000000003</v>
      </c>
      <c r="C528" s="2">
        <f>RSI!I528</f>
        <v>32.045125463111148</v>
      </c>
      <c r="D528" s="2">
        <f>MACD!E528</f>
        <v>8.152470940343548E-3</v>
      </c>
      <c r="E528" s="2">
        <f>MACD!F528</f>
        <v>-2.9097413820676134E-2</v>
      </c>
      <c r="F528" s="2">
        <f>'Moving Avg'!D528</f>
        <v>4.4756</v>
      </c>
      <c r="G528" s="2">
        <f>'Moving Avg'!F528</f>
        <v>4.5217999999999989</v>
      </c>
      <c r="H528" s="2">
        <f>'Moving Avg'!G528</f>
        <v>4.7324599999999997</v>
      </c>
      <c r="I528" s="2">
        <f>'Moving Avg'!H528</f>
        <v>5.4451500000000115</v>
      </c>
      <c r="J528" s="5" t="str">
        <f>OBV!F528</f>
        <v>BULLISH</v>
      </c>
      <c r="K528" s="5" t="str">
        <f>OBV!G528</f>
        <v>NEUTRAL</v>
      </c>
      <c r="L528" s="5" t="str">
        <f>OBV!H528</f>
        <v>BULLISH DIVERGENCE</v>
      </c>
    </row>
    <row r="529" spans="1:12" ht="13.5" x14ac:dyDescent="0.25">
      <c r="A529" s="3">
        <f>RSI!A529</f>
        <v>42774</v>
      </c>
      <c r="B529" s="2">
        <f>RSI!B529</f>
        <v>4.4450000000000003</v>
      </c>
      <c r="C529" s="2">
        <f>RSI!I529</f>
        <v>32.045125463111148</v>
      </c>
      <c r="D529" s="2">
        <f>MACD!E529</f>
        <v>2.0716282369435568E-2</v>
      </c>
      <c r="E529" s="2">
        <f>MACD!F529</f>
        <v>-1.9134674582653794E-2</v>
      </c>
      <c r="F529" s="2">
        <f>'Moving Avg'!D529</f>
        <v>4.4654000000000007</v>
      </c>
      <c r="G529" s="2">
        <f>'Moving Avg'!F529</f>
        <v>4.5202499999999999</v>
      </c>
      <c r="H529" s="2">
        <f>'Moving Avg'!G529</f>
        <v>4.7176399999999994</v>
      </c>
      <c r="I529" s="2">
        <f>'Moving Avg'!H529</f>
        <v>5.4363650000000101</v>
      </c>
      <c r="J529" s="5" t="str">
        <f>OBV!F529</f>
        <v>BEARISH</v>
      </c>
      <c r="K529" s="5" t="str">
        <f>OBV!G529</f>
        <v>STRONG</v>
      </c>
      <c r="L529" s="5" t="str">
        <f>OBV!H529</f>
        <v>CONFIRMED BEARISH</v>
      </c>
    </row>
    <row r="530" spans="1:12" ht="13.5" x14ac:dyDescent="0.25">
      <c r="A530" s="3">
        <f>RSI!A530</f>
        <v>42775</v>
      </c>
      <c r="B530" s="2">
        <f>RSI!B530</f>
        <v>4.4909999999999997</v>
      </c>
      <c r="C530" s="2">
        <f>RSI!I530</f>
        <v>40.967868995911928</v>
      </c>
      <c r="D530" s="2">
        <f>MACD!E530</f>
        <v>2.8602843661523103E-2</v>
      </c>
      <c r="E530" s="2">
        <f>MACD!F530</f>
        <v>-9.587170933818414E-3</v>
      </c>
      <c r="F530" s="2">
        <f>'Moving Avg'!D530</f>
        <v>4.4644000000000004</v>
      </c>
      <c r="G530" s="2">
        <f>'Moving Avg'!F530</f>
        <v>4.520999999999999</v>
      </c>
      <c r="H530" s="2">
        <f>'Moving Avg'!G530</f>
        <v>4.7011999999999992</v>
      </c>
      <c r="I530" s="2">
        <f>'Moving Avg'!H530</f>
        <v>5.4278100000000089</v>
      </c>
      <c r="J530" s="5" t="str">
        <f>OBV!F530</f>
        <v>BULLISH</v>
      </c>
      <c r="K530" s="5" t="str">
        <f>OBV!G530</f>
        <v>NEUTRAL</v>
      </c>
      <c r="L530" s="5" t="str">
        <f>OBV!H530</f>
        <v>BULLISH DIVERGENCE</v>
      </c>
    </row>
    <row r="531" spans="1:12" ht="13.5" x14ac:dyDescent="0.25">
      <c r="A531" s="3">
        <f>RSI!A531</f>
        <v>42776</v>
      </c>
      <c r="B531" s="2">
        <f>RSI!B531</f>
        <v>4.4909999999999997</v>
      </c>
      <c r="C531" s="2">
        <f>RSI!I531</f>
        <v>40.967868995911928</v>
      </c>
      <c r="D531" s="2">
        <f>MACD!E531</f>
        <v>1.5156669817301349E-2</v>
      </c>
      <c r="E531" s="2">
        <f>MACD!F531</f>
        <v>-4.6384027835944617E-3</v>
      </c>
      <c r="F531" s="2">
        <f>'Moving Avg'!D531</f>
        <v>4.4634</v>
      </c>
      <c r="G531" s="2">
        <f>'Moving Avg'!F531</f>
        <v>4.5217499999999999</v>
      </c>
      <c r="H531" s="2">
        <f>'Moving Avg'!G531</f>
        <v>4.6847599999999989</v>
      </c>
      <c r="I531" s="2">
        <f>'Moving Avg'!H531</f>
        <v>5.4192550000000077</v>
      </c>
      <c r="J531" s="5" t="str">
        <f>OBV!F531</f>
        <v>BULLISH</v>
      </c>
      <c r="K531" s="5" t="str">
        <f>OBV!G531</f>
        <v>NEUTRAL</v>
      </c>
      <c r="L531" s="5" t="str">
        <f>OBV!H531</f>
        <v>BULLISH DIVERGENCE</v>
      </c>
    </row>
    <row r="532" spans="1:12" ht="13.5" x14ac:dyDescent="0.25">
      <c r="A532" s="3">
        <f>RSI!A532</f>
        <v>42779</v>
      </c>
      <c r="B532" s="2">
        <f>RSI!B532</f>
        <v>4.3579999999999997</v>
      </c>
      <c r="C532" s="2">
        <f>RSI!I532</f>
        <v>28.444137646562893</v>
      </c>
      <c r="D532" s="2">
        <f>MACD!E532</f>
        <v>1.3947768146558737E-2</v>
      </c>
      <c r="E532" s="2">
        <f>MACD!F532</f>
        <v>-9.211685975638222E-4</v>
      </c>
      <c r="F532" s="2">
        <f>'Moving Avg'!D532</f>
        <v>4.4459999999999997</v>
      </c>
      <c r="G532" s="2">
        <f>'Moving Avg'!F532</f>
        <v>4.5123000000000006</v>
      </c>
      <c r="H532" s="2">
        <f>'Moving Avg'!G532</f>
        <v>4.6656599999999981</v>
      </c>
      <c r="I532" s="2">
        <f>'Moving Avg'!H532</f>
        <v>5.4100350000000059</v>
      </c>
      <c r="J532" s="5" t="str">
        <f>OBV!F532</f>
        <v>BULLISH</v>
      </c>
      <c r="K532" s="5" t="str">
        <f>OBV!G532</f>
        <v>NEUTRAL</v>
      </c>
      <c r="L532" s="5" t="str">
        <f>OBV!H532</f>
        <v>BULLISH DIVERGENCE</v>
      </c>
    </row>
    <row r="533" spans="1:12" ht="13.5" x14ac:dyDescent="0.25">
      <c r="A533" s="3">
        <f>RSI!A533</f>
        <v>42780</v>
      </c>
      <c r="B533" s="2">
        <f>RSI!B533</f>
        <v>4.343</v>
      </c>
      <c r="C533" s="2">
        <f>RSI!I533</f>
        <v>27.425840297896045</v>
      </c>
      <c r="D533" s="2">
        <f>MACD!E533</f>
        <v>1.5115178311686073E-2</v>
      </c>
      <c r="E533" s="2">
        <f>MACD!F533</f>
        <v>2.286100784286157E-3</v>
      </c>
      <c r="F533" s="2">
        <f>'Moving Avg'!D533</f>
        <v>4.4256000000000002</v>
      </c>
      <c r="G533" s="2">
        <f>'Moving Avg'!F533</f>
        <v>4.501850000000001</v>
      </c>
      <c r="H533" s="2">
        <f>'Moving Avg'!G533</f>
        <v>4.6493199999999986</v>
      </c>
      <c r="I533" s="2">
        <f>'Moving Avg'!H533</f>
        <v>5.4007400000000052</v>
      </c>
      <c r="J533" s="5" t="str">
        <f>OBV!F533</f>
        <v>BEARISH</v>
      </c>
      <c r="K533" s="5" t="str">
        <f>OBV!G533</f>
        <v>STRONG</v>
      </c>
      <c r="L533" s="5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4.343</v>
      </c>
      <c r="C534" s="2">
        <f>RSI!I534</f>
        <v>27.425840297896045</v>
      </c>
      <c r="D534" s="2">
        <f>MACD!E534</f>
        <v>2.2729358032949065E-2</v>
      </c>
      <c r="E534" s="2">
        <f>MACD!F534</f>
        <v>6.3747522340187384E-3</v>
      </c>
      <c r="F534" s="2">
        <f>'Moving Avg'!D534</f>
        <v>4.4051999999999998</v>
      </c>
      <c r="G534" s="2">
        <f>'Moving Avg'!F534</f>
        <v>4.4893500000000008</v>
      </c>
      <c r="H534" s="2">
        <f>'Moving Avg'!G534</f>
        <v>4.6319599999999976</v>
      </c>
      <c r="I534" s="2">
        <f>'Moving Avg'!H534</f>
        <v>5.3914450000000054</v>
      </c>
      <c r="J534" s="5" t="str">
        <f>OBV!F534</f>
        <v>BEARISH</v>
      </c>
      <c r="K534" s="5" t="str">
        <f>OBV!G534</f>
        <v>STRONG</v>
      </c>
      <c r="L534" s="5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4.4649999999999999</v>
      </c>
      <c r="C535" s="2">
        <f>RSI!I535</f>
        <v>45.746702851081139</v>
      </c>
      <c r="D535" s="2">
        <f>MACD!E535</f>
        <v>2.1142412138976496E-2</v>
      </c>
      <c r="E535" s="2">
        <f>MACD!F535</f>
        <v>9.32828421501029E-3</v>
      </c>
      <c r="F535" s="2">
        <f>'Moving Avg'!D535</f>
        <v>4.4000000000000004</v>
      </c>
      <c r="G535" s="2">
        <f>'Moving Avg'!F535</f>
        <v>4.4829500000000007</v>
      </c>
      <c r="H535" s="2">
        <f>'Moving Avg'!G535</f>
        <v>4.6170399999999976</v>
      </c>
      <c r="I535" s="2">
        <f>'Moving Avg'!H535</f>
        <v>5.3827600000000055</v>
      </c>
      <c r="J535" s="5" t="str">
        <f>OBV!F535</f>
        <v>BEARISH</v>
      </c>
      <c r="K535" s="5" t="str">
        <f>OBV!G535</f>
        <v>STRONG</v>
      </c>
      <c r="L535" s="5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4.4649999999999999</v>
      </c>
      <c r="C536" s="2">
        <f>RSI!I536</f>
        <v>45.746702851081139</v>
      </c>
      <c r="D536" s="2">
        <f>MACD!E536</f>
        <v>2.0011415644964892E-2</v>
      </c>
      <c r="E536" s="2">
        <f>MACD!F536</f>
        <v>1.1464910501001211E-2</v>
      </c>
      <c r="F536" s="2">
        <f>'Moving Avg'!D536</f>
        <v>4.3948</v>
      </c>
      <c r="G536" s="2">
        <f>'Moving Avg'!F536</f>
        <v>4.4765500000000014</v>
      </c>
      <c r="H536" s="2">
        <f>'Moving Avg'!G536</f>
        <v>4.6031399999999989</v>
      </c>
      <c r="I536" s="2">
        <f>'Moving Avg'!H536</f>
        <v>5.3744300000000047</v>
      </c>
      <c r="J536" s="5" t="str">
        <f>OBV!F536</f>
        <v>BEARISH</v>
      </c>
      <c r="K536" s="5" t="str">
        <f>OBV!G536</f>
        <v>STRONG</v>
      </c>
      <c r="L536" s="5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4.45</v>
      </c>
      <c r="C537" s="2">
        <f>RSI!I537</f>
        <v>44.15718264879402</v>
      </c>
      <c r="D537" s="2">
        <f>MACD!E537</f>
        <v>1.2515490578202559E-2</v>
      </c>
      <c r="E537" s="2">
        <f>MACD!F537</f>
        <v>1.1675026516441481E-2</v>
      </c>
      <c r="F537" s="2">
        <f>'Moving Avg'!D537</f>
        <v>4.4131999999999998</v>
      </c>
      <c r="G537" s="2">
        <f>'Moving Avg'!F537</f>
        <v>4.4694000000000011</v>
      </c>
      <c r="H537" s="2">
        <f>'Moving Avg'!G537</f>
        <v>4.5908799999999985</v>
      </c>
      <c r="I537" s="2">
        <f>'Moving Avg'!H537</f>
        <v>5.3660000000000032</v>
      </c>
      <c r="J537" s="5" t="str">
        <f>OBV!F537</f>
        <v>BEARISH</v>
      </c>
      <c r="K537" s="5" t="str">
        <f>OBV!G537</f>
        <v>STRONG</v>
      </c>
      <c r="L537" s="5" t="str">
        <f>OBV!H537</f>
        <v>BEARISH DIVERGENCE</v>
      </c>
    </row>
    <row r="538" spans="1:12" ht="13.5" x14ac:dyDescent="0.25">
      <c r="A538" s="3">
        <f>RSI!A538</f>
        <v>42787</v>
      </c>
      <c r="B538" s="2">
        <f>RSI!B538</f>
        <v>4.45</v>
      </c>
      <c r="C538" s="2">
        <f>RSI!I538</f>
        <v>44.15718264879402</v>
      </c>
      <c r="D538" s="2">
        <f>MACD!E538</f>
        <v>6.4430080834094738E-3</v>
      </c>
      <c r="E538" s="2">
        <f>MACD!F538</f>
        <v>1.062862282983508E-2</v>
      </c>
      <c r="F538" s="2">
        <f>'Moving Avg'!D538</f>
        <v>4.4345999999999997</v>
      </c>
      <c r="G538" s="2">
        <f>'Moving Avg'!F538</f>
        <v>4.4622500000000009</v>
      </c>
      <c r="H538" s="2">
        <f>'Moving Avg'!G538</f>
        <v>4.5756599999999983</v>
      </c>
      <c r="I538" s="2">
        <f>'Moving Avg'!H538</f>
        <v>5.3575950000000034</v>
      </c>
      <c r="J538" s="5" t="str">
        <f>OBV!F538</f>
        <v>BULLISH</v>
      </c>
      <c r="K538" s="5" t="str">
        <f>OBV!G538</f>
        <v>NEUTRAL</v>
      </c>
      <c r="L538" s="5" t="str">
        <f>OBV!H538</f>
        <v>CONFIRMED BULLISH</v>
      </c>
    </row>
    <row r="539" spans="1:12" ht="13.5" x14ac:dyDescent="0.25">
      <c r="A539" s="3">
        <f>RSI!A539</f>
        <v>42788</v>
      </c>
      <c r="B539" s="2">
        <f>RSI!B539</f>
        <v>4.45</v>
      </c>
      <c r="C539" s="2">
        <f>RSI!I539</f>
        <v>44.15718264879402</v>
      </c>
      <c r="D539" s="2">
        <f>MACD!E539</f>
        <v>1.5549604526352567E-3</v>
      </c>
      <c r="E539" s="2">
        <f>MACD!F539</f>
        <v>8.8138903543951153E-3</v>
      </c>
      <c r="F539" s="2">
        <f>'Moving Avg'!D539</f>
        <v>4.4559999999999995</v>
      </c>
      <c r="G539" s="2">
        <f>'Moving Avg'!F539</f>
        <v>4.4551000000000007</v>
      </c>
      <c r="H539" s="2">
        <f>'Moving Avg'!G539</f>
        <v>4.5604399999999989</v>
      </c>
      <c r="I539" s="2">
        <f>'Moving Avg'!H539</f>
        <v>5.3494450000000038</v>
      </c>
      <c r="J539" s="5" t="str">
        <f>OBV!F539</f>
        <v>BULLISH</v>
      </c>
      <c r="K539" s="5" t="str">
        <f>OBV!G539</f>
        <v>NEUTRAL</v>
      </c>
      <c r="L539" s="5" t="str">
        <f>OBV!H539</f>
        <v>CONFIRMED BULLISH</v>
      </c>
    </row>
    <row r="540" spans="1:12" ht="13.5" x14ac:dyDescent="0.25">
      <c r="A540" s="3">
        <f>RSI!A540</f>
        <v>42789</v>
      </c>
      <c r="B540" s="2">
        <f>RSI!B540</f>
        <v>4.3170000000000002</v>
      </c>
      <c r="C540" s="2">
        <f>RSI!I540</f>
        <v>31.887340304404404</v>
      </c>
      <c r="D540" s="2">
        <f>MACD!E540</f>
        <v>1.4579368030203987E-2</v>
      </c>
      <c r="E540" s="2">
        <f>MACD!F540</f>
        <v>9.9669858895568911E-3</v>
      </c>
      <c r="F540" s="2">
        <f>'Moving Avg'!D540</f>
        <v>4.4263999999999992</v>
      </c>
      <c r="G540" s="2">
        <f>'Moving Avg'!F540</f>
        <v>4.4413000000000009</v>
      </c>
      <c r="H540" s="2">
        <f>'Moving Avg'!G540</f>
        <v>4.547159999999999</v>
      </c>
      <c r="I540" s="2">
        <f>'Moving Avg'!H540</f>
        <v>5.3397350000000054</v>
      </c>
      <c r="J540" s="5" t="str">
        <f>OBV!F540</f>
        <v>BEARISH</v>
      </c>
      <c r="K540" s="5" t="str">
        <f>OBV!G540</f>
        <v>STRONG</v>
      </c>
      <c r="L540" s="5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4.3170000000000002</v>
      </c>
      <c r="C541" s="2">
        <f>RSI!I541</f>
        <v>31.88734030440439</v>
      </c>
      <c r="D541" s="2">
        <f>MACD!E541</f>
        <v>2.660043530003442E-2</v>
      </c>
      <c r="E541" s="2">
        <f>MACD!F541</f>
        <v>1.3293675771652398E-2</v>
      </c>
      <c r="F541" s="2">
        <f>'Moving Avg'!D541</f>
        <v>4.3968000000000007</v>
      </c>
      <c r="G541" s="2">
        <f>'Moving Avg'!F541</f>
        <v>4.4341500000000007</v>
      </c>
      <c r="H541" s="2">
        <f>'Moving Avg'!G541</f>
        <v>4.533879999999999</v>
      </c>
      <c r="I541" s="2">
        <f>'Moving Avg'!H541</f>
        <v>5.3303600000000042</v>
      </c>
      <c r="J541" s="5" t="str">
        <f>OBV!F541</f>
        <v>BEARISH</v>
      </c>
      <c r="K541" s="5" t="str">
        <f>OBV!G541</f>
        <v>STRONG</v>
      </c>
      <c r="L541" s="5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4.3170000000000002</v>
      </c>
      <c r="C542" s="2">
        <f>RSI!I542</f>
        <v>31.88734030440439</v>
      </c>
      <c r="D542" s="2">
        <f>MACD!E542</f>
        <v>1.7236879055029242E-2</v>
      </c>
      <c r="E542" s="2">
        <f>MACD!F542</f>
        <v>1.4082316428327767E-2</v>
      </c>
      <c r="F542" s="2">
        <f>'Moving Avg'!D542</f>
        <v>4.3701999999999996</v>
      </c>
      <c r="G542" s="2">
        <f>'Moving Avg'!F542</f>
        <v>4.4270000000000014</v>
      </c>
      <c r="H542" s="2">
        <f>'Moving Avg'!G542</f>
        <v>4.5205999999999991</v>
      </c>
      <c r="I542" s="2">
        <f>'Moving Avg'!H542</f>
        <v>5.3209850000000039</v>
      </c>
      <c r="J542" s="5" t="str">
        <f>OBV!F542</f>
        <v>BEARISH</v>
      </c>
      <c r="K542" s="5" t="str">
        <f>OBV!G542</f>
        <v>STRONG</v>
      </c>
      <c r="L542" s="5" t="str">
        <f>OBV!H542</f>
        <v>CONFIRMED BEARISH</v>
      </c>
    </row>
    <row r="543" spans="1:12" ht="13.5" x14ac:dyDescent="0.25">
      <c r="A543" s="3">
        <f>RSI!A543</f>
        <v>42794</v>
      </c>
      <c r="B543" s="2">
        <f>RSI!B543</f>
        <v>4.3840000000000003</v>
      </c>
      <c r="C543" s="2">
        <f>RSI!I543</f>
        <v>42.023368634814247</v>
      </c>
      <c r="D543" s="2">
        <f>MACD!E543</f>
        <v>2.9009090162928075E-3</v>
      </c>
      <c r="E543" s="2">
        <f>MACD!F543</f>
        <v>1.1846034945920776E-2</v>
      </c>
      <c r="F543" s="2">
        <f>'Moving Avg'!D543</f>
        <v>4.3570000000000002</v>
      </c>
      <c r="G543" s="2">
        <f>'Moving Avg'!F543</f>
        <v>4.4232000000000022</v>
      </c>
      <c r="H543" s="2">
        <f>'Moving Avg'!G543</f>
        <v>4.5097799999999992</v>
      </c>
      <c r="I543" s="2">
        <f>'Moving Avg'!H543</f>
        <v>5.3119450000000032</v>
      </c>
      <c r="J543" s="5" t="str">
        <f>OBV!F543</f>
        <v>BULLISH</v>
      </c>
      <c r="K543" s="5" t="str">
        <f>OBV!G543</f>
        <v>NEUTRAL</v>
      </c>
      <c r="L543" s="5" t="str">
        <f>OBV!H543</f>
        <v>BULLISH DIVERGENCE</v>
      </c>
    </row>
    <row r="544" spans="1:12" ht="13.5" x14ac:dyDescent="0.25">
      <c r="A544" s="3">
        <f>RSI!A544</f>
        <v>42795</v>
      </c>
      <c r="B544" s="2">
        <f>RSI!B544</f>
        <v>4.4189999999999996</v>
      </c>
      <c r="C544" s="2">
        <f>RSI!I544</f>
        <v>46.502096403221955</v>
      </c>
      <c r="D544" s="2">
        <f>MACD!E544</f>
        <v>-1.1423864193729649E-2</v>
      </c>
      <c r="E544" s="2">
        <f>MACD!F544</f>
        <v>7.1920551179906912E-3</v>
      </c>
      <c r="F544" s="2">
        <f>'Moving Avg'!D544</f>
        <v>4.3508000000000004</v>
      </c>
      <c r="G544" s="2">
        <f>'Moving Avg'!F544</f>
        <v>4.4193500000000014</v>
      </c>
      <c r="H544" s="2">
        <f>'Moving Avg'!G544</f>
        <v>4.4996599999999995</v>
      </c>
      <c r="I544" s="2">
        <f>'Moving Avg'!H544</f>
        <v>5.3030800000000049</v>
      </c>
      <c r="J544" s="5" t="str">
        <f>OBV!F544</f>
        <v>BULLISH</v>
      </c>
      <c r="K544" s="5" t="str">
        <f>OBV!G544</f>
        <v>WEAK</v>
      </c>
      <c r="L544" s="5" t="str">
        <f>OBV!H544</f>
        <v>BULLISH DIVERGENCE</v>
      </c>
    </row>
    <row r="545" spans="1:12" ht="13.5" x14ac:dyDescent="0.25">
      <c r="A545" s="3">
        <f>RSI!A545</f>
        <v>42796</v>
      </c>
      <c r="B545" s="2">
        <f>RSI!B545</f>
        <v>4.4240000000000004</v>
      </c>
      <c r="C545" s="2">
        <f>RSI!I545</f>
        <v>47.130435472252906</v>
      </c>
      <c r="D545" s="2">
        <f>MACD!E545</f>
        <v>-4.9840270882626214E-3</v>
      </c>
      <c r="E545" s="2">
        <f>MACD!F545</f>
        <v>4.7568386767400288E-3</v>
      </c>
      <c r="F545" s="2">
        <f>'Moving Avg'!D545</f>
        <v>4.3722000000000003</v>
      </c>
      <c r="G545" s="2">
        <f>'Moving Avg'!F545</f>
        <v>4.415750000000001</v>
      </c>
      <c r="H545" s="2">
        <f>'Moving Avg'!G545</f>
        <v>4.4896399999999996</v>
      </c>
      <c r="I545" s="2">
        <f>'Moving Avg'!H545</f>
        <v>5.2942400000000047</v>
      </c>
      <c r="J545" s="5" t="str">
        <f>OBV!F545</f>
        <v>BULLISH</v>
      </c>
      <c r="K545" s="5" t="str">
        <f>OBV!G545</f>
        <v>WEAK</v>
      </c>
      <c r="L545" s="5" t="str">
        <f>OBV!H545</f>
        <v>CONFIRMED BULLISH</v>
      </c>
    </row>
    <row r="546" spans="1:12" ht="13.5" x14ac:dyDescent="0.25">
      <c r="A546" s="3">
        <f>RSI!A546</f>
        <v>42797</v>
      </c>
      <c r="B546" s="2">
        <f>RSI!B546</f>
        <v>4.4240000000000004</v>
      </c>
      <c r="C546" s="2">
        <f>RSI!I546</f>
        <v>47.130435472252906</v>
      </c>
      <c r="D546" s="2">
        <f>MACD!E546</f>
        <v>5.8546383013258207E-4</v>
      </c>
      <c r="E546" s="2">
        <f>MACD!F546</f>
        <v>3.92256370741854E-3</v>
      </c>
      <c r="F546" s="2">
        <f>'Moving Avg'!D546</f>
        <v>4.3936000000000002</v>
      </c>
      <c r="G546" s="2">
        <f>'Moving Avg'!F546</f>
        <v>4.4121500000000013</v>
      </c>
      <c r="H546" s="2">
        <f>'Moving Avg'!G546</f>
        <v>4.4824799999999998</v>
      </c>
      <c r="I546" s="2">
        <f>'Moving Avg'!H546</f>
        <v>5.2854000000000045</v>
      </c>
      <c r="J546" s="5" t="str">
        <f>OBV!F546</f>
        <v>BULLISH</v>
      </c>
      <c r="K546" s="5" t="str">
        <f>OBV!G546</f>
        <v>WEAK</v>
      </c>
      <c r="L546" s="5" t="str">
        <f>OBV!H546</f>
        <v>CONFIRMED BULLISH</v>
      </c>
    </row>
    <row r="547" spans="1:12" ht="13.5" x14ac:dyDescent="0.25">
      <c r="A547" s="3">
        <f>RSI!A547</f>
        <v>42800</v>
      </c>
      <c r="B547" s="2">
        <f>RSI!B547</f>
        <v>4.476</v>
      </c>
      <c r="C547" s="2">
        <f>RSI!I547</f>
        <v>53.690790914156295</v>
      </c>
      <c r="D547" s="2">
        <f>MACD!E547</f>
        <v>-7.4995455380388876E-4</v>
      </c>
      <c r="E547" s="2">
        <f>MACD!F547</f>
        <v>2.9880600551740544E-3</v>
      </c>
      <c r="F547" s="2">
        <f>'Moving Avg'!D547</f>
        <v>4.4253999999999998</v>
      </c>
      <c r="G547" s="2">
        <f>'Moving Avg'!F547</f>
        <v>4.4137000000000013</v>
      </c>
      <c r="H547" s="2">
        <f>'Moving Avg'!G547</f>
        <v>4.476259999999999</v>
      </c>
      <c r="I547" s="2">
        <f>'Moving Avg'!H547</f>
        <v>5.2771250000000052</v>
      </c>
      <c r="J547" s="5" t="str">
        <f>OBV!F547</f>
        <v>BULLISH</v>
      </c>
      <c r="K547" s="5" t="str">
        <f>OBV!G547</f>
        <v>WEAK</v>
      </c>
      <c r="L547" s="5" t="str">
        <f>OBV!H547</f>
        <v>CONFIRMED BULLISH</v>
      </c>
    </row>
    <row r="548" spans="1:12" ht="13.5" x14ac:dyDescent="0.25">
      <c r="A548" s="3">
        <f>RSI!A548</f>
        <v>42801</v>
      </c>
      <c r="B548" s="2">
        <f>RSI!B548</f>
        <v>4.476</v>
      </c>
      <c r="C548" s="2">
        <f>RSI!I548</f>
        <v>53.690790914156295</v>
      </c>
      <c r="D548" s="2">
        <f>MACD!E548</f>
        <v>-2.0839723240815289E-3</v>
      </c>
      <c r="E548" s="2">
        <f>MACD!F548</f>
        <v>1.9736535793229378E-3</v>
      </c>
      <c r="F548" s="2">
        <f>'Moving Avg'!D548</f>
        <v>4.4437999999999995</v>
      </c>
      <c r="G548" s="2">
        <f>'Moving Avg'!F548</f>
        <v>4.4152500000000012</v>
      </c>
      <c r="H548" s="2">
        <f>'Moving Avg'!G548</f>
        <v>4.4698399999999996</v>
      </c>
      <c r="I548" s="2">
        <f>'Moving Avg'!H548</f>
        <v>5.267930000000006</v>
      </c>
      <c r="J548" s="5" t="str">
        <f>OBV!F548</f>
        <v>BULLISH</v>
      </c>
      <c r="K548" s="5" t="str">
        <f>OBV!G548</f>
        <v>WEAK</v>
      </c>
      <c r="L548" s="5" t="str">
        <f>OBV!H548</f>
        <v>CONFIRMED BULLISH</v>
      </c>
    </row>
    <row r="549" spans="1:12" ht="13.5" x14ac:dyDescent="0.25">
      <c r="A549" s="3">
        <f>RSI!A549</f>
        <v>42802</v>
      </c>
      <c r="B549" s="2">
        <f>RSI!B549</f>
        <v>4.3479999999999999</v>
      </c>
      <c r="C549" s="2">
        <f>RSI!I549</f>
        <v>39.646436323990642</v>
      </c>
      <c r="D549" s="2">
        <f>MACD!E549</f>
        <v>6.0797912157184442E-3</v>
      </c>
      <c r="E549" s="2">
        <f>MACD!F549</f>
        <v>2.7948811066020392E-3</v>
      </c>
      <c r="F549" s="2">
        <f>'Moving Avg'!D549</f>
        <v>4.4295999999999998</v>
      </c>
      <c r="G549" s="2">
        <f>'Moving Avg'!F549</f>
        <v>4.410400000000001</v>
      </c>
      <c r="H549" s="2">
        <f>'Moving Avg'!G549</f>
        <v>4.4610599999999998</v>
      </c>
      <c r="I549" s="2">
        <f>'Moving Avg'!H549</f>
        <v>5.2580950000000053</v>
      </c>
      <c r="J549" s="5" t="str">
        <f>OBV!F549</f>
        <v>BULLISH</v>
      </c>
      <c r="K549" s="5" t="str">
        <f>OBV!G549</f>
        <v>WEAK</v>
      </c>
      <c r="L549" s="5" t="str">
        <f>OBV!H549</f>
        <v>BULLISH DIVERGENCE</v>
      </c>
    </row>
    <row r="550" spans="1:12" ht="13.5" x14ac:dyDescent="0.25">
      <c r="A550" s="3">
        <f>RSI!A550</f>
        <v>42803</v>
      </c>
      <c r="B550" s="2">
        <f>RSI!B550</f>
        <v>4.3479999999999999</v>
      </c>
      <c r="C550" s="2">
        <f>RSI!I550</f>
        <v>39.646436323990642</v>
      </c>
      <c r="D550" s="2">
        <f>MACD!E550</f>
        <v>-6.8925284179499613E-3</v>
      </c>
      <c r="E550" s="2">
        <f>MACD!F550</f>
        <v>8.5739920169163909E-4</v>
      </c>
      <c r="F550" s="2">
        <f>'Moving Avg'!D550</f>
        <v>4.4143999999999997</v>
      </c>
      <c r="G550" s="2">
        <f>'Moving Avg'!F550</f>
        <v>4.4032500000000008</v>
      </c>
      <c r="H550" s="2">
        <f>'Moving Avg'!G550</f>
        <v>4.4575800000000001</v>
      </c>
      <c r="I550" s="2">
        <f>'Moving Avg'!H550</f>
        <v>5.2482600000000046</v>
      </c>
      <c r="J550" s="5" t="str">
        <f>OBV!F550</f>
        <v>BULLISH</v>
      </c>
      <c r="K550" s="5" t="str">
        <f>OBV!G550</f>
        <v>NEUTRAL</v>
      </c>
      <c r="L550" s="5" t="str">
        <f>OBV!H550</f>
        <v>BULLISH DIVERGENCE</v>
      </c>
    </row>
    <row r="551" spans="1:12" ht="13.5" x14ac:dyDescent="0.25">
      <c r="A551" s="3">
        <f>RSI!A551</f>
        <v>42804</v>
      </c>
      <c r="B551" s="2">
        <f>RSI!B551</f>
        <v>4.22</v>
      </c>
      <c r="C551" s="2">
        <f>RSI!I551</f>
        <v>30.418425720347955</v>
      </c>
      <c r="D551" s="2">
        <f>MACD!E551</f>
        <v>-7.8492742458333709E-3</v>
      </c>
      <c r="E551" s="2">
        <f>MACD!F551</f>
        <v>-8.8393548781336303E-4</v>
      </c>
      <c r="F551" s="2">
        <f>'Moving Avg'!D551</f>
        <v>4.3735999999999997</v>
      </c>
      <c r="G551" s="2">
        <f>'Moving Avg'!F551</f>
        <v>4.3896999999999995</v>
      </c>
      <c r="H551" s="2">
        <f>'Moving Avg'!G551</f>
        <v>4.4541999999999993</v>
      </c>
      <c r="I551" s="2">
        <f>'Moving Avg'!H551</f>
        <v>5.2378900000000055</v>
      </c>
      <c r="J551" s="5" t="str">
        <f>OBV!F551</f>
        <v>BEARISH</v>
      </c>
      <c r="K551" s="5" t="str">
        <f>OBV!G551</f>
        <v>STRONG</v>
      </c>
      <c r="L551" s="5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4.2560000000000002</v>
      </c>
      <c r="C552" s="2">
        <f>RSI!I552</f>
        <v>35.000786160945665</v>
      </c>
      <c r="D552" s="2">
        <f>MACD!E552</f>
        <v>-1.0070664575420274E-2</v>
      </c>
      <c r="E552" s="2">
        <f>MACD!F552</f>
        <v>-2.7212813053347456E-3</v>
      </c>
      <c r="F552" s="2">
        <f>'Moving Avg'!D552</f>
        <v>4.3296000000000001</v>
      </c>
      <c r="G552" s="2">
        <f>'Moving Avg'!F552</f>
        <v>4.3845999999999998</v>
      </c>
      <c r="H552" s="2">
        <f>'Moving Avg'!G552</f>
        <v>4.4513399999999992</v>
      </c>
      <c r="I552" s="2">
        <f>'Moving Avg'!H552</f>
        <v>5.227700000000004</v>
      </c>
      <c r="J552" s="5" t="str">
        <f>OBV!F552</f>
        <v>BEARISH</v>
      </c>
      <c r="K552" s="5" t="str">
        <f>OBV!G552</f>
        <v>STRONG</v>
      </c>
      <c r="L552" s="5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4.2560000000000002</v>
      </c>
      <c r="C553" s="2">
        <f>RSI!I553</f>
        <v>35.000786160945665</v>
      </c>
      <c r="D553" s="2">
        <f>MACD!E553</f>
        <v>-6.9345569318279843E-4</v>
      </c>
      <c r="E553" s="2">
        <f>MACD!F553</f>
        <v>-2.3157161829043559E-3</v>
      </c>
      <c r="F553" s="2">
        <f>'Moving Avg'!D553</f>
        <v>4.2856000000000005</v>
      </c>
      <c r="G553" s="2">
        <f>'Moving Avg'!F553</f>
        <v>4.3802499999999993</v>
      </c>
      <c r="H553" s="2">
        <f>'Moving Avg'!G553</f>
        <v>4.44848</v>
      </c>
      <c r="I553" s="2">
        <f>'Moving Avg'!H553</f>
        <v>5.2175100000000052</v>
      </c>
      <c r="J553" s="5" t="str">
        <f>OBV!F553</f>
        <v>BEARISH</v>
      </c>
      <c r="K553" s="5" t="str">
        <f>OBV!G553</f>
        <v>STRONG</v>
      </c>
      <c r="L553" s="5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4.2409999999999997</v>
      </c>
      <c r="C554" s="2">
        <f>RSI!I554</f>
        <v>33.921279450411276</v>
      </c>
      <c r="D554" s="2">
        <f>MACD!E554</f>
        <v>1.4615678966042545E-2</v>
      </c>
      <c r="E554" s="2">
        <f>MACD!F554</f>
        <v>1.0705628468850243E-3</v>
      </c>
      <c r="F554" s="2">
        <f>'Moving Avg'!D554</f>
        <v>4.2641999999999998</v>
      </c>
      <c r="G554" s="2">
        <f>'Moving Avg'!F554</f>
        <v>4.3751499999999997</v>
      </c>
      <c r="H554" s="2">
        <f>'Moving Avg'!G554</f>
        <v>4.4453199999999988</v>
      </c>
      <c r="I554" s="2">
        <f>'Moving Avg'!H554</f>
        <v>5.2073450000000046</v>
      </c>
      <c r="J554" s="5" t="str">
        <f>OBV!F554</f>
        <v>BEARISH</v>
      </c>
      <c r="K554" s="5" t="str">
        <f>OBV!G554</f>
        <v>STRONG</v>
      </c>
      <c r="L554" s="5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4.2409999999999997</v>
      </c>
      <c r="C555" s="2">
        <f>RSI!I555</f>
        <v>33.921279450411276</v>
      </c>
      <c r="D555" s="2">
        <f>MACD!E555</f>
        <v>2.9241175591178781E-2</v>
      </c>
      <c r="E555" s="2">
        <f>MACD!F555</f>
        <v>6.7046853957437764E-3</v>
      </c>
      <c r="F555" s="2">
        <f>'Moving Avg'!D555</f>
        <v>4.2427999999999999</v>
      </c>
      <c r="G555" s="2">
        <f>'Moving Avg'!F555</f>
        <v>4.36395</v>
      </c>
      <c r="H555" s="2">
        <f>'Moving Avg'!G555</f>
        <v>4.4420600000000006</v>
      </c>
      <c r="I555" s="2">
        <f>'Moving Avg'!H555</f>
        <v>5.1981500000000036</v>
      </c>
      <c r="J555" s="5" t="str">
        <f>OBV!F555</f>
        <v>BEARISH</v>
      </c>
      <c r="K555" s="5" t="str">
        <f>OBV!G555</f>
        <v>STRONG</v>
      </c>
      <c r="L555" s="5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4.0970000000000004</v>
      </c>
      <c r="C556" s="2">
        <f>RSI!I556</f>
        <v>25.250500155953617</v>
      </c>
      <c r="D556" s="2">
        <f>MACD!E556</f>
        <v>5.3118802000145848E-2</v>
      </c>
      <c r="E556" s="2">
        <f>MACD!F556</f>
        <v>1.5987508716624192E-2</v>
      </c>
      <c r="F556" s="2">
        <f>'Moving Avg'!D556</f>
        <v>4.2182000000000004</v>
      </c>
      <c r="G556" s="2">
        <f>'Moving Avg'!F556</f>
        <v>4.3455499999999994</v>
      </c>
      <c r="H556" s="2">
        <f>'Moving Avg'!G556</f>
        <v>4.4333599999999995</v>
      </c>
      <c r="I556" s="2">
        <f>'Moving Avg'!H556</f>
        <v>5.1882100000000033</v>
      </c>
      <c r="J556" s="5" t="str">
        <f>OBV!F556</f>
        <v>BEARISH</v>
      </c>
      <c r="K556" s="5" t="str">
        <f>OBV!G556</f>
        <v>STRONG</v>
      </c>
      <c r="L556" s="5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4.1890000000000001</v>
      </c>
      <c r="C557" s="2">
        <f>RSI!I557</f>
        <v>36.430564010188661</v>
      </c>
      <c r="D557" s="2">
        <f>MACD!E557</f>
        <v>7.6132682497199511E-2</v>
      </c>
      <c r="E557" s="2">
        <f>MACD!F557</f>
        <v>2.8016543472739255E-2</v>
      </c>
      <c r="F557" s="2">
        <f>'Moving Avg'!D557</f>
        <v>4.2048000000000005</v>
      </c>
      <c r="G557" s="2">
        <f>'Moving Avg'!F557</f>
        <v>4.3325000000000005</v>
      </c>
      <c r="H557" s="2">
        <f>'Moving Avg'!G557</f>
        <v>4.4279399999999995</v>
      </c>
      <c r="I557" s="2">
        <f>'Moving Avg'!H557</f>
        <v>5.1785000000000023</v>
      </c>
      <c r="J557" s="5" t="str">
        <f>OBV!F557</f>
        <v>BEARISH</v>
      </c>
      <c r="K557" s="5" t="str">
        <f>OBV!G557</f>
        <v>STRONG</v>
      </c>
      <c r="L557" s="5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4.1890000000000001</v>
      </c>
      <c r="C558" s="2">
        <f>RSI!I558</f>
        <v>36.430564010188661</v>
      </c>
      <c r="D558" s="2">
        <f>MACD!E558</f>
        <v>9.6566546903754436E-2</v>
      </c>
      <c r="E558" s="2">
        <f>MACD!F558</f>
        <v>4.1726544158942294E-2</v>
      </c>
      <c r="F558" s="2">
        <f>'Moving Avg'!D558</f>
        <v>4.1913999999999998</v>
      </c>
      <c r="G558" s="2">
        <f>'Moving Avg'!F558</f>
        <v>4.3194499999999989</v>
      </c>
      <c r="H558" s="2">
        <f>'Moving Avg'!G558</f>
        <v>4.4225200000000005</v>
      </c>
      <c r="I558" s="2">
        <f>'Moving Avg'!H558</f>
        <v>5.168790000000004</v>
      </c>
      <c r="J558" s="5" t="str">
        <f>OBV!F558</f>
        <v>BEARISH</v>
      </c>
      <c r="K558" s="5" t="str">
        <f>OBV!G558</f>
        <v>STRONG</v>
      </c>
      <c r="L558" s="5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4.2409999999999997</v>
      </c>
      <c r="C559" s="2">
        <f>RSI!I559</f>
        <v>42.106657028693292</v>
      </c>
      <c r="D559" s="2">
        <f>MACD!E559</f>
        <v>9.1202007086624626E-2</v>
      </c>
      <c r="E559" s="2">
        <f>MACD!F559</f>
        <v>5.1621636744478755E-2</v>
      </c>
      <c r="F559" s="2">
        <f>'Moving Avg'!D559</f>
        <v>4.1913999999999998</v>
      </c>
      <c r="G559" s="2">
        <f>'Moving Avg'!F559</f>
        <v>4.3089999999999993</v>
      </c>
      <c r="H559" s="2">
        <f>'Moving Avg'!G559</f>
        <v>4.4178200000000016</v>
      </c>
      <c r="I559" s="2">
        <f>'Moving Avg'!H559</f>
        <v>5.1598500000000014</v>
      </c>
      <c r="J559" s="5" t="str">
        <f>OBV!F559</f>
        <v>BULLISH</v>
      </c>
      <c r="K559" s="5" t="str">
        <f>OBV!G559</f>
        <v>WEAK</v>
      </c>
      <c r="L559" s="5" t="str">
        <f>OBV!H559</f>
        <v>NEUTRAL</v>
      </c>
    </row>
    <row r="560" spans="1:12" ht="13.5" x14ac:dyDescent="0.25">
      <c r="A560" s="3">
        <f>RSI!A560</f>
        <v>42818</v>
      </c>
      <c r="B560" s="2">
        <f>RSI!B560</f>
        <v>4.2409999999999997</v>
      </c>
      <c r="C560" s="2">
        <f>RSI!I560</f>
        <v>42.106657028693292</v>
      </c>
      <c r="D560" s="2">
        <f>MACD!E560</f>
        <v>8.7179054157687119E-2</v>
      </c>
      <c r="E560" s="2">
        <f>MACD!F560</f>
        <v>5.8733120227120433E-2</v>
      </c>
      <c r="F560" s="2">
        <f>'Moving Avg'!D560</f>
        <v>4.1913999999999998</v>
      </c>
      <c r="G560" s="2">
        <f>'Moving Avg'!F560</f>
        <v>4.3051999999999992</v>
      </c>
      <c r="H560" s="2">
        <f>'Moving Avg'!G560</f>
        <v>4.4131200000000002</v>
      </c>
      <c r="I560" s="2">
        <f>'Moving Avg'!H560</f>
        <v>5.1509100000000023</v>
      </c>
      <c r="J560" s="5" t="str">
        <f>OBV!F560</f>
        <v>BULLISH</v>
      </c>
      <c r="K560" s="5" t="str">
        <f>OBV!G560</f>
        <v>WEAK</v>
      </c>
      <c r="L560" s="5" t="str">
        <f>OBV!H560</f>
        <v>NEUTRAL</v>
      </c>
    </row>
    <row r="561" spans="1:12" ht="13.5" x14ac:dyDescent="0.25">
      <c r="A561" s="3">
        <f>RSI!A561</f>
        <v>42821</v>
      </c>
      <c r="B561" s="2">
        <f>RSI!B561</f>
        <v>4.2409999999999997</v>
      </c>
      <c r="C561" s="2">
        <f>RSI!I561</f>
        <v>42.106657028693299</v>
      </c>
      <c r="D561" s="2">
        <f>MACD!E561</f>
        <v>6.456073999219214E-2</v>
      </c>
      <c r="E561" s="2">
        <f>MACD!F561</f>
        <v>5.9898644180134776E-2</v>
      </c>
      <c r="F561" s="2">
        <f>'Moving Avg'!D561</f>
        <v>4.2202000000000002</v>
      </c>
      <c r="G561" s="2">
        <f>'Moving Avg'!F561</f>
        <v>4.3013999999999992</v>
      </c>
      <c r="H561" s="2">
        <f>'Moving Avg'!G561</f>
        <v>4.4084200000000013</v>
      </c>
      <c r="I561" s="2">
        <f>'Moving Avg'!H561</f>
        <v>5.1419700000000024</v>
      </c>
      <c r="J561" s="5" t="str">
        <f>OBV!F561</f>
        <v>BULLISH</v>
      </c>
      <c r="K561" s="5" t="str">
        <f>OBV!G561</f>
        <v>WEAK</v>
      </c>
      <c r="L561" s="5" t="str">
        <f>OBV!H561</f>
        <v>CONFIRMED BULLISH</v>
      </c>
    </row>
    <row r="562" spans="1:12" ht="13.5" x14ac:dyDescent="0.25">
      <c r="A562" s="3">
        <f>RSI!A562</f>
        <v>42822</v>
      </c>
      <c r="B562" s="2">
        <f>RSI!B562</f>
        <v>4.2409999999999997</v>
      </c>
      <c r="C562" s="2">
        <f>RSI!I562</f>
        <v>42.106657028693299</v>
      </c>
      <c r="D562" s="2">
        <f>MACD!E562</f>
        <v>5.1403248950939506E-2</v>
      </c>
      <c r="E562" s="2">
        <f>MACD!F562</f>
        <v>5.8199565134295729E-2</v>
      </c>
      <c r="F562" s="2">
        <f>'Moving Avg'!D562</f>
        <v>4.2305999999999999</v>
      </c>
      <c r="G562" s="2">
        <f>'Moving Avg'!F562</f>
        <v>4.2976000000000001</v>
      </c>
      <c r="H562" s="2">
        <f>'Moving Avg'!G562</f>
        <v>4.4023000000000003</v>
      </c>
      <c r="I562" s="2">
        <f>'Moving Avg'!H562</f>
        <v>5.1339250000000014</v>
      </c>
      <c r="J562" s="5" t="str">
        <f>OBV!F562</f>
        <v>BULLISH</v>
      </c>
      <c r="K562" s="5" t="str">
        <f>OBV!G562</f>
        <v>WEAK</v>
      </c>
      <c r="L562" s="5" t="str">
        <f>OBV!H562</f>
        <v>CONFIRMED BULLISH</v>
      </c>
    </row>
    <row r="563" spans="1:12" ht="13.5" x14ac:dyDescent="0.25">
      <c r="A563" s="3">
        <f>RSI!A563</f>
        <v>42823</v>
      </c>
      <c r="B563" s="2">
        <f>RSI!B563</f>
        <v>4.2409999999999997</v>
      </c>
      <c r="C563" s="2">
        <f>RSI!I563</f>
        <v>42.106657028693299</v>
      </c>
      <c r="D563" s="2">
        <f>MACD!E563</f>
        <v>4.0679821508922132E-2</v>
      </c>
      <c r="E563" s="2">
        <f>MACD!F563</f>
        <v>5.4695616409221014E-2</v>
      </c>
      <c r="F563" s="2">
        <f>'Moving Avg'!D563</f>
        <v>4.2409999999999997</v>
      </c>
      <c r="G563" s="2">
        <f>'Moving Avg'!F563</f>
        <v>4.2904499999999999</v>
      </c>
      <c r="H563" s="2">
        <f>'Moving Avg'!G563</f>
        <v>4.3960800000000004</v>
      </c>
      <c r="I563" s="2">
        <f>'Moving Avg'!H563</f>
        <v>5.126520000000002</v>
      </c>
      <c r="J563" s="5" t="str">
        <f>OBV!F563</f>
        <v>BULLISH</v>
      </c>
      <c r="K563" s="5" t="str">
        <f>OBV!G563</f>
        <v>WEAK</v>
      </c>
      <c r="L563" s="5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4.2409999999999997</v>
      </c>
      <c r="C564" s="2">
        <f>RSI!I564</f>
        <v>42.106657028693299</v>
      </c>
      <c r="D564" s="2">
        <f>MACD!E564</f>
        <v>2.9677935945986E-2</v>
      </c>
      <c r="E564" s="2">
        <f>MACD!F564</f>
        <v>4.969208031657401E-2</v>
      </c>
      <c r="F564" s="2">
        <f>'Moving Avg'!D564</f>
        <v>4.2409999999999997</v>
      </c>
      <c r="G564" s="2">
        <f>'Moving Avg'!F564</f>
        <v>4.2815499999999993</v>
      </c>
      <c r="H564" s="2">
        <f>'Moving Avg'!G564</f>
        <v>4.3890399999999996</v>
      </c>
      <c r="I564" s="2">
        <f>'Moving Avg'!H564</f>
        <v>5.1196250000000019</v>
      </c>
      <c r="J564" s="5" t="str">
        <f>OBV!F564</f>
        <v>NEUTRAL</v>
      </c>
      <c r="K564" s="5" t="str">
        <f>OBV!G564</f>
        <v>NEUTRAL</v>
      </c>
      <c r="L564" s="5" t="str">
        <f>OBV!H564</f>
        <v>NEUTRAL</v>
      </c>
    </row>
    <row r="565" spans="1:12" ht="13.5" x14ac:dyDescent="0.25">
      <c r="A565" s="3">
        <f>RSI!A565</f>
        <v>42825</v>
      </c>
      <c r="B565" s="2">
        <f>RSI!B565</f>
        <v>4.2409999999999997</v>
      </c>
      <c r="C565" s="2">
        <f>RSI!I565</f>
        <v>42.106657028693306</v>
      </c>
      <c r="D565" s="2">
        <f>MACD!E565</f>
        <v>2.0720014938603093E-2</v>
      </c>
      <c r="E565" s="2">
        <f>MACD!F565</f>
        <v>4.3897667240979835E-2</v>
      </c>
      <c r="F565" s="2">
        <f>'Moving Avg'!D565</f>
        <v>4.2409999999999997</v>
      </c>
      <c r="G565" s="2">
        <f>'Moving Avg'!F565</f>
        <v>4.2723999999999993</v>
      </c>
      <c r="H565" s="2">
        <f>'Moving Avg'!G565</f>
        <v>4.3819999999999997</v>
      </c>
      <c r="I565" s="2">
        <f>'Moving Avg'!H565</f>
        <v>5.1127300000000018</v>
      </c>
      <c r="J565" s="5" t="str">
        <f>OBV!F565</f>
        <v>NEUTRAL</v>
      </c>
      <c r="K565" s="5" t="str">
        <f>OBV!G565</f>
        <v>NEUTRAL</v>
      </c>
      <c r="L565" s="5" t="str">
        <f>OBV!H565</f>
        <v>NEUTRAL</v>
      </c>
    </row>
    <row r="566" spans="1:12" ht="13.5" x14ac:dyDescent="0.25">
      <c r="A566" s="3">
        <f>RSI!A566</f>
        <v>42828</v>
      </c>
      <c r="B566" s="2">
        <f>RSI!B566</f>
        <v>4.1379999999999999</v>
      </c>
      <c r="C566" s="2">
        <f>RSI!I566</f>
        <v>32.461721005056305</v>
      </c>
      <c r="D566" s="2">
        <f>MACD!E566</f>
        <v>-1.0586412915527532E-3</v>
      </c>
      <c r="E566" s="2">
        <f>MACD!F566</f>
        <v>3.4906405534473321E-2</v>
      </c>
      <c r="F566" s="2">
        <f>'Moving Avg'!D566</f>
        <v>4.2203999999999997</v>
      </c>
      <c r="G566" s="2">
        <f>'Moving Avg'!F566</f>
        <v>4.2581000000000007</v>
      </c>
      <c r="H566" s="2">
        <f>'Moving Avg'!G566</f>
        <v>4.3729000000000005</v>
      </c>
      <c r="I566" s="2">
        <f>'Moving Avg'!H566</f>
        <v>5.1044750000000016</v>
      </c>
      <c r="J566" s="5" t="str">
        <f>OBV!F566</f>
        <v>BEARISH</v>
      </c>
      <c r="K566" s="5" t="str">
        <f>OBV!G566</f>
        <v>STRONG</v>
      </c>
      <c r="L566" s="5" t="str">
        <f>OBV!H566</f>
        <v>CONFIRMED BEARISH</v>
      </c>
    </row>
    <row r="567" spans="1:12" ht="13.5" x14ac:dyDescent="0.25">
      <c r="A567" s="3">
        <f>RSI!A567</f>
        <v>42829</v>
      </c>
      <c r="B567" s="2">
        <f>RSI!B567</f>
        <v>4.3120000000000003</v>
      </c>
      <c r="C567" s="2">
        <f>RSI!I567</f>
        <v>52.327746133408375</v>
      </c>
      <c r="D567" s="2">
        <f>MACD!E567</f>
        <v>-1.7311905958580454E-2</v>
      </c>
      <c r="E567" s="2">
        <f>MACD!F567</f>
        <v>2.4462743235862568E-2</v>
      </c>
      <c r="F567" s="2">
        <f>'Moving Avg'!D567</f>
        <v>4.2345999999999995</v>
      </c>
      <c r="G567" s="2">
        <f>'Moving Avg'!F567</f>
        <v>4.2499000000000002</v>
      </c>
      <c r="H567" s="2">
        <f>'Moving Avg'!G567</f>
        <v>4.3672800000000001</v>
      </c>
      <c r="I567" s="2">
        <f>'Moving Avg'!H567</f>
        <v>5.0962500000000013</v>
      </c>
      <c r="J567" s="5" t="str">
        <f>OBV!F567</f>
        <v>BULLISH</v>
      </c>
      <c r="K567" s="5" t="str">
        <f>OBV!G567</f>
        <v>NEUTRAL</v>
      </c>
      <c r="L567" s="5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4.2409999999999997</v>
      </c>
      <c r="C568" s="2">
        <f>RSI!I568</f>
        <v>46.338199757706953</v>
      </c>
      <c r="D568" s="2">
        <f>MACD!E568</f>
        <v>-2.5991108692478448E-2</v>
      </c>
      <c r="E568" s="2">
        <f>MACD!F568</f>
        <v>1.4371972850194363E-2</v>
      </c>
      <c r="F568" s="2">
        <f>'Moving Avg'!D568</f>
        <v>4.2345999999999995</v>
      </c>
      <c r="G568" s="2">
        <f>'Moving Avg'!F568</f>
        <v>4.2381499999999992</v>
      </c>
      <c r="H568" s="2">
        <f>'Moving Avg'!G568</f>
        <v>4.3602400000000001</v>
      </c>
      <c r="I568" s="2">
        <f>'Moving Avg'!H568</f>
        <v>5.0873100000000013</v>
      </c>
      <c r="J568" s="5" t="str">
        <f>OBV!F568</f>
        <v>BEARISH</v>
      </c>
      <c r="K568" s="5" t="str">
        <f>OBV!G568</f>
        <v>STRONG</v>
      </c>
      <c r="L568" s="5" t="str">
        <f>OBV!H568</f>
        <v>NEUTRAL</v>
      </c>
    </row>
    <row r="569" spans="1:12" ht="13.5" x14ac:dyDescent="0.25">
      <c r="A569" s="3">
        <f>RSI!A569</f>
        <v>42831</v>
      </c>
      <c r="B569" s="2">
        <f>RSI!B569</f>
        <v>4.343</v>
      </c>
      <c r="C569" s="2">
        <f>RSI!I569</f>
        <v>54.411383260866351</v>
      </c>
      <c r="D569" s="2">
        <f>MACD!E569</f>
        <v>-3.2643007031658122E-2</v>
      </c>
      <c r="E569" s="2">
        <f>MACD!F569</f>
        <v>4.9689768738238656E-3</v>
      </c>
      <c r="F569" s="2">
        <f>'Moving Avg'!D569</f>
        <v>4.2549999999999999</v>
      </c>
      <c r="G569" s="2">
        <f>'Moving Avg'!F569</f>
        <v>4.2378999999999998</v>
      </c>
      <c r="H569" s="2">
        <f>'Moving Avg'!G569</f>
        <v>4.3552399999999993</v>
      </c>
      <c r="I569" s="2">
        <f>'Moving Avg'!H569</f>
        <v>5.0788800000000016</v>
      </c>
      <c r="J569" s="5" t="str">
        <f>OBV!F569</f>
        <v>BULLISH</v>
      </c>
      <c r="K569" s="5" t="str">
        <f>OBV!G569</f>
        <v>NEUTRAL</v>
      </c>
      <c r="L569" s="5" t="str">
        <f>OBV!H569</f>
        <v>CONFIRMED BULLISH</v>
      </c>
    </row>
    <row r="570" spans="1:12" ht="13.5" x14ac:dyDescent="0.25">
      <c r="A570" s="3">
        <f>RSI!A570</f>
        <v>42832</v>
      </c>
      <c r="B570" s="2">
        <f>RSI!B570</f>
        <v>4.2409999999999997</v>
      </c>
      <c r="C570" s="2">
        <f>RSI!I570</f>
        <v>46.824890621690756</v>
      </c>
      <c r="D570" s="2">
        <f>MACD!E570</f>
        <v>-3.1089445821252504E-2</v>
      </c>
      <c r="E570" s="2">
        <f>MACD!F570</f>
        <v>-2.2427076651914081E-3</v>
      </c>
      <c r="F570" s="2">
        <f>'Moving Avg'!D570</f>
        <v>4.2549999999999999</v>
      </c>
      <c r="G570" s="2">
        <f>'Moving Avg'!F570</f>
        <v>4.2325499999999998</v>
      </c>
      <c r="H570" s="2">
        <f>'Moving Avg'!G570</f>
        <v>4.3482000000000003</v>
      </c>
      <c r="I570" s="2">
        <f>'Moving Avg'!H570</f>
        <v>5.0699400000000008</v>
      </c>
      <c r="J570" s="5" t="str">
        <f>OBV!F570</f>
        <v>BEARISH</v>
      </c>
      <c r="K570" s="5" t="str">
        <f>OBV!G570</f>
        <v>STRONG</v>
      </c>
      <c r="L570" s="5" t="str">
        <f>OBV!H570</f>
        <v>NEUTRAL</v>
      </c>
    </row>
    <row r="571" spans="1:12" ht="13.5" x14ac:dyDescent="0.25">
      <c r="A571" s="3">
        <f>RSI!A571</f>
        <v>42835</v>
      </c>
      <c r="B571" s="2">
        <f>RSI!B571</f>
        <v>4.2409999999999997</v>
      </c>
      <c r="C571" s="2">
        <f>RSI!I571</f>
        <v>46.824890621690756</v>
      </c>
      <c r="D571" s="2">
        <f>MACD!E571</f>
        <v>-2.9517972555877847E-2</v>
      </c>
      <c r="E571" s="2">
        <f>MACD!F571</f>
        <v>-7.6977606433286964E-3</v>
      </c>
      <c r="F571" s="2">
        <f>'Moving Avg'!D571</f>
        <v>4.2755999999999998</v>
      </c>
      <c r="G571" s="2">
        <f>'Moving Avg'!F571</f>
        <v>4.2336</v>
      </c>
      <c r="H571" s="2">
        <f>'Moving Avg'!G571</f>
        <v>4.3438199999999991</v>
      </c>
      <c r="I571" s="2">
        <f>'Moving Avg'!H571</f>
        <v>5.0610250000000008</v>
      </c>
      <c r="J571" s="5" t="str">
        <f>OBV!F571</f>
        <v>BULLISH</v>
      </c>
      <c r="K571" s="5" t="str">
        <f>OBV!G571</f>
        <v>NEUTRAL</v>
      </c>
      <c r="L571" s="5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4.2409999999999997</v>
      </c>
      <c r="C572" s="2">
        <f>RSI!I572</f>
        <v>46.824890621690756</v>
      </c>
      <c r="D572" s="2">
        <f>MACD!E572</f>
        <v>-2.7950374156443303E-2</v>
      </c>
      <c r="E572" s="2">
        <f>MACD!F572</f>
        <v>-1.1748283345951618E-2</v>
      </c>
      <c r="F572" s="2">
        <f>'Moving Avg'!D572</f>
        <v>4.2614000000000001</v>
      </c>
      <c r="G572" s="2">
        <f>'Moving Avg'!F572</f>
        <v>4.23285</v>
      </c>
      <c r="H572" s="2">
        <f>'Moving Avg'!G572</f>
        <v>4.3394399999999989</v>
      </c>
      <c r="I572" s="2">
        <f>'Moving Avg'!H572</f>
        <v>5.0521100000000008</v>
      </c>
      <c r="J572" s="5" t="str">
        <f>OBV!F572</f>
        <v>BEARISH</v>
      </c>
      <c r="K572" s="5" t="str">
        <f>OBV!G572</f>
        <v>STRONG</v>
      </c>
      <c r="L572" s="5" t="str">
        <f>OBV!H572</f>
        <v>CONFIRMED BEARISH</v>
      </c>
    </row>
    <row r="573" spans="1:12" ht="13.5" x14ac:dyDescent="0.25">
      <c r="A573" s="3">
        <f>RSI!A573</f>
        <v>42837</v>
      </c>
      <c r="B573" s="2">
        <f>RSI!B573</f>
        <v>4.2409999999999997</v>
      </c>
      <c r="C573" s="2">
        <f>RSI!I573</f>
        <v>46.824890621690756</v>
      </c>
      <c r="D573" s="2">
        <f>MACD!E573</f>
        <v>-2.6403675989860709E-2</v>
      </c>
      <c r="E573" s="2">
        <f>MACD!F573</f>
        <v>-1.4679361874733437E-2</v>
      </c>
      <c r="F573" s="2">
        <f>'Moving Avg'!D573</f>
        <v>4.2614000000000001</v>
      </c>
      <c r="G573" s="2">
        <f>'Moving Avg'!F573</f>
        <v>4.2321</v>
      </c>
      <c r="H573" s="2">
        <f>'Moving Avg'!G573</f>
        <v>4.3350599999999986</v>
      </c>
      <c r="I573" s="2">
        <f>'Moving Avg'!H573</f>
        <v>5.0431700000000008</v>
      </c>
      <c r="J573" s="5" t="str">
        <f>OBV!F573</f>
        <v>BULLISH</v>
      </c>
      <c r="K573" s="5" t="str">
        <f>OBV!G573</f>
        <v>NEUTRAL</v>
      </c>
      <c r="L573" s="5" t="str">
        <f>OBV!H573</f>
        <v>BULLISH DIVERGENCE</v>
      </c>
    </row>
    <row r="574" spans="1:12" ht="13.5" x14ac:dyDescent="0.25">
      <c r="A574" s="3">
        <f>RSI!A574</f>
        <v>42838</v>
      </c>
      <c r="B574" s="2">
        <f>RSI!B574</f>
        <v>4.4269999999999996</v>
      </c>
      <c r="C574" s="2">
        <f>RSI!I574</f>
        <v>60.375680166801907</v>
      </c>
      <c r="D574" s="2">
        <f>MACD!E574</f>
        <v>-3.8668756617298961E-2</v>
      </c>
      <c r="E574" s="2">
        <f>MACD!F574</f>
        <v>-1.947724082324654E-2</v>
      </c>
      <c r="F574" s="2">
        <f>'Moving Avg'!D574</f>
        <v>4.2782</v>
      </c>
      <c r="G574" s="2">
        <f>'Moving Avg'!F574</f>
        <v>4.2414000000000005</v>
      </c>
      <c r="H574" s="2">
        <f>'Moving Avg'!G574</f>
        <v>4.3336799999999984</v>
      </c>
      <c r="I574" s="2">
        <f>'Moving Avg'!H574</f>
        <v>5.0351600000000012</v>
      </c>
      <c r="J574" s="5" t="str">
        <f>OBV!F574</f>
        <v>BEARISH</v>
      </c>
      <c r="K574" s="5" t="str">
        <f>OBV!G574</f>
        <v>STRONG</v>
      </c>
      <c r="L574" s="5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4.6239999999999997</v>
      </c>
      <c r="C575" s="2">
        <f>RSI!I575</f>
        <v>69.299322154116354</v>
      </c>
      <c r="D575" s="2">
        <f>MACD!E575</f>
        <v>-6.4549731392444798E-2</v>
      </c>
      <c r="E575" s="2">
        <f>MACD!F575</f>
        <v>-2.8491738937086192E-2</v>
      </c>
      <c r="F575" s="2">
        <f>'Moving Avg'!D575</f>
        <v>4.3547999999999991</v>
      </c>
      <c r="G575" s="2">
        <f>'Moving Avg'!F575</f>
        <v>4.2605499999999994</v>
      </c>
      <c r="H575" s="2">
        <f>'Moving Avg'!G575</f>
        <v>4.3362399999999983</v>
      </c>
      <c r="I575" s="2">
        <f>'Moving Avg'!H575</f>
        <v>5.0281350000000007</v>
      </c>
      <c r="J575" s="5" t="str">
        <f>OBV!F575</f>
        <v>NEUTRAL</v>
      </c>
      <c r="K575" s="5" t="str">
        <f>OBV!G575</f>
        <v>NEUTRAL</v>
      </c>
      <c r="L575" s="5" t="str">
        <f>OBV!H575</f>
        <v>NEUTRAL</v>
      </c>
    </row>
    <row r="576" spans="1:12" ht="13.5" x14ac:dyDescent="0.25">
      <c r="A576" s="3">
        <f>RSI!A576</f>
        <v>42842</v>
      </c>
      <c r="B576" s="2">
        <f>RSI!B576</f>
        <v>4.5250000000000004</v>
      </c>
      <c r="C576" s="2">
        <f>RSI!I576</f>
        <v>61.770684684816118</v>
      </c>
      <c r="D576" s="2">
        <f>MACD!E576</f>
        <v>-9.6968731784453865E-2</v>
      </c>
      <c r="E576" s="2">
        <f>MACD!F576</f>
        <v>-4.2187137506559724E-2</v>
      </c>
      <c r="F576" s="2">
        <f>'Moving Avg'!D576</f>
        <v>4.4116</v>
      </c>
      <c r="G576" s="2">
        <f>'Moving Avg'!F576</f>
        <v>4.2819499999999993</v>
      </c>
      <c r="H576" s="2">
        <f>'Moving Avg'!G576</f>
        <v>4.3368199999999986</v>
      </c>
      <c r="I576" s="2">
        <f>'Moving Avg'!H576</f>
        <v>5.0206150000000012</v>
      </c>
      <c r="J576" s="5" t="str">
        <f>OBV!F576</f>
        <v>BEARISH</v>
      </c>
      <c r="K576" s="5" t="str">
        <f>OBV!G576</f>
        <v>STRONG</v>
      </c>
      <c r="L576" s="5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4.5250000000000004</v>
      </c>
      <c r="C577" s="2">
        <f>RSI!I577</f>
        <v>61.770684684816118</v>
      </c>
      <c r="D577" s="2">
        <f>MACD!E577</f>
        <v>-9.8904202384638928E-2</v>
      </c>
      <c r="E577" s="2">
        <f>MACD!F577</f>
        <v>-5.3530550482175573E-2</v>
      </c>
      <c r="F577" s="2">
        <f>'Moving Avg'!D577</f>
        <v>4.4683999999999999</v>
      </c>
      <c r="G577" s="2">
        <f>'Moving Avg'!F577</f>
        <v>4.2987500000000001</v>
      </c>
      <c r="H577" s="2">
        <f>'Moving Avg'!G577</f>
        <v>4.3384199999999984</v>
      </c>
      <c r="I577" s="2">
        <f>'Moving Avg'!H577</f>
        <v>5.0130950000000007</v>
      </c>
      <c r="J577" s="5" t="str">
        <f>OBV!F577</f>
        <v>BEARISH</v>
      </c>
      <c r="K577" s="5" t="str">
        <f>OBV!G577</f>
        <v>STRONG</v>
      </c>
      <c r="L577" s="5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4.5250000000000004</v>
      </c>
      <c r="C578" s="2">
        <f>RSI!I578</f>
        <v>61.770684684816118</v>
      </c>
      <c r="D578" s="2">
        <f>MACD!E578</f>
        <v>-0.1126439106624515</v>
      </c>
      <c r="E578" s="2">
        <f>MACD!F578</f>
        <v>-6.5353222518230752E-2</v>
      </c>
      <c r="F578" s="2">
        <f>'Moving Avg'!D578</f>
        <v>4.5251999999999999</v>
      </c>
      <c r="G578" s="2">
        <f>'Moving Avg'!F578</f>
        <v>4.31555</v>
      </c>
      <c r="H578" s="2">
        <f>'Moving Avg'!G578</f>
        <v>4.3400199999999982</v>
      </c>
      <c r="I578" s="2">
        <f>'Moving Avg'!H578</f>
        <v>5.0055750000000003</v>
      </c>
      <c r="J578" s="5" t="str">
        <f>OBV!F578</f>
        <v>BEARISH</v>
      </c>
      <c r="K578" s="5" t="str">
        <f>OBV!G578</f>
        <v>STRONG</v>
      </c>
      <c r="L578" s="5" t="str">
        <f>OBV!H578</f>
        <v>BEARISH DIVERGENCE</v>
      </c>
    </row>
    <row r="579" spans="1:12" ht="13.5" x14ac:dyDescent="0.25">
      <c r="A579" s="3">
        <f>RSI!A579</f>
        <v>42845</v>
      </c>
      <c r="B579" s="2">
        <f>RSI!B579</f>
        <v>4.4870000000000001</v>
      </c>
      <c r="C579" s="2">
        <f>RSI!I579</f>
        <v>58.712789701547791</v>
      </c>
      <c r="D579" s="2">
        <f>MACD!E579</f>
        <v>-0.10685429280988323</v>
      </c>
      <c r="E579" s="2">
        <f>MACD!F579</f>
        <v>-7.365343657656126E-2</v>
      </c>
      <c r="F579" s="2">
        <f>'Moving Avg'!D579</f>
        <v>4.5372000000000003</v>
      </c>
      <c r="G579" s="2">
        <f>'Moving Avg'!F579</f>
        <v>4.3278499999999998</v>
      </c>
      <c r="H579" s="2">
        <f>'Moving Avg'!G579</f>
        <v>4.3408599999999975</v>
      </c>
      <c r="I579" s="2">
        <f>'Moving Avg'!H579</f>
        <v>4.997865</v>
      </c>
      <c r="J579" s="5" t="str">
        <f>OBV!F579</f>
        <v>BEARISH</v>
      </c>
      <c r="K579" s="5" t="str">
        <f>OBV!G579</f>
        <v>STRONG</v>
      </c>
      <c r="L579" s="5" t="str">
        <f>OBV!H579</f>
        <v>BEARISH DIVERGENCE</v>
      </c>
    </row>
    <row r="580" spans="1:12" ht="13.5" x14ac:dyDescent="0.25">
      <c r="A580" s="3">
        <f>RSI!A580</f>
        <v>42846</v>
      </c>
      <c r="B580" s="2">
        <f>RSI!B580</f>
        <v>4.3769999999999998</v>
      </c>
      <c r="C580" s="2">
        <f>RSI!I580</f>
        <v>50.863346459280478</v>
      </c>
      <c r="D580" s="2">
        <f>MACD!E580</f>
        <v>-0.1102857398734276</v>
      </c>
      <c r="E580" s="2">
        <f>MACD!F580</f>
        <v>-8.0979897235934531E-2</v>
      </c>
      <c r="F580" s="2">
        <f>'Moving Avg'!D580</f>
        <v>4.4878</v>
      </c>
      <c r="G580" s="2">
        <f>'Moving Avg'!F580</f>
        <v>4.3346500000000008</v>
      </c>
      <c r="H580" s="2">
        <f>'Moving Avg'!G580</f>
        <v>4.3385799999999985</v>
      </c>
      <c r="I580" s="2">
        <f>'Moving Avg'!H580</f>
        <v>4.9898599999999993</v>
      </c>
      <c r="J580" s="5" t="str">
        <f>OBV!F580</f>
        <v>BEARISH</v>
      </c>
      <c r="K580" s="5" t="str">
        <f>OBV!G580</f>
        <v>STRONG</v>
      </c>
      <c r="L580" s="5" t="str">
        <f>OBV!H580</f>
        <v>CONFIRMED BEARISH</v>
      </c>
    </row>
    <row r="581" spans="1:12" ht="13.5" x14ac:dyDescent="0.25">
      <c r="A581" s="3">
        <f>RSI!A581</f>
        <v>42849</v>
      </c>
      <c r="B581" s="2">
        <f>RSI!B581</f>
        <v>4.4870000000000001</v>
      </c>
      <c r="C581" s="2">
        <f>RSI!I581</f>
        <v>57.0474875966963</v>
      </c>
      <c r="D581" s="2">
        <f>MACD!E581</f>
        <v>-0.12141538369958482</v>
      </c>
      <c r="E581" s="2">
        <f>MACD!F581</f>
        <v>-8.9066994528664595E-2</v>
      </c>
      <c r="F581" s="2">
        <f>'Moving Avg'!D581</f>
        <v>4.4802000000000008</v>
      </c>
      <c r="G581" s="2">
        <f>'Moving Avg'!F581</f>
        <v>4.3469499999999996</v>
      </c>
      <c r="H581" s="2">
        <f>'Moving Avg'!G581</f>
        <v>4.3384999999999989</v>
      </c>
      <c r="I581" s="2">
        <f>'Moving Avg'!H581</f>
        <v>4.9829199999999982</v>
      </c>
      <c r="J581" s="5" t="str">
        <f>OBV!F581</f>
        <v>BEARISH</v>
      </c>
      <c r="K581" s="5" t="str">
        <f>OBV!G581</f>
        <v>STRONG</v>
      </c>
      <c r="L581" s="5" t="str">
        <f>OBV!H581</f>
        <v>CONFIRMED BEARISH</v>
      </c>
    </row>
    <row r="582" spans="1:12" ht="13.5" x14ac:dyDescent="0.25">
      <c r="A582" s="3">
        <f>RSI!A582</f>
        <v>42850</v>
      </c>
      <c r="B582" s="2">
        <f>RSI!B582</f>
        <v>4.3769999999999998</v>
      </c>
      <c r="C582" s="2">
        <f>RSI!I582</f>
        <v>50.23832573358434</v>
      </c>
      <c r="D582" s="2">
        <f>MACD!E582</f>
        <v>-0.12340680967506845</v>
      </c>
      <c r="E582" s="2">
        <f>MACD!F582</f>
        <v>-9.5934957557945372E-2</v>
      </c>
      <c r="F582" s="2">
        <f>'Moving Avg'!D582</f>
        <v>4.4505999999999997</v>
      </c>
      <c r="G582" s="2">
        <f>'Moving Avg'!F582</f>
        <v>4.3537499999999998</v>
      </c>
      <c r="H582" s="2">
        <f>'Moving Avg'!G582</f>
        <v>4.3388799999999987</v>
      </c>
      <c r="I582" s="2">
        <f>'Moving Avg'!H582</f>
        <v>4.9754299999999985</v>
      </c>
      <c r="J582" s="5" t="str">
        <f>OBV!F582</f>
        <v>BEARISH</v>
      </c>
      <c r="K582" s="5" t="str">
        <f>OBV!G582</f>
        <v>STRONG</v>
      </c>
      <c r="L582" s="5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4.4870000000000001</v>
      </c>
      <c r="C583" s="2">
        <f>RSI!I583</f>
        <v>55.906190046147437</v>
      </c>
      <c r="D583" s="2">
        <f>MACD!E583</f>
        <v>-0.13325870399004724</v>
      </c>
      <c r="E583" s="2">
        <f>MACD!F583</f>
        <v>-0.10339970684436575</v>
      </c>
      <c r="F583" s="2">
        <f>'Moving Avg'!D583</f>
        <v>4.4430000000000005</v>
      </c>
      <c r="G583" s="2">
        <f>'Moving Avg'!F583</f>
        <v>4.3660499999999987</v>
      </c>
      <c r="H583" s="2">
        <f>'Moving Avg'!G583</f>
        <v>4.341759999999999</v>
      </c>
      <c r="I583" s="2">
        <f>'Moving Avg'!H583</f>
        <v>4.9684899999999974</v>
      </c>
      <c r="J583" s="5" t="str">
        <f>OBV!F583</f>
        <v>BEARISH</v>
      </c>
      <c r="K583" s="5" t="str">
        <f>OBV!G583</f>
        <v>STRONG</v>
      </c>
      <c r="L583" s="5" t="str">
        <f>OBV!H583</f>
        <v>CONFIRMED BEARISH</v>
      </c>
    </row>
    <row r="584" spans="1:12" ht="13.5" x14ac:dyDescent="0.25">
      <c r="A584" s="3">
        <f>RSI!A584</f>
        <v>42852</v>
      </c>
      <c r="B584" s="2">
        <f>RSI!B584</f>
        <v>4.3769999999999998</v>
      </c>
      <c r="C584" s="2">
        <f>RSI!I584</f>
        <v>49.797893461369092</v>
      </c>
      <c r="D584" s="2">
        <f>MACD!E584</f>
        <v>-0.10549869293779501</v>
      </c>
      <c r="E584" s="2">
        <f>MACD!F584</f>
        <v>-0.10381950406305161</v>
      </c>
      <c r="F584" s="2">
        <f>'Moving Avg'!D584</f>
        <v>4.4210000000000003</v>
      </c>
      <c r="G584" s="2">
        <f>'Moving Avg'!F584</f>
        <v>4.3728499999999979</v>
      </c>
      <c r="H584" s="2">
        <f>'Moving Avg'!G584</f>
        <v>4.342439999999999</v>
      </c>
      <c r="I584" s="2">
        <f>'Moving Avg'!H584</f>
        <v>4.9609999999999967</v>
      </c>
      <c r="J584" s="5" t="str">
        <f>OBV!F584</f>
        <v>BEARISH</v>
      </c>
      <c r="K584" s="5" t="str">
        <f>OBV!G584</f>
        <v>STRONG</v>
      </c>
      <c r="L584" s="5" t="str">
        <f>OBV!H584</f>
        <v>CONFIRMED BEARISH</v>
      </c>
    </row>
    <row r="585" spans="1:12" ht="13.5" x14ac:dyDescent="0.25">
      <c r="A585" s="3">
        <f>RSI!A585</f>
        <v>42853</v>
      </c>
      <c r="B585" s="2">
        <f>RSI!B585</f>
        <v>4.3769999999999998</v>
      </c>
      <c r="C585" s="2">
        <f>RSI!I585</f>
        <v>49.797893461369085</v>
      </c>
      <c r="D585" s="2">
        <f>MACD!E585</f>
        <v>-5.1669639344858354E-2</v>
      </c>
      <c r="E585" s="2">
        <f>MACD!F585</f>
        <v>-9.3389531119412977E-2</v>
      </c>
      <c r="F585" s="2">
        <f>'Moving Avg'!D585</f>
        <v>4.4210000000000003</v>
      </c>
      <c r="G585" s="2">
        <f>'Moving Avg'!F585</f>
        <v>4.3796499999999989</v>
      </c>
      <c r="H585" s="2">
        <f>'Moving Avg'!G585</f>
        <v>4.3406799999999999</v>
      </c>
      <c r="I585" s="2">
        <f>'Moving Avg'!H585</f>
        <v>4.953509999999997</v>
      </c>
      <c r="J585" s="5" t="str">
        <f>OBV!F585</f>
        <v>BULLISH</v>
      </c>
      <c r="K585" s="5" t="str">
        <f>OBV!G585</f>
        <v>NEUTRAL</v>
      </c>
      <c r="L585" s="5" t="str">
        <f>OBV!H585</f>
        <v>NEUTRAL</v>
      </c>
    </row>
    <row r="586" spans="1:12" ht="13.5" x14ac:dyDescent="0.25">
      <c r="A586" s="3">
        <f>RSI!A586</f>
        <v>42857</v>
      </c>
      <c r="B586" s="2">
        <f>RSI!B586</f>
        <v>4.3769999999999998</v>
      </c>
      <c r="C586" s="2">
        <f>RSI!I586</f>
        <v>49.797893461369085</v>
      </c>
      <c r="D586" s="2">
        <f>MACD!E586</f>
        <v>-2.1323006024525526E-2</v>
      </c>
      <c r="E586" s="2">
        <f>MACD!F586</f>
        <v>-7.897622610043549E-2</v>
      </c>
      <c r="F586" s="2">
        <f>'Moving Avg'!D586</f>
        <v>4.3989999999999991</v>
      </c>
      <c r="G586" s="2">
        <f>'Moving Avg'!F586</f>
        <v>4.3915999999999986</v>
      </c>
      <c r="H586" s="2">
        <f>'Moving Avg'!G586</f>
        <v>4.338919999999999</v>
      </c>
      <c r="I586" s="2">
        <f>'Moving Avg'!H586</f>
        <v>4.9460199999999963</v>
      </c>
      <c r="J586" s="5" t="str">
        <f>OBV!F586</f>
        <v>BEARISH</v>
      </c>
      <c r="K586" s="5" t="str">
        <f>OBV!G586</f>
        <v>STRONG</v>
      </c>
      <c r="L586" s="5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4.3769999999999998</v>
      </c>
      <c r="C587" s="2">
        <f>RSI!I587</f>
        <v>49.797893461369085</v>
      </c>
      <c r="D587" s="2">
        <f>MACD!E587</f>
        <v>4.3824531982368242E-3</v>
      </c>
      <c r="E587" s="2">
        <f>MACD!F587</f>
        <v>-6.2304490240701026E-2</v>
      </c>
      <c r="F587" s="2">
        <f>'Moving Avg'!D587</f>
        <v>4.3989999999999991</v>
      </c>
      <c r="G587" s="2">
        <f>'Moving Avg'!F587</f>
        <v>4.394849999999999</v>
      </c>
      <c r="H587" s="2">
        <f>'Moving Avg'!G587</f>
        <v>4.3374600000000001</v>
      </c>
      <c r="I587" s="2">
        <f>'Moving Avg'!H587</f>
        <v>4.9377599999999964</v>
      </c>
      <c r="J587" s="5" t="str">
        <f>OBV!F587</f>
        <v>BULLISH</v>
      </c>
      <c r="K587" s="5" t="str">
        <f>OBV!G587</f>
        <v>NEUTRAL</v>
      </c>
      <c r="L587" s="5" t="str">
        <f>OBV!H587</f>
        <v>NEUTRAL</v>
      </c>
    </row>
    <row r="588" spans="1:12" ht="13.5" x14ac:dyDescent="0.25">
      <c r="A588" s="3">
        <f>RSI!A588</f>
        <v>42859</v>
      </c>
      <c r="B588" s="2">
        <f>RSI!B588</f>
        <v>4.3769999999999998</v>
      </c>
      <c r="C588" s="2">
        <f>RSI!I588</f>
        <v>49.797893461369085</v>
      </c>
      <c r="D588" s="2">
        <f>MACD!E588</f>
        <v>2.6158725202415134E-2</v>
      </c>
      <c r="E588" s="2">
        <f>MACD!F588</f>
        <v>-4.4611847152077791E-2</v>
      </c>
      <c r="F588" s="2">
        <f>'Moving Avg'!D588</f>
        <v>4.3769999999999998</v>
      </c>
      <c r="G588" s="2">
        <f>'Moving Avg'!F588</f>
        <v>4.4016499999999983</v>
      </c>
      <c r="H588" s="2">
        <f>'Moving Avg'!G588</f>
        <v>4.3360000000000003</v>
      </c>
      <c r="I588" s="2">
        <f>'Moving Avg'!H588</f>
        <v>4.9294999999999956</v>
      </c>
      <c r="J588" s="5" t="str">
        <f>OBV!F588</f>
        <v>BEARISH</v>
      </c>
      <c r="K588" s="5" t="str">
        <f>OBV!G588</f>
        <v>STRONG</v>
      </c>
      <c r="L588" s="5" t="str">
        <f>OBV!H588</f>
        <v>CONFIRMED BEARISH</v>
      </c>
    </row>
    <row r="589" spans="1:12" ht="13.5" x14ac:dyDescent="0.25">
      <c r="A589" s="3">
        <f>RSI!A589</f>
        <v>42860</v>
      </c>
      <c r="B589" s="2">
        <f>RSI!B589</f>
        <v>4.3769999999999998</v>
      </c>
      <c r="C589" s="2">
        <f>RSI!I589</f>
        <v>49.797893461369085</v>
      </c>
      <c r="D589" s="2">
        <f>MACD!E589</f>
        <v>3.8762257682015466E-2</v>
      </c>
      <c r="E589" s="2">
        <f>MACD!F589</f>
        <v>-2.7937026185259142E-2</v>
      </c>
      <c r="F589" s="2">
        <f>'Moving Avg'!D589</f>
        <v>4.3769999999999998</v>
      </c>
      <c r="G589" s="2">
        <f>'Moving Avg'!F589</f>
        <v>4.4033499999999988</v>
      </c>
      <c r="H589" s="2">
        <f>'Moving Avg'!G589</f>
        <v>4.3345400000000005</v>
      </c>
      <c r="I589" s="2">
        <f>'Moving Avg'!H589</f>
        <v>4.9212399999999956</v>
      </c>
      <c r="J589" s="5" t="str">
        <f>OBV!F589</f>
        <v>NEUTRAL</v>
      </c>
      <c r="K589" s="5" t="str">
        <f>OBV!G589</f>
        <v>NEUTRAL</v>
      </c>
      <c r="L589" s="5" t="str">
        <f>OBV!H589</f>
        <v>NEUTRAL</v>
      </c>
    </row>
    <row r="590" spans="1:12" ht="13.5" x14ac:dyDescent="0.25">
      <c r="A590" s="3">
        <f>RSI!A590</f>
        <v>42863</v>
      </c>
      <c r="B590" s="2">
        <f>RSI!B590</f>
        <v>4.3769999999999998</v>
      </c>
      <c r="C590" s="2">
        <f>RSI!I590</f>
        <v>49.797893461369085</v>
      </c>
      <c r="D590" s="2">
        <f>MACD!E590</f>
        <v>3.2525569366238294E-2</v>
      </c>
      <c r="E590" s="2">
        <f>MACD!F590</f>
        <v>-1.5844507074959657E-2</v>
      </c>
      <c r="F590" s="2">
        <f>'Moving Avg'!D590</f>
        <v>4.3769999999999998</v>
      </c>
      <c r="G590" s="2">
        <f>'Moving Avg'!F590</f>
        <v>4.4101499999999998</v>
      </c>
      <c r="H590" s="2">
        <f>'Moving Avg'!G590</f>
        <v>4.3357400000000004</v>
      </c>
      <c r="I590" s="2">
        <f>'Moving Avg'!H590</f>
        <v>4.9140049999999951</v>
      </c>
      <c r="J590" s="5" t="str">
        <f>OBV!F590</f>
        <v>NEUTRAL</v>
      </c>
      <c r="K590" s="5" t="str">
        <f>OBV!G590</f>
        <v>NEUTRAL</v>
      </c>
      <c r="L590" s="5" t="str">
        <f>OBV!H590</f>
        <v>NEUTRAL</v>
      </c>
    </row>
    <row r="591" spans="1:12" ht="13.5" x14ac:dyDescent="0.25">
      <c r="A591" s="3">
        <f>RSI!A591</f>
        <v>42864</v>
      </c>
      <c r="B591" s="2">
        <f>RSI!B591</f>
        <v>4.3769999999999998</v>
      </c>
      <c r="C591" s="2">
        <f>RSI!I591</f>
        <v>49.797893461369085</v>
      </c>
      <c r="D591" s="2">
        <f>MACD!E591</f>
        <v>4.4191690265658501E-2</v>
      </c>
      <c r="E591" s="2">
        <f>MACD!F591</f>
        <v>-3.837267606836026E-3</v>
      </c>
      <c r="F591" s="2">
        <f>'Moving Avg'!D591</f>
        <v>4.3769999999999998</v>
      </c>
      <c r="G591" s="2">
        <f>'Moving Avg'!F591</f>
        <v>4.416949999999999</v>
      </c>
      <c r="H591" s="2">
        <f>'Moving Avg'!G591</f>
        <v>4.3369400000000011</v>
      </c>
      <c r="I591" s="2">
        <f>'Moving Avg'!H591</f>
        <v>4.9067699999999954</v>
      </c>
      <c r="J591" s="5" t="str">
        <f>OBV!F591</f>
        <v>NEUTRAL</v>
      </c>
      <c r="K591" s="5" t="str">
        <f>OBV!G591</f>
        <v>NEUTRAL</v>
      </c>
      <c r="L591" s="5" t="str">
        <f>OBV!H591</f>
        <v>NEUTRAL</v>
      </c>
    </row>
    <row r="592" spans="1:12" ht="13.5" x14ac:dyDescent="0.25">
      <c r="A592" s="3">
        <f>RSI!A592</f>
        <v>42865</v>
      </c>
      <c r="B592" s="2">
        <f>RSI!B592</f>
        <v>4.3769999999999998</v>
      </c>
      <c r="C592" s="2">
        <f>RSI!I592</f>
        <v>49.797893461369085</v>
      </c>
      <c r="D592" s="2">
        <f>MACD!E592</f>
        <v>3.7158688802062301E-2</v>
      </c>
      <c r="E592" s="2">
        <f>MACD!F592</f>
        <v>4.3619236749436394E-3</v>
      </c>
      <c r="F592" s="2">
        <f>'Moving Avg'!D592</f>
        <v>4.3769999999999998</v>
      </c>
      <c r="G592" s="2">
        <f>'Moving Avg'!F592</f>
        <v>4.4237500000000001</v>
      </c>
      <c r="H592" s="2">
        <f>'Moving Avg'!G592</f>
        <v>4.3381400000000019</v>
      </c>
      <c r="I592" s="2">
        <f>'Moving Avg'!H592</f>
        <v>4.8990499999999955</v>
      </c>
      <c r="J592" s="5" t="str">
        <f>OBV!F592</f>
        <v>NEUTRAL</v>
      </c>
      <c r="K592" s="5" t="str">
        <f>OBV!G592</f>
        <v>NEUTRAL</v>
      </c>
      <c r="L592" s="5" t="str">
        <f>OBV!H592</f>
        <v>NEUTRAL</v>
      </c>
    </row>
    <row r="593" spans="1:12" ht="13.5" x14ac:dyDescent="0.25">
      <c r="A593" s="3">
        <f>RSI!A593</f>
        <v>42866</v>
      </c>
      <c r="B593" s="2">
        <f>RSI!B593</f>
        <v>4.3769999999999998</v>
      </c>
      <c r="C593" s="2">
        <f>RSI!I593</f>
        <v>49.797893461369085</v>
      </c>
      <c r="D593" s="2">
        <f>MACD!E593</f>
        <v>4.8148118552212793E-2</v>
      </c>
      <c r="E593" s="2">
        <f>MACD!F593</f>
        <v>1.311916265039747E-2</v>
      </c>
      <c r="F593" s="2">
        <f>'Moving Avg'!D593</f>
        <v>4.3769999999999998</v>
      </c>
      <c r="G593" s="2">
        <f>'Moving Avg'!F593</f>
        <v>4.4305499999999993</v>
      </c>
      <c r="H593" s="2">
        <f>'Moving Avg'!G593</f>
        <v>4.3380000000000019</v>
      </c>
      <c r="I593" s="2">
        <f>'Moving Avg'!H593</f>
        <v>4.8912999999999958</v>
      </c>
      <c r="J593" s="5" t="str">
        <f>OBV!F593</f>
        <v>NEUTRAL</v>
      </c>
      <c r="K593" s="5" t="str">
        <f>OBV!G593</f>
        <v>NEUTRAL</v>
      </c>
      <c r="L593" s="5" t="str">
        <f>OBV!H593</f>
        <v>NEUTRAL</v>
      </c>
    </row>
    <row r="594" spans="1:12" ht="13.5" x14ac:dyDescent="0.25">
      <c r="A594" s="3">
        <f>RSI!A594</f>
        <v>42867</v>
      </c>
      <c r="B594" s="2">
        <f>RSI!B594</f>
        <v>4.4870000000000001</v>
      </c>
      <c r="C594" s="2">
        <f>RSI!I594</f>
        <v>59.160336843793047</v>
      </c>
      <c r="D594" s="2">
        <f>MACD!E594</f>
        <v>3.2391710310282207E-2</v>
      </c>
      <c r="E594" s="2">
        <f>MACD!F594</f>
        <v>1.6973672182374416E-2</v>
      </c>
      <c r="F594" s="2">
        <f>'Moving Avg'!D594</f>
        <v>4.3989999999999991</v>
      </c>
      <c r="G594" s="2">
        <f>'Moving Avg'!F594</f>
        <v>4.4335499999999994</v>
      </c>
      <c r="H594" s="2">
        <f>'Moving Avg'!G594</f>
        <v>4.3393600000000019</v>
      </c>
      <c r="I594" s="2">
        <f>'Moving Avg'!H594</f>
        <v>4.8840999999999948</v>
      </c>
      <c r="J594" s="5" t="str">
        <f>OBV!F594</f>
        <v>BULLISH</v>
      </c>
      <c r="K594" s="5" t="str">
        <f>OBV!G594</f>
        <v>WEAK</v>
      </c>
      <c r="L594" s="5" t="str">
        <f>OBV!H594</f>
        <v>CONFIRMED BULLISH</v>
      </c>
    </row>
    <row r="595" spans="1:12" ht="13.5" x14ac:dyDescent="0.25">
      <c r="A595" s="3">
        <f>RSI!A595</f>
        <v>42870</v>
      </c>
      <c r="B595" s="2">
        <f>RSI!B595</f>
        <v>4.4870000000000001</v>
      </c>
      <c r="C595" s="2">
        <f>RSI!I595</f>
        <v>59.160336843793047</v>
      </c>
      <c r="D595" s="2">
        <f>MACD!E595</f>
        <v>1.8424248464778081E-2</v>
      </c>
      <c r="E595" s="2">
        <f>MACD!F595</f>
        <v>1.7263787438855149E-2</v>
      </c>
      <c r="F595" s="2">
        <f>'Moving Avg'!D595</f>
        <v>4.4210000000000012</v>
      </c>
      <c r="G595" s="2">
        <f>'Moving Avg'!F595</f>
        <v>4.4266999999999994</v>
      </c>
      <c r="H595" s="2">
        <f>'Moving Avg'!G595</f>
        <v>4.3406200000000021</v>
      </c>
      <c r="I595" s="2">
        <f>'Moving Avg'!H595</f>
        <v>4.8768999999999947</v>
      </c>
      <c r="J595" s="5" t="str">
        <f>OBV!F595</f>
        <v>BULLISH</v>
      </c>
      <c r="K595" s="5" t="str">
        <f>OBV!G595</f>
        <v>WEAK</v>
      </c>
      <c r="L595" s="5" t="str">
        <f>OBV!H595</f>
        <v>CONFIRMED BULLISH</v>
      </c>
    </row>
    <row r="596" spans="1:12" ht="13.5" x14ac:dyDescent="0.25">
      <c r="A596" s="3">
        <f>RSI!A596</f>
        <v>42871</v>
      </c>
      <c r="B596" s="2">
        <f>RSI!B596</f>
        <v>4.4870000000000001</v>
      </c>
      <c r="C596" s="2">
        <f>RSI!I596</f>
        <v>59.160336843793047</v>
      </c>
      <c r="D596" s="2">
        <f>MACD!E596</f>
        <v>6.0175561531750077E-3</v>
      </c>
      <c r="E596" s="2">
        <f>MACD!F596</f>
        <v>1.5014541181719122E-2</v>
      </c>
      <c r="F596" s="2">
        <f>'Moving Avg'!D596</f>
        <v>4.4430000000000005</v>
      </c>
      <c r="G596" s="2">
        <f>'Moving Avg'!F596</f>
        <v>4.4247999999999994</v>
      </c>
      <c r="H596" s="2">
        <f>'Moving Avg'!G596</f>
        <v>4.3418800000000024</v>
      </c>
      <c r="I596" s="2">
        <f>'Moving Avg'!H596</f>
        <v>4.8702149999999946</v>
      </c>
      <c r="J596" s="5" t="str">
        <f>OBV!F596</f>
        <v>BULLISH</v>
      </c>
      <c r="K596" s="5" t="str">
        <f>OBV!G596</f>
        <v>WEAK</v>
      </c>
      <c r="L596" s="5" t="str">
        <f>OBV!H596</f>
        <v>CONFIRMED BULLISH</v>
      </c>
    </row>
    <row r="597" spans="1:12" ht="13.5" x14ac:dyDescent="0.25">
      <c r="A597" s="3">
        <f>RSI!A597</f>
        <v>42872</v>
      </c>
      <c r="B597" s="2">
        <f>RSI!B597</f>
        <v>4.4870000000000001</v>
      </c>
      <c r="C597" s="2">
        <f>RSI!I597</f>
        <v>59.160336843793047</v>
      </c>
      <c r="D597" s="2">
        <f>MACD!E597</f>
        <v>-5.0249242180600007E-3</v>
      </c>
      <c r="E597" s="2">
        <f>MACD!F597</f>
        <v>1.1006648101763298E-2</v>
      </c>
      <c r="F597" s="2">
        <f>'Moving Avg'!D597</f>
        <v>4.4650000000000007</v>
      </c>
      <c r="G597" s="2">
        <f>'Moving Avg'!F597</f>
        <v>4.4228999999999994</v>
      </c>
      <c r="H597" s="2">
        <f>'Moving Avg'!G597</f>
        <v>4.3421000000000021</v>
      </c>
      <c r="I597" s="2">
        <f>'Moving Avg'!H597</f>
        <v>4.8635299999999946</v>
      </c>
      <c r="J597" s="5" t="str">
        <f>OBV!F597</f>
        <v>BULLISH</v>
      </c>
      <c r="K597" s="5" t="str">
        <f>OBV!G597</f>
        <v>WEAK</v>
      </c>
      <c r="L597" s="5" t="str">
        <f>OBV!H597</f>
        <v>CONFIRMED BULLISH</v>
      </c>
    </row>
    <row r="598" spans="1:12" ht="13.5" x14ac:dyDescent="0.25">
      <c r="A598" s="3">
        <f>RSI!A598</f>
        <v>42873</v>
      </c>
      <c r="B598" s="2">
        <f>RSI!B598</f>
        <v>4.4870000000000001</v>
      </c>
      <c r="C598" s="2">
        <f>RSI!I598</f>
        <v>59.160336843793054</v>
      </c>
      <c r="D598" s="2">
        <f>MACD!E598</f>
        <v>-1.4872737338337494E-2</v>
      </c>
      <c r="E598" s="2">
        <f>MACD!F598</f>
        <v>5.8307710137431388E-3</v>
      </c>
      <c r="F598" s="2">
        <f>'Moving Avg'!D598</f>
        <v>4.4870000000000001</v>
      </c>
      <c r="G598" s="2">
        <f>'Moving Avg'!F598</f>
        <v>4.4209999999999994</v>
      </c>
      <c r="H598" s="2">
        <f>'Moving Avg'!G598</f>
        <v>4.3423200000000017</v>
      </c>
      <c r="I598" s="2">
        <f>'Moving Avg'!H598</f>
        <v>4.8570999999999946</v>
      </c>
      <c r="J598" s="5" t="str">
        <f>OBV!F598</f>
        <v>BULLISH</v>
      </c>
      <c r="K598" s="5" t="str">
        <f>OBV!G598</f>
        <v>WEAK</v>
      </c>
      <c r="L598" s="5" t="str">
        <f>OBV!H598</f>
        <v>CONFIRMED BULLISH</v>
      </c>
    </row>
    <row r="599" spans="1:12" ht="13.5" x14ac:dyDescent="0.25">
      <c r="A599" s="3">
        <f>RSI!A599</f>
        <v>42874</v>
      </c>
      <c r="B599" s="2">
        <f>RSI!B599</f>
        <v>4.4870000000000001</v>
      </c>
      <c r="C599" s="2">
        <f>RSI!I599</f>
        <v>59.160336843793047</v>
      </c>
      <c r="D599" s="2">
        <f>MACD!E599</f>
        <v>-2.3672331807633284E-2</v>
      </c>
      <c r="E599" s="2">
        <f>MACD!F599</f>
        <v>-6.9849550532146212E-5</v>
      </c>
      <c r="F599" s="2">
        <f>'Moving Avg'!D599</f>
        <v>4.4870000000000001</v>
      </c>
      <c r="G599" s="2">
        <f>'Moving Avg'!F599</f>
        <v>4.4209999999999994</v>
      </c>
      <c r="H599" s="2">
        <f>'Moving Avg'!G599</f>
        <v>4.3451000000000013</v>
      </c>
      <c r="I599" s="2">
        <f>'Moving Avg'!H599</f>
        <v>4.8506699999999947</v>
      </c>
      <c r="J599" s="5" t="str">
        <f>OBV!F599</f>
        <v>NEUTRAL</v>
      </c>
      <c r="K599" s="5" t="str">
        <f>OBV!G599</f>
        <v>NEUTRAL</v>
      </c>
      <c r="L599" s="5" t="str">
        <f>OBV!H599</f>
        <v>NEUTRAL</v>
      </c>
    </row>
    <row r="600" spans="1:12" ht="13.5" x14ac:dyDescent="0.25">
      <c r="A600" s="3">
        <f>RSI!A600</f>
        <v>42877</v>
      </c>
      <c r="B600" s="2">
        <f>RSI!B600</f>
        <v>4.569</v>
      </c>
      <c r="C600" s="2">
        <f>RSI!I600</f>
        <v>66.438721824940728</v>
      </c>
      <c r="D600" s="2">
        <f>MACD!E600</f>
        <v>-3.762446614332049E-2</v>
      </c>
      <c r="E600" s="2">
        <f>MACD!F600</f>
        <v>-7.5807728690898152E-3</v>
      </c>
      <c r="F600" s="2">
        <f>'Moving Avg'!D600</f>
        <v>4.5034000000000001</v>
      </c>
      <c r="G600" s="2">
        <f>'Moving Avg'!F600</f>
        <v>4.4306000000000001</v>
      </c>
      <c r="H600" s="2">
        <f>'Moving Avg'!G600</f>
        <v>4.3495200000000009</v>
      </c>
      <c r="I600" s="2">
        <f>'Moving Avg'!H600</f>
        <v>4.8446499999999943</v>
      </c>
      <c r="J600" s="5" t="str">
        <f>OBV!F600</f>
        <v>BULLISH</v>
      </c>
      <c r="K600" s="5" t="str">
        <f>OBV!G600</f>
        <v>WEAK</v>
      </c>
      <c r="L600" s="5" t="str">
        <f>OBV!H600</f>
        <v>CONFIRMED BULLISH</v>
      </c>
    </row>
    <row r="601" spans="1:12" ht="13.5" x14ac:dyDescent="0.25">
      <c r="A601" s="3">
        <f>RSI!A601</f>
        <v>42878</v>
      </c>
      <c r="B601" s="2">
        <f>RSI!B601</f>
        <v>4.569</v>
      </c>
      <c r="C601" s="2">
        <f>RSI!I601</f>
        <v>66.438721824940728</v>
      </c>
      <c r="D601" s="2">
        <f>MACD!E601</f>
        <v>-5.031489086622809E-2</v>
      </c>
      <c r="E601" s="2">
        <f>MACD!F601</f>
        <v>-1.6127596468517472E-2</v>
      </c>
      <c r="F601" s="2">
        <f>'Moving Avg'!D601</f>
        <v>4.5198</v>
      </c>
      <c r="G601" s="2">
        <f>'Moving Avg'!F601</f>
        <v>4.4347000000000003</v>
      </c>
      <c r="H601" s="2">
        <f>'Moving Avg'!G601</f>
        <v>4.3565000000000005</v>
      </c>
      <c r="I601" s="2">
        <f>'Moving Avg'!H601</f>
        <v>4.8388849999999932</v>
      </c>
      <c r="J601" s="5" t="str">
        <f>OBV!F601</f>
        <v>BULLISH</v>
      </c>
      <c r="K601" s="5" t="str">
        <f>OBV!G601</f>
        <v>WEAK</v>
      </c>
      <c r="L601" s="5" t="str">
        <f>OBV!H601</f>
        <v>CONFIRMED BULLISH</v>
      </c>
    </row>
    <row r="602" spans="1:12" ht="13.5" x14ac:dyDescent="0.25">
      <c r="A602" s="3">
        <f>RSI!A602</f>
        <v>42879</v>
      </c>
      <c r="B602" s="2">
        <f>RSI!B602</f>
        <v>4.569</v>
      </c>
      <c r="C602" s="2">
        <f>RSI!I602</f>
        <v>66.438721824940728</v>
      </c>
      <c r="D602" s="2">
        <f>MACD!E602</f>
        <v>-6.1872176436982507E-2</v>
      </c>
      <c r="E602" s="2">
        <f>MACD!F602</f>
        <v>-2.5276512462210479E-2</v>
      </c>
      <c r="F602" s="2">
        <f>'Moving Avg'!D602</f>
        <v>4.5361999999999991</v>
      </c>
      <c r="G602" s="2">
        <f>'Moving Avg'!F602</f>
        <v>4.4443000000000001</v>
      </c>
      <c r="H602" s="2">
        <f>'Moving Avg'!G602</f>
        <v>4.3627599999999997</v>
      </c>
      <c r="I602" s="2">
        <f>'Moving Avg'!H602</f>
        <v>4.833119999999993</v>
      </c>
      <c r="J602" s="5" t="str">
        <f>OBV!F602</f>
        <v>BULLISH</v>
      </c>
      <c r="K602" s="5" t="str">
        <f>OBV!G602</f>
        <v>WEAK</v>
      </c>
      <c r="L602" s="5" t="str">
        <f>OBV!H602</f>
        <v>CONFIRMED BULLISH</v>
      </c>
    </row>
    <row r="603" spans="1:12" ht="13.5" x14ac:dyDescent="0.25">
      <c r="A603" s="3">
        <f>RSI!A603</f>
        <v>42880</v>
      </c>
      <c r="B603" s="2">
        <f>RSI!B603</f>
        <v>4.569</v>
      </c>
      <c r="C603" s="2">
        <f>RSI!I603</f>
        <v>66.438721824940728</v>
      </c>
      <c r="D603" s="2">
        <f>MACD!E603</f>
        <v>-7.2409967964644828E-2</v>
      </c>
      <c r="E603" s="2">
        <f>MACD!F603</f>
        <v>-3.4703203562697349E-2</v>
      </c>
      <c r="F603" s="2">
        <f>'Moving Avg'!D603</f>
        <v>4.5526</v>
      </c>
      <c r="G603" s="2">
        <f>'Moving Avg'!F603</f>
        <v>4.4484000000000012</v>
      </c>
      <c r="H603" s="2">
        <f>'Moving Avg'!G603</f>
        <v>4.3690199999999999</v>
      </c>
      <c r="I603" s="2">
        <f>'Moving Avg'!H603</f>
        <v>4.8273549999999927</v>
      </c>
      <c r="J603" s="5" t="str">
        <f>OBV!F603</f>
        <v>BULLISH</v>
      </c>
      <c r="K603" s="5" t="str">
        <f>OBV!G603</f>
        <v>WEAK</v>
      </c>
      <c r="L603" s="5" t="str">
        <f>OBV!H603</f>
        <v>CONFIRMED BULLISH</v>
      </c>
    </row>
    <row r="604" spans="1:12" ht="13.5" x14ac:dyDescent="0.25">
      <c r="A604" s="3">
        <f>RSI!A604</f>
        <v>42881</v>
      </c>
      <c r="B604" s="2">
        <f>RSI!B604</f>
        <v>4.569</v>
      </c>
      <c r="C604" s="2">
        <f>RSI!I604</f>
        <v>66.438721824940728</v>
      </c>
      <c r="D604" s="2">
        <f>MACD!E604</f>
        <v>-6.5105844882731745E-2</v>
      </c>
      <c r="E604" s="2">
        <f>MACD!F604</f>
        <v>-4.078373182670423E-2</v>
      </c>
      <c r="F604" s="2">
        <f>'Moving Avg'!D604</f>
        <v>4.569</v>
      </c>
      <c r="G604" s="2">
        <f>'Moving Avg'!F604</f>
        <v>4.4580000000000011</v>
      </c>
      <c r="H604" s="2">
        <f>'Moving Avg'!G604</f>
        <v>4.3755800000000002</v>
      </c>
      <c r="I604" s="2">
        <f>'Moving Avg'!H604</f>
        <v>4.8215899999999925</v>
      </c>
      <c r="J604" s="5" t="str">
        <f>OBV!F604</f>
        <v>BULLISH</v>
      </c>
      <c r="K604" s="5" t="str">
        <f>OBV!G604</f>
        <v>WEAK</v>
      </c>
      <c r="L604" s="5" t="str">
        <f>OBV!H604</f>
        <v>CONFIRMED BULLISH</v>
      </c>
    </row>
    <row r="605" spans="1:12" ht="13.5" x14ac:dyDescent="0.25">
      <c r="A605" s="3">
        <f>RSI!A605</f>
        <v>42884</v>
      </c>
      <c r="B605" s="2">
        <f>RSI!B605</f>
        <v>4.569</v>
      </c>
      <c r="C605" s="2">
        <f>RSI!I605</f>
        <v>66.438721824940728</v>
      </c>
      <c r="D605" s="2">
        <f>MACD!E605</f>
        <v>-5.9575767312768591E-2</v>
      </c>
      <c r="E605" s="2">
        <f>MACD!F605</f>
        <v>-4.4542138923917104E-2</v>
      </c>
      <c r="F605" s="2">
        <f>'Moving Avg'!D605</f>
        <v>4.569</v>
      </c>
      <c r="G605" s="2">
        <f>'Moving Avg'!F605</f>
        <v>4.4676000000000009</v>
      </c>
      <c r="H605" s="2">
        <f>'Moving Avg'!G605</f>
        <v>4.3821399999999988</v>
      </c>
      <c r="I605" s="2">
        <f>'Moving Avg'!H605</f>
        <v>4.8160799999999924</v>
      </c>
      <c r="J605" s="5" t="str">
        <f>OBV!F605</f>
        <v>NEUTRAL</v>
      </c>
      <c r="K605" s="5" t="str">
        <f>OBV!G605</f>
        <v>NEUTRAL</v>
      </c>
      <c r="L605" s="5" t="str">
        <f>OBV!H605</f>
        <v>NEUTRAL</v>
      </c>
    </row>
    <row r="606" spans="1:12" ht="13.5" x14ac:dyDescent="0.25">
      <c r="A606" s="3">
        <f>RSI!A606</f>
        <v>42885</v>
      </c>
      <c r="B606" s="2">
        <f>RSI!B606</f>
        <v>4.569</v>
      </c>
      <c r="C606" s="2">
        <f>RSI!I606</f>
        <v>66.438721824940728</v>
      </c>
      <c r="D606" s="2">
        <f>MACD!E606</f>
        <v>-5.5498632267211079E-2</v>
      </c>
      <c r="E606" s="2">
        <f>MACD!F606</f>
        <v>-4.6733437592575901E-2</v>
      </c>
      <c r="F606" s="2">
        <f>'Moving Avg'!D606</f>
        <v>4.569</v>
      </c>
      <c r="G606" s="2">
        <f>'Moving Avg'!F606</f>
        <v>4.4772000000000016</v>
      </c>
      <c r="H606" s="2">
        <f>'Moving Avg'!G606</f>
        <v>4.3915799999999985</v>
      </c>
      <c r="I606" s="2">
        <f>'Moving Avg'!H606</f>
        <v>4.8105699999999931</v>
      </c>
      <c r="J606" s="5" t="str">
        <f>OBV!F606</f>
        <v>NEUTRAL</v>
      </c>
      <c r="K606" s="5" t="str">
        <f>OBV!G606</f>
        <v>NEUTRAL</v>
      </c>
      <c r="L606" s="5" t="str">
        <f>OBV!H606</f>
        <v>NEUTRAL</v>
      </c>
    </row>
    <row r="607" spans="1:12" ht="13.5" x14ac:dyDescent="0.25">
      <c r="A607" s="3">
        <f>RSI!A607</f>
        <v>42886</v>
      </c>
      <c r="B607" s="2">
        <f>RSI!B607</f>
        <v>4.569</v>
      </c>
      <c r="C607" s="2">
        <f>RSI!I607</f>
        <v>66.438721824940728</v>
      </c>
      <c r="D607" s="2">
        <f>MACD!E607</f>
        <v>-5.2606305581749169E-2</v>
      </c>
      <c r="E607" s="2">
        <f>MACD!F607</f>
        <v>-4.7908011190410556E-2</v>
      </c>
      <c r="F607" s="2">
        <f>'Moving Avg'!D607</f>
        <v>4.569</v>
      </c>
      <c r="G607" s="2">
        <f>'Moving Avg'!F607</f>
        <v>4.4868000000000006</v>
      </c>
      <c r="H607" s="2">
        <f>'Moving Avg'!G607</f>
        <v>4.3991799999999976</v>
      </c>
      <c r="I607" s="2">
        <f>'Moving Avg'!H607</f>
        <v>4.8053399999999913</v>
      </c>
      <c r="J607" s="5" t="str">
        <f>OBV!F607</f>
        <v>NEUTRAL</v>
      </c>
      <c r="K607" s="5" t="str">
        <f>OBV!G607</f>
        <v>NEUTRAL</v>
      </c>
      <c r="L607" s="5" t="str">
        <f>OBV!H607</f>
        <v>NEUTRAL</v>
      </c>
    </row>
    <row r="608" spans="1:12" ht="13.5" x14ac:dyDescent="0.25">
      <c r="A608" s="3">
        <f>RSI!A608</f>
        <v>42887</v>
      </c>
      <c r="B608" s="2">
        <f>RSI!B608</f>
        <v>4.569</v>
      </c>
      <c r="C608" s="2">
        <f>RSI!I608</f>
        <v>66.438721824940728</v>
      </c>
      <c r="D608" s="2">
        <f>MACD!E608</f>
        <v>-5.0675208542350525E-2</v>
      </c>
      <c r="E608" s="2">
        <f>MACD!F608</f>
        <v>-4.8461450660798551E-2</v>
      </c>
      <c r="F608" s="2">
        <f>'Moving Avg'!D608</f>
        <v>4.569</v>
      </c>
      <c r="G608" s="2">
        <f>'Moving Avg'!F608</f>
        <v>4.4964000000000013</v>
      </c>
      <c r="H608" s="2">
        <f>'Moving Avg'!G608</f>
        <v>4.4067799999999977</v>
      </c>
      <c r="I608" s="2">
        <f>'Moving Avg'!H608</f>
        <v>4.8001099999999921</v>
      </c>
      <c r="J608" s="5" t="str">
        <f>OBV!F608</f>
        <v>NEUTRAL</v>
      </c>
      <c r="K608" s="5" t="str">
        <f>OBV!G608</f>
        <v>NEUTRAL</v>
      </c>
      <c r="L608" s="5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4.569</v>
      </c>
      <c r="C609" s="2">
        <f>RSI!I609</f>
        <v>66.438721824940728</v>
      </c>
      <c r="D609" s="2">
        <f>MACD!E609</f>
        <v>-4.9519218456868686E-2</v>
      </c>
      <c r="E609" s="2">
        <f>MACD!F609</f>
        <v>-4.8673004220012583E-2</v>
      </c>
      <c r="F609" s="2">
        <f>'Moving Avg'!D609</f>
        <v>4.569</v>
      </c>
      <c r="G609" s="2">
        <f>'Moving Avg'!F609</f>
        <v>4.506000000000002</v>
      </c>
      <c r="H609" s="2">
        <f>'Moving Avg'!G609</f>
        <v>4.4133399999999972</v>
      </c>
      <c r="I609" s="2">
        <f>'Moving Avg'!H609</f>
        <v>4.7948799999999903</v>
      </c>
      <c r="J609" s="5" t="str">
        <f>OBV!F609</f>
        <v>NEUTRAL</v>
      </c>
      <c r="K609" s="5" t="str">
        <f>OBV!G609</f>
        <v>NEUTRAL</v>
      </c>
      <c r="L609" s="5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4.4320000000000004</v>
      </c>
      <c r="C610" s="2">
        <f>RSI!I610</f>
        <v>40.89165266675613</v>
      </c>
      <c r="D610" s="2">
        <f>MACD!E610</f>
        <v>-2.6220146812039324E-2</v>
      </c>
      <c r="E610" s="2">
        <f>MACD!F610</f>
        <v>-4.4182432738417932E-2</v>
      </c>
      <c r="F610" s="2">
        <f>'Moving Avg'!D610</f>
        <v>4.5415999999999999</v>
      </c>
      <c r="G610" s="2">
        <f>'Moving Avg'!F610</f>
        <v>4.5087500000000018</v>
      </c>
      <c r="H610" s="2">
        <f>'Moving Avg'!G610</f>
        <v>4.4171599999999964</v>
      </c>
      <c r="I610" s="2">
        <f>'Moving Avg'!H610</f>
        <v>4.7891949999999905</v>
      </c>
      <c r="J610" s="5" t="str">
        <f>OBV!F610</f>
        <v>BEARISH</v>
      </c>
      <c r="K610" s="5" t="str">
        <f>OBV!G610</f>
        <v>STRONG</v>
      </c>
      <c r="L610" s="5" t="str">
        <f>OBV!H610</f>
        <v>CONFIRMED BEARISH</v>
      </c>
    </row>
    <row r="611" spans="1:12" ht="13.5" x14ac:dyDescent="0.25">
      <c r="A611" s="3">
        <f>RSI!A611</f>
        <v>42892</v>
      </c>
      <c r="B611" s="2">
        <f>RSI!B611</f>
        <v>4.3769999999999998</v>
      </c>
      <c r="C611" s="2">
        <f>RSI!I611</f>
        <v>35.062683338004817</v>
      </c>
      <c r="D611" s="2">
        <f>MACD!E611</f>
        <v>-2.0317556736451081E-3</v>
      </c>
      <c r="E611" s="2">
        <f>MACD!F611</f>
        <v>-3.5752297325463367E-2</v>
      </c>
      <c r="F611" s="2">
        <f>'Moving Avg'!D611</f>
        <v>4.5032000000000005</v>
      </c>
      <c r="G611" s="2">
        <f>'Moving Avg'!F611</f>
        <v>4.5087500000000009</v>
      </c>
      <c r="H611" s="2">
        <f>'Moving Avg'!G611</f>
        <v>4.4198799999999965</v>
      </c>
      <c r="I611" s="2">
        <f>'Moving Avg'!H611</f>
        <v>4.7832349999999897</v>
      </c>
      <c r="J611" s="5" t="str">
        <f>OBV!F611</f>
        <v>BEARISH</v>
      </c>
      <c r="K611" s="5" t="str">
        <f>OBV!G611</f>
        <v>STRONG</v>
      </c>
      <c r="L611" s="5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4.3769999999999998</v>
      </c>
      <c r="C612" s="2">
        <f>RSI!I612</f>
        <v>35.062683338004831</v>
      </c>
      <c r="D612" s="2">
        <f>MACD!E612</f>
        <v>1.9130451123371195E-2</v>
      </c>
      <c r="E612" s="2">
        <f>MACD!F612</f>
        <v>-2.4775747635696458E-2</v>
      </c>
      <c r="F612" s="2">
        <f>'Moving Avg'!D612</f>
        <v>4.4647999999999994</v>
      </c>
      <c r="G612" s="2">
        <f>'Moving Avg'!F612</f>
        <v>4.5087500000000009</v>
      </c>
      <c r="H612" s="2">
        <f>'Moving Avg'!G612</f>
        <v>4.4225999999999965</v>
      </c>
      <c r="I612" s="2">
        <f>'Moving Avg'!H612</f>
        <v>4.7772749999999897</v>
      </c>
      <c r="J612" s="5" t="str">
        <f>OBV!F612</f>
        <v>BEARISH</v>
      </c>
      <c r="K612" s="5" t="str">
        <f>OBV!G612</f>
        <v>STRONG</v>
      </c>
      <c r="L612" s="5" t="str">
        <f>OBV!H612</f>
        <v>CONFIRMED BEARISH</v>
      </c>
    </row>
    <row r="613" spans="1:12" ht="13.5" x14ac:dyDescent="0.25">
      <c r="A613" s="3">
        <f>RSI!A613</f>
        <v>42894</v>
      </c>
      <c r="B613" s="2">
        <f>RSI!B613</f>
        <v>4.3769999999999998</v>
      </c>
      <c r="C613" s="2">
        <f>RSI!I613</f>
        <v>35.062683338004817</v>
      </c>
      <c r="D613" s="2">
        <f>MACD!E613</f>
        <v>3.7680551022761577E-2</v>
      </c>
      <c r="E613" s="2">
        <f>MACD!F613</f>
        <v>-1.2284487904004854E-2</v>
      </c>
      <c r="F613" s="2">
        <f>'Moving Avg'!D613</f>
        <v>4.4263999999999992</v>
      </c>
      <c r="G613" s="2">
        <f>'Moving Avg'!F613</f>
        <v>4.5087500000000009</v>
      </c>
      <c r="H613" s="2">
        <f>'Moving Avg'!G613</f>
        <v>4.4253199999999957</v>
      </c>
      <c r="I613" s="2">
        <f>'Moving Avg'!H613</f>
        <v>4.7713149999999898</v>
      </c>
      <c r="J613" s="5" t="str">
        <f>OBV!F613</f>
        <v>BEARISH</v>
      </c>
      <c r="K613" s="5" t="str">
        <f>OBV!G613</f>
        <v>STRONG</v>
      </c>
      <c r="L613" s="5" t="str">
        <f>OBV!H613</f>
        <v>CONFIRMED BEARISH</v>
      </c>
    </row>
    <row r="614" spans="1:12" ht="13.5" x14ac:dyDescent="0.25">
      <c r="A614" s="3">
        <f>RSI!A614</f>
        <v>42895</v>
      </c>
      <c r="B614" s="2">
        <f>RSI!B614</f>
        <v>4.3769999999999998</v>
      </c>
      <c r="C614" s="2">
        <f>RSI!I614</f>
        <v>35.062683338004817</v>
      </c>
      <c r="D614" s="2">
        <f>MACD!E614</f>
        <v>5.3972731274162022E-2</v>
      </c>
      <c r="E614" s="2">
        <f>MACD!F614</f>
        <v>9.669559316285211E-4</v>
      </c>
      <c r="F614" s="2">
        <f>'Moving Avg'!D614</f>
        <v>4.3879999999999999</v>
      </c>
      <c r="G614" s="2">
        <f>'Moving Avg'!F614</f>
        <v>4.5032499999999995</v>
      </c>
      <c r="H614" s="2">
        <f>'Moving Avg'!G614</f>
        <v>4.4280399999999966</v>
      </c>
      <c r="I614" s="2">
        <f>'Moving Avg'!H614</f>
        <v>4.7653549999999898</v>
      </c>
      <c r="J614" s="5" t="str">
        <f>OBV!F614</f>
        <v>BEARISH</v>
      </c>
      <c r="K614" s="5" t="str">
        <f>OBV!G614</f>
        <v>STRONG</v>
      </c>
      <c r="L614" s="5" t="str">
        <f>OBV!H614</f>
        <v>CONFIRMED BEARISH</v>
      </c>
    </row>
    <row r="615" spans="1:12" ht="13.5" x14ac:dyDescent="0.25">
      <c r="A615" s="3">
        <f>RSI!A615</f>
        <v>42898</v>
      </c>
      <c r="B615" s="2">
        <f>RSI!B615</f>
        <v>4.3769999999999998</v>
      </c>
      <c r="C615" s="2">
        <f>RSI!I615</f>
        <v>35.062683338004831</v>
      </c>
      <c r="D615" s="2">
        <f>MACD!E615</f>
        <v>6.8310220288515744E-2</v>
      </c>
      <c r="E615" s="2">
        <f>MACD!F615</f>
        <v>1.4435608803005966E-2</v>
      </c>
      <c r="F615" s="2">
        <f>'Moving Avg'!D615</f>
        <v>4.3769999999999998</v>
      </c>
      <c r="G615" s="2">
        <f>'Moving Avg'!F615</f>
        <v>4.497749999999999</v>
      </c>
      <c r="H615" s="2">
        <f>'Moving Avg'!G615</f>
        <v>4.4307599999999967</v>
      </c>
      <c r="I615" s="2">
        <f>'Moving Avg'!H615</f>
        <v>4.7596499999999899</v>
      </c>
      <c r="J615" s="5" t="str">
        <f>OBV!F615</f>
        <v>BEARISH</v>
      </c>
      <c r="K615" s="5" t="str">
        <f>OBV!G615</f>
        <v>STRONG</v>
      </c>
      <c r="L615" s="5" t="str">
        <f>OBV!H615</f>
        <v>CONFIRMED BEARISH</v>
      </c>
    </row>
    <row r="616" spans="1:12" ht="13.5" x14ac:dyDescent="0.25">
      <c r="A616" s="3">
        <f>RSI!A616</f>
        <v>42899</v>
      </c>
      <c r="B616" s="2">
        <f>RSI!B616</f>
        <v>4.4320000000000004</v>
      </c>
      <c r="C616" s="2">
        <f>RSI!I616</f>
        <v>46.176271580817243</v>
      </c>
      <c r="D616" s="2">
        <f>MACD!E616</f>
        <v>7.6878791792201362E-2</v>
      </c>
      <c r="E616" s="2">
        <f>MACD!F616</f>
        <v>2.6924245400845048E-2</v>
      </c>
      <c r="F616" s="2">
        <f>'Moving Avg'!D616</f>
        <v>4.3879999999999999</v>
      </c>
      <c r="G616" s="2">
        <f>'Moving Avg'!F616</f>
        <v>4.4949999999999992</v>
      </c>
      <c r="H616" s="2">
        <f>'Moving Avg'!G616</f>
        <v>4.4366399999999961</v>
      </c>
      <c r="I616" s="2">
        <f>'Moving Avg'!H616</f>
        <v>4.7542199999999903</v>
      </c>
      <c r="J616" s="5" t="str">
        <f>OBV!F616</f>
        <v>BULLISH</v>
      </c>
      <c r="K616" s="5" t="str">
        <f>OBV!G616</f>
        <v>WEAK</v>
      </c>
      <c r="L616" s="5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4.4320000000000004</v>
      </c>
      <c r="C617" s="2">
        <f>RSI!I617</f>
        <v>46.176271580817243</v>
      </c>
      <c r="D617" s="2">
        <f>MACD!E617</f>
        <v>8.4277202038196108E-2</v>
      </c>
      <c r="E617" s="2">
        <f>MACD!F617</f>
        <v>3.8394836728315264E-2</v>
      </c>
      <c r="F617" s="2">
        <f>'Moving Avg'!D617</f>
        <v>4.3990000000000009</v>
      </c>
      <c r="G617" s="2">
        <f>'Moving Avg'!F617</f>
        <v>4.4922500000000003</v>
      </c>
      <c r="H617" s="2">
        <f>'Moving Avg'!G617</f>
        <v>4.4390399999999968</v>
      </c>
      <c r="I617" s="2">
        <f>'Moving Avg'!H617</f>
        <v>4.7487899999999907</v>
      </c>
      <c r="J617" s="5" t="str">
        <f>OBV!F617</f>
        <v>BULLISH</v>
      </c>
      <c r="K617" s="5" t="str">
        <f>OBV!G617</f>
        <v>WEAK</v>
      </c>
      <c r="L617" s="5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4.4320000000000004</v>
      </c>
      <c r="C618" s="2">
        <f>RSI!I618</f>
        <v>46.176271580817243</v>
      </c>
      <c r="D618" s="2">
        <f>MACD!E618</f>
        <v>9.0674506908555053E-2</v>
      </c>
      <c r="E618" s="2">
        <f>MACD!F618</f>
        <v>4.8850770764363227E-2</v>
      </c>
      <c r="F618" s="2">
        <f>'Moving Avg'!D618</f>
        <v>4.410000000000001</v>
      </c>
      <c r="G618" s="2">
        <f>'Moving Avg'!F618</f>
        <v>4.4895000000000005</v>
      </c>
      <c r="H618" s="2">
        <f>'Moving Avg'!G618</f>
        <v>4.442859999999996</v>
      </c>
      <c r="I618" s="2">
        <f>'Moving Avg'!H618</f>
        <v>4.7435399999999914</v>
      </c>
      <c r="J618" s="5" t="str">
        <f>OBV!F618</f>
        <v>BULLISH</v>
      </c>
      <c r="K618" s="5" t="str">
        <f>OBV!G618</f>
        <v>WEAK</v>
      </c>
      <c r="L618" s="5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4.4320000000000004</v>
      </c>
      <c r="C619" s="2">
        <f>RSI!I619</f>
        <v>46.176271580817243</v>
      </c>
      <c r="D619" s="2">
        <f>MACD!E619</f>
        <v>9.6214566201188845E-2</v>
      </c>
      <c r="E619" s="2">
        <f>MACD!F619</f>
        <v>5.8323529851728353E-2</v>
      </c>
      <c r="F619" s="2">
        <f>'Moving Avg'!D619</f>
        <v>4.4210000000000012</v>
      </c>
      <c r="G619" s="2">
        <f>'Moving Avg'!F619</f>
        <v>4.4867500000000007</v>
      </c>
      <c r="H619" s="2">
        <f>'Moving Avg'!G619</f>
        <v>4.4446399999999961</v>
      </c>
      <c r="I619" s="2">
        <f>'Moving Avg'!H619</f>
        <v>4.7383649999999911</v>
      </c>
      <c r="J619" s="5" t="str">
        <f>OBV!F619</f>
        <v>BULLISH</v>
      </c>
      <c r="K619" s="5" t="str">
        <f>OBV!G619</f>
        <v>WEAK</v>
      </c>
      <c r="L619" s="5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4.4320000000000004</v>
      </c>
      <c r="C620" s="2">
        <f>RSI!I620</f>
        <v>46.176271580817243</v>
      </c>
      <c r="D620" s="2">
        <f>MACD!E620</f>
        <v>7.9942936687427135E-2</v>
      </c>
      <c r="E620" s="2">
        <f>MACD!F620</f>
        <v>6.2647411218868104E-2</v>
      </c>
      <c r="F620" s="2">
        <f>'Moving Avg'!D620</f>
        <v>4.4320000000000004</v>
      </c>
      <c r="G620" s="2">
        <f>'Moving Avg'!F620</f>
        <v>4.4799000000000015</v>
      </c>
      <c r="H620" s="2">
        <f>'Moving Avg'!G620</f>
        <v>4.4484599999999963</v>
      </c>
      <c r="I620" s="2">
        <f>'Moving Avg'!H620</f>
        <v>4.7334449999999917</v>
      </c>
      <c r="J620" s="5" t="str">
        <f>OBV!F620</f>
        <v>BULLISH</v>
      </c>
      <c r="K620" s="5" t="str">
        <f>OBV!G620</f>
        <v>WEAK</v>
      </c>
      <c r="L620" s="5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4.383</v>
      </c>
      <c r="C621" s="2">
        <f>RSI!I621</f>
        <v>37.822745682308913</v>
      </c>
      <c r="D621" s="2">
        <f>MACD!E621</f>
        <v>6.1451569556275842E-2</v>
      </c>
      <c r="E621" s="2">
        <f>MACD!F621</f>
        <v>6.2408242886349649E-2</v>
      </c>
      <c r="F621" s="2">
        <f>'Moving Avg'!D621</f>
        <v>4.4222000000000001</v>
      </c>
      <c r="G621" s="2">
        <f>'Moving Avg'!F621</f>
        <v>4.470600000000001</v>
      </c>
      <c r="H621" s="2">
        <f>'Moving Avg'!G621</f>
        <v>4.4512999999999963</v>
      </c>
      <c r="I621" s="2">
        <f>'Moving Avg'!H621</f>
        <v>4.7278999999999911</v>
      </c>
      <c r="J621" s="5" t="str">
        <f>OBV!F621</f>
        <v>BEARISH</v>
      </c>
      <c r="K621" s="5" t="str">
        <f>OBV!G621</f>
        <v>STRONG</v>
      </c>
      <c r="L621" s="5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4.5140000000000002</v>
      </c>
      <c r="C622" s="2">
        <f>RSI!I622</f>
        <v>59.116715617174968</v>
      </c>
      <c r="D622" s="2">
        <f>MACD!E622</f>
        <v>3.6491648646612695E-2</v>
      </c>
      <c r="E622" s="2">
        <f>MACD!F622</f>
        <v>5.7224924038402264E-2</v>
      </c>
      <c r="F622" s="2">
        <f>'Moving Avg'!D622</f>
        <v>4.4386000000000001</v>
      </c>
      <c r="G622" s="2">
        <f>'Moving Avg'!F622</f>
        <v>4.4678500000000003</v>
      </c>
      <c r="H622" s="2">
        <f>'Moving Avg'!G622</f>
        <v>4.4567599999999974</v>
      </c>
      <c r="I622" s="2">
        <f>'Moving Avg'!H622</f>
        <v>4.7233899999999913</v>
      </c>
      <c r="J622" s="5" t="str">
        <f>OBV!F622</f>
        <v>BEARISH</v>
      </c>
      <c r="K622" s="5" t="str">
        <f>OBV!G622</f>
        <v>STRONG</v>
      </c>
      <c r="L622" s="5" t="str">
        <f>OBV!H622</f>
        <v>BEARISH DIVERGENCE</v>
      </c>
    </row>
    <row r="623" spans="1:12" ht="13.5" x14ac:dyDescent="0.25">
      <c r="A623" s="3">
        <f>RSI!A623</f>
        <v>42908</v>
      </c>
      <c r="B623" s="2">
        <f>RSI!B623</f>
        <v>4.5140000000000002</v>
      </c>
      <c r="C623" s="2">
        <f>RSI!I623</f>
        <v>59.116715617174968</v>
      </c>
      <c r="D623" s="2">
        <f>MACD!E623</f>
        <v>1.4959042251330601E-2</v>
      </c>
      <c r="E623" s="2">
        <f>MACD!F623</f>
        <v>4.8771747680987937E-2</v>
      </c>
      <c r="F623" s="2">
        <f>'Moving Avg'!D623</f>
        <v>4.4550000000000001</v>
      </c>
      <c r="G623" s="2">
        <f>'Moving Avg'!F623</f>
        <v>4.4651000000000005</v>
      </c>
      <c r="H623" s="2">
        <f>'Moving Avg'!G623</f>
        <v>4.4622199999999976</v>
      </c>
      <c r="I623" s="2">
        <f>'Moving Avg'!H623</f>
        <v>4.7188799999999915</v>
      </c>
      <c r="J623" s="5" t="str">
        <f>OBV!F623</f>
        <v>BEARISH</v>
      </c>
      <c r="K623" s="5" t="str">
        <f>OBV!G623</f>
        <v>STRONG</v>
      </c>
      <c r="L623" s="5" t="str">
        <f>OBV!H623</f>
        <v>BEARISH DIVERGENCE</v>
      </c>
    </row>
    <row r="624" spans="1:12" ht="13.5" x14ac:dyDescent="0.25">
      <c r="A624" s="3">
        <f>RSI!A624</f>
        <v>42909</v>
      </c>
      <c r="B624" s="2">
        <f>RSI!B624</f>
        <v>4.5140000000000002</v>
      </c>
      <c r="C624" s="2">
        <f>RSI!I624</f>
        <v>59.116715617174968</v>
      </c>
      <c r="D624" s="2">
        <f>MACD!E624</f>
        <v>-3.6429603917120801E-3</v>
      </c>
      <c r="E624" s="2">
        <f>MACD!F624</f>
        <v>3.8288806066447939E-2</v>
      </c>
      <c r="F624" s="2">
        <f>'Moving Avg'!D624</f>
        <v>4.4714</v>
      </c>
      <c r="G624" s="2">
        <f>'Moving Avg'!F624</f>
        <v>4.4623499999999998</v>
      </c>
      <c r="H624" s="2">
        <f>'Moving Avg'!G624</f>
        <v>4.4639599999999984</v>
      </c>
      <c r="I624" s="2">
        <f>'Moving Avg'!H624</f>
        <v>4.7143699999999908</v>
      </c>
      <c r="J624" s="5" t="str">
        <f>OBV!F624</f>
        <v>BEARISH</v>
      </c>
      <c r="K624" s="5" t="str">
        <f>OBV!G624</f>
        <v>STRONG</v>
      </c>
      <c r="L624" s="5" t="str">
        <f>OBV!H624</f>
        <v>BEARISH DIVERGENCE</v>
      </c>
    </row>
    <row r="625" spans="1:12" ht="13.5" x14ac:dyDescent="0.25">
      <c r="A625" s="3">
        <f>RSI!A625</f>
        <v>42914</v>
      </c>
      <c r="B625" s="2">
        <f>RSI!B625</f>
        <v>4.569</v>
      </c>
      <c r="C625" s="2">
        <f>RSI!I625</f>
        <v>65.340965268168787</v>
      </c>
      <c r="D625" s="2">
        <f>MACD!E625</f>
        <v>-2.3810991403876436E-2</v>
      </c>
      <c r="E625" s="2">
        <f>MACD!F625</f>
        <v>2.5868846572383065E-2</v>
      </c>
      <c r="F625" s="2">
        <f>'Moving Avg'!D625</f>
        <v>4.4988000000000001</v>
      </c>
      <c r="G625" s="2">
        <f>'Moving Avg'!F625</f>
        <v>4.4623499999999998</v>
      </c>
      <c r="H625" s="2">
        <f>'Moving Avg'!G625</f>
        <v>4.4628599999999983</v>
      </c>
      <c r="I625" s="2">
        <f>'Moving Avg'!H625</f>
        <v>4.7101349999999904</v>
      </c>
      <c r="J625" s="5" t="str">
        <f>OBV!F625</f>
        <v>BULLISH</v>
      </c>
      <c r="K625" s="5" t="str">
        <f>OBV!G625</f>
        <v>NEUTRAL</v>
      </c>
      <c r="L625" s="5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4.5629999999999997</v>
      </c>
      <c r="C626" s="2">
        <f>RSI!I626</f>
        <v>64.192809391552856</v>
      </c>
      <c r="D626" s="2">
        <f>MACD!E626</f>
        <v>-3.2622856254958421E-2</v>
      </c>
      <c r="E626" s="2">
        <f>MACD!F626</f>
        <v>1.4170506006914767E-2</v>
      </c>
      <c r="F626" s="2">
        <f>'Moving Avg'!D626</f>
        <v>4.5347999999999997</v>
      </c>
      <c r="G626" s="2">
        <f>'Moving Avg'!F626</f>
        <v>4.4620499999999996</v>
      </c>
      <c r="H626" s="2">
        <f>'Moving Avg'!G626</f>
        <v>4.4636199999999988</v>
      </c>
      <c r="I626" s="2">
        <f>'Moving Avg'!H626</f>
        <v>4.7058699999999911</v>
      </c>
      <c r="J626" s="5" t="str">
        <f>OBV!F626</f>
        <v>BULLISH</v>
      </c>
      <c r="K626" s="5" t="str">
        <f>OBV!G626</f>
        <v>NEUTRAL</v>
      </c>
      <c r="L626" s="5" t="str">
        <f>OBV!H626</f>
        <v>CONFIRMED BULLISH</v>
      </c>
    </row>
    <row r="627" spans="1:12" ht="13.5" x14ac:dyDescent="0.25">
      <c r="A627" s="3">
        <f>RSI!A627</f>
        <v>42916</v>
      </c>
      <c r="B627" s="2">
        <f>RSI!B627</f>
        <v>4.5629999999999997</v>
      </c>
      <c r="C627" s="2">
        <f>RSI!I627</f>
        <v>64.192809391552856</v>
      </c>
      <c r="D627" s="2">
        <f>MACD!E627</f>
        <v>-4.0647846024267409E-2</v>
      </c>
      <c r="E627" s="2">
        <f>MACD!F627</f>
        <v>3.2068356006783316E-3</v>
      </c>
      <c r="F627" s="2">
        <f>'Moving Avg'!D627</f>
        <v>4.5446</v>
      </c>
      <c r="G627" s="2">
        <f>'Moving Avg'!F627</f>
        <v>4.4617500000000003</v>
      </c>
      <c r="H627" s="2">
        <f>'Moving Avg'!G627</f>
        <v>4.4643799999999985</v>
      </c>
      <c r="I627" s="2">
        <f>'Moving Avg'!H627</f>
        <v>4.70160499999999</v>
      </c>
      <c r="J627" s="5" t="str">
        <f>OBV!F627</f>
        <v>BULLISH</v>
      </c>
      <c r="K627" s="5" t="str">
        <f>OBV!G627</f>
        <v>NEUTRAL</v>
      </c>
      <c r="L627" s="5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4.5579999999999998</v>
      </c>
      <c r="C628" s="2">
        <f>RSI!I628</f>
        <v>63.120855017211092</v>
      </c>
      <c r="D628" s="2">
        <f>MACD!E628</f>
        <v>-4.7594514977153501E-2</v>
      </c>
      <c r="E628" s="2">
        <f>MACD!F628</f>
        <v>-6.9534345148880346E-3</v>
      </c>
      <c r="F628" s="2">
        <f>'Moving Avg'!D628</f>
        <v>4.5533999999999999</v>
      </c>
      <c r="G628" s="2">
        <f>'Moving Avg'!F628</f>
        <v>4.4612000000000007</v>
      </c>
      <c r="H628" s="2">
        <f>'Moving Avg'!G628</f>
        <v>4.4650399999999992</v>
      </c>
      <c r="I628" s="2">
        <f>'Moving Avg'!H628</f>
        <v>4.6973149999999908</v>
      </c>
      <c r="J628" s="5" t="str">
        <f>OBV!F628</f>
        <v>BEARISH</v>
      </c>
      <c r="K628" s="5" t="str">
        <f>OBV!G628</f>
        <v>STRONG</v>
      </c>
      <c r="L628" s="5" t="str">
        <f>OBV!H628</f>
        <v>BEARISH DIVERGENCE</v>
      </c>
    </row>
    <row r="629" spans="1:12" ht="13.5" x14ac:dyDescent="0.25">
      <c r="A629" s="3">
        <f>RSI!A629</f>
        <v>42920</v>
      </c>
      <c r="B629" s="2">
        <f>RSI!B629</f>
        <v>4.5579999999999998</v>
      </c>
      <c r="C629" s="2">
        <f>RSI!I629</f>
        <v>63.120855017211092</v>
      </c>
      <c r="D629" s="2">
        <f>MACD!E629</f>
        <v>-5.393057167839288E-2</v>
      </c>
      <c r="E629" s="2">
        <f>MACD!F629</f>
        <v>-1.6348861947589007E-2</v>
      </c>
      <c r="F629" s="2">
        <f>'Moving Avg'!D629</f>
        <v>4.5621999999999998</v>
      </c>
      <c r="G629" s="2">
        <f>'Moving Avg'!F629</f>
        <v>4.4606500000000011</v>
      </c>
      <c r="H629" s="2">
        <f>'Moving Avg'!G629</f>
        <v>4.4664599999999988</v>
      </c>
      <c r="I629" s="2">
        <f>'Moving Avg'!H629</f>
        <v>4.6932799999999908</v>
      </c>
      <c r="J629" s="5" t="str">
        <f>OBV!F629</f>
        <v>BEARISH</v>
      </c>
      <c r="K629" s="5" t="str">
        <f>OBV!G629</f>
        <v>STRONG</v>
      </c>
      <c r="L629" s="5" t="str">
        <f>OBV!H629</f>
        <v>BEARISH DIVERGENCE</v>
      </c>
    </row>
    <row r="630" spans="1:12" ht="13.5" x14ac:dyDescent="0.25">
      <c r="A630" s="3">
        <f>RSI!A630</f>
        <v>42921</v>
      </c>
      <c r="B630" s="2">
        <f>RSI!B630</f>
        <v>4.5579999999999998</v>
      </c>
      <c r="C630" s="2">
        <f>RSI!I630</f>
        <v>63.120855017211092</v>
      </c>
      <c r="D630" s="2">
        <f>MACD!E630</f>
        <v>-5.9716022693001136E-2</v>
      </c>
      <c r="E630" s="2">
        <f>MACD!F630</f>
        <v>-2.5022294096671435E-2</v>
      </c>
      <c r="F630" s="2">
        <f>'Moving Avg'!D630</f>
        <v>4.5599999999999996</v>
      </c>
      <c r="G630" s="2">
        <f>'Moving Avg'!F630</f>
        <v>4.4669499999999998</v>
      </c>
      <c r="H630" s="2">
        <f>'Moving Avg'!G630</f>
        <v>4.4700799999999994</v>
      </c>
      <c r="I630" s="2">
        <f>'Moving Avg'!H630</f>
        <v>4.6892449999999917</v>
      </c>
      <c r="J630" s="5" t="str">
        <f>OBV!F630</f>
        <v>BEARISH</v>
      </c>
      <c r="K630" s="5" t="str">
        <f>OBV!G630</f>
        <v>STRONG</v>
      </c>
      <c r="L630" s="5" t="str">
        <f>OBV!H630</f>
        <v>CONFIRMED BEARISH</v>
      </c>
    </row>
    <row r="631" spans="1:12" ht="13.5" x14ac:dyDescent="0.25">
      <c r="A631" s="3">
        <f>RSI!A631</f>
        <v>42922</v>
      </c>
      <c r="B631" s="2">
        <f>RSI!B631</f>
        <v>4.5629999999999997</v>
      </c>
      <c r="C631" s="2">
        <f>RSI!I631</f>
        <v>63.874314774696352</v>
      </c>
      <c r="D631" s="2">
        <f>MACD!E631</f>
        <v>-7.2912988329027151E-2</v>
      </c>
      <c r="E631" s="2">
        <f>MACD!F631</f>
        <v>-3.4600432943142578E-2</v>
      </c>
      <c r="F631" s="2">
        <f>'Moving Avg'!D631</f>
        <v>4.5599999999999996</v>
      </c>
      <c r="G631" s="2">
        <f>'Moving Avg'!F631</f>
        <v>4.4762500000000012</v>
      </c>
      <c r="H631" s="2">
        <f>'Moving Avg'!G631</f>
        <v>4.4715999999999996</v>
      </c>
      <c r="I631" s="2">
        <f>'Moving Avg'!H631</f>
        <v>4.6852349999999925</v>
      </c>
      <c r="J631" s="5" t="str">
        <f>OBV!F631</f>
        <v>BULLISH</v>
      </c>
      <c r="K631" s="5" t="str">
        <f>OBV!G631</f>
        <v>NEUTRAL</v>
      </c>
      <c r="L631" s="5" t="str">
        <f>OBV!H631</f>
        <v>NEUTRAL</v>
      </c>
    </row>
    <row r="632" spans="1:12" ht="13.5" x14ac:dyDescent="0.25">
      <c r="A632" s="3">
        <f>RSI!A632</f>
        <v>42923</v>
      </c>
      <c r="B632" s="2">
        <f>RSI!B632</f>
        <v>4.5629999999999997</v>
      </c>
      <c r="C632" s="2">
        <f>RSI!I632</f>
        <v>63.874314774696352</v>
      </c>
      <c r="D632" s="2">
        <f>MACD!E632</f>
        <v>-6.4319009971736563E-2</v>
      </c>
      <c r="E632" s="2">
        <f>MACD!F632</f>
        <v>-4.0544148348861379E-2</v>
      </c>
      <c r="F632" s="2">
        <f>'Moving Avg'!D632</f>
        <v>4.5599999999999996</v>
      </c>
      <c r="G632" s="2">
        <f>'Moving Avg'!F632</f>
        <v>4.4855500000000008</v>
      </c>
      <c r="H632" s="2">
        <f>'Moving Avg'!G632</f>
        <v>4.4753199999999991</v>
      </c>
      <c r="I632" s="2">
        <f>'Moving Avg'!H632</f>
        <v>4.6813549999999919</v>
      </c>
      <c r="J632" s="5" t="str">
        <f>OBV!F632</f>
        <v>BULLISH</v>
      </c>
      <c r="K632" s="5" t="str">
        <f>OBV!G632</f>
        <v>NEUTRAL</v>
      </c>
      <c r="L632" s="5" t="str">
        <f>OBV!H632</f>
        <v>NEUTRAL</v>
      </c>
    </row>
    <row r="633" spans="1:12" ht="13.5" x14ac:dyDescent="0.25">
      <c r="A633" s="3">
        <f>RSI!A633</f>
        <v>42926</v>
      </c>
      <c r="B633" s="2">
        <f>RSI!B633</f>
        <v>4.5629999999999997</v>
      </c>
      <c r="C633" s="2">
        <f>RSI!I633</f>
        <v>63.874314774696352</v>
      </c>
      <c r="D633" s="2">
        <f>MACD!E633</f>
        <v>-5.7411260432870925E-2</v>
      </c>
      <c r="E633" s="2">
        <f>MACD!F633</f>
        <v>-4.3917570765663286E-2</v>
      </c>
      <c r="F633" s="2">
        <f>'Moving Avg'!D633</f>
        <v>4.5609999999999991</v>
      </c>
      <c r="G633" s="2">
        <f>'Moving Avg'!F633</f>
        <v>4.4948500000000013</v>
      </c>
      <c r="H633" s="2">
        <f>'Moving Avg'!G633</f>
        <v>4.4768399999999993</v>
      </c>
      <c r="I633" s="2">
        <f>'Moving Avg'!H633</f>
        <v>4.6774749999999914</v>
      </c>
      <c r="J633" s="5" t="str">
        <f>OBV!F633</f>
        <v>BULLISH</v>
      </c>
      <c r="K633" s="5" t="str">
        <f>OBV!G633</f>
        <v>WEAK</v>
      </c>
      <c r="L633" s="5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4.5960000000000001</v>
      </c>
      <c r="C634" s="2">
        <f>RSI!I634</f>
        <v>69.081423994564176</v>
      </c>
      <c r="D634" s="2">
        <f>MACD!E634</f>
        <v>-5.4347795575550251E-2</v>
      </c>
      <c r="E634" s="2">
        <f>MACD!F634</f>
        <v>-4.6003615727640682E-2</v>
      </c>
      <c r="F634" s="2">
        <f>'Moving Avg'!D634</f>
        <v>4.5685999999999991</v>
      </c>
      <c r="G634" s="2">
        <f>'Moving Avg'!F634</f>
        <v>4.5058000000000016</v>
      </c>
      <c r="H634" s="2">
        <f>'Moving Avg'!G634</f>
        <v>4.4812199999999986</v>
      </c>
      <c r="I634" s="2">
        <f>'Moving Avg'!H634</f>
        <v>4.6734049999999909</v>
      </c>
      <c r="J634" s="5" t="str">
        <f>OBV!F634</f>
        <v>BULLISH</v>
      </c>
      <c r="K634" s="5" t="str">
        <f>OBV!G634</f>
        <v>WEAK</v>
      </c>
      <c r="L634" s="5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4.6180000000000003</v>
      </c>
      <c r="C635" s="2">
        <f>RSI!I635</f>
        <v>71.980952517018693</v>
      </c>
      <c r="D635" s="2">
        <f>MACD!E635</f>
        <v>-4.5430861051148241E-2</v>
      </c>
      <c r="E635" s="2">
        <f>MACD!F635</f>
        <v>-4.5889064792342199E-2</v>
      </c>
      <c r="F635" s="2">
        <f>'Moving Avg'!D635</f>
        <v>4.5805999999999996</v>
      </c>
      <c r="G635" s="2">
        <f>'Moving Avg'!F635</f>
        <v>4.517850000000001</v>
      </c>
      <c r="H635" s="2">
        <f>'Moving Avg'!G635</f>
        <v>4.4860399999999983</v>
      </c>
      <c r="I635" s="2">
        <f>'Moving Avg'!H635</f>
        <v>4.6698999999999904</v>
      </c>
      <c r="J635" s="5" t="str">
        <f>OBV!F635</f>
        <v>BULLISH</v>
      </c>
      <c r="K635" s="5" t="str">
        <f>OBV!G635</f>
        <v>WEAK</v>
      </c>
      <c r="L635" s="5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4.6180000000000003</v>
      </c>
      <c r="C636" s="2">
        <f>RSI!I636</f>
        <v>71.980952517018693</v>
      </c>
      <c r="D636" s="2">
        <f>MACD!E636</f>
        <v>-3.9408409659651866E-2</v>
      </c>
      <c r="E636" s="2">
        <f>MACD!F636</f>
        <v>-4.4592933765804137E-2</v>
      </c>
      <c r="F636" s="2">
        <f>'Moving Avg'!D636</f>
        <v>4.5915999999999997</v>
      </c>
      <c r="G636" s="2">
        <f>'Moving Avg'!F636</f>
        <v>4.5271500000000007</v>
      </c>
      <c r="H636" s="2">
        <f>'Moving Avg'!G636</f>
        <v>4.4908599999999979</v>
      </c>
      <c r="I636" s="2">
        <f>'Moving Avg'!H636</f>
        <v>4.6664249999999905</v>
      </c>
      <c r="J636" s="5" t="str">
        <f>OBV!F636</f>
        <v>BULLISH</v>
      </c>
      <c r="K636" s="5" t="str">
        <f>OBV!G636</f>
        <v>WEAK</v>
      </c>
      <c r="L636" s="5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4.6180000000000003</v>
      </c>
      <c r="C637" s="2">
        <f>RSI!I637</f>
        <v>71.980952517018693</v>
      </c>
      <c r="D637" s="2">
        <f>MACD!E637</f>
        <v>-3.4867646778454997E-2</v>
      </c>
      <c r="E637" s="2">
        <f>MACD!F637</f>
        <v>-4.2647876368334309E-2</v>
      </c>
      <c r="F637" s="2">
        <f>'Moving Avg'!D637</f>
        <v>4.6025999999999998</v>
      </c>
      <c r="G637" s="2">
        <f>'Moving Avg'!F637</f>
        <v>4.5364500000000003</v>
      </c>
      <c r="H637" s="2">
        <f>'Moving Avg'!G637</f>
        <v>4.4956799999999975</v>
      </c>
      <c r="I637" s="2">
        <f>'Moving Avg'!H637</f>
        <v>4.6626899999999907</v>
      </c>
      <c r="J637" s="5" t="str">
        <f>OBV!F637</f>
        <v>BULLISH</v>
      </c>
      <c r="K637" s="5" t="str">
        <f>OBV!G637</f>
        <v>WEAK</v>
      </c>
      <c r="L637" s="5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4.6180000000000003</v>
      </c>
      <c r="C638" s="2">
        <f>RSI!I638</f>
        <v>71.980952517018693</v>
      </c>
      <c r="D638" s="2">
        <f>MACD!E638</f>
        <v>-3.2308728318502844E-2</v>
      </c>
      <c r="E638" s="2">
        <f>MACD!F638</f>
        <v>-4.0580046758368023E-2</v>
      </c>
      <c r="F638" s="2">
        <f>'Moving Avg'!D638</f>
        <v>4.6136000000000008</v>
      </c>
      <c r="G638" s="2">
        <f>'Moving Avg'!F638</f>
        <v>4.54575</v>
      </c>
      <c r="H638" s="2">
        <f>'Moving Avg'!G638</f>
        <v>4.5004999999999979</v>
      </c>
      <c r="I638" s="2">
        <f>'Moving Avg'!H638</f>
        <v>4.6589549999999909</v>
      </c>
      <c r="J638" s="5" t="str">
        <f>OBV!F638</f>
        <v>BULLISH</v>
      </c>
      <c r="K638" s="5" t="str">
        <f>OBV!G638</f>
        <v>WEAK</v>
      </c>
      <c r="L638" s="5" t="str">
        <f>OBV!H638</f>
        <v>CONFIRMED BULLISH</v>
      </c>
    </row>
    <row r="639" spans="1:12" ht="13.5" x14ac:dyDescent="0.25">
      <c r="A639" s="3">
        <f>RSI!A639</f>
        <v>42934</v>
      </c>
      <c r="B639" s="2">
        <f>RSI!B639</f>
        <v>4.6180000000000003</v>
      </c>
      <c r="C639" s="2">
        <f>RSI!I639</f>
        <v>71.980952517018707</v>
      </c>
      <c r="D639" s="2">
        <f>MACD!E639</f>
        <v>-3.0619447720893866E-2</v>
      </c>
      <c r="E639" s="2">
        <f>MACD!F639</f>
        <v>-3.8587926950873194E-2</v>
      </c>
      <c r="F639" s="2">
        <f>'Moving Avg'!D639</f>
        <v>4.6180000000000003</v>
      </c>
      <c r="G639" s="2">
        <f>'Moving Avg'!F639</f>
        <v>4.5550499999999996</v>
      </c>
      <c r="H639" s="2">
        <f>'Moving Avg'!G639</f>
        <v>4.5053199999999984</v>
      </c>
      <c r="I639" s="2">
        <f>'Moving Avg'!H639</f>
        <v>4.6554799999999918</v>
      </c>
      <c r="J639" s="5" t="str">
        <f>OBV!F639</f>
        <v>BULLISH</v>
      </c>
      <c r="K639" s="5" t="str">
        <f>OBV!G639</f>
        <v>WEAK</v>
      </c>
      <c r="L639" s="5" t="str">
        <f>OBV!H639</f>
        <v>CONFIRMED BULLISH</v>
      </c>
    </row>
    <row r="640" spans="1:12" ht="13.5" x14ac:dyDescent="0.25">
      <c r="A640" s="3">
        <f>RSI!A640</f>
        <v>42935</v>
      </c>
      <c r="B640" s="2">
        <f>RSI!B640</f>
        <v>4.6180000000000003</v>
      </c>
      <c r="C640" s="2">
        <f>RSI!I640</f>
        <v>71.980952517018707</v>
      </c>
      <c r="D640" s="2">
        <f>MACD!E640</f>
        <v>-2.9630758389765255E-2</v>
      </c>
      <c r="E640" s="2">
        <f>MACD!F640</f>
        <v>-3.6796493238651605E-2</v>
      </c>
      <c r="F640" s="2">
        <f>'Moving Avg'!D640</f>
        <v>4.6180000000000003</v>
      </c>
      <c r="G640" s="2">
        <f>'Moving Avg'!F640</f>
        <v>4.5643499999999992</v>
      </c>
      <c r="H640" s="2">
        <f>'Moving Avg'!G640</f>
        <v>4.510139999999998</v>
      </c>
      <c r="I640" s="2">
        <f>'Moving Avg'!H640</f>
        <v>4.652004999999992</v>
      </c>
      <c r="J640" s="5" t="str">
        <f>OBV!F640</f>
        <v>NEUTRAL</v>
      </c>
      <c r="K640" s="5" t="str">
        <f>OBV!G640</f>
        <v>NEUTRAL</v>
      </c>
      <c r="L640" s="5" t="str">
        <f>OBV!H640</f>
        <v>NEUTRAL</v>
      </c>
    </row>
    <row r="641" spans="1:12" ht="13.5" x14ac:dyDescent="0.25">
      <c r="A641" s="3">
        <f>RSI!A641</f>
        <v>42936</v>
      </c>
      <c r="B641" s="2">
        <f>RSI!B641</f>
        <v>4.4160000000000004</v>
      </c>
      <c r="C641" s="2">
        <f>RSI!I641</f>
        <v>30.718919338607222</v>
      </c>
      <c r="D641" s="2">
        <f>MACD!E641</f>
        <v>-1.3470038732730671E-2</v>
      </c>
      <c r="E641" s="2">
        <f>MACD!F641</f>
        <v>-3.213120233746742E-2</v>
      </c>
      <c r="F641" s="2">
        <f>'Moving Avg'!D641</f>
        <v>4.5776000000000003</v>
      </c>
      <c r="G641" s="2">
        <f>'Moving Avg'!F641</f>
        <v>4.5659999999999989</v>
      </c>
      <c r="H641" s="2">
        <f>'Moving Avg'!G641</f>
        <v>4.5109199999999987</v>
      </c>
      <c r="I641" s="2">
        <f>'Moving Avg'!H641</f>
        <v>4.6474899999999923</v>
      </c>
      <c r="J641" s="5" t="str">
        <f>OBV!F641</f>
        <v>NEUTRAL</v>
      </c>
      <c r="K641" s="5" t="str">
        <f>OBV!G641</f>
        <v>NEUTRAL</v>
      </c>
      <c r="L641" s="5" t="str">
        <f>OBV!H641</f>
        <v>NEUTRAL</v>
      </c>
    </row>
    <row r="642" spans="1:12" ht="13.5" x14ac:dyDescent="0.25">
      <c r="A642" s="3">
        <f>RSI!A642</f>
        <v>42937</v>
      </c>
      <c r="B642" s="2">
        <f>RSI!B642</f>
        <v>4.3769999999999998</v>
      </c>
      <c r="C642" s="2">
        <f>RSI!I642</f>
        <v>27.447516606325294</v>
      </c>
      <c r="D642" s="2">
        <f>MACD!E642</f>
        <v>3.9091010411027582E-3</v>
      </c>
      <c r="E642" s="2">
        <f>MACD!F642</f>
        <v>-2.4923141661753388E-2</v>
      </c>
      <c r="F642" s="2">
        <f>'Moving Avg'!D642</f>
        <v>4.5294000000000008</v>
      </c>
      <c r="G642" s="2">
        <f>'Moving Avg'!F642</f>
        <v>4.5591499999999989</v>
      </c>
      <c r="H642" s="2">
        <f>'Moving Avg'!G642</f>
        <v>4.5109199999999987</v>
      </c>
      <c r="I642" s="2">
        <f>'Moving Avg'!H642</f>
        <v>4.6427799999999912</v>
      </c>
      <c r="J642" s="5" t="str">
        <f>OBV!F642</f>
        <v>BEARISH</v>
      </c>
      <c r="K642" s="5" t="str">
        <f>OBV!G642</f>
        <v>STRONG</v>
      </c>
      <c r="L642" s="5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4.3769999999999998</v>
      </c>
      <c r="C643" s="2">
        <f>RSI!I643</f>
        <v>27.447516606325294</v>
      </c>
      <c r="D643" s="2">
        <f>MACD!E643</f>
        <v>1.9600346151188219E-2</v>
      </c>
      <c r="E643" s="2">
        <f>MACD!F643</f>
        <v>-1.6018444099165068E-2</v>
      </c>
      <c r="F643" s="2">
        <f>'Moving Avg'!D643</f>
        <v>4.4811999999999994</v>
      </c>
      <c r="G643" s="2">
        <f>'Moving Avg'!F643</f>
        <v>4.5522999999999989</v>
      </c>
      <c r="H643" s="2">
        <f>'Moving Avg'!G643</f>
        <v>4.5109199999999987</v>
      </c>
      <c r="I643" s="2">
        <f>'Moving Avg'!H643</f>
        <v>4.6380699999999919</v>
      </c>
      <c r="J643" s="5" t="str">
        <f>OBV!F643</f>
        <v>BEARISH</v>
      </c>
      <c r="K643" s="5" t="str">
        <f>OBV!G643</f>
        <v>STRONG</v>
      </c>
      <c r="L643" s="5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4.3769999999999998</v>
      </c>
      <c r="C644" s="2">
        <f>RSI!I644</f>
        <v>27.447516606325294</v>
      </c>
      <c r="D644" s="2">
        <f>MACD!E644</f>
        <v>3.8867272135998832E-2</v>
      </c>
      <c r="E644" s="2">
        <f>MACD!F644</f>
        <v>-5.0413008521322878E-3</v>
      </c>
      <c r="F644" s="2">
        <f>'Moving Avg'!D644</f>
        <v>4.4329999999999998</v>
      </c>
      <c r="G644" s="2">
        <f>'Moving Avg'!F644</f>
        <v>4.5454499999999989</v>
      </c>
      <c r="H644" s="2">
        <f>'Moving Avg'!G644</f>
        <v>4.5087199999999985</v>
      </c>
      <c r="I644" s="2">
        <f>'Moving Avg'!H644</f>
        <v>4.633234999999992</v>
      </c>
      <c r="J644" s="5" t="str">
        <f>OBV!F644</f>
        <v>BEARISH</v>
      </c>
      <c r="K644" s="5" t="str">
        <f>OBV!G644</f>
        <v>STRONG</v>
      </c>
      <c r="L644" s="5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4.3769999999999998</v>
      </c>
      <c r="C645" s="2">
        <f>RSI!I645</f>
        <v>27.447516606325308</v>
      </c>
      <c r="D645" s="2">
        <f>MACD!E645</f>
        <v>5.9399852071266857E-2</v>
      </c>
      <c r="E645" s="2">
        <f>MACD!F645</f>
        <v>7.8469297325475407E-3</v>
      </c>
      <c r="F645" s="2">
        <f>'Moving Avg'!D645</f>
        <v>4.3847999999999994</v>
      </c>
      <c r="G645" s="2">
        <f>'Moving Avg'!F645</f>
        <v>4.5358499999999982</v>
      </c>
      <c r="H645" s="2">
        <f>'Moving Avg'!G645</f>
        <v>4.5065199999999983</v>
      </c>
      <c r="I645" s="2">
        <f>'Moving Avg'!H645</f>
        <v>4.6283749999999921</v>
      </c>
      <c r="J645" s="5" t="str">
        <f>OBV!F645</f>
        <v>BEARISH</v>
      </c>
      <c r="K645" s="5" t="str">
        <f>OBV!G645</f>
        <v>STRONG</v>
      </c>
      <c r="L645" s="5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4.3769999999999998</v>
      </c>
      <c r="C646" s="2">
        <f>RSI!I646</f>
        <v>27.447516606325308</v>
      </c>
      <c r="D646" s="2">
        <f>MACD!E646</f>
        <v>7.7556148578143969E-2</v>
      </c>
      <c r="E646" s="2">
        <f>MACD!F646</f>
        <v>2.1788773501666827E-2</v>
      </c>
      <c r="F646" s="2">
        <f>'Moving Avg'!D646</f>
        <v>4.3769999999999998</v>
      </c>
      <c r="G646" s="2">
        <f>'Moving Avg'!F646</f>
        <v>4.5265499999999985</v>
      </c>
      <c r="H646" s="2">
        <f>'Moving Avg'!G646</f>
        <v>4.5043199999999981</v>
      </c>
      <c r="I646" s="2">
        <f>'Moving Avg'!H646</f>
        <v>4.6235399999999913</v>
      </c>
      <c r="J646" s="5" t="str">
        <f>OBV!F646</f>
        <v>BEARISH</v>
      </c>
      <c r="K646" s="5" t="str">
        <f>OBV!G646</f>
        <v>STRONG</v>
      </c>
      <c r="L646" s="5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4.3769999999999998</v>
      </c>
      <c r="C647" s="2">
        <f>RSI!I647</f>
        <v>27.447516606325308</v>
      </c>
      <c r="D647" s="2">
        <f>MACD!E647</f>
        <v>9.364377520229894E-2</v>
      </c>
      <c r="E647" s="2">
        <f>MACD!F647</f>
        <v>3.6159773841793252E-2</v>
      </c>
      <c r="F647" s="2">
        <f>'Moving Avg'!D647</f>
        <v>4.3769999999999998</v>
      </c>
      <c r="G647" s="2">
        <f>'Moving Avg'!F647</f>
        <v>4.5172499999999989</v>
      </c>
      <c r="H647" s="2">
        <f>'Moving Avg'!G647</f>
        <v>4.5021199999999988</v>
      </c>
      <c r="I647" s="2">
        <f>'Moving Avg'!H647</f>
        <v>4.6187299999999913</v>
      </c>
      <c r="J647" s="5" t="str">
        <f>OBV!F647</f>
        <v>NEUTRAL</v>
      </c>
      <c r="K647" s="5" t="str">
        <f>OBV!G647</f>
        <v>NEUTRAL</v>
      </c>
      <c r="L647" s="5" t="str">
        <f>OBV!H647</f>
        <v>NEUTRAL</v>
      </c>
    </row>
    <row r="648" spans="1:12" ht="13.5" x14ac:dyDescent="0.25">
      <c r="A648" s="3">
        <f>RSI!A648</f>
        <v>42948</v>
      </c>
      <c r="B648" s="2">
        <f>RSI!B648</f>
        <v>4.3769999999999998</v>
      </c>
      <c r="C648" s="2">
        <f>RSI!I648</f>
        <v>27.447516606325294</v>
      </c>
      <c r="D648" s="2">
        <f>MACD!E648</f>
        <v>0.10792731429299263</v>
      </c>
      <c r="E648" s="2">
        <f>MACD!F648</f>
        <v>5.0513281932033124E-2</v>
      </c>
      <c r="F648" s="2">
        <f>'Moving Avg'!D648</f>
        <v>4.3769999999999998</v>
      </c>
      <c r="G648" s="2">
        <f>'Moving Avg'!F648</f>
        <v>4.5081999999999995</v>
      </c>
      <c r="H648" s="2">
        <f>'Moving Avg'!G648</f>
        <v>4.4999199999999995</v>
      </c>
      <c r="I648" s="2">
        <f>'Moving Avg'!H648</f>
        <v>4.6139199999999905</v>
      </c>
      <c r="J648" s="5" t="str">
        <f>OBV!F648</f>
        <v>NEUTRAL</v>
      </c>
      <c r="K648" s="5" t="str">
        <f>OBV!G648</f>
        <v>NEUTRAL</v>
      </c>
      <c r="L648" s="5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4.3769999999999998</v>
      </c>
      <c r="C649" s="2">
        <f>RSI!I649</f>
        <v>27.447516606325294</v>
      </c>
      <c r="D649" s="2">
        <f>MACD!E649</f>
        <v>0.12063461911569551</v>
      </c>
      <c r="E649" s="2">
        <f>MACD!F649</f>
        <v>6.4537549368765601E-2</v>
      </c>
      <c r="F649" s="2">
        <f>'Moving Avg'!D649</f>
        <v>4.3769999999999998</v>
      </c>
      <c r="G649" s="2">
        <f>'Moving Avg'!F649</f>
        <v>4.4991499999999993</v>
      </c>
      <c r="H649" s="2">
        <f>'Moving Avg'!G649</f>
        <v>4.4977200000000002</v>
      </c>
      <c r="I649" s="2">
        <f>'Moving Avg'!H649</f>
        <v>4.6091099999999905</v>
      </c>
      <c r="J649" s="5" t="str">
        <f>OBV!F649</f>
        <v>NEUTRAL</v>
      </c>
      <c r="K649" s="5" t="str">
        <f>OBV!G649</f>
        <v>NEUTRAL</v>
      </c>
      <c r="L649" s="5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4.3769999999999998</v>
      </c>
      <c r="C650" s="2">
        <f>RSI!I650</f>
        <v>27.447516606325294</v>
      </c>
      <c r="D650" s="2">
        <f>MACD!E650</f>
        <v>0.13196216996977039</v>
      </c>
      <c r="E650" s="2">
        <f>MACD!F650</f>
        <v>7.8022473488966571E-2</v>
      </c>
      <c r="F650" s="2">
        <f>'Moving Avg'!D650</f>
        <v>4.3769999999999998</v>
      </c>
      <c r="G650" s="2">
        <f>'Moving Avg'!F650</f>
        <v>4.4901</v>
      </c>
      <c r="H650" s="2">
        <f>'Moving Avg'!G650</f>
        <v>4.4938800000000008</v>
      </c>
      <c r="I650" s="2">
        <f>'Moving Avg'!H650</f>
        <v>4.6042999999999914</v>
      </c>
      <c r="J650" s="5" t="str">
        <f>OBV!F650</f>
        <v>NEUTRAL</v>
      </c>
      <c r="K650" s="5" t="str">
        <f>OBV!G650</f>
        <v>NEUTRAL</v>
      </c>
      <c r="L650" s="5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4.3769999999999998</v>
      </c>
      <c r="C651" s="2">
        <f>RSI!I651</f>
        <v>27.447516606325308</v>
      </c>
      <c r="D651" s="2">
        <f>MACD!E651</f>
        <v>0.11100270502672771</v>
      </c>
      <c r="E651" s="2">
        <f>MACD!F651</f>
        <v>8.4618519796518799E-2</v>
      </c>
      <c r="F651" s="2">
        <f>'Moving Avg'!D651</f>
        <v>4.3769999999999998</v>
      </c>
      <c r="G651" s="2">
        <f>'Moving Avg'!F651</f>
        <v>4.4807999999999995</v>
      </c>
      <c r="H651" s="2">
        <f>'Moving Avg'!G651</f>
        <v>4.4900400000000005</v>
      </c>
      <c r="I651" s="2">
        <f>'Moving Avg'!H651</f>
        <v>4.5996199999999909</v>
      </c>
      <c r="J651" s="5" t="str">
        <f>OBV!F651</f>
        <v>NEUTRAL</v>
      </c>
      <c r="K651" s="5" t="str">
        <f>OBV!G651</f>
        <v>NEUTRAL</v>
      </c>
      <c r="L651" s="5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4.3769999999999998</v>
      </c>
      <c r="C652" s="2">
        <f>RSI!I652</f>
        <v>27.447516606325308</v>
      </c>
      <c r="D652" s="2">
        <f>MACD!E652</f>
        <v>8.7760928162215812E-2</v>
      </c>
      <c r="E652" s="2">
        <f>MACD!F652</f>
        <v>8.5247001469658204E-2</v>
      </c>
      <c r="F652" s="2">
        <f>'Moving Avg'!D652</f>
        <v>4.3769999999999998</v>
      </c>
      <c r="G652" s="2">
        <f>'Moving Avg'!F652</f>
        <v>4.4714999999999998</v>
      </c>
      <c r="H652" s="2">
        <f>'Moving Avg'!G652</f>
        <v>4.4862000000000002</v>
      </c>
      <c r="I652" s="2">
        <f>'Moving Avg'!H652</f>
        <v>4.5949399999999905</v>
      </c>
      <c r="J652" s="5" t="str">
        <f>OBV!F652</f>
        <v>NEUTRAL</v>
      </c>
      <c r="K652" s="5" t="str">
        <f>OBV!G652</f>
        <v>NEUTRAL</v>
      </c>
      <c r="L652" s="5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4.3769999999999998</v>
      </c>
      <c r="C653" s="2">
        <f>RSI!I653</f>
        <v>27.447516606325308</v>
      </c>
      <c r="D653" s="2">
        <f>MACD!E653</f>
        <v>6.8551434286462154E-2</v>
      </c>
      <c r="E653" s="2">
        <f>MACD!F653</f>
        <v>8.1907888033019002E-2</v>
      </c>
      <c r="F653" s="2">
        <f>'Moving Avg'!D653</f>
        <v>4.3769999999999998</v>
      </c>
      <c r="G653" s="2">
        <f>'Moving Avg'!F653</f>
        <v>4.4622000000000002</v>
      </c>
      <c r="H653" s="2">
        <f>'Moving Avg'!G653</f>
        <v>4.4823600000000017</v>
      </c>
      <c r="I653" s="2">
        <f>'Moving Avg'!H653</f>
        <v>4.59025999999999</v>
      </c>
      <c r="J653" s="5" t="str">
        <f>OBV!F653</f>
        <v>NEUTRAL</v>
      </c>
      <c r="K653" s="5" t="str">
        <f>OBV!G653</f>
        <v>NEUTRAL</v>
      </c>
      <c r="L653" s="5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4.5090000000000003</v>
      </c>
      <c r="C654" s="2">
        <f>RSI!I654</f>
        <v>61.348818529796411</v>
      </c>
      <c r="D654" s="2">
        <f>MACD!E654</f>
        <v>4.294227031786324E-2</v>
      </c>
      <c r="E654" s="2">
        <f>MACD!F654</f>
        <v>7.4114764489987842E-2</v>
      </c>
      <c r="F654" s="2">
        <f>'Moving Avg'!D654</f>
        <v>4.4033999999999995</v>
      </c>
      <c r="G654" s="2">
        <f>'Moving Avg'!F654</f>
        <v>4.4578500000000005</v>
      </c>
      <c r="H654" s="2">
        <f>'Moving Avg'!G654</f>
        <v>4.4811600000000009</v>
      </c>
      <c r="I654" s="2">
        <f>'Moving Avg'!H654</f>
        <v>4.5862399999999903</v>
      </c>
      <c r="J654" s="5" t="str">
        <f>OBV!F654</f>
        <v>BULLISH</v>
      </c>
      <c r="K654" s="5" t="str">
        <f>OBV!G654</f>
        <v>WEAK</v>
      </c>
      <c r="L654" s="5" t="str">
        <f>OBV!H654</f>
        <v>CONFIRMED BULLISH</v>
      </c>
    </row>
    <row r="655" spans="1:12" ht="13.5" x14ac:dyDescent="0.25">
      <c r="A655" s="3">
        <f>RSI!A655</f>
        <v>42957</v>
      </c>
      <c r="B655" s="2">
        <f>RSI!B655</f>
        <v>4.5090000000000003</v>
      </c>
      <c r="C655" s="2">
        <f>RSI!I655</f>
        <v>61.348818529796411</v>
      </c>
      <c r="D655" s="2">
        <f>MACD!E655</f>
        <v>2.0884466407218305E-2</v>
      </c>
      <c r="E655" s="2">
        <f>MACD!F655</f>
        <v>6.3468704873433937E-2</v>
      </c>
      <c r="F655" s="2">
        <f>'Moving Avg'!D655</f>
        <v>4.4298000000000002</v>
      </c>
      <c r="G655" s="2">
        <f>'Moving Avg'!F655</f>
        <v>4.4523999999999999</v>
      </c>
      <c r="H655" s="2">
        <f>'Moving Avg'!G655</f>
        <v>4.4799600000000019</v>
      </c>
      <c r="I655" s="2">
        <f>'Moving Avg'!H655</f>
        <v>4.5822199999999906</v>
      </c>
      <c r="J655" s="5" t="str">
        <f>OBV!F655</f>
        <v>BULLISH</v>
      </c>
      <c r="K655" s="5" t="str">
        <f>OBV!G655</f>
        <v>WEAK</v>
      </c>
      <c r="L655" s="5" t="str">
        <f>OBV!H655</f>
        <v>CONFIRMED BULLISH</v>
      </c>
    </row>
    <row r="656" spans="1:12" ht="13.5" x14ac:dyDescent="0.25">
      <c r="A656" s="3">
        <f>RSI!A656</f>
        <v>42958</v>
      </c>
      <c r="B656" s="2">
        <f>RSI!B656</f>
        <v>4.5090000000000003</v>
      </c>
      <c r="C656" s="2">
        <f>RSI!I656</f>
        <v>61.348818529796404</v>
      </c>
      <c r="D656" s="2">
        <f>MACD!E656</f>
        <v>1.8604380851217073E-3</v>
      </c>
      <c r="E656" s="2">
        <f>MACD!F656</f>
        <v>5.1147051515771494E-2</v>
      </c>
      <c r="F656" s="2">
        <f>'Moving Avg'!D656</f>
        <v>4.4561999999999999</v>
      </c>
      <c r="G656" s="2">
        <f>'Moving Avg'!F656</f>
        <v>4.4469500000000002</v>
      </c>
      <c r="H656" s="2">
        <f>'Moving Avg'!G656</f>
        <v>4.4787600000000021</v>
      </c>
      <c r="I656" s="2">
        <f>'Moving Avg'!H656</f>
        <v>4.5781999999999909</v>
      </c>
      <c r="J656" s="5" t="str">
        <f>OBV!F656</f>
        <v>BULLISH</v>
      </c>
      <c r="K656" s="5" t="str">
        <f>OBV!G656</f>
        <v>WEAK</v>
      </c>
      <c r="L656" s="5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4.5090000000000003</v>
      </c>
      <c r="C657" s="2">
        <f>RSI!I657</f>
        <v>61.348818529796404</v>
      </c>
      <c r="D657" s="2">
        <f>MACD!E657</f>
        <v>-1.4569902487291841E-2</v>
      </c>
      <c r="E657" s="2">
        <f>MACD!F657</f>
        <v>3.800366071515883E-2</v>
      </c>
      <c r="F657" s="2">
        <f>'Moving Avg'!D657</f>
        <v>4.4825999999999997</v>
      </c>
      <c r="G657" s="2">
        <f>'Moving Avg'!F657</f>
        <v>4.4415000000000004</v>
      </c>
      <c r="H657" s="2">
        <f>'Moving Avg'!G657</f>
        <v>4.4775600000000031</v>
      </c>
      <c r="I657" s="2">
        <f>'Moving Avg'!H657</f>
        <v>4.5743799999999908</v>
      </c>
      <c r="J657" s="5" t="str">
        <f>OBV!F657</f>
        <v>BULLISH</v>
      </c>
      <c r="K657" s="5" t="str">
        <f>OBV!G657</f>
        <v>WEAK</v>
      </c>
      <c r="L657" s="5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4.5090000000000003</v>
      </c>
      <c r="C658" s="2">
        <f>RSI!I658</f>
        <v>61.348818529796404</v>
      </c>
      <c r="D658" s="2">
        <f>MACD!E658</f>
        <v>-2.8780911169526746E-2</v>
      </c>
      <c r="E658" s="2">
        <f>MACD!F658</f>
        <v>2.4646746338221715E-2</v>
      </c>
      <c r="F658" s="2">
        <f>'Moving Avg'!D658</f>
        <v>4.5090000000000003</v>
      </c>
      <c r="G658" s="2">
        <f>'Moving Avg'!F658</f>
        <v>4.4360500000000007</v>
      </c>
      <c r="H658" s="2">
        <f>'Moving Avg'!G658</f>
        <v>4.4763600000000032</v>
      </c>
      <c r="I658" s="2">
        <f>'Moving Avg'!H658</f>
        <v>4.5706149999999912</v>
      </c>
      <c r="J658" s="5" t="str">
        <f>OBV!F658</f>
        <v>BULLISH</v>
      </c>
      <c r="K658" s="5" t="str">
        <f>OBV!G658</f>
        <v>WEAK</v>
      </c>
      <c r="L658" s="5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4.5090000000000003</v>
      </c>
      <c r="C659" s="2">
        <f>RSI!I659</f>
        <v>61.348818529796411</v>
      </c>
      <c r="D659" s="2">
        <f>MACD!E659</f>
        <v>-4.109117824341979E-2</v>
      </c>
      <c r="E659" s="2">
        <f>MACD!F659</f>
        <v>1.1499161421893417E-2</v>
      </c>
      <c r="F659" s="2">
        <f>'Moving Avg'!D659</f>
        <v>4.5090000000000003</v>
      </c>
      <c r="G659" s="2">
        <f>'Moving Avg'!F659</f>
        <v>4.4306000000000001</v>
      </c>
      <c r="H659" s="2">
        <f>'Moving Avg'!G659</f>
        <v>4.4751600000000042</v>
      </c>
      <c r="I659" s="2">
        <f>'Moving Avg'!H659</f>
        <v>4.5668499999999916</v>
      </c>
      <c r="J659" s="5" t="str">
        <f>OBV!F659</f>
        <v>NEUTRAL</v>
      </c>
      <c r="K659" s="5" t="str">
        <f>OBV!G659</f>
        <v>NEUTRAL</v>
      </c>
      <c r="L659" s="5" t="str">
        <f>OBV!H659</f>
        <v>NEUTRAL</v>
      </c>
    </row>
    <row r="660" spans="1:12" ht="13.5" x14ac:dyDescent="0.25">
      <c r="A660" s="3">
        <f>RSI!A660</f>
        <v>42964</v>
      </c>
      <c r="B660" s="2">
        <f>RSI!B660</f>
        <v>4.5090000000000003</v>
      </c>
      <c r="C660" s="2">
        <f>RSI!I660</f>
        <v>61.348818529796411</v>
      </c>
      <c r="D660" s="2">
        <f>MACD!E660</f>
        <v>-5.1771972352670836E-2</v>
      </c>
      <c r="E660" s="2">
        <f>MACD!F660</f>
        <v>-1.1550653330194352E-3</v>
      </c>
      <c r="F660" s="2">
        <f>'Moving Avg'!D660</f>
        <v>4.5090000000000003</v>
      </c>
      <c r="G660" s="2">
        <f>'Moving Avg'!F660</f>
        <v>4.4251500000000004</v>
      </c>
      <c r="H660" s="2">
        <f>'Moving Avg'!G660</f>
        <v>4.4767000000000046</v>
      </c>
      <c r="I660" s="2">
        <f>'Moving Avg'!H660</f>
        <v>4.5630849999999912</v>
      </c>
      <c r="J660" s="5" t="str">
        <f>OBV!F660</f>
        <v>NEUTRAL</v>
      </c>
      <c r="K660" s="5" t="str">
        <f>OBV!G660</f>
        <v>NEUTRAL</v>
      </c>
      <c r="L660" s="5" t="str">
        <f>OBV!H660</f>
        <v>NEUTRAL</v>
      </c>
    </row>
    <row r="661" spans="1:12" ht="13.5" x14ac:dyDescent="0.25">
      <c r="A661" s="3">
        <f>RSI!A661</f>
        <v>42965</v>
      </c>
      <c r="B661" s="2">
        <f>RSI!B661</f>
        <v>4.5090000000000003</v>
      </c>
      <c r="C661" s="2">
        <f>RSI!I661</f>
        <v>61.348818529796411</v>
      </c>
      <c r="D661" s="2">
        <f>MACD!E661</f>
        <v>-6.1054395402908135E-2</v>
      </c>
      <c r="E661" s="2">
        <f>MACD!F661</f>
        <v>-1.3134931346997175E-2</v>
      </c>
      <c r="F661" s="2">
        <f>'Moving Avg'!D661</f>
        <v>4.5090000000000003</v>
      </c>
      <c r="G661" s="2">
        <f>'Moving Avg'!F661</f>
        <v>4.4298000000000011</v>
      </c>
      <c r="H661" s="2">
        <f>'Moving Avg'!G661</f>
        <v>4.4793400000000041</v>
      </c>
      <c r="I661" s="2">
        <f>'Moving Avg'!H661</f>
        <v>4.5600349999999912</v>
      </c>
      <c r="J661" s="5" t="str">
        <f>OBV!F661</f>
        <v>NEUTRAL</v>
      </c>
      <c r="K661" s="5" t="str">
        <f>OBV!G661</f>
        <v>NEUTRAL</v>
      </c>
      <c r="L661" s="5" t="str">
        <f>OBV!H661</f>
        <v>NEUTRAL</v>
      </c>
    </row>
    <row r="662" spans="1:12" ht="13.5" x14ac:dyDescent="0.25">
      <c r="A662" s="3">
        <f>RSI!A662</f>
        <v>42968</v>
      </c>
      <c r="B662" s="2">
        <f>RSI!B662</f>
        <v>4.5090000000000003</v>
      </c>
      <c r="C662" s="2">
        <f>RSI!I662</f>
        <v>61.348818529796411</v>
      </c>
      <c r="D662" s="2">
        <f>MACD!E662</f>
        <v>-6.9135445993231848E-2</v>
      </c>
      <c r="E662" s="2">
        <f>MACD!F662</f>
        <v>-2.4335034276244109E-2</v>
      </c>
      <c r="F662" s="2">
        <f>'Moving Avg'!D662</f>
        <v>4.5090000000000003</v>
      </c>
      <c r="G662" s="2">
        <f>'Moving Avg'!F662</f>
        <v>4.4364000000000008</v>
      </c>
      <c r="H662" s="2">
        <f>'Moving Avg'!G662</f>
        <v>4.4819800000000045</v>
      </c>
      <c r="I662" s="2">
        <f>'Moving Avg'!H662</f>
        <v>4.5570349999999911</v>
      </c>
      <c r="J662" s="5" t="str">
        <f>OBV!F662</f>
        <v>NEUTRAL</v>
      </c>
      <c r="K662" s="5" t="str">
        <f>OBV!G662</f>
        <v>NEUTRAL</v>
      </c>
      <c r="L662" s="5" t="str">
        <f>OBV!H662</f>
        <v>NEUTRAL</v>
      </c>
    </row>
    <row r="663" spans="1:12" ht="13.5" x14ac:dyDescent="0.25">
      <c r="A663" s="3">
        <f>RSI!A663</f>
        <v>42969</v>
      </c>
      <c r="B663" s="2">
        <f>RSI!B663</f>
        <v>4.5090000000000003</v>
      </c>
      <c r="C663" s="2">
        <f>RSI!I663</f>
        <v>61.348818529796411</v>
      </c>
      <c r="D663" s="2">
        <f>MACD!E663</f>
        <v>-7.6183158609659074E-2</v>
      </c>
      <c r="E663" s="2">
        <f>MACD!F663</f>
        <v>-3.4704659142927106E-2</v>
      </c>
      <c r="F663" s="2">
        <f>'Moving Avg'!D663</f>
        <v>4.5090000000000003</v>
      </c>
      <c r="G663" s="2">
        <f>'Moving Avg'!F663</f>
        <v>4.4429999999999996</v>
      </c>
      <c r="H663" s="2">
        <f>'Moving Avg'!G663</f>
        <v>4.484620000000004</v>
      </c>
      <c r="I663" s="2">
        <f>'Moving Avg'!H663</f>
        <v>4.5539849999999911</v>
      </c>
      <c r="J663" s="5" t="str">
        <f>OBV!F663</f>
        <v>NEUTRAL</v>
      </c>
      <c r="K663" s="5" t="str">
        <f>OBV!G663</f>
        <v>NEUTRAL</v>
      </c>
      <c r="L663" s="5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4.5090000000000003</v>
      </c>
      <c r="C664" s="2">
        <f>RSI!I664</f>
        <v>61.348818529796411</v>
      </c>
      <c r="D664" s="2">
        <f>MACD!E664</f>
        <v>-6.2033267826407723E-2</v>
      </c>
      <c r="E664" s="2">
        <f>MACD!F664</f>
        <v>-4.0170380879623234E-2</v>
      </c>
      <c r="F664" s="2">
        <f>'Moving Avg'!D664</f>
        <v>4.5090000000000003</v>
      </c>
      <c r="G664" s="2">
        <f>'Moving Avg'!F664</f>
        <v>4.4496000000000002</v>
      </c>
      <c r="H664" s="2">
        <f>'Moving Avg'!G664</f>
        <v>4.4872600000000045</v>
      </c>
      <c r="I664" s="2">
        <f>'Moving Avg'!H664</f>
        <v>4.5509349999999911</v>
      </c>
      <c r="J664" s="5" t="str">
        <f>OBV!F664</f>
        <v>NEUTRAL</v>
      </c>
      <c r="K664" s="5" t="str">
        <f>OBV!G664</f>
        <v>NEUTRAL</v>
      </c>
      <c r="L664" s="5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4.5090000000000003</v>
      </c>
      <c r="C665" s="2">
        <f>RSI!I665</f>
        <v>61.348818529796411</v>
      </c>
      <c r="D665" s="2">
        <f>MACD!E665</f>
        <v>-5.0240239231821526E-2</v>
      </c>
      <c r="E665" s="2">
        <f>MACD!F665</f>
        <v>-4.2184352550062892E-2</v>
      </c>
      <c r="F665" s="2">
        <f>'Moving Avg'!D665</f>
        <v>4.5090000000000003</v>
      </c>
      <c r="G665" s="2">
        <f>'Moving Avg'!F665</f>
        <v>4.4562000000000008</v>
      </c>
      <c r="H665" s="2">
        <f>'Moving Avg'!G665</f>
        <v>4.4899000000000049</v>
      </c>
      <c r="I665" s="2">
        <f>'Moving Avg'!H665</f>
        <v>4.5478849999999911</v>
      </c>
      <c r="J665" s="5" t="str">
        <f>OBV!F665</f>
        <v>NEUTRAL</v>
      </c>
      <c r="K665" s="5" t="str">
        <f>OBV!G665</f>
        <v>NEUTRAL</v>
      </c>
      <c r="L665" s="5" t="str">
        <f>OBV!H665</f>
        <v>NEUTRAL</v>
      </c>
    </row>
    <row r="666" spans="1:12" ht="13.5" x14ac:dyDescent="0.25">
      <c r="A666" s="3">
        <f>RSI!A666</f>
        <v>42972</v>
      </c>
      <c r="B666" s="2">
        <f>RSI!B666</f>
        <v>4.3769999999999998</v>
      </c>
      <c r="C666" s="2">
        <f>RSI!I666</f>
        <v>28.707219525235757</v>
      </c>
      <c r="D666" s="2">
        <f>MACD!E666</f>
        <v>-3.0650370797523863E-2</v>
      </c>
      <c r="E666" s="2">
        <f>MACD!F666</f>
        <v>-3.9877556199555089E-2</v>
      </c>
      <c r="F666" s="2">
        <f>'Moving Avg'!D666</f>
        <v>4.4825999999999997</v>
      </c>
      <c r="G666" s="2">
        <f>'Moving Avg'!F666</f>
        <v>4.4561999999999999</v>
      </c>
      <c r="H666" s="2">
        <f>'Moving Avg'!G666</f>
        <v>4.4888000000000048</v>
      </c>
      <c r="I666" s="2">
        <f>'Moving Avg'!H666</f>
        <v>4.5441749999999903</v>
      </c>
      <c r="J666" s="5" t="str">
        <f>OBV!F666</f>
        <v>BEARISH</v>
      </c>
      <c r="K666" s="5" t="str">
        <f>OBV!G666</f>
        <v>STRONG</v>
      </c>
      <c r="L666" s="5" t="str">
        <f>OBV!H666</f>
        <v>CONFIRMED BEARISH</v>
      </c>
    </row>
    <row r="667" spans="1:12" ht="13.5" x14ac:dyDescent="0.25">
      <c r="A667" s="3">
        <f>RSI!A667</f>
        <v>42975</v>
      </c>
      <c r="B667" s="2">
        <f>RSI!B667</f>
        <v>4.3769999999999998</v>
      </c>
      <c r="C667" s="2">
        <f>RSI!I667</f>
        <v>28.707219525235757</v>
      </c>
      <c r="D667" s="2">
        <f>MACD!E667</f>
        <v>-1.3448617798600182E-2</v>
      </c>
      <c r="E667" s="2">
        <f>MACD!F667</f>
        <v>-3.4591768519364109E-2</v>
      </c>
      <c r="F667" s="2">
        <f>'Moving Avg'!D667</f>
        <v>4.4561999999999999</v>
      </c>
      <c r="G667" s="2">
        <f>'Moving Avg'!F667</f>
        <v>4.4561999999999999</v>
      </c>
      <c r="H667" s="2">
        <f>'Moving Avg'!G667</f>
        <v>4.4877000000000047</v>
      </c>
      <c r="I667" s="2">
        <f>'Moving Avg'!H667</f>
        <v>4.5404649999999904</v>
      </c>
      <c r="J667" s="5" t="str">
        <f>OBV!F667</f>
        <v>BEARISH</v>
      </c>
      <c r="K667" s="5" t="str">
        <f>OBV!G667</f>
        <v>STRONG</v>
      </c>
      <c r="L667" s="5" t="str">
        <f>OBV!H667</f>
        <v>CONFIRMED BEARISH</v>
      </c>
    </row>
    <row r="668" spans="1:12" ht="13.5" x14ac:dyDescent="0.25">
      <c r="A668" s="3">
        <f>RSI!A668</f>
        <v>42976</v>
      </c>
      <c r="B668" s="2">
        <f>RSI!B668</f>
        <v>4.3769999999999998</v>
      </c>
      <c r="C668" s="2">
        <f>RSI!I668</f>
        <v>28.707219525235757</v>
      </c>
      <c r="D668" s="2">
        <f>MACD!E668</f>
        <v>1.6860732153549662E-3</v>
      </c>
      <c r="E668" s="2">
        <f>MACD!F668</f>
        <v>-2.7336200172420295E-2</v>
      </c>
      <c r="F668" s="2">
        <f>'Moving Avg'!D668</f>
        <v>4.4297999999999993</v>
      </c>
      <c r="G668" s="2">
        <f>'Moving Avg'!F668</f>
        <v>4.4561999999999991</v>
      </c>
      <c r="H668" s="2">
        <f>'Moving Avg'!G668</f>
        <v>4.4866000000000046</v>
      </c>
      <c r="I668" s="2">
        <f>'Moving Avg'!H668</f>
        <v>4.5367549999999905</v>
      </c>
      <c r="J668" s="5" t="str">
        <f>OBV!F668</f>
        <v>BEARISH</v>
      </c>
      <c r="K668" s="5" t="str">
        <f>OBV!G668</f>
        <v>STRONG</v>
      </c>
      <c r="L668" s="5" t="str">
        <f>OBV!H668</f>
        <v>CONFIRMED BEARISH</v>
      </c>
    </row>
    <row r="669" spans="1:12" ht="13.5" x14ac:dyDescent="0.25">
      <c r="A669" s="3">
        <f>RSI!A669</f>
        <v>42977</v>
      </c>
      <c r="B669" s="2">
        <f>RSI!B669</f>
        <v>4.3769999999999998</v>
      </c>
      <c r="C669" s="2">
        <f>RSI!I669</f>
        <v>28.707219525235757</v>
      </c>
      <c r="D669" s="2">
        <f>MACD!E669</f>
        <v>1.5028796109873177E-2</v>
      </c>
      <c r="E669" s="2">
        <f>MACD!F669</f>
        <v>-1.8863200915961602E-2</v>
      </c>
      <c r="F669" s="2">
        <f>'Moving Avg'!D669</f>
        <v>4.4033999999999995</v>
      </c>
      <c r="G669" s="2">
        <f>'Moving Avg'!F669</f>
        <v>4.4561999999999991</v>
      </c>
      <c r="H669" s="2">
        <f>'Moving Avg'!G669</f>
        <v>4.4855000000000045</v>
      </c>
      <c r="I669" s="2">
        <f>'Moving Avg'!H669</f>
        <v>4.5330449999999898</v>
      </c>
      <c r="J669" s="5" t="str">
        <f>OBV!F669</f>
        <v>BEARISH</v>
      </c>
      <c r="K669" s="5" t="str">
        <f>OBV!G669</f>
        <v>STRONG</v>
      </c>
      <c r="L669" s="5" t="str">
        <f>OBV!H669</f>
        <v>CONFIRMED BEARISH</v>
      </c>
    </row>
    <row r="670" spans="1:12" ht="13.5" x14ac:dyDescent="0.25">
      <c r="A670" s="3">
        <f>RSI!A670</f>
        <v>42978</v>
      </c>
      <c r="B670" s="2">
        <f>RSI!B670</f>
        <v>4.3769999999999998</v>
      </c>
      <c r="C670" s="2">
        <f>RSI!I670</f>
        <v>28.707219525235757</v>
      </c>
      <c r="D670" s="2">
        <f>MACD!E670</f>
        <v>2.6815501555893739E-2</v>
      </c>
      <c r="E670" s="2">
        <f>MACD!F670</f>
        <v>-9.7274604215905336E-3</v>
      </c>
      <c r="F670" s="2">
        <f>'Moving Avg'!D670</f>
        <v>4.3769999999999998</v>
      </c>
      <c r="G670" s="2">
        <f>'Moving Avg'!F670</f>
        <v>4.4561999999999991</v>
      </c>
      <c r="H670" s="2">
        <f>'Moving Avg'!G670</f>
        <v>4.4844000000000044</v>
      </c>
      <c r="I670" s="2">
        <f>'Moving Avg'!H670</f>
        <v>4.5293349999999908</v>
      </c>
      <c r="J670" s="5" t="str">
        <f>OBV!F670</f>
        <v>BEARISH</v>
      </c>
      <c r="K670" s="5" t="str">
        <f>OBV!G670</f>
        <v>STRONG</v>
      </c>
      <c r="L670" s="5" t="str">
        <f>OBV!H670</f>
        <v>CONFIRMED BEARISH</v>
      </c>
    </row>
    <row r="671" spans="1:12" ht="13.5" x14ac:dyDescent="0.25">
      <c r="A671" s="3">
        <f>RSI!A671</f>
        <v>42982</v>
      </c>
      <c r="B671" s="2">
        <f>RSI!B671</f>
        <v>4.5030000000000001</v>
      </c>
      <c r="C671" s="2">
        <f>RSI!I671</f>
        <v>58.925010539672542</v>
      </c>
      <c r="D671" s="2">
        <f>MACD!E671</f>
        <v>2.7915450249432538E-2</v>
      </c>
      <c r="E671" s="2">
        <f>MACD!F671</f>
        <v>-2.1988782873859193E-3</v>
      </c>
      <c r="F671" s="2">
        <f>'Moving Avg'!D671</f>
        <v>4.4021999999999997</v>
      </c>
      <c r="G671" s="2">
        <f>'Moving Avg'!F671</f>
        <v>4.4624999999999995</v>
      </c>
      <c r="H671" s="2">
        <f>'Moving Avg'!G671</f>
        <v>4.4868000000000032</v>
      </c>
      <c r="I671" s="2">
        <f>'Moving Avg'!H671</f>
        <v>4.526254999999991</v>
      </c>
      <c r="J671" s="5" t="str">
        <f>OBV!F671</f>
        <v>BULLISH</v>
      </c>
      <c r="K671" s="5" t="str">
        <f>OBV!G671</f>
        <v>WEAK</v>
      </c>
      <c r="L671" s="5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4.5030000000000001</v>
      </c>
      <c r="C672" s="2">
        <f>RSI!I672</f>
        <v>58.925010539672549</v>
      </c>
      <c r="D672" s="2">
        <f>MACD!E672</f>
        <v>2.8527484693094074E-2</v>
      </c>
      <c r="E672" s="2">
        <f>MACD!F672</f>
        <v>3.9463943087100798E-3</v>
      </c>
      <c r="F672" s="2">
        <f>'Moving Avg'!D672</f>
        <v>4.4274000000000004</v>
      </c>
      <c r="G672" s="2">
        <f>'Moving Avg'!F672</f>
        <v>4.4687999999999999</v>
      </c>
      <c r="H672" s="2">
        <f>'Moving Avg'!G672</f>
        <v>4.4865800000000027</v>
      </c>
      <c r="I672" s="2">
        <f>'Moving Avg'!H672</f>
        <v>4.5232249999999921</v>
      </c>
      <c r="J672" s="5" t="str">
        <f>OBV!F672</f>
        <v>BULLISH</v>
      </c>
      <c r="K672" s="5" t="str">
        <f>OBV!G672</f>
        <v>WEAK</v>
      </c>
      <c r="L672" s="5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4.5090000000000003</v>
      </c>
      <c r="C673" s="2">
        <f>RSI!I673</f>
        <v>59.864508450515522</v>
      </c>
      <c r="D673" s="2">
        <f>MACD!E673</f>
        <v>2.8305830941626198E-2</v>
      </c>
      <c r="E673" s="2">
        <f>MACD!F673</f>
        <v>8.8182816352933031E-3</v>
      </c>
      <c r="F673" s="2">
        <f>'Moving Avg'!D673</f>
        <v>4.4537999999999993</v>
      </c>
      <c r="G673" s="2">
        <f>'Moving Avg'!F673</f>
        <v>4.4753999999999996</v>
      </c>
      <c r="H673" s="2">
        <f>'Moving Avg'!G673</f>
        <v>4.4864800000000029</v>
      </c>
      <c r="I673" s="2">
        <f>'Moving Avg'!H673</f>
        <v>4.5202249999999928</v>
      </c>
      <c r="J673" s="5" t="str">
        <f>OBV!F673</f>
        <v>BULLISH</v>
      </c>
      <c r="K673" s="5" t="str">
        <f>OBV!G673</f>
        <v>WEAK</v>
      </c>
      <c r="L673" s="5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4.5090000000000003</v>
      </c>
      <c r="C674" s="2">
        <f>RSI!I674</f>
        <v>59.864508450515522</v>
      </c>
      <c r="D674" s="2">
        <f>MACD!E674</f>
        <v>2.7809597023050969E-2</v>
      </c>
      <c r="E674" s="2">
        <f>MACD!F674</f>
        <v>1.2616544712844837E-2</v>
      </c>
      <c r="F674" s="2">
        <f>'Moving Avg'!D674</f>
        <v>4.4802</v>
      </c>
      <c r="G674" s="2">
        <f>'Moving Avg'!F674</f>
        <v>4.4754000000000005</v>
      </c>
      <c r="H674" s="2">
        <f>'Moving Avg'!G674</f>
        <v>4.4863800000000023</v>
      </c>
      <c r="I674" s="2">
        <f>'Moving Avg'!H674</f>
        <v>4.5172249999999927</v>
      </c>
      <c r="J674" s="5" t="str">
        <f>OBV!F674</f>
        <v>BULLISH</v>
      </c>
      <c r="K674" s="5" t="str">
        <f>OBV!G674</f>
        <v>WEAK</v>
      </c>
      <c r="L674" s="5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4.5090000000000003</v>
      </c>
      <c r="C675" s="2">
        <f>RSI!I675</f>
        <v>59.864508450515522</v>
      </c>
      <c r="D675" s="2">
        <f>MACD!E675</f>
        <v>2.7103891280314762E-2</v>
      </c>
      <c r="E675" s="2">
        <f>MACD!F675</f>
        <v>1.5514014026338823E-2</v>
      </c>
      <c r="F675" s="2">
        <f>'Moving Avg'!D675</f>
        <v>4.5066000000000006</v>
      </c>
      <c r="G675" s="2">
        <f>'Moving Avg'!F675</f>
        <v>4.4754000000000005</v>
      </c>
      <c r="H675" s="2">
        <f>'Moving Avg'!G675</f>
        <v>4.4851800000000024</v>
      </c>
      <c r="I675" s="2">
        <f>'Moving Avg'!H675</f>
        <v>4.5142499999999934</v>
      </c>
      <c r="J675" s="5" t="str">
        <f>OBV!F675</f>
        <v>BULLISH</v>
      </c>
      <c r="K675" s="5" t="str">
        <f>OBV!G675</f>
        <v>WEAK</v>
      </c>
      <c r="L675" s="5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4.5090000000000003</v>
      </c>
      <c r="C676" s="2">
        <f>RSI!I676</f>
        <v>59.864508450515522</v>
      </c>
      <c r="D676" s="2">
        <f>MACD!E676</f>
        <v>5.9344193590220584E-3</v>
      </c>
      <c r="E676" s="2">
        <f>MACD!F676</f>
        <v>1.359809509287547E-2</v>
      </c>
      <c r="F676" s="2">
        <f>'Moving Avg'!D676</f>
        <v>4.5078000000000005</v>
      </c>
      <c r="G676" s="2">
        <f>'Moving Avg'!F676</f>
        <v>4.4754000000000014</v>
      </c>
      <c r="H676" s="2">
        <f>'Moving Avg'!G676</f>
        <v>4.4841000000000033</v>
      </c>
      <c r="I676" s="2">
        <f>'Moving Avg'!H676</f>
        <v>4.5112749999999933</v>
      </c>
      <c r="J676" s="5" t="str">
        <f>OBV!F676</f>
        <v>BULLISH</v>
      </c>
      <c r="K676" s="5" t="str">
        <f>OBV!G676</f>
        <v>WEAK</v>
      </c>
      <c r="L676" s="5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4.5090000000000003</v>
      </c>
      <c r="C677" s="2">
        <f>RSI!I677</f>
        <v>59.864508450515522</v>
      </c>
      <c r="D677" s="2">
        <f>MACD!E677</f>
        <v>-1.2223251455199424E-2</v>
      </c>
      <c r="E677" s="2">
        <f>MACD!F677</f>
        <v>8.4338257832604919E-3</v>
      </c>
      <c r="F677" s="2">
        <f>'Moving Avg'!D677</f>
        <v>4.5090000000000003</v>
      </c>
      <c r="G677" s="2">
        <f>'Moving Avg'!F677</f>
        <v>4.4754000000000014</v>
      </c>
      <c r="H677" s="2">
        <f>'Moving Avg'!G677</f>
        <v>4.4830200000000033</v>
      </c>
      <c r="I677" s="2">
        <f>'Moving Avg'!H677</f>
        <v>4.508274999999994</v>
      </c>
      <c r="J677" s="5" t="str">
        <f>OBV!F677</f>
        <v>BULLISH</v>
      </c>
      <c r="K677" s="5" t="str">
        <f>OBV!G677</f>
        <v>WEAK</v>
      </c>
      <c r="L677" s="5" t="str">
        <f>OBV!H677</f>
        <v>CONFIRMED BULLISH</v>
      </c>
    </row>
    <row r="678" spans="1:12" ht="13.5" x14ac:dyDescent="0.25">
      <c r="A678" s="3">
        <f>RSI!A678</f>
        <v>42991</v>
      </c>
      <c r="B678" s="2">
        <f>RSI!B678</f>
        <v>4.5090000000000003</v>
      </c>
      <c r="C678" s="2">
        <f>RSI!I678</f>
        <v>59.864508450515522</v>
      </c>
      <c r="D678" s="2">
        <f>MACD!E678</f>
        <v>-2.7814324013860414E-2</v>
      </c>
      <c r="E678" s="2">
        <f>MACD!F678</f>
        <v>1.1841958238363107E-3</v>
      </c>
      <c r="F678" s="2">
        <f>'Moving Avg'!D678</f>
        <v>4.5090000000000003</v>
      </c>
      <c r="G678" s="2">
        <f>'Moving Avg'!F678</f>
        <v>4.4754000000000014</v>
      </c>
      <c r="H678" s="2">
        <f>'Moving Avg'!G678</f>
        <v>4.482040000000004</v>
      </c>
      <c r="I678" s="2">
        <f>'Moving Avg'!H678</f>
        <v>4.5048899999999943</v>
      </c>
      <c r="J678" s="5" t="str">
        <f>OBV!F678</f>
        <v>NEUTRAL</v>
      </c>
      <c r="K678" s="5" t="str">
        <f>OBV!G678</f>
        <v>NEUTRAL</v>
      </c>
      <c r="L678" s="5" t="str">
        <f>OBV!H678</f>
        <v>NEUTRAL</v>
      </c>
    </row>
    <row r="679" spans="1:12" ht="13.5" x14ac:dyDescent="0.25">
      <c r="A679" s="3">
        <f>RSI!A679</f>
        <v>42992</v>
      </c>
      <c r="B679" s="2">
        <f>RSI!B679</f>
        <v>4.5090000000000003</v>
      </c>
      <c r="C679" s="2">
        <f>RSI!I679</f>
        <v>59.864508450515522</v>
      </c>
      <c r="D679" s="2">
        <f>MACD!E679</f>
        <v>-4.121685295282429E-2</v>
      </c>
      <c r="E679" s="2">
        <f>MACD!F679</f>
        <v>-7.2960139314958107E-3</v>
      </c>
      <c r="F679" s="2">
        <f>'Moving Avg'!D679</f>
        <v>4.5090000000000003</v>
      </c>
      <c r="G679" s="2">
        <f>'Moving Avg'!F679</f>
        <v>4.4754000000000005</v>
      </c>
      <c r="H679" s="2">
        <f>'Moving Avg'!G679</f>
        <v>4.4810600000000029</v>
      </c>
      <c r="I679" s="2">
        <f>'Moving Avg'!H679</f>
        <v>4.5015049999999945</v>
      </c>
      <c r="J679" s="5" t="str">
        <f>OBV!F679</f>
        <v>NEUTRAL</v>
      </c>
      <c r="K679" s="5" t="str">
        <f>OBV!G679</f>
        <v>NEUTRAL</v>
      </c>
      <c r="L679" s="5" t="str">
        <f>OBV!H679</f>
        <v>NEUTRAL</v>
      </c>
    </row>
    <row r="680" spans="1:12" ht="13.5" x14ac:dyDescent="0.25">
      <c r="A680" s="3">
        <f>RSI!A680</f>
        <v>42993</v>
      </c>
      <c r="B680" s="2">
        <f>RSI!B680</f>
        <v>4.5090000000000003</v>
      </c>
      <c r="C680" s="2">
        <f>RSI!I680</f>
        <v>59.864508450515522</v>
      </c>
      <c r="D680" s="2">
        <f>MACD!E680</f>
        <v>-5.2751975592150835E-2</v>
      </c>
      <c r="E680" s="2">
        <f>MACD!F680</f>
        <v>-1.6387206263626816E-2</v>
      </c>
      <c r="F680" s="2">
        <f>'Moving Avg'!D680</f>
        <v>4.5090000000000003</v>
      </c>
      <c r="G680" s="2">
        <f>'Moving Avg'!F680</f>
        <v>4.4754000000000005</v>
      </c>
      <c r="H680" s="2">
        <f>'Moving Avg'!G680</f>
        <v>4.4800800000000036</v>
      </c>
      <c r="I680" s="2">
        <f>'Moving Avg'!H680</f>
        <v>4.4974849999999948</v>
      </c>
      <c r="J680" s="5" t="str">
        <f>OBV!F680</f>
        <v>NEUTRAL</v>
      </c>
      <c r="K680" s="5" t="str">
        <f>OBV!G680</f>
        <v>NEUTRAL</v>
      </c>
      <c r="L680" s="5" t="str">
        <f>OBV!H680</f>
        <v>NEUTRAL</v>
      </c>
    </row>
    <row r="681" spans="1:12" ht="13.5" x14ac:dyDescent="0.25">
      <c r="A681" s="3">
        <f>RSI!A681</f>
        <v>42996</v>
      </c>
      <c r="B681" s="2">
        <f>RSI!B681</f>
        <v>4.5030000000000001</v>
      </c>
      <c r="C681" s="2">
        <f>RSI!I681</f>
        <v>57.485720110675494</v>
      </c>
      <c r="D681" s="2">
        <f>MACD!E681</f>
        <v>-4.286351639969066E-2</v>
      </c>
      <c r="E681" s="2">
        <f>MACD!F681</f>
        <v>-2.1682468290839585E-2</v>
      </c>
      <c r="F681" s="2">
        <f>'Moving Avg'!D681</f>
        <v>4.5078000000000005</v>
      </c>
      <c r="G681" s="2">
        <f>'Moving Avg'!F681</f>
        <v>4.4750999999999994</v>
      </c>
      <c r="H681" s="2">
        <f>'Moving Avg'!G681</f>
        <v>4.4788800000000037</v>
      </c>
      <c r="I681" s="2">
        <f>'Moving Avg'!H681</f>
        <v>4.4934349999999954</v>
      </c>
      <c r="J681" s="5" t="str">
        <f>OBV!F681</f>
        <v>BEARISH</v>
      </c>
      <c r="K681" s="5" t="str">
        <f>OBV!G681</f>
        <v>STRONG</v>
      </c>
      <c r="L681" s="5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4.5030000000000001</v>
      </c>
      <c r="C682" s="2">
        <f>RSI!I682</f>
        <v>57.485720110675494</v>
      </c>
      <c r="D682" s="2">
        <f>MACD!E682</f>
        <v>-3.4627674965145516E-2</v>
      </c>
      <c r="E682" s="2">
        <f>MACD!F682</f>
        <v>-2.4271509625700773E-2</v>
      </c>
      <c r="F682" s="2">
        <f>'Moving Avg'!D682</f>
        <v>4.5066000000000006</v>
      </c>
      <c r="G682" s="2">
        <f>'Moving Avg'!F682</f>
        <v>4.4748000000000001</v>
      </c>
      <c r="H682" s="2">
        <f>'Moving Avg'!G682</f>
        <v>4.477680000000003</v>
      </c>
      <c r="I682" s="2">
        <f>'Moving Avg'!H682</f>
        <v>4.489384999999996</v>
      </c>
      <c r="J682" s="5" t="str">
        <f>OBV!F682</f>
        <v>BEARISH</v>
      </c>
      <c r="K682" s="5" t="str">
        <f>OBV!G682</f>
        <v>STRONG</v>
      </c>
      <c r="L682" s="5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4.5030000000000001</v>
      </c>
      <c r="C683" s="2">
        <f>RSI!I683</f>
        <v>57.485720110675494</v>
      </c>
      <c r="D683" s="2">
        <f>MACD!E683</f>
        <v>-2.6857398343036465E-2</v>
      </c>
      <c r="E683" s="2">
        <f>MACD!F683</f>
        <v>-2.4788687369167912E-2</v>
      </c>
      <c r="F683" s="2">
        <f>'Moving Avg'!D683</f>
        <v>4.5053999999999998</v>
      </c>
      <c r="G683" s="2">
        <f>'Moving Avg'!F683</f>
        <v>4.4744999999999999</v>
      </c>
      <c r="H683" s="2">
        <f>'Moving Avg'!G683</f>
        <v>4.4764800000000022</v>
      </c>
      <c r="I683" s="2">
        <f>'Moving Avg'!H683</f>
        <v>4.4860999999999969</v>
      </c>
      <c r="J683" s="5" t="str">
        <f>OBV!F683</f>
        <v>BEARISH</v>
      </c>
      <c r="K683" s="5" t="str">
        <f>OBV!G683</f>
        <v>STRONG</v>
      </c>
      <c r="L683" s="5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4.5030000000000001</v>
      </c>
      <c r="C684" s="2">
        <f>RSI!I684</f>
        <v>57.485720110675494</v>
      </c>
      <c r="D684" s="2">
        <f>MACD!E684</f>
        <v>-2.03951314927453E-2</v>
      </c>
      <c r="E684" s="2">
        <f>MACD!F684</f>
        <v>-2.3909976193883391E-2</v>
      </c>
      <c r="F684" s="2">
        <f>'Moving Avg'!D684</f>
        <v>4.5042</v>
      </c>
      <c r="G684" s="2">
        <f>'Moving Avg'!F684</f>
        <v>4.4741999999999997</v>
      </c>
      <c r="H684" s="2">
        <f>'Moving Avg'!G684</f>
        <v>4.4746200000000025</v>
      </c>
      <c r="I684" s="2">
        <f>'Moving Avg'!H684</f>
        <v>4.4825599999999977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4.492</v>
      </c>
      <c r="C685" s="2">
        <f>RSI!I685</f>
        <v>52.355576803116321</v>
      </c>
      <c r="D685" s="2">
        <f>MACD!E685</f>
        <v>-1.4216487875078343E-2</v>
      </c>
      <c r="E685" s="2">
        <f>MACD!F685</f>
        <v>-2.1971278530122384E-2</v>
      </c>
      <c r="F685" s="2">
        <f>'Moving Avg'!D685</f>
        <v>4.5007999999999999</v>
      </c>
      <c r="G685" s="2">
        <f>'Moving Avg'!F685</f>
        <v>4.4733499999999999</v>
      </c>
      <c r="H685" s="2">
        <f>'Moving Avg'!G685</f>
        <v>4.472100000000002</v>
      </c>
      <c r="I685" s="2">
        <f>'Moving Avg'!H685</f>
        <v>4.4789649999999979</v>
      </c>
      <c r="J685" s="5" t="str">
        <f>OBV!F685</f>
        <v>BEARISH</v>
      </c>
      <c r="K685" s="5" t="str">
        <f>OBV!G685</f>
        <v>STRONG</v>
      </c>
      <c r="L685" s="5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4.492</v>
      </c>
      <c r="C686" s="2">
        <f>RSI!I686</f>
        <v>52.355576803116321</v>
      </c>
      <c r="D686" s="2">
        <f>MACD!E686</f>
        <v>-9.0199267743411582E-3</v>
      </c>
      <c r="E686" s="2">
        <f>MACD!F686</f>
        <v>-1.9381008178966142E-2</v>
      </c>
      <c r="F686" s="2">
        <f>'Moving Avg'!D686</f>
        <v>4.4986000000000006</v>
      </c>
      <c r="G686" s="2">
        <f>'Moving Avg'!F686</f>
        <v>4.4791000000000007</v>
      </c>
      <c r="H686" s="2">
        <f>'Moving Avg'!G686</f>
        <v>4.4695800000000023</v>
      </c>
      <c r="I686" s="2">
        <f>'Moving Avg'!H686</f>
        <v>4.4756249999999973</v>
      </c>
      <c r="J686" s="5" t="str">
        <f>OBV!F686</f>
        <v>BEARISH</v>
      </c>
      <c r="K686" s="5" t="str">
        <f>OBV!G686</f>
        <v>STRONG</v>
      </c>
      <c r="L686" s="5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4.492</v>
      </c>
      <c r="C687" s="2">
        <f>RSI!I687</f>
        <v>52.355576803116321</v>
      </c>
      <c r="D687" s="2">
        <f>MACD!E687</f>
        <v>-4.6520236125182635E-3</v>
      </c>
      <c r="E687" s="2">
        <f>MACD!F687</f>
        <v>-1.6435211265676566E-2</v>
      </c>
      <c r="F687" s="2">
        <f>'Moving Avg'!D687</f>
        <v>4.4964000000000004</v>
      </c>
      <c r="G687" s="2">
        <f>'Moving Avg'!F687</f>
        <v>4.4848500000000007</v>
      </c>
      <c r="H687" s="2">
        <f>'Moving Avg'!G687</f>
        <v>4.4670600000000018</v>
      </c>
      <c r="I687" s="2">
        <f>'Moving Avg'!H687</f>
        <v>4.4727699999999979</v>
      </c>
      <c r="J687" s="5" t="str">
        <f>OBV!F687</f>
        <v>BEARISH</v>
      </c>
      <c r="K687" s="5" t="str">
        <f>OBV!G687</f>
        <v>STRONG</v>
      </c>
      <c r="L687" s="5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4.4870000000000001</v>
      </c>
      <c r="C688" s="2">
        <f>RSI!I688</f>
        <v>49.830934129119044</v>
      </c>
      <c r="D688" s="2">
        <f>MACD!E688</f>
        <v>-6.127601824568174E-4</v>
      </c>
      <c r="E688" s="2">
        <f>MACD!F688</f>
        <v>-1.3270721049032617E-2</v>
      </c>
      <c r="F688" s="2">
        <f>'Moving Avg'!D688</f>
        <v>4.4931999999999999</v>
      </c>
      <c r="G688" s="2">
        <f>'Moving Avg'!F688</f>
        <v>4.4903500000000012</v>
      </c>
      <c r="H688" s="2">
        <f>'Moving Avg'!G688</f>
        <v>4.4644400000000006</v>
      </c>
      <c r="I688" s="2">
        <f>'Moving Avg'!H688</f>
        <v>4.4691499999999982</v>
      </c>
      <c r="J688" s="5" t="str">
        <f>OBV!F688</f>
        <v>BEARISH</v>
      </c>
      <c r="K688" s="5" t="str">
        <f>OBV!G688</f>
        <v>STRONG</v>
      </c>
      <c r="L688" s="5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4.4870000000000001</v>
      </c>
      <c r="C689" s="2">
        <f>RSI!I689</f>
        <v>49.830934129119044</v>
      </c>
      <c r="D689" s="2">
        <f>MACD!E689</f>
        <v>2.8096001708108886E-3</v>
      </c>
      <c r="E689" s="2">
        <f>MACD!F689</f>
        <v>-1.0054656805063917E-2</v>
      </c>
      <c r="F689" s="2">
        <f>'Moving Avg'!D689</f>
        <v>4.49</v>
      </c>
      <c r="G689" s="2">
        <f>'Moving Avg'!F689</f>
        <v>4.4958499999999999</v>
      </c>
      <c r="H689" s="2">
        <f>'Moving Avg'!G689</f>
        <v>4.4618200000000003</v>
      </c>
      <c r="I689" s="2">
        <f>'Moving Avg'!H689</f>
        <v>4.4655299999999984</v>
      </c>
      <c r="J689" s="5" t="str">
        <f>OBV!F689</f>
        <v>BEARISH</v>
      </c>
      <c r="K689" s="5" t="str">
        <f>OBV!G689</f>
        <v>STRONG</v>
      </c>
      <c r="L689" s="5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4.4870000000000001</v>
      </c>
      <c r="C690" s="2">
        <f>RSI!I690</f>
        <v>49.830934129119044</v>
      </c>
      <c r="D690" s="2">
        <f>MACD!E690</f>
        <v>5.7096306450707957E-3</v>
      </c>
      <c r="E690" s="2">
        <f>MACD!F690</f>
        <v>-6.9017993150369749E-3</v>
      </c>
      <c r="F690" s="2">
        <f>'Moving Avg'!D690</f>
        <v>4.4889999999999999</v>
      </c>
      <c r="G690" s="2">
        <f>'Moving Avg'!F690</f>
        <v>4.5013500000000004</v>
      </c>
      <c r="H690" s="2">
        <f>'Moving Avg'!G690</f>
        <v>4.4591999999999992</v>
      </c>
      <c r="I690" s="2">
        <f>'Moving Avg'!H690</f>
        <v>4.4630599999999996</v>
      </c>
      <c r="J690" s="5" t="str">
        <f>OBV!F690</f>
        <v>BEARISH</v>
      </c>
      <c r="K690" s="5" t="str">
        <f>OBV!G690</f>
        <v>STRONG</v>
      </c>
      <c r="L690" s="5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4.4870000000000001</v>
      </c>
      <c r="C691" s="2">
        <f>RSI!I691</f>
        <v>49.830934129119044</v>
      </c>
      <c r="D691" s="2">
        <f>MACD!E691</f>
        <v>7.2443026047324111E-3</v>
      </c>
      <c r="E691" s="2">
        <f>MACD!F691</f>
        <v>-4.0725789310830981E-3</v>
      </c>
      <c r="F691" s="2">
        <f>'Moving Avg'!D691</f>
        <v>4.4879999999999995</v>
      </c>
      <c r="G691" s="2">
        <f>'Moving Avg'!F691</f>
        <v>4.5005499999999987</v>
      </c>
      <c r="H691" s="2">
        <f>'Moving Avg'!G691</f>
        <v>4.4606199999999996</v>
      </c>
      <c r="I691" s="2">
        <f>'Moving Avg'!H691</f>
        <v>4.4605899999999989</v>
      </c>
      <c r="J691" s="5" t="str">
        <f>OBV!F691</f>
        <v>BEARISH</v>
      </c>
      <c r="K691" s="5" t="str">
        <f>OBV!G691</f>
        <v>STRONG</v>
      </c>
      <c r="L691" s="5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4.4870000000000001</v>
      </c>
      <c r="C692" s="2">
        <f>RSI!I692</f>
        <v>49.830934129119036</v>
      </c>
      <c r="D692" s="2">
        <f>MACD!E692</f>
        <v>8.5464609480041531E-3</v>
      </c>
      <c r="E692" s="2">
        <f>MACD!F692</f>
        <v>-1.5487709552656477E-3</v>
      </c>
      <c r="F692" s="2">
        <f>'Moving Avg'!D692</f>
        <v>4.4870000000000001</v>
      </c>
      <c r="G692" s="2">
        <f>'Moving Avg'!F692</f>
        <v>4.4997499999999988</v>
      </c>
      <c r="H692" s="2">
        <f>'Moving Avg'!G692</f>
        <v>4.4628199999999989</v>
      </c>
      <c r="I692" s="2">
        <f>'Moving Avg'!H692</f>
        <v>4.4581199999999992</v>
      </c>
      <c r="J692" s="5" t="str">
        <f>OBV!F692</f>
        <v>BEARISH</v>
      </c>
      <c r="K692" s="5" t="str">
        <f>OBV!G692</f>
        <v>STRONG</v>
      </c>
      <c r="L692" s="5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4.4870000000000001</v>
      </c>
      <c r="C693" s="2">
        <f>RSI!I693</f>
        <v>49.830934129119036</v>
      </c>
      <c r="D693" s="2">
        <f>MACD!E693</f>
        <v>9.6516110921847087E-3</v>
      </c>
      <c r="E693" s="2">
        <f>MACD!F693</f>
        <v>6.9130545422442361E-4</v>
      </c>
      <c r="F693" s="2">
        <f>'Moving Avg'!D693</f>
        <v>4.4870000000000001</v>
      </c>
      <c r="G693" s="2">
        <f>'Moving Avg'!F693</f>
        <v>4.4986499999999987</v>
      </c>
      <c r="H693" s="2">
        <f>'Moving Avg'!G693</f>
        <v>4.4650199999999991</v>
      </c>
      <c r="I693" s="2">
        <f>'Moving Avg'!H693</f>
        <v>4.4559299999999986</v>
      </c>
      <c r="J693" s="5" t="str">
        <f>OBV!F693</f>
        <v>NEUTRAL</v>
      </c>
      <c r="K693" s="5" t="str">
        <f>OBV!G693</f>
        <v>NEUTRAL</v>
      </c>
      <c r="L693" s="5" t="str">
        <f>OBV!H693</f>
        <v>NEUTRAL</v>
      </c>
    </row>
    <row r="694" spans="1:12" ht="13.5" x14ac:dyDescent="0.25">
      <c r="A694" s="3">
        <f>RSI!A694</f>
        <v>43014</v>
      </c>
      <c r="B694" s="2">
        <f>RSI!B694</f>
        <v>4.4870000000000001</v>
      </c>
      <c r="C694" s="2">
        <f>RSI!I694</f>
        <v>49.830934129119044</v>
      </c>
      <c r="D694" s="2">
        <f>MACD!E694</f>
        <v>1.0589815779595391E-2</v>
      </c>
      <c r="E694" s="2">
        <f>MACD!F694</f>
        <v>2.6710075192986171E-3</v>
      </c>
      <c r="F694" s="2">
        <f>'Moving Avg'!D694</f>
        <v>4.4870000000000001</v>
      </c>
      <c r="G694" s="2">
        <f>'Moving Avg'!F694</f>
        <v>4.4975499999999986</v>
      </c>
      <c r="H694" s="2">
        <f>'Moving Avg'!G694</f>
        <v>4.4672199999999984</v>
      </c>
      <c r="I694" s="2">
        <f>'Moving Avg'!H694</f>
        <v>4.4537399999999989</v>
      </c>
      <c r="J694" s="5" t="str">
        <f>OBV!F694</f>
        <v>NEUTRAL</v>
      </c>
      <c r="K694" s="5" t="str">
        <f>OBV!G694</f>
        <v>NEUTRAL</v>
      </c>
      <c r="L694" s="5" t="str">
        <f>OBV!H694</f>
        <v>NEUTRAL</v>
      </c>
    </row>
    <row r="695" spans="1:12" ht="13.5" x14ac:dyDescent="0.25">
      <c r="A695" s="3">
        <f>RSI!A695</f>
        <v>43017</v>
      </c>
      <c r="B695" s="2">
        <f>RSI!B695</f>
        <v>4.4870000000000001</v>
      </c>
      <c r="C695" s="2">
        <f>RSI!I695</f>
        <v>49.830934129119044</v>
      </c>
      <c r="D695" s="2">
        <f>MACD!E695</f>
        <v>9.6942232608476786E-3</v>
      </c>
      <c r="E695" s="2">
        <f>MACD!F695</f>
        <v>4.0756506676084296E-3</v>
      </c>
      <c r="F695" s="2">
        <f>'Moving Avg'!D695</f>
        <v>4.4870000000000001</v>
      </c>
      <c r="G695" s="2">
        <f>'Moving Avg'!F695</f>
        <v>4.4964499999999985</v>
      </c>
      <c r="H695" s="2">
        <f>'Moving Avg'!G695</f>
        <v>4.4694199999999986</v>
      </c>
      <c r="I695" s="2">
        <f>'Moving Avg'!H695</f>
        <v>4.4515499999999992</v>
      </c>
      <c r="J695" s="5" t="str">
        <f>OBV!F695</f>
        <v>NEUTRAL</v>
      </c>
      <c r="K695" s="5" t="str">
        <f>OBV!G695</f>
        <v>NEUTRAL</v>
      </c>
      <c r="L695" s="5" t="str">
        <f>OBV!H695</f>
        <v>NEUTRAL</v>
      </c>
    </row>
    <row r="696" spans="1:12" ht="13.5" x14ac:dyDescent="0.25">
      <c r="A696" s="3">
        <f>RSI!A696</f>
        <v>43018</v>
      </c>
      <c r="B696" s="2">
        <f>RSI!B696</f>
        <v>4.4870000000000001</v>
      </c>
      <c r="C696" s="2">
        <f>RSI!I696</f>
        <v>49.830934129119044</v>
      </c>
      <c r="D696" s="2">
        <f>MACD!E696</f>
        <v>8.9390527887704962E-3</v>
      </c>
      <c r="E696" s="2">
        <f>MACD!F696</f>
        <v>5.0483310918408436E-3</v>
      </c>
      <c r="F696" s="2">
        <f>'Moving Avg'!D696</f>
        <v>4.4870000000000001</v>
      </c>
      <c r="G696" s="2">
        <f>'Moving Avg'!F696</f>
        <v>4.4953499999999984</v>
      </c>
      <c r="H696" s="2">
        <f>'Moving Avg'!G696</f>
        <v>4.4716199999999979</v>
      </c>
      <c r="I696" s="2">
        <f>'Moving Avg'!H696</f>
        <v>4.4500749999999991</v>
      </c>
      <c r="J696" s="5" t="str">
        <f>OBV!F696</f>
        <v>NEUTRAL</v>
      </c>
      <c r="K696" s="5" t="str">
        <f>OBV!G696</f>
        <v>NEUTRAL</v>
      </c>
      <c r="L696" s="5" t="str">
        <f>OBV!H696</f>
        <v>NEUTRAL</v>
      </c>
    </row>
    <row r="697" spans="1:12" ht="13.5" x14ac:dyDescent="0.25">
      <c r="A697" s="3">
        <f>RSI!A697</f>
        <v>43019</v>
      </c>
      <c r="B697" s="2">
        <f>RSI!B697</f>
        <v>4.4870000000000001</v>
      </c>
      <c r="C697" s="2">
        <f>RSI!I697</f>
        <v>49.830934129119044</v>
      </c>
      <c r="D697" s="2">
        <f>MACD!E697</f>
        <v>8.3025055210326215E-3</v>
      </c>
      <c r="E697" s="2">
        <f>MACD!F697</f>
        <v>5.6991659776791997E-3</v>
      </c>
      <c r="F697" s="2">
        <f>'Moving Avg'!D697</f>
        <v>4.4870000000000001</v>
      </c>
      <c r="G697" s="2">
        <f>'Moving Avg'!F697</f>
        <v>4.4942499999999992</v>
      </c>
      <c r="H697" s="2">
        <f>'Moving Avg'!G697</f>
        <v>4.4738199999999981</v>
      </c>
      <c r="I697" s="2">
        <f>'Moving Avg'!H697</f>
        <v>4.4485749999999999</v>
      </c>
      <c r="J697" s="5" t="str">
        <f>OBV!F697</f>
        <v>NEUTRAL</v>
      </c>
      <c r="K697" s="5" t="str">
        <f>OBV!G697</f>
        <v>NEUTRAL</v>
      </c>
      <c r="L697" s="5" t="str">
        <f>OBV!H697</f>
        <v>NEUTRAL</v>
      </c>
    </row>
    <row r="698" spans="1:12" ht="13.5" x14ac:dyDescent="0.25">
      <c r="A698" s="3">
        <f>RSI!A698</f>
        <v>43020</v>
      </c>
      <c r="B698" s="2">
        <f>RSI!B698</f>
        <v>4.4870000000000001</v>
      </c>
      <c r="C698" s="2">
        <f>RSI!I698</f>
        <v>49.830934129119044</v>
      </c>
      <c r="D698" s="2">
        <f>MACD!E698</f>
        <v>6.9969199919377445E-3</v>
      </c>
      <c r="E698" s="2">
        <f>MACD!F698</f>
        <v>5.9587167805309083E-3</v>
      </c>
      <c r="F698" s="2">
        <f>'Moving Avg'!D698</f>
        <v>4.4870000000000001</v>
      </c>
      <c r="G698" s="2">
        <f>'Moving Avg'!F698</f>
        <v>4.4931499999999991</v>
      </c>
      <c r="H698" s="2">
        <f>'Moving Avg'!G698</f>
        <v>4.4760199999999974</v>
      </c>
      <c r="I698" s="2">
        <f>'Moving Avg'!H698</f>
        <v>4.447025</v>
      </c>
      <c r="J698" s="5" t="str">
        <f>OBV!F698</f>
        <v>NEUTRAL</v>
      </c>
      <c r="K698" s="5" t="str">
        <f>OBV!G698</f>
        <v>NEUTRAL</v>
      </c>
      <c r="L698" s="5" t="str">
        <f>OBV!H698</f>
        <v>NEUTRAL</v>
      </c>
    </row>
    <row r="699" spans="1:12" ht="13.5" x14ac:dyDescent="0.25">
      <c r="A699" s="3">
        <f>RSI!A699</f>
        <v>43021</v>
      </c>
      <c r="B699" s="2">
        <f>RSI!B699</f>
        <v>4.4870000000000001</v>
      </c>
      <c r="C699" s="2">
        <f>RSI!I699</f>
        <v>49.830934129119044</v>
      </c>
      <c r="D699" s="2">
        <f>MACD!E699</f>
        <v>5.8942883666706081E-3</v>
      </c>
      <c r="E699" s="2">
        <f>MACD!F699</f>
        <v>5.9458310977588483E-3</v>
      </c>
      <c r="F699" s="2">
        <f>'Moving Avg'!D699</f>
        <v>4.4870000000000001</v>
      </c>
      <c r="G699" s="2">
        <f>'Moving Avg'!F699</f>
        <v>4.492049999999999</v>
      </c>
      <c r="H699" s="2">
        <f>'Moving Avg'!G699</f>
        <v>4.4782199999999968</v>
      </c>
      <c r="I699" s="2">
        <f>'Moving Avg'!H699</f>
        <v>4.4455249999999999</v>
      </c>
      <c r="J699" s="5" t="str">
        <f>OBV!F699</f>
        <v>NEUTRAL</v>
      </c>
      <c r="K699" s="5" t="str">
        <f>OBV!G699</f>
        <v>NEUTRAL</v>
      </c>
      <c r="L699" s="5" t="str">
        <f>OBV!H699</f>
        <v>NEUTRAL</v>
      </c>
    </row>
    <row r="700" spans="1:12" ht="13.5" x14ac:dyDescent="0.25">
      <c r="A700" s="3">
        <f>RSI!A700</f>
        <v>43024</v>
      </c>
      <c r="B700" s="2">
        <f>RSI!B700</f>
        <v>4.4870000000000001</v>
      </c>
      <c r="C700" s="2">
        <f>RSI!I700</f>
        <v>49.830934129119044</v>
      </c>
      <c r="D700" s="2">
        <f>MACD!E700</f>
        <v>4.9632318127814656E-3</v>
      </c>
      <c r="E700" s="2">
        <f>MACD!F700</f>
        <v>5.7493112407633719E-3</v>
      </c>
      <c r="F700" s="2">
        <f>'Moving Avg'!D700</f>
        <v>4.4870000000000001</v>
      </c>
      <c r="G700" s="2">
        <f>'Moving Avg'!F700</f>
        <v>4.4909499999999998</v>
      </c>
      <c r="H700" s="2">
        <f>'Moving Avg'!G700</f>
        <v>4.480419999999997</v>
      </c>
      <c r="I700" s="2">
        <f>'Moving Avg'!H700</f>
        <v>4.4453499999999995</v>
      </c>
      <c r="J700" s="5" t="str">
        <f>OBV!F700</f>
        <v>NEUTRAL</v>
      </c>
      <c r="K700" s="5" t="str">
        <f>OBV!G700</f>
        <v>NEUTRAL</v>
      </c>
      <c r="L700" s="5" t="str">
        <f>OBV!H700</f>
        <v>NEUTRAL</v>
      </c>
    </row>
    <row r="701" spans="1:12" ht="13.5" x14ac:dyDescent="0.25">
      <c r="A701" s="3">
        <f>RSI!A701</f>
        <v>43025</v>
      </c>
      <c r="B701" s="2">
        <f>RSI!B701</f>
        <v>4.4870000000000001</v>
      </c>
      <c r="C701" s="2">
        <f>RSI!I701</f>
        <v>49.830934129119044</v>
      </c>
      <c r="D701" s="2">
        <f>MACD!E701</f>
        <v>4.1772105034629803E-3</v>
      </c>
      <c r="E701" s="2">
        <f>MACD!F701</f>
        <v>5.4348910933032938E-3</v>
      </c>
      <c r="F701" s="2">
        <f>'Moving Avg'!D701</f>
        <v>4.4870000000000001</v>
      </c>
      <c r="G701" s="2">
        <f>'Moving Avg'!F701</f>
        <v>4.490149999999999</v>
      </c>
      <c r="H701" s="2">
        <f>'Moving Avg'!G701</f>
        <v>4.4826199999999963</v>
      </c>
      <c r="I701" s="2">
        <f>'Moving Avg'!H701</f>
        <v>4.4458399999999996</v>
      </c>
      <c r="J701" s="5" t="str">
        <f>OBV!F701</f>
        <v>NEUTRAL</v>
      </c>
      <c r="K701" s="5" t="str">
        <f>OBV!G701</f>
        <v>NEUTRAL</v>
      </c>
      <c r="L701" s="5" t="str">
        <f>OBV!H701</f>
        <v>NEUTRAL</v>
      </c>
    </row>
    <row r="702" spans="1:12" ht="13.5" x14ac:dyDescent="0.25">
      <c r="A702" s="3">
        <f>RSI!A702</f>
        <v>43026</v>
      </c>
      <c r="B702" s="2">
        <f>RSI!B702</f>
        <v>4.4870000000000001</v>
      </c>
      <c r="C702" s="2">
        <f>RSI!I702</f>
        <v>49.830934129119044</v>
      </c>
      <c r="D702" s="2">
        <f>MACD!E702</f>
        <v>3.5137783038150516E-3</v>
      </c>
      <c r="E702" s="2">
        <f>MACD!F702</f>
        <v>5.0506685354056455E-3</v>
      </c>
      <c r="F702" s="2">
        <f>'Moving Avg'!D702</f>
        <v>4.4870000000000001</v>
      </c>
      <c r="G702" s="2">
        <f>'Moving Avg'!F702</f>
        <v>4.48935</v>
      </c>
      <c r="H702" s="2">
        <f>'Moving Avg'!G702</f>
        <v>4.4848199999999974</v>
      </c>
      <c r="I702" s="2">
        <f>'Moving Avg'!H702</f>
        <v>4.4462799999999989</v>
      </c>
      <c r="J702" s="5" t="str">
        <f>OBV!F702</f>
        <v>NEUTRAL</v>
      </c>
      <c r="K702" s="5" t="str">
        <f>OBV!G702</f>
        <v>NEUTRAL</v>
      </c>
      <c r="L702" s="5" t="str">
        <f>OBV!H702</f>
        <v>NEUTRAL</v>
      </c>
    </row>
    <row r="703" spans="1:12" ht="13.5" x14ac:dyDescent="0.25">
      <c r="A703" s="3">
        <f>RSI!A703</f>
        <v>43027</v>
      </c>
      <c r="B703" s="2">
        <f>RSI!B703</f>
        <v>4.4870000000000001</v>
      </c>
      <c r="C703" s="2">
        <f>RSI!I703</f>
        <v>49.830934129119044</v>
      </c>
      <c r="D703" s="2">
        <f>MACD!E703</f>
        <v>2.9539521838204408E-3</v>
      </c>
      <c r="E703" s="2">
        <f>MACD!F703</f>
        <v>4.6313252650886051E-3</v>
      </c>
      <c r="F703" s="2">
        <f>'Moving Avg'!D703</f>
        <v>4.4870000000000001</v>
      </c>
      <c r="G703" s="2">
        <f>'Moving Avg'!F703</f>
        <v>4.4885499999999992</v>
      </c>
      <c r="H703" s="2">
        <f>'Moving Avg'!G703</f>
        <v>4.4870199999999976</v>
      </c>
      <c r="I703" s="2">
        <f>'Moving Avg'!H703</f>
        <v>4.4467199999999991</v>
      </c>
      <c r="J703" s="5" t="str">
        <f>OBV!F703</f>
        <v>NEUTRAL</v>
      </c>
      <c r="K703" s="5" t="str">
        <f>OBV!G703</f>
        <v>NEUTRAL</v>
      </c>
      <c r="L703" s="5" t="str">
        <f>OBV!H703</f>
        <v>NEUTRAL</v>
      </c>
    </row>
    <row r="704" spans="1:12" ht="13.5" x14ac:dyDescent="0.25">
      <c r="A704" s="3">
        <f>RSI!A704</f>
        <v>43028</v>
      </c>
      <c r="B704" s="2">
        <f>RSI!B704</f>
        <v>4.4870000000000001</v>
      </c>
      <c r="C704" s="2">
        <f>RSI!I704</f>
        <v>49.830934129119044</v>
      </c>
      <c r="D704" s="2">
        <f>MACD!E704</f>
        <v>2.4816787030967902E-3</v>
      </c>
      <c r="E704" s="2">
        <f>MACD!F704</f>
        <v>4.2013959526902428E-3</v>
      </c>
      <c r="F704" s="2">
        <f>'Moving Avg'!D704</f>
        <v>4.4870000000000001</v>
      </c>
      <c r="G704" s="2">
        <f>'Moving Avg'!F704</f>
        <v>4.4877500000000001</v>
      </c>
      <c r="H704" s="2">
        <f>'Moving Avg'!G704</f>
        <v>4.4865799999999982</v>
      </c>
      <c r="I704" s="2">
        <f>'Moving Avg'!H704</f>
        <v>4.4471599999999993</v>
      </c>
      <c r="J704" s="5" t="str">
        <f>OBV!F704</f>
        <v>NEUTRAL</v>
      </c>
      <c r="K704" s="5" t="str">
        <f>OBV!G704</f>
        <v>NEUTRAL</v>
      </c>
      <c r="L704" s="5" t="str">
        <f>OBV!H704</f>
        <v>NEUTRAL</v>
      </c>
    </row>
    <row r="705" spans="1:12" ht="13.5" x14ac:dyDescent="0.25">
      <c r="A705" s="3">
        <f>RSI!A705</f>
        <v>43031</v>
      </c>
      <c r="B705" s="2">
        <f>RSI!B705</f>
        <v>4.4870000000000001</v>
      </c>
      <c r="C705" s="2">
        <f>RSI!I705</f>
        <v>49.830934129119044</v>
      </c>
      <c r="D705" s="2">
        <f>MACD!E705</f>
        <v>2.0833826289905488E-3</v>
      </c>
      <c r="E705" s="2">
        <f>MACD!F705</f>
        <v>3.7777932879503044E-3</v>
      </c>
      <c r="F705" s="2">
        <f>'Moving Avg'!D705</f>
        <v>4.4870000000000001</v>
      </c>
      <c r="G705" s="2">
        <f>'Moving Avg'!F705</f>
        <v>4.4874999999999989</v>
      </c>
      <c r="H705" s="2">
        <f>'Moving Avg'!G705</f>
        <v>4.4861399999999971</v>
      </c>
      <c r="I705" s="2">
        <f>'Moving Avg'!H705</f>
        <v>4.4475749999999987</v>
      </c>
      <c r="J705" s="5" t="str">
        <f>OBV!F705</f>
        <v>NEUTRAL</v>
      </c>
      <c r="K705" s="5" t="str">
        <f>OBV!G705</f>
        <v>NEUTRAL</v>
      </c>
      <c r="L705" s="5" t="str">
        <f>OBV!H705</f>
        <v>NEUTRAL</v>
      </c>
    </row>
    <row r="706" spans="1:12" ht="13.5" x14ac:dyDescent="0.25">
      <c r="A706" s="3">
        <f>RSI!A706</f>
        <v>43032</v>
      </c>
      <c r="B706" s="2">
        <f>RSI!B706</f>
        <v>4.4870000000000001</v>
      </c>
      <c r="C706" s="2">
        <f>RSI!I706</f>
        <v>49.830934129119044</v>
      </c>
      <c r="D706" s="2">
        <f>MACD!E706</f>
        <v>1.7475850480925814E-3</v>
      </c>
      <c r="E706" s="2">
        <f>MACD!F706</f>
        <v>3.3717516399787597E-3</v>
      </c>
      <c r="F706" s="2">
        <f>'Moving Avg'!D706</f>
        <v>4.4870000000000001</v>
      </c>
      <c r="G706" s="2">
        <f>'Moving Avg'!F706</f>
        <v>4.4872499999999995</v>
      </c>
      <c r="H706" s="2">
        <f>'Moving Avg'!G706</f>
        <v>4.4856999999999978</v>
      </c>
      <c r="I706" s="2">
        <f>'Moving Avg'!H706</f>
        <v>4.4473499999999984</v>
      </c>
      <c r="J706" s="5" t="str">
        <f>OBV!F706</f>
        <v>NEUTRAL</v>
      </c>
      <c r="K706" s="5" t="str">
        <f>OBV!G706</f>
        <v>NEUTRAL</v>
      </c>
      <c r="L706" s="5" t="str">
        <f>OBV!H706</f>
        <v>NEUTRAL</v>
      </c>
    </row>
    <row r="707" spans="1:12" ht="13.5" x14ac:dyDescent="0.25">
      <c r="A707" s="3">
        <f>RSI!A707</f>
        <v>43033</v>
      </c>
      <c r="B707" s="2">
        <f>RSI!B707</f>
        <v>4.4870000000000001</v>
      </c>
      <c r="C707" s="2">
        <f>RSI!I707</f>
        <v>49.830934129119044</v>
      </c>
      <c r="D707" s="2">
        <f>MACD!E707</f>
        <v>1.4645802761856785E-3</v>
      </c>
      <c r="E707" s="2">
        <f>MACD!F707</f>
        <v>2.9903173672201438E-3</v>
      </c>
      <c r="F707" s="2">
        <f>'Moving Avg'!D707</f>
        <v>4.4870000000000001</v>
      </c>
      <c r="G707" s="2">
        <f>'Moving Avg'!F707</f>
        <v>4.4870000000000001</v>
      </c>
      <c r="H707" s="2">
        <f>'Moving Avg'!G707</f>
        <v>4.4852599999999985</v>
      </c>
      <c r="I707" s="2">
        <f>'Moving Avg'!H707</f>
        <v>4.4474849999999977</v>
      </c>
      <c r="J707" s="5" t="str">
        <f>OBV!F707</f>
        <v>NEUTRAL</v>
      </c>
      <c r="K707" s="5" t="str">
        <f>OBV!G707</f>
        <v>NEUTRAL</v>
      </c>
      <c r="L707" s="5" t="str">
        <f>OBV!H707</f>
        <v>NEUTRAL</v>
      </c>
    </row>
    <row r="708" spans="1:12" ht="13.5" x14ac:dyDescent="0.25">
      <c r="A708" s="3">
        <f>RSI!A708</f>
        <v>43034</v>
      </c>
      <c r="B708" s="2">
        <f>RSI!B708</f>
        <v>4.4870000000000001</v>
      </c>
      <c r="C708" s="2">
        <f>RSI!I708</f>
        <v>49.830934129119044</v>
      </c>
      <c r="D708" s="2">
        <f>MACD!E708</f>
        <v>1.2261625172715895E-3</v>
      </c>
      <c r="E708" s="2">
        <f>MACD!F708</f>
        <v>2.6374863972304331E-3</v>
      </c>
      <c r="F708" s="2">
        <f>'Moving Avg'!D708</f>
        <v>4.4870000000000001</v>
      </c>
      <c r="G708" s="2">
        <f>'Moving Avg'!F708</f>
        <v>4.4870000000000001</v>
      </c>
      <c r="H708" s="2">
        <f>'Moving Avg'!G708</f>
        <v>4.4848199999999983</v>
      </c>
      <c r="I708" s="2">
        <f>'Moving Avg'!H708</f>
        <v>4.4476199999999979</v>
      </c>
      <c r="J708" s="5" t="str">
        <f>OBV!F708</f>
        <v>NEUTRAL</v>
      </c>
      <c r="K708" s="5" t="str">
        <f>OBV!G708</f>
        <v>NEUTRAL</v>
      </c>
      <c r="L708" s="5" t="str">
        <f>OBV!H708</f>
        <v>NEUTRAL</v>
      </c>
    </row>
    <row r="709" spans="1:12" ht="13.5" x14ac:dyDescent="0.25">
      <c r="A709" s="3">
        <f>RSI!A709</f>
        <v>43035</v>
      </c>
      <c r="B709" s="2">
        <f>RSI!B709</f>
        <v>4.4870000000000001</v>
      </c>
      <c r="C709" s="2">
        <f>RSI!I709</f>
        <v>49.830934129119044</v>
      </c>
      <c r="D709" s="2">
        <f>MACD!E709</f>
        <v>1.0253946147908977E-3</v>
      </c>
      <c r="E709" s="2">
        <f>MACD!F709</f>
        <v>2.3150680407425261E-3</v>
      </c>
      <c r="F709" s="2">
        <f>'Moving Avg'!D709</f>
        <v>4.4870000000000001</v>
      </c>
      <c r="G709" s="2">
        <f>'Moving Avg'!F709</f>
        <v>4.4870000000000001</v>
      </c>
      <c r="H709" s="2">
        <f>'Moving Avg'!G709</f>
        <v>4.484379999999998</v>
      </c>
      <c r="I709" s="2">
        <f>'Moving Avg'!H709</f>
        <v>4.4476749999999985</v>
      </c>
      <c r="J709" s="5" t="str">
        <f>OBV!F709</f>
        <v>NEUTRAL</v>
      </c>
      <c r="K709" s="5" t="str">
        <f>OBV!G709</f>
        <v>NEUTRAL</v>
      </c>
      <c r="L709" s="5" t="str">
        <f>OBV!H709</f>
        <v>NEUTRAL</v>
      </c>
    </row>
    <row r="710" spans="1:12" ht="13.5" x14ac:dyDescent="0.25">
      <c r="A710" s="3">
        <f>RSI!A710</f>
        <v>43038</v>
      </c>
      <c r="B710" s="2">
        <f>RSI!B710</f>
        <v>4.4870000000000001</v>
      </c>
      <c r="C710" s="2">
        <f>RSI!I710</f>
        <v>49.830934129119044</v>
      </c>
      <c r="D710" s="2">
        <f>MACD!E710</f>
        <v>8.5641241638256815E-4</v>
      </c>
      <c r="E710" s="2">
        <f>MACD!F710</f>
        <v>2.0233369158705345E-3</v>
      </c>
      <c r="F710" s="2">
        <f>'Moving Avg'!D710</f>
        <v>4.4870000000000001</v>
      </c>
      <c r="G710" s="2">
        <f>'Moving Avg'!F710</f>
        <v>4.4870000000000001</v>
      </c>
      <c r="H710" s="2">
        <f>'Moving Avg'!G710</f>
        <v>4.4839399999999987</v>
      </c>
      <c r="I710" s="2">
        <f>'Moving Avg'!H710</f>
        <v>4.4477299999999982</v>
      </c>
      <c r="J710" s="5" t="str">
        <f>OBV!F710</f>
        <v>NEUTRAL</v>
      </c>
      <c r="K710" s="5" t="str">
        <f>OBV!G710</f>
        <v>NEUTRAL</v>
      </c>
      <c r="L710" s="5" t="str">
        <f>OBV!H710</f>
        <v>NEUTRAL</v>
      </c>
    </row>
    <row r="711" spans="1:12" ht="13.5" x14ac:dyDescent="0.25">
      <c r="A711" s="3">
        <f>RSI!A711</f>
        <v>43039</v>
      </c>
      <c r="B711" s="2">
        <f>RSI!B711</f>
        <v>4.4870000000000001</v>
      </c>
      <c r="C711" s="2">
        <f>RSI!I711</f>
        <v>49.830934129119044</v>
      </c>
      <c r="D711" s="2">
        <f>MACD!E711</f>
        <v>7.1425927043478055E-4</v>
      </c>
      <c r="E711" s="2">
        <f>MACD!F711</f>
        <v>1.7615213867833838E-3</v>
      </c>
      <c r="F711" s="2">
        <f>'Moving Avg'!D711</f>
        <v>4.4870000000000001</v>
      </c>
      <c r="G711" s="2">
        <f>'Moving Avg'!F711</f>
        <v>4.4870000000000001</v>
      </c>
      <c r="H711" s="2">
        <f>'Moving Avg'!G711</f>
        <v>4.4834999999999976</v>
      </c>
      <c r="I711" s="2">
        <f>'Moving Avg'!H711</f>
        <v>4.4477849999999988</v>
      </c>
      <c r="J711" s="5" t="str">
        <f>OBV!F711</f>
        <v>NEUTRAL</v>
      </c>
      <c r="K711" s="5" t="str">
        <f>OBV!G711</f>
        <v>NEUTRAL</v>
      </c>
      <c r="L711" s="5" t="str">
        <f>OBV!H711</f>
        <v>NEUTRAL</v>
      </c>
    </row>
    <row r="712" spans="1:12" ht="13.5" x14ac:dyDescent="0.25">
      <c r="A712" s="3">
        <f>RSI!A712</f>
        <v>43040</v>
      </c>
      <c r="B712" s="2">
        <f>RSI!B712</f>
        <v>4.4870000000000001</v>
      </c>
      <c r="C712" s="2">
        <f>RSI!I712</f>
        <v>49.830934129119044</v>
      </c>
      <c r="D712" s="2">
        <f>MACD!E712</f>
        <v>5.9474601625364443E-4</v>
      </c>
      <c r="E712" s="2">
        <f>MACD!F712</f>
        <v>1.5281663126774361E-3</v>
      </c>
      <c r="F712" s="2">
        <f>'Moving Avg'!D712</f>
        <v>4.4870000000000001</v>
      </c>
      <c r="G712" s="2">
        <f>'Moving Avg'!F712</f>
        <v>4.4870000000000001</v>
      </c>
      <c r="H712" s="2">
        <f>'Moving Avg'!G712</f>
        <v>4.4830599999999974</v>
      </c>
      <c r="I712" s="2">
        <f>'Moving Avg'!H712</f>
        <v>4.4474849999999986</v>
      </c>
      <c r="J712" s="5" t="str">
        <f>OBV!F712</f>
        <v>NEUTRAL</v>
      </c>
      <c r="K712" s="5" t="str">
        <f>OBV!G712</f>
        <v>NEUTRAL</v>
      </c>
      <c r="L712" s="5" t="str">
        <f>OBV!H712</f>
        <v>NEUTRAL</v>
      </c>
    </row>
    <row r="713" spans="1:12" ht="13.5" x14ac:dyDescent="0.25">
      <c r="A713" s="3">
        <f>RSI!A713</f>
        <v>43041</v>
      </c>
      <c r="B713" s="2">
        <f>RSI!B713</f>
        <v>4.4870000000000001</v>
      </c>
      <c r="C713" s="2">
        <f>RSI!I713</f>
        <v>49.830934129119036</v>
      </c>
      <c r="D713" s="2">
        <f>MACD!E713</f>
        <v>4.9433254342012845E-4</v>
      </c>
      <c r="E713" s="2">
        <f>MACD!F713</f>
        <v>1.3213995588259747E-3</v>
      </c>
      <c r="F713" s="2">
        <f>'Moving Avg'!D713</f>
        <v>4.4870000000000001</v>
      </c>
      <c r="G713" s="2">
        <f>'Moving Avg'!F713</f>
        <v>4.4870000000000001</v>
      </c>
      <c r="H713" s="2">
        <f>'Moving Avg'!G713</f>
        <v>4.4826199999999981</v>
      </c>
      <c r="I713" s="2">
        <f>'Moving Avg'!H713</f>
        <v>4.4471599999999984</v>
      </c>
      <c r="J713" s="5" t="str">
        <f>OBV!F713</f>
        <v>NEUTRAL</v>
      </c>
      <c r="K713" s="5" t="str">
        <f>OBV!G713</f>
        <v>NEUTRAL</v>
      </c>
      <c r="L713" s="5" t="str">
        <f>OBV!H713</f>
        <v>NEUTRAL</v>
      </c>
    </row>
    <row r="714" spans="1:12" ht="13.5" x14ac:dyDescent="0.25">
      <c r="A714" s="3">
        <f>RSI!A714</f>
        <v>43042</v>
      </c>
      <c r="B714" s="2">
        <f>RSI!B714</f>
        <v>4.4870000000000001</v>
      </c>
      <c r="C714" s="2">
        <f>RSI!I714</f>
        <v>49.830934129119036</v>
      </c>
      <c r="D714" s="2">
        <f>MACD!E714</f>
        <v>4.1002759982156078E-4</v>
      </c>
      <c r="E714" s="2">
        <f>MACD!F714</f>
        <v>1.1391251670250918E-3</v>
      </c>
      <c r="F714" s="2">
        <f>'Moving Avg'!D714</f>
        <v>4.4870000000000001</v>
      </c>
      <c r="G714" s="2">
        <f>'Moving Avg'!F714</f>
        <v>4.4870000000000001</v>
      </c>
      <c r="H714" s="2">
        <f>'Moving Avg'!G714</f>
        <v>4.4821799999999969</v>
      </c>
      <c r="I714" s="2">
        <f>'Moving Avg'!H714</f>
        <v>4.4466299999999981</v>
      </c>
      <c r="J714" s="5" t="str">
        <f>OBV!F714</f>
        <v>NEUTRAL</v>
      </c>
      <c r="K714" s="5" t="str">
        <f>OBV!G714</f>
        <v>NEUTRAL</v>
      </c>
      <c r="L714" s="5" t="str">
        <f>OBV!H714</f>
        <v>NEUTRAL</v>
      </c>
    </row>
    <row r="715" spans="1:12" ht="13.5" x14ac:dyDescent="0.25">
      <c r="A715" s="3">
        <f>RSI!A715</f>
        <v>43045</v>
      </c>
      <c r="B715" s="2">
        <f>RSI!B715</f>
        <v>4.4870000000000001</v>
      </c>
      <c r="C715" s="2">
        <f>RSI!I715</f>
        <v>49.830934129119036</v>
      </c>
      <c r="D715" s="2">
        <f>MACD!E715</f>
        <v>3.3930403888415839E-4</v>
      </c>
      <c r="E715" s="2">
        <f>MACD!F715</f>
        <v>9.7916094139690528E-4</v>
      </c>
      <c r="F715" s="2">
        <f>'Moving Avg'!D715</f>
        <v>4.4870000000000001</v>
      </c>
      <c r="G715" s="2">
        <f>'Moving Avg'!F715</f>
        <v>4.4870000000000001</v>
      </c>
      <c r="H715" s="2">
        <f>'Moving Avg'!G715</f>
        <v>4.4817399999999976</v>
      </c>
      <c r="I715" s="2">
        <f>'Moving Avg'!H715</f>
        <v>4.4460999999999977</v>
      </c>
      <c r="J715" s="5" t="str">
        <f>OBV!F715</f>
        <v>NEUTRAL</v>
      </c>
      <c r="K715" s="5" t="str">
        <f>OBV!G715</f>
        <v>NEUTRAL</v>
      </c>
      <c r="L715" s="5" t="str">
        <f>OBV!H715</f>
        <v>NEUTRAL</v>
      </c>
    </row>
    <row r="716" spans="1:12" ht="13.5" x14ac:dyDescent="0.25">
      <c r="A716" s="3">
        <f>RSI!A716</f>
        <v>43046</v>
      </c>
      <c r="B716" s="2">
        <f>RSI!B716</f>
        <v>4.4809999999999999</v>
      </c>
      <c r="C716" s="2">
        <f>RSI!I716</f>
        <v>34.110180336281061</v>
      </c>
      <c r="D716" s="2">
        <f>MACD!E716</f>
        <v>7.2447157331900769E-4</v>
      </c>
      <c r="E716" s="2">
        <f>MACD!F716</f>
        <v>9.2822306778132585E-4</v>
      </c>
      <c r="F716" s="2">
        <f>'Moving Avg'!D716</f>
        <v>4.4858000000000002</v>
      </c>
      <c r="G716" s="2">
        <f>'Moving Avg'!F716</f>
        <v>4.4866999999999999</v>
      </c>
      <c r="H716" s="2">
        <f>'Moving Avg'!G716</f>
        <v>4.483819999999997</v>
      </c>
      <c r="I716" s="2">
        <f>'Moving Avg'!H716</f>
        <v>4.4455399999999976</v>
      </c>
      <c r="J716" s="5" t="str">
        <f>OBV!F716</f>
        <v>BEARISH</v>
      </c>
      <c r="K716" s="5" t="str">
        <f>OBV!G716</f>
        <v>STRONG</v>
      </c>
      <c r="L716" s="5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4.4809999999999999</v>
      </c>
      <c r="C717" s="2">
        <f>RSI!I717</f>
        <v>34.110180336281061</v>
      </c>
      <c r="D717" s="2">
        <f>MACD!E717</f>
        <v>1.086360991200408E-3</v>
      </c>
      <c r="E717" s="2">
        <f>MACD!F717</f>
        <v>9.5985065246514229E-4</v>
      </c>
      <c r="F717" s="2">
        <f>'Moving Avg'!D717</f>
        <v>4.4846000000000004</v>
      </c>
      <c r="G717" s="2">
        <f>'Moving Avg'!F717</f>
        <v>4.4863999999999997</v>
      </c>
      <c r="H717" s="2">
        <f>'Moving Avg'!G717</f>
        <v>4.4858999999999973</v>
      </c>
      <c r="I717" s="2">
        <f>'Moving Avg'!H717</f>
        <v>4.4449799999999975</v>
      </c>
      <c r="J717" s="5" t="str">
        <f>OBV!F717</f>
        <v>BEARISH</v>
      </c>
      <c r="K717" s="5" t="str">
        <f>OBV!G717</f>
        <v>STRONG</v>
      </c>
      <c r="L717" s="5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4.4870000000000001</v>
      </c>
      <c r="C718" s="2">
        <f>RSI!I718</f>
        <v>51.760319295885004</v>
      </c>
      <c r="D718" s="2">
        <f>MACD!E718</f>
        <v>9.8144402810262932E-4</v>
      </c>
      <c r="E718" s="2">
        <f>MACD!F718</f>
        <v>9.6416932759263972E-4</v>
      </c>
      <c r="F718" s="2">
        <f>'Moving Avg'!D718</f>
        <v>4.4846000000000004</v>
      </c>
      <c r="G718" s="2">
        <f>'Moving Avg'!F718</f>
        <v>4.4863999999999997</v>
      </c>
      <c r="H718" s="2">
        <f>'Moving Avg'!G718</f>
        <v>4.4880999999999975</v>
      </c>
      <c r="I718" s="2">
        <f>'Moving Avg'!H718</f>
        <v>4.444449999999998</v>
      </c>
      <c r="J718" s="5" t="str">
        <f>OBV!F718</f>
        <v>BULLISH</v>
      </c>
      <c r="K718" s="5" t="str">
        <f>OBV!G718</f>
        <v>NEUTRAL</v>
      </c>
      <c r="L718" s="5" t="str">
        <f>OBV!H718</f>
        <v>NEUTRAL</v>
      </c>
    </row>
    <row r="719" spans="1:12" ht="13.5" x14ac:dyDescent="0.25">
      <c r="A719" s="3">
        <f>RSI!A719</f>
        <v>43049</v>
      </c>
      <c r="B719" s="2">
        <f>RSI!B719</f>
        <v>4.4870000000000001</v>
      </c>
      <c r="C719" s="2">
        <f>RSI!I719</f>
        <v>51.760319295885004</v>
      </c>
      <c r="D719" s="2">
        <f>MACD!E719</f>
        <v>8.8805958091153769E-4</v>
      </c>
      <c r="E719" s="2">
        <f>MACD!F719</f>
        <v>9.4894737825641936E-4</v>
      </c>
      <c r="F719" s="2">
        <f>'Moving Avg'!D719</f>
        <v>4.4846000000000004</v>
      </c>
      <c r="G719" s="2">
        <f>'Moving Avg'!F719</f>
        <v>4.4863999999999997</v>
      </c>
      <c r="H719" s="2">
        <f>'Moving Avg'!G719</f>
        <v>4.4902999999999968</v>
      </c>
      <c r="I719" s="2">
        <f>'Moving Avg'!H719</f>
        <v>4.4439199999999968</v>
      </c>
      <c r="J719" s="5" t="str">
        <f>OBV!F719</f>
        <v>BULLISH</v>
      </c>
      <c r="K719" s="5" t="str">
        <f>OBV!G719</f>
        <v>NEUTRAL</v>
      </c>
      <c r="L719" s="5" t="str">
        <f>OBV!H719</f>
        <v>NEUTRAL</v>
      </c>
    </row>
    <row r="720" spans="1:12" ht="13.5" x14ac:dyDescent="0.25">
      <c r="A720" s="3">
        <f>RSI!A720</f>
        <v>43052</v>
      </c>
      <c r="B720" s="2">
        <f>RSI!B720</f>
        <v>4.4870000000000001</v>
      </c>
      <c r="C720" s="2">
        <f>RSI!I720</f>
        <v>51.760319295885004</v>
      </c>
      <c r="D720" s="2">
        <f>MACD!E720</f>
        <v>8.0477479087992521E-4</v>
      </c>
      <c r="E720" s="2">
        <f>MACD!F720</f>
        <v>9.2011286078112048E-4</v>
      </c>
      <c r="F720" s="2">
        <f>'Moving Avg'!D720</f>
        <v>4.4846000000000004</v>
      </c>
      <c r="G720" s="2">
        <f>'Moving Avg'!F720</f>
        <v>4.4863999999999997</v>
      </c>
      <c r="H720" s="2">
        <f>'Moving Avg'!G720</f>
        <v>4.4924999999999971</v>
      </c>
      <c r="I720" s="2">
        <f>'Moving Avg'!H720</f>
        <v>4.4433899999999973</v>
      </c>
      <c r="J720" s="5" t="str">
        <f>OBV!F720</f>
        <v>BULLISH</v>
      </c>
      <c r="K720" s="5" t="str">
        <f>OBV!G720</f>
        <v>NEUTRAL</v>
      </c>
      <c r="L720" s="5" t="str">
        <f>OBV!H720</f>
        <v>NEUTRAL</v>
      </c>
    </row>
    <row r="721" spans="1:12" ht="13.5" x14ac:dyDescent="0.25">
      <c r="A721" s="3">
        <f>RSI!A721</f>
        <v>43053</v>
      </c>
      <c r="B721" s="2">
        <f>RSI!B721</f>
        <v>4.4870000000000001</v>
      </c>
      <c r="C721" s="2">
        <f>RSI!I721</f>
        <v>51.760319295885004</v>
      </c>
      <c r="D721" s="2">
        <f>MACD!E721</f>
        <v>7.303519520691637E-4</v>
      </c>
      <c r="E721" s="2">
        <f>MACD!F721</f>
        <v>8.8216067903872921E-4</v>
      </c>
      <c r="F721" s="2">
        <f>'Moving Avg'!D721</f>
        <v>4.4858000000000002</v>
      </c>
      <c r="G721" s="2">
        <f>'Moving Avg'!F721</f>
        <v>4.4863999999999997</v>
      </c>
      <c r="H721" s="2">
        <f>'Moving Avg'!G721</f>
        <v>4.4921799999999967</v>
      </c>
      <c r="I721" s="2">
        <f>'Moving Avg'!H721</f>
        <v>4.4435249999999966</v>
      </c>
      <c r="J721" s="5" t="str">
        <f>OBV!F721</f>
        <v>BULLISH</v>
      </c>
      <c r="K721" s="5" t="str">
        <f>OBV!G721</f>
        <v>WEAK</v>
      </c>
      <c r="L721" s="5" t="str">
        <f>OBV!H721</f>
        <v>CONFIRMED BULLISH</v>
      </c>
    </row>
    <row r="722" spans="1:12" ht="13.5" x14ac:dyDescent="0.25">
      <c r="A722" s="3">
        <f>RSI!A722</f>
        <v>43054</v>
      </c>
      <c r="B722" s="2">
        <f>RSI!B722</f>
        <v>4.4870000000000001</v>
      </c>
      <c r="C722" s="2">
        <f>RSI!I722</f>
        <v>51.760319295885004</v>
      </c>
      <c r="D722" s="2">
        <f>MACD!E722</f>
        <v>6.6372036095518894E-4</v>
      </c>
      <c r="E722" s="2">
        <f>MACD!F722</f>
        <v>8.3847261542202122E-4</v>
      </c>
      <c r="F722" s="2">
        <f>'Moving Avg'!D722</f>
        <v>4.4870000000000001</v>
      </c>
      <c r="G722" s="2">
        <f>'Moving Avg'!F722</f>
        <v>4.4863999999999997</v>
      </c>
      <c r="H722" s="2">
        <f>'Moving Avg'!G722</f>
        <v>4.4918599999999964</v>
      </c>
      <c r="I722" s="2">
        <f>'Moving Avg'!H722</f>
        <v>4.4436599999999959</v>
      </c>
      <c r="J722" s="5" t="str">
        <f>OBV!F722</f>
        <v>BULLISH</v>
      </c>
      <c r="K722" s="5" t="str">
        <f>OBV!G722</f>
        <v>WEAK</v>
      </c>
      <c r="L722" s="5" t="str">
        <f>OBV!H722</f>
        <v>CONFIRMED BULLISH</v>
      </c>
    </row>
    <row r="723" spans="1:12" ht="13.5" x14ac:dyDescent="0.25">
      <c r="A723" s="3">
        <f>RSI!A723</f>
        <v>43055</v>
      </c>
      <c r="B723" s="2">
        <f>RSI!B723</f>
        <v>4.4870000000000001</v>
      </c>
      <c r="C723" s="2">
        <f>RSI!I723</f>
        <v>51.760319295885004</v>
      </c>
      <c r="D723" s="2">
        <f>MACD!E723</f>
        <v>6.0395235810606351E-4</v>
      </c>
      <c r="E723" s="2">
        <f>MACD!F723</f>
        <v>7.9156856395882981E-4</v>
      </c>
      <c r="F723" s="2">
        <f>'Moving Avg'!D723</f>
        <v>4.4870000000000001</v>
      </c>
      <c r="G723" s="2">
        <f>'Moving Avg'!F723</f>
        <v>4.4863999999999997</v>
      </c>
      <c r="H723" s="2">
        <f>'Moving Avg'!G723</f>
        <v>4.4914199999999962</v>
      </c>
      <c r="I723" s="2">
        <f>'Moving Avg'!H723</f>
        <v>4.4437949999999953</v>
      </c>
      <c r="J723" s="5" t="str">
        <f>OBV!F723</f>
        <v>NEUTRAL</v>
      </c>
      <c r="K723" s="5" t="str">
        <f>OBV!G723</f>
        <v>NEUTRAL</v>
      </c>
      <c r="L723" s="5" t="str">
        <f>OBV!H723</f>
        <v>NEUTRAL</v>
      </c>
    </row>
    <row r="724" spans="1:12" ht="13.5" x14ac:dyDescent="0.25">
      <c r="A724" s="3">
        <f>RSI!A724</f>
        <v>43056</v>
      </c>
      <c r="B724" s="2">
        <f>RSI!B724</f>
        <v>4.4870000000000001</v>
      </c>
      <c r="C724" s="2">
        <f>RSI!I724</f>
        <v>51.760319295885004</v>
      </c>
      <c r="D724" s="2">
        <f>MACD!E724</f>
        <v>5.5024292729122237E-4</v>
      </c>
      <c r="E724" s="2">
        <f>MACD!F724</f>
        <v>7.4330343662530835E-4</v>
      </c>
      <c r="F724" s="2">
        <f>'Moving Avg'!D724</f>
        <v>4.4870000000000001</v>
      </c>
      <c r="G724" s="2">
        <f>'Moving Avg'!F724</f>
        <v>4.4863999999999997</v>
      </c>
      <c r="H724" s="2">
        <f>'Moving Avg'!G724</f>
        <v>4.490979999999996</v>
      </c>
      <c r="I724" s="2">
        <f>'Moving Avg'!H724</f>
        <v>4.4437499999999952</v>
      </c>
      <c r="J724" s="5" t="str">
        <f>OBV!F724</f>
        <v>NEUTRAL</v>
      </c>
      <c r="K724" s="5" t="str">
        <f>OBV!G724</f>
        <v>NEUTRAL</v>
      </c>
      <c r="L724" s="5" t="str">
        <f>OBV!H724</f>
        <v>NEUTRAL</v>
      </c>
    </row>
    <row r="725" spans="1:12" ht="13.5" x14ac:dyDescent="0.25">
      <c r="A725" s="3">
        <f>RSI!A725</f>
        <v>43059</v>
      </c>
      <c r="B725" s="2">
        <f>RSI!B725</f>
        <v>4.4870000000000001</v>
      </c>
      <c r="C725" s="2">
        <f>RSI!I725</f>
        <v>51.760319295885012</v>
      </c>
      <c r="D725" s="2">
        <f>MACD!E725</f>
        <v>5.0189231423392044E-4</v>
      </c>
      <c r="E725" s="2">
        <f>MACD!F725</f>
        <v>6.9502121214703072E-4</v>
      </c>
      <c r="F725" s="2">
        <f>'Moving Avg'!D725</f>
        <v>4.4870000000000001</v>
      </c>
      <c r="G725" s="2">
        <f>'Moving Avg'!F725</f>
        <v>4.4863999999999997</v>
      </c>
      <c r="H725" s="2">
        <f>'Moving Avg'!G725</f>
        <v>4.4905399999999966</v>
      </c>
      <c r="I725" s="2">
        <f>'Moving Avg'!H725</f>
        <v>4.4437049999999942</v>
      </c>
      <c r="J725" s="5" t="str">
        <f>OBV!F725</f>
        <v>NEUTRAL</v>
      </c>
      <c r="K725" s="5" t="str">
        <f>OBV!G725</f>
        <v>NEUTRAL</v>
      </c>
      <c r="L725" s="5" t="str">
        <f>OBV!H725</f>
        <v>NEUTRAL</v>
      </c>
    </row>
    <row r="726" spans="1:12" ht="13.5" x14ac:dyDescent="0.25">
      <c r="A726" s="3">
        <f>RSI!A726</f>
        <v>43060</v>
      </c>
      <c r="B726" s="2">
        <f>RSI!B726</f>
        <v>4.4870000000000001</v>
      </c>
      <c r="C726" s="2">
        <f>RSI!I726</f>
        <v>51.760319295885012</v>
      </c>
      <c r="D726" s="2">
        <f>MACD!E726</f>
        <v>-4.647857138220246E-4</v>
      </c>
      <c r="E726" s="2">
        <f>MACD!F726</f>
        <v>4.6305982695321965E-4</v>
      </c>
      <c r="F726" s="2">
        <f>'Moving Avg'!D726</f>
        <v>4.4870000000000001</v>
      </c>
      <c r="G726" s="2">
        <f>'Moving Avg'!F726</f>
        <v>4.4863999999999997</v>
      </c>
      <c r="H726" s="2">
        <f>'Moving Avg'!G726</f>
        <v>4.4900999999999964</v>
      </c>
      <c r="I726" s="2">
        <f>'Moving Avg'!H726</f>
        <v>4.4436599999999942</v>
      </c>
      <c r="J726" s="5" t="str">
        <f>OBV!F726</f>
        <v>NEUTRAL</v>
      </c>
      <c r="K726" s="5" t="str">
        <f>OBV!G726</f>
        <v>NEUTRAL</v>
      </c>
      <c r="L726" s="5" t="str">
        <f>OBV!H726</f>
        <v>NEUTRAL</v>
      </c>
    </row>
    <row r="727" spans="1:12" ht="13.5" x14ac:dyDescent="0.25">
      <c r="A727" s="3">
        <f>RSI!A727</f>
        <v>43061</v>
      </c>
      <c r="B727" s="2">
        <f>RSI!B727</f>
        <v>4.4870000000000001</v>
      </c>
      <c r="C727" s="2">
        <f>RSI!I727</f>
        <v>51.760319295885019</v>
      </c>
      <c r="D727" s="2">
        <f>MACD!E727</f>
        <v>-1.2852339043067929E-3</v>
      </c>
      <c r="E727" s="2">
        <f>MACD!F727</f>
        <v>1.1340108070121715E-4</v>
      </c>
      <c r="F727" s="2">
        <f>'Moving Avg'!D727</f>
        <v>4.4870000000000001</v>
      </c>
      <c r="G727" s="2">
        <f>'Moving Avg'!F727</f>
        <v>4.4863999999999997</v>
      </c>
      <c r="H727" s="2">
        <f>'Moving Avg'!G727</f>
        <v>4.4896599999999971</v>
      </c>
      <c r="I727" s="2">
        <f>'Moving Avg'!H727</f>
        <v>4.4438699999999942</v>
      </c>
      <c r="J727" s="5" t="str">
        <f>OBV!F727</f>
        <v>NEUTRAL</v>
      </c>
      <c r="K727" s="5" t="str">
        <f>OBV!G727</f>
        <v>NEUTRAL</v>
      </c>
      <c r="L727" s="5" t="str">
        <f>OBV!H727</f>
        <v>NEUTRAL</v>
      </c>
    </row>
    <row r="728" spans="1:12" ht="13.5" x14ac:dyDescent="0.25">
      <c r="A728" s="3">
        <f>RSI!A728</f>
        <v>43062</v>
      </c>
      <c r="B728" s="2">
        <f>RSI!B728</f>
        <v>4.4870000000000001</v>
      </c>
      <c r="C728" s="2">
        <f>RSI!I728</f>
        <v>51.760319295885019</v>
      </c>
      <c r="D728" s="2">
        <f>MACD!E728</f>
        <v>-1.0586877982268206E-3</v>
      </c>
      <c r="E728" s="2">
        <f>MACD!F728</f>
        <v>-1.210166950843904E-4</v>
      </c>
      <c r="F728" s="2">
        <f>'Moving Avg'!D728</f>
        <v>4.4870000000000001</v>
      </c>
      <c r="G728" s="2">
        <f>'Moving Avg'!F728</f>
        <v>4.4863999999999997</v>
      </c>
      <c r="H728" s="2">
        <f>'Moving Avg'!G728</f>
        <v>4.4892199999999969</v>
      </c>
      <c r="I728" s="2">
        <f>'Moving Avg'!H728</f>
        <v>4.4440799999999943</v>
      </c>
      <c r="J728" s="5" t="str">
        <f>OBV!F728</f>
        <v>NEUTRAL</v>
      </c>
      <c r="K728" s="5" t="str">
        <f>OBV!G728</f>
        <v>NEUTRAL</v>
      </c>
      <c r="L728" s="5" t="str">
        <f>OBV!H728</f>
        <v>NEUTRAL</v>
      </c>
    </row>
    <row r="729" spans="1:12" ht="13.5" x14ac:dyDescent="0.25">
      <c r="A729" s="3">
        <f>RSI!A729</f>
        <v>43063</v>
      </c>
      <c r="B729" s="2">
        <f>RSI!B729</f>
        <v>4.4870000000000001</v>
      </c>
      <c r="C729" s="2">
        <f>RSI!I729</f>
        <v>51.760319295885019</v>
      </c>
      <c r="D729" s="2">
        <f>MACD!E729</f>
        <v>-8.6912959205864837E-4</v>
      </c>
      <c r="E729" s="2">
        <f>MACD!F729</f>
        <v>-2.70639274479242E-4</v>
      </c>
      <c r="F729" s="2">
        <f>'Moving Avg'!D729</f>
        <v>4.4870000000000001</v>
      </c>
      <c r="G729" s="2">
        <f>'Moving Avg'!F729</f>
        <v>4.4863999999999997</v>
      </c>
      <c r="H729" s="2">
        <f>'Moving Avg'!G729</f>
        <v>4.4887799999999967</v>
      </c>
      <c r="I729" s="2">
        <f>'Moving Avg'!H729</f>
        <v>4.4442899999999943</v>
      </c>
      <c r="J729" s="5" t="str">
        <f>OBV!F729</f>
        <v>NEUTRAL</v>
      </c>
      <c r="K729" s="5" t="str">
        <f>OBV!G729</f>
        <v>NEUTRAL</v>
      </c>
      <c r="L729" s="5" t="str">
        <f>OBV!H729</f>
        <v>NEUTRAL</v>
      </c>
    </row>
    <row r="730" spans="1:12" ht="13.5" x14ac:dyDescent="0.25">
      <c r="A730" s="3">
        <f>RSI!A730</f>
        <v>43066</v>
      </c>
      <c r="B730" s="2">
        <f>RSI!B730</f>
        <v>4.5410000000000004</v>
      </c>
      <c r="C730" s="2">
        <f>RSI!I730</f>
        <v>92.974763796163487</v>
      </c>
      <c r="D730" s="2">
        <f>MACD!E730</f>
        <v>-4.7107107172319473E-3</v>
      </c>
      <c r="E730" s="2">
        <f>MACD!F730</f>
        <v>-1.1586535630297831E-3</v>
      </c>
      <c r="F730" s="2">
        <f>'Moving Avg'!D730</f>
        <v>4.4977999999999998</v>
      </c>
      <c r="G730" s="2">
        <f>'Moving Avg'!F730</f>
        <v>4.4890999999999996</v>
      </c>
      <c r="H730" s="2">
        <f>'Moving Avg'!G730</f>
        <v>4.4894199999999964</v>
      </c>
      <c r="I730" s="2">
        <f>'Moving Avg'!H730</f>
        <v>4.4445399999999946</v>
      </c>
      <c r="J730" s="5" t="str">
        <f>OBV!F730</f>
        <v>BULLISH</v>
      </c>
      <c r="K730" s="5" t="str">
        <f>OBV!G730</f>
        <v>WEAK</v>
      </c>
      <c r="L730" s="5" t="str">
        <f>OBV!H730</f>
        <v>CONFIRMED BULLISH</v>
      </c>
    </row>
    <row r="731" spans="1:12" ht="13.5" x14ac:dyDescent="0.25">
      <c r="A731" s="3">
        <f>RSI!A731</f>
        <v>43067</v>
      </c>
      <c r="B731" s="2">
        <f>RSI!B731</f>
        <v>4.5410000000000004</v>
      </c>
      <c r="C731" s="2">
        <f>RSI!I731</f>
        <v>92.974763796163487</v>
      </c>
      <c r="D731" s="2">
        <f>MACD!E731</f>
        <v>-8.2821978014306907E-3</v>
      </c>
      <c r="E731" s="2">
        <f>MACD!F731</f>
        <v>-2.5833624107099648E-3</v>
      </c>
      <c r="F731" s="2">
        <f>'Moving Avg'!D731</f>
        <v>4.5086000000000004</v>
      </c>
      <c r="G731" s="2">
        <f>'Moving Avg'!F731</f>
        <v>4.4917999999999996</v>
      </c>
      <c r="H731" s="2">
        <f>'Moving Avg'!G731</f>
        <v>4.490179999999997</v>
      </c>
      <c r="I731" s="2">
        <f>'Moving Avg'!H731</f>
        <v>4.4447899999999949</v>
      </c>
      <c r="J731" s="5" t="str">
        <f>OBV!F731</f>
        <v>BULLISH</v>
      </c>
      <c r="K731" s="5" t="str">
        <f>OBV!G731</f>
        <v>WEAK</v>
      </c>
      <c r="L731" s="5" t="str">
        <f>OBV!H731</f>
        <v>CONFIRMED BULLISH</v>
      </c>
    </row>
    <row r="732" spans="1:12" ht="13.5" x14ac:dyDescent="0.25">
      <c r="A732" s="3">
        <f>RSI!A732</f>
        <v>43068</v>
      </c>
      <c r="B732" s="2">
        <f>RSI!B732</f>
        <v>4.5960000000000001</v>
      </c>
      <c r="C732" s="2">
        <f>RSI!I732</f>
        <v>96.503490544740529</v>
      </c>
      <c r="D732" s="2">
        <f>MACD!E732</f>
        <v>-1.5675446111826474E-2</v>
      </c>
      <c r="E732" s="2">
        <f>MACD!F732</f>
        <v>-5.2017791509332677E-3</v>
      </c>
      <c r="F732" s="2">
        <f>'Moving Avg'!D732</f>
        <v>4.5304000000000002</v>
      </c>
      <c r="G732" s="2">
        <f>'Moving Avg'!F732</f>
        <v>4.4972500000000002</v>
      </c>
      <c r="H732" s="2">
        <f>'Moving Avg'!G732</f>
        <v>4.4920399999999976</v>
      </c>
      <c r="I732" s="2">
        <f>'Moving Avg'!H732</f>
        <v>4.4459799999999952</v>
      </c>
      <c r="J732" s="5" t="str">
        <f>OBV!F732</f>
        <v>BULLISH</v>
      </c>
      <c r="K732" s="5" t="str">
        <f>OBV!G732</f>
        <v>WEAK</v>
      </c>
      <c r="L732" s="5" t="str">
        <f>OBV!H732</f>
        <v>CONFIRMED BULLISH</v>
      </c>
    </row>
    <row r="733" spans="1:12" ht="13.5" x14ac:dyDescent="0.25">
      <c r="A733" s="3">
        <f>RSI!A733</f>
        <v>43069</v>
      </c>
      <c r="B733" s="2">
        <f>RSI!B733</f>
        <v>4.5960000000000001</v>
      </c>
      <c r="C733" s="2">
        <f>RSI!I733</f>
        <v>96.503490544740529</v>
      </c>
      <c r="D733" s="2">
        <f>MACD!E733</f>
        <v>-2.2531404803881827E-2</v>
      </c>
      <c r="E733" s="2">
        <f>MACD!F733</f>
        <v>-8.6677042815229803E-3</v>
      </c>
      <c r="F733" s="2">
        <f>'Moving Avg'!D733</f>
        <v>4.5522</v>
      </c>
      <c r="G733" s="2">
        <f>'Moving Avg'!F733</f>
        <v>4.5027000000000008</v>
      </c>
      <c r="H733" s="2">
        <f>'Moving Avg'!G733</f>
        <v>4.4938999999999973</v>
      </c>
      <c r="I733" s="2">
        <f>'Moving Avg'!H733</f>
        <v>4.4472449999999961</v>
      </c>
      <c r="J733" s="5" t="str">
        <f>OBV!F733</f>
        <v>BULLISH</v>
      </c>
      <c r="K733" s="5" t="str">
        <f>OBV!G733</f>
        <v>WEAK</v>
      </c>
      <c r="L733" s="5" t="str">
        <f>OBV!H733</f>
        <v>CONFIRMED BULLISH</v>
      </c>
    </row>
    <row r="734" spans="1:12" ht="13.5" x14ac:dyDescent="0.25">
      <c r="A734" s="3">
        <f>RSI!A734</f>
        <v>43073</v>
      </c>
      <c r="B734" s="2">
        <f>RSI!B734</f>
        <v>4.5960000000000001</v>
      </c>
      <c r="C734" s="2">
        <f>RSI!I734</f>
        <v>96.503490544740529</v>
      </c>
      <c r="D734" s="2">
        <f>MACD!E734</f>
        <v>-2.8888279507870429E-2</v>
      </c>
      <c r="E734" s="2">
        <f>MACD!F734</f>
        <v>-1.2711819326792471E-2</v>
      </c>
      <c r="F734" s="2">
        <f>'Moving Avg'!D734</f>
        <v>4.5739999999999998</v>
      </c>
      <c r="G734" s="2">
        <f>'Moving Avg'!F734</f>
        <v>4.5081500000000014</v>
      </c>
      <c r="H734" s="2">
        <f>'Moving Avg'!G734</f>
        <v>4.4957599999999971</v>
      </c>
      <c r="I734" s="2">
        <f>'Moving Avg'!H734</f>
        <v>4.4485099999999962</v>
      </c>
      <c r="J734" s="5" t="str">
        <f>OBV!F734</f>
        <v>BULLISH</v>
      </c>
      <c r="K734" s="5" t="str">
        <f>OBV!G734</f>
        <v>WEAK</v>
      </c>
      <c r="L734" s="5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4.5960000000000001</v>
      </c>
      <c r="C735" s="2">
        <f>RSI!I735</f>
        <v>96.503490544740529</v>
      </c>
      <c r="D735" s="2">
        <f>MACD!E735</f>
        <v>-3.4781690976716462E-2</v>
      </c>
      <c r="E735" s="2">
        <f>MACD!F735</f>
        <v>-1.7125793656777272E-2</v>
      </c>
      <c r="F735" s="2">
        <f>'Moving Avg'!D735</f>
        <v>4.585</v>
      </c>
      <c r="G735" s="2">
        <f>'Moving Avg'!F735</f>
        <v>4.5136000000000021</v>
      </c>
      <c r="H735" s="2">
        <f>'Moving Avg'!G735</f>
        <v>4.4978399999999974</v>
      </c>
      <c r="I735" s="2">
        <f>'Moving Avg'!H735</f>
        <v>4.4491649999999971</v>
      </c>
      <c r="J735" s="5" t="str">
        <f>OBV!F735</f>
        <v>BULLISH</v>
      </c>
      <c r="K735" s="5" t="str">
        <f>OBV!G735</f>
        <v>WEAK</v>
      </c>
      <c r="L735" s="5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4.5960000000000001</v>
      </c>
      <c r="C736" s="2">
        <f>RSI!I736</f>
        <v>96.503490544740529</v>
      </c>
      <c r="D736" s="2">
        <f>MACD!E736</f>
        <v>-4.0244828840038771E-2</v>
      </c>
      <c r="E736" s="2">
        <f>MACD!F736</f>
        <v>-2.1749600693429572E-2</v>
      </c>
      <c r="F736" s="2">
        <f>'Moving Avg'!D736</f>
        <v>4.5960000000000001</v>
      </c>
      <c r="G736" s="2">
        <f>'Moving Avg'!F736</f>
        <v>4.5193500000000011</v>
      </c>
      <c r="H736" s="2">
        <f>'Moving Avg'!G736</f>
        <v>4.4999199999999977</v>
      </c>
      <c r="I736" s="2">
        <f>'Moving Avg'!H736</f>
        <v>4.4498199999999972</v>
      </c>
      <c r="J736" s="5" t="str">
        <f>OBV!F736</f>
        <v>BULLISH</v>
      </c>
      <c r="K736" s="5" t="str">
        <f>OBV!G736</f>
        <v>WEAK</v>
      </c>
      <c r="L736" s="5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4.5960000000000001</v>
      </c>
      <c r="C737" s="2">
        <f>RSI!I737</f>
        <v>96.503490544740529</v>
      </c>
      <c r="D737" s="2">
        <f>MACD!E737</f>
        <v>-4.5308599771814784E-2</v>
      </c>
      <c r="E737" s="2">
        <f>MACD!F737</f>
        <v>-2.6461400509106614E-2</v>
      </c>
      <c r="F737" s="2">
        <f>'Moving Avg'!D737</f>
        <v>4.5960000000000001</v>
      </c>
      <c r="G737" s="2">
        <f>'Moving Avg'!F737</f>
        <v>4.5251000000000019</v>
      </c>
      <c r="H737" s="2">
        <f>'Moving Avg'!G737</f>
        <v>4.501999999999998</v>
      </c>
      <c r="I737" s="2">
        <f>'Moving Avg'!H737</f>
        <v>4.4505499999999971</v>
      </c>
      <c r="J737" s="5" t="str">
        <f>OBV!F737</f>
        <v>NEUTRAL</v>
      </c>
      <c r="K737" s="5" t="str">
        <f>OBV!G737</f>
        <v>NEUTRAL</v>
      </c>
      <c r="L737" s="5" t="str">
        <f>OBV!H737</f>
        <v>NEUTRAL</v>
      </c>
    </row>
    <row r="738" spans="1:12" ht="13.5" x14ac:dyDescent="0.25">
      <c r="A738" s="3">
        <f>RSI!A738</f>
        <v>43077</v>
      </c>
      <c r="B738" s="2">
        <f>RSI!B738</f>
        <v>4.5960000000000001</v>
      </c>
      <c r="C738" s="2">
        <f>RSI!I738</f>
        <v>96.503490544740529</v>
      </c>
      <c r="D738" s="2">
        <f>MACD!E738</f>
        <v>-5.0001769592758372E-2</v>
      </c>
      <c r="E738" s="2">
        <f>MACD!F738</f>
        <v>-3.1169474325836968E-2</v>
      </c>
      <c r="F738" s="2">
        <f>'Moving Avg'!D738</f>
        <v>4.5960000000000001</v>
      </c>
      <c r="G738" s="2">
        <f>'Moving Avg'!F738</f>
        <v>4.5305500000000016</v>
      </c>
      <c r="H738" s="2">
        <f>'Moving Avg'!G738</f>
        <v>4.5041799999999981</v>
      </c>
      <c r="I738" s="2">
        <f>'Moving Avg'!H738</f>
        <v>4.451279999999997</v>
      </c>
      <c r="J738" s="5" t="str">
        <f>OBV!F738</f>
        <v>NEUTRAL</v>
      </c>
      <c r="K738" s="5" t="str">
        <f>OBV!G738</f>
        <v>NEUTRAL</v>
      </c>
      <c r="L738" s="5" t="str">
        <f>OBV!H738</f>
        <v>NEUTRAL</v>
      </c>
    </row>
    <row r="739" spans="1:12" ht="13.5" x14ac:dyDescent="0.25">
      <c r="A739" s="3">
        <f>RSI!A739</f>
        <v>43080</v>
      </c>
      <c r="B739" s="2">
        <f>RSI!B739</f>
        <v>4.5960000000000001</v>
      </c>
      <c r="C739" s="2">
        <f>RSI!I739</f>
        <v>96.503490544740529</v>
      </c>
      <c r="D739" s="2">
        <f>MACD!E739</f>
        <v>-5.4351099001272551E-2</v>
      </c>
      <c r="E739" s="2">
        <f>MACD!F739</f>
        <v>-3.5805799260924087E-2</v>
      </c>
      <c r="F739" s="2">
        <f>'Moving Avg'!D739</f>
        <v>4.5960000000000001</v>
      </c>
      <c r="G739" s="2">
        <f>'Moving Avg'!F739</f>
        <v>4.5360000000000023</v>
      </c>
      <c r="H739" s="2">
        <f>'Moving Avg'!G739</f>
        <v>4.5063599999999981</v>
      </c>
      <c r="I739" s="2">
        <f>'Moving Avg'!H739</f>
        <v>4.4520099999999969</v>
      </c>
      <c r="J739" s="5" t="str">
        <f>OBV!F739</f>
        <v>NEUTRAL</v>
      </c>
      <c r="K739" s="5" t="str">
        <f>OBV!G739</f>
        <v>NEUTRAL</v>
      </c>
      <c r="L739" s="5" t="str">
        <f>OBV!H739</f>
        <v>NEUTRAL</v>
      </c>
    </row>
    <row r="740" spans="1:12" ht="13.5" x14ac:dyDescent="0.25">
      <c r="A740" s="3">
        <f>RSI!A740</f>
        <v>43081</v>
      </c>
      <c r="B740" s="2">
        <f>RSI!B740</f>
        <v>4.5960000000000001</v>
      </c>
      <c r="C740" s="2">
        <f>RSI!I740</f>
        <v>96.503490544740529</v>
      </c>
      <c r="D740" s="2">
        <f>MACD!E740</f>
        <v>-5.0073780458070871E-2</v>
      </c>
      <c r="E740" s="2">
        <f>MACD!F740</f>
        <v>-3.8659395500353445E-2</v>
      </c>
      <c r="F740" s="2">
        <f>'Moving Avg'!D740</f>
        <v>4.5960000000000001</v>
      </c>
      <c r="G740" s="2">
        <f>'Moving Avg'!F740</f>
        <v>4.541450000000002</v>
      </c>
      <c r="H740" s="2">
        <f>'Moving Avg'!G740</f>
        <v>4.5085399999999991</v>
      </c>
      <c r="I740" s="2">
        <f>'Moving Avg'!H740</f>
        <v>4.4534049999999965</v>
      </c>
      <c r="J740" s="5" t="str">
        <f>OBV!F740</f>
        <v>NEUTRAL</v>
      </c>
      <c r="K740" s="5" t="str">
        <f>OBV!G740</f>
        <v>NEUTRAL</v>
      </c>
      <c r="L740" s="5" t="str">
        <f>OBV!H740</f>
        <v>NEUTRAL</v>
      </c>
    </row>
    <row r="741" spans="1:12" ht="13.5" x14ac:dyDescent="0.25">
      <c r="A741" s="3">
        <f>RSI!A741</f>
        <v>43082</v>
      </c>
      <c r="B741" s="2">
        <f>RSI!B741</f>
        <v>4.5960000000000001</v>
      </c>
      <c r="C741" s="2">
        <f>RSI!I741</f>
        <v>96.503490544740529</v>
      </c>
      <c r="D741" s="2">
        <f>MACD!E741</f>
        <v>-4.6778744215298929E-2</v>
      </c>
      <c r="E741" s="2">
        <f>MACD!F741</f>
        <v>-4.0283265243342539E-2</v>
      </c>
      <c r="F741" s="2">
        <f>'Moving Avg'!D741</f>
        <v>4.5960000000000001</v>
      </c>
      <c r="G741" s="2">
        <f>'Moving Avg'!F741</f>
        <v>4.5469000000000026</v>
      </c>
      <c r="H741" s="2">
        <f>'Moving Avg'!G741</f>
        <v>4.5107199999999992</v>
      </c>
      <c r="I741" s="2">
        <f>'Moving Avg'!H741</f>
        <v>4.454799999999997</v>
      </c>
      <c r="J741" s="5" t="str">
        <f>OBV!F741</f>
        <v>NEUTRAL</v>
      </c>
      <c r="K741" s="5" t="str">
        <f>OBV!G741</f>
        <v>NEUTRAL</v>
      </c>
      <c r="L741" s="5" t="str">
        <f>OBV!H741</f>
        <v>NEUTRAL</v>
      </c>
    </row>
    <row r="742" spans="1:12" ht="13.5" x14ac:dyDescent="0.25">
      <c r="A742" s="3">
        <f>RSI!A742</f>
        <v>43083</v>
      </c>
      <c r="B742" s="2">
        <f>RSI!B742</f>
        <v>4.5960000000000001</v>
      </c>
      <c r="C742" s="2">
        <f>RSI!I742</f>
        <v>96.503490544740529</v>
      </c>
      <c r="D742" s="2">
        <f>MACD!E742</f>
        <v>-3.5829314176486271E-2</v>
      </c>
      <c r="E742" s="2">
        <f>MACD!F742</f>
        <v>-3.9392475029971293E-2</v>
      </c>
      <c r="F742" s="2">
        <f>'Moving Avg'!D742</f>
        <v>4.5960000000000001</v>
      </c>
      <c r="G742" s="2">
        <f>'Moving Avg'!F742</f>
        <v>4.5523500000000023</v>
      </c>
      <c r="H742" s="2">
        <f>'Moving Avg'!G742</f>
        <v>4.5128999999999992</v>
      </c>
      <c r="I742" s="2">
        <f>'Moving Avg'!H742</f>
        <v>4.4561949999999966</v>
      </c>
      <c r="J742" s="5" t="str">
        <f>OBV!F742</f>
        <v>NEUTRAL</v>
      </c>
      <c r="K742" s="5" t="str">
        <f>OBV!G742</f>
        <v>NEUTRAL</v>
      </c>
      <c r="L742" s="5" t="str">
        <f>OBV!H742</f>
        <v>NEUTRAL</v>
      </c>
    </row>
    <row r="743" spans="1:12" ht="13.5" x14ac:dyDescent="0.25">
      <c r="A743" s="3">
        <f>RSI!A743</f>
        <v>43084</v>
      </c>
      <c r="B743" s="2">
        <f>RSI!B743</f>
        <v>4.5960000000000001</v>
      </c>
      <c r="C743" s="2">
        <f>RSI!I743</f>
        <v>96.503490544740529</v>
      </c>
      <c r="D743" s="2">
        <f>MACD!E743</f>
        <v>-2.684238962554808E-2</v>
      </c>
      <c r="E743" s="2">
        <f>MACD!F743</f>
        <v>-3.688245794908665E-2</v>
      </c>
      <c r="F743" s="2">
        <f>'Moving Avg'!D743</f>
        <v>4.5960000000000001</v>
      </c>
      <c r="G743" s="2">
        <f>'Moving Avg'!F743</f>
        <v>4.5578000000000021</v>
      </c>
      <c r="H743" s="2">
        <f>'Moving Avg'!G743</f>
        <v>4.5150799999999993</v>
      </c>
      <c r="I743" s="2">
        <f>'Moving Avg'!H743</f>
        <v>4.4572549999999964</v>
      </c>
      <c r="J743" s="5" t="str">
        <f>OBV!F743</f>
        <v>NEUTRAL</v>
      </c>
      <c r="K743" s="5" t="str">
        <f>OBV!G743</f>
        <v>NEUTRAL</v>
      </c>
      <c r="L743" s="5" t="str">
        <f>OBV!H743</f>
        <v>NEUTRAL</v>
      </c>
    </row>
    <row r="744" spans="1:12" ht="13.5" x14ac:dyDescent="0.25">
      <c r="A744" s="3">
        <f>RSI!A744</f>
        <v>43087</v>
      </c>
      <c r="B744" s="2">
        <f>RSI!B744</f>
        <v>4.5960000000000001</v>
      </c>
      <c r="C744" s="2">
        <f>RSI!I744</f>
        <v>96.503490544740529</v>
      </c>
      <c r="D744" s="2">
        <f>MACD!E744</f>
        <v>-1.9495455693895103E-2</v>
      </c>
      <c r="E744" s="2">
        <f>MACD!F744</f>
        <v>-3.3405057498048341E-2</v>
      </c>
      <c r="F744" s="2">
        <f>'Moving Avg'!D744</f>
        <v>4.5960000000000001</v>
      </c>
      <c r="G744" s="2">
        <f>'Moving Avg'!F744</f>
        <v>4.5632500000000018</v>
      </c>
      <c r="H744" s="2">
        <f>'Moving Avg'!G744</f>
        <v>4.5172599999999994</v>
      </c>
      <c r="I744" s="2">
        <f>'Moving Avg'!H744</f>
        <v>4.4581399999999967</v>
      </c>
      <c r="J744" s="5" t="str">
        <f>OBV!F744</f>
        <v>NEUTRAL</v>
      </c>
      <c r="K744" s="5" t="str">
        <f>OBV!G744</f>
        <v>NEUTRAL</v>
      </c>
      <c r="L744" s="5" t="str">
        <f>OBV!H744</f>
        <v>NEUTRAL</v>
      </c>
    </row>
    <row r="745" spans="1:12" ht="13.5" x14ac:dyDescent="0.25">
      <c r="A745" s="3">
        <f>RSI!A745</f>
        <v>43088</v>
      </c>
      <c r="B745" s="2">
        <f>RSI!B745</f>
        <v>4.5960000000000001</v>
      </c>
      <c r="C745" s="2">
        <f>RSI!I745</f>
        <v>96.503490544740529</v>
      </c>
      <c r="D745" s="2">
        <f>MACD!E745</f>
        <v>-1.3517140440391096E-2</v>
      </c>
      <c r="E745" s="2">
        <f>MACD!F745</f>
        <v>-2.9427474086516893E-2</v>
      </c>
      <c r="F745" s="2">
        <f>'Moving Avg'!D745</f>
        <v>4.5960000000000001</v>
      </c>
      <c r="G745" s="2">
        <f>'Moving Avg'!F745</f>
        <v>4.5687000000000015</v>
      </c>
      <c r="H745" s="2">
        <f>'Moving Avg'!G745</f>
        <v>4.5194399999999995</v>
      </c>
      <c r="I745" s="2">
        <f>'Moving Avg'!H745</f>
        <v>4.4589999999999961</v>
      </c>
      <c r="J745" s="5" t="str">
        <f>OBV!F745</f>
        <v>NEUTRAL</v>
      </c>
      <c r="K745" s="5" t="str">
        <f>OBV!G745</f>
        <v>NEUTRAL</v>
      </c>
      <c r="L745" s="5" t="str">
        <f>OBV!H745</f>
        <v>NEUTRAL</v>
      </c>
    </row>
    <row r="746" spans="1:12" ht="13.5" x14ac:dyDescent="0.25">
      <c r="A746" s="3">
        <f>RSI!A746</f>
        <v>43089</v>
      </c>
      <c r="B746" s="2">
        <f>RSI!B746</f>
        <v>4.5910000000000002</v>
      </c>
      <c r="C746" s="2">
        <f>RSI!I746</f>
        <v>85.486847391924272</v>
      </c>
      <c r="D746" s="2">
        <f>MACD!E746</f>
        <v>-8.3088633564161185E-3</v>
      </c>
      <c r="E746" s="2">
        <f>MACD!F746</f>
        <v>-2.5203751940496739E-2</v>
      </c>
      <c r="F746" s="2">
        <f>'Moving Avg'!D746</f>
        <v>4.5950000000000006</v>
      </c>
      <c r="G746" s="2">
        <f>'Moving Avg'!F746</f>
        <v>4.5739000000000019</v>
      </c>
      <c r="H746" s="2">
        <f>'Moving Avg'!G746</f>
        <v>4.5215199999999998</v>
      </c>
      <c r="I746" s="2">
        <f>'Moving Avg'!H746</f>
        <v>4.4598349999999964</v>
      </c>
      <c r="J746" s="5" t="str">
        <f>OBV!F746</f>
        <v>BEARISH</v>
      </c>
      <c r="K746" s="5" t="str">
        <f>OBV!G746</f>
        <v>STRONG</v>
      </c>
      <c r="L746" s="5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4.5910000000000002</v>
      </c>
      <c r="C747" s="2">
        <f>RSI!I747</f>
        <v>85.486847391924272</v>
      </c>
      <c r="D747" s="2">
        <f>MACD!E747</f>
        <v>-4.0766364290112378E-3</v>
      </c>
      <c r="E747" s="2">
        <f>MACD!F747</f>
        <v>-2.0978328838199639E-2</v>
      </c>
      <c r="F747" s="2">
        <f>'Moving Avg'!D747</f>
        <v>4.5940000000000003</v>
      </c>
      <c r="G747" s="2">
        <f>'Moving Avg'!F747</f>
        <v>4.5791000000000013</v>
      </c>
      <c r="H747" s="2">
        <f>'Moving Avg'!G747</f>
        <v>4.5236000000000001</v>
      </c>
      <c r="I747" s="2">
        <f>'Moving Avg'!H747</f>
        <v>4.460409999999996</v>
      </c>
      <c r="J747" s="5" t="str">
        <f>OBV!F747</f>
        <v>BEARISH</v>
      </c>
      <c r="K747" s="5" t="str">
        <f>OBV!G747</f>
        <v>STRONG</v>
      </c>
      <c r="L747" s="5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4.5910000000000002</v>
      </c>
      <c r="C748" s="2">
        <f>RSI!I748</f>
        <v>85.486847391924272</v>
      </c>
      <c r="D748" s="2">
        <f>MACD!E748</f>
        <v>-6.5735166903380104E-4</v>
      </c>
      <c r="E748" s="2">
        <f>MACD!F748</f>
        <v>-1.6914133404366472E-2</v>
      </c>
      <c r="F748" s="2">
        <f>'Moving Avg'!D748</f>
        <v>4.5930000000000009</v>
      </c>
      <c r="G748" s="2">
        <f>'Moving Avg'!F748</f>
        <v>4.5843000000000007</v>
      </c>
      <c r="H748" s="2">
        <f>'Moving Avg'!G748</f>
        <v>4.5256800000000004</v>
      </c>
      <c r="I748" s="2">
        <f>'Moving Avg'!H748</f>
        <v>4.4609849999999964</v>
      </c>
      <c r="J748" s="5" t="str">
        <f>OBV!F748</f>
        <v>BEARISH</v>
      </c>
      <c r="K748" s="5" t="str">
        <f>OBV!G748</f>
        <v>STRONG</v>
      </c>
      <c r="L748" s="5" t="str">
        <f>OBV!H748</f>
        <v>CONFIRMED BEARISH</v>
      </c>
    </row>
    <row r="749" spans="1:12" ht="13.5" x14ac:dyDescent="0.25">
      <c r="A749" s="3">
        <f>RSI!A749</f>
        <v>43094</v>
      </c>
      <c r="B749" s="2">
        <f>RSI!B749</f>
        <v>4.5910000000000002</v>
      </c>
      <c r="C749" s="2">
        <f>RSI!I749</f>
        <v>85.486847391924272</v>
      </c>
      <c r="D749" s="2">
        <f>MACD!E749</f>
        <v>2.0860463813079377E-3</v>
      </c>
      <c r="E749" s="2">
        <f>MACD!F749</f>
        <v>-1.311409744723159E-2</v>
      </c>
      <c r="F749" s="2">
        <f>'Moving Avg'!D749</f>
        <v>4.5920000000000005</v>
      </c>
      <c r="G749" s="2">
        <f>'Moving Avg'!F749</f>
        <v>4.5895000000000001</v>
      </c>
      <c r="H749" s="2">
        <f>'Moving Avg'!G749</f>
        <v>4.5277600000000007</v>
      </c>
      <c r="I749" s="2">
        <f>'Moving Avg'!H749</f>
        <v>4.4621999999999957</v>
      </c>
      <c r="J749" s="5" t="str">
        <f>OBV!F749</f>
        <v>BEARISH</v>
      </c>
      <c r="K749" s="5" t="str">
        <f>OBV!G749</f>
        <v>STRONG</v>
      </c>
      <c r="L749" s="5" t="str">
        <f>OBV!H749</f>
        <v>CONFIRMED BEARISH</v>
      </c>
    </row>
    <row r="750" spans="1:12" ht="13.5" x14ac:dyDescent="0.25">
      <c r="A750" s="3">
        <f>RSI!A750</f>
        <v>43095</v>
      </c>
      <c r="B750" s="2">
        <f>RSI!B750</f>
        <v>4.5960000000000001</v>
      </c>
      <c r="C750" s="2">
        <f>RSI!I750</f>
        <v>87.41868659273095</v>
      </c>
      <c r="D750" s="2">
        <f>MACD!E750</f>
        <v>3.8982693964610959E-3</v>
      </c>
      <c r="E750" s="2">
        <f>MACD!F750</f>
        <v>-9.7116240784930544E-3</v>
      </c>
      <c r="F750" s="2">
        <f>'Moving Avg'!D750</f>
        <v>4.5920000000000005</v>
      </c>
      <c r="G750" s="2">
        <f>'Moving Avg'!F750</f>
        <v>4.5922500000000008</v>
      </c>
      <c r="H750" s="2">
        <f>'Moving Avg'!G750</f>
        <v>4.5299400000000007</v>
      </c>
      <c r="I750" s="2">
        <f>'Moving Avg'!H750</f>
        <v>4.4634399999999959</v>
      </c>
      <c r="J750" s="5" t="str">
        <f>OBV!F750</f>
        <v>BULLISH</v>
      </c>
      <c r="K750" s="5" t="str">
        <f>OBV!G750</f>
        <v>NEUTRAL</v>
      </c>
      <c r="L750" s="5" t="str">
        <f>OBV!H750</f>
        <v>NEUTRAL</v>
      </c>
    </row>
    <row r="751" spans="1:12" ht="13.5" x14ac:dyDescent="0.25">
      <c r="A751" s="3">
        <f>RSI!A751</f>
        <v>43096</v>
      </c>
      <c r="B751" s="2">
        <f>RSI!B751</f>
        <v>4.4870000000000001</v>
      </c>
      <c r="C751" s="2">
        <f>RSI!I751</f>
        <v>21.192395272657862</v>
      </c>
      <c r="D751" s="2">
        <f>MACD!E751</f>
        <v>1.334775159469892E-2</v>
      </c>
      <c r="E751" s="2">
        <f>MACD!F751</f>
        <v>-5.0997489438546597E-3</v>
      </c>
      <c r="F751" s="2">
        <f>'Moving Avg'!D751</f>
        <v>4.5712000000000002</v>
      </c>
      <c r="G751" s="2">
        <f>'Moving Avg'!F751</f>
        <v>4.58955</v>
      </c>
      <c r="H751" s="2">
        <f>'Moving Avg'!G751</f>
        <v>4.5299400000000007</v>
      </c>
      <c r="I751" s="2">
        <f>'Moving Avg'!H751</f>
        <v>4.4647749999999959</v>
      </c>
      <c r="J751" s="5" t="str">
        <f>OBV!F751</f>
        <v>BULLISH</v>
      </c>
      <c r="K751" s="5" t="str">
        <f>OBV!G751</f>
        <v>NEUTRAL</v>
      </c>
      <c r="L751" s="5" t="str">
        <f>OBV!H751</f>
        <v>BULLISH DIVERGENCE</v>
      </c>
    </row>
    <row r="752" spans="1:12" ht="13.5" x14ac:dyDescent="0.25">
      <c r="A752" s="3">
        <f>RSI!A752</f>
        <v>43097</v>
      </c>
      <c r="B752" s="2">
        <f>RSI!B752</f>
        <v>4.4870000000000001</v>
      </c>
      <c r="C752" s="2">
        <f>RSI!I752</f>
        <v>21.192395272657862</v>
      </c>
      <c r="D752" s="2">
        <f>MACD!E752</f>
        <v>2.1841246176284912E-2</v>
      </c>
      <c r="E752" s="2">
        <f>MACD!F752</f>
        <v>2.8845008017325431E-4</v>
      </c>
      <c r="F752" s="2">
        <f>'Moving Avg'!D752</f>
        <v>4.5504000000000007</v>
      </c>
      <c r="G752" s="2">
        <f>'Moving Avg'!F752</f>
        <v>4.5840999999999994</v>
      </c>
      <c r="H752" s="2">
        <f>'Moving Avg'!G752</f>
        <v>4.5299400000000007</v>
      </c>
      <c r="I752" s="2">
        <f>'Moving Avg'!H752</f>
        <v>4.4659299999999957</v>
      </c>
      <c r="J752" s="5" t="str">
        <f>OBV!F752</f>
        <v>BULLISH</v>
      </c>
      <c r="K752" s="5" t="str">
        <f>OBV!G752</f>
        <v>NEUTRAL</v>
      </c>
      <c r="L752" s="5" t="str">
        <f>OBV!H752</f>
        <v>BULLISH DIVERGENCE</v>
      </c>
    </row>
    <row r="753" spans="1:12" ht="13.5" x14ac:dyDescent="0.25">
      <c r="A753" s="3">
        <f>RSI!A753</f>
        <v>43098</v>
      </c>
      <c r="B753" s="2">
        <f>RSI!B753</f>
        <v>4.4870000000000001</v>
      </c>
      <c r="C753" s="2">
        <f>RSI!I753</f>
        <v>21.192395272657862</v>
      </c>
      <c r="D753" s="2">
        <f>MACD!E753</f>
        <v>2.9488955649878079E-2</v>
      </c>
      <c r="E753" s="2">
        <f>MACD!F753</f>
        <v>6.1285511941142198E-3</v>
      </c>
      <c r="F753" s="2">
        <f>'Moving Avg'!D753</f>
        <v>4.5296000000000003</v>
      </c>
      <c r="G753" s="2">
        <f>'Moving Avg'!F753</f>
        <v>4.5786499999999997</v>
      </c>
      <c r="H753" s="2">
        <f>'Moving Avg'!G753</f>
        <v>4.5299399999999999</v>
      </c>
      <c r="I753" s="2">
        <f>'Moving Avg'!H753</f>
        <v>4.4670849999999964</v>
      </c>
      <c r="J753" s="5" t="str">
        <f>OBV!F753</f>
        <v>BULLISH</v>
      </c>
      <c r="K753" s="5" t="str">
        <f>OBV!G753</f>
        <v>NEUTRAL</v>
      </c>
      <c r="L753" s="5" t="str">
        <f>OBV!H753</f>
        <v>BULLISH DIVERGENCE</v>
      </c>
    </row>
    <row r="754" spans="1:12" ht="13.5" x14ac:dyDescent="0.25">
      <c r="A754" s="3">
        <f>RSI!A754</f>
        <v>43102</v>
      </c>
      <c r="B754" s="2">
        <f>RSI!B754</f>
        <v>4.4320000000000004</v>
      </c>
      <c r="C754" s="2">
        <f>RSI!I754</f>
        <v>14.344022868593044</v>
      </c>
      <c r="D754" s="2">
        <f>MACD!E754</f>
        <v>4.0460933663092113E-2</v>
      </c>
      <c r="E754" s="2">
        <f>MACD!F754</f>
        <v>1.29950276879098E-2</v>
      </c>
      <c r="F754" s="2">
        <f>'Moving Avg'!D754</f>
        <v>4.4978000000000007</v>
      </c>
      <c r="G754" s="2">
        <f>'Moving Avg'!F754</f>
        <v>4.5704499999999992</v>
      </c>
      <c r="H754" s="2">
        <f>'Moving Avg'!G754</f>
        <v>4.5288399999999998</v>
      </c>
      <c r="I754" s="2">
        <f>'Moving Avg'!H754</f>
        <v>4.4680399999999967</v>
      </c>
      <c r="J754" s="5" t="str">
        <f>OBV!F754</f>
        <v>BEARISH</v>
      </c>
      <c r="K754" s="5" t="str">
        <f>OBV!G754</f>
        <v>STRONG</v>
      </c>
      <c r="L754" s="5" t="str">
        <f>OBV!H754</f>
        <v>CONFIRMED BEARISH</v>
      </c>
    </row>
    <row r="755" spans="1:12" ht="13.5" x14ac:dyDescent="0.25">
      <c r="A755" s="3">
        <f>RSI!A755</f>
        <v>43103</v>
      </c>
      <c r="B755" s="2">
        <f>RSI!B755</f>
        <v>4.4320000000000004</v>
      </c>
      <c r="C755" s="2">
        <f>RSI!I755</f>
        <v>14.344022868593044</v>
      </c>
      <c r="D755" s="2">
        <f>MACD!E755</f>
        <v>5.0465065341102289E-2</v>
      </c>
      <c r="E755" s="2">
        <f>MACD!F755</f>
        <v>2.04890352185483E-2</v>
      </c>
      <c r="F755" s="2">
        <f>'Moving Avg'!D755</f>
        <v>4.4650000000000007</v>
      </c>
      <c r="G755" s="2">
        <f>'Moving Avg'!F755</f>
        <v>4.5622500000000006</v>
      </c>
      <c r="H755" s="2">
        <f>'Moving Avg'!G755</f>
        <v>4.5277399999999997</v>
      </c>
      <c r="I755" s="2">
        <f>'Moving Avg'!H755</f>
        <v>4.4689949999999961</v>
      </c>
      <c r="J755" s="5" t="str">
        <f>OBV!F755</f>
        <v>BEARISH</v>
      </c>
      <c r="K755" s="5" t="str">
        <f>OBV!G755</f>
        <v>STRONG</v>
      </c>
      <c r="L755" s="5" t="str">
        <f>OBV!H755</f>
        <v>CONFIRMED BEARISH</v>
      </c>
    </row>
    <row r="756" spans="1:12" ht="13.5" x14ac:dyDescent="0.25">
      <c r="A756" s="3">
        <f>RSI!A756</f>
        <v>43104</v>
      </c>
      <c r="B756" s="2">
        <f>RSI!B756</f>
        <v>4.4320000000000004</v>
      </c>
      <c r="C756" s="2">
        <f>RSI!I756</f>
        <v>14.344022868593072</v>
      </c>
      <c r="D756" s="2">
        <f>MACD!E756</f>
        <v>5.8827674885513659E-2</v>
      </c>
      <c r="E756" s="2">
        <f>MACD!F756</f>
        <v>2.8156763151941374E-2</v>
      </c>
      <c r="F756" s="2">
        <f>'Moving Avg'!D756</f>
        <v>4.4540000000000006</v>
      </c>
      <c r="G756" s="2">
        <f>'Moving Avg'!F756</f>
        <v>4.5540500000000002</v>
      </c>
      <c r="H756" s="2">
        <f>'Moving Avg'!G756</f>
        <v>4.5266399999999996</v>
      </c>
      <c r="I756" s="2">
        <f>'Moving Avg'!H756</f>
        <v>4.4706699999999957</v>
      </c>
      <c r="J756" s="5" t="str">
        <f>OBV!F756</f>
        <v>BEARISH</v>
      </c>
      <c r="K756" s="5" t="str">
        <f>OBV!G756</f>
        <v>STRONG</v>
      </c>
      <c r="L756" s="5" t="str">
        <f>OBV!H756</f>
        <v>CONFIRMED BEARISH</v>
      </c>
    </row>
    <row r="757" spans="1:12" ht="13.5" x14ac:dyDescent="0.25">
      <c r="A757" s="3">
        <f>RSI!A757</f>
        <v>43105</v>
      </c>
      <c r="B757" s="2">
        <f>RSI!B757</f>
        <v>4.4870000000000001</v>
      </c>
      <c r="C757" s="2">
        <f>RSI!I757</f>
        <v>38.974495739153475</v>
      </c>
      <c r="D757" s="2">
        <f>MACD!E757</f>
        <v>6.2447067834719761E-2</v>
      </c>
      <c r="E757" s="2">
        <f>MACD!F757</f>
        <v>3.5014824088497057E-2</v>
      </c>
      <c r="F757" s="2">
        <f>'Moving Avg'!D757</f>
        <v>4.4540000000000006</v>
      </c>
      <c r="G757" s="2">
        <f>'Moving Avg'!F757</f>
        <v>4.5485999999999995</v>
      </c>
      <c r="H757" s="2">
        <f>'Moving Avg'!G757</f>
        <v>4.5266399999999996</v>
      </c>
      <c r="I757" s="2">
        <f>'Moving Avg'!H757</f>
        <v>4.4721599999999953</v>
      </c>
      <c r="J757" s="5" t="str">
        <f>OBV!F757</f>
        <v>BULLISH</v>
      </c>
      <c r="K757" s="5" t="str">
        <f>OBV!G757</f>
        <v>NEUTRAL</v>
      </c>
      <c r="L757" s="5" t="str">
        <f>OBV!H757</f>
        <v>NEUTRAL</v>
      </c>
    </row>
    <row r="758" spans="1:12" ht="13.5" x14ac:dyDescent="0.25">
      <c r="A758" s="3">
        <f>RSI!A758</f>
        <v>43108</v>
      </c>
      <c r="B758" s="2">
        <f>RSI!B758</f>
        <v>4.4870000000000001</v>
      </c>
      <c r="C758" s="2">
        <f>RSI!I758</f>
        <v>38.974495739153475</v>
      </c>
      <c r="D758" s="2">
        <f>MACD!E758</f>
        <v>6.5756312249798832E-2</v>
      </c>
      <c r="E758" s="2">
        <f>MACD!F758</f>
        <v>4.1163121720757416E-2</v>
      </c>
      <c r="F758" s="2">
        <f>'Moving Avg'!D758</f>
        <v>4.4540000000000006</v>
      </c>
      <c r="G758" s="2">
        <f>'Moving Avg'!F758</f>
        <v>4.5431499999999998</v>
      </c>
      <c r="H758" s="2">
        <f>'Moving Avg'!G758</f>
        <v>4.5266399999999996</v>
      </c>
      <c r="I758" s="2">
        <f>'Moving Avg'!H758</f>
        <v>4.4736499999999948</v>
      </c>
      <c r="J758" s="5" t="str">
        <f>OBV!F758</f>
        <v>BULLISH</v>
      </c>
      <c r="K758" s="5" t="str">
        <f>OBV!G758</f>
        <v>NEUTRAL</v>
      </c>
      <c r="L758" s="5" t="str">
        <f>OBV!H758</f>
        <v>NEUTRAL</v>
      </c>
    </row>
    <row r="759" spans="1:12" ht="13.5" x14ac:dyDescent="0.25">
      <c r="A759" s="3">
        <f>RSI!A759</f>
        <v>43109</v>
      </c>
      <c r="B759" s="2">
        <f>RSI!B759</f>
        <v>4.4870000000000001</v>
      </c>
      <c r="C759" s="2">
        <f>RSI!I759</f>
        <v>38.974495739153475</v>
      </c>
      <c r="D759" s="2">
        <f>MACD!E759</f>
        <v>6.878485061204298E-2</v>
      </c>
      <c r="E759" s="2">
        <f>MACD!F759</f>
        <v>4.6687467499014534E-2</v>
      </c>
      <c r="F759" s="2">
        <f>'Moving Avg'!D759</f>
        <v>4.4650000000000007</v>
      </c>
      <c r="G759" s="2">
        <f>'Moving Avg'!F759</f>
        <v>4.5376999999999992</v>
      </c>
      <c r="H759" s="2">
        <f>'Moving Avg'!G759</f>
        <v>4.5266399999999996</v>
      </c>
      <c r="I759" s="2">
        <f>'Moving Avg'!H759</f>
        <v>4.4748799999999953</v>
      </c>
      <c r="J759" s="5" t="str">
        <f>OBV!F759</f>
        <v>BULLISH</v>
      </c>
      <c r="K759" s="5" t="str">
        <f>OBV!G759</f>
        <v>WEAK</v>
      </c>
      <c r="L759" s="5" t="str">
        <f>OBV!H759</f>
        <v>CONFIRMED BULLISH</v>
      </c>
    </row>
    <row r="760" spans="1:12" ht="13.5" x14ac:dyDescent="0.25">
      <c r="A760" s="3">
        <f>RSI!A760</f>
        <v>43110</v>
      </c>
      <c r="B760" s="2">
        <f>RSI!B760</f>
        <v>4.4870000000000001</v>
      </c>
      <c r="C760" s="2">
        <f>RSI!I760</f>
        <v>38.974495739153483</v>
      </c>
      <c r="D760" s="2">
        <f>MACD!E760</f>
        <v>7.2328180091156824E-2</v>
      </c>
      <c r="E760" s="2">
        <f>MACD!F760</f>
        <v>5.1815610017442996E-2</v>
      </c>
      <c r="F760" s="2">
        <f>'Moving Avg'!D760</f>
        <v>4.4760000000000009</v>
      </c>
      <c r="G760" s="2">
        <f>'Moving Avg'!F760</f>
        <v>4.5322499999999994</v>
      </c>
      <c r="H760" s="2">
        <f>'Moving Avg'!G760</f>
        <v>4.5266399999999996</v>
      </c>
      <c r="I760" s="2">
        <f>'Moving Avg'!H760</f>
        <v>4.4761099999999949</v>
      </c>
      <c r="J760" s="5" t="str">
        <f>OBV!F760</f>
        <v>BULLISH</v>
      </c>
      <c r="K760" s="5" t="str">
        <f>OBV!G760</f>
        <v>WEAK</v>
      </c>
      <c r="L760" s="5" t="str">
        <f>OBV!H760</f>
        <v>CONFIRMED BULLISH</v>
      </c>
    </row>
    <row r="761" spans="1:12" ht="13.5" x14ac:dyDescent="0.25">
      <c r="A761" s="3">
        <f>RSI!A761</f>
        <v>43111</v>
      </c>
      <c r="B761" s="2">
        <f>RSI!B761</f>
        <v>4.4589999999999996</v>
      </c>
      <c r="C761" s="2">
        <f>RSI!I761</f>
        <v>32.562824816984218</v>
      </c>
      <c r="D761" s="2">
        <f>MACD!E761</f>
        <v>6.082704871335487E-2</v>
      </c>
      <c r="E761" s="2">
        <f>MACD!F761</f>
        <v>5.3617897756625378E-2</v>
      </c>
      <c r="F761" s="2">
        <f>'Moving Avg'!D761</f>
        <v>4.4813999999999998</v>
      </c>
      <c r="G761" s="2">
        <f>'Moving Avg'!F761</f>
        <v>4.5253999999999994</v>
      </c>
      <c r="H761" s="2">
        <f>'Moving Avg'!G761</f>
        <v>4.5260800000000003</v>
      </c>
      <c r="I761" s="2">
        <f>'Moving Avg'!H761</f>
        <v>4.4771999999999936</v>
      </c>
      <c r="J761" s="5" t="str">
        <f>OBV!F761</f>
        <v>BULLISH</v>
      </c>
      <c r="K761" s="5" t="str">
        <f>OBV!G761</f>
        <v>NEUTRAL</v>
      </c>
      <c r="L761" s="5" t="str">
        <f>OBV!H761</f>
        <v>CONFIRMED BULLISH</v>
      </c>
    </row>
    <row r="762" spans="1:12" ht="13.5" x14ac:dyDescent="0.25">
      <c r="A762" s="3">
        <f>RSI!A762</f>
        <v>43112</v>
      </c>
      <c r="B762" s="2">
        <f>RSI!B762</f>
        <v>4.4589999999999996</v>
      </c>
      <c r="C762" s="2">
        <f>RSI!I762</f>
        <v>32.562824816984218</v>
      </c>
      <c r="D762" s="2">
        <f>MACD!E762</f>
        <v>5.1442093375038134E-2</v>
      </c>
      <c r="E762" s="2">
        <f>MACD!F762</f>
        <v>5.3182736880307932E-2</v>
      </c>
      <c r="F762" s="2">
        <f>'Moving Avg'!D762</f>
        <v>4.4758000000000004</v>
      </c>
      <c r="G762" s="2">
        <f>'Moving Avg'!F762</f>
        <v>4.5185500000000003</v>
      </c>
      <c r="H762" s="2">
        <f>'Moving Avg'!G762</f>
        <v>4.5255200000000002</v>
      </c>
      <c r="I762" s="2">
        <f>'Moving Avg'!H762</f>
        <v>4.4782899999999941</v>
      </c>
      <c r="J762" s="5" t="str">
        <f>OBV!F762</f>
        <v>BEARISH</v>
      </c>
      <c r="K762" s="5" t="str">
        <f>OBV!G762</f>
        <v>STRONG</v>
      </c>
      <c r="L762" s="5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4.4589999999999996</v>
      </c>
      <c r="C763" s="2">
        <f>RSI!I763</f>
        <v>32.562824816984218</v>
      </c>
      <c r="D763" s="2">
        <f>MACD!E763</f>
        <v>4.3822061775216525E-2</v>
      </c>
      <c r="E763" s="2">
        <f>MACD!F763</f>
        <v>5.1310601859289658E-2</v>
      </c>
      <c r="F763" s="2">
        <f>'Moving Avg'!D763</f>
        <v>4.4702000000000002</v>
      </c>
      <c r="G763" s="2">
        <f>'Moving Avg'!F763</f>
        <v>4.5117000000000003</v>
      </c>
      <c r="H763" s="2">
        <f>'Moving Avg'!G763</f>
        <v>4.5249600000000001</v>
      </c>
      <c r="I763" s="2">
        <f>'Moving Avg'!H763</f>
        <v>4.4793799999999928</v>
      </c>
      <c r="J763" s="5" t="str">
        <f>OBV!F763</f>
        <v>BEARISH</v>
      </c>
      <c r="K763" s="5" t="str">
        <f>OBV!G763</f>
        <v>STRONG</v>
      </c>
      <c r="L763" s="5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4.4589999999999996</v>
      </c>
      <c r="C764" s="2">
        <f>RSI!I764</f>
        <v>32.562824816984218</v>
      </c>
      <c r="D764" s="2">
        <f>MACD!E764</f>
        <v>2.921010468959917E-2</v>
      </c>
      <c r="E764" s="2">
        <f>MACD!F764</f>
        <v>4.6890502425351567E-2</v>
      </c>
      <c r="F764" s="2">
        <f>'Moving Avg'!D764</f>
        <v>4.464599999999999</v>
      </c>
      <c r="G764" s="2">
        <f>'Moving Avg'!F764</f>
        <v>4.5048500000000011</v>
      </c>
      <c r="H764" s="2">
        <f>'Moving Avg'!G764</f>
        <v>4.5244000000000009</v>
      </c>
      <c r="I764" s="2">
        <f>'Moving Avg'!H764</f>
        <v>4.4804699999999933</v>
      </c>
      <c r="J764" s="5" t="str">
        <f>OBV!F764</f>
        <v>BEARISH</v>
      </c>
      <c r="K764" s="5" t="str">
        <f>OBV!G764</f>
        <v>STRONG</v>
      </c>
      <c r="L764" s="5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4.4589999999999996</v>
      </c>
      <c r="C765" s="2">
        <f>RSI!I765</f>
        <v>32.562824816984218</v>
      </c>
      <c r="D765" s="2">
        <f>MACD!E765</f>
        <v>1.7121419170217145E-2</v>
      </c>
      <c r="E765" s="2">
        <f>MACD!F765</f>
        <v>4.0936685774324688E-2</v>
      </c>
      <c r="F765" s="2">
        <f>'Moving Avg'!D765</f>
        <v>4.4589999999999996</v>
      </c>
      <c r="G765" s="2">
        <f>'Moving Avg'!F765</f>
        <v>4.498000000000002</v>
      </c>
      <c r="H765" s="2">
        <f>'Moving Avg'!G765</f>
        <v>4.5238400000000007</v>
      </c>
      <c r="I765" s="2">
        <f>'Moving Avg'!H765</f>
        <v>4.4815599999999929</v>
      </c>
      <c r="J765" s="5" t="str">
        <f>OBV!F765</f>
        <v>BEARISH</v>
      </c>
      <c r="K765" s="5" t="str">
        <f>OBV!G765</f>
        <v>STRONG</v>
      </c>
      <c r="L765" s="5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4.4589999999999996</v>
      </c>
      <c r="C766" s="2">
        <f>RSI!I766</f>
        <v>32.562824816984218</v>
      </c>
      <c r="D766" s="2">
        <f>MACD!E766</f>
        <v>7.1474186160545017E-3</v>
      </c>
      <c r="E766" s="2">
        <f>MACD!F766</f>
        <v>3.4178832342670655E-2</v>
      </c>
      <c r="F766" s="2">
        <f>'Moving Avg'!D766</f>
        <v>4.4589999999999996</v>
      </c>
      <c r="G766" s="2">
        <f>'Moving Avg'!F766</f>
        <v>4.4914000000000014</v>
      </c>
      <c r="H766" s="2">
        <f>'Moving Avg'!G766</f>
        <v>4.5234000000000005</v>
      </c>
      <c r="I766" s="2">
        <f>'Moving Avg'!H766</f>
        <v>4.4831649999999925</v>
      </c>
      <c r="J766" s="5" t="str">
        <f>OBV!F766</f>
        <v>NEUTRAL</v>
      </c>
      <c r="K766" s="5" t="str">
        <f>OBV!G766</f>
        <v>NEUTRAL</v>
      </c>
      <c r="L766" s="5" t="str">
        <f>OBV!H766</f>
        <v>NEUTRAL</v>
      </c>
    </row>
    <row r="767" spans="1:12" ht="13.5" x14ac:dyDescent="0.25">
      <c r="A767" s="3">
        <f>RSI!A767</f>
        <v>43119</v>
      </c>
      <c r="B767" s="2">
        <f>RSI!B767</f>
        <v>4.4589999999999996</v>
      </c>
      <c r="C767" s="2">
        <f>RSI!I767</f>
        <v>32.562824816984218</v>
      </c>
      <c r="D767" s="2">
        <f>MACD!E767</f>
        <v>7.4054248073398554E-3</v>
      </c>
      <c r="E767" s="2">
        <f>MACD!F767</f>
        <v>2.8824150835604499E-2</v>
      </c>
      <c r="F767" s="2">
        <f>'Moving Avg'!D767</f>
        <v>4.4589999999999996</v>
      </c>
      <c r="G767" s="2">
        <f>'Moving Avg'!F767</f>
        <v>4.4848000000000017</v>
      </c>
      <c r="H767" s="2">
        <f>'Moving Avg'!G767</f>
        <v>4.5229600000000012</v>
      </c>
      <c r="I767" s="2">
        <f>'Moving Avg'!H767</f>
        <v>4.4838999999999922</v>
      </c>
      <c r="J767" s="5" t="str">
        <f>OBV!F767</f>
        <v>NEUTRAL</v>
      </c>
      <c r="K767" s="5" t="str">
        <f>OBV!G767</f>
        <v>NEUTRAL</v>
      </c>
      <c r="L767" s="5" t="str">
        <f>OBV!H767</f>
        <v>NEUTRAL</v>
      </c>
    </row>
    <row r="768" spans="1:12" ht="13.5" x14ac:dyDescent="0.25">
      <c r="A768" s="3">
        <f>RSI!A768</f>
        <v>43122</v>
      </c>
      <c r="B768" s="2">
        <f>RSI!B768</f>
        <v>4.4320000000000004</v>
      </c>
      <c r="C768" s="2">
        <f>RSI!I768</f>
        <v>25.710975666496452</v>
      </c>
      <c r="D768" s="2">
        <f>MACD!E768</f>
        <v>9.8422624237910483E-3</v>
      </c>
      <c r="E768" s="2">
        <f>MACD!F768</f>
        <v>2.5027773153241808E-2</v>
      </c>
      <c r="F768" s="2">
        <f>'Moving Avg'!D768</f>
        <v>4.4535999999999998</v>
      </c>
      <c r="G768" s="2">
        <f>'Moving Avg'!F768</f>
        <v>4.4768500000000016</v>
      </c>
      <c r="H768" s="2">
        <f>'Moving Avg'!G768</f>
        <v>4.5218600000000002</v>
      </c>
      <c r="I768" s="2">
        <f>'Moving Avg'!H768</f>
        <v>4.4848549999999916</v>
      </c>
      <c r="J768" s="5" t="str">
        <f>OBV!F768</f>
        <v>BEARISH</v>
      </c>
      <c r="K768" s="5" t="str">
        <f>OBV!G768</f>
        <v>STRONG</v>
      </c>
      <c r="L768" s="5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4.4870000000000001</v>
      </c>
      <c r="C769" s="2">
        <f>RSI!I769</f>
        <v>49.172938083043334</v>
      </c>
      <c r="D769" s="2">
        <f>MACD!E769</f>
        <v>8.1920097025056648E-3</v>
      </c>
      <c r="E769" s="2">
        <f>MACD!F769</f>
        <v>2.1660620463094582E-2</v>
      </c>
      <c r="F769" s="2">
        <f>'Moving Avg'!D769</f>
        <v>4.4592000000000001</v>
      </c>
      <c r="G769" s="2">
        <f>'Moving Avg'!F769</f>
        <v>4.4716500000000021</v>
      </c>
      <c r="H769" s="2">
        <f>'Moving Avg'!G769</f>
        <v>4.5218600000000002</v>
      </c>
      <c r="I769" s="2">
        <f>'Moving Avg'!H769</f>
        <v>4.4855749999999919</v>
      </c>
      <c r="J769" s="5" t="str">
        <f>OBV!F769</f>
        <v>BULLISH</v>
      </c>
      <c r="K769" s="5" t="str">
        <f>OBV!G769</f>
        <v>NEUTRAL</v>
      </c>
      <c r="L769" s="5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4.4870000000000001</v>
      </c>
      <c r="C770" s="2">
        <f>RSI!I770</f>
        <v>49.172938083043334</v>
      </c>
      <c r="D770" s="2">
        <f>MACD!E770</f>
        <v>6.8057204228377799E-3</v>
      </c>
      <c r="E770" s="2">
        <f>MACD!F770</f>
        <v>1.8689640455043222E-2</v>
      </c>
      <c r="F770" s="2">
        <f>'Moving Avg'!D770</f>
        <v>4.4647999999999994</v>
      </c>
      <c r="G770" s="2">
        <f>'Moving Avg'!F770</f>
        <v>4.4662000000000015</v>
      </c>
      <c r="H770" s="2">
        <f>'Moving Avg'!G770</f>
        <v>4.5218599999999993</v>
      </c>
      <c r="I770" s="2">
        <f>'Moving Avg'!H770</f>
        <v>4.4868049999999915</v>
      </c>
      <c r="J770" s="5" t="str">
        <f>OBV!F770</f>
        <v>BULLISH</v>
      </c>
      <c r="K770" s="5" t="str">
        <f>OBV!G770</f>
        <v>NEUTRAL</v>
      </c>
      <c r="L770" s="5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4.4870000000000001</v>
      </c>
      <c r="C771" s="2">
        <f>RSI!I771</f>
        <v>49.172938083043334</v>
      </c>
      <c r="D771" s="2">
        <f>MACD!E771</f>
        <v>1.334345968136752E-3</v>
      </c>
      <c r="E771" s="2">
        <f>MACD!F771</f>
        <v>1.5218581557661929E-2</v>
      </c>
      <c r="F771" s="2">
        <f>'Moving Avg'!D771</f>
        <v>4.4704000000000006</v>
      </c>
      <c r="G771" s="2">
        <f>'Moving Avg'!F771</f>
        <v>4.4662000000000006</v>
      </c>
      <c r="H771" s="2">
        <f>'Moving Avg'!G771</f>
        <v>4.5218599999999993</v>
      </c>
      <c r="I771" s="2">
        <f>'Moving Avg'!H771</f>
        <v>4.4880349999999911</v>
      </c>
      <c r="J771" s="5" t="str">
        <f>OBV!F771</f>
        <v>BULLISH</v>
      </c>
      <c r="K771" s="5" t="str">
        <f>OBV!G771</f>
        <v>NEUTRAL</v>
      </c>
      <c r="L771" s="5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4.4870000000000001</v>
      </c>
      <c r="C772" s="2">
        <f>RSI!I772</f>
        <v>49.172938083043327</v>
      </c>
      <c r="D772" s="2">
        <f>MACD!E772</f>
        <v>-3.2866379603966323E-3</v>
      </c>
      <c r="E772" s="2">
        <f>MACD!F772</f>
        <v>1.1517537654050218E-2</v>
      </c>
      <c r="F772" s="2">
        <f>'Moving Avg'!D772</f>
        <v>4.4760000000000009</v>
      </c>
      <c r="G772" s="2">
        <f>'Moving Avg'!F772</f>
        <v>4.4662000000000006</v>
      </c>
      <c r="H772" s="2">
        <f>'Moving Avg'!G772</f>
        <v>4.5218599999999993</v>
      </c>
      <c r="I772" s="2">
        <f>'Moving Avg'!H772</f>
        <v>4.4892649999999916</v>
      </c>
      <c r="J772" s="5" t="str">
        <f>OBV!F772</f>
        <v>BULLISH</v>
      </c>
      <c r="K772" s="5" t="str">
        <f>OBV!G772</f>
        <v>NEUTRAL</v>
      </c>
      <c r="L772" s="5" t="str">
        <f>OBV!H772</f>
        <v>CONFIRMED BULLISH</v>
      </c>
    </row>
    <row r="773" spans="1:12" ht="13.5" x14ac:dyDescent="0.25">
      <c r="A773" s="3">
        <f>RSI!A773</f>
        <v>43129</v>
      </c>
      <c r="B773" s="2">
        <f>RSI!B773</f>
        <v>4.4870000000000001</v>
      </c>
      <c r="C773" s="2">
        <f>RSI!I773</f>
        <v>49.172938083043334</v>
      </c>
      <c r="D773" s="2">
        <f>MACD!E773</f>
        <v>-7.1887007196709263E-3</v>
      </c>
      <c r="E773" s="2">
        <f>MACD!F773</f>
        <v>7.7762899793059892E-3</v>
      </c>
      <c r="F773" s="2">
        <f>'Moving Avg'!D773</f>
        <v>4.4870000000000001</v>
      </c>
      <c r="G773" s="2">
        <f>'Moving Avg'!F773</f>
        <v>4.4661999999999997</v>
      </c>
      <c r="H773" s="2">
        <f>'Moving Avg'!G773</f>
        <v>4.5218599999999993</v>
      </c>
      <c r="I773" s="2">
        <f>'Moving Avg'!H773</f>
        <v>4.4904949999999921</v>
      </c>
      <c r="J773" s="5" t="str">
        <f>OBV!F773</f>
        <v>BULLISH</v>
      </c>
      <c r="K773" s="5" t="str">
        <f>OBV!G773</f>
        <v>WEAK</v>
      </c>
      <c r="L773" s="5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4.4809999999999999</v>
      </c>
      <c r="C774" s="2">
        <f>RSI!I774</f>
        <v>46.835568162121902</v>
      </c>
      <c r="D774" s="2">
        <f>MACD!E774</f>
        <v>-1.0038593756485525E-2</v>
      </c>
      <c r="E774" s="2">
        <f>MACD!F774</f>
        <v>4.2133132321476863E-3</v>
      </c>
      <c r="F774" s="2">
        <f>'Moving Avg'!D774</f>
        <v>4.4858000000000002</v>
      </c>
      <c r="G774" s="2">
        <f>'Moving Avg'!F774</f>
        <v>4.4686499999999993</v>
      </c>
      <c r="H774" s="2">
        <f>'Moving Avg'!G774</f>
        <v>4.5217399999999985</v>
      </c>
      <c r="I774" s="2">
        <f>'Moving Avg'!H774</f>
        <v>4.4907649999999926</v>
      </c>
      <c r="J774" s="5" t="str">
        <f>OBV!F774</f>
        <v>BEARISH</v>
      </c>
      <c r="K774" s="5" t="str">
        <f>OBV!G774</f>
        <v>STRONG</v>
      </c>
      <c r="L774" s="5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4.4870000000000001</v>
      </c>
      <c r="C775" s="2">
        <f>RSI!I775</f>
        <v>49.424531444122607</v>
      </c>
      <c r="D775" s="2">
        <f>MACD!E775</f>
        <v>-1.2852172702633169E-2</v>
      </c>
      <c r="E775" s="2">
        <f>MACD!F775</f>
        <v>8.0021604519151532E-4</v>
      </c>
      <c r="F775" s="2">
        <f>'Moving Avg'!D775</f>
        <v>4.4858000000000002</v>
      </c>
      <c r="G775" s="2">
        <f>'Moving Avg'!F775</f>
        <v>4.4714</v>
      </c>
      <c r="H775" s="2">
        <f>'Moving Avg'!G775</f>
        <v>4.5217399999999985</v>
      </c>
      <c r="I775" s="2">
        <f>'Moving Avg'!H775</f>
        <v>4.4900799999999927</v>
      </c>
      <c r="J775" s="5" t="str">
        <f>OBV!F775</f>
        <v>BULLISH</v>
      </c>
      <c r="K775" s="5" t="str">
        <f>OBV!G775</f>
        <v>NEUTRAL</v>
      </c>
      <c r="L775" s="5" t="str">
        <f>OBV!H775</f>
        <v>NEUTRAL</v>
      </c>
    </row>
    <row r="776" spans="1:12" ht="13.5" x14ac:dyDescent="0.25">
      <c r="A776" s="3">
        <f>RSI!A776</f>
        <v>43132</v>
      </c>
      <c r="B776" s="2">
        <f>RSI!B776</f>
        <v>4.4870000000000001</v>
      </c>
      <c r="C776" s="2">
        <f>RSI!I776</f>
        <v>49.424531444122607</v>
      </c>
      <c r="D776" s="2">
        <f>MACD!E776</f>
        <v>-1.5229168484343525E-2</v>
      </c>
      <c r="E776" s="2">
        <f>MACD!F776</f>
        <v>-2.4056608607154928E-3</v>
      </c>
      <c r="F776" s="2">
        <f>'Moving Avg'!D776</f>
        <v>4.4858000000000002</v>
      </c>
      <c r="G776" s="2">
        <f>'Moving Avg'!F776</f>
        <v>4.474149999999999</v>
      </c>
      <c r="H776" s="2">
        <f>'Moving Avg'!G776</f>
        <v>4.5217399999999985</v>
      </c>
      <c r="I776" s="2">
        <f>'Moving Avg'!H776</f>
        <v>4.4898899999999919</v>
      </c>
      <c r="J776" s="5" t="str">
        <f>OBV!F776</f>
        <v>BULLISH</v>
      </c>
      <c r="K776" s="5" t="str">
        <f>OBV!G776</f>
        <v>NEUTRAL</v>
      </c>
      <c r="L776" s="5" t="str">
        <f>OBV!H776</f>
        <v>NEUTRAL</v>
      </c>
    </row>
    <row r="777" spans="1:12" ht="13.5" x14ac:dyDescent="0.25">
      <c r="A777" s="3">
        <f>RSI!A777</f>
        <v>43133</v>
      </c>
      <c r="B777" s="2">
        <f>RSI!B777</f>
        <v>4.4370000000000003</v>
      </c>
      <c r="C777" s="2">
        <f>RSI!I777</f>
        <v>33.607399353043192</v>
      </c>
      <c r="D777" s="2">
        <f>MACD!E777</f>
        <v>-1.3533319954522227E-2</v>
      </c>
      <c r="E777" s="2">
        <f>MACD!F777</f>
        <v>-4.6311926794768404E-3</v>
      </c>
      <c r="F777" s="2">
        <f>'Moving Avg'!D777</f>
        <v>4.4758000000000004</v>
      </c>
      <c r="G777" s="2">
        <f>'Moving Avg'!F777</f>
        <v>4.4716499999999995</v>
      </c>
      <c r="H777" s="2">
        <f>'Moving Avg'!G777</f>
        <v>4.5207399999999991</v>
      </c>
      <c r="I777" s="2">
        <f>'Moving Avg'!H777</f>
        <v>4.4894499999999935</v>
      </c>
      <c r="J777" s="5" t="str">
        <f>OBV!F777</f>
        <v>BEARISH</v>
      </c>
      <c r="K777" s="5" t="str">
        <f>OBV!G777</f>
        <v>STRONG</v>
      </c>
      <c r="L777" s="5" t="str">
        <f>OBV!H777</f>
        <v>CONFIRMED BEARISH</v>
      </c>
    </row>
    <row r="778" spans="1:12" ht="13.5" x14ac:dyDescent="0.25">
      <c r="A778" s="3">
        <f>RSI!A778</f>
        <v>43136</v>
      </c>
      <c r="B778" s="2">
        <f>RSI!B778</f>
        <v>4.4370000000000003</v>
      </c>
      <c r="C778" s="2">
        <f>RSI!I778</f>
        <v>33.607399353043192</v>
      </c>
      <c r="D778" s="2">
        <f>MACD!E778</f>
        <v>-1.5953571733670735E-2</v>
      </c>
      <c r="E778" s="2">
        <f>MACD!F778</f>
        <v>-6.8956684903156203E-3</v>
      </c>
      <c r="F778" s="2">
        <f>'Moving Avg'!D778</f>
        <v>4.4657999999999998</v>
      </c>
      <c r="G778" s="2">
        <f>'Moving Avg'!F778</f>
        <v>4.4691499999999991</v>
      </c>
      <c r="H778" s="2">
        <f>'Moving Avg'!G778</f>
        <v>4.5197399999999996</v>
      </c>
      <c r="I778" s="2">
        <f>'Moving Avg'!H778</f>
        <v>4.4890099999999933</v>
      </c>
      <c r="J778" s="5" t="str">
        <f>OBV!F778</f>
        <v>BEARISH</v>
      </c>
      <c r="K778" s="5" t="str">
        <f>OBV!G778</f>
        <v>STRONG</v>
      </c>
      <c r="L778" s="5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4.383</v>
      </c>
      <c r="C779" s="2">
        <f>RSI!I779</f>
        <v>23.9907761262657</v>
      </c>
      <c r="D779" s="2">
        <f>MACD!E779</f>
        <v>-5.2634149027053212E-3</v>
      </c>
      <c r="E779" s="2">
        <f>MACD!F779</f>
        <v>-6.5692177727935605E-3</v>
      </c>
      <c r="F779" s="2">
        <f>'Moving Avg'!D779</f>
        <v>4.4462000000000002</v>
      </c>
      <c r="G779" s="2">
        <f>'Moving Avg'!F779</f>
        <v>4.4639499999999988</v>
      </c>
      <c r="H779" s="2">
        <f>'Moving Avg'!G779</f>
        <v>4.5176599999999993</v>
      </c>
      <c r="I779" s="2">
        <f>'Moving Avg'!H779</f>
        <v>4.4884899999999943</v>
      </c>
      <c r="J779" s="5" t="str">
        <f>OBV!F779</f>
        <v>BEARISH</v>
      </c>
      <c r="K779" s="5" t="str">
        <f>OBV!G779</f>
        <v>STRONG</v>
      </c>
      <c r="L779" s="5" t="str">
        <f>OBV!H779</f>
        <v>CONFIRMED BEARISH</v>
      </c>
    </row>
    <row r="780" spans="1:12" ht="13.5" x14ac:dyDescent="0.25">
      <c r="A780" s="3">
        <f>RSI!A780</f>
        <v>43138</v>
      </c>
      <c r="B780" s="2">
        <f>RSI!B780</f>
        <v>4.4370000000000003</v>
      </c>
      <c r="C780" s="2">
        <f>RSI!I780</f>
        <v>41.895957558697752</v>
      </c>
      <c r="D780" s="2">
        <f>MACD!E780</f>
        <v>3.5723121731212615E-4</v>
      </c>
      <c r="E780" s="2">
        <f>MACD!F780</f>
        <v>-5.1839279747724239E-3</v>
      </c>
      <c r="F780" s="2">
        <f>'Moving Avg'!D780</f>
        <v>4.4362000000000004</v>
      </c>
      <c r="G780" s="2">
        <f>'Moving Avg'!F780</f>
        <v>4.4614499999999992</v>
      </c>
      <c r="H780" s="2">
        <f>'Moving Avg'!G780</f>
        <v>4.5155799999999999</v>
      </c>
      <c r="I780" s="2">
        <f>'Moving Avg'!H780</f>
        <v>4.4887899999999945</v>
      </c>
      <c r="J780" s="5" t="str">
        <f>OBV!F780</f>
        <v>BEARISH</v>
      </c>
      <c r="K780" s="5" t="str">
        <f>OBV!G780</f>
        <v>STRONG</v>
      </c>
      <c r="L780" s="5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4.4370000000000003</v>
      </c>
      <c r="C781" s="2">
        <f>RSI!I781</f>
        <v>41.895957558697752</v>
      </c>
      <c r="D781" s="2">
        <f>MACD!E781</f>
        <v>5.3266008986101454E-3</v>
      </c>
      <c r="E781" s="2">
        <f>MACD!F781</f>
        <v>-3.0818222000959104E-3</v>
      </c>
      <c r="F781" s="2">
        <f>'Moving Avg'!D781</f>
        <v>4.4262000000000006</v>
      </c>
      <c r="G781" s="2">
        <f>'Moving Avg'!F781</f>
        <v>4.46035</v>
      </c>
      <c r="H781" s="2">
        <f>'Moving Avg'!G781</f>
        <v>4.5135000000000005</v>
      </c>
      <c r="I781" s="2">
        <f>'Moving Avg'!H781</f>
        <v>4.4885399999999951</v>
      </c>
      <c r="J781" s="5" t="str">
        <f>OBV!F781</f>
        <v>BEARISH</v>
      </c>
      <c r="K781" s="5" t="str">
        <f>OBV!G781</f>
        <v>STRONG</v>
      </c>
      <c r="L781" s="5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4.4370000000000003</v>
      </c>
      <c r="C782" s="2">
        <f>RSI!I782</f>
        <v>41.895957558697745</v>
      </c>
      <c r="D782" s="2">
        <f>MACD!E782</f>
        <v>9.7290802683041022E-3</v>
      </c>
      <c r="E782" s="2">
        <f>MACD!F782</f>
        <v>-5.1964170641590791E-4</v>
      </c>
      <c r="F782" s="2">
        <f>'Moving Avg'!D782</f>
        <v>4.4262000000000006</v>
      </c>
      <c r="G782" s="2">
        <f>'Moving Avg'!F782</f>
        <v>4.4592499999999999</v>
      </c>
      <c r="H782" s="2">
        <f>'Moving Avg'!G782</f>
        <v>4.5103200000000001</v>
      </c>
      <c r="I782" s="2">
        <f>'Moving Avg'!H782</f>
        <v>4.4888399999999953</v>
      </c>
      <c r="J782" s="5" t="str">
        <f>OBV!F782</f>
        <v>BULLISH</v>
      </c>
      <c r="K782" s="5" t="str">
        <f>OBV!G782</f>
        <v>NEUTRAL</v>
      </c>
      <c r="L782" s="5" t="str">
        <f>OBV!H782</f>
        <v>NEUTRAL</v>
      </c>
    </row>
    <row r="783" spans="1:12" ht="13.5" x14ac:dyDescent="0.25">
      <c r="A783" s="3">
        <f>RSI!A783</f>
        <v>43143</v>
      </c>
      <c r="B783" s="2">
        <f>RSI!B783</f>
        <v>4.4370000000000003</v>
      </c>
      <c r="C783" s="2">
        <f>RSI!I783</f>
        <v>41.895957558697745</v>
      </c>
      <c r="D783" s="2">
        <f>MACD!E783</f>
        <v>1.363724410190148E-2</v>
      </c>
      <c r="E783" s="2">
        <f>MACD!F783</f>
        <v>2.3117354552475698E-3</v>
      </c>
      <c r="F783" s="2">
        <f>'Moving Avg'!D783</f>
        <v>4.4262000000000006</v>
      </c>
      <c r="G783" s="2">
        <f>'Moving Avg'!F783</f>
        <v>4.4581499999999998</v>
      </c>
      <c r="H783" s="2">
        <f>'Moving Avg'!G783</f>
        <v>4.5071400000000006</v>
      </c>
      <c r="I783" s="2">
        <f>'Moving Avg'!H783</f>
        <v>4.4885899999999959</v>
      </c>
      <c r="J783" s="5" t="str">
        <f>OBV!F783</f>
        <v>BULLISH</v>
      </c>
      <c r="K783" s="5" t="str">
        <f>OBV!G783</f>
        <v>NEUTRAL</v>
      </c>
      <c r="L783" s="5" t="str">
        <f>OBV!H783</f>
        <v>NEUTRAL</v>
      </c>
    </row>
    <row r="784" spans="1:12" ht="13.5" x14ac:dyDescent="0.25">
      <c r="A784" s="3">
        <f>RSI!A784</f>
        <v>43144</v>
      </c>
      <c r="B784" s="2">
        <f>RSI!B784</f>
        <v>4.4370000000000003</v>
      </c>
      <c r="C784" s="2">
        <f>RSI!I784</f>
        <v>41.895957558697752</v>
      </c>
      <c r="D784" s="2">
        <f>MACD!E784</f>
        <v>1.6190509280908927E-2</v>
      </c>
      <c r="E784" s="2">
        <f>MACD!F784</f>
        <v>5.0874902203798412E-3</v>
      </c>
      <c r="F784" s="2">
        <f>'Moving Avg'!D784</f>
        <v>4.4370000000000003</v>
      </c>
      <c r="G784" s="2">
        <f>'Moving Avg'!F784</f>
        <v>4.4570499999999997</v>
      </c>
      <c r="H784" s="2">
        <f>'Moving Avg'!G784</f>
        <v>4.5039600000000011</v>
      </c>
      <c r="I784" s="2">
        <f>'Moving Avg'!H784</f>
        <v>4.488889999999996</v>
      </c>
      <c r="J784" s="5" t="str">
        <f>OBV!F784</f>
        <v>BULLISH</v>
      </c>
      <c r="K784" s="5" t="str">
        <f>OBV!G784</f>
        <v>WEAK</v>
      </c>
      <c r="L784" s="5" t="str">
        <f>OBV!H784</f>
        <v>CONFIRMED BULLISH</v>
      </c>
    </row>
    <row r="785" spans="1:12" ht="13.5" x14ac:dyDescent="0.25">
      <c r="A785" s="3">
        <f>RSI!A785</f>
        <v>43145</v>
      </c>
      <c r="B785" s="2">
        <f>RSI!B785</f>
        <v>4.4370000000000003</v>
      </c>
      <c r="C785" s="2">
        <f>RSI!I785</f>
        <v>41.895957558697752</v>
      </c>
      <c r="D785" s="2">
        <f>MACD!E785</f>
        <v>1.9430924913682368E-2</v>
      </c>
      <c r="E785" s="2">
        <f>MACD!F785</f>
        <v>7.9561771590403469E-3</v>
      </c>
      <c r="F785" s="2">
        <f>'Moving Avg'!D785</f>
        <v>4.4370000000000003</v>
      </c>
      <c r="G785" s="2">
        <f>'Moving Avg'!F785</f>
        <v>4.4559499999999996</v>
      </c>
      <c r="H785" s="2">
        <f>'Moving Avg'!G785</f>
        <v>4.5007800000000007</v>
      </c>
      <c r="I785" s="2">
        <f>'Moving Avg'!H785</f>
        <v>4.4891899999999962</v>
      </c>
      <c r="J785" s="5" t="str">
        <f>OBV!F785</f>
        <v>NEUTRAL</v>
      </c>
      <c r="K785" s="5" t="str">
        <f>OBV!G785</f>
        <v>NEUTRAL</v>
      </c>
      <c r="L785" s="5" t="str">
        <f>OBV!H785</f>
        <v>NEUTRAL</v>
      </c>
    </row>
    <row r="786" spans="1:12" ht="13.5" x14ac:dyDescent="0.25">
      <c r="A786" s="3">
        <f>RSI!A786</f>
        <v>43146</v>
      </c>
      <c r="B786" s="2">
        <f>RSI!B786</f>
        <v>4.4370000000000003</v>
      </c>
      <c r="C786" s="2">
        <f>RSI!I786</f>
        <v>41.895957558697752</v>
      </c>
      <c r="D786" s="2">
        <f>MACD!E786</f>
        <v>2.2318077618405319E-2</v>
      </c>
      <c r="E786" s="2">
        <f>MACD!F786</f>
        <v>1.0828557250913341E-2</v>
      </c>
      <c r="F786" s="2">
        <f>'Moving Avg'!D786</f>
        <v>4.4370000000000003</v>
      </c>
      <c r="G786" s="2">
        <f>'Moving Avg'!F786</f>
        <v>4.4548499999999995</v>
      </c>
      <c r="H786" s="2">
        <f>'Moving Avg'!G786</f>
        <v>4.4976000000000012</v>
      </c>
      <c r="I786" s="2">
        <f>'Moving Avg'!H786</f>
        <v>4.4894899999999964</v>
      </c>
      <c r="J786" s="5" t="str">
        <f>OBV!F786</f>
        <v>NEUTRAL</v>
      </c>
      <c r="K786" s="5" t="str">
        <f>OBV!G786</f>
        <v>NEUTRAL</v>
      </c>
      <c r="L786" s="5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4.4870000000000001</v>
      </c>
      <c r="C787" s="2">
        <f>RSI!I787</f>
        <v>57.477232158784823</v>
      </c>
      <c r="D787" s="2">
        <f>MACD!E787</f>
        <v>1.3499543952666393E-2</v>
      </c>
      <c r="E787" s="2">
        <f>MACD!F787</f>
        <v>1.1362754591263952E-2</v>
      </c>
      <c r="F787" s="2">
        <f>'Moving Avg'!D787</f>
        <v>4.4470000000000001</v>
      </c>
      <c r="G787" s="2">
        <f>'Moving Avg'!F787</f>
        <v>4.4562499999999989</v>
      </c>
      <c r="H787" s="2">
        <f>'Moving Avg'!G787</f>
        <v>4.4954200000000011</v>
      </c>
      <c r="I787" s="2">
        <f>'Moving Avg'!H787</f>
        <v>4.490039999999996</v>
      </c>
      <c r="J787" s="5" t="str">
        <f>OBV!F787</f>
        <v>BULLISH</v>
      </c>
      <c r="K787" s="5" t="str">
        <f>OBV!G787</f>
        <v>WEAK</v>
      </c>
      <c r="L787" s="5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4.4870000000000001</v>
      </c>
      <c r="C788" s="2">
        <f>RSI!I788</f>
        <v>57.477232158784823</v>
      </c>
      <c r="D788" s="2">
        <f>MACD!E788</f>
        <v>5.8667948532669101E-3</v>
      </c>
      <c r="E788" s="2">
        <f>MACD!F788</f>
        <v>1.0263562643664544E-2</v>
      </c>
      <c r="F788" s="2">
        <f>'Moving Avg'!D788</f>
        <v>4.4570000000000007</v>
      </c>
      <c r="G788" s="2">
        <f>'Moving Avg'!F788</f>
        <v>4.4589999999999987</v>
      </c>
      <c r="H788" s="2">
        <f>'Moving Avg'!G788</f>
        <v>4.493240000000001</v>
      </c>
      <c r="I788" s="2">
        <f>'Moving Avg'!H788</f>
        <v>4.4905899999999965</v>
      </c>
      <c r="J788" s="5" t="str">
        <f>OBV!F788</f>
        <v>BULLISH</v>
      </c>
      <c r="K788" s="5" t="str">
        <f>OBV!G788</f>
        <v>WEAK</v>
      </c>
      <c r="L788" s="5" t="str">
        <f>OBV!H788</f>
        <v>CONFIRMED BULLISH</v>
      </c>
    </row>
    <row r="789" spans="1:12" ht="13.5" x14ac:dyDescent="0.25">
      <c r="A789" s="3">
        <f>RSI!A789</f>
        <v>43151</v>
      </c>
      <c r="B789" s="2">
        <f>RSI!B789</f>
        <v>4.4870000000000001</v>
      </c>
      <c r="C789" s="2">
        <f>RSI!I789</f>
        <v>57.477232158784823</v>
      </c>
      <c r="D789" s="2">
        <f>MACD!E789</f>
        <v>-9.0576301659570646E-3</v>
      </c>
      <c r="E789" s="2">
        <f>MACD!F789</f>
        <v>6.3993240817402227E-3</v>
      </c>
      <c r="F789" s="2">
        <f>'Moving Avg'!D789</f>
        <v>4.4670000000000005</v>
      </c>
      <c r="G789" s="2">
        <f>'Moving Avg'!F789</f>
        <v>4.4589999999999987</v>
      </c>
      <c r="H789" s="2">
        <f>'Moving Avg'!G789</f>
        <v>4.4910600000000009</v>
      </c>
      <c r="I789" s="2">
        <f>'Moving Avg'!H789</f>
        <v>4.491139999999997</v>
      </c>
      <c r="J789" s="5" t="str">
        <f>OBV!F789</f>
        <v>BULLISH</v>
      </c>
      <c r="K789" s="5" t="str">
        <f>OBV!G789</f>
        <v>WEAK</v>
      </c>
      <c r="L789" s="5" t="str">
        <f>OBV!H789</f>
        <v>CONFIRMED BULLISH</v>
      </c>
    </row>
    <row r="790" spans="1:12" ht="13.5" x14ac:dyDescent="0.25">
      <c r="A790" s="3">
        <f>RSI!A790</f>
        <v>43152</v>
      </c>
      <c r="B790" s="2">
        <f>RSI!B790</f>
        <v>4.5960000000000001</v>
      </c>
      <c r="C790" s="2">
        <f>RSI!I790</f>
        <v>75.422379079563171</v>
      </c>
      <c r="D790" s="2">
        <f>MACD!E790</f>
        <v>-2.1598901845794494E-2</v>
      </c>
      <c r="E790" s="2">
        <f>MACD!F790</f>
        <v>7.9967889623327928E-4</v>
      </c>
      <c r="F790" s="2">
        <f>'Moving Avg'!D790</f>
        <v>4.4988000000000001</v>
      </c>
      <c r="G790" s="2">
        <f>'Moving Avg'!F790</f>
        <v>4.4644499999999994</v>
      </c>
      <c r="H790" s="2">
        <f>'Moving Avg'!G790</f>
        <v>4.4910600000000018</v>
      </c>
      <c r="I790" s="2">
        <f>'Moving Avg'!H790</f>
        <v>4.4922349999999973</v>
      </c>
      <c r="J790" s="5" t="str">
        <f>OBV!F790</f>
        <v>BULLISH</v>
      </c>
      <c r="K790" s="5" t="str">
        <f>OBV!G790</f>
        <v>WEAK</v>
      </c>
      <c r="L790" s="5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4.7549999999999999</v>
      </c>
      <c r="C791" s="2">
        <f>RSI!I791</f>
        <v>85.220469471002403</v>
      </c>
      <c r="D791" s="2">
        <f>MACD!E791</f>
        <v>-4.4768286759104825E-2</v>
      </c>
      <c r="E791" s="2">
        <f>MACD!F791</f>
        <v>-8.3139142348343416E-3</v>
      </c>
      <c r="F791" s="2">
        <f>'Moving Avg'!D791</f>
        <v>4.5624000000000002</v>
      </c>
      <c r="G791" s="2">
        <f>'Moving Avg'!F791</f>
        <v>4.4778499999999983</v>
      </c>
      <c r="H791" s="2">
        <f>'Moving Avg'!G791</f>
        <v>4.4942400000000013</v>
      </c>
      <c r="I791" s="2">
        <f>'Moving Avg'!H791</f>
        <v>4.4941249999999977</v>
      </c>
      <c r="J791" s="5" t="str">
        <f>OBV!F791</f>
        <v>BULLISH</v>
      </c>
      <c r="K791" s="5" t="str">
        <f>OBV!G791</f>
        <v>WEAK</v>
      </c>
      <c r="L791" s="5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4.968</v>
      </c>
      <c r="C792" s="2">
        <f>RSI!I792</f>
        <v>90.616967188471662</v>
      </c>
      <c r="D792" s="2">
        <f>MACD!E792</f>
        <v>-8.181246825233579E-2</v>
      </c>
      <c r="E792" s="2">
        <f>MACD!F792</f>
        <v>-2.301362503833463E-2</v>
      </c>
      <c r="F792" s="2">
        <f>'Moving Avg'!D792</f>
        <v>4.6585999999999999</v>
      </c>
      <c r="G792" s="2">
        <f>'Moving Avg'!F792</f>
        <v>4.5018999999999991</v>
      </c>
      <c r="H792" s="2">
        <f>'Moving Avg'!G792</f>
        <v>4.5016800000000021</v>
      </c>
      <c r="I792" s="2">
        <f>'Moving Avg'!H792</f>
        <v>4.4970799999999977</v>
      </c>
      <c r="J792" s="5" t="str">
        <f>OBV!F792</f>
        <v>BULLISH</v>
      </c>
      <c r="K792" s="5" t="str">
        <f>OBV!G792</f>
        <v>WEAK</v>
      </c>
      <c r="L792" s="5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4.93</v>
      </c>
      <c r="C793" s="2">
        <f>RSI!I793</f>
        <v>84.676725816501886</v>
      </c>
      <c r="D793" s="2">
        <f>MACD!E793</f>
        <v>-0.11313981878689106</v>
      </c>
      <c r="E793" s="2">
        <f>MACD!F793</f>
        <v>-4.1038863788045915E-2</v>
      </c>
      <c r="F793" s="2">
        <f>'Moving Avg'!D793</f>
        <v>4.7472000000000003</v>
      </c>
      <c r="G793" s="2">
        <f>'Moving Avg'!F793</f>
        <v>4.5240499999999999</v>
      </c>
      <c r="H793" s="2">
        <f>'Moving Avg'!G793</f>
        <v>4.5083600000000015</v>
      </c>
      <c r="I793" s="2">
        <f>'Moving Avg'!H793</f>
        <v>4.499844999999997</v>
      </c>
      <c r="J793" s="5" t="str">
        <f>OBV!F793</f>
        <v>BULLISH</v>
      </c>
      <c r="K793" s="5" t="str">
        <f>OBV!G793</f>
        <v>WEAK</v>
      </c>
      <c r="L793" s="5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5.149</v>
      </c>
      <c r="C794" s="2">
        <f>RSI!I794</f>
        <v>89.108136213358122</v>
      </c>
      <c r="D794" s="2">
        <f>MACD!E794</f>
        <v>-0.15823515246739017</v>
      </c>
      <c r="E794" s="2">
        <f>MACD!F794</f>
        <v>-6.4478121523914772E-2</v>
      </c>
      <c r="F794" s="2">
        <f>'Moving Avg'!D794</f>
        <v>4.8795999999999999</v>
      </c>
      <c r="G794" s="2">
        <f>'Moving Avg'!F794</f>
        <v>4.5574500000000002</v>
      </c>
      <c r="H794" s="2">
        <f>'Moving Avg'!G794</f>
        <v>4.519420000000002</v>
      </c>
      <c r="I794" s="2">
        <f>'Moving Avg'!H794</f>
        <v>4.5031549999999978</v>
      </c>
      <c r="J794" s="5" t="str">
        <f>OBV!F794</f>
        <v>BULLISH</v>
      </c>
      <c r="K794" s="5" t="str">
        <f>OBV!G794</f>
        <v>WEAK</v>
      </c>
      <c r="L794" s="5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5.1379999999999999</v>
      </c>
      <c r="C795" s="2">
        <f>RSI!I795</f>
        <v>87.735675637140361</v>
      </c>
      <c r="D795" s="2">
        <f>MACD!E795</f>
        <v>-0.19906215005219963</v>
      </c>
      <c r="E795" s="2">
        <f>MACD!F795</f>
        <v>-9.1394927229571751E-2</v>
      </c>
      <c r="F795" s="2">
        <f>'Moving Avg'!D795</f>
        <v>4.9879999999999995</v>
      </c>
      <c r="G795" s="2">
        <f>'Moving Avg'!F795</f>
        <v>4.5900000000000007</v>
      </c>
      <c r="H795" s="2">
        <f>'Moving Avg'!G795</f>
        <v>4.530260000000002</v>
      </c>
      <c r="I795" s="2">
        <f>'Moving Avg'!H795</f>
        <v>4.506409999999998</v>
      </c>
      <c r="J795" s="5" t="str">
        <f>OBV!F795</f>
        <v>BEARISH</v>
      </c>
      <c r="K795" s="5" t="str">
        <f>OBV!G795</f>
        <v>NEUTRAL</v>
      </c>
      <c r="L795" s="5" t="str">
        <f>OBV!H795</f>
        <v>BEARISH DIVERGENCE</v>
      </c>
    </row>
    <row r="796" spans="1:12" ht="13.5" x14ac:dyDescent="0.25">
      <c r="A796" s="3">
        <f>RSI!A796</f>
        <v>43160</v>
      </c>
      <c r="B796" s="2">
        <f>RSI!B796</f>
        <v>5.0890000000000004</v>
      </c>
      <c r="C796" s="2">
        <f>RSI!I796</f>
        <v>81.699135954611066</v>
      </c>
      <c r="D796" s="2">
        <f>MACD!E796</f>
        <v>-0.23313957380038719</v>
      </c>
      <c r="E796" s="2">
        <f>MACD!F796</f>
        <v>-0.11974385654373484</v>
      </c>
      <c r="F796" s="2">
        <f>'Moving Avg'!D796</f>
        <v>5.0548000000000002</v>
      </c>
      <c r="G796" s="2">
        <f>'Moving Avg'!F796</f>
        <v>4.6201000000000008</v>
      </c>
      <c r="H796" s="2">
        <f>'Moving Avg'!G796</f>
        <v>4.5402200000000024</v>
      </c>
      <c r="I796" s="2">
        <f>'Moving Avg'!H796</f>
        <v>4.5094199999999987</v>
      </c>
      <c r="J796" s="5" t="str">
        <f>OBV!F796</f>
        <v>BEARISH</v>
      </c>
      <c r="K796" s="5" t="str">
        <f>OBV!G796</f>
        <v>STRONG</v>
      </c>
      <c r="L796" s="5" t="str">
        <f>OBV!H796</f>
        <v>BEARISH DIVERGENCE</v>
      </c>
    </row>
    <row r="797" spans="1:12" ht="13.5" x14ac:dyDescent="0.25">
      <c r="A797" s="3">
        <f>RSI!A797</f>
        <v>43161</v>
      </c>
      <c r="B797" s="2">
        <f>RSI!B797</f>
        <v>4.9569999999999999</v>
      </c>
      <c r="C797" s="2">
        <f>RSI!I797</f>
        <v>68.104954130771375</v>
      </c>
      <c r="D797" s="2">
        <f>MACD!E797</f>
        <v>-0.2471416627905576</v>
      </c>
      <c r="E797" s="2">
        <f>MACD!F797</f>
        <v>-0.14522341779309939</v>
      </c>
      <c r="F797" s="2">
        <f>'Moving Avg'!D797</f>
        <v>5.0526</v>
      </c>
      <c r="G797" s="2">
        <f>'Moving Avg'!F797</f>
        <v>4.6460999999999997</v>
      </c>
      <c r="H797" s="2">
        <f>'Moving Avg'!G797</f>
        <v>4.5475400000000015</v>
      </c>
      <c r="I797" s="2">
        <f>'Moving Avg'!H797</f>
        <v>4.5117699999999994</v>
      </c>
      <c r="J797" s="5" t="str">
        <f>OBV!F797</f>
        <v>BEARISH</v>
      </c>
      <c r="K797" s="5" t="str">
        <f>OBV!G797</f>
        <v>STRONG</v>
      </c>
      <c r="L797" s="5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4.9409999999999998</v>
      </c>
      <c r="C798" s="2">
        <f>RSI!I798</f>
        <v>66.65713931325439</v>
      </c>
      <c r="D798" s="2">
        <f>MACD!E798</f>
        <v>-0.25946647139777923</v>
      </c>
      <c r="E798" s="2">
        <f>MACD!F798</f>
        <v>-0.16807202851403535</v>
      </c>
      <c r="F798" s="2">
        <f>'Moving Avg'!D798</f>
        <v>5.0547999999999993</v>
      </c>
      <c r="G798" s="2">
        <f>'Moving Avg'!F798</f>
        <v>4.6713000000000005</v>
      </c>
      <c r="H798" s="2">
        <f>'Moving Avg'!G798</f>
        <v>4.554540000000002</v>
      </c>
      <c r="I798" s="2">
        <f>'Moving Avg'!H798</f>
        <v>4.5140399999999996</v>
      </c>
      <c r="J798" s="5" t="str">
        <f>OBV!F798</f>
        <v>BEARISH</v>
      </c>
      <c r="K798" s="5" t="str">
        <f>OBV!G798</f>
        <v>STRONG</v>
      </c>
      <c r="L798" s="5" t="str">
        <f>OBV!H798</f>
        <v>BEARISH DIVERGENCE</v>
      </c>
    </row>
    <row r="799" spans="1:12" ht="13.5" x14ac:dyDescent="0.25">
      <c r="A799" s="3">
        <f>RSI!A799</f>
        <v>43165</v>
      </c>
      <c r="B799" s="2">
        <f>RSI!B799</f>
        <v>4.9409999999999998</v>
      </c>
      <c r="C799" s="2">
        <f>RSI!I799</f>
        <v>66.657139313254376</v>
      </c>
      <c r="D799" s="2">
        <f>MACD!E799</f>
        <v>-0.27133956678636828</v>
      </c>
      <c r="E799" s="2">
        <f>MACD!F799</f>
        <v>-0.18872553616850193</v>
      </c>
      <c r="F799" s="2">
        <f>'Moving Avg'!D799</f>
        <v>5.0131999999999994</v>
      </c>
      <c r="G799" s="2">
        <f>'Moving Avg'!F799</f>
        <v>4.6992000000000003</v>
      </c>
      <c r="H799" s="2">
        <f>'Moving Avg'!G799</f>
        <v>4.5615400000000017</v>
      </c>
      <c r="I799" s="2">
        <f>'Moving Avg'!H799</f>
        <v>4.5163099999999998</v>
      </c>
      <c r="J799" s="5" t="str">
        <f>OBV!F799</f>
        <v>BEARISH</v>
      </c>
      <c r="K799" s="5" t="str">
        <f>OBV!G799</f>
        <v>STRONG</v>
      </c>
      <c r="L799" s="5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4.9409999999999998</v>
      </c>
      <c r="C800" s="2">
        <f>RSI!I800</f>
        <v>66.657139313254376</v>
      </c>
      <c r="D800" s="2">
        <f>MACD!E800</f>
        <v>-0.26595421910749728</v>
      </c>
      <c r="E800" s="2">
        <f>MACD!F800</f>
        <v>-0.20417127275630104</v>
      </c>
      <c r="F800" s="2">
        <f>'Moving Avg'!D800</f>
        <v>4.9737999999999989</v>
      </c>
      <c r="G800" s="2">
        <f>'Moving Avg'!F800</f>
        <v>4.7244000000000002</v>
      </c>
      <c r="H800" s="2">
        <f>'Moving Avg'!G800</f>
        <v>4.5684400000000007</v>
      </c>
      <c r="I800" s="2">
        <f>'Moving Avg'!H800</f>
        <v>4.5181700000000005</v>
      </c>
      <c r="J800" s="5" t="str">
        <f>OBV!F800</f>
        <v>BEARISH</v>
      </c>
      <c r="K800" s="5" t="str">
        <f>OBV!G800</f>
        <v>STRONG</v>
      </c>
      <c r="L800" s="5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4.9409999999999998</v>
      </c>
      <c r="C801" s="2">
        <f>RSI!I801</f>
        <v>66.657139313254376</v>
      </c>
      <c r="D801" s="2">
        <f>MACD!E801</f>
        <v>-0.23817419777382387</v>
      </c>
      <c r="E801" s="2">
        <f>MACD!F801</f>
        <v>-0.21097185775980562</v>
      </c>
      <c r="F801" s="2">
        <f>'Moving Avg'!D801</f>
        <v>4.9441999999999995</v>
      </c>
      <c r="G801" s="2">
        <f>'Moving Avg'!F801</f>
        <v>4.7496</v>
      </c>
      <c r="H801" s="2">
        <f>'Moving Avg'!G801</f>
        <v>4.5775200000000007</v>
      </c>
      <c r="I801" s="2">
        <f>'Moving Avg'!H801</f>
        <v>4.5200300000000011</v>
      </c>
      <c r="J801" s="5" t="str">
        <f>OBV!F801</f>
        <v>BEARISH</v>
      </c>
      <c r="K801" s="5" t="str">
        <f>OBV!G801</f>
        <v>STRONG</v>
      </c>
      <c r="L801" s="5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4.9409999999999998</v>
      </c>
      <c r="C802" s="2">
        <f>RSI!I802</f>
        <v>66.657139313254376</v>
      </c>
      <c r="D802" s="2">
        <f>MACD!E802</f>
        <v>-0.18304541527281071</v>
      </c>
      <c r="E802" s="2">
        <f>MACD!F802</f>
        <v>-0.20538656926240664</v>
      </c>
      <c r="F802" s="2">
        <f>'Moving Avg'!D802</f>
        <v>4.9409999999999998</v>
      </c>
      <c r="G802" s="2">
        <f>'Moving Avg'!F802</f>
        <v>4.7748000000000008</v>
      </c>
      <c r="H802" s="2">
        <f>'Moving Avg'!G802</f>
        <v>4.5866000000000007</v>
      </c>
      <c r="I802" s="2">
        <f>'Moving Avg'!H802</f>
        <v>4.5218900000000009</v>
      </c>
      <c r="J802" s="5" t="str">
        <f>OBV!F802</f>
        <v>BEARISH</v>
      </c>
      <c r="K802" s="5" t="str">
        <f>OBV!G802</f>
        <v>STRONG</v>
      </c>
      <c r="L802" s="5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4.9240000000000004</v>
      </c>
      <c r="C803" s="2">
        <f>RSI!I803</f>
        <v>64.5453451021788</v>
      </c>
      <c r="D803" s="2">
        <f>MACD!E803</f>
        <v>-0.14204656385152958</v>
      </c>
      <c r="E803" s="2">
        <f>MACD!F803</f>
        <v>-0.19271856818023125</v>
      </c>
      <c r="F803" s="2">
        <f>'Moving Avg'!D803</f>
        <v>4.9375999999999998</v>
      </c>
      <c r="G803" s="2">
        <f>'Moving Avg'!F803</f>
        <v>4.7991500000000009</v>
      </c>
      <c r="H803" s="2">
        <f>'Moving Avg'!G803</f>
        <v>4.5953400000000002</v>
      </c>
      <c r="I803" s="2">
        <f>'Moving Avg'!H803</f>
        <v>4.5236650000000012</v>
      </c>
      <c r="J803" s="5" t="str">
        <f>OBV!F803</f>
        <v>BEARISH</v>
      </c>
      <c r="K803" s="5" t="str">
        <f>OBV!G803</f>
        <v>STRONG</v>
      </c>
      <c r="L803" s="5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4.87</v>
      </c>
      <c r="C804" s="2">
        <f>RSI!I804</f>
        <v>58.234142391988087</v>
      </c>
      <c r="D804" s="2">
        <f>MACD!E804</f>
        <v>-7.0545508591534301E-2</v>
      </c>
      <c r="E804" s="2">
        <f>MACD!F804</f>
        <v>-0.16828395626249187</v>
      </c>
      <c r="F804" s="2">
        <f>'Moving Avg'!D804</f>
        <v>4.9234</v>
      </c>
      <c r="G804" s="2">
        <f>'Moving Avg'!F804</f>
        <v>4.8208000000000002</v>
      </c>
      <c r="H804" s="2">
        <f>'Moving Avg'!G804</f>
        <v>4.6040999999999999</v>
      </c>
      <c r="I804" s="2">
        <f>'Moving Avg'!H804</f>
        <v>4.525170000000001</v>
      </c>
      <c r="J804" s="5" t="str">
        <f>OBV!F804</f>
        <v>BEARISH</v>
      </c>
      <c r="K804" s="5" t="str">
        <f>OBV!G804</f>
        <v>STRONG</v>
      </c>
      <c r="L804" s="5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4.87</v>
      </c>
      <c r="C805" s="2">
        <f>RSI!I805</f>
        <v>58.234142391988073</v>
      </c>
      <c r="D805" s="2">
        <f>MACD!E805</f>
        <v>-1.223504639533779E-2</v>
      </c>
      <c r="E805" s="2">
        <f>MACD!F805</f>
        <v>-0.13707417428906105</v>
      </c>
      <c r="F805" s="2">
        <f>'Moving Avg'!D805</f>
        <v>4.9092000000000002</v>
      </c>
      <c r="G805" s="2">
        <f>'Moving Avg'!F805</f>
        <v>4.8424500000000013</v>
      </c>
      <c r="H805" s="2">
        <f>'Moving Avg'!G805</f>
        <v>4.6128600000000004</v>
      </c>
      <c r="I805" s="2">
        <f>'Moving Avg'!H805</f>
        <v>4.5266750000000018</v>
      </c>
      <c r="J805" s="5" t="str">
        <f>OBV!F805</f>
        <v>BEARISH</v>
      </c>
      <c r="K805" s="5" t="str">
        <f>OBV!G805</f>
        <v>STRONG</v>
      </c>
      <c r="L805" s="5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4.87</v>
      </c>
      <c r="C806" s="2">
        <f>RSI!I806</f>
        <v>58.234142391988073</v>
      </c>
      <c r="D806" s="2">
        <f>MACD!E806</f>
        <v>2.9104888902484305E-2</v>
      </c>
      <c r="E806" s="2">
        <f>MACD!F806</f>
        <v>-0.10383836165075197</v>
      </c>
      <c r="F806" s="2">
        <f>'Moving Avg'!D806</f>
        <v>4.8950000000000005</v>
      </c>
      <c r="G806" s="2">
        <f>'Moving Avg'!F806</f>
        <v>4.8641000000000014</v>
      </c>
      <c r="H806" s="2">
        <f>'Moving Avg'!G806</f>
        <v>4.6216200000000001</v>
      </c>
      <c r="I806" s="2">
        <f>'Moving Avg'!H806</f>
        <v>4.5281800000000025</v>
      </c>
      <c r="J806" s="5" t="str">
        <f>OBV!F806</f>
        <v>BEARISH</v>
      </c>
      <c r="K806" s="5" t="str">
        <f>OBV!G806</f>
        <v>STRONG</v>
      </c>
      <c r="L806" s="5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4.8150000000000004</v>
      </c>
      <c r="C807" s="2">
        <f>RSI!I807</f>
        <v>51.791966433500875</v>
      </c>
      <c r="D807" s="2">
        <f>MACD!E807</f>
        <v>4.7424155715279248E-2</v>
      </c>
      <c r="E807" s="2">
        <f>MACD!F807</f>
        <v>-7.3585858177545732E-2</v>
      </c>
      <c r="F807" s="2">
        <f>'Moving Avg'!D807</f>
        <v>4.8698000000000006</v>
      </c>
      <c r="G807" s="2">
        <f>'Moving Avg'!F807</f>
        <v>4.8805000000000014</v>
      </c>
      <c r="H807" s="2">
        <f>'Moving Avg'!G807</f>
        <v>4.6281799999999995</v>
      </c>
      <c r="I807" s="2">
        <f>'Moving Avg'!H807</f>
        <v>4.5294100000000022</v>
      </c>
      <c r="J807" s="5" t="str">
        <f>OBV!F807</f>
        <v>BEARISH</v>
      </c>
      <c r="K807" s="5" t="str">
        <f>OBV!G807</f>
        <v>STRONG</v>
      </c>
      <c r="L807" s="5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4.8209999999999997</v>
      </c>
      <c r="C808" s="2">
        <f>RSI!I808</f>
        <v>52.41046627495664</v>
      </c>
      <c r="D808" s="2">
        <f>MACD!E808</f>
        <v>5.9948662127409236E-2</v>
      </c>
      <c r="E808" s="2">
        <f>MACD!F808</f>
        <v>-4.6878954116554739E-2</v>
      </c>
      <c r="F808" s="2">
        <f>'Moving Avg'!D808</f>
        <v>4.8492000000000006</v>
      </c>
      <c r="G808" s="2">
        <f>'Moving Avg'!F808</f>
        <v>4.8972000000000016</v>
      </c>
      <c r="H808" s="2">
        <f>'Moving Avg'!G808</f>
        <v>4.6348599999999998</v>
      </c>
      <c r="I808" s="2">
        <f>'Moving Avg'!H808</f>
        <v>4.5306700000000033</v>
      </c>
      <c r="J808" s="5" t="str">
        <f>OBV!F808</f>
        <v>BEARISH</v>
      </c>
      <c r="K808" s="5" t="str">
        <f>OBV!G808</f>
        <v>STRONG</v>
      </c>
      <c r="L808" s="5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4.8209999999999997</v>
      </c>
      <c r="C809" s="2">
        <f>RSI!I809</f>
        <v>52.410466274956633</v>
      </c>
      <c r="D809" s="2">
        <f>MACD!E809</f>
        <v>7.044565533204139E-2</v>
      </c>
      <c r="E809" s="2">
        <f>MACD!F809</f>
        <v>-2.3414032226835517E-2</v>
      </c>
      <c r="F809" s="2">
        <f>'Moving Avg'!D809</f>
        <v>4.8393999999999995</v>
      </c>
      <c r="G809" s="2">
        <f>'Moving Avg'!F809</f>
        <v>4.9139000000000008</v>
      </c>
      <c r="H809" s="2">
        <f>'Moving Avg'!G809</f>
        <v>4.6415399999999991</v>
      </c>
      <c r="I809" s="2">
        <f>'Moving Avg'!H809</f>
        <v>4.5319300000000036</v>
      </c>
      <c r="J809" s="5" t="str">
        <f>OBV!F809</f>
        <v>BULLISH</v>
      </c>
      <c r="K809" s="5" t="str">
        <f>OBV!G809</f>
        <v>NEUTRAL</v>
      </c>
      <c r="L809" s="5" t="str">
        <f>OBV!H809</f>
        <v>BULLISH DIVERGENCE</v>
      </c>
    </row>
    <row r="810" spans="1:12" ht="13.5" x14ac:dyDescent="0.25">
      <c r="A810" s="3">
        <f>RSI!A810</f>
        <v>43181</v>
      </c>
      <c r="B810" s="2">
        <f>RSI!B810</f>
        <v>4.8209999999999997</v>
      </c>
      <c r="C810" s="2">
        <f>RSI!I810</f>
        <v>52.410466274956633</v>
      </c>
      <c r="D810" s="2">
        <f>MACD!E810</f>
        <v>7.9234517183738973E-2</v>
      </c>
      <c r="E810" s="2">
        <f>MACD!F810</f>
        <v>-2.8843223447206183E-3</v>
      </c>
      <c r="F810" s="2">
        <f>'Moving Avg'!D810</f>
        <v>4.8295999999999992</v>
      </c>
      <c r="G810" s="2">
        <f>'Moving Avg'!F810</f>
        <v>4.9251500000000004</v>
      </c>
      <c r="H810" s="2">
        <f>'Moving Avg'!G810</f>
        <v>4.6482199999999994</v>
      </c>
      <c r="I810" s="2">
        <f>'Moving Avg'!H810</f>
        <v>4.5338750000000037</v>
      </c>
      <c r="J810" s="5" t="str">
        <f>OBV!F810</f>
        <v>BULLISH</v>
      </c>
      <c r="K810" s="5" t="str">
        <f>OBV!G810</f>
        <v>NEUTRAL</v>
      </c>
      <c r="L810" s="5" t="str">
        <f>OBV!H810</f>
        <v>BULLISH DIVERGENCE</v>
      </c>
    </row>
    <row r="811" spans="1:12" ht="13.5" x14ac:dyDescent="0.25">
      <c r="A811" s="3">
        <f>RSI!A811</f>
        <v>43182</v>
      </c>
      <c r="B811" s="2">
        <f>RSI!B811</f>
        <v>4.8209999999999997</v>
      </c>
      <c r="C811" s="2">
        <f>RSI!I811</f>
        <v>52.41046627495664</v>
      </c>
      <c r="D811" s="2">
        <f>MACD!E811</f>
        <v>8.658494151559637E-2</v>
      </c>
      <c r="E811" s="2">
        <f>MACD!F811</f>
        <v>1.5009530427342779E-2</v>
      </c>
      <c r="F811" s="2">
        <f>'Moving Avg'!D811</f>
        <v>4.819799999999999</v>
      </c>
      <c r="G811" s="2">
        <f>'Moving Avg'!F811</f>
        <v>4.9284500000000007</v>
      </c>
      <c r="H811" s="2">
        <f>'Moving Avg'!G811</f>
        <v>4.6554599999999997</v>
      </c>
      <c r="I811" s="2">
        <f>'Moving Avg'!H811</f>
        <v>4.536095000000004</v>
      </c>
      <c r="J811" s="5" t="str">
        <f>OBV!F811</f>
        <v>BULLISH</v>
      </c>
      <c r="K811" s="5" t="str">
        <f>OBV!G811</f>
        <v>NEUTRAL</v>
      </c>
      <c r="L811" s="5" t="str">
        <f>OBV!H811</f>
        <v>BULLISH DIVERGENCE</v>
      </c>
    </row>
    <row r="812" spans="1:12" ht="13.5" x14ac:dyDescent="0.25">
      <c r="A812" s="3">
        <f>RSI!A812</f>
        <v>43185</v>
      </c>
      <c r="B812" s="2">
        <f>RSI!B812</f>
        <v>4.8209999999999997</v>
      </c>
      <c r="C812" s="2">
        <f>RSI!I812</f>
        <v>52.41046627495664</v>
      </c>
      <c r="D812" s="2">
        <f>MACD!E812</f>
        <v>9.2724619365164962E-2</v>
      </c>
      <c r="E812" s="2">
        <f>MACD!F812</f>
        <v>3.0552548214907219E-2</v>
      </c>
      <c r="F812" s="2">
        <f>'Moving Avg'!D812</f>
        <v>4.8209999999999997</v>
      </c>
      <c r="G812" s="2">
        <f>'Moving Avg'!F812</f>
        <v>4.9211</v>
      </c>
      <c r="H812" s="2">
        <f>'Moving Avg'!G812</f>
        <v>4.6627000000000001</v>
      </c>
      <c r="I812" s="2">
        <f>'Moving Avg'!H812</f>
        <v>4.5383150000000043</v>
      </c>
      <c r="J812" s="5" t="str">
        <f>OBV!F812</f>
        <v>BULLISH</v>
      </c>
      <c r="K812" s="5" t="str">
        <f>OBV!G812</f>
        <v>WEAK</v>
      </c>
      <c r="L812" s="5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4.8209999999999997</v>
      </c>
      <c r="C813" s="2">
        <f>RSI!I813</f>
        <v>52.41046627495664</v>
      </c>
      <c r="D813" s="2">
        <f>MACD!E813</f>
        <v>9.5230354211803814E-2</v>
      </c>
      <c r="E813" s="2">
        <f>MACD!F813</f>
        <v>4.348810941428654E-2</v>
      </c>
      <c r="F813" s="2">
        <f>'Moving Avg'!D813</f>
        <v>4.8209999999999997</v>
      </c>
      <c r="G813" s="2">
        <f>'Moving Avg'!F813</f>
        <v>4.9156499999999994</v>
      </c>
      <c r="H813" s="2">
        <f>'Moving Avg'!G813</f>
        <v>4.6699399999999995</v>
      </c>
      <c r="I813" s="2">
        <f>'Moving Avg'!H813</f>
        <v>4.5405350000000047</v>
      </c>
      <c r="J813" s="5" t="str">
        <f>OBV!F813</f>
        <v>NEUTRAL</v>
      </c>
      <c r="K813" s="5" t="str">
        <f>OBV!G813</f>
        <v>NEUTRAL</v>
      </c>
      <c r="L813" s="5" t="str">
        <f>OBV!H813</f>
        <v>NEUTRAL</v>
      </c>
    </row>
    <row r="814" spans="1:12" ht="13.5" x14ac:dyDescent="0.25">
      <c r="A814" s="3">
        <f>RSI!A814</f>
        <v>43187</v>
      </c>
      <c r="B814" s="2">
        <f>RSI!B814</f>
        <v>4.8209999999999997</v>
      </c>
      <c r="C814" s="2">
        <f>RSI!I814</f>
        <v>52.41046627495664</v>
      </c>
      <c r="D814" s="2">
        <f>MACD!E814</f>
        <v>8.8974387448210734E-2</v>
      </c>
      <c r="E814" s="2">
        <f>MACD!F814</f>
        <v>5.2585365021071383E-2</v>
      </c>
      <c r="F814" s="2">
        <f>'Moving Avg'!D814</f>
        <v>4.8209999999999997</v>
      </c>
      <c r="G814" s="2">
        <f>'Moving Avg'!F814</f>
        <v>4.8992499999999994</v>
      </c>
      <c r="H814" s="2">
        <f>'Moving Avg'!G814</f>
        <v>4.6771799999999999</v>
      </c>
      <c r="I814" s="2">
        <f>'Moving Avg'!H814</f>
        <v>4.542755000000005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</row>
    <row r="815" spans="1:12" ht="13.5" x14ac:dyDescent="0.25">
      <c r="A815" s="3">
        <f>RSI!A815</f>
        <v>43188</v>
      </c>
      <c r="B815" s="2">
        <f>RSI!B815</f>
        <v>4.8209999999999997</v>
      </c>
      <c r="C815" s="2">
        <f>RSI!I815</f>
        <v>52.41046627495664</v>
      </c>
      <c r="D815" s="2">
        <f>MACD!E815</f>
        <v>8.3617440411797972E-2</v>
      </c>
      <c r="E815" s="2">
        <f>MACD!F815</f>
        <v>5.8791780099216706E-2</v>
      </c>
      <c r="F815" s="2">
        <f>'Moving Avg'!D815</f>
        <v>4.8209999999999997</v>
      </c>
      <c r="G815" s="2">
        <f>'Moving Avg'!F815</f>
        <v>4.8833999999999991</v>
      </c>
      <c r="H815" s="2">
        <f>'Moving Avg'!G815</f>
        <v>4.6844200000000003</v>
      </c>
      <c r="I815" s="2">
        <f>'Moving Avg'!H815</f>
        <v>4.5449750000000053</v>
      </c>
      <c r="J815" s="5" t="str">
        <f>OBV!F815</f>
        <v>NEUTRAL</v>
      </c>
      <c r="K815" s="5" t="str">
        <f>OBV!G815</f>
        <v>NEUTRAL</v>
      </c>
      <c r="L815" s="5" t="str">
        <f>OBV!H815</f>
        <v>NEUTRAL</v>
      </c>
    </row>
    <row r="816" spans="1:12" ht="13.5" x14ac:dyDescent="0.25">
      <c r="A816" s="3">
        <f>RSI!A816</f>
        <v>43189</v>
      </c>
      <c r="B816" s="2">
        <f>RSI!B816</f>
        <v>4.76</v>
      </c>
      <c r="C816" s="2">
        <f>RSI!I816</f>
        <v>42.403956800489674</v>
      </c>
      <c r="D816" s="2">
        <f>MACD!E816</f>
        <v>8.354441990849093E-2</v>
      </c>
      <c r="E816" s="2">
        <f>MACD!F816</f>
        <v>6.3742308061071548E-2</v>
      </c>
      <c r="F816" s="2">
        <f>'Moving Avg'!D816</f>
        <v>4.8087999999999997</v>
      </c>
      <c r="G816" s="2">
        <f>'Moving Avg'!F816</f>
        <v>4.8669499999999992</v>
      </c>
      <c r="H816" s="2">
        <f>'Moving Avg'!G816</f>
        <v>4.6904399999999997</v>
      </c>
      <c r="I816" s="2">
        <f>'Moving Avg'!H816</f>
        <v>4.5466150000000054</v>
      </c>
      <c r="J816" s="5" t="str">
        <f>OBV!F816</f>
        <v>BEARISH</v>
      </c>
      <c r="K816" s="5" t="str">
        <f>OBV!G816</f>
        <v>STRONG</v>
      </c>
      <c r="L816" s="5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4.76</v>
      </c>
      <c r="C817" s="2">
        <f>RSI!I817</f>
        <v>42.403956800489674</v>
      </c>
      <c r="D817" s="2">
        <f>MACD!E817</f>
        <v>7.5327159743125094E-2</v>
      </c>
      <c r="E817" s="2">
        <f>MACD!F817</f>
        <v>6.6059278397482254E-2</v>
      </c>
      <c r="F817" s="2">
        <f>'Moving Avg'!D817</f>
        <v>4.7965999999999998</v>
      </c>
      <c r="G817" s="2">
        <f>'Moving Avg'!F817</f>
        <v>4.8570999999999991</v>
      </c>
      <c r="H817" s="2">
        <f>'Moving Avg'!G817</f>
        <v>4.6964599999999992</v>
      </c>
      <c r="I817" s="2">
        <f>'Moving Avg'!H817</f>
        <v>4.5482550000000046</v>
      </c>
      <c r="J817" s="5" t="str">
        <f>OBV!F817</f>
        <v>BEARISH</v>
      </c>
      <c r="K817" s="5" t="str">
        <f>OBV!G817</f>
        <v>STRONG</v>
      </c>
      <c r="L817" s="5" t="str">
        <f>OBV!H817</f>
        <v>CONFIRMED BEARISH</v>
      </c>
    </row>
    <row r="818" spans="1:12" ht="13.5" x14ac:dyDescent="0.25">
      <c r="A818" s="3">
        <f>RSI!A818</f>
        <v>43193</v>
      </c>
      <c r="B818" s="2">
        <f>RSI!B818</f>
        <v>4.7060000000000004</v>
      </c>
      <c r="C818" s="2">
        <f>RSI!I818</f>
        <v>35.454254025875755</v>
      </c>
      <c r="D818" s="2">
        <f>MACD!E818</f>
        <v>7.3580563776036279E-2</v>
      </c>
      <c r="E818" s="2">
        <f>MACD!F818</f>
        <v>6.7563535473193062E-2</v>
      </c>
      <c r="F818" s="2">
        <f>'Moving Avg'!D818</f>
        <v>4.7736000000000001</v>
      </c>
      <c r="G818" s="2">
        <f>'Moving Avg'!F818</f>
        <v>4.8453499999999998</v>
      </c>
      <c r="H818" s="2">
        <f>'Moving Avg'!G818</f>
        <v>4.7019399999999987</v>
      </c>
      <c r="I818" s="2">
        <f>'Moving Avg'!H818</f>
        <v>4.5496250000000051</v>
      </c>
      <c r="J818" s="5" t="str">
        <f>OBV!F818</f>
        <v>BEARISH</v>
      </c>
      <c r="K818" s="5" t="str">
        <f>OBV!G818</f>
        <v>STRONG</v>
      </c>
      <c r="L818" s="5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4.7060000000000004</v>
      </c>
      <c r="C819" s="2">
        <f>RSI!I819</f>
        <v>35.454254025875755</v>
      </c>
      <c r="D819" s="2">
        <f>MACD!E819</f>
        <v>7.2684164499530191E-2</v>
      </c>
      <c r="E819" s="2">
        <f>MACD!F819</f>
        <v>6.8587661278460499E-2</v>
      </c>
      <c r="F819" s="2">
        <f>'Moving Avg'!D819</f>
        <v>4.7506000000000004</v>
      </c>
      <c r="G819" s="2">
        <f>'Moving Avg'!F819</f>
        <v>4.8335999999999997</v>
      </c>
      <c r="H819" s="2">
        <f>'Moving Avg'!G819</f>
        <v>4.7063199999999989</v>
      </c>
      <c r="I819" s="2">
        <f>'Moving Avg'!H819</f>
        <v>4.5509950000000048</v>
      </c>
      <c r="J819" s="5" t="str">
        <f>OBV!F819</f>
        <v>BEARISH</v>
      </c>
      <c r="K819" s="5" t="str">
        <f>OBV!G819</f>
        <v>STRONG</v>
      </c>
      <c r="L819" s="5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4.7060000000000004</v>
      </c>
      <c r="C820" s="2">
        <f>RSI!I820</f>
        <v>35.454254025875755</v>
      </c>
      <c r="D820" s="2">
        <f>MACD!E820</f>
        <v>7.2464089117657338E-2</v>
      </c>
      <c r="E820" s="2">
        <f>MACD!F820</f>
        <v>6.9362946846299872E-2</v>
      </c>
      <c r="F820" s="2">
        <f>'Moving Avg'!D820</f>
        <v>4.7275999999999998</v>
      </c>
      <c r="G820" s="2">
        <f>'Moving Avg'!F820</f>
        <v>4.8218500000000004</v>
      </c>
      <c r="H820" s="2">
        <f>'Moving Avg'!G820</f>
        <v>4.7106999999999992</v>
      </c>
      <c r="I820" s="2">
        <f>'Moving Avg'!H820</f>
        <v>4.5523650000000053</v>
      </c>
      <c r="J820" s="5" t="str">
        <f>OBV!F820</f>
        <v>BEARISH</v>
      </c>
      <c r="K820" s="5" t="str">
        <f>OBV!G820</f>
        <v>STRONG</v>
      </c>
      <c r="L820" s="5" t="str">
        <f>OBV!H820</f>
        <v>CONFIRMED BEARISH</v>
      </c>
    </row>
    <row r="821" spans="1:12" ht="13.5" x14ac:dyDescent="0.25">
      <c r="A821" s="3">
        <f>RSI!A821</f>
        <v>43196</v>
      </c>
      <c r="B821" s="2">
        <f>RSI!B821</f>
        <v>4.5910000000000002</v>
      </c>
      <c r="C821" s="2">
        <f>RSI!I821</f>
        <v>24.690774459519361</v>
      </c>
      <c r="D821" s="2">
        <f>MACD!E821</f>
        <v>8.1294923629093852E-2</v>
      </c>
      <c r="E821" s="2">
        <f>MACD!F821</f>
        <v>7.1749342202858668E-2</v>
      </c>
      <c r="F821" s="2">
        <f>'Moving Avg'!D821</f>
        <v>4.6938000000000004</v>
      </c>
      <c r="G821" s="2">
        <f>'Moving Avg'!F821</f>
        <v>4.8043500000000003</v>
      </c>
      <c r="H821" s="2">
        <f>'Moving Avg'!G821</f>
        <v>4.7127799999999986</v>
      </c>
      <c r="I821" s="2">
        <f>'Moving Avg'!H821</f>
        <v>4.553405000000005</v>
      </c>
      <c r="J821" s="5" t="str">
        <f>OBV!F821</f>
        <v>BEARISH</v>
      </c>
      <c r="K821" s="5" t="str">
        <f>OBV!G821</f>
        <v>STRONG</v>
      </c>
      <c r="L821" s="5" t="str">
        <f>OBV!H821</f>
        <v>CONFIRMED BEARISH</v>
      </c>
    </row>
    <row r="822" spans="1:12" ht="13.5" x14ac:dyDescent="0.25">
      <c r="A822" s="3">
        <f>RSI!A822</f>
        <v>43200</v>
      </c>
      <c r="B822" s="2">
        <f>RSI!B822</f>
        <v>4.5739999999999998</v>
      </c>
      <c r="C822" s="2">
        <f>RSI!I822</f>
        <v>23.552474687809649</v>
      </c>
      <c r="D822" s="2">
        <f>MACD!E822</f>
        <v>9.1167572620913795E-2</v>
      </c>
      <c r="E822" s="2">
        <f>MACD!F822</f>
        <v>7.5632988286469693E-2</v>
      </c>
      <c r="F822" s="2">
        <f>'Moving Avg'!D822</f>
        <v>4.6566000000000001</v>
      </c>
      <c r="G822" s="2">
        <f>'Moving Avg'!F822</f>
        <v>4.7859999999999996</v>
      </c>
      <c r="H822" s="2">
        <f>'Moving Avg'!G822</f>
        <v>4.7145199999999994</v>
      </c>
      <c r="I822" s="2">
        <f>'Moving Avg'!H822</f>
        <v>4.5537050000000043</v>
      </c>
      <c r="J822" s="5" t="str">
        <f>OBV!F822</f>
        <v>BEARISH</v>
      </c>
      <c r="K822" s="5" t="str">
        <f>OBV!G822</f>
        <v>STRONG</v>
      </c>
      <c r="L822" s="5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4.5739999999999998</v>
      </c>
      <c r="C823" s="2">
        <f>RSI!I823</f>
        <v>23.552474687809649</v>
      </c>
      <c r="D823" s="2">
        <f>MACD!E823</f>
        <v>0.10067842214304168</v>
      </c>
      <c r="E823" s="2">
        <f>MACD!F823</f>
        <v>8.0642075057784091E-2</v>
      </c>
      <c r="F823" s="2">
        <f>'Moving Avg'!D823</f>
        <v>4.6301999999999994</v>
      </c>
      <c r="G823" s="2">
        <f>'Moving Avg'!F823</f>
        <v>4.7684999999999995</v>
      </c>
      <c r="H823" s="2">
        <f>'Moving Avg'!G823</f>
        <v>4.7162600000000001</v>
      </c>
      <c r="I823" s="2">
        <f>'Moving Avg'!H823</f>
        <v>4.5540050000000045</v>
      </c>
      <c r="J823" s="5" t="str">
        <f>OBV!F823</f>
        <v>BEARISH</v>
      </c>
      <c r="K823" s="5" t="str">
        <f>OBV!G823</f>
        <v>STRONG</v>
      </c>
      <c r="L823" s="5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4.58</v>
      </c>
      <c r="C824" s="2">
        <f>RSI!I824</f>
        <v>24.9683919813899</v>
      </c>
      <c r="D824" s="2">
        <f>MACD!E824</f>
        <v>0.10935298034820651</v>
      </c>
      <c r="E824" s="2">
        <f>MACD!F824</f>
        <v>8.6384256115868571E-2</v>
      </c>
      <c r="F824" s="2">
        <f>'Moving Avg'!D824</f>
        <v>4.6049999999999995</v>
      </c>
      <c r="G824" s="2">
        <f>'Moving Avg'!F824</f>
        <v>4.7539999999999987</v>
      </c>
      <c r="H824" s="2">
        <f>'Moving Avg'!G824</f>
        <v>4.7182399999999998</v>
      </c>
      <c r="I824" s="2">
        <f>'Moving Avg'!H824</f>
        <v>4.5543350000000045</v>
      </c>
      <c r="J824" s="5" t="str">
        <f>OBV!F824</f>
        <v>BEARISH</v>
      </c>
      <c r="K824" s="5" t="str">
        <f>OBV!G824</f>
        <v>STRONG</v>
      </c>
      <c r="L824" s="5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4.6509999999999998</v>
      </c>
      <c r="C825" s="2">
        <f>RSI!I825</f>
        <v>39.296263020725767</v>
      </c>
      <c r="D825" s="2">
        <f>MACD!E825</f>
        <v>0.11239027831124737</v>
      </c>
      <c r="E825" s="2">
        <f>MACD!F825</f>
        <v>9.1585460554944334E-2</v>
      </c>
      <c r="F825" s="2">
        <f>'Moving Avg'!D825</f>
        <v>4.5939999999999994</v>
      </c>
      <c r="G825" s="2">
        <f>'Moving Avg'!F825</f>
        <v>4.7430499999999984</v>
      </c>
      <c r="H825" s="2">
        <f>'Moving Avg'!G825</f>
        <v>4.7215200000000008</v>
      </c>
      <c r="I825" s="2">
        <f>'Moving Avg'!H825</f>
        <v>4.554745000000004</v>
      </c>
      <c r="J825" s="5" t="str">
        <f>OBV!F825</f>
        <v>BULLISH</v>
      </c>
      <c r="K825" s="5" t="str">
        <f>OBV!G825</f>
        <v>NEUTRAL</v>
      </c>
      <c r="L825" s="5" t="str">
        <f>OBV!H825</f>
        <v>BULLISH DIVERGENCE</v>
      </c>
    </row>
    <row r="826" spans="1:12" ht="13.5" x14ac:dyDescent="0.25">
      <c r="A826" s="3">
        <f>RSI!A826</f>
        <v>43206</v>
      </c>
      <c r="B826" s="2">
        <f>RSI!B826</f>
        <v>4.6509999999999998</v>
      </c>
      <c r="C826" s="2">
        <f>RSI!I826</f>
        <v>39.296263020725775</v>
      </c>
      <c r="D826" s="2">
        <f>MACD!E826</f>
        <v>0.10604183337276218</v>
      </c>
      <c r="E826" s="2">
        <f>MACD!F826</f>
        <v>9.4476735118507904E-2</v>
      </c>
      <c r="F826" s="2">
        <f>'Moving Avg'!D826</f>
        <v>4.6059999999999999</v>
      </c>
      <c r="G826" s="2">
        <f>'Moving Avg'!F826</f>
        <v>4.7320999999999982</v>
      </c>
      <c r="H826" s="2">
        <f>'Moving Avg'!G826</f>
        <v>4.724800000000001</v>
      </c>
      <c r="I826" s="2">
        <f>'Moving Avg'!H826</f>
        <v>4.5551850000000034</v>
      </c>
      <c r="J826" s="5" t="str">
        <f>OBV!F826</f>
        <v>BULLISH</v>
      </c>
      <c r="K826" s="5" t="str">
        <f>OBV!G826</f>
        <v>WEAK</v>
      </c>
      <c r="L826" s="5" t="str">
        <f>OBV!H826</f>
        <v>CONFIRMED BULLISH</v>
      </c>
    </row>
    <row r="827" spans="1:12" ht="13.5" x14ac:dyDescent="0.25">
      <c r="A827" s="3">
        <f>RSI!A827</f>
        <v>43207</v>
      </c>
      <c r="B827" s="2">
        <f>RSI!B827</f>
        <v>4.7930000000000001</v>
      </c>
      <c r="C827" s="2">
        <f>RSI!I827</f>
        <v>57.930277233266658</v>
      </c>
      <c r="D827" s="2">
        <f>MACD!E827</f>
        <v>9.0583173282806406E-2</v>
      </c>
      <c r="E827" s="2">
        <f>MACD!F827</f>
        <v>9.3698022751367613E-2</v>
      </c>
      <c r="F827" s="2">
        <f>'Moving Avg'!D827</f>
        <v>4.6497999999999999</v>
      </c>
      <c r="G827" s="2">
        <f>'Moving Avg'!F827</f>
        <v>4.7309999999999999</v>
      </c>
      <c r="H827" s="2">
        <f>'Moving Avg'!G827</f>
        <v>4.7319200000000006</v>
      </c>
      <c r="I827" s="2">
        <f>'Moving Avg'!H827</f>
        <v>4.5563350000000034</v>
      </c>
      <c r="J827" s="5" t="str">
        <f>OBV!F827</f>
        <v>BULLISH</v>
      </c>
      <c r="K827" s="5" t="str">
        <f>OBV!G827</f>
        <v>WEAK</v>
      </c>
      <c r="L827" s="5" t="str">
        <f>OBV!H827</f>
        <v>CONFIRMED BULLISH</v>
      </c>
    </row>
    <row r="828" spans="1:12" ht="13.5" x14ac:dyDescent="0.25">
      <c r="A828" s="3">
        <f>RSI!A828</f>
        <v>43208</v>
      </c>
      <c r="B828" s="2">
        <f>RSI!B828</f>
        <v>4.6529999999999996</v>
      </c>
      <c r="C828" s="2">
        <f>RSI!I828</f>
        <v>43.690520050215532</v>
      </c>
      <c r="D828" s="2">
        <f>MACD!E828</f>
        <v>7.9126010268933733E-2</v>
      </c>
      <c r="E828" s="2">
        <f>MACD!F828</f>
        <v>9.0783620254880848E-2</v>
      </c>
      <c r="F828" s="2">
        <f>'Moving Avg'!D828</f>
        <v>4.6655999999999995</v>
      </c>
      <c r="G828" s="2">
        <f>'Moving Avg'!F828</f>
        <v>4.7225999999999999</v>
      </c>
      <c r="H828" s="2">
        <f>'Moving Avg'!G828</f>
        <v>4.7362400000000004</v>
      </c>
      <c r="I828" s="2">
        <f>'Moving Avg'!H828</f>
        <v>4.556810000000004</v>
      </c>
      <c r="J828" s="5" t="str">
        <f>OBV!F828</f>
        <v>BULLISH</v>
      </c>
      <c r="K828" s="5" t="str">
        <f>OBV!G828</f>
        <v>WEAK</v>
      </c>
      <c r="L828" s="5" t="str">
        <f>OBV!H828</f>
        <v>BULLISH DIVERGENCE</v>
      </c>
    </row>
    <row r="829" spans="1:12" ht="13.5" x14ac:dyDescent="0.25">
      <c r="A829" s="3">
        <f>RSI!A829</f>
        <v>43209</v>
      </c>
      <c r="B829" s="2">
        <f>RSI!B829</f>
        <v>4.6120000000000001</v>
      </c>
      <c r="C829" s="2">
        <f>RSI!I829</f>
        <v>40.547134523298901</v>
      </c>
      <c r="D829" s="2">
        <f>MACD!E829</f>
        <v>7.2888905226510481E-2</v>
      </c>
      <c r="E829" s="2">
        <f>MACD!F829</f>
        <v>8.7204677249206775E-2</v>
      </c>
      <c r="F829" s="2">
        <f>'Moving Avg'!D829</f>
        <v>4.6719999999999997</v>
      </c>
      <c r="G829" s="2">
        <f>'Moving Avg'!F829</f>
        <v>4.7121499999999994</v>
      </c>
      <c r="H829" s="2">
        <f>'Moving Avg'!G829</f>
        <v>4.7408200000000003</v>
      </c>
      <c r="I829" s="2">
        <f>'Moving Avg'!H829</f>
        <v>4.5570800000000027</v>
      </c>
      <c r="J829" s="5" t="str">
        <f>OBV!F829</f>
        <v>BULLISH</v>
      </c>
      <c r="K829" s="5" t="str">
        <f>OBV!G829</f>
        <v>NEUTRAL</v>
      </c>
      <c r="L829" s="5" t="str">
        <f>OBV!H829</f>
        <v>BULLISH DIVERGENCE</v>
      </c>
    </row>
    <row r="830" spans="1:12" ht="13.5" x14ac:dyDescent="0.25">
      <c r="A830" s="3">
        <f>RSI!A830</f>
        <v>43210</v>
      </c>
      <c r="B830" s="2">
        <f>RSI!B830</f>
        <v>4.6120000000000001</v>
      </c>
      <c r="C830" s="2">
        <f>RSI!I830</f>
        <v>40.547134523298908</v>
      </c>
      <c r="D830" s="2">
        <f>MACD!E830</f>
        <v>6.8242866743397634E-2</v>
      </c>
      <c r="E830" s="2">
        <f>MACD!F830</f>
        <v>8.3412315148044952E-2</v>
      </c>
      <c r="F830" s="2">
        <f>'Moving Avg'!D830</f>
        <v>4.6641999999999992</v>
      </c>
      <c r="G830" s="2">
        <f>'Moving Avg'!F830</f>
        <v>4.7016999999999998</v>
      </c>
      <c r="H830" s="2">
        <f>'Moving Avg'!G830</f>
        <v>4.7443200000000001</v>
      </c>
      <c r="I830" s="2">
        <f>'Moving Avg'!H830</f>
        <v>4.5573500000000031</v>
      </c>
      <c r="J830" s="5" t="str">
        <f>OBV!F830</f>
        <v>BEARISH</v>
      </c>
      <c r="K830" s="5" t="str">
        <f>OBV!G830</f>
        <v>STRONG</v>
      </c>
      <c r="L830" s="5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4.6120000000000001</v>
      </c>
      <c r="C831" s="2">
        <f>RSI!I831</f>
        <v>40.547134523298908</v>
      </c>
      <c r="D831" s="2">
        <f>MACD!E831</f>
        <v>4.7204028994595859E-2</v>
      </c>
      <c r="E831" s="2">
        <f>MACD!F831</f>
        <v>7.6170657917355139E-2</v>
      </c>
      <c r="F831" s="2">
        <f>'Moving Avg'!D831</f>
        <v>4.6564000000000005</v>
      </c>
      <c r="G831" s="2">
        <f>'Moving Avg'!F831</f>
        <v>4.6912499999999993</v>
      </c>
      <c r="H831" s="2">
        <f>'Moving Avg'!G831</f>
        <v>4.7478200000000008</v>
      </c>
      <c r="I831" s="2">
        <f>'Moving Avg'!H831</f>
        <v>4.5575950000000027</v>
      </c>
      <c r="J831" s="5" t="str">
        <f>OBV!F831</f>
        <v>BEARISH</v>
      </c>
      <c r="K831" s="5" t="str">
        <f>OBV!G831</f>
        <v>STRONG</v>
      </c>
      <c r="L831" s="5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4.6120000000000001</v>
      </c>
      <c r="C832" s="2">
        <f>RSI!I832</f>
        <v>40.547134523298908</v>
      </c>
      <c r="D832" s="2">
        <f>MACD!E832</f>
        <v>2.7327970598872042E-2</v>
      </c>
      <c r="E832" s="2">
        <f>MACD!F832</f>
        <v>6.6402120453658522E-2</v>
      </c>
      <c r="F832" s="2">
        <f>'Moving Avg'!D832</f>
        <v>4.6201999999999996</v>
      </c>
      <c r="G832" s="2">
        <f>'Moving Avg'!F832</f>
        <v>4.6807999999999996</v>
      </c>
      <c r="H832" s="2">
        <f>'Moving Avg'!G832</f>
        <v>4.7513199999999998</v>
      </c>
      <c r="I832" s="2">
        <f>'Moving Avg'!H832</f>
        <v>4.5578400000000023</v>
      </c>
      <c r="J832" s="5" t="str">
        <f>OBV!F832</f>
        <v>BEARISH</v>
      </c>
      <c r="K832" s="5" t="str">
        <f>OBV!G832</f>
        <v>STRONG</v>
      </c>
      <c r="L832" s="5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4.6120000000000001</v>
      </c>
      <c r="C833" s="2">
        <f>RSI!I833</f>
        <v>40.547134523298915</v>
      </c>
      <c r="D833" s="2">
        <f>MACD!E833</f>
        <v>1.1011081877448703E-2</v>
      </c>
      <c r="E833" s="2">
        <f>MACD!F833</f>
        <v>5.5323912738416567E-2</v>
      </c>
      <c r="F833" s="2">
        <f>'Moving Avg'!D833</f>
        <v>4.6120000000000001</v>
      </c>
      <c r="G833" s="2">
        <f>'Moving Avg'!F833</f>
        <v>4.6703499999999991</v>
      </c>
      <c r="H833" s="2">
        <f>'Moving Avg'!G833</f>
        <v>4.7548200000000005</v>
      </c>
      <c r="I833" s="2">
        <f>'Moving Avg'!H833</f>
        <v>4.5580850000000019</v>
      </c>
      <c r="J833" s="5" t="str">
        <f>OBV!F833</f>
        <v>BEARISH</v>
      </c>
      <c r="K833" s="5" t="str">
        <f>OBV!G833</f>
        <v>STRONG</v>
      </c>
      <c r="L833" s="5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4.7</v>
      </c>
      <c r="C834" s="2">
        <f>RSI!I834</f>
        <v>51.414808189293076</v>
      </c>
      <c r="D834" s="2">
        <f>MACD!E834</f>
        <v>-7.9267777405025441E-3</v>
      </c>
      <c r="E834" s="2">
        <f>MACD!F834</f>
        <v>4.267377464263275E-2</v>
      </c>
      <c r="F834" s="2">
        <f>'Moving Avg'!D834</f>
        <v>4.6295999999999999</v>
      </c>
      <c r="G834" s="2">
        <f>'Moving Avg'!F834</f>
        <v>4.6642999999999981</v>
      </c>
      <c r="H834" s="2">
        <f>'Moving Avg'!G834</f>
        <v>4.7600799999999994</v>
      </c>
      <c r="I834" s="2">
        <f>'Moving Avg'!H834</f>
        <v>4.5586050000000018</v>
      </c>
      <c r="J834" s="5" t="str">
        <f>OBV!F834</f>
        <v>BULLISH</v>
      </c>
      <c r="K834" s="5" t="str">
        <f>OBV!G834</f>
        <v>WEAK</v>
      </c>
      <c r="L834" s="5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4.7</v>
      </c>
      <c r="C835" s="2">
        <f>RSI!I835</f>
        <v>51.414808189293076</v>
      </c>
      <c r="D835" s="2">
        <f>MACD!E835</f>
        <v>-1.3118242937012248E-2</v>
      </c>
      <c r="E835" s="2">
        <f>MACD!F835</f>
        <v>3.1515371126703752E-2</v>
      </c>
      <c r="F835" s="2">
        <f>'Moving Avg'!D835</f>
        <v>4.6471999999999998</v>
      </c>
      <c r="G835" s="2">
        <f>'Moving Avg'!F835</f>
        <v>4.658249999999998</v>
      </c>
      <c r="H835" s="2">
        <f>'Moving Avg'!G835</f>
        <v>4.7653399999999992</v>
      </c>
      <c r="I835" s="2">
        <f>'Moving Avg'!H835</f>
        <v>4.5590150000000023</v>
      </c>
      <c r="J835" s="5" t="str">
        <f>OBV!F835</f>
        <v>BULLISH</v>
      </c>
      <c r="K835" s="5" t="str">
        <f>OBV!G835</f>
        <v>WEAK</v>
      </c>
      <c r="L835" s="5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4.6760000000000002</v>
      </c>
      <c r="C836" s="2">
        <f>RSI!I836</f>
        <v>48.604596254704752</v>
      </c>
      <c r="D836" s="2">
        <f>MACD!E836</f>
        <v>-1.5816761333855567E-2</v>
      </c>
      <c r="E836" s="2">
        <f>MACD!F836</f>
        <v>2.204894463459189E-2</v>
      </c>
      <c r="F836" s="2">
        <f>'Moving Avg'!D836</f>
        <v>4.6599999999999993</v>
      </c>
      <c r="G836" s="2">
        <f>'Moving Avg'!F836</f>
        <v>4.6540499999999998</v>
      </c>
      <c r="H836" s="2">
        <f>'Moving Avg'!G836</f>
        <v>4.7701199999999995</v>
      </c>
      <c r="I836" s="2">
        <f>'Moving Avg'!H836</f>
        <v>4.5593050000000019</v>
      </c>
      <c r="J836" s="5" t="str">
        <f>OBV!F836</f>
        <v>BULLISH</v>
      </c>
      <c r="K836" s="5" t="str">
        <f>OBV!G836</f>
        <v>NEUTRAL</v>
      </c>
      <c r="L836" s="5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4.7</v>
      </c>
      <c r="C837" s="2">
        <f>RSI!I837</f>
        <v>51.461663271147721</v>
      </c>
      <c r="D837" s="2">
        <f>MACD!E837</f>
        <v>2.0327386268386149E-3</v>
      </c>
      <c r="E837" s="2">
        <f>MACD!F837</f>
        <v>1.8045703433041238E-2</v>
      </c>
      <c r="F837" s="2">
        <f>'Moving Avg'!D837</f>
        <v>4.6776</v>
      </c>
      <c r="G837" s="2">
        <f>'Moving Avg'!F837</f>
        <v>4.6510499999999997</v>
      </c>
      <c r="H837" s="2">
        <f>'Moving Avg'!G837</f>
        <v>4.774379999999999</v>
      </c>
      <c r="I837" s="2">
        <f>'Moving Avg'!H837</f>
        <v>4.5597150000000024</v>
      </c>
      <c r="J837" s="5" t="str">
        <f>OBV!F837</f>
        <v>BULLISH</v>
      </c>
      <c r="K837" s="5" t="str">
        <f>OBV!G837</f>
        <v>WEAK</v>
      </c>
      <c r="L837" s="5" t="str">
        <f>OBV!H837</f>
        <v>CONFIRMED BULLISH</v>
      </c>
    </row>
    <row r="838" spans="1:12" ht="13.5" x14ac:dyDescent="0.25">
      <c r="A838" s="3">
        <f>RSI!A838</f>
        <v>43223</v>
      </c>
      <c r="B838" s="2">
        <f>RSI!B838</f>
        <v>4.7</v>
      </c>
      <c r="C838" s="2">
        <f>RSI!I838</f>
        <v>51.461663271147714</v>
      </c>
      <c r="D838" s="2">
        <f>MACD!E838</f>
        <v>-4.484407997995099E-3</v>
      </c>
      <c r="E838" s="2">
        <f>MACD!F838</f>
        <v>1.3539681146833972E-2</v>
      </c>
      <c r="F838" s="2">
        <f>'Moving Avg'!D838</f>
        <v>4.6951999999999998</v>
      </c>
      <c r="G838" s="2">
        <f>'Moving Avg'!F838</f>
        <v>4.6507500000000004</v>
      </c>
      <c r="H838" s="2">
        <f>'Moving Avg'!G838</f>
        <v>4.7786399999999993</v>
      </c>
      <c r="I838" s="2">
        <f>'Moving Avg'!H838</f>
        <v>4.5601250000000029</v>
      </c>
      <c r="J838" s="5" t="str">
        <f>OBV!F838</f>
        <v>BULLISH</v>
      </c>
      <c r="K838" s="5" t="str">
        <f>OBV!G838</f>
        <v>WEAK</v>
      </c>
      <c r="L838" s="5" t="str">
        <f>OBV!H838</f>
        <v>CONFIRMED BULLISH</v>
      </c>
    </row>
    <row r="839" spans="1:12" ht="13.5" x14ac:dyDescent="0.25">
      <c r="A839" s="3">
        <f>RSI!A839</f>
        <v>43224</v>
      </c>
      <c r="B839" s="2">
        <f>RSI!B839</f>
        <v>4.7</v>
      </c>
      <c r="C839" s="2">
        <f>RSI!I839</f>
        <v>51.461663271147721</v>
      </c>
      <c r="D839" s="2">
        <f>MACD!E839</f>
        <v>-1.638263503456816E-2</v>
      </c>
      <c r="E839" s="2">
        <f>MACD!F839</f>
        <v>7.5552179105535452E-3</v>
      </c>
      <c r="F839" s="2">
        <f>'Moving Avg'!D839</f>
        <v>4.6951999999999998</v>
      </c>
      <c r="G839" s="2">
        <f>'Moving Avg'!F839</f>
        <v>4.6504500000000011</v>
      </c>
      <c r="H839" s="2">
        <f>'Moving Avg'!G839</f>
        <v>4.7828999999999988</v>
      </c>
      <c r="I839" s="2">
        <f>'Moving Avg'!H839</f>
        <v>4.5605350000000033</v>
      </c>
      <c r="J839" s="5" t="str">
        <f>OBV!F839</f>
        <v>BULLISH</v>
      </c>
      <c r="K839" s="5" t="str">
        <f>OBV!G839</f>
        <v>NEUTRAL</v>
      </c>
      <c r="L839" s="5" t="str">
        <f>OBV!H839</f>
        <v>NEUTRAL</v>
      </c>
    </row>
    <row r="840" spans="1:12" ht="13.5" x14ac:dyDescent="0.25">
      <c r="A840" s="3">
        <f>RSI!A840</f>
        <v>43227</v>
      </c>
      <c r="B840" s="2">
        <f>RSI!B840</f>
        <v>4.6710000000000003</v>
      </c>
      <c r="C840" s="2">
        <f>RSI!I840</f>
        <v>47.478450644579915</v>
      </c>
      <c r="D840" s="2">
        <f>MACD!E840</f>
        <v>-2.4372611943170419E-2</v>
      </c>
      <c r="E840" s="2">
        <f>MACD!F840</f>
        <v>1.1696519398087524E-3</v>
      </c>
      <c r="F840" s="2">
        <f>'Moving Avg'!D840</f>
        <v>4.6894</v>
      </c>
      <c r="G840" s="2">
        <f>'Moving Avg'!F840</f>
        <v>4.6487000000000016</v>
      </c>
      <c r="H840" s="2">
        <f>'Moving Avg'!G840</f>
        <v>4.7843999999999989</v>
      </c>
      <c r="I840" s="2">
        <f>'Moving Avg'!H840</f>
        <v>4.5608000000000031</v>
      </c>
      <c r="J840" s="5" t="str">
        <f>OBV!F840</f>
        <v>BEARISH</v>
      </c>
      <c r="K840" s="5" t="str">
        <f>OBV!G840</f>
        <v>STRONG</v>
      </c>
      <c r="L840" s="5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4.6710000000000003</v>
      </c>
      <c r="C841" s="2">
        <f>RSI!I841</f>
        <v>47.478450644579915</v>
      </c>
      <c r="D841" s="2">
        <f>MACD!E841</f>
        <v>-3.1027179470501487E-2</v>
      </c>
      <c r="E841" s="2">
        <f>MACD!F841</f>
        <v>-5.269714342253296E-3</v>
      </c>
      <c r="F841" s="2">
        <f>'Moving Avg'!D841</f>
        <v>4.6883999999999997</v>
      </c>
      <c r="G841" s="2">
        <f>'Moving Avg'!F841</f>
        <v>4.6527000000000012</v>
      </c>
      <c r="H841" s="2">
        <f>'Moving Avg'!G841</f>
        <v>4.7827199999999985</v>
      </c>
      <c r="I841" s="2">
        <f>'Moving Avg'!H841</f>
        <v>4.5620750000000037</v>
      </c>
      <c r="J841" s="5" t="str">
        <f>OBV!F841</f>
        <v>BULLISH</v>
      </c>
      <c r="K841" s="5" t="str">
        <f>OBV!G841</f>
        <v>NEUTRAL</v>
      </c>
      <c r="L841" s="5" t="str">
        <f>OBV!H841</f>
        <v>BULLISH DIVERGENCE</v>
      </c>
    </row>
    <row r="842" spans="1:12" ht="13.5" x14ac:dyDescent="0.25">
      <c r="A842" s="3">
        <f>RSI!A842</f>
        <v>43229</v>
      </c>
      <c r="B842" s="2">
        <f>RSI!B842</f>
        <v>4.7</v>
      </c>
      <c r="C842" s="2">
        <f>RSI!I842</f>
        <v>51.804811323412871</v>
      </c>
      <c r="D842" s="2">
        <f>MACD!E842</f>
        <v>-3.8707798707349639E-2</v>
      </c>
      <c r="E842" s="2">
        <f>MACD!F842</f>
        <v>-1.1957331215272565E-2</v>
      </c>
      <c r="F842" s="2">
        <f>'Moving Avg'!D842</f>
        <v>4.6883999999999997</v>
      </c>
      <c r="G842" s="2">
        <f>'Moving Avg'!F842</f>
        <v>4.6590000000000016</v>
      </c>
      <c r="H842" s="2">
        <f>'Moving Avg'!G842</f>
        <v>4.7773599999999989</v>
      </c>
      <c r="I842" s="2">
        <f>'Moving Avg'!H842</f>
        <v>4.5636900000000029</v>
      </c>
      <c r="J842" s="5" t="str">
        <f>OBV!F842</f>
        <v>BULLISH</v>
      </c>
      <c r="K842" s="5" t="str">
        <f>OBV!G842</f>
        <v>NEUTRAL</v>
      </c>
      <c r="L842" s="5" t="str">
        <f>OBV!H842</f>
        <v>NEUTRAL</v>
      </c>
    </row>
    <row r="843" spans="1:12" ht="13.5" x14ac:dyDescent="0.25">
      <c r="A843" s="3">
        <f>RSI!A843</f>
        <v>43230</v>
      </c>
      <c r="B843" s="2">
        <f>RSI!B843</f>
        <v>4.7869999999999999</v>
      </c>
      <c r="C843" s="2">
        <f>RSI!I843</f>
        <v>61.934989530011997</v>
      </c>
      <c r="D843" s="2">
        <f>MACD!E843</f>
        <v>-5.1731556813629176E-2</v>
      </c>
      <c r="E843" s="2">
        <f>MACD!F843</f>
        <v>-1.9912176334943889E-2</v>
      </c>
      <c r="F843" s="2">
        <f>'Moving Avg'!D843</f>
        <v>4.7058</v>
      </c>
      <c r="G843" s="2">
        <f>'Moving Avg'!F843</f>
        <v>4.6696500000000025</v>
      </c>
      <c r="H843" s="2">
        <f>'Moving Avg'!G843</f>
        <v>4.7744999999999989</v>
      </c>
      <c r="I843" s="2">
        <f>'Moving Avg'!H843</f>
        <v>4.5657400000000035</v>
      </c>
      <c r="J843" s="5" t="str">
        <f>OBV!F843</f>
        <v>BULLISH</v>
      </c>
      <c r="K843" s="5" t="str">
        <f>OBV!G843</f>
        <v>WEAK</v>
      </c>
      <c r="L843" s="5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4.7869999999999999</v>
      </c>
      <c r="C844" s="2">
        <f>RSI!I844</f>
        <v>61.934989530012004</v>
      </c>
      <c r="D844" s="2">
        <f>MACD!E844</f>
        <v>-4.980166294460453E-2</v>
      </c>
      <c r="E844" s="2">
        <f>MACD!F844</f>
        <v>-2.5890073656876018E-2</v>
      </c>
      <c r="F844" s="2">
        <f>'Moving Avg'!D844</f>
        <v>4.7232000000000003</v>
      </c>
      <c r="G844" s="2">
        <f>'Moving Avg'!F844</f>
        <v>4.6800000000000024</v>
      </c>
      <c r="H844" s="2">
        <f>'Moving Avg'!G844</f>
        <v>4.7672599999999985</v>
      </c>
      <c r="I844" s="2">
        <f>'Moving Avg'!H844</f>
        <v>4.5677900000000031</v>
      </c>
      <c r="J844" s="5" t="str">
        <f>OBV!F844</f>
        <v>BULLISH</v>
      </c>
      <c r="K844" s="5" t="str">
        <f>OBV!G844</f>
        <v>WEAK</v>
      </c>
      <c r="L844" s="5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4.7869999999999999</v>
      </c>
      <c r="C845" s="2">
        <f>RSI!I845</f>
        <v>61.934989530012004</v>
      </c>
      <c r="D845" s="2">
        <f>MACD!E845</f>
        <v>-4.8713550506541026E-2</v>
      </c>
      <c r="E845" s="2">
        <f>MACD!F845</f>
        <v>-3.0454769026809023E-2</v>
      </c>
      <c r="F845" s="2">
        <f>'Moving Avg'!D845</f>
        <v>4.7463999999999995</v>
      </c>
      <c r="G845" s="2">
        <f>'Moving Avg'!F845</f>
        <v>4.6868000000000025</v>
      </c>
      <c r="H845" s="2">
        <f>'Moving Avg'!G845</f>
        <v>4.7602399999999987</v>
      </c>
      <c r="I845" s="2">
        <f>'Moving Avg'!H845</f>
        <v>4.5698400000000037</v>
      </c>
      <c r="J845" s="5" t="str">
        <f>OBV!F845</f>
        <v>BULLISH</v>
      </c>
      <c r="K845" s="5" t="str">
        <f>OBV!G845</f>
        <v>WEAK</v>
      </c>
      <c r="L845" s="5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4.7869999999999999</v>
      </c>
      <c r="C846" s="2">
        <f>RSI!I846</f>
        <v>61.934989530011997</v>
      </c>
      <c r="D846" s="2">
        <f>MACD!E846</f>
        <v>-5.198966126866722E-2</v>
      </c>
      <c r="E846" s="2">
        <f>MACD!F846</f>
        <v>-3.4761747475180661E-2</v>
      </c>
      <c r="F846" s="2">
        <f>'Moving Avg'!D846</f>
        <v>4.7695999999999996</v>
      </c>
      <c r="G846" s="2">
        <f>'Moving Avg'!F846</f>
        <v>4.6936000000000027</v>
      </c>
      <c r="H846" s="2">
        <f>'Moving Avg'!G846</f>
        <v>4.7541999999999982</v>
      </c>
      <c r="I846" s="2">
        <f>'Moving Avg'!H846</f>
        <v>4.5718900000000042</v>
      </c>
      <c r="J846" s="5" t="str">
        <f>OBV!F846</f>
        <v>BULLISH</v>
      </c>
      <c r="K846" s="5" t="str">
        <f>OBV!G846</f>
        <v>WEAK</v>
      </c>
      <c r="L846" s="5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4.9219999999999997</v>
      </c>
      <c r="C847" s="2">
        <f>RSI!I847</f>
        <v>73.54206104051292</v>
      </c>
      <c r="D847" s="2">
        <f>MACD!E847</f>
        <v>-6.1536589515133855E-2</v>
      </c>
      <c r="E847" s="2">
        <f>MACD!F847</f>
        <v>-4.0116715883171304E-2</v>
      </c>
      <c r="F847" s="2">
        <f>'Moving Avg'!D847</f>
        <v>4.8140000000000001</v>
      </c>
      <c r="G847" s="2">
        <f>'Moving Avg'!F847</f>
        <v>4.7000500000000027</v>
      </c>
      <c r="H847" s="2">
        <f>'Moving Avg'!G847</f>
        <v>4.7534999999999981</v>
      </c>
      <c r="I847" s="2">
        <f>'Moving Avg'!H847</f>
        <v>4.574615000000005</v>
      </c>
      <c r="J847" s="5" t="str">
        <f>OBV!F847</f>
        <v>BULLISH</v>
      </c>
      <c r="K847" s="5" t="str">
        <f>OBV!G847</f>
        <v>WEAK</v>
      </c>
      <c r="L847" s="5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4.9219999999999997</v>
      </c>
      <c r="C848" s="2">
        <f>RSI!I848</f>
        <v>73.54206104051292</v>
      </c>
      <c r="D848" s="2">
        <f>MACD!E848</f>
        <v>-7.0845019457350666E-2</v>
      </c>
      <c r="E848" s="2">
        <f>MACD!F848</f>
        <v>-4.6262376598007179E-2</v>
      </c>
      <c r="F848" s="2">
        <f>'Moving Avg'!D848</f>
        <v>4.8410000000000002</v>
      </c>
      <c r="G848" s="2">
        <f>'Moving Avg'!F848</f>
        <v>4.7135000000000016</v>
      </c>
      <c r="H848" s="2">
        <f>'Moving Avg'!G848</f>
        <v>4.7531199999999982</v>
      </c>
      <c r="I848" s="2">
        <f>'Moving Avg'!H848</f>
        <v>4.577340000000004</v>
      </c>
      <c r="J848" s="5" t="str">
        <f>OBV!F848</f>
        <v>BULLISH</v>
      </c>
      <c r="K848" s="5" t="str">
        <f>OBV!G848</f>
        <v>WEAK</v>
      </c>
      <c r="L848" s="5" t="str">
        <f>OBV!H848</f>
        <v>CONFIRMED BULLISH</v>
      </c>
    </row>
    <row r="849" spans="1:12" ht="13.5" x14ac:dyDescent="0.25">
      <c r="A849" s="3">
        <f>RSI!A849</f>
        <v>43238</v>
      </c>
      <c r="B849" s="2">
        <f>RSI!B849</f>
        <v>4.9219999999999997</v>
      </c>
      <c r="C849" s="2">
        <f>RSI!I849</f>
        <v>73.54206104051292</v>
      </c>
      <c r="D849" s="2">
        <f>MACD!E849</f>
        <v>-7.9860512780086879E-2</v>
      </c>
      <c r="E849" s="2">
        <f>MACD!F849</f>
        <v>-5.2982003834423128E-2</v>
      </c>
      <c r="F849" s="2">
        <f>'Moving Avg'!D849</f>
        <v>4.8680000000000003</v>
      </c>
      <c r="G849" s="2">
        <f>'Moving Avg'!F849</f>
        <v>4.729000000000001</v>
      </c>
      <c r="H849" s="2">
        <f>'Moving Avg'!G849</f>
        <v>4.7527399999999975</v>
      </c>
      <c r="I849" s="2">
        <f>'Moving Avg'!H849</f>
        <v>4.5800650000000047</v>
      </c>
      <c r="J849" s="5" t="str">
        <f>OBV!F849</f>
        <v>BULLISH</v>
      </c>
      <c r="K849" s="5" t="str">
        <f>OBV!G849</f>
        <v>WEAK</v>
      </c>
      <c r="L849" s="5" t="str">
        <f>OBV!H849</f>
        <v>CONFIRMED BULLISH</v>
      </c>
    </row>
    <row r="850" spans="1:12" ht="13.5" x14ac:dyDescent="0.25">
      <c r="A850" s="3">
        <f>RSI!A850</f>
        <v>43241</v>
      </c>
      <c r="B850" s="2">
        <f>RSI!B850</f>
        <v>4.9269999999999996</v>
      </c>
      <c r="C850" s="2">
        <f>RSI!I850</f>
        <v>73.910071265325399</v>
      </c>
      <c r="D850" s="2">
        <f>MACD!E850</f>
        <v>-9.3375665522628104E-2</v>
      </c>
      <c r="E850" s="2">
        <f>MACD!F850</f>
        <v>-6.1060736172064124E-2</v>
      </c>
      <c r="F850" s="2">
        <f>'Moving Avg'!D850</f>
        <v>4.8959999999999999</v>
      </c>
      <c r="G850" s="2">
        <f>'Moving Avg'!F850</f>
        <v>4.7447500000000007</v>
      </c>
      <c r="H850" s="2">
        <f>'Moving Avg'!G850</f>
        <v>4.7524599999999975</v>
      </c>
      <c r="I850" s="2">
        <f>'Moving Avg'!H850</f>
        <v>4.5828150000000054</v>
      </c>
      <c r="J850" s="5" t="str">
        <f>OBV!F850</f>
        <v>BULLISH</v>
      </c>
      <c r="K850" s="5" t="str">
        <f>OBV!G850</f>
        <v>WEAK</v>
      </c>
      <c r="L850" s="5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4.8170000000000002</v>
      </c>
      <c r="C851" s="2">
        <f>RSI!I851</f>
        <v>55.590610601213847</v>
      </c>
      <c r="D851" s="2">
        <f>MACD!E851</f>
        <v>-9.766958102720924E-2</v>
      </c>
      <c r="E851" s="2">
        <f>MACD!F851</f>
        <v>-6.8382505143093159E-2</v>
      </c>
      <c r="F851" s="2">
        <f>'Moving Avg'!D851</f>
        <v>4.9019999999999992</v>
      </c>
      <c r="G851" s="2">
        <f>'Moving Avg'!F851</f>
        <v>4.7549999999999999</v>
      </c>
      <c r="H851" s="2">
        <f>'Moving Avg'!G851</f>
        <v>4.7499799999999972</v>
      </c>
      <c r="I851" s="2">
        <f>'Moving Avg'!H851</f>
        <v>4.5850150000000056</v>
      </c>
      <c r="J851" s="5" t="str">
        <f>OBV!F851</f>
        <v>BULLISH</v>
      </c>
      <c r="K851" s="5" t="str">
        <f>OBV!G851</f>
        <v>WEAK</v>
      </c>
      <c r="L851" s="5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4.8170000000000002</v>
      </c>
      <c r="C852" s="2">
        <f>RSI!I852</f>
        <v>55.590610601213847</v>
      </c>
      <c r="D852" s="2">
        <f>MACD!E852</f>
        <v>-9.7122995385189981E-2</v>
      </c>
      <c r="E852" s="2">
        <f>MACD!F852</f>
        <v>-7.4130603191512531E-2</v>
      </c>
      <c r="F852" s="2">
        <f>'Moving Avg'!D852</f>
        <v>4.8810000000000002</v>
      </c>
      <c r="G852" s="2">
        <f>'Moving Avg'!F852</f>
        <v>4.76525</v>
      </c>
      <c r="H852" s="2">
        <f>'Moving Avg'!G852</f>
        <v>4.7474999999999987</v>
      </c>
      <c r="I852" s="2">
        <f>'Moving Avg'!H852</f>
        <v>4.5872150000000058</v>
      </c>
      <c r="J852" s="5" t="str">
        <f>OBV!F852</f>
        <v>BULLISH</v>
      </c>
      <c r="K852" s="5" t="str">
        <f>OBV!G852</f>
        <v>NEUTRAL</v>
      </c>
      <c r="L852" s="5" t="str">
        <f>OBV!H852</f>
        <v>BULLISH DIVERGENCE</v>
      </c>
    </row>
    <row r="853" spans="1:12" ht="13.5" x14ac:dyDescent="0.25">
      <c r="A853" s="3">
        <f>RSI!A853</f>
        <v>43244</v>
      </c>
      <c r="B853" s="2">
        <f>RSI!B853</f>
        <v>4.8170000000000002</v>
      </c>
      <c r="C853" s="2">
        <f>RSI!I853</f>
        <v>55.590610601213847</v>
      </c>
      <c r="D853" s="2">
        <f>MACD!E853</f>
        <v>-8.3536661957565705E-2</v>
      </c>
      <c r="E853" s="2">
        <f>MACD!F853</f>
        <v>-7.6011814944723172E-2</v>
      </c>
      <c r="F853" s="2">
        <f>'Moving Avg'!D853</f>
        <v>4.8600000000000003</v>
      </c>
      <c r="G853" s="2">
        <f>'Moving Avg'!F853</f>
        <v>4.775500000000001</v>
      </c>
      <c r="H853" s="2">
        <f>'Moving Avg'!G853</f>
        <v>4.745359999999998</v>
      </c>
      <c r="I853" s="2">
        <f>'Moving Avg'!H853</f>
        <v>4.589415000000006</v>
      </c>
      <c r="J853" s="5" t="str">
        <f>OBV!F853</f>
        <v>BULLISH</v>
      </c>
      <c r="K853" s="5" t="str">
        <f>OBV!G853</f>
        <v>NEUTRAL</v>
      </c>
      <c r="L853" s="5" t="str">
        <f>OBV!H853</f>
        <v>BULLISH DIVERGENCE</v>
      </c>
    </row>
    <row r="854" spans="1:12" ht="13.5" x14ac:dyDescent="0.25">
      <c r="A854" s="3">
        <f>RSI!A854</f>
        <v>43245</v>
      </c>
      <c r="B854" s="2">
        <f>RSI!B854</f>
        <v>5.0270000000000001</v>
      </c>
      <c r="C854" s="2">
        <f>RSI!I854</f>
        <v>72.087175198141281</v>
      </c>
      <c r="D854" s="2">
        <f>MACD!E854</f>
        <v>-8.7837549876577548E-2</v>
      </c>
      <c r="E854" s="2">
        <f>MACD!F854</f>
        <v>-7.8376961931094058E-2</v>
      </c>
      <c r="F854" s="2">
        <f>'Moving Avg'!D854</f>
        <v>4.8810000000000002</v>
      </c>
      <c r="G854" s="2">
        <f>'Moving Avg'!F854</f>
        <v>4.7918500000000002</v>
      </c>
      <c r="H854" s="2">
        <f>'Moving Avg'!G854</f>
        <v>4.7484999999999973</v>
      </c>
      <c r="I854" s="2">
        <f>'Moving Avg'!H854</f>
        <v>4.5920050000000057</v>
      </c>
      <c r="J854" s="5" t="str">
        <f>OBV!F854</f>
        <v>BULLISH</v>
      </c>
      <c r="K854" s="5" t="str">
        <f>OBV!G854</f>
        <v>WEAK</v>
      </c>
      <c r="L854" s="5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5.0209999999999999</v>
      </c>
      <c r="C855" s="2">
        <f>RSI!I855</f>
        <v>71.27255035839292</v>
      </c>
      <c r="D855" s="2">
        <f>MACD!E855</f>
        <v>-9.2496791979774784E-2</v>
      </c>
      <c r="E855" s="2">
        <f>MACD!F855</f>
        <v>-8.1200927940830211E-2</v>
      </c>
      <c r="F855" s="2">
        <f>'Moving Avg'!D855</f>
        <v>4.8998000000000008</v>
      </c>
      <c r="G855" s="2">
        <f>'Moving Avg'!F855</f>
        <v>4.807900000000001</v>
      </c>
      <c r="H855" s="2">
        <f>'Moving Avg'!G855</f>
        <v>4.7515199999999975</v>
      </c>
      <c r="I855" s="2">
        <f>'Moving Avg'!H855</f>
        <v>4.5945650000000056</v>
      </c>
      <c r="J855" s="5" t="str">
        <f>OBV!F855</f>
        <v>BEARISH</v>
      </c>
      <c r="K855" s="5" t="str">
        <f>OBV!G855</f>
        <v>STRONG</v>
      </c>
      <c r="L855" s="5" t="str">
        <f>OBV!H855</f>
        <v>BEARISH DIVERGENCE</v>
      </c>
    </row>
    <row r="856" spans="1:12" ht="13.5" x14ac:dyDescent="0.25">
      <c r="A856" s="3">
        <f>RSI!A856</f>
        <v>43249</v>
      </c>
      <c r="B856" s="2">
        <f>RSI!B856</f>
        <v>5.0270000000000001</v>
      </c>
      <c r="C856" s="2">
        <f>RSI!I856</f>
        <v>71.61795487365697</v>
      </c>
      <c r="D856" s="2">
        <f>MACD!E856</f>
        <v>-9.8204211952594989E-2</v>
      </c>
      <c r="E856" s="2">
        <f>MACD!F856</f>
        <v>-8.4601584743183175E-2</v>
      </c>
      <c r="F856" s="2">
        <f>'Moving Avg'!D856</f>
        <v>4.9418000000000006</v>
      </c>
      <c r="G856" s="2">
        <f>'Moving Avg'!F856</f>
        <v>4.82545</v>
      </c>
      <c r="H856" s="2">
        <f>'Moving Avg'!G856</f>
        <v>4.7546599999999977</v>
      </c>
      <c r="I856" s="2">
        <f>'Moving Avg'!H856</f>
        <v>4.5971550000000061</v>
      </c>
      <c r="J856" s="5" t="str">
        <f>OBV!F856</f>
        <v>BULLISH</v>
      </c>
      <c r="K856" s="5" t="str">
        <f>OBV!G856</f>
        <v>WEAK</v>
      </c>
      <c r="L856" s="5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4.9039999999999999</v>
      </c>
      <c r="C857" s="2">
        <f>RSI!I857</f>
        <v>56.595213639479624</v>
      </c>
      <c r="D857" s="2">
        <f>MACD!E857</f>
        <v>-7.4411401823578416E-2</v>
      </c>
      <c r="E857" s="2">
        <f>MACD!F857</f>
        <v>-8.2563548159262229E-2</v>
      </c>
      <c r="F857" s="2">
        <f>'Moving Avg'!D857</f>
        <v>4.9592000000000009</v>
      </c>
      <c r="G857" s="2">
        <f>'Moving Avg'!F857</f>
        <v>4.8356500000000002</v>
      </c>
      <c r="H857" s="2">
        <f>'Moving Avg'!G857</f>
        <v>4.7564399999999978</v>
      </c>
      <c r="I857" s="2">
        <f>'Moving Avg'!H857</f>
        <v>4.5991300000000059</v>
      </c>
      <c r="J857" s="5" t="str">
        <f>OBV!F857</f>
        <v>BULLISH</v>
      </c>
      <c r="K857" s="5" t="str">
        <f>OBV!G857</f>
        <v>NEUTRAL</v>
      </c>
      <c r="L857" s="5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4.9569999999999999</v>
      </c>
      <c r="C858" s="2">
        <f>RSI!I858</f>
        <v>60.445383509905454</v>
      </c>
      <c r="D858" s="2">
        <f>MACD!E858</f>
        <v>-5.8643115804279944E-2</v>
      </c>
      <c r="E858" s="2">
        <f>MACD!F858</f>
        <v>-7.7779461688265772E-2</v>
      </c>
      <c r="F858" s="2">
        <f>'Moving Avg'!D858</f>
        <v>4.9871999999999996</v>
      </c>
      <c r="G858" s="2">
        <f>'Moving Avg'!F858</f>
        <v>4.8484999999999996</v>
      </c>
      <c r="H858" s="2">
        <f>'Moving Avg'!G858</f>
        <v>4.7591599999999978</v>
      </c>
      <c r="I858" s="2">
        <f>'Moving Avg'!H858</f>
        <v>4.6013700000000064</v>
      </c>
      <c r="J858" s="5" t="str">
        <f>OBV!F858</f>
        <v>BULLISH</v>
      </c>
      <c r="K858" s="5" t="str">
        <f>OBV!G858</f>
        <v>WEAK</v>
      </c>
      <c r="L858" s="5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4.9619999999999997</v>
      </c>
      <c r="C859" s="2">
        <f>RSI!I859</f>
        <v>60.798665854489677</v>
      </c>
      <c r="D859" s="2">
        <f>MACD!E859</f>
        <v>-4.6389978714466373E-2</v>
      </c>
      <c r="E859" s="2">
        <f>MACD!F859</f>
        <v>-7.1501565093505901E-2</v>
      </c>
      <c r="F859" s="2">
        <f>'Moving Avg'!D859</f>
        <v>4.9741999999999997</v>
      </c>
      <c r="G859" s="2">
        <f>'Moving Avg'!F859</f>
        <v>4.8615999999999993</v>
      </c>
      <c r="H859" s="2">
        <f>'Moving Avg'!G859</f>
        <v>4.7619799999999977</v>
      </c>
      <c r="I859" s="2">
        <f>'Moving Avg'!H859</f>
        <v>4.6036350000000077</v>
      </c>
      <c r="J859" s="5" t="str">
        <f>OBV!F859</f>
        <v>BULLISH</v>
      </c>
      <c r="K859" s="5" t="str">
        <f>OBV!G859</f>
        <v>WEAK</v>
      </c>
      <c r="L859" s="5" t="str">
        <f>OBV!H859</f>
        <v>BULLISH DIVERGENCE</v>
      </c>
    </row>
    <row r="860" spans="1:12" ht="13.5" x14ac:dyDescent="0.25">
      <c r="A860" s="3">
        <f>RSI!A860</f>
        <v>43255</v>
      </c>
      <c r="B860" s="2">
        <f>RSI!B860</f>
        <v>4.9569999999999999</v>
      </c>
      <c r="C860" s="2">
        <f>RSI!I860</f>
        <v>60.219442360798901</v>
      </c>
      <c r="D860" s="2">
        <f>MACD!E860</f>
        <v>-3.5577521123137501E-2</v>
      </c>
      <c r="E860" s="2">
        <f>MACD!F860</f>
        <v>-6.4316756299432232E-2</v>
      </c>
      <c r="F860" s="2">
        <f>'Moving Avg'!D860</f>
        <v>4.9614000000000003</v>
      </c>
      <c r="G860" s="2">
        <f>'Moving Avg'!F860</f>
        <v>4.8758999999999988</v>
      </c>
      <c r="H860" s="2">
        <f>'Moving Avg'!G860</f>
        <v>4.7646999999999977</v>
      </c>
      <c r="I860" s="2">
        <f>'Moving Avg'!H860</f>
        <v>4.6058750000000073</v>
      </c>
      <c r="J860" s="5" t="str">
        <f>OBV!F860</f>
        <v>BULLISH</v>
      </c>
      <c r="K860" s="5" t="str">
        <f>OBV!G860</f>
        <v>WEAK</v>
      </c>
      <c r="L860" s="5" t="str">
        <f>OBV!H860</f>
        <v>BULLISH DIVERGENCE</v>
      </c>
    </row>
    <row r="861" spans="1:12" ht="13.5" x14ac:dyDescent="0.25">
      <c r="A861" s="3">
        <f>RSI!A861</f>
        <v>43256</v>
      </c>
      <c r="B861" s="2">
        <f>RSI!B861</f>
        <v>4.9569999999999999</v>
      </c>
      <c r="C861" s="2">
        <f>RSI!I861</f>
        <v>60.219442360798894</v>
      </c>
      <c r="D861" s="2">
        <f>MACD!E861</f>
        <v>-4.3965737869268828E-2</v>
      </c>
      <c r="E861" s="2">
        <f>MACD!F861</f>
        <v>-6.0246552613399555E-2</v>
      </c>
      <c r="F861" s="2">
        <f>'Moving Avg'!D861</f>
        <v>4.9474</v>
      </c>
      <c r="G861" s="2">
        <f>'Moving Avg'!F861</f>
        <v>4.8901999999999983</v>
      </c>
      <c r="H861" s="2">
        <f>'Moving Avg'!G861</f>
        <v>4.7674199999999987</v>
      </c>
      <c r="I861" s="2">
        <f>'Moving Avg'!H861</f>
        <v>4.6081150000000068</v>
      </c>
      <c r="J861" s="5" t="str">
        <f>OBV!F861</f>
        <v>BULLISH</v>
      </c>
      <c r="K861" s="5" t="str">
        <f>OBV!G861</f>
        <v>NEUTRAL</v>
      </c>
      <c r="L861" s="5" t="str">
        <f>OBV!H861</f>
        <v>BULLISH DIVERGENCE</v>
      </c>
    </row>
    <row r="862" spans="1:12" ht="13.5" x14ac:dyDescent="0.25">
      <c r="A862" s="3">
        <f>RSI!A862</f>
        <v>43257</v>
      </c>
      <c r="B862" s="2">
        <f>RSI!B862</f>
        <v>4.8220000000000001</v>
      </c>
      <c r="C862" s="2">
        <f>RSI!I862</f>
        <v>46.382517870933377</v>
      </c>
      <c r="D862" s="2">
        <f>MACD!E862</f>
        <v>-4.1632110102058029E-2</v>
      </c>
      <c r="E862" s="2">
        <f>MACD!F862</f>
        <v>-5.6523664111131258E-2</v>
      </c>
      <c r="F862" s="2">
        <f>'Moving Avg'!D862</f>
        <v>4.931</v>
      </c>
      <c r="G862" s="2">
        <f>'Moving Avg'!F862</f>
        <v>4.8962999999999992</v>
      </c>
      <c r="H862" s="2">
        <f>'Moving Avg'!G862</f>
        <v>4.7674399999999988</v>
      </c>
      <c r="I862" s="2">
        <f>'Moving Avg'!H862</f>
        <v>4.6096800000000071</v>
      </c>
      <c r="J862" s="5" t="str">
        <f>OBV!F862</f>
        <v>BULLISH</v>
      </c>
      <c r="K862" s="5" t="str">
        <f>OBV!G862</f>
        <v>NEUTRAL</v>
      </c>
      <c r="L862" s="5" t="str">
        <f>OBV!H862</f>
        <v>BULLISH DIVERGENCE</v>
      </c>
    </row>
    <row r="863" spans="1:12" ht="13.5" x14ac:dyDescent="0.25">
      <c r="A863" s="3">
        <f>RSI!A863</f>
        <v>43258</v>
      </c>
      <c r="B863" s="2">
        <f>RSI!B863</f>
        <v>4.8170000000000002</v>
      </c>
      <c r="C863" s="2">
        <f>RSI!I863</f>
        <v>45.96129108490986</v>
      </c>
      <c r="D863" s="2">
        <f>MACD!E863</f>
        <v>-3.9015938944248596E-2</v>
      </c>
      <c r="E863" s="2">
        <f>MACD!F863</f>
        <v>-5.3022119077754726E-2</v>
      </c>
      <c r="F863" s="2">
        <f>'Moving Avg'!D863</f>
        <v>4.9030000000000005</v>
      </c>
      <c r="G863" s="2">
        <f>'Moving Avg'!F863</f>
        <v>4.8977999999999993</v>
      </c>
      <c r="H863" s="2">
        <f>'Moving Avg'!G863</f>
        <v>4.7673599999999992</v>
      </c>
      <c r="I863" s="2">
        <f>'Moving Avg'!H863</f>
        <v>4.6112200000000065</v>
      </c>
      <c r="J863" s="5" t="str">
        <f>OBV!F863</f>
        <v>BEARISH</v>
      </c>
      <c r="K863" s="5" t="str">
        <f>OBV!G863</f>
        <v>STRONG</v>
      </c>
      <c r="L863" s="5" t="str">
        <f>OBV!H863</f>
        <v>CONFIRMED BEARISH</v>
      </c>
    </row>
    <row r="864" spans="1:12" ht="13.5" x14ac:dyDescent="0.25">
      <c r="A864" s="3">
        <f>RSI!A864</f>
        <v>43259</v>
      </c>
      <c r="B864" s="2">
        <f>RSI!B864</f>
        <v>4.8170000000000002</v>
      </c>
      <c r="C864" s="2">
        <f>RSI!I864</f>
        <v>45.96129108490986</v>
      </c>
      <c r="D864" s="2">
        <f>MACD!E864</f>
        <v>-4.2139138041497048E-3</v>
      </c>
      <c r="E864" s="2">
        <f>MACD!F864</f>
        <v>-4.3260478023033726E-2</v>
      </c>
      <c r="F864" s="2">
        <f>'Moving Avg'!D864</f>
        <v>4.8740000000000006</v>
      </c>
      <c r="G864" s="2">
        <f>'Moving Avg'!F864</f>
        <v>4.8992999999999993</v>
      </c>
      <c r="H864" s="2">
        <f>'Moving Avg'!G864</f>
        <v>4.7672799999999986</v>
      </c>
      <c r="I864" s="2">
        <f>'Moving Avg'!H864</f>
        <v>4.6127600000000069</v>
      </c>
      <c r="J864" s="5" t="str">
        <f>OBV!F864</f>
        <v>BEARISH</v>
      </c>
      <c r="K864" s="5" t="str">
        <f>OBV!G864</f>
        <v>STRONG</v>
      </c>
      <c r="L864" s="5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4.8170000000000002</v>
      </c>
      <c r="C865" s="2">
        <f>RSI!I865</f>
        <v>45.96129108490986</v>
      </c>
      <c r="D865" s="2">
        <f>MACD!E865</f>
        <v>2.457073738885196E-2</v>
      </c>
      <c r="E865" s="2">
        <f>MACD!F865</f>
        <v>-2.9694234940656587E-2</v>
      </c>
      <c r="F865" s="2">
        <f>'Moving Avg'!D865</f>
        <v>4.8460000000000001</v>
      </c>
      <c r="G865" s="2">
        <f>'Moving Avg'!F865</f>
        <v>4.9008000000000012</v>
      </c>
      <c r="H865" s="2">
        <f>'Moving Avg'!G865</f>
        <v>4.767199999999999</v>
      </c>
      <c r="I865" s="2">
        <f>'Moving Avg'!H865</f>
        <v>4.6143000000000072</v>
      </c>
      <c r="J865" s="5" t="str">
        <f>OBV!F865</f>
        <v>BEARISH</v>
      </c>
      <c r="K865" s="5" t="str">
        <f>OBV!G865</f>
        <v>STRONG</v>
      </c>
      <c r="L865" s="5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4.8170000000000002</v>
      </c>
      <c r="C866" s="2">
        <f>RSI!I866</f>
        <v>45.96129108490986</v>
      </c>
      <c r="D866" s="2">
        <f>MACD!E866</f>
        <v>5.0090669378938024E-2</v>
      </c>
      <c r="E866" s="2">
        <f>MACD!F866</f>
        <v>-1.3737254076737664E-2</v>
      </c>
      <c r="F866" s="2">
        <f>'Moving Avg'!D866</f>
        <v>4.8179999999999996</v>
      </c>
      <c r="G866" s="2">
        <f>'Moving Avg'!F866</f>
        <v>4.9023000000000012</v>
      </c>
      <c r="H866" s="2">
        <f>'Moving Avg'!G866</f>
        <v>4.7683400000000002</v>
      </c>
      <c r="I866" s="2">
        <f>'Moving Avg'!H866</f>
        <v>4.6165000000000065</v>
      </c>
      <c r="J866" s="5" t="str">
        <f>OBV!F866</f>
        <v>BEARISH</v>
      </c>
      <c r="K866" s="5" t="str">
        <f>OBV!G866</f>
        <v>STRONG</v>
      </c>
      <c r="L866" s="5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4.8170000000000002</v>
      </c>
      <c r="C867" s="2">
        <f>RSI!I867</f>
        <v>45.96129108490986</v>
      </c>
      <c r="D867" s="2">
        <f>MACD!E867</f>
        <v>5.2984169720128982E-2</v>
      </c>
      <c r="E867" s="2">
        <f>MACD!F867</f>
        <v>-3.9296931736433442E-4</v>
      </c>
      <c r="F867" s="2">
        <f>'Moving Avg'!D867</f>
        <v>4.8170000000000002</v>
      </c>
      <c r="G867" s="2">
        <f>'Moving Avg'!F867</f>
        <v>4.8970500000000019</v>
      </c>
      <c r="H867" s="2">
        <f>'Moving Avg'!G867</f>
        <v>4.7694799999999997</v>
      </c>
      <c r="I867" s="2">
        <f>'Moving Avg'!H867</f>
        <v>4.6187000000000067</v>
      </c>
      <c r="J867" s="5" t="str">
        <f>OBV!F867</f>
        <v>BEARISH</v>
      </c>
      <c r="K867" s="5" t="str">
        <f>OBV!G867</f>
        <v>STRONG</v>
      </c>
      <c r="L867" s="5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4.9569999999999999</v>
      </c>
      <c r="C868" s="2">
        <f>RSI!I868</f>
        <v>60.507693722911625</v>
      </c>
      <c r="D868" s="2">
        <f>MACD!E868</f>
        <v>5.3422277739920254E-2</v>
      </c>
      <c r="E868" s="2">
        <f>MACD!F868</f>
        <v>1.0370080094092583E-2</v>
      </c>
      <c r="F868" s="2">
        <f>'Moving Avg'!D868</f>
        <v>4.8450000000000006</v>
      </c>
      <c r="G868" s="2">
        <f>'Moving Avg'!F868</f>
        <v>4.8988000000000014</v>
      </c>
      <c r="H868" s="2">
        <f>'Moving Avg'!G868</f>
        <v>4.7744999999999997</v>
      </c>
      <c r="I868" s="2">
        <f>'Moving Avg'!H868</f>
        <v>4.6216000000000061</v>
      </c>
      <c r="J868" s="5" t="str">
        <f>OBV!F868</f>
        <v>BULLISH</v>
      </c>
      <c r="K868" s="5" t="str">
        <f>OBV!G868</f>
        <v>WEAK</v>
      </c>
      <c r="L868" s="5" t="str">
        <f>OBV!H868</f>
        <v>CONFIRMED BULLISH</v>
      </c>
    </row>
    <row r="869" spans="1:12" ht="13.5" x14ac:dyDescent="0.25">
      <c r="A869" s="3">
        <f>RSI!A869</f>
        <v>43269</v>
      </c>
      <c r="B869" s="2">
        <f>RSI!B869</f>
        <v>5.1779999999999999</v>
      </c>
      <c r="C869" s="2">
        <f>RSI!I869</f>
        <v>72.906202269454155</v>
      </c>
      <c r="D869" s="2">
        <f>MACD!E869</f>
        <v>3.755558427690886E-2</v>
      </c>
      <c r="E869" s="2">
        <f>MACD!F869</f>
        <v>1.5807180930655841E-2</v>
      </c>
      <c r="F869" s="2">
        <f>'Moving Avg'!D869</f>
        <v>4.9172000000000002</v>
      </c>
      <c r="G869" s="2">
        <f>'Moving Avg'!F869</f>
        <v>4.9116000000000017</v>
      </c>
      <c r="H869" s="2">
        <f>'Moving Avg'!G869</f>
        <v>4.7839400000000003</v>
      </c>
      <c r="I869" s="2">
        <f>'Moving Avg'!H869</f>
        <v>4.6256050000000064</v>
      </c>
      <c r="J869" s="5" t="str">
        <f>OBV!F869</f>
        <v>BULLISH</v>
      </c>
      <c r="K869" s="5" t="str">
        <f>OBV!G869</f>
        <v>WEAK</v>
      </c>
      <c r="L869" s="5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5.2489999999999997</v>
      </c>
      <c r="C870" s="2">
        <f>RSI!I870</f>
        <v>75.560777804590955</v>
      </c>
      <c r="D870" s="2">
        <f>MACD!E870</f>
        <v>1.6206401828373629E-2</v>
      </c>
      <c r="E870" s="2">
        <f>MACD!F870</f>
        <v>1.5887025110199397E-2</v>
      </c>
      <c r="F870" s="2">
        <f>'Moving Avg'!D870</f>
        <v>5.0036000000000005</v>
      </c>
      <c r="G870" s="2">
        <f>'Moving Avg'!F870</f>
        <v>4.9276999999999997</v>
      </c>
      <c r="H870" s="2">
        <f>'Moving Avg'!G870</f>
        <v>4.7948000000000004</v>
      </c>
      <c r="I870" s="2">
        <f>'Moving Avg'!H870</f>
        <v>4.6299650000000057</v>
      </c>
      <c r="J870" s="5" t="str">
        <f>OBV!F870</f>
        <v>BULLISH</v>
      </c>
      <c r="K870" s="5" t="str">
        <f>OBV!G870</f>
        <v>WEAK</v>
      </c>
      <c r="L870" s="5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5.2539999999999996</v>
      </c>
      <c r="C871" s="2">
        <f>RSI!I871</f>
        <v>75.741035494624043</v>
      </c>
      <c r="D871" s="2">
        <f>MACD!E871</f>
        <v>-4.4028596549896548E-3</v>
      </c>
      <c r="E871" s="2">
        <f>MACD!F871</f>
        <v>1.1829048157161588E-2</v>
      </c>
      <c r="F871" s="2">
        <f>'Moving Avg'!D871</f>
        <v>5.0909999999999993</v>
      </c>
      <c r="G871" s="2">
        <f>'Moving Avg'!F871</f>
        <v>4.9495500000000003</v>
      </c>
      <c r="H871" s="2">
        <f>'Moving Avg'!G871</f>
        <v>4.8080600000000002</v>
      </c>
      <c r="I871" s="2">
        <f>'Moving Avg'!H871</f>
        <v>4.6337200000000056</v>
      </c>
      <c r="J871" s="5" t="str">
        <f>OBV!F871</f>
        <v>BULLISH</v>
      </c>
      <c r="K871" s="5" t="str">
        <f>OBV!G871</f>
        <v>WEAK</v>
      </c>
      <c r="L871" s="5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5.3940000000000001</v>
      </c>
      <c r="C872" s="2">
        <f>RSI!I872</f>
        <v>80.154762241686427</v>
      </c>
      <c r="D872" s="2">
        <f>MACD!E872</f>
        <v>-5.5023758427938496E-2</v>
      </c>
      <c r="E872" s="2">
        <f>MACD!F872</f>
        <v>-1.5415131598584281E-3</v>
      </c>
      <c r="F872" s="2">
        <f>'Moving Avg'!D872</f>
        <v>5.2063999999999995</v>
      </c>
      <c r="G872" s="2">
        <f>'Moving Avg'!F872</f>
        <v>4.9783999999999997</v>
      </c>
      <c r="H872" s="2">
        <f>'Moving Avg'!G872</f>
        <v>4.8244600000000002</v>
      </c>
      <c r="I872" s="2">
        <f>'Moving Avg'!H872</f>
        <v>4.6381750000000057</v>
      </c>
      <c r="J872" s="5" t="str">
        <f>OBV!F872</f>
        <v>BULLISH</v>
      </c>
      <c r="K872" s="5" t="str">
        <f>OBV!G872</f>
        <v>WEAK</v>
      </c>
      <c r="L872" s="5" t="str">
        <f>OBV!H872</f>
        <v>CONFIRMED BULLISH</v>
      </c>
    </row>
    <row r="873" spans="1:12" ht="13.5" x14ac:dyDescent="0.25">
      <c r="A873" s="3">
        <f>RSI!A873</f>
        <v>43273</v>
      </c>
      <c r="B873" s="2">
        <f>RSI!B873</f>
        <v>5.5460000000000003</v>
      </c>
      <c r="C873" s="2">
        <f>RSI!I873</f>
        <v>83.635928646420567</v>
      </c>
      <c r="D873" s="2">
        <f>MACD!E873</f>
        <v>-0.11260396392323546</v>
      </c>
      <c r="E873" s="2">
        <f>MACD!F873</f>
        <v>-2.3754003312533838E-2</v>
      </c>
      <c r="F873" s="2">
        <f>'Moving Avg'!D873</f>
        <v>5.3241999999999994</v>
      </c>
      <c r="G873" s="2">
        <f>'Moving Avg'!F873</f>
        <v>5.01485</v>
      </c>
      <c r="H873" s="2">
        <f>'Moving Avg'!G873</f>
        <v>4.8439000000000005</v>
      </c>
      <c r="I873" s="2">
        <f>'Moving Avg'!H873</f>
        <v>4.6433600000000066</v>
      </c>
      <c r="J873" s="5" t="str">
        <f>OBV!F873</f>
        <v>BULLISH</v>
      </c>
      <c r="K873" s="5" t="str">
        <f>OBV!G873</f>
        <v>WEAK</v>
      </c>
      <c r="L873" s="5" t="str">
        <f>OBV!H873</f>
        <v>CONFIRMED BULLISH</v>
      </c>
    </row>
    <row r="874" spans="1:12" ht="13.5" x14ac:dyDescent="0.25">
      <c r="A874" s="3">
        <f>RSI!A874</f>
        <v>43276</v>
      </c>
      <c r="B874" s="2">
        <f>RSI!B874</f>
        <v>5.6050000000000004</v>
      </c>
      <c r="C874" s="2">
        <f>RSI!I874</f>
        <v>84.753875232045843</v>
      </c>
      <c r="D874" s="2">
        <f>MACD!E874</f>
        <v>-0.16911148715831725</v>
      </c>
      <c r="E874" s="2">
        <f>MACD!F874</f>
        <v>-5.282550008169052E-2</v>
      </c>
      <c r="F874" s="2">
        <f>'Moving Avg'!D874</f>
        <v>5.4096000000000002</v>
      </c>
      <c r="G874" s="2">
        <f>'Moving Avg'!F874</f>
        <v>5.0437500000000011</v>
      </c>
      <c r="H874" s="2">
        <f>'Moving Avg'!G874</f>
        <v>4.8643999999999998</v>
      </c>
      <c r="I874" s="2">
        <f>'Moving Avg'!H874</f>
        <v>4.648840000000007</v>
      </c>
      <c r="J874" s="5" t="str">
        <f>OBV!F874</f>
        <v>BULLISH</v>
      </c>
      <c r="K874" s="5" t="str">
        <f>OBV!G874</f>
        <v>WEAK</v>
      </c>
      <c r="L874" s="5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5.8789999999999996</v>
      </c>
      <c r="C875" s="2">
        <f>RSI!I875</f>
        <v>88.636497464898753</v>
      </c>
      <c r="D875" s="2">
        <f>MACD!E875</f>
        <v>-0.24073292003869984</v>
      </c>
      <c r="E875" s="2">
        <f>MACD!F875</f>
        <v>-9.0406984073092389E-2</v>
      </c>
      <c r="F875" s="2">
        <f>'Moving Avg'!D875</f>
        <v>5.5355999999999996</v>
      </c>
      <c r="G875" s="2">
        <f>'Moving Avg'!F875</f>
        <v>5.0866500000000014</v>
      </c>
      <c r="H875" s="2">
        <f>'Moving Avg'!G875</f>
        <v>4.88896</v>
      </c>
      <c r="I875" s="2">
        <f>'Moving Avg'!H875</f>
        <v>4.655690000000007</v>
      </c>
      <c r="J875" s="5" t="str">
        <f>OBV!F875</f>
        <v>BULLISH</v>
      </c>
      <c r="K875" s="5" t="str">
        <f>OBV!G875</f>
        <v>WEAK</v>
      </c>
      <c r="L875" s="5" t="str">
        <f>OBV!H875</f>
        <v>CONFIRMED BULLISH</v>
      </c>
    </row>
    <row r="876" spans="1:12" ht="13.5" x14ac:dyDescent="0.25">
      <c r="A876" s="3">
        <f>RSI!A876</f>
        <v>43278</v>
      </c>
      <c r="B876" s="2">
        <f>RSI!B876</f>
        <v>6.0540000000000003</v>
      </c>
      <c r="C876" s="2">
        <f>RSI!I876</f>
        <v>90.330260369671535</v>
      </c>
      <c r="D876" s="2">
        <f>MACD!E876</f>
        <v>-0.31916871024368643</v>
      </c>
      <c r="E876" s="2">
        <f>MACD!F876</f>
        <v>-0.1361593293072112</v>
      </c>
      <c r="F876" s="2">
        <f>'Moving Avg'!D876</f>
        <v>5.6956000000000007</v>
      </c>
      <c r="G876" s="2">
        <f>'Moving Avg'!F876</f>
        <v>5.1380000000000017</v>
      </c>
      <c r="H876" s="2">
        <f>'Moving Avg'!G876</f>
        <v>4.9170199999999999</v>
      </c>
      <c r="I876" s="2">
        <f>'Moving Avg'!H876</f>
        <v>4.6634150000000067</v>
      </c>
      <c r="J876" s="5" t="str">
        <f>OBV!F876</f>
        <v>BULLISH</v>
      </c>
      <c r="K876" s="5" t="str">
        <f>OBV!G876</f>
        <v>WEAK</v>
      </c>
      <c r="L876" s="5" t="str">
        <f>OBV!H876</f>
        <v>CONFIRMED BULLISH</v>
      </c>
    </row>
    <row r="877" spans="1:12" ht="13.5" x14ac:dyDescent="0.25">
      <c r="A877" s="3">
        <f>RSI!A877</f>
        <v>43279</v>
      </c>
      <c r="B877" s="2">
        <f>RSI!B877</f>
        <v>6.0720000000000001</v>
      </c>
      <c r="C877" s="2">
        <f>RSI!I877</f>
        <v>90.487319238813214</v>
      </c>
      <c r="D877" s="2">
        <f>MACD!E877</f>
        <v>-0.39241420159809248</v>
      </c>
      <c r="E877" s="2">
        <f>MACD!F877</f>
        <v>-0.18741030376538748</v>
      </c>
      <c r="F877" s="2">
        <f>'Moving Avg'!D877</f>
        <v>5.8312000000000008</v>
      </c>
      <c r="G877" s="2">
        <f>'Moving Avg'!F877</f>
        <v>5.1964000000000015</v>
      </c>
      <c r="H877" s="2">
        <f>'Moving Avg'!G877</f>
        <v>4.9425999999999997</v>
      </c>
      <c r="I877" s="2">
        <f>'Moving Avg'!H877</f>
        <v>4.6712300000000075</v>
      </c>
      <c r="J877" s="5" t="str">
        <f>OBV!F877</f>
        <v>BULLISH</v>
      </c>
      <c r="K877" s="5" t="str">
        <f>OBV!G877</f>
        <v>WEAK</v>
      </c>
      <c r="L877" s="5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6.0720000000000001</v>
      </c>
      <c r="C878" s="2">
        <f>RSI!I878</f>
        <v>90.487319238813214</v>
      </c>
      <c r="D878" s="2">
        <f>MACD!E878</f>
        <v>-0.43809184637321863</v>
      </c>
      <c r="E878" s="2">
        <f>MACD!F878</f>
        <v>-0.23754661228695373</v>
      </c>
      <c r="F878" s="2">
        <f>'Moving Avg'!D878</f>
        <v>5.9363999999999999</v>
      </c>
      <c r="G878" s="2">
        <f>'Moving Avg'!F878</f>
        <v>5.2521500000000021</v>
      </c>
      <c r="H878" s="2">
        <f>'Moving Avg'!G878</f>
        <v>4.97098</v>
      </c>
      <c r="I878" s="2">
        <f>'Moving Avg'!H878</f>
        <v>4.6790450000000074</v>
      </c>
      <c r="J878" s="5" t="str">
        <f>OBV!F878</f>
        <v>BULLISH</v>
      </c>
      <c r="K878" s="5" t="str">
        <f>OBV!G878</f>
        <v>WEAK</v>
      </c>
      <c r="L878" s="5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6.0720000000000001</v>
      </c>
      <c r="C879" s="2">
        <f>RSI!I879</f>
        <v>90.487319238813214</v>
      </c>
      <c r="D879" s="2">
        <f>MACD!E879</f>
        <v>-0.44759322793352219</v>
      </c>
      <c r="E879" s="2">
        <f>MACD!F879</f>
        <v>-0.27955593541626744</v>
      </c>
      <c r="F879" s="2">
        <f>'Moving Avg'!D879</f>
        <v>6.0297999999999998</v>
      </c>
      <c r="G879" s="2">
        <f>'Moving Avg'!F879</f>
        <v>5.3076500000000015</v>
      </c>
      <c r="H879" s="2">
        <f>'Moving Avg'!G879</f>
        <v>5.0001800000000003</v>
      </c>
      <c r="I879" s="2">
        <f>'Moving Avg'!H879</f>
        <v>4.6868600000000074</v>
      </c>
      <c r="J879" s="5" t="str">
        <f>OBV!F879</f>
        <v>BULLISH</v>
      </c>
      <c r="K879" s="5" t="str">
        <f>OBV!G879</f>
        <v>WEAK</v>
      </c>
      <c r="L879" s="5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6.0720000000000001</v>
      </c>
      <c r="C880" s="2">
        <f>RSI!I880</f>
        <v>90.487319238813214</v>
      </c>
      <c r="D880" s="2">
        <f>MACD!E880</f>
        <v>-0.44920151003423303</v>
      </c>
      <c r="E880" s="2">
        <f>MACD!F880</f>
        <v>-0.31348505033986057</v>
      </c>
      <c r="F880" s="2">
        <f>'Moving Avg'!D880</f>
        <v>6.0683999999999996</v>
      </c>
      <c r="G880" s="2">
        <f>'Moving Avg'!F880</f>
        <v>5.3634000000000013</v>
      </c>
      <c r="H880" s="2">
        <f>'Moving Avg'!G880</f>
        <v>5.0293800000000006</v>
      </c>
      <c r="I880" s="2">
        <f>'Moving Avg'!H880</f>
        <v>4.6946750000000073</v>
      </c>
      <c r="J880" s="5" t="str">
        <f>OBV!F880</f>
        <v>BULLISH</v>
      </c>
      <c r="K880" s="5" t="str">
        <f>OBV!G880</f>
        <v>WEAK</v>
      </c>
      <c r="L880" s="5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6.0720000000000001</v>
      </c>
      <c r="C881" s="2">
        <f>RSI!I881</f>
        <v>90.487319238813214</v>
      </c>
      <c r="D881" s="2">
        <f>MACD!E881</f>
        <v>-0.45395214119536842</v>
      </c>
      <c r="E881" s="2">
        <f>MACD!F881</f>
        <v>-0.34157846851096213</v>
      </c>
      <c r="F881" s="2">
        <f>'Moving Avg'!D881</f>
        <v>6.0720000000000001</v>
      </c>
      <c r="G881" s="2">
        <f>'Moving Avg'!F881</f>
        <v>5.4191500000000001</v>
      </c>
      <c r="H881" s="2">
        <f>'Moving Avg'!G881</f>
        <v>5.0585800000000001</v>
      </c>
      <c r="I881" s="2">
        <f>'Moving Avg'!H881</f>
        <v>4.7025200000000078</v>
      </c>
      <c r="J881" s="5" t="str">
        <f>OBV!F881</f>
        <v>BULLISH</v>
      </c>
      <c r="K881" s="5" t="str">
        <f>OBV!G881</f>
        <v>WEAK</v>
      </c>
      <c r="L881" s="5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5.9080000000000004</v>
      </c>
      <c r="C882" s="2">
        <f>RSI!I882</f>
        <v>74.51444971328803</v>
      </c>
      <c r="D882" s="2">
        <f>MACD!E882</f>
        <v>-0.42813622952736452</v>
      </c>
      <c r="E882" s="2">
        <f>MACD!F882</f>
        <v>-0.35889002071424259</v>
      </c>
      <c r="F882" s="2">
        <f>'Moving Avg'!D882</f>
        <v>6.0392000000000001</v>
      </c>
      <c r="G882" s="2">
        <f>'Moving Avg'!F882</f>
        <v>5.4734500000000015</v>
      </c>
      <c r="H882" s="2">
        <f>'Moving Avg'!G882</f>
        <v>5.0845000000000002</v>
      </c>
      <c r="I882" s="2">
        <f>'Moving Avg'!H882</f>
        <v>4.7095450000000083</v>
      </c>
      <c r="J882" s="5" t="str">
        <f>OBV!F882</f>
        <v>BEARISH</v>
      </c>
      <c r="K882" s="5" t="str">
        <f>OBV!G882</f>
        <v>STRONG</v>
      </c>
      <c r="L882" s="5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5.8730000000000002</v>
      </c>
      <c r="C883" s="2">
        <f>RSI!I883</f>
        <v>71.609267779854974</v>
      </c>
      <c r="D883" s="2">
        <f>MACD!E883</f>
        <v>-0.38291138443673578</v>
      </c>
      <c r="E883" s="2">
        <f>MACD!F883</f>
        <v>-0.36369429345874121</v>
      </c>
      <c r="F883" s="2">
        <f>'Moving Avg'!D883</f>
        <v>5.9994000000000005</v>
      </c>
      <c r="G883" s="2">
        <f>'Moving Avg'!F883</f>
        <v>5.5262500000000001</v>
      </c>
      <c r="H883" s="2">
        <f>'Moving Avg'!G883</f>
        <v>5.1097199999999994</v>
      </c>
      <c r="I883" s="2">
        <f>'Moving Avg'!H883</f>
        <v>4.7163950000000083</v>
      </c>
      <c r="J883" s="5" t="str">
        <f>OBV!F883</f>
        <v>BEARISH</v>
      </c>
      <c r="K883" s="5" t="str">
        <f>OBV!G883</f>
        <v>STRONG</v>
      </c>
      <c r="L883" s="5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5.8730000000000002</v>
      </c>
      <c r="C884" s="2">
        <f>RSI!I884</f>
        <v>71.609267779854974</v>
      </c>
      <c r="D884" s="2">
        <f>MACD!E884</f>
        <v>-0.33776472364565446</v>
      </c>
      <c r="E884" s="2">
        <f>MACD!F884</f>
        <v>-0.35850837949612391</v>
      </c>
      <c r="F884" s="2">
        <f>'Moving Avg'!D884</f>
        <v>5.9596</v>
      </c>
      <c r="G884" s="2">
        <f>'Moving Avg'!F884</f>
        <v>5.5790500000000005</v>
      </c>
      <c r="H884" s="2">
        <f>'Moving Avg'!G884</f>
        <v>5.1331799999999994</v>
      </c>
      <c r="I884" s="2">
        <f>'Moving Avg'!H884</f>
        <v>4.7232450000000084</v>
      </c>
      <c r="J884" s="5" t="str">
        <f>OBV!F884</f>
        <v>BEARISH</v>
      </c>
      <c r="K884" s="5" t="str">
        <f>OBV!G884</f>
        <v>STRONG</v>
      </c>
      <c r="L884" s="5" t="str">
        <f>OBV!H884</f>
        <v>CONFIRMED BEARISH</v>
      </c>
    </row>
    <row r="885" spans="1:12" ht="13.5" x14ac:dyDescent="0.25">
      <c r="A885" s="3">
        <f>RSI!A885</f>
        <v>43291</v>
      </c>
      <c r="B885" s="2">
        <f>RSI!B885</f>
        <v>5.867</v>
      </c>
      <c r="C885" s="2">
        <f>RSI!I885</f>
        <v>71.058458572503213</v>
      </c>
      <c r="D885" s="2">
        <f>MACD!E885</f>
        <v>-0.25900007802705094</v>
      </c>
      <c r="E885" s="2">
        <f>MACD!F885</f>
        <v>-0.33860671920230934</v>
      </c>
      <c r="F885" s="2">
        <f>'Moving Avg'!D885</f>
        <v>5.9186000000000005</v>
      </c>
      <c r="G885" s="2">
        <f>'Moving Avg'!F885</f>
        <v>5.6315500000000007</v>
      </c>
      <c r="H885" s="2">
        <f>'Moving Avg'!G885</f>
        <v>5.1565199999999995</v>
      </c>
      <c r="I885" s="2">
        <f>'Moving Avg'!H885</f>
        <v>4.7301200000000083</v>
      </c>
      <c r="J885" s="5" t="str">
        <f>OBV!F885</f>
        <v>BEARISH</v>
      </c>
      <c r="K885" s="5" t="str">
        <f>OBV!G885</f>
        <v>STRONG</v>
      </c>
      <c r="L885" s="5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6.0250000000000004</v>
      </c>
      <c r="C886" s="2">
        <f>RSI!I886</f>
        <v>76.241076935539013</v>
      </c>
      <c r="D886" s="2">
        <f>MACD!E886</f>
        <v>-0.1789821923939332</v>
      </c>
      <c r="E886" s="2">
        <f>MACD!F886</f>
        <v>-0.30668181384063414</v>
      </c>
      <c r="F886" s="2">
        <f>'Moving Avg'!D886</f>
        <v>5.9092000000000002</v>
      </c>
      <c r="G886" s="2">
        <f>'Moving Avg'!F886</f>
        <v>5.6919500000000012</v>
      </c>
      <c r="H886" s="2">
        <f>'Moving Avg'!G886</f>
        <v>5.1834999999999987</v>
      </c>
      <c r="I886" s="2">
        <f>'Moving Avg'!H886</f>
        <v>4.7377850000000077</v>
      </c>
      <c r="J886" s="5" t="str">
        <f>OBV!F886</f>
        <v>BEARISH</v>
      </c>
      <c r="K886" s="5" t="str">
        <f>OBV!G886</f>
        <v>STRONG</v>
      </c>
      <c r="L886" s="5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6.06</v>
      </c>
      <c r="C887" s="2">
        <f>RSI!I887</f>
        <v>77.214457317408289</v>
      </c>
      <c r="D887" s="2">
        <f>MACD!E887</f>
        <v>-0.11374331114412417</v>
      </c>
      <c r="E887" s="2">
        <f>MACD!F887</f>
        <v>-0.26809411330133215</v>
      </c>
      <c r="F887" s="2">
        <f>'Moving Avg'!D887</f>
        <v>5.9395999999999995</v>
      </c>
      <c r="G887" s="2">
        <f>'Moving Avg'!F887</f>
        <v>5.7541000000000011</v>
      </c>
      <c r="H887" s="2">
        <f>'Moving Avg'!G887</f>
        <v>5.2106999999999992</v>
      </c>
      <c r="I887" s="2">
        <f>'Moving Avg'!H887</f>
        <v>4.7456250000000066</v>
      </c>
      <c r="J887" s="5" t="str">
        <f>OBV!F887</f>
        <v>BULLISH</v>
      </c>
      <c r="K887" s="5" t="str">
        <f>OBV!G887</f>
        <v>NEUTRAL</v>
      </c>
      <c r="L887" s="5" t="str">
        <f>OBV!H887</f>
        <v>CONFIRMED BULLISH</v>
      </c>
    </row>
    <row r="888" spans="1:12" ht="13.5" x14ac:dyDescent="0.25">
      <c r="A888" s="3">
        <f>RSI!A888</f>
        <v>43294</v>
      </c>
      <c r="B888" s="2">
        <f>RSI!B888</f>
        <v>6.06</v>
      </c>
      <c r="C888" s="2">
        <f>RSI!I888</f>
        <v>77.214457317408289</v>
      </c>
      <c r="D888" s="2">
        <f>MACD!E888</f>
        <v>-6.1197255337075873E-2</v>
      </c>
      <c r="E888" s="2">
        <f>MACD!F888</f>
        <v>-0.22671474170848091</v>
      </c>
      <c r="F888" s="2">
        <f>'Moving Avg'!D888</f>
        <v>5.9769999999999994</v>
      </c>
      <c r="G888" s="2">
        <f>'Moving Avg'!F888</f>
        <v>5.8092500000000014</v>
      </c>
      <c r="H888" s="2">
        <f>'Moving Avg'!G888</f>
        <v>5.2378999999999989</v>
      </c>
      <c r="I888" s="2">
        <f>'Moving Avg'!H888</f>
        <v>4.7534900000000064</v>
      </c>
      <c r="J888" s="5" t="str">
        <f>OBV!F888</f>
        <v>BULLISH</v>
      </c>
      <c r="K888" s="5" t="str">
        <f>OBV!G888</f>
        <v>WEAK</v>
      </c>
      <c r="L888" s="5" t="str">
        <f>OBV!H888</f>
        <v>CONFIRMED BULLISH</v>
      </c>
    </row>
    <row r="889" spans="1:12" ht="13.5" x14ac:dyDescent="0.25">
      <c r="A889" s="3">
        <f>RSI!A889</f>
        <v>43297</v>
      </c>
      <c r="B889" s="2">
        <f>RSI!B889</f>
        <v>5.9260000000000002</v>
      </c>
      <c r="C889" s="2">
        <f>RSI!I889</f>
        <v>65.330109711839526</v>
      </c>
      <c r="D889" s="2">
        <f>MACD!E889</f>
        <v>-9.2686104131818325E-3</v>
      </c>
      <c r="E889" s="2">
        <f>MACD!F889</f>
        <v>-0.18322551544942112</v>
      </c>
      <c r="F889" s="2">
        <f>'Moving Avg'!D889</f>
        <v>5.9875999999999987</v>
      </c>
      <c r="G889" s="2">
        <f>'Moving Avg'!F889</f>
        <v>5.8466500000000021</v>
      </c>
      <c r="H889" s="2">
        <f>'Moving Avg'!G889</f>
        <v>5.2624199999999988</v>
      </c>
      <c r="I889" s="2">
        <f>'Moving Avg'!H889</f>
        <v>4.7606850000000067</v>
      </c>
      <c r="J889" s="5" t="str">
        <f>OBV!F889</f>
        <v>BULLISH</v>
      </c>
      <c r="K889" s="5" t="str">
        <f>OBV!G889</f>
        <v>NEUTRAL</v>
      </c>
      <c r="L889" s="5" t="str">
        <f>OBV!H889</f>
        <v>CONFIRMED BULLISH</v>
      </c>
    </row>
    <row r="890" spans="1:12" ht="13.5" x14ac:dyDescent="0.25">
      <c r="A890" s="3">
        <f>RSI!A890</f>
        <v>43298</v>
      </c>
      <c r="B890" s="2">
        <f>RSI!B890</f>
        <v>5.8789999999999996</v>
      </c>
      <c r="C890" s="2">
        <f>RSI!I890</f>
        <v>61.740676715592365</v>
      </c>
      <c r="D890" s="2">
        <f>MACD!E890</f>
        <v>3.6667149688594414E-2</v>
      </c>
      <c r="E890" s="2">
        <f>MACD!F890</f>
        <v>-0.13924698242181802</v>
      </c>
      <c r="F890" s="2">
        <f>'Moving Avg'!D890</f>
        <v>5.9899999999999993</v>
      </c>
      <c r="G890" s="2">
        <f>'Moving Avg'!F890</f>
        <v>5.8781500000000024</v>
      </c>
      <c r="H890" s="2">
        <f>'Moving Avg'!G890</f>
        <v>5.2865799999999989</v>
      </c>
      <c r="I890" s="2">
        <f>'Moving Avg'!H890</f>
        <v>4.7676450000000061</v>
      </c>
      <c r="J890" s="5" t="str">
        <f>OBV!F890</f>
        <v>BULLISH</v>
      </c>
      <c r="K890" s="5" t="str">
        <f>OBV!G890</f>
        <v>NEUTRAL</v>
      </c>
      <c r="L890" s="5" t="str">
        <f>OBV!H890</f>
        <v>CONFIRMED BULLISH</v>
      </c>
    </row>
    <row r="891" spans="1:12" ht="13.5" x14ac:dyDescent="0.25">
      <c r="A891" s="3">
        <f>RSI!A891</f>
        <v>43299</v>
      </c>
      <c r="B891" s="2">
        <f>RSI!B891</f>
        <v>5.8789999999999996</v>
      </c>
      <c r="C891" s="2">
        <f>RSI!I891</f>
        <v>61.740676715592372</v>
      </c>
      <c r="D891" s="2">
        <f>MACD!E891</f>
        <v>7.4438276267608572E-2</v>
      </c>
      <c r="E891" s="2">
        <f>MACD!F891</f>
        <v>-9.6509930683932696E-2</v>
      </c>
      <c r="F891" s="2">
        <f>'Moving Avg'!D891</f>
        <v>5.960799999999999</v>
      </c>
      <c r="G891" s="2">
        <f>'Moving Avg'!F891</f>
        <v>5.9094000000000024</v>
      </c>
      <c r="H891" s="2">
        <f>'Moving Avg'!G891</f>
        <v>5.3107399999999991</v>
      </c>
      <c r="I891" s="2">
        <f>'Moving Avg'!H891</f>
        <v>4.7746050000000064</v>
      </c>
      <c r="J891" s="5" t="str">
        <f>OBV!F891</f>
        <v>BEARISH</v>
      </c>
      <c r="K891" s="5" t="str">
        <f>OBV!G891</f>
        <v>STRONG</v>
      </c>
      <c r="L891" s="5" t="str">
        <f>OBV!H891</f>
        <v>CONFIRMED BEARISH</v>
      </c>
    </row>
    <row r="892" spans="1:12" ht="13.5" x14ac:dyDescent="0.25">
      <c r="A892" s="3">
        <f>RSI!A892</f>
        <v>43300</v>
      </c>
      <c r="B892" s="2">
        <f>RSI!B892</f>
        <v>5.8789999999999996</v>
      </c>
      <c r="C892" s="2">
        <f>RSI!I892</f>
        <v>61.740676715592365</v>
      </c>
      <c r="D892" s="2">
        <f>MACD!E892</f>
        <v>8.0151400780881232E-2</v>
      </c>
      <c r="E892" s="2">
        <f>MACD!F892</f>
        <v>-6.1177664390969916E-2</v>
      </c>
      <c r="F892" s="2">
        <f>'Moving Avg'!D892</f>
        <v>5.9245999999999999</v>
      </c>
      <c r="G892" s="2">
        <f>'Moving Avg'!F892</f>
        <v>5.9336500000000019</v>
      </c>
      <c r="H892" s="2">
        <f>'Moving Avg'!G892</f>
        <v>5.3343199999999991</v>
      </c>
      <c r="I892" s="2">
        <f>'Moving Avg'!H892</f>
        <v>4.7815650000000058</v>
      </c>
      <c r="J892" s="5" t="str">
        <f>OBV!F892</f>
        <v>BEARISH</v>
      </c>
      <c r="K892" s="5" t="str">
        <f>OBV!G892</f>
        <v>STRONG</v>
      </c>
      <c r="L892" s="5" t="str">
        <f>OBV!H892</f>
        <v>CONFIRMED BEARISH</v>
      </c>
    </row>
    <row r="893" spans="1:12" ht="13.5" x14ac:dyDescent="0.25">
      <c r="A893" s="3">
        <f>RSI!A893</f>
        <v>43301</v>
      </c>
      <c r="B893" s="2">
        <f>RSI!B893</f>
        <v>5.8789999999999996</v>
      </c>
      <c r="C893" s="2">
        <f>RSI!I893</f>
        <v>61.740676715592372</v>
      </c>
      <c r="D893" s="2">
        <f>MACD!E893</f>
        <v>7.8659958154175591E-2</v>
      </c>
      <c r="E893" s="2">
        <f>MACD!F893</f>
        <v>-3.3210139881940812E-2</v>
      </c>
      <c r="F893" s="2">
        <f>'Moving Avg'!D893</f>
        <v>5.888399999999999</v>
      </c>
      <c r="G893" s="2">
        <f>'Moving Avg'!F893</f>
        <v>5.9503000000000021</v>
      </c>
      <c r="H893" s="2">
        <f>'Moving Avg'!G893</f>
        <v>5.35616</v>
      </c>
      <c r="I893" s="2">
        <f>'Moving Avg'!H893</f>
        <v>4.7885250000000061</v>
      </c>
      <c r="J893" s="5" t="str">
        <f>OBV!F893</f>
        <v>BEARISH</v>
      </c>
      <c r="K893" s="5" t="str">
        <f>OBV!G893</f>
        <v>STRONG</v>
      </c>
      <c r="L893" s="5" t="str">
        <f>OBV!H893</f>
        <v>CONFIRMED BEARISH</v>
      </c>
    </row>
    <row r="894" spans="1:12" ht="13.5" x14ac:dyDescent="0.25">
      <c r="A894" s="3">
        <f>RSI!A894</f>
        <v>43304</v>
      </c>
      <c r="B894" s="2">
        <f>RSI!B894</f>
        <v>5.8789999999999996</v>
      </c>
      <c r="C894" s="2">
        <f>RSI!I894</f>
        <v>61.740676715592372</v>
      </c>
      <c r="D894" s="2">
        <f>MACD!E894</f>
        <v>7.6526663125797256E-2</v>
      </c>
      <c r="E894" s="2">
        <f>MACD!F894</f>
        <v>-1.1262779280393201E-2</v>
      </c>
      <c r="F894" s="2">
        <f>'Moving Avg'!D894</f>
        <v>5.8789999999999996</v>
      </c>
      <c r="G894" s="2">
        <f>'Moving Avg'!F894</f>
        <v>5.9640000000000013</v>
      </c>
      <c r="H894" s="2">
        <f>'Moving Avg'!G894</f>
        <v>5.3779999999999992</v>
      </c>
      <c r="I894" s="2">
        <f>'Moving Avg'!H894</f>
        <v>4.7954850000000064</v>
      </c>
      <c r="J894" s="5" t="str">
        <f>OBV!F894</f>
        <v>BEARISH</v>
      </c>
      <c r="K894" s="5" t="str">
        <f>OBV!G894</f>
        <v>STRONG</v>
      </c>
      <c r="L894" s="5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5.8849999999999998</v>
      </c>
      <c r="C895" s="2">
        <f>RSI!I895</f>
        <v>62.125477929899375</v>
      </c>
      <c r="D895" s="2">
        <f>MACD!E895</f>
        <v>7.2547281971075961E-2</v>
      </c>
      <c r="E895" s="2">
        <f>MACD!F895</f>
        <v>5.4992329699006318E-3</v>
      </c>
      <c r="F895" s="2">
        <f>'Moving Avg'!D895</f>
        <v>5.8801999999999994</v>
      </c>
      <c r="G895" s="2">
        <f>'Moving Avg'!F895</f>
        <v>5.9643000000000015</v>
      </c>
      <c r="H895" s="2">
        <f>'Moving Avg'!G895</f>
        <v>5.3999599999999983</v>
      </c>
      <c r="I895" s="2">
        <f>'Moving Avg'!H895</f>
        <v>4.8024750000000065</v>
      </c>
      <c r="J895" s="5" t="str">
        <f>OBV!F895</f>
        <v>BULLISH</v>
      </c>
      <c r="K895" s="5" t="str">
        <f>OBV!G895</f>
        <v>WEAK</v>
      </c>
      <c r="L895" s="5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5.8789999999999996</v>
      </c>
      <c r="C896" s="2">
        <f>RSI!I896</f>
        <v>61.459783596909574</v>
      </c>
      <c r="D896" s="2">
        <f>MACD!E896</f>
        <v>9.3149792098047968E-2</v>
      </c>
      <c r="E896" s="2">
        <f>MACD!F896</f>
        <v>2.30293447955301E-2</v>
      </c>
      <c r="F896" s="2">
        <f>'Moving Avg'!D896</f>
        <v>5.8801999999999994</v>
      </c>
      <c r="G896" s="2">
        <f>'Moving Avg'!F896</f>
        <v>5.9555500000000015</v>
      </c>
      <c r="H896" s="2">
        <f>'Moving Avg'!G896</f>
        <v>5.4217999999999984</v>
      </c>
      <c r="I896" s="2">
        <f>'Moving Avg'!H896</f>
        <v>4.8094350000000059</v>
      </c>
      <c r="J896" s="5" t="str">
        <f>OBV!F896</f>
        <v>BULLISH</v>
      </c>
      <c r="K896" s="5" t="str">
        <f>OBV!G896</f>
        <v>NEUTRAL</v>
      </c>
      <c r="L896" s="5" t="str">
        <f>OBV!H896</f>
        <v>NEUTRAL</v>
      </c>
    </row>
    <row r="897" spans="1:12" ht="13.5" x14ac:dyDescent="0.25">
      <c r="A897" s="3">
        <f>RSI!A897</f>
        <v>43308</v>
      </c>
      <c r="B897" s="2">
        <f>RSI!B897</f>
        <v>5.8789999999999996</v>
      </c>
      <c r="C897" s="2">
        <f>RSI!I897</f>
        <v>61.459783596909574</v>
      </c>
      <c r="D897" s="2">
        <f>MACD!E897</f>
        <v>0.11527825681749349</v>
      </c>
      <c r="E897" s="2">
        <f>MACD!F897</f>
        <v>4.1479127199922777E-2</v>
      </c>
      <c r="F897" s="2">
        <f>'Moving Avg'!D897</f>
        <v>5.8801999999999994</v>
      </c>
      <c r="G897" s="2">
        <f>'Moving Avg'!F897</f>
        <v>5.9459000000000017</v>
      </c>
      <c r="H897" s="2">
        <f>'Moving Avg'!G897</f>
        <v>5.4409399999999994</v>
      </c>
      <c r="I897" s="2">
        <f>'Moving Avg'!H897</f>
        <v>4.8163950000000062</v>
      </c>
      <c r="J897" s="5" t="str">
        <f>OBV!F897</f>
        <v>BULLISH</v>
      </c>
      <c r="K897" s="5" t="str">
        <f>OBV!G897</f>
        <v>NEUTRAL</v>
      </c>
      <c r="L897" s="5" t="str">
        <f>OBV!H897</f>
        <v>NEUTRAL</v>
      </c>
    </row>
    <row r="898" spans="1:12" ht="13.5" x14ac:dyDescent="0.25">
      <c r="A898" s="3">
        <f>RSI!A898</f>
        <v>43311</v>
      </c>
      <c r="B898" s="2">
        <f>RSI!B898</f>
        <v>5.8789999999999996</v>
      </c>
      <c r="C898" s="2">
        <f>RSI!I898</f>
        <v>61.459783596909574</v>
      </c>
      <c r="D898" s="2">
        <f>MACD!E898</f>
        <v>0.13336433878495058</v>
      </c>
      <c r="E898" s="2">
        <f>MACD!F898</f>
        <v>5.9856169516928334E-2</v>
      </c>
      <c r="F898" s="2">
        <f>'Moving Avg'!D898</f>
        <v>5.8801999999999994</v>
      </c>
      <c r="G898" s="2">
        <f>'Moving Avg'!F898</f>
        <v>5.9362500000000029</v>
      </c>
      <c r="H898" s="2">
        <f>'Moving Avg'!G898</f>
        <v>5.4600799999999996</v>
      </c>
      <c r="I898" s="2">
        <f>'Moving Avg'!H898</f>
        <v>4.8233550000000056</v>
      </c>
      <c r="J898" s="5" t="str">
        <f>OBV!F898</f>
        <v>BULLISH</v>
      </c>
      <c r="K898" s="5" t="str">
        <f>OBV!G898</f>
        <v>NEUTRAL</v>
      </c>
      <c r="L898" s="5" t="str">
        <f>OBV!H898</f>
        <v>NEUTRAL</v>
      </c>
    </row>
    <row r="899" spans="1:12" ht="13.5" x14ac:dyDescent="0.25">
      <c r="A899" s="3">
        <f>RSI!A899</f>
        <v>43312</v>
      </c>
      <c r="B899" s="2">
        <f>RSI!B899</f>
        <v>5.8789999999999996</v>
      </c>
      <c r="C899" s="2">
        <f>RSI!I899</f>
        <v>61.459783596909581</v>
      </c>
      <c r="D899" s="2">
        <f>MACD!E899</f>
        <v>0.12746181794708988</v>
      </c>
      <c r="E899" s="2">
        <f>MACD!F899</f>
        <v>7.3377299202960655E-2</v>
      </c>
      <c r="F899" s="2">
        <f>'Moving Avg'!D899</f>
        <v>5.8801999999999994</v>
      </c>
      <c r="G899" s="2">
        <f>'Moving Avg'!F899</f>
        <v>5.9266000000000023</v>
      </c>
      <c r="H899" s="2">
        <f>'Moving Avg'!G899</f>
        <v>5.4792200000000006</v>
      </c>
      <c r="I899" s="2">
        <f>'Moving Avg'!H899</f>
        <v>4.8303150000000059</v>
      </c>
      <c r="J899" s="5" t="str">
        <f>OBV!F899</f>
        <v>BULLISH</v>
      </c>
      <c r="K899" s="5" t="str">
        <f>OBV!G899</f>
        <v>NEUTRAL</v>
      </c>
      <c r="L899" s="5" t="str">
        <f>OBV!H899</f>
        <v>NEUTRAL</v>
      </c>
    </row>
    <row r="900" spans="1:12" ht="13.5" x14ac:dyDescent="0.25">
      <c r="A900" s="3">
        <f>RSI!A900</f>
        <v>43313</v>
      </c>
      <c r="B900" s="2">
        <f>RSI!B900</f>
        <v>5.78</v>
      </c>
      <c r="C900" s="2">
        <f>RSI!I900</f>
        <v>49.652084425824292</v>
      </c>
      <c r="D900" s="2">
        <f>MACD!E900</f>
        <v>0.12202295611746017</v>
      </c>
      <c r="E900" s="2">
        <f>MACD!F900</f>
        <v>8.3106430585860563E-2</v>
      </c>
      <c r="F900" s="2">
        <f>'Moving Avg'!D900</f>
        <v>5.8591999999999995</v>
      </c>
      <c r="G900" s="2">
        <f>'Moving Avg'!F900</f>
        <v>5.9120000000000026</v>
      </c>
      <c r="H900" s="2">
        <f>'Moving Avg'!G900</f>
        <v>5.4962799999999996</v>
      </c>
      <c r="I900" s="2">
        <f>'Moving Avg'!H900</f>
        <v>4.8367800000000054</v>
      </c>
      <c r="J900" s="5" t="str">
        <f>OBV!F900</f>
        <v>BEARISH</v>
      </c>
      <c r="K900" s="5" t="str">
        <f>OBV!G900</f>
        <v>STRONG</v>
      </c>
      <c r="L900" s="5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5.78</v>
      </c>
      <c r="C901" s="2">
        <f>RSI!I901</f>
        <v>49.652084425824285</v>
      </c>
      <c r="D901" s="2">
        <f>MACD!E901</f>
        <v>0.11749936971398967</v>
      </c>
      <c r="E901" s="2">
        <f>MACD!F901</f>
        <v>8.99850184114864E-2</v>
      </c>
      <c r="F901" s="2">
        <f>'Moving Avg'!D901</f>
        <v>5.8394000000000004</v>
      </c>
      <c r="G901" s="2">
        <f>'Moving Avg'!F901</f>
        <v>5.897400000000002</v>
      </c>
      <c r="H901" s="2">
        <f>'Moving Avg'!G901</f>
        <v>5.5155399999999979</v>
      </c>
      <c r="I901" s="2">
        <f>'Moving Avg'!H901</f>
        <v>4.8432450000000058</v>
      </c>
      <c r="J901" s="5" t="str">
        <f>OBV!F901</f>
        <v>BEARISH</v>
      </c>
      <c r="K901" s="5" t="str">
        <f>OBV!G901</f>
        <v>STRONG</v>
      </c>
      <c r="L901" s="5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5.78</v>
      </c>
      <c r="C902" s="2">
        <f>RSI!I902</f>
        <v>49.652084425824292</v>
      </c>
      <c r="D902" s="2">
        <f>MACD!E902</f>
        <v>0.11374443028433046</v>
      </c>
      <c r="E902" s="2">
        <f>MACD!F902</f>
        <v>9.473690078605522E-2</v>
      </c>
      <c r="F902" s="2">
        <f>'Moving Avg'!D902</f>
        <v>5.8196000000000003</v>
      </c>
      <c r="G902" s="2">
        <f>'Moving Avg'!F902</f>
        <v>5.8910000000000009</v>
      </c>
      <c r="H902" s="2">
        <f>'Moving Avg'!G902</f>
        <v>5.5347999999999971</v>
      </c>
      <c r="I902" s="2">
        <f>'Moving Avg'!H902</f>
        <v>4.8497100000000053</v>
      </c>
      <c r="J902" s="5" t="str">
        <f>OBV!F902</f>
        <v>BEARISH</v>
      </c>
      <c r="K902" s="5" t="str">
        <f>OBV!G902</f>
        <v>STRONG</v>
      </c>
      <c r="L902" s="5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5.78</v>
      </c>
      <c r="C903" s="2">
        <f>RSI!I903</f>
        <v>49.652084425824292</v>
      </c>
      <c r="D903" s="2">
        <f>MACD!E903</f>
        <v>0.11063449847722584</v>
      </c>
      <c r="E903" s="2">
        <f>MACD!F903</f>
        <v>9.7916420324289349E-2</v>
      </c>
      <c r="F903" s="2">
        <f>'Moving Avg'!D903</f>
        <v>5.7998000000000003</v>
      </c>
      <c r="G903" s="2">
        <f>'Moving Avg'!F903</f>
        <v>5.8863500000000011</v>
      </c>
      <c r="H903" s="2">
        <f>'Moving Avg'!G903</f>
        <v>5.5540599999999962</v>
      </c>
      <c r="I903" s="2">
        <f>'Moving Avg'!H903</f>
        <v>4.8561750000000048</v>
      </c>
      <c r="J903" s="5" t="str">
        <f>OBV!F903</f>
        <v>BEARISH</v>
      </c>
      <c r="K903" s="5" t="str">
        <f>OBV!G903</f>
        <v>STRONG</v>
      </c>
      <c r="L903" s="5" t="str">
        <f>OBV!H903</f>
        <v>CONFIRMED BEARISH</v>
      </c>
    </row>
    <row r="904" spans="1:12" ht="13.5" x14ac:dyDescent="0.25">
      <c r="A904" s="3">
        <f>RSI!A904</f>
        <v>43319</v>
      </c>
      <c r="B904" s="2">
        <f>RSI!B904</f>
        <v>5.78</v>
      </c>
      <c r="C904" s="2">
        <f>RSI!I904</f>
        <v>49.652084425824292</v>
      </c>
      <c r="D904" s="2">
        <f>MACD!E904</f>
        <v>0.10806535534086592</v>
      </c>
      <c r="E904" s="2">
        <f>MACD!F904</f>
        <v>9.9946207327604675E-2</v>
      </c>
      <c r="F904" s="2">
        <f>'Moving Avg'!D904</f>
        <v>5.78</v>
      </c>
      <c r="G904" s="2">
        <f>'Moving Avg'!F904</f>
        <v>5.8817000000000004</v>
      </c>
      <c r="H904" s="2">
        <f>'Moving Avg'!G904</f>
        <v>5.5691199999999954</v>
      </c>
      <c r="I904" s="2">
        <f>'Moving Avg'!H904</f>
        <v>4.8626400000000052</v>
      </c>
      <c r="J904" s="5" t="str">
        <f>OBV!F904</f>
        <v>BEARISH</v>
      </c>
      <c r="K904" s="5" t="str">
        <f>OBV!G904</f>
        <v>STRONG</v>
      </c>
      <c r="L904" s="5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5.78</v>
      </c>
      <c r="C905" s="2">
        <f>RSI!I905</f>
        <v>49.652084425824285</v>
      </c>
      <c r="D905" s="2">
        <f>MACD!E905</f>
        <v>0.10687226193954746</v>
      </c>
      <c r="E905" s="2">
        <f>MACD!F905</f>
        <v>0.10133141824999324</v>
      </c>
      <c r="F905" s="2">
        <f>'Moving Avg'!D905</f>
        <v>5.78</v>
      </c>
      <c r="G905" s="2">
        <f>'Moving Avg'!F905</f>
        <v>5.8773500000000007</v>
      </c>
      <c r="H905" s="2">
        <f>'Moving Avg'!G905</f>
        <v>5.5842999999999963</v>
      </c>
      <c r="I905" s="2">
        <f>'Moving Avg'!H905</f>
        <v>4.8691050000000047</v>
      </c>
      <c r="J905" s="5" t="str">
        <f>OBV!F905</f>
        <v>NEUTRAL</v>
      </c>
      <c r="K905" s="5" t="str">
        <f>OBV!G905</f>
        <v>NEUTRAL</v>
      </c>
      <c r="L905" s="5" t="str">
        <f>OBV!H905</f>
        <v>NEUTRAL</v>
      </c>
    </row>
    <row r="906" spans="1:12" ht="13.5" x14ac:dyDescent="0.25">
      <c r="A906" s="3">
        <f>RSI!A906</f>
        <v>43321</v>
      </c>
      <c r="B906" s="2">
        <f>RSI!B906</f>
        <v>5.78</v>
      </c>
      <c r="C906" s="2">
        <f>RSI!I906</f>
        <v>49.652084425824285</v>
      </c>
      <c r="D906" s="2">
        <f>MACD!E906</f>
        <v>0.10499308891071379</v>
      </c>
      <c r="E906" s="2">
        <f>MACD!F906</f>
        <v>0.10206375238213736</v>
      </c>
      <c r="F906" s="2">
        <f>'Moving Avg'!D906</f>
        <v>5.78</v>
      </c>
      <c r="G906" s="2">
        <f>'Moving Avg'!F906</f>
        <v>5.8651</v>
      </c>
      <c r="H906" s="2">
        <f>'Moving Avg'!G906</f>
        <v>5.5993599999999955</v>
      </c>
      <c r="I906" s="2">
        <f>'Moving Avg'!H906</f>
        <v>4.8755700000000051</v>
      </c>
      <c r="J906" s="5" t="str">
        <f>OBV!F906</f>
        <v>NEUTRAL</v>
      </c>
      <c r="K906" s="5" t="str">
        <f>OBV!G906</f>
        <v>NEUTRAL</v>
      </c>
      <c r="L906" s="5" t="str">
        <f>OBV!H906</f>
        <v>NEUTRAL</v>
      </c>
    </row>
    <row r="907" spans="1:12" ht="13.5" x14ac:dyDescent="0.25">
      <c r="A907" s="3">
        <f>RSI!A907</f>
        <v>43322</v>
      </c>
      <c r="B907" s="2">
        <f>RSI!B907</f>
        <v>5.78</v>
      </c>
      <c r="C907" s="2">
        <f>RSI!I907</f>
        <v>49.652084425824278</v>
      </c>
      <c r="D907" s="2">
        <f>MACD!E907</f>
        <v>0.10345250504013759</v>
      </c>
      <c r="E907" s="2">
        <f>MACD!F907</f>
        <v>0.10234150291373742</v>
      </c>
      <c r="F907" s="2">
        <f>'Moving Avg'!D907</f>
        <v>5.78</v>
      </c>
      <c r="G907" s="2">
        <f>'Moving Avg'!F907</f>
        <v>5.8511000000000006</v>
      </c>
      <c r="H907" s="2">
        <f>'Moving Avg'!G907</f>
        <v>5.6168799999999957</v>
      </c>
      <c r="I907" s="2">
        <f>'Moving Avg'!H907</f>
        <v>4.8820350000000046</v>
      </c>
      <c r="J907" s="5" t="str">
        <f>OBV!F907</f>
        <v>NEUTRAL</v>
      </c>
      <c r="K907" s="5" t="str">
        <f>OBV!G907</f>
        <v>NEUTRAL</v>
      </c>
      <c r="L907" s="5" t="str">
        <f>OBV!H907</f>
        <v>NEUTRAL</v>
      </c>
    </row>
    <row r="908" spans="1:12" ht="13.5" x14ac:dyDescent="0.25">
      <c r="A908" s="3">
        <f>RSI!A908</f>
        <v>43326</v>
      </c>
      <c r="B908" s="2">
        <f>RSI!B908</f>
        <v>5.6159999999999997</v>
      </c>
      <c r="C908" s="2">
        <f>RSI!I908</f>
        <v>31.509427556371506</v>
      </c>
      <c r="D908" s="2">
        <f>MACD!E908</f>
        <v>0.11434290223509791</v>
      </c>
      <c r="E908" s="2">
        <f>MACD!F908</f>
        <v>0.10474178277800952</v>
      </c>
      <c r="F908" s="2">
        <f>'Moving Avg'!D908</f>
        <v>5.7472000000000003</v>
      </c>
      <c r="G908" s="2">
        <f>'Moving Avg'!F908</f>
        <v>5.8288999999999991</v>
      </c>
      <c r="H908" s="2">
        <f>'Moving Avg'!G908</f>
        <v>5.6300599999999967</v>
      </c>
      <c r="I908" s="2">
        <f>'Moving Avg'!H908</f>
        <v>4.887680000000004</v>
      </c>
      <c r="J908" s="5" t="str">
        <f>OBV!F908</f>
        <v>BEARISH</v>
      </c>
      <c r="K908" s="5" t="str">
        <f>OBV!G908</f>
        <v>STRONG</v>
      </c>
      <c r="L908" s="5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5.7510000000000003</v>
      </c>
      <c r="C909" s="2">
        <f>RSI!I909</f>
        <v>48.266841565035492</v>
      </c>
      <c r="D909" s="2">
        <f>MACD!E909</f>
        <v>0.11456936269000817</v>
      </c>
      <c r="E909" s="2">
        <f>MACD!F909</f>
        <v>0.10670729876040926</v>
      </c>
      <c r="F909" s="2">
        <f>'Moving Avg'!D909</f>
        <v>5.7414000000000005</v>
      </c>
      <c r="G909" s="2">
        <f>'Moving Avg'!F909</f>
        <v>5.8201499999999999</v>
      </c>
      <c r="H909" s="2">
        <f>'Moving Avg'!G909</f>
        <v>5.6458399999999962</v>
      </c>
      <c r="I909" s="2">
        <f>'Moving Avg'!H909</f>
        <v>4.8940000000000046</v>
      </c>
      <c r="J909" s="5" t="str">
        <f>OBV!F909</f>
        <v>BULLISH</v>
      </c>
      <c r="K909" s="5" t="str">
        <f>OBV!G909</f>
        <v>NEUTRAL</v>
      </c>
      <c r="L909" s="5" t="str">
        <f>OBV!H909</f>
        <v>BULLISH DIVERGENCE</v>
      </c>
    </row>
    <row r="910" spans="1:12" ht="13.5" x14ac:dyDescent="0.25">
      <c r="A910" s="3">
        <f>RSI!A910</f>
        <v>43328</v>
      </c>
      <c r="B910" s="2">
        <f>RSI!B910</f>
        <v>5.9960000000000004</v>
      </c>
      <c r="C910" s="2">
        <f>RSI!I910</f>
        <v>65.002172085555571</v>
      </c>
      <c r="D910" s="2">
        <f>MACD!E910</f>
        <v>8.1520927289268741E-2</v>
      </c>
      <c r="E910" s="2">
        <f>MACD!F910</f>
        <v>0.10167002446618116</v>
      </c>
      <c r="F910" s="2">
        <f>'Moving Avg'!D910</f>
        <v>5.7846000000000002</v>
      </c>
      <c r="G910" s="2">
        <f>'Moving Avg'!F910</f>
        <v>5.8259999999999996</v>
      </c>
      <c r="H910" s="2">
        <f>'Moving Avg'!G910</f>
        <v>5.6666199999999973</v>
      </c>
      <c r="I910" s="2">
        <f>'Moving Avg'!H910</f>
        <v>4.901545000000004</v>
      </c>
      <c r="J910" s="5" t="str">
        <f>OBV!F910</f>
        <v>BULLISH</v>
      </c>
      <c r="K910" s="5" t="str">
        <f>OBV!G910</f>
        <v>WEAK</v>
      </c>
      <c r="L910" s="5" t="str">
        <f>OBV!H910</f>
        <v>CONFIRMED BULLISH</v>
      </c>
    </row>
    <row r="911" spans="1:12" ht="13.5" x14ac:dyDescent="0.25">
      <c r="A911" s="3">
        <f>RSI!A911</f>
        <v>43329</v>
      </c>
      <c r="B911" s="2">
        <f>RSI!B911</f>
        <v>5.9960000000000004</v>
      </c>
      <c r="C911" s="2">
        <f>RSI!I911</f>
        <v>65.002172085555571</v>
      </c>
      <c r="D911" s="2">
        <f>MACD!E911</f>
        <v>5.2237726593086009E-2</v>
      </c>
      <c r="E911" s="2">
        <f>MACD!F911</f>
        <v>9.1783564891562142E-2</v>
      </c>
      <c r="F911" s="2">
        <f>'Moving Avg'!D911</f>
        <v>5.8278000000000008</v>
      </c>
      <c r="G911" s="2">
        <f>'Moving Avg'!F911</f>
        <v>5.8318499999999993</v>
      </c>
      <c r="H911" s="2">
        <f>'Moving Avg'!G911</f>
        <v>5.6873999999999967</v>
      </c>
      <c r="I911" s="2">
        <f>'Moving Avg'!H911</f>
        <v>4.9090900000000044</v>
      </c>
      <c r="J911" s="5" t="str">
        <f>OBV!F911</f>
        <v>BULLISH</v>
      </c>
      <c r="K911" s="5" t="str">
        <f>OBV!G911</f>
        <v>WEAK</v>
      </c>
      <c r="L911" s="5" t="str">
        <f>OBV!H911</f>
        <v>CONFIRMED BULLISH</v>
      </c>
    </row>
    <row r="912" spans="1:12" ht="13.5" x14ac:dyDescent="0.25">
      <c r="A912" s="3">
        <f>RSI!A912</f>
        <v>43332</v>
      </c>
      <c r="B912" s="2">
        <f>RSI!B912</f>
        <v>6.06</v>
      </c>
      <c r="C912" s="2">
        <f>RSI!I912</f>
        <v>68.125987051054878</v>
      </c>
      <c r="D912" s="2">
        <f>MACD!E912</f>
        <v>2.1497467055129782E-2</v>
      </c>
      <c r="E912" s="2">
        <f>MACD!F912</f>
        <v>7.7726345324275664E-2</v>
      </c>
      <c r="F912" s="2">
        <f>'Moving Avg'!D912</f>
        <v>5.8837999999999999</v>
      </c>
      <c r="G912" s="2">
        <f>'Moving Avg'!F912</f>
        <v>5.8408999999999995</v>
      </c>
      <c r="H912" s="2">
        <f>'Moving Avg'!G912</f>
        <v>5.7121599999999964</v>
      </c>
      <c r="I912" s="2">
        <f>'Moving Avg'!H912</f>
        <v>4.9169550000000042</v>
      </c>
      <c r="J912" s="5" t="str">
        <f>OBV!F912</f>
        <v>BULLISH</v>
      </c>
      <c r="K912" s="5" t="str">
        <f>OBV!G912</f>
        <v>WEAK</v>
      </c>
      <c r="L912" s="5" t="str">
        <f>OBV!H912</f>
        <v>CONFIRMED BULLISH</v>
      </c>
    </row>
    <row r="913" spans="1:12" ht="13.5" x14ac:dyDescent="0.25">
      <c r="A913" s="3">
        <f>RSI!A913</f>
        <v>43335</v>
      </c>
      <c r="B913" s="2">
        <f>RSI!B913</f>
        <v>5.9550000000000001</v>
      </c>
      <c r="C913" s="2">
        <f>RSI!I913</f>
        <v>58.845856115913847</v>
      </c>
      <c r="D913" s="2">
        <f>MACD!E913</f>
        <v>1.7551273367297782E-3</v>
      </c>
      <c r="E913" s="2">
        <f>MACD!F913</f>
        <v>6.2532101726766487E-2</v>
      </c>
      <c r="F913" s="2">
        <f>'Moving Avg'!D913</f>
        <v>5.9516000000000009</v>
      </c>
      <c r="G913" s="2">
        <f>'Moving Avg'!F913</f>
        <v>5.8446999999999996</v>
      </c>
      <c r="H913" s="2">
        <f>'Moving Avg'!G913</f>
        <v>5.7349199999999971</v>
      </c>
      <c r="I913" s="2">
        <f>'Moving Avg'!H913</f>
        <v>4.9242950000000043</v>
      </c>
      <c r="J913" s="5" t="str">
        <f>OBV!F913</f>
        <v>BULLISH</v>
      </c>
      <c r="K913" s="5" t="str">
        <f>OBV!G913</f>
        <v>WEAK</v>
      </c>
      <c r="L913" s="5" t="str">
        <f>OBV!H913</f>
        <v>CONFIRMED BULLISH</v>
      </c>
    </row>
    <row r="914" spans="1:12" ht="13.5" x14ac:dyDescent="0.25">
      <c r="A914" s="3">
        <f>RSI!A914</f>
        <v>43336</v>
      </c>
      <c r="B914" s="2">
        <f>RSI!B914</f>
        <v>5.9550000000000001</v>
      </c>
      <c r="C914" s="2">
        <f>RSI!I914</f>
        <v>58.845856115913847</v>
      </c>
      <c r="D914" s="2">
        <f>MACD!E914</f>
        <v>-1.5726821187222129E-2</v>
      </c>
      <c r="E914" s="2">
        <f>MACD!F914</f>
        <v>4.6880317143968772E-2</v>
      </c>
      <c r="F914" s="2">
        <f>'Moving Avg'!D914</f>
        <v>5.9923999999999991</v>
      </c>
      <c r="G914" s="2">
        <f>'Moving Avg'!F914</f>
        <v>5.8484999999999996</v>
      </c>
      <c r="H914" s="2">
        <f>'Moving Avg'!G914</f>
        <v>5.757679999999997</v>
      </c>
      <c r="I914" s="2">
        <f>'Moving Avg'!H914</f>
        <v>4.9316350000000044</v>
      </c>
      <c r="J914" s="5" t="str">
        <f>OBV!F914</f>
        <v>BULLISH</v>
      </c>
      <c r="K914" s="5" t="str">
        <f>OBV!G914</f>
        <v>WEAK</v>
      </c>
      <c r="L914" s="5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5.9550000000000001</v>
      </c>
      <c r="C915" s="2">
        <f>RSI!I915</f>
        <v>58.845856115913847</v>
      </c>
      <c r="D915" s="2">
        <f>MACD!E915</f>
        <v>-3.1238583464538117E-2</v>
      </c>
      <c r="E915" s="2">
        <f>MACD!F915</f>
        <v>3.1256537022267397E-2</v>
      </c>
      <c r="F915" s="2">
        <f>'Moving Avg'!D915</f>
        <v>5.9841999999999995</v>
      </c>
      <c r="G915" s="2">
        <f>'Moving Avg'!F915</f>
        <v>5.8519999999999994</v>
      </c>
      <c r="H915" s="2">
        <f>'Moving Avg'!G915</f>
        <v>5.7804399999999978</v>
      </c>
      <c r="I915" s="2">
        <f>'Moving Avg'!H915</f>
        <v>4.9389750000000046</v>
      </c>
      <c r="J915" s="5" t="str">
        <f>OBV!F915</f>
        <v>BULLISH</v>
      </c>
      <c r="K915" s="5" t="str">
        <f>OBV!G915</f>
        <v>NEUTRAL</v>
      </c>
      <c r="L915" s="5" t="str">
        <f>OBV!H915</f>
        <v>BULLISH DIVERGENCE</v>
      </c>
    </row>
    <row r="916" spans="1:12" ht="13.5" x14ac:dyDescent="0.25">
      <c r="A916" s="3">
        <f>RSI!A916</f>
        <v>43340</v>
      </c>
      <c r="B916" s="2">
        <f>RSI!B916</f>
        <v>5.9550000000000001</v>
      </c>
      <c r="C916" s="2">
        <f>RSI!I916</f>
        <v>58.84585611591384</v>
      </c>
      <c r="D916" s="2">
        <f>MACD!E916</f>
        <v>-4.5029980308992634E-2</v>
      </c>
      <c r="E916" s="2">
        <f>MACD!F916</f>
        <v>1.5999233556015392E-2</v>
      </c>
      <c r="F916" s="2">
        <f>'Moving Avg'!D916</f>
        <v>5.9759999999999991</v>
      </c>
      <c r="G916" s="2">
        <f>'Moving Avg'!F916</f>
        <v>5.8558000000000003</v>
      </c>
      <c r="H916" s="2">
        <f>'Moving Avg'!G916</f>
        <v>5.8031999999999968</v>
      </c>
      <c r="I916" s="2">
        <f>'Moving Avg'!H916</f>
        <v>4.9463450000000053</v>
      </c>
      <c r="J916" s="5" t="str">
        <f>OBV!F916</f>
        <v>BULLISH</v>
      </c>
      <c r="K916" s="5" t="str">
        <f>OBV!G916</f>
        <v>NEUTRAL</v>
      </c>
      <c r="L916" s="5" t="str">
        <f>OBV!H916</f>
        <v>BULLISH DIVERGENCE</v>
      </c>
    </row>
    <row r="917" spans="1:12" ht="13.5" x14ac:dyDescent="0.25">
      <c r="A917" s="3">
        <f>RSI!A917</f>
        <v>43341</v>
      </c>
      <c r="B917" s="2">
        <f>RSI!B917</f>
        <v>5.9550000000000001</v>
      </c>
      <c r="C917" s="2">
        <f>RSI!I917</f>
        <v>58.84585611591384</v>
      </c>
      <c r="D917" s="2">
        <f>MACD!E917</f>
        <v>-5.7316345582465011E-2</v>
      </c>
      <c r="E917" s="2">
        <f>MACD!F917</f>
        <v>1.3361177283193106E-3</v>
      </c>
      <c r="F917" s="2">
        <f>'Moving Avg'!D917</f>
        <v>5.9550000000000001</v>
      </c>
      <c r="G917" s="2">
        <f>'Moving Avg'!F917</f>
        <v>5.8595999999999995</v>
      </c>
      <c r="H917" s="2">
        <f>'Moving Avg'!G917</f>
        <v>5.8259599999999976</v>
      </c>
      <c r="I917" s="2">
        <f>'Moving Avg'!H917</f>
        <v>4.9537150000000052</v>
      </c>
      <c r="J917" s="5" t="str">
        <f>OBV!F917</f>
        <v>BEARISH</v>
      </c>
      <c r="K917" s="5" t="str">
        <f>OBV!G917</f>
        <v>STRONG</v>
      </c>
      <c r="L917" s="5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5.9550000000000001</v>
      </c>
      <c r="C918" s="2">
        <f>RSI!I918</f>
        <v>58.84585611591384</v>
      </c>
      <c r="D918" s="2">
        <f>MACD!E918</f>
        <v>-9.3514308738805063E-2</v>
      </c>
      <c r="E918" s="2">
        <f>MACD!F918</f>
        <v>-1.7633967565105567E-2</v>
      </c>
      <c r="F918" s="2">
        <f>'Moving Avg'!D918</f>
        <v>5.9550000000000001</v>
      </c>
      <c r="G918" s="2">
        <f>'Moving Avg'!F918</f>
        <v>5.8633999999999995</v>
      </c>
      <c r="H918" s="2">
        <f>'Moving Avg'!G918</f>
        <v>5.8459199999999978</v>
      </c>
      <c r="I918" s="2">
        <f>'Moving Avg'!H918</f>
        <v>4.9610550000000053</v>
      </c>
      <c r="J918" s="5" t="str">
        <f>OBV!F918</f>
        <v>NEUTRAL</v>
      </c>
      <c r="K918" s="5" t="str">
        <f>OBV!G918</f>
        <v>NEUTRAL</v>
      </c>
      <c r="L918" s="5" t="str">
        <f>OBV!H918</f>
        <v>NEUTRAL</v>
      </c>
    </row>
    <row r="919" spans="1:12" ht="13.5" x14ac:dyDescent="0.25">
      <c r="A919" s="3">
        <f>RSI!A919</f>
        <v>43343</v>
      </c>
      <c r="B919" s="2">
        <f>RSI!B919</f>
        <v>5.9020000000000001</v>
      </c>
      <c r="C919" s="2">
        <f>RSI!I919</f>
        <v>53.145494355014904</v>
      </c>
      <c r="D919" s="2">
        <f>MACD!E919</f>
        <v>-9.9976937322959536E-2</v>
      </c>
      <c r="E919" s="2">
        <f>MACD!F919</f>
        <v>-3.4102561516676365E-2</v>
      </c>
      <c r="F919" s="2">
        <f>'Moving Avg'!D919</f>
        <v>5.9443999999999999</v>
      </c>
      <c r="G919" s="2">
        <f>'Moving Avg'!F919</f>
        <v>5.8645499999999995</v>
      </c>
      <c r="H919" s="2">
        <f>'Moving Avg'!G919</f>
        <v>5.8603999999999985</v>
      </c>
      <c r="I919" s="2">
        <f>'Moving Avg'!H919</f>
        <v>4.9681300000000057</v>
      </c>
      <c r="J919" s="5" t="str">
        <f>OBV!F919</f>
        <v>BEARISH</v>
      </c>
      <c r="K919" s="5" t="str">
        <f>OBV!G919</f>
        <v>STRONG</v>
      </c>
      <c r="L919" s="5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6.06</v>
      </c>
      <c r="C920" s="2">
        <f>RSI!I920</f>
        <v>64.260328560417008</v>
      </c>
      <c r="D920" s="2">
        <f>MACD!E920</f>
        <v>-7.9633105731365283E-2</v>
      </c>
      <c r="E920" s="2">
        <f>MACD!F920</f>
        <v>-4.3208670359614149E-2</v>
      </c>
      <c r="F920" s="2">
        <f>'Moving Avg'!D920</f>
        <v>5.9654000000000007</v>
      </c>
      <c r="G920" s="2">
        <f>'Moving Avg'!F920</f>
        <v>5.8785499999999997</v>
      </c>
      <c r="H920" s="2">
        <f>'Moving Avg'!G920</f>
        <v>5.8766199999999991</v>
      </c>
      <c r="I920" s="2">
        <f>'Moving Avg'!H920</f>
        <v>4.9759950000000055</v>
      </c>
      <c r="J920" s="5" t="str">
        <f>OBV!F920</f>
        <v>BULLISH</v>
      </c>
      <c r="K920" s="5" t="str">
        <f>OBV!G920</f>
        <v>NEUTRAL</v>
      </c>
      <c r="L920" s="5" t="str">
        <f>OBV!H920</f>
        <v>CONFIRMED BULLISH</v>
      </c>
    </row>
    <row r="921" spans="1:12" ht="13.5" x14ac:dyDescent="0.25">
      <c r="A921" s="3">
        <f>RSI!A921</f>
        <v>43347</v>
      </c>
      <c r="B921" s="2">
        <f>RSI!B921</f>
        <v>6.06</v>
      </c>
      <c r="C921" s="2">
        <f>RSI!I921</f>
        <v>64.260328560417008</v>
      </c>
      <c r="D921" s="2">
        <f>MACD!E921</f>
        <v>-6.3516051285172459E-2</v>
      </c>
      <c r="E921" s="2">
        <f>MACD!F921</f>
        <v>-4.7270146544725812E-2</v>
      </c>
      <c r="F921" s="2">
        <f>'Moving Avg'!D921</f>
        <v>5.9863999999999997</v>
      </c>
      <c r="G921" s="2">
        <f>'Moving Avg'!F921</f>
        <v>5.89255</v>
      </c>
      <c r="H921" s="2">
        <f>'Moving Avg'!G921</f>
        <v>5.8927399999999999</v>
      </c>
      <c r="I921" s="2">
        <f>'Moving Avg'!H921</f>
        <v>4.9838600000000053</v>
      </c>
      <c r="J921" s="5" t="str">
        <f>OBV!F921</f>
        <v>BULLISH</v>
      </c>
      <c r="K921" s="5" t="str">
        <f>OBV!G921</f>
        <v>NEUTRAL</v>
      </c>
      <c r="L921" s="5" t="str">
        <f>OBV!H921</f>
        <v>CONFIRMED BULLISH</v>
      </c>
    </row>
    <row r="922" spans="1:12" ht="13.5" x14ac:dyDescent="0.25">
      <c r="A922" s="3">
        <f>RSI!A922</f>
        <v>43348</v>
      </c>
      <c r="B922" s="2">
        <f>RSI!B922</f>
        <v>5.9139999999999997</v>
      </c>
      <c r="C922" s="2">
        <f>RSI!I922</f>
        <v>51.235123917321324</v>
      </c>
      <c r="D922" s="2">
        <f>MACD!E922</f>
        <v>-3.0233275849720798E-2</v>
      </c>
      <c r="E922" s="2">
        <f>MACD!F922</f>
        <v>-4.3862772405724816E-2</v>
      </c>
      <c r="F922" s="2">
        <f>'Moving Avg'!D922</f>
        <v>5.9781999999999993</v>
      </c>
      <c r="G922" s="2">
        <f>'Moving Avg'!F922</f>
        <v>5.8992500000000003</v>
      </c>
      <c r="H922" s="2">
        <f>'Moving Avg'!G922</f>
        <v>5.9031399999999996</v>
      </c>
      <c r="I922" s="2">
        <f>'Moving Avg'!H922</f>
        <v>4.9909950000000061</v>
      </c>
      <c r="J922" s="5" t="str">
        <f>OBV!F922</f>
        <v>BEARISH</v>
      </c>
      <c r="K922" s="5" t="str">
        <f>OBV!G922</f>
        <v>STRONG</v>
      </c>
      <c r="L922" s="5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5.9139999999999997</v>
      </c>
      <c r="C923" s="2">
        <f>RSI!I923</f>
        <v>51.235123917321324</v>
      </c>
      <c r="D923" s="2">
        <f>MACD!E923</f>
        <v>-1.8302517023088605E-2</v>
      </c>
      <c r="E923" s="2">
        <f>MACD!F923</f>
        <v>-3.8750721329197581E-2</v>
      </c>
      <c r="F923" s="2">
        <f>'Moving Avg'!D923</f>
        <v>5.9700000000000006</v>
      </c>
      <c r="G923" s="2">
        <f>'Moving Avg'!F923</f>
        <v>5.9059500000000007</v>
      </c>
      <c r="H923" s="2">
        <f>'Moving Avg'!G923</f>
        <v>5.9105000000000008</v>
      </c>
      <c r="I923" s="2">
        <f>'Moving Avg'!H923</f>
        <v>4.998130000000006</v>
      </c>
      <c r="J923" s="5" t="str">
        <f>OBV!F923</f>
        <v>BEARISH</v>
      </c>
      <c r="K923" s="5" t="str">
        <f>OBV!G923</f>
        <v>STRONG</v>
      </c>
      <c r="L923" s="5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5.8380000000000001</v>
      </c>
      <c r="C924" s="2">
        <f>RSI!I924</f>
        <v>45.649086871878936</v>
      </c>
      <c r="D924" s="2">
        <f>MACD!E924</f>
        <v>-2.6496146144943111E-3</v>
      </c>
      <c r="E924" s="2">
        <f>MACD!F924</f>
        <v>-3.1530499986256927E-2</v>
      </c>
      <c r="F924" s="2">
        <f>'Moving Avg'!D924</f>
        <v>5.9572000000000003</v>
      </c>
      <c r="G924" s="2">
        <f>'Moving Avg'!F924</f>
        <v>5.9088500000000002</v>
      </c>
      <c r="H924" s="2">
        <f>'Moving Avg'!G924</f>
        <v>5.915160000000002</v>
      </c>
      <c r="I924" s="2">
        <f>'Moving Avg'!H924</f>
        <v>5.0048850000000051</v>
      </c>
      <c r="J924" s="5" t="str">
        <f>OBV!F924</f>
        <v>BEARISH</v>
      </c>
      <c r="K924" s="5" t="str">
        <f>OBV!G924</f>
        <v>STRONG</v>
      </c>
      <c r="L924" s="5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5.8380000000000001</v>
      </c>
      <c r="C925" s="2">
        <f>RSI!I925</f>
        <v>45.649086871878936</v>
      </c>
      <c r="D925" s="2">
        <f>MACD!E925</f>
        <v>1.0977583735424012E-2</v>
      </c>
      <c r="E925" s="2">
        <f>MACD!F925</f>
        <v>-2.302888324192074E-2</v>
      </c>
      <c r="F925" s="2">
        <f>'Moving Avg'!D925</f>
        <v>5.9127999999999998</v>
      </c>
      <c r="G925" s="2">
        <f>'Moving Avg'!F925</f>
        <v>5.9117499999999996</v>
      </c>
      <c r="H925" s="2">
        <f>'Moving Avg'!G925</f>
        <v>5.9143400000000028</v>
      </c>
      <c r="I925" s="2">
        <f>'Moving Avg'!H925</f>
        <v>5.0116400000000052</v>
      </c>
      <c r="J925" s="5" t="str">
        <f>OBV!F925</f>
        <v>BEARISH</v>
      </c>
      <c r="K925" s="5" t="str">
        <f>OBV!G925</f>
        <v>STRONG</v>
      </c>
      <c r="L925" s="5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5.8380000000000001</v>
      </c>
      <c r="C926" s="2">
        <f>RSI!I926</f>
        <v>45.649086871878936</v>
      </c>
      <c r="D926" s="2">
        <f>MACD!E926</f>
        <v>2.2862396303190202E-2</v>
      </c>
      <c r="E926" s="2">
        <f>MACD!F926</f>
        <v>-1.3850627332898553E-2</v>
      </c>
      <c r="F926" s="2">
        <f>'Moving Avg'!D926</f>
        <v>5.8684000000000003</v>
      </c>
      <c r="G926" s="2">
        <f>'Moving Avg'!F926</f>
        <v>5.91465</v>
      </c>
      <c r="H926" s="2">
        <f>'Moving Avg'!G926</f>
        <v>5.9100200000000029</v>
      </c>
      <c r="I926" s="2">
        <f>'Moving Avg'!H926</f>
        <v>5.0183950000000044</v>
      </c>
      <c r="J926" s="5" t="str">
        <f>OBV!F926</f>
        <v>BEARISH</v>
      </c>
      <c r="K926" s="5" t="str">
        <f>OBV!G926</f>
        <v>STRONG</v>
      </c>
      <c r="L926" s="5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5.8380000000000001</v>
      </c>
      <c r="C927" s="2">
        <f>RSI!I927</f>
        <v>45.649086871878936</v>
      </c>
      <c r="D927" s="2">
        <f>MACD!E927</f>
        <v>3.3246652345705563E-2</v>
      </c>
      <c r="E927" s="2">
        <f>MACD!F927</f>
        <v>-4.4311713971777293E-3</v>
      </c>
      <c r="F927" s="2">
        <f>'Moving Avg'!D927</f>
        <v>5.8532000000000002</v>
      </c>
      <c r="G927" s="2">
        <f>'Moving Avg'!F927</f>
        <v>5.9175499999999994</v>
      </c>
      <c r="H927" s="2">
        <f>'Moving Avg'!G927</f>
        <v>5.9053400000000034</v>
      </c>
      <c r="I927" s="2">
        <f>'Moving Avg'!H927</f>
        <v>5.0251500000000036</v>
      </c>
      <c r="J927" s="5" t="str">
        <f>OBV!F927</f>
        <v>BEARISH</v>
      </c>
      <c r="K927" s="5" t="str">
        <f>OBV!G927</f>
        <v>STRONG</v>
      </c>
      <c r="L927" s="5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5.8380000000000001</v>
      </c>
      <c r="C928" s="2">
        <f>RSI!I928</f>
        <v>45.649086871878936</v>
      </c>
      <c r="D928" s="2">
        <f>MACD!E928</f>
        <v>4.2336919588750632E-2</v>
      </c>
      <c r="E928" s="2">
        <f>MACD!F928</f>
        <v>4.9224468000079423E-3</v>
      </c>
      <c r="F928" s="2">
        <f>'Moving Avg'!D928</f>
        <v>5.8380000000000001</v>
      </c>
      <c r="G928" s="2">
        <f>'Moving Avg'!F928</f>
        <v>5.9286499999999984</v>
      </c>
      <c r="H928" s="2">
        <f>'Moving Avg'!G928</f>
        <v>5.9006600000000047</v>
      </c>
      <c r="I928" s="2">
        <f>'Moving Avg'!H928</f>
        <v>5.0319050000000036</v>
      </c>
      <c r="J928" s="5" t="str">
        <f>OBV!F928</f>
        <v>BEARISH</v>
      </c>
      <c r="K928" s="5" t="str">
        <f>OBV!G928</f>
        <v>STRONG</v>
      </c>
      <c r="L928" s="5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5.78</v>
      </c>
      <c r="C929" s="2">
        <f>RSI!I929</f>
        <v>40.73905017481033</v>
      </c>
      <c r="D929" s="2">
        <f>MACD!E929</f>
        <v>4.6452235296678523E-2</v>
      </c>
      <c r="E929" s="2">
        <f>MACD!F929</f>
        <v>1.322840449934206E-2</v>
      </c>
      <c r="F929" s="2">
        <f>'Moving Avg'!D929</f>
        <v>5.8264000000000005</v>
      </c>
      <c r="G929" s="2">
        <f>'Moving Avg'!F929</f>
        <v>5.9300999999999977</v>
      </c>
      <c r="H929" s="2">
        <f>'Moving Avg'!G929</f>
        <v>5.8948200000000046</v>
      </c>
      <c r="I929" s="2">
        <f>'Moving Avg'!H929</f>
        <v>5.0383700000000031</v>
      </c>
      <c r="J929" s="5" t="str">
        <f>OBV!F929</f>
        <v>BEARISH</v>
      </c>
      <c r="K929" s="5" t="str">
        <f>OBV!G929</f>
        <v>STRONG</v>
      </c>
      <c r="L929" s="5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5.78</v>
      </c>
      <c r="C930" s="2">
        <f>RSI!I930</f>
        <v>40.73905017481033</v>
      </c>
      <c r="D930" s="2">
        <f>MACD!E930</f>
        <v>7.4845120990390868E-2</v>
      </c>
      <c r="E930" s="2">
        <f>MACD!F930</f>
        <v>2.5551747797551823E-2</v>
      </c>
      <c r="F930" s="2">
        <f>'Moving Avg'!D930</f>
        <v>5.8148</v>
      </c>
      <c r="G930" s="2">
        <f>'Moving Avg'!F930</f>
        <v>5.919299999999998</v>
      </c>
      <c r="H930" s="2">
        <f>'Moving Avg'!G930</f>
        <v>5.8889800000000028</v>
      </c>
      <c r="I930" s="2">
        <f>'Moving Avg'!H930</f>
        <v>5.0445650000000031</v>
      </c>
      <c r="J930" s="5" t="str">
        <f>OBV!F930</f>
        <v>BEARISH</v>
      </c>
      <c r="K930" s="5" t="str">
        <f>OBV!G930</f>
        <v>STRONG</v>
      </c>
      <c r="L930" s="5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5.78</v>
      </c>
      <c r="C931" s="2">
        <f>RSI!I931</f>
        <v>40.739050174810345</v>
      </c>
      <c r="D931" s="2">
        <f>MACD!E931</f>
        <v>9.9428206693552568E-2</v>
      </c>
      <c r="E931" s="2">
        <f>MACD!F931</f>
        <v>4.0327039576751975E-2</v>
      </c>
      <c r="F931" s="2">
        <f>'Moving Avg'!D931</f>
        <v>5.8032000000000004</v>
      </c>
      <c r="G931" s="2">
        <f>'Moving Avg'!F931</f>
        <v>5.9084999999999983</v>
      </c>
      <c r="H931" s="2">
        <f>'Moving Avg'!G931</f>
        <v>5.8831400000000018</v>
      </c>
      <c r="I931" s="2">
        <f>'Moving Avg'!H931</f>
        <v>5.0507600000000021</v>
      </c>
      <c r="J931" s="5" t="str">
        <f>OBV!F931</f>
        <v>BEARISH</v>
      </c>
      <c r="K931" s="5" t="str">
        <f>OBV!G931</f>
        <v>STRONG</v>
      </c>
      <c r="L931" s="5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5.78</v>
      </c>
      <c r="C932" s="2">
        <f>RSI!I932</f>
        <v>40.739050174810345</v>
      </c>
      <c r="D932" s="2">
        <f>MACD!E932</f>
        <v>9.828471877786793E-2</v>
      </c>
      <c r="E932" s="2">
        <f>MACD!F932</f>
        <v>5.1918575416975164E-2</v>
      </c>
      <c r="F932" s="2">
        <f>'Moving Avg'!D932</f>
        <v>5.7916000000000007</v>
      </c>
      <c r="G932" s="2">
        <f>'Moving Avg'!F932</f>
        <v>5.894499999999999</v>
      </c>
      <c r="H932" s="2">
        <f>'Moving Avg'!G932</f>
        <v>5.8805800000000001</v>
      </c>
      <c r="I932" s="2">
        <f>'Moving Avg'!H932</f>
        <v>5.056680000000001</v>
      </c>
      <c r="J932" s="5" t="str">
        <f>OBV!F932</f>
        <v>BEARISH</v>
      </c>
      <c r="K932" s="5" t="str">
        <f>OBV!G932</f>
        <v>STRONG</v>
      </c>
      <c r="L932" s="5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5.6459999999999999</v>
      </c>
      <c r="C933" s="2">
        <f>RSI!I933</f>
        <v>30.533352954766229</v>
      </c>
      <c r="D933" s="2">
        <f>MACD!E933</f>
        <v>0.10772176136497791</v>
      </c>
      <c r="E933" s="2">
        <f>MACD!F933</f>
        <v>6.3079212606575716E-2</v>
      </c>
      <c r="F933" s="2">
        <f>'Moving Avg'!D933</f>
        <v>5.7532000000000005</v>
      </c>
      <c r="G933" s="2">
        <f>'Moving Avg'!F933</f>
        <v>5.8790499999999994</v>
      </c>
      <c r="H933" s="2">
        <f>'Moving Avg'!G933</f>
        <v>5.8760400000000006</v>
      </c>
      <c r="I933" s="2">
        <f>'Moving Avg'!H933</f>
        <v>5.0619300000000012</v>
      </c>
      <c r="J933" s="5" t="str">
        <f>OBV!F933</f>
        <v>BEARISH</v>
      </c>
      <c r="K933" s="5" t="str">
        <f>OBV!G933</f>
        <v>STRONG</v>
      </c>
      <c r="L933" s="5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5.6459999999999999</v>
      </c>
      <c r="C934" s="2">
        <f>RSI!I934</f>
        <v>30.533352954766229</v>
      </c>
      <c r="D934" s="2">
        <f>MACD!E934</f>
        <v>0.10524968064131723</v>
      </c>
      <c r="E934" s="2">
        <f>MACD!F934</f>
        <v>7.151330621352403E-2</v>
      </c>
      <c r="F934" s="2">
        <f>'Moving Avg'!D934</f>
        <v>5.7263999999999999</v>
      </c>
      <c r="G934" s="2">
        <f>'Moving Avg'!F934</f>
        <v>5.8635999999999999</v>
      </c>
      <c r="H934" s="2">
        <f>'Moving Avg'!G934</f>
        <v>5.8715000000000002</v>
      </c>
      <c r="I934" s="2">
        <f>'Moving Avg'!H934</f>
        <v>5.0671800000000005</v>
      </c>
      <c r="J934" s="5" t="str">
        <f>OBV!F934</f>
        <v>BEARISH</v>
      </c>
      <c r="K934" s="5" t="str">
        <f>OBV!G934</f>
        <v>STRONG</v>
      </c>
      <c r="L934" s="5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5.6459999999999999</v>
      </c>
      <c r="C935" s="2">
        <f>RSI!I935</f>
        <v>30.533352954766229</v>
      </c>
      <c r="D935" s="2">
        <f>MACD!E935</f>
        <v>0.10430147288755176</v>
      </c>
      <c r="E935" s="2">
        <f>MACD!F935</f>
        <v>7.8070939548329582E-2</v>
      </c>
      <c r="F935" s="2">
        <f>'Moving Avg'!D935</f>
        <v>5.6996000000000002</v>
      </c>
      <c r="G935" s="2">
        <f>'Moving Avg'!F935</f>
        <v>5.8481499999999995</v>
      </c>
      <c r="H935" s="2">
        <f>'Moving Avg'!G935</f>
        <v>5.8670799999999996</v>
      </c>
      <c r="I935" s="2">
        <f>'Moving Avg'!H935</f>
        <v>5.0724299999999998</v>
      </c>
      <c r="J935" s="5" t="str">
        <f>OBV!F935</f>
        <v>BEARISH</v>
      </c>
      <c r="K935" s="5" t="str">
        <f>OBV!G935</f>
        <v>STRONG</v>
      </c>
      <c r="L935" s="5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5.8380000000000001</v>
      </c>
      <c r="C936" s="2">
        <f>RSI!I936</f>
        <v>52.036195847475135</v>
      </c>
      <c r="D936" s="2">
        <f>MACD!E936</f>
        <v>9.0335766266937512E-2</v>
      </c>
      <c r="E936" s="2">
        <f>MACD!F936</f>
        <v>8.0523904892051176E-2</v>
      </c>
      <c r="F936" s="2">
        <f>'Moving Avg'!D936</f>
        <v>5.7111999999999998</v>
      </c>
      <c r="G936" s="2">
        <f>'Moving Avg'!F936</f>
        <v>5.8422999999999998</v>
      </c>
      <c r="H936" s="2">
        <f>'Moving Avg'!G936</f>
        <v>5.8633400000000009</v>
      </c>
      <c r="I936" s="2">
        <f>'Moving Avg'!H936</f>
        <v>5.0786399999999992</v>
      </c>
      <c r="J936" s="5" t="str">
        <f>OBV!F936</f>
        <v>BULLISH</v>
      </c>
      <c r="K936" s="5" t="str">
        <f>OBV!G936</f>
        <v>NEUTRAL</v>
      </c>
      <c r="L936" s="5" t="str">
        <f>OBV!H936</f>
        <v>CONFIRMED BULLISH</v>
      </c>
    </row>
    <row r="937" spans="1:12" ht="13.5" x14ac:dyDescent="0.25">
      <c r="A937" s="3">
        <f>RSI!A937</f>
        <v>43370</v>
      </c>
      <c r="B937" s="2">
        <f>RSI!B937</f>
        <v>5.8380000000000001</v>
      </c>
      <c r="C937" s="2">
        <f>RSI!I937</f>
        <v>52.036195847475135</v>
      </c>
      <c r="D937" s="2">
        <f>MACD!E937</f>
        <v>7.8364505908713689E-2</v>
      </c>
      <c r="E937" s="2">
        <f>MACD!F937</f>
        <v>8.0092025095383684E-2</v>
      </c>
      <c r="F937" s="2">
        <f>'Moving Avg'!D937</f>
        <v>5.7228000000000003</v>
      </c>
      <c r="G937" s="2">
        <f>'Moving Avg'!F937</f>
        <v>5.8364500000000001</v>
      </c>
      <c r="H937" s="2">
        <f>'Moving Avg'!G937</f>
        <v>5.858900000000002</v>
      </c>
      <c r="I937" s="2">
        <f>'Moving Avg'!H937</f>
        <v>5.0848499999999994</v>
      </c>
      <c r="J937" s="5" t="str">
        <f>OBV!F937</f>
        <v>BULLISH</v>
      </c>
      <c r="K937" s="5" t="str">
        <f>OBV!G937</f>
        <v>NEUTRAL</v>
      </c>
      <c r="L937" s="5" t="str">
        <f>OBV!H937</f>
        <v>CONFIRMED BULLISH</v>
      </c>
    </row>
    <row r="938" spans="1:12" ht="13.5" x14ac:dyDescent="0.25">
      <c r="A938" s="3">
        <f>RSI!A938</f>
        <v>43371</v>
      </c>
      <c r="B938" s="2">
        <f>RSI!B938</f>
        <v>5.8380000000000001</v>
      </c>
      <c r="C938" s="2">
        <f>RSI!I938</f>
        <v>52.036195847475135</v>
      </c>
      <c r="D938" s="2">
        <f>MACD!E938</f>
        <v>6.8092270517982278E-2</v>
      </c>
      <c r="E938" s="2">
        <f>MACD!F938</f>
        <v>7.7692074179903398E-2</v>
      </c>
      <c r="F938" s="2">
        <f>'Moving Avg'!D938</f>
        <v>5.7612000000000005</v>
      </c>
      <c r="G938" s="2">
        <f>'Moving Avg'!F938</f>
        <v>5.8305999999999996</v>
      </c>
      <c r="H938" s="2">
        <f>'Moving Avg'!G938</f>
        <v>5.8544600000000022</v>
      </c>
      <c r="I938" s="2">
        <f>'Moving Avg'!H938</f>
        <v>5.0910599999999997</v>
      </c>
      <c r="J938" s="5" t="str">
        <f>OBV!F938</f>
        <v>BULLISH</v>
      </c>
      <c r="K938" s="5" t="str">
        <f>OBV!G938</f>
        <v>WEAK</v>
      </c>
      <c r="L938" s="5" t="str">
        <f>OBV!H938</f>
        <v>CONFIRMED BULLISH</v>
      </c>
    </row>
    <row r="939" spans="1:12" ht="13.5" x14ac:dyDescent="0.25">
      <c r="A939" s="3">
        <f>RSI!A939</f>
        <v>43374</v>
      </c>
      <c r="B939" s="2">
        <f>RSI!B939</f>
        <v>5.8380000000000001</v>
      </c>
      <c r="C939" s="2">
        <f>RSI!I939</f>
        <v>52.036195847475135</v>
      </c>
      <c r="D939" s="2">
        <f>MACD!E939</f>
        <v>5.0345165633301825E-2</v>
      </c>
      <c r="E939" s="2">
        <f>MACD!F939</f>
        <v>7.2222692470583091E-2</v>
      </c>
      <c r="F939" s="2">
        <f>'Moving Avg'!D939</f>
        <v>5.7995999999999999</v>
      </c>
      <c r="G939" s="2">
        <f>'Moving Avg'!F939</f>
        <v>5.827399999999999</v>
      </c>
      <c r="H939" s="2">
        <f>'Moving Avg'!G939</f>
        <v>5.8527000000000022</v>
      </c>
      <c r="I939" s="2">
        <f>'Moving Avg'!H939</f>
        <v>5.0972699999999991</v>
      </c>
      <c r="J939" s="5" t="str">
        <f>OBV!F939</f>
        <v>BULLISH</v>
      </c>
      <c r="K939" s="5" t="str">
        <f>OBV!G939</f>
        <v>WEAK</v>
      </c>
      <c r="L939" s="5" t="str">
        <f>OBV!H939</f>
        <v>CONFIRMED BULLISH</v>
      </c>
    </row>
    <row r="940" spans="1:12" ht="13.5" x14ac:dyDescent="0.25">
      <c r="A940" s="3">
        <f>RSI!A940</f>
        <v>43375</v>
      </c>
      <c r="B940" s="2">
        <f>RSI!B940</f>
        <v>5.6159999999999997</v>
      </c>
      <c r="C940" s="2">
        <f>RSI!I940</f>
        <v>35.126260645818988</v>
      </c>
      <c r="D940" s="2">
        <f>MACD!E940</f>
        <v>5.1650480431533197E-2</v>
      </c>
      <c r="E940" s="2">
        <f>MACD!F940</f>
        <v>6.8108250062773115E-2</v>
      </c>
      <c r="F940" s="2">
        <f>'Moving Avg'!D940</f>
        <v>5.7935999999999996</v>
      </c>
      <c r="G940" s="2">
        <f>'Moving Avg'!F940</f>
        <v>5.8051999999999992</v>
      </c>
      <c r="H940" s="2">
        <f>'Moving Avg'!G940</f>
        <v>5.8474400000000015</v>
      </c>
      <c r="I940" s="2">
        <f>'Moving Avg'!H940</f>
        <v>5.1023699999999987</v>
      </c>
      <c r="J940" s="5" t="str">
        <f>OBV!F940</f>
        <v>BULLISH</v>
      </c>
      <c r="K940" s="5" t="str">
        <f>OBV!G940</f>
        <v>NEUTRAL</v>
      </c>
      <c r="L940" s="5" t="str">
        <f>OBV!H940</f>
        <v>BULLISH DIVERGENCE</v>
      </c>
    </row>
    <row r="941" spans="1:12" ht="13.5" x14ac:dyDescent="0.25">
      <c r="A941" s="3">
        <f>RSI!A941</f>
        <v>43376</v>
      </c>
      <c r="B941" s="2">
        <f>RSI!B941</f>
        <v>5.867</v>
      </c>
      <c r="C941" s="2">
        <f>RSI!I941</f>
        <v>53.518116426936395</v>
      </c>
      <c r="D941" s="2">
        <f>MACD!E941</f>
        <v>3.5360906778507228E-2</v>
      </c>
      <c r="E941" s="2">
        <f>MACD!F941</f>
        <v>6.1558781405919936E-2</v>
      </c>
      <c r="F941" s="2">
        <f>'Moving Avg'!D941</f>
        <v>5.7994000000000003</v>
      </c>
      <c r="G941" s="2">
        <f>'Moving Avg'!F941</f>
        <v>5.7955499999999995</v>
      </c>
      <c r="H941" s="2">
        <f>'Moving Avg'!G941</f>
        <v>5.8472000000000017</v>
      </c>
      <c r="I941" s="2">
        <f>'Moving Avg'!H941</f>
        <v>5.1087249999999989</v>
      </c>
      <c r="J941" s="5" t="str">
        <f>OBV!F941</f>
        <v>BULLISH</v>
      </c>
      <c r="K941" s="5" t="str">
        <f>OBV!G941</f>
        <v>NEUTRAL</v>
      </c>
      <c r="L941" s="5" t="str">
        <f>OBV!H941</f>
        <v>CONFIRMED BULLISH</v>
      </c>
    </row>
    <row r="942" spans="1:12" ht="13.5" x14ac:dyDescent="0.25">
      <c r="A942" s="3">
        <f>RSI!A942</f>
        <v>43377</v>
      </c>
      <c r="B942" s="2">
        <f>RSI!B942</f>
        <v>5.867</v>
      </c>
      <c r="C942" s="2">
        <f>RSI!I942</f>
        <v>53.518116426936395</v>
      </c>
      <c r="D942" s="2">
        <f>MACD!E942</f>
        <v>2.1203994010142502E-2</v>
      </c>
      <c r="E942" s="2">
        <f>MACD!F942</f>
        <v>5.3487823926764454E-2</v>
      </c>
      <c r="F942" s="2">
        <f>'Moving Avg'!D942</f>
        <v>5.805200000000001</v>
      </c>
      <c r="G942" s="2">
        <f>'Moving Avg'!F942</f>
        <v>5.7931999999999997</v>
      </c>
      <c r="H942" s="2">
        <f>'Moving Avg'!G942</f>
        <v>5.846960000000001</v>
      </c>
      <c r="I942" s="2">
        <f>'Moving Avg'!H942</f>
        <v>5.115079999999999</v>
      </c>
      <c r="J942" s="5" t="str">
        <f>OBV!F942</f>
        <v>BULLISH</v>
      </c>
      <c r="K942" s="5" t="str">
        <f>OBV!G942</f>
        <v>NEUTRAL</v>
      </c>
      <c r="L942" s="5" t="str">
        <f>OBV!H942</f>
        <v>CONFIRMED BULLISH</v>
      </c>
    </row>
    <row r="943" spans="1:12" ht="13.5" x14ac:dyDescent="0.25">
      <c r="A943" s="3">
        <f>RSI!A943</f>
        <v>43378</v>
      </c>
      <c r="B943" s="2">
        <f>RSI!B943</f>
        <v>5.8559999999999999</v>
      </c>
      <c r="C943" s="2">
        <f>RSI!I943</f>
        <v>52.757908278946488</v>
      </c>
      <c r="D943" s="2">
        <f>MACD!E943</f>
        <v>-1.092126806205318E-2</v>
      </c>
      <c r="E943" s="2">
        <f>MACD!F943</f>
        <v>4.0606005529000934E-2</v>
      </c>
      <c r="F943" s="2">
        <f>'Moving Avg'!D943</f>
        <v>5.8088000000000006</v>
      </c>
      <c r="G943" s="2">
        <f>'Moving Avg'!F943</f>
        <v>5.7902999999999993</v>
      </c>
      <c r="H943" s="2">
        <f>'Moving Avg'!G943</f>
        <v>5.8464999999999998</v>
      </c>
      <c r="I943" s="2">
        <f>'Moving Avg'!H943</f>
        <v>5.1213799999999994</v>
      </c>
      <c r="J943" s="5" t="str">
        <f>OBV!F943</f>
        <v>BEARISH</v>
      </c>
      <c r="K943" s="5" t="str">
        <f>OBV!G943</f>
        <v>STRONG</v>
      </c>
      <c r="L943" s="5" t="str">
        <f>OBV!H943</f>
        <v>BEARISH DIVERGENCE</v>
      </c>
    </row>
    <row r="944" spans="1:12" ht="13.5" x14ac:dyDescent="0.25">
      <c r="A944" s="3">
        <f>RSI!A944</f>
        <v>43381</v>
      </c>
      <c r="B944" s="2">
        <f>RSI!B944</f>
        <v>5.8559999999999999</v>
      </c>
      <c r="C944" s="2">
        <f>RSI!I944</f>
        <v>52.757908278946488</v>
      </c>
      <c r="D944" s="2">
        <f>MACD!E944</f>
        <v>-3.8359336431299518E-2</v>
      </c>
      <c r="E944" s="2">
        <f>MACD!F944</f>
        <v>2.4812937136940848E-2</v>
      </c>
      <c r="F944" s="2">
        <f>'Moving Avg'!D944</f>
        <v>5.8124000000000011</v>
      </c>
      <c r="G944" s="2">
        <f>'Moving Avg'!F944</f>
        <v>5.791199999999999</v>
      </c>
      <c r="H944" s="2">
        <f>'Moving Avg'!G944</f>
        <v>5.8460399999999995</v>
      </c>
      <c r="I944" s="2">
        <f>'Moving Avg'!H944</f>
        <v>5.1276799999999989</v>
      </c>
      <c r="J944" s="5" t="str">
        <f>OBV!F944</f>
        <v>BEARISH</v>
      </c>
      <c r="K944" s="5" t="str">
        <f>OBV!G944</f>
        <v>STRONG</v>
      </c>
      <c r="L944" s="5" t="str">
        <f>OBV!H944</f>
        <v>BEARISH DIVERGENCE</v>
      </c>
    </row>
    <row r="945" spans="1:12" ht="13.5" x14ac:dyDescent="0.25">
      <c r="A945" s="3">
        <f>RSI!A945</f>
        <v>43382</v>
      </c>
      <c r="B945" s="2">
        <f>RSI!B945</f>
        <v>5.8559999999999999</v>
      </c>
      <c r="C945" s="2">
        <f>RSI!I945</f>
        <v>52.757908278946488</v>
      </c>
      <c r="D945" s="2">
        <f>MACD!E945</f>
        <v>-6.1812417502005168E-2</v>
      </c>
      <c r="E945" s="2">
        <f>MACD!F945</f>
        <v>7.4878662091516467E-3</v>
      </c>
      <c r="F945" s="2">
        <f>'Moving Avg'!D945</f>
        <v>5.8604000000000003</v>
      </c>
      <c r="G945" s="2">
        <f>'Moving Avg'!F945</f>
        <v>5.7920999999999996</v>
      </c>
      <c r="H945" s="2">
        <f>'Moving Avg'!G945</f>
        <v>5.8454599999999983</v>
      </c>
      <c r="I945" s="2">
        <f>'Moving Avg'!H945</f>
        <v>5.1339799999999993</v>
      </c>
      <c r="J945" s="5" t="str">
        <f>OBV!F945</f>
        <v>BULLISH</v>
      </c>
      <c r="K945" s="5" t="str">
        <f>OBV!G945</f>
        <v>NEUTRAL</v>
      </c>
      <c r="L945" s="5" t="str">
        <f>OBV!H945</f>
        <v>CONFIRMED BULLISH</v>
      </c>
    </row>
    <row r="946" spans="1:12" ht="13.5" x14ac:dyDescent="0.25">
      <c r="A946" s="3">
        <f>RSI!A946</f>
        <v>43383</v>
      </c>
      <c r="B946" s="2">
        <f>RSI!B946</f>
        <v>5.6980000000000004</v>
      </c>
      <c r="C946" s="2">
        <f>RSI!I946</f>
        <v>42.043877020581114</v>
      </c>
      <c r="D946" s="2">
        <f>MACD!E946</f>
        <v>-4.0633920705527515E-2</v>
      </c>
      <c r="E946" s="2">
        <f>MACD!F946</f>
        <v>-2.1364911737841857E-3</v>
      </c>
      <c r="F946" s="2">
        <f>'Moving Avg'!D946</f>
        <v>5.8266000000000009</v>
      </c>
      <c r="G946" s="2">
        <f>'Moving Avg'!F946</f>
        <v>5.7850999999999999</v>
      </c>
      <c r="H946" s="2">
        <f>'Moving Avg'!G946</f>
        <v>5.8418399999999977</v>
      </c>
      <c r="I946" s="2">
        <f>'Moving Avg'!H946</f>
        <v>5.1395150000000003</v>
      </c>
      <c r="J946" s="5" t="str">
        <f>OBV!F946</f>
        <v>BEARISH</v>
      </c>
      <c r="K946" s="5" t="str">
        <f>OBV!G946</f>
        <v>STRONG</v>
      </c>
      <c r="L946" s="5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5.6980000000000004</v>
      </c>
      <c r="C947" s="2">
        <f>RSI!I947</f>
        <v>42.043877020581114</v>
      </c>
      <c r="D947" s="2">
        <f>MACD!E947</f>
        <v>-2.1982575116201275E-2</v>
      </c>
      <c r="E947" s="2">
        <f>MACD!F947</f>
        <v>-6.1057079622676043E-3</v>
      </c>
      <c r="F947" s="2">
        <f>'Moving Avg'!D947</f>
        <v>5.7927999999999997</v>
      </c>
      <c r="G947" s="2">
        <f>'Moving Avg'!F947</f>
        <v>5.7781000000000002</v>
      </c>
      <c r="H947" s="2">
        <f>'Moving Avg'!G947</f>
        <v>5.8382199999999962</v>
      </c>
      <c r="I947" s="2">
        <f>'Moving Avg'!H947</f>
        <v>5.1450500000000003</v>
      </c>
      <c r="J947" s="5" t="str">
        <f>OBV!F947</f>
        <v>BEARISH</v>
      </c>
      <c r="K947" s="5" t="str">
        <f>OBV!G947</f>
        <v>STRONG</v>
      </c>
      <c r="L947" s="5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5.6980000000000004</v>
      </c>
      <c r="C948" s="2">
        <f>RSI!I948</f>
        <v>42.043877020581114</v>
      </c>
      <c r="D948" s="2">
        <f>MACD!E948</f>
        <v>-5.5237422457468099E-3</v>
      </c>
      <c r="E948" s="2">
        <f>MACD!F948</f>
        <v>-5.9893148189634456E-3</v>
      </c>
      <c r="F948" s="2">
        <f>'Moving Avg'!D948</f>
        <v>5.7612000000000005</v>
      </c>
      <c r="G948" s="2">
        <f>'Moving Avg'!F948</f>
        <v>5.7711000000000015</v>
      </c>
      <c r="H948" s="2">
        <f>'Moving Avg'!G948</f>
        <v>5.8345999999999956</v>
      </c>
      <c r="I948" s="2">
        <f>'Moving Avg'!H948</f>
        <v>5.1505849999999995</v>
      </c>
      <c r="J948" s="5" t="str">
        <f>OBV!F948</f>
        <v>BEARISH</v>
      </c>
      <c r="K948" s="5" t="str">
        <f>OBV!G948</f>
        <v>STRONG</v>
      </c>
      <c r="L948" s="5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5.6159999999999997</v>
      </c>
      <c r="C949" s="2">
        <f>RSI!I949</f>
        <v>37.153166180281801</v>
      </c>
      <c r="D949" s="2">
        <f>MACD!E949</f>
        <v>1.5103819031626387E-2</v>
      </c>
      <c r="E949" s="2">
        <f>MACD!F949</f>
        <v>-1.7706880488454792E-3</v>
      </c>
      <c r="F949" s="2">
        <f>'Moving Avg'!D949</f>
        <v>5.7132000000000005</v>
      </c>
      <c r="G949" s="2">
        <f>'Moving Avg'!F949</f>
        <v>5.7629000000000001</v>
      </c>
      <c r="H949" s="2">
        <f>'Moving Avg'!G949</f>
        <v>5.8293399999999949</v>
      </c>
      <c r="I949" s="2">
        <f>'Moving Avg'!H949</f>
        <v>5.1557099999999991</v>
      </c>
      <c r="J949" s="5" t="str">
        <f>OBV!F949</f>
        <v>BEARISH</v>
      </c>
      <c r="K949" s="5" t="str">
        <f>OBV!G949</f>
        <v>STRONG</v>
      </c>
      <c r="L949" s="5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5.6159999999999997</v>
      </c>
      <c r="C950" s="2">
        <f>RSI!I950</f>
        <v>37.153166180281801</v>
      </c>
      <c r="D950" s="2">
        <f>MACD!E950</f>
        <v>-5.3104115312763156E-4</v>
      </c>
      <c r="E950" s="2">
        <f>MACD!F950</f>
        <v>-1.5227586697019097E-3</v>
      </c>
      <c r="F950" s="2">
        <f>'Moving Avg'!D950</f>
        <v>5.6652000000000005</v>
      </c>
      <c r="G950" s="2">
        <f>'Moving Avg'!F950</f>
        <v>5.7546999999999997</v>
      </c>
      <c r="H950" s="2">
        <f>'Moving Avg'!G950</f>
        <v>5.8260599999999956</v>
      </c>
      <c r="I950" s="2">
        <f>'Moving Avg'!H950</f>
        <v>5.1608099999999988</v>
      </c>
      <c r="J950" s="5" t="str">
        <f>OBV!F950</f>
        <v>BEARISH</v>
      </c>
      <c r="K950" s="5" t="str">
        <f>OBV!G950</f>
        <v>STRONG</v>
      </c>
      <c r="L950" s="5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5.6159999999999997</v>
      </c>
      <c r="C951" s="2">
        <f>RSI!I951</f>
        <v>37.153166180281801</v>
      </c>
      <c r="D951" s="2">
        <f>MACD!E951</f>
        <v>2.584086088050519E-2</v>
      </c>
      <c r="E951" s="2">
        <f>MACD!F951</f>
        <v>3.949965240339511E-3</v>
      </c>
      <c r="F951" s="2">
        <f>'Moving Avg'!D951</f>
        <v>5.6487999999999996</v>
      </c>
      <c r="G951" s="2">
        <f>'Moving Avg'!F951</f>
        <v>5.7464999999999993</v>
      </c>
      <c r="H951" s="2">
        <f>'Moving Avg'!G951</f>
        <v>5.8227799999999954</v>
      </c>
      <c r="I951" s="2">
        <f>'Moving Avg'!H951</f>
        <v>5.1664549999999982</v>
      </c>
      <c r="J951" s="5" t="str">
        <f>OBV!F951</f>
        <v>BEARISH</v>
      </c>
      <c r="K951" s="5" t="str">
        <f>OBV!G951</f>
        <v>STRONG</v>
      </c>
      <c r="L951" s="5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5.78</v>
      </c>
      <c r="C952" s="2">
        <f>RSI!I952</f>
        <v>51.303104584335749</v>
      </c>
      <c r="D952" s="2">
        <f>MACD!E952</f>
        <v>3.6920375455225418E-2</v>
      </c>
      <c r="E952" s="2">
        <f>MACD!F952</f>
        <v>1.0544047283316694E-2</v>
      </c>
      <c r="F952" s="2">
        <f>'Moving Avg'!D952</f>
        <v>5.6652000000000005</v>
      </c>
      <c r="G952" s="2">
        <f>'Moving Avg'!F952</f>
        <v>5.7464999999999993</v>
      </c>
      <c r="H952" s="2">
        <f>'Moving Avg'!G952</f>
        <v>5.8227799999999954</v>
      </c>
      <c r="I952" s="2">
        <f>'Moving Avg'!H952</f>
        <v>5.1729199999999977</v>
      </c>
      <c r="J952" s="5" t="str">
        <f>OBV!F952</f>
        <v>BULLISH</v>
      </c>
      <c r="K952" s="5" t="str">
        <f>OBV!G952</f>
        <v>NEUTRAL</v>
      </c>
      <c r="L952" s="5" t="str">
        <f>OBV!H952</f>
        <v>CONFIRMED BULLISH</v>
      </c>
    </row>
    <row r="953" spans="1:12" ht="13.5" x14ac:dyDescent="0.25">
      <c r="A953" s="3">
        <f>RSI!A953</f>
        <v>43395</v>
      </c>
      <c r="B953" s="2">
        <f>RSI!B953</f>
        <v>5.78</v>
      </c>
      <c r="C953" s="2">
        <f>RSI!I953</f>
        <v>51.303104584335749</v>
      </c>
      <c r="D953" s="2">
        <f>MACD!E953</f>
        <v>4.4479307096898957E-2</v>
      </c>
      <c r="E953" s="2">
        <f>MACD!F953</f>
        <v>1.7331099246033148E-2</v>
      </c>
      <c r="F953" s="2">
        <f>'Moving Avg'!D953</f>
        <v>5.6816000000000004</v>
      </c>
      <c r="G953" s="2">
        <f>'Moving Avg'!F953</f>
        <v>5.7532000000000005</v>
      </c>
      <c r="H953" s="2">
        <f>'Moving Avg'!G953</f>
        <v>5.8227799999999954</v>
      </c>
      <c r="I953" s="2">
        <f>'Moving Avg'!H953</f>
        <v>5.179384999999999</v>
      </c>
      <c r="J953" s="5" t="str">
        <f>OBV!F953</f>
        <v>BULLISH</v>
      </c>
      <c r="K953" s="5" t="str">
        <f>OBV!G953</f>
        <v>NEUTRAL</v>
      </c>
      <c r="L953" s="5" t="str">
        <f>OBV!H953</f>
        <v>CONFIRMED BULLISH</v>
      </c>
    </row>
    <row r="954" spans="1:12" ht="13.5" x14ac:dyDescent="0.25">
      <c r="A954" s="3">
        <f>RSI!A954</f>
        <v>43396</v>
      </c>
      <c r="B954" s="2">
        <f>RSI!B954</f>
        <v>5.78</v>
      </c>
      <c r="C954" s="2">
        <f>RSI!I954</f>
        <v>51.303104584335749</v>
      </c>
      <c r="D954" s="2">
        <f>MACD!E954</f>
        <v>5.076075716263162E-2</v>
      </c>
      <c r="E954" s="2">
        <f>MACD!F954</f>
        <v>2.4017030829352845E-2</v>
      </c>
      <c r="F954" s="2">
        <f>'Moving Avg'!D954</f>
        <v>5.7144000000000004</v>
      </c>
      <c r="G954" s="2">
        <f>'Moving Avg'!F954</f>
        <v>5.7599000000000009</v>
      </c>
      <c r="H954" s="2">
        <f>'Moving Avg'!G954</f>
        <v>5.8227799999999954</v>
      </c>
      <c r="I954" s="2">
        <f>'Moving Avg'!H954</f>
        <v>5.186124999999997</v>
      </c>
      <c r="J954" s="5" t="str">
        <f>OBV!F954</f>
        <v>BULLISH</v>
      </c>
      <c r="K954" s="5" t="str">
        <f>OBV!G954</f>
        <v>WEAK</v>
      </c>
      <c r="L954" s="5" t="str">
        <f>OBV!H954</f>
        <v>CONFIRMED BULLISH</v>
      </c>
    </row>
    <row r="955" spans="1:12" ht="13.5" x14ac:dyDescent="0.25">
      <c r="A955" s="3">
        <f>RSI!A955</f>
        <v>43397</v>
      </c>
      <c r="B955" s="2">
        <f>RSI!B955</f>
        <v>5.78</v>
      </c>
      <c r="C955" s="2">
        <f>RSI!I955</f>
        <v>51.303104584335749</v>
      </c>
      <c r="D955" s="2">
        <f>MACD!E955</f>
        <v>5.5969747873247933E-2</v>
      </c>
      <c r="E955" s="2">
        <f>MACD!F955</f>
        <v>3.0407574238131865E-2</v>
      </c>
      <c r="F955" s="2">
        <f>'Moving Avg'!D955</f>
        <v>5.7472000000000012</v>
      </c>
      <c r="G955" s="2">
        <f>'Moving Avg'!F955</f>
        <v>5.7666000000000004</v>
      </c>
      <c r="H955" s="2">
        <f>'Moving Avg'!G955</f>
        <v>5.8227799999999954</v>
      </c>
      <c r="I955" s="2">
        <f>'Moving Avg'!H955</f>
        <v>5.1928649999999967</v>
      </c>
      <c r="J955" s="5" t="str">
        <f>OBV!F955</f>
        <v>BULLISH</v>
      </c>
      <c r="K955" s="5" t="str">
        <f>OBV!G955</f>
        <v>WEAK</v>
      </c>
      <c r="L955" s="5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5.78</v>
      </c>
      <c r="C956" s="2">
        <f>RSI!I956</f>
        <v>51.303104584335749</v>
      </c>
      <c r="D956" s="2">
        <f>MACD!E956</f>
        <v>3.5971438625174379E-2</v>
      </c>
      <c r="E956" s="2">
        <f>MACD!F956</f>
        <v>3.1520347115540373E-2</v>
      </c>
      <c r="F956" s="2">
        <f>'Moving Avg'!D956</f>
        <v>5.78</v>
      </c>
      <c r="G956" s="2">
        <f>'Moving Avg'!F956</f>
        <v>5.7637000000000009</v>
      </c>
      <c r="H956" s="2">
        <f>'Moving Avg'!G956</f>
        <v>5.8227799999999954</v>
      </c>
      <c r="I956" s="2">
        <f>'Moving Avg'!H956</f>
        <v>5.1996049999999965</v>
      </c>
      <c r="J956" s="5" t="str">
        <f>OBV!F956</f>
        <v>BULLISH</v>
      </c>
      <c r="K956" s="5" t="str">
        <f>OBV!G956</f>
        <v>WEAK</v>
      </c>
      <c r="L956" s="5" t="str">
        <f>OBV!H956</f>
        <v>CONFIRMED BULLISH</v>
      </c>
    </row>
    <row r="957" spans="1:12" ht="13.5" x14ac:dyDescent="0.25">
      <c r="A957" s="3">
        <f>RSI!A957</f>
        <v>43399</v>
      </c>
      <c r="B957" s="2">
        <f>RSI!B957</f>
        <v>5.6630000000000003</v>
      </c>
      <c r="C957" s="2">
        <f>RSI!I957</f>
        <v>41.619565338004747</v>
      </c>
      <c r="D957" s="2">
        <f>MACD!E957</f>
        <v>2.7625510426539712E-2</v>
      </c>
      <c r="E957" s="2">
        <f>MACD!F957</f>
        <v>3.0741379777740243E-2</v>
      </c>
      <c r="F957" s="2">
        <f>'Moving Avg'!D957</f>
        <v>5.7566000000000006</v>
      </c>
      <c r="G957" s="2">
        <f>'Moving Avg'!F957</f>
        <v>5.75495</v>
      </c>
      <c r="H957" s="2">
        <f>'Moving Avg'!G957</f>
        <v>5.8204399999999952</v>
      </c>
      <c r="I957" s="2">
        <f>'Moving Avg'!H957</f>
        <v>5.2054849999999968</v>
      </c>
      <c r="J957" s="5" t="str">
        <f>OBV!F957</f>
        <v>BEARISH</v>
      </c>
      <c r="K957" s="5" t="str">
        <f>OBV!G957</f>
        <v>STRONG</v>
      </c>
      <c r="L957" s="5" t="str">
        <f>OBV!H957</f>
        <v>CONFIRMED BEARISH</v>
      </c>
    </row>
    <row r="958" spans="1:12" ht="13.5" x14ac:dyDescent="0.25">
      <c r="A958" s="3">
        <f>RSI!A958</f>
        <v>43402</v>
      </c>
      <c r="B958" s="2">
        <f>RSI!B958</f>
        <v>5.6630000000000003</v>
      </c>
      <c r="C958" s="2">
        <f>RSI!I958</f>
        <v>41.619565338004747</v>
      </c>
      <c r="D958" s="2">
        <f>MACD!E958</f>
        <v>2.1170717559501284E-2</v>
      </c>
      <c r="E958" s="2">
        <f>MACD!F958</f>
        <v>2.8827247334092452E-2</v>
      </c>
      <c r="F958" s="2">
        <f>'Moving Avg'!D958</f>
        <v>5.7332000000000001</v>
      </c>
      <c r="G958" s="2">
        <f>'Moving Avg'!F958</f>
        <v>5.7462</v>
      </c>
      <c r="H958" s="2">
        <f>'Moving Avg'!G958</f>
        <v>5.8213799999999942</v>
      </c>
      <c r="I958" s="2">
        <f>'Moving Avg'!H958</f>
        <v>5.2113649999999971</v>
      </c>
      <c r="J958" s="5" t="str">
        <f>OBV!F958</f>
        <v>BEARISH</v>
      </c>
      <c r="K958" s="5" t="str">
        <f>OBV!G958</f>
        <v>STRONG</v>
      </c>
      <c r="L958" s="5" t="str">
        <f>OBV!H958</f>
        <v>CONFIRMED BEARISH</v>
      </c>
    </row>
    <row r="959" spans="1:12" ht="13.5" x14ac:dyDescent="0.25">
      <c r="A959" s="3">
        <f>RSI!A959</f>
        <v>43403</v>
      </c>
      <c r="B959" s="2">
        <f>RSI!B959</f>
        <v>5.6630000000000003</v>
      </c>
      <c r="C959" s="2">
        <f>RSI!I959</f>
        <v>41.619565338004747</v>
      </c>
      <c r="D959" s="2">
        <f>MACD!E959</f>
        <v>3.6557577057294566E-3</v>
      </c>
      <c r="E959" s="2">
        <f>MACD!F959</f>
        <v>2.3792949408419854E-2</v>
      </c>
      <c r="F959" s="2">
        <f>'Moving Avg'!D959</f>
        <v>5.7097999999999995</v>
      </c>
      <c r="G959" s="2">
        <f>'Moving Avg'!F959</f>
        <v>5.7374500000000008</v>
      </c>
      <c r="H959" s="2">
        <f>'Moving Avg'!G959</f>
        <v>5.8196199999999969</v>
      </c>
      <c r="I959" s="2">
        <f>'Moving Avg'!H959</f>
        <v>5.2172449999999966</v>
      </c>
      <c r="J959" s="5" t="str">
        <f>OBV!F959</f>
        <v>BEARISH</v>
      </c>
      <c r="K959" s="5" t="str">
        <f>OBV!G959</f>
        <v>STRONG</v>
      </c>
      <c r="L959" s="5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5.6630000000000003</v>
      </c>
      <c r="C960" s="2">
        <f>RSI!I960</f>
        <v>41.619565338004747</v>
      </c>
      <c r="D960" s="2">
        <f>MACD!E960</f>
        <v>-1.0644062780339247E-2</v>
      </c>
      <c r="E960" s="2">
        <f>MACD!F960</f>
        <v>1.6905546970668036E-2</v>
      </c>
      <c r="F960" s="2">
        <f>'Moving Avg'!D960</f>
        <v>5.6864000000000008</v>
      </c>
      <c r="G960" s="2">
        <f>'Moving Avg'!F960</f>
        <v>5.7397999999999998</v>
      </c>
      <c r="H960" s="2">
        <f>'Moving Avg'!G960</f>
        <v>5.8129599999999968</v>
      </c>
      <c r="I960" s="2">
        <f>'Moving Avg'!H960</f>
        <v>5.2231249999999969</v>
      </c>
      <c r="J960" s="5" t="str">
        <f>OBV!F960</f>
        <v>BEARISH</v>
      </c>
      <c r="K960" s="5" t="str">
        <f>OBV!G960</f>
        <v>STRONG</v>
      </c>
      <c r="L960" s="5" t="str">
        <f>OBV!H960</f>
        <v>CONFIRMED BEARISH</v>
      </c>
    </row>
    <row r="961" spans="1:12" ht="13.5" x14ac:dyDescent="0.25">
      <c r="A961" s="3">
        <f>RSI!A961</f>
        <v>43405</v>
      </c>
      <c r="B961" s="2">
        <f>RSI!B961</f>
        <v>5.657</v>
      </c>
      <c r="C961" s="2">
        <f>RSI!I961</f>
        <v>41.084663212821916</v>
      </c>
      <c r="D961" s="2">
        <f>MACD!E961</f>
        <v>-2.1817494069648724E-2</v>
      </c>
      <c r="E961" s="2">
        <f>MACD!F961</f>
        <v>9.1609387626046847E-3</v>
      </c>
      <c r="F961" s="2">
        <f>'Moving Avg'!D961</f>
        <v>5.6618000000000004</v>
      </c>
      <c r="G961" s="2">
        <f>'Moving Avg'!F961</f>
        <v>5.7292999999999994</v>
      </c>
      <c r="H961" s="2">
        <f>'Moving Avg'!G961</f>
        <v>5.8061799999999986</v>
      </c>
      <c r="I961" s="2">
        <f>'Moving Avg'!H961</f>
        <v>5.2291149999999957</v>
      </c>
      <c r="J961" s="5" t="str">
        <f>OBV!F961</f>
        <v>BEARISH</v>
      </c>
      <c r="K961" s="5" t="str">
        <f>OBV!G961</f>
        <v>STRONG</v>
      </c>
      <c r="L961" s="5" t="str">
        <f>OBV!H961</f>
        <v>CONFIRMED BEARISH</v>
      </c>
    </row>
    <row r="962" spans="1:12" ht="13.5" x14ac:dyDescent="0.25">
      <c r="A962" s="3">
        <f>RSI!A962</f>
        <v>43406</v>
      </c>
      <c r="B962" s="2">
        <f>RSI!B962</f>
        <v>5.61</v>
      </c>
      <c r="C962" s="2">
        <f>RSI!I962</f>
        <v>37.065981766650644</v>
      </c>
      <c r="D962" s="2">
        <f>MACD!E962</f>
        <v>-2.0779602470888392E-3</v>
      </c>
      <c r="E962" s="2">
        <f>MACD!F962</f>
        <v>6.9131589606659799E-3</v>
      </c>
      <c r="F962" s="2">
        <f>'Moving Avg'!D962</f>
        <v>5.6512000000000002</v>
      </c>
      <c r="G962" s="2">
        <f>'Moving Avg'!F962</f>
        <v>5.7164499999999991</v>
      </c>
      <c r="H962" s="2">
        <f>'Moving Avg'!G962</f>
        <v>5.7971799999999982</v>
      </c>
      <c r="I962" s="2">
        <f>'Moving Avg'!H962</f>
        <v>5.2348699999999955</v>
      </c>
      <c r="J962" s="5" t="str">
        <f>OBV!F962</f>
        <v>BEARISH</v>
      </c>
      <c r="K962" s="5" t="str">
        <f>OBV!G962</f>
        <v>STRONG</v>
      </c>
      <c r="L962" s="5" t="str">
        <f>OBV!H962</f>
        <v>CONFIRMED BEARISH</v>
      </c>
    </row>
    <row r="963" spans="1:12" ht="13.5" x14ac:dyDescent="0.25">
      <c r="A963" s="3">
        <f>RSI!A963</f>
        <v>43409</v>
      </c>
      <c r="B963" s="2">
        <f>RSI!B963</f>
        <v>5.6630000000000003</v>
      </c>
      <c r="C963" s="2">
        <f>RSI!I963</f>
        <v>43.747956780844284</v>
      </c>
      <c r="D963" s="2">
        <f>MACD!E963</f>
        <v>1.1422562950040849E-2</v>
      </c>
      <c r="E963" s="2">
        <f>MACD!F963</f>
        <v>7.8150397585409551E-3</v>
      </c>
      <c r="F963" s="2">
        <f>'Moving Avg'!D963</f>
        <v>5.6512000000000002</v>
      </c>
      <c r="G963" s="2">
        <f>'Moving Avg'!F963</f>
        <v>5.7067999999999994</v>
      </c>
      <c r="H963" s="2">
        <f>'Moving Avg'!G963</f>
        <v>5.791339999999999</v>
      </c>
      <c r="I963" s="2">
        <f>'Moving Avg'!H963</f>
        <v>5.2408899999999949</v>
      </c>
      <c r="J963" s="5" t="str">
        <f>OBV!F963</f>
        <v>BEARISH</v>
      </c>
      <c r="K963" s="5" t="str">
        <f>OBV!G963</f>
        <v>STRONG</v>
      </c>
      <c r="L963" s="5" t="str">
        <f>OBV!H963</f>
        <v>NEUTRAL</v>
      </c>
    </row>
    <row r="964" spans="1:12" ht="13.5" x14ac:dyDescent="0.25">
      <c r="A964" s="3">
        <f>RSI!A964</f>
        <v>43410</v>
      </c>
      <c r="B964" s="2">
        <f>RSI!B964</f>
        <v>5.61</v>
      </c>
      <c r="C964" s="2">
        <f>RSI!I964</f>
        <v>39.259019681556069</v>
      </c>
      <c r="D964" s="2">
        <f>MACD!E964</f>
        <v>2.7128983540952945E-2</v>
      </c>
      <c r="E964" s="2">
        <f>MACD!F964</f>
        <v>1.1677828515023355E-2</v>
      </c>
      <c r="F964" s="2">
        <f>'Moving Avg'!D964</f>
        <v>5.6406000000000001</v>
      </c>
      <c r="G964" s="2">
        <f>'Moving Avg'!F964</f>
        <v>5.6944999999999997</v>
      </c>
      <c r="H964" s="2">
        <f>'Moving Avg'!G964</f>
        <v>5.78444</v>
      </c>
      <c r="I964" s="2">
        <f>'Moving Avg'!H964</f>
        <v>5.2466449999999956</v>
      </c>
      <c r="J964" s="5" t="str">
        <f>OBV!F964</f>
        <v>BEARISH</v>
      </c>
      <c r="K964" s="5" t="str">
        <f>OBV!G964</f>
        <v>STRONG</v>
      </c>
      <c r="L964" s="5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5.61</v>
      </c>
      <c r="C965" s="2">
        <f>RSI!I965</f>
        <v>39.259019681556069</v>
      </c>
      <c r="D965" s="2">
        <f>MACD!E965</f>
        <v>4.1062743450745565E-2</v>
      </c>
      <c r="E965" s="2">
        <f>MACD!F965</f>
        <v>1.7554811502167797E-2</v>
      </c>
      <c r="F965" s="2">
        <f>'Moving Avg'!D965</f>
        <v>5.63</v>
      </c>
      <c r="G965" s="2">
        <f>'Moving Avg'!F965</f>
        <v>5.6821999999999999</v>
      </c>
      <c r="H965" s="2">
        <f>'Moving Avg'!G965</f>
        <v>5.7775400000000001</v>
      </c>
      <c r="I965" s="2">
        <f>'Moving Avg'!H965</f>
        <v>5.2523999999999944</v>
      </c>
      <c r="J965" s="5" t="str">
        <f>OBV!F965</f>
        <v>BEARISH</v>
      </c>
      <c r="K965" s="5" t="str">
        <f>OBV!G965</f>
        <v>STRONG</v>
      </c>
      <c r="L965" s="5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5.61</v>
      </c>
      <c r="C966" s="2">
        <f>RSI!I966</f>
        <v>39.259019681556069</v>
      </c>
      <c r="D966" s="2">
        <f>MACD!E966</f>
        <v>5.3448877357840097E-2</v>
      </c>
      <c r="E966" s="2">
        <f>MACD!F966</f>
        <v>2.4733624673302257E-2</v>
      </c>
      <c r="F966" s="2">
        <f>'Moving Avg'!D966</f>
        <v>5.6205999999999996</v>
      </c>
      <c r="G966" s="2">
        <f>'Moving Avg'!F966</f>
        <v>5.6777999999999995</v>
      </c>
      <c r="H966" s="2">
        <f>'Moving Avg'!G966</f>
        <v>5.770640000000002</v>
      </c>
      <c r="I966" s="2">
        <f>'Moving Avg'!H966</f>
        <v>5.258154999999995</v>
      </c>
      <c r="J966" s="5" t="str">
        <f>OBV!F966</f>
        <v>BEARISH</v>
      </c>
      <c r="K966" s="5" t="str">
        <f>OBV!G966</f>
        <v>STRONG</v>
      </c>
      <c r="L966" s="5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5.61</v>
      </c>
      <c r="C967" s="2">
        <f>RSI!I967</f>
        <v>39.259019681556069</v>
      </c>
      <c r="D967" s="2">
        <f>MACD!E967</f>
        <v>4.6481331246784663E-2</v>
      </c>
      <c r="E967" s="2">
        <f>MACD!F967</f>
        <v>2.9083165987998739E-2</v>
      </c>
      <c r="F967" s="2">
        <f>'Moving Avg'!D967</f>
        <v>5.6205999999999996</v>
      </c>
      <c r="G967" s="2">
        <f>'Moving Avg'!F967</f>
        <v>5.6733999999999991</v>
      </c>
      <c r="H967" s="2">
        <f>'Moving Avg'!G967</f>
        <v>5.7637400000000021</v>
      </c>
      <c r="I967" s="2">
        <f>'Moving Avg'!H967</f>
        <v>5.2639099999999939</v>
      </c>
      <c r="J967" s="5" t="str">
        <f>OBV!F967</f>
        <v>BULLISH</v>
      </c>
      <c r="K967" s="5" t="str">
        <f>OBV!G967</f>
        <v>NEUTRAL</v>
      </c>
      <c r="L967" s="5" t="str">
        <f>OBV!H967</f>
        <v>NEUTRAL</v>
      </c>
    </row>
    <row r="968" spans="1:12" ht="13.5" x14ac:dyDescent="0.25">
      <c r="A968" s="3">
        <f>RSI!A968</f>
        <v>43416</v>
      </c>
      <c r="B968" s="2">
        <f>RSI!B968</f>
        <v>5.5170000000000003</v>
      </c>
      <c r="C968" s="2">
        <f>RSI!I968</f>
        <v>31.605031525539147</v>
      </c>
      <c r="D968" s="2">
        <f>MACD!E968</f>
        <v>4.7985603310809033E-2</v>
      </c>
      <c r="E968" s="2">
        <f>MACD!F968</f>
        <v>3.2863653452560801E-2</v>
      </c>
      <c r="F968" s="2">
        <f>'Moving Avg'!D968</f>
        <v>5.5914000000000001</v>
      </c>
      <c r="G968" s="2">
        <f>'Moving Avg'!F968</f>
        <v>5.6643499999999989</v>
      </c>
      <c r="H968" s="2">
        <f>'Moving Avg'!G968</f>
        <v>5.7549800000000015</v>
      </c>
      <c r="I968" s="2">
        <f>'Moving Avg'!H968</f>
        <v>5.2693349999999946</v>
      </c>
      <c r="J968" s="5" t="str">
        <f>OBV!F968</f>
        <v>BEARISH</v>
      </c>
      <c r="K968" s="5" t="str">
        <f>OBV!G968</f>
        <v>STRONG</v>
      </c>
      <c r="L968" s="5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5.5170000000000003</v>
      </c>
      <c r="C969" s="2">
        <f>RSI!I969</f>
        <v>31.605031525539147</v>
      </c>
      <c r="D969" s="2">
        <f>MACD!E969</f>
        <v>5.0281137226374284E-2</v>
      </c>
      <c r="E969" s="2">
        <f>MACD!F969</f>
        <v>3.63471502073235E-2</v>
      </c>
      <c r="F969" s="2">
        <f>'Moving Avg'!D969</f>
        <v>5.5728</v>
      </c>
      <c r="G969" s="2">
        <f>'Moving Avg'!F969</f>
        <v>5.6593999999999989</v>
      </c>
      <c r="H969" s="2">
        <f>'Moving Avg'!G969</f>
        <v>5.7472800000000017</v>
      </c>
      <c r="I969" s="2">
        <f>'Moving Avg'!H969</f>
        <v>5.274484999999995</v>
      </c>
      <c r="J969" s="5" t="str">
        <f>OBV!F969</f>
        <v>BEARISH</v>
      </c>
      <c r="K969" s="5" t="str">
        <f>OBV!G969</f>
        <v>STRONG</v>
      </c>
      <c r="L969" s="5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5.5170000000000003</v>
      </c>
      <c r="C970" s="2">
        <f>RSI!I970</f>
        <v>31.605031525539133</v>
      </c>
      <c r="D970" s="2">
        <f>MACD!E970</f>
        <v>5.3170445710348346E-2</v>
      </c>
      <c r="E970" s="2">
        <f>MACD!F970</f>
        <v>3.9711809307928468E-2</v>
      </c>
      <c r="F970" s="2">
        <f>'Moving Avg'!D970</f>
        <v>5.5541999999999998</v>
      </c>
      <c r="G970" s="2">
        <f>'Moving Avg'!F970</f>
        <v>5.6544499999999989</v>
      </c>
      <c r="H970" s="2">
        <f>'Moving Avg'!G970</f>
        <v>5.7364200000000016</v>
      </c>
      <c r="I970" s="2">
        <f>'Moving Avg'!H970</f>
        <v>5.2796349999999963</v>
      </c>
      <c r="J970" s="5" t="str">
        <f>OBV!F970</f>
        <v>BEARISH</v>
      </c>
      <c r="K970" s="5" t="str">
        <f>OBV!G970</f>
        <v>STRONG</v>
      </c>
      <c r="L970" s="5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5.5170000000000003</v>
      </c>
      <c r="C971" s="2">
        <f>RSI!I971</f>
        <v>31.605031525539147</v>
      </c>
      <c r="D971" s="2">
        <f>MACD!E971</f>
        <v>5.5568958674028224E-2</v>
      </c>
      <c r="E971" s="2">
        <f>MACD!F971</f>
        <v>4.2883239181148419E-2</v>
      </c>
      <c r="F971" s="2">
        <f>'Moving Avg'!D971</f>
        <v>5.5356000000000005</v>
      </c>
      <c r="G971" s="2">
        <f>'Moving Avg'!F971</f>
        <v>5.649499999999998</v>
      </c>
      <c r="H971" s="2">
        <f>'Moving Avg'!G971</f>
        <v>5.7255600000000015</v>
      </c>
      <c r="I971" s="2">
        <f>'Moving Avg'!H971</f>
        <v>5.2847849999999967</v>
      </c>
      <c r="J971" s="5" t="str">
        <f>OBV!F971</f>
        <v>BEARISH</v>
      </c>
      <c r="K971" s="5" t="str">
        <f>OBV!G971</f>
        <v>STRONG</v>
      </c>
      <c r="L971" s="5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5.6859999999999999</v>
      </c>
      <c r="C972" s="2">
        <f>RSI!I972</f>
        <v>53.67859839359793</v>
      </c>
      <c r="D972" s="2">
        <f>MACD!E972</f>
        <v>3.8661024857264081E-2</v>
      </c>
      <c r="E972" s="2">
        <f>MACD!F972</f>
        <v>4.2038796316371557E-2</v>
      </c>
      <c r="F972" s="2">
        <f>'Moving Avg'!D972</f>
        <v>5.5508000000000006</v>
      </c>
      <c r="G972" s="2">
        <f>'Moving Avg'!F972</f>
        <v>5.6447999999999983</v>
      </c>
      <c r="H972" s="2">
        <f>'Moving Avg'!G972</f>
        <v>5.721000000000001</v>
      </c>
      <c r="I972" s="2">
        <f>'Moving Avg'!H972</f>
        <v>5.2907799999999963</v>
      </c>
      <c r="J972" s="5" t="str">
        <f>OBV!F972</f>
        <v>BULLISH</v>
      </c>
      <c r="K972" s="5" t="str">
        <f>OBV!G972</f>
        <v>NEUTRAL</v>
      </c>
      <c r="L972" s="5" t="str">
        <f>OBV!H972</f>
        <v>CONFIRMED BULLISH</v>
      </c>
    </row>
    <row r="973" spans="1:12" ht="13.5" x14ac:dyDescent="0.25">
      <c r="A973" s="3">
        <f>RSI!A973</f>
        <v>43423</v>
      </c>
      <c r="B973" s="2">
        <f>RSI!B973</f>
        <v>5.8150000000000004</v>
      </c>
      <c r="C973" s="2">
        <f>RSI!I973</f>
        <v>63.390952026231943</v>
      </c>
      <c r="D973" s="2">
        <f>MACD!E973</f>
        <v>2.2705680415556984E-2</v>
      </c>
      <c r="E973" s="2">
        <f>MACD!F973</f>
        <v>3.8172173136208638E-2</v>
      </c>
      <c r="F973" s="2">
        <f>'Moving Avg'!D973</f>
        <v>5.6104000000000003</v>
      </c>
      <c r="G973" s="2">
        <f>'Moving Avg'!F973</f>
        <v>5.6465499999999995</v>
      </c>
      <c r="H973" s="2">
        <f>'Moving Avg'!G973</f>
        <v>5.7190200000000013</v>
      </c>
      <c r="I973" s="2">
        <f>'Moving Avg'!H973</f>
        <v>5.2974199999999971</v>
      </c>
      <c r="J973" s="5" t="str">
        <f>OBV!F973</f>
        <v>BULLISH</v>
      </c>
      <c r="K973" s="5" t="str">
        <f>OBV!G973</f>
        <v>WEAK</v>
      </c>
      <c r="L973" s="5" t="str">
        <f>OBV!H973</f>
        <v>CONFIRMED BULLISH</v>
      </c>
    </row>
    <row r="974" spans="1:12" ht="13.5" x14ac:dyDescent="0.25">
      <c r="A974" s="3">
        <f>RSI!A974</f>
        <v>43425</v>
      </c>
      <c r="B974" s="2">
        <f>RSI!B974</f>
        <v>5.8150000000000004</v>
      </c>
      <c r="C974" s="2">
        <f>RSI!I974</f>
        <v>63.39095202623195</v>
      </c>
      <c r="D974" s="2">
        <f>MACD!E974</f>
        <v>6.026034965511684E-5</v>
      </c>
      <c r="E974" s="2">
        <f>MACD!F974</f>
        <v>3.0549790578897937E-2</v>
      </c>
      <c r="F974" s="2">
        <f>'Moving Avg'!D974</f>
        <v>5.67</v>
      </c>
      <c r="G974" s="2">
        <f>'Moving Avg'!F974</f>
        <v>5.648299999999999</v>
      </c>
      <c r="H974" s="2">
        <f>'Moving Avg'!G974</f>
        <v>5.718560000000001</v>
      </c>
      <c r="I974" s="2">
        <f>'Moving Avg'!H974</f>
        <v>5.3040899999999978</v>
      </c>
      <c r="J974" s="5" t="str">
        <f>OBV!F974</f>
        <v>BULLISH</v>
      </c>
      <c r="K974" s="5" t="str">
        <f>OBV!G974</f>
        <v>WEAK</v>
      </c>
      <c r="L974" s="5" t="str">
        <f>OBV!H974</f>
        <v>CONFIRMED BULLISH</v>
      </c>
    </row>
    <row r="975" spans="1:12" ht="13.5" x14ac:dyDescent="0.25">
      <c r="A975" s="3">
        <f>RSI!A975</f>
        <v>43426</v>
      </c>
      <c r="B975" s="2">
        <f>RSI!B975</f>
        <v>5.8150000000000004</v>
      </c>
      <c r="C975" s="2">
        <f>RSI!I975</f>
        <v>63.39095202623195</v>
      </c>
      <c r="D975" s="2">
        <f>MACD!E975</f>
        <v>-2.0018746942429999E-2</v>
      </c>
      <c r="E975" s="2">
        <f>MACD!F975</f>
        <v>2.043608307463235E-2</v>
      </c>
      <c r="F975" s="2">
        <f>'Moving Avg'!D975</f>
        <v>5.7296000000000005</v>
      </c>
      <c r="G975" s="2">
        <f>'Moving Avg'!F975</f>
        <v>5.6500499999999985</v>
      </c>
      <c r="H975" s="2">
        <f>'Moving Avg'!G975</f>
        <v>5.7181000000000015</v>
      </c>
      <c r="I975" s="2">
        <f>'Moving Avg'!H975</f>
        <v>5.3107299999999977</v>
      </c>
      <c r="J975" s="5" t="str">
        <f>OBV!F975</f>
        <v>BULLISH</v>
      </c>
      <c r="K975" s="5" t="str">
        <f>OBV!G975</f>
        <v>WEAK</v>
      </c>
      <c r="L975" s="5" t="str">
        <f>OBV!H975</f>
        <v>CONFIRMED BULLISH</v>
      </c>
    </row>
    <row r="976" spans="1:12" ht="13.5" x14ac:dyDescent="0.25">
      <c r="A976" s="3">
        <f>RSI!A976</f>
        <v>43427</v>
      </c>
      <c r="B976" s="2">
        <f>RSI!B976</f>
        <v>5.7160000000000002</v>
      </c>
      <c r="C976" s="2">
        <f>RSI!I976</f>
        <v>52.782901302332625</v>
      </c>
      <c r="D976" s="2">
        <f>MACD!E976</f>
        <v>-3.0524878046571224E-2</v>
      </c>
      <c r="E976" s="2">
        <f>MACD!F976</f>
        <v>1.0243890850391636E-2</v>
      </c>
      <c r="F976" s="2">
        <f>'Moving Avg'!D976</f>
        <v>5.769400000000001</v>
      </c>
      <c r="G976" s="2">
        <f>'Moving Avg'!F976</f>
        <v>5.6468499999999988</v>
      </c>
      <c r="H976" s="2">
        <f>'Moving Avg'!G976</f>
        <v>5.7156600000000015</v>
      </c>
      <c r="I976" s="2">
        <f>'Moving Avg'!H976</f>
        <v>5.3168749999999969</v>
      </c>
      <c r="J976" s="5" t="str">
        <f>OBV!F976</f>
        <v>BULLISH</v>
      </c>
      <c r="K976" s="5" t="str">
        <f>OBV!G976</f>
        <v>WEAK</v>
      </c>
      <c r="L976" s="5" t="str">
        <f>OBV!H976</f>
        <v>CONFIRMED BULLISH</v>
      </c>
    </row>
    <row r="977" spans="1:12" ht="13.5" x14ac:dyDescent="0.25">
      <c r="A977" s="3">
        <f>RSI!A977</f>
        <v>43430</v>
      </c>
      <c r="B977" s="2">
        <f>RSI!B977</f>
        <v>5.6859999999999999</v>
      </c>
      <c r="C977" s="2">
        <f>RSI!I977</f>
        <v>50.049646788968616</v>
      </c>
      <c r="D977" s="2">
        <f>MACD!E977</f>
        <v>-3.7394070472362095E-2</v>
      </c>
      <c r="E977" s="2">
        <f>MACD!F977</f>
        <v>7.1629858584088858E-4</v>
      </c>
      <c r="F977" s="2">
        <f>'Moving Avg'!D977</f>
        <v>5.7694000000000001</v>
      </c>
      <c r="G977" s="2">
        <f>'Moving Avg'!F977</f>
        <v>5.6479999999999988</v>
      </c>
      <c r="H977" s="2">
        <f>'Moving Avg'!G977</f>
        <v>5.712620000000002</v>
      </c>
      <c r="I977" s="2">
        <f>'Moving Avg'!H977</f>
        <v>5.3231199999999967</v>
      </c>
      <c r="J977" s="5" t="str">
        <f>OBV!F977</f>
        <v>BEARISH</v>
      </c>
      <c r="K977" s="5" t="str">
        <f>OBV!G977</f>
        <v>STRONG</v>
      </c>
      <c r="L977" s="5" t="str">
        <f>OBV!H977</f>
        <v>NEUTRAL</v>
      </c>
    </row>
    <row r="978" spans="1:12" ht="13.5" x14ac:dyDescent="0.25">
      <c r="A978" s="3">
        <f>RSI!A978</f>
        <v>43431</v>
      </c>
      <c r="B978" s="2">
        <f>RSI!B978</f>
        <v>5.6859999999999999</v>
      </c>
      <c r="C978" s="2">
        <f>RSI!I978</f>
        <v>50.049646788968616</v>
      </c>
      <c r="D978" s="2">
        <f>MACD!E978</f>
        <v>-5.7523562310546339E-2</v>
      </c>
      <c r="E978" s="2">
        <f>MACD!F978</f>
        <v>-1.0931673593436556E-2</v>
      </c>
      <c r="F978" s="2">
        <f>'Moving Avg'!D978</f>
        <v>5.7435999999999998</v>
      </c>
      <c r="G978" s="2">
        <f>'Moving Avg'!F978</f>
        <v>5.6491499999999988</v>
      </c>
      <c r="H978" s="2">
        <f>'Moving Avg'!G978</f>
        <v>5.7095800000000034</v>
      </c>
      <c r="I978" s="2">
        <f>'Moving Avg'!H978</f>
        <v>5.3293649999999957</v>
      </c>
      <c r="J978" s="5" t="str">
        <f>OBV!F978</f>
        <v>BEARISH</v>
      </c>
      <c r="K978" s="5" t="str">
        <f>OBV!G978</f>
        <v>STRONG</v>
      </c>
      <c r="L978" s="5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5.6859999999999999</v>
      </c>
      <c r="C979" s="2">
        <f>RSI!I979</f>
        <v>50.049646788968616</v>
      </c>
      <c r="D979" s="2">
        <f>MACD!E979</f>
        <v>-7.4564918453733142E-2</v>
      </c>
      <c r="E979" s="2">
        <f>MACD!F979</f>
        <v>-2.3658322565495875E-2</v>
      </c>
      <c r="F979" s="2">
        <f>'Moving Avg'!D979</f>
        <v>5.7177999999999995</v>
      </c>
      <c r="G979" s="2">
        <f>'Moving Avg'!F979</f>
        <v>5.6502999999999997</v>
      </c>
      <c r="H979" s="2">
        <f>'Moving Avg'!G979</f>
        <v>5.7077000000000009</v>
      </c>
      <c r="I979" s="2">
        <f>'Moving Avg'!H979</f>
        <v>5.335879999999996</v>
      </c>
      <c r="J979" s="5" t="str">
        <f>OBV!F979</f>
        <v>BEARISH</v>
      </c>
      <c r="K979" s="5" t="str">
        <f>OBV!G979</f>
        <v>STRONG</v>
      </c>
      <c r="L979" s="5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5.6859999999999999</v>
      </c>
      <c r="C980" s="2">
        <f>RSI!I980</f>
        <v>50.04964678896863</v>
      </c>
      <c r="D980" s="2">
        <f>MACD!E980</f>
        <v>-8.8992591574990954E-2</v>
      </c>
      <c r="E980" s="2">
        <f>MACD!F980</f>
        <v>-3.6725176367394891E-2</v>
      </c>
      <c r="F980" s="2">
        <f>'Moving Avg'!D980</f>
        <v>5.6920000000000002</v>
      </c>
      <c r="G980" s="2">
        <f>'Moving Avg'!F980</f>
        <v>5.6514500000000014</v>
      </c>
      <c r="H980" s="2">
        <f>'Moving Avg'!G980</f>
        <v>5.705820000000001</v>
      </c>
      <c r="I980" s="2">
        <f>'Moving Avg'!H980</f>
        <v>5.3421249999999949</v>
      </c>
      <c r="J980" s="5" t="str">
        <f>OBV!F980</f>
        <v>BEARISH</v>
      </c>
      <c r="K980" s="5" t="str">
        <f>OBV!G980</f>
        <v>STRONG</v>
      </c>
      <c r="L980" s="5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5.6630000000000003</v>
      </c>
      <c r="C981" s="2">
        <f>RSI!I981</f>
        <v>47.512530953550666</v>
      </c>
      <c r="D981" s="2">
        <f>MACD!E981</f>
        <v>-9.9504385711873589E-2</v>
      </c>
      <c r="E981" s="2">
        <f>MACD!F981</f>
        <v>-4.9281018236290636E-2</v>
      </c>
      <c r="F981" s="2">
        <f>'Moving Avg'!D981</f>
        <v>5.6814</v>
      </c>
      <c r="G981" s="2">
        <f>'Moving Avg'!F981</f>
        <v>5.6517500000000007</v>
      </c>
      <c r="H981" s="2">
        <f>'Moving Avg'!G981</f>
        <v>5.7034800000000008</v>
      </c>
      <c r="I981" s="2">
        <f>'Moving Avg'!H981</f>
        <v>5.3482549999999955</v>
      </c>
      <c r="J981" s="5" t="str">
        <f>OBV!F981</f>
        <v>BEARISH</v>
      </c>
      <c r="K981" s="5" t="str">
        <f>OBV!G981</f>
        <v>STRONG</v>
      </c>
      <c r="L981" s="5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5.6630000000000003</v>
      </c>
      <c r="C982" s="2">
        <f>RSI!I982</f>
        <v>47.512530953550666</v>
      </c>
      <c r="D982" s="2">
        <f>MACD!E982</f>
        <v>-8.2269986409296614E-2</v>
      </c>
      <c r="E982" s="2">
        <f>MACD!F982</f>
        <v>-5.5878811870891831E-2</v>
      </c>
      <c r="F982" s="2">
        <f>'Moving Avg'!D982</f>
        <v>5.6768000000000001</v>
      </c>
      <c r="G982" s="2">
        <f>'Moving Avg'!F982</f>
        <v>5.6544000000000008</v>
      </c>
      <c r="H982" s="2">
        <f>'Moving Avg'!G982</f>
        <v>5.7011400000000014</v>
      </c>
      <c r="I982" s="2">
        <f>'Moving Avg'!H982</f>
        <v>5.3543849999999953</v>
      </c>
      <c r="J982" s="5" t="str">
        <f>OBV!F982</f>
        <v>BEARISH</v>
      </c>
      <c r="K982" s="5" t="str">
        <f>OBV!G982</f>
        <v>STRONG</v>
      </c>
      <c r="L982" s="5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5.681</v>
      </c>
      <c r="C983" s="2">
        <f>RSI!I983</f>
        <v>49.821260507515348</v>
      </c>
      <c r="D983" s="2">
        <f>MACD!E983</f>
        <v>-4.905477343537612E-2</v>
      </c>
      <c r="E983" s="2">
        <f>MACD!F983</f>
        <v>-5.4514004183788697E-2</v>
      </c>
      <c r="F983" s="2">
        <f>'Moving Avg'!D983</f>
        <v>5.6758000000000006</v>
      </c>
      <c r="G983" s="2">
        <f>'Moving Avg'!F983</f>
        <v>5.6553000000000004</v>
      </c>
      <c r="H983" s="2">
        <f>'Moving Avg'!G983</f>
        <v>5.7018400000000016</v>
      </c>
      <c r="I983" s="2">
        <f>'Moving Avg'!H983</f>
        <v>5.3606049999999961</v>
      </c>
      <c r="J983" s="5" t="str">
        <f>OBV!F983</f>
        <v>BEARISH</v>
      </c>
      <c r="K983" s="5" t="str">
        <f>OBV!G983</f>
        <v>NEUTRAL</v>
      </c>
      <c r="L983" s="5" t="str">
        <f>OBV!H983</f>
        <v>CONFIRMED BEARISH</v>
      </c>
    </row>
    <row r="984" spans="1:12" ht="13.5" x14ac:dyDescent="0.25">
      <c r="A984" s="3">
        <f>RSI!A984</f>
        <v>43439</v>
      </c>
      <c r="B984" s="2">
        <f>RSI!B984</f>
        <v>5.6630000000000003</v>
      </c>
      <c r="C984" s="2">
        <f>RSI!I984</f>
        <v>47.567972253802346</v>
      </c>
      <c r="D984" s="2">
        <f>MACD!E984</f>
        <v>-1.9612030809821768E-2</v>
      </c>
      <c r="E984" s="2">
        <f>MACD!F984</f>
        <v>-4.7533609508995316E-2</v>
      </c>
      <c r="F984" s="2">
        <f>'Moving Avg'!D984</f>
        <v>5.6712000000000007</v>
      </c>
      <c r="G984" s="2">
        <f>'Moving Avg'!F984</f>
        <v>5.6579499999999996</v>
      </c>
      <c r="H984" s="2">
        <f>'Moving Avg'!G984</f>
        <v>5.7021800000000029</v>
      </c>
      <c r="I984" s="2">
        <f>'Moving Avg'!H984</f>
        <v>5.3667349999999967</v>
      </c>
      <c r="J984" s="5" t="str">
        <f>OBV!F984</f>
        <v>BEARISH</v>
      </c>
      <c r="K984" s="5" t="str">
        <f>OBV!G984</f>
        <v>STRONG</v>
      </c>
      <c r="L984" s="5" t="str">
        <f>OBV!H984</f>
        <v>CONFIRMED BEARISH</v>
      </c>
    </row>
    <row r="985" spans="1:12" ht="13.5" x14ac:dyDescent="0.25">
      <c r="A985" s="3">
        <f>RSI!A985</f>
        <v>43440</v>
      </c>
      <c r="B985" s="2">
        <f>RSI!B985</f>
        <v>5.6630000000000003</v>
      </c>
      <c r="C985" s="2">
        <f>RSI!I985</f>
        <v>47.567972253802346</v>
      </c>
      <c r="D985" s="2">
        <f>MACD!E985</f>
        <v>5.4113376952118486E-3</v>
      </c>
      <c r="E985" s="2">
        <f>MACD!F985</f>
        <v>-3.6944620068153883E-2</v>
      </c>
      <c r="F985" s="2">
        <f>'Moving Avg'!D985</f>
        <v>5.6666000000000007</v>
      </c>
      <c r="G985" s="2">
        <f>'Moving Avg'!F985</f>
        <v>5.6606000000000005</v>
      </c>
      <c r="H985" s="2">
        <f>'Moving Avg'!G985</f>
        <v>5.7025200000000034</v>
      </c>
      <c r="I985" s="2">
        <f>'Moving Avg'!H985</f>
        <v>5.3728649999999973</v>
      </c>
      <c r="J985" s="5" t="str">
        <f>OBV!F985</f>
        <v>BEARISH</v>
      </c>
      <c r="K985" s="5" t="str">
        <f>OBV!G985</f>
        <v>STRONG</v>
      </c>
      <c r="L985" s="5" t="str">
        <f>OBV!H985</f>
        <v>CONFIRMED BEARISH</v>
      </c>
    </row>
    <row r="986" spans="1:12" ht="13.5" x14ac:dyDescent="0.25">
      <c r="A986" s="3">
        <f>RSI!A986</f>
        <v>43441</v>
      </c>
      <c r="B986" s="2">
        <f>RSI!B986</f>
        <v>5.5170000000000003</v>
      </c>
      <c r="C986" s="2">
        <f>RSI!I986</f>
        <v>33.370421012015328</v>
      </c>
      <c r="D986" s="2">
        <f>MACD!E986</f>
        <v>2.2271112590092734E-2</v>
      </c>
      <c r="E986" s="2">
        <f>MACD!F986</f>
        <v>-2.5101473536504562E-2</v>
      </c>
      <c r="F986" s="2">
        <f>'Moving Avg'!D986</f>
        <v>5.6374000000000004</v>
      </c>
      <c r="G986" s="2">
        <f>'Moving Avg'!F986</f>
        <v>5.6559499999999989</v>
      </c>
      <c r="H986" s="2">
        <f>'Moving Avg'!G986</f>
        <v>5.6961000000000022</v>
      </c>
      <c r="I986" s="2">
        <f>'Moving Avg'!H986</f>
        <v>5.3782649999999981</v>
      </c>
      <c r="J986" s="5" t="str">
        <f>OBV!F986</f>
        <v>BEARISH</v>
      </c>
      <c r="K986" s="5" t="str">
        <f>OBV!G986</f>
        <v>STRONG</v>
      </c>
      <c r="L986" s="5" t="str">
        <f>OBV!H986</f>
        <v>CONFIRMED BEARISH</v>
      </c>
    </row>
    <row r="987" spans="1:12" ht="13.5" x14ac:dyDescent="0.25">
      <c r="A987" s="3">
        <f>RSI!A987</f>
        <v>43444</v>
      </c>
      <c r="B987" s="2">
        <f>RSI!B987</f>
        <v>5.5170000000000003</v>
      </c>
      <c r="C987" s="2">
        <f>RSI!I987</f>
        <v>33.370421012015328</v>
      </c>
      <c r="D987" s="2">
        <f>MACD!E987</f>
        <v>3.2878957734627789E-2</v>
      </c>
      <c r="E987" s="2">
        <f>MACD!F987</f>
        <v>-1.3505387282278094E-2</v>
      </c>
      <c r="F987" s="2">
        <f>'Moving Avg'!D987</f>
        <v>5.6082000000000001</v>
      </c>
      <c r="G987" s="2">
        <f>'Moving Avg'!F987</f>
        <v>5.6512999999999982</v>
      </c>
      <c r="H987" s="2">
        <f>'Moving Avg'!G987</f>
        <v>5.6896800000000018</v>
      </c>
      <c r="I987" s="2">
        <f>'Moving Avg'!H987</f>
        <v>5.3834149999999985</v>
      </c>
      <c r="J987" s="5" t="str">
        <f>OBV!F987</f>
        <v>BEARISH</v>
      </c>
      <c r="K987" s="5" t="str">
        <f>OBV!G987</f>
        <v>STRONG</v>
      </c>
      <c r="L987" s="5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5.5170000000000003</v>
      </c>
      <c r="C988" s="2">
        <f>RSI!I988</f>
        <v>33.370421012015328</v>
      </c>
      <c r="D988" s="2">
        <f>MACD!E988</f>
        <v>4.274118446912567E-2</v>
      </c>
      <c r="E988" s="2">
        <f>MACD!F988</f>
        <v>-2.2560729319973417E-3</v>
      </c>
      <c r="F988" s="2">
        <f>'Moving Avg'!D988</f>
        <v>5.5754000000000001</v>
      </c>
      <c r="G988" s="2">
        <f>'Moving Avg'!F988</f>
        <v>5.6512999999999982</v>
      </c>
      <c r="H988" s="2">
        <f>'Moving Avg'!G988</f>
        <v>5.6832600000000024</v>
      </c>
      <c r="I988" s="2">
        <f>'Moving Avg'!H988</f>
        <v>5.3885649999999989</v>
      </c>
      <c r="J988" s="5" t="str">
        <f>OBV!F988</f>
        <v>BEARISH</v>
      </c>
      <c r="K988" s="5" t="str">
        <f>OBV!G988</f>
        <v>STRONG</v>
      </c>
      <c r="L988" s="5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5.5170000000000003</v>
      </c>
      <c r="C989" s="2">
        <f>RSI!I989</f>
        <v>33.370421012015328</v>
      </c>
      <c r="D989" s="2">
        <f>MACD!E989</f>
        <v>5.1906847187388472E-2</v>
      </c>
      <c r="E989" s="2">
        <f>MACD!F989</f>
        <v>8.5765110918798217E-3</v>
      </c>
      <c r="F989" s="2">
        <f>'Moving Avg'!D989</f>
        <v>5.5461999999999998</v>
      </c>
      <c r="G989" s="2">
        <f>'Moving Avg'!F989</f>
        <v>5.6512999999999982</v>
      </c>
      <c r="H989" s="2">
        <f>'Moving Avg'!G989</f>
        <v>5.6768400000000021</v>
      </c>
      <c r="I989" s="2">
        <f>'Moving Avg'!H989</f>
        <v>5.3937149999999994</v>
      </c>
      <c r="J989" s="5" t="str">
        <f>OBV!F989</f>
        <v>BEARISH</v>
      </c>
      <c r="K989" s="5" t="str">
        <f>OBV!G989</f>
        <v>STRONG</v>
      </c>
      <c r="L989" s="5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5.5170000000000003</v>
      </c>
      <c r="C990" s="2">
        <f>RSI!I990</f>
        <v>33.370421012015328</v>
      </c>
      <c r="D990" s="2">
        <f>MACD!E990</f>
        <v>6.0422316870502257E-2</v>
      </c>
      <c r="E990" s="2">
        <f>MACD!F990</f>
        <v>1.8945672247604309E-2</v>
      </c>
      <c r="F990" s="2">
        <f>'Moving Avg'!D990</f>
        <v>5.5170000000000003</v>
      </c>
      <c r="G990" s="2">
        <f>'Moving Avg'!F990</f>
        <v>5.6512999999999982</v>
      </c>
      <c r="H990" s="2">
        <f>'Moving Avg'!G990</f>
        <v>5.6748600000000025</v>
      </c>
      <c r="I990" s="2">
        <f>'Moving Avg'!H990</f>
        <v>5.39832</v>
      </c>
      <c r="J990" s="5" t="str">
        <f>OBV!F990</f>
        <v>BEARISH</v>
      </c>
      <c r="K990" s="5" t="str">
        <f>OBV!G990</f>
        <v>STRONG</v>
      </c>
      <c r="L990" s="5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5.5170000000000003</v>
      </c>
      <c r="C991" s="2">
        <f>RSI!I991</f>
        <v>33.370421012015328</v>
      </c>
      <c r="D991" s="2">
        <f>MACD!E991</f>
        <v>6.4792872127978463E-2</v>
      </c>
      <c r="E991" s="2">
        <f>MACD!F991</f>
        <v>2.8115112223679142E-2</v>
      </c>
      <c r="F991" s="2">
        <f>'Moving Avg'!D991</f>
        <v>5.5170000000000003</v>
      </c>
      <c r="G991" s="2">
        <f>'Moving Avg'!F991</f>
        <v>5.6512999999999982</v>
      </c>
      <c r="H991" s="2">
        <f>'Moving Avg'!G991</f>
        <v>5.6678600000000019</v>
      </c>
      <c r="I991" s="2">
        <f>'Moving Avg'!H991</f>
        <v>5.4021300000000005</v>
      </c>
      <c r="J991" s="5" t="str">
        <f>OBV!F991</f>
        <v>NEUTRAL</v>
      </c>
      <c r="K991" s="5" t="str">
        <f>OBV!G991</f>
        <v>NEUTRAL</v>
      </c>
      <c r="L991" s="5" t="str">
        <f>OBV!H991</f>
        <v>NEUTRAL</v>
      </c>
    </row>
    <row r="992" spans="1:12" ht="13.5" x14ac:dyDescent="0.25">
      <c r="A992" s="3">
        <f>RSI!A992</f>
        <v>43451</v>
      </c>
      <c r="B992" s="2">
        <f>RSI!B992</f>
        <v>5.6630000000000003</v>
      </c>
      <c r="C992" s="2">
        <f>RSI!I992</f>
        <v>54.53747639293266</v>
      </c>
      <c r="D992" s="2">
        <f>MACD!E992</f>
        <v>5.8327718872406287E-2</v>
      </c>
      <c r="E992" s="2">
        <f>MACD!F992</f>
        <v>3.4157633553424577E-2</v>
      </c>
      <c r="F992" s="2">
        <f>'Moving Avg'!D992</f>
        <v>5.5462000000000007</v>
      </c>
      <c r="G992" s="2">
        <f>'Moving Avg'!F992</f>
        <v>5.6501499999999982</v>
      </c>
      <c r="H992" s="2">
        <f>'Moving Avg'!G992</f>
        <v>5.6637800000000018</v>
      </c>
      <c r="I992" s="2">
        <f>'Moving Avg'!H992</f>
        <v>5.4056050000000013</v>
      </c>
      <c r="J992" s="5" t="str">
        <f>OBV!F992</f>
        <v>BULLISH</v>
      </c>
      <c r="K992" s="5" t="str">
        <f>OBV!G992</f>
        <v>WEAK</v>
      </c>
      <c r="L992" s="5" t="str">
        <f>OBV!H992</f>
        <v>CONFIRMED BULLISH</v>
      </c>
    </row>
    <row r="993" spans="1:12" ht="13.5" x14ac:dyDescent="0.25">
      <c r="A993" s="3">
        <f>RSI!A993</f>
        <v>43452</v>
      </c>
      <c r="B993" s="2">
        <f>RSI!B993</f>
        <v>5.6630000000000003</v>
      </c>
      <c r="C993" s="2">
        <f>RSI!I993</f>
        <v>54.537476392932653</v>
      </c>
      <c r="D993" s="2">
        <f>MACD!E993</f>
        <v>5.5366955280462982E-2</v>
      </c>
      <c r="E993" s="2">
        <f>MACD!F993</f>
        <v>3.8399497898832263E-2</v>
      </c>
      <c r="F993" s="2">
        <f>'Moving Avg'!D993</f>
        <v>5.5754000000000001</v>
      </c>
      <c r="G993" s="2">
        <f>'Moving Avg'!F993</f>
        <v>5.6425499999999982</v>
      </c>
      <c r="H993" s="2">
        <f>'Moving Avg'!G993</f>
        <v>5.6599200000000023</v>
      </c>
      <c r="I993" s="2">
        <f>'Moving Avg'!H993</f>
        <v>5.4092700000000011</v>
      </c>
      <c r="J993" s="5" t="str">
        <f>OBV!F993</f>
        <v>BULLISH</v>
      </c>
      <c r="K993" s="5" t="str">
        <f>OBV!G993</f>
        <v>WEAK</v>
      </c>
      <c r="L993" s="5" t="str">
        <f>OBV!H993</f>
        <v>CONFIRMED BULLISH</v>
      </c>
    </row>
    <row r="994" spans="1:12" ht="13.5" x14ac:dyDescent="0.25">
      <c r="A994" s="3">
        <f>RSI!A994</f>
        <v>43453</v>
      </c>
      <c r="B994" s="2">
        <f>RSI!B994</f>
        <v>5.6630000000000003</v>
      </c>
      <c r="C994" s="2">
        <f>RSI!I994</f>
        <v>54.537476392932653</v>
      </c>
      <c r="D994" s="2">
        <f>MACD!E994</f>
        <v>4.9852203688137919E-2</v>
      </c>
      <c r="E994" s="2">
        <f>MACD!F994</f>
        <v>4.0690039056693397E-2</v>
      </c>
      <c r="F994" s="2">
        <f>'Moving Avg'!D994</f>
        <v>5.6046000000000005</v>
      </c>
      <c r="G994" s="2">
        <f>'Moving Avg'!F994</f>
        <v>5.6349499999999981</v>
      </c>
      <c r="H994" s="2">
        <f>'Moving Avg'!G994</f>
        <v>5.6560600000000019</v>
      </c>
      <c r="I994" s="2">
        <f>'Moving Avg'!H994</f>
        <v>5.4118400000000007</v>
      </c>
      <c r="J994" s="5" t="str">
        <f>OBV!F994</f>
        <v>BULLISH</v>
      </c>
      <c r="K994" s="5" t="str">
        <f>OBV!G994</f>
        <v>WEAK</v>
      </c>
      <c r="L994" s="5" t="str">
        <f>OBV!H994</f>
        <v>CONFIRMED BULLISH</v>
      </c>
    </row>
    <row r="995" spans="1:12" ht="13.5" x14ac:dyDescent="0.25">
      <c r="A995" s="3">
        <f>RSI!A995</f>
        <v>43454</v>
      </c>
      <c r="B995" s="2">
        <f>RSI!B995</f>
        <v>5.6630000000000003</v>
      </c>
      <c r="C995" s="2">
        <f>RSI!I995</f>
        <v>54.53747639293266</v>
      </c>
      <c r="D995" s="2">
        <f>MACD!E995</f>
        <v>4.4963413082319548E-2</v>
      </c>
      <c r="E995" s="2">
        <f>MACD!F995</f>
        <v>4.1544713861818627E-2</v>
      </c>
      <c r="F995" s="2">
        <f>'Moving Avg'!D995</f>
        <v>5.6337999999999999</v>
      </c>
      <c r="G995" s="2">
        <f>'Moving Avg'!F995</f>
        <v>5.6273499999999981</v>
      </c>
      <c r="H995" s="2">
        <f>'Moving Avg'!G995</f>
        <v>5.6522000000000023</v>
      </c>
      <c r="I995" s="2">
        <f>'Moving Avg'!H995</f>
        <v>5.4144650000000016</v>
      </c>
      <c r="J995" s="5" t="str">
        <f>OBV!F995</f>
        <v>BULLISH</v>
      </c>
      <c r="K995" s="5" t="str">
        <f>OBV!G995</f>
        <v>WEAK</v>
      </c>
      <c r="L995" s="5" t="str">
        <f>OBV!H995</f>
        <v>CONFIRMED BULLISH</v>
      </c>
    </row>
    <row r="996" spans="1:12" ht="13.5" x14ac:dyDescent="0.25">
      <c r="A996" s="3">
        <f>RSI!A996</f>
        <v>43455</v>
      </c>
      <c r="B996" s="2">
        <f>RSI!B996</f>
        <v>5.827</v>
      </c>
      <c r="C996" s="2">
        <f>RSI!I996</f>
        <v>69.281662644178255</v>
      </c>
      <c r="D996" s="2">
        <f>MACD!E996</f>
        <v>6.0110738546015341E-3</v>
      </c>
      <c r="E996" s="2">
        <f>MACD!F996</f>
        <v>3.4437985860375213E-2</v>
      </c>
      <c r="F996" s="2">
        <f>'Moving Avg'!D996</f>
        <v>5.6958000000000002</v>
      </c>
      <c r="G996" s="2">
        <f>'Moving Avg'!F996</f>
        <v>5.6328999999999985</v>
      </c>
      <c r="H996" s="2">
        <f>'Moving Avg'!G996</f>
        <v>5.6547800000000015</v>
      </c>
      <c r="I996" s="2">
        <f>'Moving Avg'!H996</f>
        <v>5.4181550000000005</v>
      </c>
      <c r="J996" s="5" t="str">
        <f>OBV!F996</f>
        <v>BULLISH</v>
      </c>
      <c r="K996" s="5" t="str">
        <f>OBV!G996</f>
        <v>WEAK</v>
      </c>
      <c r="L996" s="5" t="str">
        <f>OBV!H996</f>
        <v>CONFIRMED BULLISH</v>
      </c>
    </row>
    <row r="997" spans="1:12" ht="13.5" x14ac:dyDescent="0.25">
      <c r="A997" s="3">
        <f>RSI!A997</f>
        <v>43458</v>
      </c>
      <c r="B997" s="2">
        <f>RSI!B997</f>
        <v>5.827</v>
      </c>
      <c r="C997" s="2">
        <f>RSI!I997</f>
        <v>69.281662644178255</v>
      </c>
      <c r="D997" s="2">
        <f>MACD!E997</f>
        <v>-2.8108406438962064E-2</v>
      </c>
      <c r="E997" s="2">
        <f>MACD!F997</f>
        <v>2.1928707400507758E-2</v>
      </c>
      <c r="F997" s="2">
        <f>'Moving Avg'!D997</f>
        <v>5.7286000000000001</v>
      </c>
      <c r="G997" s="2">
        <f>'Moving Avg'!F997</f>
        <v>5.6399499999999989</v>
      </c>
      <c r="H997" s="2">
        <f>'Moving Avg'!G997</f>
        <v>5.6573600000000006</v>
      </c>
      <c r="I997" s="2">
        <f>'Moving Avg'!H997</f>
        <v>5.4225050000000001</v>
      </c>
      <c r="J997" s="5" t="str">
        <f>OBV!F997</f>
        <v>BULLISH</v>
      </c>
      <c r="K997" s="5" t="str">
        <f>OBV!G997</f>
        <v>WEAK</v>
      </c>
      <c r="L997" s="5" t="str">
        <f>OBV!H997</f>
        <v>CONFIRMED BULLISH</v>
      </c>
    </row>
    <row r="998" spans="1:12" ht="13.5" x14ac:dyDescent="0.25">
      <c r="A998" s="3">
        <f>RSI!A998</f>
        <v>43459</v>
      </c>
      <c r="B998" s="2">
        <f>RSI!B998</f>
        <v>5.827</v>
      </c>
      <c r="C998" s="2">
        <f>RSI!I998</f>
        <v>69.281662644178255</v>
      </c>
      <c r="D998" s="2">
        <f>MACD!E998</f>
        <v>-5.8052632806409932E-2</v>
      </c>
      <c r="E998" s="2">
        <f>MACD!F998</f>
        <v>5.9324393591242194E-3</v>
      </c>
      <c r="F998" s="2">
        <f>'Moving Avg'!D998</f>
        <v>5.7613999999999992</v>
      </c>
      <c r="G998" s="2">
        <f>'Moving Avg'!F998</f>
        <v>5.6469999999999994</v>
      </c>
      <c r="H998" s="2">
        <f>'Moving Avg'!G998</f>
        <v>5.6599400000000015</v>
      </c>
      <c r="I998" s="2">
        <f>'Moving Avg'!H998</f>
        <v>5.4269350000000012</v>
      </c>
      <c r="J998" s="5" t="str">
        <f>OBV!F998</f>
        <v>BULLISH</v>
      </c>
      <c r="K998" s="5" t="str">
        <f>OBV!G998</f>
        <v>WEAK</v>
      </c>
      <c r="L998" s="5" t="str">
        <f>OBV!H998</f>
        <v>CONFIRMED BULLISH</v>
      </c>
    </row>
    <row r="999" spans="1:12" ht="13.5" x14ac:dyDescent="0.25">
      <c r="A999" s="3">
        <f>RSI!A999</f>
        <v>43460</v>
      </c>
      <c r="B999" s="2">
        <f>RSI!B999</f>
        <v>5.827</v>
      </c>
      <c r="C999" s="2">
        <f>RSI!I999</f>
        <v>69.281662644178255</v>
      </c>
      <c r="D999" s="2">
        <f>MACD!E999</f>
        <v>-8.4384404087955112E-2</v>
      </c>
      <c r="E999" s="2">
        <f>MACD!F999</f>
        <v>-1.2130929330291647E-2</v>
      </c>
      <c r="F999" s="2">
        <f>'Moving Avg'!D999</f>
        <v>5.7941999999999991</v>
      </c>
      <c r="G999" s="2">
        <f>'Moving Avg'!F999</f>
        <v>5.6540499999999998</v>
      </c>
      <c r="H999" s="2">
        <f>'Moving Avg'!G999</f>
        <v>5.6641600000000007</v>
      </c>
      <c r="I999" s="2">
        <f>'Moving Avg'!H999</f>
        <v>5.4313650000000004</v>
      </c>
      <c r="J999" s="5" t="str">
        <f>OBV!F999</f>
        <v>BULLISH</v>
      </c>
      <c r="K999" s="5" t="str">
        <f>OBV!G999</f>
        <v>WEAK</v>
      </c>
      <c r="L999" s="5" t="str">
        <f>OBV!H999</f>
        <v>CONFIRMED BULLISH</v>
      </c>
    </row>
    <row r="1000" spans="1:12" ht="13.5" x14ac:dyDescent="0.25">
      <c r="A1000" s="3">
        <f>RSI!A1000</f>
        <v>43461</v>
      </c>
      <c r="B1000" s="2">
        <f>RSI!B1000</f>
        <v>5.8380000000000001</v>
      </c>
      <c r="C1000" s="2">
        <f>RSI!I1000</f>
        <v>70.154891349403442</v>
      </c>
      <c r="D1000" s="2">
        <f>MACD!E1000</f>
        <v>-0.10840064194001542</v>
      </c>
      <c r="E1000" s="2">
        <f>MACD!F1000</f>
        <v>-3.1384871852236401E-2</v>
      </c>
      <c r="F1000" s="2">
        <f>'Moving Avg'!D1000</f>
        <v>5.8292000000000002</v>
      </c>
      <c r="G1000" s="2">
        <f>'Moving Avg'!F1000</f>
        <v>5.6616499999999998</v>
      </c>
      <c r="H1000" s="2">
        <f>'Moving Avg'!G1000</f>
        <v>5.6686000000000023</v>
      </c>
      <c r="I1000" s="2">
        <f>'Moving Avg'!H1000</f>
        <v>5.4358500000000003</v>
      </c>
      <c r="J1000" s="5" t="str">
        <f>OBV!F1000</f>
        <v>BULLISH</v>
      </c>
      <c r="K1000" s="5" t="str">
        <f>OBV!G1000</f>
        <v>WEAK</v>
      </c>
      <c r="L1000" s="5" t="str">
        <f>OBV!H1000</f>
        <v>CONFIRMED BULLISH</v>
      </c>
    </row>
    <row r="1001" spans="1:12" ht="13.5" x14ac:dyDescent="0.25">
      <c r="A1001" s="3">
        <f>RSI!A1001</f>
        <v>43462</v>
      </c>
      <c r="B1001" s="2">
        <f>RSI!B1001</f>
        <v>5.8380000000000001</v>
      </c>
      <c r="C1001" s="2">
        <f>RSI!I1001</f>
        <v>70.154891349403442</v>
      </c>
      <c r="D1001" s="2">
        <f>MACD!E1001</f>
        <v>-0.12963956741453497</v>
      </c>
      <c r="E1001" s="2">
        <f>MACD!F1001</f>
        <v>-5.1035810964696116E-2</v>
      </c>
      <c r="F1001" s="2">
        <f>'Moving Avg'!D1001</f>
        <v>5.8314000000000004</v>
      </c>
      <c r="G1001" s="2">
        <f>'Moving Avg'!F1001</f>
        <v>5.670399999999999</v>
      </c>
      <c r="H1001" s="2">
        <f>'Moving Avg'!G1001</f>
        <v>5.6730400000000021</v>
      </c>
      <c r="I1001" s="2">
        <f>'Moving Avg'!H1001</f>
        <v>5.4403350000000001</v>
      </c>
      <c r="J1001" s="5" t="str">
        <f>OBV!F1001</f>
        <v>BULLISH</v>
      </c>
      <c r="K1001" s="5" t="str">
        <f>OBV!G1001</f>
        <v>WEAK</v>
      </c>
      <c r="L1001" s="5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5.8380000000000001</v>
      </c>
      <c r="C1002" s="2">
        <f>RSI!I1002</f>
        <v>70.154891349403442</v>
      </c>
      <c r="D1002" s="2">
        <f>MACD!E1002</f>
        <v>-0.12599895839981912</v>
      </c>
      <c r="E1002" s="2">
        <f>MACD!F1002</f>
        <v>-6.6028440451720724E-2</v>
      </c>
      <c r="F1002" s="2">
        <f>'Moving Avg'!D1002</f>
        <v>5.8336000000000006</v>
      </c>
      <c r="G1002" s="2">
        <f>'Moving Avg'!F1002</f>
        <v>5.6791499999999981</v>
      </c>
      <c r="H1002" s="2">
        <f>'Moving Avg'!G1002</f>
        <v>5.6742000000000026</v>
      </c>
      <c r="I1002" s="2">
        <f>'Moving Avg'!H1002</f>
        <v>5.44482</v>
      </c>
      <c r="J1002" s="5" t="str">
        <f>OBV!F1002</f>
        <v>BULLISH</v>
      </c>
      <c r="K1002" s="5" t="str">
        <f>OBV!G1002</f>
        <v>WEAK</v>
      </c>
      <c r="L1002" s="5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5.6630000000000003</v>
      </c>
      <c r="C1003" s="2">
        <f>RSI!I1003</f>
        <v>44.831831069254036</v>
      </c>
      <c r="D1003" s="2">
        <f>MACD!E1003</f>
        <v>-0.11074208286521525</v>
      </c>
      <c r="E1003" s="2">
        <f>MACD!F1003</f>
        <v>-7.497116893441963E-2</v>
      </c>
      <c r="F1003" s="2">
        <f>'Moving Avg'!D1003</f>
        <v>5.8008000000000006</v>
      </c>
      <c r="G1003" s="2">
        <f>'Moving Avg'!F1003</f>
        <v>5.6782499999999985</v>
      </c>
      <c r="H1003" s="2">
        <f>'Moving Avg'!G1003</f>
        <v>5.6718600000000041</v>
      </c>
      <c r="I1003" s="2">
        <f>'Moving Avg'!H1003</f>
        <v>5.4485149999999996</v>
      </c>
      <c r="J1003" s="5" t="str">
        <f>OBV!F1003</f>
        <v>BULLISH</v>
      </c>
      <c r="K1003" s="5" t="str">
        <f>OBV!G1003</f>
        <v>WEAK</v>
      </c>
      <c r="L1003" s="5" t="str">
        <f>OBV!H1003</f>
        <v>BULLISH DIVERGENCE</v>
      </c>
    </row>
    <row r="1004" spans="1:12" ht="13.5" x14ac:dyDescent="0.25">
      <c r="A1004" s="3">
        <f>RSI!A1004</f>
        <v>43468</v>
      </c>
      <c r="B1004" s="2">
        <f>RSI!B1004</f>
        <v>5.657</v>
      </c>
      <c r="C1004" s="2">
        <f>RSI!I1004</f>
        <v>44.242183288747292</v>
      </c>
      <c r="D1004" s="2">
        <f>MACD!E1004</f>
        <v>-9.7082227869553783E-2</v>
      </c>
      <c r="E1004" s="2">
        <f>MACD!F1004</f>
        <v>-7.9393380721446472E-2</v>
      </c>
      <c r="F1004" s="2">
        <f>'Moving Avg'!D1004</f>
        <v>5.7667999999999999</v>
      </c>
      <c r="G1004" s="2">
        <f>'Moving Avg'!F1004</f>
        <v>5.6779499999999974</v>
      </c>
      <c r="H1004" s="2">
        <f>'Moving Avg'!G1004</f>
        <v>5.6694000000000013</v>
      </c>
      <c r="I1004" s="2">
        <f>'Moving Avg'!H1004</f>
        <v>5.4524499999999998</v>
      </c>
      <c r="J1004" s="5" t="str">
        <f>OBV!F1004</f>
        <v>BULLISH</v>
      </c>
      <c r="K1004" s="5" t="str">
        <f>OBV!G1004</f>
        <v>NEUTRAL</v>
      </c>
      <c r="L1004" s="5" t="str">
        <f>OBV!H1004</f>
        <v>BULLISH DIVERGENCE</v>
      </c>
    </row>
    <row r="1005" spans="1:12" ht="13.5" x14ac:dyDescent="0.25">
      <c r="A1005" s="3">
        <f>RSI!A1005</f>
        <v>43469</v>
      </c>
      <c r="B1005" s="2">
        <f>RSI!B1005</f>
        <v>5.6630000000000003</v>
      </c>
      <c r="C1005" s="2">
        <f>RSI!I1005</f>
        <v>45.020915922685361</v>
      </c>
      <c r="D1005" s="2">
        <f>MACD!E1005</f>
        <v>-8.5649780475580251E-2</v>
      </c>
      <c r="E1005" s="2">
        <f>MACD!F1005</f>
        <v>-8.064466067227323E-2</v>
      </c>
      <c r="F1005" s="2">
        <f>'Moving Avg'!D1005</f>
        <v>5.7317999999999998</v>
      </c>
      <c r="G1005" s="2">
        <f>'Moving Avg'!F1005</f>
        <v>5.6779499999999974</v>
      </c>
      <c r="H1005" s="2">
        <f>'Moving Avg'!G1005</f>
        <v>5.6670600000000011</v>
      </c>
      <c r="I1005" s="2">
        <f>'Moving Avg'!H1005</f>
        <v>5.4564149999999998</v>
      </c>
      <c r="J1005" s="5" t="str">
        <f>OBV!F1005</f>
        <v>BULLISH</v>
      </c>
      <c r="K1005" s="5" t="str">
        <f>OBV!G1005</f>
        <v>NEUTRAL</v>
      </c>
      <c r="L1005" s="5" t="str">
        <f>OBV!H1005</f>
        <v>BULLISH DIVERGENCE</v>
      </c>
    </row>
    <row r="1006" spans="1:12" ht="13.5" x14ac:dyDescent="0.25">
      <c r="A1006" s="3">
        <f>RSI!A1006</f>
        <v>43472</v>
      </c>
      <c r="B1006" s="2">
        <f>RSI!B1006</f>
        <v>5.8319999999999999</v>
      </c>
      <c r="C1006" s="2">
        <f>RSI!I1006</f>
        <v>61.381482789585107</v>
      </c>
      <c r="D1006" s="2">
        <f>MACD!E1006</f>
        <v>-6.3004418209924751E-2</v>
      </c>
      <c r="E1006" s="2">
        <f>MACD!F1006</f>
        <v>-7.7116612179803534E-2</v>
      </c>
      <c r="F1006" s="2">
        <f>'Moving Avg'!D1006</f>
        <v>5.7306000000000008</v>
      </c>
      <c r="G1006" s="2">
        <f>'Moving Avg'!F1006</f>
        <v>5.693699999999998</v>
      </c>
      <c r="H1006" s="2">
        <f>'Moving Avg'!G1006</f>
        <v>5.6681000000000008</v>
      </c>
      <c r="I1006" s="2">
        <f>'Moving Avg'!H1006</f>
        <v>5.4612250000000007</v>
      </c>
      <c r="J1006" s="5" t="str">
        <f>OBV!F1006</f>
        <v>BULLISH</v>
      </c>
      <c r="K1006" s="5" t="str">
        <f>OBV!G1006</f>
        <v>WEAK</v>
      </c>
      <c r="L1006" s="5" t="str">
        <f>OBV!H1006</f>
        <v>BULLISH DIVERGENCE</v>
      </c>
    </row>
    <row r="1007" spans="1:12" ht="13.5" x14ac:dyDescent="0.25">
      <c r="A1007" s="3">
        <f>RSI!A1007</f>
        <v>43473</v>
      </c>
      <c r="B1007" s="2">
        <f>RSI!B1007</f>
        <v>5.8209999999999997</v>
      </c>
      <c r="C1007" s="2">
        <f>RSI!I1007</f>
        <v>60.127293278188375</v>
      </c>
      <c r="D1007" s="2">
        <f>MACD!E1007</f>
        <v>-4.3786491440993558E-2</v>
      </c>
      <c r="E1007" s="2">
        <f>MACD!F1007</f>
        <v>-7.0450588032041545E-2</v>
      </c>
      <c r="F1007" s="2">
        <f>'Moving Avg'!D1007</f>
        <v>5.7272000000000007</v>
      </c>
      <c r="G1007" s="2">
        <f>'Moving Avg'!F1007</f>
        <v>5.7088999999999981</v>
      </c>
      <c r="H1007" s="2">
        <f>'Moving Avg'!G1007</f>
        <v>5.6712600000000011</v>
      </c>
      <c r="I1007" s="2">
        <f>'Moving Avg'!H1007</f>
        <v>5.4662550000000012</v>
      </c>
      <c r="J1007" s="5" t="str">
        <f>OBV!F1007</f>
        <v>BULLISH</v>
      </c>
      <c r="K1007" s="5" t="str">
        <f>OBV!G1007</f>
        <v>NEUTRAL</v>
      </c>
      <c r="L1007" s="5" t="str">
        <f>OBV!H1007</f>
        <v>BULLISH DIVERGENCE</v>
      </c>
    </row>
    <row r="1008" spans="1:12" ht="13.5" x14ac:dyDescent="0.25">
      <c r="A1008" s="3">
        <f>RSI!A1008</f>
        <v>43474</v>
      </c>
      <c r="B1008" s="2">
        <f>RSI!B1008</f>
        <v>5.8209999999999997</v>
      </c>
      <c r="C1008" s="2">
        <f>RSI!I1008</f>
        <v>60.127293278188375</v>
      </c>
      <c r="D1008" s="2">
        <f>MACD!E1008</f>
        <v>-2.8162343785095523E-2</v>
      </c>
      <c r="E1008" s="2">
        <f>MACD!F1008</f>
        <v>-6.1992939182652348E-2</v>
      </c>
      <c r="F1008" s="2">
        <f>'Moving Avg'!D1008</f>
        <v>5.758799999999999</v>
      </c>
      <c r="G1008" s="2">
        <f>'Moving Avg'!F1008</f>
        <v>5.7240999999999982</v>
      </c>
      <c r="H1008" s="2">
        <f>'Moving Avg'!G1008</f>
        <v>5.6744200000000022</v>
      </c>
      <c r="I1008" s="2">
        <f>'Moving Avg'!H1008</f>
        <v>5.4712550000000002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5.6630000000000003</v>
      </c>
      <c r="C1009" s="2">
        <f>RSI!I1009</f>
        <v>44.858510763391486</v>
      </c>
      <c r="D1009" s="2">
        <f>MACD!E1009</f>
        <v>-3.8281842964567048E-3</v>
      </c>
      <c r="E1009" s="2">
        <f>MACD!F1009</f>
        <v>-5.0359988205413223E-2</v>
      </c>
      <c r="F1009" s="2">
        <f>'Moving Avg'!D1009</f>
        <v>5.76</v>
      </c>
      <c r="G1009" s="2">
        <f>'Moving Avg'!F1009</f>
        <v>5.7313999999999989</v>
      </c>
      <c r="H1009" s="2">
        <f>'Moving Avg'!G1009</f>
        <v>5.6744200000000022</v>
      </c>
      <c r="I1009" s="2">
        <f>'Moving Avg'!H1009</f>
        <v>5.4754650000000007</v>
      </c>
      <c r="J1009" s="5" t="str">
        <f>OBV!F1009</f>
        <v>BULLISH</v>
      </c>
      <c r="K1009" s="5" t="str">
        <f>OBV!G1009</f>
        <v>NEUTRAL</v>
      </c>
      <c r="L1009" s="5" t="str">
        <f>OBV!H1009</f>
        <v>CONFIRMED BULLISH</v>
      </c>
    </row>
    <row r="1010" spans="1:12" ht="13.5" x14ac:dyDescent="0.25">
      <c r="A1010" s="3">
        <f>RSI!A1010</f>
        <v>43476</v>
      </c>
      <c r="B1010" s="2">
        <f>RSI!B1010</f>
        <v>5.6630000000000003</v>
      </c>
      <c r="C1010" s="2">
        <f>RSI!I1010</f>
        <v>44.858510763391486</v>
      </c>
      <c r="D1010" s="2">
        <f>MACD!E1010</f>
        <v>1.8841919967251819E-2</v>
      </c>
      <c r="E1010" s="2">
        <f>MACD!F1010</f>
        <v>-3.6519606570880214E-2</v>
      </c>
      <c r="F1010" s="2">
        <f>'Moving Avg'!D1010</f>
        <v>5.76</v>
      </c>
      <c r="G1010" s="2">
        <f>'Moving Avg'!F1010</f>
        <v>5.7386999999999988</v>
      </c>
      <c r="H1010" s="2">
        <f>'Moving Avg'!G1010</f>
        <v>5.6744200000000031</v>
      </c>
      <c r="I1010" s="2">
        <f>'Moving Avg'!H1010</f>
        <v>5.4796750000000012</v>
      </c>
      <c r="J1010" s="5" t="str">
        <f>OBV!F1010</f>
        <v>BEARISH</v>
      </c>
      <c r="K1010" s="5" t="str">
        <f>OBV!G1010</f>
        <v>STRONG</v>
      </c>
      <c r="L1010" s="5" t="str">
        <f>OBV!H1010</f>
        <v>NEUTRAL</v>
      </c>
    </row>
    <row r="1011" spans="1:12" ht="13.5" x14ac:dyDescent="0.25">
      <c r="A1011" s="3">
        <f>RSI!A1011</f>
        <v>43480</v>
      </c>
      <c r="B1011" s="2">
        <f>RSI!B1011</f>
        <v>5.6630000000000003</v>
      </c>
      <c r="C1011" s="2">
        <f>RSI!I1011</f>
        <v>44.858510763391486</v>
      </c>
      <c r="D1011" s="2">
        <f>MACD!E1011</f>
        <v>3.8382976926370382E-2</v>
      </c>
      <c r="E1011" s="2">
        <f>MACD!F1011</f>
        <v>-2.1539089871430096E-2</v>
      </c>
      <c r="F1011" s="2">
        <f>'Moving Avg'!D1011</f>
        <v>5.7262000000000004</v>
      </c>
      <c r="G1011" s="2">
        <f>'Moving Avg'!F1011</f>
        <v>5.7459999999999987</v>
      </c>
      <c r="H1011" s="2">
        <f>'Moving Avg'!G1011</f>
        <v>5.6745400000000021</v>
      </c>
      <c r="I1011" s="2">
        <f>'Moving Avg'!H1011</f>
        <v>5.4838849999999999</v>
      </c>
      <c r="J1011" s="5" t="str">
        <f>OBV!F1011</f>
        <v>BEARISH</v>
      </c>
      <c r="K1011" s="5" t="str">
        <f>OBV!G1011</f>
        <v>STRONG</v>
      </c>
      <c r="L1011" s="5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5.8209999999999997</v>
      </c>
      <c r="C1012" s="2">
        <f>RSI!I1012</f>
        <v>58.136268532355686</v>
      </c>
      <c r="D1012" s="2">
        <f>MACD!E1012</f>
        <v>4.3546107285492575E-2</v>
      </c>
      <c r="E1012" s="2">
        <f>MACD!F1012</f>
        <v>-8.5220504400455623E-3</v>
      </c>
      <c r="F1012" s="2">
        <f>'Moving Avg'!D1012</f>
        <v>5.7262000000000004</v>
      </c>
      <c r="G1012" s="2">
        <f>'Moving Avg'!F1012</f>
        <v>5.7538999999999989</v>
      </c>
      <c r="H1012" s="2">
        <f>'Moving Avg'!G1012</f>
        <v>5.6787600000000023</v>
      </c>
      <c r="I1012" s="2">
        <f>'Moving Avg'!H1012</f>
        <v>5.4888849999999998</v>
      </c>
      <c r="J1012" s="5" t="str">
        <f>OBV!F1012</f>
        <v>BULLISH</v>
      </c>
      <c r="K1012" s="5" t="str">
        <f>OBV!G1012</f>
        <v>NEUTRAL</v>
      </c>
      <c r="L1012" s="5" t="str">
        <f>OBV!H1012</f>
        <v>NEUTRAL</v>
      </c>
    </row>
    <row r="1013" spans="1:12" ht="13.5" x14ac:dyDescent="0.25">
      <c r="A1013" s="3">
        <f>RSI!A1013</f>
        <v>43482</v>
      </c>
      <c r="B1013" s="2">
        <f>RSI!B1013</f>
        <v>5.8209999999999997</v>
      </c>
      <c r="C1013" s="2">
        <f>RSI!I1013</f>
        <v>58.136268532355686</v>
      </c>
      <c r="D1013" s="2">
        <f>MACD!E1013</f>
        <v>2.0365698224573237E-2</v>
      </c>
      <c r="E1013" s="2">
        <f>MACD!F1013</f>
        <v>-2.7445007071218025E-3</v>
      </c>
      <c r="F1013" s="2">
        <f>'Moving Avg'!D1013</f>
        <v>5.7262000000000004</v>
      </c>
      <c r="G1013" s="2">
        <f>'Moving Avg'!F1013</f>
        <v>5.7617999999999983</v>
      </c>
      <c r="H1013" s="2">
        <f>'Moving Avg'!G1013</f>
        <v>5.6819200000000025</v>
      </c>
      <c r="I1013" s="2">
        <f>'Moving Avg'!H1013</f>
        <v>5.4938850000000006</v>
      </c>
      <c r="J1013" s="5" t="str">
        <f>OBV!F1013</f>
        <v>BULLISH</v>
      </c>
      <c r="K1013" s="5" t="str">
        <f>OBV!G1013</f>
        <v>NEUTRAL</v>
      </c>
      <c r="L1013" s="5" t="str">
        <f>OBV!H1013</f>
        <v>NEUTRAL</v>
      </c>
    </row>
    <row r="1014" spans="1:12" ht="13.5" x14ac:dyDescent="0.25">
      <c r="A1014" s="3">
        <f>RSI!A1014</f>
        <v>43483</v>
      </c>
      <c r="B1014" s="2">
        <f>RSI!B1014</f>
        <v>5.6689999999999996</v>
      </c>
      <c r="C1014" s="2">
        <f>RSI!I1014</f>
        <v>45.824960061344491</v>
      </c>
      <c r="D1014" s="2">
        <f>MACD!E1014</f>
        <v>1.050793388083715E-2</v>
      </c>
      <c r="E1014" s="2">
        <f>MACD!F1014</f>
        <v>-9.4013789530012111E-5</v>
      </c>
      <c r="F1014" s="2">
        <f>'Moving Avg'!D1014</f>
        <v>5.7273999999999994</v>
      </c>
      <c r="G1014" s="2">
        <f>'Moving Avg'!F1014</f>
        <v>5.7620999999999984</v>
      </c>
      <c r="H1014" s="2">
        <f>'Moving Avg'!G1014</f>
        <v>5.6831000000000014</v>
      </c>
      <c r="I1014" s="2">
        <f>'Moving Avg'!H1014</f>
        <v>5.4981249999999999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</row>
    <row r="1015" spans="1:12" ht="13.5" x14ac:dyDescent="0.25">
      <c r="A1015" s="3">
        <f>RSI!A1015</f>
        <v>43486</v>
      </c>
      <c r="B1015" s="2">
        <f>RSI!B1015</f>
        <v>5.6689999999999996</v>
      </c>
      <c r="C1015" s="2">
        <f>RSI!I1015</f>
        <v>45.824960061344484</v>
      </c>
      <c r="D1015" s="2">
        <f>MACD!E1015</f>
        <v>3.4511904903782309E-3</v>
      </c>
      <c r="E1015" s="2">
        <f>MACD!F1015</f>
        <v>6.150270664516366E-4</v>
      </c>
      <c r="F1015" s="2">
        <f>'Moving Avg'!D1015</f>
        <v>5.7286000000000001</v>
      </c>
      <c r="G1015" s="2">
        <f>'Moving Avg'!F1015</f>
        <v>5.7623999999999986</v>
      </c>
      <c r="H1015" s="2">
        <f>'Moving Avg'!G1015</f>
        <v>5.6842800000000011</v>
      </c>
      <c r="I1015" s="2">
        <f>'Moving Avg'!H1015</f>
        <v>5.5023650000000011</v>
      </c>
      <c r="J1015" s="5" t="str">
        <f>OBV!F1015</f>
        <v>BULLISH</v>
      </c>
      <c r="K1015" s="5" t="str">
        <f>OBV!G1015</f>
        <v>NEUTRAL</v>
      </c>
      <c r="L1015" s="5" t="str">
        <f>OBV!H1015</f>
        <v>CONFIRMED BULLISH</v>
      </c>
    </row>
    <row r="1016" spans="1:12" ht="13.5" x14ac:dyDescent="0.25">
      <c r="A1016" s="3">
        <f>RSI!A1016</f>
        <v>43487</v>
      </c>
      <c r="B1016" s="2">
        <f>RSI!B1016</f>
        <v>5.6630000000000003</v>
      </c>
      <c r="C1016" s="2">
        <f>RSI!I1016</f>
        <v>45.384966713714434</v>
      </c>
      <c r="D1016" s="2">
        <f>MACD!E1016</f>
        <v>2.425914150366193E-2</v>
      </c>
      <c r="E1016" s="2">
        <f>MACD!F1016</f>
        <v>5.3438499538936953E-3</v>
      </c>
      <c r="F1016" s="2">
        <f>'Moving Avg'!D1016</f>
        <v>5.7286000000000001</v>
      </c>
      <c r="G1016" s="2">
        <f>'Moving Avg'!F1016</f>
        <v>5.7541999999999991</v>
      </c>
      <c r="H1016" s="2">
        <f>'Moving Avg'!G1016</f>
        <v>5.6853400000000009</v>
      </c>
      <c r="I1016" s="2">
        <f>'Moving Avg'!H1016</f>
        <v>5.5068799999999998</v>
      </c>
      <c r="J1016" s="5" t="str">
        <f>OBV!F1016</f>
        <v>BEARISH</v>
      </c>
      <c r="K1016" s="5" t="str">
        <f>OBV!G1016</f>
        <v>STRONG</v>
      </c>
      <c r="L1016" s="5" t="str">
        <f>OBV!H1016</f>
        <v>NEUTRAL</v>
      </c>
    </row>
    <row r="1017" spans="1:12" ht="13.5" x14ac:dyDescent="0.25">
      <c r="A1017" s="3">
        <f>RSI!A1017</f>
        <v>43488</v>
      </c>
      <c r="B1017" s="2">
        <f>RSI!B1017</f>
        <v>5.6630000000000003</v>
      </c>
      <c r="C1017" s="2">
        <f>RSI!I1017</f>
        <v>45.384966713714434</v>
      </c>
      <c r="D1017" s="2">
        <f>MACD!E1017</f>
        <v>4.0518828006905316E-2</v>
      </c>
      <c r="E1017" s="2">
        <f>MACD!F1017</f>
        <v>1.2378845564496019E-2</v>
      </c>
      <c r="F1017" s="2">
        <f>'Moving Avg'!D1017</f>
        <v>5.6970000000000001</v>
      </c>
      <c r="G1017" s="2">
        <f>'Moving Avg'!F1017</f>
        <v>5.7459999999999987</v>
      </c>
      <c r="H1017" s="2">
        <f>'Moving Avg'!G1017</f>
        <v>5.6864000000000008</v>
      </c>
      <c r="I1017" s="2">
        <f>'Moving Avg'!H1017</f>
        <v>5.5113950000000003</v>
      </c>
      <c r="J1017" s="5" t="str">
        <f>OBV!F1017</f>
        <v>BEARISH</v>
      </c>
      <c r="K1017" s="5" t="str">
        <f>OBV!G1017</f>
        <v>STRONG</v>
      </c>
      <c r="L1017" s="5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5.6630000000000003</v>
      </c>
      <c r="C1018" s="2">
        <f>RSI!I1018</f>
        <v>45.384966713714434</v>
      </c>
      <c r="D1018" s="2">
        <f>MACD!E1018</f>
        <v>5.4596715403953944E-2</v>
      </c>
      <c r="E1018" s="2">
        <f>MACD!F1018</f>
        <v>2.0822419532387604E-2</v>
      </c>
      <c r="F1018" s="2">
        <f>'Moving Avg'!D1018</f>
        <v>5.6654</v>
      </c>
      <c r="G1018" s="2">
        <f>'Moving Avg'!F1018</f>
        <v>5.7377999999999982</v>
      </c>
      <c r="H1018" s="2">
        <f>'Moving Avg'!G1018</f>
        <v>5.6893200000000013</v>
      </c>
      <c r="I1018" s="2">
        <f>'Moving Avg'!H1018</f>
        <v>5.5161800000000003</v>
      </c>
      <c r="J1018" s="5" t="str">
        <f>OBV!F1018</f>
        <v>BEARISH</v>
      </c>
      <c r="K1018" s="5" t="str">
        <f>OBV!G1018</f>
        <v>STRONG</v>
      </c>
      <c r="L1018" s="5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5.6630000000000003</v>
      </c>
      <c r="C1019" s="2">
        <f>RSI!I1019</f>
        <v>45.384966713714434</v>
      </c>
      <c r="D1019" s="2">
        <f>MACD!E1019</f>
        <v>4.249709196398932E-2</v>
      </c>
      <c r="E1019" s="2">
        <f>MACD!F1019</f>
        <v>2.5157354018707945E-2</v>
      </c>
      <c r="F1019" s="2">
        <f>'Moving Avg'!D1019</f>
        <v>5.6642000000000001</v>
      </c>
      <c r="G1019" s="2">
        <f>'Moving Avg'!F1019</f>
        <v>5.7295999999999987</v>
      </c>
      <c r="H1019" s="2">
        <f>'Moving Avg'!G1019</f>
        <v>5.6922400000000009</v>
      </c>
      <c r="I1019" s="2">
        <f>'Moving Avg'!H1019</f>
        <v>5.5209650000000003</v>
      </c>
      <c r="J1019" s="5" t="str">
        <f>OBV!F1019</f>
        <v>BEARISH</v>
      </c>
      <c r="K1019" s="5" t="str">
        <f>OBV!G1019</f>
        <v>STRONG</v>
      </c>
      <c r="L1019" s="5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5.6630000000000003</v>
      </c>
      <c r="C1020" s="2">
        <f>RSI!I1020</f>
        <v>45.384966713714434</v>
      </c>
      <c r="D1020" s="2">
        <f>MACD!E1020</f>
        <v>3.2533032665282846E-2</v>
      </c>
      <c r="E1020" s="2">
        <f>MACD!F1020</f>
        <v>2.6632489748022927E-2</v>
      </c>
      <c r="F1020" s="2">
        <f>'Moving Avg'!D1020</f>
        <v>5.6630000000000003</v>
      </c>
      <c r="G1020" s="2">
        <f>'Moving Avg'!F1020</f>
        <v>5.7208499999999978</v>
      </c>
      <c r="H1020" s="2">
        <f>'Moving Avg'!G1020</f>
        <v>5.6951600000000022</v>
      </c>
      <c r="I1020" s="2">
        <f>'Moving Avg'!H1020</f>
        <v>5.5257500000000004</v>
      </c>
      <c r="J1020" s="5" t="str">
        <f>OBV!F1020</f>
        <v>BEARISH</v>
      </c>
      <c r="K1020" s="5" t="str">
        <f>OBV!G1020</f>
        <v>STRONG</v>
      </c>
      <c r="L1020" s="5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5.6630000000000003</v>
      </c>
      <c r="C1021" s="2">
        <f>RSI!I1021</f>
        <v>45.384966713714434</v>
      </c>
      <c r="D1021" s="2">
        <f>MACD!E1021</f>
        <v>2.4355686688629419E-2</v>
      </c>
      <c r="E1021" s="2">
        <f>MACD!F1021</f>
        <v>2.6177129136144225E-2</v>
      </c>
      <c r="F1021" s="2">
        <f>'Moving Avg'!D1021</f>
        <v>5.6630000000000003</v>
      </c>
      <c r="G1021" s="2">
        <f>'Moving Avg'!F1021</f>
        <v>5.7120999999999977</v>
      </c>
      <c r="H1021" s="2">
        <f>'Moving Avg'!G1021</f>
        <v>5.6980800000000009</v>
      </c>
      <c r="I1021" s="2">
        <f>'Moving Avg'!H1021</f>
        <v>5.53111</v>
      </c>
      <c r="J1021" s="5" t="str">
        <f>OBV!F1021</f>
        <v>NEUTRAL</v>
      </c>
      <c r="K1021" s="5" t="str">
        <f>OBV!G1021</f>
        <v>NEUTRAL</v>
      </c>
      <c r="L1021" s="5" t="str">
        <f>OBV!H1021</f>
        <v>NEUTRAL</v>
      </c>
    </row>
    <row r="1022" spans="1:12" ht="13.5" x14ac:dyDescent="0.25">
      <c r="A1022" s="3">
        <f>RSI!A1022</f>
        <v>43495</v>
      </c>
      <c r="B1022" s="2">
        <f>RSI!B1022</f>
        <v>5.6630000000000003</v>
      </c>
      <c r="C1022" s="2">
        <f>RSI!I1022</f>
        <v>45.384966713714434</v>
      </c>
      <c r="D1022" s="2">
        <f>MACD!E1022</f>
        <v>4.1979068767449057E-2</v>
      </c>
      <c r="E1022" s="2">
        <f>MACD!F1022</f>
        <v>2.9337517062405193E-2</v>
      </c>
      <c r="F1022" s="2">
        <f>'Moving Avg'!D1022</f>
        <v>5.6630000000000003</v>
      </c>
      <c r="G1022" s="2">
        <f>'Moving Avg'!F1022</f>
        <v>5.7033499999999986</v>
      </c>
      <c r="H1022" s="2">
        <f>'Moving Avg'!G1022</f>
        <v>5.6976200000000015</v>
      </c>
      <c r="I1022" s="2">
        <f>'Moving Avg'!H1022</f>
        <v>5.5365549999999999</v>
      </c>
      <c r="J1022" s="5" t="str">
        <f>OBV!F1022</f>
        <v>NEUTRAL</v>
      </c>
      <c r="K1022" s="5" t="str">
        <f>OBV!G1022</f>
        <v>NEUTRAL</v>
      </c>
      <c r="L1022" s="5" t="str">
        <f>OBV!H1022</f>
        <v>NEUTRAL</v>
      </c>
    </row>
    <row r="1023" spans="1:12" ht="13.5" x14ac:dyDescent="0.25">
      <c r="A1023" s="3">
        <f>RSI!A1023</f>
        <v>43496</v>
      </c>
      <c r="B1023" s="2">
        <f>RSI!B1023</f>
        <v>5.6630000000000003</v>
      </c>
      <c r="C1023" s="2">
        <f>RSI!I1023</f>
        <v>45.384966713714434</v>
      </c>
      <c r="D1023" s="2">
        <f>MACD!E1023</f>
        <v>5.7108737703646995E-2</v>
      </c>
      <c r="E1023" s="2">
        <f>MACD!F1023</f>
        <v>3.4891761190653556E-2</v>
      </c>
      <c r="F1023" s="2">
        <f>'Moving Avg'!D1023</f>
        <v>5.6630000000000003</v>
      </c>
      <c r="G1023" s="2">
        <f>'Moving Avg'!F1023</f>
        <v>5.7033499999999977</v>
      </c>
      <c r="H1023" s="2">
        <f>'Moving Avg'!G1023</f>
        <v>5.694580000000002</v>
      </c>
      <c r="I1023" s="2">
        <f>'Moving Avg'!H1023</f>
        <v>5.5420000000000007</v>
      </c>
      <c r="J1023" s="5" t="str">
        <f>OBV!F1023</f>
        <v>NEUTRAL</v>
      </c>
      <c r="K1023" s="5" t="str">
        <f>OBV!G1023</f>
        <v>NEUTRAL</v>
      </c>
      <c r="L1023" s="5" t="str">
        <f>OBV!H1023</f>
        <v>NEUTRAL</v>
      </c>
    </row>
    <row r="1024" spans="1:12" ht="13.5" x14ac:dyDescent="0.25">
      <c r="A1024" s="3">
        <f>RSI!A1024</f>
        <v>43497</v>
      </c>
      <c r="B1024" s="2">
        <f>RSI!B1024</f>
        <v>5.6630000000000003</v>
      </c>
      <c r="C1024" s="2">
        <f>RSI!I1024</f>
        <v>45.384966713714434</v>
      </c>
      <c r="D1024" s="2">
        <f>MACD!E1024</f>
        <v>4.6727609517436264E-2</v>
      </c>
      <c r="E1024" s="2">
        <f>MACD!F1024</f>
        <v>3.7258930856010099E-2</v>
      </c>
      <c r="F1024" s="2">
        <f>'Moving Avg'!D1024</f>
        <v>5.6630000000000003</v>
      </c>
      <c r="G1024" s="2">
        <f>'Moving Avg'!F1024</f>
        <v>5.7036499999999979</v>
      </c>
      <c r="H1024" s="2">
        <f>'Moving Avg'!G1024</f>
        <v>5.6915400000000025</v>
      </c>
      <c r="I1024" s="2">
        <f>'Moving Avg'!H1024</f>
        <v>5.547415</v>
      </c>
      <c r="J1024" s="5" t="str">
        <f>OBV!F1024</f>
        <v>NEUTRAL</v>
      </c>
      <c r="K1024" s="5" t="str">
        <f>OBV!G1024</f>
        <v>NEUTRAL</v>
      </c>
      <c r="L1024" s="5" t="str">
        <f>OBV!H1024</f>
        <v>NEUTRAL</v>
      </c>
    </row>
    <row r="1025" spans="1:12" ht="13.5" x14ac:dyDescent="0.25">
      <c r="A1025" s="3">
        <f>RSI!A1025</f>
        <v>43500</v>
      </c>
      <c r="B1025" s="2">
        <f>RSI!B1025</f>
        <v>5.6630000000000003</v>
      </c>
      <c r="C1025" s="2">
        <f>RSI!I1025</f>
        <v>45.384966713714434</v>
      </c>
      <c r="D1025" s="2">
        <f>MACD!E1025</f>
        <v>3.8130114676189208E-2</v>
      </c>
      <c r="E1025" s="2">
        <f>MACD!F1025</f>
        <v>3.7433167620045921E-2</v>
      </c>
      <c r="F1025" s="2">
        <f>'Moving Avg'!D1025</f>
        <v>5.6630000000000003</v>
      </c>
      <c r="G1025" s="2">
        <f>'Moving Avg'!F1025</f>
        <v>5.7036499999999979</v>
      </c>
      <c r="H1025" s="2">
        <f>'Moving Avg'!G1025</f>
        <v>5.6885000000000021</v>
      </c>
      <c r="I1025" s="2">
        <f>'Moving Avg'!H1025</f>
        <v>5.5524750000000003</v>
      </c>
      <c r="J1025" s="5" t="str">
        <f>OBV!F1025</f>
        <v>NEUTRAL</v>
      </c>
      <c r="K1025" s="5" t="str">
        <f>OBV!G1025</f>
        <v>NEUTRAL</v>
      </c>
      <c r="L1025" s="5" t="str">
        <f>OBV!H1025</f>
        <v>NEUTRAL</v>
      </c>
    </row>
    <row r="1026" spans="1:12" ht="13.5" x14ac:dyDescent="0.25">
      <c r="A1026" s="3">
        <f>RSI!A1026</f>
        <v>43501</v>
      </c>
      <c r="B1026" s="2">
        <f>RSI!B1026</f>
        <v>5.6630000000000003</v>
      </c>
      <c r="C1026" s="2">
        <f>RSI!I1026</f>
        <v>45.384966713714434</v>
      </c>
      <c r="D1026" s="2">
        <f>MACD!E1026</f>
        <v>3.010495359343146E-2</v>
      </c>
      <c r="E1026" s="2">
        <f>MACD!F1026</f>
        <v>3.5967524814723033E-2</v>
      </c>
      <c r="F1026" s="2">
        <f>'Moving Avg'!D1026</f>
        <v>5.6630000000000003</v>
      </c>
      <c r="G1026" s="2">
        <f>'Moving Avg'!F1026</f>
        <v>5.695199999999998</v>
      </c>
      <c r="H1026" s="2">
        <f>'Moving Avg'!G1026</f>
        <v>5.6874400000000023</v>
      </c>
      <c r="I1026" s="2">
        <f>'Moving Avg'!H1026</f>
        <v>5.5575350000000006</v>
      </c>
      <c r="J1026" s="5" t="str">
        <f>OBV!F1026</f>
        <v>NEUTRAL</v>
      </c>
      <c r="K1026" s="5" t="str">
        <f>OBV!G1026</f>
        <v>NEUTRAL</v>
      </c>
      <c r="L1026" s="5" t="str">
        <f>OBV!H1026</f>
        <v>NEUTRAL</v>
      </c>
    </row>
    <row r="1027" spans="1:12" ht="13.5" x14ac:dyDescent="0.25">
      <c r="A1027" s="3">
        <f>RSI!A1027</f>
        <v>43502</v>
      </c>
      <c r="B1027" s="2">
        <f>RSI!B1027</f>
        <v>5.6630000000000003</v>
      </c>
      <c r="C1027" s="2">
        <f>RSI!I1027</f>
        <v>45.384966713714434</v>
      </c>
      <c r="D1027" s="2">
        <f>MACD!E1027</f>
        <v>2.347435783237195E-2</v>
      </c>
      <c r="E1027" s="2">
        <f>MACD!F1027</f>
        <v>3.3468891418252815E-2</v>
      </c>
      <c r="F1027" s="2">
        <f>'Moving Avg'!D1027</f>
        <v>5.6630000000000003</v>
      </c>
      <c r="G1027" s="2">
        <f>'Moving Avg'!F1027</f>
        <v>5.6872999999999978</v>
      </c>
      <c r="H1027" s="2">
        <f>'Moving Avg'!G1027</f>
        <v>5.6869800000000028</v>
      </c>
      <c r="I1027" s="2">
        <f>'Moving Avg'!H1027</f>
        <v>5.5618850000000011</v>
      </c>
      <c r="J1027" s="5" t="str">
        <f>OBV!F1027</f>
        <v>NEUTRAL</v>
      </c>
      <c r="K1027" s="5" t="str">
        <f>OBV!G1027</f>
        <v>NEUTRAL</v>
      </c>
      <c r="L1027" s="5" t="str">
        <f>OBV!H1027</f>
        <v>NEUTRAL</v>
      </c>
    </row>
    <row r="1028" spans="1:12" ht="13.5" x14ac:dyDescent="0.25">
      <c r="A1028" s="3">
        <f>RSI!A1028</f>
        <v>43503</v>
      </c>
      <c r="B1028" s="2">
        <f>RSI!B1028</f>
        <v>5.6630000000000003</v>
      </c>
      <c r="C1028" s="2">
        <f>RSI!I1028</f>
        <v>45.384966713714434</v>
      </c>
      <c r="D1028" s="2">
        <f>MACD!E1028</f>
        <v>1.8011932574193423E-2</v>
      </c>
      <c r="E1028" s="2">
        <f>MACD!F1028</f>
        <v>3.0377499649440937E-2</v>
      </c>
      <c r="F1028" s="2">
        <f>'Moving Avg'!D1028</f>
        <v>5.6630000000000003</v>
      </c>
      <c r="G1028" s="2">
        <f>'Moving Avg'!F1028</f>
        <v>5.6793999999999976</v>
      </c>
      <c r="H1028" s="2">
        <f>'Moving Avg'!G1028</f>
        <v>5.6865200000000042</v>
      </c>
      <c r="I1028" s="2">
        <f>'Moving Avg'!H1028</f>
        <v>5.5669350000000017</v>
      </c>
      <c r="J1028" s="5" t="str">
        <f>OBV!F1028</f>
        <v>NEUTRAL</v>
      </c>
      <c r="K1028" s="5" t="str">
        <f>OBV!G1028</f>
        <v>NEUTRAL</v>
      </c>
      <c r="L1028" s="5" t="str">
        <f>OBV!H1028</f>
        <v>NEUTRAL</v>
      </c>
    </row>
    <row r="1029" spans="1:12" ht="13.5" x14ac:dyDescent="0.25">
      <c r="A1029" s="3">
        <f>RSI!A1029</f>
        <v>43504</v>
      </c>
      <c r="B1029" s="2">
        <f>RSI!B1029</f>
        <v>5.6630000000000003</v>
      </c>
      <c r="C1029" s="2">
        <f>RSI!I1029</f>
        <v>45.384966713714434</v>
      </c>
      <c r="D1029" s="2">
        <f>MACD!E1029</f>
        <v>1.3526990476484535E-2</v>
      </c>
      <c r="E1029" s="2">
        <f>MACD!F1029</f>
        <v>2.7007397814849659E-2</v>
      </c>
      <c r="F1029" s="2">
        <f>'Moving Avg'!D1029</f>
        <v>5.6630000000000003</v>
      </c>
      <c r="G1029" s="2">
        <f>'Moving Avg'!F1029</f>
        <v>5.6793999999999976</v>
      </c>
      <c r="H1029" s="2">
        <f>'Moving Avg'!G1029</f>
        <v>5.6860600000000048</v>
      </c>
      <c r="I1029" s="2">
        <f>'Moving Avg'!H1029</f>
        <v>5.5721900000000018</v>
      </c>
      <c r="J1029" s="5" t="str">
        <f>OBV!F1029</f>
        <v>NEUTRAL</v>
      </c>
      <c r="K1029" s="5" t="str">
        <f>OBV!G1029</f>
        <v>NEUTRAL</v>
      </c>
      <c r="L1029" s="5" t="str">
        <f>OBV!H1029</f>
        <v>NEUTRAL</v>
      </c>
    </row>
    <row r="1030" spans="1:12" ht="13.5" x14ac:dyDescent="0.25">
      <c r="A1030" s="3">
        <f>RSI!A1030</f>
        <v>43507</v>
      </c>
      <c r="B1030" s="2">
        <f>RSI!B1030</f>
        <v>5.57</v>
      </c>
      <c r="C1030" s="2">
        <f>RSI!I1030</f>
        <v>31.9609831719429</v>
      </c>
      <c r="D1030" s="2">
        <f>MACD!E1030</f>
        <v>1.6747882103903322E-2</v>
      </c>
      <c r="E1030" s="2">
        <f>MACD!F1030</f>
        <v>2.4955494672660391E-2</v>
      </c>
      <c r="F1030" s="2">
        <f>'Moving Avg'!D1030</f>
        <v>5.6444000000000001</v>
      </c>
      <c r="G1030" s="2">
        <f>'Moving Avg'!F1030</f>
        <v>5.6747499999999977</v>
      </c>
      <c r="H1030" s="2">
        <f>'Moving Avg'!G1030</f>
        <v>5.6837400000000038</v>
      </c>
      <c r="I1030" s="2">
        <f>'Moving Avg'!H1030</f>
        <v>5.5769800000000025</v>
      </c>
      <c r="J1030" s="5" t="str">
        <f>OBV!F1030</f>
        <v>BEARISH</v>
      </c>
      <c r="K1030" s="5" t="str">
        <f>OBV!G1030</f>
        <v>STRONG</v>
      </c>
      <c r="L1030" s="5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5.5519999999999996</v>
      </c>
      <c r="C1031" s="2">
        <f>RSI!I1031</f>
        <v>30.104966882644902</v>
      </c>
      <c r="D1031" s="2">
        <f>MACD!E1031</f>
        <v>2.1473676033032518E-2</v>
      </c>
      <c r="E1031" s="2">
        <f>MACD!F1031</f>
        <v>2.4259130944734818E-2</v>
      </c>
      <c r="F1031" s="2">
        <f>'Moving Avg'!D1031</f>
        <v>5.6222000000000003</v>
      </c>
      <c r="G1031" s="2">
        <f>'Moving Avg'!F1031</f>
        <v>5.6691999999999982</v>
      </c>
      <c r="H1031" s="2">
        <f>'Moving Avg'!G1031</f>
        <v>5.6815200000000035</v>
      </c>
      <c r="I1031" s="2">
        <f>'Moving Avg'!H1031</f>
        <v>5.5816800000000013</v>
      </c>
      <c r="J1031" s="5" t="str">
        <f>OBV!F1031</f>
        <v>BEARISH</v>
      </c>
      <c r="K1031" s="5" t="str">
        <f>OBV!G1031</f>
        <v>STRONG</v>
      </c>
      <c r="L1031" s="5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5.6340000000000003</v>
      </c>
      <c r="C1032" s="2">
        <f>RSI!I1032</f>
        <v>45.602612517918665</v>
      </c>
      <c r="D1032" s="2">
        <f>MACD!E1032</f>
        <v>2.0122390068298301E-2</v>
      </c>
      <c r="E1032" s="2">
        <f>MACD!F1032</f>
        <v>2.3431782769447518E-2</v>
      </c>
      <c r="F1032" s="2">
        <f>'Moving Avg'!D1032</f>
        <v>5.6164000000000005</v>
      </c>
      <c r="G1032" s="2">
        <f>'Moving Avg'!F1032</f>
        <v>5.6598499999999978</v>
      </c>
      <c r="H1032" s="2">
        <f>'Moving Avg'!G1032</f>
        <v>5.6809400000000041</v>
      </c>
      <c r="I1032" s="2">
        <f>'Moving Avg'!H1032</f>
        <v>5.5867900000000006</v>
      </c>
      <c r="J1032" s="5" t="str">
        <f>OBV!F1032</f>
        <v>BEARISH</v>
      </c>
      <c r="K1032" s="5" t="str">
        <f>OBV!G1032</f>
        <v>STRONG</v>
      </c>
      <c r="L1032" s="5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5.6340000000000003</v>
      </c>
      <c r="C1033" s="2">
        <f>RSI!I1033</f>
        <v>45.602612517918665</v>
      </c>
      <c r="D1033" s="2">
        <f>MACD!E1033</f>
        <v>1.9164859582330607E-2</v>
      </c>
      <c r="E1033" s="2">
        <f>MACD!F1033</f>
        <v>2.2578398132024138E-2</v>
      </c>
      <c r="F1033" s="2">
        <f>'Moving Avg'!D1033</f>
        <v>5.6105999999999998</v>
      </c>
      <c r="G1033" s="2">
        <f>'Moving Avg'!F1033</f>
        <v>5.6504999999999983</v>
      </c>
      <c r="H1033" s="2">
        <f>'Moving Avg'!G1033</f>
        <v>5.6800000000000033</v>
      </c>
      <c r="I1033" s="2">
        <f>'Moving Avg'!H1033</f>
        <v>5.5919000000000008</v>
      </c>
      <c r="J1033" s="5" t="str">
        <f>OBV!F1033</f>
        <v>BEARISH</v>
      </c>
      <c r="K1033" s="5" t="str">
        <f>OBV!G1033</f>
        <v>STRONG</v>
      </c>
      <c r="L1033" s="5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5.6340000000000003</v>
      </c>
      <c r="C1034" s="2">
        <f>RSI!I1034</f>
        <v>45.602612517918665</v>
      </c>
      <c r="D1034" s="2">
        <f>MACD!E1034</f>
        <v>1.8526739006914816E-2</v>
      </c>
      <c r="E1034" s="2">
        <f>MACD!F1034</f>
        <v>2.1768066307002277E-2</v>
      </c>
      <c r="F1034" s="2">
        <f>'Moving Avg'!D1034</f>
        <v>5.6048</v>
      </c>
      <c r="G1034" s="2">
        <f>'Moving Avg'!F1034</f>
        <v>5.6487499999999988</v>
      </c>
      <c r="H1034" s="2">
        <f>'Moving Avg'!G1034</f>
        <v>5.6794200000000048</v>
      </c>
      <c r="I1034" s="2">
        <f>'Moving Avg'!H1034</f>
        <v>5.5965700000000016</v>
      </c>
      <c r="J1034" s="5" t="str">
        <f>OBV!F1034</f>
        <v>BEARISH</v>
      </c>
      <c r="K1034" s="5" t="str">
        <f>OBV!G1034</f>
        <v>STRONG</v>
      </c>
      <c r="L1034" s="5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5.6340000000000003</v>
      </c>
      <c r="C1035" s="2">
        <f>RSI!I1035</f>
        <v>45.602612517918665</v>
      </c>
      <c r="D1035" s="2">
        <f>MACD!E1035</f>
        <v>1.8146140390769894E-2</v>
      </c>
      <c r="E1035" s="2">
        <f>MACD!F1035</f>
        <v>2.1043681123755799E-2</v>
      </c>
      <c r="F1035" s="2">
        <f>'Moving Avg'!D1035</f>
        <v>5.6176000000000004</v>
      </c>
      <c r="G1035" s="2">
        <f>'Moving Avg'!F1035</f>
        <v>5.6469999999999985</v>
      </c>
      <c r="H1035" s="2">
        <f>'Moving Avg'!G1035</f>
        <v>5.6788400000000046</v>
      </c>
      <c r="I1035" s="2">
        <f>'Moving Avg'!H1035</f>
        <v>5.6012400000000016</v>
      </c>
      <c r="J1035" s="5" t="str">
        <f>OBV!F1035</f>
        <v>BULLISH</v>
      </c>
      <c r="K1035" s="5" t="str">
        <f>OBV!G1035</f>
        <v>NEUTRAL</v>
      </c>
      <c r="L1035" s="5" t="str">
        <f>OBV!H1035</f>
        <v>CONFIRMED BULLISH</v>
      </c>
    </row>
    <row r="1036" spans="1:12" ht="13.5" x14ac:dyDescent="0.25">
      <c r="A1036" s="3">
        <f>RSI!A1036</f>
        <v>43515</v>
      </c>
      <c r="B1036" s="2">
        <f>RSI!B1036</f>
        <v>5.6340000000000003</v>
      </c>
      <c r="C1036" s="2">
        <f>RSI!I1036</f>
        <v>45.602612517918679</v>
      </c>
      <c r="D1036" s="2">
        <f>MACD!E1036</f>
        <v>1.7971641299593166E-2</v>
      </c>
      <c r="E1036" s="2">
        <f>MACD!F1036</f>
        <v>2.0429273158923272E-2</v>
      </c>
      <c r="F1036" s="2">
        <f>'Moving Avg'!D1036</f>
        <v>5.6340000000000003</v>
      </c>
      <c r="G1036" s="2">
        <f>'Moving Avg'!F1036</f>
        <v>5.6455499999999992</v>
      </c>
      <c r="H1036" s="2">
        <f>'Moving Avg'!G1036</f>
        <v>5.6811800000000039</v>
      </c>
      <c r="I1036" s="2">
        <f>'Moving Avg'!H1036</f>
        <v>5.6060300000000014</v>
      </c>
      <c r="J1036" s="5" t="str">
        <f>OBV!F1036</f>
        <v>BULLISH</v>
      </c>
      <c r="K1036" s="5" t="str">
        <f>OBV!G1036</f>
        <v>WEAK</v>
      </c>
      <c r="L1036" s="5" t="str">
        <f>OBV!H1036</f>
        <v>CONFIRMED BULLISH</v>
      </c>
    </row>
    <row r="1037" spans="1:12" ht="13.5" x14ac:dyDescent="0.25">
      <c r="A1037" s="3">
        <f>RSI!A1037</f>
        <v>43516</v>
      </c>
      <c r="B1037" s="2">
        <f>RSI!B1037</f>
        <v>5.8380000000000001</v>
      </c>
      <c r="C1037" s="2">
        <f>RSI!I1037</f>
        <v>69.762812850467924</v>
      </c>
      <c r="D1037" s="2">
        <f>MACD!E1037</f>
        <v>2.8494936777363478E-3</v>
      </c>
      <c r="E1037" s="2">
        <f>MACD!F1037</f>
        <v>1.6913317262685888E-2</v>
      </c>
      <c r="F1037" s="2">
        <f>'Moving Avg'!D1037</f>
        <v>5.6748000000000003</v>
      </c>
      <c r="G1037" s="2">
        <f>'Moving Avg'!F1037</f>
        <v>5.6542999999999983</v>
      </c>
      <c r="H1037" s="2">
        <f>'Moving Avg'!G1037</f>
        <v>5.6876000000000042</v>
      </c>
      <c r="I1037" s="2">
        <f>'Moving Avg'!H1037</f>
        <v>5.6117200000000018</v>
      </c>
      <c r="J1037" s="5" t="str">
        <f>OBV!F1037</f>
        <v>BULLISH</v>
      </c>
      <c r="K1037" s="5" t="str">
        <f>OBV!G1037</f>
        <v>WEAK</v>
      </c>
      <c r="L1037" s="5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5.8380000000000001</v>
      </c>
      <c r="C1038" s="2">
        <f>RSI!I1038</f>
        <v>69.762812850467924</v>
      </c>
      <c r="D1038" s="2">
        <f>MACD!E1038</f>
        <v>-1.1025117634861026E-2</v>
      </c>
      <c r="E1038" s="2">
        <f>MACD!F1038</f>
        <v>1.1325630283176505E-2</v>
      </c>
      <c r="F1038" s="2">
        <f>'Moving Avg'!D1038</f>
        <v>5.7156000000000002</v>
      </c>
      <c r="G1038" s="2">
        <f>'Moving Avg'!F1038</f>
        <v>5.6630499999999993</v>
      </c>
      <c r="H1038" s="2">
        <f>'Moving Avg'!G1038</f>
        <v>5.6940200000000036</v>
      </c>
      <c r="I1038" s="2">
        <f>'Moving Avg'!H1038</f>
        <v>5.6174100000000013</v>
      </c>
      <c r="J1038" s="5" t="str">
        <f>OBV!F1038</f>
        <v>BULLISH</v>
      </c>
      <c r="K1038" s="5" t="str">
        <f>OBV!G1038</f>
        <v>WEAK</v>
      </c>
      <c r="L1038" s="5" t="str">
        <f>OBV!H1038</f>
        <v>CONFIRMED BULLISH</v>
      </c>
    </row>
    <row r="1039" spans="1:12" ht="13.5" x14ac:dyDescent="0.25">
      <c r="A1039" s="3">
        <f>RSI!A1039</f>
        <v>43518</v>
      </c>
      <c r="B1039" s="2">
        <f>RSI!B1039</f>
        <v>5.9489999999999998</v>
      </c>
      <c r="C1039" s="2">
        <f>RSI!I1039</f>
        <v>76.38227529642289</v>
      </c>
      <c r="D1039" s="2">
        <f>MACD!E1039</f>
        <v>-3.198642145373487E-2</v>
      </c>
      <c r="E1039" s="2">
        <f>MACD!F1039</f>
        <v>2.66321993579423E-3</v>
      </c>
      <c r="F1039" s="2">
        <f>'Moving Avg'!D1039</f>
        <v>5.7786</v>
      </c>
      <c r="G1039" s="2">
        <f>'Moving Avg'!F1039</f>
        <v>5.6773499999999988</v>
      </c>
      <c r="H1039" s="2">
        <f>'Moving Avg'!G1039</f>
        <v>5.7026600000000052</v>
      </c>
      <c r="I1039" s="2">
        <f>'Moving Avg'!H1039</f>
        <v>5.6236550000000012</v>
      </c>
      <c r="J1039" s="5" t="str">
        <f>OBV!F1039</f>
        <v>BULLISH</v>
      </c>
      <c r="K1039" s="5" t="str">
        <f>OBV!G1039</f>
        <v>WEAK</v>
      </c>
      <c r="L1039" s="5" t="str">
        <f>OBV!H1039</f>
        <v>CONFIRMED BULLISH</v>
      </c>
    </row>
    <row r="1040" spans="1:12" ht="13.5" x14ac:dyDescent="0.25">
      <c r="A1040" s="3">
        <f>RSI!A1040</f>
        <v>43521</v>
      </c>
      <c r="B1040" s="2">
        <f>RSI!B1040</f>
        <v>6.1879999999999997</v>
      </c>
      <c r="C1040" s="2">
        <f>RSI!I1040</f>
        <v>84.334458194124096</v>
      </c>
      <c r="D1040" s="2">
        <f>MACD!E1040</f>
        <v>-8.331523303315258E-2</v>
      </c>
      <c r="E1040" s="2">
        <f>MACD!F1040</f>
        <v>-1.4532470657995133E-2</v>
      </c>
      <c r="F1040" s="2">
        <f>'Moving Avg'!D1040</f>
        <v>5.8894000000000002</v>
      </c>
      <c r="G1040" s="2">
        <f>'Moving Avg'!F1040</f>
        <v>5.7035999999999998</v>
      </c>
      <c r="H1040" s="2">
        <f>'Moving Avg'!G1040</f>
        <v>5.7160800000000052</v>
      </c>
      <c r="I1040" s="2">
        <f>'Moving Avg'!H1040</f>
        <v>5.6312400000000027</v>
      </c>
      <c r="J1040" s="5" t="str">
        <f>OBV!F1040</f>
        <v>BULLISH</v>
      </c>
      <c r="K1040" s="5" t="str">
        <f>OBV!G1040</f>
        <v>WEAK</v>
      </c>
      <c r="L1040" s="5" t="str">
        <f>OBV!H1040</f>
        <v>CONFIRMED BULLISH</v>
      </c>
    </row>
    <row r="1041" spans="1:12" ht="13.5" x14ac:dyDescent="0.25">
      <c r="A1041" s="3">
        <f>RSI!A1041</f>
        <v>43522</v>
      </c>
      <c r="B1041" s="2">
        <f>RSI!B1041</f>
        <v>6.4980000000000002</v>
      </c>
      <c r="C1041" s="2">
        <f>RSI!I1041</f>
        <v>89.345514346403874</v>
      </c>
      <c r="D1041" s="2">
        <f>MACD!E1041</f>
        <v>-0.15535558133003935</v>
      </c>
      <c r="E1041" s="2">
        <f>MACD!F1041</f>
        <v>-4.2697092792403982E-2</v>
      </c>
      <c r="F1041" s="2">
        <f>'Moving Avg'!D1041</f>
        <v>6.0621999999999998</v>
      </c>
      <c r="G1041" s="2">
        <f>'Moving Avg'!F1041</f>
        <v>5.7453500000000002</v>
      </c>
      <c r="H1041" s="2">
        <f>'Moving Avg'!G1041</f>
        <v>5.735700000000004</v>
      </c>
      <c r="I1041" s="2">
        <f>'Moving Avg'!H1041</f>
        <v>5.6403750000000024</v>
      </c>
      <c r="J1041" s="5" t="str">
        <f>OBV!F1041</f>
        <v>BULLISH</v>
      </c>
      <c r="K1041" s="5" t="str">
        <f>OBV!G1041</f>
        <v>WEAK</v>
      </c>
      <c r="L1041" s="5" t="str">
        <f>OBV!H1041</f>
        <v>CONFIRMED BULLISH</v>
      </c>
    </row>
    <row r="1042" spans="1:12" ht="13.5" x14ac:dyDescent="0.25">
      <c r="A1042" s="3">
        <f>RSI!A1042</f>
        <v>43523</v>
      </c>
      <c r="B1042" s="2">
        <f>RSI!B1042</f>
        <v>6.6559999999999997</v>
      </c>
      <c r="C1042" s="2">
        <f>RSI!I1042</f>
        <v>90.9367917165156</v>
      </c>
      <c r="D1042" s="2">
        <f>MACD!E1042</f>
        <v>-0.21989596154748448</v>
      </c>
      <c r="E1042" s="2">
        <f>MACD!F1042</f>
        <v>-7.8136866543420086E-2</v>
      </c>
      <c r="F1042" s="2">
        <f>'Moving Avg'!D1042</f>
        <v>6.2257999999999996</v>
      </c>
      <c r="G1042" s="2">
        <f>'Moving Avg'!F1042</f>
        <v>5.7949999999999999</v>
      </c>
      <c r="H1042" s="2">
        <f>'Moving Avg'!G1042</f>
        <v>5.7555600000000036</v>
      </c>
      <c r="I1042" s="2">
        <f>'Moving Avg'!H1042</f>
        <v>5.6501550000000016</v>
      </c>
      <c r="J1042" s="5" t="str">
        <f>OBV!F1042</f>
        <v>BULLISH</v>
      </c>
      <c r="K1042" s="5" t="str">
        <f>OBV!G1042</f>
        <v>WEAK</v>
      </c>
      <c r="L1042" s="5" t="str">
        <f>OBV!H1042</f>
        <v>CONFIRMED BULLISH</v>
      </c>
    </row>
    <row r="1043" spans="1:12" ht="13.5" x14ac:dyDescent="0.25">
      <c r="A1043" s="3">
        <f>RSI!A1043</f>
        <v>43524</v>
      </c>
      <c r="B1043" s="2">
        <f>RSI!B1043</f>
        <v>6.6559999999999997</v>
      </c>
      <c r="C1043" s="2">
        <f>RSI!I1043</f>
        <v>90.9367917165156</v>
      </c>
      <c r="D1043" s="2">
        <f>MACD!E1043</f>
        <v>-0.27960257326716409</v>
      </c>
      <c r="E1043" s="2">
        <f>MACD!F1043</f>
        <v>-0.1184300078881689</v>
      </c>
      <c r="F1043" s="2">
        <f>'Moving Avg'!D1043</f>
        <v>6.3894000000000002</v>
      </c>
      <c r="G1043" s="2">
        <f>'Moving Avg'!F1043</f>
        <v>5.8446499999999997</v>
      </c>
      <c r="H1043" s="2">
        <f>'Moving Avg'!G1043</f>
        <v>5.7754200000000022</v>
      </c>
      <c r="I1043" s="2">
        <f>'Moving Avg'!H1043</f>
        <v>5.6595000000000031</v>
      </c>
      <c r="J1043" s="5" t="str">
        <f>OBV!F1043</f>
        <v>BULLISH</v>
      </c>
      <c r="K1043" s="5" t="str">
        <f>OBV!G1043</f>
        <v>WEAK</v>
      </c>
      <c r="L1043" s="5" t="str">
        <f>OBV!H1043</f>
        <v>CONFIRMED BULLISH</v>
      </c>
    </row>
    <row r="1044" spans="1:12" ht="13.5" x14ac:dyDescent="0.25">
      <c r="A1044" s="3">
        <f>RSI!A1044</f>
        <v>43525</v>
      </c>
      <c r="B1044" s="2">
        <f>RSI!B1044</f>
        <v>6.8310000000000004</v>
      </c>
      <c r="C1044" s="2">
        <f>RSI!I1044</f>
        <v>92.395685845564856</v>
      </c>
      <c r="D1044" s="2">
        <f>MACD!E1044</f>
        <v>-0.3478045901613056</v>
      </c>
      <c r="E1044" s="2">
        <f>MACD!F1044</f>
        <v>-0.16430492434279625</v>
      </c>
      <c r="F1044" s="2">
        <f>'Moving Avg'!D1044</f>
        <v>6.5658000000000003</v>
      </c>
      <c r="G1044" s="2">
        <f>'Moving Avg'!F1044</f>
        <v>5.9030500000000004</v>
      </c>
      <c r="H1044" s="2">
        <f>'Moving Avg'!G1044</f>
        <v>5.7987800000000025</v>
      </c>
      <c r="I1044" s="2">
        <f>'Moving Avg'!H1044</f>
        <v>5.6697200000000016</v>
      </c>
      <c r="J1044" s="5" t="str">
        <f>OBV!F1044</f>
        <v>BULLISH</v>
      </c>
      <c r="K1044" s="5" t="str">
        <f>OBV!G1044</f>
        <v>WEAK</v>
      </c>
      <c r="L1044" s="5" t="str">
        <f>OBV!H1044</f>
        <v>CONFIRMED BULLISH</v>
      </c>
    </row>
    <row r="1045" spans="1:12" ht="13.5" x14ac:dyDescent="0.25">
      <c r="A1045" s="3">
        <f>RSI!A1045</f>
        <v>43528</v>
      </c>
      <c r="B1045" s="2">
        <f>RSI!B1045</f>
        <v>6.6559999999999997</v>
      </c>
      <c r="C1045" s="2">
        <f>RSI!I1045</f>
        <v>78.745133549484763</v>
      </c>
      <c r="D1045" s="2">
        <f>MACD!E1045</f>
        <v>-0.39795369638707001</v>
      </c>
      <c r="E1045" s="2">
        <f>MACD!F1045</f>
        <v>-0.21103467875165102</v>
      </c>
      <c r="F1045" s="2">
        <f>'Moving Avg'!D1045</f>
        <v>6.6593999999999998</v>
      </c>
      <c r="G1045" s="2">
        <f>'Moving Avg'!F1045</f>
        <v>5.952700000000001</v>
      </c>
      <c r="H1045" s="2">
        <f>'Moving Avg'!G1045</f>
        <v>5.8186400000000029</v>
      </c>
      <c r="I1045" s="2">
        <f>'Moving Avg'!H1045</f>
        <v>5.6790650000000014</v>
      </c>
      <c r="J1045" s="5" t="str">
        <f>OBV!F1045</f>
        <v>BULLISH</v>
      </c>
      <c r="K1045" s="5" t="str">
        <f>OBV!G1045</f>
        <v>WEAK</v>
      </c>
      <c r="L1045" s="5" t="str">
        <f>OBV!H1045</f>
        <v>CONFIRMED BULLISH</v>
      </c>
    </row>
    <row r="1046" spans="1:12" ht="13.5" x14ac:dyDescent="0.25">
      <c r="A1046" s="3">
        <f>RSI!A1046</f>
        <v>43529</v>
      </c>
      <c r="B1046" s="2">
        <f>RSI!B1046</f>
        <v>6.4630000000000001</v>
      </c>
      <c r="C1046" s="2">
        <f>RSI!I1046</f>
        <v>66.990348075449972</v>
      </c>
      <c r="D1046" s="2">
        <f>MACD!E1046</f>
        <v>-0.43005964916922679</v>
      </c>
      <c r="E1046" s="2">
        <f>MACD!F1046</f>
        <v>-0.25483967283516618</v>
      </c>
      <c r="F1046" s="2">
        <f>'Moving Avg'!D1046</f>
        <v>6.6524000000000001</v>
      </c>
      <c r="G1046" s="2">
        <f>'Moving Avg'!F1046</f>
        <v>5.992700000000001</v>
      </c>
      <c r="H1046" s="2">
        <f>'Moving Avg'!G1046</f>
        <v>5.8313600000000028</v>
      </c>
      <c r="I1046" s="2">
        <f>'Moving Avg'!H1046</f>
        <v>5.6874450000000012</v>
      </c>
      <c r="J1046" s="5" t="str">
        <f>OBV!F1046</f>
        <v>BULLISH</v>
      </c>
      <c r="K1046" s="5" t="str">
        <f>OBV!G1046</f>
        <v>NEUTRAL</v>
      </c>
      <c r="L1046" s="5" t="str">
        <f>OBV!H1046</f>
        <v>BULLISH DIVERGENCE</v>
      </c>
    </row>
    <row r="1047" spans="1:12" ht="13.5" x14ac:dyDescent="0.25">
      <c r="A1047" s="3">
        <f>RSI!A1047</f>
        <v>43530</v>
      </c>
      <c r="B1047" s="2">
        <f>RSI!B1047</f>
        <v>6.4569999999999999</v>
      </c>
      <c r="C1047" s="2">
        <f>RSI!I1047</f>
        <v>66.657215748929119</v>
      </c>
      <c r="D1047" s="2">
        <f>MACD!E1047</f>
        <v>-0.42793115463480014</v>
      </c>
      <c r="E1047" s="2">
        <f>MACD!F1047</f>
        <v>-0.28945796919509298</v>
      </c>
      <c r="F1047" s="2">
        <f>'Moving Avg'!D1047</f>
        <v>6.6126000000000005</v>
      </c>
      <c r="G1047" s="2">
        <f>'Moving Avg'!F1047</f>
        <v>6.0324000000000009</v>
      </c>
      <c r="H1047" s="2">
        <f>'Moving Avg'!G1047</f>
        <v>5.8439600000000027</v>
      </c>
      <c r="I1047" s="2">
        <f>'Moving Avg'!H1047</f>
        <v>5.6951200000000028</v>
      </c>
      <c r="J1047" s="5" t="str">
        <f>OBV!F1047</f>
        <v>BEARISH</v>
      </c>
      <c r="K1047" s="5" t="str">
        <f>OBV!G1047</f>
        <v>STRONG</v>
      </c>
      <c r="L1047" s="5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6.65</v>
      </c>
      <c r="C1048" s="2">
        <f>RSI!I1048</f>
        <v>71.556939649904564</v>
      </c>
      <c r="D1048" s="2">
        <f>MACD!E1048</f>
        <v>-0.4427372497473181</v>
      </c>
      <c r="E1048" s="2">
        <f>MACD!F1048</f>
        <v>-0.320113825305538</v>
      </c>
      <c r="F1048" s="2">
        <f>'Moving Avg'!D1048</f>
        <v>6.6114000000000006</v>
      </c>
      <c r="G1048" s="2">
        <f>'Moving Avg'!F1048</f>
        <v>6.0817500000000013</v>
      </c>
      <c r="H1048" s="2">
        <f>'Moving Avg'!G1048</f>
        <v>5.8604200000000022</v>
      </c>
      <c r="I1048" s="2">
        <f>'Moving Avg'!H1048</f>
        <v>5.7037600000000035</v>
      </c>
      <c r="J1048" s="5" t="str">
        <f>OBV!F1048</f>
        <v>BEARISH</v>
      </c>
      <c r="K1048" s="5" t="str">
        <f>OBV!G1048</f>
        <v>STRONG</v>
      </c>
      <c r="L1048" s="5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6.65</v>
      </c>
      <c r="C1049" s="2">
        <f>RSI!I1049</f>
        <v>71.556939649904564</v>
      </c>
      <c r="D1049" s="2">
        <f>MACD!E1049</f>
        <v>-0.4414686661488938</v>
      </c>
      <c r="E1049" s="2">
        <f>MACD!F1049</f>
        <v>-0.34438479347420914</v>
      </c>
      <c r="F1049" s="2">
        <f>'Moving Avg'!D1049</f>
        <v>6.5751999999999997</v>
      </c>
      <c r="G1049" s="2">
        <f>'Moving Avg'!F1049</f>
        <v>6.1311000000000018</v>
      </c>
      <c r="H1049" s="2">
        <f>'Moving Avg'!G1049</f>
        <v>5.8768800000000008</v>
      </c>
      <c r="I1049" s="2">
        <f>'Moving Avg'!H1049</f>
        <v>5.712400000000005</v>
      </c>
      <c r="J1049" s="5" t="str">
        <f>OBV!F1049</f>
        <v>BEARISH</v>
      </c>
      <c r="K1049" s="5" t="str">
        <f>OBV!G1049</f>
        <v>STRONG</v>
      </c>
      <c r="L1049" s="5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6.48</v>
      </c>
      <c r="C1050" s="2">
        <f>RSI!I1050</f>
        <v>62.217080005310414</v>
      </c>
      <c r="D1050" s="2">
        <f>MACD!E1050</f>
        <v>-0.39407056029657994</v>
      </c>
      <c r="E1050" s="2">
        <f>MACD!F1050</f>
        <v>-0.35432194683868329</v>
      </c>
      <c r="F1050" s="2">
        <f>'Moving Avg'!D1050</f>
        <v>6.5400000000000009</v>
      </c>
      <c r="G1050" s="2">
        <f>'Moving Avg'!F1050</f>
        <v>6.1766000000000014</v>
      </c>
      <c r="H1050" s="2">
        <f>'Moving Avg'!G1050</f>
        <v>5.8897199999999996</v>
      </c>
      <c r="I1050" s="2">
        <f>'Moving Avg'!H1050</f>
        <v>5.7201650000000051</v>
      </c>
      <c r="J1050" s="5" t="str">
        <f>OBV!F1050</f>
        <v>BEARISH</v>
      </c>
      <c r="K1050" s="5" t="str">
        <f>OBV!G1050</f>
        <v>STRONG</v>
      </c>
      <c r="L1050" s="5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6.48</v>
      </c>
      <c r="C1051" s="2">
        <f>RSI!I1051</f>
        <v>62.217080005310414</v>
      </c>
      <c r="D1051" s="2">
        <f>MACD!E1051</f>
        <v>-0.30807978721802431</v>
      </c>
      <c r="E1051" s="2">
        <f>MACD!F1051</f>
        <v>-0.34507351491455152</v>
      </c>
      <c r="F1051" s="2">
        <f>'Moving Avg'!D1051</f>
        <v>6.5434000000000001</v>
      </c>
      <c r="G1051" s="2">
        <f>'Moving Avg'!F1051</f>
        <v>6.2230000000000008</v>
      </c>
      <c r="H1051" s="2">
        <f>'Moving Avg'!G1051</f>
        <v>5.9025600000000011</v>
      </c>
      <c r="I1051" s="2">
        <f>'Moving Avg'!H1051</f>
        <v>5.7284800000000056</v>
      </c>
      <c r="J1051" s="5" t="str">
        <f>OBV!F1051</f>
        <v>BEARISH</v>
      </c>
      <c r="K1051" s="5" t="str">
        <f>OBV!G1051</f>
        <v>STRONG</v>
      </c>
      <c r="L1051" s="5" t="str">
        <f>OBV!H1051</f>
        <v>BEARISH DIVERGENCE</v>
      </c>
    </row>
    <row r="1052" spans="1:12" ht="13.5" x14ac:dyDescent="0.25">
      <c r="A1052" s="3">
        <f>RSI!A1052</f>
        <v>43537</v>
      </c>
      <c r="B1052" s="2">
        <f>RSI!B1052</f>
        <v>6.48</v>
      </c>
      <c r="C1052" s="2">
        <f>RSI!I1052</f>
        <v>62.217080005310414</v>
      </c>
      <c r="D1052" s="2">
        <f>MACD!E1052</f>
        <v>-0.21268439762977653</v>
      </c>
      <c r="E1052" s="2">
        <f>MACD!F1052</f>
        <v>-0.31859569145759653</v>
      </c>
      <c r="F1052" s="2">
        <f>'Moving Avg'!D1052</f>
        <v>6.548</v>
      </c>
      <c r="G1052" s="2">
        <f>'Moving Avg'!F1052</f>
        <v>6.2653000000000016</v>
      </c>
      <c r="H1052" s="2">
        <f>'Moving Avg'!G1052</f>
        <v>5.9154000000000009</v>
      </c>
      <c r="I1052" s="2">
        <f>'Moving Avg'!H1052</f>
        <v>5.7367950000000052</v>
      </c>
      <c r="J1052" s="5" t="str">
        <f>OBV!F1052</f>
        <v>BULLISH</v>
      </c>
      <c r="K1052" s="5" t="str">
        <f>OBV!G1052</f>
        <v>NEUTRAL</v>
      </c>
      <c r="L1052" s="5" t="str">
        <f>OBV!H1052</f>
        <v>CONFIRMED BULLISH</v>
      </c>
    </row>
    <row r="1053" spans="1:12" ht="13.5" x14ac:dyDescent="0.25">
      <c r="A1053" s="3">
        <f>RSI!A1053</f>
        <v>43538</v>
      </c>
      <c r="B1053" s="2">
        <f>RSI!B1053</f>
        <v>6.2880000000000003</v>
      </c>
      <c r="C1053" s="2">
        <f>RSI!I1053</f>
        <v>52.542997367810521</v>
      </c>
      <c r="D1053" s="2">
        <f>MACD!E1053</f>
        <v>-0.11929274598508322</v>
      </c>
      <c r="E1053" s="2">
        <f>MACD!F1053</f>
        <v>-0.27873510236309385</v>
      </c>
      <c r="F1053" s="2">
        <f>'Moving Avg'!D1053</f>
        <v>6.4756</v>
      </c>
      <c r="G1053" s="2">
        <f>'Moving Avg'!F1053</f>
        <v>6.298</v>
      </c>
      <c r="H1053" s="2">
        <f>'Moving Avg'!G1053</f>
        <v>5.9279000000000011</v>
      </c>
      <c r="I1053" s="2">
        <f>'Moving Avg'!H1053</f>
        <v>5.7441500000000056</v>
      </c>
      <c r="J1053" s="5" t="str">
        <f>OBV!F1053</f>
        <v>BEARISH</v>
      </c>
      <c r="K1053" s="5" t="str">
        <f>OBV!G1053</f>
        <v>STRONG</v>
      </c>
      <c r="L1053" s="5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6.2880000000000003</v>
      </c>
      <c r="C1054" s="2">
        <f>RSI!I1054</f>
        <v>52.542997367810521</v>
      </c>
      <c r="D1054" s="2">
        <f>MACD!E1054</f>
        <v>-1.3646377933143938E-2</v>
      </c>
      <c r="E1054" s="2">
        <f>MACD!F1054</f>
        <v>-0.22571735747710386</v>
      </c>
      <c r="F1054" s="2">
        <f>'Moving Avg'!D1054</f>
        <v>6.4032000000000009</v>
      </c>
      <c r="G1054" s="2">
        <f>'Moving Avg'!F1054</f>
        <v>6.3307000000000002</v>
      </c>
      <c r="H1054" s="2">
        <f>'Moving Avg'!G1054</f>
        <v>5.9405200000000002</v>
      </c>
      <c r="I1054" s="2">
        <f>'Moving Avg'!H1054</f>
        <v>5.750455000000005</v>
      </c>
      <c r="J1054" s="5" t="str">
        <f>OBV!F1054</f>
        <v>BEARISH</v>
      </c>
      <c r="K1054" s="5" t="str">
        <f>OBV!G1054</f>
        <v>STRONG</v>
      </c>
      <c r="L1054" s="5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6.4630000000000001</v>
      </c>
      <c r="C1055" s="2">
        <f>RSI!I1055</f>
        <v>59.242120174967994</v>
      </c>
      <c r="D1055" s="2">
        <f>MACD!E1055</f>
        <v>3.5582501628154795E-2</v>
      </c>
      <c r="E1055" s="2">
        <f>MACD!F1055</f>
        <v>-0.17345738565605215</v>
      </c>
      <c r="F1055" s="2">
        <f>'Moving Avg'!D1055</f>
        <v>6.3998000000000008</v>
      </c>
      <c r="G1055" s="2">
        <f>'Moving Avg'!F1055</f>
        <v>6.3721499999999995</v>
      </c>
      <c r="H1055" s="2">
        <f>'Moving Avg'!G1055</f>
        <v>5.9565200000000011</v>
      </c>
      <c r="I1055" s="2">
        <f>'Moving Avg'!H1055</f>
        <v>5.7576650000000056</v>
      </c>
      <c r="J1055" s="5" t="str">
        <f>OBV!F1055</f>
        <v>BULLISH</v>
      </c>
      <c r="K1055" s="5" t="str">
        <f>OBV!G1055</f>
        <v>WEAK</v>
      </c>
      <c r="L1055" s="5" t="str">
        <f>OBV!H1055</f>
        <v>BULLISH DIVERGENCE</v>
      </c>
    </row>
    <row r="1056" spans="1:12" ht="13.5" x14ac:dyDescent="0.25">
      <c r="A1056" s="3">
        <f>RSI!A1056</f>
        <v>43543</v>
      </c>
      <c r="B1056" s="2">
        <f>RSI!B1056</f>
        <v>6.2759999999999998</v>
      </c>
      <c r="C1056" s="2">
        <f>RSI!I1056</f>
        <v>50.963382515345138</v>
      </c>
      <c r="D1056" s="2">
        <f>MACD!E1056</f>
        <v>6.0105612376999851E-2</v>
      </c>
      <c r="E1056" s="2">
        <f>MACD!F1056</f>
        <v>-0.12674478604944175</v>
      </c>
      <c r="F1056" s="2">
        <f>'Moving Avg'!D1056</f>
        <v>6.359</v>
      </c>
      <c r="G1056" s="2">
        <f>'Moving Avg'!F1056</f>
        <v>6.4042500000000002</v>
      </c>
      <c r="H1056" s="2">
        <f>'Moving Avg'!G1056</f>
        <v>5.9654000000000016</v>
      </c>
      <c r="I1056" s="2">
        <f>'Moving Avg'!H1056</f>
        <v>5.7639100000000063</v>
      </c>
      <c r="J1056" s="5" t="str">
        <f>OBV!F1056</f>
        <v>BULLISH</v>
      </c>
      <c r="K1056" s="5" t="str">
        <f>OBV!G1056</f>
        <v>NEUTRAL</v>
      </c>
      <c r="L1056" s="5" t="str">
        <f>OBV!H1056</f>
        <v>BULLISH DIVERGENCE</v>
      </c>
    </row>
    <row r="1057" spans="1:12" ht="13.5" x14ac:dyDescent="0.25">
      <c r="A1057" s="3">
        <f>RSI!A1057</f>
        <v>43545</v>
      </c>
      <c r="B1057" s="2">
        <f>RSI!B1057</f>
        <v>6.4279999999999999</v>
      </c>
      <c r="C1057" s="2">
        <f>RSI!I1057</f>
        <v>56.308060193906087</v>
      </c>
      <c r="D1057" s="2">
        <f>MACD!E1057</f>
        <v>6.858262948931948E-2</v>
      </c>
      <c r="E1057" s="2">
        <f>MACD!F1057</f>
        <v>-8.7679302941689505E-2</v>
      </c>
      <c r="F1057" s="2">
        <f>'Moving Avg'!D1057</f>
        <v>6.3486000000000002</v>
      </c>
      <c r="G1057" s="2">
        <f>'Moving Avg'!F1057</f>
        <v>6.4337500000000007</v>
      </c>
      <c r="H1057" s="2">
        <f>'Moving Avg'!G1057</f>
        <v>5.9775400000000003</v>
      </c>
      <c r="I1057" s="2">
        <f>'Moving Avg'!H1057</f>
        <v>5.7715300000000074</v>
      </c>
      <c r="J1057" s="5" t="str">
        <f>OBV!F1057</f>
        <v>BULLISH</v>
      </c>
      <c r="K1057" s="5" t="str">
        <f>OBV!G1057</f>
        <v>WEAK</v>
      </c>
      <c r="L1057" s="5" t="str">
        <f>OBV!H1057</f>
        <v>BULLISH DIVERGENCE</v>
      </c>
    </row>
    <row r="1058" spans="1:12" ht="13.5" x14ac:dyDescent="0.25">
      <c r="A1058" s="3">
        <f>RSI!A1058</f>
        <v>43546</v>
      </c>
      <c r="B1058" s="2">
        <f>RSI!B1058</f>
        <v>6.2350000000000003</v>
      </c>
      <c r="C1058" s="2">
        <f>RSI!I1058</f>
        <v>49.004488759306618</v>
      </c>
      <c r="D1058" s="2">
        <f>MACD!E1058</f>
        <v>0.11876168700479184</v>
      </c>
      <c r="E1058" s="2">
        <f>MACD!F1058</f>
        <v>-4.6391104952393243E-2</v>
      </c>
      <c r="F1058" s="2">
        <f>'Moving Avg'!D1058</f>
        <v>6.3380000000000001</v>
      </c>
      <c r="G1058" s="2">
        <f>'Moving Avg'!F1058</f>
        <v>6.4535999999999998</v>
      </c>
      <c r="H1058" s="2">
        <f>'Moving Avg'!G1058</f>
        <v>5.9858200000000013</v>
      </c>
      <c r="I1058" s="2">
        <f>'Moving Avg'!H1058</f>
        <v>5.7779200000000071</v>
      </c>
      <c r="J1058" s="5" t="str">
        <f>OBV!F1058</f>
        <v>BULLISH</v>
      </c>
      <c r="K1058" s="5" t="str">
        <f>OBV!G1058</f>
        <v>NEUTRAL</v>
      </c>
      <c r="L1058" s="5" t="str">
        <f>OBV!H1058</f>
        <v>BULLISH DIVERGENCE</v>
      </c>
    </row>
    <row r="1059" spans="1:12" ht="13.5" x14ac:dyDescent="0.25">
      <c r="A1059" s="3">
        <f>RSI!A1059</f>
        <v>43549</v>
      </c>
      <c r="B1059" s="2">
        <f>RSI!B1059</f>
        <v>6.0540000000000003</v>
      </c>
      <c r="C1059" s="2">
        <f>RSI!I1059</f>
        <v>43.328467736235382</v>
      </c>
      <c r="D1059" s="2">
        <f>MACD!E1059</f>
        <v>0.17485910600403898</v>
      </c>
      <c r="E1059" s="2">
        <f>MACD!F1059</f>
        <v>-2.1410627611068017E-3</v>
      </c>
      <c r="F1059" s="2">
        <f>'Moving Avg'!D1059</f>
        <v>6.2912000000000008</v>
      </c>
      <c r="G1059" s="2">
        <f>'Moving Avg'!F1059</f>
        <v>6.45885</v>
      </c>
      <c r="H1059" s="2">
        <f>'Moving Avg'!G1059</f>
        <v>5.9936399999999992</v>
      </c>
      <c r="I1059" s="2">
        <f>'Moving Avg'!H1059</f>
        <v>5.7833800000000064</v>
      </c>
      <c r="J1059" s="5" t="str">
        <f>OBV!F1059</f>
        <v>BEARISH</v>
      </c>
      <c r="K1059" s="5" t="str">
        <f>OBV!G1059</f>
        <v>STRONG</v>
      </c>
      <c r="L1059" s="5" t="str">
        <f>OBV!H1059</f>
        <v>CONFIRMED BEARISH</v>
      </c>
    </row>
    <row r="1060" spans="1:12" ht="13.5" x14ac:dyDescent="0.25">
      <c r="A1060" s="3">
        <f>RSI!A1060</f>
        <v>43550</v>
      </c>
      <c r="B1060" s="2">
        <f>RSI!B1060</f>
        <v>6.2350000000000003</v>
      </c>
      <c r="C1060" s="2">
        <f>RSI!I1060</f>
        <v>49.613493521385216</v>
      </c>
      <c r="D1060" s="2">
        <f>MACD!E1060</f>
        <v>0.1840481481714944</v>
      </c>
      <c r="E1060" s="2">
        <f>MACD!F1060</f>
        <v>3.5096779425413442E-2</v>
      </c>
      <c r="F1060" s="2">
        <f>'Moving Avg'!D1060</f>
        <v>6.2456000000000005</v>
      </c>
      <c r="G1060" s="2">
        <f>'Moving Avg'!F1060</f>
        <v>6.4611999999999998</v>
      </c>
      <c r="H1060" s="2">
        <f>'Moving Avg'!G1060</f>
        <v>6.0050799999999995</v>
      </c>
      <c r="I1060" s="2">
        <f>'Moving Avg'!H1060</f>
        <v>5.789770000000007</v>
      </c>
      <c r="J1060" s="5" t="str">
        <f>OBV!F1060</f>
        <v>BEARISH</v>
      </c>
      <c r="K1060" s="5" t="str">
        <f>OBV!G1060</f>
        <v>STRONG</v>
      </c>
      <c r="L1060" s="5" t="str">
        <f>OBV!H1060</f>
        <v>CONFIRMED BEARISH</v>
      </c>
    </row>
    <row r="1061" spans="1:12" ht="13.5" x14ac:dyDescent="0.25">
      <c r="A1061" s="3">
        <f>RSI!A1061</f>
        <v>43551</v>
      </c>
      <c r="B1061" s="2">
        <f>RSI!B1061</f>
        <v>6.0540000000000003</v>
      </c>
      <c r="C1061" s="2">
        <f>RSI!I1061</f>
        <v>44.320172490408396</v>
      </c>
      <c r="D1061" s="2">
        <f>MACD!E1061</f>
        <v>0.20534955558848633</v>
      </c>
      <c r="E1061" s="2">
        <f>MACD!F1061</f>
        <v>6.9147334658028026E-2</v>
      </c>
      <c r="F1061" s="2">
        <f>'Moving Avg'!D1061</f>
        <v>6.2012</v>
      </c>
      <c r="G1061" s="2">
        <f>'Moving Avg'!F1061</f>
        <v>6.4389999999999983</v>
      </c>
      <c r="H1061" s="2">
        <f>'Moving Avg'!G1061</f>
        <v>6.0128999999999984</v>
      </c>
      <c r="I1061" s="2">
        <f>'Moving Avg'!H1061</f>
        <v>5.7952550000000063</v>
      </c>
      <c r="J1061" s="5" t="str">
        <f>OBV!F1061</f>
        <v>BEARISH</v>
      </c>
      <c r="K1061" s="5" t="str">
        <f>OBV!G1061</f>
        <v>STRONG</v>
      </c>
      <c r="L1061" s="5" t="str">
        <f>OBV!H1061</f>
        <v>CONFIRMED BEARISH</v>
      </c>
    </row>
    <row r="1062" spans="1:12" ht="13.5" x14ac:dyDescent="0.25">
      <c r="A1062" s="3">
        <f>RSI!A1062</f>
        <v>43552</v>
      </c>
      <c r="B1062" s="2">
        <f>RSI!B1062</f>
        <v>5.8970000000000002</v>
      </c>
      <c r="C1062" s="2">
        <f>RSI!I1062</f>
        <v>40.303411464861398</v>
      </c>
      <c r="D1062" s="2">
        <f>MACD!E1062</f>
        <v>0.23618285706232989</v>
      </c>
      <c r="E1062" s="2">
        <f>MACD!F1062</f>
        <v>0.1025544391388884</v>
      </c>
      <c r="F1062" s="2">
        <f>'Moving Avg'!D1062</f>
        <v>6.0950000000000006</v>
      </c>
      <c r="G1062" s="2">
        <f>'Moving Avg'!F1062</f>
        <v>6.4010499999999997</v>
      </c>
      <c r="H1062" s="2">
        <f>'Moving Avg'!G1062</f>
        <v>6.0144199999999977</v>
      </c>
      <c r="I1062" s="2">
        <f>'Moving Avg'!H1062</f>
        <v>5.8006300000000053</v>
      </c>
      <c r="J1062" s="5" t="str">
        <f>OBV!F1062</f>
        <v>BEARISH</v>
      </c>
      <c r="K1062" s="5" t="str">
        <f>OBV!G1062</f>
        <v>STRONG</v>
      </c>
      <c r="L1062" s="5" t="str">
        <f>OBV!H1062</f>
        <v>CONFIRMED BEARISH</v>
      </c>
    </row>
    <row r="1063" spans="1:12" ht="13.5" x14ac:dyDescent="0.25">
      <c r="A1063" s="3">
        <f>RSI!A1063</f>
        <v>43553</v>
      </c>
      <c r="B1063" s="2">
        <f>RSI!B1063</f>
        <v>5.8970000000000002</v>
      </c>
      <c r="C1063" s="2">
        <f>RSI!I1063</f>
        <v>40.303411464861398</v>
      </c>
      <c r="D1063" s="2">
        <f>MACD!E1063</f>
        <v>0.23475387266648262</v>
      </c>
      <c r="E1063" s="2">
        <f>MACD!F1063</f>
        <v>0.12899432584440726</v>
      </c>
      <c r="F1063" s="2">
        <f>'Moving Avg'!D1063</f>
        <v>6.0274000000000001</v>
      </c>
      <c r="G1063" s="2">
        <f>'Moving Avg'!F1063</f>
        <v>6.3631000000000002</v>
      </c>
      <c r="H1063" s="2">
        <f>'Moving Avg'!G1063</f>
        <v>6.0159399999999978</v>
      </c>
      <c r="I1063" s="2">
        <f>'Moving Avg'!H1063</f>
        <v>5.806030000000006</v>
      </c>
      <c r="J1063" s="5" t="str">
        <f>OBV!F1063</f>
        <v>BEARISH</v>
      </c>
      <c r="K1063" s="5" t="str">
        <f>OBV!G1063</f>
        <v>STRONG</v>
      </c>
      <c r="L1063" s="5" t="str">
        <f>OBV!H1063</f>
        <v>CONFIRMED BEARISH</v>
      </c>
    </row>
    <row r="1064" spans="1:12" ht="13.5" x14ac:dyDescent="0.25">
      <c r="A1064" s="3">
        <f>RSI!A1064</f>
        <v>43556</v>
      </c>
      <c r="B1064" s="2">
        <f>RSI!B1064</f>
        <v>5.9020000000000001</v>
      </c>
      <c r="C1064" s="2">
        <f>RSI!I1064</f>
        <v>40.50257619522327</v>
      </c>
      <c r="D1064" s="2">
        <f>MACD!E1064</f>
        <v>0.2350445102746761</v>
      </c>
      <c r="E1064" s="2">
        <f>MACD!F1064</f>
        <v>0.15020436273046103</v>
      </c>
      <c r="F1064" s="2">
        <f>'Moving Avg'!D1064</f>
        <v>5.9969999999999999</v>
      </c>
      <c r="G1064" s="2">
        <f>'Moving Avg'!F1064</f>
        <v>6.3166500000000001</v>
      </c>
      <c r="H1064" s="2">
        <f>'Moving Avg'!G1064</f>
        <v>6.0205999999999982</v>
      </c>
      <c r="I1064" s="2">
        <f>'Moving Avg'!H1064</f>
        <v>5.8114550000000067</v>
      </c>
      <c r="J1064" s="5" t="str">
        <f>OBV!F1064</f>
        <v>BULLISH</v>
      </c>
      <c r="K1064" s="5" t="str">
        <f>OBV!G1064</f>
        <v>NEUTRAL</v>
      </c>
      <c r="L1064" s="5" t="str">
        <f>OBV!H1064</f>
        <v>BULLISH DIVERGENCE</v>
      </c>
    </row>
    <row r="1065" spans="1:12" ht="13.5" x14ac:dyDescent="0.25">
      <c r="A1065" s="3">
        <f>RSI!A1065</f>
        <v>43557</v>
      </c>
      <c r="B1065" s="2">
        <f>RSI!B1065</f>
        <v>5.9020000000000001</v>
      </c>
      <c r="C1065" s="2">
        <f>RSI!I1065</f>
        <v>40.50257619522327</v>
      </c>
      <c r="D1065" s="2">
        <f>MACD!E1065</f>
        <v>0.26391558520674074</v>
      </c>
      <c r="E1065" s="2">
        <f>MACD!F1065</f>
        <v>0.17294660722571698</v>
      </c>
      <c r="F1065" s="2">
        <f>'Moving Avg'!D1065</f>
        <v>5.9304000000000006</v>
      </c>
      <c r="G1065" s="2">
        <f>'Moving Avg'!F1065</f>
        <v>6.27895</v>
      </c>
      <c r="H1065" s="2">
        <f>'Moving Avg'!G1065</f>
        <v>6.0252599999999976</v>
      </c>
      <c r="I1065" s="2">
        <f>'Moving Avg'!H1065</f>
        <v>5.8168800000000065</v>
      </c>
      <c r="J1065" s="5" t="str">
        <f>OBV!F1065</f>
        <v>BEARISH</v>
      </c>
      <c r="K1065" s="5" t="str">
        <f>OBV!G1065</f>
        <v>STRONG</v>
      </c>
      <c r="L1065" s="5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5.9020000000000001</v>
      </c>
      <c r="C1066" s="2">
        <f>RSI!I1066</f>
        <v>40.50257619522327</v>
      </c>
      <c r="D1066" s="2">
        <f>MACD!E1066</f>
        <v>0.26115171986625896</v>
      </c>
      <c r="E1066" s="2">
        <f>MACD!F1066</f>
        <v>0.19058762975382537</v>
      </c>
      <c r="F1066" s="2">
        <f>'Moving Avg'!D1066</f>
        <v>5.9</v>
      </c>
      <c r="G1066" s="2">
        <f>'Moving Avg'!F1066</f>
        <v>6.2509000000000006</v>
      </c>
      <c r="H1066" s="2">
        <f>'Moving Avg'!G1066</f>
        <v>6.0300399999999978</v>
      </c>
      <c r="I1066" s="2">
        <f>'Moving Avg'!H1066</f>
        <v>5.8223050000000072</v>
      </c>
      <c r="J1066" s="5" t="str">
        <f>OBV!F1066</f>
        <v>BEARISH</v>
      </c>
      <c r="K1066" s="5" t="str">
        <f>OBV!G1066</f>
        <v>NEUTRAL</v>
      </c>
      <c r="L1066" s="5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5.9960000000000004</v>
      </c>
      <c r="C1067" s="2">
        <f>RSI!I1067</f>
        <v>44.824905989337012</v>
      </c>
      <c r="D1067" s="2">
        <f>MACD!E1067</f>
        <v>0.27669397101128013</v>
      </c>
      <c r="E1067" s="2">
        <f>MACD!F1067</f>
        <v>0.20780889800531632</v>
      </c>
      <c r="F1067" s="2">
        <f>'Moving Avg'!D1067</f>
        <v>5.9198000000000004</v>
      </c>
      <c r="G1067" s="2">
        <f>'Moving Avg'!F1067</f>
        <v>6.227850000000001</v>
      </c>
      <c r="H1067" s="2">
        <f>'Moving Avg'!G1067</f>
        <v>6.0366999999999971</v>
      </c>
      <c r="I1067" s="2">
        <f>'Moving Avg'!H1067</f>
        <v>5.8282000000000087</v>
      </c>
      <c r="J1067" s="5" t="str">
        <f>OBV!F1067</f>
        <v>BULLISH</v>
      </c>
      <c r="K1067" s="5" t="str">
        <f>OBV!G1067</f>
        <v>WEAK</v>
      </c>
      <c r="L1067" s="5" t="str">
        <f>OBV!H1067</f>
        <v>CONFIRMED BULLISH</v>
      </c>
    </row>
    <row r="1068" spans="1:12" ht="13.5" x14ac:dyDescent="0.25">
      <c r="A1068" s="3">
        <f>RSI!A1068</f>
        <v>43560</v>
      </c>
      <c r="B1068" s="2">
        <f>RSI!B1068</f>
        <v>5.9960000000000004</v>
      </c>
      <c r="C1068" s="2">
        <f>RSI!I1068</f>
        <v>44.824905989337012</v>
      </c>
      <c r="D1068" s="2">
        <f>MACD!E1068</f>
        <v>0.26094850998801977</v>
      </c>
      <c r="E1068" s="2">
        <f>MACD!F1068</f>
        <v>0.21843682040185702</v>
      </c>
      <c r="F1068" s="2">
        <f>'Moving Avg'!D1068</f>
        <v>5.9396000000000004</v>
      </c>
      <c r="G1068" s="2">
        <f>'Moving Avg'!F1068</f>
        <v>6.1951499999999999</v>
      </c>
      <c r="H1068" s="2">
        <f>'Moving Avg'!G1068</f>
        <v>6.0433599999999981</v>
      </c>
      <c r="I1068" s="2">
        <f>'Moving Avg'!H1068</f>
        <v>5.8333950000000083</v>
      </c>
      <c r="J1068" s="5" t="str">
        <f>OBV!F1068</f>
        <v>BULLISH</v>
      </c>
      <c r="K1068" s="5" t="str">
        <f>OBV!G1068</f>
        <v>WEAK</v>
      </c>
      <c r="L1068" s="5" t="str">
        <f>OBV!H1068</f>
        <v>CONFIRMED BULLISH</v>
      </c>
    </row>
    <row r="1069" spans="1:12" ht="13.5" x14ac:dyDescent="0.25">
      <c r="A1069" s="3">
        <f>RSI!A1069</f>
        <v>43563</v>
      </c>
      <c r="B1069" s="2">
        <f>RSI!B1069</f>
        <v>5.9960000000000004</v>
      </c>
      <c r="C1069" s="2">
        <f>RSI!I1069</f>
        <v>44.824905989337012</v>
      </c>
      <c r="D1069" s="2">
        <f>MACD!E1069</f>
        <v>0.22051604326053109</v>
      </c>
      <c r="E1069" s="2">
        <f>MACD!F1069</f>
        <v>0.21885266497359185</v>
      </c>
      <c r="F1069" s="2">
        <f>'Moving Avg'!D1069</f>
        <v>5.9584000000000001</v>
      </c>
      <c r="G1069" s="2">
        <f>'Moving Avg'!F1069</f>
        <v>6.1624500000000006</v>
      </c>
      <c r="H1069" s="2">
        <f>'Moving Avg'!G1069</f>
        <v>6.0500199999999982</v>
      </c>
      <c r="I1069" s="2">
        <f>'Moving Avg'!H1069</f>
        <v>5.8374850000000098</v>
      </c>
      <c r="J1069" s="5" t="str">
        <f>OBV!F1069</f>
        <v>BULLISH</v>
      </c>
      <c r="K1069" s="5" t="str">
        <f>OBV!G1069</f>
        <v>WEAK</v>
      </c>
      <c r="L1069" s="5" t="str">
        <f>OBV!H1069</f>
        <v>CONFIRMED BULLISH</v>
      </c>
    </row>
    <row r="1070" spans="1:12" ht="13.5" x14ac:dyDescent="0.25">
      <c r="A1070" s="3">
        <f>RSI!A1070</f>
        <v>43565</v>
      </c>
      <c r="B1070" s="2">
        <f>RSI!B1070</f>
        <v>5.8380000000000001</v>
      </c>
      <c r="C1070" s="2">
        <f>RSI!I1070</f>
        <v>38.89323457237488</v>
      </c>
      <c r="D1070" s="2">
        <f>MACD!E1070</f>
        <v>0.22653600758217873</v>
      </c>
      <c r="E1070" s="2">
        <f>MACD!F1070</f>
        <v>0.22038933349530923</v>
      </c>
      <c r="F1070" s="2">
        <f>'Moving Avg'!D1070</f>
        <v>5.9456000000000007</v>
      </c>
      <c r="G1070" s="2">
        <f>'Moving Avg'!F1070</f>
        <v>6.13035</v>
      </c>
      <c r="H1070" s="2">
        <f>'Moving Avg'!G1070</f>
        <v>6.0535199999999989</v>
      </c>
      <c r="I1070" s="2">
        <f>'Moving Avg'!H1070</f>
        <v>5.8404300000000093</v>
      </c>
      <c r="J1070" s="5" t="str">
        <f>OBV!F1070</f>
        <v>BULLISH</v>
      </c>
      <c r="K1070" s="5" t="str">
        <f>OBV!G1070</f>
        <v>NEUTRAL</v>
      </c>
      <c r="L1070" s="5" t="str">
        <f>OBV!H1070</f>
        <v>BULLISH DIVERGENCE</v>
      </c>
    </row>
    <row r="1071" spans="1:12" ht="13.5" x14ac:dyDescent="0.25">
      <c r="A1071" s="3">
        <f>RSI!A1071</f>
        <v>43566</v>
      </c>
      <c r="B1071" s="2">
        <f>RSI!B1071</f>
        <v>5.9960000000000004</v>
      </c>
      <c r="C1071" s="2">
        <f>RSI!I1071</f>
        <v>46.515288834226951</v>
      </c>
      <c r="D1071" s="2">
        <f>MACD!E1071</f>
        <v>0.19364525589592407</v>
      </c>
      <c r="E1071" s="2">
        <f>MACD!F1071</f>
        <v>0.21504051797543222</v>
      </c>
      <c r="F1071" s="2">
        <f>'Moving Avg'!D1071</f>
        <v>5.9644000000000004</v>
      </c>
      <c r="G1071" s="2">
        <f>'Moving Avg'!F1071</f>
        <v>6.1061499999999995</v>
      </c>
      <c r="H1071" s="2">
        <f>'Moving Avg'!G1071</f>
        <v>6.0601799999999981</v>
      </c>
      <c r="I1071" s="2">
        <f>'Moving Avg'!H1071</f>
        <v>5.8441400000000092</v>
      </c>
      <c r="J1071" s="5" t="str">
        <f>OBV!F1071</f>
        <v>BULLISH</v>
      </c>
      <c r="K1071" s="5" t="str">
        <f>OBV!G1071</f>
        <v>WEAK</v>
      </c>
      <c r="L1071" s="5" t="str">
        <f>OBV!H1071</f>
        <v>CONFIRMED BULLISH</v>
      </c>
    </row>
    <row r="1072" spans="1:12" ht="13.5" x14ac:dyDescent="0.25">
      <c r="A1072" s="3">
        <f>RSI!A1072</f>
        <v>43567</v>
      </c>
      <c r="B1072" s="2">
        <f>RSI!B1072</f>
        <v>5.8440000000000003</v>
      </c>
      <c r="C1072" s="2">
        <f>RSI!I1072</f>
        <v>41.192143576035868</v>
      </c>
      <c r="D1072" s="2">
        <f>MACD!E1072</f>
        <v>0.15343574667283555</v>
      </c>
      <c r="E1072" s="2">
        <f>MACD!F1072</f>
        <v>0.2027195637149129</v>
      </c>
      <c r="F1072" s="2">
        <f>'Moving Avg'!D1072</f>
        <v>5.9340000000000002</v>
      </c>
      <c r="G1072" s="2">
        <f>'Moving Avg'!F1072</f>
        <v>6.074349999999999</v>
      </c>
      <c r="H1072" s="2">
        <f>'Moving Avg'!G1072</f>
        <v>6.0637999999999987</v>
      </c>
      <c r="I1072" s="2">
        <f>'Moving Avg'!H1072</f>
        <v>5.8463900000000084</v>
      </c>
      <c r="J1072" s="5" t="str">
        <f>OBV!F1072</f>
        <v>BEARISH</v>
      </c>
      <c r="K1072" s="5" t="str">
        <f>OBV!G1072</f>
        <v>STRONG</v>
      </c>
      <c r="L1072" s="5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5.8559999999999999</v>
      </c>
      <c r="C1073" s="2">
        <f>RSI!I1073</f>
        <v>41.758807022970089</v>
      </c>
      <c r="D1073" s="2">
        <f>MACD!E1073</f>
        <v>0.11989911412856014</v>
      </c>
      <c r="E1073" s="2">
        <f>MACD!F1073</f>
        <v>0.18615547379764236</v>
      </c>
      <c r="F1073" s="2">
        <f>'Moving Avg'!D1073</f>
        <v>5.9060000000000006</v>
      </c>
      <c r="G1073" s="2">
        <f>'Moving Avg'!F1073</f>
        <v>6.0527499999999979</v>
      </c>
      <c r="H1073" s="2">
        <f>'Moving Avg'!G1073</f>
        <v>6.0676599999999983</v>
      </c>
      <c r="I1073" s="2">
        <f>'Moving Avg'!H1073</f>
        <v>5.8479400000000075</v>
      </c>
      <c r="J1073" s="5" t="str">
        <f>OBV!F1073</f>
        <v>BULLISH</v>
      </c>
      <c r="K1073" s="5" t="str">
        <f>OBV!G1073</f>
        <v>NEUTRAL</v>
      </c>
      <c r="L1073" s="5" t="str">
        <f>OBV!H1073</f>
        <v>BULLISH DIVERGENCE</v>
      </c>
    </row>
    <row r="1074" spans="1:12" ht="13.5" x14ac:dyDescent="0.25">
      <c r="A1074" s="3">
        <f>RSI!A1074</f>
        <v>43571</v>
      </c>
      <c r="B1074" s="2">
        <f>RSI!B1074</f>
        <v>5.9960000000000004</v>
      </c>
      <c r="C1074" s="2">
        <f>RSI!I1074</f>
        <v>48.04837039793</v>
      </c>
      <c r="D1074" s="2">
        <f>MACD!E1074</f>
        <v>8.3123699865910616E-2</v>
      </c>
      <c r="E1074" s="2">
        <f>MACD!F1074</f>
        <v>0.16554911901129601</v>
      </c>
      <c r="F1074" s="2">
        <f>'Moving Avg'!D1074</f>
        <v>5.9060000000000006</v>
      </c>
      <c r="G1074" s="2">
        <f>'Moving Avg'!F1074</f>
        <v>6.0381499999999981</v>
      </c>
      <c r="H1074" s="2">
        <f>'Moving Avg'!G1074</f>
        <v>6.0743199999999975</v>
      </c>
      <c r="I1074" s="2">
        <f>'Moving Avg'!H1074</f>
        <v>5.8498950000000081</v>
      </c>
      <c r="J1074" s="5" t="str">
        <f>OBV!F1074</f>
        <v>BULLISH</v>
      </c>
      <c r="K1074" s="5" t="str">
        <f>OBV!G1074</f>
        <v>WEAK</v>
      </c>
      <c r="L1074" s="5" t="str">
        <f>OBV!H1074</f>
        <v>NEUTRAL</v>
      </c>
    </row>
    <row r="1075" spans="1:12" ht="13.5" x14ac:dyDescent="0.25">
      <c r="A1075" s="3">
        <f>RSI!A1075</f>
        <v>43572</v>
      </c>
      <c r="B1075" s="2">
        <f>RSI!B1075</f>
        <v>5.8440000000000003</v>
      </c>
      <c r="C1075" s="2">
        <f>RSI!I1075</f>
        <v>42.661609410829186</v>
      </c>
      <c r="D1075" s="2">
        <f>MACD!E1075</f>
        <v>6.3551808920919051E-2</v>
      </c>
      <c r="E1075" s="2">
        <f>MACD!F1075</f>
        <v>0.14514965699322063</v>
      </c>
      <c r="F1075" s="2">
        <f>'Moving Avg'!D1075</f>
        <v>5.9072000000000005</v>
      </c>
      <c r="G1075" s="2">
        <f>'Moving Avg'!F1075</f>
        <v>6.0071999999999974</v>
      </c>
      <c r="H1075" s="2">
        <f>'Moving Avg'!G1075</f>
        <v>6.077939999999999</v>
      </c>
      <c r="I1075" s="2">
        <f>'Moving Avg'!H1075</f>
        <v>5.8497200000000085</v>
      </c>
      <c r="J1075" s="5" t="str">
        <f>OBV!F1075</f>
        <v>BULLISH</v>
      </c>
      <c r="K1075" s="5" t="str">
        <f>OBV!G1075</f>
        <v>WEAK</v>
      </c>
      <c r="L1075" s="5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5.99</v>
      </c>
      <c r="C1076" s="2">
        <f>RSI!I1076</f>
        <v>48.620099895288249</v>
      </c>
      <c r="D1076" s="2">
        <f>MACD!E1076</f>
        <v>3.7339623036143799E-2</v>
      </c>
      <c r="E1076" s="2">
        <f>MACD!F1076</f>
        <v>0.12358765020180526</v>
      </c>
      <c r="F1076" s="2">
        <f>'Moving Avg'!D1076</f>
        <v>5.9060000000000006</v>
      </c>
      <c r="G1076" s="2">
        <f>'Moving Avg'!F1076</f>
        <v>5.992899999999997</v>
      </c>
      <c r="H1076" s="2">
        <f>'Moving Avg'!G1076</f>
        <v>6.0844799999999983</v>
      </c>
      <c r="I1076" s="2">
        <f>'Moving Avg'!H1076</f>
        <v>5.8494000000000081</v>
      </c>
      <c r="J1076" s="5" t="str">
        <f>OBV!F1076</f>
        <v>BULLISH</v>
      </c>
      <c r="K1076" s="5" t="str">
        <f>OBV!G1076</f>
        <v>WEAK</v>
      </c>
      <c r="L1076" s="5" t="str">
        <f>OBV!H1076</f>
        <v>BULLISH DIVERGENCE</v>
      </c>
    </row>
    <row r="1077" spans="1:12" ht="13.5" x14ac:dyDescent="0.25">
      <c r="A1077" s="3">
        <f>RSI!A1077</f>
        <v>43574</v>
      </c>
      <c r="B1077" s="2">
        <f>RSI!B1077</f>
        <v>5.8440000000000003</v>
      </c>
      <c r="C1077" s="2">
        <f>RSI!I1077</f>
        <v>43.726584180150532</v>
      </c>
      <c r="D1077" s="2">
        <f>MACD!E1077</f>
        <v>4.0650991667317449E-2</v>
      </c>
      <c r="E1077" s="2">
        <f>MACD!F1077</f>
        <v>0.1070003184949077</v>
      </c>
      <c r="F1077" s="2">
        <f>'Moving Avg'!D1077</f>
        <v>5.9060000000000006</v>
      </c>
      <c r="G1077" s="2">
        <f>'Moving Avg'!F1077</f>
        <v>5.9636999999999976</v>
      </c>
      <c r="H1077" s="2">
        <f>'Moving Avg'!G1077</f>
        <v>6.0880999999999998</v>
      </c>
      <c r="I1077" s="2">
        <f>'Moving Avg'!H1077</f>
        <v>5.8482600000000096</v>
      </c>
      <c r="J1077" s="5" t="str">
        <f>OBV!F1077</f>
        <v>BULLISH</v>
      </c>
      <c r="K1077" s="5" t="str">
        <f>OBV!G1077</f>
        <v>WEAK</v>
      </c>
      <c r="L1077" s="5" t="str">
        <f>OBV!H1077</f>
        <v>NEUTRAL</v>
      </c>
    </row>
    <row r="1078" spans="1:12" ht="13.5" x14ac:dyDescent="0.25">
      <c r="A1078" s="3">
        <f>RSI!A1078</f>
        <v>43577</v>
      </c>
      <c r="B1078" s="2">
        <f>RSI!B1078</f>
        <v>5.8440000000000003</v>
      </c>
      <c r="C1078" s="2">
        <f>RSI!I1078</f>
        <v>43.726584180150532</v>
      </c>
      <c r="D1078" s="2">
        <f>MACD!E1078</f>
        <v>4.4514303367897412E-2</v>
      </c>
      <c r="E1078" s="2">
        <f>MACD!F1078</f>
        <v>9.4503115469505641E-2</v>
      </c>
      <c r="F1078" s="2">
        <f>'Moving Avg'!D1078</f>
        <v>5.9036</v>
      </c>
      <c r="G1078" s="2">
        <f>'Moving Avg'!F1078</f>
        <v>5.9441499999999978</v>
      </c>
      <c r="H1078" s="2">
        <f>'Moving Avg'!G1078</f>
        <v>6.0917199999999987</v>
      </c>
      <c r="I1078" s="2">
        <f>'Moving Avg'!H1078</f>
        <v>5.8471200000000101</v>
      </c>
      <c r="J1078" s="5" t="str">
        <f>OBV!F1078</f>
        <v>BULLISH</v>
      </c>
      <c r="K1078" s="5" t="str">
        <f>OBV!G1078</f>
        <v>NEUTRAL</v>
      </c>
      <c r="L1078" s="5" t="str">
        <f>OBV!H1078</f>
        <v>BULLISH DIVERGENCE</v>
      </c>
    </row>
    <row r="1079" spans="1:12" ht="13.5" x14ac:dyDescent="0.25">
      <c r="A1079" s="3">
        <f>RSI!A1079</f>
        <v>43578</v>
      </c>
      <c r="B1079" s="2">
        <f>RSI!B1079</f>
        <v>5.8440000000000003</v>
      </c>
      <c r="C1079" s="2">
        <f>RSI!I1079</f>
        <v>43.726584180150532</v>
      </c>
      <c r="D1079" s="2">
        <f>MACD!E1079</f>
        <v>4.8766022753047977E-2</v>
      </c>
      <c r="E1079" s="2">
        <f>MACD!F1079</f>
        <v>8.5355696926214114E-2</v>
      </c>
      <c r="F1079" s="2">
        <f>'Moving Avg'!D1079</f>
        <v>5.8732000000000006</v>
      </c>
      <c r="G1079" s="2">
        <f>'Moving Avg'!F1079</f>
        <v>5.9336499999999983</v>
      </c>
      <c r="H1079" s="2">
        <f>'Moving Avg'!G1079</f>
        <v>6.0953400000000002</v>
      </c>
      <c r="I1079" s="2">
        <f>'Moving Avg'!H1079</f>
        <v>5.8459800000000106</v>
      </c>
      <c r="J1079" s="5" t="str">
        <f>OBV!F1079</f>
        <v>BEARISH</v>
      </c>
      <c r="K1079" s="5" t="str">
        <f>OBV!G1079</f>
        <v>STRONG</v>
      </c>
      <c r="L1079" s="5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5.8440000000000003</v>
      </c>
      <c r="C1080" s="2">
        <f>RSI!I1080</f>
        <v>43.726584180150532</v>
      </c>
      <c r="D1080" s="2">
        <f>MACD!E1080</f>
        <v>2.8965905202917419E-2</v>
      </c>
      <c r="E1080" s="2">
        <f>MACD!F1080</f>
        <v>7.4077738581554781E-2</v>
      </c>
      <c r="F1080" s="2">
        <f>'Moving Avg'!D1080</f>
        <v>5.8732000000000006</v>
      </c>
      <c r="G1080" s="2">
        <f>'Moving Avg'!F1080</f>
        <v>5.9140999999999977</v>
      </c>
      <c r="H1080" s="2">
        <f>'Moving Avg'!G1080</f>
        <v>6.1008199999999997</v>
      </c>
      <c r="I1080" s="2">
        <f>'Moving Avg'!H1080</f>
        <v>5.8448400000000094</v>
      </c>
      <c r="J1080" s="5" t="str">
        <f>OBV!F1080</f>
        <v>BEARISH</v>
      </c>
      <c r="K1080" s="5" t="str">
        <f>OBV!G1080</f>
        <v>STRONG</v>
      </c>
      <c r="L1080" s="5" t="str">
        <f>OBV!H1080</f>
        <v>CONFIRMED BEARISH</v>
      </c>
    </row>
    <row r="1081" spans="1:12" ht="13.5" x14ac:dyDescent="0.25">
      <c r="A1081" s="3">
        <f>RSI!A1081</f>
        <v>43580</v>
      </c>
      <c r="B1081" s="2">
        <f>RSI!B1081</f>
        <v>5.8319999999999999</v>
      </c>
      <c r="C1081" s="2">
        <f>RSI!I1081</f>
        <v>43.245399077203935</v>
      </c>
      <c r="D1081" s="2">
        <f>MACD!E1081</f>
        <v>3.825110193483372E-2</v>
      </c>
      <c r="E1081" s="2">
        <f>MACD!F1081</f>
        <v>6.6912411252210577E-2</v>
      </c>
      <c r="F1081" s="2">
        <f>'Moving Avg'!D1081</f>
        <v>5.8416000000000006</v>
      </c>
      <c r="G1081" s="2">
        <f>'Moving Avg'!F1081</f>
        <v>5.9029999999999978</v>
      </c>
      <c r="H1081" s="2">
        <f>'Moving Avg'!G1081</f>
        <v>6.1064200000000008</v>
      </c>
      <c r="I1081" s="2">
        <f>'Moving Avg'!H1081</f>
        <v>5.8436400000000095</v>
      </c>
      <c r="J1081" s="5" t="str">
        <f>OBV!F1081</f>
        <v>BEARISH</v>
      </c>
      <c r="K1081" s="5" t="str">
        <f>OBV!G1081</f>
        <v>STRONG</v>
      </c>
      <c r="L1081" s="5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5.7140000000000004</v>
      </c>
      <c r="C1082" s="2">
        <f>RSI!I1082</f>
        <v>38.731830101290676</v>
      </c>
      <c r="D1082" s="2">
        <f>MACD!E1082</f>
        <v>3.2314989950609885E-2</v>
      </c>
      <c r="E1082" s="2">
        <f>MACD!F1082</f>
        <v>5.999292699189044E-2</v>
      </c>
      <c r="F1082" s="2">
        <f>'Moving Avg'!D1082</f>
        <v>5.8156000000000008</v>
      </c>
      <c r="G1082" s="2">
        <f>'Moving Avg'!F1082</f>
        <v>5.8938499999999987</v>
      </c>
      <c r="H1082" s="2">
        <f>'Moving Avg'!G1082</f>
        <v>6.1080199999999998</v>
      </c>
      <c r="I1082" s="2">
        <f>'Moving Avg'!H1082</f>
        <v>5.8426700000000089</v>
      </c>
      <c r="J1082" s="5" t="str">
        <f>OBV!F1082</f>
        <v>BEARISH</v>
      </c>
      <c r="K1082" s="5" t="str">
        <f>OBV!G1082</f>
        <v>STRONG</v>
      </c>
      <c r="L1082" s="5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5.8810000000000002</v>
      </c>
      <c r="C1083" s="2">
        <f>RSI!I1083</f>
        <v>47.140417629009988</v>
      </c>
      <c r="D1083" s="2">
        <f>MACD!E1083</f>
        <v>1.8253192926494854E-2</v>
      </c>
      <c r="E1083" s="2">
        <f>MACD!F1083</f>
        <v>5.1644980178811327E-2</v>
      </c>
      <c r="F1083" s="2">
        <f>'Moving Avg'!D1083</f>
        <v>5.8230000000000004</v>
      </c>
      <c r="G1083" s="2">
        <f>'Moving Avg'!F1083</f>
        <v>5.8930499999999979</v>
      </c>
      <c r="H1083" s="2">
        <f>'Moving Avg'!G1083</f>
        <v>6.1129600000000002</v>
      </c>
      <c r="I1083" s="2">
        <f>'Moving Avg'!H1083</f>
        <v>5.8427100000000083</v>
      </c>
      <c r="J1083" s="5" t="str">
        <f>OBV!F1083</f>
        <v>BEARISH</v>
      </c>
      <c r="K1083" s="5" t="str">
        <f>OBV!G1083</f>
        <v>STRONG</v>
      </c>
      <c r="L1083" s="5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5.8810000000000002</v>
      </c>
      <c r="C1084" s="2">
        <f>RSI!I1084</f>
        <v>47.140417629009988</v>
      </c>
      <c r="D1084" s="2">
        <f>MACD!E1084</f>
        <v>2.8281663144906766E-2</v>
      </c>
      <c r="E1084" s="2">
        <f>MACD!F1084</f>
        <v>4.6972316772030419E-2</v>
      </c>
      <c r="F1084" s="2">
        <f>'Moving Avg'!D1084</f>
        <v>5.8304</v>
      </c>
      <c r="G1084" s="2">
        <f>'Moving Avg'!F1084</f>
        <v>5.8919999999999986</v>
      </c>
      <c r="H1084" s="2">
        <f>'Moving Avg'!G1084</f>
        <v>6.1178999999999997</v>
      </c>
      <c r="I1084" s="2">
        <f>'Moving Avg'!H1084</f>
        <v>5.8427500000000085</v>
      </c>
      <c r="J1084" s="5" t="str">
        <f>OBV!F1084</f>
        <v>BEARISH</v>
      </c>
      <c r="K1084" s="5" t="str">
        <f>OBV!G1084</f>
        <v>STRONG</v>
      </c>
      <c r="L1084" s="5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5.7759999999999998</v>
      </c>
      <c r="C1085" s="2">
        <f>RSI!I1085</f>
        <v>42.851960868293354</v>
      </c>
      <c r="D1085" s="2">
        <f>MACD!E1085</f>
        <v>2.1520132254547519E-2</v>
      </c>
      <c r="E1085" s="2">
        <f>MACD!F1085</f>
        <v>4.1881879868533846E-2</v>
      </c>
      <c r="F1085" s="2">
        <f>'Moving Avg'!D1085</f>
        <v>5.8167999999999997</v>
      </c>
      <c r="G1085" s="2">
        <f>'Moving Avg'!F1085</f>
        <v>5.8856999999999982</v>
      </c>
      <c r="H1085" s="2">
        <f>'Moving Avg'!G1085</f>
        <v>6.1207399999999996</v>
      </c>
      <c r="I1085" s="2">
        <f>'Moving Avg'!H1085</f>
        <v>5.842295000000008</v>
      </c>
      <c r="J1085" s="5" t="str">
        <f>OBV!F1085</f>
        <v>BEARISH</v>
      </c>
      <c r="K1085" s="5" t="str">
        <f>OBV!G1085</f>
        <v>STRONG</v>
      </c>
      <c r="L1085" s="5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5.7759999999999998</v>
      </c>
      <c r="C1086" s="2">
        <f>RSI!I1086</f>
        <v>42.851960868293354</v>
      </c>
      <c r="D1086" s="2">
        <f>MACD!E1086</f>
        <v>3.9213860106778853E-2</v>
      </c>
      <c r="E1086" s="2">
        <f>MACD!F1086</f>
        <v>4.1348275916182849E-2</v>
      </c>
      <c r="F1086" s="2">
        <f>'Moving Avg'!D1086</f>
        <v>5.8056000000000001</v>
      </c>
      <c r="G1086" s="2">
        <f>'Moving Avg'!F1086</f>
        <v>5.8793999999999986</v>
      </c>
      <c r="H1086" s="2">
        <f>'Moving Avg'!G1086</f>
        <v>6.1235799999999996</v>
      </c>
      <c r="I1086" s="2">
        <f>'Moving Avg'!H1086</f>
        <v>5.8410500000000081</v>
      </c>
      <c r="J1086" s="5" t="str">
        <f>OBV!F1086</f>
        <v>BEARISH</v>
      </c>
      <c r="K1086" s="5" t="str">
        <f>OBV!G1086</f>
        <v>STRONG</v>
      </c>
      <c r="L1086" s="5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5.7140000000000004</v>
      </c>
      <c r="C1087" s="2">
        <f>RSI!I1087</f>
        <v>40.338897763301119</v>
      </c>
      <c r="D1087" s="2">
        <f>MACD!E1087</f>
        <v>3.719938637155451E-2</v>
      </c>
      <c r="E1087" s="2">
        <f>MACD!F1087</f>
        <v>4.0518498007257188E-2</v>
      </c>
      <c r="F1087" s="2">
        <f>'Moving Avg'!D1087</f>
        <v>5.8056000000000001</v>
      </c>
      <c r="G1087" s="2">
        <f>'Moving Avg'!F1087</f>
        <v>5.8652999999999995</v>
      </c>
      <c r="H1087" s="2">
        <f>'Moving Avg'!G1087</f>
        <v>6.1211000000000002</v>
      </c>
      <c r="I1087" s="2">
        <f>'Moving Avg'!H1087</f>
        <v>5.8393200000000096</v>
      </c>
      <c r="J1087" s="5" t="str">
        <f>OBV!F1087</f>
        <v>BEARISH</v>
      </c>
      <c r="K1087" s="5" t="str">
        <f>OBV!G1087</f>
        <v>STRONG</v>
      </c>
      <c r="L1087" s="5" t="str">
        <f>OBV!H1087</f>
        <v>NEUTRAL</v>
      </c>
    </row>
    <row r="1088" spans="1:12" ht="13.5" x14ac:dyDescent="0.25">
      <c r="A1088" s="3">
        <f>RSI!A1088</f>
        <v>43592</v>
      </c>
      <c r="B1088" s="2">
        <f>RSI!B1088</f>
        <v>5.5890000000000004</v>
      </c>
      <c r="C1088" s="2">
        <f>RSI!I1088</f>
        <v>35.782641908456824</v>
      </c>
      <c r="D1088" s="2">
        <f>MACD!E1088</f>
        <v>4.5937911093284711E-2</v>
      </c>
      <c r="E1088" s="2">
        <f>MACD!F1088</f>
        <v>4.1602380624462698E-2</v>
      </c>
      <c r="F1088" s="2">
        <f>'Moving Avg'!D1088</f>
        <v>5.7471999999999994</v>
      </c>
      <c r="G1088" s="2">
        <f>'Moving Avg'!F1088</f>
        <v>5.844949999999999</v>
      </c>
      <c r="H1088" s="2">
        <f>'Moving Avg'!G1088</f>
        <v>6.1161199999999987</v>
      </c>
      <c r="I1088" s="2">
        <f>'Moving Avg'!H1088</f>
        <v>5.8369650000000082</v>
      </c>
      <c r="J1088" s="5" t="str">
        <f>OBV!F1088</f>
        <v>BEARISH</v>
      </c>
      <c r="K1088" s="5" t="str">
        <f>OBV!G1088</f>
        <v>STRONG</v>
      </c>
      <c r="L1088" s="5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5.7140000000000004</v>
      </c>
      <c r="C1089" s="2">
        <f>RSI!I1089</f>
        <v>42.746798625470561</v>
      </c>
      <c r="D1089" s="2">
        <f>MACD!E1089</f>
        <v>4.590754828445931E-2</v>
      </c>
      <c r="E1089" s="2">
        <f>MACD!F1089</f>
        <v>4.2463414156462022E-2</v>
      </c>
      <c r="F1089" s="2">
        <f>'Moving Avg'!D1089</f>
        <v>5.7137999999999991</v>
      </c>
      <c r="G1089" s="2">
        <f>'Moving Avg'!F1089</f>
        <v>5.8308499999999999</v>
      </c>
      <c r="H1089" s="2">
        <f>'Moving Avg'!G1089</f>
        <v>6.111419999999999</v>
      </c>
      <c r="I1089" s="2">
        <f>'Moving Avg'!H1089</f>
        <v>5.8359050000000083</v>
      </c>
      <c r="J1089" s="5" t="str">
        <f>OBV!F1089</f>
        <v>BEARISH</v>
      </c>
      <c r="K1089" s="5" t="str">
        <f>OBV!G1089</f>
        <v>STRONG</v>
      </c>
      <c r="L1089" s="5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5.7140000000000004</v>
      </c>
      <c r="C1090" s="2">
        <f>RSI!I1090</f>
        <v>42.746798625470554</v>
      </c>
      <c r="D1090" s="2">
        <f>MACD!E1090</f>
        <v>4.6842078297095746E-2</v>
      </c>
      <c r="E1090" s="2">
        <f>MACD!F1090</f>
        <v>4.3339146984588767E-2</v>
      </c>
      <c r="F1090" s="2">
        <f>'Moving Avg'!D1090</f>
        <v>5.7013999999999996</v>
      </c>
      <c r="G1090" s="2">
        <f>'Moving Avg'!F1090</f>
        <v>5.8246500000000001</v>
      </c>
      <c r="H1090" s="2">
        <f>'Moving Avg'!G1090</f>
        <v>6.1019399999999999</v>
      </c>
      <c r="I1090" s="2">
        <f>'Moving Avg'!H1090</f>
        <v>5.8350800000000076</v>
      </c>
      <c r="J1090" s="5" t="str">
        <f>OBV!F1090</f>
        <v>BEARISH</v>
      </c>
      <c r="K1090" s="5" t="str">
        <f>OBV!G1090</f>
        <v>STRONG</v>
      </c>
      <c r="L1090" s="5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5.7140000000000004</v>
      </c>
      <c r="C1091" s="2">
        <f>RSI!I1091</f>
        <v>42.746798625470554</v>
      </c>
      <c r="D1091" s="2">
        <f>MACD!E1091</f>
        <v>4.6675774708168305E-2</v>
      </c>
      <c r="E1091" s="2">
        <f>MACD!F1091</f>
        <v>4.4006472529304674E-2</v>
      </c>
      <c r="F1091" s="2">
        <f>'Moving Avg'!D1091</f>
        <v>5.6890000000000001</v>
      </c>
      <c r="G1091" s="2">
        <f>'Moving Avg'!F1091</f>
        <v>5.8105500000000001</v>
      </c>
      <c r="H1091" s="2">
        <f>'Moving Avg'!G1091</f>
        <v>6.0862599999999984</v>
      </c>
      <c r="I1091" s="2">
        <f>'Moving Avg'!H1091</f>
        <v>5.834255000000006</v>
      </c>
      <c r="J1091" s="5" t="str">
        <f>OBV!F1091</f>
        <v>BEARISH</v>
      </c>
      <c r="K1091" s="5" t="str">
        <f>OBV!G1091</f>
        <v>STRONG</v>
      </c>
      <c r="L1091" s="5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5.5890000000000004</v>
      </c>
      <c r="C1092" s="2">
        <f>RSI!I1092</f>
        <v>37.647542944092635</v>
      </c>
      <c r="D1092" s="2">
        <f>MACD!E1092</f>
        <v>3.8463704663189269E-2</v>
      </c>
      <c r="E1092" s="2">
        <f>MACD!F1092</f>
        <v>4.2897918956081596E-2</v>
      </c>
      <c r="F1092" s="2">
        <f>'Moving Avg'!D1092</f>
        <v>5.6639999999999997</v>
      </c>
      <c r="G1092" s="2">
        <f>'Moving Avg'!F1092</f>
        <v>5.7977999999999996</v>
      </c>
      <c r="H1092" s="2">
        <f>'Moving Avg'!G1092</f>
        <v>6.0649199999999999</v>
      </c>
      <c r="I1092" s="2">
        <f>'Moving Avg'!H1092</f>
        <v>5.8328050000000049</v>
      </c>
      <c r="J1092" s="5" t="str">
        <f>OBV!F1092</f>
        <v>BEARISH</v>
      </c>
      <c r="K1092" s="5" t="str">
        <f>OBV!G1092</f>
        <v>STRONG</v>
      </c>
      <c r="L1092" s="5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5.5330000000000004</v>
      </c>
      <c r="C1093" s="2">
        <f>RSI!I1093</f>
        <v>35.598738538688991</v>
      </c>
      <c r="D1093" s="2">
        <f>MACD!E1093</f>
        <v>6.2856371099024422E-2</v>
      </c>
      <c r="E1093" s="2">
        <f>MACD!F1093</f>
        <v>4.6889609384670163E-2</v>
      </c>
      <c r="F1093" s="2">
        <f>'Moving Avg'!D1093</f>
        <v>5.6528000000000009</v>
      </c>
      <c r="G1093" s="2">
        <f>'Moving Avg'!F1093</f>
        <v>5.78165</v>
      </c>
      <c r="H1093" s="2">
        <f>'Moving Avg'!G1093</f>
        <v>6.0424600000000002</v>
      </c>
      <c r="I1093" s="2">
        <f>'Moving Avg'!H1093</f>
        <v>5.8310750000000038</v>
      </c>
      <c r="J1093" s="5" t="str">
        <f>OBV!F1093</f>
        <v>BEARISH</v>
      </c>
      <c r="K1093" s="5" t="str">
        <f>OBV!G1093</f>
        <v>STRONG</v>
      </c>
      <c r="L1093" s="5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5.5330000000000004</v>
      </c>
      <c r="C1094" s="2">
        <f>RSI!I1094</f>
        <v>35.598738538688991</v>
      </c>
      <c r="D1094" s="2">
        <f>MACD!E1094</f>
        <v>8.5216934590358839E-2</v>
      </c>
      <c r="E1094" s="2">
        <f>MACD!F1094</f>
        <v>5.4555074425807898E-2</v>
      </c>
      <c r="F1094" s="2">
        <f>'Moving Avg'!D1094</f>
        <v>5.6166000000000009</v>
      </c>
      <c r="G1094" s="2">
        <f>'Moving Avg'!F1094</f>
        <v>5.7584999999999997</v>
      </c>
      <c r="H1094" s="2">
        <f>'Moving Avg'!G1094</f>
        <v>6.0165000000000006</v>
      </c>
      <c r="I1094" s="2">
        <f>'Moving Avg'!H1094</f>
        <v>5.8293450000000027</v>
      </c>
      <c r="J1094" s="5" t="str">
        <f>OBV!F1094</f>
        <v>BEARISH</v>
      </c>
      <c r="K1094" s="5" t="str">
        <f>OBV!G1094</f>
        <v>STRONG</v>
      </c>
      <c r="L1094" s="5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5.6829999999999998</v>
      </c>
      <c r="C1095" s="2">
        <f>RSI!I1095</f>
        <v>44.911847210361344</v>
      </c>
      <c r="D1095" s="2">
        <f>MACD!E1095</f>
        <v>7.8465616133821747E-2</v>
      </c>
      <c r="E1095" s="2">
        <f>MACD!F1095</f>
        <v>5.9337182767410665E-2</v>
      </c>
      <c r="F1095" s="2">
        <f>'Moving Avg'!D1095</f>
        <v>5.6104000000000003</v>
      </c>
      <c r="G1095" s="2">
        <f>'Moving Avg'!F1095</f>
        <v>5.750449999999999</v>
      </c>
      <c r="H1095" s="2">
        <f>'Moving Avg'!G1095</f>
        <v>5.997040000000001</v>
      </c>
      <c r="I1095" s="2">
        <f>'Moving Avg'!H1095</f>
        <v>5.8283350000000018</v>
      </c>
      <c r="J1095" s="5" t="str">
        <f>OBV!F1095</f>
        <v>BEARISH</v>
      </c>
      <c r="K1095" s="5" t="str">
        <f>OBV!G1095</f>
        <v>STRONG</v>
      </c>
      <c r="L1095" s="5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5.6449999999999996</v>
      </c>
      <c r="C1096" s="2">
        <f>RSI!I1096</f>
        <v>43.207204046250673</v>
      </c>
      <c r="D1096" s="2">
        <f>MACD!E1096</f>
        <v>7.6156570435579773E-2</v>
      </c>
      <c r="E1096" s="2">
        <f>MACD!F1096</f>
        <v>6.2701060301044498E-2</v>
      </c>
      <c r="F1096" s="2">
        <f>'Moving Avg'!D1096</f>
        <v>5.5966000000000005</v>
      </c>
      <c r="G1096" s="2">
        <f>'Moving Avg'!F1096</f>
        <v>5.7332000000000001</v>
      </c>
      <c r="H1096" s="2">
        <f>'Moving Avg'!G1096</f>
        <v>5.9806800000000013</v>
      </c>
      <c r="I1096" s="2">
        <f>'Moving Avg'!H1096</f>
        <v>5.8271650000000008</v>
      </c>
      <c r="J1096" s="5" t="str">
        <f>OBV!F1096</f>
        <v>BEARISH</v>
      </c>
      <c r="K1096" s="5" t="str">
        <f>OBV!G1096</f>
        <v>STRONG</v>
      </c>
      <c r="L1096" s="5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5.62</v>
      </c>
      <c r="C1097" s="2">
        <f>RSI!I1097</f>
        <v>42.075728168601735</v>
      </c>
      <c r="D1097" s="2">
        <f>MACD!E1097</f>
        <v>6.7285875709771403E-2</v>
      </c>
      <c r="E1097" s="2">
        <f>MACD!F1097</f>
        <v>6.3618023382789879E-2</v>
      </c>
      <c r="F1097" s="2">
        <f>'Moving Avg'!D1097</f>
        <v>5.6028000000000002</v>
      </c>
      <c r="G1097" s="2">
        <f>'Moving Avg'!F1097</f>
        <v>5.7219999999999995</v>
      </c>
      <c r="H1097" s="2">
        <f>'Moving Avg'!G1097</f>
        <v>5.9639400000000009</v>
      </c>
      <c r="I1097" s="2">
        <f>'Moving Avg'!H1097</f>
        <v>5.825870000000001</v>
      </c>
      <c r="J1097" s="5" t="str">
        <f>OBV!F1097</f>
        <v>BEARISH</v>
      </c>
      <c r="K1097" s="5" t="str">
        <f>OBV!G1097</f>
        <v>STRONG</v>
      </c>
      <c r="L1097" s="5" t="str">
        <f>OBV!H1097</f>
        <v>BEARISH DIVERGENCE</v>
      </c>
    </row>
    <row r="1098" spans="1:12" ht="13.5" x14ac:dyDescent="0.25">
      <c r="A1098" s="3">
        <f>RSI!A1098</f>
        <v>43606</v>
      </c>
      <c r="B1098" s="2">
        <f>RSI!B1098</f>
        <v>5.62</v>
      </c>
      <c r="C1098" s="2">
        <f>RSI!I1098</f>
        <v>42.075728168601735</v>
      </c>
      <c r="D1098" s="2">
        <f>MACD!E1098</f>
        <v>4.1409566443570966E-2</v>
      </c>
      <c r="E1098" s="2">
        <f>MACD!F1098</f>
        <v>5.9176331994946096E-2</v>
      </c>
      <c r="F1098" s="2">
        <f>'Moving Avg'!D1098</f>
        <v>5.6202000000000005</v>
      </c>
      <c r="G1098" s="2">
        <f>'Moving Avg'!F1098</f>
        <v>5.7107999999999999</v>
      </c>
      <c r="H1098" s="2">
        <f>'Moving Avg'!G1098</f>
        <v>5.943340000000001</v>
      </c>
      <c r="I1098" s="2">
        <f>'Moving Avg'!H1098</f>
        <v>5.8245749999999994</v>
      </c>
      <c r="J1098" s="5" t="str">
        <f>OBV!F1098</f>
        <v>BEARISH</v>
      </c>
      <c r="K1098" s="5" t="str">
        <f>OBV!G1098</f>
        <v>STRONG</v>
      </c>
      <c r="L1098" s="5" t="str">
        <f>OBV!H1098</f>
        <v>BEARISH DIVERGENCE</v>
      </c>
    </row>
    <row r="1099" spans="1:12" ht="13.5" x14ac:dyDescent="0.25">
      <c r="A1099" s="3">
        <f>RSI!A1099</f>
        <v>43607</v>
      </c>
      <c r="B1099" s="2">
        <f>RSI!B1099</f>
        <v>5.4530000000000003</v>
      </c>
      <c r="C1099" s="2">
        <f>RSI!I1099</f>
        <v>34.979214854456202</v>
      </c>
      <c r="D1099" s="2">
        <f>MACD!E1099</f>
        <v>5.1912064124540969E-2</v>
      </c>
      <c r="E1099" s="2">
        <f>MACD!F1099</f>
        <v>5.7723478420865074E-2</v>
      </c>
      <c r="F1099" s="2">
        <f>'Moving Avg'!D1099</f>
        <v>5.6042000000000005</v>
      </c>
      <c r="G1099" s="2">
        <f>'Moving Avg'!F1099</f>
        <v>5.6912500000000001</v>
      </c>
      <c r="H1099" s="2">
        <f>'Moving Avg'!G1099</f>
        <v>5.9194000000000004</v>
      </c>
      <c r="I1099" s="2">
        <f>'Moving Avg'!H1099</f>
        <v>5.8224449999999992</v>
      </c>
      <c r="J1099" s="5" t="str">
        <f>OBV!F1099</f>
        <v>BEARISH</v>
      </c>
      <c r="K1099" s="5" t="str">
        <f>OBV!G1099</f>
        <v>STRONG</v>
      </c>
      <c r="L1099" s="5" t="str">
        <f>OBV!H1099</f>
        <v>CONFIRMED BEARISH</v>
      </c>
    </row>
    <row r="1100" spans="1:12" ht="13.5" x14ac:dyDescent="0.25">
      <c r="A1100" s="3">
        <f>RSI!A1100</f>
        <v>43608</v>
      </c>
      <c r="B1100" s="2">
        <f>RSI!B1100</f>
        <v>5.6139999999999999</v>
      </c>
      <c r="C1100" s="2">
        <f>RSI!I1100</f>
        <v>44.668275521671163</v>
      </c>
      <c r="D1100" s="2">
        <f>MACD!E1100</f>
        <v>5.0597359297670508E-2</v>
      </c>
      <c r="E1100" s="2">
        <f>MACD!F1100</f>
        <v>5.6298254596226165E-2</v>
      </c>
      <c r="F1100" s="2">
        <f>'Moving Avg'!D1100</f>
        <v>5.5904000000000007</v>
      </c>
      <c r="G1100" s="2">
        <f>'Moving Avg'!F1100</f>
        <v>5.6797500000000003</v>
      </c>
      <c r="H1100" s="2">
        <f>'Moving Avg'!G1100</f>
        <v>5.9020799999999989</v>
      </c>
      <c r="I1100" s="2">
        <f>'Moving Avg'!H1100</f>
        <v>5.8216149999999978</v>
      </c>
      <c r="J1100" s="5" t="str">
        <f>OBV!F1100</f>
        <v>BEARISH</v>
      </c>
      <c r="K1100" s="5" t="str">
        <f>OBV!G1100</f>
        <v>STRONG</v>
      </c>
      <c r="L1100" s="5" t="str">
        <f>OBV!H1100</f>
        <v>CONFIRMED BEARISH</v>
      </c>
    </row>
    <row r="1101" spans="1:12" ht="13.5" x14ac:dyDescent="0.25">
      <c r="A1101" s="3">
        <f>RSI!A1101</f>
        <v>43609</v>
      </c>
      <c r="B1101" s="2">
        <f>RSI!B1101</f>
        <v>5.7140000000000004</v>
      </c>
      <c r="C1101" s="2">
        <f>RSI!I1101</f>
        <v>49.683587378486834</v>
      </c>
      <c r="D1101" s="2">
        <f>MACD!E1101</f>
        <v>4.2722905552428081E-2</v>
      </c>
      <c r="E1101" s="2">
        <f>MACD!F1101</f>
        <v>5.3583184787466549E-2</v>
      </c>
      <c r="F1101" s="2">
        <f>'Moving Avg'!D1101</f>
        <v>5.6042000000000005</v>
      </c>
      <c r="G1101" s="2">
        <f>'Moving Avg'!F1101</f>
        <v>5.6738499999999998</v>
      </c>
      <c r="H1101" s="2">
        <f>'Moving Avg'!G1101</f>
        <v>5.886759999999998</v>
      </c>
      <c r="I1101" s="2">
        <f>'Moving Avg'!H1101</f>
        <v>5.8212849999999978</v>
      </c>
      <c r="J1101" s="5" t="str">
        <f>OBV!F1101</f>
        <v>BULLISH</v>
      </c>
      <c r="K1101" s="5" t="str">
        <f>OBV!G1101</f>
        <v>NEUTRAL</v>
      </c>
      <c r="L1101" s="5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5.7140000000000004</v>
      </c>
      <c r="C1102" s="2">
        <f>RSI!I1102</f>
        <v>49.683587378486827</v>
      </c>
      <c r="D1102" s="2">
        <f>MACD!E1102</f>
        <v>1.6835821785615934E-2</v>
      </c>
      <c r="E1102" s="2">
        <f>MACD!F1102</f>
        <v>4.6233712187096425E-2</v>
      </c>
      <c r="F1102" s="2">
        <f>'Moving Avg'!D1102</f>
        <v>5.6230000000000002</v>
      </c>
      <c r="G1102" s="2">
        <f>'Moving Avg'!F1102</f>
        <v>5.6738499999999998</v>
      </c>
      <c r="H1102" s="2">
        <f>'Moving Avg'!G1102</f>
        <v>5.871439999999998</v>
      </c>
      <c r="I1102" s="2">
        <f>'Moving Avg'!H1102</f>
        <v>5.8209549999999979</v>
      </c>
      <c r="J1102" s="5" t="str">
        <f>OBV!F1102</f>
        <v>BULLISH</v>
      </c>
      <c r="K1102" s="5" t="str">
        <f>OBV!G1102</f>
        <v>WEAK</v>
      </c>
      <c r="L1102" s="5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5.7069999999999999</v>
      </c>
      <c r="C1103" s="2">
        <f>RSI!I1103</f>
        <v>49.320659757789933</v>
      </c>
      <c r="D1103" s="2">
        <f>MACD!E1103</f>
        <v>-1.3159310188789242E-2</v>
      </c>
      <c r="E1103" s="2">
        <f>MACD!F1103</f>
        <v>3.435510771191929E-2</v>
      </c>
      <c r="F1103" s="2">
        <f>'Moving Avg'!D1103</f>
        <v>5.6403999999999996</v>
      </c>
      <c r="G1103" s="2">
        <f>'Moving Avg'!F1103</f>
        <v>5.6651499999999997</v>
      </c>
      <c r="H1103" s="2">
        <f>'Moving Avg'!G1103</f>
        <v>5.8598199999999974</v>
      </c>
      <c r="I1103" s="2">
        <f>'Moving Avg'!H1103</f>
        <v>5.8205899999999984</v>
      </c>
      <c r="J1103" s="5" t="str">
        <f>OBV!F1103</f>
        <v>BULLISH</v>
      </c>
      <c r="K1103" s="5" t="str">
        <f>OBV!G1103</f>
        <v>NEUTRAL</v>
      </c>
      <c r="L1103" s="5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5.7069999999999999</v>
      </c>
      <c r="C1104" s="2">
        <f>RSI!I1104</f>
        <v>49.320659757789933</v>
      </c>
      <c r="D1104" s="2">
        <f>MACD!E1104</f>
        <v>-3.8492712046926059E-2</v>
      </c>
      <c r="E1104" s="2">
        <f>MACD!F1104</f>
        <v>1.978554376015022E-2</v>
      </c>
      <c r="F1104" s="2">
        <f>'Moving Avg'!D1104</f>
        <v>5.6912000000000003</v>
      </c>
      <c r="G1104" s="2">
        <f>'Moving Avg'!F1104</f>
        <v>5.6564499999999995</v>
      </c>
      <c r="H1104" s="2">
        <f>'Moving Avg'!G1104</f>
        <v>5.8481999999999967</v>
      </c>
      <c r="I1104" s="2">
        <f>'Moving Avg'!H1104</f>
        <v>5.8202249999999989</v>
      </c>
      <c r="J1104" s="5" t="str">
        <f>OBV!F1104</f>
        <v>BULLISH</v>
      </c>
      <c r="K1104" s="5" t="str">
        <f>OBV!G1104</f>
        <v>WEAK</v>
      </c>
      <c r="L1104" s="5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5.6020000000000003</v>
      </c>
      <c r="C1105" s="2">
        <f>RSI!I1105</f>
        <v>43.759787651594038</v>
      </c>
      <c r="D1105" s="2">
        <f>MACD!E1105</f>
        <v>-2.9030360658891752E-2</v>
      </c>
      <c r="E1105" s="2">
        <f>MACD!F1105</f>
        <v>1.0022362876341825E-2</v>
      </c>
      <c r="F1105" s="2">
        <f>'Moving Avg'!D1105</f>
        <v>5.6888000000000005</v>
      </c>
      <c r="G1105" s="2">
        <f>'Moving Avg'!F1105</f>
        <v>5.6477500000000003</v>
      </c>
      <c r="H1105" s="2">
        <f>'Moving Avg'!G1105</f>
        <v>5.8309799999999976</v>
      </c>
      <c r="I1105" s="2">
        <f>'Moving Avg'!H1105</f>
        <v>5.8193349999999997</v>
      </c>
      <c r="J1105" s="5" t="str">
        <f>OBV!F1105</f>
        <v>BEARISH</v>
      </c>
      <c r="K1105" s="5" t="str">
        <f>OBV!G1105</f>
        <v>STRONG</v>
      </c>
      <c r="L1105" s="5" t="str">
        <f>OBV!H1105</f>
        <v>CONFIRMED BEARISH</v>
      </c>
    </row>
    <row r="1106" spans="1:12" ht="13.5" x14ac:dyDescent="0.25">
      <c r="A1106" s="3">
        <f>RSI!A1106</f>
        <v>43616</v>
      </c>
      <c r="B1106" s="2">
        <f>RSI!B1106</f>
        <v>5.6020000000000003</v>
      </c>
      <c r="C1106" s="2">
        <f>RSI!I1106</f>
        <v>43.759787651594038</v>
      </c>
      <c r="D1106" s="2">
        <f>MACD!E1106</f>
        <v>-2.620908409380629E-2</v>
      </c>
      <c r="E1106" s="2">
        <f>MACD!F1106</f>
        <v>2.7760734823122028E-3</v>
      </c>
      <c r="F1106" s="2">
        <f>'Moving Avg'!D1106</f>
        <v>5.6664000000000003</v>
      </c>
      <c r="G1106" s="2">
        <f>'Moving Avg'!F1106</f>
        <v>5.6390499999999992</v>
      </c>
      <c r="H1106" s="2">
        <f>'Moving Avg'!G1106</f>
        <v>5.8174999999999963</v>
      </c>
      <c r="I1106" s="2">
        <f>'Moving Avg'!H1106</f>
        <v>5.8184450000000005</v>
      </c>
      <c r="J1106" s="5" t="str">
        <f>OBV!F1106</f>
        <v>BEARISH</v>
      </c>
      <c r="K1106" s="5" t="str">
        <f>OBV!G1106</f>
        <v>STRONG</v>
      </c>
      <c r="L1106" s="5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5.6020000000000003</v>
      </c>
      <c r="C1107" s="2">
        <f>RSI!I1107</f>
        <v>43.759787651594038</v>
      </c>
      <c r="D1107" s="2">
        <f>MACD!E1107</f>
        <v>-2.7056128561687487E-2</v>
      </c>
      <c r="E1107" s="2">
        <f>MACD!F1107</f>
        <v>-3.1903669264877351E-3</v>
      </c>
      <c r="F1107" s="2">
        <f>'Moving Avg'!D1107</f>
        <v>5.6440000000000001</v>
      </c>
      <c r="G1107" s="2">
        <f>'Moving Avg'!F1107</f>
        <v>5.6334499999999998</v>
      </c>
      <c r="H1107" s="2">
        <f>'Moving Avg'!G1107</f>
        <v>5.8009799999999974</v>
      </c>
      <c r="I1107" s="2">
        <f>'Moving Avg'!H1107</f>
        <v>5.8175550000000014</v>
      </c>
      <c r="J1107" s="5" t="str">
        <f>OBV!F1107</f>
        <v>BEARISH</v>
      </c>
      <c r="K1107" s="5" t="str">
        <f>OBV!G1107</f>
        <v>STRONG</v>
      </c>
      <c r="L1107" s="5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5.6020000000000003</v>
      </c>
      <c r="C1108" s="2">
        <f>RSI!I1108</f>
        <v>43.759787651594038</v>
      </c>
      <c r="D1108" s="2">
        <f>MACD!E1108</f>
        <v>-2.7206307235249305E-2</v>
      </c>
      <c r="E1108" s="2">
        <f>MACD!F1108</f>
        <v>-7.9935549882400505E-3</v>
      </c>
      <c r="F1108" s="2">
        <f>'Moving Avg'!D1108</f>
        <v>5.6230000000000002</v>
      </c>
      <c r="G1108" s="2">
        <f>'Moving Avg'!F1108</f>
        <v>5.6341000000000001</v>
      </c>
      <c r="H1108" s="2">
        <f>'Moving Avg'!G1108</f>
        <v>5.7883199999999961</v>
      </c>
      <c r="I1108" s="2">
        <f>'Moving Avg'!H1108</f>
        <v>5.8174850000000005</v>
      </c>
      <c r="J1108" s="5" t="str">
        <f>OBV!F1108</f>
        <v>BEARISH</v>
      </c>
      <c r="K1108" s="5" t="str">
        <f>OBV!G1108</f>
        <v>STRONG</v>
      </c>
      <c r="L1108" s="5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5.6020000000000003</v>
      </c>
      <c r="C1109" s="2">
        <f>RSI!I1109</f>
        <v>43.759787651594038</v>
      </c>
      <c r="D1109" s="2">
        <f>MACD!E1109</f>
        <v>-5.2501104689063105E-2</v>
      </c>
      <c r="E1109" s="2">
        <f>MACD!F1109</f>
        <v>-1.6895064928404663E-2</v>
      </c>
      <c r="F1109" s="2">
        <f>'Moving Avg'!D1109</f>
        <v>5.6020000000000003</v>
      </c>
      <c r="G1109" s="2">
        <f>'Moving Avg'!F1109</f>
        <v>5.6285000000000007</v>
      </c>
      <c r="H1109" s="2">
        <f>'Moving Avg'!G1109</f>
        <v>5.7792799999999964</v>
      </c>
      <c r="I1109" s="2">
        <f>'Moving Avg'!H1109</f>
        <v>5.8167400000000011</v>
      </c>
      <c r="J1109" s="5" t="str">
        <f>OBV!F1109</f>
        <v>BEARISH</v>
      </c>
      <c r="K1109" s="5" t="str">
        <f>OBV!G1109</f>
        <v>STRONG</v>
      </c>
      <c r="L1109" s="5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5.6020000000000003</v>
      </c>
      <c r="C1110" s="2">
        <f>RSI!I1110</f>
        <v>43.759787651594038</v>
      </c>
      <c r="D1110" s="2">
        <f>MACD!E1110</f>
        <v>-4.8649437683486951E-2</v>
      </c>
      <c r="E1110" s="2">
        <f>MACD!F1110</f>
        <v>-2.3245939479421121E-2</v>
      </c>
      <c r="F1110" s="2">
        <f>'Moving Avg'!D1110</f>
        <v>5.6020000000000003</v>
      </c>
      <c r="G1110" s="2">
        <f>'Moving Avg'!F1110</f>
        <v>5.6229000000000005</v>
      </c>
      <c r="H1110" s="2">
        <f>'Moving Avg'!G1110</f>
        <v>5.7666199999999961</v>
      </c>
      <c r="I1110" s="2">
        <f>'Moving Avg'!H1110</f>
        <v>5.8147700000000011</v>
      </c>
      <c r="J1110" s="5" t="str">
        <f>OBV!F1110</f>
        <v>NEUTRAL</v>
      </c>
      <c r="K1110" s="5" t="str">
        <f>OBV!G1110</f>
        <v>NEUTRAL</v>
      </c>
      <c r="L1110" s="5" t="str">
        <f>OBV!H1110</f>
        <v>NEUTRAL</v>
      </c>
    </row>
    <row r="1111" spans="1:12" ht="13.5" x14ac:dyDescent="0.25">
      <c r="A1111" s="3">
        <f>RSI!A1111</f>
        <v>43628</v>
      </c>
      <c r="B1111" s="2">
        <f>RSI!B1111</f>
        <v>5.6020000000000003</v>
      </c>
      <c r="C1111" s="2">
        <f>RSI!I1111</f>
        <v>43.759787651594046</v>
      </c>
      <c r="D1111" s="2">
        <f>MACD!E1111</f>
        <v>-2.9555972790987539E-2</v>
      </c>
      <c r="E1111" s="2">
        <f>MACD!F1111</f>
        <v>-2.4507946141734405E-2</v>
      </c>
      <c r="F1111" s="2">
        <f>'Moving Avg'!D1111</f>
        <v>5.6020000000000003</v>
      </c>
      <c r="G1111" s="2">
        <f>'Moving Avg'!F1111</f>
        <v>5.6173000000000011</v>
      </c>
      <c r="H1111" s="2">
        <f>'Moving Avg'!G1111</f>
        <v>5.7575799999999973</v>
      </c>
      <c r="I1111" s="2">
        <f>'Moving Avg'!H1111</f>
        <v>5.812800000000002</v>
      </c>
      <c r="J1111" s="5" t="str">
        <f>OBV!F1111</f>
        <v>NEUTRAL</v>
      </c>
      <c r="K1111" s="5" t="str">
        <f>OBV!G1111</f>
        <v>NEUTRAL</v>
      </c>
      <c r="L1111" s="5" t="str">
        <f>OBV!H1111</f>
        <v>NEUTRAL</v>
      </c>
    </row>
    <row r="1112" spans="1:12" ht="13.5" x14ac:dyDescent="0.25">
      <c r="A1112" s="3">
        <f>RSI!A1112</f>
        <v>43629</v>
      </c>
      <c r="B1112" s="2">
        <f>RSI!B1112</f>
        <v>5.6020000000000003</v>
      </c>
      <c r="C1112" s="2">
        <f>RSI!I1112</f>
        <v>43.759787651594038</v>
      </c>
      <c r="D1112" s="2">
        <f>MACD!E1112</f>
        <v>-1.2983531945968352E-2</v>
      </c>
      <c r="E1112" s="2">
        <f>MACD!F1112</f>
        <v>-2.2203063302581195E-2</v>
      </c>
      <c r="F1112" s="2">
        <f>'Moving Avg'!D1112</f>
        <v>5.6020000000000003</v>
      </c>
      <c r="G1112" s="2">
        <f>'Moving Avg'!F1112</f>
        <v>5.6179500000000013</v>
      </c>
      <c r="H1112" s="2">
        <f>'Moving Avg'!G1112</f>
        <v>5.7516799999999968</v>
      </c>
      <c r="I1112" s="2">
        <f>'Moving Avg'!H1112</f>
        <v>5.8105100000000025</v>
      </c>
      <c r="J1112" s="5" t="str">
        <f>OBV!F1112</f>
        <v>NEUTRAL</v>
      </c>
      <c r="K1112" s="5" t="str">
        <f>OBV!G1112</f>
        <v>NEUTRAL</v>
      </c>
      <c r="L1112" s="5" t="str">
        <f>OBV!H1112</f>
        <v>NEUTRAL</v>
      </c>
    </row>
    <row r="1113" spans="1:12" ht="13.5" x14ac:dyDescent="0.25">
      <c r="A1113" s="3">
        <f>RSI!A1113</f>
        <v>43630</v>
      </c>
      <c r="B1113" s="2">
        <f>RSI!B1113</f>
        <v>5.7069999999999999</v>
      </c>
      <c r="C1113" s="2">
        <f>RSI!I1113</f>
        <v>53.288155461988282</v>
      </c>
      <c r="D1113" s="2">
        <f>MACD!E1113</f>
        <v>-7.4298129711420913E-3</v>
      </c>
      <c r="E1113" s="2">
        <f>MACD!F1113</f>
        <v>-1.9248413236293373E-2</v>
      </c>
      <c r="F1113" s="2">
        <f>'Moving Avg'!D1113</f>
        <v>5.6230000000000002</v>
      </c>
      <c r="G1113" s="2">
        <f>'Moving Avg'!F1113</f>
        <v>5.6266500000000006</v>
      </c>
      <c r="H1113" s="2">
        <f>'Moving Avg'!G1113</f>
        <v>5.7478799999999968</v>
      </c>
      <c r="I1113" s="2">
        <f>'Moving Avg'!H1113</f>
        <v>5.8092700000000033</v>
      </c>
      <c r="J1113" s="5" t="str">
        <f>OBV!F1113</f>
        <v>BULLISH</v>
      </c>
      <c r="K1113" s="5" t="str">
        <f>OBV!G1113</f>
        <v>WEAK</v>
      </c>
      <c r="L1113" s="5" t="str">
        <f>OBV!H1113</f>
        <v>CONFIRMED BULLISH</v>
      </c>
    </row>
    <row r="1114" spans="1:12" ht="13.5" x14ac:dyDescent="0.25">
      <c r="A1114" s="3">
        <f>RSI!A1114</f>
        <v>43633</v>
      </c>
      <c r="B1114" s="2">
        <f>RSI!B1114</f>
        <v>5.5579999999999998</v>
      </c>
      <c r="C1114" s="2">
        <f>RSI!I1114</f>
        <v>42.328716662929381</v>
      </c>
      <c r="D1114" s="2">
        <f>MACD!E1114</f>
        <v>8.0430986241912805E-3</v>
      </c>
      <c r="E1114" s="2">
        <f>MACD!F1114</f>
        <v>-1.3790110864196443E-2</v>
      </c>
      <c r="F1114" s="2">
        <f>'Moving Avg'!D1114</f>
        <v>5.6142000000000003</v>
      </c>
      <c r="G1114" s="2">
        <f>'Moving Avg'!F1114</f>
        <v>5.6279000000000012</v>
      </c>
      <c r="H1114" s="2">
        <f>'Moving Avg'!G1114</f>
        <v>5.740999999999997</v>
      </c>
      <c r="I1114" s="2">
        <f>'Moving Avg'!H1114</f>
        <v>5.8072850000000047</v>
      </c>
      <c r="J1114" s="5" t="str">
        <f>OBV!F1114</f>
        <v>BULLISH</v>
      </c>
      <c r="K1114" s="5" t="str">
        <f>OBV!G1114</f>
        <v>NEUTRAL</v>
      </c>
      <c r="L1114" s="5" t="str">
        <f>OBV!H1114</f>
        <v>BULLISH DIVERGENCE</v>
      </c>
    </row>
    <row r="1115" spans="1:12" ht="13.5" x14ac:dyDescent="0.25">
      <c r="A1115" s="3">
        <f>RSI!A1115</f>
        <v>43634</v>
      </c>
      <c r="B1115" s="2">
        <f>RSI!B1115</f>
        <v>5.5579999999999998</v>
      </c>
      <c r="C1115" s="2">
        <f>RSI!I1115</f>
        <v>42.328716662929374</v>
      </c>
      <c r="D1115" s="2">
        <f>MACD!E1115</f>
        <v>5.6182504595749805E-3</v>
      </c>
      <c r="E1115" s="2">
        <f>MACD!F1115</f>
        <v>-9.9084385994421577E-3</v>
      </c>
      <c r="F1115" s="2">
        <f>'Moving Avg'!D1115</f>
        <v>5.6054000000000004</v>
      </c>
      <c r="G1115" s="2">
        <f>'Moving Avg'!F1115</f>
        <v>5.6216500000000007</v>
      </c>
      <c r="H1115" s="2">
        <f>'Moving Avg'!G1115</f>
        <v>5.7341199999999981</v>
      </c>
      <c r="I1115" s="2">
        <f>'Moving Avg'!H1115</f>
        <v>5.8053000000000052</v>
      </c>
      <c r="J1115" s="5" t="str">
        <f>OBV!F1115</f>
        <v>BULLISH</v>
      </c>
      <c r="K1115" s="5" t="str">
        <f>OBV!G1115</f>
        <v>NEUTRAL</v>
      </c>
      <c r="L1115" s="5" t="str">
        <f>OBV!H1115</f>
        <v>BULLISH DIVERGENCE</v>
      </c>
    </row>
    <row r="1116" spans="1:12" ht="13.5" x14ac:dyDescent="0.25">
      <c r="A1116" s="3">
        <f>RSI!A1116</f>
        <v>43635</v>
      </c>
      <c r="B1116" s="2">
        <f>RSI!B1116</f>
        <v>5.5579999999999998</v>
      </c>
      <c r="C1116" s="2">
        <f>RSI!I1116</f>
        <v>42.328716662929374</v>
      </c>
      <c r="D1116" s="2">
        <f>MACD!E1116</f>
        <v>4.1558394991545455E-3</v>
      </c>
      <c r="E1116" s="2">
        <f>MACD!F1116</f>
        <v>-7.0955829797228172E-3</v>
      </c>
      <c r="F1116" s="2">
        <f>'Moving Avg'!D1116</f>
        <v>5.5966000000000005</v>
      </c>
      <c r="G1116" s="2">
        <f>'Moving Avg'!F1116</f>
        <v>5.6173000000000002</v>
      </c>
      <c r="H1116" s="2">
        <f>'Moving Avg'!G1116</f>
        <v>5.7272399999999983</v>
      </c>
      <c r="I1116" s="2">
        <f>'Moving Avg'!H1116</f>
        <v>5.8033150000000058</v>
      </c>
      <c r="J1116" s="5" t="str">
        <f>OBV!F1116</f>
        <v>BULLISH</v>
      </c>
      <c r="K1116" s="5" t="str">
        <f>OBV!G1116</f>
        <v>NEUTRAL</v>
      </c>
      <c r="L1116" s="5" t="str">
        <f>OBV!H1116</f>
        <v>BULLISH DIVERGENCE</v>
      </c>
    </row>
    <row r="1117" spans="1:12" ht="13.5" x14ac:dyDescent="0.25">
      <c r="A1117" s="3">
        <f>RSI!A1117</f>
        <v>43636</v>
      </c>
      <c r="B1117" s="2">
        <f>RSI!B1117</f>
        <v>5.5270000000000001</v>
      </c>
      <c r="C1117" s="2">
        <f>RSI!I1117</f>
        <v>40.181324555442487</v>
      </c>
      <c r="D1117" s="2">
        <f>MACD!E1117</f>
        <v>5.7604367296031356E-3</v>
      </c>
      <c r="E1117" s="2">
        <f>MACD!F1117</f>
        <v>-4.524379037857627E-3</v>
      </c>
      <c r="F1117" s="2">
        <f>'Moving Avg'!D1117</f>
        <v>5.5815999999999999</v>
      </c>
      <c r="G1117" s="2">
        <f>'Moving Avg'!F1117</f>
        <v>5.6126500000000004</v>
      </c>
      <c r="H1117" s="2">
        <f>'Moving Avg'!G1117</f>
        <v>5.7178599999999982</v>
      </c>
      <c r="I1117" s="2">
        <f>'Moving Avg'!H1117</f>
        <v>5.801175000000006</v>
      </c>
      <c r="J1117" s="5" t="str">
        <f>OBV!F1117</f>
        <v>BEARISH</v>
      </c>
      <c r="K1117" s="5" t="str">
        <f>OBV!G1117</f>
        <v>STRONG</v>
      </c>
      <c r="L1117" s="5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5.5270000000000001</v>
      </c>
      <c r="C1118" s="2">
        <f>RSI!I1118</f>
        <v>40.181324555442487</v>
      </c>
      <c r="D1118" s="2">
        <f>MACD!E1118</f>
        <v>7.8066546539767856E-3</v>
      </c>
      <c r="E1118" s="2">
        <f>MACD!F1118</f>
        <v>-2.0581722994907447E-3</v>
      </c>
      <c r="F1118" s="2">
        <f>'Moving Avg'!D1118</f>
        <v>5.5456000000000003</v>
      </c>
      <c r="G1118" s="2">
        <f>'Moving Avg'!F1118</f>
        <v>5.6079999999999997</v>
      </c>
      <c r="H1118" s="2">
        <f>'Moving Avg'!G1118</f>
        <v>5.7084799999999998</v>
      </c>
      <c r="I1118" s="2">
        <f>'Moving Avg'!H1118</f>
        <v>5.799035000000007</v>
      </c>
      <c r="J1118" s="5" t="str">
        <f>OBV!F1118</f>
        <v>BEARISH</v>
      </c>
      <c r="K1118" s="5" t="str">
        <f>OBV!G1118</f>
        <v>STRONG</v>
      </c>
      <c r="L1118" s="5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5.67</v>
      </c>
      <c r="C1119" s="2">
        <f>RSI!I1119</f>
        <v>52.950780281871666</v>
      </c>
      <c r="D1119" s="2">
        <f>MACD!E1119</f>
        <v>-4.1703961785621857E-4</v>
      </c>
      <c r="E1119" s="2">
        <f>MACD!F1119</f>
        <v>-1.7299457631638397E-3</v>
      </c>
      <c r="F1119" s="2">
        <f>'Moving Avg'!D1119</f>
        <v>5.5680000000000005</v>
      </c>
      <c r="G1119" s="2">
        <f>'Moving Avg'!F1119</f>
        <v>5.618850000000001</v>
      </c>
      <c r="H1119" s="2">
        <f>'Moving Avg'!G1119</f>
        <v>5.7019599999999988</v>
      </c>
      <c r="I1119" s="2">
        <f>'Moving Avg'!H1119</f>
        <v>5.7978750000000083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5.7069999999999999</v>
      </c>
      <c r="C1120" s="2">
        <f>RSI!I1120</f>
        <v>55.59224481893186</v>
      </c>
      <c r="D1120" s="2">
        <f>MACD!E1120</f>
        <v>-1.0371021857976892E-2</v>
      </c>
      <c r="E1120" s="2">
        <f>MACD!F1120</f>
        <v>-3.4581609821264505E-3</v>
      </c>
      <c r="F1120" s="2">
        <f>'Moving Avg'!D1120</f>
        <v>5.5978000000000012</v>
      </c>
      <c r="G1120" s="2">
        <f>'Moving Avg'!F1120</f>
        <v>5.6235000000000008</v>
      </c>
      <c r="H1120" s="2">
        <f>'Moving Avg'!G1120</f>
        <v>5.6993399999999994</v>
      </c>
      <c r="I1120" s="2">
        <f>'Moving Avg'!H1120</f>
        <v>5.7961100000000094</v>
      </c>
      <c r="J1120" s="5" t="str">
        <f>OBV!F1120</f>
        <v>BULLISH</v>
      </c>
      <c r="K1120" s="5" t="str">
        <f>OBV!G1120</f>
        <v>WEAK</v>
      </c>
      <c r="L1120" s="5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5.5890000000000004</v>
      </c>
      <c r="C1121" s="2">
        <f>RSI!I1121</f>
        <v>46.605637264636421</v>
      </c>
      <c r="D1121" s="2">
        <f>MACD!E1121</f>
        <v>-1.0507378064818162E-2</v>
      </c>
      <c r="E1121" s="2">
        <f>MACD!F1121</f>
        <v>-4.8680043986647934E-3</v>
      </c>
      <c r="F1121" s="2">
        <f>'Moving Avg'!D1121</f>
        <v>5.604000000000001</v>
      </c>
      <c r="G1121" s="2">
        <f>'Moving Avg'!F1121</f>
        <v>5.6172499999999994</v>
      </c>
      <c r="H1121" s="2">
        <f>'Moving Avg'!G1121</f>
        <v>5.6912000000000003</v>
      </c>
      <c r="I1121" s="2">
        <f>'Moving Avg'!H1121</f>
        <v>5.7937550000000089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5.5890000000000004</v>
      </c>
      <c r="C1122" s="2">
        <f>RSI!I1122</f>
        <v>46.605637264636421</v>
      </c>
      <c r="D1122" s="2">
        <f>MACD!E1122</f>
        <v>-1.0346319502488655E-2</v>
      </c>
      <c r="E1122" s="2">
        <f>MACD!F1122</f>
        <v>-5.9636674194295664E-3</v>
      </c>
      <c r="F1122" s="2">
        <f>'Moving Avg'!D1122</f>
        <v>5.6164000000000005</v>
      </c>
      <c r="G1122" s="2">
        <f>'Moving Avg'!F1122</f>
        <v>5.6110000000000007</v>
      </c>
      <c r="H1122" s="2">
        <f>'Moving Avg'!G1122</f>
        <v>5.6860999999999997</v>
      </c>
      <c r="I1122" s="2">
        <f>'Moving Avg'!H1122</f>
        <v>5.79213000000001</v>
      </c>
      <c r="J1122" s="5" t="str">
        <f>OBV!F1122</f>
        <v>BULLISH</v>
      </c>
      <c r="K1122" s="5" t="str">
        <f>OBV!G1122</f>
        <v>WEAK</v>
      </c>
      <c r="L1122" s="5" t="str">
        <f>OBV!H1122</f>
        <v>CONFIRMED BULLISH</v>
      </c>
    </row>
    <row r="1123" spans="1:12" ht="13.5" x14ac:dyDescent="0.25">
      <c r="A1123" s="3">
        <f>RSI!A1123</f>
        <v>43644</v>
      </c>
      <c r="B1123" s="2">
        <f>RSI!B1123</f>
        <v>5.7069999999999999</v>
      </c>
      <c r="C1123" s="2">
        <f>RSI!I1123</f>
        <v>55.03550322690603</v>
      </c>
      <c r="D1123" s="2">
        <f>MACD!E1123</f>
        <v>-2.5409736829713481E-3</v>
      </c>
      <c r="E1123" s="2">
        <f>MACD!F1123</f>
        <v>-5.2791286721379236E-3</v>
      </c>
      <c r="F1123" s="2">
        <f>'Moving Avg'!D1123</f>
        <v>5.6524000000000001</v>
      </c>
      <c r="G1123" s="2">
        <f>'Moving Avg'!F1123</f>
        <v>5.6109999999999989</v>
      </c>
      <c r="H1123" s="2">
        <f>'Moving Avg'!G1123</f>
        <v>5.6831199999999988</v>
      </c>
      <c r="I1123" s="2">
        <f>'Moving Avg'!H1123</f>
        <v>5.7910950000000092</v>
      </c>
      <c r="J1123" s="5" t="str">
        <f>OBV!F1123</f>
        <v>BULLISH</v>
      </c>
      <c r="K1123" s="5" t="str">
        <f>OBV!G1123</f>
        <v>WEAK</v>
      </c>
      <c r="L1123" s="5" t="str">
        <f>OBV!H1123</f>
        <v>CONFIRMED BULLISH</v>
      </c>
    </row>
    <row r="1124" spans="1:12" ht="13.5" x14ac:dyDescent="0.25">
      <c r="A1124" s="3">
        <f>RSI!A1124</f>
        <v>43647</v>
      </c>
      <c r="B1124" s="2">
        <f>RSI!B1124</f>
        <v>5.7069999999999999</v>
      </c>
      <c r="C1124" s="2">
        <f>RSI!I1124</f>
        <v>55.03550322690603</v>
      </c>
      <c r="D1124" s="2">
        <f>MACD!E1124</f>
        <v>-1.9319794209754271E-2</v>
      </c>
      <c r="E1124" s="2">
        <f>MACD!F1124</f>
        <v>-8.0872617796611933E-3</v>
      </c>
      <c r="F1124" s="2">
        <f>'Moving Avg'!D1124</f>
        <v>5.6597999999999997</v>
      </c>
      <c r="G1124" s="2">
        <f>'Moving Avg'!F1124</f>
        <v>5.6109999999999989</v>
      </c>
      <c r="H1124" s="2">
        <f>'Moving Avg'!G1124</f>
        <v>5.6773399999999983</v>
      </c>
      <c r="I1124" s="2">
        <f>'Moving Avg'!H1124</f>
        <v>5.7904400000000109</v>
      </c>
      <c r="J1124" s="5" t="str">
        <f>OBV!F1124</f>
        <v>BULLISH</v>
      </c>
      <c r="K1124" s="5" t="str">
        <f>OBV!G1124</f>
        <v>WEAK</v>
      </c>
      <c r="L1124" s="5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5.5890000000000004</v>
      </c>
      <c r="C1125" s="2">
        <f>RSI!I1125</f>
        <v>46.517944367071514</v>
      </c>
      <c r="D1125" s="2">
        <f>MACD!E1125</f>
        <v>-2.520269013005727E-2</v>
      </c>
      <c r="E1125" s="2">
        <f>MACD!F1125</f>
        <v>-1.1510347449740409E-2</v>
      </c>
      <c r="F1125" s="2">
        <f>'Moving Avg'!D1125</f>
        <v>5.6362000000000005</v>
      </c>
      <c r="G1125" s="2">
        <f>'Moving Avg'!F1125</f>
        <v>5.6103499999999986</v>
      </c>
      <c r="H1125" s="2">
        <f>'Moving Avg'!G1125</f>
        <v>5.6722399999999986</v>
      </c>
      <c r="I1125" s="2">
        <f>'Moving Avg'!H1125</f>
        <v>5.789195000000011</v>
      </c>
      <c r="J1125" s="5" t="str">
        <f>OBV!F1125</f>
        <v>BEARISH</v>
      </c>
      <c r="K1125" s="5" t="str">
        <f>OBV!G1125</f>
        <v>STRONG</v>
      </c>
      <c r="L1125" s="5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5.7069999999999999</v>
      </c>
      <c r="C1126" s="2">
        <f>RSI!I1126</f>
        <v>54.158360703440081</v>
      </c>
      <c r="D1126" s="2">
        <f>MACD!E1126</f>
        <v>-3.8618603570408361E-2</v>
      </c>
      <c r="E1126" s="2">
        <f>MACD!F1126</f>
        <v>-1.6931998673874002E-2</v>
      </c>
      <c r="F1126" s="2">
        <f>'Moving Avg'!D1126</f>
        <v>5.6597999999999997</v>
      </c>
      <c r="G1126" s="2">
        <f>'Moving Avg'!F1126</f>
        <v>5.6155999999999988</v>
      </c>
      <c r="H1126" s="2">
        <f>'Moving Avg'!G1126</f>
        <v>5.6665799999999988</v>
      </c>
      <c r="I1126" s="2">
        <f>'Moving Avg'!H1126</f>
        <v>5.7885400000000118</v>
      </c>
      <c r="J1126" s="5" t="str">
        <f>OBV!F1126</f>
        <v>BULLISH</v>
      </c>
      <c r="K1126" s="5" t="str">
        <f>OBV!G1126</f>
        <v>WEAK</v>
      </c>
      <c r="L1126" s="5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5.7069999999999999</v>
      </c>
      <c r="C1127" s="2">
        <f>RSI!I1127</f>
        <v>54.158360703440081</v>
      </c>
      <c r="D1127" s="2">
        <f>MACD!E1127</f>
        <v>-5.5156785284981247E-2</v>
      </c>
      <c r="E1127" s="2">
        <f>MACD!F1127</f>
        <v>-2.4576955996095454E-2</v>
      </c>
      <c r="F1127" s="2">
        <f>'Moving Avg'!D1127</f>
        <v>5.6834000000000007</v>
      </c>
      <c r="G1127" s="2">
        <f>'Moving Avg'!F1127</f>
        <v>5.6208499999999981</v>
      </c>
      <c r="H1127" s="2">
        <f>'Moving Avg'!G1127</f>
        <v>5.6638399999999978</v>
      </c>
      <c r="I1127" s="2">
        <f>'Moving Avg'!H1127</f>
        <v>5.7878850000000117</v>
      </c>
      <c r="J1127" s="5" t="str">
        <f>OBV!F1127</f>
        <v>BULLISH</v>
      </c>
      <c r="K1127" s="5" t="str">
        <f>OBV!G1127</f>
        <v>WEAK</v>
      </c>
      <c r="L1127" s="5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5.7069999999999999</v>
      </c>
      <c r="C1128" s="2">
        <f>RSI!I1128</f>
        <v>54.158360703440081</v>
      </c>
      <c r="D1128" s="2">
        <f>MACD!E1128</f>
        <v>-6.9536764858677103E-2</v>
      </c>
      <c r="E1128" s="2">
        <f>MACD!F1128</f>
        <v>-3.3568917768611782E-2</v>
      </c>
      <c r="F1128" s="2">
        <f>'Moving Avg'!D1128</f>
        <v>5.6834000000000007</v>
      </c>
      <c r="G1128" s="2">
        <f>'Moving Avg'!F1128</f>
        <v>5.6260999999999983</v>
      </c>
      <c r="H1128" s="2">
        <f>'Moving Avg'!G1128</f>
        <v>5.6610999999999994</v>
      </c>
      <c r="I1128" s="2">
        <f>'Moving Avg'!H1128</f>
        <v>5.7872300000000116</v>
      </c>
      <c r="J1128" s="5" t="str">
        <f>OBV!F1128</f>
        <v>BULLISH</v>
      </c>
      <c r="K1128" s="5" t="str">
        <f>OBV!G1128</f>
        <v>NEUTRAL</v>
      </c>
      <c r="L1128" s="5" t="str">
        <f>OBV!H1128</f>
        <v>NEUTRAL</v>
      </c>
    </row>
    <row r="1129" spans="1:12" ht="13.5" x14ac:dyDescent="0.25">
      <c r="A1129" s="3">
        <f>RSI!A1129</f>
        <v>43654</v>
      </c>
      <c r="B1129" s="2">
        <f>RSI!B1129</f>
        <v>5.7069999999999999</v>
      </c>
      <c r="C1129" s="2">
        <f>RSI!I1129</f>
        <v>54.158360703440081</v>
      </c>
      <c r="D1129" s="2">
        <f>MACD!E1129</f>
        <v>-6.0061970908055429E-2</v>
      </c>
      <c r="E1129" s="2">
        <f>MACD!F1129</f>
        <v>-3.8867528396500511E-2</v>
      </c>
      <c r="F1129" s="2">
        <f>'Moving Avg'!D1129</f>
        <v>5.6834000000000007</v>
      </c>
      <c r="G1129" s="2">
        <f>'Moving Avg'!F1129</f>
        <v>5.6313499999999985</v>
      </c>
      <c r="H1129" s="2">
        <f>'Moving Avg'!G1129</f>
        <v>5.6583599999999992</v>
      </c>
      <c r="I1129" s="2">
        <f>'Moving Avg'!H1129</f>
        <v>5.7868650000000112</v>
      </c>
      <c r="J1129" s="5" t="str">
        <f>OBV!F1129</f>
        <v>BULLISH</v>
      </c>
      <c r="K1129" s="5" t="str">
        <f>OBV!G1129</f>
        <v>NEUTRAL</v>
      </c>
      <c r="L1129" s="5" t="str">
        <f>OBV!H1129</f>
        <v>NEUTRAL</v>
      </c>
    </row>
    <row r="1130" spans="1:12" ht="13.5" x14ac:dyDescent="0.25">
      <c r="A1130" s="3">
        <f>RSI!A1130</f>
        <v>43655</v>
      </c>
      <c r="B1130" s="2">
        <f>RSI!B1130</f>
        <v>5.5960000000000001</v>
      </c>
      <c r="C1130" s="2">
        <f>RSI!I1130</f>
        <v>45.867595565971314</v>
      </c>
      <c r="D1130" s="2">
        <f>MACD!E1130</f>
        <v>-3.8461354896507594E-2</v>
      </c>
      <c r="E1130" s="2">
        <f>MACD!F1130</f>
        <v>-3.8786293696501925E-2</v>
      </c>
      <c r="F1130" s="2">
        <f>'Moving Avg'!D1130</f>
        <v>5.6848000000000001</v>
      </c>
      <c r="G1130" s="2">
        <f>'Moving Avg'!F1130</f>
        <v>5.6310499999999983</v>
      </c>
      <c r="H1130" s="2">
        <f>'Moving Avg'!G1130</f>
        <v>5.6533999999999995</v>
      </c>
      <c r="I1130" s="2">
        <f>'Moving Avg'!H1130</f>
        <v>5.7859450000000106</v>
      </c>
      <c r="J1130" s="5" t="str">
        <f>OBV!F1130</f>
        <v>BULLISH</v>
      </c>
      <c r="K1130" s="5" t="str">
        <f>OBV!G1130</f>
        <v>NEUTRAL</v>
      </c>
      <c r="L1130" s="5" t="str">
        <f>OBV!H1130</f>
        <v>CONFIRMED BULLISH</v>
      </c>
    </row>
    <row r="1131" spans="1:12" ht="13.5" x14ac:dyDescent="0.25">
      <c r="A1131" s="3">
        <f>RSI!A1131</f>
        <v>43656</v>
      </c>
      <c r="B1131" s="2">
        <f>RSI!B1131</f>
        <v>5.5960000000000001</v>
      </c>
      <c r="C1131" s="2">
        <f>RSI!I1131</f>
        <v>45.867595565971314</v>
      </c>
      <c r="D1131" s="2">
        <f>MACD!E1131</f>
        <v>-3.7988378193483108E-2</v>
      </c>
      <c r="E1131" s="2">
        <f>MACD!F1131</f>
        <v>-3.8626710595898159E-2</v>
      </c>
      <c r="F1131" s="2">
        <f>'Moving Avg'!D1131</f>
        <v>5.6625999999999994</v>
      </c>
      <c r="G1131" s="2">
        <f>'Moving Avg'!F1131</f>
        <v>5.6307499999999981</v>
      </c>
      <c r="H1131" s="2">
        <f>'Moving Avg'!G1131</f>
        <v>5.6486799999999979</v>
      </c>
      <c r="I1131" s="2">
        <f>'Moving Avg'!H1131</f>
        <v>5.7850250000000107</v>
      </c>
      <c r="J1131" s="5" t="str">
        <f>OBV!F1131</f>
        <v>BEARISH</v>
      </c>
      <c r="K1131" s="5" t="str">
        <f>OBV!G1131</f>
        <v>STRONG</v>
      </c>
      <c r="L1131" s="5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5.5960000000000001</v>
      </c>
      <c r="C1132" s="2">
        <f>RSI!I1132</f>
        <v>45.867595565971314</v>
      </c>
      <c r="D1132" s="2">
        <f>MACD!E1132</f>
        <v>-3.7264668489479291E-2</v>
      </c>
      <c r="E1132" s="2">
        <f>MACD!F1132</f>
        <v>-3.8354302174614385E-2</v>
      </c>
      <c r="F1132" s="2">
        <f>'Moving Avg'!D1132</f>
        <v>5.6403999999999996</v>
      </c>
      <c r="G1132" s="2">
        <f>'Moving Avg'!F1132</f>
        <v>5.6304499999999988</v>
      </c>
      <c r="H1132" s="2">
        <f>'Moving Avg'!G1132</f>
        <v>5.6463199999999985</v>
      </c>
      <c r="I1132" s="2">
        <f>'Moving Avg'!H1132</f>
        <v>5.78410500000001</v>
      </c>
      <c r="J1132" s="5" t="str">
        <f>OBV!F1132</f>
        <v>BEARISH</v>
      </c>
      <c r="K1132" s="5" t="str">
        <f>OBV!G1132</f>
        <v>STRONG</v>
      </c>
      <c r="L1132" s="5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5.5890000000000004</v>
      </c>
      <c r="C1133" s="2">
        <f>RSI!I1133</f>
        <v>45.321134796757789</v>
      </c>
      <c r="D1133" s="2">
        <f>MACD!E1133</f>
        <v>-1.7680398282757359E-2</v>
      </c>
      <c r="E1133" s="2">
        <f>MACD!F1133</f>
        <v>-3.4219521396242979E-2</v>
      </c>
      <c r="F1133" s="2">
        <f>'Moving Avg'!D1133</f>
        <v>5.6168000000000005</v>
      </c>
      <c r="G1133" s="2">
        <f>'Moving Avg'!F1133</f>
        <v>5.6245499999999993</v>
      </c>
      <c r="H1133" s="2">
        <f>'Moving Avg'!G1133</f>
        <v>5.6404799999999993</v>
      </c>
      <c r="I1133" s="2">
        <f>'Moving Avg'!H1133</f>
        <v>5.7838200000000093</v>
      </c>
      <c r="J1133" s="5" t="str">
        <f>OBV!F1133</f>
        <v>BEARISH</v>
      </c>
      <c r="K1133" s="5" t="str">
        <f>OBV!G1133</f>
        <v>STRONG</v>
      </c>
      <c r="L1133" s="5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5.5890000000000004</v>
      </c>
      <c r="C1134" s="2">
        <f>RSI!I1134</f>
        <v>45.321134796757789</v>
      </c>
      <c r="D1134" s="2">
        <f>MACD!E1134</f>
        <v>-7.9038147369914213E-4</v>
      </c>
      <c r="E1134" s="2">
        <f>MACD!F1134</f>
        <v>-2.7533693411734214E-2</v>
      </c>
      <c r="F1134" s="2">
        <f>'Moving Avg'!D1134</f>
        <v>5.5932000000000004</v>
      </c>
      <c r="G1134" s="2">
        <f>'Moving Avg'!F1134</f>
        <v>5.6260999999999992</v>
      </c>
      <c r="H1134" s="2">
        <f>'Moving Avg'!G1134</f>
        <v>5.6346399999999983</v>
      </c>
      <c r="I1134" s="2">
        <f>'Moving Avg'!H1134</f>
        <v>5.7835350000000085</v>
      </c>
      <c r="J1134" s="5" t="str">
        <f>OBV!F1134</f>
        <v>BEARISH</v>
      </c>
      <c r="K1134" s="5" t="str">
        <f>OBV!G1134</f>
        <v>STRONG</v>
      </c>
      <c r="L1134" s="5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5.5890000000000004</v>
      </c>
      <c r="C1135" s="2">
        <f>RSI!I1135</f>
        <v>45.321134796757789</v>
      </c>
      <c r="D1135" s="2">
        <f>MACD!E1135</f>
        <v>-4.3575719341379937E-3</v>
      </c>
      <c r="E1135" s="2">
        <f>MACD!F1135</f>
        <v>-2.2898469116214969E-2</v>
      </c>
      <c r="F1135" s="2">
        <f>'Moving Avg'!D1135</f>
        <v>5.5917999999999992</v>
      </c>
      <c r="G1135" s="2">
        <f>'Moving Avg'!F1135</f>
        <v>5.62765</v>
      </c>
      <c r="H1135" s="2">
        <f>'Moving Avg'!G1135</f>
        <v>5.6308999999999978</v>
      </c>
      <c r="I1135" s="2">
        <f>'Moving Avg'!H1135</f>
        <v>5.7832500000000069</v>
      </c>
      <c r="J1135" s="5" t="str">
        <f>OBV!F1135</f>
        <v>BEARISH</v>
      </c>
      <c r="K1135" s="5" t="str">
        <f>OBV!G1135</f>
        <v>STRONG</v>
      </c>
      <c r="L1135" s="5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5.5890000000000004</v>
      </c>
      <c r="C1136" s="2">
        <f>RSI!I1136</f>
        <v>45.321134796757789</v>
      </c>
      <c r="D1136" s="2">
        <f>MACD!E1136</f>
        <v>1.1051125818329233E-2</v>
      </c>
      <c r="E1136" s="2">
        <f>MACD!F1136</f>
        <v>-1.6108550129306128E-2</v>
      </c>
      <c r="F1136" s="2">
        <f>'Moving Avg'!D1136</f>
        <v>5.5903999999999998</v>
      </c>
      <c r="G1136" s="2">
        <f>'Moving Avg'!F1136</f>
        <v>5.6292</v>
      </c>
      <c r="H1136" s="2">
        <f>'Moving Avg'!G1136</f>
        <v>5.6271599999999982</v>
      </c>
      <c r="I1136" s="2">
        <f>'Moving Avg'!H1136</f>
        <v>5.7820050000000069</v>
      </c>
      <c r="J1136" s="5" t="str">
        <f>OBV!F1136</f>
        <v>BEARISH</v>
      </c>
      <c r="K1136" s="5" t="str">
        <f>OBV!G1136</f>
        <v>STRONG</v>
      </c>
      <c r="L1136" s="5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5.4960000000000004</v>
      </c>
      <c r="C1137" s="2">
        <f>RSI!I1137</f>
        <v>37.365913568349107</v>
      </c>
      <c r="D1137" s="2">
        <f>MACD!E1137</f>
        <v>3.123114684013828E-2</v>
      </c>
      <c r="E1137" s="2">
        <f>MACD!F1137</f>
        <v>-6.6406107354172461E-3</v>
      </c>
      <c r="F1137" s="2">
        <f>'Moving Avg'!D1137</f>
        <v>5.5704000000000011</v>
      </c>
      <c r="G1137" s="2">
        <f>'Moving Avg'!F1137</f>
        <v>5.62765</v>
      </c>
      <c r="H1137" s="2">
        <f>'Moving Avg'!G1137</f>
        <v>5.6227999999999971</v>
      </c>
      <c r="I1137" s="2">
        <f>'Moving Avg'!H1137</f>
        <v>5.7802950000000068</v>
      </c>
      <c r="J1137" s="5" t="str">
        <f>OBV!F1137</f>
        <v>BEARISH</v>
      </c>
      <c r="K1137" s="5" t="str">
        <f>OBV!G1137</f>
        <v>STRONG</v>
      </c>
      <c r="L1137" s="5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5.4960000000000004</v>
      </c>
      <c r="C1138" s="2">
        <f>RSI!I1138</f>
        <v>37.365913568349107</v>
      </c>
      <c r="D1138" s="2">
        <f>MACD!E1138</f>
        <v>4.9090352520015479E-2</v>
      </c>
      <c r="E1138" s="2">
        <f>MACD!F1138</f>
        <v>4.5055819156692989E-3</v>
      </c>
      <c r="F1138" s="2">
        <f>'Moving Avg'!D1138</f>
        <v>5.5518000000000018</v>
      </c>
      <c r="G1138" s="2">
        <f>'Moving Avg'!F1138</f>
        <v>5.6260999999999992</v>
      </c>
      <c r="H1138" s="2">
        <f>'Moving Avg'!G1138</f>
        <v>5.6209399999999974</v>
      </c>
      <c r="I1138" s="2">
        <f>'Moving Avg'!H1138</f>
        <v>5.7785850000000076</v>
      </c>
      <c r="J1138" s="5" t="str">
        <f>OBV!F1138</f>
        <v>BEARISH</v>
      </c>
      <c r="K1138" s="5" t="str">
        <f>OBV!G1138</f>
        <v>STRONG</v>
      </c>
      <c r="L1138" s="5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5.4960000000000004</v>
      </c>
      <c r="C1139" s="2">
        <f>RSI!I1139</f>
        <v>37.365913568349107</v>
      </c>
      <c r="D1139" s="2">
        <f>MACD!E1139</f>
        <v>6.4927731870118244E-2</v>
      </c>
      <c r="E1139" s="2">
        <f>MACD!F1139</f>
        <v>1.659001190655909E-2</v>
      </c>
      <c r="F1139" s="2">
        <f>'Moving Avg'!D1139</f>
        <v>5.5332000000000008</v>
      </c>
      <c r="G1139" s="2">
        <f>'Moving Avg'!F1139</f>
        <v>5.6173999999999991</v>
      </c>
      <c r="H1139" s="2">
        <f>'Moving Avg'!G1139</f>
        <v>5.6165799999999964</v>
      </c>
      <c r="I1139" s="2">
        <f>'Moving Avg'!H1139</f>
        <v>5.7768750000000075</v>
      </c>
      <c r="J1139" s="5" t="str">
        <f>OBV!F1139</f>
        <v>BEARISH</v>
      </c>
      <c r="K1139" s="5" t="str">
        <f>OBV!G1139</f>
        <v>STRONG</v>
      </c>
      <c r="L1139" s="5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5.4960000000000004</v>
      </c>
      <c r="C1140" s="2">
        <f>RSI!I1140</f>
        <v>37.365913568349107</v>
      </c>
      <c r="D1140" s="2">
        <f>MACD!E1140</f>
        <v>6.1923653219970731E-2</v>
      </c>
      <c r="E1140" s="2">
        <f>MACD!F1140</f>
        <v>2.5656740169241417E-2</v>
      </c>
      <c r="F1140" s="2">
        <f>'Moving Avg'!D1140</f>
        <v>5.5146000000000015</v>
      </c>
      <c r="G1140" s="2">
        <f>'Moving Avg'!F1140</f>
        <v>5.6068499999999997</v>
      </c>
      <c r="H1140" s="2">
        <f>'Moving Avg'!G1140</f>
        <v>5.6122199999999971</v>
      </c>
      <c r="I1140" s="2">
        <f>'Moving Avg'!H1140</f>
        <v>5.7762750000000089</v>
      </c>
      <c r="J1140" s="5" t="str">
        <f>OBV!F1140</f>
        <v>BEARISH</v>
      </c>
      <c r="K1140" s="5" t="str">
        <f>OBV!G1140</f>
        <v>STRONG</v>
      </c>
      <c r="L1140" s="5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5.6509999999999998</v>
      </c>
      <c r="C1141" s="2">
        <f>RSI!I1141</f>
        <v>55.052514300748669</v>
      </c>
      <c r="D1141" s="2">
        <f>MACD!E1141</f>
        <v>4.8522467346265863E-2</v>
      </c>
      <c r="E1141" s="2">
        <f>MACD!F1141</f>
        <v>3.0229885604646307E-2</v>
      </c>
      <c r="F1141" s="2">
        <f>'Moving Avg'!D1141</f>
        <v>5.5270000000000001</v>
      </c>
      <c r="G1141" s="2">
        <f>'Moving Avg'!F1141</f>
        <v>5.6099499999999995</v>
      </c>
      <c r="H1141" s="2">
        <f>'Moving Avg'!G1141</f>
        <v>5.6109599999999977</v>
      </c>
      <c r="I1141" s="2">
        <f>'Moving Avg'!H1141</f>
        <v>5.7751950000000081</v>
      </c>
      <c r="J1141" s="5" t="str">
        <f>OBV!F1141</f>
        <v>BULLISH</v>
      </c>
      <c r="K1141" s="5" t="str">
        <f>OBV!G1141</f>
        <v>NEUTRAL</v>
      </c>
      <c r="L1141" s="5" t="str">
        <f>OBV!H1141</f>
        <v>CONFIRMED BULLISH</v>
      </c>
    </row>
    <row r="1142" spans="1:12" ht="13.5" x14ac:dyDescent="0.25">
      <c r="A1142" s="3">
        <f>RSI!A1142</f>
        <v>43672</v>
      </c>
      <c r="B1142" s="2">
        <f>RSI!B1142</f>
        <v>5.6020000000000003</v>
      </c>
      <c r="C1142" s="2">
        <f>RSI!I1142</f>
        <v>50.224198126040562</v>
      </c>
      <c r="D1142" s="2">
        <f>MACD!E1142</f>
        <v>4.0472849156368618E-2</v>
      </c>
      <c r="E1142" s="2">
        <f>MACD!F1142</f>
        <v>3.2278478314990769E-2</v>
      </c>
      <c r="F1142" s="2">
        <f>'Moving Avg'!D1142</f>
        <v>5.5481999999999996</v>
      </c>
      <c r="G1142" s="2">
        <f>'Moving Avg'!F1142</f>
        <v>5.6105999999999998</v>
      </c>
      <c r="H1142" s="2">
        <f>'Moving Avg'!G1142</f>
        <v>5.6112199999999977</v>
      </c>
      <c r="I1142" s="2">
        <f>'Moving Avg'!H1142</f>
        <v>5.7738700000000085</v>
      </c>
      <c r="J1142" s="5" t="str">
        <f>OBV!F1142</f>
        <v>BULLISH</v>
      </c>
      <c r="K1142" s="5" t="str">
        <f>OBV!G1142</f>
        <v>NEUTRAL</v>
      </c>
      <c r="L1142" s="5" t="str">
        <f>OBV!H1142</f>
        <v>CONFIRMED BULLISH</v>
      </c>
    </row>
    <row r="1143" spans="1:12" ht="13.5" x14ac:dyDescent="0.25">
      <c r="A1143" s="3">
        <f>RSI!A1143</f>
        <v>43675</v>
      </c>
      <c r="B1143" s="2">
        <f>RSI!B1143</f>
        <v>5.6020000000000003</v>
      </c>
      <c r="C1143" s="2">
        <f>RSI!I1143</f>
        <v>50.224198126040562</v>
      </c>
      <c r="D1143" s="2">
        <f>MACD!E1143</f>
        <v>3.2559640042843618E-2</v>
      </c>
      <c r="E1143" s="2">
        <f>MACD!F1143</f>
        <v>3.2334710660561337E-2</v>
      </c>
      <c r="F1143" s="2">
        <f>'Moving Avg'!D1143</f>
        <v>5.5693999999999999</v>
      </c>
      <c r="G1143" s="2">
        <f>'Moving Avg'!F1143</f>
        <v>5.6053499999999996</v>
      </c>
      <c r="H1143" s="2">
        <f>'Moving Avg'!G1143</f>
        <v>5.6125999999999978</v>
      </c>
      <c r="I1143" s="2">
        <f>'Moving Avg'!H1143</f>
        <v>5.7726000000000077</v>
      </c>
      <c r="J1143" s="5" t="str">
        <f>OBV!F1143</f>
        <v>BULLISH</v>
      </c>
      <c r="K1143" s="5" t="str">
        <f>OBV!G1143</f>
        <v>NEUTRAL</v>
      </c>
      <c r="L1143" s="5" t="str">
        <f>OBV!H1143</f>
        <v>CONFIRMED BULLISH</v>
      </c>
    </row>
    <row r="1144" spans="1:12" ht="13.5" x14ac:dyDescent="0.25">
      <c r="A1144" s="3">
        <f>RSI!A1144</f>
        <v>43676</v>
      </c>
      <c r="B1144" s="2">
        <f>RSI!B1144</f>
        <v>5.6020000000000003</v>
      </c>
      <c r="C1144" s="2">
        <f>RSI!I1144</f>
        <v>50.224198126040562</v>
      </c>
      <c r="D1144" s="2">
        <f>MACD!E1144</f>
        <v>2.5840634155690267E-2</v>
      </c>
      <c r="E1144" s="2">
        <f>MACD!F1144</f>
        <v>3.1035895359587125E-2</v>
      </c>
      <c r="F1144" s="2">
        <f>'Moving Avg'!D1144</f>
        <v>5.5906000000000002</v>
      </c>
      <c r="G1144" s="2">
        <f>'Moving Avg'!F1144</f>
        <v>5.6000999999999994</v>
      </c>
      <c r="H1144" s="2">
        <f>'Moving Avg'!G1144</f>
        <v>5.613979999999998</v>
      </c>
      <c r="I1144" s="2">
        <f>'Moving Avg'!H1144</f>
        <v>5.7713300000000087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</row>
    <row r="1145" spans="1:12" ht="13.5" x14ac:dyDescent="0.25">
      <c r="A1145" s="3">
        <f>RSI!A1145</f>
        <v>43677</v>
      </c>
      <c r="B1145" s="2">
        <f>RSI!B1145</f>
        <v>5.6020000000000003</v>
      </c>
      <c r="C1145" s="2">
        <f>RSI!I1145</f>
        <v>50.224198126040562</v>
      </c>
      <c r="D1145" s="2">
        <f>MACD!E1145</f>
        <v>2.0133827444607455E-2</v>
      </c>
      <c r="E1145" s="2">
        <f>MACD!F1145</f>
        <v>2.8855481776591193E-2</v>
      </c>
      <c r="F1145" s="2">
        <f>'Moving Avg'!D1145</f>
        <v>5.6118000000000006</v>
      </c>
      <c r="G1145" s="2">
        <f>'Moving Avg'!F1145</f>
        <v>5.6007499999999997</v>
      </c>
      <c r="H1145" s="2">
        <f>'Moving Avg'!G1145</f>
        <v>5.612359999999998</v>
      </c>
      <c r="I1145" s="2">
        <f>'Moving Avg'!H1145</f>
        <v>5.7700600000000097</v>
      </c>
      <c r="J1145" s="5" t="str">
        <f>OBV!F1145</f>
        <v>BULLISH</v>
      </c>
      <c r="K1145" s="5" t="str">
        <f>OBV!G1145</f>
        <v>NEUTRAL</v>
      </c>
      <c r="L1145" s="5" t="str">
        <f>OBV!H1145</f>
        <v>CONFIRMED BULLISH</v>
      </c>
    </row>
    <row r="1146" spans="1:12" ht="13.5" x14ac:dyDescent="0.25">
      <c r="A1146" s="3">
        <f>RSI!A1146</f>
        <v>43678</v>
      </c>
      <c r="B1146" s="2">
        <f>RSI!B1146</f>
        <v>5.7140000000000004</v>
      </c>
      <c r="C1146" s="2">
        <f>RSI!I1146</f>
        <v>60.795244324979294</v>
      </c>
      <c r="D1146" s="2">
        <f>MACD!E1146</f>
        <v>6.9887928140488498E-3</v>
      </c>
      <c r="E1146" s="2">
        <f>MACD!F1146</f>
        <v>2.4482143984082726E-2</v>
      </c>
      <c r="F1146" s="2">
        <f>'Moving Avg'!D1146</f>
        <v>5.6243999999999996</v>
      </c>
      <c r="G1146" s="2">
        <f>'Moving Avg'!F1146</f>
        <v>5.6010999999999997</v>
      </c>
      <c r="H1146" s="2">
        <f>'Moving Avg'!G1146</f>
        <v>5.6137399999999982</v>
      </c>
      <c r="I1146" s="2">
        <f>'Moving Avg'!H1146</f>
        <v>5.7701400000000094</v>
      </c>
      <c r="J1146" s="5" t="str">
        <f>OBV!F1146</f>
        <v>BULLISH</v>
      </c>
      <c r="K1146" s="5" t="str">
        <f>OBV!G1146</f>
        <v>NEUTRAL</v>
      </c>
      <c r="L1146" s="5" t="str">
        <f>OBV!H1146</f>
        <v>CONFIRMED BULLISH</v>
      </c>
    </row>
    <row r="1147" spans="1:12" ht="13.5" x14ac:dyDescent="0.25">
      <c r="A1147" s="3">
        <f>RSI!A1147</f>
        <v>43679</v>
      </c>
      <c r="B1147" s="2">
        <f>RSI!B1147</f>
        <v>5.7140000000000004</v>
      </c>
      <c r="C1147" s="2">
        <f>RSI!I1147</f>
        <v>60.795244324979294</v>
      </c>
      <c r="D1147" s="2">
        <f>MACD!E1147</f>
        <v>-1.9121861586691047E-2</v>
      </c>
      <c r="E1147" s="2">
        <f>MACD!F1147</f>
        <v>1.5761342869927971E-2</v>
      </c>
      <c r="F1147" s="2">
        <f>'Moving Avg'!D1147</f>
        <v>5.6468000000000007</v>
      </c>
      <c r="G1147" s="2">
        <f>'Moving Avg'!F1147</f>
        <v>5.6014499999999998</v>
      </c>
      <c r="H1147" s="2">
        <f>'Moving Avg'!G1147</f>
        <v>5.6156199999999989</v>
      </c>
      <c r="I1147" s="2">
        <f>'Moving Avg'!H1147</f>
        <v>5.7702200000000081</v>
      </c>
      <c r="J1147" s="5" t="str">
        <f>OBV!F1147</f>
        <v>BULLISH</v>
      </c>
      <c r="K1147" s="5" t="str">
        <f>OBV!G1147</f>
        <v>WEAK</v>
      </c>
      <c r="L1147" s="5" t="str">
        <f>OBV!H1147</f>
        <v>CONFIRMED BULLISH</v>
      </c>
    </row>
    <row r="1148" spans="1:12" ht="13.5" x14ac:dyDescent="0.25">
      <c r="A1148" s="3">
        <f>RSI!A1148</f>
        <v>43682</v>
      </c>
      <c r="B1148" s="2">
        <f>RSI!B1148</f>
        <v>5.7140000000000004</v>
      </c>
      <c r="C1148" s="2">
        <f>RSI!I1148</f>
        <v>60.795244324979294</v>
      </c>
      <c r="D1148" s="2">
        <f>MACD!E1148</f>
        <v>-4.1845344532151607E-2</v>
      </c>
      <c r="E1148" s="2">
        <f>MACD!F1148</f>
        <v>4.2400053895120561E-3</v>
      </c>
      <c r="F1148" s="2">
        <f>'Moving Avg'!D1148</f>
        <v>5.6691999999999991</v>
      </c>
      <c r="G1148" s="2">
        <f>'Moving Avg'!F1148</f>
        <v>5.6018000000000008</v>
      </c>
      <c r="H1148" s="2">
        <f>'Moving Avg'!G1148</f>
        <v>5.6174999999999997</v>
      </c>
      <c r="I1148" s="2">
        <f>'Moving Avg'!H1148</f>
        <v>5.7703000000000086</v>
      </c>
      <c r="J1148" s="5" t="str">
        <f>OBV!F1148</f>
        <v>BULLISH</v>
      </c>
      <c r="K1148" s="5" t="str">
        <f>OBV!G1148</f>
        <v>WEAK</v>
      </c>
      <c r="L1148" s="5" t="str">
        <f>OBV!H1148</f>
        <v>CONFIRMED BULLISH</v>
      </c>
    </row>
    <row r="1149" spans="1:12" ht="13.5" x14ac:dyDescent="0.25">
      <c r="A1149" s="3">
        <f>RSI!A1149</f>
        <v>43683</v>
      </c>
      <c r="B1149" s="2">
        <f>RSI!B1149</f>
        <v>5.5460000000000003</v>
      </c>
      <c r="C1149" s="2">
        <f>RSI!I1149</f>
        <v>43.491234580411501</v>
      </c>
      <c r="D1149" s="2">
        <f>MACD!E1149</f>
        <v>-4.9211659152873288E-2</v>
      </c>
      <c r="E1149" s="2">
        <f>MACD!F1149</f>
        <v>-6.4503275189650138E-3</v>
      </c>
      <c r="F1149" s="2">
        <f>'Moving Avg'!D1149</f>
        <v>5.6579999999999995</v>
      </c>
      <c r="G1149" s="2">
        <f>'Moving Avg'!F1149</f>
        <v>5.5937500000000018</v>
      </c>
      <c r="H1149" s="2">
        <f>'Moving Avg'!G1149</f>
        <v>5.6193600000000004</v>
      </c>
      <c r="I1149" s="2">
        <f>'Moving Avg'!H1149</f>
        <v>5.7699500000000095</v>
      </c>
      <c r="J1149" s="5" t="str">
        <f>OBV!F1149</f>
        <v>BULLISH</v>
      </c>
      <c r="K1149" s="5" t="str">
        <f>OBV!G1149</f>
        <v>NEUTRAL</v>
      </c>
      <c r="L1149" s="5" t="str">
        <f>OBV!H1149</f>
        <v>BULLISH DIVERGENCE</v>
      </c>
    </row>
    <row r="1150" spans="1:12" ht="13.5" x14ac:dyDescent="0.25">
      <c r="A1150" s="3">
        <f>RSI!A1150</f>
        <v>43684</v>
      </c>
      <c r="B1150" s="2">
        <f>RSI!B1150</f>
        <v>5.5890000000000004</v>
      </c>
      <c r="C1150" s="2">
        <f>RSI!I1150</f>
        <v>47.602114241439835</v>
      </c>
      <c r="D1150" s="2">
        <f>MACD!E1150</f>
        <v>-5.8177157398134227E-2</v>
      </c>
      <c r="E1150" s="2">
        <f>MACD!F1150</f>
        <v>-1.6795693494798859E-2</v>
      </c>
      <c r="F1150" s="2">
        <f>'Moving Avg'!D1150</f>
        <v>5.6554000000000002</v>
      </c>
      <c r="G1150" s="2">
        <f>'Moving Avg'!F1150</f>
        <v>5.5934000000000008</v>
      </c>
      <c r="H1150" s="2">
        <f>'Moving Avg'!G1150</f>
        <v>5.6188600000000006</v>
      </c>
      <c r="I1150" s="2">
        <f>'Moving Avg'!H1150</f>
        <v>5.7698150000000092</v>
      </c>
      <c r="J1150" s="5" t="str">
        <f>OBV!F1150</f>
        <v>BULLISH</v>
      </c>
      <c r="K1150" s="5" t="str">
        <f>OBV!G1150</f>
        <v>WEAK</v>
      </c>
      <c r="L1150" s="5" t="str">
        <f>OBV!H1150</f>
        <v>BULLISH DIVERGENCE</v>
      </c>
    </row>
    <row r="1151" spans="1:12" ht="13.5" x14ac:dyDescent="0.25">
      <c r="A1151" s="3">
        <f>RSI!A1151</f>
        <v>43685</v>
      </c>
      <c r="B1151" s="2">
        <f>RSI!B1151</f>
        <v>5.5460000000000003</v>
      </c>
      <c r="C1151" s="2">
        <f>RSI!I1151</f>
        <v>44.143734347987795</v>
      </c>
      <c r="D1151" s="2">
        <f>MACD!E1151</f>
        <v>-3.8566910639885599E-2</v>
      </c>
      <c r="E1151" s="2">
        <f>MACD!F1151</f>
        <v>-2.1149936923816205E-2</v>
      </c>
      <c r="F1151" s="2">
        <f>'Moving Avg'!D1151</f>
        <v>5.6218000000000004</v>
      </c>
      <c r="G1151" s="2">
        <f>'Moving Avg'!F1151</f>
        <v>5.5909000000000013</v>
      </c>
      <c r="H1151" s="2">
        <f>'Moving Avg'!G1151</f>
        <v>5.6155000000000008</v>
      </c>
      <c r="I1151" s="2">
        <f>'Moving Avg'!H1151</f>
        <v>5.7694650000000083</v>
      </c>
      <c r="J1151" s="5" t="str">
        <f>OBV!F1151</f>
        <v>BEARISH</v>
      </c>
      <c r="K1151" s="5" t="str">
        <f>OBV!G1151</f>
        <v>STRONG</v>
      </c>
      <c r="L1151" s="5" t="str">
        <f>OBV!H1151</f>
        <v>CONFIRMED BEARISH</v>
      </c>
    </row>
    <row r="1152" spans="1:12" ht="13.5" x14ac:dyDescent="0.25">
      <c r="A1152" s="3">
        <f>RSI!A1152</f>
        <v>43686</v>
      </c>
      <c r="B1152" s="2">
        <f>RSI!B1152</f>
        <v>5.5460000000000003</v>
      </c>
      <c r="C1152" s="2">
        <f>RSI!I1152</f>
        <v>44.143734347987795</v>
      </c>
      <c r="D1152" s="2">
        <f>MACD!E1152</f>
        <v>-2.9105128585532825E-2</v>
      </c>
      <c r="E1152" s="2">
        <f>MACD!F1152</f>
        <v>-2.2740975256159531E-2</v>
      </c>
      <c r="F1152" s="2">
        <f>'Moving Avg'!D1152</f>
        <v>5.5882000000000005</v>
      </c>
      <c r="G1152" s="2">
        <f>'Moving Avg'!F1152</f>
        <v>5.5884000000000018</v>
      </c>
      <c r="H1152" s="2">
        <f>'Moving Avg'!G1152</f>
        <v>5.6121400000000001</v>
      </c>
      <c r="I1152" s="2">
        <f>'Moving Avg'!H1152</f>
        <v>5.7682950000000073</v>
      </c>
      <c r="J1152" s="5" t="str">
        <f>OBV!F1152</f>
        <v>BEARISH</v>
      </c>
      <c r="K1152" s="5" t="str">
        <f>OBV!G1152</f>
        <v>STRONG</v>
      </c>
      <c r="L1152" s="5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5.5460000000000003</v>
      </c>
      <c r="C1153" s="2">
        <f>RSI!I1153</f>
        <v>44.143734347987795</v>
      </c>
      <c r="D1153" s="2">
        <f>MACD!E1153</f>
        <v>-2.0722192462200972E-2</v>
      </c>
      <c r="E1153" s="2">
        <f>MACD!F1153</f>
        <v>-2.2337218697367822E-2</v>
      </c>
      <c r="F1153" s="2">
        <f>'Moving Avg'!D1153</f>
        <v>5.5545999999999998</v>
      </c>
      <c r="G1153" s="2">
        <f>'Moving Avg'!F1153</f>
        <v>5.5862500000000024</v>
      </c>
      <c r="H1153" s="2">
        <f>'Moving Avg'!G1153</f>
        <v>5.6089200000000003</v>
      </c>
      <c r="I1153" s="2">
        <f>'Moving Avg'!H1153</f>
        <v>5.7671250000000081</v>
      </c>
      <c r="J1153" s="5" t="str">
        <f>OBV!F1153</f>
        <v>BEARISH</v>
      </c>
      <c r="K1153" s="5" t="str">
        <f>OBV!G1153</f>
        <v>STRONG</v>
      </c>
      <c r="L1153" s="5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5.5460000000000003</v>
      </c>
      <c r="C1154" s="2">
        <f>RSI!I1154</f>
        <v>44.143734347987795</v>
      </c>
      <c r="D1154" s="2">
        <f>MACD!E1154</f>
        <v>-1.3280038035520469E-2</v>
      </c>
      <c r="E1154" s="2">
        <f>MACD!F1154</f>
        <v>-2.0525782564998353E-2</v>
      </c>
      <c r="F1154" s="2">
        <f>'Moving Avg'!D1154</f>
        <v>5.5545999999999998</v>
      </c>
      <c r="G1154" s="2">
        <f>'Moving Avg'!F1154</f>
        <v>5.5841000000000021</v>
      </c>
      <c r="H1154" s="2">
        <f>'Moving Avg'!G1154</f>
        <v>5.6057000000000006</v>
      </c>
      <c r="I1154" s="2">
        <f>'Moving Avg'!H1154</f>
        <v>5.7659550000000079</v>
      </c>
      <c r="J1154" s="5" t="str">
        <f>OBV!F1154</f>
        <v>BULLISH</v>
      </c>
      <c r="K1154" s="5" t="str">
        <f>OBV!G1154</f>
        <v>NEUTRAL</v>
      </c>
      <c r="L1154" s="5" t="str">
        <f>OBV!H1154</f>
        <v>NEUTRAL</v>
      </c>
    </row>
    <row r="1155" spans="1:12" ht="13.5" x14ac:dyDescent="0.25">
      <c r="A1155" s="3">
        <f>RSI!A1155</f>
        <v>43693</v>
      </c>
      <c r="B1155" s="2">
        <f>RSI!B1155</f>
        <v>5.5460000000000003</v>
      </c>
      <c r="C1155" s="2">
        <f>RSI!I1155</f>
        <v>44.143734347987795</v>
      </c>
      <c r="D1155" s="2">
        <f>MACD!E1155</f>
        <v>-6.659774162359966E-3</v>
      </c>
      <c r="E1155" s="2">
        <f>MACD!F1155</f>
        <v>-1.7752580884470678E-2</v>
      </c>
      <c r="F1155" s="2">
        <f>'Moving Avg'!D1155</f>
        <v>5.5460000000000003</v>
      </c>
      <c r="G1155" s="2">
        <f>'Moving Avg'!F1155</f>
        <v>5.5819500000000026</v>
      </c>
      <c r="H1155" s="2">
        <f>'Moving Avg'!G1155</f>
        <v>5.6045799999999995</v>
      </c>
      <c r="I1155" s="2">
        <f>'Moving Avg'!H1155</f>
        <v>5.7647850000000087</v>
      </c>
      <c r="J1155" s="5" t="str">
        <f>OBV!F1155</f>
        <v>BEARISH</v>
      </c>
      <c r="K1155" s="5" t="str">
        <f>OBV!G1155</f>
        <v>STRONG</v>
      </c>
      <c r="L1155" s="5" t="str">
        <f>OBV!H1155</f>
        <v>CONFIRMED BEARISH</v>
      </c>
    </row>
    <row r="1156" spans="1:12" ht="13.5" x14ac:dyDescent="0.25">
      <c r="A1156" s="3">
        <f>RSI!A1156</f>
        <v>43696</v>
      </c>
      <c r="B1156" s="2">
        <f>RSI!B1156</f>
        <v>5.6509999999999998</v>
      </c>
      <c r="C1156" s="2">
        <f>RSI!I1156</f>
        <v>55.562942911141512</v>
      </c>
      <c r="D1156" s="2">
        <f>MACD!E1156</f>
        <v>8.6941052158984178E-3</v>
      </c>
      <c r="E1156" s="2">
        <f>MACD!F1156</f>
        <v>-1.2463243664396859E-2</v>
      </c>
      <c r="F1156" s="2">
        <f>'Moving Avg'!D1156</f>
        <v>5.5670000000000002</v>
      </c>
      <c r="G1156" s="2">
        <f>'Moving Avg'!F1156</f>
        <v>5.5850500000000016</v>
      </c>
      <c r="H1156" s="2">
        <f>'Moving Avg'!G1156</f>
        <v>5.6055600000000005</v>
      </c>
      <c r="I1156" s="2">
        <f>'Moving Avg'!H1156</f>
        <v>5.7641400000000091</v>
      </c>
      <c r="J1156" s="5" t="str">
        <f>OBV!F1156</f>
        <v>BULLISH</v>
      </c>
      <c r="K1156" s="5" t="str">
        <f>OBV!G1156</f>
        <v>WEAK</v>
      </c>
      <c r="L1156" s="5" t="str">
        <f>OBV!H1156</f>
        <v>CONFIRMED BULLISH</v>
      </c>
    </row>
    <row r="1157" spans="1:12" ht="13.5" x14ac:dyDescent="0.25">
      <c r="A1157" s="3">
        <f>RSI!A1157</f>
        <v>43697</v>
      </c>
      <c r="B1157" s="2">
        <f>RSI!B1157</f>
        <v>5.6509999999999998</v>
      </c>
      <c r="C1157" s="2">
        <f>RSI!I1157</f>
        <v>55.562942911141519</v>
      </c>
      <c r="D1157" s="2">
        <f>MACD!E1157</f>
        <v>2.1342368487002439E-2</v>
      </c>
      <c r="E1157" s="2">
        <f>MACD!F1157</f>
        <v>-5.7021212341169993E-3</v>
      </c>
      <c r="F1157" s="2">
        <f>'Moving Avg'!D1157</f>
        <v>5.5880000000000001</v>
      </c>
      <c r="G1157" s="2">
        <f>'Moving Avg'!F1157</f>
        <v>5.5928000000000022</v>
      </c>
      <c r="H1157" s="2">
        <f>'Moving Avg'!G1157</f>
        <v>5.6065399999999999</v>
      </c>
      <c r="I1157" s="2">
        <f>'Moving Avg'!H1157</f>
        <v>5.7640800000000105</v>
      </c>
      <c r="J1157" s="5" t="str">
        <f>OBV!F1157</f>
        <v>BULLISH</v>
      </c>
      <c r="K1157" s="5" t="str">
        <f>OBV!G1157</f>
        <v>WEAK</v>
      </c>
      <c r="L1157" s="5" t="str">
        <f>OBV!H1157</f>
        <v>CONFIRMED BULLISH</v>
      </c>
    </row>
    <row r="1158" spans="1:12" ht="13.5" x14ac:dyDescent="0.25">
      <c r="A1158" s="3">
        <f>RSI!A1158</f>
        <v>43698</v>
      </c>
      <c r="B1158" s="2">
        <f>RSI!B1158</f>
        <v>5.6509999999999998</v>
      </c>
      <c r="C1158" s="2">
        <f>RSI!I1158</f>
        <v>55.562942911141533</v>
      </c>
      <c r="D1158" s="2">
        <f>MACD!E1158</f>
        <v>3.1726707306392044E-2</v>
      </c>
      <c r="E1158" s="2">
        <f>MACD!F1158</f>
        <v>1.7836444739848089E-3</v>
      </c>
      <c r="F1158" s="2">
        <f>'Moving Avg'!D1158</f>
        <v>5.609</v>
      </c>
      <c r="G1158" s="2">
        <f>'Moving Avg'!F1158</f>
        <v>5.600550000000001</v>
      </c>
      <c r="H1158" s="2">
        <f>'Moving Avg'!G1158</f>
        <v>5.6075200000000009</v>
      </c>
      <c r="I1158" s="2">
        <f>'Moving Avg'!H1158</f>
        <v>5.7640200000000119</v>
      </c>
      <c r="J1158" s="5" t="str">
        <f>OBV!F1158</f>
        <v>BULLISH</v>
      </c>
      <c r="K1158" s="5" t="str">
        <f>OBV!G1158</f>
        <v>WEAK</v>
      </c>
      <c r="L1158" s="5" t="str">
        <f>OBV!H1158</f>
        <v>CONFIRMED BULLISH</v>
      </c>
    </row>
    <row r="1159" spans="1:12" ht="13.5" x14ac:dyDescent="0.25">
      <c r="A1159" s="3">
        <f>RSI!A1159</f>
        <v>43699</v>
      </c>
      <c r="B1159" s="2">
        <f>RSI!B1159</f>
        <v>5.6509999999999998</v>
      </c>
      <c r="C1159" s="2">
        <f>RSI!I1159</f>
        <v>55.562942911141519</v>
      </c>
      <c r="D1159" s="2">
        <f>MACD!E1159</f>
        <v>1.4372822252564532E-2</v>
      </c>
      <c r="E1159" s="2">
        <f>MACD!F1159</f>
        <v>4.3014800297007539E-3</v>
      </c>
      <c r="F1159" s="2">
        <f>'Moving Avg'!D1159</f>
        <v>5.63</v>
      </c>
      <c r="G1159" s="2">
        <f>'Moving Avg'!F1159</f>
        <v>5.6083000000000007</v>
      </c>
      <c r="H1159" s="2">
        <f>'Moving Avg'!G1159</f>
        <v>5.6085000000000003</v>
      </c>
      <c r="I1159" s="2">
        <f>'Moving Avg'!H1159</f>
        <v>5.7639600000000124</v>
      </c>
      <c r="J1159" s="5" t="str">
        <f>OBV!F1159</f>
        <v>BULLISH</v>
      </c>
      <c r="K1159" s="5" t="str">
        <f>OBV!G1159</f>
        <v>WEAK</v>
      </c>
      <c r="L1159" s="5" t="str">
        <f>OBV!H1159</f>
        <v>CONFIRMED BULLISH</v>
      </c>
    </row>
    <row r="1160" spans="1:12" ht="13.5" x14ac:dyDescent="0.25">
      <c r="A1160" s="3">
        <f>RSI!A1160</f>
        <v>43700</v>
      </c>
      <c r="B1160" s="2">
        <f>RSI!B1160</f>
        <v>5.6509999999999998</v>
      </c>
      <c r="C1160" s="2">
        <f>RSI!I1160</f>
        <v>55.562942911141533</v>
      </c>
      <c r="D1160" s="2">
        <f>MACD!E1160</f>
        <v>6.0314841362885119E-3</v>
      </c>
      <c r="E1160" s="2">
        <f>MACD!F1160</f>
        <v>4.6474808510183051E-3</v>
      </c>
      <c r="F1160" s="2">
        <f>'Moving Avg'!D1160</f>
        <v>5.6509999999999998</v>
      </c>
      <c r="G1160" s="2">
        <f>'Moving Avg'!F1160</f>
        <v>5.6160499999999995</v>
      </c>
      <c r="H1160" s="2">
        <f>'Moving Avg'!G1160</f>
        <v>5.6094800000000014</v>
      </c>
      <c r="I1160" s="2">
        <f>'Moving Avg'!H1160</f>
        <v>5.763900000000012</v>
      </c>
      <c r="J1160" s="5" t="str">
        <f>OBV!F1160</f>
        <v>BULLISH</v>
      </c>
      <c r="K1160" s="5" t="str">
        <f>OBV!G1160</f>
        <v>WEAK</v>
      </c>
      <c r="L1160" s="5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5.484</v>
      </c>
      <c r="C1161" s="2">
        <f>RSI!I1161</f>
        <v>37.772397895567615</v>
      </c>
      <c r="D1161" s="2">
        <f>MACD!E1161</f>
        <v>4.475945906883716E-3</v>
      </c>
      <c r="E1161" s="2">
        <f>MACD!F1161</f>
        <v>4.6131738621913877E-3</v>
      </c>
      <c r="F1161" s="2">
        <f>'Moving Avg'!D1161</f>
        <v>5.6176000000000004</v>
      </c>
      <c r="G1161" s="2">
        <f>'Moving Avg'!F1161</f>
        <v>5.6076999999999995</v>
      </c>
      <c r="H1161" s="2">
        <f>'Moving Avg'!G1161</f>
        <v>5.6071200000000001</v>
      </c>
      <c r="I1161" s="2">
        <f>'Moving Avg'!H1161</f>
        <v>5.7630350000000101</v>
      </c>
      <c r="J1161" s="5" t="str">
        <f>OBV!F1161</f>
        <v>BEARISH</v>
      </c>
      <c r="K1161" s="5" t="str">
        <f>OBV!G1161</f>
        <v>STRONG</v>
      </c>
      <c r="L1161" s="5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5.484</v>
      </c>
      <c r="C1162" s="2">
        <f>RSI!I1162</f>
        <v>37.772397895567629</v>
      </c>
      <c r="D1162" s="2">
        <f>MACD!E1162</f>
        <v>3.9127641498639676E-3</v>
      </c>
      <c r="E1162" s="2">
        <f>MACD!F1162</f>
        <v>4.4730919197259042E-3</v>
      </c>
      <c r="F1162" s="2">
        <f>'Moving Avg'!D1162</f>
        <v>5.5842000000000001</v>
      </c>
      <c r="G1162" s="2">
        <f>'Moving Avg'!F1162</f>
        <v>5.601799999999999</v>
      </c>
      <c r="H1162" s="2">
        <f>'Moving Avg'!G1162</f>
        <v>5.6047599999999997</v>
      </c>
      <c r="I1162" s="2">
        <f>'Moving Avg'!H1162</f>
        <v>5.7624050000000091</v>
      </c>
      <c r="J1162" s="5" t="str">
        <f>OBV!F1162</f>
        <v>BEARISH</v>
      </c>
      <c r="K1162" s="5" t="str">
        <f>OBV!G1162</f>
        <v>STRONG</v>
      </c>
      <c r="L1162" s="5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5.484</v>
      </c>
      <c r="C1163" s="2">
        <f>RSI!I1163</f>
        <v>37.772397895567629</v>
      </c>
      <c r="D1163" s="2">
        <f>MACD!E1163</f>
        <v>4.1334876832550549E-3</v>
      </c>
      <c r="E1163" s="2">
        <f>MACD!F1163</f>
        <v>4.4051710724317345E-3</v>
      </c>
      <c r="F1163" s="2">
        <f>'Moving Avg'!D1163</f>
        <v>5.5508000000000006</v>
      </c>
      <c r="G1163" s="2">
        <f>'Moving Avg'!F1163</f>
        <v>5.5958999999999985</v>
      </c>
      <c r="H1163" s="2">
        <f>'Moving Avg'!G1163</f>
        <v>5.6002999999999998</v>
      </c>
      <c r="I1163" s="2">
        <f>'Moving Avg'!H1163</f>
        <v>5.7615100000000083</v>
      </c>
      <c r="J1163" s="5" t="str">
        <f>OBV!F1163</f>
        <v>BEARISH</v>
      </c>
      <c r="K1163" s="5" t="str">
        <f>OBV!G1163</f>
        <v>STRONG</v>
      </c>
      <c r="L1163" s="5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5.3840000000000003</v>
      </c>
      <c r="C1164" s="2">
        <f>RSI!I1164</f>
        <v>30.474765753229846</v>
      </c>
      <c r="D1164" s="2">
        <f>MACD!E1164</f>
        <v>1.2373274067726925E-2</v>
      </c>
      <c r="E1164" s="2">
        <f>MACD!F1164</f>
        <v>5.9987916714907726E-3</v>
      </c>
      <c r="F1164" s="2">
        <f>'Moving Avg'!D1164</f>
        <v>5.4974000000000007</v>
      </c>
      <c r="G1164" s="2">
        <f>'Moving Avg'!F1164</f>
        <v>5.5849999999999982</v>
      </c>
      <c r="H1164" s="2">
        <f>'Moving Avg'!G1164</f>
        <v>5.5968200000000001</v>
      </c>
      <c r="I1164" s="2">
        <f>'Moving Avg'!H1164</f>
        <v>5.7603800000000085</v>
      </c>
      <c r="J1164" s="5" t="str">
        <f>OBV!F1164</f>
        <v>BEARISH</v>
      </c>
      <c r="K1164" s="5" t="str">
        <f>OBV!G1164</f>
        <v>STRONG</v>
      </c>
      <c r="L1164" s="5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5.391</v>
      </c>
      <c r="C1165" s="2">
        <f>RSI!I1165</f>
        <v>31.472817391911974</v>
      </c>
      <c r="D1165" s="2">
        <f>MACD!E1165</f>
        <v>2.0015576516327016E-2</v>
      </c>
      <c r="E1165" s="2">
        <f>MACD!F1165</f>
        <v>8.8021486404580226E-3</v>
      </c>
      <c r="F1165" s="2">
        <f>'Moving Avg'!D1165</f>
        <v>5.4453999999999994</v>
      </c>
      <c r="G1165" s="2">
        <f>'Moving Avg'!F1165</f>
        <v>5.5744499999999988</v>
      </c>
      <c r="H1165" s="2">
        <f>'Moving Avg'!G1165</f>
        <v>5.5934800000000005</v>
      </c>
      <c r="I1165" s="2">
        <f>'Moving Avg'!H1165</f>
        <v>5.7592850000000082</v>
      </c>
      <c r="J1165" s="5" t="str">
        <f>OBV!F1165</f>
        <v>BEARISH</v>
      </c>
      <c r="K1165" s="5" t="str">
        <f>OBV!G1165</f>
        <v>STRONG</v>
      </c>
      <c r="L1165" s="5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5.4029999999999996</v>
      </c>
      <c r="C1166" s="2">
        <f>RSI!I1166</f>
        <v>33.242036099886647</v>
      </c>
      <c r="D1166" s="2">
        <f>MACD!E1166</f>
        <v>4.2806376708063532E-2</v>
      </c>
      <c r="E1166" s="2">
        <f>MACD!F1166</f>
        <v>1.5602994253979124E-2</v>
      </c>
      <c r="F1166" s="2">
        <f>'Moving Avg'!D1166</f>
        <v>5.4291999999999998</v>
      </c>
      <c r="G1166" s="2">
        <f>'Moving Avg'!F1166</f>
        <v>5.5588999999999995</v>
      </c>
      <c r="H1166" s="2">
        <f>'Moving Avg'!G1166</f>
        <v>5.5903800000000015</v>
      </c>
      <c r="I1166" s="2">
        <f>'Moving Avg'!H1166</f>
        <v>5.7582500000000074</v>
      </c>
      <c r="J1166" s="5" t="str">
        <f>OBV!F1166</f>
        <v>BULLISH</v>
      </c>
      <c r="K1166" s="5" t="str">
        <f>OBV!G1166</f>
        <v>WEAK</v>
      </c>
      <c r="L1166" s="5" t="str">
        <f>OBV!H1166</f>
        <v>BULLISH DIVERGENCE</v>
      </c>
    </row>
    <row r="1167" spans="1:12" ht="13.5" x14ac:dyDescent="0.25">
      <c r="A1167" s="3">
        <f>RSI!A1167</f>
        <v>43711</v>
      </c>
      <c r="B1167" s="2">
        <f>RSI!B1167</f>
        <v>5.4029999999999996</v>
      </c>
      <c r="C1167" s="2">
        <f>RSI!I1167</f>
        <v>33.242036099886647</v>
      </c>
      <c r="D1167" s="2">
        <f>MACD!E1167</f>
        <v>6.3000805613748767E-2</v>
      </c>
      <c r="E1167" s="2">
        <f>MACD!F1167</f>
        <v>2.5082556525933053E-2</v>
      </c>
      <c r="F1167" s="2">
        <f>'Moving Avg'!D1167</f>
        <v>5.4129999999999994</v>
      </c>
      <c r="G1167" s="2">
        <f>'Moving Avg'!F1167</f>
        <v>5.5433499999999993</v>
      </c>
      <c r="H1167" s="2">
        <f>'Moving Avg'!G1167</f>
        <v>5.5879000000000021</v>
      </c>
      <c r="I1167" s="2">
        <f>'Moving Avg'!H1167</f>
        <v>5.7572150000000066</v>
      </c>
      <c r="J1167" s="5" t="str">
        <f>OBV!F1167</f>
        <v>BULLISH</v>
      </c>
      <c r="K1167" s="5" t="str">
        <f>OBV!G1167</f>
        <v>WEAK</v>
      </c>
      <c r="L1167" s="5" t="str">
        <f>OBV!H1167</f>
        <v>BULLISH DIVERGENCE</v>
      </c>
    </row>
    <row r="1168" spans="1:12" ht="13.5" x14ac:dyDescent="0.25">
      <c r="A1168" s="3">
        <f>RSI!A1168</f>
        <v>43712</v>
      </c>
      <c r="B1168" s="2">
        <f>RSI!B1168</f>
        <v>5.6449999999999996</v>
      </c>
      <c r="C1168" s="2">
        <f>RSI!I1168</f>
        <v>58.37617893430992</v>
      </c>
      <c r="D1168" s="2">
        <f>MACD!E1168</f>
        <v>6.3004978624028318E-2</v>
      </c>
      <c r="E1168" s="2">
        <f>MACD!F1168</f>
        <v>3.2667040945552103E-2</v>
      </c>
      <c r="F1168" s="2">
        <f>'Moving Avg'!D1168</f>
        <v>5.4451999999999998</v>
      </c>
      <c r="G1168" s="2">
        <f>'Moving Avg'!F1168</f>
        <v>5.5398999999999994</v>
      </c>
      <c r="H1168" s="2">
        <f>'Moving Avg'!G1168</f>
        <v>5.5902600000000016</v>
      </c>
      <c r="I1168" s="2">
        <f>'Moving Avg'!H1168</f>
        <v>5.7578550000000073</v>
      </c>
      <c r="J1168" s="5" t="str">
        <f>OBV!F1168</f>
        <v>BULLISH</v>
      </c>
      <c r="K1168" s="5" t="str">
        <f>OBV!G1168</f>
        <v>WEAK</v>
      </c>
      <c r="L1168" s="5" t="str">
        <f>OBV!H1168</f>
        <v>CONFIRMED BULLISH</v>
      </c>
    </row>
    <row r="1169" spans="1:12" ht="13.5" x14ac:dyDescent="0.25">
      <c r="A1169" s="3">
        <f>RSI!A1169</f>
        <v>43713</v>
      </c>
      <c r="B1169" s="2">
        <f>RSI!B1169</f>
        <v>5.7140000000000004</v>
      </c>
      <c r="C1169" s="2">
        <f>RSI!I1169</f>
        <v>62.689488313034438</v>
      </c>
      <c r="D1169" s="2">
        <f>MACD!E1169</f>
        <v>5.7247507579386792E-2</v>
      </c>
      <c r="E1169" s="2">
        <f>MACD!F1169</f>
        <v>3.7583134272319046E-2</v>
      </c>
      <c r="F1169" s="2">
        <f>'Moving Avg'!D1169</f>
        <v>5.5111999999999997</v>
      </c>
      <c r="G1169" s="2">
        <f>'Moving Avg'!F1169</f>
        <v>5.5482999999999993</v>
      </c>
      <c r="H1169" s="2">
        <f>'Moving Avg'!G1169</f>
        <v>5.5911400000000011</v>
      </c>
      <c r="I1169" s="2">
        <f>'Moving Avg'!H1169</f>
        <v>5.7588400000000073</v>
      </c>
      <c r="J1169" s="5" t="str">
        <f>OBV!F1169</f>
        <v>BULLISH</v>
      </c>
      <c r="K1169" s="5" t="str">
        <f>OBV!G1169</f>
        <v>WEAK</v>
      </c>
      <c r="L1169" s="5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5.7140000000000004</v>
      </c>
      <c r="C1170" s="2">
        <f>RSI!I1170</f>
        <v>62.689488313034438</v>
      </c>
      <c r="D1170" s="2">
        <f>MACD!E1170</f>
        <v>5.1366326475131174E-2</v>
      </c>
      <c r="E1170" s="2">
        <f>MACD!F1170</f>
        <v>4.0339772712881472E-2</v>
      </c>
      <c r="F1170" s="2">
        <f>'Moving Avg'!D1170</f>
        <v>5.5757999999999992</v>
      </c>
      <c r="G1170" s="2">
        <f>'Moving Avg'!F1170</f>
        <v>5.5545499999999999</v>
      </c>
      <c r="H1170" s="2">
        <f>'Moving Avg'!G1170</f>
        <v>5.5912800000000002</v>
      </c>
      <c r="I1170" s="2">
        <f>'Moving Avg'!H1170</f>
        <v>5.7598250000000073</v>
      </c>
      <c r="J1170" s="5" t="str">
        <f>OBV!F1170</f>
        <v>BULLISH</v>
      </c>
      <c r="K1170" s="5" t="str">
        <f>OBV!G1170</f>
        <v>WEAK</v>
      </c>
      <c r="L1170" s="5" t="str">
        <f>OBV!H1170</f>
        <v>CONFIRMED BULLISH</v>
      </c>
    </row>
    <row r="1171" spans="1:12" ht="13.5" x14ac:dyDescent="0.25">
      <c r="A1171" s="3">
        <f>RSI!A1171</f>
        <v>43717</v>
      </c>
      <c r="B1171" s="2">
        <f>RSI!B1171</f>
        <v>5.6950000000000003</v>
      </c>
      <c r="C1171" s="2">
        <f>RSI!I1171</f>
        <v>60.681331412932053</v>
      </c>
      <c r="D1171" s="2">
        <f>MACD!E1171</f>
        <v>2.117034325698075E-2</v>
      </c>
      <c r="E1171" s="2">
        <f>MACD!F1171</f>
        <v>3.6505886821701333E-2</v>
      </c>
      <c r="F1171" s="2">
        <f>'Moving Avg'!D1171</f>
        <v>5.6341999999999999</v>
      </c>
      <c r="G1171" s="2">
        <f>'Moving Avg'!F1171</f>
        <v>5.5620000000000003</v>
      </c>
      <c r="H1171" s="2">
        <f>'Moving Avg'!G1171</f>
        <v>5.5933999999999999</v>
      </c>
      <c r="I1171" s="2">
        <f>'Moving Avg'!H1171</f>
        <v>5.7607150000000074</v>
      </c>
      <c r="J1171" s="5" t="str">
        <f>OBV!F1171</f>
        <v>BEARISH</v>
      </c>
      <c r="K1171" s="5" t="str">
        <f>OBV!G1171</f>
        <v>NEUTRAL</v>
      </c>
      <c r="L1171" s="5" t="str">
        <f>OBV!H1171</f>
        <v>BEARISH DIVERGENCE</v>
      </c>
    </row>
    <row r="1172" spans="1:12" ht="13.5" x14ac:dyDescent="0.25">
      <c r="A1172" s="3">
        <f>RSI!A1172</f>
        <v>43718</v>
      </c>
      <c r="B1172" s="2">
        <f>RSI!B1172</f>
        <v>5.6950000000000003</v>
      </c>
      <c r="C1172" s="2">
        <f>RSI!I1172</f>
        <v>60.681331412932053</v>
      </c>
      <c r="D1172" s="2">
        <f>MACD!E1172</f>
        <v>-5.1332942302533269E-3</v>
      </c>
      <c r="E1172" s="2">
        <f>MACD!F1172</f>
        <v>2.8178050611310401E-2</v>
      </c>
      <c r="F1172" s="2">
        <f>'Moving Avg'!D1172</f>
        <v>5.6926000000000005</v>
      </c>
      <c r="G1172" s="2">
        <f>'Moving Avg'!F1172</f>
        <v>5.5694500000000007</v>
      </c>
      <c r="H1172" s="2">
        <f>'Moving Avg'!G1172</f>
        <v>5.5955200000000005</v>
      </c>
      <c r="I1172" s="2">
        <f>'Moving Avg'!H1172</f>
        <v>5.7607600000000074</v>
      </c>
      <c r="J1172" s="5" t="str">
        <f>OBV!F1172</f>
        <v>BEARISH</v>
      </c>
      <c r="K1172" s="5" t="str">
        <f>OBV!G1172</f>
        <v>NEUTRAL</v>
      </c>
      <c r="L1172" s="5" t="str">
        <f>OBV!H1172</f>
        <v>BEARISH DIVERGENCE</v>
      </c>
    </row>
    <row r="1173" spans="1:12" ht="13.5" x14ac:dyDescent="0.25">
      <c r="A1173" s="3">
        <f>RSI!A1173</f>
        <v>43719</v>
      </c>
      <c r="B1173" s="2">
        <f>RSI!B1173</f>
        <v>5.6950000000000003</v>
      </c>
      <c r="C1173" s="2">
        <f>RSI!I1173</f>
        <v>60.681331412932053</v>
      </c>
      <c r="D1173" s="2">
        <f>MACD!E1173</f>
        <v>-2.8087616543838401E-2</v>
      </c>
      <c r="E1173" s="2">
        <f>MACD!F1173</f>
        <v>1.6924917180280642E-2</v>
      </c>
      <c r="F1173" s="2">
        <f>'Moving Avg'!D1173</f>
        <v>5.7026000000000003</v>
      </c>
      <c r="G1173" s="2">
        <f>'Moving Avg'!F1173</f>
        <v>5.5768999999999993</v>
      </c>
      <c r="H1173" s="2">
        <f>'Moving Avg'!G1173</f>
        <v>5.5952799999999998</v>
      </c>
      <c r="I1173" s="2">
        <f>'Moving Avg'!H1173</f>
        <v>5.7601600000000079</v>
      </c>
      <c r="J1173" s="5" t="str">
        <f>OBV!F1173</f>
        <v>BEARISH</v>
      </c>
      <c r="K1173" s="5" t="str">
        <f>OBV!G1173</f>
        <v>NEUTRAL</v>
      </c>
      <c r="L1173" s="5" t="str">
        <f>OBV!H1173</f>
        <v>BEARISH DIVERGENCE</v>
      </c>
    </row>
    <row r="1174" spans="1:12" ht="13.5" x14ac:dyDescent="0.25">
      <c r="A1174" s="3">
        <f>RSI!A1174</f>
        <v>43720</v>
      </c>
      <c r="B1174" s="2">
        <f>RSI!B1174</f>
        <v>5.6950000000000003</v>
      </c>
      <c r="C1174" s="2">
        <f>RSI!I1174</f>
        <v>60.681331412932053</v>
      </c>
      <c r="D1174" s="2">
        <f>MACD!E1174</f>
        <v>-6.3540859193583543E-2</v>
      </c>
      <c r="E1174" s="2">
        <f>MACD!F1174</f>
        <v>8.3176190550780446E-4</v>
      </c>
      <c r="F1174" s="2">
        <f>'Moving Avg'!D1174</f>
        <v>5.6988000000000003</v>
      </c>
      <c r="G1174" s="2">
        <f>'Moving Avg'!F1174</f>
        <v>5.5843499999999988</v>
      </c>
      <c r="H1174" s="2">
        <f>'Moving Avg'!G1174</f>
        <v>5.59504</v>
      </c>
      <c r="I1174" s="2">
        <f>'Moving Avg'!H1174</f>
        <v>5.7595600000000067</v>
      </c>
      <c r="J1174" s="5" t="str">
        <f>OBV!F1174</f>
        <v>BEARISH</v>
      </c>
      <c r="K1174" s="5" t="str">
        <f>OBV!G1174</f>
        <v>STRONG</v>
      </c>
      <c r="L1174" s="5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5.6950000000000003</v>
      </c>
      <c r="C1175" s="2">
        <f>RSI!I1175</f>
        <v>60.68133141293206</v>
      </c>
      <c r="D1175" s="2">
        <f>MACD!E1175</f>
        <v>-9.3060740367103989E-2</v>
      </c>
      <c r="E1175" s="2">
        <f>MACD!F1175</f>
        <v>-1.7946738549014556E-2</v>
      </c>
      <c r="F1175" s="2">
        <f>'Moving Avg'!D1175</f>
        <v>5.6950000000000003</v>
      </c>
      <c r="G1175" s="2">
        <f>'Moving Avg'!F1175</f>
        <v>5.5917999999999974</v>
      </c>
      <c r="H1175" s="2">
        <f>'Moving Avg'!G1175</f>
        <v>5.5971599999999988</v>
      </c>
      <c r="I1175" s="2">
        <f>'Moving Avg'!H1175</f>
        <v>5.7589600000000063</v>
      </c>
      <c r="J1175" s="5" t="str">
        <f>OBV!F1175</f>
        <v>BEARISH</v>
      </c>
      <c r="K1175" s="5" t="str">
        <f>OBV!G1175</f>
        <v>STRONG</v>
      </c>
      <c r="L1175" s="5" t="str">
        <f>OBV!H1175</f>
        <v>CONFIRMED BEARISH</v>
      </c>
    </row>
    <row r="1176" spans="1:12" ht="13.5" x14ac:dyDescent="0.25">
      <c r="A1176" s="3">
        <f>RSI!A1176</f>
        <v>43724</v>
      </c>
      <c r="B1176" s="2">
        <f>RSI!B1176</f>
        <v>5.67</v>
      </c>
      <c r="C1176" s="2">
        <f>RSI!I1176</f>
        <v>57.189683574784432</v>
      </c>
      <c r="D1176" s="2">
        <f>MACD!E1176</f>
        <v>-0.11489471290627673</v>
      </c>
      <c r="E1176" s="2">
        <f>MACD!F1176</f>
        <v>-3.7336333420466994E-2</v>
      </c>
      <c r="F1176" s="2">
        <f>'Moving Avg'!D1176</f>
        <v>5.69</v>
      </c>
      <c r="G1176" s="2">
        <f>'Moving Avg'!F1176</f>
        <v>5.5927499999999988</v>
      </c>
      <c r="H1176" s="2">
        <f>'Moving Avg'!G1176</f>
        <v>5.5964199999999993</v>
      </c>
      <c r="I1176" s="2">
        <f>'Moving Avg'!H1176</f>
        <v>5.7587300000000061</v>
      </c>
      <c r="J1176" s="5" t="str">
        <f>OBV!F1176</f>
        <v>BEARISH</v>
      </c>
      <c r="K1176" s="5" t="str">
        <f>OBV!G1176</f>
        <v>STRONG</v>
      </c>
      <c r="L1176" s="5" t="str">
        <f>OBV!H1176</f>
        <v>CONFIRMED BEARISH</v>
      </c>
    </row>
    <row r="1177" spans="1:12" ht="13.5" x14ac:dyDescent="0.25">
      <c r="A1177" s="3">
        <f>RSI!A1177</f>
        <v>43725</v>
      </c>
      <c r="B1177" s="2">
        <f>RSI!B1177</f>
        <v>5.67</v>
      </c>
      <c r="C1177" s="2">
        <f>RSI!I1177</f>
        <v>57.189683574784432</v>
      </c>
      <c r="D1177" s="2">
        <f>MACD!E1177</f>
        <v>-0.13373449523290759</v>
      </c>
      <c r="E1177" s="2">
        <f>MACD!F1177</f>
        <v>-5.6615965782955122E-2</v>
      </c>
      <c r="F1177" s="2">
        <f>'Moving Avg'!D1177</f>
        <v>5.6850000000000005</v>
      </c>
      <c r="G1177" s="2">
        <f>'Moving Avg'!F1177</f>
        <v>5.5936999999999983</v>
      </c>
      <c r="H1177" s="2">
        <f>'Moving Avg'!G1177</f>
        <v>5.5956800000000007</v>
      </c>
      <c r="I1177" s="2">
        <f>'Moving Avg'!H1177</f>
        <v>5.7586500000000065</v>
      </c>
      <c r="J1177" s="5" t="str">
        <f>OBV!F1177</f>
        <v>BEARISH</v>
      </c>
      <c r="K1177" s="5" t="str">
        <f>OBV!G1177</f>
        <v>STRONG</v>
      </c>
      <c r="L1177" s="5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5.67</v>
      </c>
      <c r="C1178" s="2">
        <f>RSI!I1178</f>
        <v>57.189683574784432</v>
      </c>
      <c r="D1178" s="2">
        <f>MACD!E1178</f>
        <v>-0.11278293443203058</v>
      </c>
      <c r="E1178" s="2">
        <f>MACD!F1178</f>
        <v>-6.7849359512770213E-2</v>
      </c>
      <c r="F1178" s="2">
        <f>'Moving Avg'!D1178</f>
        <v>5.6800000000000015</v>
      </c>
      <c r="G1178" s="2">
        <f>'Moving Avg'!F1178</f>
        <v>5.5946499999999997</v>
      </c>
      <c r="H1178" s="2">
        <f>'Moving Avg'!G1178</f>
        <v>5.5949400000000011</v>
      </c>
      <c r="I1178" s="2">
        <f>'Moving Avg'!H1178</f>
        <v>5.7585700000000068</v>
      </c>
      <c r="J1178" s="5" t="str">
        <f>OBV!F1178</f>
        <v>BEARISH</v>
      </c>
      <c r="K1178" s="5" t="str">
        <f>OBV!G1178</f>
        <v>STRONG</v>
      </c>
      <c r="L1178" s="5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5.67</v>
      </c>
      <c r="C1179" s="2">
        <f>RSI!I1179</f>
        <v>57.189683574784432</v>
      </c>
      <c r="D1179" s="2">
        <f>MACD!E1179</f>
        <v>-8.4752133981974787E-2</v>
      </c>
      <c r="E1179" s="2">
        <f>MACD!F1179</f>
        <v>-7.1229914406611125E-2</v>
      </c>
      <c r="F1179" s="2">
        <f>'Moving Avg'!D1179</f>
        <v>5.6749999999999998</v>
      </c>
      <c r="G1179" s="2">
        <f>'Moving Avg'!F1179</f>
        <v>5.5955999999999992</v>
      </c>
      <c r="H1179" s="2">
        <f>'Moving Avg'!G1179</f>
        <v>5.5942000000000016</v>
      </c>
      <c r="I1179" s="2">
        <f>'Moving Avg'!H1179</f>
        <v>5.7584900000000063</v>
      </c>
      <c r="J1179" s="5" t="str">
        <f>OBV!F1179</f>
        <v>BEARISH</v>
      </c>
      <c r="K1179" s="5" t="str">
        <f>OBV!G1179</f>
        <v>STRONG</v>
      </c>
      <c r="L1179" s="5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5.67</v>
      </c>
      <c r="C1180" s="2">
        <f>RSI!I1180</f>
        <v>57.189683574784432</v>
      </c>
      <c r="D1180" s="2">
        <f>MACD!E1180</f>
        <v>-6.1323419851794903E-2</v>
      </c>
      <c r="E1180" s="2">
        <f>MACD!F1180</f>
        <v>-6.9248615495647883E-2</v>
      </c>
      <c r="F1180" s="2">
        <f>'Moving Avg'!D1180</f>
        <v>5.67</v>
      </c>
      <c r="G1180" s="2">
        <f>'Moving Avg'!F1180</f>
        <v>5.5965499999999997</v>
      </c>
      <c r="H1180" s="2">
        <f>'Moving Avg'!G1180</f>
        <v>5.5956800000000024</v>
      </c>
      <c r="I1180" s="2">
        <f>'Moving Avg'!H1180</f>
        <v>5.7584100000000058</v>
      </c>
      <c r="J1180" s="5" t="str">
        <f>OBV!F1180</f>
        <v>BEARISH</v>
      </c>
      <c r="K1180" s="5" t="str">
        <f>OBV!G1180</f>
        <v>STRONG</v>
      </c>
      <c r="L1180" s="5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5.67</v>
      </c>
      <c r="C1181" s="2">
        <f>RSI!I1181</f>
        <v>57.189683574784432</v>
      </c>
      <c r="D1181" s="2">
        <f>MACD!E1181</f>
        <v>-4.4690399723000596E-2</v>
      </c>
      <c r="E1181" s="2">
        <f>MACD!F1181</f>
        <v>-6.4336972341118431E-2</v>
      </c>
      <c r="F1181" s="2">
        <f>'Moving Avg'!D1181</f>
        <v>5.67</v>
      </c>
      <c r="G1181" s="2">
        <f>'Moving Avg'!F1181</f>
        <v>5.6058499999999993</v>
      </c>
      <c r="H1181" s="2">
        <f>'Moving Avg'!G1181</f>
        <v>5.5971600000000024</v>
      </c>
      <c r="I1181" s="2">
        <f>'Moving Avg'!H1181</f>
        <v>5.7584450000000063</v>
      </c>
      <c r="J1181" s="5" t="str">
        <f>OBV!F1181</f>
        <v>NEUTRAL</v>
      </c>
      <c r="K1181" s="5" t="str">
        <f>OBV!G1181</f>
        <v>NEUTRAL</v>
      </c>
      <c r="L1181" s="5" t="str">
        <f>OBV!H1181</f>
        <v>NEUTRAL</v>
      </c>
    </row>
    <row r="1182" spans="1:12" ht="13.5" x14ac:dyDescent="0.25">
      <c r="A1182" s="3">
        <f>RSI!A1182</f>
        <v>43732</v>
      </c>
      <c r="B1182" s="2">
        <f>RSI!B1182</f>
        <v>5.67</v>
      </c>
      <c r="C1182" s="2">
        <f>RSI!I1182</f>
        <v>57.189683574784439</v>
      </c>
      <c r="D1182" s="2">
        <f>MACD!E1182</f>
        <v>-3.0864638656589172E-2</v>
      </c>
      <c r="E1182" s="2">
        <f>MACD!F1182</f>
        <v>-5.7642505604212579E-2</v>
      </c>
      <c r="F1182" s="2">
        <f>'Moving Avg'!D1182</f>
        <v>5.67</v>
      </c>
      <c r="G1182" s="2">
        <f>'Moving Avg'!F1182</f>
        <v>5.6151500000000008</v>
      </c>
      <c r="H1182" s="2">
        <f>'Moving Avg'!G1182</f>
        <v>5.5986400000000023</v>
      </c>
      <c r="I1182" s="2">
        <f>'Moving Avg'!H1182</f>
        <v>5.7584800000000049</v>
      </c>
      <c r="J1182" s="5" t="str">
        <f>OBV!F1182</f>
        <v>NEUTRAL</v>
      </c>
      <c r="K1182" s="5" t="str">
        <f>OBV!G1182</f>
        <v>NEUTRAL</v>
      </c>
      <c r="L1182" s="5" t="str">
        <f>OBV!H1182</f>
        <v>NEUTRAL</v>
      </c>
    </row>
    <row r="1183" spans="1:12" ht="13.5" x14ac:dyDescent="0.25">
      <c r="A1183" s="3">
        <f>RSI!A1183</f>
        <v>43733</v>
      </c>
      <c r="B1183" s="2">
        <f>RSI!B1183</f>
        <v>5.67</v>
      </c>
      <c r="C1183" s="2">
        <f>RSI!I1183</f>
        <v>57.189683574784432</v>
      </c>
      <c r="D1183" s="2">
        <f>MACD!E1183</f>
        <v>-1.9395855614169122E-2</v>
      </c>
      <c r="E1183" s="2">
        <f>MACD!F1183</f>
        <v>-4.9993175606203893E-2</v>
      </c>
      <c r="F1183" s="2">
        <f>'Moving Avg'!D1183</f>
        <v>5.67</v>
      </c>
      <c r="G1183" s="2">
        <f>'Moving Avg'!F1183</f>
        <v>5.6244500000000004</v>
      </c>
      <c r="H1183" s="2">
        <f>'Moving Avg'!G1183</f>
        <v>5.6002600000000022</v>
      </c>
      <c r="I1183" s="2">
        <f>'Moving Avg'!H1183</f>
        <v>5.7584250000000052</v>
      </c>
      <c r="J1183" s="5" t="str">
        <f>OBV!F1183</f>
        <v>NEUTRAL</v>
      </c>
      <c r="K1183" s="5" t="str">
        <f>OBV!G1183</f>
        <v>NEUTRAL</v>
      </c>
      <c r="L1183" s="5" t="str">
        <f>OBV!H1183</f>
        <v>NEUTRAL</v>
      </c>
    </row>
    <row r="1184" spans="1:12" ht="13.5" x14ac:dyDescent="0.25">
      <c r="A1184" s="3">
        <f>RSI!A1184</f>
        <v>43734</v>
      </c>
      <c r="B1184" s="2">
        <f>RSI!B1184</f>
        <v>5.67</v>
      </c>
      <c r="C1184" s="2">
        <f>RSI!I1184</f>
        <v>57.189683574784432</v>
      </c>
      <c r="D1184" s="2">
        <f>MACD!E1184</f>
        <v>-9.9044061579807163E-3</v>
      </c>
      <c r="E1184" s="2">
        <f>MACD!F1184</f>
        <v>-4.1975421716559262E-2</v>
      </c>
      <c r="F1184" s="2">
        <f>'Moving Avg'!D1184</f>
        <v>5.67</v>
      </c>
      <c r="G1184" s="2">
        <f>'Moving Avg'!F1184</f>
        <v>5.6387499999999999</v>
      </c>
      <c r="H1184" s="2">
        <f>'Moving Avg'!G1184</f>
        <v>5.6018800000000022</v>
      </c>
      <c r="I1184" s="2">
        <f>'Moving Avg'!H1184</f>
        <v>5.7584600000000066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</row>
    <row r="1185" spans="1:12" ht="13.5" x14ac:dyDescent="0.25">
      <c r="A1185" s="3">
        <f>RSI!A1185</f>
        <v>43735</v>
      </c>
      <c r="B1185" s="2">
        <f>RSI!B1185</f>
        <v>5.67</v>
      </c>
      <c r="C1185" s="2">
        <f>RSI!I1185</f>
        <v>57.189683574784439</v>
      </c>
      <c r="D1185" s="2">
        <f>MACD!E1185</f>
        <v>-2.0703143486251463E-3</v>
      </c>
      <c r="E1185" s="2">
        <f>MACD!F1185</f>
        <v>-3.3994400242972442E-2</v>
      </c>
      <c r="F1185" s="2">
        <f>'Moving Avg'!D1185</f>
        <v>5.67</v>
      </c>
      <c r="G1185" s="2">
        <f>'Moving Avg'!F1185</f>
        <v>5.6527000000000012</v>
      </c>
      <c r="H1185" s="2">
        <f>'Moving Avg'!G1185</f>
        <v>5.6035000000000004</v>
      </c>
      <c r="I1185" s="2">
        <f>'Moving Avg'!H1185</f>
        <v>5.7584950000000079</v>
      </c>
      <c r="J1185" s="5" t="str">
        <f>OBV!F1185</f>
        <v>NEUTRAL</v>
      </c>
      <c r="K1185" s="5" t="str">
        <f>OBV!G1185</f>
        <v>NEUTRAL</v>
      </c>
      <c r="L1185" s="5" t="str">
        <f>OBV!H1185</f>
        <v>NEUTRAL</v>
      </c>
    </row>
    <row r="1186" spans="1:12" ht="13.5" x14ac:dyDescent="0.25">
      <c r="A1186" s="3">
        <f>RSI!A1186</f>
        <v>43738</v>
      </c>
      <c r="B1186" s="2">
        <f>RSI!B1186</f>
        <v>5.67</v>
      </c>
      <c r="C1186" s="2">
        <f>RSI!I1186</f>
        <v>57.189683574784439</v>
      </c>
      <c r="D1186" s="2">
        <f>MACD!E1186</f>
        <v>5.2984663418786937E-4</v>
      </c>
      <c r="E1186" s="2">
        <f>MACD!F1186</f>
        <v>-2.708955086754038E-2</v>
      </c>
      <c r="F1186" s="2">
        <f>'Moving Avg'!D1186</f>
        <v>5.67</v>
      </c>
      <c r="G1186" s="2">
        <f>'Moving Avg'!F1186</f>
        <v>5.6660500000000003</v>
      </c>
      <c r="H1186" s="2">
        <f>'Moving Avg'!G1186</f>
        <v>5.6051200000000003</v>
      </c>
      <c r="I1186" s="2">
        <f>'Moving Avg'!H1186</f>
        <v>5.7592600000000083</v>
      </c>
      <c r="J1186" s="5" t="str">
        <f>OBV!F1186</f>
        <v>NEUTRAL</v>
      </c>
      <c r="K1186" s="5" t="str">
        <f>OBV!G1186</f>
        <v>NEUTRAL</v>
      </c>
      <c r="L1186" s="5" t="str">
        <f>OBV!H1186</f>
        <v>NEUTRAL</v>
      </c>
    </row>
    <row r="1187" spans="1:12" ht="13.5" x14ac:dyDescent="0.25">
      <c r="A1187" s="3">
        <f>RSI!A1187</f>
        <v>43739</v>
      </c>
      <c r="B1187" s="2">
        <f>RSI!B1187</f>
        <v>5.67</v>
      </c>
      <c r="C1187" s="2">
        <f>RSI!I1187</f>
        <v>57.189683574784446</v>
      </c>
      <c r="D1187" s="2">
        <f>MACD!E1187</f>
        <v>2.5609716590784259E-3</v>
      </c>
      <c r="E1187" s="2">
        <f>MACD!F1187</f>
        <v>-2.115944636221662E-2</v>
      </c>
      <c r="F1187" s="2">
        <f>'Moving Avg'!D1187</f>
        <v>5.67</v>
      </c>
      <c r="G1187" s="2">
        <f>'Moving Avg'!F1187</f>
        <v>5.6794000000000011</v>
      </c>
      <c r="H1187" s="2">
        <f>'Moving Avg'!G1187</f>
        <v>5.6085999999999991</v>
      </c>
      <c r="I1187" s="2">
        <f>'Moving Avg'!H1187</f>
        <v>5.7600250000000086</v>
      </c>
      <c r="J1187" s="5" t="str">
        <f>OBV!F1187</f>
        <v>NEUTRAL</v>
      </c>
      <c r="K1187" s="5" t="str">
        <f>OBV!G1187</f>
        <v>NEUTRAL</v>
      </c>
      <c r="L1187" s="5" t="str">
        <f>OBV!H1187</f>
        <v>NEUTRAL</v>
      </c>
    </row>
    <row r="1188" spans="1:12" ht="13.5" x14ac:dyDescent="0.25">
      <c r="A1188" s="3">
        <f>RSI!A1188</f>
        <v>43740</v>
      </c>
      <c r="B1188" s="2">
        <f>RSI!B1188</f>
        <v>5.67</v>
      </c>
      <c r="C1188" s="2">
        <f>RSI!I1188</f>
        <v>57.189683574784446</v>
      </c>
      <c r="D1188" s="2">
        <f>MACD!E1188</f>
        <v>4.1231240670800418E-3</v>
      </c>
      <c r="E1188" s="2">
        <f>MACD!F1188</f>
        <v>-1.6102932276357288E-2</v>
      </c>
      <c r="F1188" s="2">
        <f>'Moving Avg'!D1188</f>
        <v>5.67</v>
      </c>
      <c r="G1188" s="2">
        <f>'Moving Avg'!F1188</f>
        <v>5.6806500000000009</v>
      </c>
      <c r="H1188" s="2">
        <f>'Moving Avg'!G1188</f>
        <v>5.6120799999999997</v>
      </c>
      <c r="I1188" s="2">
        <f>'Moving Avg'!H1188</f>
        <v>5.7607900000000072</v>
      </c>
      <c r="J1188" s="5" t="str">
        <f>OBV!F1188</f>
        <v>NEUTRAL</v>
      </c>
      <c r="K1188" s="5" t="str">
        <f>OBV!G1188</f>
        <v>NEUTRAL</v>
      </c>
      <c r="L1188" s="5" t="str">
        <f>OBV!H1188</f>
        <v>NEUTRAL</v>
      </c>
    </row>
    <row r="1189" spans="1:12" ht="13.5" x14ac:dyDescent="0.25">
      <c r="A1189" s="3">
        <f>RSI!A1189</f>
        <v>43741</v>
      </c>
      <c r="B1189" s="2">
        <f>RSI!B1189</f>
        <v>5.67</v>
      </c>
      <c r="C1189" s="2">
        <f>RSI!I1189</f>
        <v>57.189683574784446</v>
      </c>
      <c r="D1189" s="2">
        <f>MACD!E1189</f>
        <v>5.3000454799922991E-3</v>
      </c>
      <c r="E1189" s="2">
        <f>MACD!F1189</f>
        <v>-1.1822336725087371E-2</v>
      </c>
      <c r="F1189" s="2">
        <f>'Moving Avg'!D1189</f>
        <v>5.67</v>
      </c>
      <c r="G1189" s="2">
        <f>'Moving Avg'!F1189</f>
        <v>5.6784500000000007</v>
      </c>
      <c r="H1189" s="2">
        <f>'Moving Avg'!G1189</f>
        <v>5.6155599999999986</v>
      </c>
      <c r="I1189" s="2">
        <f>'Moving Avg'!H1189</f>
        <v>5.7615550000000075</v>
      </c>
      <c r="J1189" s="5" t="str">
        <f>OBV!F1189</f>
        <v>NEUTRAL</v>
      </c>
      <c r="K1189" s="5" t="str">
        <f>OBV!G1189</f>
        <v>NEUTRAL</v>
      </c>
      <c r="L1189" s="5" t="str">
        <f>OBV!H1189</f>
        <v>NEUTRAL</v>
      </c>
    </row>
    <row r="1190" spans="1:12" ht="13.5" x14ac:dyDescent="0.25">
      <c r="A1190" s="3">
        <f>RSI!A1190</f>
        <v>43742</v>
      </c>
      <c r="B1190" s="2">
        <f>RSI!B1190</f>
        <v>5.4160000000000004</v>
      </c>
      <c r="C1190" s="2">
        <f>RSI!I1190</f>
        <v>21.581920317878428</v>
      </c>
      <c r="D1190" s="2">
        <f>MACD!E1190</f>
        <v>2.4976550342188375E-2</v>
      </c>
      <c r="E1190" s="2">
        <f>MACD!F1190</f>
        <v>-4.4625593116322231E-3</v>
      </c>
      <c r="F1190" s="2">
        <f>'Moving Avg'!D1190</f>
        <v>5.6192000000000002</v>
      </c>
      <c r="G1190" s="2">
        <f>'Moving Avg'!F1190</f>
        <v>5.6635500000000008</v>
      </c>
      <c r="H1190" s="2">
        <f>'Moving Avg'!G1190</f>
        <v>5.613959999999997</v>
      </c>
      <c r="I1190" s="2">
        <f>'Moving Avg'!H1190</f>
        <v>5.761050000000008</v>
      </c>
      <c r="J1190" s="5" t="str">
        <f>OBV!F1190</f>
        <v>BEARISH</v>
      </c>
      <c r="K1190" s="5" t="str">
        <f>OBV!G1190</f>
        <v>STRONG</v>
      </c>
      <c r="L1190" s="5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5.3410000000000002</v>
      </c>
      <c r="C1191" s="2">
        <f>RSI!I1191</f>
        <v>18.015136501396725</v>
      </c>
      <c r="D1191" s="2">
        <f>MACD!E1191</f>
        <v>4.855812480297228E-2</v>
      </c>
      <c r="E1191" s="2">
        <f>MACD!F1191</f>
        <v>6.1415775112886786E-3</v>
      </c>
      <c r="F1191" s="2">
        <f>'Moving Avg'!D1191</f>
        <v>5.5533999999999999</v>
      </c>
      <c r="G1191" s="2">
        <f>'Moving Avg'!F1191</f>
        <v>5.6458500000000011</v>
      </c>
      <c r="H1191" s="2">
        <f>'Moving Avg'!G1191</f>
        <v>5.6077599999999963</v>
      </c>
      <c r="I1191" s="2">
        <f>'Moving Avg'!H1191</f>
        <v>5.7601700000000076</v>
      </c>
      <c r="J1191" s="5" t="str">
        <f>OBV!F1191</f>
        <v>BEARISH</v>
      </c>
      <c r="K1191" s="5" t="str">
        <f>OBV!G1191</f>
        <v>STRONG</v>
      </c>
      <c r="L1191" s="5" t="str">
        <f>OBV!H1191</f>
        <v>CONFIRMED BEARISH</v>
      </c>
    </row>
    <row r="1192" spans="1:12" ht="13.5" x14ac:dyDescent="0.25">
      <c r="A1192" s="3">
        <f>RSI!A1192</f>
        <v>43746</v>
      </c>
      <c r="B1192" s="2">
        <f>RSI!B1192</f>
        <v>5.3410000000000002</v>
      </c>
      <c r="C1192" s="2">
        <f>RSI!I1192</f>
        <v>18.015136501396725</v>
      </c>
      <c r="D1192" s="2">
        <f>MACD!E1192</f>
        <v>7.0229636134891749E-2</v>
      </c>
      <c r="E1192" s="2">
        <f>MACD!F1192</f>
        <v>1.8959189236009293E-2</v>
      </c>
      <c r="F1192" s="2">
        <f>'Moving Avg'!D1192</f>
        <v>5.4876000000000005</v>
      </c>
      <c r="G1192" s="2">
        <f>'Moving Avg'!F1192</f>
        <v>5.6281499999999998</v>
      </c>
      <c r="H1192" s="2">
        <f>'Moving Avg'!G1192</f>
        <v>5.6025399999999959</v>
      </c>
      <c r="I1192" s="2">
        <f>'Moving Avg'!H1192</f>
        <v>5.7585600000000063</v>
      </c>
      <c r="J1192" s="5" t="str">
        <f>OBV!F1192</f>
        <v>BEARISH</v>
      </c>
      <c r="K1192" s="5" t="str">
        <f>OBV!G1192</f>
        <v>STRONG</v>
      </c>
      <c r="L1192" s="5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5.3410000000000002</v>
      </c>
      <c r="C1193" s="2">
        <f>RSI!I1193</f>
        <v>18.015136501396725</v>
      </c>
      <c r="D1193" s="2">
        <f>MACD!E1193</f>
        <v>9.0157690470328511E-2</v>
      </c>
      <c r="E1193" s="2">
        <f>MACD!F1193</f>
        <v>3.319888948287314E-2</v>
      </c>
      <c r="F1193" s="2">
        <f>'Moving Avg'!D1193</f>
        <v>5.4218000000000002</v>
      </c>
      <c r="G1193" s="2">
        <f>'Moving Avg'!F1193</f>
        <v>5.6104500000000002</v>
      </c>
      <c r="H1193" s="2">
        <f>'Moving Avg'!G1193</f>
        <v>5.5973199999999963</v>
      </c>
      <c r="I1193" s="2">
        <f>'Moving Avg'!H1193</f>
        <v>5.756950000000006</v>
      </c>
      <c r="J1193" s="5" t="str">
        <f>OBV!F1193</f>
        <v>BEARISH</v>
      </c>
      <c r="K1193" s="5" t="str">
        <f>OBV!G1193</f>
        <v>STRONG</v>
      </c>
      <c r="L1193" s="5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5.3410000000000002</v>
      </c>
      <c r="C1194" s="2">
        <f>RSI!I1194</f>
        <v>18.015136501396725</v>
      </c>
      <c r="D1194" s="2">
        <f>MACD!E1194</f>
        <v>0.10849268813518265</v>
      </c>
      <c r="E1194" s="2">
        <f>MACD!F1194</f>
        <v>4.8257649213335044E-2</v>
      </c>
      <c r="F1194" s="2">
        <f>'Moving Avg'!D1194</f>
        <v>5.3560000000000008</v>
      </c>
      <c r="G1194" s="2">
        <f>'Moving Avg'!F1194</f>
        <v>5.5927499999999997</v>
      </c>
      <c r="H1194" s="2">
        <f>'Moving Avg'!G1194</f>
        <v>5.5920999999999959</v>
      </c>
      <c r="I1194" s="2">
        <f>'Moving Avg'!H1194</f>
        <v>5.7553400000000066</v>
      </c>
      <c r="J1194" s="5" t="str">
        <f>OBV!F1194</f>
        <v>BEARISH</v>
      </c>
      <c r="K1194" s="5" t="str">
        <f>OBV!G1194</f>
        <v>STRONG</v>
      </c>
      <c r="L1194" s="5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5.4960000000000004</v>
      </c>
      <c r="C1195" s="2">
        <f>RSI!I1195</f>
        <v>43.823096135478707</v>
      </c>
      <c r="D1195" s="2">
        <f>MACD!E1195</f>
        <v>0.11388913715311499</v>
      </c>
      <c r="E1195" s="2">
        <f>MACD!F1195</f>
        <v>6.1383946801291042E-2</v>
      </c>
      <c r="F1195" s="2">
        <f>'Moving Avg'!D1195</f>
        <v>5.3719999999999999</v>
      </c>
      <c r="G1195" s="2">
        <f>'Moving Avg'!F1195</f>
        <v>5.5827999999999989</v>
      </c>
      <c r="H1195" s="2">
        <f>'Moving Avg'!G1195</f>
        <v>5.5899799999999962</v>
      </c>
      <c r="I1195" s="2">
        <f>'Moving Avg'!H1195</f>
        <v>5.7545050000000071</v>
      </c>
      <c r="J1195" s="5" t="str">
        <f>OBV!F1195</f>
        <v>BULLISH</v>
      </c>
      <c r="K1195" s="5" t="str">
        <f>OBV!G1195</f>
        <v>NEUTRAL</v>
      </c>
      <c r="L1195" s="5" t="str">
        <f>OBV!H1195</f>
        <v>CONFIRMED BULLISH</v>
      </c>
    </row>
    <row r="1196" spans="1:12" ht="13.5" x14ac:dyDescent="0.25">
      <c r="A1196" s="3">
        <f>RSI!A1196</f>
        <v>43752</v>
      </c>
      <c r="B1196" s="2">
        <f>RSI!B1196</f>
        <v>5.6509999999999998</v>
      </c>
      <c r="C1196" s="2">
        <f>RSI!I1196</f>
        <v>58.045749932013798</v>
      </c>
      <c r="D1196" s="2">
        <f>MACD!E1196</f>
        <v>0.10732066687197239</v>
      </c>
      <c r="E1196" s="2">
        <f>MACD!F1196</f>
        <v>7.0571290815427318E-2</v>
      </c>
      <c r="F1196" s="2">
        <f>'Moving Avg'!D1196</f>
        <v>5.4339999999999993</v>
      </c>
      <c r="G1196" s="2">
        <f>'Moving Avg'!F1196</f>
        <v>5.5818499999999984</v>
      </c>
      <c r="H1196" s="2">
        <f>'Moving Avg'!G1196</f>
        <v>5.5887199999999959</v>
      </c>
      <c r="I1196" s="2">
        <f>'Moving Avg'!H1196</f>
        <v>5.7536250000000075</v>
      </c>
      <c r="J1196" s="5" t="str">
        <f>OBV!F1196</f>
        <v>BULLISH</v>
      </c>
      <c r="K1196" s="5" t="str">
        <f>OBV!G1196</f>
        <v>WEAK</v>
      </c>
      <c r="L1196" s="5" t="str">
        <f>OBV!H1196</f>
        <v>CONFIRMED BULLISH</v>
      </c>
    </row>
    <row r="1197" spans="1:12" ht="13.5" x14ac:dyDescent="0.25">
      <c r="A1197" s="3">
        <f>RSI!A1197</f>
        <v>43754</v>
      </c>
      <c r="B1197" s="2">
        <f>RSI!B1197</f>
        <v>5.6509999999999998</v>
      </c>
      <c r="C1197" s="2">
        <f>RSI!I1197</f>
        <v>58.045749932013798</v>
      </c>
      <c r="D1197" s="2">
        <f>MACD!E1197</f>
        <v>0.10116792614604009</v>
      </c>
      <c r="E1197" s="2">
        <f>MACD!F1197</f>
        <v>7.6690617881549877E-2</v>
      </c>
      <c r="F1197" s="2">
        <f>'Moving Avg'!D1197</f>
        <v>5.4960000000000004</v>
      </c>
      <c r="G1197" s="2">
        <f>'Moving Avg'!F1197</f>
        <v>5.580899999999998</v>
      </c>
      <c r="H1197" s="2">
        <f>'Moving Avg'!G1197</f>
        <v>5.5874599999999965</v>
      </c>
      <c r="I1197" s="2">
        <f>'Moving Avg'!H1197</f>
        <v>5.7527450000000089</v>
      </c>
      <c r="J1197" s="5" t="str">
        <f>OBV!F1197</f>
        <v>BULLISH</v>
      </c>
      <c r="K1197" s="5" t="str">
        <f>OBV!G1197</f>
        <v>WEAK</v>
      </c>
      <c r="L1197" s="5" t="str">
        <f>OBV!H1197</f>
        <v>CONFIRMED BULLISH</v>
      </c>
    </row>
    <row r="1198" spans="1:12" ht="13.5" x14ac:dyDescent="0.25">
      <c r="A1198" s="3">
        <f>RSI!A1198</f>
        <v>43755</v>
      </c>
      <c r="B1198" s="2">
        <f>RSI!B1198</f>
        <v>5.6509999999999998</v>
      </c>
      <c r="C1198" s="2">
        <f>RSI!I1198</f>
        <v>58.045749932013798</v>
      </c>
      <c r="D1198" s="2">
        <f>MACD!E1198</f>
        <v>9.5411016162520568E-2</v>
      </c>
      <c r="E1198" s="2">
        <f>MACD!F1198</f>
        <v>8.0434697537744015E-2</v>
      </c>
      <c r="F1198" s="2">
        <f>'Moving Avg'!D1198</f>
        <v>5.5579999999999998</v>
      </c>
      <c r="G1198" s="2">
        <f>'Moving Avg'!F1198</f>
        <v>5.5799499999999984</v>
      </c>
      <c r="H1198" s="2">
        <f>'Moving Avg'!G1198</f>
        <v>5.5861999999999963</v>
      </c>
      <c r="I1198" s="2">
        <f>'Moving Avg'!H1198</f>
        <v>5.7518650000000093</v>
      </c>
      <c r="J1198" s="5" t="str">
        <f>OBV!F1198</f>
        <v>BULLISH</v>
      </c>
      <c r="K1198" s="5" t="str">
        <f>OBV!G1198</f>
        <v>WEAK</v>
      </c>
      <c r="L1198" s="5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5.6829999999999998</v>
      </c>
      <c r="C1199" s="2">
        <f>RSI!I1199</f>
        <v>60.616775748332287</v>
      </c>
      <c r="D1199" s="2">
        <f>MACD!E1199</f>
        <v>8.7659465421443095E-2</v>
      </c>
      <c r="E1199" s="2">
        <f>MACD!F1199</f>
        <v>8.1879651114483837E-2</v>
      </c>
      <c r="F1199" s="2">
        <f>'Moving Avg'!D1199</f>
        <v>5.6264000000000003</v>
      </c>
      <c r="G1199" s="2">
        <f>'Moving Avg'!F1199</f>
        <v>5.5805999999999987</v>
      </c>
      <c r="H1199" s="2">
        <f>'Moving Avg'!G1199</f>
        <v>5.5889399999999965</v>
      </c>
      <c r="I1199" s="2">
        <f>'Moving Avg'!H1199</f>
        <v>5.7511450000000091</v>
      </c>
      <c r="J1199" s="5" t="str">
        <f>OBV!F1199</f>
        <v>BULLISH</v>
      </c>
      <c r="K1199" s="5" t="str">
        <f>OBV!G1199</f>
        <v>WEAK</v>
      </c>
      <c r="L1199" s="5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5.6829999999999998</v>
      </c>
      <c r="C1200" s="2">
        <f>RSI!I1200</f>
        <v>60.616775748332287</v>
      </c>
      <c r="D1200" s="2">
        <f>MACD!E1200</f>
        <v>4.1362273639443004E-2</v>
      </c>
      <c r="E1200" s="2">
        <f>MACD!F1200</f>
        <v>7.3776175619475665E-2</v>
      </c>
      <c r="F1200" s="2">
        <f>'Moving Avg'!D1200</f>
        <v>5.6638000000000002</v>
      </c>
      <c r="G1200" s="2">
        <f>'Moving Avg'!F1200</f>
        <v>5.5812499999999989</v>
      </c>
      <c r="H1200" s="2">
        <f>'Moving Avg'!G1200</f>
        <v>5.5908199999999963</v>
      </c>
      <c r="I1200" s="2">
        <f>'Moving Avg'!H1200</f>
        <v>5.7503700000000082</v>
      </c>
      <c r="J1200" s="5" t="str">
        <f>OBV!F1200</f>
        <v>BULLISH</v>
      </c>
      <c r="K1200" s="5" t="str">
        <f>OBV!G1200</f>
        <v>WEAK</v>
      </c>
      <c r="L1200" s="5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5.6449999999999996</v>
      </c>
      <c r="C1201" s="2">
        <f>RSI!I1201</f>
        <v>55.898997944439486</v>
      </c>
      <c r="D1201" s="2">
        <f>MACD!E1201</f>
        <v>-7.1482016728303677E-3</v>
      </c>
      <c r="E1201" s="2">
        <f>MACD!F1201</f>
        <v>5.7591300161014464E-2</v>
      </c>
      <c r="F1201" s="2">
        <f>'Moving Avg'!D1201</f>
        <v>5.6625999999999994</v>
      </c>
      <c r="G1201" s="2">
        <f>'Moving Avg'!F1201</f>
        <v>5.5799999999999992</v>
      </c>
      <c r="H1201" s="2">
        <f>'Moving Avg'!G1201</f>
        <v>5.592799999999996</v>
      </c>
      <c r="I1201" s="2">
        <f>'Moving Avg'!H1201</f>
        <v>5.7494050000000074</v>
      </c>
      <c r="J1201" s="5" t="str">
        <f>OBV!F1201</f>
        <v>BULLISH</v>
      </c>
      <c r="K1201" s="5" t="str">
        <f>OBV!G1201</f>
        <v>NEUTRAL</v>
      </c>
      <c r="L1201" s="5" t="str">
        <f>OBV!H1201</f>
        <v>BULLISH DIVERGENCE</v>
      </c>
    </row>
    <row r="1202" spans="1:12" ht="13.5" x14ac:dyDescent="0.25">
      <c r="A1202" s="3">
        <f>RSI!A1202</f>
        <v>43761</v>
      </c>
      <c r="B1202" s="2">
        <f>RSI!B1202</f>
        <v>5.6449999999999996</v>
      </c>
      <c r="C1202" s="2">
        <f>RSI!I1202</f>
        <v>55.898997944439479</v>
      </c>
      <c r="D1202" s="2">
        <f>MACD!E1202</f>
        <v>-4.8537910801559114E-2</v>
      </c>
      <c r="E1202" s="2">
        <f>MACD!F1202</f>
        <v>3.6365457968499749E-2</v>
      </c>
      <c r="F1202" s="2">
        <f>'Moving Avg'!D1202</f>
        <v>5.6613999999999995</v>
      </c>
      <c r="G1202" s="2">
        <f>'Moving Avg'!F1202</f>
        <v>5.5787499999999994</v>
      </c>
      <c r="H1202" s="2">
        <f>'Moving Avg'!G1202</f>
        <v>5.5947799999999965</v>
      </c>
      <c r="I1202" s="2">
        <f>'Moving Avg'!H1202</f>
        <v>5.7484400000000058</v>
      </c>
      <c r="J1202" s="5" t="str">
        <f>OBV!F1202</f>
        <v>BULLISH</v>
      </c>
      <c r="K1202" s="5" t="str">
        <f>OBV!G1202</f>
        <v>NEUTRAL</v>
      </c>
      <c r="L1202" s="5" t="str">
        <f>OBV!H1202</f>
        <v>BULLISH DIVERGENCE</v>
      </c>
    </row>
    <row r="1203" spans="1:12" ht="13.5" x14ac:dyDescent="0.25">
      <c r="A1203" s="3">
        <f>RSI!A1203</f>
        <v>43762</v>
      </c>
      <c r="B1203" s="2">
        <f>RSI!B1203</f>
        <v>5.5209999999999999</v>
      </c>
      <c r="C1203" s="2">
        <f>RSI!I1203</f>
        <v>43.180410673484353</v>
      </c>
      <c r="D1203" s="2">
        <f>MACD!E1203</f>
        <v>-7.4691809283592647E-2</v>
      </c>
      <c r="E1203" s="2">
        <f>MACD!F1203</f>
        <v>1.415400451808127E-2</v>
      </c>
      <c r="F1203" s="2">
        <f>'Moving Avg'!D1203</f>
        <v>5.6353999999999997</v>
      </c>
      <c r="G1203" s="2">
        <f>'Moving Avg'!F1203</f>
        <v>5.571299999999999</v>
      </c>
      <c r="H1203" s="2">
        <f>'Moving Avg'!G1203</f>
        <v>5.5942799999999968</v>
      </c>
      <c r="I1203" s="2">
        <f>'Moving Avg'!H1203</f>
        <v>5.7477300000000051</v>
      </c>
      <c r="J1203" s="5" t="str">
        <f>OBV!F1203</f>
        <v>BEARISH</v>
      </c>
      <c r="K1203" s="5" t="str">
        <f>OBV!G1203</f>
        <v>STRONG</v>
      </c>
      <c r="L1203" s="5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5.6449999999999996</v>
      </c>
      <c r="C1204" s="2">
        <f>RSI!I1204</f>
        <v>54.362881017471182</v>
      </c>
      <c r="D1204" s="2">
        <f>MACD!E1204</f>
        <v>-0.10556803391443381</v>
      </c>
      <c r="E1204" s="2">
        <f>MACD!F1204</f>
        <v>-9.7904031684217449E-3</v>
      </c>
      <c r="F1204" s="2">
        <f>'Moving Avg'!D1204</f>
        <v>5.6277999999999997</v>
      </c>
      <c r="G1204" s="2">
        <f>'Moving Avg'!F1204</f>
        <v>5.5700499999999993</v>
      </c>
      <c r="H1204" s="2">
        <f>'Moving Avg'!G1204</f>
        <v>5.5962599999999973</v>
      </c>
      <c r="I1204" s="2">
        <f>'Moving Avg'!H1204</f>
        <v>5.7476700000000038</v>
      </c>
      <c r="J1204" s="5" t="str">
        <f>OBV!F1204</f>
        <v>BEARISH</v>
      </c>
      <c r="K1204" s="5" t="str">
        <f>OBV!G1204</f>
        <v>STRONG</v>
      </c>
      <c r="L1204" s="5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5.6449999999999996</v>
      </c>
      <c r="C1205" s="2">
        <f>RSI!I1205</f>
        <v>54.362881017471182</v>
      </c>
      <c r="D1205" s="2">
        <f>MACD!E1205</f>
        <v>-0.10817398729854677</v>
      </c>
      <c r="E1205" s="2">
        <f>MACD!F1205</f>
        <v>-2.9467119994446751E-2</v>
      </c>
      <c r="F1205" s="2">
        <f>'Moving Avg'!D1205</f>
        <v>5.6201999999999996</v>
      </c>
      <c r="G1205" s="2">
        <f>'Moving Avg'!F1205</f>
        <v>5.5687999999999978</v>
      </c>
      <c r="H1205" s="2">
        <f>'Moving Avg'!G1205</f>
        <v>5.5982399999999961</v>
      </c>
      <c r="I1205" s="2">
        <f>'Moving Avg'!H1205</f>
        <v>5.7475800000000028</v>
      </c>
      <c r="J1205" s="5" t="str">
        <f>OBV!F1205</f>
        <v>BEARISH</v>
      </c>
      <c r="K1205" s="5" t="str">
        <f>OBV!G1205</f>
        <v>STRONG</v>
      </c>
      <c r="L1205" s="5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5.6449999999999996</v>
      </c>
      <c r="C1206" s="2">
        <f>RSI!I1206</f>
        <v>54.362881017471182</v>
      </c>
      <c r="D1206" s="2">
        <f>MACD!E1206</f>
        <v>-8.6834788527711204E-2</v>
      </c>
      <c r="E1206" s="2">
        <f>MACD!F1206</f>
        <v>-4.0940653701099644E-2</v>
      </c>
      <c r="F1206" s="2">
        <f>'Moving Avg'!D1206</f>
        <v>5.6201999999999996</v>
      </c>
      <c r="G1206" s="2">
        <f>'Moving Avg'!F1206</f>
        <v>5.5675499999999989</v>
      </c>
      <c r="H1206" s="2">
        <f>'Moving Avg'!G1206</f>
        <v>5.598119999999998</v>
      </c>
      <c r="I1206" s="2">
        <f>'Moving Avg'!H1206</f>
        <v>5.7466450000000018</v>
      </c>
      <c r="J1206" s="5" t="str">
        <f>OBV!F1206</f>
        <v>BULLISH</v>
      </c>
      <c r="K1206" s="5" t="str">
        <f>OBV!G1206</f>
        <v>NEUTRAL</v>
      </c>
      <c r="L1206" s="5" t="str">
        <f>OBV!H1206</f>
        <v>NEUTRAL</v>
      </c>
    </row>
    <row r="1207" spans="1:12" ht="13.5" x14ac:dyDescent="0.25">
      <c r="A1207" s="3">
        <f>RSI!A1207</f>
        <v>43768</v>
      </c>
      <c r="B1207" s="2">
        <f>RSI!B1207</f>
        <v>5.6390000000000002</v>
      </c>
      <c r="C1207" s="2">
        <f>RSI!I1207</f>
        <v>53.723895848088254</v>
      </c>
      <c r="D1207" s="2">
        <f>MACD!E1207</f>
        <v>-6.8613652299532646E-2</v>
      </c>
      <c r="E1207" s="2">
        <f>MACD!F1207</f>
        <v>-4.6475253420786247E-2</v>
      </c>
      <c r="F1207" s="2">
        <f>'Moving Avg'!D1207</f>
        <v>5.6189999999999998</v>
      </c>
      <c r="G1207" s="2">
        <f>'Moving Avg'!F1207</f>
        <v>5.5659999999999989</v>
      </c>
      <c r="H1207" s="2">
        <f>'Moving Avg'!G1207</f>
        <v>5.5978799999999982</v>
      </c>
      <c r="I1207" s="2">
        <f>'Moving Avg'!H1207</f>
        <v>5.7457350000000007</v>
      </c>
      <c r="J1207" s="5" t="str">
        <f>OBV!F1207</f>
        <v>BEARISH</v>
      </c>
      <c r="K1207" s="5" t="str">
        <f>OBV!G1207</f>
        <v>STRONG</v>
      </c>
      <c r="L1207" s="5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5.6390000000000002</v>
      </c>
      <c r="C1208" s="2">
        <f>RSI!I1208</f>
        <v>53.723895848088262</v>
      </c>
      <c r="D1208" s="2">
        <f>MACD!E1208</f>
        <v>-5.3419159217062528E-2</v>
      </c>
      <c r="E1208" s="2">
        <f>MACD!F1208</f>
        <v>-4.7864034580041501E-2</v>
      </c>
      <c r="F1208" s="2">
        <f>'Moving Avg'!D1208</f>
        <v>5.6425999999999998</v>
      </c>
      <c r="G1208" s="2">
        <f>'Moving Avg'!F1208</f>
        <v>5.564449999999999</v>
      </c>
      <c r="H1208" s="2">
        <f>'Moving Avg'!G1208</f>
        <v>5.5976399999999993</v>
      </c>
      <c r="I1208" s="2">
        <f>'Moving Avg'!H1208</f>
        <v>5.7448249999999996</v>
      </c>
      <c r="J1208" s="5" t="str">
        <f>OBV!F1208</f>
        <v>BULLISH</v>
      </c>
      <c r="K1208" s="5" t="str">
        <f>OBV!G1208</f>
        <v>NEUTRAL</v>
      </c>
      <c r="L1208" s="5" t="str">
        <f>OBV!H1208</f>
        <v>CONFIRMED BULLISH</v>
      </c>
    </row>
    <row r="1209" spans="1:12" ht="13.5" x14ac:dyDescent="0.25">
      <c r="A1209" s="3">
        <f>RSI!A1209</f>
        <v>43770</v>
      </c>
      <c r="B1209" s="2">
        <f>RSI!B1209</f>
        <v>5.6390000000000002</v>
      </c>
      <c r="C1209" s="2">
        <f>RSI!I1209</f>
        <v>53.723895848088254</v>
      </c>
      <c r="D1209" s="2">
        <f>MACD!E1209</f>
        <v>-3.5846047437724238E-2</v>
      </c>
      <c r="E1209" s="2">
        <f>MACD!F1209</f>
        <v>-4.5460437151578048E-2</v>
      </c>
      <c r="F1209" s="2">
        <f>'Moving Avg'!D1209</f>
        <v>5.6413999999999991</v>
      </c>
      <c r="G1209" s="2">
        <f>'Moving Avg'!F1209</f>
        <v>5.5628999999999982</v>
      </c>
      <c r="H1209" s="2">
        <f>'Moving Avg'!G1209</f>
        <v>5.5973999999999986</v>
      </c>
      <c r="I1209" s="2">
        <f>'Moving Avg'!H1209</f>
        <v>5.744704999999998</v>
      </c>
      <c r="J1209" s="5" t="str">
        <f>OBV!F1209</f>
        <v>BEARISH</v>
      </c>
      <c r="K1209" s="5" t="str">
        <f>OBV!G1209</f>
        <v>STRONG</v>
      </c>
      <c r="L1209" s="5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5.6390000000000002</v>
      </c>
      <c r="C1210" s="2">
        <f>RSI!I1210</f>
        <v>53.723895848088262</v>
      </c>
      <c r="D1210" s="2">
        <f>MACD!E1210</f>
        <v>-2.1168013451773326E-2</v>
      </c>
      <c r="E1210" s="2">
        <f>MACD!F1210</f>
        <v>-4.0601952411617105E-2</v>
      </c>
      <c r="F1210" s="2">
        <f>'Moving Avg'!D1210</f>
        <v>5.6401999999999992</v>
      </c>
      <c r="G1210" s="2">
        <f>'Moving Avg'!F1210</f>
        <v>5.574049999999998</v>
      </c>
      <c r="H1210" s="2">
        <f>'Moving Avg'!G1210</f>
        <v>5.5971600000000015</v>
      </c>
      <c r="I1210" s="2">
        <f>'Moving Avg'!H1210</f>
        <v>5.7445849999999972</v>
      </c>
      <c r="J1210" s="5" t="str">
        <f>OBV!F1210</f>
        <v>BEARISH</v>
      </c>
      <c r="K1210" s="5" t="str">
        <f>OBV!G1210</f>
        <v>STRONG</v>
      </c>
      <c r="L1210" s="5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5.6390000000000002</v>
      </c>
      <c r="C1211" s="2">
        <f>RSI!I1211</f>
        <v>53.723895848088262</v>
      </c>
      <c r="D1211" s="2">
        <f>MACD!E1211</f>
        <v>-1.4771627696948286E-2</v>
      </c>
      <c r="E1211" s="2">
        <f>MACD!F1211</f>
        <v>-3.5435887468683341E-2</v>
      </c>
      <c r="F1211" s="2">
        <f>'Moving Avg'!D1211</f>
        <v>5.6390000000000002</v>
      </c>
      <c r="G1211" s="2">
        <f>'Moving Avg'!F1211</f>
        <v>5.5889499999999979</v>
      </c>
      <c r="H1211" s="2">
        <f>'Moving Avg'!G1211</f>
        <v>5.6002600000000005</v>
      </c>
      <c r="I1211" s="2">
        <f>'Moving Avg'!H1211</f>
        <v>5.7444649999999955</v>
      </c>
      <c r="J1211" s="5" t="str">
        <f>OBV!F1211</f>
        <v>BEARISH</v>
      </c>
      <c r="K1211" s="5" t="str">
        <f>OBV!G1211</f>
        <v>STRONG</v>
      </c>
      <c r="L1211" s="5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5.633</v>
      </c>
      <c r="C1212" s="2">
        <f>RSI!I1212</f>
        <v>52.824507641298908</v>
      </c>
      <c r="D1212" s="2">
        <f>MACD!E1212</f>
        <v>-9.0790562058797875E-3</v>
      </c>
      <c r="E1212" s="2">
        <f>MACD!F1212</f>
        <v>-3.0164521216122633E-2</v>
      </c>
      <c r="F1212" s="2">
        <f>'Moving Avg'!D1212</f>
        <v>5.6378000000000004</v>
      </c>
      <c r="G1212" s="2">
        <f>'Moving Avg'!F1212</f>
        <v>5.6035499999999976</v>
      </c>
      <c r="H1212" s="2">
        <f>'Moving Avg'!G1212</f>
        <v>5.6032400000000022</v>
      </c>
      <c r="I1212" s="2">
        <f>'Moving Avg'!H1212</f>
        <v>5.7435249999999964</v>
      </c>
      <c r="J1212" s="5" t="str">
        <f>OBV!F1212</f>
        <v>BEARISH</v>
      </c>
      <c r="K1212" s="5" t="str">
        <f>OBV!G1212</f>
        <v>STRONG</v>
      </c>
      <c r="L1212" s="5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5.633</v>
      </c>
      <c r="C1213" s="2">
        <f>RSI!I1213</f>
        <v>52.824507641298908</v>
      </c>
      <c r="D1213" s="2">
        <f>MACD!E1213</f>
        <v>-2.3455770209107385E-2</v>
      </c>
      <c r="E1213" s="2">
        <f>MACD!F1213</f>
        <v>-2.8822771014719584E-2</v>
      </c>
      <c r="F1213" s="2">
        <f>'Moving Avg'!D1213</f>
        <v>5.6365999999999996</v>
      </c>
      <c r="G1213" s="2">
        <f>'Moving Avg'!F1213</f>
        <v>5.6181499999999982</v>
      </c>
      <c r="H1213" s="2">
        <f>'Moving Avg'!G1213</f>
        <v>5.6062200000000004</v>
      </c>
      <c r="I1213" s="2">
        <f>'Moving Avg'!H1213</f>
        <v>5.7425849999999965</v>
      </c>
      <c r="J1213" s="5" t="str">
        <f>OBV!F1213</f>
        <v>BEARISH</v>
      </c>
      <c r="K1213" s="5" t="str">
        <f>OBV!G1213</f>
        <v>STRONG</v>
      </c>
      <c r="L1213" s="5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5.633</v>
      </c>
      <c r="C1214" s="2">
        <f>RSI!I1214</f>
        <v>52.824507641298908</v>
      </c>
      <c r="D1214" s="2">
        <f>MACD!E1214</f>
        <v>-1.6651705451418586E-2</v>
      </c>
      <c r="E1214" s="2">
        <f>MACD!F1214</f>
        <v>-2.6388557902059386E-2</v>
      </c>
      <c r="F1214" s="2">
        <f>'Moving Avg'!D1214</f>
        <v>5.6353999999999997</v>
      </c>
      <c r="G1214" s="2">
        <f>'Moving Avg'!F1214</f>
        <v>5.632749999999997</v>
      </c>
      <c r="H1214" s="2">
        <f>'Moving Avg'!G1214</f>
        <v>5.6112000000000011</v>
      </c>
      <c r="I1214" s="2">
        <f>'Moving Avg'!H1214</f>
        <v>5.742404999999998</v>
      </c>
      <c r="J1214" s="5" t="str">
        <f>OBV!F1214</f>
        <v>BEARISH</v>
      </c>
      <c r="K1214" s="5" t="str">
        <f>OBV!G1214</f>
        <v>STRONG</v>
      </c>
      <c r="L1214" s="5" t="str">
        <f>OBV!H1214</f>
        <v>CONFIRMED BEARISH</v>
      </c>
    </row>
    <row r="1215" spans="1:12" ht="13.5" x14ac:dyDescent="0.25">
      <c r="A1215" s="3">
        <f>RSI!A1215</f>
        <v>43780</v>
      </c>
      <c r="B1215" s="2">
        <f>RSI!B1215</f>
        <v>5.633</v>
      </c>
      <c r="C1215" s="2">
        <f>RSI!I1215</f>
        <v>52.824507641298908</v>
      </c>
      <c r="D1215" s="2">
        <f>MACD!E1215</f>
        <v>-1.0994370322728209E-2</v>
      </c>
      <c r="E1215" s="2">
        <f>MACD!F1215</f>
        <v>-2.3309720386193153E-2</v>
      </c>
      <c r="F1215" s="2">
        <f>'Moving Avg'!D1215</f>
        <v>5.6341999999999999</v>
      </c>
      <c r="G1215" s="2">
        <f>'Moving Avg'!F1215</f>
        <v>5.6395999999999971</v>
      </c>
      <c r="H1215" s="2">
        <f>'Moving Avg'!G1215</f>
        <v>5.6160400000000017</v>
      </c>
      <c r="I1215" s="2">
        <f>'Moving Avg'!H1215</f>
        <v>5.7422249999999977</v>
      </c>
      <c r="J1215" s="5" t="str">
        <f>OBV!F1215</f>
        <v>BEARISH</v>
      </c>
      <c r="K1215" s="5" t="str">
        <f>OBV!G1215</f>
        <v>STRONG</v>
      </c>
      <c r="L1215" s="5" t="str">
        <f>OBV!H1215</f>
        <v>CONFIRMED BEARISH</v>
      </c>
    </row>
    <row r="1216" spans="1:12" ht="13.5" x14ac:dyDescent="0.25">
      <c r="A1216" s="3">
        <f>RSI!A1216</f>
        <v>43781</v>
      </c>
      <c r="B1216" s="2">
        <f>RSI!B1216</f>
        <v>5.6079999999999997</v>
      </c>
      <c r="C1216" s="2">
        <f>RSI!I1216</f>
        <v>48.29348980680475</v>
      </c>
      <c r="D1216" s="2">
        <f>MACD!E1216</f>
        <v>-4.4480892922988957E-3</v>
      </c>
      <c r="E1216" s="2">
        <f>MACD!F1216</f>
        <v>-1.9537394167414301E-2</v>
      </c>
      <c r="F1216" s="2">
        <f>'Moving Avg'!D1216</f>
        <v>5.6280000000000001</v>
      </c>
      <c r="G1216" s="2">
        <f>'Moving Avg'!F1216</f>
        <v>5.6374499999999985</v>
      </c>
      <c r="H1216" s="2">
        <f>'Moving Avg'!G1216</f>
        <v>5.6201400000000028</v>
      </c>
      <c r="I1216" s="2">
        <f>'Moving Avg'!H1216</f>
        <v>5.7419499999999983</v>
      </c>
      <c r="J1216" s="5" t="str">
        <f>OBV!F1216</f>
        <v>BEARISH</v>
      </c>
      <c r="K1216" s="5" t="str">
        <f>OBV!G1216</f>
        <v>STRONG</v>
      </c>
      <c r="L1216" s="5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5.5270000000000001</v>
      </c>
      <c r="C1217" s="2">
        <f>RSI!I1217</f>
        <v>37.169181731047729</v>
      </c>
      <c r="D1217" s="2">
        <f>MACD!E1217</f>
        <v>6.2300293417107966E-3</v>
      </c>
      <c r="E1217" s="2">
        <f>MACD!F1217</f>
        <v>-1.4383909465589283E-2</v>
      </c>
      <c r="F1217" s="2">
        <f>'Moving Avg'!D1217</f>
        <v>5.6068000000000007</v>
      </c>
      <c r="G1217" s="2">
        <f>'Moving Avg'!F1217</f>
        <v>5.6312499999999988</v>
      </c>
      <c r="H1217" s="2">
        <f>'Moving Avg'!G1217</f>
        <v>5.6226200000000031</v>
      </c>
      <c r="I1217" s="2">
        <f>'Moving Avg'!H1217</f>
        <v>5.7412699999999983</v>
      </c>
      <c r="J1217" s="5" t="str">
        <f>OBV!F1217</f>
        <v>BEARISH</v>
      </c>
      <c r="K1217" s="5" t="str">
        <f>OBV!G1217</f>
        <v>STRONG</v>
      </c>
      <c r="L1217" s="5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5.6020000000000003</v>
      </c>
      <c r="C1218" s="2">
        <f>RSI!I1218</f>
        <v>48.90522796370724</v>
      </c>
      <c r="D1218" s="2">
        <f>MACD!E1218</f>
        <v>1.0245876939960041E-2</v>
      </c>
      <c r="E1218" s="2">
        <f>MACD!F1218</f>
        <v>-9.4579521844794182E-3</v>
      </c>
      <c r="F1218" s="2">
        <f>'Moving Avg'!D1218</f>
        <v>5.6006</v>
      </c>
      <c r="G1218" s="2">
        <f>'Moving Avg'!F1218</f>
        <v>5.6288</v>
      </c>
      <c r="H1218" s="2">
        <f>'Moving Avg'!G1218</f>
        <v>5.6217600000000028</v>
      </c>
      <c r="I1218" s="2">
        <f>'Moving Avg'!H1218</f>
        <v>5.7409649999999992</v>
      </c>
      <c r="J1218" s="5" t="str">
        <f>OBV!F1218</f>
        <v>BEARISH</v>
      </c>
      <c r="K1218" s="5" t="str">
        <f>OBV!G1218</f>
        <v>STRONG</v>
      </c>
      <c r="L1218" s="5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5.6020000000000003</v>
      </c>
      <c r="C1219" s="2">
        <f>RSI!I1219</f>
        <v>48.90522796370724</v>
      </c>
      <c r="D1219" s="2">
        <f>MACD!E1219</f>
        <v>1.3697086574600448E-2</v>
      </c>
      <c r="E1219" s="2">
        <f>MACD!F1219</f>
        <v>-4.8269444326634447E-3</v>
      </c>
      <c r="F1219" s="2">
        <f>'Moving Avg'!D1219</f>
        <v>5.5944000000000003</v>
      </c>
      <c r="G1219" s="2">
        <f>'Moving Avg'!F1219</f>
        <v>5.6247500000000006</v>
      </c>
      <c r="H1219" s="2">
        <f>'Moving Avg'!G1219</f>
        <v>5.6195200000000023</v>
      </c>
      <c r="I1219" s="2">
        <f>'Moving Avg'!H1219</f>
        <v>5.7406599999999992</v>
      </c>
      <c r="J1219" s="5" t="str">
        <f>OBV!F1219</f>
        <v>BEARISH</v>
      </c>
      <c r="K1219" s="5" t="str">
        <f>OBV!G1219</f>
        <v>STRONG</v>
      </c>
      <c r="L1219" s="5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5.6020000000000003</v>
      </c>
      <c r="C1220" s="2">
        <f>RSI!I1220</f>
        <v>48.90522796370724</v>
      </c>
      <c r="D1220" s="2">
        <f>MACD!E1220</f>
        <v>1.6666586013996287E-2</v>
      </c>
      <c r="E1220" s="2">
        <f>MACD!F1220</f>
        <v>-5.2823834333149853E-4</v>
      </c>
      <c r="F1220" s="2">
        <f>'Moving Avg'!D1220</f>
        <v>5.5882000000000005</v>
      </c>
      <c r="G1220" s="2">
        <f>'Moving Avg'!F1220</f>
        <v>5.6207000000000011</v>
      </c>
      <c r="H1220" s="2">
        <f>'Moving Avg'!G1220</f>
        <v>5.6172800000000018</v>
      </c>
      <c r="I1220" s="2">
        <f>'Moving Avg'!H1220</f>
        <v>5.7403549999999983</v>
      </c>
      <c r="J1220" s="5" t="str">
        <f>OBV!F1220</f>
        <v>BEARISH</v>
      </c>
      <c r="K1220" s="5" t="str">
        <f>OBV!G1220</f>
        <v>STRONG</v>
      </c>
      <c r="L1220" s="5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5.6020000000000003</v>
      </c>
      <c r="C1221" s="2">
        <f>RSI!I1221</f>
        <v>48.905227963707233</v>
      </c>
      <c r="D1221" s="2">
        <f>MACD!E1221</f>
        <v>1.9224836731311257E-2</v>
      </c>
      <c r="E1221" s="2">
        <f>MACD!F1221</f>
        <v>3.4223766715970527E-3</v>
      </c>
      <c r="F1221" s="2">
        <f>'Moving Avg'!D1221</f>
        <v>5.5870000000000006</v>
      </c>
      <c r="G1221" s="2">
        <f>'Moving Avg'!F1221</f>
        <v>5.6185500000000008</v>
      </c>
      <c r="H1221" s="2">
        <f>'Moving Avg'!G1221</f>
        <v>5.6154200000000012</v>
      </c>
      <c r="I1221" s="2">
        <f>'Moving Avg'!H1221</f>
        <v>5.7400499999999992</v>
      </c>
      <c r="J1221" s="5" t="str">
        <f>OBV!F1221</f>
        <v>BULLISH</v>
      </c>
      <c r="K1221" s="5" t="str">
        <f>OBV!G1221</f>
        <v>NEUTRAL</v>
      </c>
      <c r="L1221" s="5" t="str">
        <f>OBV!H1221</f>
        <v>BULLISH DIVERGENCE</v>
      </c>
    </row>
    <row r="1222" spans="1:12" ht="13.5" x14ac:dyDescent="0.25">
      <c r="A1222" s="3">
        <f>RSI!A1222</f>
        <v>43789</v>
      </c>
      <c r="B1222" s="2">
        <f>RSI!B1222</f>
        <v>5.62</v>
      </c>
      <c r="C1222" s="2">
        <f>RSI!I1222</f>
        <v>51.81090815659519</v>
      </c>
      <c r="D1222" s="2">
        <f>MACD!E1222</f>
        <v>1.9175319923153467E-2</v>
      </c>
      <c r="E1222" s="2">
        <f>MACD!F1222</f>
        <v>6.572965321908336E-3</v>
      </c>
      <c r="F1222" s="2">
        <f>'Moving Avg'!D1222</f>
        <v>5.6056000000000008</v>
      </c>
      <c r="G1222" s="2">
        <f>'Moving Avg'!F1222</f>
        <v>5.617300000000002</v>
      </c>
      <c r="H1222" s="2">
        <f>'Moving Avg'!G1222</f>
        <v>5.6139200000000002</v>
      </c>
      <c r="I1222" s="2">
        <f>'Moving Avg'!H1222</f>
        <v>5.7398349999999985</v>
      </c>
      <c r="J1222" s="5" t="str">
        <f>OBV!F1222</f>
        <v>BULLISH</v>
      </c>
      <c r="K1222" s="5" t="str">
        <f>OBV!G1222</f>
        <v>WEAK</v>
      </c>
      <c r="L1222" s="5" t="str">
        <f>OBV!H1222</f>
        <v>CONFIRMED BULLISH</v>
      </c>
    </row>
    <row r="1223" spans="1:12" ht="13.5" x14ac:dyDescent="0.25">
      <c r="A1223" s="3">
        <f>RSI!A1223</f>
        <v>43790</v>
      </c>
      <c r="B1223" s="2">
        <f>RSI!B1223</f>
        <v>5.62</v>
      </c>
      <c r="C1223" s="2">
        <f>RSI!I1223</f>
        <v>51.81090815659519</v>
      </c>
      <c r="D1223" s="2">
        <f>MACD!E1223</f>
        <v>1.90661506868679E-2</v>
      </c>
      <c r="E1223" s="2">
        <f>MACD!F1223</f>
        <v>9.0716023949002494E-3</v>
      </c>
      <c r="F1223" s="2">
        <f>'Moving Avg'!D1223</f>
        <v>5.6092000000000004</v>
      </c>
      <c r="G1223" s="2">
        <f>'Moving Avg'!F1223</f>
        <v>5.622250000000002</v>
      </c>
      <c r="H1223" s="2">
        <f>'Moving Avg'!G1223</f>
        <v>5.612420000000002</v>
      </c>
      <c r="I1223" s="2">
        <f>'Moving Avg'!H1223</f>
        <v>5.7396199999999977</v>
      </c>
      <c r="J1223" s="5" t="str">
        <f>OBV!F1223</f>
        <v>BULLISH</v>
      </c>
      <c r="K1223" s="5" t="str">
        <f>OBV!G1223</f>
        <v>WEAK</v>
      </c>
      <c r="L1223" s="5" t="str">
        <f>OBV!H1223</f>
        <v>CONFIRMED BULLISH</v>
      </c>
    </row>
    <row r="1224" spans="1:12" ht="13.5" x14ac:dyDescent="0.25">
      <c r="A1224" s="3">
        <f>RSI!A1224</f>
        <v>43791</v>
      </c>
      <c r="B1224" s="2">
        <f>RSI!B1224</f>
        <v>5.62</v>
      </c>
      <c r="C1224" s="2">
        <f>RSI!I1224</f>
        <v>51.81090815659519</v>
      </c>
      <c r="D1224" s="2">
        <f>MACD!E1224</f>
        <v>1.8911489311580709E-2</v>
      </c>
      <c r="E1224" s="2">
        <f>MACD!F1224</f>
        <v>1.1039579778236342E-2</v>
      </c>
      <c r="F1224" s="2">
        <f>'Moving Avg'!D1224</f>
        <v>5.6128000000000009</v>
      </c>
      <c r="G1224" s="2">
        <f>'Moving Avg'!F1224</f>
        <v>5.6210000000000022</v>
      </c>
      <c r="H1224" s="2">
        <f>'Moving Avg'!G1224</f>
        <v>5.6109200000000019</v>
      </c>
      <c r="I1224" s="2">
        <f>'Moving Avg'!H1224</f>
        <v>5.739404999999997</v>
      </c>
      <c r="J1224" s="5" t="str">
        <f>OBV!F1224</f>
        <v>BULLISH</v>
      </c>
      <c r="K1224" s="5" t="str">
        <f>OBV!G1224</f>
        <v>WEAK</v>
      </c>
      <c r="L1224" s="5" t="str">
        <f>OBV!H1224</f>
        <v>CONFIRMED BULLISH</v>
      </c>
    </row>
    <row r="1225" spans="1:12" ht="13.5" x14ac:dyDescent="0.25">
      <c r="A1225" s="3">
        <f>RSI!A1225</f>
        <v>43794</v>
      </c>
      <c r="B1225" s="2">
        <f>RSI!B1225</f>
        <v>5.62</v>
      </c>
      <c r="C1225" s="2">
        <f>RSI!I1225</f>
        <v>51.810908156595204</v>
      </c>
      <c r="D1225" s="2">
        <f>MACD!E1225</f>
        <v>1.8722948469841683E-2</v>
      </c>
      <c r="E1225" s="2">
        <f>MACD!F1225</f>
        <v>1.2576253516557412E-2</v>
      </c>
      <c r="F1225" s="2">
        <f>'Moving Avg'!D1225</f>
        <v>5.6164000000000005</v>
      </c>
      <c r="G1225" s="2">
        <f>'Moving Avg'!F1225</f>
        <v>5.6197500000000016</v>
      </c>
      <c r="H1225" s="2">
        <f>'Moving Avg'!G1225</f>
        <v>5.6094200000000027</v>
      </c>
      <c r="I1225" s="2">
        <f>'Moving Avg'!H1225</f>
        <v>5.7391899999999971</v>
      </c>
      <c r="J1225" s="5" t="str">
        <f>OBV!F1225</f>
        <v>BULLISH</v>
      </c>
      <c r="K1225" s="5" t="str">
        <f>OBV!G1225</f>
        <v>WEAK</v>
      </c>
      <c r="L1225" s="5" t="str">
        <f>OBV!H1225</f>
        <v>CONFIRMED BULLISH</v>
      </c>
    </row>
    <row r="1226" spans="1:12" ht="13.5" x14ac:dyDescent="0.25">
      <c r="A1226" s="3">
        <f>RSI!A1226</f>
        <v>43795</v>
      </c>
      <c r="B1226" s="2">
        <f>RSI!B1226</f>
        <v>5.62</v>
      </c>
      <c r="C1226" s="2">
        <f>RSI!I1226</f>
        <v>51.810908156595211</v>
      </c>
      <c r="D1226" s="2">
        <f>MACD!E1226</f>
        <v>1.4663858654008877E-2</v>
      </c>
      <c r="E1226" s="2">
        <f>MACD!F1226</f>
        <v>1.2993774544047706E-2</v>
      </c>
      <c r="F1226" s="2">
        <f>'Moving Avg'!D1226</f>
        <v>5.62</v>
      </c>
      <c r="G1226" s="2">
        <f>'Moving Avg'!F1226</f>
        <v>5.6185000000000027</v>
      </c>
      <c r="H1226" s="2">
        <f>'Moving Avg'!G1226</f>
        <v>5.6084200000000024</v>
      </c>
      <c r="I1226" s="2">
        <f>'Moving Avg'!H1226</f>
        <v>5.7389749999999973</v>
      </c>
      <c r="J1226" s="5" t="str">
        <f>OBV!F1226</f>
        <v>BULLISH</v>
      </c>
      <c r="K1226" s="5" t="str">
        <f>OBV!G1226</f>
        <v>WEAK</v>
      </c>
      <c r="L1226" s="5" t="str">
        <f>OBV!H1226</f>
        <v>CONFIRMED BULLISH</v>
      </c>
    </row>
    <row r="1227" spans="1:12" ht="13.5" x14ac:dyDescent="0.25">
      <c r="A1227" s="3">
        <f>RSI!A1227</f>
        <v>43796</v>
      </c>
      <c r="B1227" s="2">
        <f>RSI!B1227</f>
        <v>5.5890000000000004</v>
      </c>
      <c r="C1227" s="2">
        <f>RSI!I1227</f>
        <v>45.373822081267768</v>
      </c>
      <c r="D1227" s="2">
        <f>MACD!E1227</f>
        <v>1.0145562780268236E-3</v>
      </c>
      <c r="E1227" s="2">
        <f>MACD!F1227</f>
        <v>1.0597930890843531E-2</v>
      </c>
      <c r="F1227" s="2">
        <f>'Moving Avg'!D1227</f>
        <v>5.6138000000000003</v>
      </c>
      <c r="G1227" s="2">
        <f>'Moving Avg'!F1227</f>
        <v>5.6160000000000014</v>
      </c>
      <c r="H1227" s="2">
        <f>'Moving Avg'!G1227</f>
        <v>5.6068000000000016</v>
      </c>
      <c r="I1227" s="2">
        <f>'Moving Avg'!H1227</f>
        <v>5.7386049999999962</v>
      </c>
      <c r="J1227" s="5" t="str">
        <f>OBV!F1227</f>
        <v>BEARISH</v>
      </c>
      <c r="K1227" s="5" t="str">
        <f>OBV!G1227</f>
        <v>STRONG</v>
      </c>
      <c r="L1227" s="5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5.5890000000000004</v>
      </c>
      <c r="C1228" s="2">
        <f>RSI!I1228</f>
        <v>45.373822081267768</v>
      </c>
      <c r="D1228" s="2">
        <f>MACD!E1228</f>
        <v>1.1410053421077038E-3</v>
      </c>
      <c r="E1228" s="2">
        <f>MACD!F1228</f>
        <v>8.706545781096366E-3</v>
      </c>
      <c r="F1228" s="2">
        <f>'Moving Avg'!D1228</f>
        <v>5.6075999999999997</v>
      </c>
      <c r="G1228" s="2">
        <f>'Moving Avg'!F1228</f>
        <v>5.6135000000000019</v>
      </c>
      <c r="H1228" s="2">
        <f>'Moving Avg'!G1228</f>
        <v>5.6051800000000025</v>
      </c>
      <c r="I1228" s="2">
        <f>'Moving Avg'!H1228</f>
        <v>5.738234999999996</v>
      </c>
      <c r="J1228" s="5" t="str">
        <f>OBV!F1228</f>
        <v>BEARISH</v>
      </c>
      <c r="K1228" s="5" t="str">
        <f>OBV!G1228</f>
        <v>STRONG</v>
      </c>
      <c r="L1228" s="5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5.5890000000000004</v>
      </c>
      <c r="C1229" s="2">
        <f>RSI!I1229</f>
        <v>45.373822081267768</v>
      </c>
      <c r="D1229" s="2">
        <f>MACD!E1229</f>
        <v>1.3752203599253221E-3</v>
      </c>
      <c r="E1229" s="2">
        <f>MACD!F1229</f>
        <v>7.2402806968621574E-3</v>
      </c>
      <c r="F1229" s="2">
        <f>'Moving Avg'!D1229</f>
        <v>5.6013999999999999</v>
      </c>
      <c r="G1229" s="2">
        <f>'Moving Avg'!F1229</f>
        <v>5.6110000000000015</v>
      </c>
      <c r="H1229" s="2">
        <f>'Moving Avg'!G1229</f>
        <v>5.6035600000000008</v>
      </c>
      <c r="I1229" s="2">
        <f>'Moving Avg'!H1229</f>
        <v>5.7378649999999958</v>
      </c>
      <c r="J1229" s="5" t="str">
        <f>OBV!F1229</f>
        <v>BEARISH</v>
      </c>
      <c r="K1229" s="5" t="str">
        <f>OBV!G1229</f>
        <v>STRONG</v>
      </c>
      <c r="L1229" s="5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5.5890000000000004</v>
      </c>
      <c r="C1230" s="2">
        <f>RSI!I1230</f>
        <v>45.373822081267768</v>
      </c>
      <c r="D1230" s="2">
        <f>MACD!E1230</f>
        <v>1.6911982757656929E-3</v>
      </c>
      <c r="E1230" s="2">
        <f>MACD!F1230</f>
        <v>6.1304642126428655E-3</v>
      </c>
      <c r="F1230" s="2">
        <f>'Moving Avg'!D1230</f>
        <v>5.5952000000000002</v>
      </c>
      <c r="G1230" s="2">
        <f>'Moving Avg'!F1230</f>
        <v>5.6085000000000012</v>
      </c>
      <c r="H1230" s="2">
        <f>'Moving Avg'!G1230</f>
        <v>5.6019400000000017</v>
      </c>
      <c r="I1230" s="2">
        <f>'Moving Avg'!H1230</f>
        <v>5.7379599999999957</v>
      </c>
      <c r="J1230" s="5" t="str">
        <f>OBV!F1230</f>
        <v>BEARISH</v>
      </c>
      <c r="K1230" s="5" t="str">
        <f>OBV!G1230</f>
        <v>STRONG</v>
      </c>
      <c r="L1230" s="5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5.5890000000000004</v>
      </c>
      <c r="C1231" s="2">
        <f>RSI!I1231</f>
        <v>45.373822081267768</v>
      </c>
      <c r="D1231" s="2">
        <f>MACD!E1231</f>
        <v>2.0676345542653962E-3</v>
      </c>
      <c r="E1231" s="2">
        <f>MACD!F1231</f>
        <v>5.3178982809673724E-3</v>
      </c>
      <c r="F1231" s="2">
        <f>'Moving Avg'!D1231</f>
        <v>5.5890000000000004</v>
      </c>
      <c r="G1231" s="2">
        <f>'Moving Avg'!F1231</f>
        <v>5.6060000000000008</v>
      </c>
      <c r="H1231" s="2">
        <f>'Moving Avg'!G1231</f>
        <v>5.6003200000000026</v>
      </c>
      <c r="I1231" s="2">
        <f>'Moving Avg'!H1231</f>
        <v>5.7381449999999958</v>
      </c>
      <c r="J1231" s="5" t="str">
        <f>OBV!F1231</f>
        <v>BEARISH</v>
      </c>
      <c r="K1231" s="5" t="str">
        <f>OBV!G1231</f>
        <v>STRONG</v>
      </c>
      <c r="L1231" s="5" t="str">
        <f>OBV!H1231</f>
        <v>CONFIRMED BEARISH</v>
      </c>
    </row>
    <row r="1232" spans="1:12" ht="13.5" x14ac:dyDescent="0.25">
      <c r="A1232" s="3">
        <f>RSI!A1232</f>
        <v>43803</v>
      </c>
      <c r="B1232" s="2">
        <f>RSI!B1232</f>
        <v>5.5890000000000004</v>
      </c>
      <c r="C1232" s="2">
        <f>RSI!I1232</f>
        <v>45.373822081267768</v>
      </c>
      <c r="D1232" s="2">
        <f>MACD!E1232</f>
        <v>5.2563793929261138E-3</v>
      </c>
      <c r="E1232" s="2">
        <f>MACD!F1232</f>
        <v>5.3055945033591212E-3</v>
      </c>
      <c r="F1232" s="2">
        <f>'Moving Avg'!D1232</f>
        <v>5.5890000000000004</v>
      </c>
      <c r="G1232" s="2">
        <f>'Moving Avg'!F1232</f>
        <v>5.6038000000000006</v>
      </c>
      <c r="H1232" s="2">
        <f>'Moving Avg'!G1232</f>
        <v>5.5987000000000027</v>
      </c>
      <c r="I1232" s="2">
        <f>'Moving Avg'!H1232</f>
        <v>5.7379199999999972</v>
      </c>
      <c r="J1232" s="5" t="str">
        <f>OBV!F1232</f>
        <v>NEUTRAL</v>
      </c>
      <c r="K1232" s="5" t="str">
        <f>OBV!G1232</f>
        <v>NEUTRAL</v>
      </c>
      <c r="L1232" s="5" t="str">
        <f>OBV!H1232</f>
        <v>NEUTRAL</v>
      </c>
    </row>
    <row r="1233" spans="1:12" ht="13.5" x14ac:dyDescent="0.25">
      <c r="A1233" s="3">
        <f>RSI!A1233</f>
        <v>43804</v>
      </c>
      <c r="B1233" s="2">
        <f>RSI!B1233</f>
        <v>5.5890000000000004</v>
      </c>
      <c r="C1233" s="2">
        <f>RSI!I1233</f>
        <v>45.373822081267768</v>
      </c>
      <c r="D1233" s="2">
        <f>MACD!E1233</f>
        <v>8.0480583475139866E-3</v>
      </c>
      <c r="E1233" s="2">
        <f>MACD!F1233</f>
        <v>5.8540872721900943E-3</v>
      </c>
      <c r="F1233" s="2">
        <f>'Moving Avg'!D1233</f>
        <v>5.5890000000000004</v>
      </c>
      <c r="G1233" s="2">
        <f>'Moving Avg'!F1233</f>
        <v>5.6015999999999995</v>
      </c>
      <c r="H1233" s="2">
        <f>'Moving Avg'!G1233</f>
        <v>5.5970800000000018</v>
      </c>
      <c r="I1233" s="2">
        <f>'Moving Avg'!H1233</f>
        <v>5.7376949999999969</v>
      </c>
      <c r="J1233" s="5" t="str">
        <f>OBV!F1233</f>
        <v>NEUTRAL</v>
      </c>
      <c r="K1233" s="5" t="str">
        <f>OBV!G1233</f>
        <v>NEUTRAL</v>
      </c>
      <c r="L1233" s="5" t="str">
        <f>OBV!H1233</f>
        <v>NEUTRAL</v>
      </c>
    </row>
    <row r="1234" spans="1:12" ht="13.5" x14ac:dyDescent="0.25">
      <c r="A1234" s="3">
        <f>RSI!A1234</f>
        <v>43805</v>
      </c>
      <c r="B1234" s="2">
        <f>RSI!B1234</f>
        <v>5.5890000000000004</v>
      </c>
      <c r="C1234" s="2">
        <f>RSI!I1234</f>
        <v>45.373822081267768</v>
      </c>
      <c r="D1234" s="2">
        <f>MACD!E1234</f>
        <v>1.0496831792305095E-2</v>
      </c>
      <c r="E1234" s="2">
        <f>MACD!F1234</f>
        <v>6.7826361762130943E-3</v>
      </c>
      <c r="F1234" s="2">
        <f>'Moving Avg'!D1234</f>
        <v>5.5890000000000004</v>
      </c>
      <c r="G1234" s="2">
        <f>'Moving Avg'!F1234</f>
        <v>5.5993999999999993</v>
      </c>
      <c r="H1234" s="2">
        <f>'Moving Avg'!G1234</f>
        <v>5.5954600000000019</v>
      </c>
      <c r="I1234" s="2">
        <f>'Moving Avg'!H1234</f>
        <v>5.7374699999999965</v>
      </c>
      <c r="J1234" s="5" t="str">
        <f>OBV!F1234</f>
        <v>NEUTRAL</v>
      </c>
      <c r="K1234" s="5" t="str">
        <f>OBV!G1234</f>
        <v>NEUTRAL</v>
      </c>
      <c r="L1234" s="5" t="str">
        <f>OBV!H1234</f>
        <v>NEUTRAL</v>
      </c>
    </row>
    <row r="1235" spans="1:12" ht="13.5" x14ac:dyDescent="0.25">
      <c r="A1235" s="3">
        <f>RSI!A1235</f>
        <v>43808</v>
      </c>
      <c r="B1235" s="2">
        <f>RSI!B1235</f>
        <v>5.4649999999999999</v>
      </c>
      <c r="C1235" s="2">
        <f>RSI!I1235</f>
        <v>23.892339614951524</v>
      </c>
      <c r="D1235" s="2">
        <f>MACD!E1235</f>
        <v>2.1834226009250557E-2</v>
      </c>
      <c r="E1235" s="2">
        <f>MACD!F1235</f>
        <v>9.7929541428205882E-3</v>
      </c>
      <c r="F1235" s="2">
        <f>'Moving Avg'!D1235</f>
        <v>5.5642000000000005</v>
      </c>
      <c r="G1235" s="2">
        <f>'Moving Avg'!F1235</f>
        <v>5.5909999999999993</v>
      </c>
      <c r="H1235" s="2">
        <f>'Moving Avg'!G1235</f>
        <v>5.5913600000000008</v>
      </c>
      <c r="I1235" s="2">
        <f>'Moving Avg'!H1235</f>
        <v>5.7366249999999956</v>
      </c>
      <c r="J1235" s="5" t="str">
        <f>OBV!F1235</f>
        <v>BEARISH</v>
      </c>
      <c r="K1235" s="5" t="str">
        <f>OBV!G1235</f>
        <v>STRONG</v>
      </c>
      <c r="L1235" s="5" t="str">
        <f>OBV!H1235</f>
        <v>CONFIRMED BEARISH</v>
      </c>
    </row>
    <row r="1236" spans="1:12" ht="13.5" x14ac:dyDescent="0.25">
      <c r="A1236" s="3">
        <f>RSI!A1236</f>
        <v>43809</v>
      </c>
      <c r="B1236" s="2">
        <f>RSI!B1236</f>
        <v>5.4649999999999999</v>
      </c>
      <c r="C1236" s="2">
        <f>RSI!I1236</f>
        <v>23.892339614951524</v>
      </c>
      <c r="D1236" s="2">
        <f>MACD!E1236</f>
        <v>3.2234358503903771E-2</v>
      </c>
      <c r="E1236" s="2">
        <f>MACD!F1236</f>
        <v>1.4281235015037225E-2</v>
      </c>
      <c r="F1236" s="2">
        <f>'Moving Avg'!D1236</f>
        <v>5.5394000000000005</v>
      </c>
      <c r="G1236" s="2">
        <f>'Moving Avg'!F1236</f>
        <v>5.58385</v>
      </c>
      <c r="H1236" s="2">
        <f>'Moving Avg'!G1236</f>
        <v>5.5872599999999997</v>
      </c>
      <c r="I1236" s="2">
        <f>'Moving Avg'!H1236</f>
        <v>5.7357799999999948</v>
      </c>
      <c r="J1236" s="5" t="str">
        <f>OBV!F1236</f>
        <v>BEARISH</v>
      </c>
      <c r="K1236" s="5" t="str">
        <f>OBV!G1236</f>
        <v>STRONG</v>
      </c>
      <c r="L1236" s="5" t="str">
        <f>OBV!H1236</f>
        <v>CONFIRMED BEARISH</v>
      </c>
    </row>
    <row r="1237" spans="1:12" ht="13.5" x14ac:dyDescent="0.25">
      <c r="A1237" s="3">
        <f>RSI!A1237</f>
        <v>43810</v>
      </c>
      <c r="B1237" s="2">
        <f>RSI!B1237</f>
        <v>5.4649999999999999</v>
      </c>
      <c r="C1237" s="2">
        <f>RSI!I1237</f>
        <v>23.892339614951524</v>
      </c>
      <c r="D1237" s="2">
        <f>MACD!E1237</f>
        <v>3.7012418338701281E-2</v>
      </c>
      <c r="E1237" s="2">
        <f>MACD!F1237</f>
        <v>1.8827471679770037E-2</v>
      </c>
      <c r="F1237" s="2">
        <f>'Moving Avg'!D1237</f>
        <v>5.5145999999999997</v>
      </c>
      <c r="G1237" s="2">
        <f>'Moving Avg'!F1237</f>
        <v>5.5807500000000001</v>
      </c>
      <c r="H1237" s="2">
        <f>'Moving Avg'!G1237</f>
        <v>5.5831599999999995</v>
      </c>
      <c r="I1237" s="2">
        <f>'Moving Avg'!H1237</f>
        <v>5.7339149999999952</v>
      </c>
      <c r="J1237" s="5" t="str">
        <f>OBV!F1237</f>
        <v>BEARISH</v>
      </c>
      <c r="K1237" s="5" t="str">
        <f>OBV!G1237</f>
        <v>STRONG</v>
      </c>
      <c r="L1237" s="5" t="str">
        <f>OBV!H1237</f>
        <v>CONFIRMED BEARISH</v>
      </c>
    </row>
    <row r="1238" spans="1:12" ht="13.5" x14ac:dyDescent="0.25">
      <c r="A1238" s="3">
        <f>RSI!A1238</f>
        <v>43811</v>
      </c>
      <c r="B1238" s="2">
        <f>RSI!B1238</f>
        <v>5.4649999999999999</v>
      </c>
      <c r="C1238" s="2">
        <f>RSI!I1238</f>
        <v>23.892339614951524</v>
      </c>
      <c r="D1238" s="2">
        <f>MACD!E1238</f>
        <v>4.1747223983186643E-2</v>
      </c>
      <c r="E1238" s="2">
        <f>MACD!F1238</f>
        <v>2.3411422140453358E-2</v>
      </c>
      <c r="F1238" s="2">
        <f>'Moving Avg'!D1238</f>
        <v>5.4897999999999998</v>
      </c>
      <c r="G1238" s="2">
        <f>'Moving Avg'!F1238</f>
        <v>5.5739000000000001</v>
      </c>
      <c r="H1238" s="2">
        <f>'Moving Avg'!G1238</f>
        <v>5.5790599999999984</v>
      </c>
      <c r="I1238" s="2">
        <f>'Moving Avg'!H1238</f>
        <v>5.7320499999999939</v>
      </c>
      <c r="J1238" s="5" t="str">
        <f>OBV!F1238</f>
        <v>BEARISH</v>
      </c>
      <c r="K1238" s="5" t="str">
        <f>OBV!G1238</f>
        <v>STRONG</v>
      </c>
      <c r="L1238" s="5" t="str">
        <f>OBV!H1238</f>
        <v>CONFIRMED BEARISH</v>
      </c>
    </row>
    <row r="1239" spans="1:12" ht="13.5" x14ac:dyDescent="0.25">
      <c r="A1239" s="3">
        <f>RSI!A1239</f>
        <v>43812</v>
      </c>
      <c r="B1239" s="2">
        <f>RSI!B1239</f>
        <v>5.3040000000000003</v>
      </c>
      <c r="C1239" s="2">
        <f>RSI!I1239</f>
        <v>13.078775017348661</v>
      </c>
      <c r="D1239" s="2">
        <f>MACD!E1239</f>
        <v>5.8320109043872748E-2</v>
      </c>
      <c r="E1239" s="2">
        <f>MACD!F1239</f>
        <v>3.0393159521137237E-2</v>
      </c>
      <c r="F1239" s="2">
        <f>'Moving Avg'!D1239</f>
        <v>5.4328000000000003</v>
      </c>
      <c r="G1239" s="2">
        <f>'Moving Avg'!F1239</f>
        <v>5.5590000000000002</v>
      </c>
      <c r="H1239" s="2">
        <f>'Moving Avg'!G1239</f>
        <v>5.5717399999999975</v>
      </c>
      <c r="I1239" s="2">
        <f>'Moving Avg'!H1239</f>
        <v>5.7288249999999952</v>
      </c>
      <c r="J1239" s="5" t="str">
        <f>OBV!F1239</f>
        <v>BEARISH</v>
      </c>
      <c r="K1239" s="5" t="str">
        <f>OBV!G1239</f>
        <v>STRONG</v>
      </c>
      <c r="L1239" s="5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5.2789999999999999</v>
      </c>
      <c r="C1240" s="2">
        <f>RSI!I1240</f>
        <v>12.158556372637463</v>
      </c>
      <c r="D1240" s="2">
        <f>MACD!E1240</f>
        <v>7.573966162368162E-2</v>
      </c>
      <c r="E1240" s="2">
        <f>MACD!F1240</f>
        <v>3.9462459941646114E-2</v>
      </c>
      <c r="F1240" s="2">
        <f>'Moving Avg'!D1240</f>
        <v>5.3956</v>
      </c>
      <c r="G1240" s="2">
        <f>'Moving Avg'!F1240</f>
        <v>5.5428500000000005</v>
      </c>
      <c r="H1240" s="2">
        <f>'Moving Avg'!G1240</f>
        <v>5.5689999999999973</v>
      </c>
      <c r="I1240" s="2">
        <f>'Moving Avg'!H1240</f>
        <v>5.724279999999994</v>
      </c>
      <c r="J1240" s="5" t="str">
        <f>OBV!F1240</f>
        <v>BEARISH</v>
      </c>
      <c r="K1240" s="5" t="str">
        <f>OBV!G1240</f>
        <v>STRONG</v>
      </c>
      <c r="L1240" s="5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5.2110000000000003</v>
      </c>
      <c r="C1241" s="2">
        <f>RSI!I1241</f>
        <v>10.080887573149511</v>
      </c>
      <c r="D1241" s="2">
        <f>MACD!E1241</f>
        <v>9.7094129751752689E-2</v>
      </c>
      <c r="E1241" s="2">
        <f>MACD!F1241</f>
        <v>5.0988793903667437E-2</v>
      </c>
      <c r="F1241" s="2">
        <f>'Moving Avg'!D1241</f>
        <v>5.3448000000000011</v>
      </c>
      <c r="G1241" s="2">
        <f>'Moving Avg'!F1241</f>
        <v>5.5233000000000008</v>
      </c>
      <c r="H1241" s="2">
        <f>'Moving Avg'!G1241</f>
        <v>5.5663999999999989</v>
      </c>
      <c r="I1241" s="2">
        <f>'Moving Avg'!H1241</f>
        <v>5.7178449999999934</v>
      </c>
      <c r="J1241" s="5" t="str">
        <f>OBV!F1241</f>
        <v>BEARISH</v>
      </c>
      <c r="K1241" s="5" t="str">
        <f>OBV!G1241</f>
        <v>STRONG</v>
      </c>
      <c r="L1241" s="5" t="str">
        <f>OBV!H1241</f>
        <v>CONFIRMED BEARISH</v>
      </c>
    </row>
    <row r="1242" spans="1:12" ht="13.5" x14ac:dyDescent="0.25">
      <c r="A1242" s="3">
        <f>RSI!A1242</f>
        <v>43817</v>
      </c>
      <c r="B1242" s="2">
        <f>RSI!B1242</f>
        <v>5.3659999999999997</v>
      </c>
      <c r="C1242" s="2">
        <f>RSI!I1242</f>
        <v>36.653075222251232</v>
      </c>
      <c r="D1242" s="2">
        <f>MACD!E1242</f>
        <v>0.10554456341617602</v>
      </c>
      <c r="E1242" s="2">
        <f>MACD!F1242</f>
        <v>6.1899947806169156E-2</v>
      </c>
      <c r="F1242" s="2">
        <f>'Moving Avg'!D1242</f>
        <v>5.3250000000000002</v>
      </c>
      <c r="G1242" s="2">
        <f>'Moving Avg'!F1242</f>
        <v>5.5106000000000002</v>
      </c>
      <c r="H1242" s="2">
        <f>'Moving Avg'!G1242</f>
        <v>5.5668999999999986</v>
      </c>
      <c r="I1242" s="2">
        <f>'Moving Avg'!H1242</f>
        <v>5.7113949999999925</v>
      </c>
      <c r="J1242" s="5" t="str">
        <f>OBV!F1242</f>
        <v>BEARISH</v>
      </c>
      <c r="K1242" s="5" t="str">
        <f>OBV!G1242</f>
        <v>STRONG</v>
      </c>
      <c r="L1242" s="5" t="str">
        <f>OBV!H1242</f>
        <v>CONFIRMED BEARISH</v>
      </c>
    </row>
    <row r="1243" spans="1:12" ht="13.5" x14ac:dyDescent="0.25">
      <c r="A1243" s="3">
        <f>RSI!A1243</f>
        <v>43818</v>
      </c>
      <c r="B1243" s="2">
        <f>RSI!B1243</f>
        <v>5.3659999999999997</v>
      </c>
      <c r="C1243" s="2">
        <f>RSI!I1243</f>
        <v>36.653075222251232</v>
      </c>
      <c r="D1243" s="2">
        <f>MACD!E1243</f>
        <v>0.11350379704595248</v>
      </c>
      <c r="E1243" s="2">
        <f>MACD!F1243</f>
        <v>7.2220717654125827E-2</v>
      </c>
      <c r="F1243" s="2">
        <f>'Moving Avg'!D1243</f>
        <v>5.3052000000000001</v>
      </c>
      <c r="G1243" s="2">
        <f>'Moving Avg'!F1243</f>
        <v>5.4978999999999996</v>
      </c>
      <c r="H1243" s="2">
        <f>'Moving Avg'!G1243</f>
        <v>5.5673999999999992</v>
      </c>
      <c r="I1243" s="2">
        <f>'Moving Avg'!H1243</f>
        <v>5.7049449999999924</v>
      </c>
      <c r="J1243" s="5" t="str">
        <f>OBV!F1243</f>
        <v>BEARISH</v>
      </c>
      <c r="K1243" s="5" t="str">
        <f>OBV!G1243</f>
        <v>STRONG</v>
      </c>
      <c r="L1243" s="5" t="str">
        <f>OBV!H1243</f>
        <v>CONFIRMED BEARISH</v>
      </c>
    </row>
    <row r="1244" spans="1:12" ht="13.5" x14ac:dyDescent="0.25">
      <c r="A1244" s="3">
        <f>RSI!A1244</f>
        <v>43819</v>
      </c>
      <c r="B1244" s="2">
        <f>RSI!B1244</f>
        <v>5.3659999999999997</v>
      </c>
      <c r="C1244" s="2">
        <f>RSI!I1244</f>
        <v>36.653075222251232</v>
      </c>
      <c r="D1244" s="2">
        <f>MACD!E1244</f>
        <v>0.12098748382659341</v>
      </c>
      <c r="E1244" s="2">
        <f>MACD!F1244</f>
        <v>8.1974070888619355E-2</v>
      </c>
      <c r="F1244" s="2">
        <f>'Moving Avg'!D1244</f>
        <v>5.3176000000000005</v>
      </c>
      <c r="G1244" s="2">
        <f>'Moving Avg'!F1244</f>
        <v>5.4851999999999999</v>
      </c>
      <c r="H1244" s="2">
        <f>'Moving Avg'!G1244</f>
        <v>5.5678999999999998</v>
      </c>
      <c r="I1244" s="2">
        <f>'Moving Avg'!H1244</f>
        <v>5.6976199999999926</v>
      </c>
      <c r="J1244" s="5" t="str">
        <f>OBV!F1244</f>
        <v>BEARISH</v>
      </c>
      <c r="K1244" s="5" t="str">
        <f>OBV!G1244</f>
        <v>STRONG</v>
      </c>
      <c r="L1244" s="5" t="str">
        <f>OBV!H1244</f>
        <v>BEARISH DIVERGENCE</v>
      </c>
    </row>
    <row r="1245" spans="1:12" ht="13.5" x14ac:dyDescent="0.25">
      <c r="A1245" s="3">
        <f>RSI!A1245</f>
        <v>43822</v>
      </c>
      <c r="B1245" s="2">
        <f>RSI!B1245</f>
        <v>5.4649999999999999</v>
      </c>
      <c r="C1245" s="2">
        <f>RSI!I1245</f>
        <v>48.737649637997791</v>
      </c>
      <c r="D1245" s="2">
        <f>MACD!E1245</f>
        <v>0.10160305057693453</v>
      </c>
      <c r="E1245" s="2">
        <f>MACD!F1245</f>
        <v>8.5899866826282395E-2</v>
      </c>
      <c r="F1245" s="2">
        <f>'Moving Avg'!D1245</f>
        <v>5.3547999999999991</v>
      </c>
      <c r="G1245" s="2">
        <f>'Moving Avg'!F1245</f>
        <v>5.4774500000000002</v>
      </c>
      <c r="H1245" s="2">
        <f>'Moving Avg'!G1245</f>
        <v>5.5672799999999985</v>
      </c>
      <c r="I1245" s="2">
        <f>'Moving Avg'!H1245</f>
        <v>5.6916649999999933</v>
      </c>
      <c r="J1245" s="5" t="str">
        <f>OBV!F1245</f>
        <v>BULLISH</v>
      </c>
      <c r="K1245" s="5" t="str">
        <f>OBV!G1245</f>
        <v>WEAK</v>
      </c>
      <c r="L1245" s="5" t="str">
        <f>OBV!H1245</f>
        <v>CONFIRMED BULLISH</v>
      </c>
    </row>
    <row r="1246" spans="1:12" ht="13.5" x14ac:dyDescent="0.25">
      <c r="A1246" s="3">
        <f>RSI!A1246</f>
        <v>43823</v>
      </c>
      <c r="B1246" s="2">
        <f>RSI!B1246</f>
        <v>5.3410000000000002</v>
      </c>
      <c r="C1246" s="2">
        <f>RSI!I1246</f>
        <v>38.763059750727749</v>
      </c>
      <c r="D1246" s="2">
        <f>MACD!E1246</f>
        <v>9.4443132212365555E-2</v>
      </c>
      <c r="E1246" s="2">
        <f>MACD!F1246</f>
        <v>8.7608519903499021E-2</v>
      </c>
      <c r="F1246" s="2">
        <f>'Moving Avg'!D1246</f>
        <v>5.3807999999999998</v>
      </c>
      <c r="G1246" s="2">
        <f>'Moving Avg'!F1246</f>
        <v>5.4634999999999998</v>
      </c>
      <c r="H1246" s="2">
        <f>'Moving Avg'!G1246</f>
        <v>5.5610799999999996</v>
      </c>
      <c r="I1246" s="2">
        <f>'Moving Avg'!H1246</f>
        <v>5.6860549999999934</v>
      </c>
      <c r="J1246" s="5" t="str">
        <f>OBV!F1246</f>
        <v>BULLISH</v>
      </c>
      <c r="K1246" s="5" t="str">
        <f>OBV!G1246</f>
        <v>WEAK</v>
      </c>
      <c r="L1246" s="5" t="str">
        <f>OBV!H1246</f>
        <v>CONFIRMED BULLISH</v>
      </c>
    </row>
    <row r="1247" spans="1:12" ht="13.5" x14ac:dyDescent="0.25">
      <c r="A1247" s="3">
        <f>RSI!A1247</f>
        <v>43824</v>
      </c>
      <c r="B1247" s="2">
        <f>RSI!B1247</f>
        <v>5.3410000000000002</v>
      </c>
      <c r="C1247" s="2">
        <f>RSI!I1247</f>
        <v>38.763059750727749</v>
      </c>
      <c r="D1247" s="2">
        <f>MACD!E1247</f>
        <v>8.9170339964200096E-2</v>
      </c>
      <c r="E1247" s="2">
        <f>MACD!F1247</f>
        <v>8.7920883915639236E-2</v>
      </c>
      <c r="F1247" s="2">
        <f>'Moving Avg'!D1247</f>
        <v>5.3757999999999999</v>
      </c>
      <c r="G1247" s="2">
        <f>'Moving Avg'!F1247</f>
        <v>5.4510999999999994</v>
      </c>
      <c r="H1247" s="2">
        <f>'Moving Avg'!G1247</f>
        <v>5.5548799999999998</v>
      </c>
      <c r="I1247" s="2">
        <f>'Moving Avg'!H1247</f>
        <v>5.6804749999999933</v>
      </c>
      <c r="J1247" s="5" t="str">
        <f>OBV!F1247</f>
        <v>BULLISH</v>
      </c>
      <c r="K1247" s="5" t="str">
        <f>OBV!G1247</f>
        <v>NEUTRAL</v>
      </c>
      <c r="L1247" s="5" t="str">
        <f>OBV!H1247</f>
        <v>BULLISH DIVERGENCE</v>
      </c>
    </row>
    <row r="1248" spans="1:12" ht="13.5" x14ac:dyDescent="0.25">
      <c r="A1248" s="3">
        <f>RSI!A1248</f>
        <v>43825</v>
      </c>
      <c r="B1248" s="2">
        <f>RSI!B1248</f>
        <v>5.3410000000000002</v>
      </c>
      <c r="C1248" s="2">
        <f>RSI!I1248</f>
        <v>38.763059750727749</v>
      </c>
      <c r="D1248" s="2">
        <f>MACD!E1248</f>
        <v>8.5436154129150843E-2</v>
      </c>
      <c r="E1248" s="2">
        <f>MACD!F1248</f>
        <v>8.7423937958341552E-2</v>
      </c>
      <c r="F1248" s="2">
        <f>'Moving Avg'!D1248</f>
        <v>5.3708000000000009</v>
      </c>
      <c r="G1248" s="2">
        <f>'Moving Avg'!F1248</f>
        <v>5.438699999999999</v>
      </c>
      <c r="H1248" s="2">
        <f>'Moving Avg'!G1248</f>
        <v>5.5486800000000009</v>
      </c>
      <c r="I1248" s="2">
        <f>'Moving Avg'!H1248</f>
        <v>5.6739299999999933</v>
      </c>
      <c r="J1248" s="5" t="str">
        <f>OBV!F1248</f>
        <v>BULLISH</v>
      </c>
      <c r="K1248" s="5" t="str">
        <f>OBV!G1248</f>
        <v>NEUTRAL</v>
      </c>
      <c r="L1248" s="5" t="str">
        <f>OBV!H1248</f>
        <v>BULLISH DIVERGENCE</v>
      </c>
    </row>
    <row r="1249" spans="1:12" ht="13.5" x14ac:dyDescent="0.25">
      <c r="A1249" s="3">
        <f>RSI!A1249</f>
        <v>43826</v>
      </c>
      <c r="B1249" s="2">
        <f>RSI!B1249</f>
        <v>5.3410000000000002</v>
      </c>
      <c r="C1249" s="2">
        <f>RSI!I1249</f>
        <v>38.763059750727756</v>
      </c>
      <c r="D1249" s="2">
        <f>MACD!E1249</f>
        <v>5.8180753214179148E-2</v>
      </c>
      <c r="E1249" s="2">
        <f>MACD!F1249</f>
        <v>8.1575301009509077E-2</v>
      </c>
      <c r="F1249" s="2">
        <f>'Moving Avg'!D1249</f>
        <v>5.365800000000001</v>
      </c>
      <c r="G1249" s="2">
        <f>'Moving Avg'!F1249</f>
        <v>5.4262999999999995</v>
      </c>
      <c r="H1249" s="2">
        <f>'Moving Avg'!G1249</f>
        <v>5.5418400000000005</v>
      </c>
      <c r="I1249" s="2">
        <f>'Moving Avg'!H1249</f>
        <v>5.6673849999999932</v>
      </c>
      <c r="J1249" s="5" t="str">
        <f>OBV!F1249</f>
        <v>BULLISH</v>
      </c>
      <c r="K1249" s="5" t="str">
        <f>OBV!G1249</f>
        <v>NEUTRAL</v>
      </c>
      <c r="L1249" s="5" t="str">
        <f>OBV!H1249</f>
        <v>BULLISH DIVERGENCE</v>
      </c>
    </row>
    <row r="1250" spans="1:12" ht="13.5" x14ac:dyDescent="0.25">
      <c r="A1250" s="3">
        <f>RSI!A1250</f>
        <v>43829</v>
      </c>
      <c r="B1250" s="2">
        <f>RSI!B1250</f>
        <v>5.2229999999999999</v>
      </c>
      <c r="C1250" s="2">
        <f>RSI!I1250</f>
        <v>30.716631985050896</v>
      </c>
      <c r="D1250" s="2">
        <f>MACD!E1250</f>
        <v>4.0636712574652734E-2</v>
      </c>
      <c r="E1250" s="2">
        <f>MACD!F1250</f>
        <v>7.3387583322537822E-2</v>
      </c>
      <c r="F1250" s="2">
        <f>'Moving Avg'!D1250</f>
        <v>5.3174000000000001</v>
      </c>
      <c r="G1250" s="2">
        <f>'Moving Avg'!F1250</f>
        <v>5.4079999999999995</v>
      </c>
      <c r="H1250" s="2">
        <f>'Moving Avg'!G1250</f>
        <v>5.5326400000000016</v>
      </c>
      <c r="I1250" s="2">
        <f>'Moving Avg'!H1250</f>
        <v>5.6610999999999931</v>
      </c>
      <c r="J1250" s="5" t="str">
        <f>OBV!F1250</f>
        <v>BEARISH</v>
      </c>
      <c r="K1250" s="5" t="str">
        <f>OBV!G1250</f>
        <v>STRONG</v>
      </c>
      <c r="L1250" s="5" t="str">
        <f>OBV!H1250</f>
        <v>CONFIRMED BEARISH</v>
      </c>
    </row>
    <row r="1251" spans="1:12" ht="13.5" x14ac:dyDescent="0.25">
      <c r="A1251" s="3">
        <f>RSI!A1251</f>
        <v>43830</v>
      </c>
      <c r="B1251" s="2">
        <f>RSI!B1251</f>
        <v>5.2290000000000001</v>
      </c>
      <c r="C1251" s="2">
        <f>RSI!I1251</f>
        <v>31.495312455368776</v>
      </c>
      <c r="D1251" s="2">
        <f>MACD!E1251</f>
        <v>1.6160478881865004E-2</v>
      </c>
      <c r="E1251" s="2">
        <f>MACD!F1251</f>
        <v>6.1942162434403258E-2</v>
      </c>
      <c r="F1251" s="2">
        <f>'Moving Avg'!D1251</f>
        <v>5.2949999999999999</v>
      </c>
      <c r="G1251" s="2">
        <f>'Moving Avg'!F1251</f>
        <v>5.3899999999999988</v>
      </c>
      <c r="H1251" s="2">
        <f>'Moving Avg'!G1251</f>
        <v>5.5243200000000003</v>
      </c>
      <c r="I1251" s="2">
        <f>'Moving Avg'!H1251</f>
        <v>5.6548449999999946</v>
      </c>
      <c r="J1251" s="5" t="str">
        <f>OBV!F1251</f>
        <v>BULLISH</v>
      </c>
      <c r="K1251" s="5" t="str">
        <f>OBV!G1251</f>
        <v>NEUTRAL</v>
      </c>
      <c r="L1251" s="5" t="str">
        <f>OBV!H1251</f>
        <v>BULLISH DIVERGENCE</v>
      </c>
    </row>
    <row r="1252" spans="1:12" ht="13.5" x14ac:dyDescent="0.25">
      <c r="A1252" s="3">
        <f>RSI!A1252</f>
        <v>43832</v>
      </c>
      <c r="B1252" s="2">
        <f>RSI!B1252</f>
        <v>5.2229999999999999</v>
      </c>
      <c r="C1252" s="2">
        <f>RSI!I1252</f>
        <v>31.118664233904511</v>
      </c>
      <c r="D1252" s="2">
        <f>MACD!E1252</f>
        <v>2.0885247596838852E-2</v>
      </c>
      <c r="E1252" s="2">
        <f>MACD!F1252</f>
        <v>5.373077946689038E-2</v>
      </c>
      <c r="F1252" s="2">
        <f>'Moving Avg'!D1252</f>
        <v>5.2713999999999999</v>
      </c>
      <c r="G1252" s="2">
        <f>'Moving Avg'!F1252</f>
        <v>5.3716999999999988</v>
      </c>
      <c r="H1252" s="2">
        <f>'Moving Avg'!G1252</f>
        <v>5.515880000000001</v>
      </c>
      <c r="I1252" s="2">
        <f>'Moving Avg'!H1252</f>
        <v>5.6485599999999945</v>
      </c>
      <c r="J1252" s="5" t="str">
        <f>OBV!F1252</f>
        <v>BEARISH</v>
      </c>
      <c r="K1252" s="5" t="str">
        <f>OBV!G1252</f>
        <v>STRONG</v>
      </c>
      <c r="L1252" s="5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5.2229999999999999</v>
      </c>
      <c r="C1253" s="2">
        <f>RSI!I1253</f>
        <v>31.118664233904511</v>
      </c>
      <c r="D1253" s="2">
        <f>MACD!E1253</f>
        <v>2.5978610577552352E-2</v>
      </c>
      <c r="E1253" s="2">
        <f>MACD!F1253</f>
        <v>4.8180345689022776E-2</v>
      </c>
      <c r="F1253" s="2">
        <f>'Moving Avg'!D1253</f>
        <v>5.2477999999999998</v>
      </c>
      <c r="G1253" s="2">
        <f>'Moving Avg'!F1253</f>
        <v>5.3533999999999988</v>
      </c>
      <c r="H1253" s="2">
        <f>'Moving Avg'!G1253</f>
        <v>5.509920000000001</v>
      </c>
      <c r="I1253" s="2">
        <f>'Moving Avg'!H1253</f>
        <v>5.6432349999999953</v>
      </c>
      <c r="J1253" s="5" t="str">
        <f>OBV!F1253</f>
        <v>BEARISH</v>
      </c>
      <c r="K1253" s="5" t="str">
        <f>OBV!G1253</f>
        <v>STRONG</v>
      </c>
      <c r="L1253" s="5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5.2229999999999999</v>
      </c>
      <c r="C1254" s="2">
        <f>RSI!I1254</f>
        <v>31.118664233904511</v>
      </c>
      <c r="D1254" s="2">
        <f>MACD!E1254</f>
        <v>3.1302714216828953E-2</v>
      </c>
      <c r="E1254" s="2">
        <f>MACD!F1254</f>
        <v>4.4804819394584014E-2</v>
      </c>
      <c r="F1254" s="2">
        <f>'Moving Avg'!D1254</f>
        <v>5.2241999999999997</v>
      </c>
      <c r="G1254" s="2">
        <f>'Moving Avg'!F1254</f>
        <v>5.3350999999999988</v>
      </c>
      <c r="H1254" s="2">
        <f>'Moving Avg'!G1254</f>
        <v>5.5014800000000026</v>
      </c>
      <c r="I1254" s="2">
        <f>'Moving Avg'!H1254</f>
        <v>5.6379099999999962</v>
      </c>
      <c r="J1254" s="5" t="str">
        <f>OBV!F1254</f>
        <v>BEARISH</v>
      </c>
      <c r="K1254" s="5" t="str">
        <f>OBV!G1254</f>
        <v>STRONG</v>
      </c>
      <c r="L1254" s="5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5.2229999999999999</v>
      </c>
      <c r="C1255" s="2">
        <f>RSI!I1255</f>
        <v>31.118664233904511</v>
      </c>
      <c r="D1255" s="2">
        <f>MACD!E1255</f>
        <v>5.1977693259375179E-2</v>
      </c>
      <c r="E1255" s="2">
        <f>MACD!F1255</f>
        <v>4.6239394167542247E-2</v>
      </c>
      <c r="F1255" s="2">
        <f>'Moving Avg'!D1255</f>
        <v>5.2241999999999997</v>
      </c>
      <c r="G1255" s="2">
        <f>'Moving Avg'!F1255</f>
        <v>5.3229999999999986</v>
      </c>
      <c r="H1255" s="2">
        <f>'Moving Avg'!G1255</f>
        <v>5.4930400000000033</v>
      </c>
      <c r="I1255" s="2">
        <f>'Moving Avg'!H1255</f>
        <v>5.6317099999999956</v>
      </c>
      <c r="J1255" s="5" t="str">
        <f>OBV!F1255</f>
        <v>BULLISH</v>
      </c>
      <c r="K1255" s="5" t="str">
        <f>OBV!G1255</f>
        <v>NEUTRAL</v>
      </c>
      <c r="L1255" s="5" t="str">
        <f>OBV!H1255</f>
        <v>NEUTRAL</v>
      </c>
    </row>
    <row r="1256" spans="1:12" ht="13.5" x14ac:dyDescent="0.25">
      <c r="A1256" s="3">
        <f>RSI!A1256</f>
        <v>43838</v>
      </c>
      <c r="B1256" s="2">
        <f>RSI!B1256</f>
        <v>5.2480000000000002</v>
      </c>
      <c r="C1256" s="2">
        <f>RSI!I1256</f>
        <v>35.445253529234947</v>
      </c>
      <c r="D1256" s="2">
        <f>MACD!E1256</f>
        <v>4.9412760107416354E-2</v>
      </c>
      <c r="E1256" s="2">
        <f>MACD!F1256</f>
        <v>4.6874067355517066E-2</v>
      </c>
      <c r="F1256" s="2">
        <f>'Moving Avg'!D1256</f>
        <v>5.2279999999999998</v>
      </c>
      <c r="G1256" s="2">
        <f>'Moving Avg'!F1256</f>
        <v>5.3121499999999999</v>
      </c>
      <c r="H1256" s="2">
        <f>'Moving Avg'!G1256</f>
        <v>5.4851000000000036</v>
      </c>
      <c r="I1256" s="2">
        <f>'Moving Avg'!H1256</f>
        <v>5.6265699999999974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</row>
    <row r="1257" spans="1:12" ht="13.5" x14ac:dyDescent="0.25">
      <c r="A1257" s="3">
        <f>RSI!A1257</f>
        <v>43839</v>
      </c>
      <c r="B1257" s="2">
        <f>RSI!B1257</f>
        <v>5.2480000000000002</v>
      </c>
      <c r="C1257" s="2">
        <f>RSI!I1257</f>
        <v>35.445253529234947</v>
      </c>
      <c r="D1257" s="2">
        <f>MACD!E1257</f>
        <v>4.7899917779159473E-2</v>
      </c>
      <c r="E1257" s="2">
        <f>MACD!F1257</f>
        <v>4.7079237440245551E-2</v>
      </c>
      <c r="F1257" s="2">
        <f>'Moving Avg'!D1257</f>
        <v>5.2330000000000005</v>
      </c>
      <c r="G1257" s="2">
        <f>'Moving Avg'!F1257</f>
        <v>5.3013000000000003</v>
      </c>
      <c r="H1257" s="2">
        <f>'Moving Avg'!G1257</f>
        <v>5.477280000000003</v>
      </c>
      <c r="I1257" s="2">
        <f>'Moving Avg'!H1257</f>
        <v>5.6206699999999978</v>
      </c>
      <c r="J1257" s="5" t="str">
        <f>OBV!F1257</f>
        <v>BULLISH</v>
      </c>
      <c r="K1257" s="5" t="str">
        <f>OBV!G1257</f>
        <v>WEAK</v>
      </c>
      <c r="L1257" s="5" t="str">
        <f>OBV!H1257</f>
        <v>CONFIRMED BULLISH</v>
      </c>
    </row>
    <row r="1258" spans="1:12" ht="13.5" x14ac:dyDescent="0.25">
      <c r="A1258" s="3">
        <f>RSI!A1258</f>
        <v>43840</v>
      </c>
      <c r="B1258" s="2">
        <f>RSI!B1258</f>
        <v>5.2229999999999999</v>
      </c>
      <c r="C1258" s="2">
        <f>RSI!I1258</f>
        <v>33.038488729973125</v>
      </c>
      <c r="D1258" s="2">
        <f>MACD!E1258</f>
        <v>4.9080455353554875E-2</v>
      </c>
      <c r="E1258" s="2">
        <f>MACD!F1258</f>
        <v>4.7479481022907423E-2</v>
      </c>
      <c r="F1258" s="2">
        <f>'Moving Avg'!D1258</f>
        <v>5.2329999999999997</v>
      </c>
      <c r="G1258" s="2">
        <f>'Moving Avg'!F1258</f>
        <v>5.2892000000000001</v>
      </c>
      <c r="H1258" s="2">
        <f>'Moving Avg'!G1258</f>
        <v>5.4689600000000027</v>
      </c>
      <c r="I1258" s="2">
        <f>'Moving Avg'!H1258</f>
        <v>5.6156099999999967</v>
      </c>
      <c r="J1258" s="5" t="str">
        <f>OBV!F1258</f>
        <v>BULLISH</v>
      </c>
      <c r="K1258" s="5" t="str">
        <f>OBV!G1258</f>
        <v>NEUTRAL</v>
      </c>
      <c r="L1258" s="5" t="str">
        <f>OBV!H1258</f>
        <v>NEUTRAL</v>
      </c>
    </row>
    <row r="1259" spans="1:12" ht="13.5" x14ac:dyDescent="0.25">
      <c r="A1259" s="3">
        <f>RSI!A1259</f>
        <v>43843</v>
      </c>
      <c r="B1259" s="2">
        <f>RSI!B1259</f>
        <v>5.1920000000000002</v>
      </c>
      <c r="C1259" s="2">
        <f>RSI!I1259</f>
        <v>30.291814104410662</v>
      </c>
      <c r="D1259" s="2">
        <f>MACD!E1259</f>
        <v>5.308708216707192E-2</v>
      </c>
      <c r="E1259" s="2">
        <f>MACD!F1259</f>
        <v>4.8601001251740328E-2</v>
      </c>
      <c r="F1259" s="2">
        <f>'Moving Avg'!D1259</f>
        <v>5.2267999999999999</v>
      </c>
      <c r="G1259" s="2">
        <f>'Moving Avg'!F1259</f>
        <v>5.2835999999999999</v>
      </c>
      <c r="H1259" s="2">
        <f>'Moving Avg'!G1259</f>
        <v>5.4600200000000028</v>
      </c>
      <c r="I1259" s="2">
        <f>'Moving Avg'!H1259</f>
        <v>5.6112999999999964</v>
      </c>
      <c r="J1259" s="5" t="str">
        <f>OBV!F1259</f>
        <v>BEARISH</v>
      </c>
      <c r="K1259" s="5" t="str">
        <f>OBV!G1259</f>
        <v>STRONG</v>
      </c>
      <c r="L1259" s="5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5.1550000000000002</v>
      </c>
      <c r="C1260" s="2">
        <f>RSI!I1260</f>
        <v>27.367360907934966</v>
      </c>
      <c r="D1260" s="2">
        <f>MACD!E1260</f>
        <v>4.1906096540430759E-2</v>
      </c>
      <c r="E1260" s="2">
        <f>MACD!F1260</f>
        <v>4.7262020309478417E-2</v>
      </c>
      <c r="F1260" s="2">
        <f>'Moving Avg'!D1260</f>
        <v>5.2132000000000005</v>
      </c>
      <c r="G1260" s="2">
        <f>'Moving Avg'!F1260</f>
        <v>5.2774000000000001</v>
      </c>
      <c r="H1260" s="2">
        <f>'Moving Avg'!G1260</f>
        <v>5.4503400000000024</v>
      </c>
      <c r="I1260" s="2">
        <f>'Moving Avg'!H1260</f>
        <v>5.6058999999999957</v>
      </c>
      <c r="J1260" s="5" t="str">
        <f>OBV!F1260</f>
        <v>BEARISH</v>
      </c>
      <c r="K1260" s="5" t="str">
        <f>OBV!G1260</f>
        <v>STRONG</v>
      </c>
      <c r="L1260" s="5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5.13</v>
      </c>
      <c r="C1261" s="2">
        <f>RSI!I1261</f>
        <v>25.571013615578309</v>
      </c>
      <c r="D1261" s="2">
        <f>MACD!E1261</f>
        <v>3.6218360262687099E-2</v>
      </c>
      <c r="E1261" s="2">
        <f>MACD!F1261</f>
        <v>4.5053288300120155E-2</v>
      </c>
      <c r="F1261" s="2">
        <f>'Moving Avg'!D1261</f>
        <v>5.1896000000000004</v>
      </c>
      <c r="G1261" s="2">
        <f>'Moving Avg'!F1261</f>
        <v>5.2733500000000006</v>
      </c>
      <c r="H1261" s="2">
        <f>'Moving Avg'!G1261</f>
        <v>5.4401600000000023</v>
      </c>
      <c r="I1261" s="2">
        <f>'Moving Avg'!H1261</f>
        <v>5.6012799999999974</v>
      </c>
      <c r="J1261" s="5" t="str">
        <f>OBV!F1261</f>
        <v>BEARISH</v>
      </c>
      <c r="K1261" s="5" t="str">
        <f>OBV!G1261</f>
        <v>STRONG</v>
      </c>
      <c r="L1261" s="5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5.1550000000000002</v>
      </c>
      <c r="C1262" s="2">
        <f>RSI!I1262</f>
        <v>30.484858877476015</v>
      </c>
      <c r="D1262" s="2">
        <f>MACD!E1262</f>
        <v>2.9702688133256494E-2</v>
      </c>
      <c r="E1262" s="2">
        <f>MACD!F1262</f>
        <v>4.1983168266747431E-2</v>
      </c>
      <c r="F1262" s="2">
        <f>'Moving Avg'!D1262</f>
        <v>5.1710000000000003</v>
      </c>
      <c r="G1262" s="2">
        <f>'Moving Avg'!F1262</f>
        <v>5.2628000000000004</v>
      </c>
      <c r="H1262" s="2">
        <f>'Moving Avg'!G1262</f>
        <v>5.430600000000001</v>
      </c>
      <c r="I1262" s="2">
        <f>'Moving Avg'!H1262</f>
        <v>5.5975699999999957</v>
      </c>
      <c r="J1262" s="5" t="str">
        <f>OBV!F1262</f>
        <v>BEARISH</v>
      </c>
      <c r="K1262" s="5" t="str">
        <f>OBV!G1262</f>
        <v>STRONG</v>
      </c>
      <c r="L1262" s="5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5.3040000000000003</v>
      </c>
      <c r="C1263" s="2">
        <f>RSI!I1263</f>
        <v>51.174635740725641</v>
      </c>
      <c r="D1263" s="2">
        <f>MACD!E1263</f>
        <v>1.3997216372211518E-2</v>
      </c>
      <c r="E1263" s="2">
        <f>MACD!F1263</f>
        <v>3.6385977887840246E-2</v>
      </c>
      <c r="F1263" s="2">
        <f>'Moving Avg'!D1263</f>
        <v>5.1871999999999998</v>
      </c>
      <c r="G1263" s="2">
        <f>'Moving Avg'!F1263</f>
        <v>5.2596999999999996</v>
      </c>
      <c r="H1263" s="2">
        <f>'Moving Avg'!G1263</f>
        <v>5.4240200000000014</v>
      </c>
      <c r="I1263" s="2">
        <f>'Moving Avg'!H1263</f>
        <v>5.5946049999999969</v>
      </c>
      <c r="J1263" s="5" t="str">
        <f>OBV!F1263</f>
        <v>BEARISH</v>
      </c>
      <c r="K1263" s="5" t="str">
        <f>OBV!G1263</f>
        <v>STRONG</v>
      </c>
      <c r="L1263" s="5" t="str">
        <f>OBV!H1263</f>
        <v>BEARISH DIVERGENCE</v>
      </c>
    </row>
    <row r="1264" spans="1:12" ht="13.5" x14ac:dyDescent="0.25">
      <c r="A1264" s="3">
        <f>RSI!A1264</f>
        <v>43851</v>
      </c>
      <c r="B1264" s="2">
        <f>RSI!B1264</f>
        <v>5.2910000000000004</v>
      </c>
      <c r="C1264" s="2">
        <f>RSI!I1264</f>
        <v>49.782458574494072</v>
      </c>
      <c r="D1264" s="2">
        <f>MACD!E1264</f>
        <v>1.5727331819661572E-3</v>
      </c>
      <c r="E1264" s="2">
        <f>MACD!F1264</f>
        <v>2.9423328946665429E-2</v>
      </c>
      <c r="F1264" s="2">
        <f>'Moving Avg'!D1264</f>
        <v>5.2069999999999999</v>
      </c>
      <c r="G1264" s="2">
        <f>'Moving Avg'!F1264</f>
        <v>5.2559500000000003</v>
      </c>
      <c r="H1264" s="2">
        <f>'Moving Avg'!G1264</f>
        <v>5.417180000000001</v>
      </c>
      <c r="I1264" s="2">
        <f>'Moving Avg'!H1264</f>
        <v>5.5915499999999971</v>
      </c>
      <c r="J1264" s="5" t="str">
        <f>OBV!F1264</f>
        <v>BEARISH</v>
      </c>
      <c r="K1264" s="5" t="str">
        <f>OBV!G1264</f>
        <v>STRONG</v>
      </c>
      <c r="L1264" s="5" t="str">
        <f>OBV!H1264</f>
        <v>BEARISH DIVERGENCE</v>
      </c>
    </row>
    <row r="1265" spans="1:12" ht="13.5" x14ac:dyDescent="0.25">
      <c r="A1265" s="3">
        <f>RSI!A1265</f>
        <v>43852</v>
      </c>
      <c r="B1265" s="2">
        <f>RSI!B1265</f>
        <v>5.2910000000000004</v>
      </c>
      <c r="C1265" s="2">
        <f>RSI!I1265</f>
        <v>49.782458574494072</v>
      </c>
      <c r="D1265" s="2">
        <f>MACD!E1265</f>
        <v>-8.9544001799861661E-3</v>
      </c>
      <c r="E1265" s="2">
        <f>MACD!F1265</f>
        <v>2.1747783121335108E-2</v>
      </c>
      <c r="F1265" s="2">
        <f>'Moving Avg'!D1265</f>
        <v>5.2342000000000004</v>
      </c>
      <c r="G1265" s="2">
        <f>'Moving Avg'!F1265</f>
        <v>5.2472499999999993</v>
      </c>
      <c r="H1265" s="2">
        <f>'Moving Avg'!G1265</f>
        <v>5.4103400000000015</v>
      </c>
      <c r="I1265" s="2">
        <f>'Moving Avg'!H1265</f>
        <v>5.5884949999999982</v>
      </c>
      <c r="J1265" s="5" t="str">
        <f>OBV!F1265</f>
        <v>BEARISH</v>
      </c>
      <c r="K1265" s="5" t="str">
        <f>OBV!G1265</f>
        <v>NEUTRAL</v>
      </c>
      <c r="L1265" s="5" t="str">
        <f>OBV!H1265</f>
        <v>BEARISH DIVERGENCE</v>
      </c>
    </row>
    <row r="1266" spans="1:12" ht="13.5" x14ac:dyDescent="0.25">
      <c r="A1266" s="3">
        <f>RSI!A1266</f>
        <v>43853</v>
      </c>
      <c r="B1266" s="2">
        <f>RSI!B1266</f>
        <v>5.1609999999999996</v>
      </c>
      <c r="C1266" s="2">
        <f>RSI!I1266</f>
        <v>37.842790226297126</v>
      </c>
      <c r="D1266" s="2">
        <f>MACD!E1266</f>
        <v>-4.3992550911458039E-3</v>
      </c>
      <c r="E1266" s="2">
        <f>MACD!F1266</f>
        <v>1.6518375478838925E-2</v>
      </c>
      <c r="F1266" s="2">
        <f>'Moving Avg'!D1266</f>
        <v>5.2403999999999993</v>
      </c>
      <c r="G1266" s="2">
        <f>'Moving Avg'!F1266</f>
        <v>5.238249999999999</v>
      </c>
      <c r="H1266" s="2">
        <f>'Moving Avg'!G1266</f>
        <v>5.4014000000000024</v>
      </c>
      <c r="I1266" s="2">
        <f>'Moving Avg'!H1266</f>
        <v>5.584789999999999</v>
      </c>
      <c r="J1266" s="5" t="str">
        <f>OBV!F1266</f>
        <v>BEARISH</v>
      </c>
      <c r="K1266" s="5" t="str">
        <f>OBV!G1266</f>
        <v>NEUTRAL</v>
      </c>
      <c r="L1266" s="5" t="str">
        <f>OBV!H1266</f>
        <v>BEARISH DIVERGENCE</v>
      </c>
    </row>
    <row r="1267" spans="1:12" ht="13.5" x14ac:dyDescent="0.25">
      <c r="A1267" s="3">
        <f>RSI!A1267</f>
        <v>43854</v>
      </c>
      <c r="B1267" s="2">
        <f>RSI!B1267</f>
        <v>5.31</v>
      </c>
      <c r="C1267" s="2">
        <f>RSI!I1267</f>
        <v>52.040496832571399</v>
      </c>
      <c r="D1267" s="2">
        <f>MACD!E1267</f>
        <v>-1.0825859308252639E-2</v>
      </c>
      <c r="E1267" s="2">
        <f>MACD!F1267</f>
        <v>1.1049528521420613E-2</v>
      </c>
      <c r="F1267" s="2">
        <f>'Moving Avg'!D1267</f>
        <v>5.2713999999999999</v>
      </c>
      <c r="G1267" s="2">
        <f>'Moving Avg'!F1267</f>
        <v>5.236699999999999</v>
      </c>
      <c r="H1267" s="2">
        <f>'Moving Avg'!G1267</f>
        <v>5.3970600000000024</v>
      </c>
      <c r="I1267" s="2">
        <f>'Moving Avg'!H1267</f>
        <v>5.5813600000000001</v>
      </c>
      <c r="J1267" s="5" t="str">
        <f>OBV!F1267</f>
        <v>BULLISH</v>
      </c>
      <c r="K1267" s="5" t="str">
        <f>OBV!G1267</f>
        <v>NEUTRAL</v>
      </c>
      <c r="L1267" s="5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5.31</v>
      </c>
      <c r="C1268" s="2">
        <f>RSI!I1268</f>
        <v>52.040496832571399</v>
      </c>
      <c r="D1268" s="2">
        <f>MACD!E1268</f>
        <v>-2.0290283018996824E-2</v>
      </c>
      <c r="E1268" s="2">
        <f>MACD!F1268</f>
        <v>4.7815662133371259E-3</v>
      </c>
      <c r="F1268" s="2">
        <f>'Moving Avg'!D1268</f>
        <v>5.2725999999999997</v>
      </c>
      <c r="G1268" s="2">
        <f>'Moving Avg'!F1268</f>
        <v>5.2351499999999991</v>
      </c>
      <c r="H1268" s="2">
        <f>'Moving Avg'!G1268</f>
        <v>5.3912200000000015</v>
      </c>
      <c r="I1268" s="2">
        <f>'Moving Avg'!H1268</f>
        <v>5.5779299999999985</v>
      </c>
      <c r="J1268" s="5" t="str">
        <f>OBV!F1268</f>
        <v>BEARISH</v>
      </c>
      <c r="K1268" s="5" t="str">
        <f>OBV!G1268</f>
        <v>STRONG</v>
      </c>
      <c r="L1268" s="5" t="str">
        <f>OBV!H1268</f>
        <v>BEARISH DIVERGENCE</v>
      </c>
    </row>
    <row r="1269" spans="1:12" ht="13.5" x14ac:dyDescent="0.25">
      <c r="A1269" s="3">
        <f>RSI!A1269</f>
        <v>43858</v>
      </c>
      <c r="B1269" s="2">
        <f>RSI!B1269</f>
        <v>5.4649999999999999</v>
      </c>
      <c r="C1269" s="2">
        <f>RSI!I1269</f>
        <v>62.40169068864126</v>
      </c>
      <c r="D1269" s="2">
        <f>MACD!E1269</f>
        <v>-4.471636674657109E-2</v>
      </c>
      <c r="E1269" s="2">
        <f>MACD!F1269</f>
        <v>-5.1180203786445177E-3</v>
      </c>
      <c r="F1269" s="2">
        <f>'Moving Avg'!D1269</f>
        <v>5.3073999999999995</v>
      </c>
      <c r="G1269" s="2">
        <f>'Moving Avg'!F1269</f>
        <v>5.2413499999999997</v>
      </c>
      <c r="H1269" s="2">
        <f>'Moving Avg'!G1269</f>
        <v>5.3884800000000004</v>
      </c>
      <c r="I1269" s="2">
        <f>'Moving Avg'!H1269</f>
        <v>5.5752749999999995</v>
      </c>
      <c r="J1269" s="5" t="str">
        <f>OBV!F1269</f>
        <v>BULLISH</v>
      </c>
      <c r="K1269" s="5" t="str">
        <f>OBV!G1269</f>
        <v>WEAK</v>
      </c>
      <c r="L1269" s="5" t="str">
        <f>OBV!H1269</f>
        <v>CONFIRMED BULLISH</v>
      </c>
    </row>
    <row r="1270" spans="1:12" ht="13.5" x14ac:dyDescent="0.25">
      <c r="A1270" s="3">
        <f>RSI!A1270</f>
        <v>43859</v>
      </c>
      <c r="B1270" s="2">
        <f>RSI!B1270</f>
        <v>5.4649999999999999</v>
      </c>
      <c r="C1270" s="2">
        <f>RSI!I1270</f>
        <v>62.40169068864126</v>
      </c>
      <c r="D1270" s="2">
        <f>MACD!E1270</f>
        <v>-7.2147442410663842E-2</v>
      </c>
      <c r="E1270" s="2">
        <f>MACD!F1270</f>
        <v>-1.8523904785048381E-2</v>
      </c>
      <c r="F1270" s="2">
        <f>'Moving Avg'!D1270</f>
        <v>5.3422000000000001</v>
      </c>
      <c r="G1270" s="2">
        <f>'Moving Avg'!F1270</f>
        <v>5.25345</v>
      </c>
      <c r="H1270" s="2">
        <f>'Moving Avg'!G1270</f>
        <v>5.3857400000000011</v>
      </c>
      <c r="I1270" s="2">
        <f>'Moving Avg'!H1270</f>
        <v>5.5734099999999991</v>
      </c>
      <c r="J1270" s="5" t="str">
        <f>OBV!F1270</f>
        <v>BULLISH</v>
      </c>
      <c r="K1270" s="5" t="str">
        <f>OBV!G1270</f>
        <v>WEAK</v>
      </c>
      <c r="L1270" s="5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5.4649999999999999</v>
      </c>
      <c r="C1271" s="2">
        <f>RSI!I1271</f>
        <v>62.40169068864126</v>
      </c>
      <c r="D1271" s="2">
        <f>MACD!E1271</f>
        <v>-0.1001957502111841</v>
      </c>
      <c r="E1271" s="2">
        <f>MACD!F1271</f>
        <v>-3.4858273870275527E-2</v>
      </c>
      <c r="F1271" s="2">
        <f>'Moving Avg'!D1271</f>
        <v>5.4030000000000005</v>
      </c>
      <c r="G1271" s="2">
        <f>'Moving Avg'!F1271</f>
        <v>5.2652500000000009</v>
      </c>
      <c r="H1271" s="2">
        <f>'Moving Avg'!G1271</f>
        <v>5.3830000000000009</v>
      </c>
      <c r="I1271" s="2">
        <f>'Moving Avg'!H1271</f>
        <v>5.5707549999999992</v>
      </c>
      <c r="J1271" s="5" t="str">
        <f>OBV!F1271</f>
        <v>BULLISH</v>
      </c>
      <c r="K1271" s="5" t="str">
        <f>OBV!G1271</f>
        <v>WEAK</v>
      </c>
      <c r="L1271" s="5" t="str">
        <f>OBV!H1271</f>
        <v>CONFIRMED BULLISH</v>
      </c>
    </row>
    <row r="1272" spans="1:12" ht="13.5" x14ac:dyDescent="0.25">
      <c r="A1272" s="3">
        <f>RSI!A1272</f>
        <v>43861</v>
      </c>
      <c r="B1272" s="2">
        <f>RSI!B1272</f>
        <v>5.3410000000000002</v>
      </c>
      <c r="C1272" s="2">
        <f>RSI!I1272</f>
        <v>51.322942131244226</v>
      </c>
      <c r="D1272" s="2">
        <f>MACD!E1272</f>
        <v>-0.11181541301545295</v>
      </c>
      <c r="E1272" s="2">
        <f>MACD!F1272</f>
        <v>-5.0249701699311013E-2</v>
      </c>
      <c r="F1272" s="2">
        <f>'Moving Avg'!D1272</f>
        <v>5.4092000000000002</v>
      </c>
      <c r="G1272" s="2">
        <f>'Moving Avg'!F1272</f>
        <v>5.2711500000000004</v>
      </c>
      <c r="H1272" s="2">
        <f>'Moving Avg'!G1272</f>
        <v>5.3774200000000016</v>
      </c>
      <c r="I1272" s="2">
        <f>'Moving Avg'!H1272</f>
        <v>5.5682399999999976</v>
      </c>
      <c r="J1272" s="5" t="str">
        <f>OBV!F1272</f>
        <v>BULLISH</v>
      </c>
      <c r="K1272" s="5" t="str">
        <f>OBV!G1272</f>
        <v>NEUTRAL</v>
      </c>
      <c r="L1272" s="5" t="str">
        <f>OBV!H1272</f>
        <v>CONFIRMED BULLISH</v>
      </c>
    </row>
    <row r="1273" spans="1:12" ht="13.5" x14ac:dyDescent="0.25">
      <c r="A1273" s="3">
        <f>RSI!A1273</f>
        <v>43864</v>
      </c>
      <c r="B1273" s="2">
        <f>RSI!B1273</f>
        <v>5.3410000000000002</v>
      </c>
      <c r="C1273" s="2">
        <f>RSI!I1273</f>
        <v>51.322942131244226</v>
      </c>
      <c r="D1273" s="2">
        <f>MACD!E1273</f>
        <v>-9.8841468910360497E-2</v>
      </c>
      <c r="E1273" s="2">
        <f>MACD!F1273</f>
        <v>-5.9968055141520912E-2</v>
      </c>
      <c r="F1273" s="2">
        <f>'Moving Avg'!D1273</f>
        <v>5.4154</v>
      </c>
      <c r="G1273" s="2">
        <f>'Moving Avg'!F1273</f>
        <v>5.2770500000000009</v>
      </c>
      <c r="H1273" s="2">
        <f>'Moving Avg'!G1273</f>
        <v>5.3718400000000024</v>
      </c>
      <c r="I1273" s="2">
        <f>'Moving Avg'!H1273</f>
        <v>5.5656649999999965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5.31</v>
      </c>
      <c r="C1274" s="2">
        <f>RSI!I1274</f>
        <v>48.810384932298078</v>
      </c>
      <c r="D1274" s="2">
        <f>MACD!E1274</f>
        <v>-8.767565550710632E-2</v>
      </c>
      <c r="E1274" s="2">
        <f>MACD!F1274</f>
        <v>-6.5509575214638002E-2</v>
      </c>
      <c r="F1274" s="2">
        <f>'Moving Avg'!D1274</f>
        <v>5.3844000000000003</v>
      </c>
      <c r="G1274" s="2">
        <f>'Moving Avg'!F1274</f>
        <v>5.2814000000000005</v>
      </c>
      <c r="H1274" s="2">
        <f>'Moving Avg'!G1274</f>
        <v>5.3656400000000017</v>
      </c>
      <c r="I1274" s="2">
        <f>'Moving Avg'!H1274</f>
        <v>5.5622349999999976</v>
      </c>
      <c r="J1274" s="5" t="str">
        <f>OBV!F1274</f>
        <v>BEARISH</v>
      </c>
      <c r="K1274" s="5" t="str">
        <f>OBV!G1274</f>
        <v>STRONG</v>
      </c>
      <c r="L1274" s="5" t="str">
        <f>OBV!H1274</f>
        <v>CONFIRMED BEARISH</v>
      </c>
    </row>
    <row r="1275" spans="1:12" ht="13.5" x14ac:dyDescent="0.25">
      <c r="A1275" s="3">
        <f>RSI!A1275</f>
        <v>43866</v>
      </c>
      <c r="B1275" s="2">
        <f>RSI!B1275</f>
        <v>5.31</v>
      </c>
      <c r="C1275" s="2">
        <f>RSI!I1275</f>
        <v>48.810384932298078</v>
      </c>
      <c r="D1275" s="2">
        <f>MACD!E1275</f>
        <v>-7.8144882550060579E-2</v>
      </c>
      <c r="E1275" s="2">
        <f>MACD!F1275</f>
        <v>-6.8036636681722523E-2</v>
      </c>
      <c r="F1275" s="2">
        <f>'Moving Avg'!D1275</f>
        <v>5.3533999999999997</v>
      </c>
      <c r="G1275" s="2">
        <f>'Moving Avg'!F1275</f>
        <v>5.2857500000000002</v>
      </c>
      <c r="H1275" s="2">
        <f>'Moving Avg'!G1275</f>
        <v>5.359440000000002</v>
      </c>
      <c r="I1275" s="2">
        <f>'Moving Avg'!H1275</f>
        <v>5.5595649999999956</v>
      </c>
      <c r="J1275" s="5" t="str">
        <f>OBV!F1275</f>
        <v>BEARISH</v>
      </c>
      <c r="K1275" s="5" t="str">
        <f>OBV!G1275</f>
        <v>STRONG</v>
      </c>
      <c r="L1275" s="5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5.2789999999999999</v>
      </c>
      <c r="C1276" s="2">
        <f>RSI!I1276</f>
        <v>46.187962884506483</v>
      </c>
      <c r="D1276" s="2">
        <f>MACD!E1276</f>
        <v>-8.7707440688556737E-2</v>
      </c>
      <c r="E1276" s="2">
        <f>MACD!F1276</f>
        <v>-7.1970797483089363E-2</v>
      </c>
      <c r="F1276" s="2">
        <f>'Moving Avg'!D1276</f>
        <v>5.3162000000000003</v>
      </c>
      <c r="G1276" s="2">
        <f>'Moving Avg'!F1276</f>
        <v>5.2873000000000001</v>
      </c>
      <c r="H1276" s="2">
        <f>'Moving Avg'!G1276</f>
        <v>5.3526200000000017</v>
      </c>
      <c r="I1276" s="2">
        <f>'Moving Avg'!H1276</f>
        <v>5.556009999999997</v>
      </c>
      <c r="J1276" s="5" t="str">
        <f>OBV!F1276</f>
        <v>BEARISH</v>
      </c>
      <c r="K1276" s="5" t="str">
        <f>OBV!G1276</f>
        <v>STRONG</v>
      </c>
      <c r="L1276" s="5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5.2169999999999996</v>
      </c>
      <c r="C1277" s="2">
        <f>RSI!I1277</f>
        <v>41.397483498991846</v>
      </c>
      <c r="D1277" s="2">
        <f>MACD!E1277</f>
        <v>-6.8029018253605855E-2</v>
      </c>
      <c r="E1277" s="2">
        <f>MACD!F1277</f>
        <v>-7.1182441637192673E-2</v>
      </c>
      <c r="F1277" s="2">
        <f>'Moving Avg'!D1277</f>
        <v>5.2913999999999994</v>
      </c>
      <c r="G1277" s="2">
        <f>'Moving Avg'!F1277</f>
        <v>5.2857500000000002</v>
      </c>
      <c r="H1277" s="2">
        <f>'Moving Avg'!G1277</f>
        <v>5.34518</v>
      </c>
      <c r="I1277" s="2">
        <f>'Moving Avg'!H1277</f>
        <v>5.5528749999999967</v>
      </c>
      <c r="J1277" s="5" t="str">
        <f>OBV!F1277</f>
        <v>BEARISH</v>
      </c>
      <c r="K1277" s="5" t="str">
        <f>OBV!G1277</f>
        <v>STRONG</v>
      </c>
      <c r="L1277" s="5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5.0679999999999996</v>
      </c>
      <c r="C1278" s="2">
        <f>RSI!I1278</f>
        <v>32.636815756917059</v>
      </c>
      <c r="D1278" s="2">
        <f>MACD!E1278</f>
        <v>-3.9739325254672053E-2</v>
      </c>
      <c r="E1278" s="2">
        <f>MACD!F1278</f>
        <v>-6.4893818360688554E-2</v>
      </c>
      <c r="F1278" s="2">
        <f>'Moving Avg'!D1278</f>
        <v>5.2367999999999997</v>
      </c>
      <c r="G1278" s="2">
        <f>'Moving Avg'!F1278</f>
        <v>5.2780000000000005</v>
      </c>
      <c r="H1278" s="2">
        <f>'Moving Avg'!G1278</f>
        <v>5.3347600000000011</v>
      </c>
      <c r="I1278" s="2">
        <f>'Moving Avg'!H1278</f>
        <v>5.5489949999999961</v>
      </c>
      <c r="J1278" s="5" t="str">
        <f>OBV!F1278</f>
        <v>BEARISH</v>
      </c>
      <c r="K1278" s="5" t="str">
        <f>OBV!G1278</f>
        <v>STRONG</v>
      </c>
      <c r="L1278" s="5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5.0679999999999996</v>
      </c>
      <c r="C1279" s="2">
        <f>RSI!I1279</f>
        <v>32.636815756917059</v>
      </c>
      <c r="D1279" s="2">
        <f>MACD!E1279</f>
        <v>9.4818225394188715E-3</v>
      </c>
      <c r="E1279" s="2">
        <f>MACD!F1279</f>
        <v>-5.0018690180667069E-2</v>
      </c>
      <c r="F1279" s="2">
        <f>'Moving Avg'!D1279</f>
        <v>5.1883999999999988</v>
      </c>
      <c r="G1279" s="2">
        <f>'Moving Avg'!F1279</f>
        <v>5.2717999999999998</v>
      </c>
      <c r="H1279" s="2">
        <f>'Moving Avg'!G1279</f>
        <v>5.3243399999999994</v>
      </c>
      <c r="I1279" s="2">
        <f>'Moving Avg'!H1279</f>
        <v>5.5451149999999947</v>
      </c>
      <c r="J1279" s="5" t="str">
        <f>OBV!F1279</f>
        <v>BEARISH</v>
      </c>
      <c r="K1279" s="5" t="str">
        <f>OBV!G1279</f>
        <v>STRONG</v>
      </c>
      <c r="L1279" s="5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5.0679999999999996</v>
      </c>
      <c r="C1280" s="2">
        <f>RSI!I1280</f>
        <v>32.636815756917059</v>
      </c>
      <c r="D1280" s="2">
        <f>MACD!E1280</f>
        <v>5.2461561437473492E-2</v>
      </c>
      <c r="E1280" s="2">
        <f>MACD!F1280</f>
        <v>-2.9522639857038957E-2</v>
      </c>
      <c r="F1280" s="2">
        <f>'Moving Avg'!D1280</f>
        <v>5.1399999999999988</v>
      </c>
      <c r="G1280" s="2">
        <f>'Moving Avg'!F1280</f>
        <v>5.2674500000000002</v>
      </c>
      <c r="H1280" s="2">
        <f>'Moving Avg'!G1280</f>
        <v>5.3139200000000004</v>
      </c>
      <c r="I1280" s="2">
        <f>'Moving Avg'!H1280</f>
        <v>5.5412349999999959</v>
      </c>
      <c r="J1280" s="5" t="str">
        <f>OBV!F1280</f>
        <v>BEARISH</v>
      </c>
      <c r="K1280" s="5" t="str">
        <f>OBV!G1280</f>
        <v>STRONG</v>
      </c>
      <c r="L1280" s="5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5.0679999999999996</v>
      </c>
      <c r="C1281" s="2">
        <f>RSI!I1281</f>
        <v>32.636815756917059</v>
      </c>
      <c r="D1281" s="2">
        <f>MACD!E1281</f>
        <v>9.0061510016433921E-2</v>
      </c>
      <c r="E1281" s="2">
        <f>MACD!F1281</f>
        <v>-5.6058098823443814E-3</v>
      </c>
      <c r="F1281" s="2">
        <f>'Moving Avg'!D1281</f>
        <v>5.0977999999999994</v>
      </c>
      <c r="G1281" s="2">
        <f>'Moving Avg'!F1281</f>
        <v>5.2643499999999994</v>
      </c>
      <c r="H1281" s="2">
        <f>'Moving Avg'!G1281</f>
        <v>5.3035000000000005</v>
      </c>
      <c r="I1281" s="2">
        <f>'Moving Avg'!H1281</f>
        <v>5.5374149999999949</v>
      </c>
      <c r="J1281" s="5" t="str">
        <f>OBV!F1281</f>
        <v>BEARISH</v>
      </c>
      <c r="K1281" s="5" t="str">
        <f>OBV!G1281</f>
        <v>STRONG</v>
      </c>
      <c r="L1281" s="5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5.0679999999999996</v>
      </c>
      <c r="C1282" s="2">
        <f>RSI!I1282</f>
        <v>32.636815756917045</v>
      </c>
      <c r="D1282" s="2">
        <f>MACD!E1282</f>
        <v>0.10394111064078793</v>
      </c>
      <c r="E1282" s="2">
        <f>MACD!F1282</f>
        <v>1.6303574222282083E-2</v>
      </c>
      <c r="F1282" s="2">
        <f>'Moving Avg'!D1282</f>
        <v>5.0679999999999996</v>
      </c>
      <c r="G1282" s="2">
        <f>'Moving Avg'!F1282</f>
        <v>5.26</v>
      </c>
      <c r="H1282" s="2">
        <f>'Moving Avg'!G1282</f>
        <v>5.2930800000000007</v>
      </c>
      <c r="I1282" s="2">
        <f>'Moving Avg'!H1282</f>
        <v>5.5341849999999946</v>
      </c>
      <c r="J1282" s="5" t="str">
        <f>OBV!F1282</f>
        <v>BEARISH</v>
      </c>
      <c r="K1282" s="5" t="str">
        <f>OBV!G1282</f>
        <v>STRONG</v>
      </c>
      <c r="L1282" s="5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5.2110000000000003</v>
      </c>
      <c r="C1283" s="2">
        <f>RSI!I1283</f>
        <v>47.949773320245612</v>
      </c>
      <c r="D1283" s="2">
        <f>MACD!E1283</f>
        <v>0.10614944605142718</v>
      </c>
      <c r="E1283" s="2">
        <f>MACD!F1283</f>
        <v>3.4272748588111107E-2</v>
      </c>
      <c r="F1283" s="2">
        <f>'Moving Avg'!D1283</f>
        <v>5.0965999999999996</v>
      </c>
      <c r="G1283" s="2">
        <f>'Moving Avg'!F1283</f>
        <v>5.2553499999999991</v>
      </c>
      <c r="H1283" s="2">
        <f>'Moving Avg'!G1283</f>
        <v>5.2855200000000018</v>
      </c>
      <c r="I1283" s="2">
        <f>'Moving Avg'!H1283</f>
        <v>5.5308349999999953</v>
      </c>
      <c r="J1283" s="5" t="str">
        <f>OBV!F1283</f>
        <v>BULLISH</v>
      </c>
      <c r="K1283" s="5" t="str">
        <f>OBV!G1283</f>
        <v>WEAK</v>
      </c>
      <c r="L1283" s="5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5.2110000000000003</v>
      </c>
      <c r="C1284" s="2">
        <f>RSI!I1284</f>
        <v>47.949773320245619</v>
      </c>
      <c r="D1284" s="2">
        <f>MACD!E1284</f>
        <v>0.10338219378282343</v>
      </c>
      <c r="E1284" s="2">
        <f>MACD!F1284</f>
        <v>4.8094637627053571E-2</v>
      </c>
      <c r="F1284" s="2">
        <f>'Moving Avg'!D1284</f>
        <v>5.1251999999999995</v>
      </c>
      <c r="G1284" s="2">
        <f>'Moving Avg'!F1284</f>
        <v>5.2513499999999995</v>
      </c>
      <c r="H1284" s="2">
        <f>'Moving Avg'!G1284</f>
        <v>5.277960000000002</v>
      </c>
      <c r="I1284" s="2">
        <f>'Moving Avg'!H1284</f>
        <v>5.5274849999999951</v>
      </c>
      <c r="J1284" s="5" t="str">
        <f>OBV!F1284</f>
        <v>BULLISH</v>
      </c>
      <c r="K1284" s="5" t="str">
        <f>OBV!G1284</f>
        <v>WEAK</v>
      </c>
      <c r="L1284" s="5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5.3410000000000002</v>
      </c>
      <c r="C1285" s="2">
        <f>RSI!I1285</f>
        <v>58.012826957662014</v>
      </c>
      <c r="D1285" s="2">
        <f>MACD!E1285</f>
        <v>9.1534549483684557E-2</v>
      </c>
      <c r="E1285" s="2">
        <f>MACD!F1285</f>
        <v>5.6782619998379774E-2</v>
      </c>
      <c r="F1285" s="2">
        <f>'Moving Avg'!D1285</f>
        <v>5.1798000000000002</v>
      </c>
      <c r="G1285" s="2">
        <f>'Moving Avg'!F1285</f>
        <v>5.253849999999999</v>
      </c>
      <c r="H1285" s="2">
        <f>'Moving Avg'!G1285</f>
        <v>5.2754800000000026</v>
      </c>
      <c r="I1285" s="2">
        <f>'Moving Avg'!H1285</f>
        <v>5.5253099999999948</v>
      </c>
      <c r="J1285" s="5" t="str">
        <f>OBV!F1285</f>
        <v>BULLISH</v>
      </c>
      <c r="K1285" s="5" t="str">
        <f>OBV!G1285</f>
        <v>WEAK</v>
      </c>
      <c r="L1285" s="5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5.4960000000000004</v>
      </c>
      <c r="C1286" s="2">
        <f>RSI!I1286</f>
        <v>66.363030363347576</v>
      </c>
      <c r="D1286" s="2">
        <f>MACD!E1286</f>
        <v>6.4605089711041508E-2</v>
      </c>
      <c r="E1286" s="2">
        <f>MACD!F1286</f>
        <v>5.8347113940912125E-2</v>
      </c>
      <c r="F1286" s="2">
        <f>'Moving Avg'!D1286</f>
        <v>5.2653999999999996</v>
      </c>
      <c r="G1286" s="2">
        <f>'Moving Avg'!F1286</f>
        <v>5.2705999999999991</v>
      </c>
      <c r="H1286" s="2">
        <f>'Moving Avg'!G1286</f>
        <v>5.2761000000000022</v>
      </c>
      <c r="I1286" s="2">
        <f>'Moving Avg'!H1286</f>
        <v>5.5239099999999963</v>
      </c>
      <c r="J1286" s="5" t="str">
        <f>OBV!F1286</f>
        <v>BULLISH</v>
      </c>
      <c r="K1286" s="5" t="str">
        <f>OBV!G1286</f>
        <v>WEAK</v>
      </c>
      <c r="L1286" s="5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5.3410000000000002</v>
      </c>
      <c r="C1287" s="2">
        <f>RSI!I1287</f>
        <v>54.6569723071336</v>
      </c>
      <c r="D1287" s="2">
        <f>MACD!E1287</f>
        <v>4.2240355248588379E-2</v>
      </c>
      <c r="E1287" s="2">
        <f>MACD!F1287</f>
        <v>5.512576220244738E-2</v>
      </c>
      <c r="F1287" s="2">
        <f>'Moving Avg'!D1287</f>
        <v>5.32</v>
      </c>
      <c r="G1287" s="2">
        <f>'Moving Avg'!F1287</f>
        <v>5.2721499999999981</v>
      </c>
      <c r="H1287" s="2">
        <f>'Moving Avg'!G1287</f>
        <v>5.2736200000000029</v>
      </c>
      <c r="I1287" s="2">
        <f>'Moving Avg'!H1287</f>
        <v>5.5220449999999959</v>
      </c>
      <c r="J1287" s="5" t="str">
        <f>OBV!F1287</f>
        <v>BULLISH</v>
      </c>
      <c r="K1287" s="5" t="str">
        <f>OBV!G1287</f>
        <v>WEAK</v>
      </c>
      <c r="L1287" s="5" t="str">
        <f>OBV!H1287</f>
        <v>CONFIRMED BULLISH</v>
      </c>
    </row>
    <row r="1288" spans="1:12" ht="13.5" x14ac:dyDescent="0.25">
      <c r="A1288" s="3">
        <f>RSI!A1288</f>
        <v>43885</v>
      </c>
      <c r="B1288" s="2">
        <f>RSI!B1288</f>
        <v>5.3410000000000002</v>
      </c>
      <c r="C1288" s="2">
        <f>RSI!I1288</f>
        <v>54.6569723071336</v>
      </c>
      <c r="D1288" s="2">
        <f>MACD!E1288</f>
        <v>-9.9426512576883397E-5</v>
      </c>
      <c r="E1288" s="2">
        <f>MACD!F1288</f>
        <v>4.4080724459442527E-2</v>
      </c>
      <c r="F1288" s="2">
        <f>'Moving Avg'!D1288</f>
        <v>5.346000000000001</v>
      </c>
      <c r="G1288" s="2">
        <f>'Moving Avg'!F1288</f>
        <v>5.2736999999999981</v>
      </c>
      <c r="H1288" s="2">
        <f>'Moving Avg'!G1288</f>
        <v>5.2711400000000026</v>
      </c>
      <c r="I1288" s="2">
        <f>'Moving Avg'!H1288</f>
        <v>5.5208049999999966</v>
      </c>
      <c r="J1288" s="5" t="str">
        <f>OBV!F1288</f>
        <v>BULLISH</v>
      </c>
      <c r="K1288" s="5" t="str">
        <f>OBV!G1288</f>
        <v>WEAK</v>
      </c>
      <c r="L1288" s="5" t="str">
        <f>OBV!H1288</f>
        <v>CONFIRMED BULLISH</v>
      </c>
    </row>
    <row r="1289" spans="1:12" ht="13.5" x14ac:dyDescent="0.25">
      <c r="A1289" s="3">
        <f>RSI!A1289</f>
        <v>43886</v>
      </c>
      <c r="B1289" s="2">
        <f>RSI!B1289</f>
        <v>5.49</v>
      </c>
      <c r="C1289" s="2">
        <f>RSI!I1289</f>
        <v>62.108569964225758</v>
      </c>
      <c r="D1289" s="2">
        <f>MACD!E1289</f>
        <v>-4.7418635282576282E-2</v>
      </c>
      <c r="E1289" s="2">
        <f>MACD!F1289</f>
        <v>2.5780852511038767E-2</v>
      </c>
      <c r="F1289" s="2">
        <f>'Moving Avg'!D1289</f>
        <v>5.4017999999999997</v>
      </c>
      <c r="G1289" s="2">
        <f>'Moving Avg'!F1289</f>
        <v>5.2749499999999978</v>
      </c>
      <c r="H1289" s="2">
        <f>'Moving Avg'!G1289</f>
        <v>5.274860000000003</v>
      </c>
      <c r="I1289" s="2">
        <f>'Moving Avg'!H1289</f>
        <v>5.5196849999999973</v>
      </c>
      <c r="J1289" s="5" t="str">
        <f>OBV!F1289</f>
        <v>BULLISH</v>
      </c>
      <c r="K1289" s="5" t="str">
        <f>OBV!G1289</f>
        <v>WEAK</v>
      </c>
      <c r="L1289" s="5" t="str">
        <f>OBV!H1289</f>
        <v>CONFIRMED BULLISH</v>
      </c>
    </row>
    <row r="1290" spans="1:12" ht="13.5" x14ac:dyDescent="0.25">
      <c r="A1290" s="3">
        <f>RSI!A1290</f>
        <v>43887</v>
      </c>
      <c r="B1290" s="2">
        <f>RSI!B1290</f>
        <v>5.49</v>
      </c>
      <c r="C1290" s="2">
        <f>RSI!I1290</f>
        <v>62.108569964225765</v>
      </c>
      <c r="D1290" s="2">
        <f>MACD!E1290</f>
        <v>-8.8760822948159124E-2</v>
      </c>
      <c r="E1290" s="2">
        <f>MACD!F1290</f>
        <v>2.8725174191991873E-3</v>
      </c>
      <c r="F1290" s="2">
        <f>'Moving Avg'!D1290</f>
        <v>5.4316000000000004</v>
      </c>
      <c r="G1290" s="2">
        <f>'Moving Avg'!F1290</f>
        <v>5.2761999999999976</v>
      </c>
      <c r="H1290" s="2">
        <f>'Moving Avg'!G1290</f>
        <v>5.279080000000004</v>
      </c>
      <c r="I1290" s="2">
        <f>'Moving Avg'!H1290</f>
        <v>5.5185649999999988</v>
      </c>
      <c r="J1290" s="5" t="str">
        <f>OBV!F1290</f>
        <v>BULLISH</v>
      </c>
      <c r="K1290" s="5" t="str">
        <f>OBV!G1290</f>
        <v>WEAK</v>
      </c>
      <c r="L1290" s="5" t="str">
        <f>OBV!H1290</f>
        <v>CONFIRMED BULLISH</v>
      </c>
    </row>
    <row r="1291" spans="1:12" ht="13.5" x14ac:dyDescent="0.25">
      <c r="A1291" s="3">
        <f>RSI!A1291</f>
        <v>43888</v>
      </c>
      <c r="B1291" s="2">
        <f>RSI!B1291</f>
        <v>5.49</v>
      </c>
      <c r="C1291" s="2">
        <f>RSI!I1291</f>
        <v>62.108569964225765</v>
      </c>
      <c r="D1291" s="2">
        <f>MACD!E1291</f>
        <v>-0.12494902327933488</v>
      </c>
      <c r="E1291" s="2">
        <f>MACD!F1291</f>
        <v>-2.2691790720507626E-2</v>
      </c>
      <c r="F1291" s="2">
        <f>'Moving Avg'!D1291</f>
        <v>5.4304000000000006</v>
      </c>
      <c r="G1291" s="2">
        <f>'Moving Avg'!F1291</f>
        <v>5.2774499999999973</v>
      </c>
      <c r="H1291" s="2">
        <f>'Moving Avg'!G1291</f>
        <v>5.2846600000000032</v>
      </c>
      <c r="I1291" s="2">
        <f>'Moving Avg'!H1291</f>
        <v>5.5174449999999986</v>
      </c>
      <c r="J1291" s="5" t="str">
        <f>OBV!F1291</f>
        <v>BULLISH</v>
      </c>
      <c r="K1291" s="5" t="str">
        <f>OBV!G1291</f>
        <v>NEUTRAL</v>
      </c>
      <c r="L1291" s="5" t="str">
        <f>OBV!H1291</f>
        <v>BULLISH DIVERGENCE</v>
      </c>
    </row>
    <row r="1292" spans="1:12" ht="13.5" x14ac:dyDescent="0.25">
      <c r="A1292" s="3">
        <f>RSI!A1292</f>
        <v>43889</v>
      </c>
      <c r="B1292" s="2">
        <f>RSI!B1292</f>
        <v>5.49</v>
      </c>
      <c r="C1292" s="2">
        <f>RSI!I1292</f>
        <v>62.108569964225765</v>
      </c>
      <c r="D1292" s="2">
        <f>MACD!E1292</f>
        <v>-0.15668679820228615</v>
      </c>
      <c r="E1292" s="2">
        <f>MACD!F1292</f>
        <v>-4.9490792216863332E-2</v>
      </c>
      <c r="F1292" s="2">
        <f>'Moving Avg'!D1292</f>
        <v>5.4602000000000004</v>
      </c>
      <c r="G1292" s="2">
        <f>'Moving Avg'!F1292</f>
        <v>5.2848999999999977</v>
      </c>
      <c r="H1292" s="2">
        <f>'Moving Avg'!G1292</f>
        <v>5.2871400000000044</v>
      </c>
      <c r="I1292" s="2">
        <f>'Moving Avg'!H1292</f>
        <v>5.5169499999999978</v>
      </c>
      <c r="J1292" s="5" t="str">
        <f>OBV!F1292</f>
        <v>BULLISH</v>
      </c>
      <c r="K1292" s="5" t="str">
        <f>OBV!G1292</f>
        <v>WEAK</v>
      </c>
      <c r="L1292" s="5" t="str">
        <f>OBV!H1292</f>
        <v>CONFIRMED BULLISH</v>
      </c>
    </row>
    <row r="1293" spans="1:12" ht="13.5" x14ac:dyDescent="0.25">
      <c r="A1293" s="3">
        <f>RSI!A1293</f>
        <v>43892</v>
      </c>
      <c r="B1293" s="2">
        <f>RSI!B1293</f>
        <v>5.49</v>
      </c>
      <c r="C1293" s="2">
        <f>RSI!I1293</f>
        <v>62.108569964225765</v>
      </c>
      <c r="D1293" s="2">
        <f>MACD!E1293</f>
        <v>-0.16257608854702177</v>
      </c>
      <c r="E1293" s="2">
        <f>MACD!F1293</f>
        <v>-7.210785148289503E-2</v>
      </c>
      <c r="F1293" s="2">
        <f>'Moving Avg'!D1293</f>
        <v>5.49</v>
      </c>
      <c r="G1293" s="2">
        <f>'Moving Avg'!F1293</f>
        <v>5.2923499999999972</v>
      </c>
      <c r="H1293" s="2">
        <f>'Moving Avg'!G1293</f>
        <v>5.2896200000000029</v>
      </c>
      <c r="I1293" s="2">
        <f>'Moving Avg'!H1293</f>
        <v>5.5167349999999988</v>
      </c>
      <c r="J1293" s="5" t="str">
        <f>OBV!F1293</f>
        <v>BULLISH</v>
      </c>
      <c r="K1293" s="5" t="str">
        <f>OBV!G1293</f>
        <v>WEAK</v>
      </c>
      <c r="L1293" s="5" t="str">
        <f>OBV!H1293</f>
        <v>CONFIRMED BULLISH</v>
      </c>
    </row>
    <row r="1294" spans="1:12" ht="13.5" x14ac:dyDescent="0.25">
      <c r="A1294" s="3">
        <f>RSI!A1294</f>
        <v>43893</v>
      </c>
      <c r="B1294" s="2">
        <f>RSI!B1294</f>
        <v>5.49</v>
      </c>
      <c r="C1294" s="2">
        <f>RSI!I1294</f>
        <v>62.108569964225765</v>
      </c>
      <c r="D1294" s="2">
        <f>MACD!E1294</f>
        <v>-0.1685169731356666</v>
      </c>
      <c r="E1294" s="2">
        <f>MACD!F1294</f>
        <v>-9.1389675813449339E-2</v>
      </c>
      <c r="F1294" s="2">
        <f>'Moving Avg'!D1294</f>
        <v>5.49</v>
      </c>
      <c r="G1294" s="2">
        <f>'Moving Avg'!F1294</f>
        <v>5.3013499999999976</v>
      </c>
      <c r="H1294" s="2">
        <f>'Moving Avg'!G1294</f>
        <v>5.292100000000004</v>
      </c>
      <c r="I1294" s="2">
        <f>'Moving Avg'!H1294</f>
        <v>5.516519999999999</v>
      </c>
      <c r="J1294" s="5" t="str">
        <f>OBV!F1294</f>
        <v>NEUTRAL</v>
      </c>
      <c r="K1294" s="5" t="str">
        <f>OBV!G1294</f>
        <v>NEUTRAL</v>
      </c>
      <c r="L1294" s="5" t="str">
        <f>OBV!H1294</f>
        <v>NEUTRAL</v>
      </c>
    </row>
    <row r="1295" spans="1:12" ht="13.5" x14ac:dyDescent="0.25">
      <c r="A1295" s="3">
        <f>RSI!A1295</f>
        <v>43894</v>
      </c>
      <c r="B1295" s="2">
        <f>RSI!B1295</f>
        <v>5.49</v>
      </c>
      <c r="C1295" s="2">
        <f>RSI!I1295</f>
        <v>62.108569964225772</v>
      </c>
      <c r="D1295" s="2">
        <f>MACD!E1295</f>
        <v>-0.15443057817650629</v>
      </c>
      <c r="E1295" s="2">
        <f>MACD!F1295</f>
        <v>-0.10399785628606073</v>
      </c>
      <c r="F1295" s="2">
        <f>'Moving Avg'!D1295</f>
        <v>5.49</v>
      </c>
      <c r="G1295" s="2">
        <f>'Moving Avg'!F1295</f>
        <v>5.3103499999999979</v>
      </c>
      <c r="H1295" s="2">
        <f>'Moving Avg'!G1295</f>
        <v>5.2926000000000046</v>
      </c>
      <c r="I1295" s="2">
        <f>'Moving Avg'!H1295</f>
        <v>5.5155549999999991</v>
      </c>
      <c r="J1295" s="5" t="str">
        <f>OBV!F1295</f>
        <v>NEUTRAL</v>
      </c>
      <c r="K1295" s="5" t="str">
        <f>OBV!G1295</f>
        <v>NEUTRAL</v>
      </c>
      <c r="L1295" s="5" t="str">
        <f>OBV!H1295</f>
        <v>NEUTRAL</v>
      </c>
    </row>
    <row r="1296" spans="1:12" ht="13.5" x14ac:dyDescent="0.25">
      <c r="A1296" s="3">
        <f>RSI!A1296</f>
        <v>43895</v>
      </c>
      <c r="B1296" s="2">
        <f>RSI!B1296</f>
        <v>5.3289999999999997</v>
      </c>
      <c r="C1296" s="2">
        <f>RSI!I1296</f>
        <v>47.837924878704889</v>
      </c>
      <c r="D1296" s="2">
        <f>MACD!E1296</f>
        <v>-0.10756026214666292</v>
      </c>
      <c r="E1296" s="2">
        <f>MACD!F1296</f>
        <v>-0.10471033745818117</v>
      </c>
      <c r="F1296" s="2">
        <f>'Moving Avg'!D1296</f>
        <v>5.4578000000000007</v>
      </c>
      <c r="G1296" s="2">
        <f>'Moving Avg'!F1296</f>
        <v>5.3128499999999983</v>
      </c>
      <c r="H1296" s="2">
        <f>'Moving Avg'!G1296</f>
        <v>5.2923600000000048</v>
      </c>
      <c r="I1296" s="2">
        <f>'Moving Avg'!H1296</f>
        <v>5.5139750000000003</v>
      </c>
      <c r="J1296" s="5" t="str">
        <f>OBV!F1296</f>
        <v>BEARISH</v>
      </c>
      <c r="K1296" s="5" t="str">
        <f>OBV!G1296</f>
        <v>STRONG</v>
      </c>
      <c r="L1296" s="5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5.3289999999999997</v>
      </c>
      <c r="C1297" s="2">
        <f>RSI!I1297</f>
        <v>47.837924878704889</v>
      </c>
      <c r="D1297" s="2">
        <f>MACD!E1297</f>
        <v>-9.1555766543262251E-2</v>
      </c>
      <c r="E1297" s="2">
        <f>MACD!F1297</f>
        <v>-0.1020794232751974</v>
      </c>
      <c r="F1297" s="2">
        <f>'Moving Avg'!D1297</f>
        <v>5.4256000000000002</v>
      </c>
      <c r="G1297" s="2">
        <f>'Moving Avg'!F1297</f>
        <v>5.3184499999999977</v>
      </c>
      <c r="H1297" s="2">
        <f>'Moving Avg'!G1297</f>
        <v>5.2921200000000042</v>
      </c>
      <c r="I1297" s="2">
        <f>'Moving Avg'!H1297</f>
        <v>5.5125199999999994</v>
      </c>
      <c r="J1297" s="5" t="str">
        <f>OBV!F1297</f>
        <v>BEARISH</v>
      </c>
      <c r="K1297" s="5" t="str">
        <f>OBV!G1297</f>
        <v>STRONG</v>
      </c>
      <c r="L1297" s="5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5.484</v>
      </c>
      <c r="C1298" s="2">
        <f>RSI!I1298</f>
        <v>58.487770707939113</v>
      </c>
      <c r="D1298" s="2">
        <f>MACD!E1298</f>
        <v>-8.9317990597085561E-2</v>
      </c>
      <c r="E1298" s="2">
        <f>MACD!F1298</f>
        <v>-9.9527136739575028E-2</v>
      </c>
      <c r="F1298" s="2">
        <f>'Moving Avg'!D1298</f>
        <v>5.4244000000000003</v>
      </c>
      <c r="G1298" s="2">
        <f>'Moving Avg'!F1298</f>
        <v>5.3392499999999981</v>
      </c>
      <c r="H1298" s="2">
        <f>'Moving Avg'!G1298</f>
        <v>5.2949800000000042</v>
      </c>
      <c r="I1298" s="2">
        <f>'Moving Avg'!H1298</f>
        <v>5.5118399999999994</v>
      </c>
      <c r="J1298" s="5" t="str">
        <f>OBV!F1298</f>
        <v>BULLISH</v>
      </c>
      <c r="K1298" s="5" t="str">
        <f>OBV!G1298</f>
        <v>NEUTRAL</v>
      </c>
      <c r="L1298" s="5" t="str">
        <f>OBV!H1298</f>
        <v>BULLISH DIVERGENCE</v>
      </c>
    </row>
    <row r="1299" spans="1:12" ht="13.5" x14ac:dyDescent="0.25">
      <c r="A1299" s="3">
        <f>RSI!A1299</f>
        <v>43900</v>
      </c>
      <c r="B1299" s="2">
        <f>RSI!B1299</f>
        <v>5.484</v>
      </c>
      <c r="C1299" s="2">
        <f>RSI!I1299</f>
        <v>58.487770707939113</v>
      </c>
      <c r="D1299" s="2">
        <f>MACD!E1299</f>
        <v>-6.5253431202250134E-2</v>
      </c>
      <c r="E1299" s="2">
        <f>MACD!F1299</f>
        <v>-9.2672395632110049E-2</v>
      </c>
      <c r="F1299" s="2">
        <f>'Moving Avg'!D1299</f>
        <v>5.4231999999999996</v>
      </c>
      <c r="G1299" s="2">
        <f>'Moving Avg'!F1299</f>
        <v>5.3600499999999984</v>
      </c>
      <c r="H1299" s="2">
        <f>'Moving Avg'!G1299</f>
        <v>5.2978400000000034</v>
      </c>
      <c r="I1299" s="2">
        <f>'Moving Avg'!H1299</f>
        <v>5.5119949999999998</v>
      </c>
      <c r="J1299" s="5" t="str">
        <f>OBV!F1299</f>
        <v>BULLISH</v>
      </c>
      <c r="K1299" s="5" t="str">
        <f>OBV!G1299</f>
        <v>NEUTRAL</v>
      </c>
      <c r="L1299" s="5" t="str">
        <f>OBV!H1299</f>
        <v>BULLISH DIVERGENCE</v>
      </c>
    </row>
    <row r="1300" spans="1:12" ht="13.5" x14ac:dyDescent="0.25">
      <c r="A1300" s="3">
        <f>RSI!A1300</f>
        <v>43901</v>
      </c>
      <c r="B1300" s="2">
        <f>RSI!B1300</f>
        <v>5.484</v>
      </c>
      <c r="C1300" s="2">
        <f>RSI!I1300</f>
        <v>58.487770707939113</v>
      </c>
      <c r="D1300" s="2">
        <f>MACD!E1300</f>
        <v>-4.5587426762396355E-2</v>
      </c>
      <c r="E1300" s="2">
        <f>MACD!F1300</f>
        <v>-8.3255401858167322E-2</v>
      </c>
      <c r="F1300" s="2">
        <f>'Moving Avg'!D1300</f>
        <v>5.4219999999999997</v>
      </c>
      <c r="G1300" s="2">
        <f>'Moving Avg'!F1300</f>
        <v>5.3808499999999979</v>
      </c>
      <c r="H1300" s="2">
        <f>'Moving Avg'!G1300</f>
        <v>5.3030600000000039</v>
      </c>
      <c r="I1300" s="2">
        <f>'Moving Avg'!H1300</f>
        <v>5.5113449999999986</v>
      </c>
      <c r="J1300" s="5" t="str">
        <f>OBV!F1300</f>
        <v>BULLISH</v>
      </c>
      <c r="K1300" s="5" t="str">
        <f>OBV!G1300</f>
        <v>NEUTRAL</v>
      </c>
      <c r="L1300" s="5" t="str">
        <f>OBV!H1300</f>
        <v>BULLISH DIVERGENCE</v>
      </c>
    </row>
    <row r="1301" spans="1:12" ht="13.5" x14ac:dyDescent="0.25">
      <c r="A1301" s="3">
        <f>RSI!A1301</f>
        <v>43902</v>
      </c>
      <c r="B1301" s="2">
        <f>RSI!B1301</f>
        <v>5.484</v>
      </c>
      <c r="C1301" s="2">
        <f>RSI!I1301</f>
        <v>58.487770707939106</v>
      </c>
      <c r="D1301" s="2">
        <f>MACD!E1301</f>
        <v>-2.9591697622768365E-2</v>
      </c>
      <c r="E1301" s="2">
        <f>MACD!F1301</f>
        <v>-7.2522661011087536E-2</v>
      </c>
      <c r="F1301" s="2">
        <f>'Moving Avg'!D1301</f>
        <v>5.4530000000000003</v>
      </c>
      <c r="G1301" s="2">
        <f>'Moving Avg'!F1301</f>
        <v>5.4016499999999983</v>
      </c>
      <c r="H1301" s="2">
        <f>'Moving Avg'!G1301</f>
        <v>5.3081600000000044</v>
      </c>
      <c r="I1301" s="2">
        <f>'Moving Avg'!H1301</f>
        <v>5.5101949999999986</v>
      </c>
      <c r="J1301" s="5" t="str">
        <f>OBV!F1301</f>
        <v>BULLISH</v>
      </c>
      <c r="K1301" s="5" t="str">
        <f>OBV!G1301</f>
        <v>WEAK</v>
      </c>
      <c r="L1301" s="5" t="str">
        <f>OBV!H1301</f>
        <v>CONFIRMED BULLISH</v>
      </c>
    </row>
    <row r="1302" spans="1:12" ht="13.5" x14ac:dyDescent="0.25">
      <c r="A1302" s="3">
        <f>RSI!A1302</f>
        <v>43903</v>
      </c>
      <c r="B1302" s="2">
        <f>RSI!B1302</f>
        <v>5.484</v>
      </c>
      <c r="C1302" s="2">
        <f>RSI!I1302</f>
        <v>58.487770707939106</v>
      </c>
      <c r="D1302" s="2">
        <f>MACD!E1302</f>
        <v>-1.6653827811119903E-2</v>
      </c>
      <c r="E1302" s="2">
        <f>MACD!F1302</f>
        <v>-6.1348894371094011E-2</v>
      </c>
      <c r="F1302" s="2">
        <f>'Moving Avg'!D1302</f>
        <v>5.484</v>
      </c>
      <c r="G1302" s="2">
        <f>'Moving Avg'!F1302</f>
        <v>5.4224499999999987</v>
      </c>
      <c r="H1302" s="2">
        <f>'Moving Avg'!G1302</f>
        <v>5.313380000000004</v>
      </c>
      <c r="I1302" s="2">
        <f>'Moving Avg'!H1302</f>
        <v>5.5090449999999986</v>
      </c>
      <c r="J1302" s="5" t="str">
        <f>OBV!F1302</f>
        <v>BULLISH</v>
      </c>
      <c r="K1302" s="5" t="str">
        <f>OBV!G1302</f>
        <v>WEAK</v>
      </c>
      <c r="L1302" s="5" t="str">
        <f>OBV!H1302</f>
        <v>CONFIRMED BULLISH</v>
      </c>
    </row>
    <row r="1303" spans="1:12" ht="13.5" x14ac:dyDescent="0.25">
      <c r="A1303" s="3">
        <f>RSI!A1303</f>
        <v>43906</v>
      </c>
      <c r="B1303" s="2">
        <f>RSI!B1303</f>
        <v>5.484</v>
      </c>
      <c r="C1303" s="2">
        <f>RSI!I1303</f>
        <v>58.487770707939106</v>
      </c>
      <c r="D1303" s="2">
        <f>MACD!E1303</f>
        <v>-6.2591568440319989E-3</v>
      </c>
      <c r="E1303" s="2">
        <f>MACD!F1303</f>
        <v>-5.0330946865681611E-2</v>
      </c>
      <c r="F1303" s="2">
        <f>'Moving Avg'!D1303</f>
        <v>5.484</v>
      </c>
      <c r="G1303" s="2">
        <f>'Moving Avg'!F1303</f>
        <v>5.4360999999999979</v>
      </c>
      <c r="H1303" s="2">
        <f>'Moving Avg'!G1303</f>
        <v>5.3186000000000044</v>
      </c>
      <c r="I1303" s="2">
        <f>'Moving Avg'!H1303</f>
        <v>5.5079299999999991</v>
      </c>
      <c r="J1303" s="5" t="str">
        <f>OBV!F1303</f>
        <v>NEUTRAL</v>
      </c>
      <c r="K1303" s="5" t="str">
        <f>OBV!G1303</f>
        <v>NEUTRAL</v>
      </c>
      <c r="L1303" s="5" t="str">
        <f>OBV!H1303</f>
        <v>NEUTRAL</v>
      </c>
    </row>
    <row r="1304" spans="1:12" ht="13.5" x14ac:dyDescent="0.25">
      <c r="A1304" s="3">
        <f>RSI!A1304</f>
        <v>43907</v>
      </c>
      <c r="B1304" s="2">
        <f>RSI!B1304</f>
        <v>5.484</v>
      </c>
      <c r="C1304" s="2">
        <f>RSI!I1304</f>
        <v>58.487770707939106</v>
      </c>
      <c r="D1304" s="2">
        <f>MACD!E1304</f>
        <v>2.0245216269803024E-3</v>
      </c>
      <c r="E1304" s="2">
        <f>MACD!F1304</f>
        <v>-3.9859853167149233E-2</v>
      </c>
      <c r="F1304" s="2">
        <f>'Moving Avg'!D1304</f>
        <v>5.484</v>
      </c>
      <c r="G1304" s="2">
        <f>'Moving Avg'!F1304</f>
        <v>5.4497499999999981</v>
      </c>
      <c r="H1304" s="2">
        <f>'Moving Avg'!G1304</f>
        <v>5.323820000000004</v>
      </c>
      <c r="I1304" s="2">
        <f>'Moving Avg'!H1304</f>
        <v>5.5068149999999996</v>
      </c>
      <c r="J1304" s="5" t="str">
        <f>OBV!F1304</f>
        <v>NEUTRAL</v>
      </c>
      <c r="K1304" s="5" t="str">
        <f>OBV!G1304</f>
        <v>NEUTRAL</v>
      </c>
      <c r="L1304" s="5" t="str">
        <f>OBV!H1304</f>
        <v>NEUTRAL</v>
      </c>
    </row>
    <row r="1305" spans="1:12" ht="13.5" x14ac:dyDescent="0.25">
      <c r="A1305" s="3">
        <f>RSI!A1305</f>
        <v>43908</v>
      </c>
      <c r="B1305" s="2">
        <f>RSI!B1305</f>
        <v>5.484</v>
      </c>
      <c r="C1305" s="2">
        <f>RSI!I1305</f>
        <v>58.487770707939106</v>
      </c>
      <c r="D1305" s="2">
        <f>MACD!E1305</f>
        <v>8.559887703961877E-3</v>
      </c>
      <c r="E1305" s="2">
        <f>MACD!F1305</f>
        <v>-3.0175904992927011E-2</v>
      </c>
      <c r="F1305" s="2">
        <f>'Moving Avg'!D1305</f>
        <v>5.484</v>
      </c>
      <c r="G1305" s="2">
        <f>'Moving Avg'!F1305</f>
        <v>5.4568999999999983</v>
      </c>
      <c r="H1305" s="2">
        <f>'Moving Avg'!G1305</f>
        <v>5.3290400000000036</v>
      </c>
      <c r="I1305" s="2">
        <f>'Moving Avg'!H1305</f>
        <v>5.5062249999999979</v>
      </c>
      <c r="J1305" s="5" t="str">
        <f>OBV!F1305</f>
        <v>NEUTRAL</v>
      </c>
      <c r="K1305" s="5" t="str">
        <f>OBV!G1305</f>
        <v>NEUTRAL</v>
      </c>
      <c r="L1305" s="5" t="str">
        <f>OBV!H1305</f>
        <v>NEUTRAL</v>
      </c>
    </row>
    <row r="1306" spans="1:12" ht="13.5" x14ac:dyDescent="0.25">
      <c r="A1306" s="3">
        <f>RSI!A1306</f>
        <v>43909</v>
      </c>
      <c r="B1306" s="2">
        <f>RSI!B1306</f>
        <v>5.484</v>
      </c>
      <c r="C1306" s="2">
        <f>RSI!I1306</f>
        <v>58.487770707939106</v>
      </c>
      <c r="D1306" s="2">
        <f>MACD!E1306</f>
        <v>-1.1118214517252589E-2</v>
      </c>
      <c r="E1306" s="2">
        <f>MACD!F1306</f>
        <v>-2.6364366897792129E-2</v>
      </c>
      <c r="F1306" s="2">
        <f>'Moving Avg'!D1306</f>
        <v>5.484</v>
      </c>
      <c r="G1306" s="2">
        <f>'Moving Avg'!F1306</f>
        <v>5.4562999999999979</v>
      </c>
      <c r="H1306" s="2">
        <f>'Moving Avg'!G1306</f>
        <v>5.3337600000000043</v>
      </c>
      <c r="I1306" s="2">
        <f>'Moving Avg'!H1306</f>
        <v>5.5056349999999989</v>
      </c>
      <c r="J1306" s="5" t="str">
        <f>OBV!F1306</f>
        <v>NEUTRAL</v>
      </c>
      <c r="K1306" s="5" t="str">
        <f>OBV!G1306</f>
        <v>NEUTRAL</v>
      </c>
      <c r="L1306" s="5" t="str">
        <f>OBV!H1306</f>
        <v>NEUTRAL</v>
      </c>
    </row>
    <row r="1307" spans="1:12" ht="13.5" x14ac:dyDescent="0.25">
      <c r="A1307" s="3">
        <f>RSI!A1307</f>
        <v>43913</v>
      </c>
      <c r="B1307" s="2">
        <f>RSI!B1307</f>
        <v>5.484</v>
      </c>
      <c r="C1307" s="2">
        <f>RSI!I1307</f>
        <v>58.487770707939113</v>
      </c>
      <c r="D1307" s="2">
        <f>MACD!E1307</f>
        <v>-2.8175209539375246E-2</v>
      </c>
      <c r="E1307" s="2">
        <f>MACD!F1307</f>
        <v>-2.6726535426108755E-2</v>
      </c>
      <c r="F1307" s="2">
        <f>'Moving Avg'!D1307</f>
        <v>5.484</v>
      </c>
      <c r="G1307" s="2">
        <f>'Moving Avg'!F1307</f>
        <v>5.4634499999999981</v>
      </c>
      <c r="H1307" s="2">
        <f>'Moving Avg'!G1307</f>
        <v>5.3384800000000041</v>
      </c>
      <c r="I1307" s="2">
        <f>'Moving Avg'!H1307</f>
        <v>5.5050449999999982</v>
      </c>
      <c r="J1307" s="5" t="str">
        <f>OBV!F1307</f>
        <v>NEUTRAL</v>
      </c>
      <c r="K1307" s="5" t="str">
        <f>OBV!G1307</f>
        <v>NEUTRAL</v>
      </c>
      <c r="L1307" s="5" t="str">
        <f>OBV!H1307</f>
        <v>NEUTRAL</v>
      </c>
    </row>
    <row r="1308" spans="1:12" ht="13.5" x14ac:dyDescent="0.25">
      <c r="A1308" s="3">
        <f>RSI!A1308</f>
        <v>43914</v>
      </c>
      <c r="B1308" s="2">
        <f>RSI!B1308</f>
        <v>5.49</v>
      </c>
      <c r="C1308" s="2">
        <f>RSI!I1308</f>
        <v>59.164925872018912</v>
      </c>
      <c r="D1308" s="2">
        <f>MACD!E1308</f>
        <v>-1.9582539433750767E-2</v>
      </c>
      <c r="E1308" s="2">
        <f>MACD!F1308</f>
        <v>-2.529773622763716E-2</v>
      </c>
      <c r="F1308" s="2">
        <f>'Moving Avg'!D1308</f>
        <v>5.4852000000000007</v>
      </c>
      <c r="G1308" s="2">
        <f>'Moving Avg'!F1308</f>
        <v>5.4708999999999985</v>
      </c>
      <c r="H1308" s="2">
        <f>'Moving Avg'!G1308</f>
        <v>5.3438200000000045</v>
      </c>
      <c r="I1308" s="2">
        <f>'Moving Avg'!H1308</f>
        <v>5.504484999999999</v>
      </c>
      <c r="J1308" s="5" t="str">
        <f>OBV!F1308</f>
        <v>BULLISH</v>
      </c>
      <c r="K1308" s="5" t="str">
        <f>OBV!G1308</f>
        <v>WEAK</v>
      </c>
      <c r="L1308" s="5" t="str">
        <f>OBV!H1308</f>
        <v>CONFIRMED BULLISH</v>
      </c>
    </row>
    <row r="1309" spans="1:12" ht="13.5" x14ac:dyDescent="0.25">
      <c r="A1309" s="3">
        <f>RSI!A1309</f>
        <v>43915</v>
      </c>
      <c r="B1309" s="2">
        <f>RSI!B1309</f>
        <v>5.49</v>
      </c>
      <c r="C1309" s="2">
        <f>RSI!I1309</f>
        <v>59.164925872018912</v>
      </c>
      <c r="D1309" s="2">
        <f>MACD!E1309</f>
        <v>-1.269560371642342E-2</v>
      </c>
      <c r="E1309" s="2">
        <f>MACD!F1309</f>
        <v>-2.2777309725394414E-2</v>
      </c>
      <c r="F1309" s="2">
        <f>'Moving Avg'!D1309</f>
        <v>5.4864000000000006</v>
      </c>
      <c r="G1309" s="2">
        <f>'Moving Avg'!F1309</f>
        <v>5.4708999999999985</v>
      </c>
      <c r="H1309" s="2">
        <f>'Moving Avg'!G1309</f>
        <v>5.3497800000000044</v>
      </c>
      <c r="I1309" s="2">
        <f>'Moving Avg'!H1309</f>
        <v>5.503924999999998</v>
      </c>
      <c r="J1309" s="5" t="str">
        <f>OBV!F1309</f>
        <v>BULLISH</v>
      </c>
      <c r="K1309" s="5" t="str">
        <f>OBV!G1309</f>
        <v>WEAK</v>
      </c>
      <c r="L1309" s="5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5.49</v>
      </c>
      <c r="C1310" s="2">
        <f>RSI!I1310</f>
        <v>59.164925872018905</v>
      </c>
      <c r="D1310" s="2">
        <f>MACD!E1310</f>
        <v>-7.2235531832873789E-3</v>
      </c>
      <c r="E1310" s="2">
        <f>MACD!F1310</f>
        <v>-1.9666558416973005E-2</v>
      </c>
      <c r="F1310" s="2">
        <f>'Moving Avg'!D1310</f>
        <v>5.4876000000000005</v>
      </c>
      <c r="G1310" s="2">
        <f>'Moving Avg'!F1310</f>
        <v>5.4708999999999985</v>
      </c>
      <c r="H1310" s="2">
        <f>'Moving Avg'!G1310</f>
        <v>5.3564800000000039</v>
      </c>
      <c r="I1310" s="2">
        <f>'Moving Avg'!H1310</f>
        <v>5.5033649999999987</v>
      </c>
      <c r="J1310" s="5" t="str">
        <f>OBV!F1310</f>
        <v>BULLISH</v>
      </c>
      <c r="K1310" s="5" t="str">
        <f>OBV!G1310</f>
        <v>WEAK</v>
      </c>
      <c r="L1310" s="5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5.49</v>
      </c>
      <c r="C1311" s="2">
        <f>RSI!I1311</f>
        <v>59.164925872018912</v>
      </c>
      <c r="D1311" s="2">
        <f>MACD!E1311</f>
        <v>-2.9223904785986576E-3</v>
      </c>
      <c r="E1311" s="2">
        <f>MACD!F1311</f>
        <v>-1.6317724829298136E-2</v>
      </c>
      <c r="F1311" s="2">
        <f>'Moving Avg'!D1311</f>
        <v>5.4888000000000003</v>
      </c>
      <c r="G1311" s="2">
        <f>'Moving Avg'!F1311</f>
        <v>5.4708999999999985</v>
      </c>
      <c r="H1311" s="2">
        <f>'Moving Avg'!G1311</f>
        <v>5.363680000000004</v>
      </c>
      <c r="I1311" s="2">
        <f>'Moving Avg'!H1311</f>
        <v>5.5028049999999986</v>
      </c>
      <c r="J1311" s="5" t="str">
        <f>OBV!F1311</f>
        <v>BULLISH</v>
      </c>
      <c r="K1311" s="5" t="str">
        <f>OBV!G1311</f>
        <v>WEAK</v>
      </c>
      <c r="L1311" s="5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5.49</v>
      </c>
      <c r="C1312" s="2">
        <f>RSI!I1312</f>
        <v>59.164925872018905</v>
      </c>
      <c r="D1312" s="2">
        <f>MACD!E1312</f>
        <v>4.1239386813529677E-4</v>
      </c>
      <c r="E1312" s="2">
        <f>MACD!F1312</f>
        <v>-1.297170108981145E-2</v>
      </c>
      <c r="F1312" s="2">
        <f>'Moving Avg'!D1312</f>
        <v>5.49</v>
      </c>
      <c r="G1312" s="2">
        <f>'Moving Avg'!F1312</f>
        <v>5.4708999999999985</v>
      </c>
      <c r="H1312" s="2">
        <f>'Moving Avg'!G1312</f>
        <v>5.3703800000000035</v>
      </c>
      <c r="I1312" s="2">
        <f>'Moving Avg'!H1312</f>
        <v>5.5022450000000003</v>
      </c>
      <c r="J1312" s="5" t="str">
        <f>OBV!F1312</f>
        <v>BULLISH</v>
      </c>
      <c r="K1312" s="5" t="str">
        <f>OBV!G1312</f>
        <v>WEAK</v>
      </c>
      <c r="L1312" s="5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5.49</v>
      </c>
      <c r="C1313" s="2">
        <f>RSI!I1313</f>
        <v>59.164925872018912</v>
      </c>
      <c r="D1313" s="2">
        <f>MACD!E1313</f>
        <v>2.9520409333185782E-3</v>
      </c>
      <c r="E1313" s="2">
        <f>MACD!F1313</f>
        <v>-9.7869526851854446E-3</v>
      </c>
      <c r="F1313" s="2">
        <f>'Moving Avg'!D1313</f>
        <v>5.49</v>
      </c>
      <c r="G1313" s="2">
        <f>'Moving Avg'!F1313</f>
        <v>5.4708999999999985</v>
      </c>
      <c r="H1313" s="2">
        <f>'Moving Avg'!G1313</f>
        <v>5.374100000000003</v>
      </c>
      <c r="I1313" s="2">
        <f>'Moving Avg'!H1313</f>
        <v>5.5011600000000014</v>
      </c>
      <c r="J1313" s="5" t="str">
        <f>OBV!F1313</f>
        <v>NEUTRAL</v>
      </c>
      <c r="K1313" s="5" t="str">
        <f>OBV!G1313</f>
        <v>NEUTRAL</v>
      </c>
      <c r="L1313" s="5" t="str">
        <f>OBV!H1313</f>
        <v>NEUTRAL</v>
      </c>
    </row>
    <row r="1314" spans="1:12" ht="13.5" x14ac:dyDescent="0.25">
      <c r="A1314" s="3">
        <f>RSI!A1314</f>
        <v>43922</v>
      </c>
      <c r="B1314" s="2">
        <f>RSI!B1314</f>
        <v>5.49</v>
      </c>
      <c r="C1314" s="2">
        <f>RSI!I1314</f>
        <v>59.164925872018912</v>
      </c>
      <c r="D1314" s="2">
        <f>MACD!E1314</f>
        <v>4.8397753469719973E-3</v>
      </c>
      <c r="E1314" s="2">
        <f>MACD!F1314</f>
        <v>-6.861607078753957E-3</v>
      </c>
      <c r="F1314" s="2">
        <f>'Moving Avg'!D1314</f>
        <v>5.49</v>
      </c>
      <c r="G1314" s="2">
        <f>'Moving Avg'!F1314</f>
        <v>5.4708999999999985</v>
      </c>
      <c r="H1314" s="2">
        <f>'Moving Avg'!G1314</f>
        <v>5.3780800000000033</v>
      </c>
      <c r="I1314" s="2">
        <f>'Moving Avg'!H1314</f>
        <v>5.5008200000000009</v>
      </c>
      <c r="J1314" s="5" t="str">
        <f>OBV!F1314</f>
        <v>NEUTRAL</v>
      </c>
      <c r="K1314" s="5" t="str">
        <f>OBV!G1314</f>
        <v>NEUTRAL</v>
      </c>
      <c r="L1314" s="5" t="str">
        <f>OBV!H1314</f>
        <v>NEUTRAL</v>
      </c>
    </row>
    <row r="1315" spans="1:12" ht="13.5" x14ac:dyDescent="0.25">
      <c r="A1315" s="3">
        <f>RSI!A1315</f>
        <v>43923</v>
      </c>
      <c r="B1315" s="2">
        <f>RSI!B1315</f>
        <v>5.49</v>
      </c>
      <c r="C1315" s="2">
        <f>RSI!I1315</f>
        <v>59.164925872018912</v>
      </c>
      <c r="D1315" s="2">
        <f>MACD!E1315</f>
        <v>6.1952393423192476E-3</v>
      </c>
      <c r="E1315" s="2">
        <f>MACD!F1315</f>
        <v>-4.2502377945393167E-3</v>
      </c>
      <c r="F1315" s="2">
        <f>'Moving Avg'!D1315</f>
        <v>5.49</v>
      </c>
      <c r="G1315" s="2">
        <f>'Moving Avg'!F1315</f>
        <v>5.4708999999999985</v>
      </c>
      <c r="H1315" s="2">
        <f>'Moving Avg'!G1315</f>
        <v>5.3820600000000036</v>
      </c>
      <c r="I1315" s="2">
        <f>'Moving Avg'!H1315</f>
        <v>5.5004800000000014</v>
      </c>
      <c r="J1315" s="5" t="str">
        <f>OBV!F1315</f>
        <v>NEUTRAL</v>
      </c>
      <c r="K1315" s="5" t="str">
        <f>OBV!G1315</f>
        <v>NEUTRAL</v>
      </c>
      <c r="L1315" s="5" t="str">
        <f>OBV!H1315</f>
        <v>NEUTRAL</v>
      </c>
    </row>
    <row r="1316" spans="1:12" ht="13.5" x14ac:dyDescent="0.25">
      <c r="A1316" s="3">
        <f>RSI!A1316</f>
        <v>43924</v>
      </c>
      <c r="B1316" s="2">
        <f>RSI!B1316</f>
        <v>5.49</v>
      </c>
      <c r="C1316" s="2">
        <f>RSI!I1316</f>
        <v>59.164925872018912</v>
      </c>
      <c r="D1316" s="2">
        <f>MACD!E1316</f>
        <v>7.1182354715242369E-3</v>
      </c>
      <c r="E1316" s="2">
        <f>MACD!F1316</f>
        <v>-1.9765431413266061E-3</v>
      </c>
      <c r="F1316" s="2">
        <f>'Moving Avg'!D1316</f>
        <v>5.49</v>
      </c>
      <c r="G1316" s="2">
        <f>'Moving Avg'!F1316</f>
        <v>5.4789499999999984</v>
      </c>
      <c r="H1316" s="2">
        <f>'Moving Avg'!G1316</f>
        <v>5.3886400000000041</v>
      </c>
      <c r="I1316" s="2">
        <f>'Moving Avg'!H1316</f>
        <v>5.5001400000000027</v>
      </c>
      <c r="J1316" s="5" t="str">
        <f>OBV!F1316</f>
        <v>NEUTRAL</v>
      </c>
      <c r="K1316" s="5" t="str">
        <f>OBV!G1316</f>
        <v>NEUTRAL</v>
      </c>
      <c r="L1316" s="5" t="str">
        <f>OBV!H1316</f>
        <v>NEUTRAL</v>
      </c>
    </row>
    <row r="1317" spans="1:12" ht="13.5" x14ac:dyDescent="0.25">
      <c r="A1317" s="3">
        <f>RSI!A1317</f>
        <v>43927</v>
      </c>
      <c r="B1317" s="2">
        <f>RSI!B1317</f>
        <v>5.3289999999999997</v>
      </c>
      <c r="C1317" s="2">
        <f>RSI!I1317</f>
        <v>31.932652124988422</v>
      </c>
      <c r="D1317" s="2">
        <f>MACD!E1317</f>
        <v>1.9617810951994663E-2</v>
      </c>
      <c r="E1317" s="2">
        <f>MACD!F1317</f>
        <v>2.3423276773376477E-3</v>
      </c>
      <c r="F1317" s="2">
        <f>'Moving Avg'!D1317</f>
        <v>5.4578000000000007</v>
      </c>
      <c r="G1317" s="2">
        <f>'Moving Avg'!F1317</f>
        <v>5.4789499999999984</v>
      </c>
      <c r="H1317" s="2">
        <f>'Moving Avg'!G1317</f>
        <v>5.389020000000003</v>
      </c>
      <c r="I1317" s="2">
        <f>'Moving Avg'!H1317</f>
        <v>5.4991500000000029</v>
      </c>
      <c r="J1317" s="5" t="str">
        <f>OBV!F1317</f>
        <v>BEARISH</v>
      </c>
      <c r="K1317" s="5" t="str">
        <f>OBV!G1317</f>
        <v>STRONG</v>
      </c>
      <c r="L1317" s="5" t="str">
        <f>OBV!H1317</f>
        <v>CONFIRMED BEARISH</v>
      </c>
    </row>
    <row r="1318" spans="1:12" ht="13.5" x14ac:dyDescent="0.25">
      <c r="A1318" s="3">
        <f>RSI!A1318</f>
        <v>43928</v>
      </c>
      <c r="B1318" s="2">
        <f>RSI!B1318</f>
        <v>5.3289999999999997</v>
      </c>
      <c r="C1318" s="2">
        <f>RSI!I1318</f>
        <v>31.932652124988422</v>
      </c>
      <c r="D1318" s="2">
        <f>MACD!E1318</f>
        <v>3.187681953695698E-2</v>
      </c>
      <c r="E1318" s="2">
        <f>MACD!F1318</f>
        <v>8.2492260492615151E-3</v>
      </c>
      <c r="F1318" s="2">
        <f>'Moving Avg'!D1318</f>
        <v>5.4256000000000002</v>
      </c>
      <c r="G1318" s="2">
        <f>'Moving Avg'!F1318</f>
        <v>5.4711999999999978</v>
      </c>
      <c r="H1318" s="2">
        <f>'Moving Avg'!G1318</f>
        <v>5.3894000000000029</v>
      </c>
      <c r="I1318" s="2">
        <f>'Moving Avg'!H1318</f>
        <v>5.4981600000000022</v>
      </c>
      <c r="J1318" s="5" t="str">
        <f>OBV!F1318</f>
        <v>BEARISH</v>
      </c>
      <c r="K1318" s="5" t="str">
        <f>OBV!G1318</f>
        <v>STRONG</v>
      </c>
      <c r="L1318" s="5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5.3289999999999997</v>
      </c>
      <c r="C1319" s="2">
        <f>RSI!I1319</f>
        <v>31.932652124988422</v>
      </c>
      <c r="D1319" s="2">
        <f>MACD!E1319</f>
        <v>4.2952945128742925E-2</v>
      </c>
      <c r="E1319" s="2">
        <f>MACD!F1319</f>
        <v>1.5189969865157797E-2</v>
      </c>
      <c r="F1319" s="2">
        <f>'Moving Avg'!D1319</f>
        <v>5.3934000000000006</v>
      </c>
      <c r="G1319" s="2">
        <f>'Moving Avg'!F1319</f>
        <v>5.4634499999999981</v>
      </c>
      <c r="H1319" s="2">
        <f>'Moving Avg'!G1319</f>
        <v>5.3866800000000019</v>
      </c>
      <c r="I1319" s="2">
        <f>'Moving Avg'!H1319</f>
        <v>5.4964550000000028</v>
      </c>
      <c r="J1319" s="5" t="str">
        <f>OBV!F1319</f>
        <v>BEARISH</v>
      </c>
      <c r="K1319" s="5" t="str">
        <f>OBV!G1319</f>
        <v>STRONG</v>
      </c>
      <c r="L1319" s="5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5.18</v>
      </c>
      <c r="C1320" s="2">
        <f>RSI!I1320</f>
        <v>20.843394546704872</v>
      </c>
      <c r="D1320" s="2">
        <f>MACD!E1320</f>
        <v>6.401312392425762E-2</v>
      </c>
      <c r="E1320" s="2">
        <f>MACD!F1320</f>
        <v>2.4954600676977762E-2</v>
      </c>
      <c r="F1320" s="2">
        <f>'Moving Avg'!D1320</f>
        <v>5.3314000000000004</v>
      </c>
      <c r="G1320" s="2">
        <f>'Moving Avg'!F1320</f>
        <v>5.4482499999999989</v>
      </c>
      <c r="H1320" s="2">
        <f>'Moving Avg'!G1320</f>
        <v>5.3809800000000028</v>
      </c>
      <c r="I1320" s="2">
        <f>'Moving Avg'!H1320</f>
        <v>5.4938200000000039</v>
      </c>
      <c r="J1320" s="5" t="str">
        <f>OBV!F1320</f>
        <v>BEARISH</v>
      </c>
      <c r="K1320" s="5" t="str">
        <f>OBV!G1320</f>
        <v>STRONG</v>
      </c>
      <c r="L1320" s="5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5.03</v>
      </c>
      <c r="C1321" s="2">
        <f>RSI!I1321</f>
        <v>15.14238813481191</v>
      </c>
      <c r="D1321" s="2">
        <f>MACD!E1321</f>
        <v>9.4427644360353113E-2</v>
      </c>
      <c r="E1321" s="2">
        <f>MACD!F1321</f>
        <v>3.884920941365283E-2</v>
      </c>
      <c r="F1321" s="2">
        <f>'Moving Avg'!D1321</f>
        <v>5.2393999999999998</v>
      </c>
      <c r="G1321" s="2">
        <f>'Moving Avg'!F1321</f>
        <v>5.4255499999999985</v>
      </c>
      <c r="H1321" s="2">
        <f>'Moving Avg'!G1321</f>
        <v>5.3722800000000017</v>
      </c>
      <c r="I1321" s="2">
        <f>'Moving Avg'!H1321</f>
        <v>5.4910250000000032</v>
      </c>
      <c r="J1321" s="5" t="str">
        <f>OBV!F1321</f>
        <v>BEARISH</v>
      </c>
      <c r="K1321" s="5" t="str">
        <f>OBV!G1321</f>
        <v>STRONG</v>
      </c>
      <c r="L1321" s="5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5.03</v>
      </c>
      <c r="C1322" s="2">
        <f>RSI!I1322</f>
        <v>15.14238813481191</v>
      </c>
      <c r="D1322" s="2">
        <f>MACD!E1322</f>
        <v>0.12242275131900016</v>
      </c>
      <c r="E1322" s="2">
        <f>MACD!F1322</f>
        <v>5.5563917794722292E-2</v>
      </c>
      <c r="F1322" s="2">
        <f>'Moving Avg'!D1322</f>
        <v>5.1795999999999998</v>
      </c>
      <c r="G1322" s="2">
        <f>'Moving Avg'!F1322</f>
        <v>5.402849999999999</v>
      </c>
      <c r="H1322" s="2">
        <f>'Moving Avg'!G1322</f>
        <v>5.3660600000000009</v>
      </c>
      <c r="I1322" s="2">
        <f>'Moving Avg'!H1322</f>
        <v>5.4882300000000033</v>
      </c>
      <c r="J1322" s="5" t="str">
        <f>OBV!F1322</f>
        <v>BEARISH</v>
      </c>
      <c r="K1322" s="5" t="str">
        <f>OBV!G1322</f>
        <v>STRONG</v>
      </c>
      <c r="L1322" s="5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5.03</v>
      </c>
      <c r="C1323" s="2">
        <f>RSI!I1323</f>
        <v>15.14238813481191</v>
      </c>
      <c r="D1323" s="2">
        <f>MACD!E1323</f>
        <v>0.14820327384991749</v>
      </c>
      <c r="E1323" s="2">
        <f>MACD!F1323</f>
        <v>7.4091789005761341E-2</v>
      </c>
      <c r="F1323" s="2">
        <f>'Moving Avg'!D1323</f>
        <v>5.1198000000000006</v>
      </c>
      <c r="G1323" s="2">
        <f>'Moving Avg'!F1323</f>
        <v>5.3801499999999987</v>
      </c>
      <c r="H1323" s="2">
        <f>'Moving Avg'!G1323</f>
        <v>5.3598400000000019</v>
      </c>
      <c r="I1323" s="2">
        <f>'Moving Avg'!H1323</f>
        <v>5.4848450000000026</v>
      </c>
      <c r="J1323" s="5" t="str">
        <f>OBV!F1323</f>
        <v>BEARISH</v>
      </c>
      <c r="K1323" s="5" t="str">
        <f>OBV!G1323</f>
        <v>STRONG</v>
      </c>
      <c r="L1323" s="5" t="str">
        <f>OBV!H1323</f>
        <v>CONFIRMED BEARISH</v>
      </c>
    </row>
    <row r="1324" spans="1:12" ht="13.5" x14ac:dyDescent="0.25">
      <c r="A1324" s="3">
        <f>RSI!A1324</f>
        <v>43938</v>
      </c>
      <c r="B1324" s="2">
        <f>RSI!B1324</f>
        <v>5.03</v>
      </c>
      <c r="C1324" s="2">
        <f>RSI!I1324</f>
        <v>15.14238813481191</v>
      </c>
      <c r="D1324" s="2">
        <f>MACD!E1324</f>
        <v>0.17195492798268752</v>
      </c>
      <c r="E1324" s="2">
        <f>MACD!F1324</f>
        <v>9.366441680114658E-2</v>
      </c>
      <c r="F1324" s="2">
        <f>'Moving Avg'!D1324</f>
        <v>5.0600000000000005</v>
      </c>
      <c r="G1324" s="2">
        <f>'Moving Avg'!F1324</f>
        <v>5.35745</v>
      </c>
      <c r="H1324" s="2">
        <f>'Moving Avg'!G1324</f>
        <v>5.3542400000000008</v>
      </c>
      <c r="I1324" s="2">
        <f>'Moving Avg'!H1324</f>
        <v>5.4814600000000029</v>
      </c>
      <c r="J1324" s="5" t="str">
        <f>OBV!F1324</f>
        <v>BEARISH</v>
      </c>
      <c r="K1324" s="5" t="str">
        <f>OBV!G1324</f>
        <v>STRONG</v>
      </c>
      <c r="L1324" s="5" t="str">
        <f>OBV!H1324</f>
        <v>CONFIRMED BEARISH</v>
      </c>
    </row>
    <row r="1325" spans="1:12" ht="13.5" x14ac:dyDescent="0.25">
      <c r="A1325" s="3">
        <f>RSI!A1325</f>
        <v>43941</v>
      </c>
      <c r="B1325" s="2">
        <f>RSI!B1325</f>
        <v>5.093</v>
      </c>
      <c r="C1325" s="2">
        <f>RSI!I1325</f>
        <v>26.499352631926911</v>
      </c>
      <c r="D1325" s="2">
        <f>MACD!E1325</f>
        <v>0.18917967206981423</v>
      </c>
      <c r="E1325" s="2">
        <f>MACD!F1325</f>
        <v>0.11276746785488012</v>
      </c>
      <c r="F1325" s="2">
        <f>'Moving Avg'!D1325</f>
        <v>5.0426000000000002</v>
      </c>
      <c r="G1325" s="2">
        <f>'Moving Avg'!F1325</f>
        <v>5.3378999999999994</v>
      </c>
      <c r="H1325" s="2">
        <f>'Moving Avg'!G1325</f>
        <v>5.3499000000000017</v>
      </c>
      <c r="I1325" s="2">
        <f>'Moving Avg'!H1325</f>
        <v>5.4789800000000026</v>
      </c>
      <c r="J1325" s="5" t="str">
        <f>OBV!F1325</f>
        <v>BULLISH</v>
      </c>
      <c r="K1325" s="5" t="str">
        <f>OBV!G1325</f>
        <v>NEUTRAL</v>
      </c>
      <c r="L1325" s="5" t="str">
        <f>OBV!H1325</f>
        <v>BULLISH DIVERGENCE</v>
      </c>
    </row>
    <row r="1326" spans="1:12" ht="13.5" x14ac:dyDescent="0.25">
      <c r="A1326" s="3">
        <f>RSI!A1326</f>
        <v>43942</v>
      </c>
      <c r="B1326" s="2">
        <f>RSI!B1326</f>
        <v>4.944</v>
      </c>
      <c r="C1326" s="2">
        <f>RSI!I1326</f>
        <v>19.762653851546148</v>
      </c>
      <c r="D1326" s="2">
        <f>MACD!E1326</f>
        <v>0.21608020180109744</v>
      </c>
      <c r="E1326" s="2">
        <f>MACD!F1326</f>
        <v>0.13343001464412357</v>
      </c>
      <c r="F1326" s="2">
        <f>'Moving Avg'!D1326</f>
        <v>5.0253999999999994</v>
      </c>
      <c r="G1326" s="2">
        <f>'Moving Avg'!F1326</f>
        <v>5.3109000000000011</v>
      </c>
      <c r="H1326" s="2">
        <f>'Moving Avg'!G1326</f>
        <v>5.3432000000000031</v>
      </c>
      <c r="I1326" s="2">
        <f>'Moving Avg'!H1326</f>
        <v>5.4751650000000032</v>
      </c>
      <c r="J1326" s="5" t="str">
        <f>OBV!F1326</f>
        <v>BULLISH</v>
      </c>
      <c r="K1326" s="5" t="str">
        <f>OBV!G1326</f>
        <v>NEUTRAL</v>
      </c>
      <c r="L1326" s="5" t="str">
        <f>OBV!H1326</f>
        <v>BULLISH DIVERGENCE</v>
      </c>
    </row>
    <row r="1327" spans="1:12" ht="13.5" x14ac:dyDescent="0.25">
      <c r="A1327" s="3">
        <f>RSI!A1327</f>
        <v>43943</v>
      </c>
      <c r="B1327" s="2">
        <f>RSI!B1327</f>
        <v>4.944</v>
      </c>
      <c r="C1327" s="2">
        <f>RSI!I1327</f>
        <v>19.762653851546148</v>
      </c>
      <c r="D1327" s="2">
        <f>MACD!E1327</f>
        <v>0.21614665441904091</v>
      </c>
      <c r="E1327" s="2">
        <f>MACD!F1327</f>
        <v>0.14997334259910705</v>
      </c>
      <c r="F1327" s="2">
        <f>'Moving Avg'!D1327</f>
        <v>5.0082000000000004</v>
      </c>
      <c r="G1327" s="2">
        <f>'Moving Avg'!F1327</f>
        <v>5.2839000000000009</v>
      </c>
      <c r="H1327" s="2">
        <f>'Moving Avg'!G1327</f>
        <v>5.3377400000000037</v>
      </c>
      <c r="I1327" s="2">
        <f>'Moving Avg'!H1327</f>
        <v>5.4713500000000019</v>
      </c>
      <c r="J1327" s="5" t="str">
        <f>OBV!F1327</f>
        <v>BULLISH</v>
      </c>
      <c r="K1327" s="5" t="str">
        <f>OBV!G1327</f>
        <v>NEUTRAL</v>
      </c>
      <c r="L1327" s="5" t="str">
        <f>OBV!H1327</f>
        <v>BULLISH DIVERGENCE</v>
      </c>
    </row>
    <row r="1328" spans="1:12" ht="13.5" x14ac:dyDescent="0.25">
      <c r="A1328" s="3">
        <f>RSI!A1328</f>
        <v>43944</v>
      </c>
      <c r="B1328" s="2">
        <f>RSI!B1328</f>
        <v>4.944</v>
      </c>
      <c r="C1328" s="2">
        <f>RSI!I1328</f>
        <v>19.762653851546148</v>
      </c>
      <c r="D1328" s="2">
        <f>MACD!E1328</f>
        <v>0.21812297308644357</v>
      </c>
      <c r="E1328" s="2">
        <f>MACD!F1328</f>
        <v>0.16360326869657435</v>
      </c>
      <c r="F1328" s="2">
        <f>'Moving Avg'!D1328</f>
        <v>4.9909999999999997</v>
      </c>
      <c r="G1328" s="2">
        <f>'Moving Avg'!F1328</f>
        <v>5.2566000000000015</v>
      </c>
      <c r="H1328" s="2">
        <f>'Moving Avg'!G1328</f>
        <v>5.3352600000000026</v>
      </c>
      <c r="I1328" s="2">
        <f>'Moving Avg'!H1328</f>
        <v>5.4675350000000025</v>
      </c>
      <c r="J1328" s="5" t="str">
        <f>OBV!F1328</f>
        <v>BULLISH</v>
      </c>
      <c r="K1328" s="5" t="str">
        <f>OBV!G1328</f>
        <v>NEUTRAL</v>
      </c>
      <c r="L1328" s="5" t="str">
        <f>OBV!H1328</f>
        <v>BULLISH DIVERGENCE</v>
      </c>
    </row>
    <row r="1329" spans="1:12" ht="13.5" x14ac:dyDescent="0.25">
      <c r="A1329" s="3">
        <f>RSI!A1329</f>
        <v>43945</v>
      </c>
      <c r="B1329" s="2">
        <f>RSI!B1329</f>
        <v>4.8010000000000002</v>
      </c>
      <c r="C1329" s="2">
        <f>RSI!I1329</f>
        <v>15.146926056418948</v>
      </c>
      <c r="D1329" s="2">
        <f>MACD!E1329</f>
        <v>0.23216569599581671</v>
      </c>
      <c r="E1329" s="2">
        <f>MACD!F1329</f>
        <v>0.17731575415642281</v>
      </c>
      <c r="F1329" s="2">
        <f>'Moving Avg'!D1329</f>
        <v>4.9451999999999998</v>
      </c>
      <c r="G1329" s="2">
        <f>'Moving Avg'!F1329</f>
        <v>5.222150000000001</v>
      </c>
      <c r="H1329" s="2">
        <f>'Moving Avg'!G1329</f>
        <v>5.3299200000000022</v>
      </c>
      <c r="I1329" s="2">
        <f>'Moving Avg'!H1329</f>
        <v>5.4630050000000017</v>
      </c>
      <c r="J1329" s="5" t="str">
        <f>OBV!F1329</f>
        <v>BEARISH</v>
      </c>
      <c r="K1329" s="5" t="str">
        <f>OBV!G1329</f>
        <v>STRONG</v>
      </c>
      <c r="L1329" s="5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4.6580000000000004</v>
      </c>
      <c r="C1330" s="2">
        <f>RSI!I1330</f>
        <v>12.102784135183384</v>
      </c>
      <c r="D1330" s="2">
        <f>MACD!E1330</f>
        <v>0.23420867609865059</v>
      </c>
      <c r="E1330" s="2">
        <f>MACD!F1330</f>
        <v>0.18869433854486836</v>
      </c>
      <c r="F1330" s="2">
        <f>'Moving Avg'!D1330</f>
        <v>4.858200000000001</v>
      </c>
      <c r="G1330" s="2">
        <f>'Moving Avg'!F1330</f>
        <v>5.1805500000000011</v>
      </c>
      <c r="H1330" s="2">
        <f>'Moving Avg'!G1330</f>
        <v>5.3217200000000018</v>
      </c>
      <c r="I1330" s="2">
        <f>'Moving Avg'!H1330</f>
        <v>5.4583150000000025</v>
      </c>
      <c r="J1330" s="5" t="str">
        <f>OBV!F1330</f>
        <v>BEARISH</v>
      </c>
      <c r="K1330" s="5" t="str">
        <f>OBV!G1330</f>
        <v>STRONG</v>
      </c>
      <c r="L1330" s="5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4.5960000000000001</v>
      </c>
      <c r="C1331" s="2">
        <f>RSI!I1331</f>
        <v>11.064508084713054</v>
      </c>
      <c r="D1331" s="2">
        <f>MACD!E1331</f>
        <v>0.22060464425786641</v>
      </c>
      <c r="E1331" s="2">
        <f>MACD!F1331</f>
        <v>0.19507639968746798</v>
      </c>
      <c r="F1331" s="2">
        <f>'Moving Avg'!D1331</f>
        <v>4.7886000000000006</v>
      </c>
      <c r="G1331" s="2">
        <f>'Moving Avg'!F1331</f>
        <v>5.1358500000000014</v>
      </c>
      <c r="H1331" s="2">
        <f>'Moving Avg'!G1331</f>
        <v>5.3122800000000003</v>
      </c>
      <c r="I1331" s="2">
        <f>'Moving Avg'!H1331</f>
        <v>5.4533150000000026</v>
      </c>
      <c r="J1331" s="5" t="str">
        <f>OBV!F1331</f>
        <v>BEARISH</v>
      </c>
      <c r="K1331" s="5" t="str">
        <f>OBV!G1331</f>
        <v>STRONG</v>
      </c>
      <c r="L1331" s="5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4.5030000000000001</v>
      </c>
      <c r="C1332" s="2">
        <f>RSI!I1332</f>
        <v>9.7178054989540499</v>
      </c>
      <c r="D1332" s="2">
        <f>MACD!E1332</f>
        <v>0.21926695954776054</v>
      </c>
      <c r="E1332" s="2">
        <f>MACD!F1332</f>
        <v>0.19991451165952651</v>
      </c>
      <c r="F1332" s="2">
        <f>'Moving Avg'!D1332</f>
        <v>4.7004000000000001</v>
      </c>
      <c r="G1332" s="2">
        <f>'Moving Avg'!F1332</f>
        <v>5.0865000000000009</v>
      </c>
      <c r="H1332" s="2">
        <f>'Moving Avg'!G1332</f>
        <v>5.3009799999999991</v>
      </c>
      <c r="I1332" s="2">
        <f>'Moving Avg'!H1332</f>
        <v>5.4478500000000016</v>
      </c>
      <c r="J1332" s="5" t="str">
        <f>OBV!F1332</f>
        <v>BEARISH</v>
      </c>
      <c r="K1332" s="5" t="str">
        <f>OBV!G1332</f>
        <v>STRONG</v>
      </c>
      <c r="L1332" s="5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4.5149999999999997</v>
      </c>
      <c r="C1333" s="2">
        <f>RSI!I1333</f>
        <v>11.21935910132855</v>
      </c>
      <c r="D1333" s="2">
        <f>MACD!E1333</f>
        <v>0.2208369563185002</v>
      </c>
      <c r="E1333" s="2">
        <f>MACD!F1333</f>
        <v>0.20409900059132124</v>
      </c>
      <c r="F1333" s="2">
        <f>'Moving Avg'!D1333</f>
        <v>4.6146000000000003</v>
      </c>
      <c r="G1333" s="2">
        <f>'Moving Avg'!F1333</f>
        <v>5.0377500000000008</v>
      </c>
      <c r="H1333" s="2">
        <f>'Moving Avg'!G1333</f>
        <v>5.2870600000000003</v>
      </c>
      <c r="I1333" s="2">
        <f>'Moving Avg'!H1333</f>
        <v>5.4424800000000015</v>
      </c>
      <c r="J1333" s="5" t="str">
        <f>OBV!F1333</f>
        <v>BEARISH</v>
      </c>
      <c r="K1333" s="5" t="str">
        <f>OBV!G1333</f>
        <v>STRONG</v>
      </c>
      <c r="L1333" s="5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4.6449999999999996</v>
      </c>
      <c r="C1334" s="2">
        <f>RSI!I1334</f>
        <v>25.646685466276992</v>
      </c>
      <c r="D1334" s="2">
        <f>MACD!E1334</f>
        <v>0.21578966653696074</v>
      </c>
      <c r="E1334" s="2">
        <f>MACD!F1334</f>
        <v>0.20643713378044914</v>
      </c>
      <c r="F1334" s="2">
        <f>'Moving Avg'!D1334</f>
        <v>4.5834000000000001</v>
      </c>
      <c r="G1334" s="2">
        <f>'Moving Avg'!F1334</f>
        <v>4.9955000000000016</v>
      </c>
      <c r="H1334" s="2">
        <f>'Moving Avg'!G1334</f>
        <v>5.2757399999999999</v>
      </c>
      <c r="I1334" s="2">
        <f>'Moving Avg'!H1334</f>
        <v>5.4377600000000008</v>
      </c>
      <c r="J1334" s="5" t="str">
        <f>OBV!F1334</f>
        <v>BULLISH</v>
      </c>
      <c r="K1334" s="5" t="str">
        <f>OBV!G1334</f>
        <v>NEUTRAL</v>
      </c>
      <c r="L1334" s="5" t="str">
        <f>OBV!H1334</f>
        <v>BULLISH DIVERGENCE</v>
      </c>
    </row>
    <row r="1335" spans="1:12" ht="13.5" x14ac:dyDescent="0.25">
      <c r="A1335" s="3">
        <f>RSI!A1335</f>
        <v>43956</v>
      </c>
      <c r="B1335" s="2">
        <f>RSI!B1335</f>
        <v>4.726</v>
      </c>
      <c r="C1335" s="2">
        <f>RSI!I1335</f>
        <v>32.95717160969923</v>
      </c>
      <c r="D1335" s="2">
        <f>MACD!E1335</f>
        <v>0.21745586780171511</v>
      </c>
      <c r="E1335" s="2">
        <f>MACD!F1335</f>
        <v>0.20864088058470234</v>
      </c>
      <c r="F1335" s="2">
        <f>'Moving Avg'!D1335</f>
        <v>4.5969999999999995</v>
      </c>
      <c r="G1335" s="2">
        <f>'Moving Avg'!F1335</f>
        <v>4.9573000000000009</v>
      </c>
      <c r="H1335" s="2">
        <f>'Moving Avg'!G1335</f>
        <v>5.2634399999999992</v>
      </c>
      <c r="I1335" s="2">
        <f>'Moving Avg'!H1335</f>
        <v>5.4334450000000016</v>
      </c>
      <c r="J1335" s="5" t="str">
        <f>OBV!F1335</f>
        <v>BEARISH</v>
      </c>
      <c r="K1335" s="5" t="str">
        <f>OBV!G1335</f>
        <v>STRONG</v>
      </c>
      <c r="L1335" s="5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4.726</v>
      </c>
      <c r="C1336" s="2">
        <f>RSI!I1336</f>
        <v>32.95717160969923</v>
      </c>
      <c r="D1336" s="2">
        <f>MACD!E1336</f>
        <v>0.19754242585470738</v>
      </c>
      <c r="E1336" s="2">
        <f>MACD!F1336</f>
        <v>0.20642118963870337</v>
      </c>
      <c r="F1336" s="2">
        <f>'Moving Avg'!D1336</f>
        <v>4.6229999999999993</v>
      </c>
      <c r="G1336" s="2">
        <f>'Moving Avg'!F1336</f>
        <v>4.9191000000000003</v>
      </c>
      <c r="H1336" s="2">
        <f>'Moving Avg'!G1336</f>
        <v>5.2480399999999996</v>
      </c>
      <c r="I1336" s="2">
        <f>'Moving Avg'!H1336</f>
        <v>5.4291300000000016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4.72</v>
      </c>
      <c r="C1337" s="2">
        <f>RSI!I1337</f>
        <v>32.681127455888316</v>
      </c>
      <c r="D1337" s="2">
        <f>MACD!E1337</f>
        <v>0.18261830551611524</v>
      </c>
      <c r="E1337" s="2">
        <f>MACD!F1337</f>
        <v>0.20166061281418576</v>
      </c>
      <c r="F1337" s="2">
        <f>'Moving Avg'!D1337</f>
        <v>4.6663999999999994</v>
      </c>
      <c r="G1337" s="2">
        <f>'Moving Avg'!F1337</f>
        <v>4.8886500000000002</v>
      </c>
      <c r="H1337" s="2">
        <f>'Moving Avg'!G1337</f>
        <v>5.2356199999999999</v>
      </c>
      <c r="I1337" s="2">
        <f>'Moving Avg'!H1337</f>
        <v>5.4252500000000001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</row>
    <row r="1338" spans="1:12" ht="13.5" x14ac:dyDescent="0.25">
      <c r="A1338" s="3">
        <f>RSI!A1338</f>
        <v>43959</v>
      </c>
      <c r="B1338" s="2">
        <f>RSI!B1338</f>
        <v>4.72</v>
      </c>
      <c r="C1338" s="2">
        <f>RSI!I1338</f>
        <v>32.681127455888316</v>
      </c>
      <c r="D1338" s="2">
        <f>MACD!E1338</f>
        <v>0.17139720490307386</v>
      </c>
      <c r="E1338" s="2">
        <f>MACD!F1338</f>
        <v>0.19560793123196341</v>
      </c>
      <c r="F1338" s="2">
        <f>'Moving Avg'!D1338</f>
        <v>4.7073999999999989</v>
      </c>
      <c r="G1338" s="2">
        <f>'Moving Avg'!F1338</f>
        <v>4.858200000000001</v>
      </c>
      <c r="H1338" s="2">
        <f>'Moving Avg'!G1338</f>
        <v>5.2231999999999994</v>
      </c>
      <c r="I1338" s="2">
        <f>'Moving Avg'!H1338</f>
        <v>5.4213700000000005</v>
      </c>
      <c r="J1338" s="5" t="str">
        <f>OBV!F1338</f>
        <v>BEARISH</v>
      </c>
      <c r="K1338" s="5" t="str">
        <f>OBV!G1338</f>
        <v>STRONG</v>
      </c>
      <c r="L1338" s="5" t="str">
        <f>OBV!H1338</f>
        <v>CONFIRMED BEARISH</v>
      </c>
    </row>
    <row r="1339" spans="1:12" ht="13.5" x14ac:dyDescent="0.25">
      <c r="A1339" s="3">
        <f>RSI!A1339</f>
        <v>43962</v>
      </c>
      <c r="B1339" s="2">
        <f>RSI!B1339</f>
        <v>4.625</v>
      </c>
      <c r="C1339" s="2">
        <f>RSI!I1339</f>
        <v>28.324655013973995</v>
      </c>
      <c r="D1339" s="2">
        <f>MACD!E1339</f>
        <v>0.14824224339823466</v>
      </c>
      <c r="E1339" s="2">
        <f>MACD!F1339</f>
        <v>0.18613479366521768</v>
      </c>
      <c r="F1339" s="2">
        <f>'Moving Avg'!D1339</f>
        <v>4.7034000000000002</v>
      </c>
      <c r="G1339" s="2">
        <f>'Moving Avg'!F1339</f>
        <v>4.8230000000000004</v>
      </c>
      <c r="H1339" s="2">
        <f>'Moving Avg'!G1339</f>
        <v>5.2058999999999989</v>
      </c>
      <c r="I1339" s="2">
        <f>'Moving Avg'!H1339</f>
        <v>5.4170149999999992</v>
      </c>
      <c r="J1339" s="5" t="str">
        <f>OBV!F1339</f>
        <v>BEARISH</v>
      </c>
      <c r="K1339" s="5" t="str">
        <f>OBV!G1339</f>
        <v>STRONG</v>
      </c>
      <c r="L1339" s="5" t="str">
        <f>OBV!H1339</f>
        <v>CONFIRMED BEARISH</v>
      </c>
    </row>
    <row r="1340" spans="1:12" ht="13.5" x14ac:dyDescent="0.25">
      <c r="A1340" s="3">
        <f>RSI!A1340</f>
        <v>43963</v>
      </c>
      <c r="B1340" s="2">
        <f>RSI!B1340</f>
        <v>4.4969999999999999</v>
      </c>
      <c r="C1340" s="2">
        <f>RSI!I1340</f>
        <v>23.733953328919966</v>
      </c>
      <c r="D1340" s="2">
        <f>MACD!E1340</f>
        <v>0.11789870098392274</v>
      </c>
      <c r="E1340" s="2">
        <f>MACD!F1340</f>
        <v>0.17248757512895871</v>
      </c>
      <c r="F1340" s="2">
        <f>'Moving Avg'!D1340</f>
        <v>4.6576000000000004</v>
      </c>
      <c r="G1340" s="2">
        <f>'Moving Avg'!F1340</f>
        <v>4.7888500000000001</v>
      </c>
      <c r="H1340" s="2">
        <f>'Moving Avg'!G1340</f>
        <v>5.1860399999999984</v>
      </c>
      <c r="I1340" s="2">
        <f>'Moving Avg'!H1340</f>
        <v>5.4120199999999992</v>
      </c>
      <c r="J1340" s="5" t="str">
        <f>OBV!F1340</f>
        <v>BEARISH</v>
      </c>
      <c r="K1340" s="5" t="str">
        <f>OBV!G1340</f>
        <v>STRONG</v>
      </c>
      <c r="L1340" s="5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4.3890000000000002</v>
      </c>
      <c r="C1341" s="2">
        <f>RSI!I1341</f>
        <v>20.687338613093331</v>
      </c>
      <c r="D1341" s="2">
        <f>MACD!E1341</f>
        <v>9.307799167374764E-2</v>
      </c>
      <c r="E1341" s="2">
        <f>MACD!F1341</f>
        <v>0.15660565843791649</v>
      </c>
      <c r="F1341" s="2">
        <f>'Moving Avg'!D1341</f>
        <v>4.5901999999999994</v>
      </c>
      <c r="G1341" s="2">
        <f>'Moving Avg'!F1341</f>
        <v>4.7568000000000001</v>
      </c>
      <c r="H1341" s="2">
        <f>'Moving Avg'!G1341</f>
        <v>5.1640199999999981</v>
      </c>
      <c r="I1341" s="2">
        <f>'Moving Avg'!H1341</f>
        <v>5.4057099999999982</v>
      </c>
      <c r="J1341" s="5" t="str">
        <f>OBV!F1341</f>
        <v>BEARISH</v>
      </c>
      <c r="K1341" s="5" t="str">
        <f>OBV!G1341</f>
        <v>STRONG</v>
      </c>
      <c r="L1341" s="5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4.4560000000000004</v>
      </c>
      <c r="C1342" s="2">
        <f>RSI!I1342</f>
        <v>26.951919092169391</v>
      </c>
      <c r="D1342" s="2">
        <f>MACD!E1342</f>
        <v>5.5659168235020928E-2</v>
      </c>
      <c r="E1342" s="2">
        <f>MACD!F1342</f>
        <v>0.13641636039733737</v>
      </c>
      <c r="F1342" s="2">
        <f>'Moving Avg'!D1342</f>
        <v>4.5373999999999999</v>
      </c>
      <c r="G1342" s="2">
        <f>'Moving Avg'!F1342</f>
        <v>4.7280999999999995</v>
      </c>
      <c r="H1342" s="2">
        <f>'Moving Avg'!G1342</f>
        <v>5.1433399999999985</v>
      </c>
      <c r="I1342" s="2">
        <f>'Moving Avg'!H1342</f>
        <v>5.3999799999999984</v>
      </c>
      <c r="J1342" s="5" t="str">
        <f>OBV!F1342</f>
        <v>BEARISH</v>
      </c>
      <c r="K1342" s="5" t="str">
        <f>OBV!G1342</f>
        <v>STRONG</v>
      </c>
      <c r="L1342" s="5" t="str">
        <f>OBV!H1342</f>
        <v>CONFIRMED BEARISH</v>
      </c>
    </row>
    <row r="1343" spans="1:12" ht="13.5" x14ac:dyDescent="0.25">
      <c r="A1343" s="3">
        <f>RSI!A1343</f>
        <v>43966</v>
      </c>
      <c r="B1343" s="2">
        <f>RSI!B1343</f>
        <v>4.4560000000000004</v>
      </c>
      <c r="C1343" s="2">
        <f>RSI!I1343</f>
        <v>26.951919092169391</v>
      </c>
      <c r="D1343" s="2">
        <f>MACD!E1343</f>
        <v>2.8089900090889408E-2</v>
      </c>
      <c r="E1343" s="2">
        <f>MACD!F1343</f>
        <v>0.11475106833604778</v>
      </c>
      <c r="F1343" s="2">
        <f>'Moving Avg'!D1343</f>
        <v>4.4845999999999995</v>
      </c>
      <c r="G1343" s="2">
        <f>'Moving Avg'!F1343</f>
        <v>4.6993999999999998</v>
      </c>
      <c r="H1343" s="2">
        <f>'Moving Avg'!G1343</f>
        <v>5.1226599999999971</v>
      </c>
      <c r="I1343" s="2">
        <f>'Moving Avg'!H1343</f>
        <v>5.3942499999999969</v>
      </c>
      <c r="J1343" s="5" t="str">
        <f>OBV!F1343</f>
        <v>BEARISH</v>
      </c>
      <c r="K1343" s="5" t="str">
        <f>OBV!G1343</f>
        <v>STRONG</v>
      </c>
      <c r="L1343" s="5" t="str">
        <f>OBV!H1343</f>
        <v>CONFIRMED BEARISH</v>
      </c>
    </row>
    <row r="1344" spans="1:12" ht="13.5" x14ac:dyDescent="0.25">
      <c r="A1344" s="3">
        <f>RSI!A1344</f>
        <v>43969</v>
      </c>
      <c r="B1344" s="2">
        <f>RSI!B1344</f>
        <v>4.3280000000000003</v>
      </c>
      <c r="C1344" s="2">
        <f>RSI!I1344</f>
        <v>22.937677977388361</v>
      </c>
      <c r="D1344" s="2">
        <f>MACD!E1344</f>
        <v>3.6323779464108696E-2</v>
      </c>
      <c r="E1344" s="2">
        <f>MACD!F1344</f>
        <v>9.9065610561659981E-2</v>
      </c>
      <c r="F1344" s="2">
        <f>'Moving Avg'!D1344</f>
        <v>4.4251999999999994</v>
      </c>
      <c r="G1344" s="2">
        <f>'Moving Avg'!F1344</f>
        <v>4.6642999999999999</v>
      </c>
      <c r="H1344" s="2">
        <f>'Moving Avg'!G1344</f>
        <v>5.0994199999999976</v>
      </c>
      <c r="I1344" s="2">
        <f>'Moving Avg'!H1344</f>
        <v>5.3878799999999964</v>
      </c>
      <c r="J1344" s="5" t="str">
        <f>OBV!F1344</f>
        <v>BEARISH</v>
      </c>
      <c r="K1344" s="5" t="str">
        <f>OBV!G1344</f>
        <v>STRONG</v>
      </c>
      <c r="L1344" s="5" t="str">
        <f>OBV!H1344</f>
        <v>CONFIRMED BEARISH</v>
      </c>
    </row>
    <row r="1345" spans="1:12" ht="13.5" x14ac:dyDescent="0.25">
      <c r="A1345" s="3">
        <f>RSI!A1345</f>
        <v>43970</v>
      </c>
      <c r="B1345" s="2">
        <f>RSI!B1345</f>
        <v>4.3280000000000003</v>
      </c>
      <c r="C1345" s="2">
        <f>RSI!I1345</f>
        <v>22.937677977388361</v>
      </c>
      <c r="D1345" s="2">
        <f>MACD!E1345</f>
        <v>5.8434952426442699E-2</v>
      </c>
      <c r="E1345" s="2">
        <f>MACD!F1345</f>
        <v>9.0939478934616527E-2</v>
      </c>
      <c r="F1345" s="2">
        <f>'Moving Avg'!D1345</f>
        <v>4.3914</v>
      </c>
      <c r="G1345" s="2">
        <f>'Moving Avg'!F1345</f>
        <v>4.6260500000000002</v>
      </c>
      <c r="H1345" s="2">
        <f>'Moving Avg'!G1345</f>
        <v>5.0761799999999972</v>
      </c>
      <c r="I1345" s="2">
        <f>'Moving Avg'!H1345</f>
        <v>5.3815099999999969</v>
      </c>
      <c r="J1345" s="5" t="str">
        <f>OBV!F1345</f>
        <v>BEARISH</v>
      </c>
      <c r="K1345" s="5" t="str">
        <f>OBV!G1345</f>
        <v>NEUTRAL</v>
      </c>
      <c r="L1345" s="5" t="str">
        <f>OBV!H1345</f>
        <v>CONFIRMED BEARISH</v>
      </c>
    </row>
    <row r="1346" spans="1:12" ht="13.5" x14ac:dyDescent="0.25">
      <c r="A1346" s="3">
        <f>RSI!A1346</f>
        <v>43971</v>
      </c>
      <c r="B1346" s="2">
        <f>RSI!B1346</f>
        <v>4.3280000000000003</v>
      </c>
      <c r="C1346" s="2">
        <f>RSI!I1346</f>
        <v>22.937677977388361</v>
      </c>
      <c r="D1346" s="2">
        <f>MACD!E1346</f>
        <v>7.9628208138510459E-2</v>
      </c>
      <c r="E1346" s="2">
        <f>MACD!F1346</f>
        <v>8.8677224775395316E-2</v>
      </c>
      <c r="F1346" s="2">
        <f>'Moving Avg'!D1346</f>
        <v>4.3792</v>
      </c>
      <c r="G1346" s="2">
        <f>'Moving Avg'!F1346</f>
        <v>4.5952500000000001</v>
      </c>
      <c r="H1346" s="2">
        <f>'Moving Avg'!G1346</f>
        <v>5.0561599999999967</v>
      </c>
      <c r="I1346" s="2">
        <f>'Moving Avg'!H1346</f>
        <v>5.3745799999999964</v>
      </c>
      <c r="J1346" s="5" t="str">
        <f>OBV!F1346</f>
        <v>BULLISH</v>
      </c>
      <c r="K1346" s="5" t="str">
        <f>OBV!G1346</f>
        <v>NEUTRAL</v>
      </c>
      <c r="L1346" s="5" t="str">
        <f>OBV!H1346</f>
        <v>BULLISH DIVERGENCE</v>
      </c>
    </row>
    <row r="1347" spans="1:12" ht="13.5" x14ac:dyDescent="0.25">
      <c r="A1347" s="3">
        <f>RSI!A1347</f>
        <v>43972</v>
      </c>
      <c r="B1347" s="2">
        <f>RSI!B1347</f>
        <v>4.3280000000000003</v>
      </c>
      <c r="C1347" s="2">
        <f>RSI!I1347</f>
        <v>22.937677977388361</v>
      </c>
      <c r="D1347" s="2">
        <f>MACD!E1347</f>
        <v>9.893770240707056E-2</v>
      </c>
      <c r="E1347" s="2">
        <f>MACD!F1347</f>
        <v>9.0729320301730365E-2</v>
      </c>
      <c r="F1347" s="2">
        <f>'Moving Avg'!D1347</f>
        <v>4.3536000000000001</v>
      </c>
      <c r="G1347" s="2">
        <f>'Moving Avg'!F1347</f>
        <v>4.5644500000000008</v>
      </c>
      <c r="H1347" s="2">
        <f>'Moving Avg'!G1347</f>
        <v>5.036139999999997</v>
      </c>
      <c r="I1347" s="2">
        <f>'Moving Avg'!H1347</f>
        <v>5.3676499999999949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4.3280000000000003</v>
      </c>
      <c r="C1348" s="2">
        <f>RSI!I1348</f>
        <v>22.937677977388361</v>
      </c>
      <c r="D1348" s="2">
        <f>MACD!E1348</f>
        <v>0.1174059648407626</v>
      </c>
      <c r="E1348" s="2">
        <f>MACD!F1348</f>
        <v>9.6064649209536807E-2</v>
      </c>
      <c r="F1348" s="2">
        <f>'Moving Avg'!D1348</f>
        <v>4.3280000000000003</v>
      </c>
      <c r="G1348" s="2">
        <f>'Moving Avg'!F1348</f>
        <v>4.5336500000000006</v>
      </c>
      <c r="H1348" s="2">
        <f>'Moving Avg'!G1348</f>
        <v>5.0130199999999974</v>
      </c>
      <c r="I1348" s="2">
        <f>'Moving Avg'!H1348</f>
        <v>5.3607199999999944</v>
      </c>
      <c r="J1348" s="5" t="str">
        <f>OBV!F1348</f>
        <v>BEARISH</v>
      </c>
      <c r="K1348" s="5" t="str">
        <f>OBV!G1348</f>
        <v>NEUTRAL</v>
      </c>
      <c r="L1348" s="5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4.3280000000000003</v>
      </c>
      <c r="C1349" s="2">
        <f>RSI!I1349</f>
        <v>22.937677977388361</v>
      </c>
      <c r="D1349" s="2">
        <f>MACD!E1349</f>
        <v>0.12038929335900317</v>
      </c>
      <c r="E1349" s="2">
        <f>MACD!F1349</f>
        <v>0.10092957803943009</v>
      </c>
      <c r="F1349" s="2">
        <f>'Moving Avg'!D1349</f>
        <v>4.3280000000000003</v>
      </c>
      <c r="G1349" s="2">
        <f>'Moving Avg'!F1349</f>
        <v>4.5100000000000007</v>
      </c>
      <c r="H1349" s="2">
        <f>'Moving Avg'!G1349</f>
        <v>4.9898999999999978</v>
      </c>
      <c r="I1349" s="2">
        <f>'Moving Avg'!H1349</f>
        <v>5.3546299999999949</v>
      </c>
      <c r="J1349" s="5" t="str">
        <f>OBV!F1349</f>
        <v>NEUTRAL</v>
      </c>
      <c r="K1349" s="5" t="str">
        <f>OBV!G1349</f>
        <v>NEUTRAL</v>
      </c>
      <c r="L1349" s="5" t="str">
        <f>OBV!H1349</f>
        <v>NEUTRAL</v>
      </c>
    </row>
    <row r="1350" spans="1:12" ht="13.5" x14ac:dyDescent="0.25">
      <c r="A1350" s="3">
        <f>RSI!A1350</f>
        <v>43978</v>
      </c>
      <c r="B1350" s="2">
        <f>RSI!B1350</f>
        <v>4.3280000000000003</v>
      </c>
      <c r="C1350" s="2">
        <f>RSI!I1350</f>
        <v>22.937677977388361</v>
      </c>
      <c r="D1350" s="2">
        <f>MACD!E1350</f>
        <v>0.10504700894042784</v>
      </c>
      <c r="E1350" s="2">
        <f>MACD!F1350</f>
        <v>0.10175306421962964</v>
      </c>
      <c r="F1350" s="2">
        <f>'Moving Avg'!D1350</f>
        <v>4.3280000000000003</v>
      </c>
      <c r="G1350" s="2">
        <f>'Moving Avg'!F1350</f>
        <v>4.4935000000000009</v>
      </c>
      <c r="H1350" s="2">
        <f>'Moving Avg'!G1350</f>
        <v>4.9667799999999982</v>
      </c>
      <c r="I1350" s="2">
        <f>'Moving Avg'!H1350</f>
        <v>5.3483249999999938</v>
      </c>
      <c r="J1350" s="5" t="str">
        <f>OBV!F1350</f>
        <v>NEUTRAL</v>
      </c>
      <c r="K1350" s="5" t="str">
        <f>OBV!G1350</f>
        <v>NEUTRAL</v>
      </c>
      <c r="L1350" s="5" t="str">
        <f>OBV!H1350</f>
        <v>NEUTRAL</v>
      </c>
    </row>
    <row r="1351" spans="1:12" ht="13.5" x14ac:dyDescent="0.25">
      <c r="A1351" s="3">
        <f>RSI!A1351</f>
        <v>43979</v>
      </c>
      <c r="B1351" s="2">
        <f>RSI!B1351</f>
        <v>4.3280000000000003</v>
      </c>
      <c r="C1351" s="2">
        <f>RSI!I1351</f>
        <v>22.937677977388361</v>
      </c>
      <c r="D1351" s="2">
        <f>MACD!E1351</f>
        <v>7.7140125034816265E-2</v>
      </c>
      <c r="E1351" s="2">
        <f>MACD!F1351</f>
        <v>9.683047638266698E-2</v>
      </c>
      <c r="F1351" s="2">
        <f>'Moving Avg'!D1351</f>
        <v>4.3280000000000003</v>
      </c>
      <c r="G1351" s="2">
        <f>'Moving Avg'!F1351</f>
        <v>4.480100000000002</v>
      </c>
      <c r="H1351" s="2">
        <f>'Moving Avg'!G1351</f>
        <v>4.9436599999999977</v>
      </c>
      <c r="I1351" s="2">
        <f>'Moving Avg'!H1351</f>
        <v>5.3422349999999934</v>
      </c>
      <c r="J1351" s="5" t="str">
        <f>OBV!F1351</f>
        <v>NEUTRAL</v>
      </c>
      <c r="K1351" s="5" t="str">
        <f>OBV!G1351</f>
        <v>NEUTRAL</v>
      </c>
      <c r="L1351" s="5" t="str">
        <f>OBV!H1351</f>
        <v>NEUTRAL</v>
      </c>
    </row>
    <row r="1352" spans="1:12" ht="13.5" x14ac:dyDescent="0.25">
      <c r="A1352" s="3">
        <f>RSI!A1352</f>
        <v>43980</v>
      </c>
      <c r="B1352" s="2">
        <f>RSI!B1352</f>
        <v>4.3280000000000003</v>
      </c>
      <c r="C1352" s="2">
        <f>RSI!I1352</f>
        <v>22.937677977388361</v>
      </c>
      <c r="D1352" s="2">
        <f>MACD!E1352</f>
        <v>6.5399516561361004E-2</v>
      </c>
      <c r="E1352" s="2">
        <f>MACD!F1352</f>
        <v>9.0544284418405785E-2</v>
      </c>
      <c r="F1352" s="2">
        <f>'Moving Avg'!D1352</f>
        <v>4.3280000000000003</v>
      </c>
      <c r="G1352" s="2">
        <f>'Moving Avg'!F1352</f>
        <v>4.471350000000001</v>
      </c>
      <c r="H1352" s="2">
        <f>'Moving Avg'!G1352</f>
        <v>4.920539999999999</v>
      </c>
      <c r="I1352" s="2">
        <f>'Moving Avg'!H1352</f>
        <v>5.3361449999999957</v>
      </c>
      <c r="J1352" s="5" t="str">
        <f>OBV!F1352</f>
        <v>NEUTRAL</v>
      </c>
      <c r="K1352" s="5" t="str">
        <f>OBV!G1352</f>
        <v>NEUTRAL</v>
      </c>
      <c r="L1352" s="5" t="str">
        <f>OBV!H1352</f>
        <v>NEUTRAL</v>
      </c>
    </row>
    <row r="1353" spans="1:12" ht="13.5" x14ac:dyDescent="0.25">
      <c r="A1353" s="3">
        <f>RSI!A1353</f>
        <v>43983</v>
      </c>
      <c r="B1353" s="2">
        <f>RSI!B1353</f>
        <v>4.4560000000000004</v>
      </c>
      <c r="C1353" s="2">
        <f>RSI!I1353</f>
        <v>40.270361185543713</v>
      </c>
      <c r="D1353" s="2">
        <f>MACD!E1353</f>
        <v>4.7432948480319759E-2</v>
      </c>
      <c r="E1353" s="2">
        <f>MACD!F1353</f>
        <v>8.1922017230788596E-2</v>
      </c>
      <c r="F1353" s="2">
        <f>'Moving Avg'!D1353</f>
        <v>4.3536000000000001</v>
      </c>
      <c r="G1353" s="2">
        <f>'Moving Avg'!F1353</f>
        <v>4.4684000000000008</v>
      </c>
      <c r="H1353" s="2">
        <f>'Moving Avg'!G1353</f>
        <v>4.8999799999999993</v>
      </c>
      <c r="I1353" s="2">
        <f>'Moving Avg'!H1353</f>
        <v>5.3306949999999951</v>
      </c>
      <c r="J1353" s="5" t="str">
        <f>OBV!F1353</f>
        <v>BULLISH</v>
      </c>
      <c r="K1353" s="5" t="str">
        <f>OBV!G1353</f>
        <v>NEUTRAL</v>
      </c>
      <c r="L1353" s="5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4.4560000000000004</v>
      </c>
      <c r="C1354" s="2">
        <f>RSI!I1354</f>
        <v>40.270361185543713</v>
      </c>
      <c r="D1354" s="2">
        <f>MACD!E1354</f>
        <v>1.3123723362919115E-2</v>
      </c>
      <c r="E1354" s="2">
        <f>MACD!F1354</f>
        <v>6.8162358457214703E-2</v>
      </c>
      <c r="F1354" s="2">
        <f>'Moving Avg'!D1354</f>
        <v>4.3792</v>
      </c>
      <c r="G1354" s="2">
        <f>'Moving Avg'!F1354</f>
        <v>4.4589500000000015</v>
      </c>
      <c r="H1354" s="2">
        <f>'Moving Avg'!G1354</f>
        <v>4.8794199999999996</v>
      </c>
      <c r="I1354" s="2">
        <f>'Moving Avg'!H1354</f>
        <v>5.3252449999999945</v>
      </c>
      <c r="J1354" s="5" t="str">
        <f>OBV!F1354</f>
        <v>BULLISH</v>
      </c>
      <c r="K1354" s="5" t="str">
        <f>OBV!G1354</f>
        <v>NEUTRAL</v>
      </c>
      <c r="L1354" s="5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4.4560000000000004</v>
      </c>
      <c r="C1355" s="2">
        <f>RSI!I1355</f>
        <v>40.270361185543713</v>
      </c>
      <c r="D1355" s="2">
        <f>MACD!E1355</f>
        <v>-1.5364971226074609E-2</v>
      </c>
      <c r="E1355" s="2">
        <f>MACD!F1355</f>
        <v>5.1456892520556845E-2</v>
      </c>
      <c r="F1355" s="2">
        <f>'Moving Avg'!D1355</f>
        <v>4.4047999999999998</v>
      </c>
      <c r="G1355" s="2">
        <f>'Moving Avg'!F1355</f>
        <v>4.4454500000000019</v>
      </c>
      <c r="H1355" s="2">
        <f>'Moving Avg'!G1355</f>
        <v>4.85886</v>
      </c>
      <c r="I1355" s="2">
        <f>'Moving Avg'!H1355</f>
        <v>5.3197949999999938</v>
      </c>
      <c r="J1355" s="5" t="str">
        <f>OBV!F1355</f>
        <v>BULLISH</v>
      </c>
      <c r="K1355" s="5" t="str">
        <f>OBV!G1355</f>
        <v>NEUTRAL</v>
      </c>
      <c r="L1355" s="5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4.4560000000000004</v>
      </c>
      <c r="C1356" s="2">
        <f>RSI!I1356</f>
        <v>40.270361185543713</v>
      </c>
      <c r="D1356" s="2">
        <f>MACD!E1356</f>
        <v>-3.8968763610886192E-2</v>
      </c>
      <c r="E1356" s="2">
        <f>MACD!F1356</f>
        <v>3.3371761294268235E-2</v>
      </c>
      <c r="F1356" s="2">
        <f>'Moving Avg'!D1356</f>
        <v>4.4304000000000006</v>
      </c>
      <c r="G1356" s="2">
        <f>'Moving Avg'!F1356</f>
        <v>4.4319500000000014</v>
      </c>
      <c r="H1356" s="2">
        <f>'Moving Avg'!G1356</f>
        <v>4.8383000000000003</v>
      </c>
      <c r="I1356" s="2">
        <f>'Moving Avg'!H1356</f>
        <v>5.3138199999999935</v>
      </c>
      <c r="J1356" s="5" t="str">
        <f>OBV!F1356</f>
        <v>BULLISH</v>
      </c>
      <c r="K1356" s="5" t="str">
        <f>OBV!G1356</f>
        <v>NEUTRAL</v>
      </c>
      <c r="L1356" s="5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4.4560000000000004</v>
      </c>
      <c r="C1357" s="2">
        <f>RSI!I1357</f>
        <v>40.270361185543713</v>
      </c>
      <c r="D1357" s="2">
        <f>MACD!E1357</f>
        <v>-5.8476364327066932E-2</v>
      </c>
      <c r="E1357" s="2">
        <f>MACD!F1357</f>
        <v>1.5002136170001203E-2</v>
      </c>
      <c r="F1357" s="2">
        <f>'Moving Avg'!D1357</f>
        <v>4.4560000000000004</v>
      </c>
      <c r="G1357" s="2">
        <f>'Moving Avg'!F1357</f>
        <v>4.4187500000000011</v>
      </c>
      <c r="H1357" s="2">
        <f>'Moving Avg'!G1357</f>
        <v>4.8177399999999988</v>
      </c>
      <c r="I1357" s="2">
        <f>'Moving Avg'!H1357</f>
        <v>5.3078449999999942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4.4560000000000004</v>
      </c>
      <c r="C1358" s="2">
        <f>RSI!I1358</f>
        <v>40.270361185543713</v>
      </c>
      <c r="D1358" s="2">
        <f>MACD!E1358</f>
        <v>-7.4552389226330895E-2</v>
      </c>
      <c r="E1358" s="2">
        <f>MACD!F1358</f>
        <v>-2.908768909265216E-3</v>
      </c>
      <c r="F1358" s="2">
        <f>'Moving Avg'!D1358</f>
        <v>4.4560000000000004</v>
      </c>
      <c r="G1358" s="2">
        <f>'Moving Avg'!F1358</f>
        <v>4.4055500000000016</v>
      </c>
      <c r="H1358" s="2">
        <f>'Moving Avg'!G1358</f>
        <v>4.7970599999999992</v>
      </c>
      <c r="I1358" s="2">
        <f>'Moving Avg'!H1358</f>
        <v>5.301869999999993</v>
      </c>
      <c r="J1358" s="5" t="str">
        <f>OBV!F1358</f>
        <v>NEUTRAL</v>
      </c>
      <c r="K1358" s="5" t="str">
        <f>OBV!G1358</f>
        <v>NEUTRAL</v>
      </c>
      <c r="L1358" s="5" t="str">
        <f>OBV!H1358</f>
        <v>NEUTRAL</v>
      </c>
    </row>
    <row r="1359" spans="1:12" ht="13.5" x14ac:dyDescent="0.25">
      <c r="A1359" s="3">
        <f>RSI!A1359</f>
        <v>43991</v>
      </c>
      <c r="B1359" s="2">
        <f>RSI!B1359</f>
        <v>4.4560000000000004</v>
      </c>
      <c r="C1359" s="2">
        <f>RSI!I1359</f>
        <v>40.270361185543713</v>
      </c>
      <c r="D1359" s="2">
        <f>MACD!E1359</f>
        <v>-8.7756655010924334E-2</v>
      </c>
      <c r="E1359" s="2">
        <f>MACD!F1359</f>
        <v>-1.987834612959704E-2</v>
      </c>
      <c r="F1359" s="2">
        <f>'Moving Avg'!D1359</f>
        <v>4.4560000000000004</v>
      </c>
      <c r="G1359" s="2">
        <f>'Moving Avg'!F1359</f>
        <v>4.3971000000000018</v>
      </c>
      <c r="H1359" s="2">
        <f>'Moving Avg'!G1359</f>
        <v>4.7763799999999996</v>
      </c>
      <c r="I1359" s="2">
        <f>'Moving Avg'!H1359</f>
        <v>5.2958949999999927</v>
      </c>
      <c r="J1359" s="5" t="str">
        <f>OBV!F1359</f>
        <v>NEUTRAL</v>
      </c>
      <c r="K1359" s="5" t="str">
        <f>OBV!G1359</f>
        <v>NEUTRAL</v>
      </c>
      <c r="L1359" s="5" t="str">
        <f>OBV!H1359</f>
        <v>NEUTRAL</v>
      </c>
    </row>
    <row r="1360" spans="1:12" ht="13.5" x14ac:dyDescent="0.25">
      <c r="A1360" s="3">
        <f>RSI!A1360</f>
        <v>43992</v>
      </c>
      <c r="B1360" s="2">
        <f>RSI!B1360</f>
        <v>4.3890000000000002</v>
      </c>
      <c r="C1360" s="2">
        <f>RSI!I1360</f>
        <v>33.620846250873711</v>
      </c>
      <c r="D1360" s="2">
        <f>MACD!E1360</f>
        <v>-9.3597528146877274E-2</v>
      </c>
      <c r="E1360" s="2">
        <f>MACD!F1360</f>
        <v>-3.4622182533053089E-2</v>
      </c>
      <c r="F1360" s="2">
        <f>'Moving Avg'!D1360</f>
        <v>4.4426000000000005</v>
      </c>
      <c r="G1360" s="2">
        <f>'Moving Avg'!F1360</f>
        <v>4.3917000000000019</v>
      </c>
      <c r="H1360" s="2">
        <f>'Moving Avg'!G1360</f>
        <v>4.7543599999999993</v>
      </c>
      <c r="I1360" s="2">
        <f>'Moving Avg'!H1360</f>
        <v>5.2895849999999927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4.4560000000000004</v>
      </c>
      <c r="C1361" s="2">
        <f>RSI!I1361</f>
        <v>43.642528415189169</v>
      </c>
      <c r="D1361" s="2">
        <f>MACD!E1361</f>
        <v>-0.10276519196396983</v>
      </c>
      <c r="E1361" s="2">
        <f>MACD!F1361</f>
        <v>-4.8250784419236442E-2</v>
      </c>
      <c r="F1361" s="2">
        <f>'Moving Avg'!D1361</f>
        <v>4.4426000000000005</v>
      </c>
      <c r="G1361" s="2">
        <f>'Moving Avg'!F1361</f>
        <v>4.3950500000000012</v>
      </c>
      <c r="H1361" s="2">
        <f>'Moving Avg'!G1361</f>
        <v>4.7336799999999988</v>
      </c>
      <c r="I1361" s="2">
        <f>'Moving Avg'!H1361</f>
        <v>5.2844449999999936</v>
      </c>
      <c r="J1361" s="5" t="str">
        <f>OBV!F1361</f>
        <v>BULLISH</v>
      </c>
      <c r="K1361" s="5" t="str">
        <f>OBV!G1361</f>
        <v>NEUTRAL</v>
      </c>
      <c r="L1361" s="5" t="str">
        <f>OBV!H1361</f>
        <v>NEUTRAL</v>
      </c>
    </row>
    <row r="1362" spans="1:12" ht="13.5" x14ac:dyDescent="0.25">
      <c r="A1362" s="3">
        <f>RSI!A1362</f>
        <v>43994</v>
      </c>
      <c r="B1362" s="2">
        <f>RSI!B1362</f>
        <v>4.4560000000000004</v>
      </c>
      <c r="C1362" s="2">
        <f>RSI!I1362</f>
        <v>43.642528415189169</v>
      </c>
      <c r="D1362" s="2">
        <f>MACD!E1362</f>
        <v>-0.11023541071566356</v>
      </c>
      <c r="E1362" s="2">
        <f>MACD!F1362</f>
        <v>-6.0647709678521872E-2</v>
      </c>
      <c r="F1362" s="2">
        <f>'Moving Avg'!D1362</f>
        <v>4.4426000000000005</v>
      </c>
      <c r="G1362" s="2">
        <f>'Moving Avg'!F1362</f>
        <v>4.3950500000000012</v>
      </c>
      <c r="H1362" s="2">
        <f>'Moving Avg'!G1362</f>
        <v>4.7129999999999983</v>
      </c>
      <c r="I1362" s="2">
        <f>'Moving Avg'!H1362</f>
        <v>5.2793049999999937</v>
      </c>
      <c r="J1362" s="5" t="str">
        <f>OBV!F1362</f>
        <v>BULLISH</v>
      </c>
      <c r="K1362" s="5" t="str">
        <f>OBV!G1362</f>
        <v>NEUTRAL</v>
      </c>
      <c r="L1362" s="5" t="str">
        <f>OBV!H1362</f>
        <v>NEUTRAL</v>
      </c>
    </row>
    <row r="1363" spans="1:12" ht="13.5" x14ac:dyDescent="0.25">
      <c r="A1363" s="3">
        <f>RSI!A1363</f>
        <v>43997</v>
      </c>
      <c r="B1363" s="2">
        <f>RSI!B1363</f>
        <v>4.4560000000000004</v>
      </c>
      <c r="C1363" s="2">
        <f>RSI!I1363</f>
        <v>43.642528415189169</v>
      </c>
      <c r="D1363" s="2">
        <f>MACD!E1363</f>
        <v>-9.659828397450454E-2</v>
      </c>
      <c r="E1363" s="2">
        <f>MACD!F1363</f>
        <v>-6.7837824537718416E-2</v>
      </c>
      <c r="F1363" s="2">
        <f>'Moving Avg'!D1363</f>
        <v>4.4426000000000005</v>
      </c>
      <c r="G1363" s="2">
        <f>'Moving Avg'!F1363</f>
        <v>4.3950500000000012</v>
      </c>
      <c r="H1363" s="2">
        <f>'Moving Avg'!G1363</f>
        <v>4.6923199999999987</v>
      </c>
      <c r="I1363" s="2">
        <f>'Moving Avg'!H1363</f>
        <v>5.2741649999999947</v>
      </c>
      <c r="J1363" s="5" t="str">
        <f>OBV!F1363</f>
        <v>BULLISH</v>
      </c>
      <c r="K1363" s="5" t="str">
        <f>OBV!G1363</f>
        <v>NEUTRAL</v>
      </c>
      <c r="L1363" s="5" t="str">
        <f>OBV!H1363</f>
        <v>NEUTRAL</v>
      </c>
    </row>
    <row r="1364" spans="1:12" ht="13.5" x14ac:dyDescent="0.25">
      <c r="A1364" s="3">
        <f>RSI!A1364</f>
        <v>43998</v>
      </c>
      <c r="B1364" s="2">
        <f>RSI!B1364</f>
        <v>4.3819999999999997</v>
      </c>
      <c r="C1364" s="2">
        <f>RSI!I1364</f>
        <v>36.119945731494653</v>
      </c>
      <c r="D1364" s="2">
        <f>MACD!E1364</f>
        <v>-7.9331608790127461E-2</v>
      </c>
      <c r="E1364" s="2">
        <f>MACD!F1364</f>
        <v>-7.0136581388200225E-2</v>
      </c>
      <c r="F1364" s="2">
        <f>'Moving Avg'!D1364</f>
        <v>4.4278000000000004</v>
      </c>
      <c r="G1364" s="2">
        <f>'Moving Avg'!F1364</f>
        <v>4.3977500000000012</v>
      </c>
      <c r="H1364" s="2">
        <f>'Moving Avg'!G1364</f>
        <v>4.6701599999999983</v>
      </c>
      <c r="I1364" s="2">
        <f>'Moving Avg'!H1364</f>
        <v>5.2691549999999951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4.4560000000000004</v>
      </c>
      <c r="C1365" s="2">
        <f>RSI!I1365</f>
        <v>46.121300917037267</v>
      </c>
      <c r="D1365" s="2">
        <f>MACD!E1365</f>
        <v>-6.9537699642364892E-2</v>
      </c>
      <c r="E1365" s="2">
        <f>MACD!F1365</f>
        <v>-7.0016805039033167E-2</v>
      </c>
      <c r="F1365" s="2">
        <f>'Moving Avg'!D1365</f>
        <v>4.4412000000000003</v>
      </c>
      <c r="G1365" s="2">
        <f>'Moving Avg'!F1365</f>
        <v>4.4041500000000022</v>
      </c>
      <c r="H1365" s="2">
        <f>'Moving Avg'!G1365</f>
        <v>4.6494799999999978</v>
      </c>
      <c r="I1365" s="2">
        <f>'Moving Avg'!H1365</f>
        <v>5.2644799999999954</v>
      </c>
      <c r="J1365" s="5" t="str">
        <f>OBV!F1365</f>
        <v>BULLISH</v>
      </c>
      <c r="K1365" s="5" t="str">
        <f>OBV!G1365</f>
        <v>NEUTRAL</v>
      </c>
      <c r="L1365" s="5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4.4560000000000004</v>
      </c>
      <c r="C1366" s="2">
        <f>RSI!I1366</f>
        <v>46.121300917037274</v>
      </c>
      <c r="D1366" s="2">
        <f>MACD!E1366</f>
        <v>-6.107195658195419E-2</v>
      </c>
      <c r="E1366" s="2">
        <f>MACD!F1366</f>
        <v>-6.822783534761738E-2</v>
      </c>
      <c r="F1366" s="2">
        <f>'Moving Avg'!D1366</f>
        <v>4.4412000000000003</v>
      </c>
      <c r="G1366" s="2">
        <f>'Moving Avg'!F1366</f>
        <v>4.4105500000000024</v>
      </c>
      <c r="H1366" s="2">
        <f>'Moving Avg'!G1366</f>
        <v>4.6287999999999982</v>
      </c>
      <c r="I1366" s="2">
        <f>'Moving Avg'!H1366</f>
        <v>5.2597449999999961</v>
      </c>
      <c r="J1366" s="5" t="str">
        <f>OBV!F1366</f>
        <v>BULLISH</v>
      </c>
      <c r="K1366" s="5" t="str">
        <f>OBV!G1366</f>
        <v>NEUTRAL</v>
      </c>
      <c r="L1366" s="5" t="str">
        <f>OBV!H1366</f>
        <v>NEUTRAL</v>
      </c>
    </row>
    <row r="1367" spans="1:12" ht="13.5" x14ac:dyDescent="0.25">
      <c r="A1367" s="3">
        <f>RSI!A1367</f>
        <v>44001</v>
      </c>
      <c r="B1367" s="2">
        <f>RSI!B1367</f>
        <v>4.4630000000000001</v>
      </c>
      <c r="C1367" s="2">
        <f>RSI!I1367</f>
        <v>47.031109722850317</v>
      </c>
      <c r="D1367" s="2">
        <f>MACD!E1367</f>
        <v>-5.4261793710328909E-2</v>
      </c>
      <c r="E1367" s="2">
        <f>MACD!F1367</f>
        <v>-6.5434627020159689E-2</v>
      </c>
      <c r="F1367" s="2">
        <f>'Moving Avg'!D1367</f>
        <v>4.4426000000000005</v>
      </c>
      <c r="G1367" s="2">
        <f>'Moving Avg'!F1367</f>
        <v>4.4173000000000018</v>
      </c>
      <c r="H1367" s="2">
        <f>'Moving Avg'!G1367</f>
        <v>4.6114799999999976</v>
      </c>
      <c r="I1367" s="2">
        <f>'Moving Avg'!H1367</f>
        <v>5.2550449999999964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4.5309999999999997</v>
      </c>
      <c r="C1368" s="2">
        <f>RSI!I1368</f>
        <v>54.983540947302636</v>
      </c>
      <c r="D1368" s="2">
        <f>MACD!E1368</f>
        <v>-5.3424637116202156E-2</v>
      </c>
      <c r="E1368" s="2">
        <f>MACD!F1368</f>
        <v>-6.3032629039368182E-2</v>
      </c>
      <c r="F1368" s="2">
        <f>'Moving Avg'!D1368</f>
        <v>4.4576000000000002</v>
      </c>
      <c r="G1368" s="2">
        <f>'Moving Avg'!F1368</f>
        <v>4.4274500000000021</v>
      </c>
      <c r="H1368" s="2">
        <f>'Moving Avg'!G1368</f>
        <v>4.5955199999999987</v>
      </c>
      <c r="I1368" s="2">
        <f>'Moving Avg'!H1368</f>
        <v>5.2494749999999977</v>
      </c>
      <c r="J1368" s="5" t="str">
        <f>OBV!F1368</f>
        <v>BULLISH</v>
      </c>
      <c r="K1368" s="5" t="str">
        <f>OBV!G1368</f>
        <v>WEAK</v>
      </c>
      <c r="L1368" s="5" t="str">
        <f>OBV!H1368</f>
        <v>CONFIRMED BULLISH</v>
      </c>
    </row>
    <row r="1369" spans="1:12" ht="13.5" x14ac:dyDescent="0.25">
      <c r="A1369" s="3">
        <f>RSI!A1369</f>
        <v>44005</v>
      </c>
      <c r="B1369" s="2">
        <f>RSI!B1369</f>
        <v>4.5309999999999997</v>
      </c>
      <c r="C1369" s="2">
        <f>RSI!I1369</f>
        <v>54.983540947302636</v>
      </c>
      <c r="D1369" s="2">
        <f>MACD!E1369</f>
        <v>-5.3014618279022763E-2</v>
      </c>
      <c r="E1369" s="2">
        <f>MACD!F1369</f>
        <v>-6.1029026887299095E-2</v>
      </c>
      <c r="F1369" s="2">
        <f>'Moving Avg'!D1369</f>
        <v>4.4873999999999992</v>
      </c>
      <c r="G1369" s="2">
        <f>'Moving Avg'!F1369</f>
        <v>4.4376000000000015</v>
      </c>
      <c r="H1369" s="2">
        <f>'Moving Avg'!G1369</f>
        <v>4.5795599999999981</v>
      </c>
      <c r="I1369" s="2">
        <f>'Moving Avg'!H1369</f>
        <v>5.2435599999999978</v>
      </c>
      <c r="J1369" s="5" t="str">
        <f>OBV!F1369</f>
        <v>BULLISH</v>
      </c>
      <c r="K1369" s="5" t="str">
        <f>OBV!G1369</f>
        <v>WEAK</v>
      </c>
      <c r="L1369" s="5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4.5439999999999996</v>
      </c>
      <c r="C1370" s="2">
        <f>RSI!I1370</f>
        <v>56.433757824911353</v>
      </c>
      <c r="D1370" s="2">
        <f>MACD!E1370</f>
        <v>-6.421457938061792E-2</v>
      </c>
      <c r="E1370" s="2">
        <f>MACD!F1370</f>
        <v>-6.1666137385962869E-2</v>
      </c>
      <c r="F1370" s="2">
        <f>'Moving Avg'!D1370</f>
        <v>4.5049999999999999</v>
      </c>
      <c r="G1370" s="2">
        <f>'Moving Avg'!F1370</f>
        <v>4.4484000000000012</v>
      </c>
      <c r="H1370" s="2">
        <f>'Moving Avg'!G1370</f>
        <v>4.5668399999999982</v>
      </c>
      <c r="I1370" s="2">
        <f>'Moving Avg'!H1370</f>
        <v>5.2377099999999981</v>
      </c>
      <c r="J1370" s="5" t="str">
        <f>OBV!F1370</f>
        <v>BULLISH</v>
      </c>
      <c r="K1370" s="5" t="str">
        <f>OBV!G1370</f>
        <v>WEAK</v>
      </c>
      <c r="L1370" s="5" t="str">
        <f>OBV!H1370</f>
        <v>CONFIRMED BULLISH</v>
      </c>
    </row>
    <row r="1371" spans="1:12" ht="13.5" x14ac:dyDescent="0.25">
      <c r="A1371" s="3">
        <f>RSI!A1371</f>
        <v>44007</v>
      </c>
      <c r="B1371" s="2">
        <f>RSI!B1371</f>
        <v>4.5640000000000001</v>
      </c>
      <c r="C1371" s="2">
        <f>RSI!I1371</f>
        <v>58.641255706735549</v>
      </c>
      <c r="D1371" s="2">
        <f>MACD!E1371</f>
        <v>-6.5197858541346854E-2</v>
      </c>
      <c r="E1371" s="2">
        <f>MACD!F1371</f>
        <v>-6.237248161703967E-2</v>
      </c>
      <c r="F1371" s="2">
        <f>'Moving Avg'!D1371</f>
        <v>4.5266000000000002</v>
      </c>
      <c r="G1371" s="2">
        <f>'Moving Avg'!F1371</f>
        <v>4.4602000000000004</v>
      </c>
      <c r="H1371" s="2">
        <f>'Moving Avg'!G1371</f>
        <v>4.5575199999999985</v>
      </c>
      <c r="I1371" s="2">
        <f>'Moving Avg'!H1371</f>
        <v>5.232054999999999</v>
      </c>
      <c r="J1371" s="5" t="str">
        <f>OBV!F1371</f>
        <v>BULLISH</v>
      </c>
      <c r="K1371" s="5" t="str">
        <f>OBV!G1371</f>
        <v>WEAK</v>
      </c>
      <c r="L1371" s="5" t="str">
        <f>OBV!H1371</f>
        <v>CONFIRMED BULLISH</v>
      </c>
    </row>
    <row r="1372" spans="1:12" ht="13.5" x14ac:dyDescent="0.25">
      <c r="A1372" s="3">
        <f>RSI!A1372</f>
        <v>44008</v>
      </c>
      <c r="B1372" s="2">
        <f>RSI!B1372</f>
        <v>4.726</v>
      </c>
      <c r="C1372" s="2">
        <f>RSI!I1372</f>
        <v>71.31843719967037</v>
      </c>
      <c r="D1372" s="2">
        <f>MACD!E1372</f>
        <v>-7.8456007644011727E-2</v>
      </c>
      <c r="E1372" s="2">
        <f>MACD!F1372</f>
        <v>-6.5589186822434087E-2</v>
      </c>
      <c r="F1372" s="2">
        <f>'Moving Avg'!D1372</f>
        <v>4.5791999999999993</v>
      </c>
      <c r="G1372" s="2">
        <f>'Moving Avg'!F1372</f>
        <v>4.480100000000002</v>
      </c>
      <c r="H1372" s="2">
        <f>'Moving Avg'!G1372</f>
        <v>4.5514399999999986</v>
      </c>
      <c r="I1372" s="2">
        <f>'Moving Avg'!H1372</f>
        <v>5.2272099999999986</v>
      </c>
      <c r="J1372" s="5" t="str">
        <f>OBV!F1372</f>
        <v>BULLISH</v>
      </c>
      <c r="K1372" s="5" t="str">
        <f>OBV!G1372</f>
        <v>WEAK</v>
      </c>
      <c r="L1372" s="5" t="str">
        <f>OBV!H1372</f>
        <v>CONFIRMED BULLISH</v>
      </c>
    </row>
    <row r="1373" spans="1:12" ht="13.5" x14ac:dyDescent="0.25">
      <c r="A1373" s="3">
        <f>RSI!A1373</f>
        <v>44011</v>
      </c>
      <c r="B1373" s="2">
        <f>RSI!B1373</f>
        <v>4.726</v>
      </c>
      <c r="C1373" s="2">
        <f>RSI!I1373</f>
        <v>71.31843719967037</v>
      </c>
      <c r="D1373" s="2">
        <f>MACD!E1373</f>
        <v>-9.1026283919387829E-2</v>
      </c>
      <c r="E1373" s="2">
        <f>MACD!F1373</f>
        <v>-7.0676606241824841E-2</v>
      </c>
      <c r="F1373" s="2">
        <f>'Moving Avg'!D1373</f>
        <v>4.6181999999999999</v>
      </c>
      <c r="G1373" s="2">
        <f>'Moving Avg'!F1373</f>
        <v>4.4936000000000007</v>
      </c>
      <c r="H1373" s="2">
        <f>'Moving Avg'!G1373</f>
        <v>4.5453599999999987</v>
      </c>
      <c r="I1373" s="2">
        <f>'Moving Avg'!H1373</f>
        <v>5.2223650000000008</v>
      </c>
      <c r="J1373" s="5" t="str">
        <f>OBV!F1373</f>
        <v>BULLISH</v>
      </c>
      <c r="K1373" s="5" t="str">
        <f>OBV!G1373</f>
        <v>WEAK</v>
      </c>
      <c r="L1373" s="5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4.726</v>
      </c>
      <c r="C1374" s="2">
        <f>RSI!I1374</f>
        <v>71.31843719967037</v>
      </c>
      <c r="D1374" s="2">
        <f>MACD!E1374</f>
        <v>-0.11429899286540035</v>
      </c>
      <c r="E1374" s="2">
        <f>MACD!F1374</f>
        <v>-7.9401083566539937E-2</v>
      </c>
      <c r="F1374" s="2">
        <f>'Moving Avg'!D1374</f>
        <v>4.6571999999999996</v>
      </c>
      <c r="G1374" s="2">
        <f>'Moving Avg'!F1374</f>
        <v>4.5070999999999994</v>
      </c>
      <c r="H1374" s="2">
        <f>'Moving Avg'!G1374</f>
        <v>4.539279999999998</v>
      </c>
      <c r="I1374" s="2">
        <f>'Moving Avg'!H1374</f>
        <v>5.2175200000000004</v>
      </c>
      <c r="J1374" s="5" t="str">
        <f>OBV!F1374</f>
        <v>BULLISH</v>
      </c>
      <c r="K1374" s="5" t="str">
        <f>OBV!G1374</f>
        <v>WEAK</v>
      </c>
      <c r="L1374" s="5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4.72</v>
      </c>
      <c r="C1375" s="2">
        <f>RSI!I1375</f>
        <v>70.321350661039048</v>
      </c>
      <c r="D1375" s="2">
        <f>MACD!E1375</f>
        <v>-0.12332121220640335</v>
      </c>
      <c r="E1375" s="2">
        <f>MACD!F1375</f>
        <v>-8.818510929451262E-2</v>
      </c>
      <c r="F1375" s="2">
        <f>'Moving Avg'!D1375</f>
        <v>4.6923999999999992</v>
      </c>
      <c r="G1375" s="2">
        <f>'Moving Avg'!F1375</f>
        <v>4.5203000000000007</v>
      </c>
      <c r="H1375" s="2">
        <f>'Moving Avg'!G1375</f>
        <v>4.5318199999999988</v>
      </c>
      <c r="I1375" s="2">
        <f>'Moving Avg'!H1375</f>
        <v>5.2126450000000002</v>
      </c>
      <c r="J1375" s="5" t="str">
        <f>OBV!F1375</f>
        <v>BULLISH</v>
      </c>
      <c r="K1375" s="5" t="str">
        <f>OBV!G1375</f>
        <v>WEAK</v>
      </c>
      <c r="L1375" s="5" t="str">
        <f>OBV!H1375</f>
        <v>CONFIRMED BULLISH</v>
      </c>
    </row>
    <row r="1376" spans="1:12" ht="13.5" x14ac:dyDescent="0.25">
      <c r="A1376" s="3">
        <f>RSI!A1376</f>
        <v>44014</v>
      </c>
      <c r="B1376" s="2">
        <f>RSI!B1376</f>
        <v>4.726</v>
      </c>
      <c r="C1376" s="2">
        <f>RSI!I1376</f>
        <v>70.761570649086977</v>
      </c>
      <c r="D1376" s="2">
        <f>MACD!E1376</f>
        <v>-0.13243752408660381</v>
      </c>
      <c r="E1376" s="2">
        <f>MACD!F1376</f>
        <v>-9.7035592252930861E-2</v>
      </c>
      <c r="F1376" s="2">
        <f>'Moving Avg'!D1376</f>
        <v>4.7248000000000001</v>
      </c>
      <c r="G1376" s="2">
        <f>'Moving Avg'!F1376</f>
        <v>4.5337999999999994</v>
      </c>
      <c r="H1376" s="2">
        <f>'Moving Avg'!G1376</f>
        <v>4.5274599999999987</v>
      </c>
      <c r="I1376" s="2">
        <f>'Moving Avg'!H1376</f>
        <v>5.2079249999999995</v>
      </c>
      <c r="J1376" s="5" t="str">
        <f>OBV!F1376</f>
        <v>BULLISH</v>
      </c>
      <c r="K1376" s="5" t="str">
        <f>OBV!G1376</f>
        <v>WEAK</v>
      </c>
      <c r="L1376" s="5" t="str">
        <f>OBV!H1376</f>
        <v>CONFIRMED BULLISH</v>
      </c>
    </row>
    <row r="1377" spans="1:12" ht="13.5" x14ac:dyDescent="0.25">
      <c r="A1377" s="3">
        <f>RSI!A1377</f>
        <v>44015</v>
      </c>
      <c r="B1377" s="2">
        <f>RSI!B1377</f>
        <v>4.8550000000000004</v>
      </c>
      <c r="C1377" s="2">
        <f>RSI!I1377</f>
        <v>78.236120991752415</v>
      </c>
      <c r="D1377" s="2">
        <f>MACD!E1377</f>
        <v>-0.14962622970115902</v>
      </c>
      <c r="E1377" s="2">
        <f>MACD!F1377</f>
        <v>-0.10755371974257649</v>
      </c>
      <c r="F1377" s="2">
        <f>'Moving Avg'!D1377</f>
        <v>4.7506000000000004</v>
      </c>
      <c r="G1377" s="2">
        <f>'Moving Avg'!F1377</f>
        <v>4.55375</v>
      </c>
      <c r="H1377" s="2">
        <f>'Moving Avg'!G1377</f>
        <v>4.5256799999999995</v>
      </c>
      <c r="I1377" s="2">
        <f>'Moving Avg'!H1377</f>
        <v>5.2038499999999992</v>
      </c>
      <c r="J1377" s="5" t="str">
        <f>OBV!F1377</f>
        <v>BULLISH</v>
      </c>
      <c r="K1377" s="5" t="str">
        <f>OBV!G1377</f>
        <v>WEAK</v>
      </c>
      <c r="L1377" s="5" t="str">
        <f>OBV!H1377</f>
        <v>CONFIRMED BULLISH</v>
      </c>
    </row>
    <row r="1378" spans="1:12" ht="13.5" x14ac:dyDescent="0.25">
      <c r="A1378" s="3">
        <f>RSI!A1378</f>
        <v>44018</v>
      </c>
      <c r="B1378" s="2">
        <f>RSI!B1378</f>
        <v>4.8609999999999998</v>
      </c>
      <c r="C1378" s="2">
        <f>RSI!I1378</f>
        <v>78.511282544266649</v>
      </c>
      <c r="D1378" s="2">
        <f>MACD!E1378</f>
        <v>-0.15583816453078203</v>
      </c>
      <c r="E1378" s="2">
        <f>MACD!F1378</f>
        <v>-0.1172106087002176</v>
      </c>
      <c r="F1378" s="2">
        <f>'Moving Avg'!D1378</f>
        <v>4.7776000000000005</v>
      </c>
      <c r="G1378" s="2">
        <f>'Moving Avg'!F1378</f>
        <v>4.5739999999999998</v>
      </c>
      <c r="H1378" s="2">
        <f>'Moving Avg'!G1378</f>
        <v>4.5240199999999993</v>
      </c>
      <c r="I1378" s="2">
        <f>'Moving Avg'!H1378</f>
        <v>5.1998049999999987</v>
      </c>
      <c r="J1378" s="5" t="str">
        <f>OBV!F1378</f>
        <v>BULLISH</v>
      </c>
      <c r="K1378" s="5" t="str">
        <f>OBV!G1378</f>
        <v>WEAK</v>
      </c>
      <c r="L1378" s="5" t="str">
        <f>OBV!H1378</f>
        <v>CONFIRMED BULLISH</v>
      </c>
    </row>
    <row r="1379" spans="1:12" ht="13.5" x14ac:dyDescent="0.25">
      <c r="A1379" s="3">
        <f>RSI!A1379</f>
        <v>44019</v>
      </c>
      <c r="B1379" s="2">
        <f>RSI!B1379</f>
        <v>4.9969999999999999</v>
      </c>
      <c r="C1379" s="2">
        <f>RSI!I1379</f>
        <v>83.579098064107356</v>
      </c>
      <c r="D1379" s="2">
        <f>MACD!E1379</f>
        <v>-0.17276388937415366</v>
      </c>
      <c r="E1379" s="2">
        <f>MACD!F1379</f>
        <v>-0.12832126483500483</v>
      </c>
      <c r="F1379" s="2">
        <f>'Moving Avg'!D1379</f>
        <v>4.8317999999999994</v>
      </c>
      <c r="G1379" s="2">
        <f>'Moving Avg'!F1379</f>
        <v>4.6010499999999999</v>
      </c>
      <c r="H1379" s="2">
        <f>'Moving Avg'!G1379</f>
        <v>4.5279400000000001</v>
      </c>
      <c r="I1379" s="2">
        <f>'Moving Avg'!H1379</f>
        <v>5.1964399999999991</v>
      </c>
      <c r="J1379" s="5" t="str">
        <f>OBV!F1379</f>
        <v>BULLISH</v>
      </c>
      <c r="K1379" s="5" t="str">
        <f>OBV!G1379</f>
        <v>WEAK</v>
      </c>
      <c r="L1379" s="5" t="str">
        <f>OBV!H1379</f>
        <v>CONFIRMED BULLISH</v>
      </c>
    </row>
    <row r="1380" spans="1:12" ht="13.5" x14ac:dyDescent="0.25">
      <c r="A1380" s="3">
        <f>RSI!A1380</f>
        <v>44020</v>
      </c>
      <c r="B1380" s="2">
        <f>RSI!B1380</f>
        <v>5.1449999999999996</v>
      </c>
      <c r="C1380" s="2">
        <f>RSI!I1380</f>
        <v>87.134857639788052</v>
      </c>
      <c r="D1380" s="2">
        <f>MACD!E1380</f>
        <v>-0.19832946992808687</v>
      </c>
      <c r="E1380" s="2">
        <f>MACD!F1380</f>
        <v>-0.14232290585362123</v>
      </c>
      <c r="F1380" s="2">
        <f>'Moving Avg'!D1380</f>
        <v>4.9168000000000003</v>
      </c>
      <c r="G1380" s="2">
        <f>'Moving Avg'!F1380</f>
        <v>4.6388499999999997</v>
      </c>
      <c r="H1380" s="2">
        <f>'Moving Avg'!G1380</f>
        <v>4.5376799999999999</v>
      </c>
      <c r="I1380" s="2">
        <f>'Moving Avg'!H1380</f>
        <v>5.1938149999999981</v>
      </c>
      <c r="J1380" s="5" t="str">
        <f>OBV!F1380</f>
        <v>BULLISH</v>
      </c>
      <c r="K1380" s="5" t="str">
        <f>OBV!G1380</f>
        <v>WEAK</v>
      </c>
      <c r="L1380" s="5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5.1449999999999996</v>
      </c>
      <c r="C1381" s="2">
        <f>RSI!I1381</f>
        <v>87.134857639788052</v>
      </c>
      <c r="D1381" s="2">
        <f>MACD!E1381</f>
        <v>-0.21987139805520695</v>
      </c>
      <c r="E1381" s="2">
        <f>MACD!F1381</f>
        <v>-0.15783260429393836</v>
      </c>
      <c r="F1381" s="2">
        <f>'Moving Avg'!D1381</f>
        <v>5.0006000000000004</v>
      </c>
      <c r="G1381" s="2">
        <f>'Moving Avg'!F1381</f>
        <v>4.6732999999999993</v>
      </c>
      <c r="H1381" s="2">
        <f>'Moving Avg'!G1381</f>
        <v>4.5486599999999999</v>
      </c>
      <c r="I1381" s="2">
        <f>'Moving Avg'!H1381</f>
        <v>5.191189999999998</v>
      </c>
      <c r="J1381" s="5" t="str">
        <f>OBV!F1381</f>
        <v>BULLISH</v>
      </c>
      <c r="K1381" s="5" t="str">
        <f>OBV!G1381</f>
        <v>WEAK</v>
      </c>
      <c r="L1381" s="5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5.1449999999999996</v>
      </c>
      <c r="C1382" s="2">
        <f>RSI!I1382</f>
        <v>87.134857639788052</v>
      </c>
      <c r="D1382" s="2">
        <f>MACD!E1382</f>
        <v>-0.21594132581229353</v>
      </c>
      <c r="E1382" s="2">
        <f>MACD!F1382</f>
        <v>-0.16945434859760941</v>
      </c>
      <c r="F1382" s="2">
        <f>'Moving Avg'!D1382</f>
        <v>5.0586000000000002</v>
      </c>
      <c r="G1382" s="2">
        <f>'Moving Avg'!F1382</f>
        <v>4.707749999999999</v>
      </c>
      <c r="H1382" s="2">
        <f>'Moving Avg'!G1382</f>
        <v>4.5615000000000006</v>
      </c>
      <c r="I1382" s="2">
        <f>'Moving Avg'!H1382</f>
        <v>5.1885649999999988</v>
      </c>
      <c r="J1382" s="5" t="str">
        <f>OBV!F1382</f>
        <v>BULLISH</v>
      </c>
      <c r="K1382" s="5" t="str">
        <f>OBV!G1382</f>
        <v>WEAK</v>
      </c>
      <c r="L1382" s="5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5.03</v>
      </c>
      <c r="C1383" s="2">
        <f>RSI!I1383</f>
        <v>72.003463521035613</v>
      </c>
      <c r="D1383" s="2">
        <f>MACD!E1383</f>
        <v>-0.20665774982924479</v>
      </c>
      <c r="E1383" s="2">
        <f>MACD!F1383</f>
        <v>-0.17689502884393649</v>
      </c>
      <c r="F1383" s="2">
        <f>'Moving Avg'!D1383</f>
        <v>5.0923999999999996</v>
      </c>
      <c r="G1383" s="2">
        <f>'Moving Avg'!F1383</f>
        <v>4.7364499999999996</v>
      </c>
      <c r="H1383" s="2">
        <f>'Moving Avg'!G1383</f>
        <v>4.5718000000000005</v>
      </c>
      <c r="I1383" s="2">
        <f>'Moving Avg'!H1383</f>
        <v>5.1853649999999982</v>
      </c>
      <c r="J1383" s="5" t="str">
        <f>OBV!F1383</f>
        <v>BULLISH</v>
      </c>
      <c r="K1383" s="5" t="str">
        <f>OBV!G1383</f>
        <v>WEAK</v>
      </c>
      <c r="L1383" s="5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4.9969999999999999</v>
      </c>
      <c r="C1384" s="2">
        <f>RSI!I1384</f>
        <v>68.336227994704288</v>
      </c>
      <c r="D1384" s="2">
        <f>MACD!E1384</f>
        <v>-0.19804916181028265</v>
      </c>
      <c r="E1384" s="2">
        <f>MACD!F1384</f>
        <v>-0.18112585543720572</v>
      </c>
      <c r="F1384" s="2">
        <f>'Moving Avg'!D1384</f>
        <v>5.0923999999999996</v>
      </c>
      <c r="G1384" s="2">
        <f>'Moving Avg'!F1384</f>
        <v>4.7671999999999999</v>
      </c>
      <c r="H1384" s="2">
        <f>'Moving Avg'!G1384</f>
        <v>4.5788400000000014</v>
      </c>
      <c r="I1384" s="2">
        <f>'Moving Avg'!H1384</f>
        <v>5.1819999999999986</v>
      </c>
      <c r="J1384" s="5" t="str">
        <f>OBV!F1384</f>
        <v>BEARISH</v>
      </c>
      <c r="K1384" s="5" t="str">
        <f>OBV!G1384</f>
        <v>STRONG</v>
      </c>
      <c r="L1384" s="5" t="str">
        <f>OBV!H1384</f>
        <v>NEUTRAL</v>
      </c>
    </row>
    <row r="1385" spans="1:12" ht="13.5" x14ac:dyDescent="0.25">
      <c r="A1385" s="3">
        <f>RSI!A1385</f>
        <v>44027</v>
      </c>
      <c r="B1385" s="2">
        <f>RSI!B1385</f>
        <v>4.9969999999999999</v>
      </c>
      <c r="C1385" s="2">
        <f>RSI!I1385</f>
        <v>68.336227994704288</v>
      </c>
      <c r="D1385" s="2">
        <f>MACD!E1385</f>
        <v>-0.19305896707394155</v>
      </c>
      <c r="E1385" s="2">
        <f>MACD!F1385</f>
        <v>-0.1835124777645529</v>
      </c>
      <c r="F1385" s="2">
        <f>'Moving Avg'!D1385</f>
        <v>5.0628000000000002</v>
      </c>
      <c r="G1385" s="2">
        <f>'Moving Avg'!F1385</f>
        <v>4.794249999999999</v>
      </c>
      <c r="H1385" s="2">
        <f>'Moving Avg'!G1385</f>
        <v>4.5842600000000013</v>
      </c>
      <c r="I1385" s="2">
        <f>'Moving Avg'!H1385</f>
        <v>5.1786349999999981</v>
      </c>
      <c r="J1385" s="5" t="str">
        <f>OBV!F1385</f>
        <v>BEARISH</v>
      </c>
      <c r="K1385" s="5" t="str">
        <f>OBV!G1385</f>
        <v>STRONG</v>
      </c>
      <c r="L1385" s="5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4.8550000000000004</v>
      </c>
      <c r="C1386" s="2">
        <f>RSI!I1386</f>
        <v>54.487088513757044</v>
      </c>
      <c r="D1386" s="2">
        <f>MACD!E1386</f>
        <v>-0.17866426786941236</v>
      </c>
      <c r="E1386" s="2">
        <f>MACD!F1386</f>
        <v>-0.1825428357855248</v>
      </c>
      <c r="F1386" s="2">
        <f>'Moving Avg'!D1386</f>
        <v>5.0048000000000004</v>
      </c>
      <c r="G1386" s="2">
        <f>'Moving Avg'!F1386</f>
        <v>4.8141999999999996</v>
      </c>
      <c r="H1386" s="2">
        <f>'Moving Avg'!G1386</f>
        <v>4.5868400000000014</v>
      </c>
      <c r="I1386" s="2">
        <f>'Moving Avg'!H1386</f>
        <v>5.1745599999999978</v>
      </c>
      <c r="J1386" s="5" t="str">
        <f>OBV!F1386</f>
        <v>BEARISH</v>
      </c>
      <c r="K1386" s="5" t="str">
        <f>OBV!G1386</f>
        <v>STRONG</v>
      </c>
      <c r="L1386" s="5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4.9969999999999999</v>
      </c>
      <c r="C1387" s="2">
        <f>RSI!I1387</f>
        <v>62.64077992264383</v>
      </c>
      <c r="D1387" s="2">
        <f>MACD!E1387</f>
        <v>-0.15749275974199684</v>
      </c>
      <c r="E1387" s="2">
        <f>MACD!F1387</f>
        <v>-0.17753282057681921</v>
      </c>
      <c r="F1387" s="2">
        <f>'Moving Avg'!D1387</f>
        <v>4.9752000000000001</v>
      </c>
      <c r="G1387" s="2">
        <f>'Moving Avg'!F1387</f>
        <v>4.8408999999999995</v>
      </c>
      <c r="H1387" s="2">
        <f>'Moving Avg'!G1387</f>
        <v>4.5923800000000021</v>
      </c>
      <c r="I1387" s="2">
        <f>'Moving Avg'!H1387</f>
        <v>5.1711949999999982</v>
      </c>
      <c r="J1387" s="5" t="str">
        <f>OBV!F1387</f>
        <v>BEARISH</v>
      </c>
      <c r="K1387" s="5" t="str">
        <f>OBV!G1387</f>
        <v>STRONG</v>
      </c>
      <c r="L1387" s="5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4.9969999999999999</v>
      </c>
      <c r="C1388" s="2">
        <f>RSI!I1388</f>
        <v>62.640779922643837</v>
      </c>
      <c r="D1388" s="2">
        <f>MACD!E1388</f>
        <v>-0.13980576323485394</v>
      </c>
      <c r="E1388" s="2">
        <f>MACD!F1388</f>
        <v>-0.16998740910842616</v>
      </c>
      <c r="F1388" s="2">
        <f>'Moving Avg'!D1388</f>
        <v>4.9686000000000003</v>
      </c>
      <c r="G1388" s="2">
        <f>'Moving Avg'!F1388</f>
        <v>4.8641999999999994</v>
      </c>
      <c r="H1388" s="2">
        <f>'Moving Avg'!G1388</f>
        <v>4.5979200000000011</v>
      </c>
      <c r="I1388" s="2">
        <f>'Moving Avg'!H1388</f>
        <v>5.1678299999999968</v>
      </c>
      <c r="J1388" s="5" t="str">
        <f>OBV!F1388</f>
        <v>BEARISH</v>
      </c>
      <c r="K1388" s="5" t="str">
        <f>OBV!G1388</f>
        <v>STRONG</v>
      </c>
      <c r="L1388" s="5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4.9969999999999999</v>
      </c>
      <c r="C1389" s="2">
        <f>RSI!I1389</f>
        <v>62.640779922643837</v>
      </c>
      <c r="D1389" s="2">
        <f>MACD!E1389</f>
        <v>-0.10498198234481393</v>
      </c>
      <c r="E1389" s="2">
        <f>MACD!F1389</f>
        <v>-0.15698632375570373</v>
      </c>
      <c r="F1389" s="2">
        <f>'Moving Avg'!D1389</f>
        <v>4.9686000000000003</v>
      </c>
      <c r="G1389" s="2">
        <f>'Moving Avg'!F1389</f>
        <v>4.8875000000000002</v>
      </c>
      <c r="H1389" s="2">
        <f>'Moving Avg'!G1389</f>
        <v>4.6053600000000019</v>
      </c>
      <c r="I1389" s="2">
        <f>'Moving Avg'!H1389</f>
        <v>5.1644649999999963</v>
      </c>
      <c r="J1389" s="5" t="str">
        <f>OBV!F1389</f>
        <v>BULLISH</v>
      </c>
      <c r="K1389" s="5" t="str">
        <f>OBV!G1389</f>
        <v>NEUTRAL</v>
      </c>
      <c r="L1389" s="5" t="str">
        <f>OBV!H1389</f>
        <v>NEUTRAL</v>
      </c>
    </row>
    <row r="1390" spans="1:12" ht="13.5" x14ac:dyDescent="0.25">
      <c r="A1390" s="3">
        <f>RSI!A1390</f>
        <v>44034</v>
      </c>
      <c r="B1390" s="2">
        <f>RSI!B1390</f>
        <v>4.8609999999999998</v>
      </c>
      <c r="C1390" s="2">
        <f>RSI!I1390</f>
        <v>51.585873824630312</v>
      </c>
      <c r="D1390" s="2">
        <f>MACD!E1390</f>
        <v>-4.3658712617919093E-2</v>
      </c>
      <c r="E1390" s="2">
        <f>MACD!F1390</f>
        <v>-0.13432080152814682</v>
      </c>
      <c r="F1390" s="2">
        <f>'Moving Avg'!D1390</f>
        <v>4.9413999999999998</v>
      </c>
      <c r="G1390" s="2">
        <f>'Moving Avg'!F1390</f>
        <v>4.9033499999999997</v>
      </c>
      <c r="H1390" s="2">
        <f>'Moving Avg'!G1390</f>
        <v>4.6126400000000016</v>
      </c>
      <c r="I1390" s="2">
        <f>'Moving Avg'!H1390</f>
        <v>5.1616899999999966</v>
      </c>
      <c r="J1390" s="5" t="str">
        <f>OBV!F1390</f>
        <v>BEARISH</v>
      </c>
      <c r="K1390" s="5" t="str">
        <f>OBV!G1390</f>
        <v>STRONG</v>
      </c>
      <c r="L1390" s="5" t="str">
        <f>OBV!H1390</f>
        <v>CONFIRMED BEARISH</v>
      </c>
    </row>
    <row r="1391" spans="1:12" ht="13.5" x14ac:dyDescent="0.25">
      <c r="A1391" s="3">
        <f>RSI!A1391</f>
        <v>44035</v>
      </c>
      <c r="B1391" s="2">
        <f>RSI!B1391</f>
        <v>4.8609999999999998</v>
      </c>
      <c r="C1391" s="2">
        <f>RSI!I1391</f>
        <v>51.585873824630305</v>
      </c>
      <c r="D1391" s="2">
        <f>MACD!E1391</f>
        <v>8.1205865996532012E-3</v>
      </c>
      <c r="E1391" s="2">
        <f>MACD!F1391</f>
        <v>-0.10583252390258682</v>
      </c>
      <c r="F1391" s="2">
        <f>'Moving Avg'!D1391</f>
        <v>4.9426000000000005</v>
      </c>
      <c r="G1391" s="2">
        <f>'Moving Avg'!F1391</f>
        <v>4.9182000000000006</v>
      </c>
      <c r="H1391" s="2">
        <f>'Moving Avg'!G1391</f>
        <v>4.6220800000000004</v>
      </c>
      <c r="I1391" s="2">
        <f>'Moving Avg'!H1391</f>
        <v>5.1592899999999977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</row>
    <row r="1392" spans="1:12" ht="13.5" x14ac:dyDescent="0.25">
      <c r="A1392" s="3">
        <f>RSI!A1392</f>
        <v>44036</v>
      </c>
      <c r="B1392" s="2">
        <f>RSI!B1392</f>
        <v>4.8609999999999998</v>
      </c>
      <c r="C1392" s="2">
        <f>RSI!I1392</f>
        <v>51.585873824630305</v>
      </c>
      <c r="D1392" s="2">
        <f>MACD!E1392</f>
        <v>5.1832338561003333E-2</v>
      </c>
      <c r="E1392" s="2">
        <f>MACD!F1392</f>
        <v>-7.4299551409868797E-2</v>
      </c>
      <c r="F1392" s="2">
        <f>'Moving Avg'!D1392</f>
        <v>4.9154</v>
      </c>
      <c r="G1392" s="2">
        <f>'Moving Avg'!F1392</f>
        <v>4.9249500000000008</v>
      </c>
      <c r="H1392" s="2">
        <f>'Moving Avg'!G1392</f>
        <v>4.6301800000000011</v>
      </c>
      <c r="I1392" s="2">
        <f>'Moving Avg'!H1392</f>
        <v>5.1568899999999971</v>
      </c>
      <c r="J1392" s="5" t="str">
        <f>OBV!F1392</f>
        <v>BEARISH</v>
      </c>
      <c r="K1392" s="5" t="str">
        <f>OBV!G1392</f>
        <v>STRONG</v>
      </c>
      <c r="L1392" s="5" t="str">
        <f>OBV!H1392</f>
        <v>CONFIRMED BEARISH</v>
      </c>
    </row>
    <row r="1393" spans="1:12" ht="13.5" x14ac:dyDescent="0.25">
      <c r="A1393" s="3">
        <f>RSI!A1393</f>
        <v>44039</v>
      </c>
      <c r="B1393" s="2">
        <f>RSI!B1393</f>
        <v>4.8609999999999998</v>
      </c>
      <c r="C1393" s="2">
        <f>RSI!I1393</f>
        <v>51.585873824630312</v>
      </c>
      <c r="D1393" s="2">
        <f>MACD!E1393</f>
        <v>7.103291529925837E-2</v>
      </c>
      <c r="E1393" s="2">
        <f>MACD!F1393</f>
        <v>-4.5233058068043369E-2</v>
      </c>
      <c r="F1393" s="2">
        <f>'Moving Avg'!D1393</f>
        <v>4.8882000000000003</v>
      </c>
      <c r="G1393" s="2">
        <f>'Moving Avg'!F1393</f>
        <v>4.9317000000000011</v>
      </c>
      <c r="H1393" s="2">
        <f>'Moving Avg'!G1393</f>
        <v>4.6382800000000008</v>
      </c>
      <c r="I1393" s="2">
        <f>'Moving Avg'!H1393</f>
        <v>5.1544899999999974</v>
      </c>
      <c r="J1393" s="5" t="str">
        <f>OBV!F1393</f>
        <v>BEARISH</v>
      </c>
      <c r="K1393" s="5" t="str">
        <f>OBV!G1393</f>
        <v>STRONG</v>
      </c>
      <c r="L1393" s="5" t="str">
        <f>OBV!H1393</f>
        <v>CONFIRMED BEARISH</v>
      </c>
    </row>
    <row r="1394" spans="1:12" ht="13.5" x14ac:dyDescent="0.25">
      <c r="A1394" s="3">
        <f>RSI!A1394</f>
        <v>44040</v>
      </c>
      <c r="B1394" s="2">
        <f>RSI!B1394</f>
        <v>4.8609999999999998</v>
      </c>
      <c r="C1394" s="2">
        <f>RSI!I1394</f>
        <v>51.585873824630312</v>
      </c>
      <c r="D1394" s="2">
        <f>MACD!E1394</f>
        <v>8.2115613139209565E-2</v>
      </c>
      <c r="E1394" s="2">
        <f>MACD!F1394</f>
        <v>-1.9763323826592783E-2</v>
      </c>
      <c r="F1394" s="2">
        <f>'Moving Avg'!D1394</f>
        <v>4.8609999999999998</v>
      </c>
      <c r="G1394" s="2">
        <f>'Moving Avg'!F1394</f>
        <v>4.9384500000000013</v>
      </c>
      <c r="H1394" s="2">
        <f>'Moving Avg'!G1394</f>
        <v>4.6489399999999996</v>
      </c>
      <c r="I1394" s="2">
        <f>'Moving Avg'!H1394</f>
        <v>5.1520899999999976</v>
      </c>
      <c r="J1394" s="5" t="str">
        <f>OBV!F1394</f>
        <v>BEARISH</v>
      </c>
      <c r="K1394" s="5" t="str">
        <f>OBV!G1394</f>
        <v>STRONG</v>
      </c>
      <c r="L1394" s="5" t="str">
        <f>OBV!H1394</f>
        <v>CONFIRMED BEARISH</v>
      </c>
    </row>
    <row r="1395" spans="1:12" ht="13.5" x14ac:dyDescent="0.25">
      <c r="A1395" s="3">
        <f>RSI!A1395</f>
        <v>44041</v>
      </c>
      <c r="B1395" s="2">
        <f>RSI!B1395</f>
        <v>4.726</v>
      </c>
      <c r="C1395" s="2">
        <f>RSI!I1395</f>
        <v>41.145069072614064</v>
      </c>
      <c r="D1395" s="2">
        <f>MACD!E1395</f>
        <v>0.10141270559912297</v>
      </c>
      <c r="E1395" s="2">
        <f>MACD!F1395</f>
        <v>4.4718820585503694E-3</v>
      </c>
      <c r="F1395" s="2">
        <f>'Moving Avg'!D1395</f>
        <v>4.8339999999999996</v>
      </c>
      <c r="G1395" s="2">
        <f>'Moving Avg'!F1395</f>
        <v>4.9387500000000006</v>
      </c>
      <c r="H1395" s="2">
        <f>'Moving Avg'!G1395</f>
        <v>4.6569000000000003</v>
      </c>
      <c r="I1395" s="2">
        <f>'Moving Avg'!H1395</f>
        <v>5.1482399999999977</v>
      </c>
      <c r="J1395" s="5" t="str">
        <f>OBV!F1395</f>
        <v>BEARISH</v>
      </c>
      <c r="K1395" s="5" t="str">
        <f>OBV!G1395</f>
        <v>STRONG</v>
      </c>
      <c r="L1395" s="5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4.726</v>
      </c>
      <c r="C1396" s="2">
        <f>RSI!I1396</f>
        <v>41.145069072614064</v>
      </c>
      <c r="D1396" s="2">
        <f>MACD!E1396</f>
        <v>9.6617975126415345E-2</v>
      </c>
      <c r="E1396" s="2">
        <f>MACD!F1396</f>
        <v>2.2901100672123365E-2</v>
      </c>
      <c r="F1396" s="2">
        <f>'Moving Avg'!D1396</f>
        <v>4.8069999999999995</v>
      </c>
      <c r="G1396" s="2">
        <f>'Moving Avg'!F1396</f>
        <v>4.9387500000000006</v>
      </c>
      <c r="H1396" s="2">
        <f>'Moving Avg'!G1396</f>
        <v>4.6648600000000009</v>
      </c>
      <c r="I1396" s="2">
        <f>'Moving Avg'!H1396</f>
        <v>5.1436149999999961</v>
      </c>
      <c r="J1396" s="5" t="str">
        <f>OBV!F1396</f>
        <v>BEARISH</v>
      </c>
      <c r="K1396" s="5" t="str">
        <f>OBV!G1396</f>
        <v>STRONG</v>
      </c>
      <c r="L1396" s="5" t="str">
        <f>OBV!H1396</f>
        <v>CONFIRMED BEARISH</v>
      </c>
    </row>
    <row r="1397" spans="1:12" ht="13.5" x14ac:dyDescent="0.25">
      <c r="A1397" s="3">
        <f>RSI!A1397</f>
        <v>44046</v>
      </c>
      <c r="B1397" s="2">
        <f>RSI!B1397</f>
        <v>4.726</v>
      </c>
      <c r="C1397" s="2">
        <f>RSI!I1397</f>
        <v>41.145069072614064</v>
      </c>
      <c r="D1397" s="2">
        <f>MACD!E1397</f>
        <v>0.11507659968339468</v>
      </c>
      <c r="E1397" s="2">
        <f>MACD!F1397</f>
        <v>4.1336200474377624E-2</v>
      </c>
      <c r="F1397" s="2">
        <f>'Moving Avg'!D1397</f>
        <v>4.7799999999999994</v>
      </c>
      <c r="G1397" s="2">
        <f>'Moving Avg'!F1397</f>
        <v>4.9323000000000006</v>
      </c>
      <c r="H1397" s="2">
        <f>'Moving Avg'!G1397</f>
        <v>4.6728200000000006</v>
      </c>
      <c r="I1397" s="2">
        <f>'Moving Avg'!H1397</f>
        <v>5.1389899999999962</v>
      </c>
      <c r="J1397" s="5" t="str">
        <f>OBV!F1397</f>
        <v>BEARISH</v>
      </c>
      <c r="K1397" s="5" t="str">
        <f>OBV!G1397</f>
        <v>STRONG</v>
      </c>
      <c r="L1397" s="5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4.8680000000000003</v>
      </c>
      <c r="C1398" s="2">
        <f>RSI!I1398</f>
        <v>53.507293811071293</v>
      </c>
      <c r="D1398" s="2">
        <f>MACD!E1398</f>
        <v>0.12079687134845418</v>
      </c>
      <c r="E1398" s="2">
        <f>MACD!F1398</f>
        <v>5.7228334649192934E-2</v>
      </c>
      <c r="F1398" s="2">
        <f>'Moving Avg'!D1398</f>
        <v>4.7813999999999997</v>
      </c>
      <c r="G1398" s="2">
        <f>'Moving Avg'!F1398</f>
        <v>4.9326500000000006</v>
      </c>
      <c r="H1398" s="2">
        <f>'Moving Avg'!G1398</f>
        <v>4.6836200000000012</v>
      </c>
      <c r="I1398" s="2">
        <f>'Moving Avg'!H1398</f>
        <v>5.1350749999999969</v>
      </c>
      <c r="J1398" s="5" t="str">
        <f>OBV!F1398</f>
        <v>BULLISH</v>
      </c>
      <c r="K1398" s="5" t="str">
        <f>OBV!G1398</f>
        <v>NEUTRAL</v>
      </c>
      <c r="L1398" s="5" t="str">
        <f>OBV!H1398</f>
        <v>CONFIRMED BULLISH</v>
      </c>
    </row>
    <row r="1399" spans="1:12" ht="13.5" x14ac:dyDescent="0.25">
      <c r="A1399" s="3">
        <f>RSI!A1399</f>
        <v>44048</v>
      </c>
      <c r="B1399" s="2">
        <f>RSI!B1399</f>
        <v>4.8609999999999998</v>
      </c>
      <c r="C1399" s="2">
        <f>RSI!I1399</f>
        <v>52.917221559087402</v>
      </c>
      <c r="D1399" s="2">
        <f>MACD!E1399</f>
        <v>0.12589056713904512</v>
      </c>
      <c r="E1399" s="2">
        <f>MACD!F1399</f>
        <v>7.0960781147163379E-2</v>
      </c>
      <c r="F1399" s="2">
        <f>'Moving Avg'!D1399</f>
        <v>4.7813999999999997</v>
      </c>
      <c r="G1399" s="2">
        <f>'Moving Avg'!F1399</f>
        <v>4.9258499999999996</v>
      </c>
      <c r="H1399" s="2">
        <f>'Moving Avg'!G1399</f>
        <v>4.6942800000000009</v>
      </c>
      <c r="I1399" s="2">
        <f>'Moving Avg'!H1399</f>
        <v>5.130964999999998</v>
      </c>
      <c r="J1399" s="5" t="str">
        <f>OBV!F1399</f>
        <v>BEARISH</v>
      </c>
      <c r="K1399" s="5" t="str">
        <f>OBV!G1399</f>
        <v>STRONG</v>
      </c>
      <c r="L1399" s="5" t="str">
        <f>OBV!H1399</f>
        <v>NEUTRAL</v>
      </c>
    </row>
    <row r="1400" spans="1:12" ht="13.5" x14ac:dyDescent="0.25">
      <c r="A1400" s="3">
        <f>RSI!A1400</f>
        <v>44049</v>
      </c>
      <c r="B1400" s="2">
        <f>RSI!B1400</f>
        <v>4.875</v>
      </c>
      <c r="C1400" s="2">
        <f>RSI!I1400</f>
        <v>54.009602337613011</v>
      </c>
      <c r="D1400" s="2">
        <f>MACD!E1400</f>
        <v>0.10803644769134202</v>
      </c>
      <c r="E1400" s="2">
        <f>MACD!F1400</f>
        <v>7.8375914455999118E-2</v>
      </c>
      <c r="F1400" s="2">
        <f>'Moving Avg'!D1400</f>
        <v>4.8112000000000004</v>
      </c>
      <c r="G1400" s="2">
        <f>'Moving Avg'!F1400</f>
        <v>4.9123499999999991</v>
      </c>
      <c r="H1400" s="2">
        <f>'Moving Avg'!G1400</f>
        <v>4.7052200000000006</v>
      </c>
      <c r="I1400" s="2">
        <f>'Moving Avg'!H1400</f>
        <v>5.1269249999999964</v>
      </c>
      <c r="J1400" s="5" t="str">
        <f>OBV!F1400</f>
        <v>BULLISH</v>
      </c>
      <c r="K1400" s="5" t="str">
        <f>OBV!G1400</f>
        <v>WEAK</v>
      </c>
      <c r="L1400" s="5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5.1319999999999997</v>
      </c>
      <c r="C1401" s="2">
        <f>RSI!I1401</f>
        <v>68.47103801379879</v>
      </c>
      <c r="D1401" s="2">
        <f>MACD!E1401</f>
        <v>7.362041168312583E-2</v>
      </c>
      <c r="E1401" s="2">
        <f>MACD!F1401</f>
        <v>7.7424813901424472E-2</v>
      </c>
      <c r="F1401" s="2">
        <f>'Moving Avg'!D1401</f>
        <v>4.8924000000000003</v>
      </c>
      <c r="G1401" s="2">
        <f>'Moving Avg'!F1401</f>
        <v>4.9116999999999997</v>
      </c>
      <c r="H1401" s="2">
        <f>'Moving Avg'!G1401</f>
        <v>4.7213000000000003</v>
      </c>
      <c r="I1401" s="2">
        <f>'Moving Avg'!H1401</f>
        <v>5.1243599999999967</v>
      </c>
      <c r="J1401" s="5" t="str">
        <f>OBV!F1401</f>
        <v>BULLISH</v>
      </c>
      <c r="K1401" s="5" t="str">
        <f>OBV!G1401</f>
        <v>WEAK</v>
      </c>
      <c r="L1401" s="5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5.28</v>
      </c>
      <c r="C1402" s="2">
        <f>RSI!I1402</f>
        <v>73.616158508107461</v>
      </c>
      <c r="D1402" s="2">
        <f>MACD!E1402</f>
        <v>3.1766019805656853E-2</v>
      </c>
      <c r="E1402" s="2">
        <f>MACD!F1402</f>
        <v>6.8293055082270959E-2</v>
      </c>
      <c r="F1402" s="2">
        <f>'Moving Avg'!D1402</f>
        <v>5.0031999999999996</v>
      </c>
      <c r="G1402" s="2">
        <f>'Moving Avg'!F1402</f>
        <v>4.91845</v>
      </c>
      <c r="H1402" s="2">
        <f>'Moving Avg'!G1402</f>
        <v>4.7403400000000007</v>
      </c>
      <c r="I1402" s="2">
        <f>'Moving Avg'!H1402</f>
        <v>5.1225349999999965</v>
      </c>
      <c r="J1402" s="5" t="str">
        <f>OBV!F1402</f>
        <v>BULLISH</v>
      </c>
      <c r="K1402" s="5" t="str">
        <f>OBV!G1402</f>
        <v>WEAK</v>
      </c>
      <c r="L1402" s="5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5.2869999999999999</v>
      </c>
      <c r="C1403" s="2">
        <f>RSI!I1403</f>
        <v>73.833653853638239</v>
      </c>
      <c r="D1403" s="2">
        <f>MACD!E1403</f>
        <v>-6.6813358796036226E-3</v>
      </c>
      <c r="E1403" s="2">
        <f>MACD!F1403</f>
        <v>5.3298176889896048E-2</v>
      </c>
      <c r="F1403" s="2">
        <f>'Moving Avg'!D1403</f>
        <v>5.0869999999999997</v>
      </c>
      <c r="G1403" s="2">
        <f>'Moving Avg'!F1403</f>
        <v>4.9313000000000002</v>
      </c>
      <c r="H1403" s="2">
        <f>'Moving Avg'!G1403</f>
        <v>4.7569600000000003</v>
      </c>
      <c r="I1403" s="2">
        <f>'Moving Avg'!H1403</f>
        <v>5.1213649999999973</v>
      </c>
      <c r="J1403" s="5" t="str">
        <f>OBV!F1403</f>
        <v>BULLISH</v>
      </c>
      <c r="K1403" s="5" t="str">
        <f>OBV!G1403</f>
        <v>WEAK</v>
      </c>
      <c r="L1403" s="5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5.2939999999999996</v>
      </c>
      <c r="C1404" s="2">
        <f>RSI!I1404</f>
        <v>74.063904689269066</v>
      </c>
      <c r="D1404" s="2">
        <f>MACD!E1404</f>
        <v>-4.210098679108043E-2</v>
      </c>
      <c r="E1404" s="2">
        <f>MACD!F1404</f>
        <v>3.4218344153700758E-2</v>
      </c>
      <c r="F1404" s="2">
        <f>'Moving Avg'!D1404</f>
        <v>5.1735999999999995</v>
      </c>
      <c r="G1404" s="2">
        <f>'Moving Avg'!F1404</f>
        <v>4.9461500000000003</v>
      </c>
      <c r="H1404" s="2">
        <f>'Moving Avg'!G1404</f>
        <v>4.7737199999999991</v>
      </c>
      <c r="I1404" s="2">
        <f>'Moving Avg'!H1404</f>
        <v>5.1196099999999971</v>
      </c>
      <c r="J1404" s="5" t="str">
        <f>OBV!F1404</f>
        <v>BULLISH</v>
      </c>
      <c r="K1404" s="5" t="str">
        <f>OBV!G1404</f>
        <v>WEAK</v>
      </c>
      <c r="L1404" s="5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5.3339999999999996</v>
      </c>
      <c r="C1405" s="2">
        <f>RSI!I1405</f>
        <v>75.396218788611762</v>
      </c>
      <c r="D1405" s="2">
        <f>MACD!E1405</f>
        <v>-9.8038308880801672E-2</v>
      </c>
      <c r="E1405" s="2">
        <f>MACD!F1405</f>
        <v>7.7670135468002714E-3</v>
      </c>
      <c r="F1405" s="2">
        <f>'Moving Avg'!D1405</f>
        <v>5.2653999999999996</v>
      </c>
      <c r="G1405" s="2">
        <f>'Moving Avg'!F1405</f>
        <v>4.9630000000000001</v>
      </c>
      <c r="H1405" s="2">
        <f>'Moving Avg'!G1405</f>
        <v>4.7912799999999995</v>
      </c>
      <c r="I1405" s="2">
        <f>'Moving Avg'!H1405</f>
        <v>5.1180549999999965</v>
      </c>
      <c r="J1405" s="5" t="str">
        <f>OBV!F1405</f>
        <v>BULLISH</v>
      </c>
      <c r="K1405" s="5" t="str">
        <f>OBV!G1405</f>
        <v>WEAK</v>
      </c>
      <c r="L1405" s="5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5.3339999999999996</v>
      </c>
      <c r="C1406" s="2">
        <f>RSI!I1406</f>
        <v>75.396218788611776</v>
      </c>
      <c r="D1406" s="2">
        <f>MACD!E1406</f>
        <v>-0.14767537537410647</v>
      </c>
      <c r="E1406" s="2">
        <f>MACD!F1406</f>
        <v>-2.332146423738108E-2</v>
      </c>
      <c r="F1406" s="2">
        <f>'Moving Avg'!D1406</f>
        <v>5.3057999999999996</v>
      </c>
      <c r="G1406" s="2">
        <f>'Moving Avg'!F1406</f>
        <v>4.9869500000000011</v>
      </c>
      <c r="H1406" s="2">
        <f>'Moving Avg'!G1406</f>
        <v>4.80884</v>
      </c>
      <c r="I1406" s="2">
        <f>'Moving Avg'!H1406</f>
        <v>5.1164999999999967</v>
      </c>
      <c r="J1406" s="5" t="str">
        <f>OBV!F1406</f>
        <v>BULLISH</v>
      </c>
      <c r="K1406" s="5" t="str">
        <f>OBV!G1406</f>
        <v>WEAK</v>
      </c>
      <c r="L1406" s="5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5.1920000000000002</v>
      </c>
      <c r="C1407" s="2">
        <f>RSI!I1407</f>
        <v>62.234041022406835</v>
      </c>
      <c r="D1407" s="2">
        <f>MACD!E1407</f>
        <v>-0.18129216108397017</v>
      </c>
      <c r="E1407" s="2">
        <f>MACD!F1407</f>
        <v>-5.49156036066989E-2</v>
      </c>
      <c r="F1407" s="2">
        <f>'Moving Avg'!D1407</f>
        <v>5.2881999999999998</v>
      </c>
      <c r="G1407" s="2">
        <f>'Moving Avg'!F1407</f>
        <v>4.9966999999999997</v>
      </c>
      <c r="H1407" s="2">
        <f>'Moving Avg'!G1407</f>
        <v>4.8235599999999996</v>
      </c>
      <c r="I1407" s="2">
        <f>'Moving Avg'!H1407</f>
        <v>5.1142649999999961</v>
      </c>
      <c r="J1407" s="5" t="str">
        <f>OBV!F1407</f>
        <v>BULLISH</v>
      </c>
      <c r="K1407" s="5" t="str">
        <f>OBV!G1407</f>
        <v>WEAK</v>
      </c>
      <c r="L1407" s="5" t="str">
        <f>OBV!H1407</f>
        <v>BULLISH DIVERGENCE</v>
      </c>
    </row>
    <row r="1408" spans="1:12" ht="13.5" x14ac:dyDescent="0.25">
      <c r="A1408" s="3">
        <f>RSI!A1408</f>
        <v>44062</v>
      </c>
      <c r="B1408" s="2">
        <f>RSI!B1408</f>
        <v>5.125</v>
      </c>
      <c r="C1408" s="2">
        <f>RSI!I1408</f>
        <v>57.163351588438893</v>
      </c>
      <c r="D1408" s="2">
        <f>MACD!E1408</f>
        <v>-0.18406551557364725</v>
      </c>
      <c r="E1408" s="2">
        <f>MACD!F1408</f>
        <v>-8.0745586000088576E-2</v>
      </c>
      <c r="F1408" s="2">
        <f>'Moving Avg'!D1408</f>
        <v>5.2557999999999998</v>
      </c>
      <c r="G1408" s="2">
        <f>'Moving Avg'!F1408</f>
        <v>5.0031000000000008</v>
      </c>
      <c r="H1408" s="2">
        <f>'Moving Avg'!G1408</f>
        <v>4.8369400000000002</v>
      </c>
      <c r="I1408" s="2">
        <f>'Moving Avg'!H1408</f>
        <v>5.1116949999999957</v>
      </c>
      <c r="J1408" s="5" t="str">
        <f>OBV!F1408</f>
        <v>BULLISH</v>
      </c>
      <c r="K1408" s="5" t="str">
        <f>OBV!G1408</f>
        <v>NEUTRAL</v>
      </c>
      <c r="L1408" s="5" t="str">
        <f>OBV!H1408</f>
        <v>BULLISH DIVERGENCE</v>
      </c>
    </row>
    <row r="1409" spans="1:12" ht="13.5" x14ac:dyDescent="0.25">
      <c r="A1409" s="3">
        <f>RSI!A1409</f>
        <v>44064</v>
      </c>
      <c r="B1409" s="2">
        <f>RSI!B1409</f>
        <v>4.976</v>
      </c>
      <c r="C1409" s="2">
        <f>RSI!I1409</f>
        <v>47.830037508546674</v>
      </c>
      <c r="D1409" s="2">
        <f>MACD!E1409</f>
        <v>-0.1771094199108747</v>
      </c>
      <c r="E1409" s="2">
        <f>MACD!F1409</f>
        <v>-0.1000183527822458</v>
      </c>
      <c r="F1409" s="2">
        <f>'Moving Avg'!D1409</f>
        <v>5.1921999999999997</v>
      </c>
      <c r="G1409" s="2">
        <f>'Moving Avg'!F1409</f>
        <v>5.0020499999999997</v>
      </c>
      <c r="H1409" s="2">
        <f>'Moving Avg'!G1409</f>
        <v>4.84734</v>
      </c>
      <c r="I1409" s="2">
        <f>'Moving Avg'!H1409</f>
        <v>5.108379999999995</v>
      </c>
      <c r="J1409" s="5" t="str">
        <f>OBV!F1409</f>
        <v>BEARISH</v>
      </c>
      <c r="K1409" s="5" t="str">
        <f>OBV!G1409</f>
        <v>STRONG</v>
      </c>
      <c r="L1409" s="5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5.0030000000000001</v>
      </c>
      <c r="C1410" s="2">
        <f>RSI!I1410</f>
        <v>49.44097635445322</v>
      </c>
      <c r="D1410" s="2">
        <f>MACD!E1410</f>
        <v>-0.17079784160060019</v>
      </c>
      <c r="E1410" s="2">
        <f>MACD!F1410</f>
        <v>-0.11417425054591668</v>
      </c>
      <c r="F1410" s="2">
        <f>'Moving Avg'!D1410</f>
        <v>5.1259999999999994</v>
      </c>
      <c r="G1410" s="2">
        <f>'Moving Avg'!F1410</f>
        <v>5.00915</v>
      </c>
      <c r="H1410" s="2">
        <f>'Moving Avg'!G1410</f>
        <v>4.8596199999999996</v>
      </c>
      <c r="I1410" s="2">
        <f>'Moving Avg'!H1410</f>
        <v>5.1051999999999955</v>
      </c>
      <c r="J1410" s="5" t="str">
        <f>OBV!F1410</f>
        <v>BEARISH</v>
      </c>
      <c r="K1410" s="5" t="str">
        <f>OBV!G1410</f>
        <v>STRONG</v>
      </c>
      <c r="L1410" s="5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5.0030000000000001</v>
      </c>
      <c r="C1411" s="2">
        <f>RSI!I1411</f>
        <v>49.440976354453227</v>
      </c>
      <c r="D1411" s="2">
        <f>MACD!E1411</f>
        <v>-0.12582668660992269</v>
      </c>
      <c r="E1411" s="2">
        <f>MACD!F1411</f>
        <v>-0.11650473775871789</v>
      </c>
      <c r="F1411" s="2">
        <f>'Moving Avg'!D1411</f>
        <v>5.0598000000000001</v>
      </c>
      <c r="G1411" s="2">
        <f>'Moving Avg'!F1411</f>
        <v>5.0162499999999994</v>
      </c>
      <c r="H1411" s="2">
        <f>'Moving Avg'!G1411</f>
        <v>4.8705599999999993</v>
      </c>
      <c r="I1411" s="2">
        <f>'Moving Avg'!H1411</f>
        <v>5.1020199999999951</v>
      </c>
      <c r="J1411" s="5" t="str">
        <f>OBV!F1411</f>
        <v>BEARISH</v>
      </c>
      <c r="K1411" s="5" t="str">
        <f>OBV!G1411</f>
        <v>STRONG</v>
      </c>
      <c r="L1411" s="5" t="str">
        <f>OBV!H1411</f>
        <v>CONFIRMED BEARISH</v>
      </c>
    </row>
    <row r="1412" spans="1:12" ht="13.5" x14ac:dyDescent="0.25">
      <c r="A1412" s="3">
        <f>RSI!A1412</f>
        <v>44069</v>
      </c>
      <c r="B1412" s="2">
        <f>RSI!B1412</f>
        <v>5.1520000000000001</v>
      </c>
      <c r="C1412" s="2">
        <f>RSI!I1412</f>
        <v>57.78406428053821</v>
      </c>
      <c r="D1412" s="2">
        <f>MACD!E1412</f>
        <v>-7.5956674162982907E-2</v>
      </c>
      <c r="E1412" s="2">
        <f>MACD!F1412</f>
        <v>-0.10839512503957091</v>
      </c>
      <c r="F1412" s="2">
        <f>'Moving Avg'!D1412</f>
        <v>5.0518000000000001</v>
      </c>
      <c r="G1412" s="2">
        <f>'Moving Avg'!F1412</f>
        <v>5.0308000000000002</v>
      </c>
      <c r="H1412" s="2">
        <f>'Moving Avg'!G1412</f>
        <v>4.884479999999999</v>
      </c>
      <c r="I1412" s="2">
        <f>'Moving Avg'!H1412</f>
        <v>5.0996149999999947</v>
      </c>
      <c r="J1412" s="5" t="str">
        <f>OBV!F1412</f>
        <v>BULLISH</v>
      </c>
      <c r="K1412" s="5" t="str">
        <f>OBV!G1412</f>
        <v>NEUTRAL</v>
      </c>
      <c r="L1412" s="5" t="str">
        <f>OBV!H1412</f>
        <v>BULLISH DIVERGENCE</v>
      </c>
    </row>
    <row r="1413" spans="1:12" ht="13.5" x14ac:dyDescent="0.25">
      <c r="A1413" s="3">
        <f>RSI!A1413</f>
        <v>44070</v>
      </c>
      <c r="B1413" s="2">
        <f>RSI!B1413</f>
        <v>5.1520000000000001</v>
      </c>
      <c r="C1413" s="2">
        <f>RSI!I1413</f>
        <v>57.78406428053821</v>
      </c>
      <c r="D1413" s="2">
        <f>MACD!E1413</f>
        <v>-3.3483511429192703E-2</v>
      </c>
      <c r="E1413" s="2">
        <f>MACD!F1413</f>
        <v>-9.3412802317495283E-2</v>
      </c>
      <c r="F1413" s="2">
        <f>'Moving Avg'!D1413</f>
        <v>5.0571999999999999</v>
      </c>
      <c r="G1413" s="2">
        <f>'Moving Avg'!F1413</f>
        <v>5.0453500000000009</v>
      </c>
      <c r="H1413" s="2">
        <f>'Moving Avg'!G1413</f>
        <v>4.8983999999999979</v>
      </c>
      <c r="I1413" s="2">
        <f>'Moving Avg'!H1413</f>
        <v>5.0972099999999951</v>
      </c>
      <c r="J1413" s="5" t="str">
        <f>OBV!F1413</f>
        <v>BULLISH</v>
      </c>
      <c r="K1413" s="5" t="str">
        <f>OBV!G1413</f>
        <v>WEAK</v>
      </c>
      <c r="L1413" s="5" t="str">
        <f>OBV!H1413</f>
        <v>CONFIRMED BULLISH</v>
      </c>
    </row>
    <row r="1414" spans="1:12" ht="13.5" x14ac:dyDescent="0.25">
      <c r="A1414" s="3">
        <f>RSI!A1414</f>
        <v>44071</v>
      </c>
      <c r="B1414" s="2">
        <f>RSI!B1414</f>
        <v>5.1989999999999998</v>
      </c>
      <c r="C1414" s="2">
        <f>RSI!I1414</f>
        <v>60.187479314812869</v>
      </c>
      <c r="D1414" s="2">
        <f>MACD!E1414</f>
        <v>-6.9133536791277095E-4</v>
      </c>
      <c r="E1414" s="2">
        <f>MACD!F1414</f>
        <v>-7.4868508927578778E-2</v>
      </c>
      <c r="F1414" s="2">
        <f>'Moving Avg'!D1414</f>
        <v>5.1017999999999999</v>
      </c>
      <c r="G1414" s="2">
        <f>'Moving Avg'!F1414</f>
        <v>5.0622499999999997</v>
      </c>
      <c r="H1414" s="2">
        <f>'Moving Avg'!G1414</f>
        <v>4.9147399999999992</v>
      </c>
      <c r="I1414" s="2">
        <f>'Moving Avg'!H1414</f>
        <v>5.0950399999999947</v>
      </c>
      <c r="J1414" s="5" t="str">
        <f>OBV!F1414</f>
        <v>BULLISH</v>
      </c>
      <c r="K1414" s="5" t="str">
        <f>OBV!G1414</f>
        <v>WEAK</v>
      </c>
      <c r="L1414" s="5" t="str">
        <f>OBV!H1414</f>
        <v>CONFIRMED BULLISH</v>
      </c>
    </row>
    <row r="1415" spans="1:12" ht="13.5" x14ac:dyDescent="0.25">
      <c r="A1415" s="3">
        <f>RSI!A1415</f>
        <v>44074</v>
      </c>
      <c r="B1415" s="2">
        <f>RSI!B1415</f>
        <v>5.3339999999999996</v>
      </c>
      <c r="C1415" s="2">
        <f>RSI!I1415</f>
        <v>66.14885288489495</v>
      </c>
      <c r="D1415" s="2">
        <f>MACD!E1415</f>
        <v>2.2244886165772471E-2</v>
      </c>
      <c r="E1415" s="2">
        <f>MACD!F1415</f>
        <v>-5.5445829908908527E-2</v>
      </c>
      <c r="F1415" s="2">
        <f>'Moving Avg'!D1415</f>
        <v>5.1680000000000001</v>
      </c>
      <c r="G1415" s="2">
        <f>'Moving Avg'!F1415</f>
        <v>5.0926499999999999</v>
      </c>
      <c r="H1415" s="2">
        <f>'Moving Avg'!G1415</f>
        <v>4.9322999999999988</v>
      </c>
      <c r="I1415" s="2">
        <f>'Moving Avg'!H1415</f>
        <v>5.0935449999999944</v>
      </c>
      <c r="J1415" s="5" t="str">
        <f>OBV!F1415</f>
        <v>BULLISH</v>
      </c>
      <c r="K1415" s="5" t="str">
        <f>OBV!G1415</f>
        <v>WEAK</v>
      </c>
      <c r="L1415" s="5" t="str">
        <f>OBV!H1415</f>
        <v>CONFIRMED BULLISH</v>
      </c>
    </row>
    <row r="1416" spans="1:12" ht="13.5" x14ac:dyDescent="0.25">
      <c r="A1416" s="3">
        <f>RSI!A1416</f>
        <v>44075</v>
      </c>
      <c r="B1416" s="2">
        <f>RSI!B1416</f>
        <v>5.3339999999999996</v>
      </c>
      <c r="C1416" s="2">
        <f>RSI!I1416</f>
        <v>66.148852884894922</v>
      </c>
      <c r="D1416" s="2">
        <f>MACD!E1416</f>
        <v>3.9961357325602798E-2</v>
      </c>
      <c r="E1416" s="2">
        <f>MACD!F1416</f>
        <v>-3.6364392462006262E-2</v>
      </c>
      <c r="F1416" s="2">
        <f>'Moving Avg'!D1416</f>
        <v>5.2341999999999995</v>
      </c>
      <c r="G1416" s="2">
        <f>'Moving Avg'!F1416</f>
        <v>5.123050000000001</v>
      </c>
      <c r="H1416" s="2">
        <f>'Moving Avg'!G1416</f>
        <v>4.9498600000000001</v>
      </c>
      <c r="I1416" s="2">
        <f>'Moving Avg'!H1416</f>
        <v>5.0921749999999948</v>
      </c>
      <c r="J1416" s="5" t="str">
        <f>OBV!F1416</f>
        <v>BULLISH</v>
      </c>
      <c r="K1416" s="5" t="str">
        <f>OBV!G1416</f>
        <v>WEAK</v>
      </c>
      <c r="L1416" s="5" t="str">
        <f>OBV!H1416</f>
        <v>CONFIRMED BULLISH</v>
      </c>
    </row>
    <row r="1417" spans="1:12" ht="13.5" x14ac:dyDescent="0.25">
      <c r="A1417" s="3">
        <f>RSI!A1417</f>
        <v>44076</v>
      </c>
      <c r="B1417" s="2">
        <f>RSI!B1417</f>
        <v>5.2670000000000003</v>
      </c>
      <c r="C1417" s="2">
        <f>RSI!I1417</f>
        <v>60.900111762882503</v>
      </c>
      <c r="D1417" s="2">
        <f>MACD!E1417</f>
        <v>3.6503192481302627E-2</v>
      </c>
      <c r="E1417" s="2">
        <f>MACD!F1417</f>
        <v>-2.1790875473344483E-2</v>
      </c>
      <c r="F1417" s="2">
        <f>'Moving Avg'!D1417</f>
        <v>5.2571999999999992</v>
      </c>
      <c r="G1417" s="2">
        <f>'Moving Avg'!F1417</f>
        <v>5.1501000000000001</v>
      </c>
      <c r="H1417" s="2">
        <f>'Moving Avg'!G1417</f>
        <v>4.9659400000000007</v>
      </c>
      <c r="I1417" s="2">
        <f>'Moving Avg'!H1417</f>
        <v>5.0908749999999943</v>
      </c>
      <c r="J1417" s="5" t="str">
        <f>OBV!F1417</f>
        <v>BULLISH</v>
      </c>
      <c r="K1417" s="5" t="str">
        <f>OBV!G1417</f>
        <v>WEAK</v>
      </c>
      <c r="L1417" s="5" t="str">
        <f>OBV!H1417</f>
        <v>CONFIRMED BULLISH</v>
      </c>
    </row>
    <row r="1418" spans="1:12" ht="13.5" x14ac:dyDescent="0.25">
      <c r="A1418" s="3">
        <f>RSI!A1418</f>
        <v>44077</v>
      </c>
      <c r="B1418" s="2">
        <f>RSI!B1418</f>
        <v>5.2670000000000003</v>
      </c>
      <c r="C1418" s="2">
        <f>RSI!I1418</f>
        <v>60.900111762882503</v>
      </c>
      <c r="D1418" s="2">
        <f>MACD!E1418</f>
        <v>2.2215420110625494E-2</v>
      </c>
      <c r="E1418" s="2">
        <f>MACD!F1418</f>
        <v>-1.2989616356550486E-2</v>
      </c>
      <c r="F1418" s="2">
        <f>'Moving Avg'!D1418</f>
        <v>5.2801999999999998</v>
      </c>
      <c r="G1418" s="2">
        <f>'Moving Avg'!F1418</f>
        <v>5.1700499999999998</v>
      </c>
      <c r="H1418" s="2">
        <f>'Moving Avg'!G1418</f>
        <v>4.9806600000000003</v>
      </c>
      <c r="I1418" s="2">
        <f>'Moving Avg'!H1418</f>
        <v>5.0891999999999946</v>
      </c>
      <c r="J1418" s="5" t="str">
        <f>OBV!F1418</f>
        <v>BULLISH</v>
      </c>
      <c r="K1418" s="5" t="str">
        <f>OBV!G1418</f>
        <v>WEAK</v>
      </c>
      <c r="L1418" s="5" t="str">
        <f>OBV!H1418</f>
        <v>CONFIRMED BULLISH</v>
      </c>
    </row>
    <row r="1419" spans="1:12" ht="13.5" x14ac:dyDescent="0.25">
      <c r="A1419" s="3">
        <f>RSI!A1419</f>
        <v>44078</v>
      </c>
      <c r="B1419" s="2">
        <f>RSI!B1419</f>
        <v>5.3339999999999996</v>
      </c>
      <c r="C1419" s="2">
        <f>RSI!I1419</f>
        <v>64.195036076015782</v>
      </c>
      <c r="D1419" s="2">
        <f>MACD!E1419</f>
        <v>-1.8736144226635609E-2</v>
      </c>
      <c r="E1419" s="2">
        <f>MACD!F1419</f>
        <v>-1.4138921930567512E-2</v>
      </c>
      <c r="F1419" s="2">
        <f>'Moving Avg'!D1419</f>
        <v>5.3071999999999999</v>
      </c>
      <c r="G1419" s="2">
        <f>'Moving Avg'!F1419</f>
        <v>5.1936999999999998</v>
      </c>
      <c r="H1419" s="2">
        <f>'Moving Avg'!G1419</f>
        <v>4.9967199999999998</v>
      </c>
      <c r="I1419" s="2">
        <f>'Moving Avg'!H1419</f>
        <v>5.0878599999999947</v>
      </c>
      <c r="J1419" s="5" t="str">
        <f>OBV!F1419</f>
        <v>BULLISH</v>
      </c>
      <c r="K1419" s="5" t="str">
        <f>OBV!G1419</f>
        <v>WEAK</v>
      </c>
      <c r="L1419" s="5" t="str">
        <f>OBV!H1419</f>
        <v>CONFIRMED BULLISH</v>
      </c>
    </row>
    <row r="1420" spans="1:12" ht="13.5" x14ac:dyDescent="0.25">
      <c r="A1420" s="3">
        <f>RSI!A1420</f>
        <v>44081</v>
      </c>
      <c r="B1420" s="2">
        <f>RSI!B1420</f>
        <v>5.4020000000000001</v>
      </c>
      <c r="C1420" s="2">
        <f>RSI!I1420</f>
        <v>67.214759031159559</v>
      </c>
      <c r="D1420" s="2">
        <f>MACD!E1420</f>
        <v>-5.5570148830168975E-2</v>
      </c>
      <c r="E1420" s="2">
        <f>MACD!F1420</f>
        <v>-2.2425167310487805E-2</v>
      </c>
      <c r="F1420" s="2">
        <f>'Moving Avg'!D1420</f>
        <v>5.3208000000000002</v>
      </c>
      <c r="G1420" s="2">
        <f>'Moving Avg'!F1420</f>
        <v>5.2200499999999996</v>
      </c>
      <c r="H1420" s="2">
        <f>'Moving Avg'!G1420</f>
        <v>5.0138800000000003</v>
      </c>
      <c r="I1420" s="2">
        <f>'Moving Avg'!H1420</f>
        <v>5.0868599999999944</v>
      </c>
      <c r="J1420" s="5" t="str">
        <f>OBV!F1420</f>
        <v>BULLISH</v>
      </c>
      <c r="K1420" s="5" t="str">
        <f>OBV!G1420</f>
        <v>WEAK</v>
      </c>
      <c r="L1420" s="5" t="str">
        <f>OBV!H1420</f>
        <v>CONFIRMED BULLISH</v>
      </c>
    </row>
    <row r="1421" spans="1:12" ht="13.5" x14ac:dyDescent="0.25">
      <c r="A1421" s="3">
        <f>RSI!A1421</f>
        <v>44082</v>
      </c>
      <c r="B1421" s="2">
        <f>RSI!B1421</f>
        <v>5.3339999999999996</v>
      </c>
      <c r="C1421" s="2">
        <f>RSI!I1421</f>
        <v>61.618241798491901</v>
      </c>
      <c r="D1421" s="2">
        <f>MACD!E1421</f>
        <v>-8.3305392906098064E-2</v>
      </c>
      <c r="E1421" s="2">
        <f>MACD!F1421</f>
        <v>-3.4601212429609854E-2</v>
      </c>
      <c r="F1421" s="2">
        <f>'Moving Avg'!D1421</f>
        <v>5.3208000000000002</v>
      </c>
      <c r="G1421" s="2">
        <f>'Moving Avg'!F1421</f>
        <v>5.2301500000000001</v>
      </c>
      <c r="H1421" s="2">
        <f>'Moving Avg'!G1421</f>
        <v>5.02928</v>
      </c>
      <c r="I1421" s="2">
        <f>'Moving Avg'!H1421</f>
        <v>5.0855199999999954</v>
      </c>
      <c r="J1421" s="5" t="str">
        <f>OBV!F1421</f>
        <v>BULLISH</v>
      </c>
      <c r="K1421" s="5" t="str">
        <f>OBV!G1421</f>
        <v>NEUTRAL</v>
      </c>
      <c r="L1421" s="5" t="str">
        <f>OBV!H1421</f>
        <v>NEUTRAL</v>
      </c>
    </row>
    <row r="1422" spans="1:12" ht="13.5" x14ac:dyDescent="0.25">
      <c r="A1422" s="3">
        <f>RSI!A1422</f>
        <v>44083</v>
      </c>
      <c r="B1422" s="2">
        <f>RSI!B1422</f>
        <v>5.4020000000000001</v>
      </c>
      <c r="C1422" s="2">
        <f>RSI!I1422</f>
        <v>64.776651883455003</v>
      </c>
      <c r="D1422" s="2">
        <f>MACD!E1422</f>
        <v>-8.9971975667512361E-2</v>
      </c>
      <c r="E1422" s="2">
        <f>MACD!F1422</f>
        <v>-4.5675365077190361E-2</v>
      </c>
      <c r="F1422" s="2">
        <f>'Moving Avg'!D1422</f>
        <v>5.3478000000000003</v>
      </c>
      <c r="G1422" s="2">
        <f>'Moving Avg'!F1422</f>
        <v>5.2362500000000001</v>
      </c>
      <c r="H1422" s="2">
        <f>'Moving Avg'!G1422</f>
        <v>5.0427999999999997</v>
      </c>
      <c r="I1422" s="2">
        <f>'Moving Avg'!H1422</f>
        <v>5.0844299999999958</v>
      </c>
      <c r="J1422" s="5" t="str">
        <f>OBV!F1422</f>
        <v>BULLISH</v>
      </c>
      <c r="K1422" s="5" t="str">
        <f>OBV!G1422</f>
        <v>WEAK</v>
      </c>
      <c r="L1422" s="5" t="str">
        <f>OBV!H1422</f>
        <v>CONFIRMED BULLISH</v>
      </c>
    </row>
    <row r="1423" spans="1:12" ht="13.5" x14ac:dyDescent="0.25">
      <c r="A1423" s="3">
        <f>RSI!A1423</f>
        <v>44084</v>
      </c>
      <c r="B1423" s="2">
        <f>RSI!B1423</f>
        <v>5.4020000000000001</v>
      </c>
      <c r="C1423" s="2">
        <f>RSI!I1423</f>
        <v>64.776651883455017</v>
      </c>
      <c r="D1423" s="2">
        <f>MACD!E1423</f>
        <v>-9.7018763008590803E-2</v>
      </c>
      <c r="E1423" s="2">
        <f>MACD!F1423</f>
        <v>-5.5944044663470457E-2</v>
      </c>
      <c r="F1423" s="2">
        <f>'Moving Avg'!D1423</f>
        <v>5.3748000000000005</v>
      </c>
      <c r="G1423" s="2">
        <f>'Moving Avg'!F1423</f>
        <v>5.242</v>
      </c>
      <c r="H1423" s="2">
        <f>'Moving Avg'!G1423</f>
        <v>5.0563199999999995</v>
      </c>
      <c r="I1423" s="2">
        <f>'Moving Avg'!H1423</f>
        <v>5.0833399999999962</v>
      </c>
      <c r="J1423" s="5" t="str">
        <f>OBV!F1423</f>
        <v>BULLISH</v>
      </c>
      <c r="K1423" s="5" t="str">
        <f>OBV!G1423</f>
        <v>WEAK</v>
      </c>
      <c r="L1423" s="5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5.4020000000000001</v>
      </c>
      <c r="C1424" s="2">
        <f>RSI!I1424</f>
        <v>64.776651883455017</v>
      </c>
      <c r="D1424" s="2">
        <f>MACD!E1424</f>
        <v>-9.7052356930990236E-2</v>
      </c>
      <c r="E1424" s="2">
        <f>MACD!F1424</f>
        <v>-6.4165707116974419E-2</v>
      </c>
      <c r="F1424" s="2">
        <f>'Moving Avg'!D1424</f>
        <v>5.3884000000000007</v>
      </c>
      <c r="G1424" s="2">
        <f>'Moving Avg'!F1424</f>
        <v>5.2474000000000007</v>
      </c>
      <c r="H1424" s="2">
        <f>'Moving Avg'!G1424</f>
        <v>5.0698399999999992</v>
      </c>
      <c r="I1424" s="2">
        <f>'Moving Avg'!H1424</f>
        <v>5.0822499999999966</v>
      </c>
      <c r="J1424" s="5" t="str">
        <f>OBV!F1424</f>
        <v>BULLISH</v>
      </c>
      <c r="K1424" s="5" t="str">
        <f>OBV!G1424</f>
        <v>WEAK</v>
      </c>
      <c r="L1424" s="5" t="str">
        <f>OBV!H1424</f>
        <v>CONFIRMED BULLISH</v>
      </c>
    </row>
    <row r="1425" spans="1:12" ht="13.5" x14ac:dyDescent="0.25">
      <c r="A1425" s="3">
        <f>RSI!A1425</f>
        <v>44088</v>
      </c>
      <c r="B1425" s="2">
        <f>RSI!B1425</f>
        <v>5.4020000000000001</v>
      </c>
      <c r="C1425" s="2">
        <f>RSI!I1425</f>
        <v>64.776651883455003</v>
      </c>
      <c r="D1425" s="2">
        <f>MACD!E1425</f>
        <v>-7.7516826734225219E-2</v>
      </c>
      <c r="E1425" s="2">
        <f>MACD!F1425</f>
        <v>-6.6835931040424582E-2</v>
      </c>
      <c r="F1425" s="2">
        <f>'Moving Avg'!D1425</f>
        <v>5.3884000000000007</v>
      </c>
      <c r="G1425" s="2">
        <f>'Moving Avg'!F1425</f>
        <v>5.2508000000000008</v>
      </c>
      <c r="H1425" s="2">
        <f>'Moving Avg'!G1425</f>
        <v>5.0834799999999998</v>
      </c>
      <c r="I1425" s="2">
        <f>'Moving Avg'!H1425</f>
        <v>5.081159999999997</v>
      </c>
      <c r="J1425" s="5" t="str">
        <f>OBV!F1425</f>
        <v>BULLISH</v>
      </c>
      <c r="K1425" s="5" t="str">
        <f>OBV!G1425</f>
        <v>NEUTRAL</v>
      </c>
      <c r="L1425" s="5" t="str">
        <f>OBV!H1425</f>
        <v>NEUTRAL</v>
      </c>
    </row>
    <row r="1426" spans="1:12" ht="13.5" x14ac:dyDescent="0.25">
      <c r="A1426" s="3">
        <f>RSI!A1426</f>
        <v>44089</v>
      </c>
      <c r="B1426" s="2">
        <f>RSI!B1426</f>
        <v>5.4020000000000001</v>
      </c>
      <c r="C1426" s="2">
        <f>RSI!I1426</f>
        <v>64.776651883455003</v>
      </c>
      <c r="D1426" s="2">
        <f>MACD!E1426</f>
        <v>-6.2102758041784334E-2</v>
      </c>
      <c r="E1426" s="2">
        <f>MACD!F1426</f>
        <v>-6.5889296440696535E-2</v>
      </c>
      <c r="F1426" s="2">
        <f>'Moving Avg'!D1426</f>
        <v>5.4020000000000001</v>
      </c>
      <c r="G1426" s="2">
        <f>'Moving Avg'!F1426</f>
        <v>5.2542000000000009</v>
      </c>
      <c r="H1426" s="2">
        <f>'Moving Avg'!G1426</f>
        <v>5.0969999999999995</v>
      </c>
      <c r="I1426" s="2">
        <f>'Moving Avg'!H1426</f>
        <v>5.0800699999999974</v>
      </c>
      <c r="J1426" s="5" t="str">
        <f>OBV!F1426</f>
        <v>BULLISH</v>
      </c>
      <c r="K1426" s="5" t="str">
        <f>OBV!G1426</f>
        <v>WEAK</v>
      </c>
      <c r="L1426" s="5" t="str">
        <f>OBV!H1426</f>
        <v>CONFIRMED BULLISH</v>
      </c>
    </row>
    <row r="1427" spans="1:12" ht="13.5" x14ac:dyDescent="0.25">
      <c r="A1427" s="3">
        <f>RSI!A1427</f>
        <v>44090</v>
      </c>
      <c r="B1427" s="2">
        <f>RSI!B1427</f>
        <v>5.4020000000000001</v>
      </c>
      <c r="C1427" s="2">
        <f>RSI!I1427</f>
        <v>64.776651883455017</v>
      </c>
      <c r="D1427" s="2">
        <f>MACD!E1427</f>
        <v>-6.0401105840677261E-2</v>
      </c>
      <c r="E1427" s="2">
        <f>MACD!F1427</f>
        <v>-6.4791658320692683E-2</v>
      </c>
      <c r="F1427" s="2">
        <f>'Moving Avg'!D1427</f>
        <v>5.4020000000000001</v>
      </c>
      <c r="G1427" s="2">
        <f>'Moving Avg'!F1427</f>
        <v>5.2647000000000013</v>
      </c>
      <c r="H1427" s="2">
        <f>'Moving Avg'!G1427</f>
        <v>5.1079399999999984</v>
      </c>
      <c r="I1427" s="2">
        <f>'Moving Avg'!H1427</f>
        <v>5.0791349999999973</v>
      </c>
      <c r="J1427" s="5" t="str">
        <f>OBV!F1427</f>
        <v>NEUTRAL</v>
      </c>
      <c r="K1427" s="5" t="str">
        <f>OBV!G1427</f>
        <v>NEUTRAL</v>
      </c>
      <c r="L1427" s="5" t="str">
        <f>OBV!H1427</f>
        <v>NEUTRAL</v>
      </c>
    </row>
    <row r="1428" spans="1:12" ht="13.5" x14ac:dyDescent="0.25">
      <c r="A1428" s="3">
        <f>RSI!A1428</f>
        <v>44091</v>
      </c>
      <c r="B1428" s="2">
        <f>RSI!B1428</f>
        <v>5.5640000000000001</v>
      </c>
      <c r="C1428" s="2">
        <f>RSI!I1428</f>
        <v>73.025761108662152</v>
      </c>
      <c r="D1428" s="2">
        <f>MACD!E1428</f>
        <v>-7.1918032397181975E-2</v>
      </c>
      <c r="E1428" s="2">
        <f>MACD!F1428</f>
        <v>-6.6216933135990544E-2</v>
      </c>
      <c r="F1428" s="2">
        <f>'Moving Avg'!D1428</f>
        <v>5.4344000000000001</v>
      </c>
      <c r="G1428" s="2">
        <f>'Moving Avg'!F1428</f>
        <v>5.2866500000000016</v>
      </c>
      <c r="H1428" s="2">
        <f>'Moving Avg'!G1428</f>
        <v>5.121999999999999</v>
      </c>
      <c r="I1428" s="2">
        <f>'Moving Avg'!H1428</f>
        <v>5.0790099999999976</v>
      </c>
      <c r="J1428" s="5" t="str">
        <f>OBV!F1428</f>
        <v>BULLISH</v>
      </c>
      <c r="K1428" s="5" t="str">
        <f>OBV!G1428</f>
        <v>WEAK</v>
      </c>
      <c r="L1428" s="5" t="str">
        <f>OBV!H1428</f>
        <v>CONFIRMED BULLISH</v>
      </c>
    </row>
    <row r="1429" spans="1:12" ht="13.5" x14ac:dyDescent="0.25">
      <c r="A1429" s="3">
        <f>RSI!A1429</f>
        <v>44092</v>
      </c>
      <c r="B1429" s="2">
        <f>RSI!B1429</f>
        <v>5.5640000000000001</v>
      </c>
      <c r="C1429" s="2">
        <f>RSI!I1429</f>
        <v>73.025761108662152</v>
      </c>
      <c r="D1429" s="2">
        <f>MACD!E1429</f>
        <v>-7.3198609814417281E-2</v>
      </c>
      <c r="E1429" s="2">
        <f>MACD!F1429</f>
        <v>-6.7613268471675897E-2</v>
      </c>
      <c r="F1429" s="2">
        <f>'Moving Avg'!D1429</f>
        <v>5.4668000000000001</v>
      </c>
      <c r="G1429" s="2">
        <f>'Moving Avg'!F1429</f>
        <v>5.3160499999999997</v>
      </c>
      <c r="H1429" s="2">
        <f>'Moving Avg'!G1429</f>
        <v>5.1333399999999969</v>
      </c>
      <c r="I1429" s="2">
        <f>'Moving Avg'!H1429</f>
        <v>5.078884999999997</v>
      </c>
      <c r="J1429" s="5" t="str">
        <f>OBV!F1429</f>
        <v>BULLISH</v>
      </c>
      <c r="K1429" s="5" t="str">
        <f>OBV!G1429</f>
        <v>WEAK</v>
      </c>
      <c r="L1429" s="5" t="str">
        <f>OBV!H1429</f>
        <v>CONFIRMED BULLISH</v>
      </c>
    </row>
    <row r="1430" spans="1:12" ht="13.5" x14ac:dyDescent="0.25">
      <c r="A1430" s="3">
        <f>RSI!A1430</f>
        <v>44095</v>
      </c>
      <c r="B1430" s="2">
        <f>RSI!B1430</f>
        <v>5.5640000000000001</v>
      </c>
      <c r="C1430" s="2">
        <f>RSI!I1430</f>
        <v>73.025761108662152</v>
      </c>
      <c r="D1430" s="2">
        <f>MACD!E1430</f>
        <v>-6.5527283177615026E-2</v>
      </c>
      <c r="E1430" s="2">
        <f>MACD!F1430</f>
        <v>-6.7196071412863725E-2</v>
      </c>
      <c r="F1430" s="2">
        <f>'Moving Avg'!D1430</f>
        <v>5.4992000000000001</v>
      </c>
      <c r="G1430" s="2">
        <f>'Moving Avg'!F1430</f>
        <v>5.3441000000000001</v>
      </c>
      <c r="H1430" s="2">
        <f>'Moving Avg'!G1430</f>
        <v>5.1417199999999976</v>
      </c>
      <c r="I1430" s="2">
        <f>'Moving Avg'!H1430</f>
        <v>5.0787599999999973</v>
      </c>
      <c r="J1430" s="5" t="str">
        <f>OBV!F1430</f>
        <v>BULLISH</v>
      </c>
      <c r="K1430" s="5" t="str">
        <f>OBV!G1430</f>
        <v>WEAK</v>
      </c>
      <c r="L1430" s="5" t="str">
        <f>OBV!H1430</f>
        <v>CONFIRMED BULLISH</v>
      </c>
    </row>
    <row r="1431" spans="1:12" ht="13.5" x14ac:dyDescent="0.25">
      <c r="A1431" s="3">
        <f>RSI!A1431</f>
        <v>44096</v>
      </c>
      <c r="B1431" s="2">
        <f>RSI!B1431</f>
        <v>5.5640000000000001</v>
      </c>
      <c r="C1431" s="2">
        <f>RSI!I1431</f>
        <v>73.025761108662152</v>
      </c>
      <c r="D1431" s="2">
        <f>MACD!E1431</f>
        <v>-7.1077927172398248E-2</v>
      </c>
      <c r="E1431" s="2">
        <f>MACD!F1431</f>
        <v>-6.7972442564770641E-2</v>
      </c>
      <c r="F1431" s="2">
        <f>'Moving Avg'!D1431</f>
        <v>5.5316000000000001</v>
      </c>
      <c r="G1431" s="2">
        <f>'Moving Avg'!F1431</f>
        <v>5.3721499999999995</v>
      </c>
      <c r="H1431" s="2">
        <f>'Moving Avg'!G1431</f>
        <v>5.1500999999999975</v>
      </c>
      <c r="I1431" s="2">
        <f>'Moving Avg'!H1431</f>
        <v>5.0786349999999976</v>
      </c>
      <c r="J1431" s="5" t="str">
        <f>OBV!F1431</f>
        <v>BULLISH</v>
      </c>
      <c r="K1431" s="5" t="str">
        <f>OBV!G1431</f>
        <v>WEAK</v>
      </c>
      <c r="L1431" s="5" t="str">
        <f>OBV!H1431</f>
        <v>CONFIRMED BULLISH</v>
      </c>
    </row>
    <row r="1432" spans="1:12" ht="13.5" x14ac:dyDescent="0.25">
      <c r="A1432" s="3">
        <f>RSI!A1432</f>
        <v>44097</v>
      </c>
      <c r="B1432" s="2">
        <f>RSI!B1432</f>
        <v>5.5640000000000001</v>
      </c>
      <c r="C1432" s="2">
        <f>RSI!I1432</f>
        <v>73.025761108662152</v>
      </c>
      <c r="D1432" s="2">
        <f>MACD!E1432</f>
        <v>-6.6776261616488419E-2</v>
      </c>
      <c r="E1432" s="2">
        <f>MACD!F1432</f>
        <v>-6.7733206375114208E-2</v>
      </c>
      <c r="F1432" s="2">
        <f>'Moving Avg'!D1432</f>
        <v>5.5640000000000001</v>
      </c>
      <c r="G1432" s="2">
        <f>'Moving Avg'!F1432</f>
        <v>5.3927499999999995</v>
      </c>
      <c r="H1432" s="2">
        <f>'Moving Avg'!G1432</f>
        <v>5.1584799999999973</v>
      </c>
      <c r="I1432" s="2">
        <f>'Moving Avg'!H1432</f>
        <v>5.0785099999999979</v>
      </c>
      <c r="J1432" s="5" t="str">
        <f>OBV!F1432</f>
        <v>BULLISH</v>
      </c>
      <c r="K1432" s="5" t="str">
        <f>OBV!G1432</f>
        <v>WEAK</v>
      </c>
      <c r="L1432" s="5" t="str">
        <f>OBV!H1432</f>
        <v>CONFIRMED BULLISH</v>
      </c>
    </row>
    <row r="1433" spans="1:12" ht="13.5" x14ac:dyDescent="0.25">
      <c r="A1433" s="3">
        <f>RSI!A1433</f>
        <v>44098</v>
      </c>
      <c r="B1433" s="2">
        <f>RSI!B1433</f>
        <v>5.5640000000000001</v>
      </c>
      <c r="C1433" s="2">
        <f>RSI!I1433</f>
        <v>73.025761108662152</v>
      </c>
      <c r="D1433" s="2">
        <f>MACD!E1433</f>
        <v>-6.4491181632610584E-2</v>
      </c>
      <c r="E1433" s="2">
        <f>MACD!F1433</f>
        <v>-6.7084801426613494E-2</v>
      </c>
      <c r="F1433" s="2">
        <f>'Moving Avg'!D1433</f>
        <v>5.5640000000000001</v>
      </c>
      <c r="G1433" s="2">
        <f>'Moving Avg'!F1433</f>
        <v>5.4133499999999986</v>
      </c>
      <c r="H1433" s="2">
        <f>'Moving Avg'!G1433</f>
        <v>5.1691599999999971</v>
      </c>
      <c r="I1433" s="2">
        <f>'Moving Avg'!H1433</f>
        <v>5.0783849999999973</v>
      </c>
      <c r="J1433" s="5" t="str">
        <f>OBV!F1433</f>
        <v>NEUTRAL</v>
      </c>
      <c r="K1433" s="5" t="str">
        <f>OBV!G1433</f>
        <v>NEUTRAL</v>
      </c>
      <c r="L1433" s="5" t="str">
        <f>OBV!H1433</f>
        <v>NEUTRAL</v>
      </c>
    </row>
    <row r="1434" spans="1:12" ht="13.5" x14ac:dyDescent="0.25">
      <c r="A1434" s="3">
        <f>RSI!A1434</f>
        <v>44099</v>
      </c>
      <c r="B1434" s="2">
        <f>RSI!B1434</f>
        <v>5.5640000000000001</v>
      </c>
      <c r="C1434" s="2">
        <f>RSI!I1434</f>
        <v>73.025761108662167</v>
      </c>
      <c r="D1434" s="2">
        <f>MACD!E1434</f>
        <v>-6.3812088407263268E-2</v>
      </c>
      <c r="E1434" s="2">
        <f>MACD!F1434</f>
        <v>-6.6430258822743449E-2</v>
      </c>
      <c r="F1434" s="2">
        <f>'Moving Avg'!D1434</f>
        <v>5.5640000000000001</v>
      </c>
      <c r="G1434" s="2">
        <f>'Moving Avg'!F1434</f>
        <v>5.4315999999999978</v>
      </c>
      <c r="H1434" s="2">
        <f>'Moving Avg'!G1434</f>
        <v>5.1804999999999977</v>
      </c>
      <c r="I1434" s="2">
        <f>'Moving Avg'!H1434</f>
        <v>5.0782599999999976</v>
      </c>
      <c r="J1434" s="5" t="str">
        <f>OBV!F1434</f>
        <v>NEUTRAL</v>
      </c>
      <c r="K1434" s="5" t="str">
        <f>OBV!G1434</f>
        <v>NEUTRAL</v>
      </c>
      <c r="L1434" s="5" t="str">
        <f>OBV!H1434</f>
        <v>NEUTRAL</v>
      </c>
    </row>
    <row r="1435" spans="1:12" ht="13.5" x14ac:dyDescent="0.25">
      <c r="A1435" s="3">
        <f>RSI!A1435</f>
        <v>44102</v>
      </c>
      <c r="B1435" s="2">
        <f>RSI!B1435</f>
        <v>5.5640000000000001</v>
      </c>
      <c r="C1435" s="2">
        <f>RSI!I1435</f>
        <v>73.025761108662167</v>
      </c>
      <c r="D1435" s="2">
        <f>MACD!E1435</f>
        <v>-6.4398985869942749E-2</v>
      </c>
      <c r="E1435" s="2">
        <f>MACD!F1435</f>
        <v>-6.6024004232183311E-2</v>
      </c>
      <c r="F1435" s="2">
        <f>'Moving Avg'!D1435</f>
        <v>5.5640000000000001</v>
      </c>
      <c r="G1435" s="2">
        <f>'Moving Avg'!F1435</f>
        <v>5.4430999999999967</v>
      </c>
      <c r="H1435" s="2">
        <f>'Moving Avg'!G1435</f>
        <v>5.1918399999999973</v>
      </c>
      <c r="I1435" s="2">
        <f>'Moving Avg'!H1435</f>
        <v>5.0787549999999975</v>
      </c>
      <c r="J1435" s="5" t="str">
        <f>OBV!F1435</f>
        <v>NEUTRAL</v>
      </c>
      <c r="K1435" s="5" t="str">
        <f>OBV!G1435</f>
        <v>NEUTRAL</v>
      </c>
      <c r="L1435" s="5" t="str">
        <f>OBV!H1435</f>
        <v>NEUTRAL</v>
      </c>
    </row>
    <row r="1436" spans="1:12" ht="13.5" x14ac:dyDescent="0.25">
      <c r="A1436" s="3">
        <f>RSI!A1436</f>
        <v>44103</v>
      </c>
      <c r="B1436" s="2">
        <f>RSI!B1436</f>
        <v>5.5640000000000001</v>
      </c>
      <c r="C1436" s="2">
        <f>RSI!I1436</f>
        <v>73.025761108662167</v>
      </c>
      <c r="D1436" s="2">
        <f>MACD!E1436</f>
        <v>-6.597106808862474E-2</v>
      </c>
      <c r="E1436" s="2">
        <f>MACD!F1436</f>
        <v>-6.6013417003471603E-2</v>
      </c>
      <c r="F1436" s="2">
        <f>'Moving Avg'!D1436</f>
        <v>5.5640000000000001</v>
      </c>
      <c r="G1436" s="2">
        <f>'Moving Avg'!F1436</f>
        <v>5.4545999999999975</v>
      </c>
      <c r="H1436" s="2">
        <f>'Moving Avg'!G1436</f>
        <v>5.2060199999999979</v>
      </c>
      <c r="I1436" s="2">
        <f>'Moving Avg'!H1436</f>
        <v>5.0792499999999974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</row>
    <row r="1437" spans="1:12" ht="13.5" x14ac:dyDescent="0.25">
      <c r="A1437" s="3">
        <f>RSI!A1437</f>
        <v>44104</v>
      </c>
      <c r="B1437" s="2">
        <f>RSI!B1437</f>
        <v>5.726</v>
      </c>
      <c r="C1437" s="2">
        <f>RSI!I1437</f>
        <v>81.477394449760055</v>
      </c>
      <c r="D1437" s="2">
        <f>MACD!E1437</f>
        <v>-8.0297103239002965E-2</v>
      </c>
      <c r="E1437" s="2">
        <f>MACD!F1437</f>
        <v>-6.8870154250577881E-2</v>
      </c>
      <c r="F1437" s="2">
        <f>'Moving Avg'!D1437</f>
        <v>5.5964</v>
      </c>
      <c r="G1437" s="2">
        <f>'Moving Avg'!F1437</f>
        <v>5.4775499999999981</v>
      </c>
      <c r="H1437" s="2">
        <f>'Moving Avg'!G1437</f>
        <v>5.2205999999999975</v>
      </c>
      <c r="I1437" s="2">
        <f>'Moving Avg'!H1437</f>
        <v>5.0805549999999968</v>
      </c>
      <c r="J1437" s="5" t="str">
        <f>OBV!F1437</f>
        <v>BULLISH</v>
      </c>
      <c r="K1437" s="5" t="str">
        <f>OBV!G1437</f>
        <v>WEAK</v>
      </c>
      <c r="L1437" s="5" t="str">
        <f>OBV!H1437</f>
        <v>CONFIRMED BULLISH</v>
      </c>
    </row>
    <row r="1438" spans="1:12" ht="13.5" x14ac:dyDescent="0.25">
      <c r="A1438" s="3">
        <f>RSI!A1438</f>
        <v>44105</v>
      </c>
      <c r="B1438" s="2">
        <f>RSI!B1438</f>
        <v>5.726</v>
      </c>
      <c r="C1438" s="2">
        <f>RSI!I1438</f>
        <v>81.477394449760055</v>
      </c>
      <c r="D1438" s="2">
        <f>MACD!E1438</f>
        <v>-6.9375368918199065E-2</v>
      </c>
      <c r="E1438" s="2">
        <f>MACD!F1438</f>
        <v>-6.897119718410212E-2</v>
      </c>
      <c r="F1438" s="2">
        <f>'Moving Avg'!D1438</f>
        <v>5.6288</v>
      </c>
      <c r="G1438" s="2">
        <f>'Moving Avg'!F1438</f>
        <v>5.5004999999999979</v>
      </c>
      <c r="H1438" s="2">
        <f>'Moving Avg'!G1438</f>
        <v>5.2351799999999979</v>
      </c>
      <c r="I1438" s="2">
        <f>'Moving Avg'!H1438</f>
        <v>5.0818599999999972</v>
      </c>
      <c r="J1438" s="5" t="str">
        <f>OBV!F1438</f>
        <v>BULLISH</v>
      </c>
      <c r="K1438" s="5" t="str">
        <f>OBV!G1438</f>
        <v>WEAK</v>
      </c>
      <c r="L1438" s="5" t="str">
        <f>OBV!H1438</f>
        <v>CONFIRMED BULLISH</v>
      </c>
    </row>
    <row r="1439" spans="1:12" ht="13.5" x14ac:dyDescent="0.25">
      <c r="A1439" s="3">
        <f>RSI!A1439</f>
        <v>44106</v>
      </c>
      <c r="B1439" s="2">
        <f>RSI!B1439</f>
        <v>5.726</v>
      </c>
      <c r="C1439" s="2">
        <f>RSI!I1439</f>
        <v>81.477394449760055</v>
      </c>
      <c r="D1439" s="2">
        <f>MACD!E1439</f>
        <v>-6.1874005915652397E-2</v>
      </c>
      <c r="E1439" s="2">
        <f>MACD!F1439</f>
        <v>-6.7551758930412181E-2</v>
      </c>
      <c r="F1439" s="2">
        <f>'Moving Avg'!D1439</f>
        <v>5.6611999999999991</v>
      </c>
      <c r="G1439" s="2">
        <f>'Moving Avg'!F1439</f>
        <v>5.5200999999999976</v>
      </c>
      <c r="H1439" s="2">
        <f>'Moving Avg'!G1439</f>
        <v>5.2497599999999967</v>
      </c>
      <c r="I1439" s="2">
        <f>'Moving Avg'!H1439</f>
        <v>5.0839699999999972</v>
      </c>
      <c r="J1439" s="5" t="str">
        <f>OBV!F1439</f>
        <v>BULLISH</v>
      </c>
      <c r="K1439" s="5" t="str">
        <f>OBV!G1439</f>
        <v>WEAK</v>
      </c>
      <c r="L1439" s="5" t="str">
        <f>OBV!H1439</f>
        <v>CONFIRMED BULLISH</v>
      </c>
    </row>
    <row r="1440" spans="1:12" ht="13.5" x14ac:dyDescent="0.25">
      <c r="A1440" s="3">
        <f>RSI!A1440</f>
        <v>44109</v>
      </c>
      <c r="B1440" s="2">
        <f>RSI!B1440</f>
        <v>5.726</v>
      </c>
      <c r="C1440" s="2">
        <f>RSI!I1440</f>
        <v>81.477394449760055</v>
      </c>
      <c r="D1440" s="2">
        <f>MACD!E1440</f>
        <v>-5.7137906629717961E-2</v>
      </c>
      <c r="E1440" s="2">
        <f>MACD!F1440</f>
        <v>-6.546898847027334E-2</v>
      </c>
      <c r="F1440" s="2">
        <f>'Moving Avg'!D1440</f>
        <v>5.6935999999999991</v>
      </c>
      <c r="G1440" s="2">
        <f>'Moving Avg'!F1440</f>
        <v>5.5362999999999989</v>
      </c>
      <c r="H1440" s="2">
        <f>'Moving Avg'!G1440</f>
        <v>5.2670599999999972</v>
      </c>
      <c r="I1440" s="2">
        <f>'Moving Avg'!H1440</f>
        <v>5.086204999999997</v>
      </c>
      <c r="J1440" s="5" t="str">
        <f>OBV!F1440</f>
        <v>BULLISH</v>
      </c>
      <c r="K1440" s="5" t="str">
        <f>OBV!G1440</f>
        <v>WEAK</v>
      </c>
      <c r="L1440" s="5" t="str">
        <f>OBV!H1440</f>
        <v>CONFIRMED BULLISH</v>
      </c>
    </row>
    <row r="1441" spans="1:12" ht="13.5" x14ac:dyDescent="0.25">
      <c r="A1441" s="3">
        <f>RSI!A1441</f>
        <v>44110</v>
      </c>
      <c r="B1441" s="2">
        <f>RSI!B1441</f>
        <v>5.726</v>
      </c>
      <c r="C1441" s="2">
        <f>RSI!I1441</f>
        <v>81.477394449760055</v>
      </c>
      <c r="D1441" s="2">
        <f>MACD!E1441</f>
        <v>-5.4622297142108422E-2</v>
      </c>
      <c r="E1441" s="2">
        <f>MACD!F1441</f>
        <v>-6.3299650204640359E-2</v>
      </c>
      <c r="F1441" s="2">
        <f>'Moving Avg'!D1441</f>
        <v>5.726</v>
      </c>
      <c r="G1441" s="2">
        <f>'Moving Avg'!F1441</f>
        <v>5.5558999999999985</v>
      </c>
      <c r="H1441" s="2">
        <f>'Moving Avg'!G1441</f>
        <v>5.2843599999999968</v>
      </c>
      <c r="I1441" s="2">
        <f>'Moving Avg'!H1441</f>
        <v>5.0887799999999972</v>
      </c>
      <c r="J1441" s="5" t="str">
        <f>OBV!F1441</f>
        <v>BULLISH</v>
      </c>
      <c r="K1441" s="5" t="str">
        <f>OBV!G1441</f>
        <v>WEAK</v>
      </c>
      <c r="L1441" s="5" t="str">
        <f>OBV!H1441</f>
        <v>CONFIRMED BULLISH</v>
      </c>
    </row>
    <row r="1442" spans="1:12" ht="13.5" x14ac:dyDescent="0.25">
      <c r="A1442" s="3">
        <f>RSI!A1442</f>
        <v>44111</v>
      </c>
      <c r="B1442" s="2">
        <f>RSI!B1442</f>
        <v>5.726</v>
      </c>
      <c r="C1442" s="2">
        <f>RSI!I1442</f>
        <v>81.477394449760055</v>
      </c>
      <c r="D1442" s="2">
        <f>MACD!E1442</f>
        <v>-5.3875055553330498E-2</v>
      </c>
      <c r="E1442" s="2">
        <f>MACD!F1442</f>
        <v>-6.1414731274378395E-2</v>
      </c>
      <c r="F1442" s="2">
        <f>'Moving Avg'!D1442</f>
        <v>5.726</v>
      </c>
      <c r="G1442" s="2">
        <f>'Moving Avg'!F1442</f>
        <v>5.5720999999999989</v>
      </c>
      <c r="H1442" s="2">
        <f>'Moving Avg'!G1442</f>
        <v>5.3016599999999974</v>
      </c>
      <c r="I1442" s="2">
        <f>'Moving Avg'!H1442</f>
        <v>5.0905799999999974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</row>
    <row r="1443" spans="1:12" ht="13.5" x14ac:dyDescent="0.25">
      <c r="A1443" s="3">
        <f>RSI!A1443</f>
        <v>44112</v>
      </c>
      <c r="B1443" s="2">
        <f>RSI!B1443</f>
        <v>5.7050000000000001</v>
      </c>
      <c r="C1443" s="2">
        <f>RSI!I1443</f>
        <v>76.622706526767644</v>
      </c>
      <c r="D1443" s="2">
        <f>MACD!E1443</f>
        <v>-5.2966247407669975E-2</v>
      </c>
      <c r="E1443" s="2">
        <f>MACD!F1443</f>
        <v>-5.9725034501036708E-2</v>
      </c>
      <c r="F1443" s="2">
        <f>'Moving Avg'!D1443</f>
        <v>5.7218</v>
      </c>
      <c r="G1443" s="2">
        <f>'Moving Avg'!F1443</f>
        <v>5.5872499999999992</v>
      </c>
      <c r="H1443" s="2">
        <f>'Moving Avg'!G1443</f>
        <v>5.3185399999999969</v>
      </c>
      <c r="I1443" s="2">
        <f>'Moving Avg'!H1443</f>
        <v>5.0922749999999972</v>
      </c>
      <c r="J1443" s="5" t="str">
        <f>OBV!F1443</f>
        <v>BEARISH</v>
      </c>
      <c r="K1443" s="5" t="str">
        <f>OBV!G1443</f>
        <v>STRONG</v>
      </c>
      <c r="L1443" s="5" t="str">
        <f>OBV!H1443</f>
        <v>CONFIRMED BEARISH</v>
      </c>
    </row>
    <row r="1444" spans="1:12" ht="13.5" x14ac:dyDescent="0.25">
      <c r="A1444" s="3">
        <f>RSI!A1444</f>
        <v>44113</v>
      </c>
      <c r="B1444" s="2">
        <f>RSI!B1444</f>
        <v>5.7050000000000001</v>
      </c>
      <c r="C1444" s="2">
        <f>RSI!I1444</f>
        <v>76.622706526767644</v>
      </c>
      <c r="D1444" s="2">
        <f>MACD!E1444</f>
        <v>-5.3257451881495221E-2</v>
      </c>
      <c r="E1444" s="2">
        <f>MACD!F1444</f>
        <v>-5.8431517977128415E-2</v>
      </c>
      <c r="F1444" s="2">
        <f>'Moving Avg'!D1444</f>
        <v>5.7176</v>
      </c>
      <c r="G1444" s="2">
        <f>'Moving Avg'!F1444</f>
        <v>5.6023999999999994</v>
      </c>
      <c r="H1444" s="2">
        <f>'Moving Avg'!G1444</f>
        <v>5.3354199999999965</v>
      </c>
      <c r="I1444" s="2">
        <f>'Moving Avg'!H1444</f>
        <v>5.0939699999999979</v>
      </c>
      <c r="J1444" s="5" t="str">
        <f>OBV!F1444</f>
        <v>BEARISH</v>
      </c>
      <c r="K1444" s="5" t="str">
        <f>OBV!G1444</f>
        <v>STRONG</v>
      </c>
      <c r="L1444" s="5" t="str">
        <f>OBV!H1444</f>
        <v>CONFIRMED BEARISH</v>
      </c>
    </row>
    <row r="1445" spans="1:12" ht="13.5" x14ac:dyDescent="0.25">
      <c r="A1445" s="3">
        <f>RSI!A1445</f>
        <v>44116</v>
      </c>
      <c r="B1445" s="2">
        <f>RSI!B1445</f>
        <v>5.7050000000000001</v>
      </c>
      <c r="C1445" s="2">
        <f>RSI!I1445</f>
        <v>76.622706526767644</v>
      </c>
      <c r="D1445" s="2">
        <f>MACD!E1445</f>
        <v>-5.4485518613050843E-2</v>
      </c>
      <c r="E1445" s="2">
        <f>MACD!F1445</f>
        <v>-5.7642318104312903E-2</v>
      </c>
      <c r="F1445" s="2">
        <f>'Moving Avg'!D1445</f>
        <v>5.7134</v>
      </c>
      <c r="G1445" s="2">
        <f>'Moving Avg'!F1445</f>
        <v>5.6175499999999996</v>
      </c>
      <c r="H1445" s="2">
        <f>'Moving Avg'!G1445</f>
        <v>5.3549999999999969</v>
      </c>
      <c r="I1445" s="2">
        <f>'Moving Avg'!H1445</f>
        <v>5.0951699999999986</v>
      </c>
      <c r="J1445" s="5" t="str">
        <f>OBV!F1445</f>
        <v>BEARISH</v>
      </c>
      <c r="K1445" s="5" t="str">
        <f>OBV!G1445</f>
        <v>STRONG</v>
      </c>
      <c r="L1445" s="5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5.7050000000000001</v>
      </c>
      <c r="C1446" s="2">
        <f>RSI!I1446</f>
        <v>76.622706526767658</v>
      </c>
      <c r="D1446" s="2">
        <f>MACD!E1446</f>
        <v>-5.6433599173522531E-2</v>
      </c>
      <c r="E1446" s="2">
        <f>MACD!F1446</f>
        <v>-5.7400574318154832E-2</v>
      </c>
      <c r="F1446" s="2">
        <f>'Moving Avg'!D1446</f>
        <v>5.7092000000000001</v>
      </c>
      <c r="G1446" s="2">
        <f>'Moving Avg'!F1446</f>
        <v>5.6326999999999998</v>
      </c>
      <c r="H1446" s="2">
        <f>'Moving Avg'!G1446</f>
        <v>5.3745799999999964</v>
      </c>
      <c r="I1446" s="2">
        <f>'Moving Avg'!H1446</f>
        <v>5.0969899999999981</v>
      </c>
      <c r="J1446" s="5" t="str">
        <f>OBV!F1446</f>
        <v>BEARISH</v>
      </c>
      <c r="K1446" s="5" t="str">
        <f>OBV!G1446</f>
        <v>STRONG</v>
      </c>
      <c r="L1446" s="5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5.7050000000000001</v>
      </c>
      <c r="C1447" s="2">
        <f>RSI!I1447</f>
        <v>76.622706526767644</v>
      </c>
      <c r="D1447" s="2">
        <f>MACD!E1447</f>
        <v>-3.4000515861372982E-2</v>
      </c>
      <c r="E1447" s="2">
        <f>MACD!F1447</f>
        <v>-5.2720562626798466E-2</v>
      </c>
      <c r="F1447" s="2">
        <f>'Moving Avg'!D1447</f>
        <v>5.7050000000000001</v>
      </c>
      <c r="G1447" s="2">
        <f>'Moving Avg'!F1447</f>
        <v>5.64785</v>
      </c>
      <c r="H1447" s="2">
        <f>'Moving Avg'!G1447</f>
        <v>5.3941599999999967</v>
      </c>
      <c r="I1447" s="2">
        <f>'Moving Avg'!H1447</f>
        <v>5.0988099999999985</v>
      </c>
      <c r="J1447" s="5" t="str">
        <f>OBV!F1447</f>
        <v>BEARISH</v>
      </c>
      <c r="K1447" s="5" t="str">
        <f>OBV!G1447</f>
        <v>STRONG</v>
      </c>
      <c r="L1447" s="5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5.7050000000000001</v>
      </c>
      <c r="C1448" s="2">
        <f>RSI!I1448</f>
        <v>76.622706526767644</v>
      </c>
      <c r="D1448" s="2">
        <f>MACD!E1448</f>
        <v>-1.5797951832066559E-2</v>
      </c>
      <c r="E1448" s="2">
        <f>MACD!F1448</f>
        <v>-4.5336040467852091E-2</v>
      </c>
      <c r="F1448" s="2">
        <f>'Moving Avg'!D1448</f>
        <v>5.7050000000000001</v>
      </c>
      <c r="G1448" s="2">
        <f>'Moving Avg'!F1448</f>
        <v>5.6548999999999996</v>
      </c>
      <c r="H1448" s="2">
        <f>'Moving Avg'!G1448</f>
        <v>5.410899999999998</v>
      </c>
      <c r="I1448" s="2">
        <f>'Moving Avg'!H1448</f>
        <v>5.1006299999999989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</row>
    <row r="1449" spans="1:12" ht="13.5" x14ac:dyDescent="0.25">
      <c r="A1449" s="3">
        <f>RSI!A1449</f>
        <v>44123</v>
      </c>
      <c r="B1449" s="2">
        <f>RSI!B1449</f>
        <v>5.7050000000000001</v>
      </c>
      <c r="C1449" s="2">
        <f>RSI!I1449</f>
        <v>76.622706526767644</v>
      </c>
      <c r="D1449" s="2">
        <f>MACD!E1449</f>
        <v>-1.1173338395087384E-3</v>
      </c>
      <c r="E1449" s="2">
        <f>MACD!F1449</f>
        <v>-3.6492299142183424E-2</v>
      </c>
      <c r="F1449" s="2">
        <f>'Moving Avg'!D1449</f>
        <v>5.7050000000000001</v>
      </c>
      <c r="G1449" s="2">
        <f>'Moving Avg'!F1449</f>
        <v>5.6619499999999992</v>
      </c>
      <c r="H1449" s="2">
        <f>'Moving Avg'!G1449</f>
        <v>5.4277799999999976</v>
      </c>
      <c r="I1449" s="2">
        <f>'Moving Avg'!H1449</f>
        <v>5.1024499999999993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</row>
    <row r="1450" spans="1:12" ht="13.5" x14ac:dyDescent="0.25">
      <c r="A1450" s="3">
        <f>RSI!A1450</f>
        <v>44124</v>
      </c>
      <c r="B1450" s="2">
        <f>RSI!B1450</f>
        <v>5.7050000000000001</v>
      </c>
      <c r="C1450" s="2">
        <f>RSI!I1450</f>
        <v>76.622706526767644</v>
      </c>
      <c r="D1450" s="2">
        <f>MACD!E1450</f>
        <v>1.0636624232603253E-2</v>
      </c>
      <c r="E1450" s="2">
        <f>MACD!F1450</f>
        <v>-2.7066514467226088E-2</v>
      </c>
      <c r="F1450" s="2">
        <f>'Moving Avg'!D1450</f>
        <v>5.7050000000000001</v>
      </c>
      <c r="G1450" s="2">
        <f>'Moving Avg'!F1450</f>
        <v>5.6689999999999987</v>
      </c>
      <c r="H1450" s="2">
        <f>'Moving Avg'!G1450</f>
        <v>5.4443799999999989</v>
      </c>
      <c r="I1450" s="2">
        <f>'Moving Avg'!H1450</f>
        <v>5.1048599999999995</v>
      </c>
      <c r="J1450" s="5" t="str">
        <f>OBV!F1450</f>
        <v>NEUTRAL</v>
      </c>
      <c r="K1450" s="5" t="str">
        <f>OBV!G1450</f>
        <v>NEUTRAL</v>
      </c>
      <c r="L1450" s="5" t="str">
        <f>OBV!H1450</f>
        <v>NEUTRAL</v>
      </c>
    </row>
    <row r="1451" spans="1:12" ht="13.5" x14ac:dyDescent="0.25">
      <c r="A1451" s="3">
        <f>RSI!A1451</f>
        <v>44125</v>
      </c>
      <c r="B1451" s="2">
        <f>RSI!B1451</f>
        <v>5.7050000000000001</v>
      </c>
      <c r="C1451" s="2">
        <f>RSI!I1451</f>
        <v>76.622706526767644</v>
      </c>
      <c r="D1451" s="2">
        <f>MACD!E1451</f>
        <v>1.9963666890438603E-2</v>
      </c>
      <c r="E1451" s="2">
        <f>MACD!F1451</f>
        <v>-1.7660478195693149E-2</v>
      </c>
      <c r="F1451" s="2">
        <f>'Moving Avg'!D1451</f>
        <v>5.7050000000000001</v>
      </c>
      <c r="G1451" s="2">
        <f>'Moving Avg'!F1451</f>
        <v>5.6760499999999992</v>
      </c>
      <c r="H1451" s="2">
        <f>'Moving Avg'!G1451</f>
        <v>5.4558399999999994</v>
      </c>
      <c r="I1451" s="2">
        <f>'Moving Avg'!H1451</f>
        <v>5.10724</v>
      </c>
      <c r="J1451" s="5" t="str">
        <f>OBV!F1451</f>
        <v>NEUTRAL</v>
      </c>
      <c r="K1451" s="5" t="str">
        <f>OBV!G1451</f>
        <v>NEUTRAL</v>
      </c>
      <c r="L1451" s="5" t="str">
        <f>OBV!H1451</f>
        <v>NEUTRAL</v>
      </c>
    </row>
    <row r="1452" spans="1:12" ht="13.5" x14ac:dyDescent="0.25">
      <c r="A1452" s="3">
        <f>RSI!A1452</f>
        <v>44126</v>
      </c>
      <c r="B1452" s="2">
        <f>RSI!B1452</f>
        <v>5.7050000000000001</v>
      </c>
      <c r="C1452" s="2">
        <f>RSI!I1452</f>
        <v>76.622706526767644</v>
      </c>
      <c r="D1452" s="2">
        <f>MACD!E1452</f>
        <v>2.7282989008225123E-2</v>
      </c>
      <c r="E1452" s="2">
        <f>MACD!F1452</f>
        <v>-8.6717847549094944E-3</v>
      </c>
      <c r="F1452" s="2">
        <f>'Moving Avg'!D1452</f>
        <v>5.7050000000000001</v>
      </c>
      <c r="G1452" s="2">
        <f>'Moving Avg'!F1452</f>
        <v>5.6830999999999987</v>
      </c>
      <c r="H1452" s="2">
        <f>'Moving Avg'!G1452</f>
        <v>5.46434</v>
      </c>
      <c r="I1452" s="2">
        <f>'Moving Avg'!H1452</f>
        <v>5.1096499999999994</v>
      </c>
      <c r="J1452" s="5" t="str">
        <f>OBV!F1452</f>
        <v>NEUTRAL</v>
      </c>
      <c r="K1452" s="5" t="str">
        <f>OBV!G1452</f>
        <v>NEUTRAL</v>
      </c>
      <c r="L1452" s="5" t="str">
        <f>OBV!H1452</f>
        <v>NEUTRAL</v>
      </c>
    </row>
    <row r="1453" spans="1:12" ht="13.5" x14ac:dyDescent="0.25">
      <c r="A1453" s="3">
        <f>RSI!A1453</f>
        <v>44127</v>
      </c>
      <c r="B1453" s="2">
        <f>RSI!B1453</f>
        <v>5.7050000000000001</v>
      </c>
      <c r="C1453" s="2">
        <f>RSI!I1453</f>
        <v>76.622706526767644</v>
      </c>
      <c r="D1453" s="2">
        <f>MACD!E1453</f>
        <v>2.9715130393861422E-2</v>
      </c>
      <c r="E1453" s="2">
        <f>MACD!F1453</f>
        <v>-9.9440172515531146E-4</v>
      </c>
      <c r="F1453" s="2">
        <f>'Moving Avg'!D1453</f>
        <v>5.7050000000000001</v>
      </c>
      <c r="G1453" s="2">
        <f>'Moving Avg'!F1453</f>
        <v>5.6901499999999992</v>
      </c>
      <c r="H1453" s="2">
        <f>'Moving Avg'!G1453</f>
        <v>5.4726999999999997</v>
      </c>
      <c r="I1453" s="2">
        <f>'Moving Avg'!H1453</f>
        <v>5.1120600000000005</v>
      </c>
      <c r="J1453" s="5" t="str">
        <f>OBV!F1453</f>
        <v>NEUTRAL</v>
      </c>
      <c r="K1453" s="5" t="str">
        <f>OBV!G1453</f>
        <v>NEUTRAL</v>
      </c>
      <c r="L1453" s="5" t="str">
        <f>OBV!H1453</f>
        <v>NEUTRAL</v>
      </c>
    </row>
    <row r="1454" spans="1:12" ht="13.5" x14ac:dyDescent="0.25">
      <c r="A1454" s="3">
        <f>RSI!A1454</f>
        <v>44130</v>
      </c>
      <c r="B1454" s="2">
        <f>RSI!B1454</f>
        <v>5.5369999999999999</v>
      </c>
      <c r="C1454" s="2">
        <f>RSI!I1454</f>
        <v>36.889727147519707</v>
      </c>
      <c r="D1454" s="2">
        <f>MACD!E1454</f>
        <v>4.3726464751339122E-2</v>
      </c>
      <c r="E1454" s="2">
        <f>MACD!F1454</f>
        <v>7.949771570143576E-3</v>
      </c>
      <c r="F1454" s="2">
        <f>'Moving Avg'!D1454</f>
        <v>5.6714000000000002</v>
      </c>
      <c r="G1454" s="2">
        <f>'Moving Avg'!F1454</f>
        <v>5.6887999999999987</v>
      </c>
      <c r="H1454" s="2">
        <f>'Moving Avg'!G1454</f>
        <v>5.4775599999999995</v>
      </c>
      <c r="I1454" s="2">
        <f>'Moving Avg'!H1454</f>
        <v>5.1136299999999997</v>
      </c>
      <c r="J1454" s="5" t="str">
        <f>OBV!F1454</f>
        <v>BEARISH</v>
      </c>
      <c r="K1454" s="5" t="str">
        <f>OBV!G1454</f>
        <v>STRONG</v>
      </c>
      <c r="L1454" s="5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5.5369999999999999</v>
      </c>
      <c r="C1455" s="2">
        <f>RSI!I1455</f>
        <v>36.889727147519707</v>
      </c>
      <c r="D1455" s="2">
        <f>MACD!E1455</f>
        <v>5.6120228538521388E-2</v>
      </c>
      <c r="E1455" s="2">
        <f>MACD!F1455</f>
        <v>1.7583862963819141E-2</v>
      </c>
      <c r="F1455" s="2">
        <f>'Moving Avg'!D1455</f>
        <v>5.6378000000000004</v>
      </c>
      <c r="G1455" s="2">
        <f>'Moving Avg'!F1455</f>
        <v>5.6874500000000001</v>
      </c>
      <c r="H1455" s="2">
        <f>'Moving Avg'!G1455</f>
        <v>5.4816200000000004</v>
      </c>
      <c r="I1455" s="2">
        <f>'Moving Avg'!H1455</f>
        <v>5.1152000000000006</v>
      </c>
      <c r="J1455" s="5" t="str">
        <f>OBV!F1455</f>
        <v>BEARISH</v>
      </c>
      <c r="K1455" s="5" t="str">
        <f>OBV!G1455</f>
        <v>STRONG</v>
      </c>
      <c r="L1455" s="5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5.4020000000000001</v>
      </c>
      <c r="C1456" s="2">
        <f>RSI!I1456</f>
        <v>24.870584510523472</v>
      </c>
      <c r="D1456" s="2">
        <f>MACD!E1456</f>
        <v>7.7105425482455914E-2</v>
      </c>
      <c r="E1456" s="2">
        <f>MACD!F1456</f>
        <v>2.94881754675465E-2</v>
      </c>
      <c r="F1456" s="2">
        <f>'Moving Avg'!D1456</f>
        <v>5.5771999999999995</v>
      </c>
      <c r="G1456" s="2">
        <f>'Moving Avg'!F1456</f>
        <v>5.6793500000000003</v>
      </c>
      <c r="H1456" s="2">
        <f>'Moving Avg'!G1456</f>
        <v>5.4829800000000004</v>
      </c>
      <c r="I1456" s="2">
        <f>'Moving Avg'!H1456</f>
        <v>5.1159700000000008</v>
      </c>
      <c r="J1456" s="5" t="str">
        <f>OBV!F1456</f>
        <v>BEARISH</v>
      </c>
      <c r="K1456" s="5" t="str">
        <f>OBV!G1456</f>
        <v>STRONG</v>
      </c>
      <c r="L1456" s="5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5.4020000000000001</v>
      </c>
      <c r="C1457" s="2">
        <f>RSI!I1457</f>
        <v>24.870584510523486</v>
      </c>
      <c r="D1457" s="2">
        <f>MACD!E1457</f>
        <v>9.6121116244997751E-2</v>
      </c>
      <c r="E1457" s="2">
        <f>MACD!F1457</f>
        <v>4.2814763623036753E-2</v>
      </c>
      <c r="F1457" s="2">
        <f>'Moving Avg'!D1457</f>
        <v>5.5166000000000004</v>
      </c>
      <c r="G1457" s="2">
        <f>'Moving Avg'!F1457</f>
        <v>5.6631499999999999</v>
      </c>
      <c r="H1457" s="2">
        <f>'Moving Avg'!G1457</f>
        <v>5.4871800000000004</v>
      </c>
      <c r="I1457" s="2">
        <f>'Moving Avg'!H1457</f>
        <v>5.116740000000001</v>
      </c>
      <c r="J1457" s="5" t="str">
        <f>OBV!F1457</f>
        <v>BEARISH</v>
      </c>
      <c r="K1457" s="5" t="str">
        <f>OBV!G1457</f>
        <v>STRONG</v>
      </c>
      <c r="L1457" s="5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5.2670000000000003</v>
      </c>
      <c r="C1458" s="2">
        <f>RSI!I1458</f>
        <v>18.050079503680152</v>
      </c>
      <c r="D1458" s="2">
        <f>MACD!E1458</f>
        <v>0.12337704358037893</v>
      </c>
      <c r="E1458" s="2">
        <f>MACD!F1458</f>
        <v>5.8927219614505186E-2</v>
      </c>
      <c r="F1458" s="2">
        <f>'Moving Avg'!D1458</f>
        <v>5.4290000000000003</v>
      </c>
      <c r="G1458" s="2">
        <f>'Moving Avg'!F1458</f>
        <v>5.6402000000000001</v>
      </c>
      <c r="H1458" s="2">
        <f>'Moving Avg'!G1458</f>
        <v>5.4900200000000021</v>
      </c>
      <c r="I1458" s="2">
        <f>'Moving Avg'!H1458</f>
        <v>5.1169600000000015</v>
      </c>
      <c r="J1458" s="5" t="str">
        <f>OBV!F1458</f>
        <v>BEARISH</v>
      </c>
      <c r="K1458" s="5" t="str">
        <f>OBV!G1458</f>
        <v>STRONG</v>
      </c>
      <c r="L1458" s="5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5.2670000000000003</v>
      </c>
      <c r="C1459" s="2">
        <f>RSI!I1459</f>
        <v>18.050079503680152</v>
      </c>
      <c r="D1459" s="2">
        <f>MACD!E1459</f>
        <v>0.14831684940063106</v>
      </c>
      <c r="E1459" s="2">
        <f>MACD!F1459</f>
        <v>7.6805145571730363E-2</v>
      </c>
      <c r="F1459" s="2">
        <f>'Moving Avg'!D1459</f>
        <v>5.375</v>
      </c>
      <c r="G1459" s="2">
        <f>'Moving Avg'!F1459</f>
        <v>5.6172500000000003</v>
      </c>
      <c r="H1459" s="2">
        <f>'Moving Avg'!G1459</f>
        <v>5.4958400000000021</v>
      </c>
      <c r="I1459" s="2">
        <f>'Moving Avg'!H1459</f>
        <v>5.1173350000000015</v>
      </c>
      <c r="J1459" s="5" t="str">
        <f>OBV!F1459</f>
        <v>BEARISH</v>
      </c>
      <c r="K1459" s="5" t="str">
        <f>OBV!G1459</f>
        <v>STRONG</v>
      </c>
      <c r="L1459" s="5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5.2670000000000003</v>
      </c>
      <c r="C1460" s="2">
        <f>RSI!I1460</f>
        <v>18.050079503680152</v>
      </c>
      <c r="D1460" s="2">
        <f>MACD!E1460</f>
        <v>0.17115781579085088</v>
      </c>
      <c r="E1460" s="2">
        <f>MACD!F1460</f>
        <v>9.5675679615554468E-2</v>
      </c>
      <c r="F1460" s="2">
        <f>'Moving Avg'!D1460</f>
        <v>5.3209999999999997</v>
      </c>
      <c r="G1460" s="2">
        <f>'Moving Avg'!F1460</f>
        <v>5.5942999999999996</v>
      </c>
      <c r="H1460" s="2">
        <f>'Moving Avg'!G1460</f>
        <v>5.501120000000002</v>
      </c>
      <c r="I1460" s="2">
        <f>'Moving Avg'!H1460</f>
        <v>5.1178950000000016</v>
      </c>
      <c r="J1460" s="5" t="str">
        <f>OBV!F1460</f>
        <v>BEARISH</v>
      </c>
      <c r="K1460" s="5" t="str">
        <f>OBV!G1460</f>
        <v>STRONG</v>
      </c>
      <c r="L1460" s="5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5.2670000000000003</v>
      </c>
      <c r="C1461" s="2">
        <f>RSI!I1461</f>
        <v>18.050079503680152</v>
      </c>
      <c r="D1461" s="2">
        <f>MACD!E1461</f>
        <v>0.19209409640095565</v>
      </c>
      <c r="E1461" s="2">
        <f>MACD!F1461</f>
        <v>0.1149593629726347</v>
      </c>
      <c r="F1461" s="2">
        <f>'Moving Avg'!D1461</f>
        <v>5.2939999999999996</v>
      </c>
      <c r="G1461" s="2">
        <f>'Moving Avg'!F1461</f>
        <v>5.5713499999999998</v>
      </c>
      <c r="H1461" s="2">
        <f>'Moving Avg'!G1461</f>
        <v>5.5064000000000011</v>
      </c>
      <c r="I1461" s="2">
        <f>'Moving Avg'!H1461</f>
        <v>5.1185800000000015</v>
      </c>
      <c r="J1461" s="5" t="str">
        <f>OBV!F1461</f>
        <v>BEARISH</v>
      </c>
      <c r="K1461" s="5" t="str">
        <f>OBV!G1461</f>
        <v>STRONG</v>
      </c>
      <c r="L1461" s="5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5.1989999999999998</v>
      </c>
      <c r="C1462" s="2">
        <f>RSI!I1462</f>
        <v>15.221865338286889</v>
      </c>
      <c r="D1462" s="2">
        <f>MACD!E1462</f>
        <v>0.21633654877182451</v>
      </c>
      <c r="E1462" s="2">
        <f>MACD!F1462</f>
        <v>0.13523480013247269</v>
      </c>
      <c r="F1462" s="2">
        <f>'Moving Avg'!D1462</f>
        <v>5.253400000000001</v>
      </c>
      <c r="G1462" s="2">
        <f>'Moving Avg'!F1462</f>
        <v>5.544999999999999</v>
      </c>
      <c r="H1462" s="2">
        <f>'Moving Avg'!G1462</f>
        <v>5.5073400000000019</v>
      </c>
      <c r="I1462" s="2">
        <f>'Moving Avg'!H1462</f>
        <v>5.118800000000002</v>
      </c>
      <c r="J1462" s="5" t="str">
        <f>OBV!F1462</f>
        <v>BEARISH</v>
      </c>
      <c r="K1462" s="5" t="str">
        <f>OBV!G1462</f>
        <v>STRONG</v>
      </c>
      <c r="L1462" s="5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5.3540000000000001</v>
      </c>
      <c r="C1463" s="2">
        <f>RSI!I1463</f>
        <v>38.771895104480855</v>
      </c>
      <c r="D1463" s="2">
        <f>MACD!E1463</f>
        <v>0.22714944964618855</v>
      </c>
      <c r="E1463" s="2">
        <f>MACD!F1463</f>
        <v>0.15361773003521587</v>
      </c>
      <c r="F1463" s="2">
        <f>'Moving Avg'!D1463</f>
        <v>5.2707999999999995</v>
      </c>
      <c r="G1463" s="2">
        <f>'Moving Avg'!F1463</f>
        <v>5.5274499999999991</v>
      </c>
      <c r="H1463" s="2">
        <f>'Moving Avg'!G1463</f>
        <v>5.5113800000000017</v>
      </c>
      <c r="I1463" s="2">
        <f>'Moving Avg'!H1463</f>
        <v>5.1190500000000023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5.4020000000000001</v>
      </c>
      <c r="C1464" s="2">
        <f>RSI!I1464</f>
        <v>43.963184863885473</v>
      </c>
      <c r="D1464" s="2">
        <f>MACD!E1464</f>
        <v>0.20763078851190109</v>
      </c>
      <c r="E1464" s="2">
        <f>MACD!F1464</f>
        <v>0.16442034173055292</v>
      </c>
      <c r="F1464" s="2">
        <f>'Moving Avg'!D1464</f>
        <v>5.2978000000000005</v>
      </c>
      <c r="G1464" s="2">
        <f>'Moving Avg'!F1464</f>
        <v>5.512299999999998</v>
      </c>
      <c r="H1464" s="2">
        <f>'Moving Avg'!G1464</f>
        <v>5.5154400000000008</v>
      </c>
      <c r="I1464" s="2">
        <f>'Moving Avg'!H1464</f>
        <v>5.1196050000000026</v>
      </c>
      <c r="J1464" s="5" t="str">
        <f>OBV!F1464</f>
        <v>BULLISH</v>
      </c>
      <c r="K1464" s="5" t="str">
        <f>OBV!G1464</f>
        <v>WEAK</v>
      </c>
      <c r="L1464" s="5" t="str">
        <f>OBV!H1464</f>
        <v>CONFIRMED BULLISH</v>
      </c>
    </row>
    <row r="1465" spans="1:12" ht="13.5" x14ac:dyDescent="0.25">
      <c r="A1465" s="3">
        <f>RSI!A1465</f>
        <v>44146</v>
      </c>
      <c r="B1465" s="2">
        <f>RSI!B1465</f>
        <v>5.4020000000000001</v>
      </c>
      <c r="C1465" s="2">
        <f>RSI!I1465</f>
        <v>43.963184863885473</v>
      </c>
      <c r="D1465" s="2">
        <f>MACD!E1465</f>
        <v>0.19151068889373413</v>
      </c>
      <c r="E1465" s="2">
        <f>MACD!F1465</f>
        <v>0.16983841116318918</v>
      </c>
      <c r="F1465" s="2">
        <f>'Moving Avg'!D1465</f>
        <v>5.3248000000000006</v>
      </c>
      <c r="G1465" s="2">
        <f>'Moving Avg'!F1465</f>
        <v>5.4971499999999986</v>
      </c>
      <c r="H1465" s="2">
        <f>'Moving Avg'!G1465</f>
        <v>5.5167999999999999</v>
      </c>
      <c r="I1465" s="2">
        <f>'Moving Avg'!H1465</f>
        <v>5.1201600000000029</v>
      </c>
      <c r="J1465" s="5" t="str">
        <f>OBV!F1465</f>
        <v>BULLISH</v>
      </c>
      <c r="K1465" s="5" t="str">
        <f>OBV!G1465</f>
        <v>WEAK</v>
      </c>
      <c r="L1465" s="5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5.4020000000000001</v>
      </c>
      <c r="C1466" s="2">
        <f>RSI!I1466</f>
        <v>43.963184863885473</v>
      </c>
      <c r="D1466" s="2">
        <f>MACD!E1466</f>
        <v>0.15746775399182322</v>
      </c>
      <c r="E1466" s="2">
        <f>MACD!F1466</f>
        <v>0.16736427972891599</v>
      </c>
      <c r="F1466" s="2">
        <f>'Moving Avg'!D1466</f>
        <v>5.3518000000000008</v>
      </c>
      <c r="G1466" s="2">
        <f>'Moving Avg'!F1466</f>
        <v>5.4819999999999993</v>
      </c>
      <c r="H1466" s="2">
        <f>'Moving Avg'!G1466</f>
        <v>5.51816</v>
      </c>
      <c r="I1466" s="2">
        <f>'Moving Avg'!H1466</f>
        <v>5.1213650000000026</v>
      </c>
      <c r="J1466" s="5" t="str">
        <f>OBV!F1466</f>
        <v>BULLISH</v>
      </c>
      <c r="K1466" s="5" t="str">
        <f>OBV!G1466</f>
        <v>WEAK</v>
      </c>
      <c r="L1466" s="5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5.4020000000000001</v>
      </c>
      <c r="C1467" s="2">
        <f>RSI!I1467</f>
        <v>43.963184863885473</v>
      </c>
      <c r="D1467" s="2">
        <f>MACD!E1467</f>
        <v>0.12900143457873803</v>
      </c>
      <c r="E1467" s="2">
        <f>MACD!F1467</f>
        <v>0.15969171069888038</v>
      </c>
      <c r="F1467" s="2">
        <f>'Moving Avg'!D1467</f>
        <v>5.3924000000000003</v>
      </c>
      <c r="G1467" s="2">
        <f>'Moving Avg'!F1467</f>
        <v>5.4668499999999991</v>
      </c>
      <c r="H1467" s="2">
        <f>'Moving Avg'!G1467</f>
        <v>5.5208600000000017</v>
      </c>
      <c r="I1467" s="2">
        <f>'Moving Avg'!H1467</f>
        <v>5.1218250000000038</v>
      </c>
      <c r="J1467" s="5" t="str">
        <f>OBV!F1467</f>
        <v>BULLISH</v>
      </c>
      <c r="K1467" s="5" t="str">
        <f>OBV!G1467</f>
        <v>WEAK</v>
      </c>
      <c r="L1467" s="5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5.4020000000000001</v>
      </c>
      <c r="C1468" s="2">
        <f>RSI!I1468</f>
        <v>43.963184863885473</v>
      </c>
      <c r="D1468" s="2">
        <f>MACD!E1468</f>
        <v>8.4459430086106124E-2</v>
      </c>
      <c r="E1468" s="2">
        <f>MACD!F1468</f>
        <v>0.14464525457632554</v>
      </c>
      <c r="F1468" s="2">
        <f>'Moving Avg'!D1468</f>
        <v>5.4020000000000001</v>
      </c>
      <c r="G1468" s="2">
        <f>'Moving Avg'!F1468</f>
        <v>5.4517000000000007</v>
      </c>
      <c r="H1468" s="2">
        <f>'Moving Avg'!G1468</f>
        <v>5.5235600000000007</v>
      </c>
      <c r="I1468" s="2">
        <f>'Moving Avg'!H1468</f>
        <v>5.1222850000000042</v>
      </c>
      <c r="J1468" s="5" t="str">
        <f>OBV!F1468</f>
        <v>BULLISH</v>
      </c>
      <c r="K1468" s="5" t="str">
        <f>OBV!G1468</f>
        <v>WEAK</v>
      </c>
      <c r="L1468" s="5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5.4020000000000001</v>
      </c>
      <c r="C1469" s="2">
        <f>RSI!I1469</f>
        <v>43.963184863885473</v>
      </c>
      <c r="D1469" s="2">
        <f>MACD!E1469</f>
        <v>4.7060886052436857E-2</v>
      </c>
      <c r="E1469" s="2">
        <f>MACD!F1469</f>
        <v>0.12512838087154782</v>
      </c>
      <c r="F1469" s="2">
        <f>'Moving Avg'!D1469</f>
        <v>5.4020000000000001</v>
      </c>
      <c r="G1469" s="2">
        <f>'Moving Avg'!F1469</f>
        <v>5.4365500000000004</v>
      </c>
      <c r="H1469" s="2">
        <f>'Moving Avg'!G1469</f>
        <v>5.5249200000000007</v>
      </c>
      <c r="I1469" s="2">
        <f>'Moving Avg'!H1469</f>
        <v>5.1219700000000037</v>
      </c>
      <c r="J1469" s="5" t="str">
        <f>OBV!F1469</f>
        <v>NEUTRAL</v>
      </c>
      <c r="K1469" s="5" t="str">
        <f>OBV!G1469</f>
        <v>NEUTRAL</v>
      </c>
      <c r="L1469" s="5" t="str">
        <f>OBV!H1469</f>
        <v>NEUTRAL</v>
      </c>
    </row>
    <row r="1470" spans="1:12" ht="13.5" x14ac:dyDescent="0.25">
      <c r="A1470" s="3">
        <f>RSI!A1470</f>
        <v>44153</v>
      </c>
      <c r="B1470" s="2">
        <f>RSI!B1470</f>
        <v>5.4020000000000001</v>
      </c>
      <c r="C1470" s="2">
        <f>RSI!I1470</f>
        <v>43.963184863885473</v>
      </c>
      <c r="D1470" s="2">
        <f>MACD!E1470</f>
        <v>1.5685264532583787E-2</v>
      </c>
      <c r="E1470" s="2">
        <f>MACD!F1470</f>
        <v>0.10323975760375501</v>
      </c>
      <c r="F1470" s="2">
        <f>'Moving Avg'!D1470</f>
        <v>5.4020000000000001</v>
      </c>
      <c r="G1470" s="2">
        <f>'Moving Avg'!F1470</f>
        <v>5.4214000000000011</v>
      </c>
      <c r="H1470" s="2">
        <f>'Moving Avg'!G1470</f>
        <v>5.5249199999999998</v>
      </c>
      <c r="I1470" s="2">
        <f>'Moving Avg'!H1470</f>
        <v>5.1216550000000041</v>
      </c>
      <c r="J1470" s="5" t="str">
        <f>OBV!F1470</f>
        <v>NEUTRAL</v>
      </c>
      <c r="K1470" s="5" t="str">
        <f>OBV!G1470</f>
        <v>NEUTRAL</v>
      </c>
      <c r="L1470" s="5" t="str">
        <f>OBV!H1470</f>
        <v>NEUTRAL</v>
      </c>
    </row>
    <row r="1471" spans="1:12" ht="13.5" x14ac:dyDescent="0.25">
      <c r="A1471" s="3">
        <f>RSI!A1471</f>
        <v>44154</v>
      </c>
      <c r="B1471" s="2">
        <f>RSI!B1471</f>
        <v>5.3879999999999999</v>
      </c>
      <c r="C1471" s="2">
        <f>RSI!I1471</f>
        <v>42.209644647428846</v>
      </c>
      <c r="D1471" s="2">
        <f>MACD!E1471</f>
        <v>-9.5769490745096775E-3</v>
      </c>
      <c r="E1471" s="2">
        <f>MACD!F1471</f>
        <v>8.0676416268102069E-2</v>
      </c>
      <c r="F1471" s="2">
        <f>'Moving Avg'!D1471</f>
        <v>5.3992000000000004</v>
      </c>
      <c r="G1471" s="2">
        <f>'Moving Avg'!F1471</f>
        <v>5.4055500000000007</v>
      </c>
      <c r="H1471" s="2">
        <f>'Moving Avg'!G1471</f>
        <v>5.5259999999999989</v>
      </c>
      <c r="I1471" s="2">
        <f>'Moving Avg'!H1471</f>
        <v>5.1212700000000044</v>
      </c>
      <c r="J1471" s="5" t="str">
        <f>OBV!F1471</f>
        <v>BEARISH</v>
      </c>
      <c r="K1471" s="5" t="str">
        <f>OBV!G1471</f>
        <v>STRONG</v>
      </c>
      <c r="L1471" s="5" t="str">
        <f>OBV!H1471</f>
        <v>CONFIRMED BEARISH</v>
      </c>
    </row>
    <row r="1472" spans="1:12" ht="13.5" x14ac:dyDescent="0.25">
      <c r="A1472" s="3">
        <f>RSI!A1472</f>
        <v>44155</v>
      </c>
      <c r="B1472" s="2">
        <f>RSI!B1472</f>
        <v>5.3879999999999999</v>
      </c>
      <c r="C1472" s="2">
        <f>RSI!I1472</f>
        <v>42.209644647428838</v>
      </c>
      <c r="D1472" s="2">
        <f>MACD!E1472</f>
        <v>-4.1100598492324281E-2</v>
      </c>
      <c r="E1472" s="2">
        <f>MACD!F1472</f>
        <v>5.6321013316016799E-2</v>
      </c>
      <c r="F1472" s="2">
        <f>'Moving Avg'!D1472</f>
        <v>5.3963999999999999</v>
      </c>
      <c r="G1472" s="2">
        <f>'Moving Avg'!F1472</f>
        <v>5.3897000000000013</v>
      </c>
      <c r="H1472" s="2">
        <f>'Moving Avg'!G1472</f>
        <v>5.5257199999999989</v>
      </c>
      <c r="I1472" s="2">
        <f>'Moving Avg'!H1472</f>
        <v>5.1215050000000044</v>
      </c>
      <c r="J1472" s="5" t="str">
        <f>OBV!F1472</f>
        <v>BEARISH</v>
      </c>
      <c r="K1472" s="5" t="str">
        <f>OBV!G1472</f>
        <v>STRONG</v>
      </c>
      <c r="L1472" s="5" t="str">
        <f>OBV!H1472</f>
        <v>CONFIRMED BEARISH</v>
      </c>
    </row>
    <row r="1473" spans="1:12" ht="13.5" x14ac:dyDescent="0.25">
      <c r="A1473" s="3">
        <f>RSI!A1473</f>
        <v>44158</v>
      </c>
      <c r="B1473" s="2">
        <f>RSI!B1473</f>
        <v>5.2729999999999997</v>
      </c>
      <c r="C1473" s="2">
        <f>RSI!I1473</f>
        <v>30.587045021915145</v>
      </c>
      <c r="D1473" s="2">
        <f>MACD!E1473</f>
        <v>-3.5119405318335239E-2</v>
      </c>
      <c r="E1473" s="2">
        <f>MACD!F1473</f>
        <v>3.8032929589146398E-2</v>
      </c>
      <c r="F1473" s="2">
        <f>'Moving Avg'!D1473</f>
        <v>5.3705999999999996</v>
      </c>
      <c r="G1473" s="2">
        <f>'Moving Avg'!F1473</f>
        <v>5.3681000000000001</v>
      </c>
      <c r="H1473" s="2">
        <f>'Moving Avg'!G1473</f>
        <v>5.5231399999999997</v>
      </c>
      <c r="I1473" s="2">
        <f>'Moving Avg'!H1473</f>
        <v>5.121165000000004</v>
      </c>
      <c r="J1473" s="5" t="str">
        <f>OBV!F1473</f>
        <v>BEARISH</v>
      </c>
      <c r="K1473" s="5" t="str">
        <f>OBV!G1473</f>
        <v>STRONG</v>
      </c>
      <c r="L1473" s="5" t="str">
        <f>OBV!H1473</f>
        <v>CONFIRMED BEARISH</v>
      </c>
    </row>
    <row r="1474" spans="1:12" ht="13.5" x14ac:dyDescent="0.25">
      <c r="A1474" s="3">
        <f>RSI!A1474</f>
        <v>44159</v>
      </c>
      <c r="B1474" s="2">
        <f>RSI!B1474</f>
        <v>5.28</v>
      </c>
      <c r="C1474" s="2">
        <f>RSI!I1474</f>
        <v>31.817732842459108</v>
      </c>
      <c r="D1474" s="2">
        <f>MACD!E1474</f>
        <v>-2.2243890377821707E-2</v>
      </c>
      <c r="E1474" s="2">
        <f>MACD!F1474</f>
        <v>2.5977565595752782E-2</v>
      </c>
      <c r="F1474" s="2">
        <f>'Moving Avg'!D1474</f>
        <v>5.3461999999999996</v>
      </c>
      <c r="G1474" s="2">
        <f>'Moving Avg'!F1474</f>
        <v>5.3552500000000007</v>
      </c>
      <c r="H1474" s="2">
        <f>'Moving Avg'!G1474</f>
        <v>5.5206999999999979</v>
      </c>
      <c r="I1474" s="2">
        <f>'Moving Avg'!H1474</f>
        <v>5.1210150000000052</v>
      </c>
      <c r="J1474" s="5" t="str">
        <f>OBV!F1474</f>
        <v>BEARISH</v>
      </c>
      <c r="K1474" s="5" t="str">
        <f>OBV!G1474</f>
        <v>STRONG</v>
      </c>
      <c r="L1474" s="5" t="str">
        <f>OBV!H1474</f>
        <v>CONFIRMED BEARISH</v>
      </c>
    </row>
    <row r="1475" spans="1:12" ht="13.5" x14ac:dyDescent="0.25">
      <c r="A1475" s="3">
        <f>RSI!A1475</f>
        <v>44160</v>
      </c>
      <c r="B1475" s="2">
        <f>RSI!B1475</f>
        <v>5.2670000000000003</v>
      </c>
      <c r="C1475" s="2">
        <f>RSI!I1475</f>
        <v>30.728117232847097</v>
      </c>
      <c r="D1475" s="2">
        <f>MACD!E1475</f>
        <v>-9.5494682406354059E-3</v>
      </c>
      <c r="E1475" s="2">
        <f>MACD!F1475</f>
        <v>1.8872158828475143E-2</v>
      </c>
      <c r="F1475" s="2">
        <f>'Moving Avg'!D1475</f>
        <v>5.3192000000000004</v>
      </c>
      <c r="G1475" s="2">
        <f>'Moving Avg'!F1475</f>
        <v>5.3417500000000002</v>
      </c>
      <c r="H1475" s="2">
        <f>'Moving Avg'!G1475</f>
        <v>5.5179999999999998</v>
      </c>
      <c r="I1475" s="2">
        <f>'Moving Avg'!H1475</f>
        <v>5.1208000000000053</v>
      </c>
      <c r="J1475" s="5" t="str">
        <f>OBV!F1475</f>
        <v>BEARISH</v>
      </c>
      <c r="K1475" s="5" t="str">
        <f>OBV!G1475</f>
        <v>STRONG</v>
      </c>
      <c r="L1475" s="5" t="str">
        <f>OBV!H1475</f>
        <v>CONFIRMED BEARISH</v>
      </c>
    </row>
    <row r="1476" spans="1:12" ht="13.5" x14ac:dyDescent="0.25">
      <c r="A1476" s="3">
        <f>RSI!A1476</f>
        <v>44161</v>
      </c>
      <c r="B1476" s="2">
        <f>RSI!B1476</f>
        <v>5.2670000000000003</v>
      </c>
      <c r="C1476" s="2">
        <f>RSI!I1476</f>
        <v>30.728117232847097</v>
      </c>
      <c r="D1476" s="2">
        <f>MACD!E1476</f>
        <v>2.0435914764274088E-3</v>
      </c>
      <c r="E1476" s="2">
        <f>MACD!F1476</f>
        <v>1.5506445358065597E-2</v>
      </c>
      <c r="F1476" s="2">
        <f>'Moving Avg'!D1476</f>
        <v>5.2949999999999999</v>
      </c>
      <c r="G1476" s="2">
        <f>'Moving Avg'!F1476</f>
        <v>5.335</v>
      </c>
      <c r="H1476" s="2">
        <f>'Moving Avg'!G1476</f>
        <v>5.515299999999999</v>
      </c>
      <c r="I1476" s="2">
        <f>'Moving Avg'!H1476</f>
        <v>5.120740000000005</v>
      </c>
      <c r="J1476" s="5" t="str">
        <f>OBV!F1476</f>
        <v>BEARISH</v>
      </c>
      <c r="K1476" s="5" t="str">
        <f>OBV!G1476</f>
        <v>STRONG</v>
      </c>
      <c r="L1476" s="5" t="str">
        <f>OBV!H1476</f>
        <v>CONFIRMED BEARISH</v>
      </c>
    </row>
    <row r="1477" spans="1:12" ht="13.5" x14ac:dyDescent="0.25">
      <c r="A1477" s="3">
        <f>RSI!A1477</f>
        <v>44162</v>
      </c>
      <c r="B1477" s="2">
        <f>RSI!B1477</f>
        <v>5.2670000000000003</v>
      </c>
      <c r="C1477" s="2">
        <f>RSI!I1477</f>
        <v>30.728117232847097</v>
      </c>
      <c r="D1477" s="2">
        <f>MACD!E1477</f>
        <v>1.2641645767841325E-2</v>
      </c>
      <c r="E1477" s="2">
        <f>MACD!F1477</f>
        <v>1.4933485440020744E-2</v>
      </c>
      <c r="F1477" s="2">
        <f>'Moving Avg'!D1477</f>
        <v>5.2707999999999995</v>
      </c>
      <c r="G1477" s="2">
        <f>'Moving Avg'!F1477</f>
        <v>5.3282499999999997</v>
      </c>
      <c r="H1477" s="2">
        <f>'Moving Avg'!G1477</f>
        <v>5.5125999999999991</v>
      </c>
      <c r="I1477" s="2">
        <f>'Moving Avg'!H1477</f>
        <v>5.1209900000000061</v>
      </c>
      <c r="J1477" s="5" t="str">
        <f>OBV!F1477</f>
        <v>BEARISH</v>
      </c>
      <c r="K1477" s="5" t="str">
        <f>OBV!G1477</f>
        <v>STRONG</v>
      </c>
      <c r="L1477" s="5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5.4020000000000001</v>
      </c>
      <c r="C1478" s="2">
        <f>RSI!I1478</f>
        <v>52.03340626985905</v>
      </c>
      <c r="D1478" s="2">
        <f>MACD!E1478</f>
        <v>1.233936185635276E-2</v>
      </c>
      <c r="E1478" s="2">
        <f>MACD!F1478</f>
        <v>1.4414660723287148E-2</v>
      </c>
      <c r="F1478" s="2">
        <f>'Moving Avg'!D1478</f>
        <v>5.2965999999999998</v>
      </c>
      <c r="G1478" s="2">
        <f>'Moving Avg'!F1478</f>
        <v>5.335</v>
      </c>
      <c r="H1478" s="2">
        <f>'Moving Avg'!G1478</f>
        <v>5.5093599999999983</v>
      </c>
      <c r="I1478" s="2">
        <f>'Moving Avg'!H1478</f>
        <v>5.1226600000000069</v>
      </c>
      <c r="J1478" s="5" t="str">
        <f>OBV!F1478</f>
        <v>BULLISH</v>
      </c>
      <c r="K1478" s="5" t="str">
        <f>OBV!G1478</f>
        <v>WEAK</v>
      </c>
      <c r="L1478" s="5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5.2670000000000003</v>
      </c>
      <c r="C1479" s="2">
        <f>RSI!I1479</f>
        <v>39.087039647453636</v>
      </c>
      <c r="D1479" s="2">
        <f>MACD!E1479</f>
        <v>2.1961910223632586E-2</v>
      </c>
      <c r="E1479" s="2">
        <f>MACD!F1479</f>
        <v>1.5924110623356236E-2</v>
      </c>
      <c r="F1479" s="2">
        <f>'Moving Avg'!D1479</f>
        <v>5.2940000000000005</v>
      </c>
      <c r="G1479" s="2">
        <f>'Moving Avg'!F1479</f>
        <v>5.3349999999999991</v>
      </c>
      <c r="H1479" s="2">
        <f>'Moving Avg'!G1479</f>
        <v>5.5034199999999975</v>
      </c>
      <c r="I1479" s="2">
        <f>'Moving Avg'!H1479</f>
        <v>5.1236550000000056</v>
      </c>
      <c r="J1479" s="5" t="str">
        <f>OBV!F1479</f>
        <v>BEARISH</v>
      </c>
      <c r="K1479" s="5" t="str">
        <f>OBV!G1479</f>
        <v>STRONG</v>
      </c>
      <c r="L1479" s="5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5.2670000000000003</v>
      </c>
      <c r="C1480" s="2">
        <f>RSI!I1480</f>
        <v>39.087039647453643</v>
      </c>
      <c r="D1480" s="2">
        <f>MACD!E1480</f>
        <v>3.0789127203996181E-2</v>
      </c>
      <c r="E1480" s="2">
        <f>MACD!F1480</f>
        <v>1.8897113939484227E-2</v>
      </c>
      <c r="F1480" s="2">
        <f>'Moving Avg'!D1480</f>
        <v>5.2939999999999996</v>
      </c>
      <c r="G1480" s="2">
        <f>'Moving Avg'!F1480</f>
        <v>5.3349999999999991</v>
      </c>
      <c r="H1480" s="2">
        <f>'Moving Avg'!G1480</f>
        <v>5.4974799999999968</v>
      </c>
      <c r="I1480" s="2">
        <f>'Moving Avg'!H1480</f>
        <v>5.1246500000000061</v>
      </c>
      <c r="J1480" s="5" t="str">
        <f>OBV!F1480</f>
        <v>BULLISH</v>
      </c>
      <c r="K1480" s="5" t="str">
        <f>OBV!G1480</f>
        <v>NEUTRAL</v>
      </c>
      <c r="L1480" s="5" t="str">
        <f>OBV!H1480</f>
        <v>NEUTRAL</v>
      </c>
    </row>
    <row r="1481" spans="1:12" ht="13.5" x14ac:dyDescent="0.25">
      <c r="A1481" s="3">
        <f>RSI!A1481</f>
        <v>44168</v>
      </c>
      <c r="B1481" s="2">
        <f>RSI!B1481</f>
        <v>5.2460000000000004</v>
      </c>
      <c r="C1481" s="2">
        <f>RSI!I1481</f>
        <v>37.407910917116865</v>
      </c>
      <c r="D1481" s="2">
        <f>MACD!E1481</f>
        <v>3.8294335639277755E-2</v>
      </c>
      <c r="E1481" s="2">
        <f>MACD!F1481</f>
        <v>2.2776558279442933E-2</v>
      </c>
      <c r="F1481" s="2">
        <f>'Moving Avg'!D1481</f>
        <v>5.2897999999999996</v>
      </c>
      <c r="G1481" s="2">
        <f>'Moving Avg'!F1481</f>
        <v>5.3339499999999989</v>
      </c>
      <c r="H1481" s="2">
        <f>'Moving Avg'!G1481</f>
        <v>5.4911199999999978</v>
      </c>
      <c r="I1481" s="2">
        <f>'Moving Avg'!H1481</f>
        <v>5.1255400000000062</v>
      </c>
      <c r="J1481" s="5" t="str">
        <f>OBV!F1481</f>
        <v>BEARISH</v>
      </c>
      <c r="K1481" s="5" t="str">
        <f>OBV!G1481</f>
        <v>STRONG</v>
      </c>
      <c r="L1481" s="5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5.4020000000000001</v>
      </c>
      <c r="C1482" s="2">
        <f>RSI!I1482</f>
        <v>53.417055777914676</v>
      </c>
      <c r="D1482" s="2">
        <f>MACD!E1482</f>
        <v>3.3800760075589409E-2</v>
      </c>
      <c r="E1482" s="2">
        <f>MACD!F1482</f>
        <v>2.4981398638672228E-2</v>
      </c>
      <c r="F1482" s="2">
        <f>'Moving Avg'!D1482</f>
        <v>5.3168000000000006</v>
      </c>
      <c r="G1482" s="2">
        <f>'Moving Avg'!F1482</f>
        <v>5.3440999999999992</v>
      </c>
      <c r="H1482" s="2">
        <f>'Moving Avg'!G1482</f>
        <v>5.487879999999997</v>
      </c>
      <c r="I1482" s="2">
        <f>'Moving Avg'!H1482</f>
        <v>5.127210000000006</v>
      </c>
      <c r="J1482" s="5" t="str">
        <f>OBV!F1482</f>
        <v>BULLISH</v>
      </c>
      <c r="K1482" s="5" t="str">
        <f>OBV!G1482</f>
        <v>NEUTRAL</v>
      </c>
      <c r="L1482" s="5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5.24</v>
      </c>
      <c r="C1483" s="2">
        <f>RSI!I1483</f>
        <v>41.53613990522777</v>
      </c>
      <c r="D1483" s="2">
        <f>MACD!E1483</f>
        <v>2.4043106741354237E-2</v>
      </c>
      <c r="E1483" s="2">
        <f>MACD!F1483</f>
        <v>2.4793740259208632E-2</v>
      </c>
      <c r="F1483" s="2">
        <f>'Moving Avg'!D1483</f>
        <v>5.2844000000000007</v>
      </c>
      <c r="G1483" s="2">
        <f>'Moving Avg'!F1483</f>
        <v>5.3383999999999983</v>
      </c>
      <c r="H1483" s="2">
        <f>'Moving Avg'!G1483</f>
        <v>5.4813999999999972</v>
      </c>
      <c r="I1483" s="2">
        <f>'Moving Avg'!H1483</f>
        <v>5.1273550000000068</v>
      </c>
      <c r="J1483" s="5" t="str">
        <f>OBV!F1483</f>
        <v>BEARISH</v>
      </c>
      <c r="K1483" s="5" t="str">
        <f>OBV!G1483</f>
        <v>STRONG</v>
      </c>
      <c r="L1483" s="5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5.24</v>
      </c>
      <c r="C1484" s="2">
        <f>RSI!I1484</f>
        <v>41.53613990522777</v>
      </c>
      <c r="D1484" s="2">
        <f>MACD!E1484</f>
        <v>1.7577217585000859E-2</v>
      </c>
      <c r="E1484" s="2">
        <f>MACD!F1484</f>
        <v>2.3350435724367079E-2</v>
      </c>
      <c r="F1484" s="2">
        <f>'Moving Avg'!D1484</f>
        <v>5.2790000000000008</v>
      </c>
      <c r="G1484" s="2">
        <f>'Moving Avg'!F1484</f>
        <v>5.3302999999999994</v>
      </c>
      <c r="H1484" s="2">
        <f>'Moving Avg'!G1484</f>
        <v>5.4749199999999973</v>
      </c>
      <c r="I1484" s="2">
        <f>'Moving Avg'!H1484</f>
        <v>5.1275000000000066</v>
      </c>
      <c r="J1484" s="5" t="str">
        <f>OBV!F1484</f>
        <v>BEARISH</v>
      </c>
      <c r="K1484" s="5" t="str">
        <f>OBV!G1484</f>
        <v>STRONG</v>
      </c>
      <c r="L1484" s="5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5.24</v>
      </c>
      <c r="C1485" s="2">
        <f>RSI!I1485</f>
        <v>41.53613990522777</v>
      </c>
      <c r="D1485" s="2">
        <f>MACD!E1485</f>
        <v>1.076688029629036E-2</v>
      </c>
      <c r="E1485" s="2">
        <f>MACD!F1485</f>
        <v>2.0833724638751737E-2</v>
      </c>
      <c r="F1485" s="2">
        <f>'Moving Avg'!D1485</f>
        <v>5.2736000000000001</v>
      </c>
      <c r="G1485" s="2">
        <f>'Moving Avg'!F1485</f>
        <v>5.3221999999999987</v>
      </c>
      <c r="H1485" s="2">
        <f>'Moving Avg'!G1485</f>
        <v>5.4684399999999984</v>
      </c>
      <c r="I1485" s="2">
        <f>'Moving Avg'!H1485</f>
        <v>5.1269950000000071</v>
      </c>
      <c r="J1485" s="5" t="str">
        <f>OBV!F1485</f>
        <v>BEARISH</v>
      </c>
      <c r="K1485" s="5" t="str">
        <f>OBV!G1485</f>
        <v>STRONG</v>
      </c>
      <c r="L1485" s="5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5.24</v>
      </c>
      <c r="C1486" s="2">
        <f>RSI!I1486</f>
        <v>41.53613990522777</v>
      </c>
      <c r="D1486" s="2">
        <f>MACD!E1486</f>
        <v>5.6161387704198873E-3</v>
      </c>
      <c r="E1486" s="2">
        <f>MACD!F1486</f>
        <v>1.7790207465085368E-2</v>
      </c>
      <c r="F1486" s="2">
        <f>'Moving Avg'!D1486</f>
        <v>5.2724000000000002</v>
      </c>
      <c r="G1486" s="2">
        <f>'Moving Avg'!F1486</f>
        <v>5.314099999999998</v>
      </c>
      <c r="H1486" s="2">
        <f>'Moving Avg'!G1486</f>
        <v>5.4619599999999977</v>
      </c>
      <c r="I1486" s="2">
        <f>'Moving Avg'!H1486</f>
        <v>5.1257150000000085</v>
      </c>
      <c r="J1486" s="5" t="str">
        <f>OBV!F1486</f>
        <v>BULLISH</v>
      </c>
      <c r="K1486" s="5" t="str">
        <f>OBV!G1486</f>
        <v>NEUTRAL</v>
      </c>
      <c r="L1486" s="5" t="str">
        <f>OBV!H1486</f>
        <v>BULLISH DIVERGENCE</v>
      </c>
    </row>
    <row r="1487" spans="1:12" ht="13.5" x14ac:dyDescent="0.25">
      <c r="A1487" s="3">
        <f>RSI!A1487</f>
        <v>44176</v>
      </c>
      <c r="B1487" s="2">
        <f>RSI!B1487</f>
        <v>5.1989999999999998</v>
      </c>
      <c r="C1487" s="2">
        <f>RSI!I1487</f>
        <v>38.612615211640083</v>
      </c>
      <c r="D1487" s="2">
        <f>MACD!E1487</f>
        <v>4.8613852812584568E-3</v>
      </c>
      <c r="E1487" s="2">
        <f>MACD!F1487</f>
        <v>1.5204443028319987E-2</v>
      </c>
      <c r="F1487" s="2">
        <f>'Moving Avg'!D1487</f>
        <v>5.2317999999999998</v>
      </c>
      <c r="G1487" s="2">
        <f>'Moving Avg'!F1487</f>
        <v>5.3039499999999986</v>
      </c>
      <c r="H1487" s="2">
        <f>'Moving Avg'!G1487</f>
        <v>5.4514199999999979</v>
      </c>
      <c r="I1487" s="2">
        <f>'Moving Avg'!H1487</f>
        <v>5.1250050000000078</v>
      </c>
      <c r="J1487" s="5" t="str">
        <f>OBV!F1487</f>
        <v>BEARISH</v>
      </c>
      <c r="K1487" s="5" t="str">
        <f>OBV!G1487</f>
        <v>STRONG</v>
      </c>
      <c r="L1487" s="5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5.0640000000000001</v>
      </c>
      <c r="C1488" s="2">
        <f>RSI!I1488</f>
        <v>30.900397312066303</v>
      </c>
      <c r="D1488" s="2">
        <f>MACD!E1488</f>
        <v>3.5758813342098961E-2</v>
      </c>
      <c r="E1488" s="2">
        <f>MACD!F1488</f>
        <v>1.9315317091075784E-2</v>
      </c>
      <c r="F1488" s="2">
        <f>'Moving Avg'!D1488</f>
        <v>5.1966000000000001</v>
      </c>
      <c r="G1488" s="2">
        <f>'Moving Avg'!F1488</f>
        <v>5.2870499999999989</v>
      </c>
      <c r="H1488" s="2">
        <f>'Moving Avg'!G1488</f>
        <v>5.4381799999999991</v>
      </c>
      <c r="I1488" s="2">
        <f>'Moving Avg'!H1488</f>
        <v>5.1236200000000078</v>
      </c>
      <c r="J1488" s="5" t="str">
        <f>OBV!F1488</f>
        <v>BEARISH</v>
      </c>
      <c r="K1488" s="5" t="str">
        <f>OBV!G1488</f>
        <v>STRONG</v>
      </c>
      <c r="L1488" s="5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4.915</v>
      </c>
      <c r="C1489" s="2">
        <f>RSI!I1489</f>
        <v>24.971963791183569</v>
      </c>
      <c r="D1489" s="2">
        <f>MACD!E1489</f>
        <v>5.3678350274756426E-2</v>
      </c>
      <c r="E1489" s="2">
        <f>MACD!F1489</f>
        <v>2.6187923727811913E-2</v>
      </c>
      <c r="F1489" s="2">
        <f>'Moving Avg'!D1489</f>
        <v>5.1316000000000006</v>
      </c>
      <c r="G1489" s="2">
        <f>'Moving Avg'!F1489</f>
        <v>5.2627000000000006</v>
      </c>
      <c r="H1489" s="2">
        <f>'Moving Avg'!G1489</f>
        <v>5.4219599999999994</v>
      </c>
      <c r="I1489" s="2">
        <f>'Moving Avg'!H1489</f>
        <v>5.1207450000000074</v>
      </c>
      <c r="J1489" s="5" t="str">
        <f>OBV!F1489</f>
        <v>BEARISH</v>
      </c>
      <c r="K1489" s="5" t="str">
        <f>OBV!G1489</f>
        <v>STRONG</v>
      </c>
      <c r="L1489" s="5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5.0570000000000004</v>
      </c>
      <c r="C1490" s="2">
        <f>RSI!I1490</f>
        <v>37.315101563840294</v>
      </c>
      <c r="D1490" s="2">
        <f>MACD!E1490</f>
        <v>6.0599031914020607E-2</v>
      </c>
      <c r="E1490" s="2">
        <f>MACD!F1490</f>
        <v>3.3070145365053649E-2</v>
      </c>
      <c r="F1490" s="2">
        <f>'Moving Avg'!D1490</f>
        <v>5.0950000000000006</v>
      </c>
      <c r="G1490" s="2">
        <f>'Moving Avg'!F1490</f>
        <v>5.2454499999999999</v>
      </c>
      <c r="H1490" s="2">
        <f>'Moving Avg'!G1490</f>
        <v>5.4085799999999997</v>
      </c>
      <c r="I1490" s="2">
        <f>'Moving Avg'!H1490</f>
        <v>5.1185800000000068</v>
      </c>
      <c r="J1490" s="5" t="str">
        <f>OBV!F1490</f>
        <v>BEARISH</v>
      </c>
      <c r="K1490" s="5" t="str">
        <f>OBV!G1490</f>
        <v>STRONG</v>
      </c>
      <c r="L1490" s="5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5.0570000000000004</v>
      </c>
      <c r="C1491" s="2">
        <f>RSI!I1491</f>
        <v>37.315101563840294</v>
      </c>
      <c r="D1491" s="2">
        <f>MACD!E1491</f>
        <v>6.4493024287643586E-2</v>
      </c>
      <c r="E1491" s="2">
        <f>MACD!F1491</f>
        <v>3.9354721149571635E-2</v>
      </c>
      <c r="F1491" s="2">
        <f>'Moving Avg'!D1491</f>
        <v>5.0584000000000007</v>
      </c>
      <c r="G1491" s="2">
        <f>'Moving Avg'!F1491</f>
        <v>5.2289000000000012</v>
      </c>
      <c r="H1491" s="2">
        <f>'Moving Avg'!G1491</f>
        <v>5.3952</v>
      </c>
      <c r="I1491" s="2">
        <f>'Moving Avg'!H1491</f>
        <v>5.116415000000007</v>
      </c>
      <c r="J1491" s="5" t="str">
        <f>OBV!F1491</f>
        <v>BEARISH</v>
      </c>
      <c r="K1491" s="5" t="str">
        <f>OBV!G1491</f>
        <v>STRONG</v>
      </c>
      <c r="L1491" s="5" t="str">
        <f>OBV!H1491</f>
        <v>CONFIRMED BEARISH</v>
      </c>
    </row>
    <row r="1492" spans="1:12" ht="13.5" x14ac:dyDescent="0.25">
      <c r="A1492" s="3">
        <f>RSI!A1492</f>
        <v>44183</v>
      </c>
      <c r="B1492" s="2">
        <f>RSI!B1492</f>
        <v>5.1989999999999998</v>
      </c>
      <c r="C1492" s="2">
        <f>RSI!I1492</f>
        <v>47.358867591758404</v>
      </c>
      <c r="D1492" s="2">
        <f>MACD!E1492</f>
        <v>8.2444237408999754E-2</v>
      </c>
      <c r="E1492" s="2">
        <f>MACD!F1492</f>
        <v>4.7972624401457262E-2</v>
      </c>
      <c r="F1492" s="2">
        <f>'Moving Avg'!D1492</f>
        <v>5.0584000000000007</v>
      </c>
      <c r="G1492" s="2">
        <f>'Moving Avg'!F1492</f>
        <v>5.2194500000000001</v>
      </c>
      <c r="H1492" s="2">
        <f>'Moving Avg'!G1492</f>
        <v>5.3846599999999993</v>
      </c>
      <c r="I1492" s="2">
        <f>'Moving Avg'!H1492</f>
        <v>5.1149600000000071</v>
      </c>
      <c r="J1492" s="5" t="str">
        <f>OBV!F1492</f>
        <v>BULLISH</v>
      </c>
      <c r="K1492" s="5" t="str">
        <f>OBV!G1492</f>
        <v>NEUTRAL</v>
      </c>
      <c r="L1492" s="5" t="str">
        <f>OBV!H1492</f>
        <v>NEUTRAL</v>
      </c>
    </row>
    <row r="1493" spans="1:12" ht="13.5" x14ac:dyDescent="0.25">
      <c r="A1493" s="3">
        <f>RSI!A1493</f>
        <v>44186</v>
      </c>
      <c r="B1493" s="2">
        <f>RSI!B1493</f>
        <v>5.0439999999999996</v>
      </c>
      <c r="C1493" s="2">
        <f>RSI!I1493</f>
        <v>39.852682678363294</v>
      </c>
      <c r="D1493" s="2">
        <f>MACD!E1493</f>
        <v>8.4440837576340577E-2</v>
      </c>
      <c r="E1493" s="2">
        <f>MACD!F1493</f>
        <v>5.5266267036433926E-2</v>
      </c>
      <c r="F1493" s="2">
        <f>'Moving Avg'!D1493</f>
        <v>5.0544000000000002</v>
      </c>
      <c r="G1493" s="2">
        <f>'Moving Avg'!F1493</f>
        <v>5.2080000000000002</v>
      </c>
      <c r="H1493" s="2">
        <f>'Moving Avg'!G1493</f>
        <v>5.3714399999999989</v>
      </c>
      <c r="I1493" s="2">
        <f>'Moving Avg'!H1493</f>
        <v>5.1127300000000062</v>
      </c>
      <c r="J1493" s="5" t="str">
        <f>OBV!F1493</f>
        <v>BULLISH</v>
      </c>
      <c r="K1493" s="5" t="str">
        <f>OBV!G1493</f>
        <v>NEUTRAL</v>
      </c>
      <c r="L1493" s="5" t="str">
        <f>OBV!H1493</f>
        <v>BULLISH DIVERGENCE</v>
      </c>
    </row>
    <row r="1494" spans="1:12" ht="13.5" x14ac:dyDescent="0.25">
      <c r="A1494" s="3">
        <f>RSI!A1494</f>
        <v>44187</v>
      </c>
      <c r="B1494" s="2">
        <f>RSI!B1494</f>
        <v>5.0570000000000004</v>
      </c>
      <c r="C1494" s="2">
        <f>RSI!I1494</f>
        <v>40.701584327438958</v>
      </c>
      <c r="D1494" s="2">
        <f>MACD!E1494</f>
        <v>8.6313491980082979E-2</v>
      </c>
      <c r="E1494" s="2">
        <f>MACD!F1494</f>
        <v>6.1475712025163748E-2</v>
      </c>
      <c r="F1494" s="2">
        <f>'Moving Avg'!D1494</f>
        <v>5.0828000000000007</v>
      </c>
      <c r="G1494" s="2">
        <f>'Moving Avg'!F1494</f>
        <v>5.1968500000000004</v>
      </c>
      <c r="H1494" s="2">
        <f>'Moving Avg'!G1494</f>
        <v>5.3584799999999984</v>
      </c>
      <c r="I1494" s="2">
        <f>'Moving Avg'!H1494</f>
        <v>5.1105650000000056</v>
      </c>
      <c r="J1494" s="5" t="str">
        <f>OBV!F1494</f>
        <v>BULLISH</v>
      </c>
      <c r="K1494" s="5" t="str">
        <f>OBV!G1494</f>
        <v>WEAK</v>
      </c>
      <c r="L1494" s="5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5.1319999999999997</v>
      </c>
      <c r="C1495" s="2">
        <f>RSI!I1495</f>
        <v>45.482181794310684</v>
      </c>
      <c r="D1495" s="2">
        <f>MACD!E1495</f>
        <v>8.3326956347915093E-2</v>
      </c>
      <c r="E1495" s="2">
        <f>MACD!F1495</f>
        <v>6.584596088971402E-2</v>
      </c>
      <c r="F1495" s="2">
        <f>'Moving Avg'!D1495</f>
        <v>5.0977999999999994</v>
      </c>
      <c r="G1495" s="2">
        <f>'Moving Avg'!F1495</f>
        <v>5.190100000000001</v>
      </c>
      <c r="H1495" s="2">
        <f>'Moving Avg'!G1495</f>
        <v>5.3470199999999988</v>
      </c>
      <c r="I1495" s="2">
        <f>'Moving Avg'!H1495</f>
        <v>5.1087750000000058</v>
      </c>
      <c r="J1495" s="5" t="str">
        <f>OBV!F1495</f>
        <v>BULLISH</v>
      </c>
      <c r="K1495" s="5" t="str">
        <f>OBV!G1495</f>
        <v>WEAK</v>
      </c>
      <c r="L1495" s="5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5.1319999999999997</v>
      </c>
      <c r="C1496" s="2">
        <f>RSI!I1496</f>
        <v>45.482181794310684</v>
      </c>
      <c r="D1496" s="2">
        <f>MACD!E1496</f>
        <v>8.1268252290256804E-2</v>
      </c>
      <c r="E1496" s="2">
        <f>MACD!F1496</f>
        <v>6.8930419169822579E-2</v>
      </c>
      <c r="F1496" s="2">
        <f>'Moving Avg'!D1496</f>
        <v>5.1128</v>
      </c>
      <c r="G1496" s="2">
        <f>'Moving Avg'!F1496</f>
        <v>5.1833500000000008</v>
      </c>
      <c r="H1496" s="2">
        <f>'Moving Avg'!G1496</f>
        <v>5.3355600000000001</v>
      </c>
      <c r="I1496" s="2">
        <f>'Moving Avg'!H1496</f>
        <v>5.1077900000000058</v>
      </c>
      <c r="J1496" s="5" t="str">
        <f>OBV!F1496</f>
        <v>BULLISH</v>
      </c>
      <c r="K1496" s="5" t="str">
        <f>OBV!G1496</f>
        <v>WEAK</v>
      </c>
      <c r="L1496" s="5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5.1319999999999997</v>
      </c>
      <c r="C1497" s="2">
        <f>RSI!I1497</f>
        <v>45.482181794310684</v>
      </c>
      <c r="D1497" s="2">
        <f>MACD!E1497</f>
        <v>7.3652250509582018E-2</v>
      </c>
      <c r="E1497" s="2">
        <f>MACD!F1497</f>
        <v>6.9874785437774478E-2</v>
      </c>
      <c r="F1497" s="2">
        <f>'Moving Avg'!D1497</f>
        <v>5.0994000000000002</v>
      </c>
      <c r="G1497" s="2">
        <f>'Moving Avg'!F1497</f>
        <v>5.1766000000000014</v>
      </c>
      <c r="H1497" s="2">
        <f>'Moving Avg'!G1497</f>
        <v>5.3240999999999996</v>
      </c>
      <c r="I1497" s="2">
        <f>'Moving Avg'!H1497</f>
        <v>5.1068050000000058</v>
      </c>
      <c r="J1497" s="5" t="str">
        <f>OBV!F1497</f>
        <v>BULLISH</v>
      </c>
      <c r="K1497" s="5" t="str">
        <f>OBV!G1497</f>
        <v>WEAK</v>
      </c>
      <c r="L1497" s="5" t="str">
        <f>OBV!H1497</f>
        <v>BULLISH DIVERGENCE</v>
      </c>
    </row>
    <row r="1498" spans="1:12" ht="13.5" x14ac:dyDescent="0.25">
      <c r="A1498" s="3">
        <f>RSI!A1498</f>
        <v>44193</v>
      </c>
      <c r="B1498" s="2">
        <f>RSI!B1498</f>
        <v>5.1319999999999997</v>
      </c>
      <c r="C1498" s="2">
        <f>RSI!I1498</f>
        <v>45.482181794310677</v>
      </c>
      <c r="D1498" s="2">
        <f>MACD!E1498</f>
        <v>4.6840257655667017E-2</v>
      </c>
      <c r="E1498" s="2">
        <f>MACD!F1498</f>
        <v>6.5267879881352991E-2</v>
      </c>
      <c r="F1498" s="2">
        <f>'Moving Avg'!D1498</f>
        <v>5.117</v>
      </c>
      <c r="G1498" s="2">
        <f>'Moving Avg'!F1498</f>
        <v>5.1631000000000018</v>
      </c>
      <c r="H1498" s="2">
        <f>'Moving Avg'!G1498</f>
        <v>5.31264</v>
      </c>
      <c r="I1498" s="2">
        <f>'Moving Avg'!H1498</f>
        <v>5.1050450000000058</v>
      </c>
      <c r="J1498" s="5" t="str">
        <f>OBV!F1498</f>
        <v>BULLISH</v>
      </c>
      <c r="K1498" s="5" t="str">
        <f>OBV!G1498</f>
        <v>WEAK</v>
      </c>
      <c r="L1498" s="5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4.9969999999999999</v>
      </c>
      <c r="C1499" s="2">
        <f>RSI!I1499</f>
        <v>38.054456275669295</v>
      </c>
      <c r="D1499" s="2">
        <f>MACD!E1499</f>
        <v>1.1601912739856779E-2</v>
      </c>
      <c r="E1499" s="2">
        <f>MACD!F1499</f>
        <v>5.4534686453053753E-2</v>
      </c>
      <c r="F1499" s="2">
        <f>'Moving Avg'!D1499</f>
        <v>5.1049999999999995</v>
      </c>
      <c r="G1499" s="2">
        <f>'Moving Avg'!F1499</f>
        <v>5.1496000000000013</v>
      </c>
      <c r="H1499" s="2">
        <f>'Moving Avg'!G1499</f>
        <v>5.2984800000000005</v>
      </c>
      <c r="I1499" s="2">
        <f>'Moving Avg'!H1499</f>
        <v>5.1026100000000056</v>
      </c>
      <c r="J1499" s="5" t="str">
        <f>OBV!F1499</f>
        <v>BULLISH</v>
      </c>
      <c r="K1499" s="5" t="str">
        <f>OBV!G1499</f>
        <v>NEUTRAL</v>
      </c>
      <c r="L1499" s="5" t="str">
        <f>OBV!H1499</f>
        <v>BULLISH DIVERGENCE</v>
      </c>
    </row>
    <row r="1500" spans="1:12" ht="13.5" x14ac:dyDescent="0.25">
      <c r="A1500" s="3">
        <f>RSI!A1500</f>
        <v>44195</v>
      </c>
      <c r="B1500" s="2">
        <f>RSI!B1500</f>
        <v>5.1520000000000001</v>
      </c>
      <c r="C1500" s="2">
        <f>RSI!I1500</f>
        <v>48.461531205339121</v>
      </c>
      <c r="D1500" s="2">
        <f>MACD!E1500</f>
        <v>-6.7084932510459439E-3</v>
      </c>
      <c r="E1500" s="2">
        <f>MACD!F1500</f>
        <v>4.2286050512233817E-2</v>
      </c>
      <c r="F1500" s="2">
        <f>'Moving Avg'!D1500</f>
        <v>5.109</v>
      </c>
      <c r="G1500" s="2">
        <f>'Moving Avg'!F1500</f>
        <v>5.1438500000000014</v>
      </c>
      <c r="H1500" s="2">
        <f>'Moving Avg'!G1500</f>
        <v>5.2874200000000009</v>
      </c>
      <c r="I1500" s="2">
        <f>'Moving Avg'!H1500</f>
        <v>5.1009500000000063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</row>
    <row r="1501" spans="1:12" ht="13.5" x14ac:dyDescent="0.25">
      <c r="A1501" s="3">
        <f>RSI!A1501</f>
        <v>44196</v>
      </c>
      <c r="B1501" s="2">
        <f>RSI!B1501</f>
        <v>5.1520000000000001</v>
      </c>
      <c r="C1501" s="2">
        <f>RSI!I1501</f>
        <v>48.461531205339121</v>
      </c>
      <c r="D1501" s="2">
        <f>MACD!E1501</f>
        <v>-2.2060423947610097E-2</v>
      </c>
      <c r="E1501" s="2">
        <f>MACD!F1501</f>
        <v>2.9416755620265037E-2</v>
      </c>
      <c r="F1501" s="2">
        <f>'Moving Avg'!D1501</f>
        <v>5.1130000000000004</v>
      </c>
      <c r="G1501" s="2">
        <f>'Moving Avg'!F1501</f>
        <v>5.1391500000000008</v>
      </c>
      <c r="H1501" s="2">
        <f>'Moving Avg'!G1501</f>
        <v>5.2763599999999995</v>
      </c>
      <c r="I1501" s="2">
        <f>'Moving Avg'!H1501</f>
        <v>5.099290000000007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5.1520000000000001</v>
      </c>
      <c r="C1502" s="2">
        <f>RSI!I1502</f>
        <v>48.461531205339121</v>
      </c>
      <c r="D1502" s="2">
        <f>MACD!E1502</f>
        <v>-1.3073356271727121E-2</v>
      </c>
      <c r="E1502" s="2">
        <f>MACD!F1502</f>
        <v>2.0918733241866605E-2</v>
      </c>
      <c r="F1502" s="2">
        <f>'Moving Avg'!D1502</f>
        <v>5.117</v>
      </c>
      <c r="G1502" s="2">
        <f>'Moving Avg'!F1502</f>
        <v>5.1266500000000006</v>
      </c>
      <c r="H1502" s="2">
        <f>'Moving Avg'!G1502</f>
        <v>5.2652999999999999</v>
      </c>
      <c r="I1502" s="2">
        <f>'Moving Avg'!H1502</f>
        <v>5.0976300000000068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5.1520000000000001</v>
      </c>
      <c r="C1503" s="2">
        <f>RSI!I1503</f>
        <v>48.461531205339128</v>
      </c>
      <c r="D1503" s="2">
        <f>MACD!E1503</f>
        <v>-2.9193763576699006E-2</v>
      </c>
      <c r="E1503" s="2">
        <f>MACD!F1503</f>
        <v>1.0896233878153486E-2</v>
      </c>
      <c r="F1503" s="2">
        <f>'Moving Avg'!D1503</f>
        <v>5.1210000000000004</v>
      </c>
      <c r="G1503" s="2">
        <f>'Moving Avg'!F1503</f>
        <v>5.1222500000000002</v>
      </c>
      <c r="H1503" s="2">
        <f>'Moving Avg'!G1503</f>
        <v>5.2542399999999994</v>
      </c>
      <c r="I1503" s="2">
        <f>'Moving Avg'!H1503</f>
        <v>5.0959700000000074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</row>
    <row r="1504" spans="1:12" ht="13.5" x14ac:dyDescent="0.25">
      <c r="A1504" s="3">
        <f>RSI!A1504</f>
        <v>44202</v>
      </c>
      <c r="B1504" s="2">
        <f>RSI!B1504</f>
        <v>5.4560000000000004</v>
      </c>
      <c r="C1504" s="2">
        <f>RSI!I1504</f>
        <v>64.288741845093</v>
      </c>
      <c r="D1504" s="2">
        <f>MACD!E1504</f>
        <v>-6.3240307606785784E-2</v>
      </c>
      <c r="E1504" s="2">
        <f>MACD!F1504</f>
        <v>-3.9310744188343679E-3</v>
      </c>
      <c r="F1504" s="2">
        <f>'Moving Avg'!D1504</f>
        <v>5.2127999999999997</v>
      </c>
      <c r="G1504" s="2">
        <f>'Moving Avg'!F1504</f>
        <v>5.1330500000000008</v>
      </c>
      <c r="H1504" s="2">
        <f>'Moving Avg'!G1504</f>
        <v>5.2526199999999994</v>
      </c>
      <c r="I1504" s="2">
        <f>'Moving Avg'!H1504</f>
        <v>5.0958300000000074</v>
      </c>
      <c r="J1504" s="5" t="str">
        <f>OBV!F1504</f>
        <v>BULLISH</v>
      </c>
      <c r="K1504" s="5" t="str">
        <f>OBV!G1504</f>
        <v>WEAK</v>
      </c>
      <c r="L1504" s="5" t="str">
        <f>OBV!H1504</f>
        <v>CONFIRMED BULLISH</v>
      </c>
    </row>
    <row r="1505" spans="1:12" ht="13.5" x14ac:dyDescent="0.25">
      <c r="A1505" s="3">
        <f>RSI!A1505</f>
        <v>44203</v>
      </c>
      <c r="B1505" s="2">
        <f>RSI!B1505</f>
        <v>5.53</v>
      </c>
      <c r="C1505" s="2">
        <f>RSI!I1505</f>
        <v>66.949433787114131</v>
      </c>
      <c r="D1505" s="2">
        <f>MACD!E1505</f>
        <v>-8.7684291589255281E-2</v>
      </c>
      <c r="E1505" s="2">
        <f>MACD!F1505</f>
        <v>-2.0681717852918551E-2</v>
      </c>
      <c r="F1505" s="2">
        <f>'Moving Avg'!D1505</f>
        <v>5.2884000000000002</v>
      </c>
      <c r="G1505" s="2">
        <f>'Moving Avg'!F1505</f>
        <v>5.1475500000000007</v>
      </c>
      <c r="H1505" s="2">
        <f>'Moving Avg'!G1505</f>
        <v>5.2524799999999994</v>
      </c>
      <c r="I1505" s="2">
        <f>'Moving Avg'!H1505</f>
        <v>5.0960600000000067</v>
      </c>
      <c r="J1505" s="5" t="str">
        <f>OBV!F1505</f>
        <v>BULLISH</v>
      </c>
      <c r="K1505" s="5" t="str">
        <f>OBV!G1505</f>
        <v>WEAK</v>
      </c>
      <c r="L1505" s="5" t="str">
        <f>OBV!H1505</f>
        <v>CONFIRMED BULLISH</v>
      </c>
    </row>
    <row r="1506" spans="1:12" ht="13.5" x14ac:dyDescent="0.25">
      <c r="A1506" s="3">
        <f>RSI!A1506</f>
        <v>44204</v>
      </c>
      <c r="B1506" s="2">
        <f>RSI!B1506</f>
        <v>5.53</v>
      </c>
      <c r="C1506" s="2">
        <f>RSI!I1506</f>
        <v>66.949433787114131</v>
      </c>
      <c r="D1506" s="2">
        <f>MACD!E1506</f>
        <v>-0.11037192244060012</v>
      </c>
      <c r="E1506" s="2">
        <f>MACD!F1506</f>
        <v>-3.8619758770454871E-2</v>
      </c>
      <c r="F1506" s="2">
        <f>'Moving Avg'!D1506</f>
        <v>5.3640000000000008</v>
      </c>
      <c r="G1506" s="2">
        <f>'Moving Avg'!F1506</f>
        <v>5.1620499999999998</v>
      </c>
      <c r="H1506" s="2">
        <f>'Moving Avg'!G1506</f>
        <v>5.2550399999999993</v>
      </c>
      <c r="I1506" s="2">
        <f>'Moving Avg'!H1506</f>
        <v>5.096290000000006</v>
      </c>
      <c r="J1506" s="5" t="str">
        <f>OBV!F1506</f>
        <v>BULLISH</v>
      </c>
      <c r="K1506" s="5" t="str">
        <f>OBV!G1506</f>
        <v>WEAK</v>
      </c>
      <c r="L1506" s="5" t="str">
        <f>OBV!H1506</f>
        <v>CONFIRMED BULLISH</v>
      </c>
    </row>
    <row r="1507" spans="1:12" ht="13.5" x14ac:dyDescent="0.25">
      <c r="A1507" s="3">
        <f>RSI!A1507</f>
        <v>44207</v>
      </c>
      <c r="B1507" s="2">
        <f>RSI!B1507</f>
        <v>5.53</v>
      </c>
      <c r="C1507" s="2">
        <f>RSI!I1507</f>
        <v>66.949433787114131</v>
      </c>
      <c r="D1507" s="2">
        <f>MACD!E1507</f>
        <v>-0.13142494464674659</v>
      </c>
      <c r="E1507" s="2">
        <f>MACD!F1507</f>
        <v>-5.7180795945713216E-2</v>
      </c>
      <c r="F1507" s="2">
        <f>'Moving Avg'!D1507</f>
        <v>5.4396000000000004</v>
      </c>
      <c r="G1507" s="2">
        <f>'Moving Avg'!F1507</f>
        <v>5.1786000000000003</v>
      </c>
      <c r="H1507" s="2">
        <f>'Moving Avg'!G1507</f>
        <v>5.2575999999999974</v>
      </c>
      <c r="I1507" s="2">
        <f>'Moving Avg'!H1507</f>
        <v>5.0965200000000053</v>
      </c>
      <c r="J1507" s="5" t="str">
        <f>OBV!F1507</f>
        <v>BULLISH</v>
      </c>
      <c r="K1507" s="5" t="str">
        <f>OBV!G1507</f>
        <v>WEAK</v>
      </c>
      <c r="L1507" s="5" t="str">
        <f>OBV!H1507</f>
        <v>CONFIRMED BULLISH</v>
      </c>
    </row>
    <row r="1508" spans="1:12" ht="13.5" x14ac:dyDescent="0.25">
      <c r="A1508" s="3">
        <f>RSI!A1508</f>
        <v>44208</v>
      </c>
      <c r="B1508" s="2">
        <f>RSI!B1508</f>
        <v>5.53</v>
      </c>
      <c r="C1508" s="2">
        <f>RSI!I1508</f>
        <v>66.949433787114131</v>
      </c>
      <c r="D1508" s="2">
        <f>MACD!E1508</f>
        <v>-0.15095737008293941</v>
      </c>
      <c r="E1508" s="2">
        <f>MACD!F1508</f>
        <v>-7.5936110773158455E-2</v>
      </c>
      <c r="F1508" s="2">
        <f>'Moving Avg'!D1508</f>
        <v>5.515200000000001</v>
      </c>
      <c r="G1508" s="2">
        <f>'Moving Avg'!F1508</f>
        <v>5.2019000000000002</v>
      </c>
      <c r="H1508" s="2">
        <f>'Moving Avg'!G1508</f>
        <v>5.2628599999999981</v>
      </c>
      <c r="I1508" s="2">
        <f>'Moving Avg'!H1508</f>
        <v>5.0967200000000057</v>
      </c>
      <c r="J1508" s="5" t="str">
        <f>OBV!F1508</f>
        <v>BULLISH</v>
      </c>
      <c r="K1508" s="5" t="str">
        <f>OBV!G1508</f>
        <v>WEAK</v>
      </c>
      <c r="L1508" s="5" t="str">
        <f>OBV!H1508</f>
        <v>CONFIRMED BULLISH</v>
      </c>
    </row>
    <row r="1509" spans="1:12" ht="13.5" x14ac:dyDescent="0.25">
      <c r="A1509" s="3">
        <f>RSI!A1509</f>
        <v>44209</v>
      </c>
      <c r="B1509" s="2">
        <f>RSI!B1509</f>
        <v>5.53</v>
      </c>
      <c r="C1509" s="2">
        <f>RSI!I1509</f>
        <v>66.949433787114131</v>
      </c>
      <c r="D1509" s="2">
        <f>MACD!E1509</f>
        <v>-0.18984508379980891</v>
      </c>
      <c r="E1509" s="2">
        <f>MACD!F1509</f>
        <v>-9.8717905378488541E-2</v>
      </c>
      <c r="F1509" s="2">
        <f>'Moving Avg'!D1509</f>
        <v>5.53</v>
      </c>
      <c r="G1509" s="2">
        <f>'Moving Avg'!F1509</f>
        <v>5.2326500000000005</v>
      </c>
      <c r="H1509" s="2">
        <f>'Moving Avg'!G1509</f>
        <v>5.2681199999999979</v>
      </c>
      <c r="I1509" s="2">
        <f>'Moving Avg'!H1509</f>
        <v>5.0969200000000052</v>
      </c>
      <c r="J1509" s="5" t="str">
        <f>OBV!F1509</f>
        <v>BULLISH</v>
      </c>
      <c r="K1509" s="5" t="str">
        <f>OBV!G1509</f>
        <v>WEAK</v>
      </c>
      <c r="L1509" s="5" t="str">
        <f>OBV!H1509</f>
        <v>CONFIRMED BULLISH</v>
      </c>
    </row>
    <row r="1510" spans="1:12" ht="13.5" x14ac:dyDescent="0.25">
      <c r="A1510" s="3">
        <f>RSI!A1510</f>
        <v>44211</v>
      </c>
      <c r="B1510" s="2">
        <f>RSI!B1510</f>
        <v>5.53</v>
      </c>
      <c r="C1510" s="2">
        <f>RSI!I1510</f>
        <v>66.949433787114131</v>
      </c>
      <c r="D1510" s="2">
        <f>MACD!E1510</f>
        <v>-0.20037710926117569</v>
      </c>
      <c r="E1510" s="2">
        <f>MACD!F1510</f>
        <v>-0.11904974615502598</v>
      </c>
      <c r="F1510" s="2">
        <f>'Moving Avg'!D1510</f>
        <v>5.53</v>
      </c>
      <c r="G1510" s="2">
        <f>'Moving Avg'!F1510</f>
        <v>5.2563000000000004</v>
      </c>
      <c r="H1510" s="2">
        <f>'Moving Avg'!G1510</f>
        <v>5.2733799999999986</v>
      </c>
      <c r="I1510" s="2">
        <f>'Moving Avg'!H1510</f>
        <v>5.0971200000000048</v>
      </c>
      <c r="J1510" s="5" t="str">
        <f>OBV!F1510</f>
        <v>NEUTRAL</v>
      </c>
      <c r="K1510" s="5" t="str">
        <f>OBV!G1510</f>
        <v>NEUTRAL</v>
      </c>
      <c r="L1510" s="5" t="str">
        <f>OBV!H1510</f>
        <v>NEUTRAL</v>
      </c>
    </row>
    <row r="1511" spans="1:12" ht="13.5" x14ac:dyDescent="0.25">
      <c r="A1511" s="3">
        <f>RSI!A1511</f>
        <v>44214</v>
      </c>
      <c r="B1511" s="2">
        <f>RSI!B1511</f>
        <v>5.53</v>
      </c>
      <c r="C1511" s="2">
        <f>RSI!I1511</f>
        <v>66.949433787114131</v>
      </c>
      <c r="D1511" s="2">
        <f>MACD!E1511</f>
        <v>-0.21065288864815912</v>
      </c>
      <c r="E1511" s="2">
        <f>MACD!F1511</f>
        <v>-0.13737037465365262</v>
      </c>
      <c r="F1511" s="2">
        <f>'Moving Avg'!D1511</f>
        <v>5.53</v>
      </c>
      <c r="G1511" s="2">
        <f>'Moving Avg'!F1511</f>
        <v>5.2799500000000004</v>
      </c>
      <c r="H1511" s="2">
        <f>'Moving Avg'!G1511</f>
        <v>5.2786399999999967</v>
      </c>
      <c r="I1511" s="2">
        <f>'Moving Avg'!H1511</f>
        <v>5.0973200000000052</v>
      </c>
      <c r="J1511" s="5" t="str">
        <f>OBV!F1511</f>
        <v>NEUTRAL</v>
      </c>
      <c r="K1511" s="5" t="str">
        <f>OBV!G1511</f>
        <v>NEUTRAL</v>
      </c>
      <c r="L1511" s="5" t="str">
        <f>OBV!H1511</f>
        <v>NEUTRAL</v>
      </c>
    </row>
    <row r="1512" spans="1:12" ht="13.5" x14ac:dyDescent="0.25">
      <c r="A1512" s="3">
        <f>RSI!A1512</f>
        <v>44215</v>
      </c>
      <c r="B1512" s="2">
        <f>RSI!B1512</f>
        <v>5.53</v>
      </c>
      <c r="C1512" s="2">
        <f>RSI!I1512</f>
        <v>66.949433787114131</v>
      </c>
      <c r="D1512" s="2">
        <f>MACD!E1512</f>
        <v>-0.2206108025422564</v>
      </c>
      <c r="E1512" s="2">
        <f>MACD!F1512</f>
        <v>-0.15401846023137339</v>
      </c>
      <c r="F1512" s="2">
        <f>'Moving Avg'!D1512</f>
        <v>5.53</v>
      </c>
      <c r="G1512" s="2">
        <f>'Moving Avg'!F1512</f>
        <v>5.2965</v>
      </c>
      <c r="H1512" s="2">
        <f>'Moving Avg'!G1512</f>
        <v>5.2852599999999974</v>
      </c>
      <c r="I1512" s="2">
        <f>'Moving Avg'!H1512</f>
        <v>5.0975200000000038</v>
      </c>
      <c r="J1512" s="5" t="str">
        <f>OBV!F1512</f>
        <v>NEUTRAL</v>
      </c>
      <c r="K1512" s="5" t="str">
        <f>OBV!G1512</f>
        <v>NEUTRAL</v>
      </c>
      <c r="L1512" s="5" t="str">
        <f>OBV!H1512</f>
        <v>NEUTRAL</v>
      </c>
    </row>
    <row r="1513" spans="1:12" ht="13.5" x14ac:dyDescent="0.25">
      <c r="A1513" s="3">
        <f>RSI!A1513</f>
        <v>44216</v>
      </c>
      <c r="B1513" s="2">
        <f>RSI!B1513</f>
        <v>5.53</v>
      </c>
      <c r="C1513" s="2">
        <f>RSI!I1513</f>
        <v>66.949433787114145</v>
      </c>
      <c r="D1513" s="2">
        <f>MACD!E1513</f>
        <v>-0.2302061960200561</v>
      </c>
      <c r="E1513" s="2">
        <f>MACD!F1513</f>
        <v>-0.16925600738910995</v>
      </c>
      <c r="F1513" s="2">
        <f>'Moving Avg'!D1513</f>
        <v>5.53</v>
      </c>
      <c r="G1513" s="2">
        <f>'Moving Avg'!F1513</f>
        <v>5.3208000000000002</v>
      </c>
      <c r="H1513" s="2">
        <f>'Moving Avg'!G1513</f>
        <v>5.2887799999999974</v>
      </c>
      <c r="I1513" s="2">
        <f>'Moving Avg'!H1513</f>
        <v>5.0977200000000042</v>
      </c>
      <c r="J1513" s="5" t="str">
        <f>OBV!F1513</f>
        <v>NEUTRAL</v>
      </c>
      <c r="K1513" s="5" t="str">
        <f>OBV!G1513</f>
        <v>NEUTRAL</v>
      </c>
      <c r="L1513" s="5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5.5839999999999996</v>
      </c>
      <c r="C1514" s="2">
        <f>RSI!I1514</f>
        <v>70.115102105619698</v>
      </c>
      <c r="D1514" s="2">
        <f>MACD!E1514</f>
        <v>-0.19663898354801823</v>
      </c>
      <c r="E1514" s="2">
        <f>MACD!F1514</f>
        <v>-0.17473260262089163</v>
      </c>
      <c r="F1514" s="2">
        <f>'Moving Avg'!D1514</f>
        <v>5.5407999999999999</v>
      </c>
      <c r="G1514" s="2">
        <f>'Moving Avg'!F1514</f>
        <v>5.347150000000001</v>
      </c>
      <c r="H1514" s="2">
        <f>'Moving Avg'!G1514</f>
        <v>5.2924199999999981</v>
      </c>
      <c r="I1514" s="2">
        <f>'Moving Avg'!H1514</f>
        <v>5.0981900000000042</v>
      </c>
      <c r="J1514" s="5" t="str">
        <f>OBV!F1514</f>
        <v>BULLISH</v>
      </c>
      <c r="K1514" s="5" t="str">
        <f>OBV!G1514</f>
        <v>WEAK</v>
      </c>
      <c r="L1514" s="5" t="str">
        <f>OBV!H1514</f>
        <v>CONFIRMED BULLISH</v>
      </c>
    </row>
    <row r="1515" spans="1:12" ht="13.5" x14ac:dyDescent="0.25">
      <c r="A1515" s="3">
        <f>RSI!A1515</f>
        <v>44218</v>
      </c>
      <c r="B1515" s="2">
        <f>RSI!B1515</f>
        <v>5.5839999999999996</v>
      </c>
      <c r="C1515" s="2">
        <f>RSI!I1515</f>
        <v>70.115102105619698</v>
      </c>
      <c r="D1515" s="2">
        <f>MACD!E1515</f>
        <v>-0.15817305943405024</v>
      </c>
      <c r="E1515" s="2">
        <f>MACD!F1515</f>
        <v>-0.17142069398352336</v>
      </c>
      <c r="F1515" s="2">
        <f>'Moving Avg'!D1515</f>
        <v>5.5515999999999996</v>
      </c>
      <c r="G1515" s="2">
        <f>'Moving Avg'!F1515</f>
        <v>5.3697500000000016</v>
      </c>
      <c r="H1515" s="2">
        <f>'Moving Avg'!G1515</f>
        <v>5.2960599999999989</v>
      </c>
      <c r="I1515" s="2">
        <f>'Moving Avg'!H1515</f>
        <v>5.0986600000000042</v>
      </c>
      <c r="J1515" s="5" t="str">
        <f>OBV!F1515</f>
        <v>BULLISH</v>
      </c>
      <c r="K1515" s="5" t="str">
        <f>OBV!G1515</f>
        <v>WEAK</v>
      </c>
      <c r="L1515" s="5" t="str">
        <f>OBV!H1515</f>
        <v>CONFIRMED BULLISH</v>
      </c>
    </row>
    <row r="1516" spans="1:12" ht="13.5" x14ac:dyDescent="0.25">
      <c r="A1516" s="3">
        <f>RSI!A1516</f>
        <v>44221</v>
      </c>
      <c r="B1516" s="2">
        <f>RSI!B1516</f>
        <v>5.5839999999999996</v>
      </c>
      <c r="C1516" s="2">
        <f>RSI!I1516</f>
        <v>70.115102105619684</v>
      </c>
      <c r="D1516" s="2">
        <f>MACD!E1516</f>
        <v>-0.12684878202927141</v>
      </c>
      <c r="E1516" s="2">
        <f>MACD!F1516</f>
        <v>-0.16250631159267298</v>
      </c>
      <c r="F1516" s="2">
        <f>'Moving Avg'!D1516</f>
        <v>5.5623999999999993</v>
      </c>
      <c r="G1516" s="2">
        <f>'Moving Avg'!F1516</f>
        <v>5.3923500000000013</v>
      </c>
      <c r="H1516" s="2">
        <f>'Moving Avg'!G1516</f>
        <v>5.2996999999999987</v>
      </c>
      <c r="I1516" s="2">
        <f>'Moving Avg'!H1516</f>
        <v>5.0991300000000033</v>
      </c>
      <c r="J1516" s="5" t="str">
        <f>OBV!F1516</f>
        <v>BULLISH</v>
      </c>
      <c r="K1516" s="5" t="str">
        <f>OBV!G1516</f>
        <v>WEAK</v>
      </c>
      <c r="L1516" s="5" t="str">
        <f>OBV!H1516</f>
        <v>CONFIRMED BULLISH</v>
      </c>
    </row>
    <row r="1517" spans="1:12" ht="13.5" x14ac:dyDescent="0.25">
      <c r="A1517" s="3">
        <f>RSI!A1517</f>
        <v>44222</v>
      </c>
      <c r="B1517" s="2">
        <f>RSI!B1517</f>
        <v>5.26</v>
      </c>
      <c r="C1517" s="2">
        <f>RSI!I1517</f>
        <v>40.817259214557744</v>
      </c>
      <c r="D1517" s="2">
        <f>MACD!E1517</f>
        <v>-7.7476783697558282E-2</v>
      </c>
      <c r="E1517" s="2">
        <f>MACD!F1517</f>
        <v>-0.14550040601365005</v>
      </c>
      <c r="F1517" s="2">
        <f>'Moving Avg'!D1517</f>
        <v>5.5084</v>
      </c>
      <c r="G1517" s="2">
        <f>'Moving Avg'!F1517</f>
        <v>5.3987500000000015</v>
      </c>
      <c r="H1517" s="2">
        <f>'Moving Avg'!G1517</f>
        <v>5.2968599999999988</v>
      </c>
      <c r="I1517" s="2">
        <f>'Moving Avg'!H1517</f>
        <v>5.098785000000003</v>
      </c>
      <c r="J1517" s="5" t="str">
        <f>OBV!F1517</f>
        <v>BULLISH</v>
      </c>
      <c r="K1517" s="5" t="str">
        <f>OBV!G1517</f>
        <v>NEUTRAL</v>
      </c>
      <c r="L1517" s="5" t="str">
        <f>OBV!H1517</f>
        <v>BULLISH DIVERGENCE</v>
      </c>
    </row>
    <row r="1518" spans="1:12" ht="13.5" x14ac:dyDescent="0.25">
      <c r="A1518" s="3">
        <f>RSI!A1518</f>
        <v>44223</v>
      </c>
      <c r="B1518" s="2">
        <f>RSI!B1518</f>
        <v>5.4020000000000001</v>
      </c>
      <c r="C1518" s="2">
        <f>RSI!I1518</f>
        <v>50.566549808776927</v>
      </c>
      <c r="D1518" s="2">
        <f>MACD!E1518</f>
        <v>-4.5353687754505323E-2</v>
      </c>
      <c r="E1518" s="2">
        <f>MACD!F1518</f>
        <v>-0.12547106236182112</v>
      </c>
      <c r="F1518" s="2">
        <f>'Moving Avg'!D1518</f>
        <v>5.4828000000000001</v>
      </c>
      <c r="G1518" s="2">
        <f>'Moving Avg'!F1518</f>
        <v>5.4122500000000011</v>
      </c>
      <c r="H1518" s="2">
        <f>'Moving Avg'!G1518</f>
        <v>5.2968599999999988</v>
      </c>
      <c r="I1518" s="2">
        <f>'Moving Avg'!H1518</f>
        <v>5.0991500000000034</v>
      </c>
      <c r="J1518" s="5" t="str">
        <f>OBV!F1518</f>
        <v>BULLISH</v>
      </c>
      <c r="K1518" s="5" t="str">
        <f>OBV!G1518</f>
        <v>WEAK</v>
      </c>
      <c r="L1518" s="5" t="str">
        <f>OBV!H1518</f>
        <v>BULLISH DIVERGENCE</v>
      </c>
    </row>
    <row r="1519" spans="1:12" ht="13.5" x14ac:dyDescent="0.25">
      <c r="A1519" s="3">
        <f>RSI!A1519</f>
        <v>44224</v>
      </c>
      <c r="B1519" s="2">
        <f>RSI!B1519</f>
        <v>5.53</v>
      </c>
      <c r="C1519" s="2">
        <f>RSI!I1519</f>
        <v>57.381766852208258</v>
      </c>
      <c r="D1519" s="2">
        <f>MACD!E1519</f>
        <v>-2.7691960873145405E-2</v>
      </c>
      <c r="E1519" s="2">
        <f>MACD!F1519</f>
        <v>-0.10591524206408598</v>
      </c>
      <c r="F1519" s="2">
        <f>'Moving Avg'!D1519</f>
        <v>5.4719999999999995</v>
      </c>
      <c r="G1519" s="2">
        <f>'Moving Avg'!F1519</f>
        <v>5.4389000000000012</v>
      </c>
      <c r="H1519" s="2">
        <f>'Moving Avg'!G1519</f>
        <v>5.2994199999999987</v>
      </c>
      <c r="I1519" s="2">
        <f>'Moving Avg'!H1519</f>
        <v>5.1001550000000018</v>
      </c>
      <c r="J1519" s="5" t="str">
        <f>OBV!F1519</f>
        <v>BULLISH</v>
      </c>
      <c r="K1519" s="5" t="str">
        <f>OBV!G1519</f>
        <v>WEAK</v>
      </c>
      <c r="L1519" s="5" t="str">
        <f>OBV!H1519</f>
        <v>BULLISH DIVERGENCE</v>
      </c>
    </row>
    <row r="1520" spans="1:12" ht="13.5" x14ac:dyDescent="0.25">
      <c r="A1520" s="3">
        <f>RSI!A1520</f>
        <v>44225</v>
      </c>
      <c r="B1520" s="2">
        <f>RSI!B1520</f>
        <v>5.53</v>
      </c>
      <c r="C1520" s="2">
        <f>RSI!I1520</f>
        <v>57.381766852208251</v>
      </c>
      <c r="D1520" s="2">
        <f>MACD!E1520</f>
        <v>-1.3538847665548026E-2</v>
      </c>
      <c r="E1520" s="2">
        <f>MACD!F1520</f>
        <v>-8.7439963184378397E-2</v>
      </c>
      <c r="F1520" s="2">
        <f>'Moving Avg'!D1520</f>
        <v>5.4611999999999998</v>
      </c>
      <c r="G1520" s="2">
        <f>'Moving Avg'!F1520</f>
        <v>5.4578000000000007</v>
      </c>
      <c r="H1520" s="2">
        <f>'Moving Avg'!G1520</f>
        <v>5.3019799999999977</v>
      </c>
      <c r="I1520" s="2">
        <f>'Moving Avg'!H1520</f>
        <v>5.1019050000000012</v>
      </c>
      <c r="J1520" s="5" t="str">
        <f>OBV!F1520</f>
        <v>BULLISH</v>
      </c>
      <c r="K1520" s="5" t="str">
        <f>OBV!G1520</f>
        <v>WEAK</v>
      </c>
      <c r="L1520" s="5" t="str">
        <f>OBV!H1520</f>
        <v>BULLISH DIVERGENCE</v>
      </c>
    </row>
    <row r="1521" spans="1:12" ht="13.5" x14ac:dyDescent="0.25">
      <c r="A1521" s="3">
        <f>RSI!A1521</f>
        <v>44228</v>
      </c>
      <c r="B1521" s="2">
        <f>RSI!B1521</f>
        <v>5.4020000000000001</v>
      </c>
      <c r="C1521" s="2">
        <f>RSI!I1521</f>
        <v>49.471624383344817</v>
      </c>
      <c r="D1521" s="2">
        <f>MACD!E1521</f>
        <v>7.1855441371617701E-3</v>
      </c>
      <c r="E1521" s="2">
        <f>MACD!F1521</f>
        <v>-6.8514861720070375E-2</v>
      </c>
      <c r="F1521" s="2">
        <f>'Moving Avg'!D1521</f>
        <v>5.4248000000000003</v>
      </c>
      <c r="G1521" s="2">
        <f>'Moving Avg'!F1521</f>
        <v>5.4703000000000008</v>
      </c>
      <c r="H1521" s="2">
        <f>'Moving Avg'!G1521</f>
        <v>5.3022599999999986</v>
      </c>
      <c r="I1521" s="2">
        <f>'Moving Avg'!H1521</f>
        <v>5.1037650000000019</v>
      </c>
      <c r="J1521" s="5" t="str">
        <f>OBV!F1521</f>
        <v>BULLISH</v>
      </c>
      <c r="K1521" s="5" t="str">
        <f>OBV!G1521</f>
        <v>NEUTRAL</v>
      </c>
      <c r="L1521" s="5" t="str">
        <f>OBV!H1521</f>
        <v>BULLISH DIVERGENCE</v>
      </c>
    </row>
    <row r="1522" spans="1:12" ht="13.5" x14ac:dyDescent="0.25">
      <c r="A1522" s="3">
        <f>RSI!A1522</f>
        <v>44229</v>
      </c>
      <c r="B1522" s="2">
        <f>RSI!B1522</f>
        <v>5.4020000000000001</v>
      </c>
      <c r="C1522" s="2">
        <f>RSI!I1522</f>
        <v>49.471624383344817</v>
      </c>
      <c r="D1522" s="2">
        <f>MACD!E1522</f>
        <v>2.4799406157664627E-2</v>
      </c>
      <c r="E1522" s="2">
        <f>MACD!F1522</f>
        <v>-4.9852008144523376E-2</v>
      </c>
      <c r="F1522" s="2">
        <f>'Moving Avg'!D1522</f>
        <v>5.4532000000000007</v>
      </c>
      <c r="G1522" s="2">
        <f>'Moving Avg'!F1522</f>
        <v>5.482800000000001</v>
      </c>
      <c r="H1522" s="2">
        <f>'Moving Avg'!G1522</f>
        <v>5.3025399999999987</v>
      </c>
      <c r="I1522" s="2">
        <f>'Moving Avg'!H1522</f>
        <v>5.1056250000000025</v>
      </c>
      <c r="J1522" s="5" t="str">
        <f>OBV!F1522</f>
        <v>BULLISH</v>
      </c>
      <c r="K1522" s="5" t="str">
        <f>OBV!G1522</f>
        <v>WEAK</v>
      </c>
      <c r="L1522" s="5" t="str">
        <f>OBV!H1522</f>
        <v>CONFIRMED BULLISH</v>
      </c>
    </row>
    <row r="1523" spans="1:12" ht="13.5" x14ac:dyDescent="0.25">
      <c r="A1523" s="3">
        <f>RSI!A1523</f>
        <v>44230</v>
      </c>
      <c r="B1523" s="2">
        <f>RSI!B1523</f>
        <v>5.4690000000000003</v>
      </c>
      <c r="C1523" s="2">
        <f>RSI!I1523</f>
        <v>53.373533033813615</v>
      </c>
      <c r="D1523" s="2">
        <f>MACD!E1523</f>
        <v>3.4812552684752696E-2</v>
      </c>
      <c r="E1523" s="2">
        <f>MACD!F1523</f>
        <v>-3.2919095978668163E-2</v>
      </c>
      <c r="F1523" s="2">
        <f>'Moving Avg'!D1523</f>
        <v>5.4666000000000006</v>
      </c>
      <c r="G1523" s="2">
        <f>'Moving Avg'!F1523</f>
        <v>5.4986500000000005</v>
      </c>
      <c r="H1523" s="2">
        <f>'Moving Avg'!G1523</f>
        <v>5.3064599999999986</v>
      </c>
      <c r="I1523" s="2">
        <f>'Moving Avg'!H1523</f>
        <v>5.1078200000000029</v>
      </c>
      <c r="J1523" s="5" t="str">
        <f>OBV!F1523</f>
        <v>BULLISH</v>
      </c>
      <c r="K1523" s="5" t="str">
        <f>OBV!G1523</f>
        <v>WEAK</v>
      </c>
      <c r="L1523" s="5" t="str">
        <f>OBV!H1523</f>
        <v>CONFIRMED BULLISH</v>
      </c>
    </row>
    <row r="1524" spans="1:12" ht="13.5" x14ac:dyDescent="0.25">
      <c r="A1524" s="3">
        <f>RSI!A1524</f>
        <v>44231</v>
      </c>
      <c r="B1524" s="2">
        <f>RSI!B1524</f>
        <v>5.4690000000000003</v>
      </c>
      <c r="C1524" s="2">
        <f>RSI!I1524</f>
        <v>53.373533033813608</v>
      </c>
      <c r="D1524" s="2">
        <f>MACD!E1524</f>
        <v>5.1263735260850041E-2</v>
      </c>
      <c r="E1524" s="2">
        <f>MACD!F1524</f>
        <v>-1.6082529730764523E-2</v>
      </c>
      <c r="F1524" s="2">
        <f>'Moving Avg'!D1524</f>
        <v>5.4544000000000006</v>
      </c>
      <c r="G1524" s="2">
        <f>'Moving Avg'!F1524</f>
        <v>5.4992999999999999</v>
      </c>
      <c r="H1524" s="2">
        <f>'Moving Avg'!G1524</f>
        <v>5.3102399999999985</v>
      </c>
      <c r="I1524" s="2">
        <f>'Moving Avg'!H1524</f>
        <v>5.1100150000000033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5.4690000000000003</v>
      </c>
      <c r="C1525" s="2">
        <f>RSI!I1525</f>
        <v>53.373533033813608</v>
      </c>
      <c r="D1525" s="2">
        <f>MACD!E1525</f>
        <v>6.4879177618067274E-2</v>
      </c>
      <c r="E1525" s="2">
        <f>MACD!F1525</f>
        <v>1.0981173900183674E-4</v>
      </c>
      <c r="F1525" s="2">
        <f>'Moving Avg'!D1525</f>
        <v>5.4422000000000006</v>
      </c>
      <c r="G1525" s="2">
        <f>'Moving Avg'!F1525</f>
        <v>5.4962499999999999</v>
      </c>
      <c r="H1525" s="2">
        <f>'Moving Avg'!G1525</f>
        <v>5.3142799999999992</v>
      </c>
      <c r="I1525" s="2">
        <f>'Moving Avg'!H1525</f>
        <v>5.1118950000000041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5.4690000000000003</v>
      </c>
      <c r="C1526" s="2">
        <f>RSI!I1526</f>
        <v>53.373533033813608</v>
      </c>
      <c r="D1526" s="2">
        <f>MACD!E1526</f>
        <v>7.6117724449299651E-2</v>
      </c>
      <c r="E1526" s="2">
        <f>MACD!F1526</f>
        <v>1.5311394281061401E-2</v>
      </c>
      <c r="F1526" s="2">
        <f>'Moving Avg'!D1526</f>
        <v>5.4556000000000004</v>
      </c>
      <c r="G1526" s="2">
        <f>'Moving Avg'!F1526</f>
        <v>5.493199999999999</v>
      </c>
      <c r="H1526" s="2">
        <f>'Moving Avg'!G1526</f>
        <v>5.318319999999999</v>
      </c>
      <c r="I1526" s="2">
        <f>'Moving Avg'!H1526</f>
        <v>5.1145200000000042</v>
      </c>
      <c r="J1526" s="5" t="str">
        <f>OBV!F1526</f>
        <v>BULLISH</v>
      </c>
      <c r="K1526" s="5" t="str">
        <f>OBV!G1526</f>
        <v>WEAK</v>
      </c>
      <c r="L1526" s="5" t="str">
        <f>OBV!H1526</f>
        <v>CONFIRMED BULLISH</v>
      </c>
    </row>
    <row r="1527" spans="1:12" ht="13.5" x14ac:dyDescent="0.25">
      <c r="A1527" s="3">
        <f>RSI!A1527</f>
        <v>44236</v>
      </c>
      <c r="B1527" s="2">
        <f>RSI!B1527</f>
        <v>5.4690000000000003</v>
      </c>
      <c r="C1527" s="2">
        <f>RSI!I1527</f>
        <v>53.373533033813615</v>
      </c>
      <c r="D1527" s="2">
        <f>MACD!E1527</f>
        <v>3.5519802742152606E-2</v>
      </c>
      <c r="E1527" s="2">
        <f>MACD!F1527</f>
        <v>1.9353075973279642E-2</v>
      </c>
      <c r="F1527" s="2">
        <f>'Moving Avg'!D1527</f>
        <v>5.4690000000000003</v>
      </c>
      <c r="G1527" s="2">
        <f>'Moving Avg'!F1527</f>
        <v>5.4901499999999981</v>
      </c>
      <c r="H1527" s="2">
        <f>'Moving Avg'!G1527</f>
        <v>5.3223599999999989</v>
      </c>
      <c r="I1527" s="2">
        <f>'Moving Avg'!H1527</f>
        <v>5.1171450000000052</v>
      </c>
      <c r="J1527" s="5" t="str">
        <f>OBV!F1527</f>
        <v>BULLISH</v>
      </c>
      <c r="K1527" s="5" t="str">
        <f>OBV!G1527</f>
        <v>WEAK</v>
      </c>
      <c r="L1527" s="5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5.53</v>
      </c>
      <c r="C1528" s="2">
        <f>RSI!I1528</f>
        <v>57.683103797479809</v>
      </c>
      <c r="D1528" s="2">
        <f>MACD!E1528</f>
        <v>1.8253399094191991E-2</v>
      </c>
      <c r="E1528" s="2">
        <f>MACD!F1528</f>
        <v>1.9133140597462114E-2</v>
      </c>
      <c r="F1528" s="2">
        <f>'Moving Avg'!D1528</f>
        <v>5.4812000000000003</v>
      </c>
      <c r="G1528" s="2">
        <f>'Moving Avg'!F1528</f>
        <v>5.4901499999999981</v>
      </c>
      <c r="H1528" s="2">
        <f>'Moving Avg'!G1528</f>
        <v>5.3249199999999988</v>
      </c>
      <c r="I1528" s="2">
        <f>'Moving Avg'!H1528</f>
        <v>5.1200750000000061</v>
      </c>
      <c r="J1528" s="5" t="str">
        <f>OBV!F1528</f>
        <v>BULLISH</v>
      </c>
      <c r="K1528" s="5" t="str">
        <f>OBV!G1528</f>
        <v>WEAK</v>
      </c>
      <c r="L1528" s="5" t="str">
        <f>OBV!H1528</f>
        <v>CONFIRMED BULLISH</v>
      </c>
    </row>
    <row r="1529" spans="1:12" ht="13.5" x14ac:dyDescent="0.25">
      <c r="A1529" s="3">
        <f>RSI!A1529</f>
        <v>44238</v>
      </c>
      <c r="B1529" s="2">
        <f>RSI!B1529</f>
        <v>5.53</v>
      </c>
      <c r="C1529" s="2">
        <f>RSI!I1529</f>
        <v>57.683103797479809</v>
      </c>
      <c r="D1529" s="2">
        <f>MACD!E1529</f>
        <v>2.2751192257822517E-2</v>
      </c>
      <c r="E1529" s="2">
        <f>MACD!F1529</f>
        <v>1.9856750929534196E-2</v>
      </c>
      <c r="F1529" s="2">
        <f>'Moving Avg'!D1529</f>
        <v>5.4934000000000003</v>
      </c>
      <c r="G1529" s="2">
        <f>'Moving Avg'!F1529</f>
        <v>5.4901499999999981</v>
      </c>
      <c r="H1529" s="2">
        <f>'Moving Avg'!G1529</f>
        <v>5.3301799999999995</v>
      </c>
      <c r="I1529" s="2">
        <f>'Moving Avg'!H1529</f>
        <v>5.1237200000000067</v>
      </c>
      <c r="J1529" s="5" t="str">
        <f>OBV!F1529</f>
        <v>BULLISH</v>
      </c>
      <c r="K1529" s="5" t="str">
        <f>OBV!G1529</f>
        <v>WEAK</v>
      </c>
      <c r="L1529" s="5" t="str">
        <f>OBV!H1529</f>
        <v>CONFIRMED BULLISH</v>
      </c>
    </row>
    <row r="1530" spans="1:12" ht="13.5" x14ac:dyDescent="0.25">
      <c r="A1530" s="3">
        <f>RSI!A1530</f>
        <v>44239</v>
      </c>
      <c r="B1530" s="2">
        <f>RSI!B1530</f>
        <v>5.53</v>
      </c>
      <c r="C1530" s="2">
        <f>RSI!I1530</f>
        <v>57.683103797479809</v>
      </c>
      <c r="D1530" s="2">
        <f>MACD!E1530</f>
        <v>2.601583143436681E-2</v>
      </c>
      <c r="E1530" s="2">
        <f>MACD!F1530</f>
        <v>2.1088567030500723E-2</v>
      </c>
      <c r="F1530" s="2">
        <f>'Moving Avg'!D1530</f>
        <v>5.5056000000000003</v>
      </c>
      <c r="G1530" s="2">
        <f>'Moving Avg'!F1530</f>
        <v>5.4901499999999981</v>
      </c>
      <c r="H1530" s="2">
        <f>'Moving Avg'!G1530</f>
        <v>5.3354399999999984</v>
      </c>
      <c r="I1530" s="2">
        <f>'Moving Avg'!H1530</f>
        <v>5.1280800000000069</v>
      </c>
      <c r="J1530" s="5" t="str">
        <f>OBV!F1530</f>
        <v>BULLISH</v>
      </c>
      <c r="K1530" s="5" t="str">
        <f>OBV!G1530</f>
        <v>WEAK</v>
      </c>
      <c r="L1530" s="5" t="str">
        <f>OBV!H1530</f>
        <v>CONFIRMED BULLISH</v>
      </c>
    </row>
    <row r="1531" spans="1:12" ht="13.5" x14ac:dyDescent="0.25">
      <c r="A1531" s="3">
        <f>RSI!A1531</f>
        <v>44242</v>
      </c>
      <c r="B1531" s="2">
        <f>RSI!B1531</f>
        <v>5.577</v>
      </c>
      <c r="C1531" s="2">
        <f>RSI!I1531</f>
        <v>61.139561723917218</v>
      </c>
      <c r="D1531" s="2">
        <f>MACD!E1531</f>
        <v>5.1033312856834101E-3</v>
      </c>
      <c r="E1531" s="2">
        <f>MACD!F1531</f>
        <v>1.7891519881537261E-2</v>
      </c>
      <c r="F1531" s="2">
        <f>'Moving Avg'!D1531</f>
        <v>5.5272000000000006</v>
      </c>
      <c r="G1531" s="2">
        <f>'Moving Avg'!F1531</f>
        <v>5.4924999999999988</v>
      </c>
      <c r="H1531" s="2">
        <f>'Moving Avg'!G1531</f>
        <v>5.3420599999999991</v>
      </c>
      <c r="I1531" s="2">
        <f>'Moving Avg'!H1531</f>
        <v>5.1329850000000059</v>
      </c>
      <c r="J1531" s="5" t="str">
        <f>OBV!F1531</f>
        <v>BULLISH</v>
      </c>
      <c r="K1531" s="5" t="str">
        <f>OBV!G1531</f>
        <v>WEAK</v>
      </c>
      <c r="L1531" s="5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5.6719999999999997</v>
      </c>
      <c r="C1532" s="2">
        <f>RSI!I1532</f>
        <v>67.005866548404441</v>
      </c>
      <c r="D1532" s="2">
        <f>MACD!E1532</f>
        <v>-2.0370602805571458E-2</v>
      </c>
      <c r="E1532" s="2">
        <f>MACD!F1532</f>
        <v>1.0239095344115517E-2</v>
      </c>
      <c r="F1532" s="2">
        <f>'Moving Avg'!D1532</f>
        <v>5.5678000000000001</v>
      </c>
      <c r="G1532" s="2">
        <f>'Moving Avg'!F1532</f>
        <v>5.4995999999999992</v>
      </c>
      <c r="H1532" s="2">
        <f>'Moving Avg'!G1532</f>
        <v>5.3474599999999999</v>
      </c>
      <c r="I1532" s="2">
        <f>'Moving Avg'!H1532</f>
        <v>5.1388300000000058</v>
      </c>
      <c r="J1532" s="5" t="str">
        <f>OBV!F1532</f>
        <v>BULLISH</v>
      </c>
      <c r="K1532" s="5" t="str">
        <f>OBV!G1532</f>
        <v>WEAK</v>
      </c>
      <c r="L1532" s="5" t="str">
        <f>OBV!H1532</f>
        <v>CONFIRMED BULLISH</v>
      </c>
    </row>
    <row r="1533" spans="1:12" ht="13.5" x14ac:dyDescent="0.25">
      <c r="A1533" s="3">
        <f>RSI!A1533</f>
        <v>44244</v>
      </c>
      <c r="B1533" s="2">
        <f>RSI!B1533</f>
        <v>5.7320000000000002</v>
      </c>
      <c r="C1533" s="2">
        <f>RSI!I1533</f>
        <v>70.078127032561966</v>
      </c>
      <c r="D1533" s="2">
        <f>MACD!E1533</f>
        <v>-3.7310344867886869E-2</v>
      </c>
      <c r="E1533" s="2">
        <f>MACD!F1533</f>
        <v>7.2920730171504092E-4</v>
      </c>
      <c r="F1533" s="2">
        <f>'Moving Avg'!D1533</f>
        <v>5.6082000000000001</v>
      </c>
      <c r="G1533" s="2">
        <f>'Moving Avg'!F1533</f>
        <v>5.5096999999999996</v>
      </c>
      <c r="H1533" s="2">
        <f>'Moving Avg'!G1533</f>
        <v>5.3573000000000004</v>
      </c>
      <c r="I1533" s="2">
        <f>'Moving Avg'!H1533</f>
        <v>5.1449150000000063</v>
      </c>
      <c r="J1533" s="5" t="str">
        <f>OBV!F1533</f>
        <v>BULLISH</v>
      </c>
      <c r="K1533" s="5" t="str">
        <f>OBV!G1533</f>
        <v>WEAK</v>
      </c>
      <c r="L1533" s="5" t="str">
        <f>OBV!H1533</f>
        <v>CONFIRMED BULLISH</v>
      </c>
    </row>
    <row r="1534" spans="1:12" ht="13.5" x14ac:dyDescent="0.25">
      <c r="A1534" s="3">
        <f>RSI!A1534</f>
        <v>44245</v>
      </c>
      <c r="B1534" s="2">
        <f>RSI!B1534</f>
        <v>5.8680000000000003</v>
      </c>
      <c r="C1534" s="2">
        <f>RSI!I1534</f>
        <v>75.619696245358298</v>
      </c>
      <c r="D1534" s="2">
        <f>MACD!E1534</f>
        <v>-6.3228258507958657E-2</v>
      </c>
      <c r="E1534" s="2">
        <f>MACD!F1534</f>
        <v>-1.2062285860219698E-2</v>
      </c>
      <c r="F1534" s="2">
        <f>'Moving Avg'!D1534</f>
        <v>5.6757999999999997</v>
      </c>
      <c r="G1534" s="2">
        <f>'Moving Avg'!F1534</f>
        <v>5.5238999999999994</v>
      </c>
      <c r="H1534" s="2">
        <f>'Moving Avg'!G1534</f>
        <v>5.3698600000000001</v>
      </c>
      <c r="I1534" s="2">
        <f>'Moving Avg'!H1534</f>
        <v>5.1510300000000067</v>
      </c>
      <c r="J1534" s="5" t="str">
        <f>OBV!F1534</f>
        <v>BULLISH</v>
      </c>
      <c r="K1534" s="5" t="str">
        <f>OBV!G1534</f>
        <v>WEAK</v>
      </c>
      <c r="L1534" s="5" t="str">
        <f>OBV!H1534</f>
        <v>CONFIRMED BULLISH</v>
      </c>
    </row>
    <row r="1535" spans="1:12" ht="13.5" x14ac:dyDescent="0.25">
      <c r="A1535" s="3">
        <f>RSI!A1535</f>
        <v>44246</v>
      </c>
      <c r="B1535" s="2">
        <f>RSI!B1535</f>
        <v>5.9279999999999999</v>
      </c>
      <c r="C1535" s="2">
        <f>RSI!I1535</f>
        <v>77.591458726769929</v>
      </c>
      <c r="D1535" s="2">
        <f>MACD!E1535</f>
        <v>-9.180521924011753E-2</v>
      </c>
      <c r="E1535" s="2">
        <f>MACD!F1535</f>
        <v>-2.8010872536199265E-2</v>
      </c>
      <c r="F1535" s="2">
        <f>'Moving Avg'!D1535</f>
        <v>5.7553999999999998</v>
      </c>
      <c r="G1535" s="2">
        <f>'Moving Avg'!F1535</f>
        <v>5.5410999999999992</v>
      </c>
      <c r="H1535" s="2">
        <f>'Moving Avg'!G1535</f>
        <v>5.3836199999999987</v>
      </c>
      <c r="I1535" s="2">
        <f>'Moving Avg'!H1535</f>
        <v>5.1570400000000065</v>
      </c>
      <c r="J1535" s="5" t="str">
        <f>OBV!F1535</f>
        <v>BULLISH</v>
      </c>
      <c r="K1535" s="5" t="str">
        <f>OBV!G1535</f>
        <v>WEAK</v>
      </c>
      <c r="L1535" s="5" t="str">
        <f>OBV!H1535</f>
        <v>CONFIRMED BULLISH</v>
      </c>
    </row>
    <row r="1536" spans="1:12" ht="13.5" x14ac:dyDescent="0.25">
      <c r="A1536" s="3">
        <f>RSI!A1536</f>
        <v>44249</v>
      </c>
      <c r="B1536" s="2">
        <f>RSI!B1536</f>
        <v>5.8470000000000004</v>
      </c>
      <c r="C1536" s="2">
        <f>RSI!I1536</f>
        <v>69.428094327417853</v>
      </c>
      <c r="D1536" s="2">
        <f>MACD!E1536</f>
        <v>-0.11237913184519766</v>
      </c>
      <c r="E1536" s="2">
        <f>MACD!F1536</f>
        <v>-4.4884524397998948E-2</v>
      </c>
      <c r="F1536" s="2">
        <f>'Moving Avg'!D1536</f>
        <v>5.8094000000000001</v>
      </c>
      <c r="G1536" s="2">
        <f>'Moving Avg'!F1536</f>
        <v>5.5542499999999997</v>
      </c>
      <c r="H1536" s="2">
        <f>'Moving Avg'!G1536</f>
        <v>5.3957599999999983</v>
      </c>
      <c r="I1536" s="2">
        <f>'Moving Avg'!H1536</f>
        <v>5.1626450000000066</v>
      </c>
      <c r="J1536" s="5" t="str">
        <f>OBV!F1536</f>
        <v>BULLISH</v>
      </c>
      <c r="K1536" s="5" t="str">
        <f>OBV!G1536</f>
        <v>WEAK</v>
      </c>
      <c r="L1536" s="5" t="str">
        <f>OBV!H1536</f>
        <v>CONFIRMED BULLISH</v>
      </c>
    </row>
    <row r="1537" spans="1:12" ht="13.5" x14ac:dyDescent="0.25">
      <c r="A1537" s="3">
        <f>RSI!A1537</f>
        <v>44250</v>
      </c>
      <c r="B1537" s="2">
        <f>RSI!B1537</f>
        <v>5.9279999999999999</v>
      </c>
      <c r="C1537" s="2">
        <f>RSI!I1537</f>
        <v>72.539446918276099</v>
      </c>
      <c r="D1537" s="2">
        <f>MACD!E1537</f>
        <v>-0.1375253125831355</v>
      </c>
      <c r="E1537" s="2">
        <f>MACD!F1537</f>
        <v>-6.3412682035026258E-2</v>
      </c>
      <c r="F1537" s="2">
        <f>'Moving Avg'!D1537</f>
        <v>5.8606000000000007</v>
      </c>
      <c r="G1537" s="2">
        <f>'Moving Avg'!F1537</f>
        <v>5.5876499999999991</v>
      </c>
      <c r="H1537" s="2">
        <f>'Moving Avg'!G1537</f>
        <v>5.4103399999999988</v>
      </c>
      <c r="I1537" s="2">
        <f>'Moving Avg'!H1537</f>
        <v>5.1686850000000071</v>
      </c>
      <c r="J1537" s="5" t="str">
        <f>OBV!F1537</f>
        <v>BULLISH</v>
      </c>
      <c r="K1537" s="5" t="str">
        <f>OBV!G1537</f>
        <v>WEAK</v>
      </c>
      <c r="L1537" s="5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5.9279999999999999</v>
      </c>
      <c r="C1538" s="2">
        <f>RSI!I1538</f>
        <v>72.539446918276099</v>
      </c>
      <c r="D1538" s="2">
        <f>MACD!E1538</f>
        <v>-0.15150565005493188</v>
      </c>
      <c r="E1538" s="2">
        <f>MACD!F1538</f>
        <v>-8.1031275639007389E-2</v>
      </c>
      <c r="F1538" s="2">
        <f>'Moving Avg'!D1538</f>
        <v>5.8998000000000008</v>
      </c>
      <c r="G1538" s="2">
        <f>'Moving Avg'!F1538</f>
        <v>5.6139499999999991</v>
      </c>
      <c r="H1538" s="2">
        <f>'Moving Avg'!G1538</f>
        <v>5.4276199999999983</v>
      </c>
      <c r="I1538" s="2">
        <f>'Moving Avg'!H1538</f>
        <v>5.1747250000000076</v>
      </c>
      <c r="J1538" s="5" t="str">
        <f>OBV!F1538</f>
        <v>BULLISH</v>
      </c>
      <c r="K1538" s="5" t="str">
        <f>OBV!G1538</f>
        <v>WEAK</v>
      </c>
      <c r="L1538" s="5" t="str">
        <f>OBV!H1538</f>
        <v>CONFIRMED BULLISH</v>
      </c>
    </row>
    <row r="1539" spans="1:12" ht="13.5" x14ac:dyDescent="0.25">
      <c r="A1539" s="3">
        <f>RSI!A1539</f>
        <v>44252</v>
      </c>
      <c r="B1539" s="2">
        <f>RSI!B1539</f>
        <v>5.9279999999999999</v>
      </c>
      <c r="C1539" s="2">
        <f>RSI!I1539</f>
        <v>72.539446918276099</v>
      </c>
      <c r="D1539" s="2">
        <f>MACD!E1539</f>
        <v>-0.16526795832993013</v>
      </c>
      <c r="E1539" s="2">
        <f>MACD!F1539</f>
        <v>-9.7878612177191932E-2</v>
      </c>
      <c r="F1539" s="2">
        <f>'Moving Avg'!D1539</f>
        <v>5.9118000000000004</v>
      </c>
      <c r="G1539" s="2">
        <f>'Moving Avg'!F1539</f>
        <v>5.6338499999999989</v>
      </c>
      <c r="H1539" s="2">
        <f>'Moving Avg'!G1539</f>
        <v>5.4478799999999987</v>
      </c>
      <c r="I1539" s="2">
        <f>'Moving Avg'!H1539</f>
        <v>5.181240000000007</v>
      </c>
      <c r="J1539" s="5" t="str">
        <f>OBV!F1539</f>
        <v>BULLISH</v>
      </c>
      <c r="K1539" s="5" t="str">
        <f>OBV!G1539</f>
        <v>WEAK</v>
      </c>
      <c r="L1539" s="5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5.9279999999999999</v>
      </c>
      <c r="C1540" s="2">
        <f>RSI!I1540</f>
        <v>72.539446918276099</v>
      </c>
      <c r="D1540" s="2">
        <f>MACD!E1540</f>
        <v>-0.17870261058720871</v>
      </c>
      <c r="E1540" s="2">
        <f>MACD!F1540</f>
        <v>-0.11404341185919528</v>
      </c>
      <c r="F1540" s="2">
        <f>'Moving Avg'!D1540</f>
        <v>5.9118000000000004</v>
      </c>
      <c r="G1540" s="2">
        <f>'Moving Avg'!F1540</f>
        <v>5.6537499999999987</v>
      </c>
      <c r="H1540" s="2">
        <f>'Moving Avg'!G1540</f>
        <v>5.4652999999999983</v>
      </c>
      <c r="I1540" s="2">
        <f>'Moving Avg'!H1540</f>
        <v>5.188395000000007</v>
      </c>
      <c r="J1540" s="5" t="str">
        <f>OBV!F1540</f>
        <v>BULLISH</v>
      </c>
      <c r="K1540" s="5" t="str">
        <f>OBV!G1540</f>
        <v>NEUTRAL</v>
      </c>
      <c r="L1540" s="5" t="str">
        <f>OBV!H1540</f>
        <v>NEUTRAL</v>
      </c>
    </row>
    <row r="1541" spans="1:12" ht="13.5" x14ac:dyDescent="0.25">
      <c r="A1541" s="3">
        <f>RSI!A1541</f>
        <v>44256</v>
      </c>
      <c r="B1541" s="2">
        <f>RSI!B1541</f>
        <v>5.8</v>
      </c>
      <c r="C1541" s="2">
        <f>RSI!I1541</f>
        <v>59.638609250205889</v>
      </c>
      <c r="D1541" s="2">
        <f>MACD!E1541</f>
        <v>-0.17501520012681837</v>
      </c>
      <c r="E1541" s="2">
        <f>MACD!F1541</f>
        <v>-0.12623776951271989</v>
      </c>
      <c r="F1541" s="2">
        <f>'Moving Avg'!D1541</f>
        <v>5.9024000000000001</v>
      </c>
      <c r="G1541" s="2">
        <f>'Moving Avg'!F1541</f>
        <v>5.6736499999999985</v>
      </c>
      <c r="H1541" s="2">
        <f>'Moving Avg'!G1541</f>
        <v>5.4801599999999988</v>
      </c>
      <c r="I1541" s="2">
        <f>'Moving Avg'!H1541</f>
        <v>5.1954500000000063</v>
      </c>
      <c r="J1541" s="5" t="str">
        <f>OBV!F1541</f>
        <v>BULLISH</v>
      </c>
      <c r="K1541" s="5" t="str">
        <f>OBV!G1541</f>
        <v>NEUTRAL</v>
      </c>
      <c r="L1541" s="5" t="str">
        <f>OBV!H1541</f>
        <v>BULLISH DIVERGENCE</v>
      </c>
    </row>
    <row r="1542" spans="1:12" ht="13.5" x14ac:dyDescent="0.25">
      <c r="A1542" s="3">
        <f>RSI!A1542</f>
        <v>44257</v>
      </c>
      <c r="B1542" s="2">
        <f>RSI!B1542</f>
        <v>5.8</v>
      </c>
      <c r="C1542" s="2">
        <f>RSI!I1542</f>
        <v>59.638609250205896</v>
      </c>
      <c r="D1542" s="2">
        <f>MACD!E1542</f>
        <v>-0.1580576540381724</v>
      </c>
      <c r="E1542" s="2">
        <f>MACD!F1542</f>
        <v>-0.13260174641781039</v>
      </c>
      <c r="F1542" s="2">
        <f>'Moving Avg'!D1542</f>
        <v>5.8768000000000002</v>
      </c>
      <c r="G1542" s="2">
        <f>'Moving Avg'!F1542</f>
        <v>5.6935499999999983</v>
      </c>
      <c r="H1542" s="2">
        <f>'Moving Avg'!G1542</f>
        <v>5.4921799999999994</v>
      </c>
      <c r="I1542" s="2">
        <f>'Moving Avg'!H1542</f>
        <v>5.202170000000006</v>
      </c>
      <c r="J1542" s="5" t="str">
        <f>OBV!F1542</f>
        <v>BEARISH</v>
      </c>
      <c r="K1542" s="5" t="str">
        <f>OBV!G1542</f>
        <v>STRONG</v>
      </c>
      <c r="L1542" s="5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5.8</v>
      </c>
      <c r="C1543" s="2">
        <f>RSI!I1543</f>
        <v>59.638609250205889</v>
      </c>
      <c r="D1543" s="2">
        <f>MACD!E1543</f>
        <v>-0.13519852073181848</v>
      </c>
      <c r="E1543" s="2">
        <f>MACD!F1543</f>
        <v>-0.133121101280612</v>
      </c>
      <c r="F1543" s="2">
        <f>'Moving Avg'!D1543</f>
        <v>5.8512000000000004</v>
      </c>
      <c r="G1543" s="2">
        <f>'Moving Avg'!F1543</f>
        <v>5.7100999999999988</v>
      </c>
      <c r="H1543" s="2">
        <f>'Moving Avg'!G1543</f>
        <v>5.5072999999999999</v>
      </c>
      <c r="I1543" s="2">
        <f>'Moving Avg'!H1543</f>
        <v>5.2088900000000047</v>
      </c>
      <c r="J1543" s="5" t="str">
        <f>OBV!F1543</f>
        <v>BEARISH</v>
      </c>
      <c r="K1543" s="5" t="str">
        <f>OBV!G1543</f>
        <v>STRONG</v>
      </c>
      <c r="L1543" s="5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5.8</v>
      </c>
      <c r="C1544" s="2">
        <f>RSI!I1544</f>
        <v>59.638609250205889</v>
      </c>
      <c r="D1544" s="2">
        <f>MACD!E1544</f>
        <v>-9.5600071323914015E-2</v>
      </c>
      <c r="E1544" s="2">
        <f>MACD!F1544</f>
        <v>-0.12561689528927242</v>
      </c>
      <c r="F1544" s="2">
        <f>'Moving Avg'!D1544</f>
        <v>5.8255999999999997</v>
      </c>
      <c r="G1544" s="2">
        <f>'Moving Avg'!F1544</f>
        <v>5.7266499999999985</v>
      </c>
      <c r="H1544" s="2">
        <f>'Moving Avg'!G1544</f>
        <v>5.5221600000000004</v>
      </c>
      <c r="I1544" s="2">
        <f>'Moving Avg'!H1544</f>
        <v>5.2162500000000049</v>
      </c>
      <c r="J1544" s="5" t="str">
        <f>OBV!F1544</f>
        <v>BEARISH</v>
      </c>
      <c r="K1544" s="5" t="str">
        <f>OBV!G1544</f>
        <v>STRONG</v>
      </c>
      <c r="L1544" s="5" t="str">
        <f>OBV!H1544</f>
        <v>CONFIRMED BEARISH</v>
      </c>
    </row>
    <row r="1545" spans="1:12" ht="13.5" x14ac:dyDescent="0.25">
      <c r="A1545" s="3">
        <f>RSI!A1545</f>
        <v>44260</v>
      </c>
      <c r="B1545" s="2">
        <f>RSI!B1545</f>
        <v>5.8</v>
      </c>
      <c r="C1545" s="2">
        <f>RSI!I1545</f>
        <v>59.638609250205882</v>
      </c>
      <c r="D1545" s="2">
        <f>MACD!E1545</f>
        <v>-5.3480487641664354E-2</v>
      </c>
      <c r="E1545" s="2">
        <f>MACD!F1545</f>
        <v>-0.11118961375975081</v>
      </c>
      <c r="F1545" s="2">
        <f>'Moving Avg'!D1545</f>
        <v>5.8</v>
      </c>
      <c r="G1545" s="2">
        <f>'Moving Avg'!F1545</f>
        <v>5.743199999999999</v>
      </c>
      <c r="H1545" s="2">
        <f>'Moving Avg'!G1545</f>
        <v>5.53552</v>
      </c>
      <c r="I1545" s="2">
        <f>'Moving Avg'!H1545</f>
        <v>5.2236100000000043</v>
      </c>
      <c r="J1545" s="5" t="str">
        <f>OBV!F1545</f>
        <v>BEARISH</v>
      </c>
      <c r="K1545" s="5" t="str">
        <f>OBV!G1545</f>
        <v>STRONG</v>
      </c>
      <c r="L1545" s="5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5.8</v>
      </c>
      <c r="C1546" s="2">
        <f>RSI!I1546</f>
        <v>59.638609250205889</v>
      </c>
      <c r="D1546" s="2">
        <f>MACD!E1546</f>
        <v>-3.0874198572760747E-2</v>
      </c>
      <c r="E1546" s="2">
        <f>MACD!F1546</f>
        <v>-9.5126530722352803E-2</v>
      </c>
      <c r="F1546" s="2">
        <f>'Moving Avg'!D1546</f>
        <v>5.8</v>
      </c>
      <c r="G1546" s="2">
        <f>'Moving Avg'!F1546</f>
        <v>5.7597499999999986</v>
      </c>
      <c r="H1546" s="2">
        <f>'Moving Avg'!G1546</f>
        <v>5.5488800000000005</v>
      </c>
      <c r="I1546" s="2">
        <f>'Moving Avg'!H1546</f>
        <v>5.2309700000000028</v>
      </c>
      <c r="J1546" s="5" t="str">
        <f>OBV!F1546</f>
        <v>NEUTRAL</v>
      </c>
      <c r="K1546" s="5" t="str">
        <f>OBV!G1546</f>
        <v>NEUTRAL</v>
      </c>
      <c r="L1546" s="5" t="str">
        <f>OBV!H1546</f>
        <v>NEUTRAL</v>
      </c>
    </row>
    <row r="1547" spans="1:12" ht="13.5" x14ac:dyDescent="0.25">
      <c r="A1547" s="3">
        <f>RSI!A1547</f>
        <v>44264</v>
      </c>
      <c r="B1547" s="2">
        <f>RSI!B1547</f>
        <v>5.8</v>
      </c>
      <c r="C1547" s="2">
        <f>RSI!I1547</f>
        <v>59.638609250205889</v>
      </c>
      <c r="D1547" s="2">
        <f>MACD!E1547</f>
        <v>1.8627518290781353E-4</v>
      </c>
      <c r="E1547" s="2">
        <f>MACD!F1547</f>
        <v>-7.6063969541300694E-2</v>
      </c>
      <c r="F1547" s="2">
        <f>'Moving Avg'!D1547</f>
        <v>5.8</v>
      </c>
      <c r="G1547" s="2">
        <f>'Moving Avg'!F1547</f>
        <v>5.7762999999999991</v>
      </c>
      <c r="H1547" s="2">
        <f>'Moving Avg'!G1547</f>
        <v>5.5622400000000001</v>
      </c>
      <c r="I1547" s="2">
        <f>'Moving Avg'!H1547</f>
        <v>5.238330000000003</v>
      </c>
      <c r="J1547" s="5" t="str">
        <f>OBV!F1547</f>
        <v>NEUTRAL</v>
      </c>
      <c r="K1547" s="5" t="str">
        <f>OBV!G1547</f>
        <v>NEUTRAL</v>
      </c>
      <c r="L1547" s="5" t="str">
        <f>OBV!H1547</f>
        <v>NEUTRAL</v>
      </c>
    </row>
    <row r="1548" spans="1:12" ht="13.5" x14ac:dyDescent="0.25">
      <c r="A1548" s="3">
        <f>RSI!A1548</f>
        <v>44265</v>
      </c>
      <c r="B1548" s="2">
        <f>RSI!B1548</f>
        <v>5.8</v>
      </c>
      <c r="C1548" s="2">
        <f>RSI!I1548</f>
        <v>59.638609250205896</v>
      </c>
      <c r="D1548" s="2">
        <f>MACD!E1548</f>
        <v>2.5977970858341415E-2</v>
      </c>
      <c r="E1548" s="2">
        <f>MACD!F1548</f>
        <v>-5.5655581461372276E-2</v>
      </c>
      <c r="F1548" s="2">
        <f>'Moving Avg'!D1548</f>
        <v>5.8</v>
      </c>
      <c r="G1548" s="2">
        <f>'Moving Avg'!F1548</f>
        <v>5.7897999999999978</v>
      </c>
      <c r="H1548" s="2">
        <f>'Moving Avg'!G1548</f>
        <v>5.5756000000000006</v>
      </c>
      <c r="I1548" s="2">
        <f>'Moving Avg'!H1548</f>
        <v>5.2456900000000033</v>
      </c>
      <c r="J1548" s="5" t="str">
        <f>OBV!F1548</f>
        <v>NEUTRAL</v>
      </c>
      <c r="K1548" s="5" t="str">
        <f>OBV!G1548</f>
        <v>NEUTRAL</v>
      </c>
      <c r="L1548" s="5" t="str">
        <f>OBV!H1548</f>
        <v>NEUTRAL</v>
      </c>
    </row>
    <row r="1549" spans="1:12" ht="13.5" x14ac:dyDescent="0.25">
      <c r="A1549" s="3">
        <f>RSI!A1549</f>
        <v>44266</v>
      </c>
      <c r="B1549" s="2">
        <f>RSI!B1549</f>
        <v>5.8</v>
      </c>
      <c r="C1549" s="2">
        <f>RSI!I1549</f>
        <v>59.638609250205896</v>
      </c>
      <c r="D1549" s="2">
        <f>MACD!E1549</f>
        <v>4.7347784041563479E-2</v>
      </c>
      <c r="E1549" s="2">
        <f>MACD!F1549</f>
        <v>-3.5054908360785127E-2</v>
      </c>
      <c r="F1549" s="2">
        <f>'Moving Avg'!D1549</f>
        <v>5.8</v>
      </c>
      <c r="G1549" s="2">
        <f>'Moving Avg'!F1549</f>
        <v>5.8032999999999983</v>
      </c>
      <c r="H1549" s="2">
        <f>'Moving Avg'!G1549</f>
        <v>5.5916600000000019</v>
      </c>
      <c r="I1549" s="2">
        <f>'Moving Avg'!H1549</f>
        <v>5.2530500000000027</v>
      </c>
      <c r="J1549" s="5" t="str">
        <f>OBV!F1549</f>
        <v>NEUTRAL</v>
      </c>
      <c r="K1549" s="5" t="str">
        <f>OBV!G1549</f>
        <v>NEUTRAL</v>
      </c>
      <c r="L1549" s="5" t="str">
        <f>OBV!H1549</f>
        <v>NEUTRAL</v>
      </c>
    </row>
    <row r="1550" spans="1:12" ht="13.5" x14ac:dyDescent="0.25">
      <c r="A1550" s="3">
        <f>RSI!A1550</f>
        <v>44267</v>
      </c>
      <c r="B1550" s="2">
        <f>RSI!B1550</f>
        <v>5.7930000000000001</v>
      </c>
      <c r="C1550" s="2">
        <f>RSI!I1550</f>
        <v>58.529514090614796</v>
      </c>
      <c r="D1550" s="2">
        <f>MACD!E1550</f>
        <v>6.5528147258714142E-2</v>
      </c>
      <c r="E1550" s="2">
        <f>MACD!F1550</f>
        <v>-1.4938297236885273E-2</v>
      </c>
      <c r="F1550" s="2">
        <f>'Moving Avg'!D1550</f>
        <v>5.7985999999999995</v>
      </c>
      <c r="G1550" s="2">
        <f>'Moving Avg'!F1550</f>
        <v>5.8164499999999979</v>
      </c>
      <c r="H1550" s="2">
        <f>'Moving Avg'!G1550</f>
        <v>5.6044800000000023</v>
      </c>
      <c r="I1550" s="2">
        <f>'Moving Avg'!H1550</f>
        <v>5.2603750000000016</v>
      </c>
      <c r="J1550" s="5" t="str">
        <f>OBV!F1550</f>
        <v>BEARISH</v>
      </c>
      <c r="K1550" s="5" t="str">
        <f>OBV!G1550</f>
        <v>STRONG</v>
      </c>
      <c r="L1550" s="5" t="str">
        <f>OBV!H1550</f>
        <v>CONFIRMED BEARISH</v>
      </c>
    </row>
    <row r="1551" spans="1:12" ht="13.5" x14ac:dyDescent="0.25">
      <c r="A1551" s="3">
        <f>RSI!A1551</f>
        <v>44270</v>
      </c>
      <c r="B1551" s="2">
        <f>RSI!B1551</f>
        <v>5.7930000000000001</v>
      </c>
      <c r="C1551" s="2">
        <f>RSI!I1551</f>
        <v>58.529514090614803</v>
      </c>
      <c r="D1551" s="2">
        <f>MACD!E1551</f>
        <v>6.0871415907379323E-2</v>
      </c>
      <c r="E1551" s="2">
        <f>MACD!F1551</f>
        <v>2.2364539196764559E-4</v>
      </c>
      <c r="F1551" s="2">
        <f>'Moving Avg'!D1551</f>
        <v>5.7971999999999992</v>
      </c>
      <c r="G1551" s="2">
        <f>'Moving Avg'!F1551</f>
        <v>5.8272499999999994</v>
      </c>
      <c r="H1551" s="2">
        <f>'Moving Avg'!G1551</f>
        <v>5.6173000000000011</v>
      </c>
      <c r="I1551" s="2">
        <f>'Moving Avg'!H1551</f>
        <v>5.2677000000000014</v>
      </c>
      <c r="J1551" s="5" t="str">
        <f>OBV!F1551</f>
        <v>BEARISH</v>
      </c>
      <c r="K1551" s="5" t="str">
        <f>OBV!G1551</f>
        <v>STRONG</v>
      </c>
      <c r="L1551" s="5" t="str">
        <f>OBV!H1551</f>
        <v>CONFIRMED BEARISH</v>
      </c>
    </row>
    <row r="1552" spans="1:12" ht="13.5" x14ac:dyDescent="0.25">
      <c r="A1552" s="3">
        <f>RSI!A1552</f>
        <v>44271</v>
      </c>
      <c r="B1552" s="2">
        <f>RSI!B1552</f>
        <v>5.8</v>
      </c>
      <c r="C1552" s="2">
        <f>RSI!I1552</f>
        <v>59.405067202887189</v>
      </c>
      <c r="D1552" s="2">
        <f>MACD!E1552</f>
        <v>5.6090541875337685E-2</v>
      </c>
      <c r="E1552" s="2">
        <f>MACD!F1552</f>
        <v>1.1397024688641653E-2</v>
      </c>
      <c r="F1552" s="2">
        <f>'Moving Avg'!D1552</f>
        <v>5.7972000000000001</v>
      </c>
      <c r="G1552" s="2">
        <f>'Moving Avg'!F1552</f>
        <v>5.8336499999999996</v>
      </c>
      <c r="H1552" s="2">
        <f>'Moving Avg'!G1552</f>
        <v>5.6302600000000016</v>
      </c>
      <c r="I1552" s="2">
        <f>'Moving Avg'!H1552</f>
        <v>5.2750600000000007</v>
      </c>
      <c r="J1552" s="5" t="str">
        <f>OBV!F1552</f>
        <v>BULLISH</v>
      </c>
      <c r="K1552" s="5" t="str">
        <f>OBV!G1552</f>
        <v>NEUTRAL</v>
      </c>
      <c r="L1552" s="5" t="str">
        <f>OBV!H1552</f>
        <v>NEUTRAL</v>
      </c>
    </row>
    <row r="1553" spans="1:12" ht="13.5" x14ac:dyDescent="0.25">
      <c r="A1553" s="3">
        <f>RSI!A1553</f>
        <v>44272</v>
      </c>
      <c r="B1553" s="2">
        <f>RSI!B1553</f>
        <v>5.8</v>
      </c>
      <c r="C1553" s="2">
        <f>RSI!I1553</f>
        <v>59.405067202887189</v>
      </c>
      <c r="D1553" s="2">
        <f>MACD!E1553</f>
        <v>5.1705634392964939E-2</v>
      </c>
      <c r="E1553" s="2">
        <f>MACD!F1553</f>
        <v>1.9458746629506314E-2</v>
      </c>
      <c r="F1553" s="2">
        <f>'Moving Avg'!D1553</f>
        <v>5.7972000000000001</v>
      </c>
      <c r="G1553" s="2">
        <f>'Moving Avg'!F1553</f>
        <v>5.8370499999999996</v>
      </c>
      <c r="H1553" s="2">
        <f>'Moving Avg'!G1553</f>
        <v>5.6432200000000021</v>
      </c>
      <c r="I1553" s="2">
        <f>'Moving Avg'!H1553</f>
        <v>5.2817800000000004</v>
      </c>
      <c r="J1553" s="5" t="str">
        <f>OBV!F1553</f>
        <v>BULLISH</v>
      </c>
      <c r="K1553" s="5" t="str">
        <f>OBV!G1553</f>
        <v>NEUTRAL</v>
      </c>
      <c r="L1553" s="5" t="str">
        <f>OBV!H1553</f>
        <v>NEUTRAL</v>
      </c>
    </row>
    <row r="1554" spans="1:12" ht="13.5" x14ac:dyDescent="0.25">
      <c r="A1554" s="3">
        <f>RSI!A1554</f>
        <v>44273</v>
      </c>
      <c r="B1554" s="2">
        <f>RSI!B1554</f>
        <v>5.8</v>
      </c>
      <c r="C1554" s="2">
        <f>RSI!I1554</f>
        <v>59.405067202887189</v>
      </c>
      <c r="D1554" s="2">
        <f>MACD!E1554</f>
        <v>4.7680927568964471E-2</v>
      </c>
      <c r="E1554" s="2">
        <f>MACD!F1554</f>
        <v>2.5103182817397946E-2</v>
      </c>
      <c r="F1554" s="2">
        <f>'Moving Avg'!D1554</f>
        <v>5.7972000000000001</v>
      </c>
      <c r="G1554" s="2">
        <f>'Moving Avg'!F1554</f>
        <v>5.8336499999999996</v>
      </c>
      <c r="H1554" s="2">
        <f>'Moving Avg'!G1554</f>
        <v>5.6501000000000019</v>
      </c>
      <c r="I1554" s="2">
        <f>'Moving Avg'!H1554</f>
        <v>5.2884999999999991</v>
      </c>
      <c r="J1554" s="5" t="str">
        <f>OBV!F1554</f>
        <v>BULLISH</v>
      </c>
      <c r="K1554" s="5" t="str">
        <f>OBV!G1554</f>
        <v>NEUTRAL</v>
      </c>
      <c r="L1554" s="5" t="str">
        <f>OBV!H1554</f>
        <v>NEUTRAL</v>
      </c>
    </row>
    <row r="1555" spans="1:12" ht="13.5" x14ac:dyDescent="0.25">
      <c r="A1555" s="3">
        <f>RSI!A1555</f>
        <v>44274</v>
      </c>
      <c r="B1555" s="2">
        <f>RSI!B1555</f>
        <v>5.7389999999999999</v>
      </c>
      <c r="C1555" s="2">
        <f>RSI!I1555</f>
        <v>48.305089459853043</v>
      </c>
      <c r="D1555" s="2">
        <f>MACD!E1555</f>
        <v>4.8502813361340102E-2</v>
      </c>
      <c r="E1555" s="2">
        <f>MACD!F1555</f>
        <v>2.978310892618638E-2</v>
      </c>
      <c r="F1555" s="2">
        <f>'Moving Avg'!D1555</f>
        <v>5.7864000000000004</v>
      </c>
      <c r="G1555" s="2">
        <f>'Moving Avg'!F1555</f>
        <v>5.8241999999999994</v>
      </c>
      <c r="H1555" s="2">
        <f>'Moving Avg'!G1555</f>
        <v>5.6542800000000009</v>
      </c>
      <c r="I1555" s="2">
        <f>'Moving Avg'!H1555</f>
        <v>5.2949149999999996</v>
      </c>
      <c r="J1555" s="5" t="str">
        <f>OBV!F1555</f>
        <v>BULLISH</v>
      </c>
      <c r="K1555" s="5" t="str">
        <f>OBV!G1555</f>
        <v>NEUTRAL</v>
      </c>
      <c r="L1555" s="5" t="str">
        <f>OBV!H1555</f>
        <v>BULLISH DIVERGENCE</v>
      </c>
    </row>
    <row r="1556" spans="1:12" ht="13.5" x14ac:dyDescent="0.25">
      <c r="A1556" s="3">
        <f>RSI!A1556</f>
        <v>44277</v>
      </c>
      <c r="B1556" s="2">
        <f>RSI!B1556</f>
        <v>5.7389999999999999</v>
      </c>
      <c r="C1556" s="2">
        <f>RSI!I1556</f>
        <v>48.305089459853043</v>
      </c>
      <c r="D1556" s="2">
        <f>MACD!E1556</f>
        <v>4.9289159057802401E-2</v>
      </c>
      <c r="E1556" s="2">
        <f>MACD!F1556</f>
        <v>3.368431895250959E-2</v>
      </c>
      <c r="F1556" s="2">
        <f>'Moving Avg'!D1556</f>
        <v>5.7755999999999998</v>
      </c>
      <c r="G1556" s="2">
        <f>'Moving Avg'!F1556</f>
        <v>5.8187999999999995</v>
      </c>
      <c r="H1556" s="2">
        <f>'Moving Avg'!G1556</f>
        <v>5.6584600000000016</v>
      </c>
      <c r="I1556" s="2">
        <f>'Moving Avg'!H1556</f>
        <v>5.3013299999999992</v>
      </c>
      <c r="J1556" s="5" t="str">
        <f>OBV!F1556</f>
        <v>BULLISH</v>
      </c>
      <c r="K1556" s="5" t="str">
        <f>OBV!G1556</f>
        <v>NEUTRAL</v>
      </c>
      <c r="L1556" s="5" t="str">
        <f>OBV!H1556</f>
        <v>BULLISH DIVERGENCE</v>
      </c>
    </row>
    <row r="1557" spans="1:12" ht="13.5" x14ac:dyDescent="0.25">
      <c r="A1557" s="3">
        <f>RSI!A1557</f>
        <v>44278</v>
      </c>
      <c r="B1557" s="2">
        <f>RSI!B1557</f>
        <v>5.6239999999999997</v>
      </c>
      <c r="C1557" s="2">
        <f>RSI!I1557</f>
        <v>34.294407092938116</v>
      </c>
      <c r="D1557" s="2">
        <f>MACD!E1557</f>
        <v>5.8557217263773609E-2</v>
      </c>
      <c r="E1557" s="2">
        <f>MACD!F1557</f>
        <v>3.8658898614762398E-2</v>
      </c>
      <c r="F1557" s="2">
        <f>'Moving Avg'!D1557</f>
        <v>5.7403999999999993</v>
      </c>
      <c r="G1557" s="2">
        <f>'Moving Avg'!F1557</f>
        <v>5.8035999999999994</v>
      </c>
      <c r="H1557" s="2">
        <f>'Moving Avg'!G1557</f>
        <v>5.6603400000000015</v>
      </c>
      <c r="I1557" s="2">
        <f>'Moving Avg'!H1557</f>
        <v>5.3071700000000002</v>
      </c>
      <c r="J1557" s="5" t="str">
        <f>OBV!F1557</f>
        <v>BEARISH</v>
      </c>
      <c r="K1557" s="5" t="str">
        <f>OBV!G1557</f>
        <v>STRONG</v>
      </c>
      <c r="L1557" s="5" t="str">
        <f>OBV!H1557</f>
        <v>CONFIRMED BEARISH</v>
      </c>
    </row>
    <row r="1558" spans="1:12" ht="13.5" x14ac:dyDescent="0.25">
      <c r="A1558" s="3">
        <f>RSI!A1558</f>
        <v>44279</v>
      </c>
      <c r="B1558" s="2">
        <f>RSI!B1558</f>
        <v>5.6239999999999997</v>
      </c>
      <c r="C1558" s="2">
        <f>RSI!I1558</f>
        <v>34.294407092938116</v>
      </c>
      <c r="D1558" s="2">
        <f>MACD!E1558</f>
        <v>6.7156895718436971E-2</v>
      </c>
      <c r="E1558" s="2">
        <f>MACD!F1558</f>
        <v>4.4358498035497317E-2</v>
      </c>
      <c r="F1558" s="2">
        <f>'Moving Avg'!D1558</f>
        <v>5.7051999999999996</v>
      </c>
      <c r="G1558" s="2">
        <f>'Moving Avg'!F1558</f>
        <v>5.7883999999999993</v>
      </c>
      <c r="H1558" s="2">
        <f>'Moving Avg'!G1558</f>
        <v>5.6622200000000023</v>
      </c>
      <c r="I1558" s="2">
        <f>'Moving Avg'!H1558</f>
        <v>5.3130100000000002</v>
      </c>
      <c r="J1558" s="5" t="str">
        <f>OBV!F1558</f>
        <v>BEARISH</v>
      </c>
      <c r="K1558" s="5" t="str">
        <f>OBV!G1558</f>
        <v>STRONG</v>
      </c>
      <c r="L1558" s="5" t="str">
        <f>OBV!H1558</f>
        <v>CONFIRMED BEARISH</v>
      </c>
    </row>
    <row r="1559" spans="1:12" ht="13.5" x14ac:dyDescent="0.25">
      <c r="A1559" s="3">
        <f>RSI!A1559</f>
        <v>44280</v>
      </c>
      <c r="B1559" s="2">
        <f>RSI!B1559</f>
        <v>5.4619999999999997</v>
      </c>
      <c r="C1559" s="2">
        <f>RSI!I1559</f>
        <v>23.268379483036583</v>
      </c>
      <c r="D1559" s="2">
        <f>MACD!E1559</f>
        <v>8.7134912790113539E-2</v>
      </c>
      <c r="E1559" s="2">
        <f>MACD!F1559</f>
        <v>5.2913780986420564E-2</v>
      </c>
      <c r="F1559" s="2">
        <f>'Moving Avg'!D1559</f>
        <v>5.6375999999999999</v>
      </c>
      <c r="G1559" s="2">
        <f>'Moving Avg'!F1559</f>
        <v>5.7650999999999986</v>
      </c>
      <c r="H1559" s="2">
        <f>'Moving Avg'!G1559</f>
        <v>5.6608600000000022</v>
      </c>
      <c r="I1559" s="2">
        <f>'Moving Avg'!H1559</f>
        <v>5.3180399999999999</v>
      </c>
      <c r="J1559" s="5" t="str">
        <f>OBV!F1559</f>
        <v>BEARISH</v>
      </c>
      <c r="K1559" s="5" t="str">
        <f>OBV!G1559</f>
        <v>STRONG</v>
      </c>
      <c r="L1559" s="5" t="str">
        <f>OBV!H1559</f>
        <v>CONFIRMED BEARISH</v>
      </c>
    </row>
    <row r="1560" spans="1:12" ht="13.5" x14ac:dyDescent="0.25">
      <c r="A1560" s="3">
        <f>RSI!A1560</f>
        <v>44281</v>
      </c>
      <c r="B1560" s="2">
        <f>RSI!B1560</f>
        <v>5.4690000000000003</v>
      </c>
      <c r="C1560" s="2">
        <f>RSI!I1560</f>
        <v>24.399446814762001</v>
      </c>
      <c r="D1560" s="2">
        <f>MACD!E1560</f>
        <v>0.10405062516490116</v>
      </c>
      <c r="E1560" s="2">
        <f>MACD!F1560</f>
        <v>6.3141149822116688E-2</v>
      </c>
      <c r="F1560" s="2">
        <f>'Moving Avg'!D1560</f>
        <v>5.5835999999999997</v>
      </c>
      <c r="G1560" s="2">
        <f>'Moving Avg'!F1560</f>
        <v>5.7421499999999988</v>
      </c>
      <c r="H1560" s="2">
        <f>'Moving Avg'!G1560</f>
        <v>5.6596400000000031</v>
      </c>
      <c r="I1560" s="2">
        <f>'Moving Avg'!H1560</f>
        <v>5.3234400000000006</v>
      </c>
      <c r="J1560" s="5" t="str">
        <f>OBV!F1560</f>
        <v>BEARISH</v>
      </c>
      <c r="K1560" s="5" t="str">
        <f>OBV!G1560</f>
        <v>STRONG</v>
      </c>
      <c r="L1560" s="5" t="str">
        <f>OBV!H1560</f>
        <v>CONFIRMED BEARISH</v>
      </c>
    </row>
    <row r="1561" spans="1:12" ht="13.5" x14ac:dyDescent="0.25">
      <c r="A1561" s="3">
        <f>RSI!A1561</f>
        <v>44284</v>
      </c>
      <c r="B1561" s="2">
        <f>RSI!B1561</f>
        <v>5.4829999999999997</v>
      </c>
      <c r="C1561" s="2">
        <f>RSI!I1561</f>
        <v>26.725821824361461</v>
      </c>
      <c r="D1561" s="2">
        <f>MACD!E1561</f>
        <v>0.11877318471591902</v>
      </c>
      <c r="E1561" s="2">
        <f>MACD!F1561</f>
        <v>7.4267556800877155E-2</v>
      </c>
      <c r="F1561" s="2">
        <f>'Moving Avg'!D1561</f>
        <v>5.5324000000000009</v>
      </c>
      <c r="G1561" s="2">
        <f>'Moving Avg'!F1561</f>
        <v>5.7262999999999993</v>
      </c>
      <c r="H1561" s="2">
        <f>'Moving Avg'!G1561</f>
        <v>5.6587000000000032</v>
      </c>
      <c r="I1561" s="2">
        <f>'Moving Avg'!H1561</f>
        <v>5.3285749999999998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</row>
    <row r="1562" spans="1:12" ht="13.5" x14ac:dyDescent="0.25">
      <c r="A1562" s="3">
        <f>RSI!A1562</f>
        <v>44285</v>
      </c>
      <c r="B1562" s="2">
        <f>RSI!B1562</f>
        <v>5.4829999999999997</v>
      </c>
      <c r="C1562" s="2">
        <f>RSI!I1562</f>
        <v>26.725821824361461</v>
      </c>
      <c r="D1562" s="2">
        <f>MACD!E1562</f>
        <v>0.13356409963804605</v>
      </c>
      <c r="E1562" s="2">
        <f>MACD!F1562</f>
        <v>8.6126865368310934E-2</v>
      </c>
      <c r="F1562" s="2">
        <f>'Moving Avg'!D1562</f>
        <v>5.5042</v>
      </c>
      <c r="G1562" s="2">
        <f>'Moving Avg'!F1562</f>
        <v>5.7104499999999998</v>
      </c>
      <c r="H1562" s="2">
        <f>'Moving Avg'!G1562</f>
        <v>5.6577600000000032</v>
      </c>
      <c r="I1562" s="2">
        <f>'Moving Avg'!H1562</f>
        <v>5.3337099999999991</v>
      </c>
      <c r="J1562" s="5" t="str">
        <f>OBV!F1562</f>
        <v>BULLISH</v>
      </c>
      <c r="K1562" s="5" t="str">
        <f>OBV!G1562</f>
        <v>WEAK</v>
      </c>
      <c r="L1562" s="5" t="str">
        <f>OBV!H1562</f>
        <v>BULLISH DIVERGENCE</v>
      </c>
    </row>
    <row r="1563" spans="1:12" ht="13.5" x14ac:dyDescent="0.25">
      <c r="A1563" s="3">
        <f>RSI!A1563</f>
        <v>44286</v>
      </c>
      <c r="B1563" s="2">
        <f>RSI!B1563</f>
        <v>5.7389999999999999</v>
      </c>
      <c r="C1563" s="2">
        <f>RSI!I1563</f>
        <v>55.66082986696825</v>
      </c>
      <c r="D1563" s="2">
        <f>MACD!E1563</f>
        <v>0.12827989794298222</v>
      </c>
      <c r="E1563" s="2">
        <f>MACD!F1563</f>
        <v>9.4557471883245189E-2</v>
      </c>
      <c r="F1563" s="2">
        <f>'Moving Avg'!D1563</f>
        <v>5.5272000000000006</v>
      </c>
      <c r="G1563" s="2">
        <f>'Moving Avg'!F1563</f>
        <v>5.7073999999999998</v>
      </c>
      <c r="H1563" s="2">
        <f>'Moving Avg'!G1563</f>
        <v>5.6619400000000022</v>
      </c>
      <c r="I1563" s="2">
        <f>'Moving Avg'!H1563</f>
        <v>5.3401249999999978</v>
      </c>
      <c r="J1563" s="5" t="str">
        <f>OBV!F1563</f>
        <v>BULLISH</v>
      </c>
      <c r="K1563" s="5" t="str">
        <f>OBV!G1563</f>
        <v>WEAK</v>
      </c>
      <c r="L1563" s="5" t="str">
        <f>OBV!H1563</f>
        <v>CONFIRMED BULLISH</v>
      </c>
    </row>
    <row r="1564" spans="1:12" ht="13.5" x14ac:dyDescent="0.25">
      <c r="A1564" s="3">
        <f>RSI!A1564</f>
        <v>44287</v>
      </c>
      <c r="B1564" s="2">
        <f>RSI!B1564</f>
        <v>5.7389999999999999</v>
      </c>
      <c r="C1564" s="2">
        <f>RSI!I1564</f>
        <v>55.66082986696825</v>
      </c>
      <c r="D1564" s="2">
        <f>MACD!E1564</f>
        <v>0.12337313139621742</v>
      </c>
      <c r="E1564" s="2">
        <f>MACD!F1564</f>
        <v>0.10032060378583964</v>
      </c>
      <c r="F1564" s="2">
        <f>'Moving Avg'!D1564</f>
        <v>5.5826000000000002</v>
      </c>
      <c r="G1564" s="2">
        <f>'Moving Avg'!F1564</f>
        <v>5.7043499999999998</v>
      </c>
      <c r="H1564" s="2">
        <f>'Moving Avg'!G1564</f>
        <v>5.6650400000000012</v>
      </c>
      <c r="I1564" s="2">
        <f>'Moving Avg'!H1564</f>
        <v>5.3469099999999994</v>
      </c>
      <c r="J1564" s="5" t="str">
        <f>OBV!F1564</f>
        <v>BULLISH</v>
      </c>
      <c r="K1564" s="5" t="str">
        <f>OBV!G1564</f>
        <v>WEAK</v>
      </c>
      <c r="L1564" s="5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5.57</v>
      </c>
      <c r="C1565" s="2">
        <f>RSI!I1565</f>
        <v>42.739249136967345</v>
      </c>
      <c r="D1565" s="2">
        <f>MACD!E1565</f>
        <v>0.12195189684936381</v>
      </c>
      <c r="E1565" s="2">
        <f>MACD!F1565</f>
        <v>0.10464686239854448</v>
      </c>
      <c r="F1565" s="2">
        <f>'Moving Avg'!D1565</f>
        <v>5.6028000000000002</v>
      </c>
      <c r="G1565" s="2">
        <f>'Moving Avg'!F1565</f>
        <v>5.69285</v>
      </c>
      <c r="H1565" s="2">
        <f>'Moving Avg'!G1565</f>
        <v>5.6647600000000011</v>
      </c>
      <c r="I1565" s="2">
        <f>'Moving Avg'!H1565</f>
        <v>5.3524799999999981</v>
      </c>
      <c r="J1565" s="5" t="str">
        <f>OBV!F1565</f>
        <v>BULLISH</v>
      </c>
      <c r="K1565" s="5" t="str">
        <f>OBV!G1565</f>
        <v>WEAK</v>
      </c>
      <c r="L1565" s="5" t="str">
        <f>OBV!H1565</f>
        <v>CONFIRMED BULLISH</v>
      </c>
    </row>
    <row r="1566" spans="1:12" ht="13.5" x14ac:dyDescent="0.25">
      <c r="A1566" s="3">
        <f>RSI!A1566</f>
        <v>44291</v>
      </c>
      <c r="B1566" s="2">
        <f>RSI!B1566</f>
        <v>5.57</v>
      </c>
      <c r="C1566" s="2">
        <f>RSI!I1566</f>
        <v>42.739249136967338</v>
      </c>
      <c r="D1566" s="2">
        <f>MACD!E1566</f>
        <v>0.12137455471893066</v>
      </c>
      <c r="E1566" s="2">
        <f>MACD!F1566</f>
        <v>0.10799240086262173</v>
      </c>
      <c r="F1566" s="2">
        <f>'Moving Avg'!D1566</f>
        <v>5.6201999999999996</v>
      </c>
      <c r="G1566" s="2">
        <f>'Moving Avg'!F1566</f>
        <v>5.6813499999999992</v>
      </c>
      <c r="H1566" s="2">
        <f>'Moving Avg'!G1566</f>
        <v>5.6644800000000011</v>
      </c>
      <c r="I1566" s="2">
        <f>'Moving Avg'!H1566</f>
        <v>5.3580499999999986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5.476</v>
      </c>
      <c r="C1567" s="2">
        <f>RSI!I1567</f>
        <v>37.172537864740598</v>
      </c>
      <c r="D1567" s="2">
        <f>MACD!E1567</f>
        <v>0.11073561652877473</v>
      </c>
      <c r="E1567" s="2">
        <f>MACD!F1567</f>
        <v>0.10854104399585232</v>
      </c>
      <c r="F1567" s="2">
        <f>'Moving Avg'!D1567</f>
        <v>5.6188000000000002</v>
      </c>
      <c r="G1567" s="2">
        <f>'Moving Avg'!F1567</f>
        <v>5.6651499999999997</v>
      </c>
      <c r="H1567" s="2">
        <f>'Moving Avg'!G1567</f>
        <v>5.6688000000000009</v>
      </c>
      <c r="I1567" s="2">
        <f>'Moving Avg'!H1567</f>
        <v>5.3631149999999987</v>
      </c>
      <c r="J1567" s="5" t="str">
        <f>OBV!F1567</f>
        <v>BEARISH</v>
      </c>
      <c r="K1567" s="5" t="str">
        <f>OBV!G1567</f>
        <v>STRONG</v>
      </c>
      <c r="L1567" s="5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5.476</v>
      </c>
      <c r="C1568" s="2">
        <f>RSI!I1568</f>
        <v>37.172537864740598</v>
      </c>
      <c r="D1568" s="2">
        <f>MACD!E1568</f>
        <v>0.10282493143359517</v>
      </c>
      <c r="E1568" s="2">
        <f>MACD!F1568</f>
        <v>0.10739782148340089</v>
      </c>
      <c r="F1568" s="2">
        <f>'Moving Avg'!D1568</f>
        <v>5.5662000000000003</v>
      </c>
      <c r="G1568" s="2">
        <f>'Moving Avg'!F1568</f>
        <v>5.648950000000001</v>
      </c>
      <c r="H1568" s="2">
        <f>'Moving Avg'!G1568</f>
        <v>5.6702800000000018</v>
      </c>
      <c r="I1568" s="2">
        <f>'Moving Avg'!H1568</f>
        <v>5.3678399999999984</v>
      </c>
      <c r="J1568" s="5" t="str">
        <f>OBV!F1568</f>
        <v>BEARISH</v>
      </c>
      <c r="K1568" s="5" t="str">
        <f>OBV!G1568</f>
        <v>STRONG</v>
      </c>
      <c r="L1568" s="5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5.6310000000000002</v>
      </c>
      <c r="C1569" s="2">
        <f>RSI!I1569</f>
        <v>49.701152564429172</v>
      </c>
      <c r="D1569" s="2">
        <f>MACD!E1569</f>
        <v>6.0737358422459309E-2</v>
      </c>
      <c r="E1569" s="2">
        <f>MACD!F1569</f>
        <v>9.8065728871212579E-2</v>
      </c>
      <c r="F1569" s="2">
        <f>'Moving Avg'!D1569</f>
        <v>5.5446</v>
      </c>
      <c r="G1569" s="2">
        <f>'Moving Avg'!F1569</f>
        <v>5.6405000000000003</v>
      </c>
      <c r="H1569" s="2">
        <f>'Moving Avg'!G1569</f>
        <v>5.6723000000000026</v>
      </c>
      <c r="I1569" s="2">
        <f>'Moving Avg'!H1569</f>
        <v>5.373339999999998</v>
      </c>
      <c r="J1569" s="5" t="str">
        <f>OBV!F1569</f>
        <v>BEARISH</v>
      </c>
      <c r="K1569" s="5" t="str">
        <f>OBV!G1569</f>
        <v>STRONG</v>
      </c>
      <c r="L1569" s="5" t="str">
        <f>OBV!H1569</f>
        <v>CONFIRMED BEARISH</v>
      </c>
    </row>
    <row r="1570" spans="1:12" ht="13.5" x14ac:dyDescent="0.25">
      <c r="A1570" s="3">
        <f>RSI!A1570</f>
        <v>44298</v>
      </c>
      <c r="B1570" s="2">
        <f>RSI!B1570</f>
        <v>5.8070000000000004</v>
      </c>
      <c r="C1570" s="2">
        <f>RSI!I1570</f>
        <v>59.561901749196316</v>
      </c>
      <c r="D1570" s="2">
        <f>MACD!E1570</f>
        <v>1.318456066818019E-2</v>
      </c>
      <c r="E1570" s="2">
        <f>MACD!F1570</f>
        <v>8.1089495230606101E-2</v>
      </c>
      <c r="F1570" s="2">
        <f>'Moving Avg'!D1570</f>
        <v>5.5920000000000005</v>
      </c>
      <c r="G1570" s="2">
        <f>'Moving Avg'!F1570</f>
        <v>5.6411999999999995</v>
      </c>
      <c r="H1570" s="2">
        <f>'Moving Avg'!G1570</f>
        <v>5.6778400000000007</v>
      </c>
      <c r="I1570" s="2">
        <f>'Moving Avg'!H1570</f>
        <v>5.3796549999999987</v>
      </c>
      <c r="J1570" s="5" t="str">
        <f>OBV!F1570</f>
        <v>BULLISH</v>
      </c>
      <c r="K1570" s="5" t="str">
        <f>OBV!G1570</f>
        <v>WEAK</v>
      </c>
      <c r="L1570" s="5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5.8070000000000004</v>
      </c>
      <c r="C1571" s="2">
        <f>RSI!I1571</f>
        <v>59.561901749196316</v>
      </c>
      <c r="D1571" s="2">
        <f>MACD!E1571</f>
        <v>-2.5920161910451434E-2</v>
      </c>
      <c r="E1571" s="2">
        <f>MACD!F1571</f>
        <v>5.9687563802394601E-2</v>
      </c>
      <c r="F1571" s="2">
        <f>'Moving Avg'!D1571</f>
        <v>5.6394000000000002</v>
      </c>
      <c r="G1571" s="2">
        <f>'Moving Avg'!F1571</f>
        <v>5.6418999999999997</v>
      </c>
      <c r="H1571" s="2">
        <f>'Moving Avg'!G1571</f>
        <v>5.6859400000000031</v>
      </c>
      <c r="I1571" s="2">
        <f>'Moving Avg'!H1571</f>
        <v>5.3858699999999988</v>
      </c>
      <c r="J1571" s="5" t="str">
        <f>OBV!F1571</f>
        <v>BULLISH</v>
      </c>
      <c r="K1571" s="5" t="str">
        <f>OBV!G1571</f>
        <v>WEAK</v>
      </c>
      <c r="L1571" s="5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5.8070000000000004</v>
      </c>
      <c r="C1572" s="2">
        <f>RSI!I1572</f>
        <v>59.561901749196302</v>
      </c>
      <c r="D1572" s="2">
        <f>MACD!E1572</f>
        <v>-5.9954686302138072E-2</v>
      </c>
      <c r="E1572" s="2">
        <f>MACD!F1572</f>
        <v>3.5759113781488064E-2</v>
      </c>
      <c r="F1572" s="2">
        <f>'Moving Avg'!D1572</f>
        <v>5.7056000000000013</v>
      </c>
      <c r="G1572" s="2">
        <f>'Moving Avg'!F1572</f>
        <v>5.6422499999999989</v>
      </c>
      <c r="H1572" s="2">
        <f>'Moving Avg'!G1572</f>
        <v>5.694040000000002</v>
      </c>
      <c r="I1572" s="2">
        <f>'Moving Avg'!H1572</f>
        <v>5.3912749999999985</v>
      </c>
      <c r="J1572" s="5" t="str">
        <f>OBV!F1572</f>
        <v>BULLISH</v>
      </c>
      <c r="K1572" s="5" t="str">
        <f>OBV!G1572</f>
        <v>WEAK</v>
      </c>
      <c r="L1572" s="5" t="str">
        <f>OBV!H1572</f>
        <v>BULLISH DIVERGENCE</v>
      </c>
    </row>
    <row r="1573" spans="1:12" ht="13.5" x14ac:dyDescent="0.25">
      <c r="A1573" s="3">
        <f>RSI!A1573</f>
        <v>44301</v>
      </c>
      <c r="B1573" s="2">
        <f>RSI!B1573</f>
        <v>5.633</v>
      </c>
      <c r="C1573" s="2">
        <f>RSI!I1573</f>
        <v>47.953706803734022</v>
      </c>
      <c r="D1573" s="2">
        <f>MACD!E1573</f>
        <v>-3.7355471095600556E-2</v>
      </c>
      <c r="E1573" s="2">
        <f>MACD!F1573</f>
        <v>2.1136196806070342E-2</v>
      </c>
      <c r="F1573" s="2">
        <f>'Moving Avg'!D1573</f>
        <v>5.7370000000000001</v>
      </c>
      <c r="G1573" s="2">
        <f>'Moving Avg'!F1573</f>
        <v>5.6338999999999997</v>
      </c>
      <c r="H1573" s="2">
        <f>'Moving Avg'!G1573</f>
        <v>5.6973200000000013</v>
      </c>
      <c r="I1573" s="2">
        <f>'Moving Avg'!H1573</f>
        <v>5.3958099999999982</v>
      </c>
      <c r="J1573" s="5" t="str">
        <f>OBV!F1573</f>
        <v>BULLISH</v>
      </c>
      <c r="K1573" s="5" t="str">
        <f>OBV!G1573</f>
        <v>WEAK</v>
      </c>
      <c r="L1573" s="5" t="str">
        <f>OBV!H1573</f>
        <v>BULLISH DIVERGENCE</v>
      </c>
    </row>
    <row r="1574" spans="1:12" ht="13.5" x14ac:dyDescent="0.25">
      <c r="A1574" s="3">
        <f>RSI!A1574</f>
        <v>44302</v>
      </c>
      <c r="B1574" s="2">
        <f>RSI!B1574</f>
        <v>5.625</v>
      </c>
      <c r="C1574" s="2">
        <f>RSI!I1574</f>
        <v>47.495382435849294</v>
      </c>
      <c r="D1574" s="2">
        <f>MACD!E1574</f>
        <v>-1.742326008084305E-2</v>
      </c>
      <c r="E1574" s="2">
        <f>MACD!F1574</f>
        <v>1.3424305428687666E-2</v>
      </c>
      <c r="F1574" s="2">
        <f>'Moving Avg'!D1574</f>
        <v>5.7357999999999993</v>
      </c>
      <c r="G1574" s="2">
        <f>'Moving Avg'!F1574</f>
        <v>5.6251499999999997</v>
      </c>
      <c r="H1574" s="2">
        <f>'Moving Avg'!G1574</f>
        <v>5.7004400000000013</v>
      </c>
      <c r="I1574" s="2">
        <f>'Moving Avg'!H1574</f>
        <v>5.4003049999999986</v>
      </c>
      <c r="J1574" s="5" t="str">
        <f>OBV!F1574</f>
        <v>BEARISH</v>
      </c>
      <c r="K1574" s="5" t="str">
        <f>OBV!G1574</f>
        <v>STRONG</v>
      </c>
      <c r="L1574" s="5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5.7919999999999998</v>
      </c>
      <c r="C1575" s="2">
        <f>RSI!I1575</f>
        <v>56.781455014060647</v>
      </c>
      <c r="D1575" s="2">
        <f>MACD!E1575</f>
        <v>-3.8679524840437907E-2</v>
      </c>
      <c r="E1575" s="2">
        <f>MACD!F1575</f>
        <v>3.0035393748625528E-3</v>
      </c>
      <c r="F1575" s="2">
        <f>'Moving Avg'!D1575</f>
        <v>5.7328000000000001</v>
      </c>
      <c r="G1575" s="2">
        <f>'Moving Avg'!F1575</f>
        <v>5.6277999999999997</v>
      </c>
      <c r="H1575" s="2">
        <f>'Moving Avg'!G1575</f>
        <v>5.706900000000001</v>
      </c>
      <c r="I1575" s="2">
        <f>'Moving Avg'!H1575</f>
        <v>5.4056649999999982</v>
      </c>
      <c r="J1575" s="5" t="str">
        <f>OBV!F1575</f>
        <v>BEARISH</v>
      </c>
      <c r="K1575" s="5" t="str">
        <f>OBV!G1575</f>
        <v>STRONG</v>
      </c>
      <c r="L1575" s="5" t="str">
        <f>OBV!H1575</f>
        <v>CONFIRMED BEARISH</v>
      </c>
    </row>
    <row r="1576" spans="1:12" ht="13.5" x14ac:dyDescent="0.25">
      <c r="A1576" s="3">
        <f>RSI!A1576</f>
        <v>44306</v>
      </c>
      <c r="B1576" s="2">
        <f>RSI!B1576</f>
        <v>5.9450000000000003</v>
      </c>
      <c r="C1576" s="2">
        <f>RSI!I1576</f>
        <v>63.202585835900933</v>
      </c>
      <c r="D1576" s="2">
        <f>MACD!E1576</f>
        <v>-6.8755749084105311E-2</v>
      </c>
      <c r="E1576" s="2">
        <f>MACD!F1576</f>
        <v>-1.1348318316931021E-2</v>
      </c>
      <c r="F1576" s="2">
        <f>'Moving Avg'!D1576</f>
        <v>5.7603999999999997</v>
      </c>
      <c r="G1576" s="2">
        <f>'Moving Avg'!F1576</f>
        <v>5.6380999999999997</v>
      </c>
      <c r="H1576" s="2">
        <f>'Moving Avg'!G1576</f>
        <v>5.7164199999999994</v>
      </c>
      <c r="I1576" s="2">
        <f>'Moving Avg'!H1576</f>
        <v>5.4117599999999983</v>
      </c>
      <c r="J1576" s="5" t="str">
        <f>OBV!F1576</f>
        <v>BULLISH</v>
      </c>
      <c r="K1576" s="5" t="str">
        <f>OBV!G1576</f>
        <v>NEUTRAL</v>
      </c>
      <c r="L1576" s="5" t="str">
        <f>OBV!H1576</f>
        <v>BULLISH DIVERGENCE</v>
      </c>
    </row>
    <row r="1577" spans="1:12" ht="13.5" x14ac:dyDescent="0.25">
      <c r="A1577" s="3">
        <f>RSI!A1577</f>
        <v>44307</v>
      </c>
      <c r="B1577" s="2">
        <f>RSI!B1577</f>
        <v>5.952</v>
      </c>
      <c r="C1577" s="2">
        <f>RSI!I1577</f>
        <v>63.469998737446019</v>
      </c>
      <c r="D1577" s="2">
        <f>MACD!E1577</f>
        <v>-0.11078976239086202</v>
      </c>
      <c r="E1577" s="2">
        <f>MACD!F1577</f>
        <v>-3.1236607131717224E-2</v>
      </c>
      <c r="F1577" s="2">
        <f>'Moving Avg'!D1577</f>
        <v>5.7893999999999988</v>
      </c>
      <c r="G1577" s="2">
        <f>'Moving Avg'!F1577</f>
        <v>5.6545000000000005</v>
      </c>
      <c r="H1577" s="2">
        <f>'Moving Avg'!G1577</f>
        <v>5.7260799999999987</v>
      </c>
      <c r="I1577" s="2">
        <f>'Moving Avg'!H1577</f>
        <v>5.4172449999999976</v>
      </c>
      <c r="J1577" s="5" t="str">
        <f>OBV!F1577</f>
        <v>BULLISH</v>
      </c>
      <c r="K1577" s="5" t="str">
        <f>OBV!G1577</f>
        <v>WEAK</v>
      </c>
      <c r="L1577" s="5" t="str">
        <f>OBV!H1577</f>
        <v>CONFIRMED BULLISH</v>
      </c>
    </row>
    <row r="1578" spans="1:12" ht="13.5" x14ac:dyDescent="0.25">
      <c r="A1578" s="3">
        <f>RSI!A1578</f>
        <v>44308</v>
      </c>
      <c r="B1578" s="2">
        <f>RSI!B1578</f>
        <v>6.1260000000000003</v>
      </c>
      <c r="C1578" s="2">
        <f>RSI!I1578</f>
        <v>69.419098260647715</v>
      </c>
      <c r="D1578" s="2">
        <f>MACD!E1578</f>
        <v>-0.16077322281762729</v>
      </c>
      <c r="E1578" s="2">
        <f>MACD!F1578</f>
        <v>-5.7143930268899239E-2</v>
      </c>
      <c r="F1578" s="2">
        <f>'Moving Avg'!D1578</f>
        <v>5.8879999999999999</v>
      </c>
      <c r="G1578" s="2">
        <f>'Moving Avg'!F1578</f>
        <v>5.6796000000000006</v>
      </c>
      <c r="H1578" s="2">
        <f>'Moving Avg'!G1578</f>
        <v>5.7379999999999969</v>
      </c>
      <c r="I1578" s="2">
        <f>'Moving Avg'!H1578</f>
        <v>5.4235699999999971</v>
      </c>
      <c r="J1578" s="5" t="str">
        <f>OBV!F1578</f>
        <v>BULLISH</v>
      </c>
      <c r="K1578" s="5" t="str">
        <f>OBV!G1578</f>
        <v>WEAK</v>
      </c>
      <c r="L1578" s="5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6.3079999999999998</v>
      </c>
      <c r="C1579" s="2">
        <f>RSI!I1579</f>
        <v>74.159445898568094</v>
      </c>
      <c r="D1579" s="2">
        <f>MACD!E1579</f>
        <v>-0.19514461519965121</v>
      </c>
      <c r="E1579" s="2">
        <f>MACD!F1579</f>
        <v>-8.474406725504964E-2</v>
      </c>
      <c r="F1579" s="2">
        <f>'Moving Avg'!D1579</f>
        <v>6.0246000000000004</v>
      </c>
      <c r="G1579" s="2">
        <f>'Moving Avg'!F1579</f>
        <v>5.7218999999999998</v>
      </c>
      <c r="H1579" s="2">
        <f>'Moving Avg'!G1579</f>
        <v>5.7535599999999976</v>
      </c>
      <c r="I1579" s="2">
        <f>'Moving Avg'!H1579</f>
        <v>5.4301249999999959</v>
      </c>
      <c r="J1579" s="5" t="str">
        <f>OBV!F1579</f>
        <v>BULLISH</v>
      </c>
      <c r="K1579" s="5" t="str">
        <f>OBV!G1579</f>
        <v>WEAK</v>
      </c>
      <c r="L1579" s="5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6.1189999999999998</v>
      </c>
      <c r="C1580" s="2">
        <f>RSI!I1580</f>
        <v>63.202935519883788</v>
      </c>
      <c r="D1580" s="2">
        <f>MACD!E1580</f>
        <v>-0.18648807515480215</v>
      </c>
      <c r="E1580" s="2">
        <f>MACD!F1580</f>
        <v>-0.10509286883500013</v>
      </c>
      <c r="F1580" s="2">
        <f>'Moving Avg'!D1580</f>
        <v>6.09</v>
      </c>
      <c r="G1580" s="2">
        <f>'Moving Avg'!F1580</f>
        <v>5.7543999999999995</v>
      </c>
      <c r="H1580" s="2">
        <f>'Moving Avg'!G1580</f>
        <v>5.7653399999999984</v>
      </c>
      <c r="I1580" s="2">
        <f>'Moving Avg'!H1580</f>
        <v>5.4349949999999945</v>
      </c>
      <c r="J1580" s="5" t="str">
        <f>OBV!F1580</f>
        <v>BULLISH</v>
      </c>
      <c r="K1580" s="5" t="str">
        <f>OBV!G1580</f>
        <v>WEAK</v>
      </c>
      <c r="L1580" s="5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5.9450000000000003</v>
      </c>
      <c r="C1581" s="2">
        <f>RSI!I1581</f>
        <v>55.12782031312495</v>
      </c>
      <c r="D1581" s="2">
        <f>MACD!E1581</f>
        <v>-0.16824733209795628</v>
      </c>
      <c r="E1581" s="2">
        <f>MACD!F1581</f>
        <v>-0.11772376148759137</v>
      </c>
      <c r="F1581" s="2">
        <f>'Moving Avg'!D1581</f>
        <v>6.09</v>
      </c>
      <c r="G1581" s="2">
        <f>'Moving Avg'!F1581</f>
        <v>5.777499999999999</v>
      </c>
      <c r="H1581" s="2">
        <f>'Moving Avg'!G1581</f>
        <v>5.7726999999999986</v>
      </c>
      <c r="I1581" s="2">
        <f>'Moving Avg'!H1581</f>
        <v>5.438994999999994</v>
      </c>
      <c r="J1581" s="5" t="str">
        <f>OBV!F1581</f>
        <v>BULLISH</v>
      </c>
      <c r="K1581" s="5" t="str">
        <f>OBV!G1581</f>
        <v>WEAK</v>
      </c>
      <c r="L1581" s="5" t="str">
        <f>OBV!H1581</f>
        <v>NEUTRAL</v>
      </c>
    </row>
    <row r="1582" spans="1:12" ht="13.5" x14ac:dyDescent="0.25">
      <c r="A1582" s="3">
        <f>RSI!A1582</f>
        <v>44314</v>
      </c>
      <c r="B1582" s="2">
        <f>RSI!B1582</f>
        <v>5.7850000000000001</v>
      </c>
      <c r="C1582" s="2">
        <f>RSI!I1582</f>
        <v>48.936290854427028</v>
      </c>
      <c r="D1582" s="2">
        <f>MACD!E1582</f>
        <v>-0.14175960084717421</v>
      </c>
      <c r="E1582" s="2">
        <f>MACD!F1582</f>
        <v>-0.12253092935950795</v>
      </c>
      <c r="F1582" s="2">
        <f>'Moving Avg'!D1582</f>
        <v>6.0566000000000004</v>
      </c>
      <c r="G1582" s="2">
        <f>'Moving Avg'!F1582</f>
        <v>5.7926000000000002</v>
      </c>
      <c r="H1582" s="2">
        <f>'Moving Avg'!G1582</f>
        <v>5.7749599999999983</v>
      </c>
      <c r="I1582" s="2">
        <f>'Moving Avg'!H1582</f>
        <v>5.4421949999999937</v>
      </c>
      <c r="J1582" s="5" t="str">
        <f>OBV!F1582</f>
        <v>BEARISH</v>
      </c>
      <c r="K1582" s="5" t="str">
        <f>OBV!G1582</f>
        <v>STRONG</v>
      </c>
      <c r="L1582" s="5" t="str">
        <f>OBV!H1582</f>
        <v>CONFIRMED BEARISH</v>
      </c>
    </row>
    <row r="1583" spans="1:12" ht="13.5" x14ac:dyDescent="0.25">
      <c r="A1583" s="3">
        <f>RSI!A1583</f>
        <v>44315</v>
      </c>
      <c r="B1583" s="2">
        <f>RSI!B1583</f>
        <v>5.952</v>
      </c>
      <c r="C1583" s="2">
        <f>RSI!I1583</f>
        <v>54.66014338981703</v>
      </c>
      <c r="D1583" s="2">
        <f>MACD!E1583</f>
        <v>-0.15828049971511238</v>
      </c>
      <c r="E1583" s="2">
        <f>MACD!F1583</f>
        <v>-0.12968084343062886</v>
      </c>
      <c r="F1583" s="2">
        <f>'Moving Avg'!D1583</f>
        <v>6.0218000000000007</v>
      </c>
      <c r="G1583" s="2">
        <f>'Moving Avg'!F1583</f>
        <v>5.8032500000000002</v>
      </c>
      <c r="H1583" s="2">
        <f>'Moving Avg'!G1583</f>
        <v>5.7793599999999996</v>
      </c>
      <c r="I1583" s="2">
        <f>'Moving Avg'!H1583</f>
        <v>5.4468049999999941</v>
      </c>
      <c r="J1583" s="5" t="str">
        <f>OBV!F1583</f>
        <v>BEARISH</v>
      </c>
      <c r="K1583" s="5" t="str">
        <f>OBV!G1583</f>
        <v>STRONG</v>
      </c>
      <c r="L1583" s="5" t="str">
        <f>OBV!H1583</f>
        <v>CONFIRMED BEARISH</v>
      </c>
    </row>
    <row r="1584" spans="1:12" ht="13.5" x14ac:dyDescent="0.25">
      <c r="A1584" s="3">
        <f>RSI!A1584</f>
        <v>44316</v>
      </c>
      <c r="B1584" s="2">
        <f>RSI!B1584</f>
        <v>5.952</v>
      </c>
      <c r="C1584" s="2">
        <f>RSI!I1584</f>
        <v>54.66014338981703</v>
      </c>
      <c r="D1584" s="2">
        <f>MACD!E1584</f>
        <v>-0.17428655438697227</v>
      </c>
      <c r="E1584" s="2">
        <f>MACD!F1584</f>
        <v>-0.13860198562189754</v>
      </c>
      <c r="F1584" s="2">
        <f>'Moving Avg'!D1584</f>
        <v>5.9505999999999997</v>
      </c>
      <c r="G1584" s="2">
        <f>'Moving Avg'!F1584</f>
        <v>5.8138999999999994</v>
      </c>
      <c r="H1584" s="2">
        <f>'Moving Avg'!G1584</f>
        <v>5.7810399999999982</v>
      </c>
      <c r="I1584" s="2">
        <f>'Moving Avg'!H1584</f>
        <v>5.4515799999999937</v>
      </c>
      <c r="J1584" s="5" t="str">
        <f>OBV!F1584</f>
        <v>BEARISH</v>
      </c>
      <c r="K1584" s="5" t="str">
        <f>OBV!G1584</f>
        <v>STRONG</v>
      </c>
      <c r="L1584" s="5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6.09</v>
      </c>
      <c r="C1585" s="2">
        <f>RSI!I1585</f>
        <v>59.058329653369341</v>
      </c>
      <c r="D1585" s="2">
        <f>MACD!E1585</f>
        <v>-0.17309714930780817</v>
      </c>
      <c r="E1585" s="2">
        <f>MACD!F1585</f>
        <v>-0.14550101835907969</v>
      </c>
      <c r="F1585" s="2">
        <f>'Moving Avg'!D1585</f>
        <v>5.9447999999999999</v>
      </c>
      <c r="G1585" s="2">
        <f>'Moving Avg'!F1585</f>
        <v>5.8399000000000001</v>
      </c>
      <c r="H1585" s="2">
        <f>'Moving Avg'!G1585</f>
        <v>5.784279999999999</v>
      </c>
      <c r="I1585" s="2">
        <f>'Moving Avg'!H1585</f>
        <v>5.4570449999999928</v>
      </c>
      <c r="J1585" s="5" t="str">
        <f>OBV!F1585</f>
        <v>BULLISH</v>
      </c>
      <c r="K1585" s="5" t="str">
        <f>OBV!G1585</f>
        <v>NEUTRAL</v>
      </c>
      <c r="L1585" s="5" t="str">
        <f>OBV!H1585</f>
        <v>BULLISH DIVERGENCE</v>
      </c>
    </row>
    <row r="1586" spans="1:12" ht="13.5" x14ac:dyDescent="0.25">
      <c r="A1586" s="3">
        <f>RSI!A1586</f>
        <v>44320</v>
      </c>
      <c r="B1586" s="2">
        <f>RSI!B1586</f>
        <v>6.09</v>
      </c>
      <c r="C1586" s="2">
        <f>RSI!I1586</f>
        <v>59.058329653369341</v>
      </c>
      <c r="D1586" s="2">
        <f>MACD!E1586</f>
        <v>-0.1500502120029612</v>
      </c>
      <c r="E1586" s="2">
        <f>MACD!F1586</f>
        <v>-0.14641085708785601</v>
      </c>
      <c r="F1586" s="2">
        <f>'Moving Avg'!D1586</f>
        <v>5.9737999999999998</v>
      </c>
      <c r="G1586" s="2">
        <f>'Moving Avg'!F1586</f>
        <v>5.8659000000000008</v>
      </c>
      <c r="H1586" s="2">
        <f>'Moving Avg'!G1586</f>
        <v>5.7891399999999988</v>
      </c>
      <c r="I1586" s="2">
        <f>'Moving Avg'!H1586</f>
        <v>5.4632199999999917</v>
      </c>
      <c r="J1586" s="5" t="str">
        <f>OBV!F1586</f>
        <v>BULLISH</v>
      </c>
      <c r="K1586" s="5" t="str">
        <f>OBV!G1586</f>
        <v>WEAK</v>
      </c>
      <c r="L1586" s="5" t="str">
        <f>OBV!H1586</f>
        <v>CONFIRMED BULLISH</v>
      </c>
    </row>
    <row r="1587" spans="1:12" ht="13.5" x14ac:dyDescent="0.25">
      <c r="A1587" s="3">
        <f>RSI!A1587</f>
        <v>44321</v>
      </c>
      <c r="B1587" s="2">
        <f>RSI!B1587</f>
        <v>6.09</v>
      </c>
      <c r="C1587" s="2">
        <f>RSI!I1587</f>
        <v>59.058329653369341</v>
      </c>
      <c r="D1587" s="2">
        <f>MACD!E1587</f>
        <v>-0.13085901939086764</v>
      </c>
      <c r="E1587" s="2">
        <f>MACD!F1587</f>
        <v>-0.14330048954845834</v>
      </c>
      <c r="F1587" s="2">
        <f>'Moving Avg'!D1587</f>
        <v>6.0347999999999997</v>
      </c>
      <c r="G1587" s="2">
        <f>'Moving Avg'!F1587</f>
        <v>5.8966000000000012</v>
      </c>
      <c r="H1587" s="2">
        <f>'Moving Avg'!G1587</f>
        <v>5.792379999999997</v>
      </c>
      <c r="I1587" s="2">
        <f>'Moving Avg'!H1587</f>
        <v>5.4686849999999927</v>
      </c>
      <c r="J1587" s="5" t="str">
        <f>OBV!F1587</f>
        <v>BULLISH</v>
      </c>
      <c r="K1587" s="5" t="str">
        <f>OBV!G1587</f>
        <v>WEAK</v>
      </c>
      <c r="L1587" s="5" t="str">
        <f>OBV!H1587</f>
        <v>CONFIRMED BULLISH</v>
      </c>
    </row>
    <row r="1588" spans="1:12" ht="13.5" x14ac:dyDescent="0.25">
      <c r="A1588" s="3">
        <f>RSI!A1588</f>
        <v>44322</v>
      </c>
      <c r="B1588" s="2">
        <f>RSI!B1588</f>
        <v>5.9080000000000004</v>
      </c>
      <c r="C1588" s="2">
        <f>RSI!I1588</f>
        <v>50.921729528549498</v>
      </c>
      <c r="D1588" s="2">
        <f>MACD!E1588</f>
        <v>-7.565385116896195E-2</v>
      </c>
      <c r="E1588" s="2">
        <f>MACD!F1588</f>
        <v>-0.12977116187255905</v>
      </c>
      <c r="F1588" s="2">
        <f>'Moving Avg'!D1588</f>
        <v>6.0259999999999998</v>
      </c>
      <c r="G1588" s="2">
        <f>'Moving Avg'!F1588</f>
        <v>5.9181999999999997</v>
      </c>
      <c r="H1588" s="2">
        <f>'Moving Avg'!G1588</f>
        <v>5.7919799999999979</v>
      </c>
      <c r="I1588" s="2">
        <f>'Moving Avg'!H1588</f>
        <v>5.4732399999999926</v>
      </c>
      <c r="J1588" s="5" t="str">
        <f>OBV!F1588</f>
        <v>BULLISH</v>
      </c>
      <c r="K1588" s="5" t="str">
        <f>OBV!G1588</f>
        <v>NEUTRAL</v>
      </c>
      <c r="L1588" s="5" t="str">
        <f>OBV!H1588</f>
        <v>BULLISH DIVERGENCE</v>
      </c>
    </row>
    <row r="1589" spans="1:12" ht="13.5" x14ac:dyDescent="0.25">
      <c r="A1589" s="3">
        <f>RSI!A1589</f>
        <v>44323</v>
      </c>
      <c r="B1589" s="2">
        <f>RSI!B1589</f>
        <v>6.0609999999999999</v>
      </c>
      <c r="C1589" s="2">
        <f>RSI!I1589</f>
        <v>56.364349313043519</v>
      </c>
      <c r="D1589" s="2">
        <f>MACD!E1589</f>
        <v>-1.2388789443319226E-2</v>
      </c>
      <c r="E1589" s="2">
        <f>MACD!F1589</f>
        <v>-0.10629468738671109</v>
      </c>
      <c r="F1589" s="2">
        <f>'Moving Avg'!D1589</f>
        <v>6.0478000000000005</v>
      </c>
      <c r="G1589" s="2">
        <f>'Moving Avg'!F1589</f>
        <v>5.9396999999999993</v>
      </c>
      <c r="H1589" s="2">
        <f>'Moving Avg'!G1589</f>
        <v>5.7946399999999976</v>
      </c>
      <c r="I1589" s="2">
        <f>'Moving Avg'!H1589</f>
        <v>5.4785599999999919</v>
      </c>
      <c r="J1589" s="5" t="str">
        <f>OBV!F1589</f>
        <v>BULLISH</v>
      </c>
      <c r="K1589" s="5" t="str">
        <f>OBV!G1589</f>
        <v>WEAK</v>
      </c>
      <c r="L1589" s="5" t="str">
        <f>OBV!H1589</f>
        <v>CONFIRMED BULLISH</v>
      </c>
    </row>
    <row r="1590" spans="1:12" ht="13.5" x14ac:dyDescent="0.25">
      <c r="A1590" s="3">
        <f>RSI!A1590</f>
        <v>44326</v>
      </c>
      <c r="B1590" s="2">
        <f>RSI!B1590</f>
        <v>5.8869999999999996</v>
      </c>
      <c r="C1590" s="2">
        <f>RSI!I1590</f>
        <v>49.624401564329027</v>
      </c>
      <c r="D1590" s="2">
        <f>MACD!E1590</f>
        <v>2.3945817771281241E-2</v>
      </c>
      <c r="E1590" s="2">
        <f>MACD!F1590</f>
        <v>-8.0246586355112628E-2</v>
      </c>
      <c r="F1590" s="2">
        <f>'Moving Avg'!D1590</f>
        <v>6.0072000000000001</v>
      </c>
      <c r="G1590" s="2">
        <f>'Moving Avg'!F1590</f>
        <v>5.9436999999999998</v>
      </c>
      <c r="H1590" s="2">
        <f>'Moving Avg'!G1590</f>
        <v>5.7938199999999975</v>
      </c>
      <c r="I1590" s="2">
        <f>'Moving Avg'!H1590</f>
        <v>5.4836899999999913</v>
      </c>
      <c r="J1590" s="5" t="str">
        <f>OBV!F1590</f>
        <v>BEARISH</v>
      </c>
      <c r="K1590" s="5" t="str">
        <f>OBV!G1590</f>
        <v>STRONG</v>
      </c>
      <c r="L1590" s="5" t="str">
        <f>OBV!H1590</f>
        <v>CONFIRMED BEARISH</v>
      </c>
    </row>
    <row r="1591" spans="1:12" ht="13.5" x14ac:dyDescent="0.25">
      <c r="A1591" s="3">
        <f>RSI!A1591</f>
        <v>44327</v>
      </c>
      <c r="B1591" s="2">
        <f>RSI!B1591</f>
        <v>6.0540000000000003</v>
      </c>
      <c r="C1591" s="2">
        <f>RSI!I1591</f>
        <v>55.165731696893168</v>
      </c>
      <c r="D1591" s="2">
        <f>MACD!E1591</f>
        <v>1.5644489318090038E-2</v>
      </c>
      <c r="E1591" s="2">
        <f>MACD!F1591</f>
        <v>-6.1068371220472102E-2</v>
      </c>
      <c r="F1591" s="2">
        <f>'Moving Avg'!D1591</f>
        <v>6</v>
      </c>
      <c r="G1591" s="2">
        <f>'Moving Avg'!F1591</f>
        <v>5.9560500000000003</v>
      </c>
      <c r="H1591" s="2">
        <f>'Moving Avg'!G1591</f>
        <v>5.7988999999999979</v>
      </c>
      <c r="I1591" s="2">
        <f>'Moving Avg'!H1591</f>
        <v>5.489654999999992</v>
      </c>
      <c r="J1591" s="5" t="str">
        <f>OBV!F1591</f>
        <v>BULLISH</v>
      </c>
      <c r="K1591" s="5" t="str">
        <f>OBV!G1591</f>
        <v>NEUTRAL</v>
      </c>
      <c r="L1591" s="5" t="str">
        <f>OBV!H1591</f>
        <v>BULLISH DIVERGENCE</v>
      </c>
    </row>
    <row r="1592" spans="1:12" ht="13.5" x14ac:dyDescent="0.25">
      <c r="A1592" s="3">
        <f>RSI!A1592</f>
        <v>44333</v>
      </c>
      <c r="B1592" s="2">
        <f>RSI!B1592</f>
        <v>6.0609999999999999</v>
      </c>
      <c r="C1592" s="2">
        <f>RSI!I1592</f>
        <v>55.387254789869196</v>
      </c>
      <c r="D1592" s="2">
        <f>MACD!E1592</f>
        <v>-1.7413753650285635E-2</v>
      </c>
      <c r="E1592" s="2">
        <f>MACD!F1592</f>
        <v>-5.2337447706434809E-2</v>
      </c>
      <c r="F1592" s="2">
        <f>'Moving Avg'!D1592</f>
        <v>5.9942000000000011</v>
      </c>
      <c r="G1592" s="2">
        <f>'Moving Avg'!F1592</f>
        <v>5.96875</v>
      </c>
      <c r="H1592" s="2">
        <f>'Moving Avg'!G1592</f>
        <v>5.8041199999999984</v>
      </c>
      <c r="I1592" s="2">
        <f>'Moving Avg'!H1592</f>
        <v>5.4956549999999922</v>
      </c>
      <c r="J1592" s="5" t="str">
        <f>OBV!F1592</f>
        <v>BULLISH</v>
      </c>
      <c r="K1592" s="5" t="str">
        <f>OBV!G1592</f>
        <v>WEAK</v>
      </c>
      <c r="L1592" s="5" t="str">
        <f>OBV!H1592</f>
        <v>BULLISH DIVERGENCE</v>
      </c>
    </row>
    <row r="1593" spans="1:12" ht="13.5" x14ac:dyDescent="0.25">
      <c r="A1593" s="3">
        <f>RSI!A1593</f>
        <v>44334</v>
      </c>
      <c r="B1593" s="2">
        <f>RSI!B1593</f>
        <v>5.8869999999999996</v>
      </c>
      <c r="C1593" s="2">
        <f>RSI!I1593</f>
        <v>48.917220478644744</v>
      </c>
      <c r="D1593" s="2">
        <f>MACD!E1593</f>
        <v>-7.6797416893228387E-3</v>
      </c>
      <c r="E1593" s="2">
        <f>MACD!F1593</f>
        <v>-4.3405906503012417E-2</v>
      </c>
      <c r="F1593" s="2">
        <f>'Moving Avg'!D1593</f>
        <v>5.99</v>
      </c>
      <c r="G1593" s="2">
        <f>'Moving Avg'!F1593</f>
        <v>5.9814500000000006</v>
      </c>
      <c r="H1593" s="2">
        <f>'Moving Avg'!G1593</f>
        <v>5.8058599999999982</v>
      </c>
      <c r="I1593" s="2">
        <f>'Moving Avg'!H1593</f>
        <v>5.5007849999999925</v>
      </c>
      <c r="J1593" s="5" t="str">
        <f>OBV!F1593</f>
        <v>BULLISH</v>
      </c>
      <c r="K1593" s="5" t="str">
        <f>OBV!G1593</f>
        <v>WEAK</v>
      </c>
      <c r="L1593" s="5" t="str">
        <f>OBV!H1593</f>
        <v>BULLISH DIVERGENCE</v>
      </c>
    </row>
    <row r="1594" spans="1:12" ht="13.5" x14ac:dyDescent="0.25">
      <c r="A1594" s="3">
        <f>RSI!A1594</f>
        <v>44335</v>
      </c>
      <c r="B1594" s="2">
        <f>RSI!B1594</f>
        <v>5.7409999999999997</v>
      </c>
      <c r="C1594" s="2">
        <f>RSI!I1594</f>
        <v>44.246693779998701</v>
      </c>
      <c r="D1594" s="2">
        <f>MACD!E1594</f>
        <v>1.1589694937520711E-2</v>
      </c>
      <c r="E1594" s="2">
        <f>MACD!F1594</f>
        <v>-3.2406786214905794E-2</v>
      </c>
      <c r="F1594" s="2">
        <f>'Moving Avg'!D1594</f>
        <v>5.9260000000000002</v>
      </c>
      <c r="G1594" s="2">
        <f>'Moving Avg'!F1594</f>
        <v>5.9872500000000013</v>
      </c>
      <c r="H1594" s="2">
        <f>'Moving Avg'!G1594</f>
        <v>5.8046799999999976</v>
      </c>
      <c r="I1594" s="2">
        <f>'Moving Avg'!H1594</f>
        <v>5.5051849999999938</v>
      </c>
      <c r="J1594" s="5" t="str">
        <f>OBV!F1594</f>
        <v>BEARISH</v>
      </c>
      <c r="K1594" s="5" t="str">
        <f>OBV!G1594</f>
        <v>STRONG</v>
      </c>
      <c r="L1594" s="5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5.7409999999999997</v>
      </c>
      <c r="C1595" s="2">
        <f>RSI!I1595</f>
        <v>44.246693779998701</v>
      </c>
      <c r="D1595" s="2">
        <f>MACD!E1595</f>
        <v>5.0190083235617244E-2</v>
      </c>
      <c r="E1595" s="2">
        <f>MACD!F1595</f>
        <v>-1.5887412324801189E-2</v>
      </c>
      <c r="F1595" s="2">
        <f>'Moving Avg'!D1595</f>
        <v>5.8967999999999998</v>
      </c>
      <c r="G1595" s="2">
        <f>'Moving Avg'!F1595</f>
        <v>5.984700000000001</v>
      </c>
      <c r="H1595" s="2">
        <f>'Moving Avg'!G1595</f>
        <v>5.803499999999997</v>
      </c>
      <c r="I1595" s="2">
        <f>'Moving Avg'!H1595</f>
        <v>5.5102599999999926</v>
      </c>
      <c r="J1595" s="5" t="str">
        <f>OBV!F1595</f>
        <v>BULLISH</v>
      </c>
      <c r="K1595" s="5" t="str">
        <f>OBV!G1595</f>
        <v>NEUTRAL</v>
      </c>
      <c r="L1595" s="5" t="str">
        <f>OBV!H1595</f>
        <v>BULLISH DIVERGENCE</v>
      </c>
    </row>
    <row r="1596" spans="1:12" ht="13.5" x14ac:dyDescent="0.25">
      <c r="A1596" s="3">
        <f>RSI!A1596</f>
        <v>44337</v>
      </c>
      <c r="B1596" s="2">
        <f>RSI!B1596</f>
        <v>5.77</v>
      </c>
      <c r="C1596" s="2">
        <f>RSI!I1596</f>
        <v>45.446581384553959</v>
      </c>
      <c r="D1596" s="2">
        <f>MACD!E1596</f>
        <v>8.1689645768477703E-2</v>
      </c>
      <c r="E1596" s="2">
        <f>MACD!F1596</f>
        <v>3.627999293854588E-3</v>
      </c>
      <c r="F1596" s="2">
        <f>'Moving Avg'!D1596</f>
        <v>5.84</v>
      </c>
      <c r="G1596" s="2">
        <f>'Moving Avg'!F1596</f>
        <v>5.975950000000001</v>
      </c>
      <c r="H1596" s="2">
        <f>'Moving Avg'!G1596</f>
        <v>5.8028999999999975</v>
      </c>
      <c r="I1596" s="2">
        <f>'Moving Avg'!H1596</f>
        <v>5.5154799999999931</v>
      </c>
      <c r="J1596" s="5" t="str">
        <f>OBV!F1596</f>
        <v>BULLISH</v>
      </c>
      <c r="K1596" s="5" t="str">
        <f>OBV!G1596</f>
        <v>NEUTRAL</v>
      </c>
      <c r="L1596" s="5" t="str">
        <f>OBV!H1596</f>
        <v>BULLISH DIVERGENCE</v>
      </c>
    </row>
    <row r="1597" spans="1:12" ht="13.5" x14ac:dyDescent="0.25">
      <c r="A1597" s="3">
        <f>RSI!A1597</f>
        <v>44340</v>
      </c>
      <c r="B1597" s="2">
        <f>RSI!B1597</f>
        <v>5.7629999999999999</v>
      </c>
      <c r="C1597" s="2">
        <f>RSI!I1597</f>
        <v>45.193748806388527</v>
      </c>
      <c r="D1597" s="2">
        <f>MACD!E1597</f>
        <v>0.10960309623418318</v>
      </c>
      <c r="E1597" s="2">
        <f>MACD!F1597</f>
        <v>2.4823018681920307E-2</v>
      </c>
      <c r="F1597" s="2">
        <f>'Moving Avg'!D1597</f>
        <v>5.7804000000000002</v>
      </c>
      <c r="G1597" s="2">
        <f>'Moving Avg'!F1597</f>
        <v>5.9665000000000017</v>
      </c>
      <c r="H1597" s="2">
        <f>'Moving Avg'!G1597</f>
        <v>5.802159999999998</v>
      </c>
      <c r="I1597" s="2">
        <f>'Moving Avg'!H1597</f>
        <v>5.5206649999999931</v>
      </c>
      <c r="J1597" s="5" t="str">
        <f>OBV!F1597</f>
        <v>BEARISH</v>
      </c>
      <c r="K1597" s="5" t="str">
        <f>OBV!G1597</f>
        <v>STRONG</v>
      </c>
      <c r="L1597" s="5" t="str">
        <f>OBV!H1597</f>
        <v>CONFIRMED BEARISH</v>
      </c>
    </row>
    <row r="1598" spans="1:12" ht="13.5" x14ac:dyDescent="0.25">
      <c r="A1598" s="3">
        <f>RSI!A1598</f>
        <v>44341</v>
      </c>
      <c r="B1598" s="2">
        <f>RSI!B1598</f>
        <v>6.0170000000000003</v>
      </c>
      <c r="C1598" s="2">
        <f>RSI!I1598</f>
        <v>54.980764578232282</v>
      </c>
      <c r="D1598" s="2">
        <f>MACD!E1598</f>
        <v>8.7135251485272569E-2</v>
      </c>
      <c r="E1598" s="2">
        <f>MACD!F1598</f>
        <v>3.7285465242590764E-2</v>
      </c>
      <c r="F1598" s="2">
        <f>'Moving Avg'!D1598</f>
        <v>5.8064</v>
      </c>
      <c r="G1598" s="2">
        <f>'Moving Avg'!F1598</f>
        <v>5.9610500000000011</v>
      </c>
      <c r="H1598" s="2">
        <f>'Moving Avg'!G1598</f>
        <v>5.8064999999999989</v>
      </c>
      <c r="I1598" s="2">
        <f>'Moving Avg'!H1598</f>
        <v>5.526409999999994</v>
      </c>
      <c r="J1598" s="5" t="str">
        <f>OBV!F1598</f>
        <v>BULLISH</v>
      </c>
      <c r="K1598" s="5" t="str">
        <f>OBV!G1598</f>
        <v>NEUTRAL</v>
      </c>
      <c r="L1598" s="5" t="str">
        <f>OBV!H1598</f>
        <v>CONFIRMED BULLISH</v>
      </c>
    </row>
    <row r="1599" spans="1:12" ht="13.5" x14ac:dyDescent="0.25">
      <c r="A1599" s="3">
        <f>RSI!A1599</f>
        <v>44342</v>
      </c>
      <c r="B1599" s="2">
        <f>RSI!B1599</f>
        <v>6.0170000000000003</v>
      </c>
      <c r="C1599" s="2">
        <f>RSI!I1599</f>
        <v>54.980764578232282</v>
      </c>
      <c r="D1599" s="2">
        <f>MACD!E1599</f>
        <v>9.0835541194982383E-2</v>
      </c>
      <c r="E1599" s="2">
        <f>MACD!F1599</f>
        <v>4.7995480433069088E-2</v>
      </c>
      <c r="F1599" s="2">
        <f>'Moving Avg'!D1599</f>
        <v>5.8616000000000001</v>
      </c>
      <c r="G1599" s="2">
        <f>'Moving Avg'!F1599</f>
        <v>5.9464999999999995</v>
      </c>
      <c r="H1599" s="2">
        <f>'Moving Avg'!G1599</f>
        <v>5.810839999999998</v>
      </c>
      <c r="I1599" s="2">
        <f>'Moving Avg'!H1599</f>
        <v>5.5321899999999946</v>
      </c>
      <c r="J1599" s="5" t="str">
        <f>OBV!F1599</f>
        <v>BULLISH</v>
      </c>
      <c r="K1599" s="5" t="str">
        <f>OBV!G1599</f>
        <v>WEAK</v>
      </c>
      <c r="L1599" s="5" t="str">
        <f>OBV!H1599</f>
        <v>CONFIRMED BULLISH</v>
      </c>
    </row>
    <row r="1600" spans="1:12" ht="13.5" x14ac:dyDescent="0.25">
      <c r="A1600" s="3">
        <f>RSI!A1600</f>
        <v>44343</v>
      </c>
      <c r="B1600" s="2">
        <f>RSI!B1600</f>
        <v>6.0830000000000002</v>
      </c>
      <c r="C1600" s="2">
        <f>RSI!I1600</f>
        <v>57.279736664005675</v>
      </c>
      <c r="D1600" s="2">
        <f>MACD!E1600</f>
        <v>6.1542770555069737E-2</v>
      </c>
      <c r="E1600" s="2">
        <f>MACD!F1600</f>
        <v>5.070493845746922E-2</v>
      </c>
      <c r="F1600" s="2">
        <f>'Moving Avg'!D1600</f>
        <v>5.93</v>
      </c>
      <c r="G1600" s="2">
        <f>'Moving Avg'!F1600</f>
        <v>5.9446999999999992</v>
      </c>
      <c r="H1600" s="2">
        <f>'Moving Avg'!G1600</f>
        <v>5.8166399999999987</v>
      </c>
      <c r="I1600" s="2">
        <f>'Moving Avg'!H1600</f>
        <v>5.5382299999999951</v>
      </c>
      <c r="J1600" s="5" t="str">
        <f>OBV!F1600</f>
        <v>BULLISH</v>
      </c>
      <c r="K1600" s="5" t="str">
        <f>OBV!G1600</f>
        <v>WEAK</v>
      </c>
      <c r="L1600" s="5" t="str">
        <f>OBV!H1600</f>
        <v>CONFIRMED BULLISH</v>
      </c>
    </row>
    <row r="1601" spans="1:12" ht="13.5" x14ac:dyDescent="0.25">
      <c r="A1601" s="3">
        <f>RSI!A1601</f>
        <v>44344</v>
      </c>
      <c r="B1601" s="2">
        <f>RSI!B1601</f>
        <v>6.0970000000000004</v>
      </c>
      <c r="C1601" s="2">
        <f>RSI!I1601</f>
        <v>57.77234452303135</v>
      </c>
      <c r="D1601" s="2">
        <f>MACD!E1601</f>
        <v>6.0312904434852044E-2</v>
      </c>
      <c r="E1601" s="2">
        <f>MACD!F1601</f>
        <v>5.2626531652945792E-2</v>
      </c>
      <c r="F1601" s="2">
        <f>'Moving Avg'!D1601</f>
        <v>5.995400000000001</v>
      </c>
      <c r="G1601" s="2">
        <f>'Moving Avg'!F1601</f>
        <v>5.9522999999999993</v>
      </c>
      <c r="H1601" s="2">
        <f>'Moving Avg'!G1601</f>
        <v>5.8227199999999986</v>
      </c>
      <c r="I1601" s="2">
        <f>'Moving Avg'!H1601</f>
        <v>5.5430549999999972</v>
      </c>
      <c r="J1601" s="5" t="str">
        <f>OBV!F1601</f>
        <v>BULLISH</v>
      </c>
      <c r="K1601" s="5" t="str">
        <f>OBV!G1601</f>
        <v>WEAK</v>
      </c>
      <c r="L1601" s="5" t="str">
        <f>OBV!H1601</f>
        <v>CONFIRMED BULLISH</v>
      </c>
    </row>
    <row r="1602" spans="1:12" ht="13.5" x14ac:dyDescent="0.25">
      <c r="A1602" s="3">
        <f>RSI!A1602</f>
        <v>44347</v>
      </c>
      <c r="B1602" s="2">
        <f>RSI!B1602</f>
        <v>6.0970000000000004</v>
      </c>
      <c r="C1602" s="2">
        <f>RSI!I1602</f>
        <v>57.772344523031343</v>
      </c>
      <c r="D1602" s="2">
        <f>MACD!E1602</f>
        <v>5.9248902153371752E-2</v>
      </c>
      <c r="E1602" s="2">
        <f>MACD!F1602</f>
        <v>5.3951005753030981E-2</v>
      </c>
      <c r="F1602" s="2">
        <f>'Moving Avg'!D1602</f>
        <v>6.0622000000000007</v>
      </c>
      <c r="G1602" s="2">
        <f>'Moving Avg'!F1602</f>
        <v>5.9678999999999984</v>
      </c>
      <c r="H1602" s="2">
        <f>'Moving Avg'!G1602</f>
        <v>5.8286599999999984</v>
      </c>
      <c r="I1602" s="2">
        <f>'Moving Avg'!H1602</f>
        <v>5.5471399999999971</v>
      </c>
      <c r="J1602" s="5" t="str">
        <f>OBV!F1602</f>
        <v>BULLISH</v>
      </c>
      <c r="K1602" s="5" t="str">
        <f>OBV!G1602</f>
        <v>WEAK</v>
      </c>
      <c r="L1602" s="5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6.0970000000000004</v>
      </c>
      <c r="C1603" s="2">
        <f>RSI!I1603</f>
        <v>57.77234452303135</v>
      </c>
      <c r="D1603" s="2">
        <f>MACD!E1603</f>
        <v>3.0560593788640844E-2</v>
      </c>
      <c r="E1603" s="2">
        <f>MACD!F1603</f>
        <v>4.9272923360152959E-2</v>
      </c>
      <c r="F1603" s="2">
        <f>'Moving Avg'!D1603</f>
        <v>6.0782000000000007</v>
      </c>
      <c r="G1603" s="2">
        <f>'Moving Avg'!F1603</f>
        <v>5.9751499999999984</v>
      </c>
      <c r="H1603" s="2">
        <f>'Moving Avg'!G1603</f>
        <v>5.8345999999999991</v>
      </c>
      <c r="I1603" s="2">
        <f>'Moving Avg'!H1603</f>
        <v>5.5511899999999983</v>
      </c>
      <c r="J1603" s="5" t="str">
        <f>OBV!F1603</f>
        <v>BULLISH</v>
      </c>
      <c r="K1603" s="5" t="str">
        <f>OBV!G1603</f>
        <v>WEAK</v>
      </c>
      <c r="L1603" s="5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5.85</v>
      </c>
      <c r="C1604" s="2">
        <f>RSI!I1604</f>
        <v>46.067083540704829</v>
      </c>
      <c r="D1604" s="2">
        <f>MACD!E1604</f>
        <v>1.1773254824998247E-3</v>
      </c>
      <c r="E1604" s="2">
        <f>MACD!F1604</f>
        <v>3.9653803784622334E-2</v>
      </c>
      <c r="F1604" s="2">
        <f>'Moving Avg'!D1604</f>
        <v>6.0448000000000004</v>
      </c>
      <c r="G1604" s="2">
        <f>'Moving Avg'!F1604</f>
        <v>5.9700499999999987</v>
      </c>
      <c r="H1604" s="2">
        <f>'Moving Avg'!G1604</f>
        <v>5.8355999999999995</v>
      </c>
      <c r="I1604" s="2">
        <f>'Moving Avg'!H1604</f>
        <v>5.5539699999999979</v>
      </c>
      <c r="J1604" s="5" t="str">
        <f>OBV!F1604</f>
        <v>BULLISH</v>
      </c>
      <c r="K1604" s="5" t="str">
        <f>OBV!G1604</f>
        <v>WEAK</v>
      </c>
      <c r="L1604" s="5" t="str">
        <f>OBV!H1604</f>
        <v>BULLISH DIVERGENCE</v>
      </c>
    </row>
    <row r="1605" spans="1:12" ht="13.5" x14ac:dyDescent="0.25">
      <c r="A1605" s="3">
        <f>RSI!A1605</f>
        <v>44350</v>
      </c>
      <c r="B1605" s="2">
        <f>RSI!B1605</f>
        <v>5.85</v>
      </c>
      <c r="C1605" s="2">
        <f>RSI!I1605</f>
        <v>46.067083540704829</v>
      </c>
      <c r="D1605" s="2">
        <f>MACD!E1605</f>
        <v>-2.3099335731513904E-2</v>
      </c>
      <c r="E1605" s="2">
        <f>MACD!F1605</f>
        <v>2.7103175881395089E-2</v>
      </c>
      <c r="F1605" s="2">
        <f>'Moving Avg'!D1605</f>
        <v>5.9981999999999998</v>
      </c>
      <c r="G1605" s="2">
        <f>'Moving Avg'!F1605</f>
        <v>5.9580499999999983</v>
      </c>
      <c r="H1605" s="2">
        <f>'Moving Avg'!G1605</f>
        <v>5.8378200000000007</v>
      </c>
      <c r="I1605" s="2">
        <f>'Moving Avg'!H1605</f>
        <v>5.5565499999999979</v>
      </c>
      <c r="J1605" s="5" t="str">
        <f>OBV!F1605</f>
        <v>BULLISH</v>
      </c>
      <c r="K1605" s="5" t="str">
        <f>OBV!G1605</f>
        <v>NEUTRAL</v>
      </c>
      <c r="L1605" s="5" t="str">
        <f>OBV!H1605</f>
        <v>BULLISH DIVERGENCE</v>
      </c>
    </row>
    <row r="1606" spans="1:12" ht="13.5" x14ac:dyDescent="0.25">
      <c r="A1606" s="3">
        <f>RSI!A1606</f>
        <v>44351</v>
      </c>
      <c r="B1606" s="2">
        <f>RSI!B1606</f>
        <v>5.85</v>
      </c>
      <c r="C1606" s="2">
        <f>RSI!I1606</f>
        <v>46.067083540704829</v>
      </c>
      <c r="D1606" s="2">
        <f>MACD!E1606</f>
        <v>-3.8636898383729523E-2</v>
      </c>
      <c r="E1606" s="2">
        <f>MACD!F1606</f>
        <v>1.3955161028370168E-2</v>
      </c>
      <c r="F1606" s="2">
        <f>'Moving Avg'!D1606</f>
        <v>5.9488000000000003</v>
      </c>
      <c r="G1606" s="2">
        <f>'Moving Avg'!F1606</f>
        <v>5.9460499999999978</v>
      </c>
      <c r="H1606" s="2">
        <f>'Moving Avg'!G1606</f>
        <v>5.8400400000000001</v>
      </c>
      <c r="I1606" s="2">
        <f>'Moving Avg'!H1606</f>
        <v>5.559129999999997</v>
      </c>
      <c r="J1606" s="5" t="str">
        <f>OBV!F1606</f>
        <v>BEARISH</v>
      </c>
      <c r="K1606" s="5" t="str">
        <f>OBV!G1606</f>
        <v>STRONG</v>
      </c>
      <c r="L1606" s="5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5.8789999999999996</v>
      </c>
      <c r="C1607" s="2">
        <f>RSI!I1607</f>
        <v>47.623245475289195</v>
      </c>
      <c r="D1607" s="2">
        <f>MACD!E1607</f>
        <v>-5.4506648058442408E-2</v>
      </c>
      <c r="E1607" s="2">
        <f>MACD!F1607</f>
        <v>2.6279921100765338E-4</v>
      </c>
      <c r="F1607" s="2">
        <f>'Moving Avg'!D1607</f>
        <v>5.9051999999999989</v>
      </c>
      <c r="G1607" s="2">
        <f>'Moving Avg'!F1607</f>
        <v>5.9354999999999984</v>
      </c>
      <c r="H1607" s="2">
        <f>'Moving Avg'!G1607</f>
        <v>5.8451400000000016</v>
      </c>
      <c r="I1607" s="2">
        <f>'Moving Avg'!H1607</f>
        <v>5.5625649999999975</v>
      </c>
      <c r="J1607" s="5" t="str">
        <f>OBV!F1607</f>
        <v>BULLISH</v>
      </c>
      <c r="K1607" s="5" t="str">
        <f>OBV!G1607</f>
        <v>NEUTRAL</v>
      </c>
      <c r="L1607" s="5" t="str">
        <f>OBV!H1607</f>
        <v>BULLISH DIVERGENCE</v>
      </c>
    </row>
    <row r="1608" spans="1:12" ht="13.5" x14ac:dyDescent="0.25">
      <c r="A1608" s="3">
        <f>RSI!A1608</f>
        <v>44355</v>
      </c>
      <c r="B1608" s="2">
        <f>RSI!B1608</f>
        <v>5.8789999999999996</v>
      </c>
      <c r="C1608" s="2">
        <f>RSI!I1608</f>
        <v>47.623245475289188</v>
      </c>
      <c r="D1608" s="2">
        <f>MACD!E1608</f>
        <v>-2.8564068480984695E-2</v>
      </c>
      <c r="E1608" s="2">
        <f>MACD!F1608</f>
        <v>-5.5025743273908164E-3</v>
      </c>
      <c r="F1608" s="2">
        <f>'Moving Avg'!D1608</f>
        <v>5.8615999999999984</v>
      </c>
      <c r="G1608" s="2">
        <f>'Moving Avg'!F1608</f>
        <v>5.9340499999999983</v>
      </c>
      <c r="H1608" s="2">
        <f>'Moving Avg'!G1608</f>
        <v>5.8502400000000012</v>
      </c>
      <c r="I1608" s="2">
        <f>'Moving Avg'!H1608</f>
        <v>5.5663349999999969</v>
      </c>
      <c r="J1608" s="5" t="str">
        <f>OBV!F1608</f>
        <v>BULLISH</v>
      </c>
      <c r="K1608" s="5" t="str">
        <f>OBV!G1608</f>
        <v>NEUTRAL</v>
      </c>
      <c r="L1608" s="5" t="str">
        <f>OBV!H1608</f>
        <v>BULLISH DIVERGENCE</v>
      </c>
    </row>
    <row r="1609" spans="1:12" ht="13.5" x14ac:dyDescent="0.25">
      <c r="A1609" s="3">
        <f>RSI!A1609</f>
        <v>44356</v>
      </c>
      <c r="B1609" s="2">
        <f>RSI!B1609</f>
        <v>5.8789999999999996</v>
      </c>
      <c r="C1609" s="2">
        <f>RSI!I1609</f>
        <v>47.623245475289188</v>
      </c>
      <c r="D1609" s="2">
        <f>MACD!E1609</f>
        <v>-6.3405195985772878E-3</v>
      </c>
      <c r="E1609" s="2">
        <f>MACD!F1609</f>
        <v>-5.6701633816281108E-3</v>
      </c>
      <c r="F1609" s="2">
        <f>'Moving Avg'!D1609</f>
        <v>5.8673999999999991</v>
      </c>
      <c r="G1609" s="2">
        <f>'Moving Avg'!F1609</f>
        <v>5.9249499999999991</v>
      </c>
      <c r="H1609" s="2">
        <f>'Moving Avg'!G1609</f>
        <v>5.8585800000000026</v>
      </c>
      <c r="I1609" s="2">
        <f>'Moving Avg'!H1609</f>
        <v>5.5708499999999956</v>
      </c>
      <c r="J1609" s="5" t="str">
        <f>OBV!F1609</f>
        <v>BULLISH</v>
      </c>
      <c r="K1609" s="5" t="str">
        <f>OBV!G1609</f>
        <v>WEAK</v>
      </c>
      <c r="L1609" s="5" t="str">
        <f>OBV!H1609</f>
        <v>CONFIRMED BULLISH</v>
      </c>
    </row>
    <row r="1610" spans="1:12" ht="13.5" x14ac:dyDescent="0.25">
      <c r="A1610" s="3">
        <f>RSI!A1610</f>
        <v>44357</v>
      </c>
      <c r="B1610" s="2">
        <f>RSI!B1610</f>
        <v>5.8789999999999996</v>
      </c>
      <c r="C1610" s="2">
        <f>RSI!I1610</f>
        <v>47.623245475289188</v>
      </c>
      <c r="D1610" s="2">
        <f>MACD!E1610</f>
        <v>2.2869845133777211E-2</v>
      </c>
      <c r="E1610" s="2">
        <f>MACD!F1610</f>
        <v>3.7838321452953773E-5</v>
      </c>
      <c r="F1610" s="2">
        <f>'Moving Avg'!D1610</f>
        <v>5.8731999999999989</v>
      </c>
      <c r="G1610" s="2">
        <f>'Moving Avg'!F1610</f>
        <v>5.9245499999999991</v>
      </c>
      <c r="H1610" s="2">
        <f>'Moving Avg'!G1610</f>
        <v>5.866780000000003</v>
      </c>
      <c r="I1610" s="2">
        <f>'Moving Avg'!H1610</f>
        <v>5.5752299999999959</v>
      </c>
      <c r="J1610" s="5" t="str">
        <f>OBV!F1610</f>
        <v>BULLISH</v>
      </c>
      <c r="K1610" s="5" t="str">
        <f>OBV!G1610</f>
        <v>WEAK</v>
      </c>
      <c r="L1610" s="5" t="str">
        <f>OBV!H1610</f>
        <v>CONFIRMED BULLISH</v>
      </c>
    </row>
    <row r="1611" spans="1:12" ht="13.5" x14ac:dyDescent="0.25">
      <c r="A1611" s="3">
        <f>RSI!A1611</f>
        <v>44358</v>
      </c>
      <c r="B1611" s="2">
        <f>RSI!B1611</f>
        <v>5.952</v>
      </c>
      <c r="C1611" s="2">
        <f>RSI!I1611</f>
        <v>52.284706695488367</v>
      </c>
      <c r="D1611" s="2">
        <f>MACD!E1611</f>
        <v>4.4566058583527024E-2</v>
      </c>
      <c r="E1611" s="2">
        <f>MACD!F1611</f>
        <v>8.9434823738677692E-3</v>
      </c>
      <c r="F1611" s="2">
        <f>'Moving Avg'!D1611</f>
        <v>5.8935999999999993</v>
      </c>
      <c r="G1611" s="2">
        <f>'Moving Avg'!F1611</f>
        <v>5.9194499999999994</v>
      </c>
      <c r="H1611" s="2">
        <f>'Moving Avg'!G1611</f>
        <v>5.8761600000000023</v>
      </c>
      <c r="I1611" s="2">
        <f>'Moving Avg'!H1611</f>
        <v>5.5799749999999957</v>
      </c>
      <c r="J1611" s="5" t="str">
        <f>OBV!F1611</f>
        <v>BULLISH</v>
      </c>
      <c r="K1611" s="5" t="str">
        <f>OBV!G1611</f>
        <v>WEAK</v>
      </c>
      <c r="L1611" s="5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5.9160000000000004</v>
      </c>
      <c r="C1612" s="2">
        <f>RSI!I1612</f>
        <v>49.924959199428962</v>
      </c>
      <c r="D1612" s="2">
        <f>MACD!E1612</f>
        <v>6.537572942212222E-2</v>
      </c>
      <c r="E1612" s="2">
        <f>MACD!F1612</f>
        <v>2.0229931783518659E-2</v>
      </c>
      <c r="F1612" s="2">
        <f>'Moving Avg'!D1612</f>
        <v>5.9009999999999998</v>
      </c>
      <c r="G1612" s="2">
        <f>'Moving Avg'!F1612</f>
        <v>5.9122000000000003</v>
      </c>
      <c r="H1612" s="2">
        <f>'Moving Avg'!G1612</f>
        <v>5.8848200000000022</v>
      </c>
      <c r="I1612" s="2">
        <f>'Moving Avg'!H1612</f>
        <v>5.5837949999999958</v>
      </c>
      <c r="J1612" s="5" t="str">
        <f>OBV!F1612</f>
        <v>BULLISH</v>
      </c>
      <c r="K1612" s="5" t="str">
        <f>OBV!G1612</f>
        <v>NEUTRAL</v>
      </c>
      <c r="L1612" s="5" t="str">
        <f>OBV!H1612</f>
        <v>CONFIRMED BULLISH</v>
      </c>
    </row>
    <row r="1613" spans="1:12" ht="13.5" x14ac:dyDescent="0.25">
      <c r="A1613" s="3">
        <f>RSI!A1613</f>
        <v>44362</v>
      </c>
      <c r="B1613" s="2">
        <f>RSI!B1613</f>
        <v>5.9160000000000004</v>
      </c>
      <c r="C1613" s="2">
        <f>RSI!I1613</f>
        <v>49.924959199428962</v>
      </c>
      <c r="D1613" s="2">
        <f>MACD!E1613</f>
        <v>8.299725809142533E-2</v>
      </c>
      <c r="E1613" s="2">
        <f>MACD!F1613</f>
        <v>3.2783397045099999E-2</v>
      </c>
      <c r="F1613" s="2">
        <f>'Moving Avg'!D1613</f>
        <v>5.9084000000000003</v>
      </c>
      <c r="G1613" s="2">
        <f>'Moving Avg'!F1613</f>
        <v>5.9136499999999996</v>
      </c>
      <c r="H1613" s="2">
        <f>'Moving Avg'!G1613</f>
        <v>5.8883600000000014</v>
      </c>
      <c r="I1613" s="2">
        <f>'Moving Avg'!H1613</f>
        <v>5.5876149999999951</v>
      </c>
      <c r="J1613" s="5" t="str">
        <f>OBV!F1613</f>
        <v>BULLISH</v>
      </c>
      <c r="K1613" s="5" t="str">
        <f>OBV!G1613</f>
        <v>NEUTRAL</v>
      </c>
      <c r="L1613" s="5" t="str">
        <f>OBV!H1613</f>
        <v>CONFIRMED BULLISH</v>
      </c>
    </row>
    <row r="1614" spans="1:12" ht="13.5" x14ac:dyDescent="0.25">
      <c r="A1614" s="3">
        <f>RSI!A1614</f>
        <v>44363</v>
      </c>
      <c r="B1614" s="2">
        <f>RSI!B1614</f>
        <v>5.7409999999999997</v>
      </c>
      <c r="C1614" s="2">
        <f>RSI!I1614</f>
        <v>39.798409679614032</v>
      </c>
      <c r="D1614" s="2">
        <f>MACD!E1614</f>
        <v>7.2883102398241917E-2</v>
      </c>
      <c r="E1614" s="2">
        <f>MACD!F1614</f>
        <v>4.0803338115728387E-2</v>
      </c>
      <c r="F1614" s="2">
        <f>'Moving Avg'!D1614</f>
        <v>5.8807999999999998</v>
      </c>
      <c r="G1614" s="2">
        <f>'Moving Avg'!F1614</f>
        <v>5.9136500000000005</v>
      </c>
      <c r="H1614" s="2">
        <f>'Moving Avg'!G1614</f>
        <v>5.8884000000000007</v>
      </c>
      <c r="I1614" s="2">
        <f>'Moving Avg'!H1614</f>
        <v>5.5903249999999947</v>
      </c>
      <c r="J1614" s="5" t="str">
        <f>OBV!F1614</f>
        <v>BEARISH</v>
      </c>
      <c r="K1614" s="5" t="str">
        <f>OBV!G1614</f>
        <v>STRONG</v>
      </c>
      <c r="L1614" s="5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5.72</v>
      </c>
      <c r="C1615" s="2">
        <f>RSI!I1615</f>
        <v>38.781837811067454</v>
      </c>
      <c r="D1615" s="2">
        <f>MACD!E1615</f>
        <v>6.6926050474543253E-2</v>
      </c>
      <c r="E1615" s="2">
        <f>MACD!F1615</f>
        <v>4.6027880587491361E-2</v>
      </c>
      <c r="F1615" s="2">
        <f>'Moving Avg'!D1615</f>
        <v>5.8489999999999993</v>
      </c>
      <c r="G1615" s="2">
        <f>'Moving Avg'!F1615</f>
        <v>5.9126000000000003</v>
      </c>
      <c r="H1615" s="2">
        <f>'Moving Avg'!G1615</f>
        <v>5.8914</v>
      </c>
      <c r="I1615" s="2">
        <f>'Moving Avg'!H1615</f>
        <v>5.5922549999999944</v>
      </c>
      <c r="J1615" s="5" t="str">
        <f>OBV!F1615</f>
        <v>BEARISH</v>
      </c>
      <c r="K1615" s="5" t="str">
        <f>OBV!G1615</f>
        <v>STRONG</v>
      </c>
      <c r="L1615" s="5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5.72</v>
      </c>
      <c r="C1616" s="2">
        <f>RSI!I1616</f>
        <v>38.781837811067454</v>
      </c>
      <c r="D1616" s="2">
        <f>MACD!E1616</f>
        <v>6.2977635999000192E-2</v>
      </c>
      <c r="E1616" s="2">
        <f>MACD!F1616</f>
        <v>4.9417831669793133E-2</v>
      </c>
      <c r="F1616" s="2">
        <f>'Moving Avg'!D1616</f>
        <v>5.8026</v>
      </c>
      <c r="G1616" s="2">
        <f>'Moving Avg'!F1616</f>
        <v>5.9101000000000008</v>
      </c>
      <c r="H1616" s="2">
        <f>'Moving Avg'!G1616</f>
        <v>5.894400000000001</v>
      </c>
      <c r="I1616" s="2">
        <f>'Moving Avg'!H1616</f>
        <v>5.5941849999999951</v>
      </c>
      <c r="J1616" s="5" t="str">
        <f>OBV!F1616</f>
        <v>BEARISH</v>
      </c>
      <c r="K1616" s="5" t="str">
        <f>OBV!G1616</f>
        <v>STRONG</v>
      </c>
      <c r="L1616" s="5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5.6760000000000002</v>
      </c>
      <c r="C1617" s="2">
        <f>RSI!I1617</f>
        <v>36.515363770919727</v>
      </c>
      <c r="D1617" s="2">
        <f>MACD!E1617</f>
        <v>6.836873421902645E-2</v>
      </c>
      <c r="E1617" s="2">
        <f>MACD!F1617</f>
        <v>5.3208012179639802E-2</v>
      </c>
      <c r="F1617" s="2">
        <f>'Moving Avg'!D1617</f>
        <v>5.754599999999999</v>
      </c>
      <c r="G1617" s="2">
        <f>'Moving Avg'!F1617</f>
        <v>5.9057500000000003</v>
      </c>
      <c r="H1617" s="2">
        <f>'Moving Avg'!G1617</f>
        <v>5.8984000000000005</v>
      </c>
      <c r="I1617" s="2">
        <f>'Moving Avg'!H1617</f>
        <v>5.5962299999999949</v>
      </c>
      <c r="J1617" s="5" t="str">
        <f>OBV!F1617</f>
        <v>BEARISH</v>
      </c>
      <c r="K1617" s="5" t="str">
        <f>OBV!G1617</f>
        <v>STRONG</v>
      </c>
      <c r="L1617" s="5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5.8579999999999997</v>
      </c>
      <c r="C1618" s="2">
        <f>RSI!I1618</f>
        <v>49.62859748179909</v>
      </c>
      <c r="D1618" s="2">
        <f>MACD!E1618</f>
        <v>6.0645307078376121E-2</v>
      </c>
      <c r="E1618" s="2">
        <f>MACD!F1618</f>
        <v>5.4695471159387068E-2</v>
      </c>
      <c r="F1618" s="2">
        <f>'Moving Avg'!D1618</f>
        <v>5.7430000000000003</v>
      </c>
      <c r="G1618" s="2">
        <f>'Moving Avg'!F1618</f>
        <v>5.8978000000000002</v>
      </c>
      <c r="H1618" s="2">
        <f>'Moving Avg'!G1618</f>
        <v>5.9060400000000008</v>
      </c>
      <c r="I1618" s="2">
        <f>'Moving Avg'!H1618</f>
        <v>5.599184999999995</v>
      </c>
      <c r="J1618" s="5" t="str">
        <f>OBV!F1618</f>
        <v>BEARISH</v>
      </c>
      <c r="K1618" s="5" t="str">
        <f>OBV!G1618</f>
        <v>STRONG</v>
      </c>
      <c r="L1618" s="5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5.8579999999999997</v>
      </c>
      <c r="C1619" s="2">
        <f>RSI!I1619</f>
        <v>49.62859748179909</v>
      </c>
      <c r="D1619" s="2">
        <f>MACD!E1619</f>
        <v>5.4142390576972232E-2</v>
      </c>
      <c r="E1619" s="2">
        <f>MACD!F1619</f>
        <v>5.4584855042904105E-2</v>
      </c>
      <c r="F1619" s="2">
        <f>'Moving Avg'!D1619</f>
        <v>5.7664</v>
      </c>
      <c r="G1619" s="2">
        <f>'Moving Avg'!F1619</f>
        <v>5.88985</v>
      </c>
      <c r="H1619" s="2">
        <f>'Moving Avg'!G1619</f>
        <v>5.9105799999999995</v>
      </c>
      <c r="I1619" s="2">
        <f>'Moving Avg'!H1619</f>
        <v>5.6018049999999953</v>
      </c>
      <c r="J1619" s="5" t="str">
        <f>OBV!F1619</f>
        <v>BEARISH</v>
      </c>
      <c r="K1619" s="5" t="str">
        <f>OBV!G1619</f>
        <v>STRONG</v>
      </c>
      <c r="L1619" s="5" t="str">
        <f>OBV!H1619</f>
        <v>BEARISH DIVERGENCE</v>
      </c>
    </row>
    <row r="1620" spans="1:12" ht="13.5" x14ac:dyDescent="0.25">
      <c r="A1620" s="3">
        <f>RSI!A1620</f>
        <v>44371</v>
      </c>
      <c r="B1620" s="2">
        <f>RSI!B1620</f>
        <v>5.8579999999999997</v>
      </c>
      <c r="C1620" s="2">
        <f>RSI!I1620</f>
        <v>49.62859748179909</v>
      </c>
      <c r="D1620" s="2">
        <f>MACD!E1620</f>
        <v>4.8669821915452438E-2</v>
      </c>
      <c r="E1620" s="2">
        <f>MACD!F1620</f>
        <v>5.3401848417413772E-2</v>
      </c>
      <c r="F1620" s="2">
        <f>'Moving Avg'!D1620</f>
        <v>5.7940000000000005</v>
      </c>
      <c r="G1620" s="2">
        <f>'Moving Avg'!F1620</f>
        <v>5.8786000000000005</v>
      </c>
      <c r="H1620" s="2">
        <f>'Moving Avg'!G1620</f>
        <v>5.9116000000000009</v>
      </c>
      <c r="I1620" s="2">
        <f>'Moving Avg'!H1620</f>
        <v>5.6040849999999942</v>
      </c>
      <c r="J1620" s="5" t="str">
        <f>OBV!F1620</f>
        <v>BULLISH</v>
      </c>
      <c r="K1620" s="5" t="str">
        <f>OBV!G1620</f>
        <v>NEUTRAL</v>
      </c>
      <c r="L1620" s="5" t="str">
        <f>OBV!H1620</f>
        <v>CONFIRMED BULLISH</v>
      </c>
    </row>
    <row r="1621" spans="1:12" ht="13.5" x14ac:dyDescent="0.25">
      <c r="A1621" s="3">
        <f>RSI!A1621</f>
        <v>44372</v>
      </c>
      <c r="B1621" s="2">
        <f>RSI!B1621</f>
        <v>5.8579999999999997</v>
      </c>
      <c r="C1621" s="2">
        <f>RSI!I1621</f>
        <v>49.62859748179909</v>
      </c>
      <c r="D1621" s="2">
        <f>MACD!E1621</f>
        <v>5.529764052063868E-2</v>
      </c>
      <c r="E1621" s="2">
        <f>MACD!F1621</f>
        <v>5.3781006838058754E-2</v>
      </c>
      <c r="F1621" s="2">
        <f>'Moving Avg'!D1621</f>
        <v>5.8216000000000001</v>
      </c>
      <c r="G1621" s="2">
        <f>'Moving Avg'!F1621</f>
        <v>5.8666499999999999</v>
      </c>
      <c r="H1621" s="2">
        <f>'Moving Avg'!G1621</f>
        <v>5.9126200000000004</v>
      </c>
      <c r="I1621" s="2">
        <f>'Moving Avg'!H1621</f>
        <v>5.6067049999999945</v>
      </c>
      <c r="J1621" s="5" t="str">
        <f>OBV!F1621</f>
        <v>BULLISH</v>
      </c>
      <c r="K1621" s="5" t="str">
        <f>OBV!G1621</f>
        <v>NEUTRAL</v>
      </c>
      <c r="L1621" s="5" t="str">
        <f>OBV!H1621</f>
        <v>CONFIRMED BULLISH</v>
      </c>
    </row>
    <row r="1622" spans="1:12" ht="13.5" x14ac:dyDescent="0.25">
      <c r="A1622" s="3">
        <f>RSI!A1622</f>
        <v>44375</v>
      </c>
      <c r="B1622" s="2">
        <f>RSI!B1622</f>
        <v>5.8579999999999997</v>
      </c>
      <c r="C1622" s="2">
        <f>RSI!I1622</f>
        <v>49.62859748179909</v>
      </c>
      <c r="D1622" s="2">
        <f>MACD!E1622</f>
        <v>5.5392966886289585E-2</v>
      </c>
      <c r="E1622" s="2">
        <f>MACD!F1622</f>
        <v>5.4103398847704924E-2</v>
      </c>
      <c r="F1622" s="2">
        <f>'Moving Avg'!D1622</f>
        <v>5.8579999999999997</v>
      </c>
      <c r="G1622" s="2">
        <f>'Moving Avg'!F1622</f>
        <v>5.8547000000000002</v>
      </c>
      <c r="H1622" s="2">
        <f>'Moving Avg'!G1622</f>
        <v>5.9136399999999991</v>
      </c>
      <c r="I1622" s="2">
        <f>'Moving Avg'!H1622</f>
        <v>5.6089849999999952</v>
      </c>
      <c r="J1622" s="5" t="str">
        <f>OBV!F1622</f>
        <v>BULLISH</v>
      </c>
      <c r="K1622" s="5" t="str">
        <f>OBV!G1622</f>
        <v>WEAK</v>
      </c>
      <c r="L1622" s="5" t="str">
        <f>OBV!H1622</f>
        <v>CONFIRMED BULLISH</v>
      </c>
    </row>
    <row r="1623" spans="1:12" ht="13.5" x14ac:dyDescent="0.25">
      <c r="A1623" s="3">
        <f>RSI!A1623</f>
        <v>44376</v>
      </c>
      <c r="B1623" s="2">
        <f>RSI!B1623</f>
        <v>5.8579999999999997</v>
      </c>
      <c r="C1623" s="2">
        <f>RSI!I1623</f>
        <v>49.62859748179909</v>
      </c>
      <c r="D1623" s="2">
        <f>MACD!E1623</f>
        <v>5.5497362564378427E-2</v>
      </c>
      <c r="E1623" s="2">
        <f>MACD!F1623</f>
        <v>5.438219159103963E-2</v>
      </c>
      <c r="F1623" s="2">
        <f>'Moving Avg'!D1623</f>
        <v>5.8579999999999997</v>
      </c>
      <c r="G1623" s="2">
        <f>'Moving Avg'!F1623</f>
        <v>5.8427500000000006</v>
      </c>
      <c r="H1623" s="2">
        <f>'Moving Avg'!G1623</f>
        <v>5.9181399999999993</v>
      </c>
      <c r="I1623" s="2">
        <f>'Moving Avg'!H1623</f>
        <v>5.611264999999996</v>
      </c>
      <c r="J1623" s="5" t="str">
        <f>OBV!F1623</f>
        <v>NEUTRAL</v>
      </c>
      <c r="K1623" s="5" t="str">
        <f>OBV!G1623</f>
        <v>NEUTRAL</v>
      </c>
      <c r="L1623" s="5" t="str">
        <f>OBV!H1623</f>
        <v>NEUTRAL</v>
      </c>
    </row>
    <row r="1624" spans="1:12" ht="13.5" x14ac:dyDescent="0.25">
      <c r="A1624" s="3">
        <f>RSI!A1624</f>
        <v>44377</v>
      </c>
      <c r="B1624" s="2">
        <f>RSI!B1624</f>
        <v>5.8789999999999996</v>
      </c>
      <c r="C1624" s="2">
        <f>RSI!I1624</f>
        <v>51.4342223210379</v>
      </c>
      <c r="D1624" s="2">
        <f>MACD!E1624</f>
        <v>2.7129041656163366E-2</v>
      </c>
      <c r="E1624" s="2">
        <f>MACD!F1624</f>
        <v>4.893156160406438E-2</v>
      </c>
      <c r="F1624" s="2">
        <f>'Moving Avg'!D1624</f>
        <v>5.8621999999999996</v>
      </c>
      <c r="G1624" s="2">
        <f>'Moving Avg'!F1624</f>
        <v>5.8442000000000007</v>
      </c>
      <c r="H1624" s="2">
        <f>'Moving Avg'!G1624</f>
        <v>5.9232199999999997</v>
      </c>
      <c r="I1624" s="2">
        <f>'Moving Avg'!H1624</f>
        <v>5.6136499999999954</v>
      </c>
      <c r="J1624" s="5" t="str">
        <f>OBV!F1624</f>
        <v>BULLISH</v>
      </c>
      <c r="K1624" s="5" t="str">
        <f>OBV!G1624</f>
        <v>WEAK</v>
      </c>
      <c r="L1624" s="5" t="str">
        <f>OBV!H1624</f>
        <v>CONFIRMED BULLISH</v>
      </c>
    </row>
    <row r="1625" spans="1:12" ht="13.5" x14ac:dyDescent="0.25">
      <c r="A1625" s="3">
        <f>RSI!A1625</f>
        <v>44378</v>
      </c>
      <c r="B1625" s="2">
        <f>RSI!B1625</f>
        <v>5.8789999999999996</v>
      </c>
      <c r="C1625" s="2">
        <f>RSI!I1625</f>
        <v>51.4342223210379</v>
      </c>
      <c r="D1625" s="2">
        <f>MACD!E1625</f>
        <v>-2.0943246458848819E-4</v>
      </c>
      <c r="E1625" s="2">
        <f>MACD!F1625</f>
        <v>3.9103362790333808E-2</v>
      </c>
      <c r="F1625" s="2">
        <f>'Moving Avg'!D1625</f>
        <v>5.8663999999999987</v>
      </c>
      <c r="G1625" s="2">
        <f>'Moving Avg'!F1625</f>
        <v>5.8456500000000009</v>
      </c>
      <c r="H1625" s="2">
        <f>'Moving Avg'!G1625</f>
        <v>5.9249599999999996</v>
      </c>
      <c r="I1625" s="2">
        <f>'Moving Avg'!H1625</f>
        <v>5.6160349999999957</v>
      </c>
      <c r="J1625" s="5" t="str">
        <f>OBV!F1625</f>
        <v>BULLISH</v>
      </c>
      <c r="K1625" s="5" t="str">
        <f>OBV!G1625</f>
        <v>WEAK</v>
      </c>
      <c r="L1625" s="5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5.8789999999999996</v>
      </c>
      <c r="C1626" s="2">
        <f>RSI!I1626</f>
        <v>51.4342223210379</v>
      </c>
      <c r="D1626" s="2">
        <f>MACD!E1626</f>
        <v>-2.3438044012589643E-2</v>
      </c>
      <c r="E1626" s="2">
        <f>MACD!F1626</f>
        <v>2.6595081429749118E-2</v>
      </c>
      <c r="F1626" s="2">
        <f>'Moving Avg'!D1626</f>
        <v>5.8705999999999987</v>
      </c>
      <c r="G1626" s="2">
        <f>'Moving Avg'!F1626</f>
        <v>5.847100000000002</v>
      </c>
      <c r="H1626" s="2">
        <f>'Moving Avg'!G1626</f>
        <v>5.9236400000000016</v>
      </c>
      <c r="I1626" s="2">
        <f>'Moving Avg'!H1626</f>
        <v>5.6184199999999951</v>
      </c>
      <c r="J1626" s="5" t="str">
        <f>OBV!F1626</f>
        <v>BULLISH</v>
      </c>
      <c r="K1626" s="5" t="str">
        <f>OBV!G1626</f>
        <v>WEAK</v>
      </c>
      <c r="L1626" s="5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5.8789999999999996</v>
      </c>
      <c r="C1627" s="2">
        <f>RSI!I1627</f>
        <v>51.434222321037915</v>
      </c>
      <c r="D1627" s="2">
        <f>MACD!E1627</f>
        <v>-4.9951195008742566E-2</v>
      </c>
      <c r="E1627" s="2">
        <f>MACD!F1627</f>
        <v>1.1285826142050781E-2</v>
      </c>
      <c r="F1627" s="2">
        <f>'Moving Avg'!D1627</f>
        <v>5.8747999999999987</v>
      </c>
      <c r="G1627" s="2">
        <f>'Moving Avg'!F1627</f>
        <v>5.847100000000002</v>
      </c>
      <c r="H1627" s="2">
        <f>'Moving Avg'!G1627</f>
        <v>5.9221800000000018</v>
      </c>
      <c r="I1627" s="2">
        <f>'Moving Avg'!H1627</f>
        <v>5.6208049999999945</v>
      </c>
      <c r="J1627" s="5" t="str">
        <f>OBV!F1627</f>
        <v>BULLISH</v>
      </c>
      <c r="K1627" s="5" t="str">
        <f>OBV!G1627</f>
        <v>WEAK</v>
      </c>
      <c r="L1627" s="5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5.8789999999999996</v>
      </c>
      <c r="C1628" s="2">
        <f>RSI!I1628</f>
        <v>51.434222321037915</v>
      </c>
      <c r="D1628" s="2">
        <f>MACD!E1628</f>
        <v>-4.4467752683691408E-2</v>
      </c>
      <c r="E1628" s="2">
        <f>MACD!F1628</f>
        <v>1.3511037690234345E-4</v>
      </c>
      <c r="F1628" s="2">
        <f>'Moving Avg'!D1628</f>
        <v>5.8789999999999996</v>
      </c>
      <c r="G1628" s="2">
        <f>'Moving Avg'!F1628</f>
        <v>5.847100000000002</v>
      </c>
      <c r="H1628" s="2">
        <f>'Moving Avg'!G1628</f>
        <v>5.9172400000000014</v>
      </c>
      <c r="I1628" s="2">
        <f>'Moving Avg'!H1628</f>
        <v>5.6223799999999953</v>
      </c>
      <c r="J1628" s="5" t="str">
        <f>OBV!F1628</f>
        <v>BULLISH</v>
      </c>
      <c r="K1628" s="5" t="str">
        <f>OBV!G1628</f>
        <v>WEAK</v>
      </c>
      <c r="L1628" s="5" t="str">
        <f>OBV!H1628</f>
        <v>CONFIRMED BULLISH</v>
      </c>
    </row>
    <row r="1629" spans="1:12" ht="13.5" x14ac:dyDescent="0.25">
      <c r="A1629" s="3">
        <f>RSI!A1629</f>
        <v>44384</v>
      </c>
      <c r="B1629" s="2">
        <f>RSI!B1629</f>
        <v>5.8789999999999996</v>
      </c>
      <c r="C1629" s="2">
        <f>RSI!I1629</f>
        <v>51.434222321037915</v>
      </c>
      <c r="D1629" s="2">
        <f>MACD!E1629</f>
        <v>-3.9904169634906062E-2</v>
      </c>
      <c r="E1629" s="2">
        <f>MACD!F1629</f>
        <v>-7.8727456254593375E-3</v>
      </c>
      <c r="F1629" s="2">
        <f>'Moving Avg'!D1629</f>
        <v>5.8789999999999996</v>
      </c>
      <c r="G1629" s="2">
        <f>'Moving Avg'!F1629</f>
        <v>5.847100000000002</v>
      </c>
      <c r="H1629" s="2">
        <f>'Moving Avg'!G1629</f>
        <v>5.9086600000000011</v>
      </c>
      <c r="I1629" s="2">
        <f>'Moving Avg'!H1629</f>
        <v>5.6239549999999943</v>
      </c>
      <c r="J1629" s="5" t="str">
        <f>OBV!F1629</f>
        <v>NEUTRAL</v>
      </c>
      <c r="K1629" s="5" t="str">
        <f>OBV!G1629</f>
        <v>NEUTRAL</v>
      </c>
      <c r="L1629" s="5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5.8789999999999996</v>
      </c>
      <c r="C1630" s="2">
        <f>RSI!I1630</f>
        <v>51.4342223210379</v>
      </c>
      <c r="D1630" s="2">
        <f>MACD!E1630</f>
        <v>-3.6113280697711581E-2</v>
      </c>
      <c r="E1630" s="2">
        <f>MACD!F1630</f>
        <v>-1.3520852639909786E-2</v>
      </c>
      <c r="F1630" s="2">
        <f>'Moving Avg'!D1630</f>
        <v>5.8789999999999996</v>
      </c>
      <c r="G1630" s="2">
        <f>'Moving Avg'!F1630</f>
        <v>5.847100000000002</v>
      </c>
      <c r="H1630" s="2">
        <f>'Moving Avg'!G1630</f>
        <v>5.9038600000000017</v>
      </c>
      <c r="I1630" s="2">
        <f>'Moving Avg'!H1630</f>
        <v>5.6255299999999933</v>
      </c>
      <c r="J1630" s="5" t="str">
        <f>OBV!F1630</f>
        <v>NEUTRAL</v>
      </c>
      <c r="K1630" s="5" t="str">
        <f>OBV!G1630</f>
        <v>NEUTRAL</v>
      </c>
      <c r="L1630" s="5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5.8719999999999999</v>
      </c>
      <c r="C1631" s="2">
        <f>RSI!I1631</f>
        <v>50.422093299804935</v>
      </c>
      <c r="D1631" s="2">
        <f>MACD!E1631</f>
        <v>-3.2452461379991249E-2</v>
      </c>
      <c r="E1631" s="2">
        <f>MACD!F1631</f>
        <v>-1.7307174387926078E-2</v>
      </c>
      <c r="F1631" s="2">
        <f>'Moving Avg'!D1631</f>
        <v>5.8775999999999993</v>
      </c>
      <c r="G1631" s="2">
        <f>'Moving Avg'!F1631</f>
        <v>5.8431000000000015</v>
      </c>
      <c r="H1631" s="2">
        <f>'Moving Avg'!G1631</f>
        <v>5.9024000000000001</v>
      </c>
      <c r="I1631" s="2">
        <f>'Moving Avg'!H1631</f>
        <v>5.6270699999999945</v>
      </c>
      <c r="J1631" s="5" t="str">
        <f>OBV!F1631</f>
        <v>BEARISH</v>
      </c>
      <c r="K1631" s="5" t="str">
        <f>OBV!G1631</f>
        <v>STRONG</v>
      </c>
      <c r="L1631" s="5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5.8650000000000002</v>
      </c>
      <c r="C1632" s="2">
        <f>RSI!I1632</f>
        <v>49.37573138221066</v>
      </c>
      <c r="D1632" s="2">
        <f>MACD!E1632</f>
        <v>-2.8855495118188301E-2</v>
      </c>
      <c r="E1632" s="2">
        <f>MACD!F1632</f>
        <v>-1.9616838533978522E-2</v>
      </c>
      <c r="F1632" s="2">
        <f>'Moving Avg'!D1632</f>
        <v>5.8748000000000005</v>
      </c>
      <c r="G1632" s="2">
        <f>'Moving Avg'!F1632</f>
        <v>5.8405500000000004</v>
      </c>
      <c r="H1632" s="2">
        <f>'Moving Avg'!G1632</f>
        <v>5.9040000000000008</v>
      </c>
      <c r="I1632" s="2">
        <f>'Moving Avg'!H1632</f>
        <v>5.6285749999999943</v>
      </c>
      <c r="J1632" s="5" t="str">
        <f>OBV!F1632</f>
        <v>BEARISH</v>
      </c>
      <c r="K1632" s="5" t="str">
        <f>OBV!G1632</f>
        <v>STRONG</v>
      </c>
      <c r="L1632" s="5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5.8650000000000002</v>
      </c>
      <c r="C1633" s="2">
        <f>RSI!I1633</f>
        <v>49.37573138221066</v>
      </c>
      <c r="D1633" s="2">
        <f>MACD!E1633</f>
        <v>-2.5788293686654029E-2</v>
      </c>
      <c r="E1633" s="2">
        <f>MACD!F1633</f>
        <v>-2.0851129564513626E-2</v>
      </c>
      <c r="F1633" s="2">
        <f>'Moving Avg'!D1633</f>
        <v>5.8719999999999999</v>
      </c>
      <c r="G1633" s="2">
        <f>'Moving Avg'!F1633</f>
        <v>5.8380000000000001</v>
      </c>
      <c r="H1633" s="2">
        <f>'Moving Avg'!G1633</f>
        <v>5.9022600000000001</v>
      </c>
      <c r="I1633" s="2">
        <f>'Moving Avg'!H1633</f>
        <v>5.6300799999999933</v>
      </c>
      <c r="J1633" s="5" t="str">
        <f>OBV!F1633</f>
        <v>BEARISH</v>
      </c>
      <c r="K1633" s="5" t="str">
        <f>OBV!G1633</f>
        <v>STRONG</v>
      </c>
      <c r="L1633" s="5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5.734</v>
      </c>
      <c r="C1634" s="2">
        <f>RSI!I1634</f>
        <v>34.042708547385999</v>
      </c>
      <c r="D1634" s="2">
        <f>MACD!E1634</f>
        <v>-1.0236631098566207E-2</v>
      </c>
      <c r="E1634" s="2">
        <f>MACD!F1634</f>
        <v>-1.8728229871324144E-2</v>
      </c>
      <c r="F1634" s="2">
        <f>'Moving Avg'!D1634</f>
        <v>5.8430000000000009</v>
      </c>
      <c r="G1634" s="2">
        <f>'Moving Avg'!F1634</f>
        <v>5.83765</v>
      </c>
      <c r="H1634" s="2">
        <f>'Moving Avg'!G1634</f>
        <v>5.8978999999999999</v>
      </c>
      <c r="I1634" s="2">
        <f>'Moving Avg'!H1634</f>
        <v>5.630929999999994</v>
      </c>
      <c r="J1634" s="5" t="str">
        <f>OBV!F1634</f>
        <v>BEARISH</v>
      </c>
      <c r="K1634" s="5" t="str">
        <f>OBV!G1634</f>
        <v>STRONG</v>
      </c>
      <c r="L1634" s="5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5.8140000000000001</v>
      </c>
      <c r="C1635" s="2">
        <f>RSI!I1635</f>
        <v>45.228618325412455</v>
      </c>
      <c r="D1635" s="2">
        <f>MACD!E1635</f>
        <v>-2.2091275768625351E-3</v>
      </c>
      <c r="E1635" s="2">
        <f>MACD!F1635</f>
        <v>-1.5424409412431823E-2</v>
      </c>
      <c r="F1635" s="2">
        <f>'Moving Avg'!D1635</f>
        <v>5.83</v>
      </c>
      <c r="G1635" s="2">
        <f>'Moving Avg'!F1635</f>
        <v>5.8423500000000006</v>
      </c>
      <c r="H1635" s="2">
        <f>'Moving Avg'!G1635</f>
        <v>5.8923799999999984</v>
      </c>
      <c r="I1635" s="2">
        <f>'Moving Avg'!H1635</f>
        <v>5.6321799999999946</v>
      </c>
      <c r="J1635" s="5" t="str">
        <f>OBV!F1635</f>
        <v>BEARISH</v>
      </c>
      <c r="K1635" s="5" t="str">
        <f>OBV!G1635</f>
        <v>STRONG</v>
      </c>
      <c r="L1635" s="5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5.8140000000000001</v>
      </c>
      <c r="C1636" s="2">
        <f>RSI!I1636</f>
        <v>45.228618325412455</v>
      </c>
      <c r="D1636" s="2">
        <f>MACD!E1636</f>
        <v>4.8461430179420617E-3</v>
      </c>
      <c r="E1636" s="2">
        <f>MACD!F1636</f>
        <v>-1.1370298926357046E-2</v>
      </c>
      <c r="F1636" s="2">
        <f>'Moving Avg'!D1636</f>
        <v>5.8183999999999996</v>
      </c>
      <c r="G1636" s="2">
        <f>'Moving Avg'!F1636</f>
        <v>5.8470499999999985</v>
      </c>
      <c r="H1636" s="2">
        <f>'Moving Avg'!G1636</f>
        <v>5.8868599999999995</v>
      </c>
      <c r="I1636" s="2">
        <f>'Moving Avg'!H1636</f>
        <v>5.6334299999999953</v>
      </c>
      <c r="J1636" s="5" t="str">
        <f>OBV!F1636</f>
        <v>BEARISH</v>
      </c>
      <c r="K1636" s="5" t="str">
        <f>OBV!G1636</f>
        <v>STRONG</v>
      </c>
      <c r="L1636" s="5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5.8140000000000001</v>
      </c>
      <c r="C1637" s="2">
        <f>RSI!I1637</f>
        <v>45.228618325412462</v>
      </c>
      <c r="D1637" s="2">
        <f>MACD!E1637</f>
        <v>1.1059290714520387E-2</v>
      </c>
      <c r="E1637" s="2">
        <f>MACD!F1637</f>
        <v>-6.8843809981815589E-3</v>
      </c>
      <c r="F1637" s="2">
        <f>'Moving Avg'!D1637</f>
        <v>5.8082000000000003</v>
      </c>
      <c r="G1637" s="2">
        <f>'Moving Avg'!F1637</f>
        <v>5.8539499999999993</v>
      </c>
      <c r="H1637" s="2">
        <f>'Moving Avg'!G1637</f>
        <v>5.8813399999999989</v>
      </c>
      <c r="I1637" s="2">
        <f>'Moving Avg'!H1637</f>
        <v>5.6338699999999946</v>
      </c>
      <c r="J1637" s="5" t="str">
        <f>OBV!F1637</f>
        <v>BULLISH</v>
      </c>
      <c r="K1637" s="5" t="str">
        <f>OBV!G1637</f>
        <v>NEUTRAL</v>
      </c>
      <c r="L1637" s="5" t="str">
        <f>OBV!H1637</f>
        <v>BULLISH DIVERGENCE</v>
      </c>
    </row>
    <row r="1638" spans="1:12" ht="13.5" x14ac:dyDescent="0.25">
      <c r="A1638" s="3">
        <f>RSI!A1638</f>
        <v>44399</v>
      </c>
      <c r="B1638" s="2">
        <f>RSI!B1638</f>
        <v>5.8719999999999999</v>
      </c>
      <c r="C1638" s="2">
        <f>RSI!I1638</f>
        <v>52.520020866495571</v>
      </c>
      <c r="D1638" s="2">
        <f>MACD!E1638</f>
        <v>1.2245554115378532E-2</v>
      </c>
      <c r="E1638" s="2">
        <f>MACD!F1638</f>
        <v>-3.0583939754695406E-3</v>
      </c>
      <c r="F1638" s="2">
        <f>'Moving Avg'!D1638</f>
        <v>5.8096000000000005</v>
      </c>
      <c r="G1638" s="2">
        <f>'Moving Avg'!F1638</f>
        <v>5.8546499999999986</v>
      </c>
      <c r="H1638" s="2">
        <f>'Moving Avg'!G1638</f>
        <v>5.8806199999999986</v>
      </c>
      <c r="I1638" s="2">
        <f>'Moving Avg'!H1638</f>
        <v>5.6345999999999954</v>
      </c>
      <c r="J1638" s="5" t="str">
        <f>OBV!F1638</f>
        <v>BULLISH</v>
      </c>
      <c r="K1638" s="5" t="str">
        <f>OBV!G1638</f>
        <v>WEAK</v>
      </c>
      <c r="L1638" s="5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5.8719999999999999</v>
      </c>
      <c r="C1639" s="2">
        <f>RSI!I1639</f>
        <v>52.520020866495571</v>
      </c>
      <c r="D1639" s="2">
        <f>MACD!E1639</f>
        <v>1.3115184368297506E-2</v>
      </c>
      <c r="E1639" s="2">
        <f>MACD!F1639</f>
        <v>1.7632169328386836E-4</v>
      </c>
      <c r="F1639" s="2">
        <f>'Moving Avg'!D1639</f>
        <v>5.8372000000000002</v>
      </c>
      <c r="G1639" s="2">
        <f>'Moving Avg'!F1639</f>
        <v>5.8553499999999987</v>
      </c>
      <c r="H1639" s="2">
        <f>'Moving Avg'!G1639</f>
        <v>5.8768399999999996</v>
      </c>
      <c r="I1639" s="2">
        <f>'Moving Avg'!H1639</f>
        <v>5.6353299999999971</v>
      </c>
      <c r="J1639" s="5" t="str">
        <f>OBV!F1639</f>
        <v>BULLISH</v>
      </c>
      <c r="K1639" s="5" t="str">
        <f>OBV!G1639</f>
        <v>WEAK</v>
      </c>
      <c r="L1639" s="5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5.8719999999999999</v>
      </c>
      <c r="C1640" s="2">
        <f>RSI!I1640</f>
        <v>52.520020866495571</v>
      </c>
      <c r="D1640" s="2">
        <f>MACD!E1640</f>
        <v>1.3726829901287374E-2</v>
      </c>
      <c r="E1640" s="2">
        <f>MACD!F1640</f>
        <v>2.8864233348845697E-3</v>
      </c>
      <c r="F1640" s="2">
        <f>'Moving Avg'!D1640</f>
        <v>5.8487999999999998</v>
      </c>
      <c r="G1640" s="2">
        <f>'Moving Avg'!F1640</f>
        <v>5.856049999999998</v>
      </c>
      <c r="H1640" s="2">
        <f>'Moving Avg'!G1640</f>
        <v>5.8765400000000003</v>
      </c>
      <c r="I1640" s="2">
        <f>'Moving Avg'!H1640</f>
        <v>5.636059999999997</v>
      </c>
      <c r="J1640" s="5" t="str">
        <f>OBV!F1640</f>
        <v>BULLISH</v>
      </c>
      <c r="K1640" s="5" t="str">
        <f>OBV!G1640</f>
        <v>WEAK</v>
      </c>
      <c r="L1640" s="5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5.8719999999999999</v>
      </c>
      <c r="C1641" s="2">
        <f>RSI!I1641</f>
        <v>52.520020866495571</v>
      </c>
      <c r="D1641" s="2">
        <f>MACD!E1641</f>
        <v>1.3052457257318295E-2</v>
      </c>
      <c r="E1641" s="2">
        <f>MACD!F1641</f>
        <v>4.9196301193713153E-3</v>
      </c>
      <c r="F1641" s="2">
        <f>'Moving Avg'!D1641</f>
        <v>5.8604000000000003</v>
      </c>
      <c r="G1641" s="2">
        <f>'Moving Avg'!F1641</f>
        <v>5.8567499999999981</v>
      </c>
      <c r="H1641" s="2">
        <f>'Moving Avg'!G1641</f>
        <v>5.8729000000000005</v>
      </c>
      <c r="I1641" s="2">
        <f>'Moving Avg'!H1641</f>
        <v>5.6367899999999977</v>
      </c>
      <c r="J1641" s="5" t="str">
        <f>OBV!F1641</f>
        <v>BULLISH</v>
      </c>
      <c r="K1641" s="5" t="str">
        <f>OBV!G1641</f>
        <v>WEAK</v>
      </c>
      <c r="L1641" s="5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5.8719999999999999</v>
      </c>
      <c r="C1642" s="2">
        <f>RSI!I1642</f>
        <v>52.520020866495571</v>
      </c>
      <c r="D1642" s="2">
        <f>MACD!E1642</f>
        <v>1.1298433593156965E-2</v>
      </c>
      <c r="E1642" s="2">
        <f>MACD!F1642</f>
        <v>6.1953908141284455E-3</v>
      </c>
      <c r="F1642" s="2">
        <f>'Moving Avg'!D1642</f>
        <v>5.8719999999999999</v>
      </c>
      <c r="G1642" s="2">
        <f>'Moving Avg'!F1642</f>
        <v>5.8574499999999983</v>
      </c>
      <c r="H1642" s="2">
        <f>'Moving Avg'!G1642</f>
        <v>5.8691200000000014</v>
      </c>
      <c r="I1642" s="2">
        <f>'Moving Avg'!H1642</f>
        <v>5.6375199999999976</v>
      </c>
      <c r="J1642" s="5" t="str">
        <f>OBV!F1642</f>
        <v>BULLISH</v>
      </c>
      <c r="K1642" s="5" t="str">
        <f>OBV!G1642</f>
        <v>WEAK</v>
      </c>
      <c r="L1642" s="5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5.8719999999999999</v>
      </c>
      <c r="C1643" s="2">
        <f>RSI!I1643</f>
        <v>52.520020866495578</v>
      </c>
      <c r="D1643" s="2">
        <f>MACD!E1643</f>
        <v>9.7156693708857489E-3</v>
      </c>
      <c r="E1643" s="2">
        <f>MACD!F1643</f>
        <v>6.8994465254799062E-3</v>
      </c>
      <c r="F1643" s="2">
        <f>'Moving Avg'!D1643</f>
        <v>5.8719999999999999</v>
      </c>
      <c r="G1643" s="2">
        <f>'Moving Avg'!F1643</f>
        <v>5.8581499999999993</v>
      </c>
      <c r="H1643" s="2">
        <f>'Moving Avg'!G1643</f>
        <v>5.8688200000000004</v>
      </c>
      <c r="I1643" s="2">
        <f>'Moving Avg'!H1643</f>
        <v>5.6383549999999989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5.8719999999999999</v>
      </c>
      <c r="C1644" s="2">
        <f>RSI!I1644</f>
        <v>52.520020866495578</v>
      </c>
      <c r="D1644" s="2">
        <f>MACD!E1644</f>
        <v>-1.1868726180703781E-2</v>
      </c>
      <c r="E1644" s="2">
        <f>MACD!F1644</f>
        <v>3.1458119842431688E-3</v>
      </c>
      <c r="F1644" s="2">
        <f>'Moving Avg'!D1644</f>
        <v>5.8719999999999999</v>
      </c>
      <c r="G1644" s="2">
        <f>'Moving Avg'!F1644</f>
        <v>5.8577999999999992</v>
      </c>
      <c r="H1644" s="2">
        <f>'Moving Avg'!G1644</f>
        <v>5.8714400000000015</v>
      </c>
      <c r="I1644" s="2">
        <f>'Moving Avg'!H1644</f>
        <v>5.6391900000000001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</row>
    <row r="1645" spans="1:12" ht="13.5" x14ac:dyDescent="0.25">
      <c r="A1645" s="3">
        <f>RSI!A1645</f>
        <v>44410</v>
      </c>
      <c r="B1645" s="2">
        <f>RSI!B1645</f>
        <v>5.8789999999999996</v>
      </c>
      <c r="C1645" s="2">
        <f>RSI!I1645</f>
        <v>53.767875678118131</v>
      </c>
      <c r="D1645" s="2">
        <f>MACD!E1645</f>
        <v>-1.8427797041002059E-2</v>
      </c>
      <c r="E1645" s="2">
        <f>MACD!F1645</f>
        <v>-1.1689098208058769E-3</v>
      </c>
      <c r="F1645" s="2">
        <f>'Moving Avg'!D1645</f>
        <v>5.8733999999999993</v>
      </c>
      <c r="G1645" s="2">
        <f>'Moving Avg'!F1645</f>
        <v>5.8578000000000001</v>
      </c>
      <c r="H1645" s="2">
        <f>'Moving Avg'!G1645</f>
        <v>5.8742000000000019</v>
      </c>
      <c r="I1645" s="2">
        <f>'Moving Avg'!H1645</f>
        <v>5.6400600000000001</v>
      </c>
      <c r="J1645" s="5" t="str">
        <f>OBV!F1645</f>
        <v>BULLISH</v>
      </c>
      <c r="K1645" s="5" t="str">
        <f>OBV!G1645</f>
        <v>WEAK</v>
      </c>
      <c r="L1645" s="5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5.8789999999999996</v>
      </c>
      <c r="C1646" s="2">
        <f>RSI!I1646</f>
        <v>53.767875678118131</v>
      </c>
      <c r="D1646" s="2">
        <f>MACD!E1646</f>
        <v>-2.4097407577805541E-2</v>
      </c>
      <c r="E1646" s="2">
        <f>MACD!F1646</f>
        <v>-5.7546093722058095E-3</v>
      </c>
      <c r="F1646" s="2">
        <f>'Moving Avg'!D1646</f>
        <v>5.8747999999999987</v>
      </c>
      <c r="G1646" s="2">
        <f>'Moving Avg'!F1646</f>
        <v>5.857800000000001</v>
      </c>
      <c r="H1646" s="2">
        <f>'Moving Avg'!G1646</f>
        <v>5.8763800000000028</v>
      </c>
      <c r="I1646" s="2">
        <f>'Moving Avg'!H1646</f>
        <v>5.64093</v>
      </c>
      <c r="J1646" s="5" t="str">
        <f>OBV!F1646</f>
        <v>BULLISH</v>
      </c>
      <c r="K1646" s="5" t="str">
        <f>OBV!G1646</f>
        <v>WEAK</v>
      </c>
      <c r="L1646" s="5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5.8789999999999996</v>
      </c>
      <c r="C1647" s="2">
        <f>RSI!I1647</f>
        <v>53.767875678118131</v>
      </c>
      <c r="D1647" s="2">
        <f>MACD!E1647</f>
        <v>-2.9005536544499222E-2</v>
      </c>
      <c r="E1647" s="2">
        <f>MACD!F1647</f>
        <v>-1.0404794806664492E-2</v>
      </c>
      <c r="F1647" s="2">
        <f>'Moving Avg'!D1647</f>
        <v>5.876199999999999</v>
      </c>
      <c r="G1647" s="2">
        <f>'Moving Avg'!F1647</f>
        <v>5.857800000000001</v>
      </c>
      <c r="H1647" s="2">
        <f>'Moving Avg'!G1647</f>
        <v>5.878700000000002</v>
      </c>
      <c r="I1647" s="2">
        <f>'Moving Avg'!H1647</f>
        <v>5.6418000000000008</v>
      </c>
      <c r="J1647" s="5" t="str">
        <f>OBV!F1647</f>
        <v>BULLISH</v>
      </c>
      <c r="K1647" s="5" t="str">
        <f>OBV!G1647</f>
        <v>WEAK</v>
      </c>
      <c r="L1647" s="5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5.9160000000000004</v>
      </c>
      <c r="C1648" s="2">
        <f>RSI!I1648</f>
        <v>60.603375627214795</v>
      </c>
      <c r="D1648" s="2">
        <f>MACD!E1648</f>
        <v>-2.7078793865475959E-2</v>
      </c>
      <c r="E1648" s="2">
        <f>MACD!F1648</f>
        <v>-1.3739594618426786E-2</v>
      </c>
      <c r="F1648" s="2">
        <f>'Moving Avg'!D1648</f>
        <v>5.8849999999999998</v>
      </c>
      <c r="G1648" s="2">
        <f>'Moving Avg'!F1648</f>
        <v>5.8596500000000002</v>
      </c>
      <c r="H1648" s="2">
        <f>'Moving Avg'!G1648</f>
        <v>5.8766800000000021</v>
      </c>
      <c r="I1648" s="2">
        <f>'Moving Avg'!H1648</f>
        <v>5.6428550000000008</v>
      </c>
      <c r="J1648" s="5" t="str">
        <f>OBV!F1648</f>
        <v>BULLISH</v>
      </c>
      <c r="K1648" s="5" t="str">
        <f>OBV!G1648</f>
        <v>WEAK</v>
      </c>
      <c r="L1648" s="5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5.9160000000000004</v>
      </c>
      <c r="C1649" s="2">
        <f>RSI!I1649</f>
        <v>60.603375627214795</v>
      </c>
      <c r="D1649" s="2">
        <f>MACD!E1649</f>
        <v>-2.576207189341595E-2</v>
      </c>
      <c r="E1649" s="2">
        <f>MACD!F1649</f>
        <v>-1.614409007342462E-2</v>
      </c>
      <c r="F1649" s="2">
        <f>'Moving Avg'!D1649</f>
        <v>5.8938000000000006</v>
      </c>
      <c r="G1649" s="2">
        <f>'Moving Avg'!F1649</f>
        <v>5.8615000000000004</v>
      </c>
      <c r="H1649" s="2">
        <f>'Moving Avg'!G1649</f>
        <v>5.8746600000000022</v>
      </c>
      <c r="I1649" s="2">
        <f>'Moving Avg'!H1649</f>
        <v>5.64391</v>
      </c>
      <c r="J1649" s="5" t="str">
        <f>OBV!F1649</f>
        <v>BULLISH</v>
      </c>
      <c r="K1649" s="5" t="str">
        <f>OBV!G1649</f>
        <v>WEAK</v>
      </c>
      <c r="L1649" s="5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5.9160000000000004</v>
      </c>
      <c r="C1650" s="2">
        <f>RSI!I1650</f>
        <v>60.603375627214788</v>
      </c>
      <c r="D1650" s="2">
        <f>MACD!E1650</f>
        <v>-2.493829175127793E-2</v>
      </c>
      <c r="E1650" s="2">
        <f>MACD!F1650</f>
        <v>-1.7902930408995283E-2</v>
      </c>
      <c r="F1650" s="2">
        <f>'Moving Avg'!D1650</f>
        <v>5.9012000000000002</v>
      </c>
      <c r="G1650" s="2">
        <f>'Moving Avg'!F1650</f>
        <v>5.8633499999999996</v>
      </c>
      <c r="H1650" s="2">
        <f>'Moving Avg'!G1650</f>
        <v>5.8713200000000016</v>
      </c>
      <c r="I1650" s="2">
        <f>'Moving Avg'!H1650</f>
        <v>5.644965</v>
      </c>
      <c r="J1650" s="5" t="str">
        <f>OBV!F1650</f>
        <v>BULLISH</v>
      </c>
      <c r="K1650" s="5" t="str">
        <f>OBV!G1650</f>
        <v>WEAK</v>
      </c>
      <c r="L1650" s="5" t="str">
        <f>OBV!H1650</f>
        <v>CONFIRMED BULLISH</v>
      </c>
    </row>
    <row r="1651" spans="1:12" ht="13.5" x14ac:dyDescent="0.25">
      <c r="A1651" s="3">
        <f>RSI!A1651</f>
        <v>44419</v>
      </c>
      <c r="B1651" s="2">
        <f>RSI!B1651</f>
        <v>5.9160000000000004</v>
      </c>
      <c r="C1651" s="2">
        <f>RSI!I1651</f>
        <v>60.603375627214781</v>
      </c>
      <c r="D1651" s="2">
        <f>MACD!E1651</f>
        <v>-2.4510107403435732E-2</v>
      </c>
      <c r="E1651" s="2">
        <f>MACD!F1651</f>
        <v>-1.9224365807883375E-2</v>
      </c>
      <c r="F1651" s="2">
        <f>'Moving Avg'!D1651</f>
        <v>5.9085999999999999</v>
      </c>
      <c r="G1651" s="2">
        <f>'Moving Avg'!F1651</f>
        <v>5.8655499999999998</v>
      </c>
      <c r="H1651" s="2">
        <f>'Moving Avg'!G1651</f>
        <v>5.8677000000000019</v>
      </c>
      <c r="I1651" s="2">
        <f>'Moving Avg'!H1651</f>
        <v>5.64602</v>
      </c>
      <c r="J1651" s="5" t="str">
        <f>OBV!F1651</f>
        <v>BULLISH</v>
      </c>
      <c r="K1651" s="5" t="str">
        <f>OBV!G1651</f>
        <v>WEAK</v>
      </c>
      <c r="L1651" s="5" t="str">
        <f>OBV!H1651</f>
        <v>CONFIRMED BULLISH</v>
      </c>
    </row>
    <row r="1652" spans="1:12" ht="13.5" x14ac:dyDescent="0.25">
      <c r="A1652" s="3">
        <f>RSI!A1652</f>
        <v>44420</v>
      </c>
      <c r="B1652" s="2">
        <f>RSI!B1652</f>
        <v>5.7629999999999999</v>
      </c>
      <c r="C1652" s="2">
        <f>RSI!I1652</f>
        <v>33.25568102924052</v>
      </c>
      <c r="D1652" s="2">
        <f>MACD!E1652</f>
        <v>-1.3063409040841023E-2</v>
      </c>
      <c r="E1652" s="2">
        <f>MACD!F1652</f>
        <v>-1.7992174454474905E-2</v>
      </c>
      <c r="F1652" s="2">
        <f>'Moving Avg'!D1652</f>
        <v>5.8853999999999997</v>
      </c>
      <c r="G1652" s="2">
        <f>'Moving Avg'!F1652</f>
        <v>5.8604500000000002</v>
      </c>
      <c r="H1652" s="2">
        <f>'Moving Avg'!G1652</f>
        <v>5.8610200000000008</v>
      </c>
      <c r="I1652" s="2">
        <f>'Moving Avg'!H1652</f>
        <v>5.6463099999999997</v>
      </c>
      <c r="J1652" s="5" t="str">
        <f>OBV!F1652</f>
        <v>BULLISH</v>
      </c>
      <c r="K1652" s="5" t="str">
        <f>OBV!G1652</f>
        <v>NEUTRAL</v>
      </c>
      <c r="L1652" s="5" t="str">
        <f>OBV!H1652</f>
        <v>BULLISH DIVERGENCE</v>
      </c>
    </row>
    <row r="1653" spans="1:12" ht="13.5" x14ac:dyDescent="0.25">
      <c r="A1653" s="3">
        <f>RSI!A1653</f>
        <v>44424</v>
      </c>
      <c r="B1653" s="2">
        <f>RSI!B1653</f>
        <v>5.9160000000000004</v>
      </c>
      <c r="C1653" s="2">
        <f>RSI!I1653</f>
        <v>55.083640498340102</v>
      </c>
      <c r="D1653" s="2">
        <f>MACD!E1653</f>
        <v>-1.4037495405863964E-2</v>
      </c>
      <c r="E1653" s="2">
        <f>MACD!F1653</f>
        <v>-1.7201238644752717E-2</v>
      </c>
      <c r="F1653" s="2">
        <f>'Moving Avg'!D1653</f>
        <v>5.8854000000000006</v>
      </c>
      <c r="G1653" s="2">
        <f>'Moving Avg'!F1653</f>
        <v>5.8630000000000004</v>
      </c>
      <c r="H1653" s="2">
        <f>'Moving Avg'!G1653</f>
        <v>5.8574000000000002</v>
      </c>
      <c r="I1653" s="2">
        <f>'Moving Avg'!H1653</f>
        <v>5.6473649999999997</v>
      </c>
      <c r="J1653" s="5" t="str">
        <f>OBV!F1653</f>
        <v>BULLISH</v>
      </c>
      <c r="K1653" s="5" t="str">
        <f>OBV!G1653</f>
        <v>NEUTRAL</v>
      </c>
      <c r="L1653" s="5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5.9160000000000004</v>
      </c>
      <c r="C1654" s="2">
        <f>RSI!I1654</f>
        <v>55.083640498340102</v>
      </c>
      <c r="D1654" s="2">
        <f>MACD!E1654</f>
        <v>-1.5142121527682129E-2</v>
      </c>
      <c r="E1654" s="2">
        <f>MACD!F1654</f>
        <v>-1.6789415221338602E-2</v>
      </c>
      <c r="F1654" s="2">
        <f>'Moving Avg'!D1654</f>
        <v>5.8853999999999997</v>
      </c>
      <c r="G1654" s="2">
        <f>'Moving Avg'!F1654</f>
        <v>5.8720999999999997</v>
      </c>
      <c r="H1654" s="2">
        <f>'Moving Avg'!G1654</f>
        <v>5.8587200000000008</v>
      </c>
      <c r="I1654" s="2">
        <f>'Moving Avg'!H1654</f>
        <v>5.6492599999999991</v>
      </c>
      <c r="J1654" s="5" t="str">
        <f>OBV!F1654</f>
        <v>BULLISH</v>
      </c>
      <c r="K1654" s="5" t="str">
        <f>OBV!G1654</f>
        <v>NEUTRAL</v>
      </c>
      <c r="L1654" s="5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5.9160000000000004</v>
      </c>
      <c r="C1655" s="2">
        <f>RSI!I1655</f>
        <v>55.083640498340102</v>
      </c>
      <c r="D1655" s="2">
        <f>MACD!E1655</f>
        <v>-1.5259510978934188E-2</v>
      </c>
      <c r="E1655" s="2">
        <f>MACD!F1655</f>
        <v>-1.6483434372857719E-2</v>
      </c>
      <c r="F1655" s="2">
        <f>'Moving Avg'!D1655</f>
        <v>5.8853999999999997</v>
      </c>
      <c r="G1655" s="2">
        <f>'Moving Avg'!F1655</f>
        <v>5.8771999999999993</v>
      </c>
      <c r="H1655" s="2">
        <f>'Moving Avg'!G1655</f>
        <v>5.8600400000000015</v>
      </c>
      <c r="I1655" s="2">
        <f>'Moving Avg'!H1655</f>
        <v>5.6511549999999993</v>
      </c>
      <c r="J1655" s="5" t="str">
        <f>OBV!F1655</f>
        <v>BULLISH</v>
      </c>
      <c r="K1655" s="5" t="str">
        <f>OBV!G1655</f>
        <v>NEUTRAL</v>
      </c>
      <c r="L1655" s="5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5.9080000000000004</v>
      </c>
      <c r="C1656" s="2">
        <f>RSI!I1656</f>
        <v>53.93178958667383</v>
      </c>
      <c r="D1656" s="2">
        <f>MACD!E1656</f>
        <v>-1.5006645039271405E-2</v>
      </c>
      <c r="E1656" s="2">
        <f>MACD!F1656</f>
        <v>-1.6188076506140455E-2</v>
      </c>
      <c r="F1656" s="2">
        <f>'Moving Avg'!D1656</f>
        <v>5.8837999999999999</v>
      </c>
      <c r="G1656" s="2">
        <f>'Moving Avg'!F1656</f>
        <v>5.881899999999999</v>
      </c>
      <c r="H1656" s="2">
        <f>'Moving Avg'!G1656</f>
        <v>5.861200000000002</v>
      </c>
      <c r="I1656" s="2">
        <f>'Moving Avg'!H1656</f>
        <v>5.6536849999999985</v>
      </c>
      <c r="J1656" s="5" t="str">
        <f>OBV!F1656</f>
        <v>BEARISH</v>
      </c>
      <c r="K1656" s="5" t="str">
        <f>OBV!G1656</f>
        <v>STRONG</v>
      </c>
      <c r="L1656" s="5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5.9080000000000004</v>
      </c>
      <c r="C1657" s="2">
        <f>RSI!I1657</f>
        <v>53.93178958667383</v>
      </c>
      <c r="D1657" s="2">
        <f>MACD!E1657</f>
        <v>-1.4967999131679122E-2</v>
      </c>
      <c r="E1657" s="2">
        <f>MACD!F1657</f>
        <v>-1.594406103124819E-2</v>
      </c>
      <c r="F1657" s="2">
        <f>'Moving Avg'!D1657</f>
        <v>5.9128000000000007</v>
      </c>
      <c r="G1657" s="2">
        <f>'Moving Avg'!F1657</f>
        <v>5.8865999999999996</v>
      </c>
      <c r="H1657" s="2">
        <f>'Moving Avg'!G1657</f>
        <v>5.8617800000000022</v>
      </c>
      <c r="I1657" s="2">
        <f>'Moving Avg'!H1657</f>
        <v>5.656214999999996</v>
      </c>
      <c r="J1657" s="5" t="str">
        <f>OBV!F1657</f>
        <v>BULLISH</v>
      </c>
      <c r="K1657" s="5" t="str">
        <f>OBV!G1657</f>
        <v>NEUTRAL</v>
      </c>
      <c r="L1657" s="5" t="str">
        <f>OBV!H1657</f>
        <v>CONFIRMED BULLISH</v>
      </c>
    </row>
    <row r="1658" spans="1:12" ht="13.5" x14ac:dyDescent="0.25">
      <c r="A1658" s="3">
        <f>RSI!A1658</f>
        <v>44431</v>
      </c>
      <c r="B1658" s="2">
        <f>RSI!B1658</f>
        <v>5.9160000000000004</v>
      </c>
      <c r="C1658" s="2">
        <f>RSI!I1658</f>
        <v>55.022570753608754</v>
      </c>
      <c r="D1658" s="2">
        <f>MACD!E1658</f>
        <v>-9.9979147410405034E-3</v>
      </c>
      <c r="E1658" s="2">
        <f>MACD!F1658</f>
        <v>-1.4754831773206653E-2</v>
      </c>
      <c r="F1658" s="2">
        <f>'Moving Avg'!D1658</f>
        <v>5.9128000000000007</v>
      </c>
      <c r="G1658" s="2">
        <f>'Moving Avg'!F1658</f>
        <v>5.8887999999999989</v>
      </c>
      <c r="H1658" s="2">
        <f>'Moving Avg'!G1658</f>
        <v>5.8625200000000026</v>
      </c>
      <c r="I1658" s="2">
        <f>'Moving Avg'!H1658</f>
        <v>5.6594599999999966</v>
      </c>
      <c r="J1658" s="5" t="str">
        <f>OBV!F1658</f>
        <v>BULLISH</v>
      </c>
      <c r="K1658" s="5" t="str">
        <f>OBV!G1658</f>
        <v>NEUTRAL</v>
      </c>
      <c r="L1658" s="5" t="str">
        <f>OBV!H1658</f>
        <v>NEUTRAL</v>
      </c>
    </row>
    <row r="1659" spans="1:12" ht="13.5" x14ac:dyDescent="0.25">
      <c r="A1659" s="3">
        <f>RSI!A1659</f>
        <v>44432</v>
      </c>
      <c r="B1659" s="2">
        <f>RSI!B1659</f>
        <v>5.9160000000000004</v>
      </c>
      <c r="C1659" s="2">
        <f>RSI!I1659</f>
        <v>55.022570753608747</v>
      </c>
      <c r="D1659" s="2">
        <f>MACD!E1659</f>
        <v>-5.9900376288188895E-3</v>
      </c>
      <c r="E1659" s="2">
        <f>MACD!F1659</f>
        <v>-1.3001872944329102E-2</v>
      </c>
      <c r="F1659" s="2">
        <f>'Moving Avg'!D1659</f>
        <v>5.9128000000000007</v>
      </c>
      <c r="G1659" s="2">
        <f>'Moving Avg'!F1659</f>
        <v>5.8909999999999991</v>
      </c>
      <c r="H1659" s="2">
        <f>'Moving Avg'!G1659</f>
        <v>5.8632600000000021</v>
      </c>
      <c r="I1659" s="2">
        <f>'Moving Avg'!H1659</f>
        <v>5.6627049999999954</v>
      </c>
      <c r="J1659" s="5" t="str">
        <f>OBV!F1659</f>
        <v>BULLISH</v>
      </c>
      <c r="K1659" s="5" t="str">
        <f>OBV!G1659</f>
        <v>NEUTRAL</v>
      </c>
      <c r="L1659" s="5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5.9160000000000004</v>
      </c>
      <c r="C1660" s="2">
        <f>RSI!I1660</f>
        <v>55.022570753608747</v>
      </c>
      <c r="D1660" s="2">
        <f>MACD!E1660</f>
        <v>-2.7817004311661009E-3</v>
      </c>
      <c r="E1660" s="2">
        <f>MACD!F1660</f>
        <v>-1.0957838441696503E-2</v>
      </c>
      <c r="F1660" s="2">
        <f>'Moving Avg'!D1660</f>
        <v>5.9127999999999998</v>
      </c>
      <c r="G1660" s="2">
        <f>'Moving Avg'!F1660</f>
        <v>5.8931999999999984</v>
      </c>
      <c r="H1660" s="2">
        <f>'Moving Avg'!G1660</f>
        <v>5.8640000000000017</v>
      </c>
      <c r="I1660" s="2">
        <f>'Moving Avg'!H1660</f>
        <v>5.665949999999996</v>
      </c>
      <c r="J1660" s="5" t="str">
        <f>OBV!F1660</f>
        <v>BULLISH</v>
      </c>
      <c r="K1660" s="5" t="str">
        <f>OBV!G1660</f>
        <v>NEUTRAL</v>
      </c>
      <c r="L1660" s="5" t="str">
        <f>OBV!H1660</f>
        <v>NEUTRAL</v>
      </c>
    </row>
    <row r="1661" spans="1:12" ht="13.5" x14ac:dyDescent="0.25">
      <c r="A1661" s="3">
        <f>RSI!A1661</f>
        <v>44434</v>
      </c>
      <c r="B1661" s="2">
        <f>RSI!B1661</f>
        <v>5.9160000000000004</v>
      </c>
      <c r="C1661" s="2">
        <f>RSI!I1661</f>
        <v>55.022570753608747</v>
      </c>
      <c r="D1661" s="2">
        <f>MACD!E1661</f>
        <v>-2.3634564176777673E-4</v>
      </c>
      <c r="E1661" s="2">
        <f>MACD!F1661</f>
        <v>-8.8135398817107587E-3</v>
      </c>
      <c r="F1661" s="2">
        <f>'Moving Avg'!D1661</f>
        <v>5.9144000000000005</v>
      </c>
      <c r="G1661" s="2">
        <f>'Moving Avg'!F1661</f>
        <v>5.8953999999999986</v>
      </c>
      <c r="H1661" s="2">
        <f>'Moving Avg'!G1661</f>
        <v>5.8632800000000005</v>
      </c>
      <c r="I1661" s="2">
        <f>'Moving Avg'!H1661</f>
        <v>5.669194999999994</v>
      </c>
      <c r="J1661" s="5" t="str">
        <f>OBV!F1661</f>
        <v>BULLISH</v>
      </c>
      <c r="K1661" s="5" t="str">
        <f>OBV!G1661</f>
        <v>WEAK</v>
      </c>
      <c r="L1661" s="5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5.9160000000000004</v>
      </c>
      <c r="C1662" s="2">
        <f>RSI!I1662</f>
        <v>55.022570753608747</v>
      </c>
      <c r="D1662" s="2">
        <f>MACD!E1662</f>
        <v>-2.1777889944753603E-2</v>
      </c>
      <c r="E1662" s="2">
        <f>MACD!F1662</f>
        <v>-1.1406409894319328E-2</v>
      </c>
      <c r="F1662" s="2">
        <f>'Moving Avg'!D1662</f>
        <v>5.9160000000000004</v>
      </c>
      <c r="G1662" s="2">
        <f>'Moving Avg'!F1662</f>
        <v>5.8975999999999988</v>
      </c>
      <c r="H1662" s="2">
        <f>'Moving Avg'!G1662</f>
        <v>5.8632800000000005</v>
      </c>
      <c r="I1662" s="2">
        <f>'Moving Avg'!H1662</f>
        <v>5.6727799999999933</v>
      </c>
      <c r="J1662" s="5" t="str">
        <f>OBV!F1662</f>
        <v>BULLISH</v>
      </c>
      <c r="K1662" s="5" t="str">
        <f>OBV!G1662</f>
        <v>WEAK</v>
      </c>
      <c r="L1662" s="5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5.9160000000000004</v>
      </c>
      <c r="C1663" s="2">
        <f>RSI!I1663</f>
        <v>55.022570753608747</v>
      </c>
      <c r="D1663" s="2">
        <f>MACD!E1663</f>
        <v>-1.6612115367950153E-2</v>
      </c>
      <c r="E1663" s="2">
        <f>MACD!F1663</f>
        <v>-1.2447550989045495E-2</v>
      </c>
      <c r="F1663" s="2">
        <f>'Moving Avg'!D1663</f>
        <v>5.9160000000000004</v>
      </c>
      <c r="G1663" s="2">
        <f>'Moving Avg'!F1663</f>
        <v>5.899799999999999</v>
      </c>
      <c r="H1663" s="2">
        <f>'Moving Avg'!G1663</f>
        <v>5.8632799999999996</v>
      </c>
      <c r="I1663" s="2">
        <f>'Moving Avg'!H1663</f>
        <v>5.6755899999999926</v>
      </c>
      <c r="J1663" s="5" t="str">
        <f>OBV!F1663</f>
        <v>NEUTRAL</v>
      </c>
      <c r="K1663" s="5" t="str">
        <f>OBV!G1663</f>
        <v>NEUTRAL</v>
      </c>
      <c r="L1663" s="5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5.9160000000000004</v>
      </c>
      <c r="C1664" s="2">
        <f>RSI!I1664</f>
        <v>55.022570753608747</v>
      </c>
      <c r="D1664" s="2">
        <f>MACD!E1664</f>
        <v>-1.2375544228085289E-2</v>
      </c>
      <c r="E1664" s="2">
        <f>MACD!F1664</f>
        <v>-1.2433149636853455E-2</v>
      </c>
      <c r="F1664" s="2">
        <f>'Moving Avg'!D1664</f>
        <v>5.9160000000000004</v>
      </c>
      <c r="G1664" s="2">
        <f>'Moving Avg'!F1664</f>
        <v>5.9019999999999992</v>
      </c>
      <c r="H1664" s="2">
        <f>'Moving Avg'!G1664</f>
        <v>5.8667800000000003</v>
      </c>
      <c r="I1664" s="2">
        <f>'Moving Avg'!H1664</f>
        <v>5.6781599999999939</v>
      </c>
      <c r="J1664" s="5" t="str">
        <f>OBV!F1664</f>
        <v>NEUTRAL</v>
      </c>
      <c r="K1664" s="5" t="str">
        <f>OBV!G1664</f>
        <v>NEUTRAL</v>
      </c>
      <c r="L1664" s="5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5.9160000000000004</v>
      </c>
      <c r="C1665" s="2">
        <f>RSI!I1665</f>
        <v>55.022570753608747</v>
      </c>
      <c r="D1665" s="2">
        <f>MACD!E1665</f>
        <v>-8.9152614919738582E-3</v>
      </c>
      <c r="E1665" s="2">
        <f>MACD!F1665</f>
        <v>-1.1729572007877536E-2</v>
      </c>
      <c r="F1665" s="2">
        <f>'Moving Avg'!D1665</f>
        <v>5.9160000000000004</v>
      </c>
      <c r="G1665" s="2">
        <f>'Moving Avg'!F1665</f>
        <v>5.9038499999999985</v>
      </c>
      <c r="H1665" s="2">
        <f>'Moving Avg'!G1665</f>
        <v>5.8706999999999994</v>
      </c>
      <c r="I1665" s="2">
        <f>'Moving Avg'!H1665</f>
        <v>5.6807299999999943</v>
      </c>
      <c r="J1665" s="5" t="str">
        <f>OBV!F1665</f>
        <v>NEUTRAL</v>
      </c>
      <c r="K1665" s="5" t="str">
        <f>OBV!G1665</f>
        <v>NEUTRAL</v>
      </c>
      <c r="L1665" s="5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5.9160000000000004</v>
      </c>
      <c r="C1666" s="2">
        <f>RSI!I1666</f>
        <v>55.022570753608754</v>
      </c>
      <c r="D1666" s="2">
        <f>MACD!E1666</f>
        <v>-7.3333845734584457E-3</v>
      </c>
      <c r="E1666" s="2">
        <f>MACD!F1666</f>
        <v>-1.0850334520993718E-2</v>
      </c>
      <c r="F1666" s="2">
        <f>'Moving Avg'!D1666</f>
        <v>5.9160000000000004</v>
      </c>
      <c r="G1666" s="2">
        <f>'Moving Avg'!F1666</f>
        <v>5.9056999999999977</v>
      </c>
      <c r="H1666" s="2">
        <f>'Moving Avg'!G1666</f>
        <v>5.8746199999999984</v>
      </c>
      <c r="I1666" s="2">
        <f>'Moving Avg'!H1666</f>
        <v>5.6832999999999938</v>
      </c>
      <c r="J1666" s="5" t="str">
        <f>OBV!F1666</f>
        <v>NEUTRAL</v>
      </c>
      <c r="K1666" s="5" t="str">
        <f>OBV!G1666</f>
        <v>NEUTRAL</v>
      </c>
      <c r="L1666" s="5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5.9160000000000004</v>
      </c>
      <c r="C1667" s="2">
        <f>RSI!I1667</f>
        <v>55.022570753608747</v>
      </c>
      <c r="D1667" s="2">
        <f>MACD!E1667</f>
        <v>-6.1016190723606201E-3</v>
      </c>
      <c r="E1667" s="2">
        <f>MACD!F1667</f>
        <v>-9.9005914312670987E-3</v>
      </c>
      <c r="F1667" s="2">
        <f>'Moving Avg'!D1667</f>
        <v>5.9160000000000004</v>
      </c>
      <c r="G1667" s="2">
        <f>'Moving Avg'!F1667</f>
        <v>5.9075499999999987</v>
      </c>
      <c r="H1667" s="2">
        <f>'Moving Avg'!G1667</f>
        <v>5.8794199999999988</v>
      </c>
      <c r="I1667" s="2">
        <f>'Moving Avg'!H1667</f>
        <v>5.6858699999999942</v>
      </c>
      <c r="J1667" s="5" t="str">
        <f>OBV!F1667</f>
        <v>NEUTRAL</v>
      </c>
      <c r="K1667" s="5" t="str">
        <f>OBV!G1667</f>
        <v>NEUTRAL</v>
      </c>
      <c r="L1667" s="5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5.9160000000000004</v>
      </c>
      <c r="C1668" s="2">
        <f>RSI!I1668</f>
        <v>55.022570753608747</v>
      </c>
      <c r="D1668" s="2">
        <f>MACD!E1668</f>
        <v>-3.9274253712466844E-3</v>
      </c>
      <c r="E1668" s="2">
        <f>MACD!F1668</f>
        <v>-8.7059582192630155E-3</v>
      </c>
      <c r="F1668" s="2">
        <f>'Moving Avg'!D1668</f>
        <v>5.9160000000000004</v>
      </c>
      <c r="G1668" s="2">
        <f>'Moving Avg'!F1668</f>
        <v>5.9075499999999987</v>
      </c>
      <c r="H1668" s="2">
        <f>'Moving Avg'!G1668</f>
        <v>5.8805799999999984</v>
      </c>
      <c r="I1668" s="2">
        <f>'Moving Avg'!H1668</f>
        <v>5.6884399999999946</v>
      </c>
      <c r="J1668" s="5" t="str">
        <f>OBV!F1668</f>
        <v>NEUTRAL</v>
      </c>
      <c r="K1668" s="5" t="str">
        <f>OBV!G1668</f>
        <v>NEUTRAL</v>
      </c>
      <c r="L1668" s="5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5.9160000000000004</v>
      </c>
      <c r="C1669" s="2">
        <f>RSI!I1669</f>
        <v>55.022570753608747</v>
      </c>
      <c r="D1669" s="2">
        <f>MACD!E1669</f>
        <v>-2.1792402735503202E-3</v>
      </c>
      <c r="E1669" s="2">
        <f>MACD!F1669</f>
        <v>-7.4006146301204764E-3</v>
      </c>
      <c r="F1669" s="2">
        <f>'Moving Avg'!D1669</f>
        <v>5.9160000000000004</v>
      </c>
      <c r="G1669" s="2">
        <f>'Moving Avg'!F1669</f>
        <v>5.9075499999999987</v>
      </c>
      <c r="H1669" s="2">
        <f>'Moving Avg'!G1669</f>
        <v>5.8817399999999971</v>
      </c>
      <c r="I1669" s="2">
        <f>'Moving Avg'!H1669</f>
        <v>5.6910099999999941</v>
      </c>
      <c r="J1669" s="5" t="str">
        <f>OBV!F1669</f>
        <v>NEUTRAL</v>
      </c>
      <c r="K1669" s="5" t="str">
        <f>OBV!G1669</f>
        <v>NEUTRAL</v>
      </c>
      <c r="L1669" s="5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5.9160000000000004</v>
      </c>
      <c r="C1670" s="2">
        <f>RSI!I1670</f>
        <v>55.022570753608747</v>
      </c>
      <c r="D1670" s="2">
        <f>MACD!E1670</f>
        <v>-7.8474493748004193E-4</v>
      </c>
      <c r="E1670" s="2">
        <f>MACD!F1670</f>
        <v>-6.0774406915923901E-3</v>
      </c>
      <c r="F1670" s="2">
        <f>'Moving Avg'!D1670</f>
        <v>5.9160000000000004</v>
      </c>
      <c r="G1670" s="2">
        <f>'Moving Avg'!F1670</f>
        <v>5.9075499999999987</v>
      </c>
      <c r="H1670" s="2">
        <f>'Moving Avg'!G1670</f>
        <v>5.8828999999999976</v>
      </c>
      <c r="I1670" s="2">
        <f>'Moving Avg'!H1670</f>
        <v>5.6935799999999945</v>
      </c>
      <c r="J1670" s="5" t="str">
        <f>OBV!F1670</f>
        <v>NEUTRAL</v>
      </c>
      <c r="K1670" s="5" t="str">
        <f>OBV!G1670</f>
        <v>NEUTRAL</v>
      </c>
      <c r="L1670" s="5" t="str">
        <f>OBV!H1670</f>
        <v>NEUTRAL</v>
      </c>
    </row>
    <row r="1671" spans="1:12" ht="13.5" x14ac:dyDescent="0.25">
      <c r="A1671" s="3">
        <f>RSI!A1671</f>
        <v>44448</v>
      </c>
      <c r="B1671" s="2">
        <f>RSI!B1671</f>
        <v>5.9160000000000004</v>
      </c>
      <c r="C1671" s="2">
        <f>RSI!I1671</f>
        <v>55.02257075360874</v>
      </c>
      <c r="D1671" s="2">
        <f>MACD!E1671</f>
        <v>3.1675135075115435E-4</v>
      </c>
      <c r="E1671" s="2">
        <f>MACD!F1671</f>
        <v>-4.7986022831236815E-3</v>
      </c>
      <c r="F1671" s="2">
        <f>'Moving Avg'!D1671</f>
        <v>5.9160000000000004</v>
      </c>
      <c r="G1671" s="2">
        <f>'Moving Avg'!F1671</f>
        <v>5.9075499999999979</v>
      </c>
      <c r="H1671" s="2">
        <f>'Moving Avg'!G1671</f>
        <v>5.8840599999999972</v>
      </c>
      <c r="I1671" s="2">
        <f>'Moving Avg'!H1671</f>
        <v>5.696219999999995</v>
      </c>
      <c r="J1671" s="5" t="str">
        <f>OBV!F1671</f>
        <v>NEUTRAL</v>
      </c>
      <c r="K1671" s="5" t="str">
        <f>OBV!G1671</f>
        <v>NEUTRAL</v>
      </c>
      <c r="L1671" s="5" t="str">
        <f>OBV!H1671</f>
        <v>NEUTRAL</v>
      </c>
    </row>
    <row r="1672" spans="1:12" ht="13.5" x14ac:dyDescent="0.25">
      <c r="A1672" s="3">
        <f>RSI!A1672</f>
        <v>44449</v>
      </c>
      <c r="B1672" s="2">
        <f>RSI!B1672</f>
        <v>5.9160000000000004</v>
      </c>
      <c r="C1672" s="2">
        <f>RSI!I1672</f>
        <v>55.022570753608747</v>
      </c>
      <c r="D1672" s="2">
        <f>MACD!E1672</f>
        <v>1.1761373161673916E-3</v>
      </c>
      <c r="E1672" s="2">
        <f>MACD!F1672</f>
        <v>-3.6036543632654672E-3</v>
      </c>
      <c r="F1672" s="2">
        <f>'Moving Avg'!D1672</f>
        <v>5.9160000000000004</v>
      </c>
      <c r="G1672" s="2">
        <f>'Moving Avg'!F1672</f>
        <v>5.9151999999999978</v>
      </c>
      <c r="H1672" s="2">
        <f>'Moving Avg'!G1672</f>
        <v>5.8852199999999968</v>
      </c>
      <c r="I1672" s="2">
        <f>'Moving Avg'!H1672</f>
        <v>5.6988599999999954</v>
      </c>
      <c r="J1672" s="5" t="str">
        <f>OBV!F1672</f>
        <v>NEUTRAL</v>
      </c>
      <c r="K1672" s="5" t="str">
        <f>OBV!G1672</f>
        <v>NEUTRAL</v>
      </c>
      <c r="L1672" s="5" t="str">
        <f>OBV!H1672</f>
        <v>NEUTRAL</v>
      </c>
    </row>
    <row r="1673" spans="1:12" ht="13.5" x14ac:dyDescent="0.25">
      <c r="A1673" s="3">
        <f>RSI!A1673</f>
        <v>44452</v>
      </c>
      <c r="B1673" s="2">
        <f>RSI!B1673</f>
        <v>5.9160000000000004</v>
      </c>
      <c r="C1673" s="2">
        <f>RSI!I1673</f>
        <v>55.02257075360874</v>
      </c>
      <c r="D1673" s="2">
        <f>MACD!E1673</f>
        <v>1.8360421344700839E-3</v>
      </c>
      <c r="E1673" s="2">
        <f>MACD!F1673</f>
        <v>-2.5157150637183569E-3</v>
      </c>
      <c r="F1673" s="2">
        <f>'Moving Avg'!D1673</f>
        <v>5.9160000000000004</v>
      </c>
      <c r="G1673" s="2">
        <f>'Moving Avg'!F1673</f>
        <v>5.9151999999999978</v>
      </c>
      <c r="H1673" s="2">
        <f>'Moving Avg'!G1673</f>
        <v>5.8863799999999982</v>
      </c>
      <c r="I1673" s="2">
        <f>'Moving Avg'!H1673</f>
        <v>5.7020749999999953</v>
      </c>
      <c r="J1673" s="5" t="str">
        <f>OBV!F1673</f>
        <v>NEUTRAL</v>
      </c>
      <c r="K1673" s="5" t="str">
        <f>OBV!G1673</f>
        <v>NEUTRAL</v>
      </c>
      <c r="L1673" s="5" t="str">
        <f>OBV!H1673</f>
        <v>NEUTRAL</v>
      </c>
    </row>
    <row r="1674" spans="1:12" ht="13.5" x14ac:dyDescent="0.25">
      <c r="A1674" s="3">
        <f>RSI!A1674</f>
        <v>44453</v>
      </c>
      <c r="B1674" s="2">
        <f>RSI!B1674</f>
        <v>5.9160000000000004</v>
      </c>
      <c r="C1674" s="2">
        <f>RSI!I1674</f>
        <v>55.02257075360874</v>
      </c>
      <c r="D1674" s="2">
        <f>MACD!E1674</f>
        <v>2.3321380219210042E-3</v>
      </c>
      <c r="E1674" s="2">
        <f>MACD!F1674</f>
        <v>-1.5461444465904848E-3</v>
      </c>
      <c r="F1674" s="2">
        <f>'Moving Avg'!D1674</f>
        <v>5.9160000000000004</v>
      </c>
      <c r="G1674" s="2">
        <f>'Moving Avg'!F1674</f>
        <v>5.9151999999999978</v>
      </c>
      <c r="H1674" s="2">
        <f>'Moving Avg'!G1674</f>
        <v>5.8871199999999977</v>
      </c>
      <c r="I1674" s="2">
        <f>'Moving Avg'!H1674</f>
        <v>5.7052549999999949</v>
      </c>
      <c r="J1674" s="5" t="str">
        <f>OBV!F1674</f>
        <v>NEUTRAL</v>
      </c>
      <c r="K1674" s="5" t="str">
        <f>OBV!G1674</f>
        <v>NEUTRAL</v>
      </c>
      <c r="L1674" s="5" t="str">
        <f>OBV!H1674</f>
        <v>NEUTRAL</v>
      </c>
    </row>
    <row r="1675" spans="1:12" ht="13.5" x14ac:dyDescent="0.25">
      <c r="A1675" s="3">
        <f>RSI!A1675</f>
        <v>44454</v>
      </c>
      <c r="B1675" s="2">
        <f>RSI!B1675</f>
        <v>5.9160000000000004</v>
      </c>
      <c r="C1675" s="2">
        <f>RSI!I1675</f>
        <v>55.02257075360874</v>
      </c>
      <c r="D1675" s="2">
        <f>MACD!E1675</f>
        <v>2.6942400645468823E-3</v>
      </c>
      <c r="E1675" s="2">
        <f>MACD!F1675</f>
        <v>-6.980675443630114E-4</v>
      </c>
      <c r="F1675" s="2">
        <f>'Moving Avg'!D1675</f>
        <v>5.9160000000000004</v>
      </c>
      <c r="G1675" s="2">
        <f>'Moving Avg'!F1675</f>
        <v>5.9151999999999978</v>
      </c>
      <c r="H1675" s="2">
        <f>'Moving Avg'!G1675</f>
        <v>5.8878599999999981</v>
      </c>
      <c r="I1675" s="2">
        <f>'Moving Avg'!H1675</f>
        <v>5.7084999999999955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5.9160000000000004</v>
      </c>
      <c r="C1676" s="2">
        <f>RSI!I1676</f>
        <v>55.02257075360874</v>
      </c>
      <c r="D1676" s="2">
        <f>MACD!E1676</f>
        <v>2.9472346556111972E-3</v>
      </c>
      <c r="E1676" s="2">
        <f>MACD!F1676</f>
        <v>3.0992895631830396E-5</v>
      </c>
      <c r="F1676" s="2">
        <f>'Moving Avg'!D1676</f>
        <v>5.9160000000000004</v>
      </c>
      <c r="G1676" s="2">
        <f>'Moving Avg'!F1676</f>
        <v>5.9155999999999977</v>
      </c>
      <c r="H1676" s="2">
        <f>'Moving Avg'!G1676</f>
        <v>5.8885999999999994</v>
      </c>
      <c r="I1676" s="2">
        <f>'Moving Avg'!H1676</f>
        <v>5.7117449999999952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5.9160000000000004</v>
      </c>
      <c r="C1677" s="2">
        <f>RSI!I1677</f>
        <v>55.02257075360874</v>
      </c>
      <c r="D1677" s="2">
        <f>MACD!E1677</f>
        <v>3.1118630713393713E-3</v>
      </c>
      <c r="E1677" s="2">
        <f>MACD!F1677</f>
        <v>6.4716693077333863E-4</v>
      </c>
      <c r="F1677" s="2">
        <f>'Moving Avg'!D1677</f>
        <v>5.9160000000000004</v>
      </c>
      <c r="G1677" s="2">
        <f>'Moving Avg'!F1677</f>
        <v>5.9159999999999986</v>
      </c>
      <c r="H1677" s="2">
        <f>'Moving Avg'!G1677</f>
        <v>5.8893399999999989</v>
      </c>
      <c r="I1677" s="2">
        <f>'Moving Avg'!H1677</f>
        <v>5.7149899999999958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</row>
    <row r="1678" spans="1:12" ht="13.5" x14ac:dyDescent="0.25">
      <c r="A1678" s="3">
        <f>RSI!A1678</f>
        <v>44459</v>
      </c>
      <c r="B1678" s="2">
        <f>RSI!B1678</f>
        <v>5.9160000000000004</v>
      </c>
      <c r="C1678" s="2">
        <f>RSI!I1678</f>
        <v>55.02257075360874</v>
      </c>
      <c r="D1678" s="2">
        <f>MACD!E1678</f>
        <v>3.2053826213109815E-3</v>
      </c>
      <c r="E1678" s="2">
        <f>MACD!F1678</f>
        <v>1.1588100688808673E-3</v>
      </c>
      <c r="F1678" s="2">
        <f>'Moving Avg'!D1678</f>
        <v>5.9160000000000004</v>
      </c>
      <c r="G1678" s="2">
        <f>'Moving Avg'!F1678</f>
        <v>5.9159999999999986</v>
      </c>
      <c r="H1678" s="2">
        <f>'Moving Avg'!G1678</f>
        <v>5.8900799999999984</v>
      </c>
      <c r="I1678" s="2">
        <f>'Moving Avg'!H1678</f>
        <v>5.7175599999999962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</row>
    <row r="1679" spans="1:12" ht="13.5" x14ac:dyDescent="0.25">
      <c r="A1679" s="3">
        <f>RSI!A1679</f>
        <v>44460</v>
      </c>
      <c r="B1679" s="2">
        <f>RSI!B1679</f>
        <v>5.9160000000000004</v>
      </c>
      <c r="C1679" s="2">
        <f>RSI!I1679</f>
        <v>55.02257075360874</v>
      </c>
      <c r="D1679" s="2">
        <f>MACD!E1679</f>
        <v>3.2421243471132399E-3</v>
      </c>
      <c r="E1679" s="2">
        <f>MACD!F1679</f>
        <v>1.5754729245273419E-3</v>
      </c>
      <c r="F1679" s="2">
        <f>'Moving Avg'!D1679</f>
        <v>5.9160000000000004</v>
      </c>
      <c r="G1679" s="2">
        <f>'Moving Avg'!F1679</f>
        <v>5.9159999999999986</v>
      </c>
      <c r="H1679" s="2">
        <f>'Moving Avg'!G1679</f>
        <v>5.8908199999999988</v>
      </c>
      <c r="I1679" s="2">
        <f>'Moving Avg'!H1679</f>
        <v>5.7208049999999968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5.9160000000000004</v>
      </c>
      <c r="C1680" s="2">
        <f>RSI!I1680</f>
        <v>55.02257075360874</v>
      </c>
      <c r="D1680" s="2">
        <f>MACD!E1680</f>
        <v>3.2339633135158863E-3</v>
      </c>
      <c r="E1680" s="2">
        <f>MACD!F1680</f>
        <v>1.9071710023250508E-3</v>
      </c>
      <c r="F1680" s="2">
        <f>'Moving Avg'!D1680</f>
        <v>5.9160000000000004</v>
      </c>
      <c r="G1680" s="2">
        <f>'Moving Avg'!F1680</f>
        <v>5.9159999999999986</v>
      </c>
      <c r="H1680" s="2">
        <f>'Moving Avg'!G1680</f>
        <v>5.8915599999999984</v>
      </c>
      <c r="I1680" s="2">
        <f>'Moving Avg'!H1680</f>
        <v>5.7240499999999974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6.0250000000000004</v>
      </c>
      <c r="C1681" s="2">
        <f>RSI!I1681</f>
        <v>83.785284299578421</v>
      </c>
      <c r="D1681" s="2">
        <f>MACD!E1681</f>
        <v>-4.8833590155252793E-3</v>
      </c>
      <c r="E1681" s="2">
        <f>MACD!F1681</f>
        <v>5.490649987549849E-4</v>
      </c>
      <c r="F1681" s="2">
        <f>'Moving Avg'!D1681</f>
        <v>5.9378000000000002</v>
      </c>
      <c r="G1681" s="2">
        <f>'Moving Avg'!F1681</f>
        <v>5.9214499999999983</v>
      </c>
      <c r="H1681" s="2">
        <f>'Moving Avg'!G1681</f>
        <v>5.894619999999998</v>
      </c>
      <c r="I1681" s="2">
        <f>'Moving Avg'!H1681</f>
        <v>5.7279449999999983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6.0250000000000004</v>
      </c>
      <c r="C1682" s="2">
        <f>RSI!I1682</f>
        <v>83.785284299578421</v>
      </c>
      <c r="D1682" s="2">
        <f>MACD!E1682</f>
        <v>-1.2429598914169837E-2</v>
      </c>
      <c r="E1682" s="2">
        <f>MACD!F1682</f>
        <v>-2.0466677838299795E-3</v>
      </c>
      <c r="F1682" s="2">
        <f>'Moving Avg'!D1682</f>
        <v>5.9596</v>
      </c>
      <c r="G1682" s="2">
        <f>'Moving Avg'!F1682</f>
        <v>5.9268999999999989</v>
      </c>
      <c r="H1682" s="2">
        <f>'Moving Avg'!G1682</f>
        <v>5.8978199999999967</v>
      </c>
      <c r="I1682" s="2">
        <f>'Moving Avg'!H1682</f>
        <v>5.7310599999999985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6.0250000000000004</v>
      </c>
      <c r="C1683" s="2">
        <f>RSI!I1683</f>
        <v>83.785284299578421</v>
      </c>
      <c r="D1683" s="2">
        <f>MACD!E1683</f>
        <v>-1.9442412522348462E-2</v>
      </c>
      <c r="E1683" s="2">
        <f>MACD!F1683</f>
        <v>-5.5258167315336768E-3</v>
      </c>
      <c r="F1683" s="2">
        <f>'Moving Avg'!D1683</f>
        <v>5.9813999999999989</v>
      </c>
      <c r="G1683" s="2">
        <f>'Moving Avg'!F1683</f>
        <v>5.9323499999999996</v>
      </c>
      <c r="H1683" s="2">
        <f>'Moving Avg'!G1683</f>
        <v>5.9010199999999973</v>
      </c>
      <c r="I1683" s="2">
        <f>'Moving Avg'!H1683</f>
        <v>5.7349849999999991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6.0250000000000004</v>
      </c>
      <c r="C1684" s="2">
        <f>RSI!I1684</f>
        <v>83.785284299578421</v>
      </c>
      <c r="D1684" s="2">
        <f>MACD!E1684</f>
        <v>-2.5957381445879335E-2</v>
      </c>
      <c r="E1684" s="2">
        <f>MACD!F1684</f>
        <v>-9.6121296744028084E-3</v>
      </c>
      <c r="F1684" s="2">
        <f>'Moving Avg'!D1684</f>
        <v>6.0031999999999996</v>
      </c>
      <c r="G1684" s="2">
        <f>'Moving Avg'!F1684</f>
        <v>5.9378000000000002</v>
      </c>
      <c r="H1684" s="2">
        <f>'Moving Avg'!G1684</f>
        <v>5.9068399999999963</v>
      </c>
      <c r="I1684" s="2">
        <f>'Moving Avg'!H1684</f>
        <v>5.7389100000000006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6.0250000000000004</v>
      </c>
      <c r="C1685" s="2">
        <f>RSI!I1685</f>
        <v>83.785284299578421</v>
      </c>
      <c r="D1685" s="2">
        <f>MACD!E1685</f>
        <v>-3.2008056454960965E-2</v>
      </c>
      <c r="E1685" s="2">
        <f>MACD!F1685</f>
        <v>-1.4091315030514442E-2</v>
      </c>
      <c r="F1685" s="2">
        <f>'Moving Avg'!D1685</f>
        <v>6.0250000000000004</v>
      </c>
      <c r="G1685" s="2">
        <f>'Moving Avg'!F1685</f>
        <v>5.9432500000000008</v>
      </c>
      <c r="H1685" s="2">
        <f>'Moving Avg'!G1685</f>
        <v>5.9110599999999964</v>
      </c>
      <c r="I1685" s="2">
        <f>'Moving Avg'!H1685</f>
        <v>5.7428350000000012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</row>
    <row r="1686" spans="1:12" ht="13.5" x14ac:dyDescent="0.25">
      <c r="A1686" s="3">
        <f>RSI!A1686</f>
        <v>44469</v>
      </c>
      <c r="B1686" s="2">
        <f>RSI!B1686</f>
        <v>6.0250000000000004</v>
      </c>
      <c r="C1686" s="2">
        <f>RSI!I1686</f>
        <v>83.785284299578407</v>
      </c>
      <c r="D1686" s="2">
        <f>MACD!E1686</f>
        <v>-3.7626014864299506E-2</v>
      </c>
      <c r="E1686" s="2">
        <f>MACD!F1686</f>
        <v>-1.8798254997271457E-2</v>
      </c>
      <c r="F1686" s="2">
        <f>'Moving Avg'!D1686</f>
        <v>6.0250000000000004</v>
      </c>
      <c r="G1686" s="2">
        <f>'Moving Avg'!F1686</f>
        <v>5.9487000000000005</v>
      </c>
      <c r="H1686" s="2">
        <f>'Moving Avg'!G1686</f>
        <v>5.9152799999999957</v>
      </c>
      <c r="I1686" s="2">
        <f>'Moving Avg'!H1686</f>
        <v>5.7467600000000019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</row>
    <row r="1687" spans="1:12" ht="13.5" x14ac:dyDescent="0.25">
      <c r="A1687" s="3">
        <f>RSI!A1687</f>
        <v>44470</v>
      </c>
      <c r="B1687" s="2">
        <f>RSI!B1687</f>
        <v>5.8070000000000004</v>
      </c>
      <c r="C1687" s="2">
        <f>RSI!I1687</f>
        <v>27.973747835116882</v>
      </c>
      <c r="D1687" s="2">
        <f>MACD!E1687</f>
        <v>-2.6692779830426616E-2</v>
      </c>
      <c r="E1687" s="2">
        <f>MACD!F1687</f>
        <v>-2.0377159963902491E-2</v>
      </c>
      <c r="F1687" s="2">
        <f>'Moving Avg'!D1687</f>
        <v>5.9814000000000007</v>
      </c>
      <c r="G1687" s="2">
        <f>'Moving Avg'!F1687</f>
        <v>5.9432500000000008</v>
      </c>
      <c r="H1687" s="2">
        <f>'Moving Avg'!G1687</f>
        <v>5.9151399999999965</v>
      </c>
      <c r="I1687" s="2">
        <f>'Moving Avg'!H1687</f>
        <v>5.7498000000000022</v>
      </c>
      <c r="J1687" s="5" t="str">
        <f>OBV!F1687</f>
        <v>BEARISH</v>
      </c>
      <c r="K1687" s="5" t="str">
        <f>OBV!G1687</f>
        <v>STRONG</v>
      </c>
      <c r="L1687" s="5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5.8070000000000004</v>
      </c>
      <c r="C1688" s="2">
        <f>RSI!I1688</f>
        <v>27.973747835116882</v>
      </c>
      <c r="D1688" s="2">
        <f>MACD!E1688</f>
        <v>-1.6580498481033601E-2</v>
      </c>
      <c r="E1688" s="2">
        <f>MACD!F1688</f>
        <v>-1.9617827667328714E-2</v>
      </c>
      <c r="F1688" s="2">
        <f>'Moving Avg'!D1688</f>
        <v>5.9378000000000011</v>
      </c>
      <c r="G1688" s="2">
        <f>'Moving Avg'!F1688</f>
        <v>5.9378000000000011</v>
      </c>
      <c r="H1688" s="2">
        <f>'Moving Avg'!G1688</f>
        <v>5.9138399999999969</v>
      </c>
      <c r="I1688" s="2">
        <f>'Moving Avg'!H1688</f>
        <v>5.7535150000000019</v>
      </c>
      <c r="J1688" s="5" t="str">
        <f>OBV!F1688</f>
        <v>BEARISH</v>
      </c>
      <c r="K1688" s="5" t="str">
        <f>OBV!G1688</f>
        <v>STRONG</v>
      </c>
      <c r="L1688" s="5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5.8070000000000004</v>
      </c>
      <c r="C1689" s="2">
        <f>RSI!I1689</f>
        <v>27.973747835116882</v>
      </c>
      <c r="D1689" s="2">
        <f>MACD!E1689</f>
        <v>-7.2266541362830949E-3</v>
      </c>
      <c r="E1689" s="2">
        <f>MACD!F1689</f>
        <v>-1.7139592961119592E-2</v>
      </c>
      <c r="F1689" s="2">
        <f>'Moving Avg'!D1689</f>
        <v>5.8942000000000005</v>
      </c>
      <c r="G1689" s="2">
        <f>'Moving Avg'!F1689</f>
        <v>5.9323500000000013</v>
      </c>
      <c r="H1689" s="2">
        <f>'Moving Avg'!G1689</f>
        <v>5.9125399999999981</v>
      </c>
      <c r="I1689" s="2">
        <f>'Moving Avg'!H1689</f>
        <v>5.7579750000000036</v>
      </c>
      <c r="J1689" s="5" t="str">
        <f>OBV!F1689</f>
        <v>BEARISH</v>
      </c>
      <c r="K1689" s="5" t="str">
        <f>OBV!G1689</f>
        <v>STRONG</v>
      </c>
      <c r="L1689" s="5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5.952</v>
      </c>
      <c r="C1690" s="2">
        <f>RSI!I1690</f>
        <v>53.632497656007118</v>
      </c>
      <c r="D1690" s="2">
        <f>MACD!E1690</f>
        <v>-9.3143640754540513E-3</v>
      </c>
      <c r="E1690" s="2">
        <f>MACD!F1690</f>
        <v>-1.5574547183986485E-2</v>
      </c>
      <c r="F1690" s="2">
        <f>'Moving Avg'!D1690</f>
        <v>5.8796000000000008</v>
      </c>
      <c r="G1690" s="2">
        <f>'Moving Avg'!F1690</f>
        <v>5.9341500000000016</v>
      </c>
      <c r="H1690" s="2">
        <f>'Moving Avg'!G1690</f>
        <v>5.9141399999999988</v>
      </c>
      <c r="I1690" s="2">
        <f>'Moving Avg'!H1690</f>
        <v>5.7624500000000038</v>
      </c>
      <c r="J1690" s="5" t="str">
        <f>OBV!F1690</f>
        <v>BULLISH</v>
      </c>
      <c r="K1690" s="5" t="str">
        <f>OBV!G1690</f>
        <v>NEUTRAL</v>
      </c>
      <c r="L1690" s="5" t="str">
        <f>OBV!H1690</f>
        <v>BULLISH DIVERGENCE</v>
      </c>
    </row>
    <row r="1691" spans="1:12" ht="13.5" x14ac:dyDescent="0.25">
      <c r="A1691" s="3">
        <f>RSI!A1691</f>
        <v>44476</v>
      </c>
      <c r="B1691" s="2">
        <f>RSI!B1691</f>
        <v>5.952</v>
      </c>
      <c r="C1691" s="2">
        <f>RSI!I1691</f>
        <v>53.632497656007118</v>
      </c>
      <c r="D1691" s="2">
        <f>MACD!E1691</f>
        <v>5.5150867024087447E-3</v>
      </c>
      <c r="E1691" s="2">
        <f>MACD!F1691</f>
        <v>-1.135662040670744E-2</v>
      </c>
      <c r="F1691" s="2">
        <f>'Moving Avg'!D1691</f>
        <v>5.8649999999999993</v>
      </c>
      <c r="G1691" s="2">
        <f>'Moving Avg'!F1691</f>
        <v>5.9359500000000009</v>
      </c>
      <c r="H1691" s="2">
        <f>'Moving Avg'!G1691</f>
        <v>5.9157399999999996</v>
      </c>
      <c r="I1691" s="2">
        <f>'Moving Avg'!H1691</f>
        <v>5.7669250000000041</v>
      </c>
      <c r="J1691" s="5" t="str">
        <f>OBV!F1691</f>
        <v>BULLISH</v>
      </c>
      <c r="K1691" s="5" t="str">
        <f>OBV!G1691</f>
        <v>NEUTRAL</v>
      </c>
      <c r="L1691" s="5" t="str">
        <f>OBV!H1691</f>
        <v>BULLISH DIVERGENCE</v>
      </c>
    </row>
    <row r="1692" spans="1:12" ht="13.5" x14ac:dyDescent="0.25">
      <c r="A1692" s="3">
        <f>RSI!A1692</f>
        <v>44477</v>
      </c>
      <c r="B1692" s="2">
        <f>RSI!B1692</f>
        <v>5.952</v>
      </c>
      <c r="C1692" s="2">
        <f>RSI!I1692</f>
        <v>53.632497656007118</v>
      </c>
      <c r="D1692" s="2">
        <f>MACD!E1692</f>
        <v>1.7902661110109186E-2</v>
      </c>
      <c r="E1692" s="2">
        <f>MACD!F1692</f>
        <v>-5.504764103344115E-3</v>
      </c>
      <c r="F1692" s="2">
        <f>'Moving Avg'!D1692</f>
        <v>5.8940000000000001</v>
      </c>
      <c r="G1692" s="2">
        <f>'Moving Avg'!F1692</f>
        <v>5.9377500000000012</v>
      </c>
      <c r="H1692" s="2">
        <f>'Moving Avg'!G1692</f>
        <v>5.9173399999999994</v>
      </c>
      <c r="I1692" s="2">
        <f>'Moving Avg'!H1692</f>
        <v>5.7706900000000054</v>
      </c>
      <c r="J1692" s="5" t="str">
        <f>OBV!F1692</f>
        <v>BULLISH</v>
      </c>
      <c r="K1692" s="5" t="str">
        <f>OBV!G1692</f>
        <v>WEAK</v>
      </c>
      <c r="L1692" s="5" t="str">
        <f>OBV!H1692</f>
        <v>CONFIRMED BULLISH</v>
      </c>
    </row>
    <row r="1693" spans="1:12" ht="13.5" x14ac:dyDescent="0.25">
      <c r="A1693" s="3">
        <f>RSI!A1693</f>
        <v>44480</v>
      </c>
      <c r="B1693" s="2">
        <f>RSI!B1693</f>
        <v>5.952</v>
      </c>
      <c r="C1693" s="2">
        <f>RSI!I1693</f>
        <v>53.632497656007118</v>
      </c>
      <c r="D1693" s="2">
        <f>MACD!E1693</f>
        <v>2.8235915576425796E-2</v>
      </c>
      <c r="E1693" s="2">
        <f>MACD!F1693</f>
        <v>1.2433718326098674E-3</v>
      </c>
      <c r="F1693" s="2">
        <f>'Moving Avg'!D1693</f>
        <v>5.9229999999999992</v>
      </c>
      <c r="G1693" s="2">
        <f>'Moving Avg'!F1693</f>
        <v>5.9395500000000006</v>
      </c>
      <c r="H1693" s="2">
        <f>'Moving Avg'!G1693</f>
        <v>5.9189400000000001</v>
      </c>
      <c r="I1693" s="2">
        <f>'Moving Avg'!H1693</f>
        <v>5.775230000000005</v>
      </c>
      <c r="J1693" s="5" t="str">
        <f>OBV!F1693</f>
        <v>BULLISH</v>
      </c>
      <c r="K1693" s="5" t="str">
        <f>OBV!G1693</f>
        <v>WEAK</v>
      </c>
      <c r="L1693" s="5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5.952</v>
      </c>
      <c r="C1694" s="2">
        <f>RSI!I1694</f>
        <v>53.632497656007118</v>
      </c>
      <c r="D1694" s="2">
        <f>MACD!E1694</f>
        <v>3.6841902231500967E-2</v>
      </c>
      <c r="E1694" s="2">
        <f>MACD!F1694</f>
        <v>8.363077912388087E-3</v>
      </c>
      <c r="F1694" s="2">
        <f>'Moving Avg'!D1694</f>
        <v>5.952</v>
      </c>
      <c r="G1694" s="2">
        <f>'Moving Avg'!F1694</f>
        <v>5.9413499999999999</v>
      </c>
      <c r="H1694" s="2">
        <f>'Moving Avg'!G1694</f>
        <v>5.9205399999999999</v>
      </c>
      <c r="I1694" s="2">
        <f>'Moving Avg'!H1694</f>
        <v>5.7797050000000061</v>
      </c>
      <c r="J1694" s="5" t="str">
        <f>OBV!F1694</f>
        <v>BULLISH</v>
      </c>
      <c r="K1694" s="5" t="str">
        <f>OBV!G1694</f>
        <v>WEAK</v>
      </c>
      <c r="L1694" s="5" t="str">
        <f>OBV!H1694</f>
        <v>CONFIRMED BULLISH</v>
      </c>
    </row>
    <row r="1695" spans="1:12" ht="13.5" x14ac:dyDescent="0.25">
      <c r="A1695" s="3">
        <f>RSI!A1695</f>
        <v>44482</v>
      </c>
      <c r="B1695" s="2">
        <f>RSI!B1695</f>
        <v>5.952</v>
      </c>
      <c r="C1695" s="2">
        <f>RSI!I1695</f>
        <v>53.632497656007104</v>
      </c>
      <c r="D1695" s="2">
        <f>MACD!E1695</f>
        <v>4.399654246289586E-2</v>
      </c>
      <c r="E1695" s="2">
        <f>MACD!F1695</f>
        <v>1.5489770822489642E-2</v>
      </c>
      <c r="F1695" s="2">
        <f>'Moving Avg'!D1695</f>
        <v>5.952</v>
      </c>
      <c r="G1695" s="2">
        <f>'Moving Avg'!F1695</f>
        <v>5.9431500000000002</v>
      </c>
      <c r="H1695" s="2">
        <f>'Moving Avg'!G1695</f>
        <v>5.9219999999999979</v>
      </c>
      <c r="I1695" s="2">
        <f>'Moving Avg'!H1695</f>
        <v>5.7838050000000054</v>
      </c>
      <c r="J1695" s="5" t="str">
        <f>OBV!F1695</f>
        <v>NEUTRAL</v>
      </c>
      <c r="K1695" s="5" t="str">
        <f>OBV!G1695</f>
        <v>NEUTRAL</v>
      </c>
      <c r="L1695" s="5" t="str">
        <f>OBV!H1695</f>
        <v>NEUTRAL</v>
      </c>
    </row>
    <row r="1696" spans="1:12" ht="13.5" x14ac:dyDescent="0.25">
      <c r="A1696" s="3">
        <f>RSI!A1696</f>
        <v>44483</v>
      </c>
      <c r="B1696" s="2">
        <f>RSI!B1696</f>
        <v>5.9880000000000004</v>
      </c>
      <c r="C1696" s="2">
        <f>RSI!I1696</f>
        <v>59.254225889872224</v>
      </c>
      <c r="D1696" s="2">
        <f>MACD!E1696</f>
        <v>4.7265886889625186E-2</v>
      </c>
      <c r="E1696" s="2">
        <f>MACD!F1696</f>
        <v>2.1844994035916755E-2</v>
      </c>
      <c r="F1696" s="2">
        <f>'Moving Avg'!D1696</f>
        <v>5.9592000000000001</v>
      </c>
      <c r="G1696" s="2">
        <f>'Moving Avg'!F1696</f>
        <v>5.9467499999999998</v>
      </c>
      <c r="H1696" s="2">
        <f>'Moving Avg'!G1696</f>
        <v>5.9241799999999989</v>
      </c>
      <c r="I1696" s="2">
        <f>'Moving Avg'!H1696</f>
        <v>5.7880850000000068</v>
      </c>
      <c r="J1696" s="5" t="str">
        <f>OBV!F1696</f>
        <v>BULLISH</v>
      </c>
      <c r="K1696" s="5" t="str">
        <f>OBV!G1696</f>
        <v>WEAK</v>
      </c>
      <c r="L1696" s="5" t="str">
        <f>OBV!H1696</f>
        <v>CONFIRMED BULLISH</v>
      </c>
    </row>
    <row r="1697" spans="1:12" ht="13.5" x14ac:dyDescent="0.25">
      <c r="A1697" s="3">
        <f>RSI!A1697</f>
        <v>44488</v>
      </c>
      <c r="B1697" s="2">
        <f>RSI!B1697</f>
        <v>5.9880000000000004</v>
      </c>
      <c r="C1697" s="2">
        <f>RSI!I1697</f>
        <v>59.254225889872224</v>
      </c>
      <c r="D1697" s="2">
        <f>MACD!E1697</f>
        <v>1.617188737336317E-2</v>
      </c>
      <c r="E1697" s="2">
        <f>MACD!F1697</f>
        <v>2.0710372703406039E-2</v>
      </c>
      <c r="F1697" s="2">
        <f>'Moving Avg'!D1697</f>
        <v>5.9664000000000001</v>
      </c>
      <c r="G1697" s="2">
        <f>'Moving Avg'!F1697</f>
        <v>5.9503499999999994</v>
      </c>
      <c r="H1697" s="2">
        <f>'Moving Avg'!G1697</f>
        <v>5.926359999999999</v>
      </c>
      <c r="I1697" s="2">
        <f>'Moving Avg'!H1697</f>
        <v>5.7923650000000064</v>
      </c>
      <c r="J1697" s="5" t="str">
        <f>OBV!F1697</f>
        <v>BULLISH</v>
      </c>
      <c r="K1697" s="5" t="str">
        <f>OBV!G1697</f>
        <v>WEAK</v>
      </c>
      <c r="L1697" s="5" t="str">
        <f>OBV!H1697</f>
        <v>CONFIRMED BULLISH</v>
      </c>
    </row>
    <row r="1698" spans="1:12" ht="13.5" x14ac:dyDescent="0.25">
      <c r="A1698" s="3">
        <f>RSI!A1698</f>
        <v>44489</v>
      </c>
      <c r="B1698" s="2">
        <f>RSI!B1698</f>
        <v>5.952</v>
      </c>
      <c r="C1698" s="2">
        <f>RSI!I1698</f>
        <v>51.949456358220772</v>
      </c>
      <c r="D1698" s="2">
        <f>MACD!E1698</f>
        <v>-7.7698146678493174E-3</v>
      </c>
      <c r="E1698" s="2">
        <f>MACD!F1698</f>
        <v>1.5014335229154969E-2</v>
      </c>
      <c r="F1698" s="2">
        <f>'Moving Avg'!D1698</f>
        <v>5.9664000000000001</v>
      </c>
      <c r="G1698" s="2">
        <f>'Moving Avg'!F1698</f>
        <v>5.9521499999999987</v>
      </c>
      <c r="H1698" s="2">
        <f>'Moving Avg'!G1698</f>
        <v>5.9270799999999983</v>
      </c>
      <c r="I1698" s="2">
        <f>'Moving Avg'!H1698</f>
        <v>5.7964650000000075</v>
      </c>
      <c r="J1698" s="5" t="str">
        <f>OBV!F1698</f>
        <v>BULLISH</v>
      </c>
      <c r="K1698" s="5" t="str">
        <f>OBV!G1698</f>
        <v>NEUTRAL</v>
      </c>
      <c r="L1698" s="5" t="str">
        <f>OBV!H1698</f>
        <v>NEUTRAL</v>
      </c>
    </row>
    <row r="1699" spans="1:12" ht="13.5" x14ac:dyDescent="0.25">
      <c r="A1699" s="3">
        <f>RSI!A1699</f>
        <v>44490</v>
      </c>
      <c r="B1699" s="2">
        <f>RSI!B1699</f>
        <v>5.8209999999999997</v>
      </c>
      <c r="C1699" s="2">
        <f>RSI!I1699</f>
        <v>35.027519996163235</v>
      </c>
      <c r="D1699" s="2">
        <f>MACD!E1699</f>
        <v>-1.8387731484550862E-2</v>
      </c>
      <c r="E1699" s="2">
        <f>MACD!F1699</f>
        <v>8.3339218864138045E-3</v>
      </c>
      <c r="F1699" s="2">
        <f>'Moving Avg'!D1699</f>
        <v>5.9401999999999999</v>
      </c>
      <c r="G1699" s="2">
        <f>'Moving Avg'!F1699</f>
        <v>5.9474</v>
      </c>
      <c r="H1699" s="2">
        <f>'Moving Avg'!G1699</f>
        <v>5.9251799999999992</v>
      </c>
      <c r="I1699" s="2">
        <f>'Moving Avg'!H1699</f>
        <v>5.8005850000000079</v>
      </c>
      <c r="J1699" s="5" t="str">
        <f>OBV!F1699</f>
        <v>BEARISH</v>
      </c>
      <c r="K1699" s="5" t="str">
        <f>OBV!G1699</f>
        <v>STRONG</v>
      </c>
      <c r="L1699" s="5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5.8209999999999997</v>
      </c>
      <c r="C1700" s="2">
        <f>RSI!I1700</f>
        <v>35.027519996163235</v>
      </c>
      <c r="D1700" s="2">
        <f>MACD!E1700</f>
        <v>-4.348917235703631E-3</v>
      </c>
      <c r="E1700" s="2">
        <f>MACD!F1700</f>
        <v>5.7973540619903176E-3</v>
      </c>
      <c r="F1700" s="2">
        <f>'Moving Avg'!D1700</f>
        <v>5.9139999999999997</v>
      </c>
      <c r="G1700" s="2">
        <f>'Moving Avg'!F1700</f>
        <v>5.9426499999999995</v>
      </c>
      <c r="H1700" s="2">
        <f>'Moving Avg'!G1700</f>
        <v>5.9232800000000001</v>
      </c>
      <c r="I1700" s="2">
        <f>'Moving Avg'!H1700</f>
        <v>5.8039300000000082</v>
      </c>
      <c r="J1700" s="5" t="str">
        <f>OBV!F1700</f>
        <v>BEARISH</v>
      </c>
      <c r="K1700" s="5" t="str">
        <f>OBV!G1700</f>
        <v>STRONG</v>
      </c>
      <c r="L1700" s="5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5.8289999999999997</v>
      </c>
      <c r="C1701" s="2">
        <f>RSI!I1701</f>
        <v>36.492666281132287</v>
      </c>
      <c r="D1701" s="2">
        <f>MACD!E1701</f>
        <v>7.5999989676471813E-3</v>
      </c>
      <c r="E1701" s="2">
        <f>MACD!F1701</f>
        <v>6.1578830431216914E-3</v>
      </c>
      <c r="F1701" s="2">
        <f>'Moving Avg'!D1701</f>
        <v>5.8822000000000001</v>
      </c>
      <c r="G1701" s="2">
        <f>'Moving Avg'!F1701</f>
        <v>5.9328499999999993</v>
      </c>
      <c r="H1701" s="2">
        <f>'Moving Avg'!G1701</f>
        <v>5.9215400000000002</v>
      </c>
      <c r="I1701" s="2">
        <f>'Moving Avg'!H1701</f>
        <v>5.807315000000008</v>
      </c>
      <c r="J1701" s="5" t="str">
        <f>OBV!F1701</f>
        <v>BEARISH</v>
      </c>
      <c r="K1701" s="5" t="str">
        <f>OBV!G1701</f>
        <v>STRONG</v>
      </c>
      <c r="L1701" s="5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5.8289999999999997</v>
      </c>
      <c r="C1702" s="2">
        <f>RSI!I1702</f>
        <v>36.49266628113228</v>
      </c>
      <c r="D1702" s="2">
        <f>MACD!E1702</f>
        <v>1.8276785178618304E-2</v>
      </c>
      <c r="E1702" s="2">
        <f>MACD!F1702</f>
        <v>8.5816634702210147E-3</v>
      </c>
      <c r="F1702" s="2">
        <f>'Moving Avg'!D1702</f>
        <v>5.8504000000000005</v>
      </c>
      <c r="G1702" s="2">
        <f>'Moving Avg'!F1702</f>
        <v>5.923049999999999</v>
      </c>
      <c r="H1702" s="2">
        <f>'Moving Avg'!G1702</f>
        <v>5.9228600000000009</v>
      </c>
      <c r="I1702" s="2">
        <f>'Moving Avg'!H1702</f>
        <v>5.8107000000000077</v>
      </c>
      <c r="J1702" s="5" t="str">
        <f>OBV!F1702</f>
        <v>BEARISH</v>
      </c>
      <c r="K1702" s="5" t="str">
        <f>OBV!G1702</f>
        <v>STRONG</v>
      </c>
      <c r="L1702" s="5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5.9880000000000004</v>
      </c>
      <c r="C1703" s="2">
        <f>RSI!I1703</f>
        <v>58.213090419426862</v>
      </c>
      <c r="D1703" s="2">
        <f>MACD!E1703</f>
        <v>1.6057437792015961E-2</v>
      </c>
      <c r="E1703" s="2">
        <f>MACD!F1703</f>
        <v>1.0076818334580004E-2</v>
      </c>
      <c r="F1703" s="2">
        <f>'Moving Avg'!D1703</f>
        <v>5.8575999999999997</v>
      </c>
      <c r="G1703" s="2">
        <f>'Moving Avg'!F1703</f>
        <v>5.9211999999999989</v>
      </c>
      <c r="H1703" s="2">
        <f>'Moving Avg'!G1703</f>
        <v>5.9243000000000006</v>
      </c>
      <c r="I1703" s="2">
        <f>'Moving Avg'!H1703</f>
        <v>5.8148800000000085</v>
      </c>
      <c r="J1703" s="5" t="str">
        <f>OBV!F1703</f>
        <v>BULLISH</v>
      </c>
      <c r="K1703" s="5" t="str">
        <f>OBV!G1703</f>
        <v>WEAK</v>
      </c>
      <c r="L1703" s="5" t="str">
        <f>OBV!H1703</f>
        <v>CONFIRMED BULLISH</v>
      </c>
    </row>
    <row r="1704" spans="1:12" ht="13.5" x14ac:dyDescent="0.25">
      <c r="A1704" s="3">
        <f>RSI!A1704</f>
        <v>44497</v>
      </c>
      <c r="B1704" s="2">
        <f>RSI!B1704</f>
        <v>5.9880000000000004</v>
      </c>
      <c r="C1704" s="2">
        <f>RSI!I1704</f>
        <v>58.213090419426869</v>
      </c>
      <c r="D1704" s="2">
        <f>MACD!E1704</f>
        <v>1.3725385705168236E-2</v>
      </c>
      <c r="E1704" s="2">
        <f>MACD!F1704</f>
        <v>1.080653180869765E-2</v>
      </c>
      <c r="F1704" s="2">
        <f>'Moving Avg'!D1704</f>
        <v>5.891</v>
      </c>
      <c r="G1704" s="2">
        <f>'Moving Avg'!F1704</f>
        <v>5.9193499999999988</v>
      </c>
      <c r="H1704" s="2">
        <f>'Moving Avg'!G1704</f>
        <v>5.9257400000000011</v>
      </c>
      <c r="I1704" s="2">
        <f>'Moving Avg'!H1704</f>
        <v>5.817540000000009</v>
      </c>
      <c r="J1704" s="5" t="str">
        <f>OBV!F1704</f>
        <v>BULLISH</v>
      </c>
      <c r="K1704" s="5" t="str">
        <f>OBV!G1704</f>
        <v>WEAK</v>
      </c>
      <c r="L1704" s="5" t="str">
        <f>OBV!H1704</f>
        <v>CONFIRMED BULLISH</v>
      </c>
    </row>
    <row r="1705" spans="1:12" ht="13.5" x14ac:dyDescent="0.25">
      <c r="A1705" s="3">
        <f>RSI!A1705</f>
        <v>44498</v>
      </c>
      <c r="B1705" s="2">
        <f>RSI!B1705</f>
        <v>5.952</v>
      </c>
      <c r="C1705" s="2">
        <f>RSI!I1705</f>
        <v>53.415872051163205</v>
      </c>
      <c r="D1705" s="2">
        <f>MACD!E1705</f>
        <v>1.3998274973817892E-2</v>
      </c>
      <c r="E1705" s="2">
        <f>MACD!F1705</f>
        <v>1.14448804417217E-2</v>
      </c>
      <c r="F1705" s="2">
        <f>'Moving Avg'!D1705</f>
        <v>5.9171999999999993</v>
      </c>
      <c r="G1705" s="2">
        <f>'Moving Avg'!F1705</f>
        <v>5.9156999999999993</v>
      </c>
      <c r="H1705" s="2">
        <f>'Moving Avg'!G1705</f>
        <v>5.9264599999999996</v>
      </c>
      <c r="I1705" s="2">
        <f>'Moving Avg'!H1705</f>
        <v>5.8196500000000082</v>
      </c>
      <c r="J1705" s="5" t="str">
        <f>OBV!F1705</f>
        <v>BULLISH</v>
      </c>
      <c r="K1705" s="5" t="str">
        <f>OBV!G1705</f>
        <v>WEAK</v>
      </c>
      <c r="L1705" s="5" t="str">
        <f>OBV!H1705</f>
        <v>CONFIRMED BULLISH</v>
      </c>
    </row>
    <row r="1706" spans="1:12" ht="13.5" x14ac:dyDescent="0.25">
      <c r="A1706" s="3">
        <f>RSI!A1706</f>
        <v>44501</v>
      </c>
      <c r="B1706" s="2">
        <f>RSI!B1706</f>
        <v>5.9880000000000004</v>
      </c>
      <c r="C1706" s="2">
        <f>RSI!I1706</f>
        <v>57.213081279190433</v>
      </c>
      <c r="D1706" s="2">
        <f>MACD!E1706</f>
        <v>1.6924347478044055E-2</v>
      </c>
      <c r="E1706" s="2">
        <f>MACD!F1706</f>
        <v>1.2540773848986171E-2</v>
      </c>
      <c r="F1706" s="2">
        <f>'Moving Avg'!D1706</f>
        <v>5.9489999999999998</v>
      </c>
      <c r="G1706" s="2">
        <f>'Moving Avg'!F1706</f>
        <v>5.9138499999999983</v>
      </c>
      <c r="H1706" s="2">
        <f>'Moving Avg'!G1706</f>
        <v>5.9280599999999994</v>
      </c>
      <c r="I1706" s="2">
        <f>'Moving Avg'!H1706</f>
        <v>5.8219400000000086</v>
      </c>
      <c r="J1706" s="5" t="str">
        <f>OBV!F1706</f>
        <v>BULLISH</v>
      </c>
      <c r="K1706" s="5" t="str">
        <f>OBV!G1706</f>
        <v>WEAK</v>
      </c>
      <c r="L1706" s="5" t="str">
        <f>OBV!H1706</f>
        <v>CONFIRMED BULLISH</v>
      </c>
    </row>
    <row r="1707" spans="1:12" ht="13.5" x14ac:dyDescent="0.25">
      <c r="A1707" s="3">
        <f>RSI!A1707</f>
        <v>44502</v>
      </c>
      <c r="B1707" s="2">
        <f>RSI!B1707</f>
        <v>5.9880000000000004</v>
      </c>
      <c r="C1707" s="2">
        <f>RSI!I1707</f>
        <v>57.213081279190433</v>
      </c>
      <c r="D1707" s="2">
        <f>MACD!E1707</f>
        <v>1.9023984369069602E-2</v>
      </c>
      <c r="E1707" s="2">
        <f>MACD!F1707</f>
        <v>1.3837415953002859E-2</v>
      </c>
      <c r="F1707" s="2">
        <f>'Moving Avg'!D1707</f>
        <v>5.9808000000000003</v>
      </c>
      <c r="G1707" s="2">
        <f>'Moving Avg'!F1707</f>
        <v>5.9228999999999985</v>
      </c>
      <c r="H1707" s="2">
        <f>'Moving Avg'!G1707</f>
        <v>5.9296599999999993</v>
      </c>
      <c r="I1707" s="2">
        <f>'Moving Avg'!H1707</f>
        <v>5.824230000000008</v>
      </c>
      <c r="J1707" s="5" t="str">
        <f>OBV!F1707</f>
        <v>BULLISH</v>
      </c>
      <c r="K1707" s="5" t="str">
        <f>OBV!G1707</f>
        <v>WEAK</v>
      </c>
      <c r="L1707" s="5" t="str">
        <f>OBV!H1707</f>
        <v>CONFIRMED BULLISH</v>
      </c>
    </row>
    <row r="1708" spans="1:12" ht="13.5" x14ac:dyDescent="0.25">
      <c r="A1708" s="3">
        <f>RSI!A1708</f>
        <v>44503</v>
      </c>
      <c r="B1708" s="2">
        <f>RSI!B1708</f>
        <v>5.9880000000000004</v>
      </c>
      <c r="C1708" s="2">
        <f>RSI!I1708</f>
        <v>57.213081279190433</v>
      </c>
      <c r="D1708" s="2">
        <f>MACD!E1708</f>
        <v>1.4913739946151416E-2</v>
      </c>
      <c r="E1708" s="2">
        <f>MACD!F1708</f>
        <v>1.4052680751632572E-2</v>
      </c>
      <c r="F1708" s="2">
        <f>'Moving Avg'!D1708</f>
        <v>5.9808000000000003</v>
      </c>
      <c r="G1708" s="2">
        <f>'Moving Avg'!F1708</f>
        <v>5.9319499999999987</v>
      </c>
      <c r="H1708" s="2">
        <f>'Moving Avg'!G1708</f>
        <v>5.9310999999999989</v>
      </c>
      <c r="I1708" s="2">
        <f>'Moving Avg'!H1708</f>
        <v>5.8265200000000075</v>
      </c>
      <c r="J1708" s="5" t="str">
        <f>OBV!F1708</f>
        <v>BULLISH</v>
      </c>
      <c r="K1708" s="5" t="str">
        <f>OBV!G1708</f>
        <v>NEUTRAL</v>
      </c>
      <c r="L1708" s="5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5.9880000000000004</v>
      </c>
      <c r="C1709" s="2">
        <f>RSI!I1709</f>
        <v>57.213081279190433</v>
      </c>
      <c r="D1709" s="2">
        <f>MACD!E1709</f>
        <v>-9.0405967378570651E-3</v>
      </c>
      <c r="E1709" s="2">
        <f>MACD!F1709</f>
        <v>9.4340252537346448E-3</v>
      </c>
      <c r="F1709" s="2">
        <f>'Moving Avg'!D1709</f>
        <v>5.9808000000000003</v>
      </c>
      <c r="G1709" s="2">
        <f>'Moving Avg'!F1709</f>
        <v>5.9409999999999989</v>
      </c>
      <c r="H1709" s="2">
        <f>'Moving Avg'!G1709</f>
        <v>5.9325399999999995</v>
      </c>
      <c r="I1709" s="2">
        <f>'Moving Avg'!H1709</f>
        <v>5.8288100000000069</v>
      </c>
      <c r="J1709" s="5" t="str">
        <f>OBV!F1709</f>
        <v>BULLISH</v>
      </c>
      <c r="K1709" s="5" t="str">
        <f>OBV!G1709</f>
        <v>NEUTRAL</v>
      </c>
      <c r="L1709" s="5" t="str">
        <f>OBV!H1709</f>
        <v>NEUTRAL</v>
      </c>
    </row>
    <row r="1710" spans="1:12" ht="13.5" x14ac:dyDescent="0.25">
      <c r="A1710" s="3">
        <f>RSI!A1710</f>
        <v>44505</v>
      </c>
      <c r="B1710" s="2">
        <f>RSI!B1710</f>
        <v>5.9880000000000004</v>
      </c>
      <c r="C1710" s="2">
        <f>RSI!I1710</f>
        <v>57.213081279190433</v>
      </c>
      <c r="D1710" s="2">
        <f>MACD!E1710</f>
        <v>-2.9608346598685387E-2</v>
      </c>
      <c r="E1710" s="2">
        <f>MACD!F1710</f>
        <v>1.6255508832506383E-3</v>
      </c>
      <c r="F1710" s="2">
        <f>'Moving Avg'!D1710</f>
        <v>5.9880000000000004</v>
      </c>
      <c r="G1710" s="2">
        <f>'Moving Avg'!F1710</f>
        <v>5.9427999999999992</v>
      </c>
      <c r="H1710" s="2">
        <f>'Moving Avg'!G1710</f>
        <v>5.9339799999999991</v>
      </c>
      <c r="I1710" s="2">
        <f>'Moving Avg'!H1710</f>
        <v>5.8311000000000073</v>
      </c>
      <c r="J1710" s="5" t="str">
        <f>OBV!F1710</f>
        <v>BULLISH</v>
      </c>
      <c r="K1710" s="5" t="str">
        <f>OBV!G1710</f>
        <v>WEAK</v>
      </c>
      <c r="L1710" s="5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5.9880000000000004</v>
      </c>
      <c r="C1711" s="2">
        <f>RSI!I1711</f>
        <v>57.213081279190433</v>
      </c>
      <c r="D1711" s="2">
        <f>MACD!E1711</f>
        <v>-4.6057628152341934E-2</v>
      </c>
      <c r="E1711" s="2">
        <f>MACD!F1711</f>
        <v>-7.9110849238678768E-3</v>
      </c>
      <c r="F1711" s="2">
        <f>'Moving Avg'!D1711</f>
        <v>5.9880000000000004</v>
      </c>
      <c r="G1711" s="2">
        <f>'Moving Avg'!F1711</f>
        <v>5.9445999999999994</v>
      </c>
      <c r="H1711" s="2">
        <f>'Moving Avg'!G1711</f>
        <v>5.9354199999999988</v>
      </c>
      <c r="I1711" s="2">
        <f>'Moving Avg'!H1711</f>
        <v>5.8333900000000076</v>
      </c>
      <c r="J1711" s="5" t="str">
        <f>OBV!F1711</f>
        <v>NEUTRAL</v>
      </c>
      <c r="K1711" s="5" t="str">
        <f>OBV!G1711</f>
        <v>NEUTRAL</v>
      </c>
      <c r="L1711" s="5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5.952</v>
      </c>
      <c r="C1712" s="2">
        <f>RSI!I1712</f>
        <v>50.75882483959419</v>
      </c>
      <c r="D1712" s="2">
        <f>MACD!E1712</f>
        <v>-5.7565667795206998E-2</v>
      </c>
      <c r="E1712" s="2">
        <f>MACD!F1712</f>
        <v>-1.7842001498135703E-2</v>
      </c>
      <c r="F1712" s="2">
        <f>'Moving Avg'!D1712</f>
        <v>5.9808000000000003</v>
      </c>
      <c r="G1712" s="2">
        <f>'Moving Avg'!F1712</f>
        <v>5.9445999999999994</v>
      </c>
      <c r="H1712" s="2">
        <f>'Moving Avg'!G1712</f>
        <v>5.9361399999999991</v>
      </c>
      <c r="I1712" s="2">
        <f>'Moving Avg'!H1712</f>
        <v>5.8355000000000077</v>
      </c>
      <c r="J1712" s="5" t="str">
        <f>OBV!F1712</f>
        <v>BEARISH</v>
      </c>
      <c r="K1712" s="5" t="str">
        <f>OBV!G1712</f>
        <v>STRONG</v>
      </c>
      <c r="L1712" s="5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6.0250000000000004</v>
      </c>
      <c r="C1713" s="2">
        <f>RSI!I1713</f>
        <v>60.491755949756609</v>
      </c>
      <c r="D1713" s="2">
        <f>MACD!E1713</f>
        <v>-4.8273497512036911E-2</v>
      </c>
      <c r="E1713" s="2">
        <f>MACD!F1713</f>
        <v>-2.3928300700915943E-2</v>
      </c>
      <c r="F1713" s="2">
        <f>'Moving Avg'!D1713</f>
        <v>5.9882000000000009</v>
      </c>
      <c r="G1713" s="2">
        <f>'Moving Avg'!F1713</f>
        <v>5.9482499999999998</v>
      </c>
      <c r="H1713" s="2">
        <f>'Moving Avg'!G1713</f>
        <v>5.9383199999999992</v>
      </c>
      <c r="I1713" s="2">
        <f>'Moving Avg'!H1713</f>
        <v>5.8379750000000081</v>
      </c>
      <c r="J1713" s="5" t="str">
        <f>OBV!F1713</f>
        <v>BULLISH</v>
      </c>
      <c r="K1713" s="5" t="str">
        <f>OBV!G1713</f>
        <v>NEUTRAL</v>
      </c>
      <c r="L1713" s="5" t="str">
        <f>OBV!H1713</f>
        <v>CONFIRMED BULLISH</v>
      </c>
    </row>
    <row r="1714" spans="1:12" ht="13.5" x14ac:dyDescent="0.25">
      <c r="A1714" s="3">
        <f>RSI!A1714</f>
        <v>44511</v>
      </c>
      <c r="B1714" s="2">
        <f>RSI!B1714</f>
        <v>6.0250000000000004</v>
      </c>
      <c r="C1714" s="2">
        <f>RSI!I1714</f>
        <v>60.491755949756609</v>
      </c>
      <c r="D1714" s="2">
        <f>MACD!E1714</f>
        <v>-4.0864834213119927E-2</v>
      </c>
      <c r="E1714" s="2">
        <f>MACD!F1714</f>
        <v>-2.7315607403356743E-2</v>
      </c>
      <c r="F1714" s="2">
        <f>'Moving Avg'!D1714</f>
        <v>5.9956000000000005</v>
      </c>
      <c r="G1714" s="2">
        <f>'Moving Avg'!F1714</f>
        <v>5.9519000000000002</v>
      </c>
      <c r="H1714" s="2">
        <f>'Moving Avg'!G1714</f>
        <v>5.9404999999999983</v>
      </c>
      <c r="I1714" s="2">
        <f>'Moving Avg'!H1714</f>
        <v>5.8401800000000081</v>
      </c>
      <c r="J1714" s="5" t="str">
        <f>OBV!F1714</f>
        <v>BULLISH</v>
      </c>
      <c r="K1714" s="5" t="str">
        <f>OBV!G1714</f>
        <v>NEUTRAL</v>
      </c>
      <c r="L1714" s="5" t="str">
        <f>OBV!H1714</f>
        <v>CONFIRMED BULLISH</v>
      </c>
    </row>
    <row r="1715" spans="1:12" ht="13.5" x14ac:dyDescent="0.25">
      <c r="A1715" s="3">
        <f>RSI!A1715</f>
        <v>44512</v>
      </c>
      <c r="B1715" s="2">
        <f>RSI!B1715</f>
        <v>6.0170000000000003</v>
      </c>
      <c r="C1715" s="2">
        <f>RSI!I1715</f>
        <v>59.00933196782043</v>
      </c>
      <c r="D1715" s="2">
        <f>MACD!E1715</f>
        <v>-3.9962151181624606E-2</v>
      </c>
      <c r="E1715" s="2">
        <f>MACD!F1715</f>
        <v>-2.9844916159010318E-2</v>
      </c>
      <c r="F1715" s="2">
        <f>'Moving Avg'!D1715</f>
        <v>6.0014000000000003</v>
      </c>
      <c r="G1715" s="2">
        <f>'Moving Avg'!F1715</f>
        <v>5.9551500000000006</v>
      </c>
      <c r="H1715" s="2">
        <f>'Moving Avg'!G1715</f>
        <v>5.9425199999999982</v>
      </c>
      <c r="I1715" s="2">
        <f>'Moving Avg'!H1715</f>
        <v>5.8423450000000079</v>
      </c>
      <c r="J1715" s="5" t="str">
        <f>OBV!F1715</f>
        <v>BEARISH</v>
      </c>
      <c r="K1715" s="5" t="str">
        <f>OBV!G1715</f>
        <v>STRONG</v>
      </c>
      <c r="L1715" s="5" t="str">
        <f>OBV!H1715</f>
        <v>BEARISH DIVERGENCE</v>
      </c>
    </row>
    <row r="1716" spans="1:12" ht="13.5" x14ac:dyDescent="0.25">
      <c r="A1716" s="3">
        <f>RSI!A1716</f>
        <v>44515</v>
      </c>
      <c r="B1716" s="2">
        <f>RSI!B1716</f>
        <v>6.0250000000000004</v>
      </c>
      <c r="C1716" s="2">
        <f>RSI!I1716</f>
        <v>60.063313386651714</v>
      </c>
      <c r="D1716" s="2">
        <f>MACD!E1716</f>
        <v>-3.4594383550890839E-2</v>
      </c>
      <c r="E1716" s="2">
        <f>MACD!F1716</f>
        <v>-3.0794809637386424E-2</v>
      </c>
      <c r="F1716" s="2">
        <f>'Moving Avg'!D1716</f>
        <v>6.0088000000000008</v>
      </c>
      <c r="G1716" s="2">
        <f>'Moving Avg'!F1716</f>
        <v>5.9570000000000007</v>
      </c>
      <c r="H1716" s="2">
        <f>'Moving Avg'!G1716</f>
        <v>5.9446999999999992</v>
      </c>
      <c r="I1716" s="2">
        <f>'Moving Avg'!H1716</f>
        <v>5.8445500000000088</v>
      </c>
      <c r="J1716" s="5" t="str">
        <f>OBV!F1716</f>
        <v>BULLISH</v>
      </c>
      <c r="K1716" s="5" t="str">
        <f>OBV!G1716</f>
        <v>NEUTRAL</v>
      </c>
      <c r="L1716" s="5" t="str">
        <f>OBV!H1716</f>
        <v>CONFIRMED BULLISH</v>
      </c>
    </row>
    <row r="1717" spans="1:12" ht="13.5" x14ac:dyDescent="0.25">
      <c r="A1717" s="3">
        <f>RSI!A1717</f>
        <v>44516</v>
      </c>
      <c r="B1717" s="2">
        <f>RSI!B1717</f>
        <v>6.0250000000000004</v>
      </c>
      <c r="C1717" s="2">
        <f>RSI!I1717</f>
        <v>60.063313386651714</v>
      </c>
      <c r="D1717" s="2">
        <f>MACD!E1717</f>
        <v>-3.0416282033353781E-2</v>
      </c>
      <c r="E1717" s="2">
        <f>MACD!F1717</f>
        <v>-3.0719104116579896E-2</v>
      </c>
      <c r="F1717" s="2">
        <f>'Moving Avg'!D1717</f>
        <v>6.0233999999999996</v>
      </c>
      <c r="G1717" s="2">
        <f>'Moving Avg'!F1717</f>
        <v>5.9588500000000009</v>
      </c>
      <c r="H1717" s="2">
        <f>'Moving Avg'!G1717</f>
        <v>5.9468799999999984</v>
      </c>
      <c r="I1717" s="2">
        <f>'Moving Avg'!H1717</f>
        <v>5.8483750000000088</v>
      </c>
      <c r="J1717" s="5" t="str">
        <f>OBV!F1717</f>
        <v>BULLISH</v>
      </c>
      <c r="K1717" s="5" t="str">
        <f>OBV!G1717</f>
        <v>WEAK</v>
      </c>
      <c r="L1717" s="5" t="str">
        <f>OBV!H1717</f>
        <v>CONFIRMED BULLISH</v>
      </c>
    </row>
    <row r="1718" spans="1:12" ht="13.5" x14ac:dyDescent="0.25">
      <c r="A1718" s="3">
        <f>RSI!A1718</f>
        <v>44517</v>
      </c>
      <c r="B1718" s="2">
        <f>RSI!B1718</f>
        <v>6.0250000000000004</v>
      </c>
      <c r="C1718" s="2">
        <f>RSI!I1718</f>
        <v>60.063313386651714</v>
      </c>
      <c r="D1718" s="2">
        <f>MACD!E1718</f>
        <v>-2.7217868798437017E-2</v>
      </c>
      <c r="E1718" s="2">
        <f>MACD!F1718</f>
        <v>-3.001885705295132E-2</v>
      </c>
      <c r="F1718" s="2">
        <f>'Moving Avg'!D1718</f>
        <v>6.0233999999999996</v>
      </c>
      <c r="G1718" s="2">
        <f>'Moving Avg'!F1718</f>
        <v>5.9625000000000012</v>
      </c>
      <c r="H1718" s="2">
        <f>'Moving Avg'!G1718</f>
        <v>5.9490599999999985</v>
      </c>
      <c r="I1718" s="2">
        <f>'Moving Avg'!H1718</f>
        <v>5.8514900000000099</v>
      </c>
      <c r="J1718" s="5" t="str">
        <f>OBV!F1718</f>
        <v>BULLISH</v>
      </c>
      <c r="K1718" s="5" t="str">
        <f>OBV!G1718</f>
        <v>NEUTRAL</v>
      </c>
      <c r="L1718" s="5" t="str">
        <f>OBV!H1718</f>
        <v>NEUTRAL</v>
      </c>
    </row>
    <row r="1719" spans="1:12" ht="13.5" x14ac:dyDescent="0.25">
      <c r="A1719" s="3">
        <f>RSI!A1719</f>
        <v>44518</v>
      </c>
      <c r="B1719" s="2">
        <f>RSI!B1719</f>
        <v>6.0250000000000004</v>
      </c>
      <c r="C1719" s="2">
        <f>RSI!I1719</f>
        <v>60.063313386651714</v>
      </c>
      <c r="D1719" s="2">
        <f>MACD!E1719</f>
        <v>-2.482346676198155E-2</v>
      </c>
      <c r="E1719" s="2">
        <f>MACD!F1719</f>
        <v>-2.8979778994757368E-2</v>
      </c>
      <c r="F1719" s="2">
        <f>'Moving Avg'!D1719</f>
        <v>6.0233999999999996</v>
      </c>
      <c r="G1719" s="2">
        <f>'Moving Avg'!F1719</f>
        <v>5.9727000000000015</v>
      </c>
      <c r="H1719" s="2">
        <f>'Moving Avg'!G1719</f>
        <v>5.9512399999999976</v>
      </c>
      <c r="I1719" s="2">
        <f>'Moving Avg'!H1719</f>
        <v>5.8539650000000112</v>
      </c>
      <c r="J1719" s="5" t="str">
        <f>OBV!F1719</f>
        <v>BULLISH</v>
      </c>
      <c r="K1719" s="5" t="str">
        <f>OBV!G1719</f>
        <v>NEUTRAL</v>
      </c>
      <c r="L1719" s="5" t="str">
        <f>OBV!H1719</f>
        <v>NEUTRAL</v>
      </c>
    </row>
    <row r="1720" spans="1:12" ht="13.5" x14ac:dyDescent="0.25">
      <c r="A1720" s="3">
        <f>RSI!A1720</f>
        <v>44519</v>
      </c>
      <c r="B1720" s="2">
        <f>RSI!B1720</f>
        <v>6.0250000000000004</v>
      </c>
      <c r="C1720" s="2">
        <f>RSI!I1720</f>
        <v>60.063313386651714</v>
      </c>
      <c r="D1720" s="2">
        <f>MACD!E1720</f>
        <v>-2.3086274662057704E-2</v>
      </c>
      <c r="E1720" s="2">
        <f>MACD!F1720</f>
        <v>-2.7801078128217437E-2</v>
      </c>
      <c r="F1720" s="2">
        <f>'Moving Avg'!D1720</f>
        <v>6.0250000000000004</v>
      </c>
      <c r="G1720" s="2">
        <f>'Moving Avg'!F1720</f>
        <v>5.9829000000000017</v>
      </c>
      <c r="H1720" s="2">
        <f>'Moving Avg'!G1720</f>
        <v>5.9534199999999986</v>
      </c>
      <c r="I1720" s="2">
        <f>'Moving Avg'!H1720</f>
        <v>5.8564400000000099</v>
      </c>
      <c r="J1720" s="5" t="str">
        <f>OBV!F1720</f>
        <v>BULLISH</v>
      </c>
      <c r="K1720" s="5" t="str">
        <f>OBV!G1720</f>
        <v>WEAK</v>
      </c>
      <c r="L1720" s="5" t="str">
        <f>OBV!H1720</f>
        <v>CONFIRMED BULLISH</v>
      </c>
    </row>
    <row r="1721" spans="1:12" ht="13.5" x14ac:dyDescent="0.25">
      <c r="A1721" s="3">
        <f>RSI!A1721</f>
        <v>44522</v>
      </c>
      <c r="B1721" s="2">
        <f>RSI!B1721</f>
        <v>6.0250000000000004</v>
      </c>
      <c r="C1721" s="2">
        <f>RSI!I1721</f>
        <v>60.063313386651714</v>
      </c>
      <c r="D1721" s="2">
        <f>MACD!E1721</f>
        <v>-2.1883787693034229E-2</v>
      </c>
      <c r="E1721" s="2">
        <f>MACD!F1721</f>
        <v>-2.6617620041180796E-2</v>
      </c>
      <c r="F1721" s="2">
        <f>'Moving Avg'!D1721</f>
        <v>6.0250000000000004</v>
      </c>
      <c r="G1721" s="2">
        <f>'Moving Avg'!F1721</f>
        <v>5.9927000000000019</v>
      </c>
      <c r="H1721" s="2">
        <f>'Moving Avg'!G1721</f>
        <v>5.9555999999999987</v>
      </c>
      <c r="I1721" s="2">
        <f>'Moving Avg'!H1721</f>
        <v>5.8595550000000109</v>
      </c>
      <c r="J1721" s="5" t="str">
        <f>OBV!F1721</f>
        <v>NEUTRAL</v>
      </c>
      <c r="K1721" s="5" t="str">
        <f>OBV!G1721</f>
        <v>NEUTRAL</v>
      </c>
      <c r="L1721" s="5" t="str">
        <f>OBV!H1721</f>
        <v>NEUTRAL</v>
      </c>
    </row>
    <row r="1722" spans="1:12" ht="13.5" x14ac:dyDescent="0.25">
      <c r="A1722" s="3">
        <f>RSI!A1722</f>
        <v>44523</v>
      </c>
      <c r="B1722" s="2">
        <f>RSI!B1722</f>
        <v>6.0250000000000004</v>
      </c>
      <c r="C1722" s="2">
        <f>RSI!I1722</f>
        <v>60.063313386651714</v>
      </c>
      <c r="D1722" s="2">
        <f>MACD!E1722</f>
        <v>-2.6652394339034657E-2</v>
      </c>
      <c r="E1722" s="2">
        <f>MACD!F1722</f>
        <v>-2.6624574900751569E-2</v>
      </c>
      <c r="F1722" s="2">
        <f>'Moving Avg'!D1722</f>
        <v>6.0250000000000004</v>
      </c>
      <c r="G1722" s="2">
        <f>'Moving Avg'!F1722</f>
        <v>6.0025000000000022</v>
      </c>
      <c r="H1722" s="2">
        <f>'Moving Avg'!G1722</f>
        <v>5.9577799999999979</v>
      </c>
      <c r="I1722" s="2">
        <f>'Moving Avg'!H1722</f>
        <v>5.862670000000012</v>
      </c>
      <c r="J1722" s="5" t="str">
        <f>OBV!F1722</f>
        <v>NEUTRAL</v>
      </c>
      <c r="K1722" s="5" t="str">
        <f>OBV!G1722</f>
        <v>NEUTRAL</v>
      </c>
      <c r="L1722" s="5" t="str">
        <f>OBV!H1722</f>
        <v>NEUTRAL</v>
      </c>
    </row>
    <row r="1723" spans="1:12" ht="13.5" x14ac:dyDescent="0.25">
      <c r="A1723" s="3">
        <f>RSI!A1723</f>
        <v>44524</v>
      </c>
      <c r="B1723" s="2">
        <f>RSI!B1723</f>
        <v>6.0250000000000004</v>
      </c>
      <c r="C1723" s="2">
        <f>RSI!I1723</f>
        <v>60.063313386651714</v>
      </c>
      <c r="D1723" s="2">
        <f>MACD!E1723</f>
        <v>-1.968589077861882E-2</v>
      </c>
      <c r="E1723" s="2">
        <f>MACD!F1723</f>
        <v>-2.523683807632502E-2</v>
      </c>
      <c r="F1723" s="2">
        <f>'Moving Avg'!D1723</f>
        <v>6.0250000000000004</v>
      </c>
      <c r="G1723" s="2">
        <f>'Moving Avg'!F1723</f>
        <v>6.0043500000000023</v>
      </c>
      <c r="H1723" s="2">
        <f>'Moving Avg'!G1723</f>
        <v>5.9599599999999979</v>
      </c>
      <c r="I1723" s="2">
        <f>'Moving Avg'!H1723</f>
        <v>5.8654500000000125</v>
      </c>
      <c r="J1723" s="5" t="str">
        <f>OBV!F1723</f>
        <v>NEUTRAL</v>
      </c>
      <c r="K1723" s="5" t="str">
        <f>OBV!G1723</f>
        <v>NEUTRAL</v>
      </c>
      <c r="L1723" s="5" t="str">
        <f>OBV!H1723</f>
        <v>NEUTRAL</v>
      </c>
    </row>
    <row r="1724" spans="1:12" ht="13.5" x14ac:dyDescent="0.25">
      <c r="A1724" s="3">
        <f>RSI!A1724</f>
        <v>44525</v>
      </c>
      <c r="B1724" s="2">
        <f>RSI!B1724</f>
        <v>5.843</v>
      </c>
      <c r="C1724" s="2">
        <f>RSI!I1724</f>
        <v>29.181097728546035</v>
      </c>
      <c r="D1724" s="2">
        <f>MACD!E1724</f>
        <v>-5.2198182639884294E-4</v>
      </c>
      <c r="E1724" s="2">
        <f>MACD!F1724</f>
        <v>-2.0293866826339785E-2</v>
      </c>
      <c r="F1724" s="2">
        <f>'Moving Avg'!D1724</f>
        <v>5.9885999999999999</v>
      </c>
      <c r="G1724" s="2">
        <f>'Moving Avg'!F1724</f>
        <v>5.9971000000000023</v>
      </c>
      <c r="H1724" s="2">
        <f>'Moving Avg'!G1724</f>
        <v>5.9584999999999981</v>
      </c>
      <c r="I1724" s="2">
        <f>'Moving Avg'!H1724</f>
        <v>5.8673200000000119</v>
      </c>
      <c r="J1724" s="5" t="str">
        <f>OBV!F1724</f>
        <v>BEARISH</v>
      </c>
      <c r="K1724" s="5" t="str">
        <f>OBV!G1724</f>
        <v>STRONG</v>
      </c>
      <c r="L1724" s="5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5.952</v>
      </c>
      <c r="C1725" s="2">
        <f>RSI!I1725</f>
        <v>46.81743019526899</v>
      </c>
      <c r="D1725" s="2">
        <f>MACD!E1725</f>
        <v>7.26765603447177E-3</v>
      </c>
      <c r="E1725" s="2">
        <f>MACD!F1725</f>
        <v>-1.4781562254177476E-2</v>
      </c>
      <c r="F1725" s="2">
        <f>'Moving Avg'!D1725</f>
        <v>5.9740000000000011</v>
      </c>
      <c r="G1725" s="2">
        <f>'Moving Avg'!F1725</f>
        <v>5.9971000000000023</v>
      </c>
      <c r="H1725" s="2">
        <f>'Moving Avg'!G1725</f>
        <v>5.9592199999999984</v>
      </c>
      <c r="I1725" s="2">
        <f>'Moving Avg'!H1725</f>
        <v>5.8697350000000128</v>
      </c>
      <c r="J1725" s="5" t="str">
        <f>OBV!F1725</f>
        <v>BULLISH</v>
      </c>
      <c r="K1725" s="5" t="str">
        <f>OBV!G1725</f>
        <v>NEUTRAL</v>
      </c>
      <c r="L1725" s="5" t="str">
        <f>OBV!H1725</f>
        <v>BULLISH DIVERGENCE</v>
      </c>
    </row>
    <row r="1726" spans="1:12" ht="13.5" x14ac:dyDescent="0.25">
      <c r="A1726" s="3">
        <f>RSI!A1726</f>
        <v>44529</v>
      </c>
      <c r="B1726" s="2">
        <f>RSI!B1726</f>
        <v>6.0250000000000004</v>
      </c>
      <c r="C1726" s="2">
        <f>RSI!I1726</f>
        <v>54.915276704144539</v>
      </c>
      <c r="D1726" s="2">
        <f>MACD!E1726</f>
        <v>9.8519289336218563E-3</v>
      </c>
      <c r="E1726" s="2">
        <f>MACD!F1726</f>
        <v>-9.8548640166176097E-3</v>
      </c>
      <c r="F1726" s="2">
        <f>'Moving Avg'!D1726</f>
        <v>5.9739999999999993</v>
      </c>
      <c r="G1726" s="2">
        <f>'Moving Avg'!F1726</f>
        <v>5.9989500000000024</v>
      </c>
      <c r="H1726" s="2">
        <f>'Moving Avg'!G1726</f>
        <v>5.9613999999999985</v>
      </c>
      <c r="I1726" s="2">
        <f>'Moving Avg'!H1726</f>
        <v>5.8725150000000133</v>
      </c>
      <c r="J1726" s="5" t="str">
        <f>OBV!F1726</f>
        <v>BULLISH</v>
      </c>
      <c r="K1726" s="5" t="str">
        <f>OBV!G1726</f>
        <v>WEAK</v>
      </c>
      <c r="L1726" s="5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5.952</v>
      </c>
      <c r="C1727" s="2">
        <f>RSI!I1727</f>
        <v>47.178974873748011</v>
      </c>
      <c r="D1727" s="2">
        <f>MACD!E1727</f>
        <v>1.7171778881005295E-2</v>
      </c>
      <c r="E1727" s="2">
        <f>MACD!F1727</f>
        <v>-4.4495354370930286E-3</v>
      </c>
      <c r="F1727" s="2">
        <f>'Moving Avg'!D1727</f>
        <v>5.9593999999999996</v>
      </c>
      <c r="G1727" s="2">
        <f>'Moving Avg'!F1727</f>
        <v>5.9971500000000022</v>
      </c>
      <c r="H1727" s="2">
        <f>'Moving Avg'!G1727</f>
        <v>5.9621199999999988</v>
      </c>
      <c r="I1727" s="2">
        <f>'Moving Avg'!H1727</f>
        <v>5.8749300000000133</v>
      </c>
      <c r="J1727" s="5" t="str">
        <f>OBV!F1727</f>
        <v>BULLISH</v>
      </c>
      <c r="K1727" s="5" t="str">
        <f>OBV!G1727</f>
        <v>NEUTRAL</v>
      </c>
      <c r="L1727" s="5" t="str">
        <f>OBV!H1727</f>
        <v>BULLISH DIVERGENCE</v>
      </c>
    </row>
    <row r="1728" spans="1:12" ht="13.5" x14ac:dyDescent="0.25">
      <c r="A1728" s="3">
        <f>RSI!A1728</f>
        <v>44531</v>
      </c>
      <c r="B1728" s="2">
        <f>RSI!B1728</f>
        <v>5.952</v>
      </c>
      <c r="C1728" s="2">
        <f>RSI!I1728</f>
        <v>47.178974873748011</v>
      </c>
      <c r="D1728" s="2">
        <f>MACD!E1728</f>
        <v>2.3542923097548574E-2</v>
      </c>
      <c r="E1728" s="2">
        <f>MACD!F1728</f>
        <v>1.1489562698352922E-3</v>
      </c>
      <c r="F1728" s="2">
        <f>'Moving Avg'!D1728</f>
        <v>5.944799999999999</v>
      </c>
      <c r="G1728" s="2">
        <f>'Moving Avg'!F1728</f>
        <v>5.9953500000000011</v>
      </c>
      <c r="H1728" s="2">
        <f>'Moving Avg'!G1728</f>
        <v>5.962839999999999</v>
      </c>
      <c r="I1728" s="2">
        <f>'Moving Avg'!H1728</f>
        <v>5.8770400000000116</v>
      </c>
      <c r="J1728" s="5" t="str">
        <f>OBV!F1728</f>
        <v>BULLISH</v>
      </c>
      <c r="K1728" s="5" t="str">
        <f>OBV!G1728</f>
        <v>NEUTRAL</v>
      </c>
      <c r="L1728" s="5" t="str">
        <f>OBV!H1728</f>
        <v>BULLISH DIVERGENCE</v>
      </c>
    </row>
    <row r="1729" spans="1:12" ht="13.5" x14ac:dyDescent="0.25">
      <c r="A1729" s="3">
        <f>RSI!A1729</f>
        <v>44532</v>
      </c>
      <c r="B1729" s="2">
        <f>RSI!B1729</f>
        <v>5.952</v>
      </c>
      <c r="C1729" s="2">
        <f>RSI!I1729</f>
        <v>47.178974873748011</v>
      </c>
      <c r="D1729" s="2">
        <f>MACD!E1729</f>
        <v>2.9098173716235465E-2</v>
      </c>
      <c r="E1729" s="2">
        <f>MACD!F1729</f>
        <v>6.7387997591153263E-3</v>
      </c>
      <c r="F1729" s="2">
        <f>'Moving Avg'!D1729</f>
        <v>5.9665999999999997</v>
      </c>
      <c r="G1729" s="2">
        <f>'Moving Avg'!F1729</f>
        <v>5.9935500000000008</v>
      </c>
      <c r="H1729" s="2">
        <f>'Moving Avg'!G1729</f>
        <v>5.9635600000000002</v>
      </c>
      <c r="I1729" s="2">
        <f>'Moving Avg'!H1729</f>
        <v>5.8791500000000125</v>
      </c>
      <c r="J1729" s="5" t="str">
        <f>OBV!F1729</f>
        <v>BULLISH</v>
      </c>
      <c r="K1729" s="5" t="str">
        <f>OBV!G1729</f>
        <v>WEAK</v>
      </c>
      <c r="L1729" s="5" t="str">
        <f>OBV!H1729</f>
        <v>CONFIRMED BULLISH</v>
      </c>
    </row>
    <row r="1730" spans="1:12" ht="13.5" x14ac:dyDescent="0.25">
      <c r="A1730" s="3">
        <f>RSI!A1730</f>
        <v>44533</v>
      </c>
      <c r="B1730" s="2">
        <f>RSI!B1730</f>
        <v>6.0250000000000004</v>
      </c>
      <c r="C1730" s="2">
        <f>RSI!I1730</f>
        <v>55.082330039553057</v>
      </c>
      <c r="D1730" s="2">
        <f>MACD!E1730</f>
        <v>2.8543476352344221E-2</v>
      </c>
      <c r="E1730" s="2">
        <f>MACD!F1730</f>
        <v>1.1099735077761106E-2</v>
      </c>
      <c r="F1730" s="2">
        <f>'Moving Avg'!D1730</f>
        <v>5.9811999999999994</v>
      </c>
      <c r="G1730" s="2">
        <f>'Moving Avg'!F1730</f>
        <v>5.995400000000001</v>
      </c>
      <c r="H1730" s="2">
        <f>'Moving Avg'!G1730</f>
        <v>5.9657399999999994</v>
      </c>
      <c r="I1730" s="2">
        <f>'Moving Avg'!H1730</f>
        <v>5.8816250000000139</v>
      </c>
      <c r="J1730" s="5" t="str">
        <f>OBV!F1730</f>
        <v>BULLISH</v>
      </c>
      <c r="K1730" s="5" t="str">
        <f>OBV!G1730</f>
        <v>WEAK</v>
      </c>
      <c r="L1730" s="5" t="str">
        <f>OBV!H1730</f>
        <v>CONFIRMED BULLISH</v>
      </c>
    </row>
    <row r="1731" spans="1:12" ht="13.5" x14ac:dyDescent="0.25">
      <c r="A1731" s="3">
        <f>RSI!A1731</f>
        <v>44536</v>
      </c>
      <c r="B1731" s="2">
        <f>RSI!B1731</f>
        <v>6.0250000000000004</v>
      </c>
      <c r="C1731" s="2">
        <f>RSI!I1731</f>
        <v>55.082330039553057</v>
      </c>
      <c r="D1731" s="2">
        <f>MACD!E1731</f>
        <v>2.7783602618784542E-2</v>
      </c>
      <c r="E1731" s="2">
        <f>MACD!F1731</f>
        <v>1.4436508585965794E-2</v>
      </c>
      <c r="F1731" s="2">
        <f>'Moving Avg'!D1731</f>
        <v>5.9811999999999994</v>
      </c>
      <c r="G1731" s="2">
        <f>'Moving Avg'!F1731</f>
        <v>5.9972500000000011</v>
      </c>
      <c r="H1731" s="2">
        <f>'Moving Avg'!G1731</f>
        <v>5.9657399999999994</v>
      </c>
      <c r="I1731" s="2">
        <f>'Moving Avg'!H1731</f>
        <v>5.8838650000000143</v>
      </c>
      <c r="J1731" s="5" t="str">
        <f>OBV!F1731</f>
        <v>BULLISH</v>
      </c>
      <c r="K1731" s="5" t="str">
        <f>OBV!G1731</f>
        <v>NEUTRAL</v>
      </c>
      <c r="L1731" s="5" t="str">
        <f>OBV!H1731</f>
        <v>NEUTRAL</v>
      </c>
    </row>
    <row r="1732" spans="1:12" ht="13.5" x14ac:dyDescent="0.25">
      <c r="A1732" s="3">
        <f>RSI!A1732</f>
        <v>44537</v>
      </c>
      <c r="B1732" s="2">
        <f>RSI!B1732</f>
        <v>6.0170000000000003</v>
      </c>
      <c r="C1732" s="2">
        <f>RSI!I1732</f>
        <v>54.05437988422603</v>
      </c>
      <c r="D1732" s="2">
        <f>MACD!E1732</f>
        <v>2.7464230290568103E-2</v>
      </c>
      <c r="E1732" s="2">
        <f>MACD!F1732</f>
        <v>1.7042052926886257E-2</v>
      </c>
      <c r="F1732" s="2">
        <f>'Moving Avg'!D1732</f>
        <v>5.9942000000000002</v>
      </c>
      <c r="G1732" s="2">
        <f>'Moving Avg'!F1732</f>
        <v>6.0005000000000006</v>
      </c>
      <c r="H1732" s="2">
        <f>'Moving Avg'!G1732</f>
        <v>5.9655799999999992</v>
      </c>
      <c r="I1732" s="2">
        <f>'Moving Avg'!H1732</f>
        <v>5.8855900000000148</v>
      </c>
      <c r="J1732" s="5" t="str">
        <f>OBV!F1732</f>
        <v>BULLISH</v>
      </c>
      <c r="K1732" s="5" t="str">
        <f>OBV!G1732</f>
        <v>NEUTRAL</v>
      </c>
      <c r="L1732" s="5" t="str">
        <f>OBV!H1732</f>
        <v>CONFIRMED BULLISH</v>
      </c>
    </row>
    <row r="1733" spans="1:12" ht="13.5" x14ac:dyDescent="0.25">
      <c r="A1733" s="3">
        <f>RSI!A1733</f>
        <v>44538</v>
      </c>
      <c r="B1733" s="2">
        <f>RSI!B1733</f>
        <v>6.0170000000000003</v>
      </c>
      <c r="C1733" s="2">
        <f>RSI!I1733</f>
        <v>54.05437988422603</v>
      </c>
      <c r="D1733" s="2">
        <f>MACD!E1733</f>
        <v>2.6992195215291837E-2</v>
      </c>
      <c r="E1733" s="2">
        <f>MACD!F1733</f>
        <v>1.9032081384567374E-2</v>
      </c>
      <c r="F1733" s="2">
        <f>'Moving Avg'!D1733</f>
        <v>6.0072000000000001</v>
      </c>
      <c r="G1733" s="2">
        <f>'Moving Avg'!F1733</f>
        <v>6.0000999999999998</v>
      </c>
      <c r="H1733" s="2">
        <f>'Moving Avg'!G1733</f>
        <v>5.9654199999999991</v>
      </c>
      <c r="I1733" s="2">
        <f>'Moving Avg'!H1733</f>
        <v>5.887015000000015</v>
      </c>
      <c r="J1733" s="5" t="str">
        <f>OBV!F1733</f>
        <v>BULLISH</v>
      </c>
      <c r="K1733" s="5" t="str">
        <f>OBV!G1733</f>
        <v>NEUTRAL</v>
      </c>
      <c r="L1733" s="5" t="str">
        <f>OBV!H1733</f>
        <v>CONFIRMED BULLISH</v>
      </c>
    </row>
    <row r="1734" spans="1:12" ht="13.5" x14ac:dyDescent="0.25">
      <c r="A1734" s="3">
        <f>RSI!A1734</f>
        <v>44539</v>
      </c>
      <c r="B1734" s="2">
        <f>RSI!B1734</f>
        <v>6.0170000000000003</v>
      </c>
      <c r="C1734" s="2">
        <f>RSI!I1734</f>
        <v>54.05437988422603</v>
      </c>
      <c r="D1734" s="2">
        <f>MACD!E1734</f>
        <v>-1.5940681082478037E-3</v>
      </c>
      <c r="E1734" s="2">
        <f>MACD!F1734</f>
        <v>1.4906851486004338E-2</v>
      </c>
      <c r="F1734" s="2">
        <f>'Moving Avg'!D1734</f>
        <v>6.0202</v>
      </c>
      <c r="G1734" s="2">
        <f>'Moving Avg'!F1734</f>
        <v>5.9996999999999989</v>
      </c>
      <c r="H1734" s="2">
        <f>'Moving Avg'!G1734</f>
        <v>5.9652599999999998</v>
      </c>
      <c r="I1734" s="2">
        <f>'Moving Avg'!H1734</f>
        <v>5.8877600000000152</v>
      </c>
      <c r="J1734" s="5" t="str">
        <f>OBV!F1734</f>
        <v>BULLISH</v>
      </c>
      <c r="K1734" s="5" t="str">
        <f>OBV!G1734</f>
        <v>NEUTRAL</v>
      </c>
      <c r="L1734" s="5" t="str">
        <f>OBV!H1734</f>
        <v>CONFIRMED BULLISH</v>
      </c>
    </row>
    <row r="1735" spans="1:12" ht="13.5" x14ac:dyDescent="0.25">
      <c r="A1735" s="3">
        <f>RSI!A1735</f>
        <v>44540</v>
      </c>
      <c r="B1735" s="2">
        <f>RSI!B1735</f>
        <v>6.0170000000000003</v>
      </c>
      <c r="C1735" s="2">
        <f>RSI!I1735</f>
        <v>54.054379884226016</v>
      </c>
      <c r="D1735" s="2">
        <f>MACD!E1735</f>
        <v>-9.1862223576502089E-3</v>
      </c>
      <c r="E1735" s="2">
        <f>MACD!F1735</f>
        <v>1.0088236717273429E-2</v>
      </c>
      <c r="F1735" s="2">
        <f>'Moving Avg'!D1735</f>
        <v>6.0186000000000002</v>
      </c>
      <c r="G1735" s="2">
        <f>'Moving Avg'!F1735</f>
        <v>5.9996999999999989</v>
      </c>
      <c r="H1735" s="2">
        <f>'Moving Avg'!G1735</f>
        <v>5.9650999999999996</v>
      </c>
      <c r="I1735" s="2">
        <f>'Moving Avg'!H1735</f>
        <v>5.8882050000000161</v>
      </c>
      <c r="J1735" s="5" t="str">
        <f>OBV!F1735</f>
        <v>BEARISH</v>
      </c>
      <c r="K1735" s="5" t="str">
        <f>OBV!G1735</f>
        <v>STRONG</v>
      </c>
      <c r="L1735" s="5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6.0170000000000003</v>
      </c>
      <c r="C1736" s="2">
        <f>RSI!I1736</f>
        <v>54.054379884226016</v>
      </c>
      <c r="D1736" s="2">
        <f>MACD!E1736</f>
        <v>-4.5397765717680727E-3</v>
      </c>
      <c r="E1736" s="2">
        <f>MACD!F1736</f>
        <v>7.1626340594651283E-3</v>
      </c>
      <c r="F1736" s="2">
        <f>'Moving Avg'!D1736</f>
        <v>6.0170000000000003</v>
      </c>
      <c r="G1736" s="2">
        <f>'Moving Avg'!F1736</f>
        <v>5.9992999999999999</v>
      </c>
      <c r="H1736" s="2">
        <f>'Moving Avg'!G1736</f>
        <v>5.9649399999999995</v>
      </c>
      <c r="I1736" s="2">
        <f>'Moving Avg'!H1736</f>
        <v>5.8890550000000168</v>
      </c>
      <c r="J1736" s="5" t="str">
        <f>OBV!F1736</f>
        <v>BEARISH</v>
      </c>
      <c r="K1736" s="5" t="str">
        <f>OBV!G1736</f>
        <v>STRONG</v>
      </c>
      <c r="L1736" s="5" t="str">
        <f>OBV!H1736</f>
        <v>CONFIRMED BEARISH</v>
      </c>
    </row>
    <row r="1737" spans="1:12" ht="13.5" x14ac:dyDescent="0.25">
      <c r="A1737" s="3">
        <f>RSI!A1737</f>
        <v>44544</v>
      </c>
      <c r="B1737" s="2">
        <f>RSI!B1737</f>
        <v>6.0250000000000004</v>
      </c>
      <c r="C1737" s="2">
        <f>RSI!I1737</f>
        <v>55.263705301656707</v>
      </c>
      <c r="D1737" s="2">
        <f>MACD!E1737</f>
        <v>-1.2579857205942346E-2</v>
      </c>
      <c r="E1737" s="2">
        <f>MACD!F1737</f>
        <v>3.2141358063836338E-3</v>
      </c>
      <c r="F1737" s="2">
        <f>'Moving Avg'!D1737</f>
        <v>6.0186000000000011</v>
      </c>
      <c r="G1737" s="2">
        <f>'Moving Avg'!F1737</f>
        <v>5.9992999999999999</v>
      </c>
      <c r="H1737" s="2">
        <f>'Moving Avg'!G1737</f>
        <v>5.9692999999999987</v>
      </c>
      <c r="I1737" s="2">
        <f>'Moving Avg'!H1737</f>
        <v>5.889540000000018</v>
      </c>
      <c r="J1737" s="5" t="str">
        <f>OBV!F1737</f>
        <v>BULLISH</v>
      </c>
      <c r="K1737" s="5" t="str">
        <f>OBV!G1737</f>
        <v>WEAK</v>
      </c>
      <c r="L1737" s="5" t="str">
        <f>OBV!H1737</f>
        <v>CONFIRMED BULLISH</v>
      </c>
    </row>
    <row r="1738" spans="1:12" ht="13.5" x14ac:dyDescent="0.25">
      <c r="A1738" s="3">
        <f>RSI!A1738</f>
        <v>44545</v>
      </c>
      <c r="B1738" s="2">
        <f>RSI!B1738</f>
        <v>6.0030000000000001</v>
      </c>
      <c r="C1738" s="2">
        <f>RSI!I1738</f>
        <v>51.267407900836922</v>
      </c>
      <c r="D1738" s="2">
        <f>MACD!E1738</f>
        <v>-1.7937984686210662E-2</v>
      </c>
      <c r="E1738" s="2">
        <f>MACD!F1738</f>
        <v>-1.0162882921352255E-3</v>
      </c>
      <c r="F1738" s="2">
        <f>'Moving Avg'!D1738</f>
        <v>6.0158000000000005</v>
      </c>
      <c r="G1738" s="2">
        <f>'Moving Avg'!F1738</f>
        <v>5.9981999999999998</v>
      </c>
      <c r="H1738" s="2">
        <f>'Moving Avg'!G1738</f>
        <v>5.9732199999999986</v>
      </c>
      <c r="I1738" s="2">
        <f>'Moving Avg'!H1738</f>
        <v>5.8899150000000171</v>
      </c>
      <c r="J1738" s="5" t="str">
        <f>OBV!F1738</f>
        <v>BULLISH</v>
      </c>
      <c r="K1738" s="5" t="str">
        <f>OBV!G1738</f>
        <v>NEUTRAL</v>
      </c>
      <c r="L1738" s="5" t="str">
        <f>OBV!H1738</f>
        <v>BULLISH DIVERGENCE</v>
      </c>
    </row>
    <row r="1739" spans="1:12" ht="13.5" x14ac:dyDescent="0.25">
      <c r="A1739" s="3">
        <f>RSI!A1739</f>
        <v>44546</v>
      </c>
      <c r="B1739" s="2">
        <f>RSI!B1739</f>
        <v>6.1619999999999999</v>
      </c>
      <c r="C1739" s="2">
        <f>RSI!I1739</f>
        <v>68.817718717993486</v>
      </c>
      <c r="D1739" s="2">
        <f>MACD!E1739</f>
        <v>-3.4290500692845782E-2</v>
      </c>
      <c r="E1739" s="2">
        <f>MACD!F1739</f>
        <v>-7.6711307722773375E-3</v>
      </c>
      <c r="F1739" s="2">
        <f>'Moving Avg'!D1739</f>
        <v>6.0448000000000004</v>
      </c>
      <c r="G1739" s="2">
        <f>'Moving Avg'!F1739</f>
        <v>6.0050499999999998</v>
      </c>
      <c r="H1739" s="2">
        <f>'Moving Avg'!G1739</f>
        <v>5.980319999999999</v>
      </c>
      <c r="I1739" s="2">
        <f>'Moving Avg'!H1739</f>
        <v>5.8910850000000163</v>
      </c>
      <c r="J1739" s="5" t="str">
        <f>OBV!F1739</f>
        <v>BULLISH</v>
      </c>
      <c r="K1739" s="5" t="str">
        <f>OBV!G1739</f>
        <v>WEAK</v>
      </c>
      <c r="L1739" s="5" t="str">
        <f>OBV!H1739</f>
        <v>CONFIRMED BULLISH</v>
      </c>
    </row>
    <row r="1740" spans="1:12" ht="13.5" x14ac:dyDescent="0.25">
      <c r="A1740" s="3">
        <f>RSI!A1740</f>
        <v>44550</v>
      </c>
      <c r="B1740" s="2">
        <f>RSI!B1740</f>
        <v>5.952</v>
      </c>
      <c r="C1740" s="2">
        <f>RSI!I1740</f>
        <v>45.50718825980676</v>
      </c>
      <c r="D1740" s="2">
        <f>MACD!E1740</f>
        <v>-2.2318363653111462E-2</v>
      </c>
      <c r="E1740" s="2">
        <f>MACD!F1740</f>
        <v>-1.0600577348444162E-2</v>
      </c>
      <c r="F1740" s="2">
        <f>'Moving Avg'!D1740</f>
        <v>6.0317999999999996</v>
      </c>
      <c r="G1740" s="2">
        <f>'Moving Avg'!F1740</f>
        <v>6.0013999999999994</v>
      </c>
      <c r="H1740" s="2">
        <f>'Moving Avg'!G1740</f>
        <v>5.980319999999999</v>
      </c>
      <c r="I1740" s="2">
        <f>'Moving Avg'!H1740</f>
        <v>5.8912050000000162</v>
      </c>
      <c r="J1740" s="5" t="str">
        <f>OBV!F1740</f>
        <v>BULLISH</v>
      </c>
      <c r="K1740" s="5" t="str">
        <f>OBV!G1740</f>
        <v>NEUTRAL</v>
      </c>
      <c r="L1740" s="5" t="str">
        <f>OBV!H1740</f>
        <v>BULLISH DIVERGENCE</v>
      </c>
    </row>
    <row r="1741" spans="1:12" ht="13.5" x14ac:dyDescent="0.25">
      <c r="A1741" s="3">
        <f>RSI!A1741</f>
        <v>44551</v>
      </c>
      <c r="B1741" s="2">
        <f>RSI!B1741</f>
        <v>6.2130000000000001</v>
      </c>
      <c r="C1741" s="2">
        <f>RSI!I1741</f>
        <v>62.506026703809269</v>
      </c>
      <c r="D1741" s="2">
        <f>MACD!E1741</f>
        <v>-3.1185568380919015E-2</v>
      </c>
      <c r="E1741" s="2">
        <f>MACD!F1741</f>
        <v>-1.4717575554939133E-2</v>
      </c>
      <c r="F1741" s="2">
        <f>'Moving Avg'!D1741</f>
        <v>6.0710000000000006</v>
      </c>
      <c r="G1741" s="2">
        <f>'Moving Avg'!F1741</f>
        <v>6.0107999999999988</v>
      </c>
      <c r="H1741" s="2">
        <f>'Moving Avg'!G1741</f>
        <v>5.9855399999999994</v>
      </c>
      <c r="I1741" s="2">
        <f>'Moving Avg'!H1741</f>
        <v>5.8932700000000162</v>
      </c>
      <c r="J1741" s="5" t="str">
        <f>OBV!F1741</f>
        <v>BULLISH</v>
      </c>
      <c r="K1741" s="5" t="str">
        <f>OBV!G1741</f>
        <v>NEUTRAL</v>
      </c>
      <c r="L1741" s="5" t="str">
        <f>OBV!H1741</f>
        <v>CONFIRMED BULLISH</v>
      </c>
    </row>
    <row r="1742" spans="1:12" ht="13.5" x14ac:dyDescent="0.25">
      <c r="A1742" s="3">
        <f>RSI!A1742</f>
        <v>44552</v>
      </c>
      <c r="B1742" s="2">
        <f>RSI!B1742</f>
        <v>6.2350000000000003</v>
      </c>
      <c r="C1742" s="2">
        <f>RSI!I1742</f>
        <v>63.538505986023509</v>
      </c>
      <c r="D1742" s="2">
        <f>MACD!E1742</f>
        <v>-4.2780266462466798E-2</v>
      </c>
      <c r="E1742" s="2">
        <f>MACD!F1742</f>
        <v>-2.0330113736444666E-2</v>
      </c>
      <c r="F1742" s="2">
        <f>'Moving Avg'!D1742</f>
        <v>6.1129999999999995</v>
      </c>
      <c r="G1742" s="2">
        <f>'Moving Avg'!F1742</f>
        <v>6.0212999999999992</v>
      </c>
      <c r="H1742" s="2">
        <f>'Moving Avg'!G1742</f>
        <v>5.9912000000000001</v>
      </c>
      <c r="I1742" s="2">
        <f>'Moving Avg'!H1742</f>
        <v>5.8954450000000147</v>
      </c>
      <c r="J1742" s="5" t="str">
        <f>OBV!F1742</f>
        <v>BULLISH</v>
      </c>
      <c r="K1742" s="5" t="str">
        <f>OBV!G1742</f>
        <v>NEUTRAL</v>
      </c>
      <c r="L1742" s="5" t="str">
        <f>OBV!H1742</f>
        <v>CONFIRMED BULLISH</v>
      </c>
    </row>
    <row r="1743" spans="1:12" ht="13.5" x14ac:dyDescent="0.25">
      <c r="A1743" s="3">
        <f>RSI!A1743</f>
        <v>44553</v>
      </c>
      <c r="B1743" s="2">
        <f>RSI!B1743</f>
        <v>6.2350000000000003</v>
      </c>
      <c r="C1743" s="2">
        <f>RSI!I1743</f>
        <v>63.538505986023509</v>
      </c>
      <c r="D1743" s="2">
        <f>MACD!E1743</f>
        <v>-5.3861237706272824E-2</v>
      </c>
      <c r="E1743" s="2">
        <f>MACD!F1743</f>
        <v>-2.7036338530410299E-2</v>
      </c>
      <c r="F1743" s="2">
        <f>'Moving Avg'!D1743</f>
        <v>6.1593999999999998</v>
      </c>
      <c r="G1743" s="2">
        <f>'Moving Avg'!F1743</f>
        <v>6.0317999999999996</v>
      </c>
      <c r="H1743" s="2">
        <f>'Moving Avg'!G1743</f>
        <v>5.9968600000000007</v>
      </c>
      <c r="I1743" s="2">
        <f>'Moving Avg'!H1743</f>
        <v>5.8976200000000141</v>
      </c>
      <c r="J1743" s="5" t="str">
        <f>OBV!F1743</f>
        <v>BULLISH</v>
      </c>
      <c r="K1743" s="5" t="str">
        <f>OBV!G1743</f>
        <v>WEAK</v>
      </c>
      <c r="L1743" s="5" t="str">
        <f>OBV!H1743</f>
        <v>CONFIRMED BULLISH</v>
      </c>
    </row>
    <row r="1744" spans="1:12" ht="13.5" x14ac:dyDescent="0.25">
      <c r="A1744" s="3">
        <f>RSI!A1744</f>
        <v>44554</v>
      </c>
      <c r="B1744" s="2">
        <f>RSI!B1744</f>
        <v>6.1479999999999997</v>
      </c>
      <c r="C1744" s="2">
        <f>RSI!I1744</f>
        <v>56.413738444150965</v>
      </c>
      <c r="D1744" s="2">
        <f>MACD!E1744</f>
        <v>-5.7968993094368315E-2</v>
      </c>
      <c r="E1744" s="2">
        <f>MACD!F1744</f>
        <v>-3.3222869443201908E-2</v>
      </c>
      <c r="F1744" s="2">
        <f>'Moving Avg'!D1744</f>
        <v>6.1565999999999992</v>
      </c>
      <c r="G1744" s="2">
        <f>'Moving Avg'!F1744</f>
        <v>6.0470500000000005</v>
      </c>
      <c r="H1744" s="2">
        <f>'Moving Avg'!G1744</f>
        <v>6.0007800000000007</v>
      </c>
      <c r="I1744" s="2">
        <f>'Moving Avg'!H1744</f>
        <v>5.899360000000013</v>
      </c>
      <c r="J1744" s="5" t="str">
        <f>OBV!F1744</f>
        <v>BEARISH</v>
      </c>
      <c r="K1744" s="5" t="str">
        <f>OBV!G1744</f>
        <v>STRONG</v>
      </c>
      <c r="L1744" s="5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6.1479999999999997</v>
      </c>
      <c r="C1745" s="2">
        <f>RSI!I1745</f>
        <v>56.413738444150958</v>
      </c>
      <c r="D1745" s="2">
        <f>MACD!E1745</f>
        <v>-6.2019582152342601E-2</v>
      </c>
      <c r="E1745" s="2">
        <f>MACD!F1745</f>
        <v>-3.8982211985030046E-2</v>
      </c>
      <c r="F1745" s="2">
        <f>'Moving Avg'!D1745</f>
        <v>6.1958000000000002</v>
      </c>
      <c r="G1745" s="2">
        <f>'Moving Avg'!F1745</f>
        <v>6.0568499999999998</v>
      </c>
      <c r="H1745" s="2">
        <f>'Moving Avg'!G1745</f>
        <v>6.0047000000000024</v>
      </c>
      <c r="I1745" s="2">
        <f>'Moving Avg'!H1745</f>
        <v>5.9011000000000111</v>
      </c>
      <c r="J1745" s="5" t="str">
        <f>OBV!F1745</f>
        <v>BULLISH</v>
      </c>
      <c r="K1745" s="5" t="str">
        <f>OBV!G1745</f>
        <v>NEUTRAL</v>
      </c>
      <c r="L1745" s="5" t="str">
        <f>OBV!H1745</f>
        <v>CONFIRMED BULLISH</v>
      </c>
    </row>
    <row r="1746" spans="1:12" ht="13.5" x14ac:dyDescent="0.25">
      <c r="A1746" s="3">
        <f>RSI!A1746</f>
        <v>44558</v>
      </c>
      <c r="B1746" s="2">
        <f>RSI!B1746</f>
        <v>6.1479999999999997</v>
      </c>
      <c r="C1746" s="2">
        <f>RSI!I1746</f>
        <v>56.413738444150958</v>
      </c>
      <c r="D1746" s="2">
        <f>MACD!E1746</f>
        <v>-6.5979222215970523E-2</v>
      </c>
      <c r="E1746" s="2">
        <f>MACD!F1746</f>
        <v>-4.4381614031218139E-2</v>
      </c>
      <c r="F1746" s="2">
        <f>'Moving Avg'!D1746</f>
        <v>6.1828000000000003</v>
      </c>
      <c r="G1746" s="2">
        <f>'Moving Avg'!F1746</f>
        <v>6.0630000000000006</v>
      </c>
      <c r="H1746" s="2">
        <f>'Moving Avg'!G1746</f>
        <v>6.0079000000000029</v>
      </c>
      <c r="I1746" s="2">
        <f>'Moving Avg'!H1746</f>
        <v>5.902840000000011</v>
      </c>
      <c r="J1746" s="5" t="str">
        <f>OBV!F1746</f>
        <v>BULLISH</v>
      </c>
      <c r="K1746" s="5" t="str">
        <f>OBV!G1746</f>
        <v>NEUTRAL</v>
      </c>
      <c r="L1746" s="5" t="str">
        <f>OBV!H1746</f>
        <v>BULLISH DIVERGENCE</v>
      </c>
    </row>
    <row r="1747" spans="1:12" ht="13.5" x14ac:dyDescent="0.25">
      <c r="A1747" s="3">
        <f>RSI!A1747</f>
        <v>44559</v>
      </c>
      <c r="B1747" s="2">
        <f>RSI!B1747</f>
        <v>6.1479999999999997</v>
      </c>
      <c r="C1747" s="2">
        <f>RSI!I1747</f>
        <v>56.413738444150958</v>
      </c>
      <c r="D1747" s="2">
        <f>MACD!E1747</f>
        <v>-6.8591712610938771E-2</v>
      </c>
      <c r="E1747" s="2">
        <f>MACD!F1747</f>
        <v>-4.9223633747162265E-2</v>
      </c>
      <c r="F1747" s="2">
        <f>'Moving Avg'!D1747</f>
        <v>6.1654</v>
      </c>
      <c r="G1747" s="2">
        <f>'Moving Avg'!F1747</f>
        <v>6.0727999999999991</v>
      </c>
      <c r="H1747" s="2">
        <f>'Moving Avg'!G1747</f>
        <v>6.0111000000000043</v>
      </c>
      <c r="I1747" s="2">
        <f>'Moving Avg'!H1747</f>
        <v>5.9045800000000099</v>
      </c>
      <c r="J1747" s="5" t="str">
        <f>OBV!F1747</f>
        <v>BEARISH</v>
      </c>
      <c r="K1747" s="5" t="str">
        <f>OBV!G1747</f>
        <v>STRONG</v>
      </c>
      <c r="L1747" s="5" t="str">
        <f>OBV!H1747</f>
        <v>CONFIRMED BEARISH</v>
      </c>
    </row>
    <row r="1748" spans="1:12" ht="13.5" x14ac:dyDescent="0.25">
      <c r="A1748" s="3">
        <f>RSI!A1748</f>
        <v>44560</v>
      </c>
      <c r="B1748" s="2">
        <f>RSI!B1748</f>
        <v>6.3150000000000004</v>
      </c>
      <c r="C1748" s="2">
        <f>RSI!I1748</f>
        <v>66.199467636099627</v>
      </c>
      <c r="D1748" s="2">
        <f>MACD!E1748</f>
        <v>-8.7013558788068934E-2</v>
      </c>
      <c r="E1748" s="2">
        <f>MACD!F1748</f>
        <v>-5.6781618755343599E-2</v>
      </c>
      <c r="F1748" s="2">
        <f>'Moving Avg'!D1748</f>
        <v>6.1814</v>
      </c>
      <c r="G1748" s="2">
        <f>'Moving Avg'!F1748</f>
        <v>6.0909499999999994</v>
      </c>
      <c r="H1748" s="2">
        <f>'Moving Avg'!G1748</f>
        <v>6.0183600000000039</v>
      </c>
      <c r="I1748" s="2">
        <f>'Moving Avg'!H1748</f>
        <v>5.9071550000000101</v>
      </c>
      <c r="J1748" s="5" t="str">
        <f>OBV!F1748</f>
        <v>BULLISH</v>
      </c>
      <c r="K1748" s="5" t="str">
        <f>OBV!G1748</f>
        <v>NEUTRAL</v>
      </c>
      <c r="L1748" s="5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6.3150000000000004</v>
      </c>
      <c r="C1749" s="2">
        <f>RSI!I1749</f>
        <v>66.199467636099627</v>
      </c>
      <c r="D1749" s="2">
        <f>MACD!E1749</f>
        <v>-7.9549038741226319E-2</v>
      </c>
      <c r="E1749" s="2">
        <f>MACD!F1749</f>
        <v>-6.1335102752520146E-2</v>
      </c>
      <c r="F1749" s="2">
        <f>'Moving Avg'!D1749</f>
        <v>6.2148000000000003</v>
      </c>
      <c r="G1749" s="2">
        <f>'Moving Avg'!F1749</f>
        <v>6.1090999999999989</v>
      </c>
      <c r="H1749" s="2">
        <f>'Moving Avg'!G1749</f>
        <v>6.0282400000000029</v>
      </c>
      <c r="I1749" s="2">
        <f>'Moving Avg'!H1749</f>
        <v>5.9097300000000113</v>
      </c>
      <c r="J1749" s="5" t="str">
        <f>OBV!F1749</f>
        <v>BULLISH</v>
      </c>
      <c r="K1749" s="5" t="str">
        <f>OBV!G1749</f>
        <v>WEAK</v>
      </c>
      <c r="L1749" s="5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6.3150000000000004</v>
      </c>
      <c r="C1750" s="2">
        <f>RSI!I1750</f>
        <v>66.199467636099627</v>
      </c>
      <c r="D1750" s="2">
        <f>MACD!E1750</f>
        <v>-0.10684550834850182</v>
      </c>
      <c r="E1750" s="2">
        <f>MACD!F1750</f>
        <v>-7.0437183871716491E-2</v>
      </c>
      <c r="F1750" s="2">
        <f>'Moving Avg'!D1750</f>
        <v>6.2482000000000006</v>
      </c>
      <c r="G1750" s="2">
        <f>'Moving Avg'!F1750</f>
        <v>6.1235999999999979</v>
      </c>
      <c r="H1750" s="2">
        <f>'Moving Avg'!G1750</f>
        <v>6.0381200000000028</v>
      </c>
      <c r="I1750" s="2">
        <f>'Moving Avg'!H1750</f>
        <v>5.912340000000011</v>
      </c>
      <c r="J1750" s="5" t="str">
        <f>OBV!F1750</f>
        <v>BULLISH</v>
      </c>
      <c r="K1750" s="5" t="str">
        <f>OBV!G1750</f>
        <v>WEAK</v>
      </c>
      <c r="L1750" s="5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6.17</v>
      </c>
      <c r="C1751" s="2">
        <f>RSI!I1751</f>
        <v>53.237599035483271</v>
      </c>
      <c r="D1751" s="2">
        <f>MACD!E1751</f>
        <v>-8.0256183871598274E-2</v>
      </c>
      <c r="E1751" s="2">
        <f>MACD!F1751</f>
        <v>-7.2400983871692859E-2</v>
      </c>
      <c r="F1751" s="2">
        <f>'Moving Avg'!D1751</f>
        <v>6.252600000000001</v>
      </c>
      <c r="G1751" s="2">
        <f>'Moving Avg'!F1751</f>
        <v>6.1308499999999988</v>
      </c>
      <c r="H1751" s="2">
        <f>'Moving Avg'!G1751</f>
        <v>6.044940000000004</v>
      </c>
      <c r="I1751" s="2">
        <f>'Moving Avg'!H1751</f>
        <v>5.9142250000000116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6.17</v>
      </c>
      <c r="C1752" s="2">
        <f>RSI!I1752</f>
        <v>53.237599035483271</v>
      </c>
      <c r="D1752" s="2">
        <f>MACD!E1752</f>
        <v>-5.4634847784319263E-2</v>
      </c>
      <c r="E1752" s="2">
        <f>MACD!F1752</f>
        <v>-6.8847756654218148E-2</v>
      </c>
      <c r="F1752" s="2">
        <f>'Moving Avg'!D1752</f>
        <v>6.2570000000000006</v>
      </c>
      <c r="G1752" s="2">
        <f>'Moving Avg'!F1752</f>
        <v>6.1384999999999987</v>
      </c>
      <c r="H1752" s="2">
        <f>'Moving Avg'!G1752</f>
        <v>6.0517600000000025</v>
      </c>
      <c r="I1752" s="2">
        <f>'Moving Avg'!H1752</f>
        <v>5.9160750000000117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</row>
    <row r="1753" spans="1:12" ht="13.5" x14ac:dyDescent="0.25">
      <c r="A1753" s="3">
        <f>RSI!A1753</f>
        <v>44567</v>
      </c>
      <c r="B1753" s="2">
        <f>RSI!B1753</f>
        <v>6.133</v>
      </c>
      <c r="C1753" s="2">
        <f>RSI!I1753</f>
        <v>50.321706167173673</v>
      </c>
      <c r="D1753" s="2">
        <f>MACD!E1753</f>
        <v>-3.0457050590189993E-2</v>
      </c>
      <c r="E1753" s="2">
        <f>MACD!F1753</f>
        <v>-6.1169615441412521E-2</v>
      </c>
      <c r="F1753" s="2">
        <f>'Moving Avg'!D1753</f>
        <v>6.2205999999999992</v>
      </c>
      <c r="G1753" s="2">
        <f>'Moving Avg'!F1753</f>
        <v>6.1442999999999994</v>
      </c>
      <c r="H1753" s="2">
        <f>'Moving Avg'!G1753</f>
        <v>6.0546600000000019</v>
      </c>
      <c r="I1753" s="2">
        <f>'Moving Avg'!H1753</f>
        <v>5.9177400000000127</v>
      </c>
      <c r="J1753" s="5" t="str">
        <f>OBV!F1753</f>
        <v>BEARISH</v>
      </c>
      <c r="K1753" s="5" t="str">
        <f>OBV!G1753</f>
        <v>STRONG</v>
      </c>
      <c r="L1753" s="5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6.0970000000000004</v>
      </c>
      <c r="C1754" s="2">
        <f>RSI!I1754</f>
        <v>47.590474151961118</v>
      </c>
      <c r="D1754" s="2">
        <f>MACD!E1754</f>
        <v>-2.0722798650742114E-2</v>
      </c>
      <c r="E1754" s="2">
        <f>MACD!F1754</f>
        <v>-5.3080252083278441E-2</v>
      </c>
      <c r="F1754" s="2">
        <f>'Moving Avg'!D1754</f>
        <v>6.1770000000000005</v>
      </c>
      <c r="G1754" s="2">
        <f>'Moving Avg'!F1754</f>
        <v>6.148299999999999</v>
      </c>
      <c r="H1754" s="2">
        <f>'Moving Avg'!G1754</f>
        <v>6.0568400000000011</v>
      </c>
      <c r="I1754" s="2">
        <f>'Moving Avg'!H1754</f>
        <v>5.9192250000000124</v>
      </c>
      <c r="J1754" s="5" t="str">
        <f>OBV!F1754</f>
        <v>BEARISH</v>
      </c>
      <c r="K1754" s="5" t="str">
        <f>OBV!G1754</f>
        <v>STRONG</v>
      </c>
      <c r="L1754" s="5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6.1619999999999999</v>
      </c>
      <c r="C1755" s="2">
        <f>RSI!I1755</f>
        <v>52.593540871869152</v>
      </c>
      <c r="D1755" s="2">
        <f>MACD!E1755</f>
        <v>-1.7093708969968979E-2</v>
      </c>
      <c r="E1755" s="2">
        <f>MACD!F1755</f>
        <v>-4.5882943460616554E-2</v>
      </c>
      <c r="F1755" s="2">
        <f>'Moving Avg'!D1755</f>
        <v>6.1463999999999999</v>
      </c>
      <c r="G1755" s="2">
        <f>'Moving Avg'!F1755</f>
        <v>6.155549999999999</v>
      </c>
      <c r="H1755" s="2">
        <f>'Moving Avg'!G1755</f>
        <v>6.0610400000000002</v>
      </c>
      <c r="I1755" s="2">
        <f>'Moving Avg'!H1755</f>
        <v>5.9213400000000123</v>
      </c>
      <c r="J1755" s="5" t="str">
        <f>OBV!F1755</f>
        <v>BEARISH</v>
      </c>
      <c r="K1755" s="5" t="str">
        <f>OBV!G1755</f>
        <v>STRONG</v>
      </c>
      <c r="L1755" s="5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6.17</v>
      </c>
      <c r="C1756" s="2">
        <f>RSI!I1756</f>
        <v>53.185871676332667</v>
      </c>
      <c r="D1756" s="2">
        <f>MACD!E1756</f>
        <v>-1.4807741738937175E-2</v>
      </c>
      <c r="E1756" s="2">
        <f>MACD!F1756</f>
        <v>-3.9667903116280677E-2</v>
      </c>
      <c r="F1756" s="2">
        <f>'Moving Avg'!D1756</f>
        <v>6.1463999999999999</v>
      </c>
      <c r="G1756" s="2">
        <f>'Moving Avg'!F1756</f>
        <v>6.1631999999999989</v>
      </c>
      <c r="H1756" s="2">
        <f>'Moving Avg'!G1756</f>
        <v>6.064680000000001</v>
      </c>
      <c r="I1756" s="2">
        <f>'Moving Avg'!H1756</f>
        <v>5.9234950000000133</v>
      </c>
      <c r="J1756" s="5" t="str">
        <f>OBV!F1756</f>
        <v>BULLISH</v>
      </c>
      <c r="K1756" s="5" t="str">
        <f>OBV!G1756</f>
        <v>NEUTRAL</v>
      </c>
      <c r="L1756" s="5" t="str">
        <f>OBV!H1756</f>
        <v>NEUTRAL</v>
      </c>
    </row>
    <row r="1757" spans="1:12" ht="13.5" x14ac:dyDescent="0.25">
      <c r="A1757" s="3">
        <f>RSI!A1757</f>
        <v>44573</v>
      </c>
      <c r="B1757" s="2">
        <f>RSI!B1757</f>
        <v>6.17</v>
      </c>
      <c r="C1757" s="2">
        <f>RSI!I1757</f>
        <v>53.185871676332667</v>
      </c>
      <c r="D1757" s="2">
        <f>MACD!E1757</f>
        <v>-1.3098704828711227E-2</v>
      </c>
      <c r="E1757" s="2">
        <f>MACD!F1757</f>
        <v>-3.4354063458766786E-2</v>
      </c>
      <c r="F1757" s="2">
        <f>'Moving Avg'!D1757</f>
        <v>6.1463999999999999</v>
      </c>
      <c r="G1757" s="2">
        <f>'Moving Avg'!F1757</f>
        <v>6.1704499999999989</v>
      </c>
      <c r="H1757" s="2">
        <f>'Moving Avg'!G1757</f>
        <v>6.0683200000000008</v>
      </c>
      <c r="I1757" s="2">
        <f>'Moving Avg'!H1757</f>
        <v>5.926225000000013</v>
      </c>
      <c r="J1757" s="5" t="str">
        <f>OBV!F1757</f>
        <v>BULLISH</v>
      </c>
      <c r="K1757" s="5" t="str">
        <f>OBV!G1757</f>
        <v>NEUTRAL</v>
      </c>
      <c r="L1757" s="5" t="str">
        <f>OBV!H1757</f>
        <v>NEUTRAL</v>
      </c>
    </row>
    <row r="1758" spans="1:12" ht="13.5" x14ac:dyDescent="0.25">
      <c r="A1758" s="3">
        <f>RSI!A1758</f>
        <v>44574</v>
      </c>
      <c r="B1758" s="2">
        <f>RSI!B1758</f>
        <v>6.17</v>
      </c>
      <c r="C1758" s="2">
        <f>RSI!I1758</f>
        <v>53.185871676332667</v>
      </c>
      <c r="D1758" s="2">
        <f>MACD!E1758</f>
        <v>1.3831152634613986E-2</v>
      </c>
      <c r="E1758" s="2">
        <f>MACD!F1758</f>
        <v>-2.4717020240090631E-2</v>
      </c>
      <c r="F1758" s="2">
        <f>'Moving Avg'!D1758</f>
        <v>6.1538000000000013</v>
      </c>
      <c r="G1758" s="2">
        <f>'Moving Avg'!F1758</f>
        <v>6.1787999999999998</v>
      </c>
      <c r="H1758" s="2">
        <f>'Moving Avg'!G1758</f>
        <v>6.0719600000000007</v>
      </c>
      <c r="I1758" s="2">
        <f>'Moving Avg'!H1758</f>
        <v>5.9289550000000126</v>
      </c>
      <c r="J1758" s="5" t="str">
        <f>OBV!F1758</f>
        <v>BULLISH</v>
      </c>
      <c r="K1758" s="5" t="str">
        <f>OBV!G1758</f>
        <v>WEAK</v>
      </c>
      <c r="L1758" s="5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6.3079999999999998</v>
      </c>
      <c r="C1759" s="2">
        <f>RSI!I1759</f>
        <v>63.115155176984111</v>
      </c>
      <c r="D1759" s="2">
        <f>MACD!E1759</f>
        <v>2.6202623266739167E-2</v>
      </c>
      <c r="E1759" s="2">
        <f>MACD!F1759</f>
        <v>-1.453309153872467E-2</v>
      </c>
      <c r="F1759" s="2">
        <f>'Moving Avg'!D1759</f>
        <v>6.1960000000000006</v>
      </c>
      <c r="G1759" s="2">
        <f>'Moving Avg'!F1759</f>
        <v>6.1860999999999988</v>
      </c>
      <c r="H1759" s="2">
        <f>'Moving Avg'!G1759</f>
        <v>6.0783599999999991</v>
      </c>
      <c r="I1759" s="2">
        <f>'Moving Avg'!H1759</f>
        <v>5.9331850000000133</v>
      </c>
      <c r="J1759" s="5" t="str">
        <f>OBV!F1759</f>
        <v>BULLISH</v>
      </c>
      <c r="K1759" s="5" t="str">
        <f>OBV!G1759</f>
        <v>WEAK</v>
      </c>
      <c r="L1759" s="5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6.3</v>
      </c>
      <c r="C1760" s="2">
        <f>RSI!I1760</f>
        <v>62.290338854062483</v>
      </c>
      <c r="D1760" s="2">
        <f>MACD!E1760</f>
        <v>3.6269130192002841E-2</v>
      </c>
      <c r="E1760" s="2">
        <f>MACD!F1760</f>
        <v>-4.3726471925791682E-3</v>
      </c>
      <c r="F1760" s="2">
        <f>'Moving Avg'!D1760</f>
        <v>6.2235999999999994</v>
      </c>
      <c r="G1760" s="2">
        <f>'Moving Avg'!F1760</f>
        <v>6.2034999999999991</v>
      </c>
      <c r="H1760" s="2">
        <f>'Moving Avg'!G1760</f>
        <v>6.0845999999999991</v>
      </c>
      <c r="I1760" s="2">
        <f>'Moving Avg'!H1760</f>
        <v>5.9373400000000132</v>
      </c>
      <c r="J1760" s="5" t="str">
        <f>OBV!F1760</f>
        <v>BULLISH</v>
      </c>
      <c r="K1760" s="5" t="str">
        <f>OBV!G1760</f>
        <v>WEAK</v>
      </c>
      <c r="L1760" s="5" t="str">
        <f>OBV!H1760</f>
        <v>CONFIRMED BULLISH</v>
      </c>
    </row>
    <row r="1761" spans="1:12" ht="13.5" x14ac:dyDescent="0.25">
      <c r="A1761" s="3">
        <f>RSI!A1761</f>
        <v>44579</v>
      </c>
      <c r="B1761" s="2">
        <f>RSI!B1761</f>
        <v>6.2930000000000001</v>
      </c>
      <c r="C1761" s="2">
        <f>RSI!I1761</f>
        <v>61.532596486847055</v>
      </c>
      <c r="D1761" s="2">
        <f>MACD!E1761</f>
        <v>2.2124437552913712E-2</v>
      </c>
      <c r="E1761" s="2">
        <f>MACD!F1761</f>
        <v>9.2676975651940791E-4</v>
      </c>
      <c r="F1761" s="2">
        <f>'Moving Avg'!D1761</f>
        <v>6.2481999999999998</v>
      </c>
      <c r="G1761" s="2">
        <f>'Moving Avg'!F1761</f>
        <v>6.2074999999999996</v>
      </c>
      <c r="H1761" s="2">
        <f>'Moving Avg'!G1761</f>
        <v>6.0907000000000009</v>
      </c>
      <c r="I1761" s="2">
        <f>'Moving Avg'!H1761</f>
        <v>5.9413900000000117</v>
      </c>
      <c r="J1761" s="5" t="str">
        <f>OBV!F1761</f>
        <v>BEARISH</v>
      </c>
      <c r="K1761" s="5" t="str">
        <f>OBV!G1761</f>
        <v>STRONG</v>
      </c>
      <c r="L1761" s="5" t="str">
        <f>OBV!H1761</f>
        <v>BEARISH DIVERGENCE</v>
      </c>
    </row>
    <row r="1762" spans="1:12" ht="13.5" x14ac:dyDescent="0.25">
      <c r="A1762" s="3">
        <f>RSI!A1762</f>
        <v>44580</v>
      </c>
      <c r="B1762" s="2">
        <f>RSI!B1762</f>
        <v>6.2930000000000001</v>
      </c>
      <c r="C1762" s="2">
        <f>RSI!I1762</f>
        <v>61.532596486847055</v>
      </c>
      <c r="D1762" s="2">
        <f>MACD!E1762</f>
        <v>9.3885736612850934E-3</v>
      </c>
      <c r="E1762" s="2">
        <f>MACD!F1762</f>
        <v>2.6191305374725451E-3</v>
      </c>
      <c r="F1762" s="2">
        <f>'Moving Avg'!D1762</f>
        <v>6.2727999999999993</v>
      </c>
      <c r="G1762" s="2">
        <f>'Moving Avg'!F1762</f>
        <v>6.2104000000000008</v>
      </c>
      <c r="H1762" s="2">
        <f>'Moving Avg'!G1762</f>
        <v>6.0975200000000003</v>
      </c>
      <c r="I1762" s="2">
        <f>'Moving Avg'!H1762</f>
        <v>5.9454400000000112</v>
      </c>
      <c r="J1762" s="5" t="str">
        <f>OBV!F1762</f>
        <v>BEARISH</v>
      </c>
      <c r="K1762" s="5" t="str">
        <f>OBV!G1762</f>
        <v>STRONG</v>
      </c>
      <c r="L1762" s="5" t="str">
        <f>OBV!H1762</f>
        <v>BEARISH DIVERGENCE</v>
      </c>
    </row>
    <row r="1763" spans="1:12" ht="13.5" x14ac:dyDescent="0.25">
      <c r="A1763" s="3">
        <f>RSI!A1763</f>
        <v>44581</v>
      </c>
      <c r="B1763" s="2">
        <f>RSI!B1763</f>
        <v>6.2930000000000001</v>
      </c>
      <c r="C1763" s="2">
        <f>RSI!I1763</f>
        <v>61.532596486847048</v>
      </c>
      <c r="D1763" s="2">
        <f>MACD!E1763</f>
        <v>-7.7906766659019411E-3</v>
      </c>
      <c r="E1763" s="2">
        <f>MACD!F1763</f>
        <v>5.3716909679764812E-4</v>
      </c>
      <c r="F1763" s="2">
        <f>'Moving Avg'!D1763</f>
        <v>6.2973999999999997</v>
      </c>
      <c r="G1763" s="2">
        <f>'Moving Avg'!F1763</f>
        <v>6.213300000000002</v>
      </c>
      <c r="H1763" s="2">
        <f>'Moving Avg'!G1763</f>
        <v>6.1028800000000016</v>
      </c>
      <c r="I1763" s="2">
        <f>'Moving Avg'!H1763</f>
        <v>5.9482100000000093</v>
      </c>
      <c r="J1763" s="5" t="str">
        <f>OBV!F1763</f>
        <v>BEARISH</v>
      </c>
      <c r="K1763" s="5" t="str">
        <f>OBV!G1763</f>
        <v>STRONG</v>
      </c>
      <c r="L1763" s="5" t="str">
        <f>OBV!H1763</f>
        <v>BEARISH DIVERGENCE</v>
      </c>
    </row>
    <row r="1764" spans="1:12" ht="13.5" x14ac:dyDescent="0.25">
      <c r="A1764" s="3">
        <f>RSI!A1764</f>
        <v>44582</v>
      </c>
      <c r="B1764" s="2">
        <f>RSI!B1764</f>
        <v>6.3150000000000004</v>
      </c>
      <c r="C1764" s="2">
        <f>RSI!I1764</f>
        <v>63.285727971430312</v>
      </c>
      <c r="D1764" s="2">
        <f>MACD!E1764</f>
        <v>-3.0152873626907883E-2</v>
      </c>
      <c r="E1764" s="2">
        <f>MACD!F1764</f>
        <v>-5.6008394479434591E-3</v>
      </c>
      <c r="F1764" s="2">
        <f>'Moving Avg'!D1764</f>
        <v>6.2988</v>
      </c>
      <c r="G1764" s="2">
        <f>'Moving Avg'!F1764</f>
        <v>6.2216500000000021</v>
      </c>
      <c r="H1764" s="2">
        <f>'Moving Avg'!G1764</f>
        <v>6.1086800000000006</v>
      </c>
      <c r="I1764" s="2">
        <f>'Moving Avg'!H1764</f>
        <v>5.9510900000000095</v>
      </c>
      <c r="J1764" s="5" t="str">
        <f>OBV!F1764</f>
        <v>BEARISH</v>
      </c>
      <c r="K1764" s="5" t="str">
        <f>OBV!G1764</f>
        <v>STRONG</v>
      </c>
      <c r="L1764" s="5" t="str">
        <f>OBV!H1764</f>
        <v>BEARISH DIVERGENCE</v>
      </c>
    </row>
    <row r="1765" spans="1:12" ht="13.5" x14ac:dyDescent="0.25">
      <c r="A1765" s="3">
        <f>RSI!A1765</f>
        <v>44585</v>
      </c>
      <c r="B1765" s="2">
        <f>RSI!B1765</f>
        <v>6.3150000000000004</v>
      </c>
      <c r="C1765" s="2">
        <f>RSI!I1765</f>
        <v>63.285727971430312</v>
      </c>
      <c r="D1765" s="2">
        <f>MACD!E1765</f>
        <v>-3.9813821404027117E-2</v>
      </c>
      <c r="E1765" s="2">
        <f>MACD!F1765</f>
        <v>-1.244343583916019E-2</v>
      </c>
      <c r="F1765" s="2">
        <f>'Moving Avg'!D1765</f>
        <v>6.301800000000001</v>
      </c>
      <c r="G1765" s="2">
        <f>'Moving Avg'!F1765</f>
        <v>6.23</v>
      </c>
      <c r="H1765" s="2">
        <f>'Moving Avg'!G1765</f>
        <v>6.1146399999999996</v>
      </c>
      <c r="I1765" s="2">
        <f>'Moving Avg'!H1765</f>
        <v>5.9548150000000089</v>
      </c>
      <c r="J1765" s="5" t="str">
        <f>OBV!F1765</f>
        <v>BULLISH</v>
      </c>
      <c r="K1765" s="5" t="str">
        <f>OBV!G1765</f>
        <v>NEUTRAL</v>
      </c>
      <c r="L1765" s="5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6.3220000000000001</v>
      </c>
      <c r="C1766" s="2">
        <f>RSI!I1766</f>
        <v>63.892964893632083</v>
      </c>
      <c r="D1766" s="2">
        <f>MACD!E1766</f>
        <v>-4.7960560301723909E-2</v>
      </c>
      <c r="E1766" s="2">
        <f>MACD!F1766</f>
        <v>-1.9546860731672937E-2</v>
      </c>
      <c r="F1766" s="2">
        <f>'Moving Avg'!D1766</f>
        <v>6.3075999999999999</v>
      </c>
      <c r="G1766" s="2">
        <f>'Moving Avg'!F1766</f>
        <v>6.2387000000000006</v>
      </c>
      <c r="H1766" s="2">
        <f>'Moving Avg'!G1766</f>
        <v>6.1205800000000004</v>
      </c>
      <c r="I1766" s="2">
        <f>'Moving Avg'!H1766</f>
        <v>5.9585750000000086</v>
      </c>
      <c r="J1766" s="5" t="str">
        <f>OBV!F1766</f>
        <v>BULLISH</v>
      </c>
      <c r="K1766" s="5" t="str">
        <f>OBV!G1766</f>
        <v>WEAK</v>
      </c>
      <c r="L1766" s="5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6.3150000000000004</v>
      </c>
      <c r="C1767" s="2">
        <f>RSI!I1767</f>
        <v>62.774831829175952</v>
      </c>
      <c r="D1767" s="2">
        <f>MACD!E1767</f>
        <v>-5.5010449064288203E-2</v>
      </c>
      <c r="E1767" s="2">
        <f>MACD!F1767</f>
        <v>-2.6639578398195991E-2</v>
      </c>
      <c r="F1767" s="2">
        <f>'Moving Avg'!D1767</f>
        <v>6.3120000000000003</v>
      </c>
      <c r="G1767" s="2">
        <f>'Moving Avg'!F1767</f>
        <v>6.2470500000000007</v>
      </c>
      <c r="H1767" s="2">
        <f>'Moving Avg'!G1767</f>
        <v>6.1263799999999993</v>
      </c>
      <c r="I1767" s="2">
        <f>'Moving Avg'!H1767</f>
        <v>5.9627700000000097</v>
      </c>
      <c r="J1767" s="5" t="str">
        <f>OBV!F1767</f>
        <v>BULLISH</v>
      </c>
      <c r="K1767" s="5" t="str">
        <f>OBV!G1767</f>
        <v>WEAK</v>
      </c>
      <c r="L1767" s="5" t="str">
        <f>OBV!H1767</f>
        <v>CONFIRMED BULLISH</v>
      </c>
    </row>
    <row r="1768" spans="1:12" ht="13.5" x14ac:dyDescent="0.25">
      <c r="A1768" s="3">
        <f>RSI!A1768</f>
        <v>44588</v>
      </c>
      <c r="B1768" s="2">
        <f>RSI!B1768</f>
        <v>6.3150000000000004</v>
      </c>
      <c r="C1768" s="2">
        <f>RSI!I1768</f>
        <v>62.774831829175952</v>
      </c>
      <c r="D1768" s="2">
        <f>MACD!E1768</f>
        <v>-6.1559388133940907E-2</v>
      </c>
      <c r="E1768" s="2">
        <f>MACD!F1768</f>
        <v>-3.3623540345344975E-2</v>
      </c>
      <c r="F1768" s="2">
        <f>'Moving Avg'!D1768</f>
        <v>6.3164000000000007</v>
      </c>
      <c r="G1768" s="2">
        <f>'Moving Avg'!F1768</f>
        <v>6.2470500000000007</v>
      </c>
      <c r="H1768" s="2">
        <f>'Moving Avg'!G1768</f>
        <v>6.13218</v>
      </c>
      <c r="I1768" s="2">
        <f>'Moving Avg'!H1768</f>
        <v>5.966965000000009</v>
      </c>
      <c r="J1768" s="5" t="str">
        <f>OBV!F1768</f>
        <v>BULLISH</v>
      </c>
      <c r="K1768" s="5" t="str">
        <f>OBV!G1768</f>
        <v>WEAK</v>
      </c>
      <c r="L1768" s="5" t="str">
        <f>OBV!H1768</f>
        <v>CONFIRMED BULLISH</v>
      </c>
    </row>
    <row r="1769" spans="1:12" ht="13.5" x14ac:dyDescent="0.25">
      <c r="A1769" s="3">
        <f>RSI!A1769</f>
        <v>44589</v>
      </c>
      <c r="B1769" s="2">
        <f>RSI!B1769</f>
        <v>6.3220000000000001</v>
      </c>
      <c r="C1769" s="2">
        <f>RSI!I1769</f>
        <v>63.515323729474424</v>
      </c>
      <c r="D1769" s="2">
        <f>MACD!E1769</f>
        <v>-4.6928962753936432E-2</v>
      </c>
      <c r="E1769" s="2">
        <f>MACD!F1769</f>
        <v>-3.6284624827063267E-2</v>
      </c>
      <c r="F1769" s="2">
        <f>'Moving Avg'!D1769</f>
        <v>6.3178000000000001</v>
      </c>
      <c r="G1769" s="2">
        <f>'Moving Avg'!F1769</f>
        <v>6.2474000000000007</v>
      </c>
      <c r="H1769" s="2">
        <f>'Moving Avg'!G1769</f>
        <v>6.1381199999999989</v>
      </c>
      <c r="I1769" s="2">
        <f>'Moving Avg'!H1769</f>
        <v>5.9704200000000078</v>
      </c>
      <c r="J1769" s="5" t="str">
        <f>OBV!F1769</f>
        <v>BULLISH</v>
      </c>
      <c r="K1769" s="5" t="str">
        <f>OBV!G1769</f>
        <v>WEAK</v>
      </c>
      <c r="L1769" s="5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6.3220000000000001</v>
      </c>
      <c r="C1770" s="2">
        <f>RSI!I1770</f>
        <v>63.515323729474417</v>
      </c>
      <c r="D1770" s="2">
        <f>MACD!E1770</f>
        <v>-3.6321889162720389E-2</v>
      </c>
      <c r="E1770" s="2">
        <f>MACD!F1770</f>
        <v>-3.6292077694194694E-2</v>
      </c>
      <c r="F1770" s="2">
        <f>'Moving Avg'!D1770</f>
        <v>6.3192000000000004</v>
      </c>
      <c r="G1770" s="2">
        <f>'Moving Avg'!F1770</f>
        <v>6.2477500000000008</v>
      </c>
      <c r="H1770" s="2">
        <f>'Moving Avg'!G1770</f>
        <v>6.1440599999999996</v>
      </c>
      <c r="I1770" s="2">
        <f>'Moving Avg'!H1770</f>
        <v>5.9729950000000089</v>
      </c>
      <c r="J1770" s="5" t="str">
        <f>OBV!F1770</f>
        <v>BULLISH</v>
      </c>
      <c r="K1770" s="5" t="str">
        <f>OBV!G1770</f>
        <v>WEAK</v>
      </c>
      <c r="L1770" s="5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6.3220000000000001</v>
      </c>
      <c r="C1771" s="2">
        <f>RSI!I1771</f>
        <v>63.515323729474424</v>
      </c>
      <c r="D1771" s="2">
        <f>MACD!E1771</f>
        <v>-2.8925214535268751E-2</v>
      </c>
      <c r="E1771" s="2">
        <f>MACD!F1771</f>
        <v>-3.4818705062409507E-2</v>
      </c>
      <c r="F1771" s="2">
        <f>'Moving Avg'!D1771</f>
        <v>6.3192000000000004</v>
      </c>
      <c r="G1771" s="2">
        <f>'Moving Avg'!F1771</f>
        <v>6.2553500000000009</v>
      </c>
      <c r="H1771" s="2">
        <f>'Moving Avg'!G1771</f>
        <v>6.1499999999999986</v>
      </c>
      <c r="I1771" s="2">
        <f>'Moving Avg'!H1771</f>
        <v>5.9755700000000083</v>
      </c>
      <c r="J1771" s="5" t="str">
        <f>OBV!F1771</f>
        <v>BULLISH</v>
      </c>
      <c r="K1771" s="5" t="str">
        <f>OBV!G1771</f>
        <v>NEUTRAL</v>
      </c>
      <c r="L1771" s="5" t="str">
        <f>OBV!H1771</f>
        <v>NEUTRAL</v>
      </c>
    </row>
    <row r="1772" spans="1:12" ht="13.5" x14ac:dyDescent="0.25">
      <c r="A1772" s="3">
        <f>RSI!A1772</f>
        <v>44594</v>
      </c>
      <c r="B1772" s="2">
        <f>RSI!B1772</f>
        <v>6.242</v>
      </c>
      <c r="C1772" s="2">
        <f>RSI!I1772</f>
        <v>49.4689975074714</v>
      </c>
      <c r="D1772" s="2">
        <f>MACD!E1772</f>
        <v>-1.7205025416492603E-2</v>
      </c>
      <c r="E1772" s="2">
        <f>MACD!F1772</f>
        <v>-3.1295969133226124E-2</v>
      </c>
      <c r="F1772" s="2">
        <f>'Moving Avg'!D1772</f>
        <v>6.3045999999999998</v>
      </c>
      <c r="G1772" s="2">
        <f>'Moving Avg'!F1772</f>
        <v>6.2589500000000005</v>
      </c>
      <c r="H1772" s="2">
        <f>'Moving Avg'!G1772</f>
        <v>6.1543399999999995</v>
      </c>
      <c r="I1772" s="2">
        <f>'Moving Avg'!H1772</f>
        <v>5.9777450000000076</v>
      </c>
      <c r="J1772" s="5" t="str">
        <f>OBV!F1772</f>
        <v>BULLISH</v>
      </c>
      <c r="K1772" s="5" t="str">
        <f>OBV!G1772</f>
        <v>NEUTRAL</v>
      </c>
      <c r="L1772" s="5" t="str">
        <f>OBV!H1772</f>
        <v>BULLISH DIVERGENCE</v>
      </c>
    </row>
    <row r="1773" spans="1:12" ht="13.5" x14ac:dyDescent="0.25">
      <c r="A1773" s="3">
        <f>RSI!A1773</f>
        <v>44595</v>
      </c>
      <c r="B1773" s="2">
        <f>RSI!B1773</f>
        <v>6.242</v>
      </c>
      <c r="C1773" s="2">
        <f>RSI!I1773</f>
        <v>49.4689975074714</v>
      </c>
      <c r="D1773" s="2">
        <f>MACD!E1773</f>
        <v>-7.2452758172634191E-3</v>
      </c>
      <c r="E1773" s="2">
        <f>MACD!F1773</f>
        <v>-2.6485830470033583E-2</v>
      </c>
      <c r="F1773" s="2">
        <f>'Moving Avg'!D1773</f>
        <v>6.2900000000000009</v>
      </c>
      <c r="G1773" s="2">
        <f>'Moving Avg'!F1773</f>
        <v>6.2644000000000002</v>
      </c>
      <c r="H1773" s="2">
        <f>'Moving Avg'!G1773</f>
        <v>6.1586800000000004</v>
      </c>
      <c r="I1773" s="2">
        <f>'Moving Avg'!H1773</f>
        <v>5.9807900000000087</v>
      </c>
      <c r="J1773" s="5" t="str">
        <f>OBV!F1773</f>
        <v>BULLISH</v>
      </c>
      <c r="K1773" s="5" t="str">
        <f>OBV!G1773</f>
        <v>NEUTRAL</v>
      </c>
      <c r="L1773" s="5" t="str">
        <f>OBV!H1773</f>
        <v>BULLISH DIVERGENCE</v>
      </c>
    </row>
    <row r="1774" spans="1:12" ht="13.5" x14ac:dyDescent="0.25">
      <c r="A1774" s="3">
        <f>RSI!A1774</f>
        <v>44596</v>
      </c>
      <c r="B1774" s="2">
        <f>RSI!B1774</f>
        <v>6.25</v>
      </c>
      <c r="C1774" s="2">
        <f>RSI!I1774</f>
        <v>50.732607861307187</v>
      </c>
      <c r="D1774" s="2">
        <f>MACD!E1774</f>
        <v>4.0137334222150045E-3</v>
      </c>
      <c r="E1774" s="2">
        <f>MACD!F1774</f>
        <v>-2.0385917691583866E-2</v>
      </c>
      <c r="F1774" s="2">
        <f>'Moving Avg'!D1774</f>
        <v>6.2755999999999998</v>
      </c>
      <c r="G1774" s="2">
        <f>'Moving Avg'!F1774</f>
        <v>6.272050000000001</v>
      </c>
      <c r="H1774" s="2">
        <f>'Moving Avg'!G1774</f>
        <v>6.1668200000000004</v>
      </c>
      <c r="I1774" s="2">
        <f>'Moving Avg'!H1774</f>
        <v>5.9839150000000085</v>
      </c>
      <c r="J1774" s="5" t="str">
        <f>OBV!F1774</f>
        <v>BULLISH</v>
      </c>
      <c r="K1774" s="5" t="str">
        <f>OBV!G1774</f>
        <v>NEUTRAL</v>
      </c>
      <c r="L1774" s="5" t="str">
        <f>OBV!H1774</f>
        <v>BULLISH DIVERGENCE</v>
      </c>
    </row>
    <row r="1775" spans="1:12" ht="13.5" x14ac:dyDescent="0.25">
      <c r="A1775" s="3">
        <f>RSI!A1775</f>
        <v>44599</v>
      </c>
      <c r="B1775" s="2">
        <f>RSI!B1775</f>
        <v>6.2789999999999999</v>
      </c>
      <c r="C1775" s="2">
        <f>RSI!I1775</f>
        <v>55.114429587224656</v>
      </c>
      <c r="D1775" s="2">
        <f>MACD!E1775</f>
        <v>1.1381746548049243E-2</v>
      </c>
      <c r="E1775" s="2">
        <f>MACD!F1775</f>
        <v>-1.4032384843657247E-2</v>
      </c>
      <c r="F1775" s="2">
        <f>'Moving Avg'!D1775</f>
        <v>6.2670000000000003</v>
      </c>
      <c r="G1775" s="2">
        <f>'Moving Avg'!F1775</f>
        <v>6.2779000000000007</v>
      </c>
      <c r="H1775" s="2">
        <f>'Moving Avg'!G1775</f>
        <v>6.1733599999999997</v>
      </c>
      <c r="I1775" s="2">
        <f>'Moving Avg'!H1775</f>
        <v>5.9863500000000078</v>
      </c>
      <c r="J1775" s="5" t="str">
        <f>OBV!F1775</f>
        <v>BULLISH</v>
      </c>
      <c r="K1775" s="5" t="str">
        <f>OBV!G1775</f>
        <v>WEAK</v>
      </c>
      <c r="L1775" s="5" t="str">
        <f>OBV!H1775</f>
        <v>BULLISH DIVERGENCE</v>
      </c>
    </row>
    <row r="1776" spans="1:12" ht="13.5" x14ac:dyDescent="0.25">
      <c r="A1776" s="3">
        <f>RSI!A1776</f>
        <v>44600</v>
      </c>
      <c r="B1776" s="2">
        <f>RSI!B1776</f>
        <v>6.2789999999999999</v>
      </c>
      <c r="C1776" s="2">
        <f>RSI!I1776</f>
        <v>55.11442958722467</v>
      </c>
      <c r="D1776" s="2">
        <f>MACD!E1776</f>
        <v>1.8511879378282359E-2</v>
      </c>
      <c r="E1776" s="2">
        <f>MACD!F1776</f>
        <v>-7.523531999269327E-3</v>
      </c>
      <c r="F1776" s="2">
        <f>'Moving Avg'!D1776</f>
        <v>6.2584</v>
      </c>
      <c r="G1776" s="2">
        <f>'Moving Avg'!F1776</f>
        <v>6.2833500000000004</v>
      </c>
      <c r="H1776" s="2">
        <f>'Moving Avg'!G1776</f>
        <v>6.1784400000000002</v>
      </c>
      <c r="I1776" s="2">
        <f>'Moving Avg'!H1776</f>
        <v>5.9880200000000086</v>
      </c>
      <c r="J1776" s="5" t="str">
        <f>OBV!F1776</f>
        <v>BULLISH</v>
      </c>
      <c r="K1776" s="5" t="str">
        <f>OBV!G1776</f>
        <v>WEAK</v>
      </c>
      <c r="L1776" s="5" t="str">
        <f>OBV!H1776</f>
        <v>BULLISH DIVERGENCE</v>
      </c>
    </row>
    <row r="1777" spans="1:12" ht="13.5" x14ac:dyDescent="0.25">
      <c r="A1777" s="3">
        <f>RSI!A1777</f>
        <v>44601</v>
      </c>
      <c r="B1777" s="2">
        <f>RSI!B1777</f>
        <v>6.2789999999999999</v>
      </c>
      <c r="C1777" s="2">
        <f>RSI!I1777</f>
        <v>55.11442958722467</v>
      </c>
      <c r="D1777" s="2">
        <f>MACD!E1777</f>
        <v>2.3300309608485392E-2</v>
      </c>
      <c r="E1777" s="2">
        <f>MACD!F1777</f>
        <v>-1.358763677718383E-3</v>
      </c>
      <c r="F1777" s="2">
        <f>'Moving Avg'!D1777</f>
        <v>6.2658000000000005</v>
      </c>
      <c r="G1777" s="2">
        <f>'Moving Avg'!F1777</f>
        <v>6.2888000000000002</v>
      </c>
      <c r="H1777" s="2">
        <f>'Moving Avg'!G1777</f>
        <v>6.1849799999999995</v>
      </c>
      <c r="I1777" s="2">
        <f>'Moving Avg'!H1777</f>
        <v>5.9896550000000079</v>
      </c>
      <c r="J1777" s="5" t="str">
        <f>OBV!F1777</f>
        <v>BULLISH</v>
      </c>
      <c r="K1777" s="5" t="str">
        <f>OBV!G1777</f>
        <v>WEAK</v>
      </c>
      <c r="L1777" s="5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6.351</v>
      </c>
      <c r="C1778" s="2">
        <f>RSI!I1778</f>
        <v>64.817520873256541</v>
      </c>
      <c r="D1778" s="2">
        <f>MACD!E1778</f>
        <v>2.1863321217806764E-2</v>
      </c>
      <c r="E1778" s="2">
        <f>MACD!F1778</f>
        <v>3.285653301386646E-3</v>
      </c>
      <c r="F1778" s="2">
        <f>'Moving Avg'!D1778</f>
        <v>6.2875999999999994</v>
      </c>
      <c r="G1778" s="2">
        <f>'Moving Avg'!F1778</f>
        <v>6.2978499999999995</v>
      </c>
      <c r="H1778" s="2">
        <f>'Moving Avg'!G1778</f>
        <v>6.1929599999999994</v>
      </c>
      <c r="I1778" s="2">
        <f>'Moving Avg'!H1778</f>
        <v>5.990780000000008</v>
      </c>
      <c r="J1778" s="5" t="str">
        <f>OBV!F1778</f>
        <v>BULLISH</v>
      </c>
      <c r="K1778" s="5" t="str">
        <f>OBV!G1778</f>
        <v>WEAK</v>
      </c>
      <c r="L1778" s="5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6.351</v>
      </c>
      <c r="C1779" s="2">
        <f>RSI!I1779</f>
        <v>64.817520873256541</v>
      </c>
      <c r="D1779" s="2">
        <f>MACD!E1779</f>
        <v>2.115498762148782E-2</v>
      </c>
      <c r="E1779" s="2">
        <f>MACD!F1779</f>
        <v>6.8595201654068809E-3</v>
      </c>
      <c r="F1779" s="2">
        <f>'Moving Avg'!D1779</f>
        <v>6.3077999999999994</v>
      </c>
      <c r="G1779" s="2">
        <f>'Moving Avg'!F1779</f>
        <v>6.3</v>
      </c>
      <c r="H1779" s="2">
        <f>'Moving Avg'!G1779</f>
        <v>6.2009399999999992</v>
      </c>
      <c r="I1779" s="2">
        <f>'Moving Avg'!H1779</f>
        <v>5.990995000000007</v>
      </c>
      <c r="J1779" s="5" t="str">
        <f>OBV!F1779</f>
        <v>BULLISH</v>
      </c>
      <c r="K1779" s="5" t="str">
        <f>OBV!G1779</f>
        <v>WEAK</v>
      </c>
      <c r="L1779" s="5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6.351</v>
      </c>
      <c r="C1780" s="2">
        <f>RSI!I1780</f>
        <v>64.817520873256541</v>
      </c>
      <c r="D1780" s="2">
        <f>MACD!E1780</f>
        <v>2.0028458591648146E-2</v>
      </c>
      <c r="E1780" s="2">
        <f>MACD!F1780</f>
        <v>9.493307850655136E-3</v>
      </c>
      <c r="F1780" s="2">
        <f>'Moving Avg'!D1780</f>
        <v>6.3221999999999996</v>
      </c>
      <c r="G1780" s="2">
        <f>'Moving Avg'!F1780</f>
        <v>6.3025500000000001</v>
      </c>
      <c r="H1780" s="2">
        <f>'Moving Avg'!G1780</f>
        <v>6.2074600000000002</v>
      </c>
      <c r="I1780" s="2">
        <f>'Moving Avg'!H1780</f>
        <v>5.9921550000000074</v>
      </c>
      <c r="J1780" s="5" t="str">
        <f>OBV!F1780</f>
        <v>BULLISH</v>
      </c>
      <c r="K1780" s="5" t="str">
        <f>OBV!G1780</f>
        <v>WEAK</v>
      </c>
      <c r="L1780" s="5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6.351</v>
      </c>
      <c r="C1781" s="2">
        <f>RSI!I1781</f>
        <v>64.817520873256541</v>
      </c>
      <c r="D1781" s="2">
        <f>MACD!E1781</f>
        <v>1.8587121504547E-2</v>
      </c>
      <c r="E1781" s="2">
        <f>MACD!F1781</f>
        <v>1.1312070581433509E-2</v>
      </c>
      <c r="F1781" s="2">
        <f>'Moving Avg'!D1781</f>
        <v>6.3365999999999989</v>
      </c>
      <c r="G1781" s="2">
        <f>'Moving Avg'!F1781</f>
        <v>6.3054499999999996</v>
      </c>
      <c r="H1781" s="2">
        <f>'Moving Avg'!G1781</f>
        <v>6.2139799999999994</v>
      </c>
      <c r="I1781" s="2">
        <f>'Moving Avg'!H1781</f>
        <v>5.9941850000000079</v>
      </c>
      <c r="J1781" s="5" t="str">
        <f>OBV!F1781</f>
        <v>BULLISH</v>
      </c>
      <c r="K1781" s="5" t="str">
        <f>OBV!G1781</f>
        <v>WEAK</v>
      </c>
      <c r="L1781" s="5" t="str">
        <f>OBV!H1781</f>
        <v>CONFIRMED BULLISH</v>
      </c>
    </row>
    <row r="1782" spans="1:12" ht="13.5" x14ac:dyDescent="0.25">
      <c r="A1782" s="3">
        <f>RSI!A1782</f>
        <v>44608</v>
      </c>
      <c r="B1782" s="2">
        <f>RSI!B1782</f>
        <v>6.4749999999999996</v>
      </c>
      <c r="C1782" s="2">
        <f>RSI!I1782</f>
        <v>76.556921656702272</v>
      </c>
      <c r="D1782" s="2">
        <f>MACD!E1782</f>
        <v>-4.5773120708680892E-3</v>
      </c>
      <c r="E1782" s="2">
        <f>MACD!F1782</f>
        <v>8.1341940509731901E-3</v>
      </c>
      <c r="F1782" s="2">
        <f>'Moving Avg'!D1782</f>
        <v>6.3757999999999999</v>
      </c>
      <c r="G1782" s="2">
        <f>'Moving Avg'!F1782</f>
        <v>6.3145499999999988</v>
      </c>
      <c r="H1782" s="2">
        <f>'Moving Avg'!G1782</f>
        <v>6.2231399999999999</v>
      </c>
      <c r="I1782" s="2">
        <f>'Moving Avg'!H1782</f>
        <v>5.9976350000000069</v>
      </c>
      <c r="J1782" s="5" t="str">
        <f>OBV!F1782</f>
        <v>BULLISH</v>
      </c>
      <c r="K1782" s="5" t="str">
        <f>OBV!G1782</f>
        <v>WEAK</v>
      </c>
      <c r="L1782" s="5" t="str">
        <f>OBV!H1782</f>
        <v>CONFIRMED BULLISH</v>
      </c>
    </row>
    <row r="1783" spans="1:12" ht="13.5" x14ac:dyDescent="0.25">
      <c r="A1783" s="3">
        <f>RSI!A1783</f>
        <v>44609</v>
      </c>
      <c r="B1783" s="2">
        <f>RSI!B1783</f>
        <v>6.4749999999999996</v>
      </c>
      <c r="C1783" s="2">
        <f>RSI!I1783</f>
        <v>76.556921656702272</v>
      </c>
      <c r="D1783" s="2">
        <f>MACD!E1783</f>
        <v>-2.5329192369888176E-2</v>
      </c>
      <c r="E1783" s="2">
        <f>MACD!F1783</f>
        <v>1.4415167668009174E-3</v>
      </c>
      <c r="F1783" s="2">
        <f>'Moving Avg'!D1783</f>
        <v>6.4005999999999998</v>
      </c>
      <c r="G1783" s="2">
        <f>'Moving Avg'!F1783</f>
        <v>6.3236499999999989</v>
      </c>
      <c r="H1783" s="2">
        <f>'Moving Avg'!G1783</f>
        <v>6.2323000000000004</v>
      </c>
      <c r="I1783" s="2">
        <f>'Moving Avg'!H1783</f>
        <v>6.0002500000000056</v>
      </c>
      <c r="J1783" s="5" t="str">
        <f>OBV!F1783</f>
        <v>BULLISH</v>
      </c>
      <c r="K1783" s="5" t="str">
        <f>OBV!G1783</f>
        <v>WEAK</v>
      </c>
      <c r="L1783" s="5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6.4749999999999996</v>
      </c>
      <c r="C1784" s="2">
        <f>RSI!I1784</f>
        <v>76.556921656702272</v>
      </c>
      <c r="D1784" s="2">
        <f>MACD!E1784</f>
        <v>-4.272363770536014E-2</v>
      </c>
      <c r="E1784" s="2">
        <f>MACD!F1784</f>
        <v>-7.3915141276312936E-3</v>
      </c>
      <c r="F1784" s="2">
        <f>'Moving Avg'!D1784</f>
        <v>6.4254000000000007</v>
      </c>
      <c r="G1784" s="2">
        <f>'Moving Avg'!F1784</f>
        <v>6.331649999999998</v>
      </c>
      <c r="H1784" s="2">
        <f>'Moving Avg'!G1784</f>
        <v>6.2414600000000009</v>
      </c>
      <c r="I1784" s="2">
        <f>'Moving Avg'!H1784</f>
        <v>6.0028650000000034</v>
      </c>
      <c r="J1784" s="5" t="str">
        <f>OBV!F1784</f>
        <v>BULLISH</v>
      </c>
      <c r="K1784" s="5" t="str">
        <f>OBV!G1784</f>
        <v>WEAK</v>
      </c>
      <c r="L1784" s="5" t="str">
        <f>OBV!H1784</f>
        <v>CONFIRMED BULLISH</v>
      </c>
    </row>
    <row r="1785" spans="1:12" ht="13.5" x14ac:dyDescent="0.25">
      <c r="A1785" s="3">
        <f>RSI!A1785</f>
        <v>44613</v>
      </c>
      <c r="B1785" s="2">
        <f>RSI!B1785</f>
        <v>6.4749999999999996</v>
      </c>
      <c r="C1785" s="2">
        <f>RSI!I1785</f>
        <v>76.556921656702272</v>
      </c>
      <c r="D1785" s="2">
        <f>MACD!E1785</f>
        <v>-5.3967449433089953E-2</v>
      </c>
      <c r="E1785" s="2">
        <f>MACD!F1785</f>
        <v>-1.6706701188723028E-2</v>
      </c>
      <c r="F1785" s="2">
        <f>'Moving Avg'!D1785</f>
        <v>6.4502000000000006</v>
      </c>
      <c r="G1785" s="2">
        <f>'Moving Avg'!F1785</f>
        <v>6.339649999999998</v>
      </c>
      <c r="H1785" s="2">
        <f>'Moving Avg'!G1785</f>
        <v>6.2506200000000014</v>
      </c>
      <c r="I1785" s="2">
        <f>'Moving Avg'!H1785</f>
        <v>6.0047900000000025</v>
      </c>
      <c r="J1785" s="5" t="str">
        <f>OBV!F1785</f>
        <v>BULLISH</v>
      </c>
      <c r="K1785" s="5" t="str">
        <f>OBV!G1785</f>
        <v>WEAK</v>
      </c>
      <c r="L1785" s="5" t="str">
        <f>OBV!H1785</f>
        <v>CONFIRMED BULLISH</v>
      </c>
    </row>
    <row r="1786" spans="1:12" ht="13.5" x14ac:dyDescent="0.25">
      <c r="A1786" s="3">
        <f>RSI!A1786</f>
        <v>44614</v>
      </c>
      <c r="B1786" s="2">
        <f>RSI!B1786</f>
        <v>6.3730000000000002</v>
      </c>
      <c r="C1786" s="2">
        <f>RSI!I1786</f>
        <v>55.91448223335815</v>
      </c>
      <c r="D1786" s="2">
        <f>MACD!E1786</f>
        <v>-5.6839752645037933E-2</v>
      </c>
      <c r="E1786" s="2">
        <f>MACD!F1786</f>
        <v>-2.473331147998601E-2</v>
      </c>
      <c r="F1786" s="2">
        <f>'Moving Avg'!D1786</f>
        <v>6.4545999999999992</v>
      </c>
      <c r="G1786" s="2">
        <f>'Moving Avg'!F1786</f>
        <v>6.3421999999999983</v>
      </c>
      <c r="H1786" s="2">
        <f>'Moving Avg'!G1786</f>
        <v>6.257740000000001</v>
      </c>
      <c r="I1786" s="2">
        <f>'Moving Avg'!H1786</f>
        <v>6.0062050000000022</v>
      </c>
      <c r="J1786" s="5" t="str">
        <f>OBV!F1786</f>
        <v>BULLISH</v>
      </c>
      <c r="K1786" s="5" t="str">
        <f>OBV!G1786</f>
        <v>NEUTRAL</v>
      </c>
      <c r="L1786" s="5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6.3730000000000002</v>
      </c>
      <c r="C1787" s="2">
        <f>RSI!I1787</f>
        <v>55.91448223335815</v>
      </c>
      <c r="D1787" s="2">
        <f>MACD!E1787</f>
        <v>-5.9513611256734045E-2</v>
      </c>
      <c r="E1787" s="2">
        <f>MACD!F1787</f>
        <v>-3.1689371435335623E-2</v>
      </c>
      <c r="F1787" s="2">
        <f>'Moving Avg'!D1787</f>
        <v>6.4341999999999997</v>
      </c>
      <c r="G1787" s="2">
        <f>'Moving Avg'!F1787</f>
        <v>6.3450999999999986</v>
      </c>
      <c r="H1787" s="2">
        <f>'Moving Avg'!G1787</f>
        <v>6.2647000000000013</v>
      </c>
      <c r="I1787" s="2">
        <f>'Moving Avg'!H1787</f>
        <v>6.0076200000000028</v>
      </c>
      <c r="J1787" s="5" t="str">
        <f>OBV!F1787</f>
        <v>BEARISH</v>
      </c>
      <c r="K1787" s="5" t="str">
        <f>OBV!G1787</f>
        <v>STRONG</v>
      </c>
      <c r="L1787" s="5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6.3730000000000002</v>
      </c>
      <c r="C1788" s="2">
        <f>RSI!I1788</f>
        <v>55.91448223335815</v>
      </c>
      <c r="D1788" s="2">
        <f>MACD!E1788</f>
        <v>-5.0924598929639409E-2</v>
      </c>
      <c r="E1788" s="2">
        <f>MACD!F1788</f>
        <v>-3.5536416934196381E-2</v>
      </c>
      <c r="F1788" s="2">
        <f>'Moving Avg'!D1788</f>
        <v>6.4138000000000002</v>
      </c>
      <c r="G1788" s="2">
        <f>'Moving Avg'!F1788</f>
        <v>6.347999999999999</v>
      </c>
      <c r="H1788" s="2">
        <f>'Moving Avg'!G1788</f>
        <v>6.2721000000000018</v>
      </c>
      <c r="I1788" s="2">
        <f>'Moving Avg'!H1788</f>
        <v>6.0099450000000028</v>
      </c>
      <c r="J1788" s="5" t="str">
        <f>OBV!F1788</f>
        <v>BEARISH</v>
      </c>
      <c r="K1788" s="5" t="str">
        <f>OBV!G1788</f>
        <v>STRONG</v>
      </c>
      <c r="L1788" s="5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6.3730000000000002</v>
      </c>
      <c r="C1789" s="2">
        <f>RSI!I1789</f>
        <v>55.91448223335815</v>
      </c>
      <c r="D1789" s="2">
        <f>MACD!E1789</f>
        <v>-4.3865690708357441E-2</v>
      </c>
      <c r="E1789" s="2">
        <f>MACD!F1789</f>
        <v>-3.7202271689028593E-2</v>
      </c>
      <c r="F1789" s="2">
        <f>'Moving Avg'!D1789</f>
        <v>6.3934000000000006</v>
      </c>
      <c r="G1789" s="2">
        <f>'Moving Avg'!F1789</f>
        <v>6.3505499999999993</v>
      </c>
      <c r="H1789" s="2">
        <f>'Moving Avg'!G1789</f>
        <v>6.276320000000001</v>
      </c>
      <c r="I1789" s="2">
        <f>'Moving Avg'!H1789</f>
        <v>6.0115050000000023</v>
      </c>
      <c r="J1789" s="5" t="str">
        <f>OBV!F1789</f>
        <v>BEARISH</v>
      </c>
      <c r="K1789" s="5" t="str">
        <f>OBV!G1789</f>
        <v>STRONG</v>
      </c>
      <c r="L1789" s="5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6.3730000000000002</v>
      </c>
      <c r="C1790" s="2">
        <f>RSI!I1790</f>
        <v>55.91448223335815</v>
      </c>
      <c r="D1790" s="2">
        <f>MACD!E1790</f>
        <v>-3.8086025398712309E-2</v>
      </c>
      <c r="E1790" s="2">
        <f>MACD!F1790</f>
        <v>-3.7379022430965338E-2</v>
      </c>
      <c r="F1790" s="2">
        <f>'Moving Avg'!D1790</f>
        <v>6.3730000000000002</v>
      </c>
      <c r="G1790" s="2">
        <f>'Moving Avg'!F1790</f>
        <v>6.3530999999999995</v>
      </c>
      <c r="H1790" s="2">
        <f>'Moving Avg'!G1790</f>
        <v>6.2847400000000002</v>
      </c>
      <c r="I1790" s="2">
        <f>'Moving Avg'!H1790</f>
        <v>6.0139350000000027</v>
      </c>
      <c r="J1790" s="5" t="str">
        <f>OBV!F1790</f>
        <v>BEARISH</v>
      </c>
      <c r="K1790" s="5" t="str">
        <f>OBV!G1790</f>
        <v>STRONG</v>
      </c>
      <c r="L1790" s="5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6.3730000000000002</v>
      </c>
      <c r="C1791" s="2">
        <f>RSI!I1791</f>
        <v>55.914482233358164</v>
      </c>
      <c r="D1791" s="2">
        <f>MACD!E1791</f>
        <v>-3.3374481063249029E-2</v>
      </c>
      <c r="E1791" s="2">
        <f>MACD!F1791</f>
        <v>-3.6578114157422077E-2</v>
      </c>
      <c r="F1791" s="2">
        <f>'Moving Avg'!D1791</f>
        <v>6.3730000000000002</v>
      </c>
      <c r="G1791" s="2">
        <f>'Moving Avg'!F1791</f>
        <v>6.3556499999999998</v>
      </c>
      <c r="H1791" s="2">
        <f>'Moving Avg'!G1791</f>
        <v>6.2879399999999999</v>
      </c>
      <c r="I1791" s="2">
        <f>'Moving Avg'!H1791</f>
        <v>6.0155300000000036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</row>
    <row r="1792" spans="1:12" ht="13.5" x14ac:dyDescent="0.25">
      <c r="A1792" s="3">
        <f>RSI!A1792</f>
        <v>44622</v>
      </c>
      <c r="B1792" s="2">
        <f>RSI!B1792</f>
        <v>6.3730000000000002</v>
      </c>
      <c r="C1792" s="2">
        <f>RSI!I1792</f>
        <v>55.914482233358164</v>
      </c>
      <c r="D1792" s="2">
        <f>MACD!E1792</f>
        <v>-1.0476553380897258E-2</v>
      </c>
      <c r="E1792" s="2">
        <f>MACD!F1792</f>
        <v>-3.1357802002117116E-2</v>
      </c>
      <c r="F1792" s="2">
        <f>'Moving Avg'!D1792</f>
        <v>6.3730000000000002</v>
      </c>
      <c r="G1792" s="2">
        <f>'Moving Avg'!F1792</f>
        <v>6.3622000000000005</v>
      </c>
      <c r="H1792" s="2">
        <f>'Moving Avg'!G1792</f>
        <v>6.2906999999999993</v>
      </c>
      <c r="I1792" s="2">
        <f>'Moving Avg'!H1792</f>
        <v>6.0170900000000032</v>
      </c>
      <c r="J1792" s="5" t="str">
        <f>OBV!F1792</f>
        <v>NEUTRAL</v>
      </c>
      <c r="K1792" s="5" t="str">
        <f>OBV!G1792</f>
        <v>NEUTRAL</v>
      </c>
      <c r="L1792" s="5" t="str">
        <f>OBV!H1792</f>
        <v>NEUTRAL</v>
      </c>
    </row>
    <row r="1793" spans="1:12" ht="13.5" x14ac:dyDescent="0.25">
      <c r="A1793" s="3">
        <f>RSI!A1793</f>
        <v>44623</v>
      </c>
      <c r="B1793" s="2">
        <f>RSI!B1793</f>
        <v>6.3730000000000002</v>
      </c>
      <c r="C1793" s="2">
        <f>RSI!I1793</f>
        <v>55.914482233358164</v>
      </c>
      <c r="D1793" s="2">
        <f>MACD!E1793</f>
        <v>8.745202534117702E-3</v>
      </c>
      <c r="E1793" s="2">
        <f>MACD!F1793</f>
        <v>-2.3337201094870152E-2</v>
      </c>
      <c r="F1793" s="2">
        <f>'Moving Avg'!D1793</f>
        <v>6.3730000000000002</v>
      </c>
      <c r="G1793" s="2">
        <f>'Moving Avg'!F1793</f>
        <v>6.3687500000000012</v>
      </c>
      <c r="H1793" s="2">
        <f>'Moving Avg'!G1793</f>
        <v>6.2934599999999987</v>
      </c>
      <c r="I1793" s="2">
        <f>'Moving Avg'!H1793</f>
        <v>6.0195200000000035</v>
      </c>
      <c r="J1793" s="5" t="str">
        <f>OBV!F1793</f>
        <v>NEUTRAL</v>
      </c>
      <c r="K1793" s="5" t="str">
        <f>OBV!G1793</f>
        <v>NEUTRAL</v>
      </c>
      <c r="L1793" s="5" t="str">
        <f>OBV!H1793</f>
        <v>NEUTRAL</v>
      </c>
    </row>
    <row r="1794" spans="1:12" ht="13.5" x14ac:dyDescent="0.25">
      <c r="A1794" s="3">
        <f>RSI!A1794</f>
        <v>44624</v>
      </c>
      <c r="B1794" s="2">
        <f>RSI!B1794</f>
        <v>6.3730000000000002</v>
      </c>
      <c r="C1794" s="2">
        <f>RSI!I1794</f>
        <v>55.914482233358164</v>
      </c>
      <c r="D1794" s="2">
        <f>MACD!E1794</f>
        <v>2.486771554406797E-2</v>
      </c>
      <c r="E1794" s="2">
        <f>MACD!F1794</f>
        <v>-1.369621776708253E-2</v>
      </c>
      <c r="F1794" s="2">
        <f>'Moving Avg'!D1794</f>
        <v>6.3730000000000002</v>
      </c>
      <c r="G1794" s="2">
        <f>'Moving Avg'!F1794</f>
        <v>6.374900000000002</v>
      </c>
      <c r="H1794" s="2">
        <f>'Moving Avg'!G1794</f>
        <v>6.297959999999998</v>
      </c>
      <c r="I1794" s="2">
        <f>'Moving Avg'!H1794</f>
        <v>6.0226800000000038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</row>
    <row r="1795" spans="1:12" ht="13.5" x14ac:dyDescent="0.25">
      <c r="A1795" s="3">
        <f>RSI!A1795</f>
        <v>44627</v>
      </c>
      <c r="B1795" s="2">
        <f>RSI!B1795</f>
        <v>6.3730000000000002</v>
      </c>
      <c r="C1795" s="2">
        <f>RSI!I1795</f>
        <v>55.91448223335815</v>
      </c>
      <c r="D1795" s="2">
        <f>MACD!E1795</f>
        <v>3.8378314448797468E-2</v>
      </c>
      <c r="E1795" s="2">
        <f>MACD!F1795</f>
        <v>-3.2813113239065295E-3</v>
      </c>
      <c r="F1795" s="2">
        <f>'Moving Avg'!D1795</f>
        <v>6.3730000000000002</v>
      </c>
      <c r="G1795" s="2">
        <f>'Moving Avg'!F1795</f>
        <v>6.3796000000000017</v>
      </c>
      <c r="H1795" s="2">
        <f>'Moving Avg'!G1795</f>
        <v>6.3024599999999973</v>
      </c>
      <c r="I1795" s="2">
        <f>'Moving Avg'!H1795</f>
        <v>6.0258400000000041</v>
      </c>
      <c r="J1795" s="5" t="str">
        <f>OBV!F1795</f>
        <v>NEUTRAL</v>
      </c>
      <c r="K1795" s="5" t="str">
        <f>OBV!G1795</f>
        <v>NEUTRAL</v>
      </c>
      <c r="L1795" s="5" t="str">
        <f>OBV!H1795</f>
        <v>NEUTRAL</v>
      </c>
    </row>
    <row r="1796" spans="1:12" ht="13.5" x14ac:dyDescent="0.25">
      <c r="A1796" s="3">
        <f>RSI!A1796</f>
        <v>44628</v>
      </c>
      <c r="B1796" s="2">
        <f>RSI!B1796</f>
        <v>6.3730000000000002</v>
      </c>
      <c r="C1796" s="2">
        <f>RSI!I1796</f>
        <v>55.914482233358164</v>
      </c>
      <c r="D1796" s="2">
        <f>MACD!E1796</f>
        <v>3.3996267272175196E-2</v>
      </c>
      <c r="E1796" s="2">
        <f>MACD!F1796</f>
        <v>4.1742043953098161E-3</v>
      </c>
      <c r="F1796" s="2">
        <f>'Moving Avg'!D1796</f>
        <v>6.3730000000000002</v>
      </c>
      <c r="G1796" s="2">
        <f>'Moving Avg'!F1796</f>
        <v>6.3843000000000014</v>
      </c>
      <c r="H1796" s="2">
        <f>'Moving Avg'!G1796</f>
        <v>6.3069599999999983</v>
      </c>
      <c r="I1796" s="2">
        <f>'Moving Avg'!H1796</f>
        <v>6.0288550000000045</v>
      </c>
      <c r="J1796" s="5" t="str">
        <f>OBV!F1796</f>
        <v>NEUTRAL</v>
      </c>
      <c r="K1796" s="5" t="str">
        <f>OBV!G1796</f>
        <v>NEUTRAL</v>
      </c>
      <c r="L1796" s="5" t="str">
        <f>OBV!H1796</f>
        <v>NEUTRAL</v>
      </c>
    </row>
    <row r="1797" spans="1:12" ht="13.5" x14ac:dyDescent="0.25">
      <c r="A1797" s="3">
        <f>RSI!A1797</f>
        <v>44629</v>
      </c>
      <c r="B1797" s="2">
        <f>RSI!B1797</f>
        <v>6.3440000000000003</v>
      </c>
      <c r="C1797" s="2">
        <f>RSI!I1797</f>
        <v>47.65886425066644</v>
      </c>
      <c r="D1797" s="2">
        <f>MACD!E1797</f>
        <v>3.2323765726135711E-2</v>
      </c>
      <c r="E1797" s="2">
        <f>MACD!F1797</f>
        <v>9.8041166614749962E-3</v>
      </c>
      <c r="F1797" s="2">
        <f>'Moving Avg'!D1797</f>
        <v>6.3672000000000004</v>
      </c>
      <c r="G1797" s="2">
        <f>'Moving Avg'!F1797</f>
        <v>6.3875500000000018</v>
      </c>
      <c r="H1797" s="2">
        <f>'Moving Avg'!G1797</f>
        <v>6.3108799999999974</v>
      </c>
      <c r="I1797" s="2">
        <f>'Moving Avg'!H1797</f>
        <v>6.0317600000000047</v>
      </c>
      <c r="J1797" s="5" t="str">
        <f>OBV!F1797</f>
        <v>BEARISH</v>
      </c>
      <c r="K1797" s="5" t="str">
        <f>OBV!G1797</f>
        <v>STRONG</v>
      </c>
      <c r="L1797" s="5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6.3440000000000003</v>
      </c>
      <c r="C1798" s="2">
        <f>RSI!I1798</f>
        <v>47.65886425066644</v>
      </c>
      <c r="D1798" s="2">
        <f>MACD!E1798</f>
        <v>3.0975523594895193E-2</v>
      </c>
      <c r="E1798" s="2">
        <f>MACD!F1798</f>
        <v>1.4038398048159036E-2</v>
      </c>
      <c r="F1798" s="2">
        <f>'Moving Avg'!D1798</f>
        <v>6.3614000000000006</v>
      </c>
      <c r="G1798" s="2">
        <f>'Moving Avg'!F1798</f>
        <v>6.3872000000000018</v>
      </c>
      <c r="H1798" s="2">
        <f>'Moving Avg'!G1798</f>
        <v>6.3114599999999976</v>
      </c>
      <c r="I1798" s="2">
        <f>'Moving Avg'!H1798</f>
        <v>6.0333950000000058</v>
      </c>
      <c r="J1798" s="5" t="str">
        <f>OBV!F1798</f>
        <v>BEARISH</v>
      </c>
      <c r="K1798" s="5" t="str">
        <f>OBV!G1798</f>
        <v>STRONG</v>
      </c>
      <c r="L1798" s="5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6.3440000000000003</v>
      </c>
      <c r="C1799" s="2">
        <f>RSI!I1799</f>
        <v>47.65886425066644</v>
      </c>
      <c r="D1799" s="2">
        <f>MACD!E1799</f>
        <v>2.9896695445405186E-2</v>
      </c>
      <c r="E1799" s="2">
        <f>MACD!F1799</f>
        <v>1.7210057527608267E-2</v>
      </c>
      <c r="F1799" s="2">
        <f>'Moving Avg'!D1799</f>
        <v>6.3556000000000008</v>
      </c>
      <c r="G1799" s="2">
        <f>'Moving Avg'!F1799</f>
        <v>6.3868500000000008</v>
      </c>
      <c r="H1799" s="2">
        <f>'Moving Avg'!G1799</f>
        <v>6.312039999999997</v>
      </c>
      <c r="I1799" s="2">
        <f>'Moving Avg'!H1799</f>
        <v>6.035030000000007</v>
      </c>
      <c r="J1799" s="5" t="str">
        <f>OBV!F1799</f>
        <v>BEARISH</v>
      </c>
      <c r="K1799" s="5" t="str">
        <f>OBV!G1799</f>
        <v>STRONG</v>
      </c>
      <c r="L1799" s="5" t="str">
        <f>OBV!H1799</f>
        <v>CONFIRMED BEARISH</v>
      </c>
    </row>
    <row r="1800" spans="1:12" ht="13.5" x14ac:dyDescent="0.25">
      <c r="A1800" s="3">
        <f>RSI!A1800</f>
        <v>44634</v>
      </c>
      <c r="B1800" s="2">
        <f>RSI!B1800</f>
        <v>6.3440000000000003</v>
      </c>
      <c r="C1800" s="2">
        <f>RSI!I1800</f>
        <v>47.65886425066644</v>
      </c>
      <c r="D1800" s="2">
        <f>MACD!E1800</f>
        <v>2.9041240964233772E-2</v>
      </c>
      <c r="E1800" s="2">
        <f>MACD!F1800</f>
        <v>1.9576294214933371E-2</v>
      </c>
      <c r="F1800" s="2">
        <f>'Moving Avg'!D1800</f>
        <v>6.3498000000000001</v>
      </c>
      <c r="G1800" s="2">
        <f>'Moving Avg'!F1800</f>
        <v>6.3864999999999998</v>
      </c>
      <c r="H1800" s="2">
        <f>'Moving Avg'!G1800</f>
        <v>6.3126199999999972</v>
      </c>
      <c r="I1800" s="2">
        <f>'Moving Avg'!H1800</f>
        <v>6.0363350000000073</v>
      </c>
      <c r="J1800" s="5" t="str">
        <f>OBV!F1800</f>
        <v>BEARISH</v>
      </c>
      <c r="K1800" s="5" t="str">
        <f>OBV!G1800</f>
        <v>STRONG</v>
      </c>
      <c r="L1800" s="5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6.3440000000000003</v>
      </c>
      <c r="C1801" s="2">
        <f>RSI!I1801</f>
        <v>47.65886425066644</v>
      </c>
      <c r="D1801" s="2">
        <f>MACD!E1801</f>
        <v>2.8370543111871704E-2</v>
      </c>
      <c r="E1801" s="2">
        <f>MACD!F1801</f>
        <v>2.1335143994321036E-2</v>
      </c>
      <c r="F1801" s="2">
        <f>'Moving Avg'!D1801</f>
        <v>6.3440000000000003</v>
      </c>
      <c r="G1801" s="2">
        <f>'Moving Avg'!F1801</f>
        <v>6.3861499999999989</v>
      </c>
      <c r="H1801" s="2">
        <f>'Moving Avg'!G1801</f>
        <v>6.3160999999999969</v>
      </c>
      <c r="I1801" s="2">
        <f>'Moving Avg'!H1801</f>
        <v>6.0375700000000077</v>
      </c>
      <c r="J1801" s="5" t="str">
        <f>OBV!F1801</f>
        <v>BEARISH</v>
      </c>
      <c r="K1801" s="5" t="str">
        <f>OBV!G1801</f>
        <v>STRONG</v>
      </c>
      <c r="L1801" s="5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6.3440000000000003</v>
      </c>
      <c r="C1802" s="2">
        <f>RSI!I1802</f>
        <v>47.658864250666433</v>
      </c>
      <c r="D1802" s="2">
        <f>MACD!E1802</f>
        <v>2.7852240884387314E-2</v>
      </c>
      <c r="E1802" s="2">
        <f>MACD!F1802</f>
        <v>2.2638563372334292E-2</v>
      </c>
      <c r="F1802" s="2">
        <f>'Moving Avg'!D1802</f>
        <v>6.3440000000000003</v>
      </c>
      <c r="G1802" s="2">
        <f>'Moving Avg'!F1802</f>
        <v>6.3795999999999982</v>
      </c>
      <c r="H1802" s="2">
        <f>'Moving Avg'!G1802</f>
        <v>6.3195799999999966</v>
      </c>
      <c r="I1802" s="2">
        <f>'Moving Avg'!H1802</f>
        <v>6.038805000000008</v>
      </c>
      <c r="J1802" s="5" t="str">
        <f>OBV!F1802</f>
        <v>NEUTRAL</v>
      </c>
      <c r="K1802" s="5" t="str">
        <f>OBV!G1802</f>
        <v>NEUTRAL</v>
      </c>
      <c r="L1802" s="5" t="str">
        <f>OBV!H1802</f>
        <v>NEUTRAL</v>
      </c>
    </row>
    <row r="1803" spans="1:12" ht="13.5" x14ac:dyDescent="0.25">
      <c r="A1803" s="3">
        <f>RSI!A1803</f>
        <v>44637</v>
      </c>
      <c r="B1803" s="2">
        <f>RSI!B1803</f>
        <v>6.3440000000000003</v>
      </c>
      <c r="C1803" s="2">
        <f>RSI!I1803</f>
        <v>47.65886425066644</v>
      </c>
      <c r="D1803" s="2">
        <f>MACD!E1803</f>
        <v>2.7459243516593013E-2</v>
      </c>
      <c r="E1803" s="2">
        <f>MACD!F1803</f>
        <v>2.3602699401186037E-2</v>
      </c>
      <c r="F1803" s="2">
        <f>'Moving Avg'!D1803</f>
        <v>6.3440000000000003</v>
      </c>
      <c r="G1803" s="2">
        <f>'Moving Avg'!F1803</f>
        <v>6.3730499999999974</v>
      </c>
      <c r="H1803" s="2">
        <f>'Moving Avg'!G1803</f>
        <v>6.3237999999999968</v>
      </c>
      <c r="I1803" s="2">
        <f>'Moving Avg'!H1803</f>
        <v>6.0400400000000083</v>
      </c>
      <c r="J1803" s="5" t="str">
        <f>OBV!F1803</f>
        <v>NEUTRAL</v>
      </c>
      <c r="K1803" s="5" t="str">
        <f>OBV!G1803</f>
        <v>NEUTRAL</v>
      </c>
      <c r="L1803" s="5" t="str">
        <f>OBV!H1803</f>
        <v>NEUTRAL</v>
      </c>
    </row>
    <row r="1804" spans="1:12" ht="13.5" x14ac:dyDescent="0.25">
      <c r="A1804" s="3">
        <f>RSI!A1804</f>
        <v>44638</v>
      </c>
      <c r="B1804" s="2">
        <f>RSI!B1804</f>
        <v>6.3440000000000003</v>
      </c>
      <c r="C1804" s="2">
        <f>RSI!I1804</f>
        <v>47.65886425066644</v>
      </c>
      <c r="D1804" s="2">
        <f>MACD!E1804</f>
        <v>2.7168898074400261E-2</v>
      </c>
      <c r="E1804" s="2">
        <f>MACD!F1804</f>
        <v>2.4315939135828885E-2</v>
      </c>
      <c r="F1804" s="2">
        <f>'Moving Avg'!D1804</f>
        <v>6.3440000000000003</v>
      </c>
      <c r="G1804" s="2">
        <f>'Moving Avg'!F1804</f>
        <v>6.3664999999999976</v>
      </c>
      <c r="H1804" s="2">
        <f>'Moving Avg'!G1804</f>
        <v>6.3287399999999971</v>
      </c>
      <c r="I1804" s="2">
        <f>'Moving Avg'!H1804</f>
        <v>6.0425100000000089</v>
      </c>
      <c r="J1804" s="5" t="str">
        <f>OBV!F1804</f>
        <v>NEUTRAL</v>
      </c>
      <c r="K1804" s="5" t="str">
        <f>OBV!G1804</f>
        <v>NEUTRAL</v>
      </c>
      <c r="L1804" s="5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6.3440000000000003</v>
      </c>
      <c r="C1805" s="2">
        <f>RSI!I1805</f>
        <v>47.65886425066644</v>
      </c>
      <c r="D1805" s="2">
        <f>MACD!E1805</f>
        <v>2.6962286710010552E-2</v>
      </c>
      <c r="E1805" s="2">
        <f>MACD!F1805</f>
        <v>2.484520865066522E-2</v>
      </c>
      <c r="F1805" s="2">
        <f>'Moving Avg'!D1805</f>
        <v>6.3440000000000003</v>
      </c>
      <c r="G1805" s="2">
        <f>'Moving Avg'!F1805</f>
        <v>6.3599499999999969</v>
      </c>
      <c r="H1805" s="2">
        <f>'Moving Avg'!G1805</f>
        <v>6.332379999999997</v>
      </c>
      <c r="I1805" s="2">
        <f>'Moving Avg'!H1805</f>
        <v>6.0449800000000096</v>
      </c>
      <c r="J1805" s="5" t="str">
        <f>OBV!F1805</f>
        <v>NEUTRAL</v>
      </c>
      <c r="K1805" s="5" t="str">
        <f>OBV!G1805</f>
        <v>NEUTRAL</v>
      </c>
      <c r="L1805" s="5" t="str">
        <f>OBV!H1805</f>
        <v>NEUTRAL</v>
      </c>
    </row>
    <row r="1806" spans="1:12" ht="13.5" x14ac:dyDescent="0.25">
      <c r="A1806" s="3">
        <f>RSI!A1806</f>
        <v>44642</v>
      </c>
      <c r="B1806" s="2">
        <f>RSI!B1806</f>
        <v>6.3440000000000003</v>
      </c>
      <c r="C1806" s="2">
        <f>RSI!I1806</f>
        <v>47.65886425066644</v>
      </c>
      <c r="D1806" s="2">
        <f>MACD!E1806</f>
        <v>2.682363351329542E-2</v>
      </c>
      <c r="E1806" s="2">
        <f>MACD!F1806</f>
        <v>2.5240893623191263E-2</v>
      </c>
      <c r="F1806" s="2">
        <f>'Moving Avg'!D1806</f>
        <v>6.3440000000000003</v>
      </c>
      <c r="G1806" s="2">
        <f>'Moving Avg'!F1806</f>
        <v>6.3584999999999967</v>
      </c>
      <c r="H1806" s="2">
        <f>'Moving Avg'!G1806</f>
        <v>6.3358599999999967</v>
      </c>
      <c r="I1806" s="2">
        <f>'Moving Avg'!H1806</f>
        <v>6.0474500000000093</v>
      </c>
      <c r="J1806" s="5" t="str">
        <f>OBV!F1806</f>
        <v>NEUTRAL</v>
      </c>
      <c r="K1806" s="5" t="str">
        <f>OBV!G1806</f>
        <v>NEUTRAL</v>
      </c>
      <c r="L1806" s="5" t="str">
        <f>OBV!H1806</f>
        <v>NEUTRAL</v>
      </c>
    </row>
    <row r="1807" spans="1:12" ht="13.5" x14ac:dyDescent="0.25">
      <c r="A1807" s="3">
        <f>RSI!A1807</f>
        <v>44643</v>
      </c>
      <c r="B1807" s="2">
        <f>RSI!B1807</f>
        <v>6.3440000000000003</v>
      </c>
      <c r="C1807" s="2">
        <f>RSI!I1807</f>
        <v>47.65886425066644</v>
      </c>
      <c r="D1807" s="2">
        <f>MACD!E1807</f>
        <v>2.2278265527112318E-2</v>
      </c>
      <c r="E1807" s="2">
        <f>MACD!F1807</f>
        <v>2.4648368003975473E-2</v>
      </c>
      <c r="F1807" s="2">
        <f>'Moving Avg'!D1807</f>
        <v>6.3440000000000003</v>
      </c>
      <c r="G1807" s="2">
        <f>'Moving Avg'!F1807</f>
        <v>6.3570499999999965</v>
      </c>
      <c r="H1807" s="2">
        <f>'Moving Avg'!G1807</f>
        <v>6.3393399999999964</v>
      </c>
      <c r="I1807" s="2">
        <f>'Moving Avg'!H1807</f>
        <v>6.0497750000000083</v>
      </c>
      <c r="J1807" s="5" t="str">
        <f>OBV!F1807</f>
        <v>NEUTRAL</v>
      </c>
      <c r="K1807" s="5" t="str">
        <f>OBV!G1807</f>
        <v>NEUTRAL</v>
      </c>
      <c r="L1807" s="5" t="str">
        <f>OBV!H1807</f>
        <v>NEUTRAL</v>
      </c>
    </row>
    <row r="1808" spans="1:12" ht="13.5" x14ac:dyDescent="0.25">
      <c r="A1808" s="3">
        <f>RSI!A1808</f>
        <v>44644</v>
      </c>
      <c r="B1808" s="2">
        <f>RSI!B1808</f>
        <v>6.3150000000000004</v>
      </c>
      <c r="C1808" s="2">
        <f>RSI!I1808</f>
        <v>35.736367692867745</v>
      </c>
      <c r="D1808" s="2">
        <f>MACD!E1808</f>
        <v>2.0611344563270073E-2</v>
      </c>
      <c r="E1808" s="2">
        <f>MACD!F1808</f>
        <v>2.3840963315834393E-2</v>
      </c>
      <c r="F1808" s="2">
        <f>'Moving Avg'!D1808</f>
        <v>6.3382000000000005</v>
      </c>
      <c r="G1808" s="2">
        <f>'Moving Avg'!F1808</f>
        <v>6.3541499999999971</v>
      </c>
      <c r="H1808" s="2">
        <f>'Moving Avg'!G1808</f>
        <v>6.3422399999999959</v>
      </c>
      <c r="I1808" s="2">
        <f>'Moving Avg'!H1808</f>
        <v>6.0519550000000093</v>
      </c>
      <c r="J1808" s="5" t="str">
        <f>OBV!F1808</f>
        <v>BEARISH</v>
      </c>
      <c r="K1808" s="5" t="str">
        <f>OBV!G1808</f>
        <v>STRONG</v>
      </c>
      <c r="L1808" s="5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6.3150000000000004</v>
      </c>
      <c r="C1809" s="2">
        <f>RSI!I1809</f>
        <v>35.736367692867745</v>
      </c>
      <c r="D1809" s="2">
        <f>MACD!E1809</f>
        <v>1.9400949568085579E-2</v>
      </c>
      <c r="E1809" s="2">
        <f>MACD!F1809</f>
        <v>2.2952960566284632E-2</v>
      </c>
      <c r="F1809" s="2">
        <f>'Moving Avg'!D1809</f>
        <v>6.3324000000000007</v>
      </c>
      <c r="G1809" s="2">
        <f>'Moving Avg'!F1809</f>
        <v>6.3512499999999976</v>
      </c>
      <c r="H1809" s="2">
        <f>'Moving Avg'!G1809</f>
        <v>6.3423799999999959</v>
      </c>
      <c r="I1809" s="2">
        <f>'Moving Avg'!H1809</f>
        <v>6.0541350000000076</v>
      </c>
      <c r="J1809" s="5" t="str">
        <f>OBV!F1809</f>
        <v>BEARISH</v>
      </c>
      <c r="K1809" s="5" t="str">
        <f>OBV!G1809</f>
        <v>STRONG</v>
      </c>
      <c r="L1809" s="5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6.3150000000000004</v>
      </c>
      <c r="C1810" s="2">
        <f>RSI!I1810</f>
        <v>35.736367692867745</v>
      </c>
      <c r="D1810" s="2">
        <f>MACD!E1810</f>
        <v>1.8562025289031503E-2</v>
      </c>
      <c r="E1810" s="2">
        <f>MACD!F1810</f>
        <v>2.2074773510834006E-2</v>
      </c>
      <c r="F1810" s="2">
        <f>'Moving Avg'!D1810</f>
        <v>6.3266000000000009</v>
      </c>
      <c r="G1810" s="2">
        <f>'Moving Avg'!F1810</f>
        <v>6.3483499999999982</v>
      </c>
      <c r="H1810" s="2">
        <f>'Moving Avg'!G1810</f>
        <v>6.342679999999997</v>
      </c>
      <c r="I1810" s="2">
        <f>'Moving Avg'!H1810</f>
        <v>6.0563150000000077</v>
      </c>
      <c r="J1810" s="5" t="str">
        <f>OBV!F1810</f>
        <v>BEARISH</v>
      </c>
      <c r="K1810" s="5" t="str">
        <f>OBV!G1810</f>
        <v>STRONG</v>
      </c>
      <c r="L1810" s="5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6.3440000000000003</v>
      </c>
      <c r="C1811" s="2">
        <f>RSI!I1811</f>
        <v>51.035287713804131</v>
      </c>
      <c r="D1811" s="2">
        <f>MACD!E1811</f>
        <v>1.5875551562832158E-2</v>
      </c>
      <c r="E1811" s="2">
        <f>MACD!F1811</f>
        <v>2.083492912123364E-2</v>
      </c>
      <c r="F1811" s="2">
        <f>'Moving Avg'!D1811</f>
        <v>6.3266000000000009</v>
      </c>
      <c r="G1811" s="2">
        <f>'Moving Avg'!F1811</f>
        <v>6.346899999999998</v>
      </c>
      <c r="H1811" s="2">
        <f>'Moving Avg'!G1811</f>
        <v>6.3436999999999966</v>
      </c>
      <c r="I1811" s="2">
        <f>'Moving Avg'!H1811</f>
        <v>6.0582750000000081</v>
      </c>
      <c r="J1811" s="5" t="str">
        <f>OBV!F1811</f>
        <v>BULLISH</v>
      </c>
      <c r="K1811" s="5" t="str">
        <f>OBV!G1811</f>
        <v>NEUTRAL</v>
      </c>
      <c r="L1811" s="5" t="str">
        <f>OBV!H1811</f>
        <v>NEUTRAL</v>
      </c>
    </row>
    <row r="1812" spans="1:12" ht="13.5" x14ac:dyDescent="0.25">
      <c r="A1812" s="3">
        <f>RSI!A1812</f>
        <v>44650</v>
      </c>
      <c r="B1812" s="2">
        <f>RSI!B1812</f>
        <v>6.3150000000000004</v>
      </c>
      <c r="C1812" s="2">
        <f>RSI!I1812</f>
        <v>40.620976572832319</v>
      </c>
      <c r="D1812" s="2">
        <f>MACD!E1812</f>
        <v>1.5737994637030184E-2</v>
      </c>
      <c r="E1812" s="2">
        <f>MACD!F1812</f>
        <v>1.9815542224392947E-2</v>
      </c>
      <c r="F1812" s="2">
        <f>'Moving Avg'!D1812</f>
        <v>6.3208000000000002</v>
      </c>
      <c r="G1812" s="2">
        <f>'Moving Avg'!F1812</f>
        <v>6.3439999999999985</v>
      </c>
      <c r="H1812" s="2">
        <f>'Moving Avg'!G1812</f>
        <v>6.3441399999999968</v>
      </c>
      <c r="I1812" s="2">
        <f>'Moving Avg'!H1812</f>
        <v>6.060270000000008</v>
      </c>
      <c r="J1812" s="5" t="str">
        <f>OBV!F1812</f>
        <v>BEARISH</v>
      </c>
      <c r="K1812" s="5" t="str">
        <f>OBV!G1812</f>
        <v>STRONG</v>
      </c>
      <c r="L1812" s="5" t="str">
        <f>OBV!H1812</f>
        <v>CONFIRMED BEARISH</v>
      </c>
    </row>
    <row r="1813" spans="1:12" ht="13.5" x14ac:dyDescent="0.25">
      <c r="A1813" s="3">
        <f>RSI!A1813</f>
        <v>44651</v>
      </c>
      <c r="B1813" s="2">
        <f>RSI!B1813</f>
        <v>6.3150000000000004</v>
      </c>
      <c r="C1813" s="2">
        <f>RSI!I1813</f>
        <v>40.620976572832319</v>
      </c>
      <c r="D1813" s="2">
        <f>MACD!E1813</f>
        <v>1.5781356081065567E-2</v>
      </c>
      <c r="E1813" s="2">
        <f>MACD!F1813</f>
        <v>1.9008704995727474E-2</v>
      </c>
      <c r="F1813" s="2">
        <f>'Moving Avg'!D1813</f>
        <v>6.3208000000000002</v>
      </c>
      <c r="G1813" s="2">
        <f>'Moving Avg'!F1813</f>
        <v>6.3410999999999991</v>
      </c>
      <c r="H1813" s="2">
        <f>'Moving Avg'!G1813</f>
        <v>6.3445799999999961</v>
      </c>
      <c r="I1813" s="2">
        <f>'Moving Avg'!H1813</f>
        <v>6.0622650000000089</v>
      </c>
      <c r="J1813" s="5" t="str">
        <f>OBV!F1813</f>
        <v>BULLISH</v>
      </c>
      <c r="K1813" s="5" t="str">
        <f>OBV!G1813</f>
        <v>NEUTRAL</v>
      </c>
      <c r="L1813" s="5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6.3369999999999997</v>
      </c>
      <c r="C1814" s="2">
        <f>RSI!I1814</f>
        <v>49.659042458001963</v>
      </c>
      <c r="D1814" s="2">
        <f>MACD!E1814</f>
        <v>1.4336338909513913E-2</v>
      </c>
      <c r="E1814" s="2">
        <f>MACD!F1814</f>
        <v>1.8074231778484762E-2</v>
      </c>
      <c r="F1814" s="2">
        <f>'Moving Avg'!D1814</f>
        <v>6.3252000000000006</v>
      </c>
      <c r="G1814" s="2">
        <f>'Moving Avg'!F1814</f>
        <v>6.3392999999999988</v>
      </c>
      <c r="H1814" s="2">
        <f>'Moving Avg'!G1814</f>
        <v>6.3450199999999963</v>
      </c>
      <c r="I1814" s="2">
        <f>'Moving Avg'!H1814</f>
        <v>6.0652450000000098</v>
      </c>
      <c r="J1814" s="5" t="str">
        <f>OBV!F1814</f>
        <v>BULLISH</v>
      </c>
      <c r="K1814" s="5" t="str">
        <f>OBV!G1814</f>
        <v>WEAK</v>
      </c>
      <c r="L1814" s="5" t="str">
        <f>OBV!H1814</f>
        <v>CONFIRMED BULLISH</v>
      </c>
    </row>
    <row r="1815" spans="1:12" ht="13.5" x14ac:dyDescent="0.25">
      <c r="A1815" s="3">
        <f>RSI!A1815</f>
        <v>44655</v>
      </c>
      <c r="B1815" s="2">
        <f>RSI!B1815</f>
        <v>6.3369999999999997</v>
      </c>
      <c r="C1815" s="2">
        <f>RSI!I1815</f>
        <v>49.65904245800197</v>
      </c>
      <c r="D1815" s="2">
        <f>MACD!E1815</f>
        <v>1.3120597947079204E-2</v>
      </c>
      <c r="E1815" s="2">
        <f>MACD!F1815</f>
        <v>1.708350501220365E-2</v>
      </c>
      <c r="F1815" s="2">
        <f>'Moving Avg'!D1815</f>
        <v>6.3296000000000001</v>
      </c>
      <c r="G1815" s="2">
        <f>'Moving Avg'!F1815</f>
        <v>6.3374999999999995</v>
      </c>
      <c r="H1815" s="2">
        <f>'Moving Avg'!G1815</f>
        <v>6.3454599999999957</v>
      </c>
      <c r="I1815" s="2">
        <f>'Moving Avg'!H1815</f>
        <v>6.0683300000000102</v>
      </c>
      <c r="J1815" s="5" t="str">
        <f>OBV!F1815</f>
        <v>BULLISH</v>
      </c>
      <c r="K1815" s="5" t="str">
        <f>OBV!G1815</f>
        <v>WEAK</v>
      </c>
      <c r="L1815" s="5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6.3150000000000004</v>
      </c>
      <c r="C1816" s="2">
        <f>RSI!I1816</f>
        <v>42.208152316959044</v>
      </c>
      <c r="D1816" s="2">
        <f>MACD!E1816</f>
        <v>1.3727973569706009E-2</v>
      </c>
      <c r="E1816" s="2">
        <f>MACD!F1816</f>
        <v>1.6412398723704123E-2</v>
      </c>
      <c r="F1816" s="2">
        <f>'Moving Avg'!D1816</f>
        <v>6.3238000000000003</v>
      </c>
      <c r="G1816" s="2">
        <f>'Moving Avg'!F1816</f>
        <v>6.3346</v>
      </c>
      <c r="H1816" s="2">
        <f>'Moving Avg'!G1816</f>
        <v>6.3453199999999956</v>
      </c>
      <c r="I1816" s="2">
        <f>'Moving Avg'!H1816</f>
        <v>6.0713050000000104</v>
      </c>
      <c r="J1816" s="5" t="str">
        <f>OBV!F1816</f>
        <v>BEARISH</v>
      </c>
      <c r="K1816" s="5" t="str">
        <f>OBV!G1816</f>
        <v>STRONG</v>
      </c>
      <c r="L1816" s="5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6.3150000000000004</v>
      </c>
      <c r="C1817" s="2">
        <f>RSI!I1817</f>
        <v>42.208152316959044</v>
      </c>
      <c r="D1817" s="2">
        <f>MACD!E1817</f>
        <v>1.4377877848747111E-2</v>
      </c>
      <c r="E1817" s="2">
        <f>MACD!F1817</f>
        <v>1.600549454871272E-2</v>
      </c>
      <c r="F1817" s="2">
        <f>'Moving Avg'!D1817</f>
        <v>6.3238000000000003</v>
      </c>
      <c r="G1817" s="2">
        <f>'Moving Avg'!F1817</f>
        <v>6.3331499999999998</v>
      </c>
      <c r="H1817" s="2">
        <f>'Moving Avg'!G1817</f>
        <v>6.3453199999999956</v>
      </c>
      <c r="I1817" s="2">
        <f>'Moving Avg'!H1817</f>
        <v>6.0745000000000093</v>
      </c>
      <c r="J1817" s="5" t="str">
        <f>OBV!F1817</f>
        <v>BULLISH</v>
      </c>
      <c r="K1817" s="5" t="str">
        <f>OBV!G1817</f>
        <v>NEUTRAL</v>
      </c>
      <c r="L1817" s="5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6.3150000000000004</v>
      </c>
      <c r="C1818" s="2">
        <f>RSI!I1818</f>
        <v>42.208152316959044</v>
      </c>
      <c r="D1818" s="2">
        <f>MACD!E1818</f>
        <v>1.0592157522085088E-2</v>
      </c>
      <c r="E1818" s="2">
        <f>MACD!F1818</f>
        <v>1.4922827143387194E-2</v>
      </c>
      <c r="F1818" s="2">
        <f>'Moving Avg'!D1818</f>
        <v>6.3238000000000003</v>
      </c>
      <c r="G1818" s="2">
        <f>'Moving Avg'!F1818</f>
        <v>6.3316999999999997</v>
      </c>
      <c r="H1818" s="2">
        <f>'Moving Avg'!G1818</f>
        <v>6.3453199999999956</v>
      </c>
      <c r="I1818" s="2">
        <f>'Moving Avg'!H1818</f>
        <v>6.0767850000000099</v>
      </c>
      <c r="J1818" s="5" t="str">
        <f>OBV!F1818</f>
        <v>BULLISH</v>
      </c>
      <c r="K1818" s="5" t="str">
        <f>OBV!G1818</f>
        <v>NEUTRAL</v>
      </c>
      <c r="L1818" s="5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6.0970000000000004</v>
      </c>
      <c r="C1819" s="2">
        <f>RSI!I1819</f>
        <v>14.773906449009417</v>
      </c>
      <c r="D1819" s="2">
        <f>MACD!E1819</f>
        <v>2.3653577123450731E-2</v>
      </c>
      <c r="E1819" s="2">
        <f>MACD!F1819</f>
        <v>1.6668977139399903E-2</v>
      </c>
      <c r="F1819" s="2">
        <f>'Moving Avg'!D1819</f>
        <v>6.2758000000000012</v>
      </c>
      <c r="G1819" s="2">
        <f>'Moving Avg'!F1819</f>
        <v>6.3193499999999991</v>
      </c>
      <c r="H1819" s="2">
        <f>'Moving Avg'!G1819</f>
        <v>6.3408199999999963</v>
      </c>
      <c r="I1819" s="2">
        <f>'Moving Avg'!H1819</f>
        <v>6.077980000000009</v>
      </c>
      <c r="J1819" s="5" t="str">
        <f>OBV!F1819</f>
        <v>BEARISH</v>
      </c>
      <c r="K1819" s="5" t="str">
        <f>OBV!G1819</f>
        <v>STRONG</v>
      </c>
      <c r="L1819" s="5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6.0970000000000004</v>
      </c>
      <c r="C1820" s="2">
        <f>RSI!I1820</f>
        <v>14.773906449009417</v>
      </c>
      <c r="D1820" s="2">
        <f>MACD!E1820</f>
        <v>3.6101657128812192E-2</v>
      </c>
      <c r="E1820" s="2">
        <f>MACD!F1820</f>
        <v>2.0555513137282364E-2</v>
      </c>
      <c r="F1820" s="2">
        <f>'Moving Avg'!D1820</f>
        <v>6.2278000000000002</v>
      </c>
      <c r="G1820" s="2">
        <f>'Moving Avg'!F1820</f>
        <v>6.3069999999999986</v>
      </c>
      <c r="H1820" s="2">
        <f>'Moving Avg'!G1820</f>
        <v>6.3363199999999962</v>
      </c>
      <c r="I1820" s="2">
        <f>'Moving Avg'!H1820</f>
        <v>6.0791750000000091</v>
      </c>
      <c r="J1820" s="5" t="str">
        <f>OBV!F1820</f>
        <v>BEARISH</v>
      </c>
      <c r="K1820" s="5" t="str">
        <f>OBV!G1820</f>
        <v>STRONG</v>
      </c>
      <c r="L1820" s="5" t="str">
        <f>OBV!H1820</f>
        <v>CONFIRMED BEARISH</v>
      </c>
    </row>
    <row r="1821" spans="1:12" ht="13.5" x14ac:dyDescent="0.25">
      <c r="A1821" s="3">
        <f>RSI!A1821</f>
        <v>44663</v>
      </c>
      <c r="B1821" s="2">
        <f>RSI!B1821</f>
        <v>6.1040000000000001</v>
      </c>
      <c r="C1821" s="2">
        <f>RSI!I1821</f>
        <v>16.788063031353005</v>
      </c>
      <c r="D1821" s="2">
        <f>MACD!E1821</f>
        <v>5.1870361895077544E-2</v>
      </c>
      <c r="E1821" s="2">
        <f>MACD!F1821</f>
        <v>2.6818482888841401E-2</v>
      </c>
      <c r="F1821" s="2">
        <f>'Moving Avg'!D1821</f>
        <v>6.1856</v>
      </c>
      <c r="G1821" s="2">
        <f>'Moving Avg'!F1821</f>
        <v>6.294999999999999</v>
      </c>
      <c r="H1821" s="2">
        <f>'Moving Avg'!G1821</f>
        <v>6.331959999999996</v>
      </c>
      <c r="I1821" s="2">
        <f>'Moving Avg'!H1821</f>
        <v>6.0804050000000087</v>
      </c>
      <c r="J1821" s="5" t="str">
        <f>OBV!F1821</f>
        <v>BULLISH</v>
      </c>
      <c r="K1821" s="5" t="str">
        <f>OBV!G1821</f>
        <v>NEUTRAL</v>
      </c>
      <c r="L1821" s="5" t="str">
        <f>OBV!H1821</f>
        <v>BULLISH DIVERGENCE</v>
      </c>
    </row>
    <row r="1822" spans="1:12" ht="13.5" x14ac:dyDescent="0.25">
      <c r="A1822" s="3">
        <f>RSI!A1822</f>
        <v>44664</v>
      </c>
      <c r="B1822" s="2">
        <f>RSI!B1822</f>
        <v>6.1040000000000001</v>
      </c>
      <c r="C1822" s="2">
        <f>RSI!I1822</f>
        <v>16.788063031353005</v>
      </c>
      <c r="D1822" s="2">
        <f>MACD!E1822</f>
        <v>6.1907149254458282E-2</v>
      </c>
      <c r="E1822" s="2">
        <f>MACD!F1822</f>
        <v>3.3836216161964777E-2</v>
      </c>
      <c r="F1822" s="2">
        <f>'Moving Avg'!D1822</f>
        <v>6.1433999999999997</v>
      </c>
      <c r="G1822" s="2">
        <f>'Moving Avg'!F1822</f>
        <v>6.2829999999999995</v>
      </c>
      <c r="H1822" s="2">
        <f>'Moving Avg'!G1822</f>
        <v>6.3291999999999966</v>
      </c>
      <c r="I1822" s="2">
        <f>'Moving Avg'!H1822</f>
        <v>6.0816350000000092</v>
      </c>
      <c r="J1822" s="5" t="str">
        <f>OBV!F1822</f>
        <v>BULLISH</v>
      </c>
      <c r="K1822" s="5" t="str">
        <f>OBV!G1822</f>
        <v>NEUTRAL</v>
      </c>
      <c r="L1822" s="5" t="str">
        <f>OBV!H1822</f>
        <v>BULLISH DIVERGENCE</v>
      </c>
    </row>
    <row r="1823" spans="1:12" ht="13.5" x14ac:dyDescent="0.25">
      <c r="A1823" s="3">
        <f>RSI!A1823</f>
        <v>44665</v>
      </c>
      <c r="B1823" s="2">
        <f>RSI!B1823</f>
        <v>6.17</v>
      </c>
      <c r="C1823" s="2">
        <f>RSI!I1823</f>
        <v>33.876168640020367</v>
      </c>
      <c r="D1823" s="2">
        <f>MACD!E1823</f>
        <v>6.658090403170025E-2</v>
      </c>
      <c r="E1823" s="2">
        <f>MACD!F1823</f>
        <v>4.0385153735911873E-2</v>
      </c>
      <c r="F1823" s="2">
        <f>'Moving Avg'!D1823</f>
        <v>6.1144000000000007</v>
      </c>
      <c r="G1823" s="2">
        <f>'Moving Avg'!F1823</f>
        <v>6.2742999999999984</v>
      </c>
      <c r="H1823" s="2">
        <f>'Moving Avg'!G1823</f>
        <v>6.3277599999999969</v>
      </c>
      <c r="I1823" s="2">
        <f>'Moving Avg'!H1823</f>
        <v>6.0831950000000097</v>
      </c>
      <c r="J1823" s="5" t="str">
        <f>OBV!F1823</f>
        <v>BULLISH</v>
      </c>
      <c r="K1823" s="5" t="str">
        <f>OBV!G1823</f>
        <v>WEAK</v>
      </c>
      <c r="L1823" s="5" t="str">
        <f>OBV!H1823</f>
        <v>BULLISH DIVERGENCE</v>
      </c>
    </row>
    <row r="1824" spans="1:12" ht="13.5" x14ac:dyDescent="0.25">
      <c r="A1824" s="3">
        <f>RSI!A1824</f>
        <v>44666</v>
      </c>
      <c r="B1824" s="2">
        <f>RSI!B1824</f>
        <v>6.0970000000000004</v>
      </c>
      <c r="C1824" s="2">
        <f>RSI!I1824</f>
        <v>27.218328696695508</v>
      </c>
      <c r="D1824" s="2">
        <f>MACD!E1824</f>
        <v>7.9928365420916414E-2</v>
      </c>
      <c r="E1824" s="2">
        <f>MACD!F1824</f>
        <v>4.8293796072912787E-2</v>
      </c>
      <c r="F1824" s="2">
        <f>'Moving Avg'!D1824</f>
        <v>6.1144000000000007</v>
      </c>
      <c r="G1824" s="2">
        <f>'Moving Avg'!F1824</f>
        <v>6.2619499999999988</v>
      </c>
      <c r="H1824" s="2">
        <f>'Moving Avg'!G1824</f>
        <v>6.3246999999999964</v>
      </c>
      <c r="I1824" s="2">
        <f>'Moving Avg'!H1824</f>
        <v>6.0842850000000093</v>
      </c>
      <c r="J1824" s="5" t="str">
        <f>OBV!F1824</f>
        <v>BULLISH</v>
      </c>
      <c r="K1824" s="5" t="str">
        <f>OBV!G1824</f>
        <v>WEAK</v>
      </c>
      <c r="L1824" s="5" t="str">
        <f>OBV!H1824</f>
        <v>NEUTRAL</v>
      </c>
    </row>
    <row r="1825" spans="1:12" ht="13.5" x14ac:dyDescent="0.25">
      <c r="A1825" s="3">
        <f>RSI!A1825</f>
        <v>44669</v>
      </c>
      <c r="B1825" s="2">
        <f>RSI!B1825</f>
        <v>6.0970000000000004</v>
      </c>
      <c r="C1825" s="2">
        <f>RSI!I1825</f>
        <v>27.218328696695508</v>
      </c>
      <c r="D1825" s="2">
        <f>MACD!E1825</f>
        <v>9.2209956362086842E-2</v>
      </c>
      <c r="E1825" s="2">
        <f>MACD!F1825</f>
        <v>5.7077028130747595E-2</v>
      </c>
      <c r="F1825" s="2">
        <f>'Moving Avg'!D1825</f>
        <v>6.1144000000000007</v>
      </c>
      <c r="G1825" s="2">
        <f>'Moving Avg'!F1825</f>
        <v>6.2495999999999992</v>
      </c>
      <c r="H1825" s="2">
        <f>'Moving Avg'!G1825</f>
        <v>6.3210599999999966</v>
      </c>
      <c r="I1825" s="2">
        <f>'Moving Avg'!H1825</f>
        <v>6.0853750000000097</v>
      </c>
      <c r="J1825" s="5" t="str">
        <f>OBV!F1825</f>
        <v>BULLISH</v>
      </c>
      <c r="K1825" s="5" t="str">
        <f>OBV!G1825</f>
        <v>WEAK</v>
      </c>
      <c r="L1825" s="5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6.17</v>
      </c>
      <c r="C1826" s="2">
        <f>RSI!I1826</f>
        <v>40.728335163557844</v>
      </c>
      <c r="D1826" s="2">
        <f>MACD!E1826</f>
        <v>9.4724479676540518E-2</v>
      </c>
      <c r="E1826" s="2">
        <f>MACD!F1826</f>
        <v>6.4606518439906183E-2</v>
      </c>
      <c r="F1826" s="2">
        <f>'Moving Avg'!D1826</f>
        <v>6.127600000000001</v>
      </c>
      <c r="G1826" s="2">
        <f>'Moving Avg'!F1826</f>
        <v>6.2408999999999981</v>
      </c>
      <c r="H1826" s="2">
        <f>'Moving Avg'!G1826</f>
        <v>6.3188799999999965</v>
      </c>
      <c r="I1826" s="2">
        <f>'Moving Avg'!H1826</f>
        <v>6.0868300000000088</v>
      </c>
      <c r="J1826" s="5" t="str">
        <f>OBV!F1826</f>
        <v>BULLISH</v>
      </c>
      <c r="K1826" s="5" t="str">
        <f>OBV!G1826</f>
        <v>WEAK</v>
      </c>
      <c r="L1826" s="5" t="str">
        <f>OBV!H1826</f>
        <v>CONFIRMED BULLISH</v>
      </c>
    </row>
    <row r="1827" spans="1:12" ht="13.5" x14ac:dyDescent="0.25">
      <c r="A1827" s="3">
        <f>RSI!A1827</f>
        <v>44671</v>
      </c>
      <c r="B1827" s="2">
        <f>RSI!B1827</f>
        <v>6.17</v>
      </c>
      <c r="C1827" s="2">
        <f>RSI!I1827</f>
        <v>40.728335163557844</v>
      </c>
      <c r="D1827" s="2">
        <f>MACD!E1827</f>
        <v>9.726748820294695E-2</v>
      </c>
      <c r="E1827" s="2">
        <f>MACD!F1827</f>
        <v>7.1138712392514333E-2</v>
      </c>
      <c r="F1827" s="2">
        <f>'Moving Avg'!D1827</f>
        <v>6.1408000000000005</v>
      </c>
      <c r="G1827" s="2">
        <f>'Moving Avg'!F1827</f>
        <v>6.2321999999999989</v>
      </c>
      <c r="H1827" s="2">
        <f>'Moving Avg'!G1827</f>
        <v>6.3166999999999973</v>
      </c>
      <c r="I1827" s="2">
        <f>'Moving Avg'!H1827</f>
        <v>6.0882850000000097</v>
      </c>
      <c r="J1827" s="5" t="str">
        <f>OBV!F1827</f>
        <v>BULLISH</v>
      </c>
      <c r="K1827" s="5" t="str">
        <f>OBV!G1827</f>
        <v>WEAK</v>
      </c>
      <c r="L1827" s="5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6.3150000000000004</v>
      </c>
      <c r="C1828" s="2">
        <f>RSI!I1828</f>
        <v>58.48189832925322</v>
      </c>
      <c r="D1828" s="2">
        <f>MACD!E1828</f>
        <v>8.9063093308217489E-2</v>
      </c>
      <c r="E1828" s="2">
        <f>MACD!F1828</f>
        <v>7.4723588575654976E-2</v>
      </c>
      <c r="F1828" s="2">
        <f>'Moving Avg'!D1828</f>
        <v>6.1698000000000004</v>
      </c>
      <c r="G1828" s="2">
        <f>'Moving Avg'!F1828</f>
        <v>6.2321999999999989</v>
      </c>
      <c r="H1828" s="2">
        <f>'Moving Avg'!G1828</f>
        <v>6.315979999999997</v>
      </c>
      <c r="I1828" s="2">
        <f>'Moving Avg'!H1828</f>
        <v>6.0904650000000098</v>
      </c>
      <c r="J1828" s="5" t="str">
        <f>OBV!F1828</f>
        <v>BULLISH</v>
      </c>
      <c r="K1828" s="5" t="str">
        <f>OBV!G1828</f>
        <v>WEAK</v>
      </c>
      <c r="L1828" s="5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6.3150000000000004</v>
      </c>
      <c r="C1829" s="2">
        <f>RSI!I1829</f>
        <v>58.481898329253205</v>
      </c>
      <c r="D1829" s="2">
        <f>MACD!E1829</f>
        <v>4.8081723025358514E-2</v>
      </c>
      <c r="E1829" s="2">
        <f>MACD!F1829</f>
        <v>6.9395215465595683E-2</v>
      </c>
      <c r="F1829" s="2">
        <f>'Moving Avg'!D1829</f>
        <v>6.2134</v>
      </c>
      <c r="G1829" s="2">
        <f>'Moving Avg'!F1829</f>
        <v>6.2321999999999989</v>
      </c>
      <c r="H1829" s="2">
        <f>'Moving Avg'!G1829</f>
        <v>6.3152599999999985</v>
      </c>
      <c r="I1829" s="2">
        <f>'Moving Avg'!H1829</f>
        <v>6.0926450000000099</v>
      </c>
      <c r="J1829" s="5" t="str">
        <f>OBV!F1829</f>
        <v>BULLISH</v>
      </c>
      <c r="K1829" s="5" t="str">
        <f>OBV!G1829</f>
        <v>WEAK</v>
      </c>
      <c r="L1829" s="5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6.3150000000000004</v>
      </c>
      <c r="C1830" s="2">
        <f>RSI!I1830</f>
        <v>58.48189832925322</v>
      </c>
      <c r="D1830" s="2">
        <f>MACD!E1830</f>
        <v>1.2941541487217378E-2</v>
      </c>
      <c r="E1830" s="2">
        <f>MACD!F1830</f>
        <v>5.8104480669920029E-2</v>
      </c>
      <c r="F1830" s="2">
        <f>'Moving Avg'!D1830</f>
        <v>6.2570000000000006</v>
      </c>
      <c r="G1830" s="2">
        <f>'Moving Avg'!F1830</f>
        <v>6.2321999999999997</v>
      </c>
      <c r="H1830" s="2">
        <f>'Moving Avg'!G1830</f>
        <v>6.3145399999999983</v>
      </c>
      <c r="I1830" s="2">
        <f>'Moving Avg'!H1830</f>
        <v>6.0948250000000099</v>
      </c>
      <c r="J1830" s="5" t="str">
        <f>OBV!F1830</f>
        <v>BULLISH</v>
      </c>
      <c r="K1830" s="5" t="str">
        <f>OBV!G1830</f>
        <v>WEAK</v>
      </c>
      <c r="L1830" s="5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6.3150000000000004</v>
      </c>
      <c r="C1831" s="2">
        <f>RSI!I1831</f>
        <v>58.481898329253227</v>
      </c>
      <c r="D1831" s="2">
        <f>MACD!E1831</f>
        <v>-1.614482913653692E-2</v>
      </c>
      <c r="E1831" s="2">
        <f>MACD!F1831</f>
        <v>4.3254618708628643E-2</v>
      </c>
      <c r="F1831" s="2">
        <f>'Moving Avg'!D1831</f>
        <v>6.2860000000000005</v>
      </c>
      <c r="G1831" s="2">
        <f>'Moving Avg'!F1831</f>
        <v>6.2307499999999987</v>
      </c>
      <c r="H1831" s="2">
        <f>'Moving Avg'!G1831</f>
        <v>6.313819999999998</v>
      </c>
      <c r="I1831" s="2">
        <f>'Moving Avg'!H1831</f>
        <v>6.0970400000000105</v>
      </c>
      <c r="J1831" s="5" t="str">
        <f>OBV!F1831</f>
        <v>BULLISH</v>
      </c>
      <c r="K1831" s="5" t="str">
        <f>OBV!G1831</f>
        <v>WEAK</v>
      </c>
      <c r="L1831" s="5" t="str">
        <f>OBV!H1831</f>
        <v>BULLISH DIVERGENCE</v>
      </c>
    </row>
    <row r="1832" spans="1:12" ht="13.5" x14ac:dyDescent="0.25">
      <c r="A1832" s="3">
        <f>RSI!A1832</f>
        <v>44678</v>
      </c>
      <c r="B1832" s="2">
        <f>RSI!B1832</f>
        <v>6.5960000000000001</v>
      </c>
      <c r="C1832" s="2">
        <f>RSI!I1832</f>
        <v>76.685128981789461</v>
      </c>
      <c r="D1832" s="2">
        <f>MACD!E1832</f>
        <v>-6.1968682711996514E-2</v>
      </c>
      <c r="E1832" s="2">
        <f>MACD!F1832</f>
        <v>2.2209958424503615E-2</v>
      </c>
      <c r="F1832" s="2">
        <f>'Moving Avg'!D1832</f>
        <v>6.3712</v>
      </c>
      <c r="G1832" s="2">
        <f>'Moving Avg'!F1832</f>
        <v>6.2447999999999997</v>
      </c>
      <c r="H1832" s="2">
        <f>'Moving Avg'!G1832</f>
        <v>6.3162399999999987</v>
      </c>
      <c r="I1832" s="2">
        <f>'Moving Avg'!H1832</f>
        <v>6.1006950000000106</v>
      </c>
      <c r="J1832" s="5" t="str">
        <f>OBV!F1832</f>
        <v>BULLISH</v>
      </c>
      <c r="K1832" s="5" t="str">
        <f>OBV!G1832</f>
        <v>WEAK</v>
      </c>
      <c r="L1832" s="5" t="str">
        <f>OBV!H1832</f>
        <v>BULLISH DIVERGENCE</v>
      </c>
    </row>
    <row r="1833" spans="1:12" ht="13.5" x14ac:dyDescent="0.25">
      <c r="A1833" s="3">
        <f>RSI!A1833</f>
        <v>44679</v>
      </c>
      <c r="B1833" s="2">
        <f>RSI!B1833</f>
        <v>6.798</v>
      </c>
      <c r="C1833" s="2">
        <f>RSI!I1833</f>
        <v>82.593341676925391</v>
      </c>
      <c r="D1833" s="2">
        <f>MACD!E1833</f>
        <v>-0.1075803208954822</v>
      </c>
      <c r="E1833" s="2">
        <f>MACD!F1833</f>
        <v>-3.748097439493548E-3</v>
      </c>
      <c r="F1833" s="2">
        <f>'Moving Avg'!D1833</f>
        <v>6.4677999999999995</v>
      </c>
      <c r="G1833" s="2">
        <f>'Moving Avg'!F1833</f>
        <v>6.2689499999999994</v>
      </c>
      <c r="H1833" s="2">
        <f>'Moving Avg'!G1833</f>
        <v>6.3226999999999984</v>
      </c>
      <c r="I1833" s="2">
        <f>'Moving Avg'!H1833</f>
        <v>6.1053600000000108</v>
      </c>
      <c r="J1833" s="5" t="str">
        <f>OBV!F1833</f>
        <v>BULLISH</v>
      </c>
      <c r="K1833" s="5" t="str">
        <f>OBV!G1833</f>
        <v>WEAK</v>
      </c>
      <c r="L1833" s="5" t="str">
        <f>OBV!H1833</f>
        <v>CONFIRMED BULLISH</v>
      </c>
    </row>
    <row r="1834" spans="1:12" ht="13.5" x14ac:dyDescent="0.25">
      <c r="A1834" s="3">
        <f>RSI!A1834</f>
        <v>44680</v>
      </c>
      <c r="B1834" s="2">
        <f>RSI!B1834</f>
        <v>6.798</v>
      </c>
      <c r="C1834" s="2">
        <f>RSI!I1834</f>
        <v>82.593341676925405</v>
      </c>
      <c r="D1834" s="2">
        <f>MACD!E1834</f>
        <v>-0.16047741268145543</v>
      </c>
      <c r="E1834" s="2">
        <f>MACD!F1834</f>
        <v>-3.5093960487885927E-2</v>
      </c>
      <c r="F1834" s="2">
        <f>'Moving Avg'!D1834</f>
        <v>6.5644000000000009</v>
      </c>
      <c r="G1834" s="2">
        <f>'Moving Avg'!F1834</f>
        <v>6.2919999999999998</v>
      </c>
      <c r="H1834" s="2">
        <f>'Moving Avg'!G1834</f>
        <v>6.329159999999999</v>
      </c>
      <c r="I1834" s="2">
        <f>'Moving Avg'!H1834</f>
        <v>6.1106800000000101</v>
      </c>
      <c r="J1834" s="5" t="str">
        <f>OBV!F1834</f>
        <v>BULLISH</v>
      </c>
      <c r="K1834" s="5" t="str">
        <f>OBV!G1834</f>
        <v>WEAK</v>
      </c>
      <c r="L1834" s="5" t="str">
        <f>OBV!H1834</f>
        <v>CONFIRMED BULLISH</v>
      </c>
    </row>
    <row r="1835" spans="1:12" ht="13.5" x14ac:dyDescent="0.25">
      <c r="A1835" s="3">
        <f>RSI!A1835</f>
        <v>44685</v>
      </c>
      <c r="B1835" s="2">
        <f>RSI!B1835</f>
        <v>6.798</v>
      </c>
      <c r="C1835" s="2">
        <f>RSI!I1835</f>
        <v>82.593341676925405</v>
      </c>
      <c r="D1835" s="2">
        <f>MACD!E1835</f>
        <v>-0.20808080467694534</v>
      </c>
      <c r="E1835" s="2">
        <f>MACD!F1835</f>
        <v>-6.9691329325697812E-2</v>
      </c>
      <c r="F1835" s="2">
        <f>'Moving Avg'!D1835</f>
        <v>6.6610000000000014</v>
      </c>
      <c r="G1835" s="2">
        <f>'Moving Avg'!F1835</f>
        <v>6.3150500000000003</v>
      </c>
      <c r="H1835" s="2">
        <f>'Moving Avg'!G1835</f>
        <v>6.3356199999999987</v>
      </c>
      <c r="I1835" s="2">
        <f>'Moving Avg'!H1835</f>
        <v>6.1156000000000112</v>
      </c>
      <c r="J1835" s="5" t="str">
        <f>OBV!F1835</f>
        <v>BULLISH</v>
      </c>
      <c r="K1835" s="5" t="str">
        <f>OBV!G1835</f>
        <v>WEAK</v>
      </c>
      <c r="L1835" s="5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6.7750000000000004</v>
      </c>
      <c r="C1836" s="2">
        <f>RSI!I1836</f>
        <v>79.720423749000744</v>
      </c>
      <c r="D1836" s="2">
        <f>MACD!E1836</f>
        <v>-0.23805974934945784</v>
      </c>
      <c r="E1836" s="2">
        <f>MACD!F1836</f>
        <v>-0.10336501333044981</v>
      </c>
      <c r="F1836" s="2">
        <f>'Moving Avg'!D1836</f>
        <v>6.7530000000000001</v>
      </c>
      <c r="G1836" s="2">
        <f>'Moving Avg'!F1836</f>
        <v>6.3380500000000008</v>
      </c>
      <c r="H1836" s="2">
        <f>'Moving Avg'!G1836</f>
        <v>6.3436599999999972</v>
      </c>
      <c r="I1836" s="2">
        <f>'Moving Avg'!H1836</f>
        <v>6.1204050000000105</v>
      </c>
      <c r="J1836" s="5" t="str">
        <f>OBV!F1836</f>
        <v>BULLISH</v>
      </c>
      <c r="K1836" s="5" t="str">
        <f>OBV!G1836</f>
        <v>NEUTRAL</v>
      </c>
      <c r="L1836" s="5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6.4710000000000001</v>
      </c>
      <c r="C1837" s="2">
        <f>RSI!I1837</f>
        <v>53.320493762388296</v>
      </c>
      <c r="D1837" s="2">
        <f>MACD!E1837</f>
        <v>-0.24321066327408225</v>
      </c>
      <c r="E1837" s="2">
        <f>MACD!F1837</f>
        <v>-0.13133414331917631</v>
      </c>
      <c r="F1837" s="2">
        <f>'Moving Avg'!D1837</f>
        <v>6.7279999999999998</v>
      </c>
      <c r="G1837" s="2">
        <f>'Moving Avg'!F1837</f>
        <v>6.3458500000000004</v>
      </c>
      <c r="H1837" s="2">
        <f>'Moving Avg'!G1837</f>
        <v>6.3456199999999976</v>
      </c>
      <c r="I1837" s="2">
        <f>'Moving Avg'!H1837</f>
        <v>6.1236900000000114</v>
      </c>
      <c r="J1837" s="5" t="str">
        <f>OBV!F1837</f>
        <v>BULLISH</v>
      </c>
      <c r="K1837" s="5" t="str">
        <f>OBV!G1837</f>
        <v>NEUTRAL</v>
      </c>
      <c r="L1837" s="5" t="str">
        <f>OBV!H1837</f>
        <v>BULLISH DIVERGENCE</v>
      </c>
    </row>
    <row r="1838" spans="1:12" ht="13.5" x14ac:dyDescent="0.25">
      <c r="A1838" s="3">
        <f>RSI!A1838</f>
        <v>44690</v>
      </c>
      <c r="B1838" s="2">
        <f>RSI!B1838</f>
        <v>6.4710000000000001</v>
      </c>
      <c r="C1838" s="2">
        <f>RSI!I1838</f>
        <v>53.320493762388296</v>
      </c>
      <c r="D1838" s="2">
        <f>MACD!E1838</f>
        <v>-0.22559715522899726</v>
      </c>
      <c r="E1838" s="2">
        <f>MACD!F1838</f>
        <v>-0.15018674570114052</v>
      </c>
      <c r="F1838" s="2">
        <f>'Moving Avg'!D1838</f>
        <v>6.6626000000000003</v>
      </c>
      <c r="G1838" s="2">
        <f>'Moving Avg'!F1838</f>
        <v>6.3536500000000009</v>
      </c>
      <c r="H1838" s="2">
        <f>'Moving Avg'!G1838</f>
        <v>6.347579999999998</v>
      </c>
      <c r="I1838" s="2">
        <f>'Moving Avg'!H1838</f>
        <v>6.1266850000000117</v>
      </c>
      <c r="J1838" s="5" t="str">
        <f>OBV!F1838</f>
        <v>BEARISH</v>
      </c>
      <c r="K1838" s="5" t="str">
        <f>OBV!G1838</f>
        <v>STRONG</v>
      </c>
      <c r="L1838" s="5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6.4710000000000001</v>
      </c>
      <c r="C1839" s="2">
        <f>RSI!I1839</f>
        <v>53.320493762388303</v>
      </c>
      <c r="D1839" s="2">
        <f>MACD!E1839</f>
        <v>-0.21100426823949725</v>
      </c>
      <c r="E1839" s="2">
        <f>MACD!F1839</f>
        <v>-0.16235025020881189</v>
      </c>
      <c r="F1839" s="2">
        <f>'Moving Avg'!D1839</f>
        <v>6.5972000000000008</v>
      </c>
      <c r="G1839" s="2">
        <f>'Moving Avg'!F1839</f>
        <v>6.3723500000000017</v>
      </c>
      <c r="H1839" s="2">
        <f>'Moving Avg'!G1839</f>
        <v>6.3495399999999984</v>
      </c>
      <c r="I1839" s="2">
        <f>'Moving Avg'!H1839</f>
        <v>6.129680000000012</v>
      </c>
      <c r="J1839" s="5" t="str">
        <f>OBV!F1839</f>
        <v>BEARISH</v>
      </c>
      <c r="K1839" s="5" t="str">
        <f>OBV!G1839</f>
        <v>STRONG</v>
      </c>
      <c r="L1839" s="5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6.4710000000000001</v>
      </c>
      <c r="C1840" s="2">
        <f>RSI!I1840</f>
        <v>53.320493762388296</v>
      </c>
      <c r="D1840" s="2">
        <f>MACD!E1840</f>
        <v>-0.19894426540453836</v>
      </c>
      <c r="E1840" s="2">
        <f>MACD!F1840</f>
        <v>-0.1696690532479572</v>
      </c>
      <c r="F1840" s="2">
        <f>'Moving Avg'!D1840</f>
        <v>6.5317999999999996</v>
      </c>
      <c r="G1840" s="2">
        <f>'Moving Avg'!F1840</f>
        <v>6.3910500000000017</v>
      </c>
      <c r="H1840" s="2">
        <f>'Moving Avg'!G1840</f>
        <v>6.3514999999999988</v>
      </c>
      <c r="I1840" s="2">
        <f>'Moving Avg'!H1840</f>
        <v>6.1326750000000114</v>
      </c>
      <c r="J1840" s="5" t="str">
        <f>OBV!F1840</f>
        <v>BEARISH</v>
      </c>
      <c r="K1840" s="5" t="str">
        <f>OBV!G1840</f>
        <v>STRONG</v>
      </c>
      <c r="L1840" s="5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6.4710000000000001</v>
      </c>
      <c r="C1841" s="2">
        <f>RSI!I1841</f>
        <v>53.320493762388296</v>
      </c>
      <c r="D1841" s="2">
        <f>MACD!E1841</f>
        <v>-0.18900615189675563</v>
      </c>
      <c r="E1841" s="2">
        <f>MACD!F1841</f>
        <v>-0.17353647297771688</v>
      </c>
      <c r="F1841" s="2">
        <f>'Moving Avg'!D1841</f>
        <v>6.471000000000001</v>
      </c>
      <c r="G1841" s="2">
        <f>'Moving Avg'!F1841</f>
        <v>6.4094000000000007</v>
      </c>
      <c r="H1841" s="2">
        <f>'Moving Avg'!G1841</f>
        <v>6.3534599999999992</v>
      </c>
      <c r="I1841" s="2">
        <f>'Moving Avg'!H1841</f>
        <v>6.1356700000000126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</row>
    <row r="1842" spans="1:12" ht="13.5" x14ac:dyDescent="0.25">
      <c r="A1842" s="3">
        <f>RSI!A1842</f>
        <v>44694</v>
      </c>
      <c r="B1842" s="2">
        <f>RSI!B1842</f>
        <v>6.4710000000000001</v>
      </c>
      <c r="C1842" s="2">
        <f>RSI!I1842</f>
        <v>53.320493762388281</v>
      </c>
      <c r="D1842" s="2">
        <f>MACD!E1842</f>
        <v>-0.13761297291605068</v>
      </c>
      <c r="E1842" s="2">
        <f>MACD!F1842</f>
        <v>-0.16635177296538364</v>
      </c>
      <c r="F1842" s="2">
        <f>'Moving Avg'!D1842</f>
        <v>6.471000000000001</v>
      </c>
      <c r="G1842" s="2">
        <f>'Moving Avg'!F1842</f>
        <v>6.4277500000000005</v>
      </c>
      <c r="H1842" s="2">
        <f>'Moving Avg'!G1842</f>
        <v>6.3554199999999987</v>
      </c>
      <c r="I1842" s="2">
        <f>'Moving Avg'!H1842</f>
        <v>6.138665000000012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</row>
    <row r="1843" spans="1:12" ht="13.5" x14ac:dyDescent="0.25">
      <c r="A1843" s="3">
        <f>RSI!A1843</f>
        <v>44697</v>
      </c>
      <c r="B1843" s="2">
        <f>RSI!B1843</f>
        <v>6.4710000000000001</v>
      </c>
      <c r="C1843" s="2">
        <f>RSI!I1843</f>
        <v>53.320493762388281</v>
      </c>
      <c r="D1843" s="2">
        <f>MACD!E1843</f>
        <v>-6.3277998239817279E-2</v>
      </c>
      <c r="E1843" s="2">
        <f>MACD!F1843</f>
        <v>-0.14573701802027036</v>
      </c>
      <c r="F1843" s="2">
        <f>'Moving Avg'!D1843</f>
        <v>6.471000000000001</v>
      </c>
      <c r="G1843" s="2">
        <f>'Moving Avg'!F1843</f>
        <v>6.442800000000001</v>
      </c>
      <c r="H1843" s="2">
        <f>'Moving Avg'!G1843</f>
        <v>6.3573799999999991</v>
      </c>
      <c r="I1843" s="2">
        <f>'Moving Avg'!H1843</f>
        <v>6.1416600000000123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</row>
    <row r="1844" spans="1:12" ht="13.5" x14ac:dyDescent="0.25">
      <c r="A1844" s="3">
        <f>RSI!A1844</f>
        <v>44698</v>
      </c>
      <c r="B1844" s="2">
        <f>RSI!B1844</f>
        <v>6.4710000000000001</v>
      </c>
      <c r="C1844" s="2">
        <f>RSI!I1844</f>
        <v>53.320493762388281</v>
      </c>
      <c r="D1844" s="2">
        <f>MACD!E1844</f>
        <v>-5.9073320014935149E-4</v>
      </c>
      <c r="E1844" s="2">
        <f>MACD!F1844</f>
        <v>-0.11670776105624617</v>
      </c>
      <c r="F1844" s="2">
        <f>'Moving Avg'!D1844</f>
        <v>6.471000000000001</v>
      </c>
      <c r="G1844" s="2">
        <f>'Moving Avg'!F1844</f>
        <v>6.4615000000000009</v>
      </c>
      <c r="H1844" s="2">
        <f>'Moving Avg'!G1844</f>
        <v>6.3593399999999995</v>
      </c>
      <c r="I1844" s="2">
        <f>'Moving Avg'!H1844</f>
        <v>6.1446550000000126</v>
      </c>
      <c r="J1844" s="5" t="str">
        <f>OBV!F1844</f>
        <v>NEUTRAL</v>
      </c>
      <c r="K1844" s="5" t="str">
        <f>OBV!G1844</f>
        <v>NEUTRAL</v>
      </c>
      <c r="L1844" s="5" t="str">
        <f>OBV!H1844</f>
        <v>NEUTRAL</v>
      </c>
    </row>
    <row r="1845" spans="1:12" ht="13.5" x14ac:dyDescent="0.25">
      <c r="A1845" s="3">
        <f>RSI!A1845</f>
        <v>44699</v>
      </c>
      <c r="B1845" s="2">
        <f>RSI!B1845</f>
        <v>6.4710000000000001</v>
      </c>
      <c r="C1845" s="2">
        <f>RSI!I1845</f>
        <v>53.320493762388281</v>
      </c>
      <c r="D1845" s="2">
        <f>MACD!E1845</f>
        <v>5.2256448619536044E-2</v>
      </c>
      <c r="E1845" s="2">
        <f>MACD!F1845</f>
        <v>-8.2914919121089725E-2</v>
      </c>
      <c r="F1845" s="2">
        <f>'Moving Avg'!D1845</f>
        <v>6.471000000000001</v>
      </c>
      <c r="G1845" s="2">
        <f>'Moving Avg'!F1845</f>
        <v>6.4802000000000017</v>
      </c>
      <c r="H1845" s="2">
        <f>'Moving Avg'!G1845</f>
        <v>6.3613000000000008</v>
      </c>
      <c r="I1845" s="2">
        <f>'Moving Avg'!H1845</f>
        <v>6.1476150000000125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</row>
    <row r="1846" spans="1:12" ht="13.5" x14ac:dyDescent="0.25">
      <c r="A1846" s="3">
        <f>RSI!A1846</f>
        <v>44700</v>
      </c>
      <c r="B1846" s="2">
        <f>RSI!B1846</f>
        <v>6.4710000000000001</v>
      </c>
      <c r="C1846" s="2">
        <f>RSI!I1846</f>
        <v>53.320493762388281</v>
      </c>
      <c r="D1846" s="2">
        <f>MACD!E1846</f>
        <v>9.3253454904250965E-2</v>
      </c>
      <c r="E1846" s="2">
        <f>MACD!F1846</f>
        <v>-4.7681244316021595E-2</v>
      </c>
      <c r="F1846" s="2">
        <f>'Moving Avg'!D1846</f>
        <v>6.471000000000001</v>
      </c>
      <c r="G1846" s="2">
        <f>'Moving Avg'!F1846</f>
        <v>6.4952500000000013</v>
      </c>
      <c r="H1846" s="2">
        <f>'Moving Avg'!G1846</f>
        <v>6.3632600000000012</v>
      </c>
      <c r="I1846" s="2">
        <f>'Moving Avg'!H1846</f>
        <v>6.1505750000000123</v>
      </c>
      <c r="J1846" s="5" t="str">
        <f>OBV!F1846</f>
        <v>NEUTRAL</v>
      </c>
      <c r="K1846" s="5" t="str">
        <f>OBV!G1846</f>
        <v>NEUTRAL</v>
      </c>
      <c r="L1846" s="5" t="str">
        <f>OBV!H1846</f>
        <v>NEUTRAL</v>
      </c>
    </row>
    <row r="1847" spans="1:12" ht="13.5" x14ac:dyDescent="0.25">
      <c r="A1847" s="3">
        <f>RSI!A1847</f>
        <v>44701</v>
      </c>
      <c r="B1847" s="2">
        <f>RSI!B1847</f>
        <v>6.2370000000000001</v>
      </c>
      <c r="C1847" s="2">
        <f>RSI!I1847</f>
        <v>34.740143626893769</v>
      </c>
      <c r="D1847" s="2">
        <f>MACD!E1847</f>
        <v>9.8339389117014342E-2</v>
      </c>
      <c r="E1847" s="2">
        <f>MACD!F1847</f>
        <v>-1.8477117629414407E-2</v>
      </c>
      <c r="F1847" s="2">
        <f>'Moving Avg'!D1847</f>
        <v>6.4242000000000008</v>
      </c>
      <c r="G1847" s="2">
        <f>'Moving Avg'!F1847</f>
        <v>6.4986000000000015</v>
      </c>
      <c r="H1847" s="2">
        <f>'Moving Avg'!G1847</f>
        <v>6.3611200000000023</v>
      </c>
      <c r="I1847" s="2">
        <f>'Moving Avg'!H1847</f>
        <v>6.1523650000000121</v>
      </c>
      <c r="J1847" s="5" t="str">
        <f>OBV!F1847</f>
        <v>BEARISH</v>
      </c>
      <c r="K1847" s="5" t="str">
        <f>OBV!G1847</f>
        <v>STRONG</v>
      </c>
      <c r="L1847" s="5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6.4710000000000001</v>
      </c>
      <c r="C1848" s="2">
        <f>RSI!I1848</f>
        <v>52.54762111706291</v>
      </c>
      <c r="D1848" s="2">
        <f>MACD!E1848</f>
        <v>8.6536751943343759E-2</v>
      </c>
      <c r="E1848" s="2">
        <f>MACD!F1848</f>
        <v>2.5256562851372257E-3</v>
      </c>
      <c r="F1848" s="2">
        <f>'Moving Avg'!D1848</f>
        <v>6.424199999999999</v>
      </c>
      <c r="G1848" s="2">
        <f>'Moving Avg'!F1848</f>
        <v>6.5064000000000011</v>
      </c>
      <c r="H1848" s="2">
        <f>'Moving Avg'!G1848</f>
        <v>6.3636600000000012</v>
      </c>
      <c r="I1848" s="2">
        <f>'Moving Avg'!H1848</f>
        <v>6.1551400000000118</v>
      </c>
      <c r="J1848" s="5" t="str">
        <f>OBV!F1848</f>
        <v>BULLISH</v>
      </c>
      <c r="K1848" s="5" t="str">
        <f>OBV!G1848</f>
        <v>NEUTRAL</v>
      </c>
      <c r="L1848" s="5" t="str">
        <f>OBV!H1848</f>
        <v>NEUTRAL</v>
      </c>
    </row>
    <row r="1849" spans="1:12" ht="13.5" x14ac:dyDescent="0.25">
      <c r="A1849" s="3">
        <f>RSI!A1849</f>
        <v>44705</v>
      </c>
      <c r="B1849" s="2">
        <f>RSI!B1849</f>
        <v>6.2370000000000001</v>
      </c>
      <c r="C1849" s="2">
        <f>RSI!I1849</f>
        <v>40.613055037078318</v>
      </c>
      <c r="D1849" s="2">
        <f>MACD!E1849</f>
        <v>9.3636831058635295E-2</v>
      </c>
      <c r="E1849" s="2">
        <f>MACD!F1849</f>
        <v>2.0747891239836839E-2</v>
      </c>
      <c r="F1849" s="2">
        <f>'Moving Avg'!D1849</f>
        <v>6.3773999999999997</v>
      </c>
      <c r="G1849" s="2">
        <f>'Moving Avg'!F1849</f>
        <v>6.5025000000000022</v>
      </c>
      <c r="H1849" s="2">
        <f>'Moving Avg'!G1849</f>
        <v>6.3615200000000014</v>
      </c>
      <c r="I1849" s="2">
        <f>'Moving Avg'!H1849</f>
        <v>6.1567450000000115</v>
      </c>
      <c r="J1849" s="5" t="str">
        <f>OBV!F1849</f>
        <v>BEARISH</v>
      </c>
      <c r="K1849" s="5" t="str">
        <f>OBV!G1849</f>
        <v>STRONG</v>
      </c>
      <c r="L1849" s="5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6.2370000000000001</v>
      </c>
      <c r="C1850" s="2">
        <f>RSI!I1850</f>
        <v>40.613055037078318</v>
      </c>
      <c r="D1850" s="2">
        <f>MACD!E1850</f>
        <v>0.10079915137906426</v>
      </c>
      <c r="E1850" s="2">
        <f>MACD!F1850</f>
        <v>3.6758143267682328E-2</v>
      </c>
      <c r="F1850" s="2">
        <f>'Moving Avg'!D1850</f>
        <v>6.3306000000000013</v>
      </c>
      <c r="G1850" s="2">
        <f>'Moving Avg'!F1850</f>
        <v>6.4986000000000015</v>
      </c>
      <c r="H1850" s="2">
        <f>'Moving Avg'!G1850</f>
        <v>6.3593800000000007</v>
      </c>
      <c r="I1850" s="2">
        <f>'Moving Avg'!H1850</f>
        <v>6.158350000000012</v>
      </c>
      <c r="J1850" s="5" t="str">
        <f>OBV!F1850</f>
        <v>BEARISH</v>
      </c>
      <c r="K1850" s="5" t="str">
        <f>OBV!G1850</f>
        <v>STRONG</v>
      </c>
      <c r="L1850" s="5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6.2370000000000001</v>
      </c>
      <c r="C1851" s="2">
        <f>RSI!I1851</f>
        <v>40.613055037078325</v>
      </c>
      <c r="D1851" s="2">
        <f>MACD!E1851</f>
        <v>0.10792861429245981</v>
      </c>
      <c r="E1851" s="2">
        <f>MACD!F1851</f>
        <v>5.0992237472637827E-2</v>
      </c>
      <c r="F1851" s="2">
        <f>'Moving Avg'!D1851</f>
        <v>6.2838000000000012</v>
      </c>
      <c r="G1851" s="2">
        <f>'Moving Avg'!F1851</f>
        <v>6.4947000000000017</v>
      </c>
      <c r="H1851" s="2">
        <f>'Moving Avg'!G1851</f>
        <v>6.3572400000000018</v>
      </c>
      <c r="I1851" s="2">
        <f>'Moving Avg'!H1851</f>
        <v>6.1599550000000125</v>
      </c>
      <c r="J1851" s="5" t="str">
        <f>OBV!F1851</f>
        <v>BEARISH</v>
      </c>
      <c r="K1851" s="5" t="str">
        <f>OBV!G1851</f>
        <v>STRONG</v>
      </c>
      <c r="L1851" s="5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6.2370000000000001</v>
      </c>
      <c r="C1852" s="2">
        <f>RSI!I1852</f>
        <v>40.613055037078325</v>
      </c>
      <c r="D1852" s="2">
        <f>MACD!E1852</f>
        <v>0.1149510867825283</v>
      </c>
      <c r="E1852" s="2">
        <f>MACD!F1852</f>
        <v>6.3784007334615922E-2</v>
      </c>
      <c r="F1852" s="2">
        <f>'Moving Avg'!D1852</f>
        <v>6.2838000000000012</v>
      </c>
      <c r="G1852" s="2">
        <f>'Moving Avg'!F1852</f>
        <v>6.4767500000000009</v>
      </c>
      <c r="H1852" s="2">
        <f>'Moving Avg'!G1852</f>
        <v>6.355100000000002</v>
      </c>
      <c r="I1852" s="2">
        <f>'Moving Avg'!H1852</f>
        <v>6.1623250000000134</v>
      </c>
      <c r="J1852" s="5" t="str">
        <f>OBV!F1852</f>
        <v>BULLISH</v>
      </c>
      <c r="K1852" s="5" t="str">
        <f>OBV!G1852</f>
        <v>NEUTRAL</v>
      </c>
      <c r="L1852" s="5" t="str">
        <f>OBV!H1852</f>
        <v>NEUTRAL</v>
      </c>
    </row>
    <row r="1853" spans="1:12" ht="13.5" x14ac:dyDescent="0.25">
      <c r="A1853" s="3">
        <f>RSI!A1853</f>
        <v>44711</v>
      </c>
      <c r="B1853" s="2">
        <f>RSI!B1853</f>
        <v>6.2370000000000001</v>
      </c>
      <c r="C1853" s="2">
        <f>RSI!I1853</f>
        <v>40.613055037078333</v>
      </c>
      <c r="D1853" s="2">
        <f>MACD!E1853</f>
        <v>0.12180970669033098</v>
      </c>
      <c r="E1853" s="2">
        <f>MACD!F1853</f>
        <v>7.5389147205758941E-2</v>
      </c>
      <c r="F1853" s="2">
        <f>'Moving Avg'!D1853</f>
        <v>6.2370000000000001</v>
      </c>
      <c r="G1853" s="2">
        <f>'Moving Avg'!F1853</f>
        <v>6.4487000000000005</v>
      </c>
      <c r="H1853" s="2">
        <f>'Moving Avg'!G1853</f>
        <v>6.352960000000003</v>
      </c>
      <c r="I1853" s="2">
        <f>'Moving Avg'!H1853</f>
        <v>6.163930000000013</v>
      </c>
      <c r="J1853" s="5" t="str">
        <f>OBV!F1853</f>
        <v>BEARISH</v>
      </c>
      <c r="K1853" s="5" t="str">
        <f>OBV!G1853</f>
        <v>STRONG</v>
      </c>
      <c r="L1853" s="5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6.2370000000000001</v>
      </c>
      <c r="C1854" s="2">
        <f>RSI!I1854</f>
        <v>40.613055037078325</v>
      </c>
      <c r="D1854" s="2">
        <f>MACD!E1854</f>
        <v>0.12846179115723722</v>
      </c>
      <c r="E1854" s="2">
        <f>MACD!F1854</f>
        <v>8.6003675996054602E-2</v>
      </c>
      <c r="F1854" s="2">
        <f>'Moving Avg'!D1854</f>
        <v>6.2370000000000001</v>
      </c>
      <c r="G1854" s="2">
        <f>'Moving Avg'!F1854</f>
        <v>6.4206500000000002</v>
      </c>
      <c r="H1854" s="2">
        <f>'Moving Avg'!G1854</f>
        <v>6.3508200000000032</v>
      </c>
      <c r="I1854" s="2">
        <f>'Moving Avg'!H1854</f>
        <v>6.1655350000000135</v>
      </c>
      <c r="J1854" s="5" t="str">
        <f>OBV!F1854</f>
        <v>NEUTRAL</v>
      </c>
      <c r="K1854" s="5" t="str">
        <f>OBV!G1854</f>
        <v>NEUTRAL</v>
      </c>
      <c r="L1854" s="5" t="str">
        <f>OBV!H1854</f>
        <v>NEUTRAL</v>
      </c>
    </row>
    <row r="1855" spans="1:12" ht="13.5" x14ac:dyDescent="0.25">
      <c r="A1855" s="3">
        <f>RSI!A1855</f>
        <v>44713</v>
      </c>
      <c r="B1855" s="2">
        <f>RSI!B1855</f>
        <v>6.2370000000000001</v>
      </c>
      <c r="C1855" s="2">
        <f>RSI!I1855</f>
        <v>40.613055037078333</v>
      </c>
      <c r="D1855" s="2">
        <f>MACD!E1855</f>
        <v>0.13487625287738148</v>
      </c>
      <c r="E1855" s="2">
        <f>MACD!F1855</f>
        <v>9.5778191372319979E-2</v>
      </c>
      <c r="F1855" s="2">
        <f>'Moving Avg'!D1855</f>
        <v>6.2370000000000001</v>
      </c>
      <c r="G1855" s="2">
        <f>'Moving Avg'!F1855</f>
        <v>6.3925999999999989</v>
      </c>
      <c r="H1855" s="2">
        <f>'Moving Avg'!G1855</f>
        <v>6.3486800000000043</v>
      </c>
      <c r="I1855" s="2">
        <f>'Moving Avg'!H1855</f>
        <v>6.1671400000000132</v>
      </c>
      <c r="J1855" s="5" t="str">
        <f>OBV!F1855</f>
        <v>NEUTRAL</v>
      </c>
      <c r="K1855" s="5" t="str">
        <f>OBV!G1855</f>
        <v>NEUTRAL</v>
      </c>
      <c r="L1855" s="5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6.2370000000000001</v>
      </c>
      <c r="C1856" s="2">
        <f>RSI!I1856</f>
        <v>40.613055037078333</v>
      </c>
      <c r="D1856" s="2">
        <f>MACD!E1856</f>
        <v>0.14103144365097098</v>
      </c>
      <c r="E1856" s="2">
        <f>MACD!F1856</f>
        <v>0.10482884182805018</v>
      </c>
      <c r="F1856" s="2">
        <f>'Moving Avg'!D1856</f>
        <v>6.2370000000000001</v>
      </c>
      <c r="G1856" s="2">
        <f>'Moving Avg'!F1856</f>
        <v>6.3656999999999986</v>
      </c>
      <c r="H1856" s="2">
        <f>'Moving Avg'!G1856</f>
        <v>6.3465400000000045</v>
      </c>
      <c r="I1856" s="2">
        <f>'Moving Avg'!H1856</f>
        <v>6.168785000000014</v>
      </c>
      <c r="J1856" s="5" t="str">
        <f>OBV!F1856</f>
        <v>NEUTRAL</v>
      </c>
      <c r="K1856" s="5" t="str">
        <f>OBV!G1856</f>
        <v>NEUTRAL</v>
      </c>
      <c r="L1856" s="5" t="str">
        <f>OBV!H1856</f>
        <v>NEUTRAL</v>
      </c>
    </row>
    <row r="1857" spans="1:12" ht="13.5" x14ac:dyDescent="0.25">
      <c r="A1857" s="3">
        <f>RSI!A1857</f>
        <v>44715</v>
      </c>
      <c r="B1857" s="2">
        <f>RSI!B1857</f>
        <v>6.1589999999999998</v>
      </c>
      <c r="C1857" s="2">
        <f>RSI!I1857</f>
        <v>35.720583276000596</v>
      </c>
      <c r="D1857" s="2">
        <f>MACD!E1857</f>
        <v>0.11669113507015449</v>
      </c>
      <c r="E1857" s="2">
        <f>MACD!F1857</f>
        <v>0.10720130047647106</v>
      </c>
      <c r="F1857" s="2">
        <f>'Moving Avg'!D1857</f>
        <v>6.2214</v>
      </c>
      <c r="G1857" s="2">
        <f>'Moving Avg'!F1857</f>
        <v>6.3500999999999994</v>
      </c>
      <c r="H1857" s="2">
        <f>'Moving Avg'!G1857</f>
        <v>6.3428400000000034</v>
      </c>
      <c r="I1857" s="2">
        <f>'Moving Avg'!H1857</f>
        <v>6.1700400000000135</v>
      </c>
      <c r="J1857" s="5" t="str">
        <f>OBV!F1857</f>
        <v>BEARISH</v>
      </c>
      <c r="K1857" s="5" t="str">
        <f>OBV!G1857</f>
        <v>STRONG</v>
      </c>
      <c r="L1857" s="5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6.3150000000000004</v>
      </c>
      <c r="C1858" s="2">
        <f>RSI!I1858</f>
        <v>48.962884632722492</v>
      </c>
      <c r="D1858" s="2">
        <f>MACD!E1858</f>
        <v>0.12162461256301693</v>
      </c>
      <c r="E1858" s="2">
        <f>MACD!F1858</f>
        <v>0.11008596289378024</v>
      </c>
      <c r="F1858" s="2">
        <f>'Moving Avg'!D1858</f>
        <v>6.2370000000000001</v>
      </c>
      <c r="G1858" s="2">
        <f>'Moving Avg'!F1858</f>
        <v>6.3422999999999989</v>
      </c>
      <c r="H1858" s="2">
        <f>'Moving Avg'!G1858</f>
        <v>6.3428400000000034</v>
      </c>
      <c r="I1858" s="2">
        <f>'Moving Avg'!H1858</f>
        <v>6.1720350000000135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</row>
    <row r="1859" spans="1:12" ht="13.5" x14ac:dyDescent="0.25">
      <c r="A1859" s="3">
        <f>RSI!A1859</f>
        <v>44719</v>
      </c>
      <c r="B1859" s="2">
        <f>RSI!B1859</f>
        <v>6.0890000000000004</v>
      </c>
      <c r="C1859" s="2">
        <f>RSI!I1859</f>
        <v>37.053500436871389</v>
      </c>
      <c r="D1859" s="2">
        <f>MACD!E1859</f>
        <v>0.10662235575471257</v>
      </c>
      <c r="E1859" s="2">
        <f>MACD!F1859</f>
        <v>0.10939324146596671</v>
      </c>
      <c r="F1859" s="2">
        <f>'Moving Avg'!D1859</f>
        <v>6.2073999999999998</v>
      </c>
      <c r="G1859" s="2">
        <f>'Moving Avg'!F1859</f>
        <v>6.3231999999999982</v>
      </c>
      <c r="H1859" s="2">
        <f>'Moving Avg'!G1859</f>
        <v>6.3383200000000031</v>
      </c>
      <c r="I1859" s="2">
        <f>'Moving Avg'!H1859</f>
        <v>6.1729000000000136</v>
      </c>
      <c r="J1859" s="5" t="str">
        <f>OBV!F1859</f>
        <v>BEARISH</v>
      </c>
      <c r="K1859" s="5" t="str">
        <f>OBV!G1859</f>
        <v>STRONG</v>
      </c>
      <c r="L1859" s="5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6.3150000000000004</v>
      </c>
      <c r="C1860" s="2">
        <f>RSI!I1860</f>
        <v>50.11938441623137</v>
      </c>
      <c r="D1860" s="2">
        <f>MACD!E1860</f>
        <v>7.8599250212540106E-2</v>
      </c>
      <c r="E1860" s="2">
        <f>MACD!F1860</f>
        <v>0.1032344432152814</v>
      </c>
      <c r="F1860" s="2">
        <f>'Moving Avg'!D1860</f>
        <v>6.2230000000000008</v>
      </c>
      <c r="G1860" s="2">
        <f>'Moving Avg'!F1860</f>
        <v>6.3153999999999986</v>
      </c>
      <c r="H1860" s="2">
        <f>'Moving Avg'!G1860</f>
        <v>6.3383200000000031</v>
      </c>
      <c r="I1860" s="2">
        <f>'Moving Avg'!H1860</f>
        <v>6.1748950000000127</v>
      </c>
      <c r="J1860" s="5" t="str">
        <f>OBV!F1860</f>
        <v>BULLISH</v>
      </c>
      <c r="K1860" s="5" t="str">
        <f>OBV!G1860</f>
        <v>NEUTRAL</v>
      </c>
      <c r="L1860" s="5" t="str">
        <f>OBV!H1860</f>
        <v>CONFIRMED BULLISH</v>
      </c>
    </row>
    <row r="1861" spans="1:12" ht="13.5" x14ac:dyDescent="0.25">
      <c r="A1861" s="3">
        <f>RSI!A1861</f>
        <v>44721</v>
      </c>
      <c r="B1861" s="2">
        <f>RSI!B1861</f>
        <v>6.3150000000000004</v>
      </c>
      <c r="C1861" s="2">
        <f>RSI!I1861</f>
        <v>50.119384416231355</v>
      </c>
      <c r="D1861" s="2">
        <f>MACD!E1861</f>
        <v>5.4859218802432608E-2</v>
      </c>
      <c r="E1861" s="2">
        <f>MACD!F1861</f>
        <v>9.3559398332711652E-2</v>
      </c>
      <c r="F1861" s="2">
        <f>'Moving Avg'!D1861</f>
        <v>6.2386000000000008</v>
      </c>
      <c r="G1861" s="2">
        <f>'Moving Avg'!F1861</f>
        <v>6.307599999999999</v>
      </c>
      <c r="H1861" s="2">
        <f>'Moving Avg'!G1861</f>
        <v>6.3377400000000019</v>
      </c>
      <c r="I1861" s="2">
        <f>'Moving Avg'!H1861</f>
        <v>6.1768900000000135</v>
      </c>
      <c r="J1861" s="5" t="str">
        <f>OBV!F1861</f>
        <v>BULLISH</v>
      </c>
      <c r="K1861" s="5" t="str">
        <f>OBV!G1861</f>
        <v>NEUTRAL</v>
      </c>
      <c r="L1861" s="5" t="str">
        <f>OBV!H1861</f>
        <v>CONFIRMED BULLISH</v>
      </c>
    </row>
    <row r="1862" spans="1:12" ht="13.5" x14ac:dyDescent="0.25">
      <c r="A1862" s="3">
        <f>RSI!A1862</f>
        <v>44722</v>
      </c>
      <c r="B1862" s="2">
        <f>RSI!B1862</f>
        <v>6.3150000000000004</v>
      </c>
      <c r="C1862" s="2">
        <f>RSI!I1862</f>
        <v>50.119384416231355</v>
      </c>
      <c r="D1862" s="2">
        <f>MACD!E1862</f>
        <v>3.4745413922121493E-2</v>
      </c>
      <c r="E1862" s="2">
        <f>MACD!F1862</f>
        <v>8.1796601450593628E-2</v>
      </c>
      <c r="F1862" s="2">
        <f>'Moving Avg'!D1862</f>
        <v>6.2698000000000009</v>
      </c>
      <c r="G1862" s="2">
        <f>'Moving Avg'!F1862</f>
        <v>6.2997999999999994</v>
      </c>
      <c r="H1862" s="2">
        <f>'Moving Avg'!G1862</f>
        <v>6.337740000000001</v>
      </c>
      <c r="I1862" s="2">
        <f>'Moving Avg'!H1862</f>
        <v>6.1788850000000126</v>
      </c>
      <c r="J1862" s="5" t="str">
        <f>OBV!F1862</f>
        <v>BULLISH</v>
      </c>
      <c r="K1862" s="5" t="str">
        <f>OBV!G1862</f>
        <v>WEAK</v>
      </c>
      <c r="L1862" s="5" t="str">
        <f>OBV!H1862</f>
        <v>CONFIRMED BULLISH</v>
      </c>
    </row>
    <row r="1863" spans="1:12" ht="13.5" x14ac:dyDescent="0.25">
      <c r="A1863" s="3">
        <f>RSI!A1863</f>
        <v>44725</v>
      </c>
      <c r="B1863" s="2">
        <f>RSI!B1863</f>
        <v>6.3150000000000004</v>
      </c>
      <c r="C1863" s="2">
        <f>RSI!I1863</f>
        <v>50.119384416231355</v>
      </c>
      <c r="D1863" s="2">
        <f>MACD!E1863</f>
        <v>1.7701886862935723E-2</v>
      </c>
      <c r="E1863" s="2">
        <f>MACD!F1863</f>
        <v>6.897765853306205E-2</v>
      </c>
      <c r="F1863" s="2">
        <f>'Moving Avg'!D1863</f>
        <v>6.2698000000000009</v>
      </c>
      <c r="G1863" s="2">
        <f>'Moving Avg'!F1863</f>
        <v>6.2919999999999998</v>
      </c>
      <c r="H1863" s="2">
        <f>'Moving Avg'!G1863</f>
        <v>6.337740000000001</v>
      </c>
      <c r="I1863" s="2">
        <f>'Moving Avg'!H1863</f>
        <v>6.1808800000000135</v>
      </c>
      <c r="J1863" s="5" t="str">
        <f>OBV!F1863</f>
        <v>BULLISH</v>
      </c>
      <c r="K1863" s="5" t="str">
        <f>OBV!G1863</f>
        <v>NEUTRAL</v>
      </c>
      <c r="L1863" s="5" t="str">
        <f>OBV!H1863</f>
        <v>NEUTRAL</v>
      </c>
    </row>
    <row r="1864" spans="1:12" ht="13.5" x14ac:dyDescent="0.25">
      <c r="A1864" s="3">
        <f>RSI!A1864</f>
        <v>44726</v>
      </c>
      <c r="B1864" s="2">
        <f>RSI!B1864</f>
        <v>6.3150000000000004</v>
      </c>
      <c r="C1864" s="2">
        <f>RSI!I1864</f>
        <v>50.119384416231355</v>
      </c>
      <c r="D1864" s="2">
        <f>MACD!E1864</f>
        <v>3.2580763537399804E-3</v>
      </c>
      <c r="E1864" s="2">
        <f>MACD!F1864</f>
        <v>5.5833742097197638E-2</v>
      </c>
      <c r="F1864" s="2">
        <f>'Moving Avg'!D1864</f>
        <v>6.3150000000000004</v>
      </c>
      <c r="G1864" s="2">
        <f>'Moving Avg'!F1864</f>
        <v>6.2842000000000002</v>
      </c>
      <c r="H1864" s="2">
        <f>'Moving Avg'!G1864</f>
        <v>6.3372999999999999</v>
      </c>
      <c r="I1864" s="2">
        <f>'Moving Avg'!H1864</f>
        <v>6.1828750000000126</v>
      </c>
      <c r="J1864" s="5" t="str">
        <f>OBV!F1864</f>
        <v>BULLISH</v>
      </c>
      <c r="K1864" s="5" t="str">
        <f>OBV!G1864</f>
        <v>WEAK</v>
      </c>
      <c r="L1864" s="5" t="str">
        <f>OBV!H1864</f>
        <v>CONFIRMED BULLISH</v>
      </c>
    </row>
    <row r="1865" spans="1:12" ht="13.5" x14ac:dyDescent="0.25">
      <c r="A1865" s="3">
        <f>RSI!A1865</f>
        <v>44727</v>
      </c>
      <c r="B1865" s="2">
        <f>RSI!B1865</f>
        <v>6.3150000000000004</v>
      </c>
      <c r="C1865" s="2">
        <f>RSI!I1865</f>
        <v>50.119384416231355</v>
      </c>
      <c r="D1865" s="2">
        <f>MACD!E1865</f>
        <v>-8.9843173654733377E-3</v>
      </c>
      <c r="E1865" s="2">
        <f>MACD!F1865</f>
        <v>4.2870130204663445E-2</v>
      </c>
      <c r="F1865" s="2">
        <f>'Moving Avg'!D1865</f>
        <v>6.3150000000000004</v>
      </c>
      <c r="G1865" s="2">
        <f>'Moving Avg'!F1865</f>
        <v>6.2764000000000006</v>
      </c>
      <c r="H1865" s="2">
        <f>'Moving Avg'!G1865</f>
        <v>6.3368599999999988</v>
      </c>
      <c r="I1865" s="2">
        <f>'Moving Avg'!H1865</f>
        <v>6.1848700000000134</v>
      </c>
      <c r="J1865" s="5" t="str">
        <f>OBV!F1865</f>
        <v>NEUTRAL</v>
      </c>
      <c r="K1865" s="5" t="str">
        <f>OBV!G1865</f>
        <v>NEUTRAL</v>
      </c>
      <c r="L1865" s="5" t="str">
        <f>OBV!H1865</f>
        <v>NEUTRAL</v>
      </c>
    </row>
    <row r="1866" spans="1:12" ht="13.5" x14ac:dyDescent="0.25">
      <c r="A1866" s="3">
        <f>RSI!A1866</f>
        <v>44728</v>
      </c>
      <c r="B1866" s="2">
        <f>RSI!B1866</f>
        <v>6.3070000000000004</v>
      </c>
      <c r="C1866" s="2">
        <f>RSI!I1866</f>
        <v>49.551430552255376</v>
      </c>
      <c r="D1866" s="2">
        <f>MACD!E1866</f>
        <v>-1.8769847289465957E-2</v>
      </c>
      <c r="E1866" s="2">
        <f>MACD!F1866</f>
        <v>3.0542134705837568E-2</v>
      </c>
      <c r="F1866" s="2">
        <f>'Moving Avg'!D1866</f>
        <v>6.3133999999999997</v>
      </c>
      <c r="G1866" s="2">
        <f>'Moving Avg'!F1866</f>
        <v>6.2682000000000002</v>
      </c>
      <c r="H1866" s="2">
        <f>'Moving Avg'!G1866</f>
        <v>6.3366999999999996</v>
      </c>
      <c r="I1866" s="2">
        <f>'Moving Avg'!H1866</f>
        <v>6.186825000000014</v>
      </c>
      <c r="J1866" s="5" t="str">
        <f>OBV!F1866</f>
        <v>BEARISH</v>
      </c>
      <c r="K1866" s="5" t="str">
        <f>OBV!G1866</f>
        <v>STRONG</v>
      </c>
      <c r="L1866" s="5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6.3070000000000004</v>
      </c>
      <c r="C1867" s="2">
        <f>RSI!I1867</f>
        <v>49.551430552255368</v>
      </c>
      <c r="D1867" s="2">
        <f>MACD!E1867</f>
        <v>-3.9020392417500993E-2</v>
      </c>
      <c r="E1867" s="2">
        <f>MACD!F1867</f>
        <v>1.6629629281169858E-2</v>
      </c>
      <c r="F1867" s="2">
        <f>'Moving Avg'!D1867</f>
        <v>6.3118000000000007</v>
      </c>
      <c r="G1867" s="2">
        <f>'Moving Avg'!F1867</f>
        <v>6.2717000000000001</v>
      </c>
      <c r="H1867" s="2">
        <f>'Moving Avg'!G1867</f>
        <v>6.3365400000000003</v>
      </c>
      <c r="I1867" s="2">
        <f>'Moving Avg'!H1867</f>
        <v>6.1887800000000137</v>
      </c>
      <c r="J1867" s="5" t="str">
        <f>OBV!F1867</f>
        <v>BEARISH</v>
      </c>
      <c r="K1867" s="5" t="str">
        <f>OBV!G1867</f>
        <v>STRONG</v>
      </c>
      <c r="L1867" s="5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6.3070000000000004</v>
      </c>
      <c r="C1868" s="2">
        <f>RSI!I1868</f>
        <v>49.551430552255368</v>
      </c>
      <c r="D1868" s="2">
        <f>MACD!E1868</f>
        <v>-3.2128136977442878E-2</v>
      </c>
      <c r="E1868" s="2">
        <f>MACD!F1868</f>
        <v>6.8780760294473112E-3</v>
      </c>
      <c r="F1868" s="2">
        <f>'Moving Avg'!D1868</f>
        <v>6.3102</v>
      </c>
      <c r="G1868" s="2">
        <f>'Moving Avg'!F1868</f>
        <v>6.2634999999999996</v>
      </c>
      <c r="H1868" s="2">
        <f>'Moving Avg'!G1868</f>
        <v>6.3363800000000001</v>
      </c>
      <c r="I1868" s="2">
        <f>'Moving Avg'!H1868</f>
        <v>6.1907350000000143</v>
      </c>
      <c r="J1868" s="5" t="str">
        <f>OBV!F1868</f>
        <v>BEARISH</v>
      </c>
      <c r="K1868" s="5" t="str">
        <f>OBV!G1868</f>
        <v>STRONG</v>
      </c>
      <c r="L1868" s="5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6.3070000000000004</v>
      </c>
      <c r="C1869" s="2">
        <f>RSI!I1869</f>
        <v>49.551430552255368</v>
      </c>
      <c r="D1869" s="2">
        <f>MACD!E1869</f>
        <v>-6.104015180956246E-2</v>
      </c>
      <c r="E1869" s="2">
        <f>MACD!F1869</f>
        <v>-6.7055695383546436E-3</v>
      </c>
      <c r="F1869" s="2">
        <f>'Moving Avg'!D1869</f>
        <v>6.3086000000000011</v>
      </c>
      <c r="G1869" s="2">
        <f>'Moving Avg'!F1869</f>
        <v>6.2670000000000003</v>
      </c>
      <c r="H1869" s="2">
        <f>'Moving Avg'!G1869</f>
        <v>6.340580000000001</v>
      </c>
      <c r="I1869" s="2">
        <f>'Moving Avg'!H1869</f>
        <v>6.192690000000014</v>
      </c>
      <c r="J1869" s="5" t="str">
        <f>OBV!F1869</f>
        <v>BEARISH</v>
      </c>
      <c r="K1869" s="5" t="str">
        <f>OBV!G1869</f>
        <v>STRONG</v>
      </c>
      <c r="L1869" s="5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6.3070000000000004</v>
      </c>
      <c r="C1870" s="2">
        <f>RSI!I1870</f>
        <v>49.551430552255368</v>
      </c>
      <c r="D1870" s="2">
        <f>MACD!E1870</f>
        <v>-5.0711500731485337E-2</v>
      </c>
      <c r="E1870" s="2">
        <f>MACD!F1870</f>
        <v>-1.5506755776980782E-2</v>
      </c>
      <c r="F1870" s="2">
        <f>'Moving Avg'!D1870</f>
        <v>6.3070000000000004</v>
      </c>
      <c r="G1870" s="2">
        <f>'Moving Avg'!F1870</f>
        <v>6.2705000000000002</v>
      </c>
      <c r="H1870" s="2">
        <f>'Moving Avg'!G1870</f>
        <v>6.3447800000000019</v>
      </c>
      <c r="I1870" s="2">
        <f>'Moving Avg'!H1870</f>
        <v>6.1946450000000137</v>
      </c>
      <c r="J1870" s="5" t="str">
        <f>OBV!F1870</f>
        <v>BEARISH</v>
      </c>
      <c r="K1870" s="5" t="str">
        <f>OBV!G1870</f>
        <v>STRONG</v>
      </c>
      <c r="L1870" s="5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6.3070000000000004</v>
      </c>
      <c r="C1871" s="2">
        <f>RSI!I1871</f>
        <v>49.551430552255368</v>
      </c>
      <c r="D1871" s="2">
        <f>MACD!E1871</f>
        <v>-4.1950175804427836E-2</v>
      </c>
      <c r="E1871" s="2">
        <f>MACD!F1871</f>
        <v>-2.0795439782470192E-2</v>
      </c>
      <c r="F1871" s="2">
        <f>'Moving Avg'!D1871</f>
        <v>6.3070000000000004</v>
      </c>
      <c r="G1871" s="2">
        <f>'Moving Avg'!F1871</f>
        <v>6.274</v>
      </c>
      <c r="H1871" s="2">
        <f>'Moving Avg'!G1871</f>
        <v>6.3488400000000009</v>
      </c>
      <c r="I1871" s="2">
        <f>'Moving Avg'!H1871</f>
        <v>6.1966000000000143</v>
      </c>
      <c r="J1871" s="5" t="str">
        <f>OBV!F1871</f>
        <v>NEUTRAL</v>
      </c>
      <c r="K1871" s="5" t="str">
        <f>OBV!G1871</f>
        <v>NEUTRAL</v>
      </c>
      <c r="L1871" s="5" t="str">
        <f>OBV!H1871</f>
        <v>NEUTRAL</v>
      </c>
    </row>
    <row r="1872" spans="1:12" ht="13.5" x14ac:dyDescent="0.25">
      <c r="A1872" s="3">
        <f>RSI!A1872</f>
        <v>44736</v>
      </c>
      <c r="B1872" s="2">
        <f>RSI!B1872</f>
        <v>6.3070000000000004</v>
      </c>
      <c r="C1872" s="2">
        <f>RSI!I1872</f>
        <v>49.551430552255368</v>
      </c>
      <c r="D1872" s="2">
        <f>MACD!E1872</f>
        <v>-3.451665712021601E-2</v>
      </c>
      <c r="E1872" s="2">
        <f>MACD!F1872</f>
        <v>-2.3539683250019355E-2</v>
      </c>
      <c r="F1872" s="2">
        <f>'Moving Avg'!D1872</f>
        <v>6.3070000000000004</v>
      </c>
      <c r="G1872" s="2">
        <f>'Moving Avg'!F1872</f>
        <v>6.2774999999999999</v>
      </c>
      <c r="H1872" s="2">
        <f>'Moving Avg'!G1872</f>
        <v>6.3529000000000018</v>
      </c>
      <c r="I1872" s="2">
        <f>'Moving Avg'!H1872</f>
        <v>6.1985550000000149</v>
      </c>
      <c r="J1872" s="5" t="str">
        <f>OBV!F1872</f>
        <v>NEUTRAL</v>
      </c>
      <c r="K1872" s="5" t="str">
        <f>OBV!G1872</f>
        <v>NEUTRAL</v>
      </c>
      <c r="L1872" s="5" t="str">
        <f>OBV!H1872</f>
        <v>NEUTRAL</v>
      </c>
    </row>
    <row r="1873" spans="1:12" ht="13.5" x14ac:dyDescent="0.25">
      <c r="A1873" s="3">
        <f>RSI!A1873</f>
        <v>44739</v>
      </c>
      <c r="B1873" s="2">
        <f>RSI!B1873</f>
        <v>6.3070000000000004</v>
      </c>
      <c r="C1873" s="2">
        <f>RSI!I1873</f>
        <v>49.551430552255368</v>
      </c>
      <c r="D1873" s="2">
        <f>MACD!E1873</f>
        <v>-2.8208154936058882E-2</v>
      </c>
      <c r="E1873" s="2">
        <f>MACD!F1873</f>
        <v>-2.4473377587227261E-2</v>
      </c>
      <c r="F1873" s="2">
        <f>'Moving Avg'!D1873</f>
        <v>6.3070000000000004</v>
      </c>
      <c r="G1873" s="2">
        <f>'Moving Avg'!F1873</f>
        <v>6.2810000000000006</v>
      </c>
      <c r="H1873" s="2">
        <f>'Moving Avg'!G1873</f>
        <v>6.355640000000002</v>
      </c>
      <c r="I1873" s="2">
        <f>'Moving Avg'!H1873</f>
        <v>6.2005100000000155</v>
      </c>
      <c r="J1873" s="5" t="str">
        <f>OBV!F1873</f>
        <v>NEUTRAL</v>
      </c>
      <c r="K1873" s="5" t="str">
        <f>OBV!G1873</f>
        <v>NEUTRAL</v>
      </c>
      <c r="L1873" s="5" t="str">
        <f>OBV!H1873</f>
        <v>NEUTRAL</v>
      </c>
    </row>
    <row r="1874" spans="1:12" ht="13.5" x14ac:dyDescent="0.25">
      <c r="A1874" s="3">
        <f>RSI!A1874</f>
        <v>44740</v>
      </c>
      <c r="B1874" s="2">
        <f>RSI!B1874</f>
        <v>6.2370000000000001</v>
      </c>
      <c r="C1874" s="2">
        <f>RSI!I1874</f>
        <v>42.014536252744264</v>
      </c>
      <c r="D1874" s="2">
        <f>MACD!E1874</f>
        <v>-1.7667782513302477E-2</v>
      </c>
      <c r="E1874" s="2">
        <f>MACD!F1874</f>
        <v>-2.3112258572442305E-2</v>
      </c>
      <c r="F1874" s="2">
        <f>'Moving Avg'!D1874</f>
        <v>6.293000000000001</v>
      </c>
      <c r="G1874" s="2">
        <f>'Moving Avg'!F1874</f>
        <v>6.2810000000000006</v>
      </c>
      <c r="H1874" s="2">
        <f>'Moving Avg'!G1874</f>
        <v>6.3584400000000025</v>
      </c>
      <c r="I1874" s="2">
        <f>'Moving Avg'!H1874</f>
        <v>6.202115000000016</v>
      </c>
      <c r="J1874" s="5" t="str">
        <f>OBV!F1874</f>
        <v>BEARISH</v>
      </c>
      <c r="K1874" s="5" t="str">
        <f>OBV!G1874</f>
        <v>STRONG</v>
      </c>
      <c r="L1874" s="5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6.2370000000000001</v>
      </c>
      <c r="C1875" s="2">
        <f>RSI!I1875</f>
        <v>42.014536252744264</v>
      </c>
      <c r="D1875" s="2">
        <f>MACD!E1875</f>
        <v>-8.3194248315043851E-3</v>
      </c>
      <c r="E1875" s="2">
        <f>MACD!F1875</f>
        <v>-2.0153691824254721E-2</v>
      </c>
      <c r="F1875" s="2">
        <f>'Moving Avg'!D1875</f>
        <v>6.2790000000000008</v>
      </c>
      <c r="G1875" s="2">
        <f>'Moving Avg'!F1875</f>
        <v>6.2810000000000006</v>
      </c>
      <c r="H1875" s="2">
        <f>'Moving Avg'!G1875</f>
        <v>6.3612400000000022</v>
      </c>
      <c r="I1875" s="2">
        <f>'Moving Avg'!H1875</f>
        <v>6.2037200000000157</v>
      </c>
      <c r="J1875" s="5" t="str">
        <f>OBV!F1875</f>
        <v>BEARISH</v>
      </c>
      <c r="K1875" s="5" t="str">
        <f>OBV!G1875</f>
        <v>STRONG</v>
      </c>
      <c r="L1875" s="5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6.2370000000000001</v>
      </c>
      <c r="C1876" s="2">
        <f>RSI!I1876</f>
        <v>42.014536252744257</v>
      </c>
      <c r="D1876" s="2">
        <f>MACD!E1876</f>
        <v>-1.2422850542384012E-3</v>
      </c>
      <c r="E1876" s="2">
        <f>MACD!F1876</f>
        <v>-1.6371410470251459E-2</v>
      </c>
      <c r="F1876" s="2">
        <f>'Moving Avg'!D1876</f>
        <v>6.2650000000000006</v>
      </c>
      <c r="G1876" s="2">
        <f>'Moving Avg'!F1876</f>
        <v>6.2809999999999997</v>
      </c>
      <c r="H1876" s="2">
        <f>'Moving Avg'!G1876</f>
        <v>6.362580000000003</v>
      </c>
      <c r="I1876" s="2">
        <f>'Moving Avg'!H1876</f>
        <v>6.2053250000000162</v>
      </c>
      <c r="J1876" s="5" t="str">
        <f>OBV!F1876</f>
        <v>BEARISH</v>
      </c>
      <c r="K1876" s="5" t="str">
        <f>OBV!G1876</f>
        <v>STRONG</v>
      </c>
      <c r="L1876" s="5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6.2370000000000001</v>
      </c>
      <c r="C1877" s="2">
        <f>RSI!I1877</f>
        <v>42.014536252744257</v>
      </c>
      <c r="D1877" s="2">
        <f>MACD!E1877</f>
        <v>5.1143604698795642E-3</v>
      </c>
      <c r="E1877" s="2">
        <f>MACD!F1877</f>
        <v>-1.2074256282225254E-2</v>
      </c>
      <c r="F1877" s="2">
        <f>'Moving Avg'!D1877</f>
        <v>6.2510000000000003</v>
      </c>
      <c r="G1877" s="2">
        <f>'Moving Avg'!F1877</f>
        <v>6.2848999999999995</v>
      </c>
      <c r="H1877" s="2">
        <f>'Moving Avg'!G1877</f>
        <v>6.3639200000000029</v>
      </c>
      <c r="I1877" s="2">
        <f>'Moving Avg'!H1877</f>
        <v>6.2069300000000167</v>
      </c>
      <c r="J1877" s="5" t="str">
        <f>OBV!F1877</f>
        <v>BEARISH</v>
      </c>
      <c r="K1877" s="5" t="str">
        <f>OBV!G1877</f>
        <v>STRONG</v>
      </c>
      <c r="L1877" s="5" t="str">
        <f>OBV!H1877</f>
        <v>CONFIRMED BEARISH</v>
      </c>
    </row>
    <row r="1878" spans="1:12" ht="13.5" x14ac:dyDescent="0.25">
      <c r="A1878" s="3">
        <f>RSI!A1878</f>
        <v>44746</v>
      </c>
      <c r="B1878" s="2">
        <f>RSI!B1878</f>
        <v>6.2370000000000001</v>
      </c>
      <c r="C1878" s="2">
        <f>RSI!I1878</f>
        <v>42.014536252744257</v>
      </c>
      <c r="D1878" s="2">
        <f>MACD!E1878</f>
        <v>1.0834075789688313E-2</v>
      </c>
      <c r="E1878" s="2">
        <f>MACD!F1878</f>
        <v>-7.4925898678425409E-3</v>
      </c>
      <c r="F1878" s="2">
        <f>'Moving Avg'!D1878</f>
        <v>6.2370000000000001</v>
      </c>
      <c r="G1878" s="2">
        <f>'Moving Avg'!F1878</f>
        <v>6.2809999999999997</v>
      </c>
      <c r="H1878" s="2">
        <f>'Moving Avg'!G1878</f>
        <v>6.3623600000000025</v>
      </c>
      <c r="I1878" s="2">
        <f>'Moving Avg'!H1878</f>
        <v>6.2085350000000172</v>
      </c>
      <c r="J1878" s="5" t="str">
        <f>OBV!F1878</f>
        <v>BEARISH</v>
      </c>
      <c r="K1878" s="5" t="str">
        <f>OBV!G1878</f>
        <v>STRONG</v>
      </c>
      <c r="L1878" s="5" t="str">
        <f>OBV!H1878</f>
        <v>CONFIRMED BEARISH</v>
      </c>
    </row>
    <row r="1879" spans="1:12" ht="13.5" x14ac:dyDescent="0.25">
      <c r="A1879" s="3">
        <f>RSI!A1879</f>
        <v>44747</v>
      </c>
      <c r="B1879" s="2">
        <f>RSI!B1879</f>
        <v>6.2370000000000001</v>
      </c>
      <c r="C1879" s="2">
        <f>RSI!I1879</f>
        <v>42.014536252744264</v>
      </c>
      <c r="D1879" s="2">
        <f>MACD!E1879</f>
        <v>1.598958977769005E-2</v>
      </c>
      <c r="E1879" s="2">
        <f>MACD!F1879</f>
        <v>-2.7961539387360234E-3</v>
      </c>
      <c r="F1879" s="2">
        <f>'Moving Avg'!D1879</f>
        <v>6.2370000000000001</v>
      </c>
      <c r="G1879" s="2">
        <f>'Moving Avg'!F1879</f>
        <v>6.2883999999999993</v>
      </c>
      <c r="H1879" s="2">
        <f>'Moving Avg'!G1879</f>
        <v>6.3608000000000029</v>
      </c>
      <c r="I1879" s="2">
        <f>'Moving Avg'!H1879</f>
        <v>6.2101400000000186</v>
      </c>
      <c r="J1879" s="5" t="str">
        <f>OBV!F1879</f>
        <v>NEUTRAL</v>
      </c>
      <c r="K1879" s="5" t="str">
        <f>OBV!G1879</f>
        <v>NEUTRAL</v>
      </c>
      <c r="L1879" s="5" t="str">
        <f>OBV!H1879</f>
        <v>NEUTRAL</v>
      </c>
    </row>
    <row r="1880" spans="1:12" ht="13.5" x14ac:dyDescent="0.25">
      <c r="A1880" s="3">
        <f>RSI!A1880</f>
        <v>44748</v>
      </c>
      <c r="B1880" s="2">
        <f>RSI!B1880</f>
        <v>6.0890000000000004</v>
      </c>
      <c r="C1880" s="2">
        <f>RSI!I1880</f>
        <v>27.978759362610049</v>
      </c>
      <c r="D1880" s="2">
        <f>MACD!E1880</f>
        <v>3.1607276352019653E-2</v>
      </c>
      <c r="E1880" s="2">
        <f>MACD!F1880</f>
        <v>4.0845321194151124E-3</v>
      </c>
      <c r="F1880" s="2">
        <f>'Moving Avg'!D1880</f>
        <v>6.2073999999999998</v>
      </c>
      <c r="G1880" s="2">
        <f>'Moving Avg'!F1880</f>
        <v>6.277099999999999</v>
      </c>
      <c r="H1880" s="2">
        <f>'Moving Avg'!G1880</f>
        <v>6.3562800000000017</v>
      </c>
      <c r="I1880" s="2">
        <f>'Moving Avg'!H1880</f>
        <v>6.211005000000017</v>
      </c>
      <c r="J1880" s="5" t="str">
        <f>OBV!F1880</f>
        <v>BEARISH</v>
      </c>
      <c r="K1880" s="5" t="str">
        <f>OBV!G1880</f>
        <v>STRONG</v>
      </c>
      <c r="L1880" s="5" t="str">
        <f>OBV!H1880</f>
        <v>CONFIRMED BEARISH</v>
      </c>
    </row>
    <row r="1881" spans="1:12" ht="13.5" x14ac:dyDescent="0.25">
      <c r="A1881" s="3">
        <f>RSI!A1881</f>
        <v>44749</v>
      </c>
      <c r="B1881" s="2">
        <f>RSI!B1881</f>
        <v>6.0890000000000004</v>
      </c>
      <c r="C1881" s="2">
        <f>RSI!I1881</f>
        <v>27.978759362610049</v>
      </c>
      <c r="D1881" s="2">
        <f>MACD!E1881</f>
        <v>4.5967489179747467E-2</v>
      </c>
      <c r="E1881" s="2">
        <f>MACD!F1881</f>
        <v>1.2461123531481584E-2</v>
      </c>
      <c r="F1881" s="2">
        <f>'Moving Avg'!D1881</f>
        <v>6.1777999999999995</v>
      </c>
      <c r="G1881" s="2">
        <f>'Moving Avg'!F1881</f>
        <v>6.2657999999999987</v>
      </c>
      <c r="H1881" s="2">
        <f>'Moving Avg'!G1881</f>
        <v>6.3517600000000014</v>
      </c>
      <c r="I1881" s="2">
        <f>'Moving Avg'!H1881</f>
        <v>6.2113250000000173</v>
      </c>
      <c r="J1881" s="5" t="str">
        <f>OBV!F1881</f>
        <v>BEARISH</v>
      </c>
      <c r="K1881" s="5" t="str">
        <f>OBV!G1881</f>
        <v>STRONG</v>
      </c>
      <c r="L1881" s="5" t="str">
        <f>OBV!H1881</f>
        <v>CONFIRMED BEARISH</v>
      </c>
    </row>
    <row r="1882" spans="1:12" ht="13.5" x14ac:dyDescent="0.25">
      <c r="A1882" s="3">
        <f>RSI!A1882</f>
        <v>44750</v>
      </c>
      <c r="B1882" s="2">
        <f>RSI!B1882</f>
        <v>6.0890000000000004</v>
      </c>
      <c r="C1882" s="2">
        <f>RSI!I1882</f>
        <v>27.978759362610049</v>
      </c>
      <c r="D1882" s="2">
        <f>MACD!E1882</f>
        <v>5.9178852629622192E-2</v>
      </c>
      <c r="E1882" s="2">
        <f>MACD!F1882</f>
        <v>2.1804669351109706E-2</v>
      </c>
      <c r="F1882" s="2">
        <f>'Moving Avg'!D1882</f>
        <v>6.1482000000000001</v>
      </c>
      <c r="G1882" s="2">
        <f>'Moving Avg'!F1882</f>
        <v>6.2544999999999984</v>
      </c>
      <c r="H1882" s="2">
        <f>'Moving Avg'!G1882</f>
        <v>6.3416200000000007</v>
      </c>
      <c r="I1882" s="2">
        <f>'Moving Avg'!H1882</f>
        <v>6.2116450000000158</v>
      </c>
      <c r="J1882" s="5" t="str">
        <f>OBV!F1882</f>
        <v>BEARISH</v>
      </c>
      <c r="K1882" s="5" t="str">
        <f>OBV!G1882</f>
        <v>STRONG</v>
      </c>
      <c r="L1882" s="5" t="str">
        <f>OBV!H1882</f>
        <v>CONFIRMED BEARISH</v>
      </c>
    </row>
    <row r="1883" spans="1:12" ht="13.5" x14ac:dyDescent="0.25">
      <c r="A1883" s="3">
        <f>RSI!A1883</f>
        <v>44753</v>
      </c>
      <c r="B1883" s="2">
        <f>RSI!B1883</f>
        <v>6.1589999999999998</v>
      </c>
      <c r="C1883" s="2">
        <f>RSI!I1883</f>
        <v>39.849241635588022</v>
      </c>
      <c r="D1883" s="2">
        <f>MACD!E1883</f>
        <v>6.6154378379471801E-2</v>
      </c>
      <c r="E1883" s="2">
        <f>MACD!F1883</f>
        <v>3.0674611156782126E-2</v>
      </c>
      <c r="F1883" s="2">
        <f>'Moving Avg'!D1883</f>
        <v>6.1325999999999992</v>
      </c>
      <c r="G1883" s="2">
        <f>'Moving Avg'!F1883</f>
        <v>6.2466999999999988</v>
      </c>
      <c r="H1883" s="2">
        <f>'Moving Avg'!G1883</f>
        <v>6.3288400000000005</v>
      </c>
      <c r="I1883" s="2">
        <f>'Moving Avg'!H1883</f>
        <v>6.2123150000000171</v>
      </c>
      <c r="J1883" s="5" t="str">
        <f>OBV!F1883</f>
        <v>BULLISH</v>
      </c>
      <c r="K1883" s="5" t="str">
        <f>OBV!G1883</f>
        <v>NEUTRAL</v>
      </c>
      <c r="L1883" s="5" t="str">
        <f>OBV!H1883</f>
        <v>BULLISH DIVERGENCE</v>
      </c>
    </row>
    <row r="1884" spans="1:12" ht="13.5" x14ac:dyDescent="0.25">
      <c r="A1884" s="3">
        <f>RSI!A1884</f>
        <v>44754</v>
      </c>
      <c r="B1884" s="2">
        <f>RSI!B1884</f>
        <v>6.1589999999999998</v>
      </c>
      <c r="C1884" s="2">
        <f>RSI!I1884</f>
        <v>39.849241635588008</v>
      </c>
      <c r="D1884" s="2">
        <f>MACD!E1884</f>
        <v>6.1783016748962361E-2</v>
      </c>
      <c r="E1884" s="2">
        <f>MACD!F1884</f>
        <v>3.6896292275218179E-2</v>
      </c>
      <c r="F1884" s="2">
        <f>'Moving Avg'!D1884</f>
        <v>6.117</v>
      </c>
      <c r="G1884" s="2">
        <f>'Moving Avg'!F1884</f>
        <v>6.2389000000000001</v>
      </c>
      <c r="H1884" s="2">
        <f>'Moving Avg'!G1884</f>
        <v>6.3160599999999985</v>
      </c>
      <c r="I1884" s="2">
        <f>'Moving Avg'!H1884</f>
        <v>6.2129850000000166</v>
      </c>
      <c r="J1884" s="5" t="str">
        <f>OBV!F1884</f>
        <v>BULLISH</v>
      </c>
      <c r="K1884" s="5" t="str">
        <f>OBV!G1884</f>
        <v>NEUTRAL</v>
      </c>
      <c r="L1884" s="5" t="str">
        <f>OBV!H1884</f>
        <v>BULLISH DIVERGENCE</v>
      </c>
    </row>
    <row r="1885" spans="1:12" ht="13.5" x14ac:dyDescent="0.25">
      <c r="A1885" s="3">
        <f>RSI!A1885</f>
        <v>44755</v>
      </c>
      <c r="B1885" s="2">
        <f>RSI!B1885</f>
        <v>6.1589999999999998</v>
      </c>
      <c r="C1885" s="2">
        <f>RSI!I1885</f>
        <v>39.849241635588022</v>
      </c>
      <c r="D1885" s="2">
        <f>MACD!E1885</f>
        <v>5.8542969696580016E-2</v>
      </c>
      <c r="E1885" s="2">
        <f>MACD!F1885</f>
        <v>4.1225627759490548E-2</v>
      </c>
      <c r="F1885" s="2">
        <f>'Moving Avg'!D1885</f>
        <v>6.1309999999999993</v>
      </c>
      <c r="G1885" s="2">
        <f>'Moving Avg'!F1885</f>
        <v>6.2311000000000005</v>
      </c>
      <c r="H1885" s="2">
        <f>'Moving Avg'!G1885</f>
        <v>6.3032799999999973</v>
      </c>
      <c r="I1885" s="2">
        <f>'Moving Avg'!H1885</f>
        <v>6.213655000000017</v>
      </c>
      <c r="J1885" s="5" t="str">
        <f>OBV!F1885</f>
        <v>BULLISH</v>
      </c>
      <c r="K1885" s="5" t="str">
        <f>OBV!G1885</f>
        <v>WEAK</v>
      </c>
      <c r="L1885" s="5" t="str">
        <f>OBV!H1885</f>
        <v>CONFIRMED BULLISH</v>
      </c>
    </row>
    <row r="1886" spans="1:12" ht="13.5" x14ac:dyDescent="0.25">
      <c r="A1886" s="3">
        <f>RSI!A1886</f>
        <v>44756</v>
      </c>
      <c r="B1886" s="2">
        <f>RSI!B1886</f>
        <v>6.1589999999999998</v>
      </c>
      <c r="C1886" s="2">
        <f>RSI!I1886</f>
        <v>39.849241635588022</v>
      </c>
      <c r="D1886" s="2">
        <f>MACD!E1886</f>
        <v>5.6226203832786759E-2</v>
      </c>
      <c r="E1886" s="2">
        <f>MACD!F1886</f>
        <v>4.4225742974149787E-2</v>
      </c>
      <c r="F1886" s="2">
        <f>'Moving Avg'!D1886</f>
        <v>6.1449999999999996</v>
      </c>
      <c r="G1886" s="2">
        <f>'Moving Avg'!F1886</f>
        <v>6.2237000000000009</v>
      </c>
      <c r="H1886" s="2">
        <f>'Moving Avg'!G1886</f>
        <v>6.2909599999999974</v>
      </c>
      <c r="I1886" s="2">
        <f>'Moving Avg'!H1886</f>
        <v>6.2143250000000174</v>
      </c>
      <c r="J1886" s="5" t="str">
        <f>OBV!F1886</f>
        <v>BULLISH</v>
      </c>
      <c r="K1886" s="5" t="str">
        <f>OBV!G1886</f>
        <v>WEAK</v>
      </c>
      <c r="L1886" s="5" t="str">
        <f>OBV!H1886</f>
        <v>CONFIRMED BULLISH</v>
      </c>
    </row>
    <row r="1887" spans="1:12" ht="13.5" x14ac:dyDescent="0.25">
      <c r="A1887" s="3">
        <f>RSI!A1887</f>
        <v>44757</v>
      </c>
      <c r="B1887" s="2">
        <f>RSI!B1887</f>
        <v>6.1589999999999998</v>
      </c>
      <c r="C1887" s="2">
        <f>RSI!I1887</f>
        <v>39.849241635588001</v>
      </c>
      <c r="D1887" s="2">
        <f>MACD!E1887</f>
        <v>5.4659208311777618E-2</v>
      </c>
      <c r="E1887" s="2">
        <f>MACD!F1887</f>
        <v>4.6312436041675356E-2</v>
      </c>
      <c r="F1887" s="2">
        <f>'Moving Avg'!D1887</f>
        <v>6.1589999999999998</v>
      </c>
      <c r="G1887" s="2">
        <f>'Moving Avg'!F1887</f>
        <v>6.2163000000000022</v>
      </c>
      <c r="H1887" s="2">
        <f>'Moving Avg'!G1887</f>
        <v>6.2847199999999965</v>
      </c>
      <c r="I1887" s="2">
        <f>'Moving Avg'!H1887</f>
        <v>6.2160850000000165</v>
      </c>
      <c r="J1887" s="5" t="str">
        <f>OBV!F1887</f>
        <v>BULLISH</v>
      </c>
      <c r="K1887" s="5" t="str">
        <f>OBV!G1887</f>
        <v>WEAK</v>
      </c>
      <c r="L1887" s="5" t="str">
        <f>OBV!H1887</f>
        <v>CONFIRMED BULLISH</v>
      </c>
    </row>
    <row r="1888" spans="1:12" ht="13.5" x14ac:dyDescent="0.25">
      <c r="A1888" s="3">
        <f>RSI!A1888</f>
        <v>44760</v>
      </c>
      <c r="B1888" s="2">
        <f>RSI!B1888</f>
        <v>6.1589999999999998</v>
      </c>
      <c r="C1888" s="2">
        <f>RSI!I1888</f>
        <v>39.849241635588001</v>
      </c>
      <c r="D1888" s="2">
        <f>MACD!E1888</f>
        <v>5.3697497196322885E-2</v>
      </c>
      <c r="E1888" s="2">
        <f>MACD!F1888</f>
        <v>4.7789448272604861E-2</v>
      </c>
      <c r="F1888" s="2">
        <f>'Moving Avg'!D1888</f>
        <v>6.1589999999999998</v>
      </c>
      <c r="G1888" s="2">
        <f>'Moving Avg'!F1888</f>
        <v>6.2089000000000016</v>
      </c>
      <c r="H1888" s="2">
        <f>'Moving Avg'!G1888</f>
        <v>6.2784799999999965</v>
      </c>
      <c r="I1888" s="2">
        <f>'Moving Avg'!H1888</f>
        <v>6.2178450000000165</v>
      </c>
      <c r="J1888" s="5" t="str">
        <f>OBV!F1888</f>
        <v>NEUTRAL</v>
      </c>
      <c r="K1888" s="5" t="str">
        <f>OBV!G1888</f>
        <v>NEUTRAL</v>
      </c>
      <c r="L1888" s="5" t="str">
        <f>OBV!H1888</f>
        <v>NEUTRAL</v>
      </c>
    </row>
    <row r="1889" spans="1:12" ht="13.5" x14ac:dyDescent="0.25">
      <c r="A1889" s="3">
        <f>RSI!A1889</f>
        <v>44761</v>
      </c>
      <c r="B1889" s="2">
        <f>RSI!B1889</f>
        <v>6.1589999999999998</v>
      </c>
      <c r="C1889" s="2">
        <f>RSI!I1889</f>
        <v>39.849241635588001</v>
      </c>
      <c r="D1889" s="2">
        <f>MACD!E1889</f>
        <v>5.3220971425566255E-2</v>
      </c>
      <c r="E1889" s="2">
        <f>MACD!F1889</f>
        <v>4.8875752903197137E-2</v>
      </c>
      <c r="F1889" s="2">
        <f>'Moving Avg'!D1889</f>
        <v>6.1589999999999998</v>
      </c>
      <c r="G1889" s="2">
        <f>'Moving Avg'!F1889</f>
        <v>6.2015000000000029</v>
      </c>
      <c r="H1889" s="2">
        <f>'Moving Avg'!G1889</f>
        <v>6.2722399999999956</v>
      </c>
      <c r="I1889" s="2">
        <f>'Moving Avg'!H1889</f>
        <v>6.2196050000000174</v>
      </c>
      <c r="J1889" s="5" t="str">
        <f>OBV!F1889</f>
        <v>NEUTRAL</v>
      </c>
      <c r="K1889" s="5" t="str">
        <f>OBV!G1889</f>
        <v>NEUTRAL</v>
      </c>
      <c r="L1889" s="5" t="str">
        <f>OBV!H1889</f>
        <v>NEUTRAL</v>
      </c>
    </row>
    <row r="1890" spans="1:12" ht="13.5" x14ac:dyDescent="0.25">
      <c r="A1890" s="3">
        <f>RSI!A1890</f>
        <v>44762</v>
      </c>
      <c r="B1890" s="2">
        <f>RSI!B1890</f>
        <v>6.1589999999999998</v>
      </c>
      <c r="C1890" s="2">
        <f>RSI!I1890</f>
        <v>39.849241635588001</v>
      </c>
      <c r="D1890" s="2">
        <f>MACD!E1890</f>
        <v>3.0360776346761931E-2</v>
      </c>
      <c r="E1890" s="2">
        <f>MACD!F1890</f>
        <v>4.5172757591910098E-2</v>
      </c>
      <c r="F1890" s="2">
        <f>'Moving Avg'!D1890</f>
        <v>6.1589999999999998</v>
      </c>
      <c r="G1890" s="2">
        <f>'Moving Avg'!F1890</f>
        <v>6.1941000000000033</v>
      </c>
      <c r="H1890" s="2">
        <f>'Moving Avg'!G1890</f>
        <v>6.2659999999999956</v>
      </c>
      <c r="I1890" s="2">
        <f>'Moving Avg'!H1890</f>
        <v>6.2206400000000182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</row>
    <row r="1891" spans="1:12" ht="13.5" x14ac:dyDescent="0.25">
      <c r="A1891" s="3">
        <f>RSI!A1891</f>
        <v>44763</v>
      </c>
      <c r="B1891" s="2">
        <f>RSI!B1891</f>
        <v>6.1589999999999998</v>
      </c>
      <c r="C1891" s="2">
        <f>RSI!I1891</f>
        <v>39.849241635588001</v>
      </c>
      <c r="D1891" s="2">
        <f>MACD!E1891</f>
        <v>1.1306654546026529E-2</v>
      </c>
      <c r="E1891" s="2">
        <f>MACD!F1891</f>
        <v>3.8399536982733386E-2</v>
      </c>
      <c r="F1891" s="2">
        <f>'Moving Avg'!D1891</f>
        <v>6.1589999999999998</v>
      </c>
      <c r="G1891" s="2">
        <f>'Moving Avg'!F1891</f>
        <v>6.1867000000000036</v>
      </c>
      <c r="H1891" s="2">
        <f>'Moving Avg'!G1891</f>
        <v>6.2597599999999956</v>
      </c>
      <c r="I1891" s="2">
        <f>'Moving Avg'!H1891</f>
        <v>6.2216750000000172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</row>
    <row r="1892" spans="1:12" ht="13.5" x14ac:dyDescent="0.25">
      <c r="A1892" s="3">
        <f>RSI!A1892</f>
        <v>44764</v>
      </c>
      <c r="B1892" s="2">
        <f>RSI!B1892</f>
        <v>6.1589999999999998</v>
      </c>
      <c r="C1892" s="2">
        <f>RSI!I1892</f>
        <v>39.849241635588001</v>
      </c>
      <c r="D1892" s="2">
        <f>MACD!E1892</f>
        <v>-4.5483600220252995E-3</v>
      </c>
      <c r="E1892" s="2">
        <f>MACD!F1892</f>
        <v>2.9809957581781649E-2</v>
      </c>
      <c r="F1892" s="2">
        <f>'Moving Avg'!D1892</f>
        <v>6.1589999999999998</v>
      </c>
      <c r="G1892" s="2">
        <f>'Moving Avg'!F1892</f>
        <v>6.1793000000000031</v>
      </c>
      <c r="H1892" s="2">
        <f>'Moving Avg'!G1892</f>
        <v>6.2535199999999955</v>
      </c>
      <c r="I1892" s="2">
        <f>'Moving Avg'!H1892</f>
        <v>6.2227100000000179</v>
      </c>
      <c r="J1892" s="5" t="str">
        <f>OBV!F1892</f>
        <v>NEUTRAL</v>
      </c>
      <c r="K1892" s="5" t="str">
        <f>OBV!G1892</f>
        <v>NEUTRAL</v>
      </c>
      <c r="L1892" s="5" t="str">
        <f>OBV!H1892</f>
        <v>NEUTRAL</v>
      </c>
    </row>
    <row r="1893" spans="1:12" ht="13.5" x14ac:dyDescent="0.25">
      <c r="A1893" s="3">
        <f>RSI!A1893</f>
        <v>44768</v>
      </c>
      <c r="B1893" s="2">
        <f>RSI!B1893</f>
        <v>6.1509999999999998</v>
      </c>
      <c r="C1893" s="2">
        <f>RSI!I1893</f>
        <v>38.334171868977464</v>
      </c>
      <c r="D1893" s="2">
        <f>MACD!E1893</f>
        <v>-6.3544442560035108E-3</v>
      </c>
      <c r="E1893" s="2">
        <f>MACD!F1893</f>
        <v>2.2577077214224618E-2</v>
      </c>
      <c r="F1893" s="2">
        <f>'Moving Avg'!D1893</f>
        <v>6.1574</v>
      </c>
      <c r="G1893" s="2">
        <f>'Moving Avg'!F1893</f>
        <v>6.1715000000000027</v>
      </c>
      <c r="H1893" s="2">
        <f>'Moving Avg'!G1893</f>
        <v>6.2471199999999962</v>
      </c>
      <c r="I1893" s="2">
        <f>'Moving Avg'!H1893</f>
        <v>6.2237050000000167</v>
      </c>
      <c r="J1893" s="5" t="str">
        <f>OBV!F1893</f>
        <v>BEARISH</v>
      </c>
      <c r="K1893" s="5" t="str">
        <f>OBV!G1893</f>
        <v>STRONG</v>
      </c>
      <c r="L1893" s="5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6.1509999999999998</v>
      </c>
      <c r="C1894" s="2">
        <f>RSI!I1894</f>
        <v>38.334171868977464</v>
      </c>
      <c r="D1894" s="2">
        <f>MACD!E1894</f>
        <v>-7.6058841059181148E-3</v>
      </c>
      <c r="E1894" s="2">
        <f>MACD!F1894</f>
        <v>1.6540484950196072E-2</v>
      </c>
      <c r="F1894" s="2">
        <f>'Moving Avg'!D1894</f>
        <v>6.1558000000000002</v>
      </c>
      <c r="G1894" s="2">
        <f>'Moving Avg'!F1894</f>
        <v>6.167200000000002</v>
      </c>
      <c r="H1894" s="2">
        <f>'Moving Avg'!G1894</f>
        <v>6.2407199999999969</v>
      </c>
      <c r="I1894" s="2">
        <f>'Moving Avg'!H1894</f>
        <v>6.2247000000000181</v>
      </c>
      <c r="J1894" s="5" t="str">
        <f>OBV!F1894</f>
        <v>BEARISH</v>
      </c>
      <c r="K1894" s="5" t="str">
        <f>OBV!G1894</f>
        <v>STRONG</v>
      </c>
      <c r="L1894" s="5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6.1509999999999998</v>
      </c>
      <c r="C1895" s="2">
        <f>RSI!I1895</f>
        <v>38.33417186897745</v>
      </c>
      <c r="D1895" s="2">
        <f>MACD!E1895</f>
        <v>-8.4085120896872922E-3</v>
      </c>
      <c r="E1895" s="2">
        <f>MACD!F1895</f>
        <v>1.1550685542219399E-2</v>
      </c>
      <c r="F1895" s="2">
        <f>'Moving Avg'!D1895</f>
        <v>6.1542000000000003</v>
      </c>
      <c r="G1895" s="2">
        <f>'Moving Avg'!F1895</f>
        <v>6.1629000000000014</v>
      </c>
      <c r="H1895" s="2">
        <f>'Moving Avg'!G1895</f>
        <v>6.2343199999999968</v>
      </c>
      <c r="I1895" s="2">
        <f>'Moving Avg'!H1895</f>
        <v>6.2256950000000186</v>
      </c>
      <c r="J1895" s="5" t="str">
        <f>OBV!F1895</f>
        <v>BEARISH</v>
      </c>
      <c r="K1895" s="5" t="str">
        <f>OBV!G1895</f>
        <v>STRONG</v>
      </c>
      <c r="L1895" s="5" t="str">
        <f>OBV!H1895</f>
        <v>CONFIRMED BEARISH</v>
      </c>
    </row>
    <row r="1896" spans="1:12" ht="13.5" x14ac:dyDescent="0.25">
      <c r="A1896" s="3">
        <f>RSI!A1896</f>
        <v>44771</v>
      </c>
      <c r="B1896" s="2">
        <f>RSI!B1896</f>
        <v>6.1509999999999998</v>
      </c>
      <c r="C1896" s="2">
        <f>RSI!I1896</f>
        <v>38.334171868977464</v>
      </c>
      <c r="D1896" s="2">
        <f>MACD!E1896</f>
        <v>-8.8503600873437449E-3</v>
      </c>
      <c r="E1896" s="2">
        <f>MACD!F1896</f>
        <v>7.4704764163067714E-3</v>
      </c>
      <c r="F1896" s="2">
        <f>'Moving Avg'!D1896</f>
        <v>6.1525999999999996</v>
      </c>
      <c r="G1896" s="2">
        <f>'Moving Avg'!F1896</f>
        <v>6.1586000000000007</v>
      </c>
      <c r="H1896" s="2">
        <f>'Moving Avg'!G1896</f>
        <v>6.2279199999999966</v>
      </c>
      <c r="I1896" s="2">
        <f>'Moving Avg'!H1896</f>
        <v>6.2265100000000189</v>
      </c>
      <c r="J1896" s="5" t="str">
        <f>OBV!F1896</f>
        <v>BEARISH</v>
      </c>
      <c r="K1896" s="5" t="str">
        <f>OBV!G1896</f>
        <v>STRONG</v>
      </c>
      <c r="L1896" s="5" t="str">
        <f>OBV!H1896</f>
        <v>CONFIRMED BEARISH</v>
      </c>
    </row>
    <row r="1897" spans="1:12" ht="13.5" x14ac:dyDescent="0.25">
      <c r="A1897" s="3">
        <f>RSI!A1897</f>
        <v>44774</v>
      </c>
      <c r="B1897" s="2">
        <f>RSI!B1897</f>
        <v>6.1509999999999998</v>
      </c>
      <c r="C1897" s="2">
        <f>RSI!I1897</f>
        <v>38.33417186897745</v>
      </c>
      <c r="D1897" s="2">
        <f>MACD!E1897</f>
        <v>-9.0045103979026209E-3</v>
      </c>
      <c r="E1897" s="2">
        <f>MACD!F1897</f>
        <v>4.1754790534648933E-3</v>
      </c>
      <c r="F1897" s="2">
        <f>'Moving Avg'!D1897</f>
        <v>6.1509999999999998</v>
      </c>
      <c r="G1897" s="2">
        <f>'Moving Avg'!F1897</f>
        <v>6.1543000000000001</v>
      </c>
      <c r="H1897" s="2">
        <f>'Moving Avg'!G1897</f>
        <v>6.2261999999999977</v>
      </c>
      <c r="I1897" s="2">
        <f>'Moving Avg'!H1897</f>
        <v>6.22732500000002</v>
      </c>
      <c r="J1897" s="5" t="str">
        <f>OBV!F1897</f>
        <v>BEARISH</v>
      </c>
      <c r="K1897" s="5" t="str">
        <f>OBV!G1897</f>
        <v>STRONG</v>
      </c>
      <c r="L1897" s="5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6.1509999999999998</v>
      </c>
      <c r="C1898" s="2">
        <f>RSI!I1898</f>
        <v>38.33417186897745</v>
      </c>
      <c r="D1898" s="2">
        <f>MACD!E1898</f>
        <v>-8.9314998389635747E-3</v>
      </c>
      <c r="E1898" s="2">
        <f>MACD!F1898</f>
        <v>1.5540832749791997E-3</v>
      </c>
      <c r="F1898" s="2">
        <f>'Moving Avg'!D1898</f>
        <v>6.1509999999999998</v>
      </c>
      <c r="G1898" s="2">
        <f>'Moving Avg'!F1898</f>
        <v>6.1499999999999995</v>
      </c>
      <c r="H1898" s="2">
        <f>'Moving Avg'!G1898</f>
        <v>6.2197999999999976</v>
      </c>
      <c r="I1898" s="2">
        <f>'Moving Avg'!H1898</f>
        <v>6.2283200000000196</v>
      </c>
      <c r="J1898" s="5" t="str">
        <f>OBV!F1898</f>
        <v>NEUTRAL</v>
      </c>
      <c r="K1898" s="5" t="str">
        <f>OBV!G1898</f>
        <v>NEUTRAL</v>
      </c>
      <c r="L1898" s="5" t="str">
        <f>OBV!H1898</f>
        <v>NEUTRAL</v>
      </c>
    </row>
    <row r="1899" spans="1:12" ht="13.5" x14ac:dyDescent="0.25">
      <c r="A1899" s="3">
        <f>RSI!A1899</f>
        <v>44776</v>
      </c>
      <c r="B1899" s="2">
        <f>RSI!B1899</f>
        <v>6.1509999999999998</v>
      </c>
      <c r="C1899" s="2">
        <f>RSI!I1899</f>
        <v>38.33417186897745</v>
      </c>
      <c r="D1899" s="2">
        <f>MACD!E1899</f>
        <v>-8.6813462689798726E-3</v>
      </c>
      <c r="E1899" s="2">
        <f>MACD!F1899</f>
        <v>-4.9300263381261479E-4</v>
      </c>
      <c r="F1899" s="2">
        <f>'Moving Avg'!D1899</f>
        <v>6.1509999999999998</v>
      </c>
      <c r="G1899" s="2">
        <f>'Moving Avg'!F1899</f>
        <v>6.1456999999999997</v>
      </c>
      <c r="H1899" s="2">
        <f>'Moving Avg'!G1899</f>
        <v>6.2180799999999987</v>
      </c>
      <c r="I1899" s="2">
        <f>'Moving Avg'!H1899</f>
        <v>6.2299700000000202</v>
      </c>
      <c r="J1899" s="5" t="str">
        <f>OBV!F1899</f>
        <v>NEUTRAL</v>
      </c>
      <c r="K1899" s="5" t="str">
        <f>OBV!G1899</f>
        <v>NEUTRAL</v>
      </c>
      <c r="L1899" s="5" t="str">
        <f>OBV!H1899</f>
        <v>NEUTRAL</v>
      </c>
    </row>
    <row r="1900" spans="1:12" ht="13.5" x14ac:dyDescent="0.25">
      <c r="A1900" s="3">
        <f>RSI!A1900</f>
        <v>44777</v>
      </c>
      <c r="B1900" s="2">
        <f>RSI!B1900</f>
        <v>6.1509999999999998</v>
      </c>
      <c r="C1900" s="2">
        <f>RSI!I1900</f>
        <v>38.33417186897745</v>
      </c>
      <c r="D1900" s="2">
        <f>MACD!E1900</f>
        <v>-8.2952561925662138E-3</v>
      </c>
      <c r="E1900" s="2">
        <f>MACD!F1900</f>
        <v>-2.0534533455633347E-3</v>
      </c>
      <c r="F1900" s="2">
        <f>'Moving Avg'!D1900</f>
        <v>6.1509999999999998</v>
      </c>
      <c r="G1900" s="2">
        <f>'Moving Avg'!F1900</f>
        <v>6.1487999999999987</v>
      </c>
      <c r="H1900" s="2">
        <f>'Moving Avg'!G1900</f>
        <v>6.2163599999999981</v>
      </c>
      <c r="I1900" s="2">
        <f>'Moving Avg'!H1900</f>
        <v>6.2316200000000199</v>
      </c>
      <c r="J1900" s="5" t="str">
        <f>OBV!F1900</f>
        <v>NEUTRAL</v>
      </c>
      <c r="K1900" s="5" t="str">
        <f>OBV!G1900</f>
        <v>NEUTRAL</v>
      </c>
      <c r="L1900" s="5" t="str">
        <f>OBV!H1900</f>
        <v>NEUTRAL</v>
      </c>
    </row>
    <row r="1901" spans="1:12" ht="13.5" x14ac:dyDescent="0.25">
      <c r="A1901" s="3">
        <f>RSI!A1901</f>
        <v>44778</v>
      </c>
      <c r="B1901" s="2">
        <f>RSI!B1901</f>
        <v>6.1509999999999998</v>
      </c>
      <c r="C1901" s="2">
        <f>RSI!I1901</f>
        <v>38.33417186897745</v>
      </c>
      <c r="D1901" s="2">
        <f>MACD!E1901</f>
        <v>-7.8070630421835929E-3</v>
      </c>
      <c r="E1901" s="2">
        <f>MACD!F1901</f>
        <v>-3.2041752848873863E-3</v>
      </c>
      <c r="F1901" s="2">
        <f>'Moving Avg'!D1901</f>
        <v>6.1509999999999998</v>
      </c>
      <c r="G1901" s="2">
        <f>'Moving Avg'!F1901</f>
        <v>6.1518999999999986</v>
      </c>
      <c r="H1901" s="2">
        <f>'Moving Avg'!G1901</f>
        <v>6.2146399999999993</v>
      </c>
      <c r="I1901" s="2">
        <f>'Moving Avg'!H1901</f>
        <v>6.2332300000000203</v>
      </c>
      <c r="J1901" s="5" t="str">
        <f>OBV!F1901</f>
        <v>NEUTRAL</v>
      </c>
      <c r="K1901" s="5" t="str">
        <f>OBV!G1901</f>
        <v>NEUTRAL</v>
      </c>
      <c r="L1901" s="5" t="str">
        <f>OBV!H1901</f>
        <v>NEUTRAL</v>
      </c>
    </row>
    <row r="1902" spans="1:12" ht="13.5" x14ac:dyDescent="0.25">
      <c r="A1902" s="3">
        <f>RSI!A1902</f>
        <v>44781</v>
      </c>
      <c r="B1902" s="2">
        <f>RSI!B1902</f>
        <v>6.1509999999999998</v>
      </c>
      <c r="C1902" s="2">
        <f>RSI!I1902</f>
        <v>38.334171868977442</v>
      </c>
      <c r="D1902" s="2">
        <f>MACD!E1902</f>
        <v>-7.2444380606340175E-3</v>
      </c>
      <c r="E1902" s="2">
        <f>MACD!F1902</f>
        <v>-4.0122278400367122E-3</v>
      </c>
      <c r="F1902" s="2">
        <f>'Moving Avg'!D1902</f>
        <v>6.1509999999999998</v>
      </c>
      <c r="G1902" s="2">
        <f>'Moving Avg'!F1902</f>
        <v>6.1549999999999985</v>
      </c>
      <c r="H1902" s="2">
        <f>'Moving Avg'!G1902</f>
        <v>6.2129199999999996</v>
      </c>
      <c r="I1902" s="2">
        <f>'Moving Avg'!H1902</f>
        <v>6.2348400000000206</v>
      </c>
      <c r="J1902" s="5" t="str">
        <f>OBV!F1902</f>
        <v>NEUTRAL</v>
      </c>
      <c r="K1902" s="5" t="str">
        <f>OBV!G1902</f>
        <v>NEUTRAL</v>
      </c>
      <c r="L1902" s="5" t="str">
        <f>OBV!H1902</f>
        <v>NEUTRAL</v>
      </c>
    </row>
    <row r="1903" spans="1:12" ht="13.5" x14ac:dyDescent="0.25">
      <c r="A1903" s="3">
        <f>RSI!A1903</f>
        <v>44782</v>
      </c>
      <c r="B1903" s="2">
        <f>RSI!B1903</f>
        <v>6.1509999999999998</v>
      </c>
      <c r="C1903" s="2">
        <f>RSI!I1903</f>
        <v>38.334171868977435</v>
      </c>
      <c r="D1903" s="2">
        <f>MACD!E1903</f>
        <v>-7.8606784533166163E-3</v>
      </c>
      <c r="E1903" s="2">
        <f>MACD!F1903</f>
        <v>-4.781917962692693E-3</v>
      </c>
      <c r="F1903" s="2">
        <f>'Moving Avg'!D1903</f>
        <v>6.1509999999999998</v>
      </c>
      <c r="G1903" s="2">
        <f>'Moving Avg'!F1903</f>
        <v>6.1545999999999976</v>
      </c>
      <c r="H1903" s="2">
        <f>'Moving Avg'!G1903</f>
        <v>6.2111999999999998</v>
      </c>
      <c r="I1903" s="2">
        <f>'Moving Avg'!H1903</f>
        <v>6.2356550000000208</v>
      </c>
      <c r="J1903" s="5" t="str">
        <f>OBV!F1903</f>
        <v>NEUTRAL</v>
      </c>
      <c r="K1903" s="5" t="str">
        <f>OBV!G1903</f>
        <v>NEUTRAL</v>
      </c>
      <c r="L1903" s="5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6.1509999999999998</v>
      </c>
      <c r="C1904" s="2">
        <f>RSI!I1904</f>
        <v>38.334171868977442</v>
      </c>
      <c r="D1904" s="2">
        <f>MACD!E1904</f>
        <v>-8.2539074965479742E-3</v>
      </c>
      <c r="E1904" s="2">
        <f>MACD!F1904</f>
        <v>-5.47631586946375E-3</v>
      </c>
      <c r="F1904" s="2">
        <f>'Moving Avg'!D1904</f>
        <v>6.1509999999999998</v>
      </c>
      <c r="G1904" s="2">
        <f>'Moving Avg'!F1904</f>
        <v>6.1541999999999977</v>
      </c>
      <c r="H1904" s="2">
        <f>'Moving Avg'!G1904</f>
        <v>6.2094800000000001</v>
      </c>
      <c r="I1904" s="2">
        <f>'Moving Avg'!H1904</f>
        <v>6.2364700000000211</v>
      </c>
      <c r="J1904" s="5" t="str">
        <f>OBV!F1904</f>
        <v>NEUTRAL</v>
      </c>
      <c r="K1904" s="5" t="str">
        <f>OBV!G1904</f>
        <v>NEUTRAL</v>
      </c>
      <c r="L1904" s="5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6.1589999999999998</v>
      </c>
      <c r="C1905" s="2">
        <f>RSI!I1905</f>
        <v>43.556263931804601</v>
      </c>
      <c r="D1905" s="2">
        <f>MACD!E1905</f>
        <v>-9.0605238979799552E-3</v>
      </c>
      <c r="E1905" s="2">
        <f>MACD!F1905</f>
        <v>-6.1931574751669912E-3</v>
      </c>
      <c r="F1905" s="2">
        <f>'Moving Avg'!D1905</f>
        <v>6.1525999999999996</v>
      </c>
      <c r="G1905" s="2">
        <f>'Moving Avg'!F1905</f>
        <v>6.1541999999999977</v>
      </c>
      <c r="H1905" s="2">
        <f>'Moving Avg'!G1905</f>
        <v>6.2079200000000005</v>
      </c>
      <c r="I1905" s="2">
        <f>'Moving Avg'!H1905</f>
        <v>6.2375050000000201</v>
      </c>
      <c r="J1905" s="5" t="str">
        <f>OBV!F1905</f>
        <v>BULLISH</v>
      </c>
      <c r="K1905" s="5" t="str">
        <f>OBV!G1905</f>
        <v>WEAK</v>
      </c>
      <c r="L1905" s="5" t="str">
        <f>OBV!H1905</f>
        <v>CONFIRMED BULLISH</v>
      </c>
    </row>
    <row r="1906" spans="1:12" ht="13.5" x14ac:dyDescent="0.25">
      <c r="A1906" s="3">
        <f>RSI!A1906</f>
        <v>44785</v>
      </c>
      <c r="B1906" s="2">
        <f>RSI!B1906</f>
        <v>6.1589999999999998</v>
      </c>
      <c r="C1906" s="2">
        <f>RSI!I1906</f>
        <v>43.556263931804608</v>
      </c>
      <c r="D1906" s="2">
        <f>MACD!E1906</f>
        <v>-9.6804025726289211E-3</v>
      </c>
      <c r="E1906" s="2">
        <f>MACD!F1906</f>
        <v>-6.8906064946593782E-3</v>
      </c>
      <c r="F1906" s="2">
        <f>'Moving Avg'!D1906</f>
        <v>6.1541999999999994</v>
      </c>
      <c r="G1906" s="2">
        <f>'Moving Avg'!F1906</f>
        <v>6.1541999999999986</v>
      </c>
      <c r="H1906" s="2">
        <f>'Moving Avg'!G1906</f>
        <v>6.2063600000000001</v>
      </c>
      <c r="I1906" s="2">
        <f>'Moving Avg'!H1906</f>
        <v>6.2383600000000206</v>
      </c>
      <c r="J1906" s="5" t="str">
        <f>OBV!F1906</f>
        <v>BULLISH</v>
      </c>
      <c r="K1906" s="5" t="str">
        <f>OBV!G1906</f>
        <v>WEAK</v>
      </c>
      <c r="L1906" s="5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6.1589999999999998</v>
      </c>
      <c r="C1907" s="2">
        <f>RSI!I1907</f>
        <v>43.556263931804608</v>
      </c>
      <c r="D1907" s="2">
        <f>MACD!E1907</f>
        <v>-1.0146912616042059E-2</v>
      </c>
      <c r="E1907" s="2">
        <f>MACD!F1907</f>
        <v>-7.541867718935915E-3</v>
      </c>
      <c r="F1907" s="2">
        <f>'Moving Avg'!D1907</f>
        <v>6.1557999999999993</v>
      </c>
      <c r="G1907" s="2">
        <f>'Moving Avg'!F1907</f>
        <v>6.1541999999999986</v>
      </c>
      <c r="H1907" s="2">
        <f>'Moving Avg'!G1907</f>
        <v>6.2063600000000001</v>
      </c>
      <c r="I1907" s="2">
        <f>'Moving Avg'!H1907</f>
        <v>6.2392150000000219</v>
      </c>
      <c r="J1907" s="5" t="str">
        <f>OBV!F1907</f>
        <v>BULLISH</v>
      </c>
      <c r="K1907" s="5" t="str">
        <f>OBV!G1907</f>
        <v>WEAK</v>
      </c>
      <c r="L1907" s="5" t="str">
        <f>OBV!H1907</f>
        <v>CONFIRMED BULLISH</v>
      </c>
    </row>
    <row r="1908" spans="1:12" ht="13.5" x14ac:dyDescent="0.25">
      <c r="A1908" s="3">
        <f>RSI!A1908</f>
        <v>44789</v>
      </c>
      <c r="B1908" s="2">
        <f>RSI!B1908</f>
        <v>6.1589999999999998</v>
      </c>
      <c r="C1908" s="2">
        <f>RSI!I1908</f>
        <v>43.556263931804608</v>
      </c>
      <c r="D1908" s="2">
        <f>MACD!E1908</f>
        <v>-1.0487945697165379E-2</v>
      </c>
      <c r="E1908" s="2">
        <f>MACD!F1908</f>
        <v>-8.1310833145818093E-3</v>
      </c>
      <c r="F1908" s="2">
        <f>'Moving Avg'!D1908</f>
        <v>6.1573999999999991</v>
      </c>
      <c r="G1908" s="2">
        <f>'Moving Avg'!F1908</f>
        <v>6.1541999999999994</v>
      </c>
      <c r="H1908" s="2">
        <f>'Moving Avg'!G1908</f>
        <v>6.2032399999999992</v>
      </c>
      <c r="I1908" s="2">
        <f>'Moving Avg'!H1908</f>
        <v>6.2400700000000207</v>
      </c>
      <c r="J1908" s="5" t="str">
        <f>OBV!F1908</f>
        <v>BULLISH</v>
      </c>
      <c r="K1908" s="5" t="str">
        <f>OBV!G1908</f>
        <v>WEAK</v>
      </c>
      <c r="L1908" s="5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6.1589999999999998</v>
      </c>
      <c r="C1909" s="2">
        <f>RSI!I1909</f>
        <v>43.556263931804608</v>
      </c>
      <c r="D1909" s="2">
        <f>MACD!E1909</f>
        <v>-1.0726784200072892E-2</v>
      </c>
      <c r="E1909" s="2">
        <f>MACD!F1909</f>
        <v>-8.6502234916800268E-3</v>
      </c>
      <c r="F1909" s="2">
        <f>'Moving Avg'!D1909</f>
        <v>6.1589999999999998</v>
      </c>
      <c r="G1909" s="2">
        <f>'Moving Avg'!F1909</f>
        <v>6.1542000000000003</v>
      </c>
      <c r="H1909" s="2">
        <f>'Moving Avg'!G1909</f>
        <v>6.2046399999999995</v>
      </c>
      <c r="I1909" s="2">
        <f>'Moving Avg'!H1909</f>
        <v>6.2409250000000212</v>
      </c>
      <c r="J1909" s="5" t="str">
        <f>OBV!F1909</f>
        <v>BULLISH</v>
      </c>
      <c r="K1909" s="5" t="str">
        <f>OBV!G1909</f>
        <v>WEAK</v>
      </c>
      <c r="L1909" s="5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6.1589999999999998</v>
      </c>
      <c r="C1910" s="2">
        <f>RSI!I1910</f>
        <v>43.556263931804615</v>
      </c>
      <c r="D1910" s="2">
        <f>MACD!E1910</f>
        <v>-1.0882833919444224E-2</v>
      </c>
      <c r="E1910" s="2">
        <f>MACD!F1910</f>
        <v>-9.0967455772328655E-3</v>
      </c>
      <c r="F1910" s="2">
        <f>'Moving Avg'!D1910</f>
        <v>6.1589999999999998</v>
      </c>
      <c r="G1910" s="2">
        <f>'Moving Avg'!F1910</f>
        <v>6.1542000000000003</v>
      </c>
      <c r="H1910" s="2">
        <f>'Moving Avg'!G1910</f>
        <v>6.2015199999999995</v>
      </c>
      <c r="I1910" s="2">
        <f>'Moving Avg'!H1910</f>
        <v>6.2417800000000216</v>
      </c>
      <c r="J1910" s="5" t="str">
        <f>OBV!F1910</f>
        <v>NEUTRAL</v>
      </c>
      <c r="K1910" s="5" t="str">
        <f>OBV!G1910</f>
        <v>NEUTRAL</v>
      </c>
      <c r="L1910" s="5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6.1589999999999998</v>
      </c>
      <c r="C1911" s="2">
        <f>RSI!I1911</f>
        <v>43.556263931804615</v>
      </c>
      <c r="D1911" s="2">
        <f>MACD!E1911</f>
        <v>-1.0972242287390799E-2</v>
      </c>
      <c r="E1911" s="2">
        <f>MACD!F1911</f>
        <v>-9.4718449192644529E-3</v>
      </c>
      <c r="F1911" s="2">
        <f>'Moving Avg'!D1911</f>
        <v>6.1589999999999998</v>
      </c>
      <c r="G1911" s="2">
        <f>'Moving Avg'!F1911</f>
        <v>6.1542000000000012</v>
      </c>
      <c r="H1911" s="2">
        <f>'Moving Avg'!G1911</f>
        <v>6.1983999999999995</v>
      </c>
      <c r="I1911" s="2">
        <f>'Moving Avg'!H1911</f>
        <v>6.2426350000000221</v>
      </c>
      <c r="J1911" s="5" t="str">
        <f>OBV!F1911</f>
        <v>NEUTRAL</v>
      </c>
      <c r="K1911" s="5" t="str">
        <f>OBV!G1911</f>
        <v>NEUTRAL</v>
      </c>
      <c r="L1911" s="5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6.1589999999999998</v>
      </c>
      <c r="C1912" s="2">
        <f>RSI!I1912</f>
        <v>43.556263931804608</v>
      </c>
      <c r="D1912" s="2">
        <f>MACD!E1912</f>
        <v>-1.1008419871537889E-2</v>
      </c>
      <c r="E1912" s="2">
        <f>MACD!F1912</f>
        <v>-9.7791599097191411E-3</v>
      </c>
      <c r="F1912" s="2">
        <f>'Moving Avg'!D1912</f>
        <v>6.1589999999999998</v>
      </c>
      <c r="G1912" s="2">
        <f>'Moving Avg'!F1912</f>
        <v>6.1542000000000012</v>
      </c>
      <c r="H1912" s="2">
        <f>'Moving Avg'!G1912</f>
        <v>6.1952799999999995</v>
      </c>
      <c r="I1912" s="2">
        <f>'Moving Avg'!H1912</f>
        <v>6.2436700000000211</v>
      </c>
      <c r="J1912" s="5" t="str">
        <f>OBV!F1912</f>
        <v>NEUTRAL</v>
      </c>
      <c r="K1912" s="5" t="str">
        <f>OBV!G1912</f>
        <v>NEUTRAL</v>
      </c>
      <c r="L1912" s="5" t="str">
        <f>OBV!H1912</f>
        <v>NEUTRAL</v>
      </c>
    </row>
    <row r="1913" spans="1:12" ht="13.5" x14ac:dyDescent="0.25">
      <c r="A1913" s="3">
        <f>RSI!A1913</f>
        <v>44796</v>
      </c>
      <c r="B1913" s="2">
        <f>RSI!B1913</f>
        <v>6.1589999999999998</v>
      </c>
      <c r="C1913" s="2">
        <f>RSI!I1913</f>
        <v>43.556263931804608</v>
      </c>
      <c r="D1913" s="2">
        <f>MACD!E1913</f>
        <v>-1.1002480145481996E-2</v>
      </c>
      <c r="E1913" s="2">
        <f>MACD!F1913</f>
        <v>-1.0023823956871711E-2</v>
      </c>
      <c r="F1913" s="2">
        <f>'Moving Avg'!D1913</f>
        <v>6.1589999999999998</v>
      </c>
      <c r="G1913" s="2">
        <f>'Moving Avg'!F1913</f>
        <v>6.1546000000000021</v>
      </c>
      <c r="H1913" s="2">
        <f>'Moving Avg'!G1913</f>
        <v>6.1921600000000003</v>
      </c>
      <c r="I1913" s="2">
        <f>'Moving Avg'!H1913</f>
        <v>6.2443400000000215</v>
      </c>
      <c r="J1913" s="5" t="str">
        <f>OBV!F1913</f>
        <v>NEUTRAL</v>
      </c>
      <c r="K1913" s="5" t="str">
        <f>OBV!G1913</f>
        <v>NEUTRAL</v>
      </c>
      <c r="L1913" s="5" t="str">
        <f>OBV!H1913</f>
        <v>NEUTRAL</v>
      </c>
    </row>
    <row r="1914" spans="1:12" ht="13.5" x14ac:dyDescent="0.25">
      <c r="A1914" s="3">
        <f>RSI!A1914</f>
        <v>44797</v>
      </c>
      <c r="B1914" s="2">
        <f>RSI!B1914</f>
        <v>6.1589999999999998</v>
      </c>
      <c r="C1914" s="2">
        <f>RSI!I1914</f>
        <v>43.556263931804601</v>
      </c>
      <c r="D1914" s="2">
        <f>MACD!E1914</f>
        <v>-1.0963610216002451E-2</v>
      </c>
      <c r="E1914" s="2">
        <f>MACD!F1914</f>
        <v>-1.0211781208697861E-2</v>
      </c>
      <c r="F1914" s="2">
        <f>'Moving Avg'!D1914</f>
        <v>6.1589999999999998</v>
      </c>
      <c r="G1914" s="2">
        <f>'Moving Avg'!F1914</f>
        <v>6.1550000000000029</v>
      </c>
      <c r="H1914" s="2">
        <f>'Moving Avg'!G1914</f>
        <v>6.1890400000000003</v>
      </c>
      <c r="I1914" s="2">
        <f>'Moving Avg'!H1914</f>
        <v>6.2450100000000202</v>
      </c>
      <c r="J1914" s="5" t="str">
        <f>OBV!F1914</f>
        <v>NEUTRAL</v>
      </c>
      <c r="K1914" s="5" t="str">
        <f>OBV!G1914</f>
        <v>NEUTRAL</v>
      </c>
      <c r="L1914" s="5" t="str">
        <f>OBV!H1914</f>
        <v>NEUTRAL</v>
      </c>
    </row>
    <row r="1915" spans="1:12" ht="13.5" x14ac:dyDescent="0.25">
      <c r="A1915" s="3">
        <f>RSI!A1915</f>
        <v>44798</v>
      </c>
      <c r="B1915" s="2">
        <f>RSI!B1915</f>
        <v>6.1589999999999998</v>
      </c>
      <c r="C1915" s="2">
        <f>RSI!I1915</f>
        <v>43.556263931804608</v>
      </c>
      <c r="D1915" s="2">
        <f>MACD!E1915</f>
        <v>-9.6686140009865085E-3</v>
      </c>
      <c r="E1915" s="2">
        <f>MACD!F1915</f>
        <v>-1.0103147767155591E-2</v>
      </c>
      <c r="F1915" s="2">
        <f>'Moving Avg'!D1915</f>
        <v>6.1589999999999998</v>
      </c>
      <c r="G1915" s="2">
        <f>'Moving Avg'!F1915</f>
        <v>6.155400000000002</v>
      </c>
      <c r="H1915" s="2">
        <f>'Moving Avg'!G1915</f>
        <v>6.1859199999999994</v>
      </c>
      <c r="I1915" s="2">
        <f>'Moving Avg'!H1915</f>
        <v>6.2457200000000208</v>
      </c>
      <c r="J1915" s="5" t="str">
        <f>OBV!F1915</f>
        <v>NEUTRAL</v>
      </c>
      <c r="K1915" s="5" t="str">
        <f>OBV!G1915</f>
        <v>NEUTRAL</v>
      </c>
      <c r="L1915" s="5" t="str">
        <f>OBV!H1915</f>
        <v>NEUTRAL</v>
      </c>
    </row>
    <row r="1916" spans="1:12" ht="13.5" x14ac:dyDescent="0.25">
      <c r="A1916" s="3">
        <f>RSI!A1916</f>
        <v>44799</v>
      </c>
      <c r="B1916" s="2">
        <f>RSI!B1916</f>
        <v>6.1589999999999998</v>
      </c>
      <c r="C1916" s="2">
        <f>RSI!I1916</f>
        <v>43.556263931804615</v>
      </c>
      <c r="D1916" s="2">
        <f>MACD!E1916</f>
        <v>-8.5438321914894644E-3</v>
      </c>
      <c r="E1916" s="2">
        <f>MACD!F1916</f>
        <v>-9.7912846520223657E-3</v>
      </c>
      <c r="F1916" s="2">
        <f>'Moving Avg'!D1916</f>
        <v>6.1589999999999998</v>
      </c>
      <c r="G1916" s="2">
        <f>'Moving Avg'!F1916</f>
        <v>6.1558000000000028</v>
      </c>
      <c r="H1916" s="2">
        <f>'Moving Avg'!G1916</f>
        <v>6.1829600000000005</v>
      </c>
      <c r="I1916" s="2">
        <f>'Moving Avg'!H1916</f>
        <v>6.2463900000000203</v>
      </c>
      <c r="J1916" s="5" t="str">
        <f>OBV!F1916</f>
        <v>NEUTRAL</v>
      </c>
      <c r="K1916" s="5" t="str">
        <f>OBV!G1916</f>
        <v>NEUTRAL</v>
      </c>
      <c r="L1916" s="5" t="str">
        <f>OBV!H1916</f>
        <v>NEUTRAL</v>
      </c>
    </row>
    <row r="1917" spans="1:12" ht="13.5" x14ac:dyDescent="0.25">
      <c r="A1917" s="3">
        <f>RSI!A1917</f>
        <v>44802</v>
      </c>
      <c r="B1917" s="2">
        <f>RSI!B1917</f>
        <v>6.1589999999999998</v>
      </c>
      <c r="C1917" s="2">
        <f>RSI!I1917</f>
        <v>43.556263931804615</v>
      </c>
      <c r="D1917" s="2">
        <f>MACD!E1917</f>
        <v>-7.5652272730346581E-3</v>
      </c>
      <c r="E1917" s="2">
        <f>MACD!F1917</f>
        <v>-9.3460731762248245E-3</v>
      </c>
      <c r="F1917" s="2">
        <f>'Moving Avg'!D1917</f>
        <v>6.1589999999999998</v>
      </c>
      <c r="G1917" s="2">
        <f>'Moving Avg'!F1917</f>
        <v>6.1562000000000028</v>
      </c>
      <c r="H1917" s="2">
        <f>'Moving Avg'!G1917</f>
        <v>6.1800000000000015</v>
      </c>
      <c r="I1917" s="2">
        <f>'Moving Avg'!H1917</f>
        <v>6.2470600000000207</v>
      </c>
      <c r="J1917" s="5" t="str">
        <f>OBV!F1917</f>
        <v>NEUTRAL</v>
      </c>
      <c r="K1917" s="5" t="str">
        <f>OBV!G1917</f>
        <v>NEUTRAL</v>
      </c>
      <c r="L1917" s="5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6.1589999999999998</v>
      </c>
      <c r="C1918" s="2">
        <f>RSI!I1918</f>
        <v>43.556263931804615</v>
      </c>
      <c r="D1918" s="2">
        <f>MACD!E1918</f>
        <v>-6.712300601617649E-3</v>
      </c>
      <c r="E1918" s="2">
        <f>MACD!F1918</f>
        <v>-8.8193186613033901E-3</v>
      </c>
      <c r="F1918" s="2">
        <f>'Moving Avg'!D1918</f>
        <v>6.1589999999999998</v>
      </c>
      <c r="G1918" s="2">
        <f>'Moving Avg'!F1918</f>
        <v>6.1566000000000027</v>
      </c>
      <c r="H1918" s="2">
        <f>'Moving Avg'!G1918</f>
        <v>6.1770400000000008</v>
      </c>
      <c r="I1918" s="2">
        <f>'Moving Avg'!H1918</f>
        <v>6.247730000000022</v>
      </c>
      <c r="J1918" s="5" t="str">
        <f>OBV!F1918</f>
        <v>NEUTRAL</v>
      </c>
      <c r="K1918" s="5" t="str">
        <f>OBV!G1918</f>
        <v>NEUTRAL</v>
      </c>
      <c r="L1918" s="5" t="str">
        <f>OBV!H1918</f>
        <v>NEUTRAL</v>
      </c>
    </row>
    <row r="1919" spans="1:12" ht="13.5" x14ac:dyDescent="0.25">
      <c r="A1919" s="3">
        <f>RSI!A1919</f>
        <v>44804</v>
      </c>
      <c r="B1919" s="2">
        <f>RSI!B1919</f>
        <v>6.1589999999999998</v>
      </c>
      <c r="C1919" s="2">
        <f>RSI!I1919</f>
        <v>43.556263931804615</v>
      </c>
      <c r="D1919" s="2">
        <f>MACD!E1919</f>
        <v>-5.9675597553319193E-3</v>
      </c>
      <c r="E1919" s="2">
        <f>MACD!F1919</f>
        <v>-8.2489668801090966E-3</v>
      </c>
      <c r="F1919" s="2">
        <f>'Moving Avg'!D1919</f>
        <v>6.1589999999999998</v>
      </c>
      <c r="G1919" s="2">
        <f>'Moving Avg'!F1919</f>
        <v>6.1570000000000027</v>
      </c>
      <c r="H1919" s="2">
        <f>'Moving Avg'!G1919</f>
        <v>6.1740800000000009</v>
      </c>
      <c r="I1919" s="2">
        <f>'Moving Avg'!H1919</f>
        <v>6.2484000000000215</v>
      </c>
      <c r="J1919" s="5" t="str">
        <f>OBV!F1919</f>
        <v>NEUTRAL</v>
      </c>
      <c r="K1919" s="5" t="str">
        <f>OBV!G1919</f>
        <v>NEUTRAL</v>
      </c>
      <c r="L1919" s="5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6.1589999999999998</v>
      </c>
      <c r="C1920" s="2">
        <f>RSI!I1920</f>
        <v>43.556263931804615</v>
      </c>
      <c r="D1920" s="2">
        <f>MACD!E1920</f>
        <v>-5.3160669583247611E-3</v>
      </c>
      <c r="E1920" s="2">
        <f>MACD!F1920</f>
        <v>-7.6623868957522304E-3</v>
      </c>
      <c r="F1920" s="2">
        <f>'Moving Avg'!D1920</f>
        <v>6.1589999999999998</v>
      </c>
      <c r="G1920" s="2">
        <f>'Moving Avg'!F1920</f>
        <v>6.1574000000000026</v>
      </c>
      <c r="H1920" s="2">
        <f>'Moving Avg'!G1920</f>
        <v>6.171120000000001</v>
      </c>
      <c r="I1920" s="2">
        <f>'Moving Avg'!H1920</f>
        <v>6.2490700000000219</v>
      </c>
      <c r="J1920" s="5" t="str">
        <f>OBV!F1920</f>
        <v>NEUTRAL</v>
      </c>
      <c r="K1920" s="5" t="str">
        <f>OBV!G1920</f>
        <v>NEUTRAL</v>
      </c>
      <c r="L1920" s="5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6.1589999999999998</v>
      </c>
      <c r="C1921" s="2">
        <f>RSI!I1921</f>
        <v>43.556263931804601</v>
      </c>
      <c r="D1921" s="2">
        <f>MACD!E1921</f>
        <v>-4.7450561691206872E-3</v>
      </c>
      <c r="E1921" s="2">
        <f>MACD!F1921</f>
        <v>-7.0789207504259226E-3</v>
      </c>
      <c r="F1921" s="2">
        <f>'Moving Avg'!D1921</f>
        <v>6.1589999999999998</v>
      </c>
      <c r="G1921" s="2">
        <f>'Moving Avg'!F1921</f>
        <v>6.1578000000000026</v>
      </c>
      <c r="H1921" s="2">
        <f>'Moving Avg'!G1921</f>
        <v>6.1681600000000012</v>
      </c>
      <c r="I1921" s="2">
        <f>'Moving Avg'!H1921</f>
        <v>6.2497400000000205</v>
      </c>
      <c r="J1921" s="5" t="str">
        <f>OBV!F1921</f>
        <v>NEUTRAL</v>
      </c>
      <c r="K1921" s="5" t="str">
        <f>OBV!G1921</f>
        <v>NEUTRAL</v>
      </c>
      <c r="L1921" s="5" t="str">
        <f>OBV!H1921</f>
        <v>NEUTRAL</v>
      </c>
    </row>
    <row r="1922" spans="1:12" ht="13.5" x14ac:dyDescent="0.25">
      <c r="A1922" s="3">
        <f>RSI!A1922</f>
        <v>44809</v>
      </c>
      <c r="B1922" s="2">
        <f>RSI!B1922</f>
        <v>6.1589999999999998</v>
      </c>
      <c r="C1922" s="2">
        <f>RSI!I1922</f>
        <v>43.556263931804601</v>
      </c>
      <c r="D1922" s="2">
        <f>MACD!E1922</f>
        <v>-4.2436083294985494E-3</v>
      </c>
      <c r="E1922" s="2">
        <f>MACD!F1922</f>
        <v>-6.5118582662404478E-3</v>
      </c>
      <c r="F1922" s="2">
        <f>'Moving Avg'!D1922</f>
        <v>6.1589999999999998</v>
      </c>
      <c r="G1922" s="2">
        <f>'Moving Avg'!F1922</f>
        <v>6.1582000000000026</v>
      </c>
      <c r="H1922" s="2">
        <f>'Moving Avg'!G1922</f>
        <v>6.1652000000000013</v>
      </c>
      <c r="I1922" s="2">
        <f>'Moving Avg'!H1922</f>
        <v>6.2504100000000209</v>
      </c>
      <c r="J1922" s="5" t="str">
        <f>OBV!F1922</f>
        <v>NEUTRAL</v>
      </c>
      <c r="K1922" s="5" t="str">
        <f>OBV!G1922</f>
        <v>NEUTRAL</v>
      </c>
      <c r="L1922" s="5" t="str">
        <f>OBV!H1922</f>
        <v>NEUTRAL</v>
      </c>
    </row>
    <row r="1923" spans="1:12" ht="13.5" x14ac:dyDescent="0.25">
      <c r="A1923" s="3">
        <f>RSI!A1923</f>
        <v>44810</v>
      </c>
      <c r="B1923" s="2">
        <f>RSI!B1923</f>
        <v>6.2370000000000001</v>
      </c>
      <c r="C1923" s="2">
        <f>RSI!I1923</f>
        <v>86.347171722701859</v>
      </c>
      <c r="D1923" s="2">
        <f>MACD!E1923</f>
        <v>-9.5801536593720371E-3</v>
      </c>
      <c r="E1923" s="2">
        <f>MACD!F1923</f>
        <v>-7.1255173448667658E-3</v>
      </c>
      <c r="F1923" s="2">
        <f>'Moving Avg'!D1923</f>
        <v>6.1745999999999999</v>
      </c>
      <c r="G1923" s="2">
        <f>'Moving Avg'!F1923</f>
        <v>6.1625000000000023</v>
      </c>
      <c r="H1923" s="2">
        <f>'Moving Avg'!G1923</f>
        <v>6.1638000000000011</v>
      </c>
      <c r="I1923" s="2">
        <f>'Moving Avg'!H1923</f>
        <v>6.2514700000000207</v>
      </c>
      <c r="J1923" s="5" t="str">
        <f>OBV!F1923</f>
        <v>BULLISH</v>
      </c>
      <c r="K1923" s="5" t="str">
        <f>OBV!G1923</f>
        <v>WEAK</v>
      </c>
      <c r="L1923" s="5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6.1589999999999998</v>
      </c>
      <c r="C1924" s="2">
        <f>RSI!I1924</f>
        <v>47.536673473517254</v>
      </c>
      <c r="D1924" s="2">
        <f>MACD!E1924</f>
        <v>-8.7631432635832951E-3</v>
      </c>
      <c r="E1924" s="2">
        <f>MACD!F1924</f>
        <v>-7.4530425286100724E-3</v>
      </c>
      <c r="F1924" s="2">
        <f>'Moving Avg'!D1924</f>
        <v>6.1745999999999999</v>
      </c>
      <c r="G1924" s="2">
        <f>'Moving Avg'!F1924</f>
        <v>6.1629000000000023</v>
      </c>
      <c r="H1924" s="2">
        <f>'Moving Avg'!G1924</f>
        <v>6.1622400000000006</v>
      </c>
      <c r="I1924" s="2">
        <f>'Moving Avg'!H1924</f>
        <v>6.2530500000000213</v>
      </c>
      <c r="J1924" s="5" t="str">
        <f>OBV!F1924</f>
        <v>BULLISH</v>
      </c>
      <c r="K1924" s="5" t="str">
        <f>OBV!G1924</f>
        <v>NEUTRAL</v>
      </c>
      <c r="L1924" s="5" t="str">
        <f>OBV!H1924</f>
        <v>NEUTRAL</v>
      </c>
    </row>
    <row r="1925" spans="1:12" ht="13.5" x14ac:dyDescent="0.25">
      <c r="A1925" s="3">
        <f>RSI!A1925</f>
        <v>44812</v>
      </c>
      <c r="B1925" s="2">
        <f>RSI!B1925</f>
        <v>6.1589999999999998</v>
      </c>
      <c r="C1925" s="2">
        <f>RSI!I1925</f>
        <v>47.536673473517254</v>
      </c>
      <c r="D1925" s="2">
        <f>MACD!E1925</f>
        <v>-8.0231705231375017E-3</v>
      </c>
      <c r="E1925" s="2">
        <f>MACD!F1925</f>
        <v>-7.5670681275155586E-3</v>
      </c>
      <c r="F1925" s="2">
        <f>'Moving Avg'!D1925</f>
        <v>6.1745999999999999</v>
      </c>
      <c r="G1925" s="2">
        <f>'Moving Avg'!F1925</f>
        <v>6.1629000000000023</v>
      </c>
      <c r="H1925" s="2">
        <f>'Moving Avg'!G1925</f>
        <v>6.1606800000000002</v>
      </c>
      <c r="I1925" s="2">
        <f>'Moving Avg'!H1925</f>
        <v>6.2540850000000203</v>
      </c>
      <c r="J1925" s="5" t="str">
        <f>OBV!F1925</f>
        <v>BULLISH</v>
      </c>
      <c r="K1925" s="5" t="str">
        <f>OBV!G1925</f>
        <v>NEUTRAL</v>
      </c>
      <c r="L1925" s="5" t="str">
        <f>OBV!H1925</f>
        <v>NEUTRAL</v>
      </c>
    </row>
    <row r="1926" spans="1:12" ht="13.5" x14ac:dyDescent="0.25">
      <c r="A1926" s="3">
        <f>RSI!A1926</f>
        <v>44813</v>
      </c>
      <c r="B1926" s="2">
        <f>RSI!B1926</f>
        <v>6.1589999999999998</v>
      </c>
      <c r="C1926" s="2">
        <f>RSI!I1926</f>
        <v>47.536673473517254</v>
      </c>
      <c r="D1926" s="2">
        <f>MACD!E1926</f>
        <v>-7.3519876578531651E-3</v>
      </c>
      <c r="E1926" s="2">
        <f>MACD!F1926</f>
        <v>-7.5240520335830806E-3</v>
      </c>
      <c r="F1926" s="2">
        <f>'Moving Avg'!D1926</f>
        <v>6.1745999999999999</v>
      </c>
      <c r="G1926" s="2">
        <f>'Moving Avg'!F1926</f>
        <v>6.1629000000000023</v>
      </c>
      <c r="H1926" s="2">
        <f>'Moving Avg'!G1926</f>
        <v>6.1591199999999988</v>
      </c>
      <c r="I1926" s="2">
        <f>'Moving Avg'!H1926</f>
        <v>6.2547550000000207</v>
      </c>
      <c r="J1926" s="5" t="str">
        <f>OBV!F1926</f>
        <v>BULLISH</v>
      </c>
      <c r="K1926" s="5" t="str">
        <f>OBV!G1926</f>
        <v>NEUTRAL</v>
      </c>
      <c r="L1926" s="5" t="str">
        <f>OBV!H1926</f>
        <v>NEUTRAL</v>
      </c>
    </row>
    <row r="1927" spans="1:12" ht="13.5" x14ac:dyDescent="0.25">
      <c r="A1927" s="3">
        <f>RSI!A1927</f>
        <v>44816</v>
      </c>
      <c r="B1927" s="2">
        <f>RSI!B1927</f>
        <v>6.1589999999999998</v>
      </c>
      <c r="C1927" s="2">
        <f>RSI!I1927</f>
        <v>47.536673473517254</v>
      </c>
      <c r="D1927" s="2">
        <f>MACD!E1927</f>
        <v>-6.7423488014863864E-3</v>
      </c>
      <c r="E1927" s="2">
        <f>MACD!F1927</f>
        <v>-7.3677113871637419E-3</v>
      </c>
      <c r="F1927" s="2">
        <f>'Moving Avg'!D1927</f>
        <v>6.1745999999999999</v>
      </c>
      <c r="G1927" s="2">
        <f>'Moving Avg'!F1927</f>
        <v>6.1629000000000023</v>
      </c>
      <c r="H1927" s="2">
        <f>'Moving Avg'!G1927</f>
        <v>6.1575599999999984</v>
      </c>
      <c r="I1927" s="2">
        <f>'Moving Avg'!H1927</f>
        <v>6.2557900000000197</v>
      </c>
      <c r="J1927" s="5" t="str">
        <f>OBV!F1927</f>
        <v>BULLISH</v>
      </c>
      <c r="K1927" s="5" t="str">
        <f>OBV!G1927</f>
        <v>NEUTRAL</v>
      </c>
      <c r="L1927" s="5" t="str">
        <f>OBV!H1927</f>
        <v>NEUTRAL</v>
      </c>
    </row>
    <row r="1928" spans="1:12" ht="13.5" x14ac:dyDescent="0.25">
      <c r="A1928" s="3">
        <f>RSI!A1928</f>
        <v>44817</v>
      </c>
      <c r="B1928" s="2">
        <f>RSI!B1928</f>
        <v>6.1589999999999998</v>
      </c>
      <c r="C1928" s="2">
        <f>RSI!I1928</f>
        <v>47.536673473517261</v>
      </c>
      <c r="D1928" s="2">
        <f>MACD!E1928</f>
        <v>-6.18787563707901E-3</v>
      </c>
      <c r="E1928" s="2">
        <f>MACD!F1928</f>
        <v>-7.1317442371467959E-3</v>
      </c>
      <c r="F1928" s="2">
        <f>'Moving Avg'!D1928</f>
        <v>6.1589999999999998</v>
      </c>
      <c r="G1928" s="2">
        <f>'Moving Avg'!F1928</f>
        <v>6.1629000000000023</v>
      </c>
      <c r="H1928" s="2">
        <f>'Moving Avg'!G1928</f>
        <v>6.1559999999999979</v>
      </c>
      <c r="I1928" s="2">
        <f>'Moving Avg'!H1928</f>
        <v>6.2568250000000196</v>
      </c>
      <c r="J1928" s="5" t="str">
        <f>OBV!F1928</f>
        <v>BEARISH</v>
      </c>
      <c r="K1928" s="5" t="str">
        <f>OBV!G1928</f>
        <v>STRONG</v>
      </c>
      <c r="L1928" s="5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6.1589999999999998</v>
      </c>
      <c r="C1929" s="2">
        <f>RSI!I1929</f>
        <v>47.536673473517261</v>
      </c>
      <c r="D1929" s="2">
        <f>MACD!E1929</f>
        <v>-5.6829422389013118E-3</v>
      </c>
      <c r="E1929" s="2">
        <f>MACD!F1929</f>
        <v>-6.8419838374976999E-3</v>
      </c>
      <c r="F1929" s="2">
        <f>'Moving Avg'!D1929</f>
        <v>6.1589999999999998</v>
      </c>
      <c r="G1929" s="2">
        <f>'Moving Avg'!F1929</f>
        <v>6.1629000000000023</v>
      </c>
      <c r="H1929" s="2">
        <f>'Moving Avg'!G1929</f>
        <v>6.1544399999999975</v>
      </c>
      <c r="I1929" s="2">
        <f>'Moving Avg'!H1929</f>
        <v>6.2578600000000186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</row>
    <row r="1930" spans="1:12" ht="13.5" x14ac:dyDescent="0.25">
      <c r="A1930" s="3">
        <f>RSI!A1930</f>
        <v>44819</v>
      </c>
      <c r="B1930" s="2">
        <f>RSI!B1930</f>
        <v>6.1589999999999998</v>
      </c>
      <c r="C1930" s="2">
        <f>RSI!I1930</f>
        <v>47.536673473517261</v>
      </c>
      <c r="D1930" s="2">
        <f>MACD!E1930</f>
        <v>-5.222576274643842E-3</v>
      </c>
      <c r="E1930" s="2">
        <f>MACD!F1930</f>
        <v>-6.5181023249269287E-3</v>
      </c>
      <c r="F1930" s="2">
        <f>'Moving Avg'!D1930</f>
        <v>6.1589999999999998</v>
      </c>
      <c r="G1930" s="2">
        <f>'Moving Avg'!F1930</f>
        <v>6.1629000000000023</v>
      </c>
      <c r="H1930" s="2">
        <f>'Moving Avg'!G1930</f>
        <v>6.1558399999999969</v>
      </c>
      <c r="I1930" s="2">
        <f>'Moving Avg'!H1930</f>
        <v>6.258530000000019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</row>
    <row r="1931" spans="1:12" ht="13.5" x14ac:dyDescent="0.25">
      <c r="A1931" s="3">
        <f>RSI!A1931</f>
        <v>44820</v>
      </c>
      <c r="B1931" s="2">
        <f>RSI!B1931</f>
        <v>6.1589999999999998</v>
      </c>
      <c r="C1931" s="2">
        <f>RSI!I1931</f>
        <v>47.536673473517254</v>
      </c>
      <c r="D1931" s="2">
        <f>MACD!E1931</f>
        <v>-4.8023741513700813E-3</v>
      </c>
      <c r="E1931" s="2">
        <f>MACD!F1931</f>
        <v>-6.1749566902155597E-3</v>
      </c>
      <c r="F1931" s="2">
        <f>'Moving Avg'!D1931</f>
        <v>6.1589999999999998</v>
      </c>
      <c r="G1931" s="2">
        <f>'Moving Avg'!F1931</f>
        <v>6.1629000000000023</v>
      </c>
      <c r="H1931" s="2">
        <f>'Moving Avg'!G1931</f>
        <v>6.1572399999999963</v>
      </c>
      <c r="I1931" s="2">
        <f>'Moving Avg'!H1931</f>
        <v>6.2592000000000176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</row>
    <row r="1932" spans="1:12" ht="13.5" x14ac:dyDescent="0.25">
      <c r="A1932" s="3">
        <f>RSI!A1932</f>
        <v>44823</v>
      </c>
      <c r="B1932" s="2">
        <f>RSI!B1932</f>
        <v>6.2370000000000001</v>
      </c>
      <c r="C1932" s="2">
        <f>RSI!I1932</f>
        <v>71.065329162468572</v>
      </c>
      <c r="D1932" s="2">
        <f>MACD!E1932</f>
        <v>-1.0196205830840022E-2</v>
      </c>
      <c r="E1932" s="2">
        <f>MACD!F1932</f>
        <v>-6.979206518340453E-3</v>
      </c>
      <c r="F1932" s="2">
        <f>'Moving Avg'!D1932</f>
        <v>6.1745999999999999</v>
      </c>
      <c r="G1932" s="2">
        <f>'Moving Avg'!F1932</f>
        <v>6.1668000000000021</v>
      </c>
      <c r="H1932" s="2">
        <f>'Moving Avg'!G1932</f>
        <v>6.1601999999999961</v>
      </c>
      <c r="I1932" s="2">
        <f>'Moving Avg'!H1932</f>
        <v>6.2603000000000186</v>
      </c>
      <c r="J1932" s="5" t="str">
        <f>OBV!F1932</f>
        <v>BULLISH</v>
      </c>
      <c r="K1932" s="5" t="str">
        <f>OBV!G1932</f>
        <v>WEAK</v>
      </c>
      <c r="L1932" s="5" t="str">
        <f>OBV!H1932</f>
        <v>CONFIRMED BULLISH</v>
      </c>
    </row>
    <row r="1933" spans="1:12" ht="13.5" x14ac:dyDescent="0.25">
      <c r="A1933" s="3">
        <f>RSI!A1933</f>
        <v>44824</v>
      </c>
      <c r="B1933" s="2">
        <f>RSI!B1933</f>
        <v>6.2370000000000001</v>
      </c>
      <c r="C1933" s="2">
        <f>RSI!I1933</f>
        <v>71.065329162468572</v>
      </c>
      <c r="D1933" s="2">
        <f>MACD!E1933</f>
        <v>-3.1948351428932042E-3</v>
      </c>
      <c r="E1933" s="2">
        <f>MACD!F1933</f>
        <v>-6.2223322432510041E-3</v>
      </c>
      <c r="F1933" s="2">
        <f>'Moving Avg'!D1933</f>
        <v>6.1901999999999999</v>
      </c>
      <c r="G1933" s="2">
        <f>'Moving Avg'!F1933</f>
        <v>6.1707000000000019</v>
      </c>
      <c r="H1933" s="2">
        <f>'Moving Avg'!G1933</f>
        <v>6.1617599999999957</v>
      </c>
      <c r="I1933" s="2">
        <f>'Moving Avg'!H1933</f>
        <v>6.2614000000000178</v>
      </c>
      <c r="J1933" s="5" t="str">
        <f>OBV!F1933</f>
        <v>BULLISH</v>
      </c>
      <c r="K1933" s="5" t="str">
        <f>OBV!G1933</f>
        <v>WEAK</v>
      </c>
      <c r="L1933" s="5" t="str">
        <f>OBV!H1933</f>
        <v>CONFIRMED BULLISH</v>
      </c>
    </row>
    <row r="1934" spans="1:12" ht="13.5" x14ac:dyDescent="0.25">
      <c r="A1934" s="3">
        <f>RSI!A1934</f>
        <v>44825</v>
      </c>
      <c r="B1934" s="2">
        <f>RSI!B1934</f>
        <v>6.2370000000000001</v>
      </c>
      <c r="C1934" s="2">
        <f>RSI!I1934</f>
        <v>71.065329162468558</v>
      </c>
      <c r="D1934" s="2">
        <f>MACD!E1934</f>
        <v>-9.6730223800536308E-3</v>
      </c>
      <c r="E1934" s="2">
        <f>MACD!F1934</f>
        <v>-6.9124702706115293E-3</v>
      </c>
      <c r="F1934" s="2">
        <f>'Moving Avg'!D1934</f>
        <v>6.2058000000000009</v>
      </c>
      <c r="G1934" s="2">
        <f>'Moving Avg'!F1934</f>
        <v>6.1746000000000008</v>
      </c>
      <c r="H1934" s="2">
        <f>'Moving Avg'!G1934</f>
        <v>6.1633199999999961</v>
      </c>
      <c r="I1934" s="2">
        <f>'Moving Avg'!H1934</f>
        <v>6.2625000000000179</v>
      </c>
      <c r="J1934" s="5" t="str">
        <f>OBV!F1934</f>
        <v>BULLISH</v>
      </c>
      <c r="K1934" s="5" t="str">
        <f>OBV!G1934</f>
        <v>WEAK</v>
      </c>
      <c r="L1934" s="5" t="str">
        <f>OBV!H1934</f>
        <v>CONFIRMED BULLISH</v>
      </c>
    </row>
    <row r="1935" spans="1:12" ht="13.5" x14ac:dyDescent="0.25">
      <c r="A1935" s="3">
        <f>RSI!A1935</f>
        <v>44826</v>
      </c>
      <c r="B1935" s="2">
        <f>RSI!B1935</f>
        <v>6.2370000000000001</v>
      </c>
      <c r="C1935" s="2">
        <f>RSI!I1935</f>
        <v>71.065329162468572</v>
      </c>
      <c r="D1935" s="2">
        <f>MACD!E1935</f>
        <v>-1.5527180216802883E-2</v>
      </c>
      <c r="E1935" s="2">
        <f>MACD!F1935</f>
        <v>-8.6354122598498E-3</v>
      </c>
      <c r="F1935" s="2">
        <f>'Moving Avg'!D1935</f>
        <v>6.2214000000000009</v>
      </c>
      <c r="G1935" s="2">
        <f>'Moving Avg'!F1935</f>
        <v>6.1785000000000005</v>
      </c>
      <c r="H1935" s="2">
        <f>'Moving Avg'!G1935</f>
        <v>6.1648799999999975</v>
      </c>
      <c r="I1935" s="2">
        <f>'Moving Avg'!H1935</f>
        <v>6.2636000000000172</v>
      </c>
      <c r="J1935" s="5" t="str">
        <f>OBV!F1935</f>
        <v>BULLISH</v>
      </c>
      <c r="K1935" s="5" t="str">
        <f>OBV!G1935</f>
        <v>WEAK</v>
      </c>
      <c r="L1935" s="5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6.2370000000000001</v>
      </c>
      <c r="C1936" s="2">
        <f>RSI!I1936</f>
        <v>71.065329162468558</v>
      </c>
      <c r="D1936" s="2">
        <f>MACD!E1936</f>
        <v>-2.0825712080730696E-2</v>
      </c>
      <c r="E1936" s="2">
        <f>MACD!F1936</f>
        <v>-1.1073472224025979E-2</v>
      </c>
      <c r="F1936" s="2">
        <f>'Moving Avg'!D1936</f>
        <v>6.2370000000000001</v>
      </c>
      <c r="G1936" s="2">
        <f>'Moving Avg'!F1936</f>
        <v>6.1823999999999995</v>
      </c>
      <c r="H1936" s="2">
        <f>'Moving Avg'!G1936</f>
        <v>6.1664399999999979</v>
      </c>
      <c r="I1936" s="2">
        <f>'Moving Avg'!H1936</f>
        <v>6.2647000000000173</v>
      </c>
      <c r="J1936" s="5" t="str">
        <f>OBV!F1936</f>
        <v>BULLISH</v>
      </c>
      <c r="K1936" s="5" t="str">
        <f>OBV!G1936</f>
        <v>WEAK</v>
      </c>
      <c r="L1936" s="5" t="str">
        <f>OBV!H1936</f>
        <v>CONFIRMED BULLISH</v>
      </c>
    </row>
    <row r="1937" spans="1:12" ht="13.5" x14ac:dyDescent="0.25">
      <c r="A1937" s="3">
        <f>RSI!A1937</f>
        <v>44830</v>
      </c>
      <c r="B1937" s="2">
        <f>RSI!B1937</f>
        <v>6.2370000000000001</v>
      </c>
      <c r="C1937" s="2">
        <f>RSI!I1937</f>
        <v>71.065329162468558</v>
      </c>
      <c r="D1937" s="2">
        <f>MACD!E1937</f>
        <v>-2.5628542320779601E-2</v>
      </c>
      <c r="E1937" s="2">
        <f>MACD!F1937</f>
        <v>-1.3984486243376705E-2</v>
      </c>
      <c r="F1937" s="2">
        <f>'Moving Avg'!D1937</f>
        <v>6.2370000000000001</v>
      </c>
      <c r="G1937" s="2">
        <f>'Moving Avg'!F1937</f>
        <v>6.1862999999999992</v>
      </c>
      <c r="H1937" s="2">
        <f>'Moving Avg'!G1937</f>
        <v>6.1679999999999984</v>
      </c>
      <c r="I1937" s="2">
        <f>'Moving Avg'!H1937</f>
        <v>6.2657600000000171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</row>
    <row r="1938" spans="1:12" ht="13.5" x14ac:dyDescent="0.25">
      <c r="A1938" s="3">
        <f>RSI!A1938</f>
        <v>44831</v>
      </c>
      <c r="B1938" s="2">
        <f>RSI!B1938</f>
        <v>6.2370000000000001</v>
      </c>
      <c r="C1938" s="2">
        <f>RSI!I1938</f>
        <v>71.065329162468558</v>
      </c>
      <c r="D1938" s="2">
        <f>MACD!E1938</f>
        <v>-2.9988269234540788E-2</v>
      </c>
      <c r="E1938" s="2">
        <f>MACD!F1938</f>
        <v>-1.7185242841609522E-2</v>
      </c>
      <c r="F1938" s="2">
        <f>'Moving Avg'!D1938</f>
        <v>6.2370000000000001</v>
      </c>
      <c r="G1938" s="2">
        <f>'Moving Avg'!F1938</f>
        <v>6.190199999999999</v>
      </c>
      <c r="H1938" s="2">
        <f>'Moving Avg'!G1938</f>
        <v>6.1695600000000006</v>
      </c>
      <c r="I1938" s="2">
        <f>'Moving Avg'!H1938</f>
        <v>6.2669300000000172</v>
      </c>
      <c r="J1938" s="5" t="str">
        <f>OBV!F1938</f>
        <v>NEUTRAL</v>
      </c>
      <c r="K1938" s="5" t="str">
        <f>OBV!G1938</f>
        <v>NEUTRAL</v>
      </c>
      <c r="L1938" s="5" t="str">
        <f>OBV!H1938</f>
        <v>NEUTRAL</v>
      </c>
    </row>
    <row r="1939" spans="1:12" ht="13.5" x14ac:dyDescent="0.25">
      <c r="A1939" s="3">
        <f>RSI!A1939</f>
        <v>44832</v>
      </c>
      <c r="B1939" s="2">
        <f>RSI!B1939</f>
        <v>6.2370000000000001</v>
      </c>
      <c r="C1939" s="2">
        <f>RSI!I1939</f>
        <v>71.065329162468572</v>
      </c>
      <c r="D1939" s="2">
        <f>MACD!E1939</f>
        <v>-3.3951151924986434E-2</v>
      </c>
      <c r="E1939" s="2">
        <f>MACD!F1939</f>
        <v>-2.0538424658284905E-2</v>
      </c>
      <c r="F1939" s="2">
        <f>'Moving Avg'!D1939</f>
        <v>6.2370000000000001</v>
      </c>
      <c r="G1939" s="2">
        <f>'Moving Avg'!F1939</f>
        <v>6.1940999999999979</v>
      </c>
      <c r="H1939" s="2">
        <f>'Moving Avg'!G1939</f>
        <v>6.171120000000001</v>
      </c>
      <c r="I1939" s="2">
        <f>'Moving Avg'!H1939</f>
        <v>6.2673050000000163</v>
      </c>
      <c r="J1939" s="5" t="str">
        <f>OBV!F1939</f>
        <v>NEUTRAL</v>
      </c>
      <c r="K1939" s="5" t="str">
        <f>OBV!G1939</f>
        <v>NEUTRAL</v>
      </c>
      <c r="L1939" s="5" t="str">
        <f>OBV!H1939</f>
        <v>NEUTRAL</v>
      </c>
    </row>
    <row r="1940" spans="1:12" ht="13.5" x14ac:dyDescent="0.25">
      <c r="A1940" s="3">
        <f>RSI!A1940</f>
        <v>44833</v>
      </c>
      <c r="B1940" s="2">
        <f>RSI!B1940</f>
        <v>6.2370000000000001</v>
      </c>
      <c r="C1940" s="2">
        <f>RSI!I1940</f>
        <v>71.065329162468572</v>
      </c>
      <c r="D1940" s="2">
        <f>MACD!E1940</f>
        <v>-3.7557955720350478E-2</v>
      </c>
      <c r="E1940" s="2">
        <f>MACD!F1940</f>
        <v>-2.3942330870698018E-2</v>
      </c>
      <c r="F1940" s="2">
        <f>'Moving Avg'!D1940</f>
        <v>6.2370000000000001</v>
      </c>
      <c r="G1940" s="2">
        <f>'Moving Avg'!F1940</f>
        <v>6.1979999999999977</v>
      </c>
      <c r="H1940" s="2">
        <f>'Moving Avg'!G1940</f>
        <v>6.1726800000000006</v>
      </c>
      <c r="I1940" s="2">
        <f>'Moving Avg'!H1940</f>
        <v>6.2687300000000166</v>
      </c>
      <c r="J1940" s="5" t="str">
        <f>OBV!F1940</f>
        <v>NEUTRAL</v>
      </c>
      <c r="K1940" s="5" t="str">
        <f>OBV!G1940</f>
        <v>NEUTRAL</v>
      </c>
      <c r="L1940" s="5" t="str">
        <f>OBV!H1940</f>
        <v>NEUTRAL</v>
      </c>
    </row>
    <row r="1941" spans="1:12" ht="13.5" x14ac:dyDescent="0.25">
      <c r="A1941" s="3">
        <f>RSI!A1941</f>
        <v>44834</v>
      </c>
      <c r="B1941" s="2">
        <f>RSI!B1941</f>
        <v>6.2370000000000001</v>
      </c>
      <c r="C1941" s="2">
        <f>RSI!I1941</f>
        <v>71.065329162468572</v>
      </c>
      <c r="D1941" s="2">
        <f>MACD!E1941</f>
        <v>-4.0844677147254593E-2</v>
      </c>
      <c r="E1941" s="2">
        <f>MACD!F1941</f>
        <v>-2.7322800126009336E-2</v>
      </c>
      <c r="F1941" s="2">
        <f>'Moving Avg'!D1941</f>
        <v>6.2370000000000001</v>
      </c>
      <c r="G1941" s="2">
        <f>'Moving Avg'!F1941</f>
        <v>6.2018999999999966</v>
      </c>
      <c r="H1941" s="2">
        <f>'Moving Avg'!G1941</f>
        <v>6.1742400000000011</v>
      </c>
      <c r="I1941" s="2">
        <f>'Moving Avg'!H1941</f>
        <v>6.2688500000000156</v>
      </c>
      <c r="J1941" s="5" t="str">
        <f>OBV!F1941</f>
        <v>NEUTRAL</v>
      </c>
      <c r="K1941" s="5" t="str">
        <f>OBV!G1941</f>
        <v>NEUTRAL</v>
      </c>
      <c r="L1941" s="5" t="str">
        <f>OBV!H1941</f>
        <v>NEUTRAL</v>
      </c>
    </row>
    <row r="1942" spans="1:12" ht="13.5" x14ac:dyDescent="0.25">
      <c r="A1942" s="3">
        <f>RSI!A1942</f>
        <v>44837</v>
      </c>
      <c r="B1942" s="2">
        <f>RSI!B1942</f>
        <v>6.2370000000000001</v>
      </c>
      <c r="C1942" s="2">
        <f>RSI!I1942</f>
        <v>71.065329162468572</v>
      </c>
      <c r="D1942" s="2">
        <f>MACD!E1942</f>
        <v>-3.184316627491679E-2</v>
      </c>
      <c r="E1942" s="2">
        <f>MACD!F1942</f>
        <v>-2.822687335579083E-2</v>
      </c>
      <c r="F1942" s="2">
        <f>'Moving Avg'!D1942</f>
        <v>6.2370000000000001</v>
      </c>
      <c r="G1942" s="2">
        <f>'Moving Avg'!F1942</f>
        <v>6.2057999999999973</v>
      </c>
      <c r="H1942" s="2">
        <f>'Moving Avg'!G1942</f>
        <v>6.1758000000000015</v>
      </c>
      <c r="I1942" s="2">
        <f>'Moving Avg'!H1942</f>
        <v>6.2688600000000152</v>
      </c>
      <c r="J1942" s="5" t="str">
        <f>OBV!F1942</f>
        <v>NEUTRAL</v>
      </c>
      <c r="K1942" s="5" t="str">
        <f>OBV!G1942</f>
        <v>NEUTRAL</v>
      </c>
      <c r="L1942" s="5" t="str">
        <f>OBV!H1942</f>
        <v>NEUTRAL</v>
      </c>
    </row>
    <row r="1943" spans="1:12" ht="13.5" x14ac:dyDescent="0.25">
      <c r="A1943" s="3">
        <f>RSI!A1943</f>
        <v>44838</v>
      </c>
      <c r="B1943" s="2">
        <f>RSI!B1943</f>
        <v>6.2370000000000001</v>
      </c>
      <c r="C1943" s="2">
        <f>RSI!I1943</f>
        <v>71.065329162468558</v>
      </c>
      <c r="D1943" s="2">
        <f>MACD!E1943</f>
        <v>-2.4427815405991815E-2</v>
      </c>
      <c r="E1943" s="2">
        <f>MACD!F1943</f>
        <v>-2.7467061765831028E-2</v>
      </c>
      <c r="F1943" s="2">
        <f>'Moving Avg'!D1943</f>
        <v>6.2370000000000001</v>
      </c>
      <c r="G1943" s="2">
        <f>'Moving Avg'!F1943</f>
        <v>6.2057999999999982</v>
      </c>
      <c r="H1943" s="2">
        <f>'Moving Avg'!G1943</f>
        <v>6.1775200000000021</v>
      </c>
      <c r="I1943" s="2">
        <f>'Moving Avg'!H1943</f>
        <v>6.2688700000000157</v>
      </c>
      <c r="J1943" s="5" t="str">
        <f>OBV!F1943</f>
        <v>NEUTRAL</v>
      </c>
      <c r="K1943" s="5" t="str">
        <f>OBV!G1943</f>
        <v>NEUTRAL</v>
      </c>
      <c r="L1943" s="5" t="str">
        <f>OBV!H1943</f>
        <v>NEUTRAL</v>
      </c>
    </row>
    <row r="1944" spans="1:12" ht="13.5" x14ac:dyDescent="0.25">
      <c r="A1944" s="3">
        <f>RSI!A1944</f>
        <v>44839</v>
      </c>
      <c r="B1944" s="2">
        <f>RSI!B1944</f>
        <v>6.2370000000000001</v>
      </c>
      <c r="C1944" s="2">
        <f>RSI!I1944</f>
        <v>71.065329162468558</v>
      </c>
      <c r="D1944" s="2">
        <f>MACD!E1944</f>
        <v>-1.833968791146745E-2</v>
      </c>
      <c r="E1944" s="2">
        <f>MACD!F1944</f>
        <v>-2.5641586994958315E-2</v>
      </c>
      <c r="F1944" s="2">
        <f>'Moving Avg'!D1944</f>
        <v>6.2370000000000001</v>
      </c>
      <c r="G1944" s="2">
        <f>'Moving Avg'!F1944</f>
        <v>6.209699999999998</v>
      </c>
      <c r="H1944" s="2">
        <f>'Moving Avg'!G1944</f>
        <v>6.1792400000000018</v>
      </c>
      <c r="I1944" s="2">
        <f>'Moving Avg'!H1944</f>
        <v>6.2693150000000148</v>
      </c>
      <c r="J1944" s="5" t="str">
        <f>OBV!F1944</f>
        <v>NEUTRAL</v>
      </c>
      <c r="K1944" s="5" t="str">
        <f>OBV!G1944</f>
        <v>NEUTRAL</v>
      </c>
      <c r="L1944" s="5" t="str">
        <f>OBV!H1944</f>
        <v>NEUTRAL</v>
      </c>
    </row>
    <row r="1945" spans="1:12" ht="13.5" x14ac:dyDescent="0.25">
      <c r="A1945" s="3">
        <f>RSI!A1945</f>
        <v>44840</v>
      </c>
      <c r="B1945" s="2">
        <f>RSI!B1945</f>
        <v>6.2370000000000001</v>
      </c>
      <c r="C1945" s="2">
        <f>RSI!I1945</f>
        <v>71.065329162468558</v>
      </c>
      <c r="D1945" s="2">
        <f>MACD!E1945</f>
        <v>-1.336078816035613E-2</v>
      </c>
      <c r="E1945" s="2">
        <f>MACD!F1945</f>
        <v>-2.3185427228037878E-2</v>
      </c>
      <c r="F1945" s="2">
        <f>'Moving Avg'!D1945</f>
        <v>6.2370000000000001</v>
      </c>
      <c r="G1945" s="2">
        <f>'Moving Avg'!F1945</f>
        <v>6.2135999999999978</v>
      </c>
      <c r="H1945" s="2">
        <f>'Moving Avg'!G1945</f>
        <v>6.1809600000000025</v>
      </c>
      <c r="I1945" s="2">
        <f>'Moving Avg'!H1945</f>
        <v>6.2697600000000149</v>
      </c>
      <c r="J1945" s="5" t="str">
        <f>OBV!F1945</f>
        <v>NEUTRAL</v>
      </c>
      <c r="K1945" s="5" t="str">
        <f>OBV!G1945</f>
        <v>NEUTRAL</v>
      </c>
      <c r="L1945" s="5" t="str">
        <f>OBV!H1945</f>
        <v>NEUTRAL</v>
      </c>
    </row>
    <row r="1946" spans="1:12" ht="13.5" x14ac:dyDescent="0.25">
      <c r="A1946" s="3">
        <f>RSI!A1946</f>
        <v>44841</v>
      </c>
      <c r="B1946" s="2">
        <f>RSI!B1946</f>
        <v>6.2370000000000001</v>
      </c>
      <c r="C1946" s="2">
        <f>RSI!I1946</f>
        <v>71.065329162468558</v>
      </c>
      <c r="D1946" s="2">
        <f>MACD!E1946</f>
        <v>-9.3076810828716106E-3</v>
      </c>
      <c r="E1946" s="2">
        <f>MACD!F1946</f>
        <v>-2.0409877999004625E-2</v>
      </c>
      <c r="F1946" s="2">
        <f>'Moving Avg'!D1946</f>
        <v>6.2370000000000001</v>
      </c>
      <c r="G1946" s="2">
        <f>'Moving Avg'!F1946</f>
        <v>6.2174999999999976</v>
      </c>
      <c r="H1946" s="2">
        <f>'Moving Avg'!G1946</f>
        <v>6.1826800000000022</v>
      </c>
      <c r="I1946" s="2">
        <f>'Moving Avg'!H1946</f>
        <v>6.2702050000000158</v>
      </c>
      <c r="J1946" s="5" t="str">
        <f>OBV!F1946</f>
        <v>NEUTRAL</v>
      </c>
      <c r="K1946" s="5" t="str">
        <f>OBV!G1946</f>
        <v>NEUTRAL</v>
      </c>
      <c r="L1946" s="5" t="str">
        <f>OBV!H1946</f>
        <v>NEUTRAL</v>
      </c>
    </row>
    <row r="1947" spans="1:12" ht="13.5" x14ac:dyDescent="0.25">
      <c r="A1947" s="3">
        <f>RSI!A1947</f>
        <v>44844</v>
      </c>
      <c r="B1947" s="2">
        <f>RSI!B1947</f>
        <v>6.2370000000000001</v>
      </c>
      <c r="C1947" s="2">
        <f>RSI!I1947</f>
        <v>71.065329162468558</v>
      </c>
      <c r="D1947" s="2">
        <f>MACD!E1947</f>
        <v>-6.0260994001373192E-3</v>
      </c>
      <c r="E1947" s="2">
        <f>MACD!F1947</f>
        <v>-1.7533122279231164E-2</v>
      </c>
      <c r="F1947" s="2">
        <f>'Moving Avg'!D1947</f>
        <v>6.2370000000000001</v>
      </c>
      <c r="G1947" s="2">
        <f>'Moving Avg'!F1947</f>
        <v>6.2213999999999974</v>
      </c>
      <c r="H1947" s="2">
        <f>'Moving Avg'!G1947</f>
        <v>6.1844000000000019</v>
      </c>
      <c r="I1947" s="2">
        <f>'Moving Avg'!H1947</f>
        <v>6.270650000000014</v>
      </c>
      <c r="J1947" s="5" t="str">
        <f>OBV!F1947</f>
        <v>NEUTRAL</v>
      </c>
      <c r="K1947" s="5" t="str">
        <f>OBV!G1947</f>
        <v>NEUTRAL</v>
      </c>
      <c r="L1947" s="5" t="str">
        <f>OBV!H1947</f>
        <v>NEUTRAL</v>
      </c>
    </row>
    <row r="1948" spans="1:12" ht="13.5" x14ac:dyDescent="0.25">
      <c r="A1948" s="3">
        <f>RSI!A1948</f>
        <v>44845</v>
      </c>
      <c r="B1948" s="2">
        <f>RSI!B1948</f>
        <v>6.2370000000000001</v>
      </c>
      <c r="C1948" s="2">
        <f>RSI!I1948</f>
        <v>71.065329162468558</v>
      </c>
      <c r="D1948" s="2">
        <f>MACD!E1948</f>
        <v>-3.3863861227798608E-3</v>
      </c>
      <c r="E1948" s="2">
        <f>MACD!F1948</f>
        <v>-1.4703775047940904E-2</v>
      </c>
      <c r="F1948" s="2">
        <f>'Moving Avg'!D1948</f>
        <v>6.2370000000000001</v>
      </c>
      <c r="G1948" s="2">
        <f>'Moving Avg'!F1948</f>
        <v>6.2252999999999981</v>
      </c>
      <c r="H1948" s="2">
        <f>'Moving Avg'!G1948</f>
        <v>6.1861200000000016</v>
      </c>
      <c r="I1948" s="2">
        <f>'Moving Avg'!H1948</f>
        <v>6.2702600000000146</v>
      </c>
      <c r="J1948" s="5" t="str">
        <f>OBV!F1948</f>
        <v>NEUTRAL</v>
      </c>
      <c r="K1948" s="5" t="str">
        <f>OBV!G1948</f>
        <v>NEUTRAL</v>
      </c>
      <c r="L1948" s="5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6.2370000000000001</v>
      </c>
      <c r="C1949" s="2">
        <f>RSI!I1949</f>
        <v>71.065329162468558</v>
      </c>
      <c r="D1949" s="2">
        <f>MACD!E1949</f>
        <v>-1.2796433998039092E-3</v>
      </c>
      <c r="E1949" s="2">
        <f>MACD!F1949</f>
        <v>-1.2018948718313504E-2</v>
      </c>
      <c r="F1949" s="2">
        <f>'Moving Avg'!D1949</f>
        <v>6.2370000000000001</v>
      </c>
      <c r="G1949" s="2">
        <f>'Moving Avg'!F1949</f>
        <v>6.2291999999999978</v>
      </c>
      <c r="H1949" s="2">
        <f>'Moving Avg'!G1949</f>
        <v>6.1878400000000022</v>
      </c>
      <c r="I1949" s="2">
        <f>'Moving Avg'!H1949</f>
        <v>6.2698700000000134</v>
      </c>
      <c r="J1949" s="5" t="str">
        <f>OBV!F1949</f>
        <v>NEUTRAL</v>
      </c>
      <c r="K1949" s="5" t="str">
        <f>OBV!G1949</f>
        <v>NEUTRAL</v>
      </c>
      <c r="L1949" s="5" t="str">
        <f>OBV!H1949</f>
        <v>NEUTRAL</v>
      </c>
    </row>
    <row r="1950" spans="1:12" ht="13.5" x14ac:dyDescent="0.25">
      <c r="A1950" s="3">
        <f>RSI!A1950</f>
        <v>44847</v>
      </c>
      <c r="B1950" s="2">
        <f>RSI!B1950</f>
        <v>6.2370000000000001</v>
      </c>
      <c r="C1950" s="2">
        <f>RSI!I1950</f>
        <v>71.065329162468572</v>
      </c>
      <c r="D1950" s="2">
        <f>MACD!E1950</f>
        <v>3.8552133642877351E-4</v>
      </c>
      <c r="E1950" s="2">
        <f>MACD!F1950</f>
        <v>-9.5380547073650492E-3</v>
      </c>
      <c r="F1950" s="2">
        <f>'Moving Avg'!D1950</f>
        <v>6.2370000000000001</v>
      </c>
      <c r="G1950" s="2">
        <f>'Moving Avg'!F1950</f>
        <v>6.2330999999999985</v>
      </c>
      <c r="H1950" s="2">
        <f>'Moving Avg'!G1950</f>
        <v>6.1895600000000028</v>
      </c>
      <c r="I1950" s="2">
        <f>'Moving Avg'!H1950</f>
        <v>6.269480000000013</v>
      </c>
      <c r="J1950" s="5" t="str">
        <f>OBV!F1950</f>
        <v>NEUTRAL</v>
      </c>
      <c r="K1950" s="5" t="str">
        <f>OBV!G1950</f>
        <v>NEUTRAL</v>
      </c>
      <c r="L1950" s="5" t="str">
        <f>OBV!H1950</f>
        <v>NEUTRAL</v>
      </c>
    </row>
    <row r="1951" spans="1:12" ht="13.5" x14ac:dyDescent="0.25">
      <c r="A1951" s="3">
        <f>RSI!A1951</f>
        <v>44848</v>
      </c>
      <c r="B1951" s="2">
        <f>RSI!B1951</f>
        <v>6.2370000000000001</v>
      </c>
      <c r="C1951" s="2">
        <f>RSI!I1951</f>
        <v>71.065329162468558</v>
      </c>
      <c r="D1951" s="2">
        <f>MACD!E1951</f>
        <v>1.6857441772213377E-3</v>
      </c>
      <c r="E1951" s="2">
        <f>MACD!F1951</f>
        <v>-7.2932949304477723E-3</v>
      </c>
      <c r="F1951" s="2">
        <f>'Moving Avg'!D1951</f>
        <v>6.2370000000000001</v>
      </c>
      <c r="G1951" s="2">
        <f>'Moving Avg'!F1951</f>
        <v>6.2369999999999983</v>
      </c>
      <c r="H1951" s="2">
        <f>'Moving Avg'!G1951</f>
        <v>6.1912800000000026</v>
      </c>
      <c r="I1951" s="2">
        <f>'Moving Avg'!H1951</f>
        <v>6.2698150000000137</v>
      </c>
      <c r="J1951" s="5" t="str">
        <f>OBV!F1951</f>
        <v>NEUTRAL</v>
      </c>
      <c r="K1951" s="5" t="str">
        <f>OBV!G1951</f>
        <v>NEUTRAL</v>
      </c>
      <c r="L1951" s="5" t="str">
        <f>OBV!H1951</f>
        <v>NEUTRAL</v>
      </c>
    </row>
    <row r="1952" spans="1:12" ht="13.5" x14ac:dyDescent="0.25">
      <c r="A1952" s="3">
        <f>RSI!A1952</f>
        <v>44851</v>
      </c>
      <c r="B1952" s="2">
        <f>RSI!B1952</f>
        <v>6.2370000000000001</v>
      </c>
      <c r="C1952" s="2">
        <f>RSI!I1952</f>
        <v>71.065329162468572</v>
      </c>
      <c r="D1952" s="2">
        <f>MACD!E1952</f>
        <v>2.6852265262498065E-3</v>
      </c>
      <c r="E1952" s="2">
        <f>MACD!F1952</f>
        <v>-5.2975906391082564E-3</v>
      </c>
      <c r="F1952" s="2">
        <f>'Moving Avg'!D1952</f>
        <v>6.2370000000000001</v>
      </c>
      <c r="G1952" s="2">
        <f>'Moving Avg'!F1952</f>
        <v>6.2369999999999983</v>
      </c>
      <c r="H1952" s="2">
        <f>'Moving Avg'!G1952</f>
        <v>6.1930000000000014</v>
      </c>
      <c r="I1952" s="2">
        <f>'Moving Avg'!H1952</f>
        <v>6.2701500000000125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</row>
    <row r="1953" spans="1:12" ht="13.5" x14ac:dyDescent="0.25">
      <c r="A1953" s="3">
        <f>RSI!A1953</f>
        <v>44852</v>
      </c>
      <c r="B1953" s="2">
        <f>RSI!B1953</f>
        <v>6.2370000000000001</v>
      </c>
      <c r="C1953" s="2">
        <f>RSI!I1953</f>
        <v>71.065329162468558</v>
      </c>
      <c r="D1953" s="2">
        <f>MACD!E1953</f>
        <v>3.4376958706321403E-3</v>
      </c>
      <c r="E1953" s="2">
        <f>MACD!F1953</f>
        <v>-3.5505333371601768E-3</v>
      </c>
      <c r="F1953" s="2">
        <f>'Moving Avg'!D1953</f>
        <v>6.2370000000000001</v>
      </c>
      <c r="G1953" s="2">
        <f>'Moving Avg'!F1953</f>
        <v>6.2369999999999983</v>
      </c>
      <c r="H1953" s="2">
        <f>'Moving Avg'!G1953</f>
        <v>6.194720000000002</v>
      </c>
      <c r="I1953" s="2">
        <f>'Moving Avg'!H1953</f>
        <v>6.2706700000000124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</row>
    <row r="1954" spans="1:12" ht="13.5" x14ac:dyDescent="0.25">
      <c r="A1954" s="3">
        <f>RSI!A1954</f>
        <v>44853</v>
      </c>
      <c r="B1954" s="2">
        <f>RSI!B1954</f>
        <v>6.2370000000000001</v>
      </c>
      <c r="C1954" s="2">
        <f>RSI!I1954</f>
        <v>71.065329162468558</v>
      </c>
      <c r="D1954" s="2">
        <f>MACD!E1954</f>
        <v>3.9880613584459823E-3</v>
      </c>
      <c r="E1954" s="2">
        <f>MACD!F1954</f>
        <v>-2.0428143980389451E-3</v>
      </c>
      <c r="F1954" s="2">
        <f>'Moving Avg'!D1954</f>
        <v>6.2370000000000001</v>
      </c>
      <c r="G1954" s="2">
        <f>'Moving Avg'!F1954</f>
        <v>6.2369999999999983</v>
      </c>
      <c r="H1954" s="2">
        <f>'Moving Avg'!G1954</f>
        <v>6.1964400000000026</v>
      </c>
      <c r="I1954" s="2">
        <f>'Moving Avg'!H1954</f>
        <v>6.2713700000000134</v>
      </c>
      <c r="J1954" s="5" t="str">
        <f>OBV!F1954</f>
        <v>NEUTRAL</v>
      </c>
      <c r="K1954" s="5" t="str">
        <f>OBV!G1954</f>
        <v>NEUTRAL</v>
      </c>
      <c r="L1954" s="5" t="str">
        <f>OBV!H1954</f>
        <v>NEUTRAL</v>
      </c>
    </row>
    <row r="1955" spans="1:12" ht="13.5" x14ac:dyDescent="0.25">
      <c r="A1955" s="3">
        <f>RSI!A1955</f>
        <v>44854</v>
      </c>
      <c r="B1955" s="2">
        <f>RSI!B1955</f>
        <v>6.2370000000000001</v>
      </c>
      <c r="C1955" s="2">
        <f>RSI!I1955</f>
        <v>71.065329162468558</v>
      </c>
      <c r="D1955" s="2">
        <f>MACD!E1955</f>
        <v>4.3738113975200221E-3</v>
      </c>
      <c r="E1955" s="2">
        <f>MACD!F1955</f>
        <v>-7.5948923892715185E-4</v>
      </c>
      <c r="F1955" s="2">
        <f>'Moving Avg'!D1955</f>
        <v>6.2370000000000001</v>
      </c>
      <c r="G1955" s="2">
        <f>'Moving Avg'!F1955</f>
        <v>6.2369999999999983</v>
      </c>
      <c r="H1955" s="2">
        <f>'Moving Avg'!G1955</f>
        <v>6.1980000000000022</v>
      </c>
      <c r="I1955" s="2">
        <f>'Moving Avg'!H1955</f>
        <v>6.2717450000000134</v>
      </c>
      <c r="J1955" s="5" t="str">
        <f>OBV!F1955</f>
        <v>NEUTRAL</v>
      </c>
      <c r="K1955" s="5" t="str">
        <f>OBV!G1955</f>
        <v>NEUTRAL</v>
      </c>
      <c r="L1955" s="5" t="str">
        <f>OBV!H1955</f>
        <v>NEUTRAL</v>
      </c>
    </row>
    <row r="1956" spans="1:12" ht="13.5" x14ac:dyDescent="0.25">
      <c r="A1956" s="3">
        <f>RSI!A1956</f>
        <v>44855</v>
      </c>
      <c r="B1956" s="2">
        <f>RSI!B1956</f>
        <v>6.2370000000000001</v>
      </c>
      <c r="C1956" s="2">
        <f>RSI!I1956</f>
        <v>71.065329162468558</v>
      </c>
      <c r="D1956" s="2">
        <f>MACD!E1956</f>
        <v>4.6261932070787992E-3</v>
      </c>
      <c r="E1956" s="2">
        <f>MACD!F1956</f>
        <v>3.1764725027403837E-4</v>
      </c>
      <c r="F1956" s="2">
        <f>'Moving Avg'!D1956</f>
        <v>6.2370000000000001</v>
      </c>
      <c r="G1956" s="2">
        <f>'Moving Avg'!F1956</f>
        <v>6.2369999999999983</v>
      </c>
      <c r="H1956" s="2">
        <f>'Moving Avg'!G1956</f>
        <v>6.1995600000000026</v>
      </c>
      <c r="I1956" s="2">
        <f>'Moving Avg'!H1956</f>
        <v>6.2720800000000123</v>
      </c>
      <c r="J1956" s="5" t="str">
        <f>OBV!F1956</f>
        <v>NEUTRAL</v>
      </c>
      <c r="K1956" s="5" t="str">
        <f>OBV!G1956</f>
        <v>NEUTRAL</v>
      </c>
      <c r="L1956" s="5" t="str">
        <f>OBV!H1956</f>
        <v>NEUTRAL</v>
      </c>
    </row>
    <row r="1957" spans="1:12" ht="13.5" x14ac:dyDescent="0.25">
      <c r="A1957" s="3">
        <f>RSI!A1957</f>
        <v>44858</v>
      </c>
      <c r="B1957" s="2">
        <f>RSI!B1957</f>
        <v>6.2370000000000001</v>
      </c>
      <c r="C1957" s="2">
        <f>RSI!I1957</f>
        <v>71.065329162468558</v>
      </c>
      <c r="D1957" s="2">
        <f>MACD!E1957</f>
        <v>4.771208092550161E-3</v>
      </c>
      <c r="E1957" s="2">
        <f>MACD!F1957</f>
        <v>1.2083594187292631E-3</v>
      </c>
      <c r="F1957" s="2">
        <f>'Moving Avg'!D1957</f>
        <v>6.2370000000000001</v>
      </c>
      <c r="G1957" s="2">
        <f>'Moving Avg'!F1957</f>
        <v>6.2369999999999983</v>
      </c>
      <c r="H1957" s="2">
        <f>'Moving Avg'!G1957</f>
        <v>6.2011200000000022</v>
      </c>
      <c r="I1957" s="2">
        <f>'Moving Avg'!H1957</f>
        <v>6.2724150000000121</v>
      </c>
      <c r="J1957" s="5" t="str">
        <f>OBV!F1957</f>
        <v>NEUTRAL</v>
      </c>
      <c r="K1957" s="5" t="str">
        <f>OBV!G1957</f>
        <v>NEUTRAL</v>
      </c>
      <c r="L1957" s="5" t="str">
        <f>OBV!H1957</f>
        <v>NEUTRAL</v>
      </c>
    </row>
    <row r="1958" spans="1:12" ht="13.5" x14ac:dyDescent="0.25">
      <c r="A1958" s="3">
        <f>RSI!A1958</f>
        <v>44859</v>
      </c>
      <c r="B1958" s="2">
        <f>RSI!B1958</f>
        <v>6.2370000000000001</v>
      </c>
      <c r="C1958" s="2">
        <f>RSI!I1958</f>
        <v>71.065329162468558</v>
      </c>
      <c r="D1958" s="2">
        <f>MACD!E1958</f>
        <v>4.8304510017658231E-3</v>
      </c>
      <c r="E1958" s="2">
        <f>MACD!F1958</f>
        <v>1.9327777353365752E-3</v>
      </c>
      <c r="F1958" s="2">
        <f>'Moving Avg'!D1958</f>
        <v>6.2370000000000001</v>
      </c>
      <c r="G1958" s="2">
        <f>'Moving Avg'!F1958</f>
        <v>6.2369999999999983</v>
      </c>
      <c r="H1958" s="2">
        <f>'Moving Avg'!G1958</f>
        <v>6.2026800000000026</v>
      </c>
      <c r="I1958" s="2">
        <f>'Moving Avg'!H1958</f>
        <v>6.2727500000000127</v>
      </c>
      <c r="J1958" s="5" t="str">
        <f>OBV!F1958</f>
        <v>NEUTRAL</v>
      </c>
      <c r="K1958" s="5" t="str">
        <f>OBV!G1958</f>
        <v>NEUTRAL</v>
      </c>
      <c r="L1958" s="5" t="str">
        <f>OBV!H1958</f>
        <v>NEUTRAL</v>
      </c>
    </row>
    <row r="1959" spans="1:12" ht="13.5" x14ac:dyDescent="0.25">
      <c r="A1959" s="3">
        <f>RSI!A1959</f>
        <v>44860</v>
      </c>
      <c r="B1959" s="2">
        <f>RSI!B1959</f>
        <v>6.2370000000000001</v>
      </c>
      <c r="C1959" s="2">
        <f>RSI!I1959</f>
        <v>71.065329162468572</v>
      </c>
      <c r="D1959" s="2">
        <f>MACD!E1959</f>
        <v>4.8218185118136248E-3</v>
      </c>
      <c r="E1959" s="2">
        <f>MACD!F1959</f>
        <v>2.5105858906319853E-3</v>
      </c>
      <c r="F1959" s="2">
        <f>'Moving Avg'!D1959</f>
        <v>6.2370000000000001</v>
      </c>
      <c r="G1959" s="2">
        <f>'Moving Avg'!F1959</f>
        <v>6.2369999999999983</v>
      </c>
      <c r="H1959" s="2">
        <f>'Moving Avg'!G1959</f>
        <v>6.2042400000000022</v>
      </c>
      <c r="I1959" s="2">
        <f>'Moving Avg'!H1959</f>
        <v>6.2723950000000119</v>
      </c>
      <c r="J1959" s="5" t="str">
        <f>OBV!F1959</f>
        <v>NEUTRAL</v>
      </c>
      <c r="K1959" s="5" t="str">
        <f>OBV!G1959</f>
        <v>NEUTRAL</v>
      </c>
      <c r="L1959" s="5" t="str">
        <f>OBV!H1959</f>
        <v>NEUTRAL</v>
      </c>
    </row>
    <row r="1960" spans="1:12" ht="13.5" x14ac:dyDescent="0.25">
      <c r="A1960" s="3">
        <f>RSI!A1960</f>
        <v>44861</v>
      </c>
      <c r="B1960" s="2">
        <f>RSI!B1960</f>
        <v>6.2370000000000001</v>
      </c>
      <c r="C1960" s="2">
        <f>RSI!I1960</f>
        <v>71.065329162468558</v>
      </c>
      <c r="D1960" s="2">
        <f>MACD!E1960</f>
        <v>4.7601056662758268E-3</v>
      </c>
      <c r="E1960" s="2">
        <f>MACD!F1960</f>
        <v>2.9604898457607537E-3</v>
      </c>
      <c r="F1960" s="2">
        <f>'Moving Avg'!D1960</f>
        <v>6.2370000000000001</v>
      </c>
      <c r="G1960" s="2">
        <f>'Moving Avg'!F1960</f>
        <v>6.2369999999999983</v>
      </c>
      <c r="H1960" s="2">
        <f>'Moving Avg'!G1960</f>
        <v>6.2058000000000026</v>
      </c>
      <c r="I1960" s="2">
        <f>'Moving Avg'!H1960</f>
        <v>6.2720800000000123</v>
      </c>
      <c r="J1960" s="5" t="str">
        <f>OBV!F1960</f>
        <v>NEUTRAL</v>
      </c>
      <c r="K1960" s="5" t="str">
        <f>OBV!G1960</f>
        <v>NEUTRAL</v>
      </c>
      <c r="L1960" s="5" t="str">
        <f>OBV!H1960</f>
        <v>NEUTRAL</v>
      </c>
    </row>
    <row r="1961" spans="1:12" ht="13.5" x14ac:dyDescent="0.25">
      <c r="A1961" s="3">
        <f>RSI!A1961</f>
        <v>44862</v>
      </c>
      <c r="B1961" s="2">
        <f>RSI!B1961</f>
        <v>6.2370000000000001</v>
      </c>
      <c r="C1961" s="2">
        <f>RSI!I1961</f>
        <v>71.065329162468558</v>
      </c>
      <c r="D1961" s="2">
        <f>MACD!E1961</f>
        <v>4.6575089278482196E-3</v>
      </c>
      <c r="E1961" s="2">
        <f>MACD!F1961</f>
        <v>3.2998936621782471E-3</v>
      </c>
      <c r="F1961" s="2">
        <f>'Moving Avg'!D1961</f>
        <v>6.2370000000000001</v>
      </c>
      <c r="G1961" s="2">
        <f>'Moving Avg'!F1961</f>
        <v>6.2369999999999983</v>
      </c>
      <c r="H1961" s="2">
        <f>'Moving Avg'!G1961</f>
        <v>6.2073600000000022</v>
      </c>
      <c r="I1961" s="2">
        <f>'Moving Avg'!H1961</f>
        <v>6.2718000000000123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</row>
    <row r="1962" spans="1:12" ht="13.5" x14ac:dyDescent="0.25">
      <c r="A1962" s="3">
        <f>RSI!A1962</f>
        <v>44865</v>
      </c>
      <c r="B1962" s="2">
        <f>RSI!B1962</f>
        <v>6.2370000000000001</v>
      </c>
      <c r="C1962" s="2">
        <f>RSI!I1962</f>
        <v>71.065329162468558</v>
      </c>
      <c r="D1962" s="2">
        <f>MACD!E1962</f>
        <v>4.5240498430079157E-3</v>
      </c>
      <c r="E1962" s="2">
        <f>MACD!F1962</f>
        <v>3.5447248983441811E-3</v>
      </c>
      <c r="F1962" s="2">
        <f>'Moving Avg'!D1962</f>
        <v>6.2370000000000001</v>
      </c>
      <c r="G1962" s="2">
        <f>'Moving Avg'!F1962</f>
        <v>6.2369999999999983</v>
      </c>
      <c r="H1962" s="2">
        <f>'Moving Avg'!G1962</f>
        <v>6.2089200000000027</v>
      </c>
      <c r="I1962" s="2">
        <f>'Moving Avg'!H1962</f>
        <v>6.2715200000000122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</row>
    <row r="1963" spans="1:12" ht="13.5" x14ac:dyDescent="0.25">
      <c r="A1963" s="3">
        <f>RSI!A1963</f>
        <v>44866</v>
      </c>
      <c r="B1963" s="2">
        <f>RSI!B1963</f>
        <v>6.0419999999999998</v>
      </c>
      <c r="C1963" s="2">
        <f>RSI!I1963</f>
        <v>5.8473718028956654</v>
      </c>
      <c r="D1963" s="2">
        <f>MACD!E1963</f>
        <v>1.8812376202827608E-2</v>
      </c>
      <c r="E1963" s="2">
        <f>MACD!F1963</f>
        <v>6.5982551592408669E-3</v>
      </c>
      <c r="F1963" s="2">
        <f>'Moving Avg'!D1963</f>
        <v>6.1980000000000004</v>
      </c>
      <c r="G1963" s="2">
        <f>'Moving Avg'!F1963</f>
        <v>6.2272499999999988</v>
      </c>
      <c r="H1963" s="2">
        <f>'Moving Avg'!G1963</f>
        <v>6.2065800000000015</v>
      </c>
      <c r="I1963" s="2">
        <f>'Moving Avg'!H1963</f>
        <v>6.27026500000001</v>
      </c>
      <c r="J1963" s="5" t="str">
        <f>OBV!F1963</f>
        <v>BEARISH</v>
      </c>
      <c r="K1963" s="5" t="str">
        <f>OBV!G1963</f>
        <v>STRONG</v>
      </c>
      <c r="L1963" s="5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6.0419999999999998</v>
      </c>
      <c r="C1964" s="2">
        <f>RSI!I1964</f>
        <v>5.8473718028956654</v>
      </c>
      <c r="D1964" s="2">
        <f>MACD!E1964</f>
        <v>3.2014770060774467E-2</v>
      </c>
      <c r="E1964" s="2">
        <f>MACD!F1964</f>
        <v>1.1681558139547587E-2</v>
      </c>
      <c r="F1964" s="2">
        <f>'Moving Avg'!D1964</f>
        <v>6.1590000000000007</v>
      </c>
      <c r="G1964" s="2">
        <f>'Moving Avg'!F1964</f>
        <v>6.2174999999999994</v>
      </c>
      <c r="H1964" s="2">
        <f>'Moving Avg'!G1964</f>
        <v>6.2042399999999995</v>
      </c>
      <c r="I1964" s="2">
        <f>'Moving Avg'!H1964</f>
        <v>6.2689000000000092</v>
      </c>
      <c r="J1964" s="5" t="str">
        <f>OBV!F1964</f>
        <v>BEARISH</v>
      </c>
      <c r="K1964" s="5" t="str">
        <f>OBV!G1964</f>
        <v>STRONG</v>
      </c>
      <c r="L1964" s="5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6.0419999999999998</v>
      </c>
      <c r="C1965" s="2">
        <f>RSI!I1965</f>
        <v>5.8473718028956654</v>
      </c>
      <c r="D1965" s="2">
        <f>MACD!E1965</f>
        <v>4.4215907470153581E-2</v>
      </c>
      <c r="E1965" s="2">
        <f>MACD!F1965</f>
        <v>1.8188428005668784E-2</v>
      </c>
      <c r="F1965" s="2">
        <f>'Moving Avg'!D1965</f>
        <v>6.12</v>
      </c>
      <c r="G1965" s="2">
        <f>'Moving Avg'!F1965</f>
        <v>6.207749999999999</v>
      </c>
      <c r="H1965" s="2">
        <f>'Moving Avg'!G1965</f>
        <v>6.2018999999999993</v>
      </c>
      <c r="I1965" s="2">
        <f>'Moving Avg'!H1965</f>
        <v>6.2675350000000085</v>
      </c>
      <c r="J1965" s="5" t="str">
        <f>OBV!F1965</f>
        <v>BEARISH</v>
      </c>
      <c r="K1965" s="5" t="str">
        <f>OBV!G1965</f>
        <v>STRONG</v>
      </c>
      <c r="L1965" s="5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6.0810000000000004</v>
      </c>
      <c r="C1966" s="2">
        <f>RSI!I1966</f>
        <v>23.405922181333764</v>
      </c>
      <c r="D1966" s="2">
        <f>MACD!E1966</f>
        <v>5.2604651509181366E-2</v>
      </c>
      <c r="E1966" s="2">
        <f>MACD!F1966</f>
        <v>2.5071672706371305E-2</v>
      </c>
      <c r="F1966" s="2">
        <f>'Moving Avg'!D1966</f>
        <v>6.0888</v>
      </c>
      <c r="G1966" s="2">
        <f>'Moving Avg'!F1966</f>
        <v>6.1999499999999994</v>
      </c>
      <c r="H1966" s="2">
        <f>'Moving Avg'!G1966</f>
        <v>6.2003399999999989</v>
      </c>
      <c r="I1966" s="2">
        <f>'Moving Avg'!H1966</f>
        <v>6.2663300000000071</v>
      </c>
      <c r="J1966" s="5" t="str">
        <f>OBV!F1966</f>
        <v>BULLISH</v>
      </c>
      <c r="K1966" s="5" t="str">
        <f>OBV!G1966</f>
        <v>NEUTRAL</v>
      </c>
      <c r="L1966" s="5" t="str">
        <f>OBV!H1966</f>
        <v>BULLISH DIVERGENCE</v>
      </c>
    </row>
    <row r="1967" spans="1:12" ht="13.5" x14ac:dyDescent="0.25">
      <c r="A1967" s="3">
        <f>RSI!A1967</f>
        <v>44872</v>
      </c>
      <c r="B1967" s="2">
        <f>RSI!B1967</f>
        <v>6.0810000000000004</v>
      </c>
      <c r="C1967" s="2">
        <f>RSI!I1967</f>
        <v>23.405922181333764</v>
      </c>
      <c r="D1967" s="2">
        <f>MACD!E1967</f>
        <v>6.0355323887232082E-2</v>
      </c>
      <c r="E1967" s="2">
        <f>MACD!F1967</f>
        <v>3.212840294254346E-2</v>
      </c>
      <c r="F1967" s="2">
        <f>'Moving Avg'!D1967</f>
        <v>6.057599999999999</v>
      </c>
      <c r="G1967" s="2">
        <f>'Moving Avg'!F1967</f>
        <v>6.1921499999999998</v>
      </c>
      <c r="H1967" s="2">
        <f>'Moving Avg'!G1967</f>
        <v>6.1987799999999984</v>
      </c>
      <c r="I1967" s="2">
        <f>'Moving Avg'!H1967</f>
        <v>6.2651600000000061</v>
      </c>
      <c r="J1967" s="5" t="str">
        <f>OBV!F1967</f>
        <v>BULLISH</v>
      </c>
      <c r="K1967" s="5" t="str">
        <f>OBV!G1967</f>
        <v>NEUTRAL</v>
      </c>
      <c r="L1967" s="5" t="str">
        <f>OBV!H1967</f>
        <v>BULLISH DIVERGENCE</v>
      </c>
    </row>
    <row r="1968" spans="1:12" ht="13.5" x14ac:dyDescent="0.25">
      <c r="A1968" s="3">
        <f>RSI!A1968</f>
        <v>44873</v>
      </c>
      <c r="B1968" s="2">
        <f>RSI!B1968</f>
        <v>6.1589999999999998</v>
      </c>
      <c r="C1968" s="2">
        <f>RSI!I1968</f>
        <v>46.53376680973885</v>
      </c>
      <c r="D1968" s="2">
        <f>MACD!E1968</f>
        <v>6.1739978042260724E-2</v>
      </c>
      <c r="E1968" s="2">
        <f>MACD!F1968</f>
        <v>3.8050717962486914E-2</v>
      </c>
      <c r="F1968" s="2">
        <f>'Moving Avg'!D1968</f>
        <v>6.0809999999999995</v>
      </c>
      <c r="G1968" s="2">
        <f>'Moving Avg'!F1968</f>
        <v>6.1882500000000009</v>
      </c>
      <c r="H1968" s="2">
        <f>'Moving Avg'!G1968</f>
        <v>6.1987799999999966</v>
      </c>
      <c r="I1968" s="2">
        <f>'Moving Avg'!H1968</f>
        <v>6.2643800000000063</v>
      </c>
      <c r="J1968" s="5" t="str">
        <f>OBV!F1968</f>
        <v>BULLISH</v>
      </c>
      <c r="K1968" s="5" t="str">
        <f>OBV!G1968</f>
        <v>WEAK</v>
      </c>
      <c r="L1968" s="5" t="str">
        <f>OBV!H1968</f>
        <v>CONFIRMED BULLISH</v>
      </c>
    </row>
    <row r="1969" spans="1:12" ht="13.5" x14ac:dyDescent="0.25">
      <c r="A1969" s="3">
        <f>RSI!A1969</f>
        <v>44874</v>
      </c>
      <c r="B1969" s="2">
        <f>RSI!B1969</f>
        <v>6.1589999999999998</v>
      </c>
      <c r="C1969" s="2">
        <f>RSI!I1969</f>
        <v>46.533766809738857</v>
      </c>
      <c r="D1969" s="2">
        <f>MACD!E1969</f>
        <v>6.3010120436744366E-2</v>
      </c>
      <c r="E1969" s="2">
        <f>MACD!F1969</f>
        <v>4.3042598457338405E-2</v>
      </c>
      <c r="F1969" s="2">
        <f>'Moving Avg'!D1969</f>
        <v>6.1044</v>
      </c>
      <c r="G1969" s="2">
        <f>'Moving Avg'!F1969</f>
        <v>6.1843500000000011</v>
      </c>
      <c r="H1969" s="2">
        <f>'Moving Avg'!G1969</f>
        <v>6.1987799999999966</v>
      </c>
      <c r="I1969" s="2">
        <f>'Moving Avg'!H1969</f>
        <v>6.2635650000000069</v>
      </c>
      <c r="J1969" s="5" t="str">
        <f>OBV!F1969</f>
        <v>BULLISH</v>
      </c>
      <c r="K1969" s="5" t="str">
        <f>OBV!G1969</f>
        <v>WEAK</v>
      </c>
      <c r="L1969" s="5" t="str">
        <f>OBV!H1969</f>
        <v>CONFIRMED BULLISH</v>
      </c>
    </row>
    <row r="1970" spans="1:12" ht="13.5" x14ac:dyDescent="0.25">
      <c r="A1970" s="3">
        <f>RSI!A1970</f>
        <v>44875</v>
      </c>
      <c r="B1970" s="2">
        <f>RSI!B1970</f>
        <v>6.1589999999999998</v>
      </c>
      <c r="C1970" s="2">
        <f>RSI!I1970</f>
        <v>46.533766809738864</v>
      </c>
      <c r="D1970" s="2">
        <f>MACD!E1970</f>
        <v>6.417607108271639E-2</v>
      </c>
      <c r="E1970" s="2">
        <f>MACD!F1970</f>
        <v>4.7269292982414009E-2</v>
      </c>
      <c r="F1970" s="2">
        <f>'Moving Avg'!D1970</f>
        <v>6.1277999999999997</v>
      </c>
      <c r="G1970" s="2">
        <f>'Moving Avg'!F1970</f>
        <v>6.1804500000000022</v>
      </c>
      <c r="H1970" s="2">
        <f>'Moving Avg'!G1970</f>
        <v>6.1987799999999957</v>
      </c>
      <c r="I1970" s="2">
        <f>'Moving Avg'!H1970</f>
        <v>6.2627500000000067</v>
      </c>
      <c r="J1970" s="5" t="str">
        <f>OBV!F1970</f>
        <v>BULLISH</v>
      </c>
      <c r="K1970" s="5" t="str">
        <f>OBV!G1970</f>
        <v>WEAK</v>
      </c>
      <c r="L1970" s="5" t="str">
        <f>OBV!H1970</f>
        <v>CONFIRMED BULLISH</v>
      </c>
    </row>
    <row r="1971" spans="1:12" ht="13.5" x14ac:dyDescent="0.25">
      <c r="A1971" s="3">
        <f>RSI!A1971</f>
        <v>44876</v>
      </c>
      <c r="B1971" s="2">
        <f>RSI!B1971</f>
        <v>6.1589999999999998</v>
      </c>
      <c r="C1971" s="2">
        <f>RSI!I1971</f>
        <v>46.533766809738857</v>
      </c>
      <c r="D1971" s="2">
        <f>MACD!E1971</f>
        <v>6.5247102830042536E-2</v>
      </c>
      <c r="E1971" s="2">
        <f>MACD!F1971</f>
        <v>5.0864854951939723E-2</v>
      </c>
      <c r="F1971" s="2">
        <f>'Moving Avg'!D1971</f>
        <v>6.1433999999999997</v>
      </c>
      <c r="G1971" s="2">
        <f>'Moving Avg'!F1971</f>
        <v>6.1765500000000024</v>
      </c>
      <c r="H1971" s="2">
        <f>'Moving Avg'!G1971</f>
        <v>6.1987799999999957</v>
      </c>
      <c r="I1971" s="2">
        <f>'Moving Avg'!H1971</f>
        <v>6.2619350000000074</v>
      </c>
      <c r="J1971" s="5" t="str">
        <f>OBV!F1971</f>
        <v>BULLISH</v>
      </c>
      <c r="K1971" s="5" t="str">
        <f>OBV!G1971</f>
        <v>WEAK</v>
      </c>
      <c r="L1971" s="5" t="str">
        <f>OBV!H1971</f>
        <v>CONFIRMED BULLISH</v>
      </c>
    </row>
    <row r="1972" spans="1:12" ht="13.5" x14ac:dyDescent="0.25">
      <c r="A1972" s="3">
        <f>RSI!A1972</f>
        <v>44879</v>
      </c>
      <c r="B1972" s="2">
        <f>RSI!B1972</f>
        <v>6.1589999999999998</v>
      </c>
      <c r="C1972" s="2">
        <f>RSI!I1972</f>
        <v>46.533766809738857</v>
      </c>
      <c r="D1972" s="2">
        <f>MACD!E1972</f>
        <v>6.6231562428887614E-2</v>
      </c>
      <c r="E1972" s="2">
        <f>MACD!F1972</f>
        <v>5.3938196447329306E-2</v>
      </c>
      <c r="F1972" s="2">
        <f>'Moving Avg'!D1972</f>
        <v>6.1589999999999998</v>
      </c>
      <c r="G1972" s="2">
        <f>'Moving Avg'!F1972</f>
        <v>6.1726500000000026</v>
      </c>
      <c r="H1972" s="2">
        <f>'Moving Avg'!G1972</f>
        <v>6.1987799999999957</v>
      </c>
      <c r="I1972" s="2">
        <f>'Moving Avg'!H1972</f>
        <v>6.2615200000000071</v>
      </c>
      <c r="J1972" s="5" t="str">
        <f>OBV!F1972</f>
        <v>BULLISH</v>
      </c>
      <c r="K1972" s="5" t="str">
        <f>OBV!G1972</f>
        <v>WEAK</v>
      </c>
      <c r="L1972" s="5" t="str">
        <f>OBV!H1972</f>
        <v>CONFIRMED BULLISH</v>
      </c>
    </row>
    <row r="1973" spans="1:12" ht="13.5" x14ac:dyDescent="0.25">
      <c r="A1973" s="3">
        <f>RSI!A1973</f>
        <v>44880</v>
      </c>
      <c r="B1973" s="2">
        <f>RSI!B1973</f>
        <v>6.1589999999999998</v>
      </c>
      <c r="C1973" s="2">
        <f>RSI!I1973</f>
        <v>46.533766809738857</v>
      </c>
      <c r="D1973" s="2">
        <f>MACD!E1973</f>
        <v>3.7136975933066196E-2</v>
      </c>
      <c r="E1973" s="2">
        <f>MACD!F1973</f>
        <v>5.0577952344476693E-2</v>
      </c>
      <c r="F1973" s="2">
        <f>'Moving Avg'!D1973</f>
        <v>6.1589999999999998</v>
      </c>
      <c r="G1973" s="2">
        <f>'Moving Avg'!F1973</f>
        <v>6.1687500000000028</v>
      </c>
      <c r="H1973" s="2">
        <f>'Moving Avg'!G1973</f>
        <v>6.1972199999999962</v>
      </c>
      <c r="I1973" s="2">
        <f>'Moving Avg'!H1973</f>
        <v>6.2611050000000077</v>
      </c>
      <c r="J1973" s="5" t="str">
        <f>OBV!F1973</f>
        <v>NEUTRAL</v>
      </c>
      <c r="K1973" s="5" t="str">
        <f>OBV!G1973</f>
        <v>NEUTRAL</v>
      </c>
      <c r="L1973" s="5" t="str">
        <f>OBV!H1973</f>
        <v>NEUTRAL</v>
      </c>
    </row>
    <row r="1974" spans="1:12" ht="13.5" x14ac:dyDescent="0.25">
      <c r="A1974" s="3">
        <f>RSI!A1974</f>
        <v>44881</v>
      </c>
      <c r="B1974" s="2">
        <f>RSI!B1974</f>
        <v>6.1589999999999998</v>
      </c>
      <c r="C1974" s="2">
        <f>RSI!I1974</f>
        <v>46.533766809738864</v>
      </c>
      <c r="D1974" s="2">
        <f>MACD!E1974</f>
        <v>1.2585525249068752E-2</v>
      </c>
      <c r="E1974" s="2">
        <f>MACD!F1974</f>
        <v>4.2979466925395109E-2</v>
      </c>
      <c r="F1974" s="2">
        <f>'Moving Avg'!D1974</f>
        <v>6.1589999999999998</v>
      </c>
      <c r="G1974" s="2">
        <f>'Moving Avg'!F1974</f>
        <v>6.164850000000003</v>
      </c>
      <c r="H1974" s="2">
        <f>'Moving Avg'!G1974</f>
        <v>6.1972199999999962</v>
      </c>
      <c r="I1974" s="2">
        <f>'Moving Avg'!H1974</f>
        <v>6.2606500000000089</v>
      </c>
      <c r="J1974" s="5" t="str">
        <f>OBV!F1974</f>
        <v>NEUTRAL</v>
      </c>
      <c r="K1974" s="5" t="str">
        <f>OBV!G1974</f>
        <v>NEUTRAL</v>
      </c>
      <c r="L1974" s="5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6.1429999999999998</v>
      </c>
      <c r="C1975" s="2">
        <f>RSI!I1975</f>
        <v>42.148095421012123</v>
      </c>
      <c r="D1975" s="2">
        <f>MACD!E1975</f>
        <v>-6.9415147483544715E-3</v>
      </c>
      <c r="E1975" s="2">
        <f>MACD!F1975</f>
        <v>3.29952705906452E-2</v>
      </c>
      <c r="F1975" s="2">
        <f>'Moving Avg'!D1975</f>
        <v>6.1558000000000002</v>
      </c>
      <c r="G1975" s="2">
        <f>'Moving Avg'!F1975</f>
        <v>6.1601500000000033</v>
      </c>
      <c r="H1975" s="2">
        <f>'Moving Avg'!G1975</f>
        <v>6.1968999999999959</v>
      </c>
      <c r="I1975" s="2">
        <f>'Moving Avg'!H1975</f>
        <v>6.2599700000000089</v>
      </c>
      <c r="J1975" s="5" t="str">
        <f>OBV!F1975</f>
        <v>BEARISH</v>
      </c>
      <c r="K1975" s="5" t="str">
        <f>OBV!G1975</f>
        <v>STRONG</v>
      </c>
      <c r="L1975" s="5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6.1360000000000001</v>
      </c>
      <c r="C1976" s="2">
        <f>RSI!I1976</f>
        <v>40.356088491105581</v>
      </c>
      <c r="D1976" s="2">
        <f>MACD!E1976</f>
        <v>-1.6793850760598694E-2</v>
      </c>
      <c r="E1976" s="2">
        <f>MACD!F1976</f>
        <v>2.3037446320396421E-2</v>
      </c>
      <c r="F1976" s="2">
        <f>'Moving Avg'!D1976</f>
        <v>6.1512000000000002</v>
      </c>
      <c r="G1976" s="2">
        <f>'Moving Avg'!F1976</f>
        <v>6.1551000000000027</v>
      </c>
      <c r="H1976" s="2">
        <f>'Moving Avg'!G1976</f>
        <v>6.1964399999999964</v>
      </c>
      <c r="I1976" s="2">
        <f>'Moving Avg'!H1976</f>
        <v>6.2592550000000076</v>
      </c>
      <c r="J1976" s="5" t="str">
        <f>OBV!F1976</f>
        <v>BEARISH</v>
      </c>
      <c r="K1976" s="5" t="str">
        <f>OBV!G1976</f>
        <v>STRONG</v>
      </c>
      <c r="L1976" s="5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6.1429999999999998</v>
      </c>
      <c r="C1977" s="2">
        <f>RSI!I1977</f>
        <v>42.96746267841354</v>
      </c>
      <c r="D1977" s="2">
        <f>MACD!E1977</f>
        <v>-2.5466833667508126E-2</v>
      </c>
      <c r="E1977" s="2">
        <f>MACD!F1977</f>
        <v>1.3336590322815513E-2</v>
      </c>
      <c r="F1977" s="2">
        <f>'Moving Avg'!D1977</f>
        <v>6.1479999999999997</v>
      </c>
      <c r="G1977" s="2">
        <f>'Moving Avg'!F1977</f>
        <v>6.150400000000003</v>
      </c>
      <c r="H1977" s="2">
        <f>'Moving Avg'!G1977</f>
        <v>6.1961199999999961</v>
      </c>
      <c r="I1977" s="2">
        <f>'Moving Avg'!H1977</f>
        <v>6.2585750000000075</v>
      </c>
      <c r="J1977" s="5" t="str">
        <f>OBV!F1977</f>
        <v>BEARISH</v>
      </c>
      <c r="K1977" s="5" t="str">
        <f>OBV!G1977</f>
        <v>STRONG</v>
      </c>
      <c r="L1977" s="5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6.1429999999999998</v>
      </c>
      <c r="C1978" s="2">
        <f>RSI!I1978</f>
        <v>42.96746267841354</v>
      </c>
      <c r="D1978" s="2">
        <f>MACD!E1978</f>
        <v>-2.0678238125428905E-2</v>
      </c>
      <c r="E1978" s="2">
        <f>MACD!F1978</f>
        <v>6.5336246331666303E-3</v>
      </c>
      <c r="F1978" s="2">
        <f>'Moving Avg'!D1978</f>
        <v>6.1448</v>
      </c>
      <c r="G1978" s="2">
        <f>'Moving Avg'!F1978</f>
        <v>6.1457000000000024</v>
      </c>
      <c r="H1978" s="2">
        <f>'Moving Avg'!G1978</f>
        <v>6.1957999999999958</v>
      </c>
      <c r="I1978" s="2">
        <f>'Moving Avg'!H1978</f>
        <v>6.2575350000000061</v>
      </c>
      <c r="J1978" s="5" t="str">
        <f>OBV!F1978</f>
        <v>BEARISH</v>
      </c>
      <c r="K1978" s="5" t="str">
        <f>OBV!G1978</f>
        <v>STRONG</v>
      </c>
      <c r="L1978" s="5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6.1360000000000001</v>
      </c>
      <c r="C1979" s="2">
        <f>RSI!I1979</f>
        <v>40.891109391258695</v>
      </c>
      <c r="D1979" s="2">
        <f>MACD!E1979</f>
        <v>-1.5989985343167312E-2</v>
      </c>
      <c r="E1979" s="2">
        <f>MACD!F1979</f>
        <v>2.0289026378998414E-3</v>
      </c>
      <c r="F1979" s="2">
        <f>'Moving Avg'!D1979</f>
        <v>6.1402000000000001</v>
      </c>
      <c r="G1979" s="2">
        <f>'Moving Avg'!F1979</f>
        <v>6.1406500000000017</v>
      </c>
      <c r="H1979" s="2">
        <f>'Moving Avg'!G1979</f>
        <v>6.1953399999999963</v>
      </c>
      <c r="I1979" s="2">
        <f>'Moving Avg'!H1979</f>
        <v>6.256460000000005</v>
      </c>
      <c r="J1979" s="5" t="str">
        <f>OBV!F1979</f>
        <v>BEARISH</v>
      </c>
      <c r="K1979" s="5" t="str">
        <f>OBV!G1979</f>
        <v>STRONG</v>
      </c>
      <c r="L1979" s="5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6.1360000000000001</v>
      </c>
      <c r="C1980" s="2">
        <f>RSI!I1980</f>
        <v>40.891109391258702</v>
      </c>
      <c r="D1980" s="2">
        <f>MACD!E1980</f>
        <v>-1.1872522504151384E-2</v>
      </c>
      <c r="E1980" s="2">
        <f>MACD!F1980</f>
        <v>-7.5138239051040362E-4</v>
      </c>
      <c r="F1980" s="2">
        <f>'Moving Avg'!D1980</f>
        <v>6.1387999999999998</v>
      </c>
      <c r="G1980" s="2">
        <f>'Moving Avg'!F1980</f>
        <v>6.1356000000000011</v>
      </c>
      <c r="H1980" s="2">
        <f>'Moving Avg'!G1980</f>
        <v>6.1948799999999968</v>
      </c>
      <c r="I1980" s="2">
        <f>'Moving Avg'!H1980</f>
        <v>6.2553850000000049</v>
      </c>
      <c r="J1980" s="5" t="str">
        <f>OBV!F1980</f>
        <v>BEARISH</v>
      </c>
      <c r="K1980" s="5" t="str">
        <f>OBV!G1980</f>
        <v>STRONG</v>
      </c>
      <c r="L1980" s="5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6.1429999999999998</v>
      </c>
      <c r="C1981" s="2">
        <f>RSI!I1981</f>
        <v>44.028016138347759</v>
      </c>
      <c r="D1981" s="2">
        <f>MACD!E1981</f>
        <v>-8.7677009350750623E-3</v>
      </c>
      <c r="E1981" s="2">
        <f>MACD!F1981</f>
        <v>-2.3546460994233352E-3</v>
      </c>
      <c r="F1981" s="2">
        <f>'Moving Avg'!D1981</f>
        <v>6.1402000000000001</v>
      </c>
      <c r="G1981" s="2">
        <f>'Moving Avg'!F1981</f>
        <v>6.1308999999999996</v>
      </c>
      <c r="H1981" s="2">
        <f>'Moving Avg'!G1981</f>
        <v>6.1945599999999965</v>
      </c>
      <c r="I1981" s="2">
        <f>'Moving Avg'!H1981</f>
        <v>6.2543450000000043</v>
      </c>
      <c r="J1981" s="5" t="str">
        <f>OBV!F1981</f>
        <v>BULLISH</v>
      </c>
      <c r="K1981" s="5" t="str">
        <f>OBV!G1981</f>
        <v>WEAK</v>
      </c>
      <c r="L1981" s="5" t="str">
        <f>OBV!H1981</f>
        <v>CONFIRMED BULLISH</v>
      </c>
    </row>
    <row r="1982" spans="1:12" ht="13.5" x14ac:dyDescent="0.25">
      <c r="A1982" s="3">
        <f>RSI!A1982</f>
        <v>44893</v>
      </c>
      <c r="B1982" s="2">
        <f>RSI!B1982</f>
        <v>6.1429999999999998</v>
      </c>
      <c r="C1982" s="2">
        <f>RSI!I1982</f>
        <v>44.028016138347759</v>
      </c>
      <c r="D1982" s="2">
        <f>MACD!E1982</f>
        <v>-6.0528954215817166E-3</v>
      </c>
      <c r="E1982" s="2">
        <f>MACD!F1982</f>
        <v>-3.0942959638550118E-3</v>
      </c>
      <c r="F1982" s="2">
        <f>'Moving Avg'!D1982</f>
        <v>6.1402000000000001</v>
      </c>
      <c r="G1982" s="2">
        <f>'Moving Avg'!F1982</f>
        <v>6.126199999999999</v>
      </c>
      <c r="H1982" s="2">
        <f>'Moving Avg'!G1982</f>
        <v>6.1926799999999957</v>
      </c>
      <c r="I1982" s="2">
        <f>'Moving Avg'!H1982</f>
        <v>6.2526850000000032</v>
      </c>
      <c r="J1982" s="5" t="str">
        <f>OBV!F1982</f>
        <v>BULLISH</v>
      </c>
      <c r="K1982" s="5" t="str">
        <f>OBV!G1982</f>
        <v>NEUTRAL</v>
      </c>
      <c r="L1982" s="5" t="str">
        <f>OBV!H1982</f>
        <v>NEUTRAL</v>
      </c>
    </row>
    <row r="1983" spans="1:12" ht="13.5" x14ac:dyDescent="0.25">
      <c r="A1983" s="3">
        <f>RSI!A1983</f>
        <v>44894</v>
      </c>
      <c r="B1983" s="2">
        <f>RSI!B1983</f>
        <v>6.1429999999999998</v>
      </c>
      <c r="C1983" s="2">
        <f>RSI!I1983</f>
        <v>44.028016138347766</v>
      </c>
      <c r="D1983" s="2">
        <f>MACD!E1983</f>
        <v>-3.6745959973734088E-3</v>
      </c>
      <c r="E1983" s="2">
        <f>MACD!F1983</f>
        <v>-3.2103559705586914E-3</v>
      </c>
      <c r="F1983" s="2">
        <f>'Moving Avg'!D1983</f>
        <v>6.1402000000000001</v>
      </c>
      <c r="G1983" s="2">
        <f>'Moving Avg'!F1983</f>
        <v>6.1312499999999996</v>
      </c>
      <c r="H1983" s="2">
        <f>'Moving Avg'!G1983</f>
        <v>6.1907999999999959</v>
      </c>
      <c r="I1983" s="2">
        <f>'Moving Avg'!H1983</f>
        <v>6.2510250000000029</v>
      </c>
      <c r="J1983" s="5" t="str">
        <f>OBV!F1983</f>
        <v>BULLISH</v>
      </c>
      <c r="K1983" s="5" t="str">
        <f>OBV!G1983</f>
        <v>NEUTRAL</v>
      </c>
      <c r="L1983" s="5" t="str">
        <f>OBV!H1983</f>
        <v>NEUTRAL</v>
      </c>
    </row>
    <row r="1984" spans="1:12" ht="13.5" x14ac:dyDescent="0.25">
      <c r="A1984" s="3">
        <f>RSI!A1984</f>
        <v>44895</v>
      </c>
      <c r="B1984" s="2">
        <f>RSI!B1984</f>
        <v>6.1429999999999998</v>
      </c>
      <c r="C1984" s="2">
        <f>RSI!I1984</f>
        <v>44.028016138347766</v>
      </c>
      <c r="D1984" s="2">
        <f>MACD!E1984</f>
        <v>-1.5870440724539137E-3</v>
      </c>
      <c r="E1984" s="2">
        <f>MACD!F1984</f>
        <v>-2.8856935909377362E-3</v>
      </c>
      <c r="F1984" s="2">
        <f>'Moving Avg'!D1984</f>
        <v>6.1416000000000004</v>
      </c>
      <c r="G1984" s="2">
        <f>'Moving Avg'!F1984</f>
        <v>6.1362999999999994</v>
      </c>
      <c r="H1984" s="2">
        <f>'Moving Avg'!G1984</f>
        <v>6.1889199999999951</v>
      </c>
      <c r="I1984" s="2">
        <f>'Moving Avg'!H1984</f>
        <v>6.2493650000000027</v>
      </c>
      <c r="J1984" s="5" t="str">
        <f>OBV!F1984</f>
        <v>BULLISH</v>
      </c>
      <c r="K1984" s="5" t="str">
        <f>OBV!G1984</f>
        <v>WEAK</v>
      </c>
      <c r="L1984" s="5" t="str">
        <f>OBV!H1984</f>
        <v>CONFIRMED BULLISH</v>
      </c>
    </row>
    <row r="1985" spans="1:12" ht="13.5" x14ac:dyDescent="0.25">
      <c r="A1985" s="3">
        <f>RSI!A1985</f>
        <v>44896</v>
      </c>
      <c r="B1985" s="2">
        <f>RSI!B1985</f>
        <v>6.0810000000000004</v>
      </c>
      <c r="C1985" s="2">
        <f>RSI!I1985</f>
        <v>26.974003211293919</v>
      </c>
      <c r="D1985" s="2">
        <f>MACD!E1985</f>
        <v>2.3799785931952755E-3</v>
      </c>
      <c r="E1985" s="2">
        <f>MACD!F1985</f>
        <v>-1.8325591541111339E-3</v>
      </c>
      <c r="F1985" s="2">
        <f>'Moving Avg'!D1985</f>
        <v>6.1305999999999994</v>
      </c>
      <c r="G1985" s="2">
        <f>'Moving Avg'!F1985</f>
        <v>6.1382500000000002</v>
      </c>
      <c r="H1985" s="2">
        <f>'Moving Avg'!G1985</f>
        <v>6.185799999999996</v>
      </c>
      <c r="I1985" s="2">
        <f>'Moving Avg'!H1985</f>
        <v>6.247395</v>
      </c>
      <c r="J1985" s="5" t="str">
        <f>OBV!F1985</f>
        <v>BULLISH</v>
      </c>
      <c r="K1985" s="5" t="str">
        <f>OBV!G1985</f>
        <v>NEUTRAL</v>
      </c>
      <c r="L1985" s="5" t="str">
        <f>OBV!H1985</f>
        <v>BULLISH DIVERGENCE</v>
      </c>
    </row>
    <row r="1986" spans="1:12" ht="13.5" x14ac:dyDescent="0.25">
      <c r="A1986" s="3">
        <f>RSI!A1986</f>
        <v>44897</v>
      </c>
      <c r="B1986" s="2">
        <f>RSI!B1986</f>
        <v>6.0810000000000004</v>
      </c>
      <c r="C1986" s="2">
        <f>RSI!I1986</f>
        <v>26.974003211293919</v>
      </c>
      <c r="D1986" s="2">
        <f>MACD!E1986</f>
        <v>5.0905521506887652E-3</v>
      </c>
      <c r="E1986" s="2">
        <f>MACD!F1986</f>
        <v>-4.4793689315115407E-4</v>
      </c>
      <c r="F1986" s="2">
        <f>'Moving Avg'!D1986</f>
        <v>6.1181999999999999</v>
      </c>
      <c r="G1986" s="2">
        <f>'Moving Avg'!F1986</f>
        <v>6.1382500000000002</v>
      </c>
      <c r="H1986" s="2">
        <f>'Moving Avg'!G1986</f>
        <v>6.1826799999999968</v>
      </c>
      <c r="I1986" s="2">
        <f>'Moving Avg'!H1986</f>
        <v>6.2459349999999993</v>
      </c>
      <c r="J1986" s="5" t="str">
        <f>OBV!F1986</f>
        <v>BEARISH</v>
      </c>
      <c r="K1986" s="5" t="str">
        <f>OBV!G1986</f>
        <v>STRONG</v>
      </c>
      <c r="L1986" s="5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6.0810000000000004</v>
      </c>
      <c r="C1987" s="2">
        <f>RSI!I1987</f>
        <v>26.974003211293919</v>
      </c>
      <c r="D1987" s="2">
        <f>MACD!E1987</f>
        <v>8.8599126056969624E-3</v>
      </c>
      <c r="E1987" s="2">
        <f>MACD!F1987</f>
        <v>1.4136330066184693E-3</v>
      </c>
      <c r="F1987" s="2">
        <f>'Moving Avg'!D1987</f>
        <v>6.1058000000000003</v>
      </c>
      <c r="G1987" s="2">
        <f>'Moving Avg'!F1987</f>
        <v>6.1382500000000002</v>
      </c>
      <c r="H1987" s="2">
        <f>'Moving Avg'!G1987</f>
        <v>6.1795599999999968</v>
      </c>
      <c r="I1987" s="2">
        <f>'Moving Avg'!H1987</f>
        <v>6.2444749999999987</v>
      </c>
      <c r="J1987" s="5" t="str">
        <f>OBV!F1987</f>
        <v>BEARISH</v>
      </c>
      <c r="K1987" s="5" t="str">
        <f>OBV!G1987</f>
        <v>STRONG</v>
      </c>
      <c r="L1987" s="5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6.0810000000000004</v>
      </c>
      <c r="C1988" s="2">
        <f>RSI!I1988</f>
        <v>26.974003211293919</v>
      </c>
      <c r="D1988" s="2">
        <f>MACD!E1988</f>
        <v>1.2418700282919914E-2</v>
      </c>
      <c r="E1988" s="2">
        <f>MACD!F1988</f>
        <v>3.6146464618787583E-3</v>
      </c>
      <c r="F1988" s="2">
        <f>'Moving Avg'!D1988</f>
        <v>6.0933999999999999</v>
      </c>
      <c r="G1988" s="2">
        <f>'Moving Avg'!F1988</f>
        <v>6.1343500000000004</v>
      </c>
      <c r="H1988" s="2">
        <f>'Moving Avg'!G1988</f>
        <v>6.1764399999999968</v>
      </c>
      <c r="I1988" s="2">
        <f>'Moving Avg'!H1988</f>
        <v>6.2430149999999971</v>
      </c>
      <c r="J1988" s="5" t="str">
        <f>OBV!F1988</f>
        <v>BEARISH</v>
      </c>
      <c r="K1988" s="5" t="str">
        <f>OBV!G1988</f>
        <v>STRONG</v>
      </c>
      <c r="L1988" s="5" t="str">
        <f>OBV!H1988</f>
        <v>CONFIRMED BEARISH</v>
      </c>
    </row>
    <row r="1989" spans="1:12" ht="13.5" x14ac:dyDescent="0.25">
      <c r="A1989" s="3">
        <f>RSI!A1989</f>
        <v>44902</v>
      </c>
      <c r="B1989" s="2">
        <f>RSI!B1989</f>
        <v>5.9249999999999998</v>
      </c>
      <c r="C1989" s="2">
        <f>RSI!I1989</f>
        <v>11.672516801089913</v>
      </c>
      <c r="D1989" s="2">
        <f>MACD!E1989</f>
        <v>2.6250585781792068E-2</v>
      </c>
      <c r="E1989" s="2">
        <f>MACD!F1989</f>
        <v>8.1418343258614218E-3</v>
      </c>
      <c r="F1989" s="2">
        <f>'Moving Avg'!D1989</f>
        <v>6.0498000000000003</v>
      </c>
      <c r="G1989" s="2">
        <f>'Moving Avg'!F1989</f>
        <v>6.122650000000001</v>
      </c>
      <c r="H1989" s="2">
        <f>'Moving Avg'!G1989</f>
        <v>6.1701999999999977</v>
      </c>
      <c r="I1989" s="2">
        <f>'Moving Avg'!H1989</f>
        <v>6.2407749999999966</v>
      </c>
      <c r="J1989" s="5" t="str">
        <f>OBV!F1989</f>
        <v>BEARISH</v>
      </c>
      <c r="K1989" s="5" t="str">
        <f>OBV!G1989</f>
        <v>STRONG</v>
      </c>
      <c r="L1989" s="5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6.0810000000000004</v>
      </c>
      <c r="C1990" s="2">
        <f>RSI!I1990</f>
        <v>45.168992970476374</v>
      </c>
      <c r="D1990" s="2">
        <f>MACD!E1990</f>
        <v>2.7637383984250086E-2</v>
      </c>
      <c r="E1990" s="2">
        <f>MACD!F1990</f>
        <v>1.2040944257539155E-2</v>
      </c>
      <c r="F1990" s="2">
        <f>'Moving Avg'!D1990</f>
        <v>6.0498000000000003</v>
      </c>
      <c r="G1990" s="2">
        <f>'Moving Avg'!F1990</f>
        <v>6.1187500000000004</v>
      </c>
      <c r="H1990" s="2">
        <f>'Moving Avg'!G1990</f>
        <v>6.1670799999999986</v>
      </c>
      <c r="I1990" s="2">
        <f>'Moving Avg'!H1990</f>
        <v>6.2393149999999959</v>
      </c>
      <c r="J1990" s="5" t="str">
        <f>OBV!F1990</f>
        <v>BULLISH</v>
      </c>
      <c r="K1990" s="5" t="str">
        <f>OBV!G1990</f>
        <v>NEUTRAL</v>
      </c>
      <c r="L1990" s="5" t="str">
        <f>OBV!H1990</f>
        <v>NEUTRAL</v>
      </c>
    </row>
    <row r="1991" spans="1:12" ht="13.5" x14ac:dyDescent="0.25">
      <c r="A1991" s="3">
        <f>RSI!A1991</f>
        <v>44904</v>
      </c>
      <c r="B1991" s="2">
        <f>RSI!B1991</f>
        <v>5.9249999999999998</v>
      </c>
      <c r="C1991" s="2">
        <f>RSI!I1991</f>
        <v>32.071092122545039</v>
      </c>
      <c r="D1991" s="2">
        <f>MACD!E1991</f>
        <v>4.1668210108861459E-2</v>
      </c>
      <c r="E1991" s="2">
        <f>MACD!F1991</f>
        <v>1.7966397427803617E-2</v>
      </c>
      <c r="F1991" s="2">
        <f>'Moving Avg'!D1991</f>
        <v>6.0186000000000002</v>
      </c>
      <c r="G1991" s="2">
        <f>'Moving Avg'!F1991</f>
        <v>6.107050000000001</v>
      </c>
      <c r="H1991" s="2">
        <f>'Moving Avg'!G1991</f>
        <v>6.1608399999999994</v>
      </c>
      <c r="I1991" s="2">
        <f>'Moving Avg'!H1991</f>
        <v>6.2370749999999955</v>
      </c>
      <c r="J1991" s="5" t="str">
        <f>OBV!F1991</f>
        <v>BEARISH</v>
      </c>
      <c r="K1991" s="5" t="str">
        <f>OBV!G1991</f>
        <v>STRONG</v>
      </c>
      <c r="L1991" s="5" t="str">
        <f>OBV!H1991</f>
        <v>CONFIRMED BEARISH</v>
      </c>
    </row>
    <row r="1992" spans="1:12" ht="13.5" x14ac:dyDescent="0.25">
      <c r="A1992" s="3">
        <f>RSI!A1992</f>
        <v>44907</v>
      </c>
      <c r="B1992" s="2">
        <f>RSI!B1992</f>
        <v>5.9249999999999998</v>
      </c>
      <c r="C1992" s="2">
        <f>RSI!I1992</f>
        <v>32.071092122545039</v>
      </c>
      <c r="D1992" s="2">
        <f>MACD!E1992</f>
        <v>5.467050168673282E-2</v>
      </c>
      <c r="E1992" s="2">
        <f>MACD!F1992</f>
        <v>2.5307218279589459E-2</v>
      </c>
      <c r="F1992" s="2">
        <f>'Moving Avg'!D1992</f>
        <v>5.9874000000000001</v>
      </c>
      <c r="G1992" s="2">
        <f>'Moving Avg'!F1992</f>
        <v>6.0953500000000007</v>
      </c>
      <c r="H1992" s="2">
        <f>'Moving Avg'!G1992</f>
        <v>6.1545999999999994</v>
      </c>
      <c r="I1992" s="2">
        <f>'Moving Avg'!H1992</f>
        <v>6.2348349999999932</v>
      </c>
      <c r="J1992" s="5" t="str">
        <f>OBV!F1992</f>
        <v>BEARISH</v>
      </c>
      <c r="K1992" s="5" t="str">
        <f>OBV!G1992</f>
        <v>STRONG</v>
      </c>
      <c r="L1992" s="5" t="str">
        <f>OBV!H1992</f>
        <v>CONFIRMED BEARISH</v>
      </c>
    </row>
    <row r="1993" spans="1:12" ht="13.5" x14ac:dyDescent="0.25">
      <c r="A1993" s="3">
        <f>RSI!A1993</f>
        <v>44908</v>
      </c>
      <c r="B1993" s="2">
        <f>RSI!B1993</f>
        <v>5.9249999999999998</v>
      </c>
      <c r="C1993" s="2">
        <f>RSI!I1993</f>
        <v>32.071092122545039</v>
      </c>
      <c r="D1993" s="2">
        <f>MACD!E1993</f>
        <v>6.671878709177026E-2</v>
      </c>
      <c r="E1993" s="2">
        <f>MACD!F1993</f>
        <v>3.3589532042025617E-2</v>
      </c>
      <c r="F1993" s="2">
        <f>'Moving Avg'!D1993</f>
        <v>5.9562000000000008</v>
      </c>
      <c r="G1993" s="2">
        <f>'Moving Avg'!F1993</f>
        <v>6.0836500000000004</v>
      </c>
      <c r="H1993" s="2">
        <f>'Moving Avg'!G1993</f>
        <v>6.1483600000000003</v>
      </c>
      <c r="I1993" s="2">
        <f>'Moving Avg'!H1993</f>
        <v>6.2325949999999928</v>
      </c>
      <c r="J1993" s="5" t="str">
        <f>OBV!F1993</f>
        <v>BEARISH</v>
      </c>
      <c r="K1993" s="5" t="str">
        <f>OBV!G1993</f>
        <v>STRONG</v>
      </c>
      <c r="L1993" s="5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5.9249999999999998</v>
      </c>
      <c r="C1994" s="2">
        <f>RSI!I1994</f>
        <v>32.071092122545039</v>
      </c>
      <c r="D1994" s="2">
        <f>MACD!E1994</f>
        <v>7.7882329365325909E-2</v>
      </c>
      <c r="E1994" s="2">
        <f>MACD!F1994</f>
        <v>4.244809150668568E-2</v>
      </c>
      <c r="F1994" s="2">
        <f>'Moving Avg'!D1994</f>
        <v>5.9562000000000008</v>
      </c>
      <c r="G1994" s="2">
        <f>'Moving Avg'!F1994</f>
        <v>6.0719500000000002</v>
      </c>
      <c r="H1994" s="2">
        <f>'Moving Avg'!G1994</f>
        <v>6.1421200000000002</v>
      </c>
      <c r="I1994" s="2">
        <f>'Moving Avg'!H1994</f>
        <v>6.2303549999999923</v>
      </c>
      <c r="J1994" s="5" t="str">
        <f>OBV!F1994</f>
        <v>BULLISH</v>
      </c>
      <c r="K1994" s="5" t="str">
        <f>OBV!G1994</f>
        <v>NEUTRAL</v>
      </c>
      <c r="L1994" s="5" t="str">
        <f>OBV!H1994</f>
        <v>NEUTRAL</v>
      </c>
    </row>
    <row r="1995" spans="1:12" ht="13.5" x14ac:dyDescent="0.25">
      <c r="A1995" s="3">
        <f>RSI!A1995</f>
        <v>44910</v>
      </c>
      <c r="B1995" s="2">
        <f>RSI!B1995</f>
        <v>5.9249999999999998</v>
      </c>
      <c r="C1995" s="2">
        <f>RSI!I1995</f>
        <v>32.071092122545039</v>
      </c>
      <c r="D1995" s="2">
        <f>MACD!E1995</f>
        <v>7.8687015427338913E-2</v>
      </c>
      <c r="E1995" s="2">
        <f>MACD!F1995</f>
        <v>4.9695876290816329E-2</v>
      </c>
      <c r="F1995" s="2">
        <f>'Moving Avg'!D1995</f>
        <v>5.9249999999999998</v>
      </c>
      <c r="G1995" s="2">
        <f>'Moving Avg'!F1995</f>
        <v>6.0610499999999998</v>
      </c>
      <c r="H1995" s="2">
        <f>'Moving Avg'!G1995</f>
        <v>6.1358799999999993</v>
      </c>
      <c r="I1995" s="2">
        <f>'Moving Avg'!H1995</f>
        <v>6.2281149999999936</v>
      </c>
      <c r="J1995" s="5" t="str">
        <f>OBV!F1995</f>
        <v>BEARISH</v>
      </c>
      <c r="K1995" s="5" t="str">
        <f>OBV!G1995</f>
        <v>STRONG</v>
      </c>
      <c r="L1995" s="5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5.9249999999999998</v>
      </c>
      <c r="C1996" s="2">
        <f>RSI!I1996</f>
        <v>32.071092122545039</v>
      </c>
      <c r="D1996" s="2">
        <f>MACD!E1996</f>
        <v>8.0198527123475749E-2</v>
      </c>
      <c r="E1996" s="2">
        <f>MACD!F1996</f>
        <v>5.5796406457348222E-2</v>
      </c>
      <c r="F1996" s="2">
        <f>'Moving Avg'!D1996</f>
        <v>5.9249999999999998</v>
      </c>
      <c r="G1996" s="2">
        <f>'Moving Avg'!F1996</f>
        <v>6.0504999999999995</v>
      </c>
      <c r="H1996" s="2">
        <f>'Moving Avg'!G1996</f>
        <v>6.1296399999999993</v>
      </c>
      <c r="I1996" s="2">
        <f>'Moving Avg'!H1996</f>
        <v>6.2258749999999932</v>
      </c>
      <c r="J1996" s="5" t="str">
        <f>OBV!F1996</f>
        <v>NEUTRAL</v>
      </c>
      <c r="K1996" s="5" t="str">
        <f>OBV!G1996</f>
        <v>NEUTRAL</v>
      </c>
      <c r="L1996" s="5" t="str">
        <f>OBV!H1996</f>
        <v>NEUTRAL</v>
      </c>
    </row>
    <row r="1997" spans="1:12" ht="13.5" x14ac:dyDescent="0.25">
      <c r="A1997" s="3">
        <f>RSI!A1997</f>
        <v>44914</v>
      </c>
      <c r="B1997" s="2">
        <f>RSI!B1997</f>
        <v>5.9169999999999998</v>
      </c>
      <c r="C1997" s="2">
        <f>RSI!I1997</f>
        <v>31.344000395412152</v>
      </c>
      <c r="D1997" s="2">
        <f>MACD!E1997</f>
        <v>8.2839186975167678E-2</v>
      </c>
      <c r="E1997" s="2">
        <f>MACD!F1997</f>
        <v>6.1204962560912117E-2</v>
      </c>
      <c r="F1997" s="2">
        <f>'Moving Avg'!D1997</f>
        <v>5.9233999999999991</v>
      </c>
      <c r="G1997" s="2">
        <f>'Moving Avg'!F1997</f>
        <v>6.0391999999999992</v>
      </c>
      <c r="H1997" s="2">
        <f>'Moving Avg'!G1997</f>
        <v>6.1232399999999991</v>
      </c>
      <c r="I1997" s="2">
        <f>'Moving Avg'!H1997</f>
        <v>6.2237399999999923</v>
      </c>
      <c r="J1997" s="5" t="str">
        <f>OBV!F1997</f>
        <v>BEARISH</v>
      </c>
      <c r="K1997" s="5" t="str">
        <f>OBV!G1997</f>
        <v>STRONG</v>
      </c>
      <c r="L1997" s="5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5.9249999999999998</v>
      </c>
      <c r="C1998" s="2">
        <f>RSI!I1998</f>
        <v>32.980299232701924</v>
      </c>
      <c r="D1998" s="2">
        <f>MACD!E1998</f>
        <v>8.5240396978913502E-2</v>
      </c>
      <c r="E1998" s="2">
        <f>MACD!F1998</f>
        <v>6.6012049444512402E-2</v>
      </c>
      <c r="F1998" s="2">
        <f>'Moving Avg'!D1998</f>
        <v>5.9234</v>
      </c>
      <c r="G1998" s="2">
        <f>'Moving Avg'!F1998</f>
        <v>6.0282999999999998</v>
      </c>
      <c r="H1998" s="2">
        <f>'Moving Avg'!G1998</f>
        <v>6.1169999999999991</v>
      </c>
      <c r="I1998" s="2">
        <f>'Moving Avg'!H1998</f>
        <v>6.2216449999999908</v>
      </c>
      <c r="J1998" s="5" t="str">
        <f>OBV!F1998</f>
        <v>BULLISH</v>
      </c>
      <c r="K1998" s="5" t="str">
        <f>OBV!G1998</f>
        <v>NEUTRAL</v>
      </c>
      <c r="L1998" s="5" t="str">
        <f>OBV!H1998</f>
        <v>NEUTRAL</v>
      </c>
    </row>
    <row r="1999" spans="1:12" ht="13.5" x14ac:dyDescent="0.25">
      <c r="A1999" s="3">
        <f>RSI!A1999</f>
        <v>44916</v>
      </c>
      <c r="B1999" s="2">
        <f>RSI!B1999</f>
        <v>5.9249999999999998</v>
      </c>
      <c r="C1999" s="2">
        <f>RSI!I1999</f>
        <v>32.980299232701938</v>
      </c>
      <c r="D1999" s="2">
        <f>MACD!E1999</f>
        <v>6.3928064110293725E-2</v>
      </c>
      <c r="E1999" s="2">
        <f>MACD!F1999</f>
        <v>6.5595252377668667E-2</v>
      </c>
      <c r="F1999" s="2">
        <f>'Moving Avg'!D1999</f>
        <v>5.9234</v>
      </c>
      <c r="G1999" s="2">
        <f>'Moving Avg'!F1999</f>
        <v>6.0177499999999995</v>
      </c>
      <c r="H1999" s="2">
        <f>'Moving Avg'!G1999</f>
        <v>6.11076</v>
      </c>
      <c r="I1999" s="2">
        <f>'Moving Avg'!H1999</f>
        <v>6.219549999999991</v>
      </c>
      <c r="J1999" s="5" t="str">
        <f>OBV!F1999</f>
        <v>BULLISH</v>
      </c>
      <c r="K1999" s="5" t="str">
        <f>OBV!G1999</f>
        <v>NEUTRAL</v>
      </c>
      <c r="L1999" s="5" t="str">
        <f>OBV!H1999</f>
        <v>NEUTRAL</v>
      </c>
    </row>
    <row r="2000" spans="1:12" ht="13.5" x14ac:dyDescent="0.25">
      <c r="A2000" s="3">
        <f>RSI!A2000</f>
        <v>44917</v>
      </c>
      <c r="B2000" s="2">
        <f>RSI!B2000</f>
        <v>5.9249999999999998</v>
      </c>
      <c r="C2000" s="2">
        <f>RSI!I2000</f>
        <v>32.980299232701938</v>
      </c>
      <c r="D2000" s="2">
        <f>MACD!E2000</f>
        <v>7.0501842471228926E-2</v>
      </c>
      <c r="E2000" s="2">
        <f>MACD!F2000</f>
        <v>6.6576570396380721E-2</v>
      </c>
      <c r="F2000" s="2">
        <f>'Moving Avg'!D2000</f>
        <v>5.9234</v>
      </c>
      <c r="G2000" s="2">
        <f>'Moving Avg'!F2000</f>
        <v>6.0071999999999992</v>
      </c>
      <c r="H2000" s="2">
        <f>'Moving Avg'!G2000</f>
        <v>6.1045199999999999</v>
      </c>
      <c r="I2000" s="2">
        <f>'Moving Avg'!H2000</f>
        <v>6.2174549999999904</v>
      </c>
      <c r="J2000" s="5" t="str">
        <f>OBV!F2000</f>
        <v>BULLISH</v>
      </c>
      <c r="K2000" s="5" t="str">
        <f>OBV!G2000</f>
        <v>NEUTRAL</v>
      </c>
      <c r="L2000" s="5" t="str">
        <f>OBV!H2000</f>
        <v>NEUTRAL</v>
      </c>
    </row>
    <row r="2001" spans="1:12" ht="13.5" x14ac:dyDescent="0.25">
      <c r="A2001" s="3">
        <f>RSI!A2001</f>
        <v>44918</v>
      </c>
      <c r="B2001" s="2">
        <f>RSI!B2001</f>
        <v>5.9169999999999998</v>
      </c>
      <c r="C2001" s="2">
        <f>RSI!I2001</f>
        <v>32.026946295878773</v>
      </c>
      <c r="D2001" s="2">
        <f>MACD!E2001</f>
        <v>5.3219169193087446E-2</v>
      </c>
      <c r="E2001" s="2">
        <f>MACD!F2001</f>
        <v>6.3905090155722072E-2</v>
      </c>
      <c r="F2001" s="2">
        <f>'Moving Avg'!D2001</f>
        <v>5.9218000000000002</v>
      </c>
      <c r="G2001" s="2">
        <f>'Moving Avg'!F2001</f>
        <v>5.9958999999999989</v>
      </c>
      <c r="H2001" s="2">
        <f>'Moving Avg'!G2001</f>
        <v>6.0981199999999998</v>
      </c>
      <c r="I2001" s="2">
        <f>'Moving Avg'!H2001</f>
        <v>6.2153199999999904</v>
      </c>
      <c r="J2001" s="5" t="str">
        <f>OBV!F2001</f>
        <v>BEARISH</v>
      </c>
      <c r="K2001" s="5" t="str">
        <f>OBV!G2001</f>
        <v>STRONG</v>
      </c>
      <c r="L2001" s="5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5.9169999999999998</v>
      </c>
      <c r="C2002" s="2">
        <f>RSI!I2002</f>
        <v>32.026946295878773</v>
      </c>
      <c r="D2002" s="2">
        <f>MACD!E2002</f>
        <v>3.9163295038496138E-2</v>
      </c>
      <c r="E2002" s="2">
        <f>MACD!F2002</f>
        <v>5.8956731132276889E-2</v>
      </c>
      <c r="F2002" s="2">
        <f>'Moving Avg'!D2002</f>
        <v>5.9218000000000002</v>
      </c>
      <c r="G2002" s="2">
        <f>'Moving Avg'!F2002</f>
        <v>5.9845999999999986</v>
      </c>
      <c r="H2002" s="2">
        <f>'Moving Avg'!G2002</f>
        <v>6.0917200000000005</v>
      </c>
      <c r="I2002" s="2">
        <f>'Moving Avg'!H2002</f>
        <v>6.2131849999999904</v>
      </c>
      <c r="J2002" s="5" t="str">
        <f>OBV!F2002</f>
        <v>BULLISH</v>
      </c>
      <c r="K2002" s="5" t="str">
        <f>OBV!G2002</f>
        <v>NEUTRAL</v>
      </c>
      <c r="L2002" s="5" t="str">
        <f>OBV!H2002</f>
        <v>NEUTRAL</v>
      </c>
    </row>
    <row r="2003" spans="1:12" ht="13.5" x14ac:dyDescent="0.25">
      <c r="A2003" s="3">
        <f>RSI!A2003</f>
        <v>44922</v>
      </c>
      <c r="B2003" s="2">
        <f>RSI!B2003</f>
        <v>5.9249999999999998</v>
      </c>
      <c r="C2003" s="2">
        <f>RSI!I2003</f>
        <v>34.231822896322328</v>
      </c>
      <c r="D2003" s="2">
        <f>MACD!E2003</f>
        <v>2.7203128164802415E-2</v>
      </c>
      <c r="E2003" s="2">
        <f>MACD!F2003</f>
        <v>5.2606010538782E-2</v>
      </c>
      <c r="F2003" s="2">
        <f>'Moving Avg'!D2003</f>
        <v>5.9217999999999993</v>
      </c>
      <c r="G2003" s="2">
        <f>'Moving Avg'!F2003</f>
        <v>5.9736999999999991</v>
      </c>
      <c r="H2003" s="2">
        <f>'Moving Avg'!G2003</f>
        <v>6.0854800000000004</v>
      </c>
      <c r="I2003" s="2">
        <f>'Moving Avg'!H2003</f>
        <v>6.2110899999999916</v>
      </c>
      <c r="J2003" s="5" t="str">
        <f>OBV!F2003</f>
        <v>BULLISH</v>
      </c>
      <c r="K2003" s="5" t="str">
        <f>OBV!G2003</f>
        <v>NEUTRAL</v>
      </c>
      <c r="L2003" s="5" t="str">
        <f>OBV!H2003</f>
        <v>NEUTRAL</v>
      </c>
    </row>
    <row r="2004" spans="1:12" ht="13.5" x14ac:dyDescent="0.25">
      <c r="A2004" s="3">
        <f>RSI!A2004</f>
        <v>44923</v>
      </c>
      <c r="B2004" s="2">
        <f>RSI!B2004</f>
        <v>5.9249999999999998</v>
      </c>
      <c r="C2004" s="2">
        <f>RSI!I2004</f>
        <v>34.231822896322328</v>
      </c>
      <c r="D2004" s="2">
        <f>MACD!E2004</f>
        <v>1.7522619894361213E-2</v>
      </c>
      <c r="E2004" s="2">
        <f>MACD!F2004</f>
        <v>4.5589332409897848E-2</v>
      </c>
      <c r="F2004" s="2">
        <f>'Moving Avg'!D2004</f>
        <v>5.9218000000000002</v>
      </c>
      <c r="G2004" s="2">
        <f>'Moving Avg'!F2004</f>
        <v>5.9627999999999997</v>
      </c>
      <c r="H2004" s="2">
        <f>'Moving Avg'!G2004</f>
        <v>6.0792400000000013</v>
      </c>
      <c r="I2004" s="2">
        <f>'Moving Avg'!H2004</f>
        <v>6.2089949999999909</v>
      </c>
      <c r="J2004" s="5" t="str">
        <f>OBV!F2004</f>
        <v>BULLISH</v>
      </c>
      <c r="K2004" s="5" t="str">
        <f>OBV!G2004</f>
        <v>NEUTRAL</v>
      </c>
      <c r="L2004" s="5" t="str">
        <f>OBV!H2004</f>
        <v>NEUTRAL</v>
      </c>
    </row>
    <row r="2005" spans="1:12" ht="13.5" x14ac:dyDescent="0.25">
      <c r="A2005" s="3">
        <f>RSI!A2005</f>
        <v>44924</v>
      </c>
      <c r="B2005" s="2">
        <f>RSI!B2005</f>
        <v>5.9249999999999998</v>
      </c>
      <c r="C2005" s="2">
        <f>RSI!I2005</f>
        <v>34.231822896322328</v>
      </c>
      <c r="D2005" s="2">
        <f>MACD!E2005</f>
        <v>9.7384881167297266E-3</v>
      </c>
      <c r="E2005" s="2">
        <f>MACD!F2005</f>
        <v>3.8419163551264221E-2</v>
      </c>
      <c r="F2005" s="2">
        <f>'Moving Avg'!D2005</f>
        <v>5.9218000000000002</v>
      </c>
      <c r="G2005" s="2">
        <f>'Moving Avg'!F2005</f>
        <v>5.9549999999999992</v>
      </c>
      <c r="H2005" s="2">
        <f>'Moving Avg'!G2005</f>
        <v>6.0730000000000022</v>
      </c>
      <c r="I2005" s="2">
        <f>'Moving Avg'!H2005</f>
        <v>6.2068999999999894</v>
      </c>
      <c r="J2005" s="5" t="str">
        <f>OBV!F2005</f>
        <v>BULLISH</v>
      </c>
      <c r="K2005" s="5" t="str">
        <f>OBV!G2005</f>
        <v>NEUTRAL</v>
      </c>
      <c r="L2005" s="5" t="str">
        <f>OBV!H2005</f>
        <v>NEUTRAL</v>
      </c>
    </row>
    <row r="2006" spans="1:12" ht="13.5" x14ac:dyDescent="0.25">
      <c r="A2006" s="3">
        <f>RSI!A2006</f>
        <v>44925</v>
      </c>
      <c r="B2006" s="2">
        <f>RSI!B2006</f>
        <v>5.9249999999999998</v>
      </c>
      <c r="C2006" s="2">
        <f>RSI!I2006</f>
        <v>34.231822896322328</v>
      </c>
      <c r="D2006" s="2">
        <f>MACD!E2006</f>
        <v>3.5288294520130492E-3</v>
      </c>
      <c r="E2006" s="2">
        <f>MACD!F2006</f>
        <v>3.1441096731413987E-2</v>
      </c>
      <c r="F2006" s="2">
        <f>'Moving Avg'!D2006</f>
        <v>5.9234</v>
      </c>
      <c r="G2006" s="2">
        <f>'Moving Avg'!F2006</f>
        <v>5.9471999999999987</v>
      </c>
      <c r="H2006" s="2">
        <f>'Moving Avg'!G2006</f>
        <v>6.0667600000000013</v>
      </c>
      <c r="I2006" s="2">
        <f>'Moving Avg'!H2006</f>
        <v>6.2048049999999888</v>
      </c>
      <c r="J2006" s="5" t="str">
        <f>OBV!F2006</f>
        <v>BULLISH</v>
      </c>
      <c r="K2006" s="5" t="str">
        <f>OBV!G2006</f>
        <v>WEAK</v>
      </c>
      <c r="L2006" s="5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5.9249999999999998</v>
      </c>
      <c r="C2007" s="2">
        <f>RSI!I2007</f>
        <v>34.231822896322328</v>
      </c>
      <c r="D2007" s="2">
        <f>MACD!E2007</f>
        <v>-2.6072715468625773E-3</v>
      </c>
      <c r="E2007" s="2">
        <f>MACD!F2007</f>
        <v>2.4631423075758677E-2</v>
      </c>
      <c r="F2007" s="2">
        <f>'Moving Avg'!D2007</f>
        <v>5.9249999999999998</v>
      </c>
      <c r="G2007" s="2">
        <f>'Moving Avg'!F2007</f>
        <v>5.9393999999999991</v>
      </c>
      <c r="H2007" s="2">
        <f>'Moving Avg'!G2007</f>
        <v>6.0605200000000012</v>
      </c>
      <c r="I2007" s="2">
        <f>'Moving Avg'!H2007</f>
        <v>6.2027099999999882</v>
      </c>
      <c r="J2007" s="5" t="str">
        <f>OBV!F2007</f>
        <v>BULLISH</v>
      </c>
      <c r="K2007" s="5" t="str">
        <f>OBV!G2007</f>
        <v>WEAK</v>
      </c>
      <c r="L2007" s="5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5.9249999999999998</v>
      </c>
      <c r="C2008" s="2">
        <f>RSI!I2008</f>
        <v>34.231822896322328</v>
      </c>
      <c r="D2008" s="2">
        <f>MACD!E2008</f>
        <v>-6.2454444485808835E-3</v>
      </c>
      <c r="E2008" s="2">
        <f>MACD!F2008</f>
        <v>1.8456049570890764E-2</v>
      </c>
      <c r="F2008" s="2">
        <f>'Moving Avg'!D2008</f>
        <v>5.9249999999999998</v>
      </c>
      <c r="G2008" s="2">
        <f>'Moving Avg'!F2008</f>
        <v>5.9315999999999987</v>
      </c>
      <c r="H2008" s="2">
        <f>'Moving Avg'!G2008</f>
        <v>6.0542800000000021</v>
      </c>
      <c r="I2008" s="2">
        <f>'Moving Avg'!H2008</f>
        <v>6.2007599999999865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</row>
    <row r="2009" spans="1:12" ht="13.5" x14ac:dyDescent="0.25">
      <c r="A2009" s="3">
        <f>RSI!A2009</f>
        <v>44930</v>
      </c>
      <c r="B2009" s="2">
        <f>RSI!B2009</f>
        <v>5.9249999999999998</v>
      </c>
      <c r="C2009" s="2">
        <f>RSI!I2009</f>
        <v>34.231822896322328</v>
      </c>
      <c r="D2009" s="2">
        <f>MACD!E2009</f>
        <v>-9.0246916570668745E-3</v>
      </c>
      <c r="E2009" s="2">
        <f>MACD!F2009</f>
        <v>1.2959901325299237E-2</v>
      </c>
      <c r="F2009" s="2">
        <f>'Moving Avg'!D2009</f>
        <v>5.9249999999999998</v>
      </c>
      <c r="G2009" s="2">
        <f>'Moving Avg'!F2009</f>
        <v>5.9315999999999987</v>
      </c>
      <c r="H2009" s="2">
        <f>'Moving Avg'!G2009</f>
        <v>6.048040000000003</v>
      </c>
      <c r="I2009" s="2">
        <f>'Moving Avg'!H2009</f>
        <v>6.1988099999999857</v>
      </c>
      <c r="J2009" s="5" t="str">
        <f>OBV!F2009</f>
        <v>NEUTRAL</v>
      </c>
      <c r="K2009" s="5" t="str">
        <f>OBV!G2009</f>
        <v>NEUTRAL</v>
      </c>
      <c r="L2009" s="5" t="str">
        <f>OBV!H2009</f>
        <v>NEUTRAL</v>
      </c>
    </row>
    <row r="2010" spans="1:12" ht="13.5" x14ac:dyDescent="0.25">
      <c r="A2010" s="3">
        <f>RSI!A2010</f>
        <v>44931</v>
      </c>
      <c r="B2010" s="2">
        <f>RSI!B2010</f>
        <v>5.9249999999999998</v>
      </c>
      <c r="C2010" s="2">
        <f>RSI!I2010</f>
        <v>34.231822896322328</v>
      </c>
      <c r="D2010" s="2">
        <f>MACD!E2010</f>
        <v>-1.1099319052238599E-2</v>
      </c>
      <c r="E2010" s="2">
        <f>MACD!F2010</f>
        <v>8.1480572497916702E-3</v>
      </c>
      <c r="F2010" s="2">
        <f>'Moving Avg'!D2010</f>
        <v>5.9249999999999998</v>
      </c>
      <c r="G2010" s="2">
        <f>'Moving Avg'!F2010</f>
        <v>5.9237999999999982</v>
      </c>
      <c r="H2010" s="2">
        <f>'Moving Avg'!G2010</f>
        <v>6.0418000000000029</v>
      </c>
      <c r="I2010" s="2">
        <f>'Moving Avg'!H2010</f>
        <v>6.1968599999999858</v>
      </c>
      <c r="J2010" s="5" t="str">
        <f>OBV!F2010</f>
        <v>NEUTRAL</v>
      </c>
      <c r="K2010" s="5" t="str">
        <f>OBV!G2010</f>
        <v>NEUTRAL</v>
      </c>
      <c r="L2010" s="5" t="str">
        <f>OBV!H2010</f>
        <v>NEUTRAL</v>
      </c>
    </row>
    <row r="2011" spans="1:12" ht="13.5" x14ac:dyDescent="0.25">
      <c r="A2011" s="3">
        <f>RSI!A2011</f>
        <v>44932</v>
      </c>
      <c r="B2011" s="2">
        <f>RSI!B2011</f>
        <v>5.9249999999999998</v>
      </c>
      <c r="C2011" s="2">
        <f>RSI!I2011</f>
        <v>34.231822896322328</v>
      </c>
      <c r="D2011" s="2">
        <f>MACD!E2011</f>
        <v>-1.3829020640453216E-2</v>
      </c>
      <c r="E2011" s="2">
        <f>MACD!F2011</f>
        <v>3.7526416717426929E-3</v>
      </c>
      <c r="F2011" s="2">
        <f>'Moving Avg'!D2011</f>
        <v>5.9249999999999998</v>
      </c>
      <c r="G2011" s="2">
        <f>'Moving Avg'!F2011</f>
        <v>5.9237999999999982</v>
      </c>
      <c r="H2011" s="2">
        <f>'Moving Avg'!G2011</f>
        <v>6.0355600000000029</v>
      </c>
      <c r="I2011" s="2">
        <f>'Moving Avg'!H2011</f>
        <v>6.1947649999999852</v>
      </c>
      <c r="J2011" s="5" t="str">
        <f>OBV!F2011</f>
        <v>NEUTRAL</v>
      </c>
      <c r="K2011" s="5" t="str">
        <f>OBV!G2011</f>
        <v>NEUTRAL</v>
      </c>
      <c r="L2011" s="5" t="str">
        <f>OBV!H2011</f>
        <v>NEUTRAL</v>
      </c>
    </row>
    <row r="2012" spans="1:12" ht="13.5" x14ac:dyDescent="0.25">
      <c r="A2012" s="3">
        <f>RSI!A2012</f>
        <v>44935</v>
      </c>
      <c r="B2012" s="2">
        <f>RSI!B2012</f>
        <v>5.9249999999999998</v>
      </c>
      <c r="C2012" s="2">
        <f>RSI!I2012</f>
        <v>34.231822896322342</v>
      </c>
      <c r="D2012" s="2">
        <f>MACD!E2012</f>
        <v>-1.5901248145288704E-2</v>
      </c>
      <c r="E2012" s="2">
        <f>MACD!F2012</f>
        <v>-1.7813629166358669E-4</v>
      </c>
      <c r="F2012" s="2">
        <f>'Moving Avg'!D2012</f>
        <v>5.9249999999999998</v>
      </c>
      <c r="G2012" s="2">
        <f>'Moving Avg'!F2012</f>
        <v>5.9237999999999982</v>
      </c>
      <c r="H2012" s="2">
        <f>'Moving Avg'!G2012</f>
        <v>6.029320000000002</v>
      </c>
      <c r="I2012" s="2">
        <f>'Moving Avg'!H2012</f>
        <v>6.1928149999999844</v>
      </c>
      <c r="J2012" s="5" t="str">
        <f>OBV!F2012</f>
        <v>NEUTRAL</v>
      </c>
      <c r="K2012" s="5" t="str">
        <f>OBV!G2012</f>
        <v>NEUTRAL</v>
      </c>
      <c r="L2012" s="5" t="str">
        <f>OBV!H2012</f>
        <v>NEUTRAL</v>
      </c>
    </row>
    <row r="2013" spans="1:12" ht="13.5" x14ac:dyDescent="0.25">
      <c r="A2013" s="3">
        <f>RSI!A2013</f>
        <v>44936</v>
      </c>
      <c r="B2013" s="2">
        <f>RSI!B2013</f>
        <v>5.9249999999999998</v>
      </c>
      <c r="C2013" s="2">
        <f>RSI!I2013</f>
        <v>34.231822896322328</v>
      </c>
      <c r="D2013" s="2">
        <f>MACD!E2013</f>
        <v>-1.6203976268503339E-2</v>
      </c>
      <c r="E2013" s="2">
        <f>MACD!F2013</f>
        <v>-3.3833042870315372E-3</v>
      </c>
      <c r="F2013" s="2">
        <f>'Moving Avg'!D2013</f>
        <v>5.9249999999999998</v>
      </c>
      <c r="G2013" s="2">
        <f>'Moving Avg'!F2013</f>
        <v>5.9237999999999982</v>
      </c>
      <c r="H2013" s="2">
        <f>'Moving Avg'!G2013</f>
        <v>6.0269800000000036</v>
      </c>
      <c r="I2013" s="2">
        <f>'Moving Avg'!H2013</f>
        <v>6.1908649999999854</v>
      </c>
      <c r="J2013" s="5" t="str">
        <f>OBV!F2013</f>
        <v>NEUTRAL</v>
      </c>
      <c r="K2013" s="5" t="str">
        <f>OBV!G2013</f>
        <v>NEUTRAL</v>
      </c>
      <c r="L2013" s="5" t="str">
        <f>OBV!H2013</f>
        <v>NEUTRAL</v>
      </c>
    </row>
    <row r="2014" spans="1:12" ht="13.5" x14ac:dyDescent="0.25">
      <c r="A2014" s="3">
        <f>RSI!A2014</f>
        <v>44937</v>
      </c>
      <c r="B2014" s="2">
        <f>RSI!B2014</f>
        <v>5.9249999999999998</v>
      </c>
      <c r="C2014" s="2">
        <f>RSI!I2014</f>
        <v>34.231822896322328</v>
      </c>
      <c r="D2014" s="2">
        <f>MACD!E2014</f>
        <v>-1.6256495723802722E-2</v>
      </c>
      <c r="E2014" s="2">
        <f>MACD!F2014</f>
        <v>-5.9579425743857741E-3</v>
      </c>
      <c r="F2014" s="2">
        <f>'Moving Avg'!D2014</f>
        <v>5.9249999999999998</v>
      </c>
      <c r="G2014" s="2">
        <f>'Moving Avg'!F2014</f>
        <v>5.9237999999999982</v>
      </c>
      <c r="H2014" s="2">
        <f>'Moving Avg'!G2014</f>
        <v>6.0246400000000042</v>
      </c>
      <c r="I2014" s="2">
        <f>'Moving Avg'!H2014</f>
        <v>6.1888049999999852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</row>
    <row r="2015" spans="1:12" ht="13.5" x14ac:dyDescent="0.25">
      <c r="A2015" s="3">
        <f>RSI!A2015</f>
        <v>44938</v>
      </c>
      <c r="B2015" s="2">
        <f>RSI!B2015</f>
        <v>5.9249999999999998</v>
      </c>
      <c r="C2015" s="2">
        <f>RSI!I2015</f>
        <v>34.231822896322328</v>
      </c>
      <c r="D2015" s="2">
        <f>MACD!E2015</f>
        <v>-1.6112384234663324E-2</v>
      </c>
      <c r="E2015" s="2">
        <f>MACD!F2015</f>
        <v>-7.9888309064412855E-3</v>
      </c>
      <c r="F2015" s="2">
        <f>'Moving Avg'!D2015</f>
        <v>5.9249999999999998</v>
      </c>
      <c r="G2015" s="2">
        <f>'Moving Avg'!F2015</f>
        <v>5.9237999999999982</v>
      </c>
      <c r="H2015" s="2">
        <f>'Moving Avg'!G2015</f>
        <v>6.0223000000000049</v>
      </c>
      <c r="I2015" s="2">
        <f>'Moving Avg'!H2015</f>
        <v>6.1867449999999851</v>
      </c>
      <c r="J2015" s="5" t="str">
        <f>OBV!F2015</f>
        <v>NEUTRAL</v>
      </c>
      <c r="K2015" s="5" t="str">
        <f>OBV!G2015</f>
        <v>NEUTRAL</v>
      </c>
      <c r="L2015" s="5" t="str">
        <f>OBV!H2015</f>
        <v>NEUTRAL</v>
      </c>
    </row>
    <row r="2016" spans="1:12" ht="13.5" x14ac:dyDescent="0.25">
      <c r="A2016" s="3">
        <f>RSI!A2016</f>
        <v>44939</v>
      </c>
      <c r="B2016" s="2">
        <f>RSI!B2016</f>
        <v>5.9249999999999998</v>
      </c>
      <c r="C2016" s="2">
        <f>RSI!I2016</f>
        <v>34.231822896322328</v>
      </c>
      <c r="D2016" s="2">
        <f>MACD!E2016</f>
        <v>-1.5815859458447434E-2</v>
      </c>
      <c r="E2016" s="2">
        <f>MACD!F2016</f>
        <v>-9.5542366168425152E-3</v>
      </c>
      <c r="F2016" s="2">
        <f>'Moving Avg'!D2016</f>
        <v>5.9249999999999998</v>
      </c>
      <c r="G2016" s="2">
        <f>'Moving Avg'!F2016</f>
        <v>5.9237999999999982</v>
      </c>
      <c r="H2016" s="2">
        <f>'Moving Avg'!G2016</f>
        <v>6.0191800000000049</v>
      </c>
      <c r="I2016" s="2">
        <f>'Moving Avg'!H2016</f>
        <v>6.1847949999999843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</row>
    <row r="2017" spans="1:12" ht="13.5" x14ac:dyDescent="0.25">
      <c r="A2017" s="3">
        <f>RSI!A2017</f>
        <v>44942</v>
      </c>
      <c r="B2017" s="2">
        <f>RSI!B2017</f>
        <v>5.9249999999999998</v>
      </c>
      <c r="C2017" s="2">
        <f>RSI!I2017</f>
        <v>34.231822896322328</v>
      </c>
      <c r="D2017" s="2">
        <f>MACD!E2017</f>
        <v>-1.5403301762455079E-2</v>
      </c>
      <c r="E2017" s="2">
        <f>MACD!F2017</f>
        <v>-1.0724049645965029E-2</v>
      </c>
      <c r="F2017" s="2">
        <f>'Moving Avg'!D2017</f>
        <v>5.9249999999999998</v>
      </c>
      <c r="G2017" s="2">
        <f>'Moving Avg'!F2017</f>
        <v>5.9241999999999981</v>
      </c>
      <c r="H2017" s="2">
        <f>'Moving Avg'!G2017</f>
        <v>6.0160600000000057</v>
      </c>
      <c r="I2017" s="2">
        <f>'Moving Avg'!H2017</f>
        <v>6.1828449999999853</v>
      </c>
      <c r="J2017" s="5" t="str">
        <f>OBV!F2017</f>
        <v>NEUTRAL</v>
      </c>
      <c r="K2017" s="5" t="str">
        <f>OBV!G2017</f>
        <v>NEUTRAL</v>
      </c>
      <c r="L2017" s="5" t="str">
        <f>OBV!H2017</f>
        <v>NEUTRAL</v>
      </c>
    </row>
    <row r="2018" spans="1:12" ht="13.5" x14ac:dyDescent="0.25">
      <c r="A2018" s="3">
        <f>RSI!A2018</f>
        <v>44943</v>
      </c>
      <c r="B2018" s="2">
        <f>RSI!B2018</f>
        <v>5.9249999999999998</v>
      </c>
      <c r="C2018" s="2">
        <f>RSI!I2018</f>
        <v>34.231822896322328</v>
      </c>
      <c r="D2018" s="2">
        <f>MACD!E2018</f>
        <v>-1.4904536595937934E-2</v>
      </c>
      <c r="E2018" s="2">
        <f>MACD!F2018</f>
        <v>-1.1560147035959612E-2</v>
      </c>
      <c r="F2018" s="2">
        <f>'Moving Avg'!D2018</f>
        <v>5.9249999999999998</v>
      </c>
      <c r="G2018" s="2">
        <f>'Moving Avg'!F2018</f>
        <v>5.9241999999999981</v>
      </c>
      <c r="H2018" s="2">
        <f>'Moving Avg'!G2018</f>
        <v>6.0113800000000062</v>
      </c>
      <c r="I2018" s="2">
        <f>'Moving Avg'!H2018</f>
        <v>6.1808949999999845</v>
      </c>
      <c r="J2018" s="5" t="str">
        <f>OBV!F2018</f>
        <v>NEUTRAL</v>
      </c>
      <c r="K2018" s="5" t="str">
        <f>OBV!G2018</f>
        <v>NEUTRAL</v>
      </c>
      <c r="L2018" s="5" t="str">
        <f>OBV!H2018</f>
        <v>NEUTRAL</v>
      </c>
    </row>
    <row r="2019" spans="1:12" ht="13.5" x14ac:dyDescent="0.25">
      <c r="A2019" s="3">
        <f>RSI!A2019</f>
        <v>44944</v>
      </c>
      <c r="B2019" s="2">
        <f>RSI!B2019</f>
        <v>5.9249999999999998</v>
      </c>
      <c r="C2019" s="2">
        <f>RSI!I2019</f>
        <v>34.231822896322328</v>
      </c>
      <c r="D2019" s="2">
        <f>MACD!E2019</f>
        <v>-1.4343913897430838E-2</v>
      </c>
      <c r="E2019" s="2">
        <f>MACD!F2019</f>
        <v>-1.2116900408253858E-2</v>
      </c>
      <c r="F2019" s="2">
        <f>'Moving Avg'!D2019</f>
        <v>5.9249999999999998</v>
      </c>
      <c r="G2019" s="2">
        <f>'Moving Avg'!F2019</f>
        <v>5.9241999999999981</v>
      </c>
      <c r="H2019" s="2">
        <f>'Moving Avg'!G2019</f>
        <v>6.0067000000000066</v>
      </c>
      <c r="I2019" s="2">
        <f>'Moving Avg'!H2019</f>
        <v>6.1800349999999842</v>
      </c>
      <c r="J2019" s="5" t="str">
        <f>OBV!F2019</f>
        <v>NEUTRAL</v>
      </c>
      <c r="K2019" s="5" t="str">
        <f>OBV!G2019</f>
        <v>NEUTRAL</v>
      </c>
      <c r="L2019" s="5" t="str">
        <f>OBV!H2019</f>
        <v>NEUTRAL</v>
      </c>
    </row>
    <row r="2020" spans="1:12" ht="13.5" x14ac:dyDescent="0.25">
      <c r="A2020" s="3">
        <f>RSI!A2020</f>
        <v>44945</v>
      </c>
      <c r="B2020" s="2">
        <f>RSI!B2020</f>
        <v>5.9249999999999998</v>
      </c>
      <c r="C2020" s="2">
        <f>RSI!I2020</f>
        <v>34.231822896322328</v>
      </c>
      <c r="D2020" s="2">
        <f>MACD!E2020</f>
        <v>-1.3741216183245086E-2</v>
      </c>
      <c r="E2020" s="2">
        <f>MACD!F2020</f>
        <v>-1.2441763563252104E-2</v>
      </c>
      <c r="F2020" s="2">
        <f>'Moving Avg'!D2020</f>
        <v>5.9249999999999998</v>
      </c>
      <c r="G2020" s="2">
        <f>'Moving Avg'!F2020</f>
        <v>5.9241999999999981</v>
      </c>
      <c r="H2020" s="2">
        <f>'Moving Avg'!G2020</f>
        <v>6.0020200000000052</v>
      </c>
      <c r="I2020" s="2">
        <f>'Moving Avg'!H2020</f>
        <v>6.1791749999999857</v>
      </c>
      <c r="J2020" s="5" t="str">
        <f>OBV!F2020</f>
        <v>NEUTRAL</v>
      </c>
      <c r="K2020" s="5" t="str">
        <f>OBV!G2020</f>
        <v>NEUTRAL</v>
      </c>
      <c r="L2020" s="5" t="str">
        <f>OBV!H2020</f>
        <v>NEUTRAL</v>
      </c>
    </row>
    <row r="2021" spans="1:12" ht="13.5" x14ac:dyDescent="0.25">
      <c r="A2021" s="3">
        <f>RSI!A2021</f>
        <v>44946</v>
      </c>
      <c r="B2021" s="2">
        <f>RSI!B2021</f>
        <v>5.9249999999999998</v>
      </c>
      <c r="C2021" s="2">
        <f>RSI!I2021</f>
        <v>34.231822896322328</v>
      </c>
      <c r="D2021" s="2">
        <f>MACD!E2021</f>
        <v>-1.3112422063205287E-2</v>
      </c>
      <c r="E2021" s="2">
        <f>MACD!F2021</f>
        <v>-1.2575895263242742E-2</v>
      </c>
      <c r="F2021" s="2">
        <f>'Moving Avg'!D2021</f>
        <v>5.9249999999999998</v>
      </c>
      <c r="G2021" s="2">
        <f>'Moving Avg'!F2021</f>
        <v>5.9245999999999981</v>
      </c>
      <c r="H2021" s="2">
        <f>'Moving Avg'!G2021</f>
        <v>5.9973400000000057</v>
      </c>
      <c r="I2021" s="2">
        <f>'Moving Avg'!H2021</f>
        <v>6.1782799999999858</v>
      </c>
      <c r="J2021" s="5" t="str">
        <f>OBV!F2021</f>
        <v>NEUTRAL</v>
      </c>
      <c r="K2021" s="5" t="str">
        <f>OBV!G2021</f>
        <v>NEUTRAL</v>
      </c>
      <c r="L2021" s="5" t="str">
        <f>OBV!H2021</f>
        <v>NEUTRAL</v>
      </c>
    </row>
    <row r="2022" spans="1:12" ht="13.5" x14ac:dyDescent="0.25">
      <c r="A2022" s="3">
        <f>RSI!A2022</f>
        <v>44949</v>
      </c>
      <c r="B2022" s="2">
        <f>RSI!B2022</f>
        <v>5.9249999999999998</v>
      </c>
      <c r="C2022" s="2">
        <f>RSI!I2022</f>
        <v>34.231822896322328</v>
      </c>
      <c r="D2022" s="2">
        <f>MACD!E2022</f>
        <v>-1.24703477860999E-2</v>
      </c>
      <c r="E2022" s="2">
        <f>MACD!F2022</f>
        <v>-1.2554785767814174E-2</v>
      </c>
      <c r="F2022" s="2">
        <f>'Moving Avg'!D2022</f>
        <v>5.9249999999999998</v>
      </c>
      <c r="G2022" s="2">
        <f>'Moving Avg'!F2022</f>
        <v>5.924999999999998</v>
      </c>
      <c r="H2022" s="2">
        <f>'Moving Avg'!G2022</f>
        <v>5.9926600000000052</v>
      </c>
      <c r="I2022" s="2">
        <f>'Moving Avg'!H2022</f>
        <v>6.1773849999999868</v>
      </c>
      <c r="J2022" s="5" t="str">
        <f>OBV!F2022</f>
        <v>NEUTRAL</v>
      </c>
      <c r="K2022" s="5" t="str">
        <f>OBV!G2022</f>
        <v>NEUTRAL</v>
      </c>
      <c r="L2022" s="5" t="str">
        <f>OBV!H2022</f>
        <v>NEUTRAL</v>
      </c>
    </row>
    <row r="2023" spans="1:12" ht="13.5" x14ac:dyDescent="0.25">
      <c r="A2023" s="3">
        <f>RSI!A2023</f>
        <v>44950</v>
      </c>
      <c r="B2023" s="2">
        <f>RSI!B2023</f>
        <v>5.9249999999999998</v>
      </c>
      <c r="C2023" s="2">
        <f>RSI!I2023</f>
        <v>34.231822896322328</v>
      </c>
      <c r="D2023" s="2">
        <f>MACD!E2023</f>
        <v>-1.1825185913313163E-2</v>
      </c>
      <c r="E2023" s="2">
        <f>MACD!F2023</f>
        <v>-1.2408865796913974E-2</v>
      </c>
      <c r="F2023" s="2">
        <f>'Moving Avg'!D2023</f>
        <v>5.9249999999999998</v>
      </c>
      <c r="G2023" s="2">
        <f>'Moving Avg'!F2023</f>
        <v>5.924999999999998</v>
      </c>
      <c r="H2023" s="2">
        <f>'Moving Avg'!G2023</f>
        <v>5.9879800000000056</v>
      </c>
      <c r="I2023" s="2">
        <f>'Moving Avg'!H2023</f>
        <v>6.176159999999987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</row>
    <row r="2024" spans="1:12" ht="13.5" x14ac:dyDescent="0.25">
      <c r="A2024" s="3">
        <f>RSI!A2024</f>
        <v>44951</v>
      </c>
      <c r="B2024" s="2">
        <f>RSI!B2024</f>
        <v>5.9249999999999998</v>
      </c>
      <c r="C2024" s="2">
        <f>RSI!I2024</f>
        <v>34.231822896322328</v>
      </c>
      <c r="D2024" s="2">
        <f>MACD!E2024</f>
        <v>-1.1184957256133998E-2</v>
      </c>
      <c r="E2024" s="2">
        <f>MACD!F2024</f>
        <v>-1.2164084088757979E-2</v>
      </c>
      <c r="F2024" s="2">
        <f>'Moving Avg'!D2024</f>
        <v>5.9249999999999998</v>
      </c>
      <c r="G2024" s="2">
        <f>'Moving Avg'!F2024</f>
        <v>5.924999999999998</v>
      </c>
      <c r="H2024" s="2">
        <f>'Moving Avg'!G2024</f>
        <v>5.9833000000000061</v>
      </c>
      <c r="I2024" s="2">
        <f>'Moving Avg'!H2024</f>
        <v>6.1752999999999876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</row>
    <row r="2025" spans="1:12" ht="13.5" x14ac:dyDescent="0.25">
      <c r="A2025" s="3">
        <f>RSI!A2025</f>
        <v>44952</v>
      </c>
      <c r="B2025" s="2">
        <f>RSI!B2025</f>
        <v>5.9249999999999998</v>
      </c>
      <c r="C2025" s="2">
        <f>RSI!I2025</f>
        <v>34.231822896322328</v>
      </c>
      <c r="D2025" s="2">
        <f>MACD!E2025</f>
        <v>-1.0555889706992616E-2</v>
      </c>
      <c r="E2025" s="2">
        <f>MACD!F2025</f>
        <v>-1.1842445212404908E-2</v>
      </c>
      <c r="F2025" s="2">
        <f>'Moving Avg'!D2025</f>
        <v>5.9249999999999998</v>
      </c>
      <c r="G2025" s="2">
        <f>'Moving Avg'!F2025</f>
        <v>5.924999999999998</v>
      </c>
      <c r="H2025" s="2">
        <f>'Moving Avg'!G2025</f>
        <v>5.9789400000000059</v>
      </c>
      <c r="I2025" s="2">
        <f>'Moving Avg'!H2025</f>
        <v>6.1744399999999873</v>
      </c>
      <c r="J2025" s="5" t="str">
        <f>OBV!F2025</f>
        <v>NEUTRAL</v>
      </c>
      <c r="K2025" s="5" t="str">
        <f>OBV!G2025</f>
        <v>NEUTRAL</v>
      </c>
      <c r="L2025" s="5" t="str">
        <f>OBV!H2025</f>
        <v>NEUTRAL</v>
      </c>
    </row>
    <row r="2026" spans="1:12" ht="13.5" x14ac:dyDescent="0.25">
      <c r="A2026" s="3">
        <f>RSI!A2026</f>
        <v>44953</v>
      </c>
      <c r="B2026" s="2">
        <f>RSI!B2026</f>
        <v>5.9249999999999998</v>
      </c>
      <c r="C2026" s="2">
        <f>RSI!I2026</f>
        <v>34.231822896322328</v>
      </c>
      <c r="D2026" s="2">
        <f>MACD!E2026</f>
        <v>-9.9427354766739029E-3</v>
      </c>
      <c r="E2026" s="2">
        <f>MACD!F2026</f>
        <v>-1.1462503265258708E-2</v>
      </c>
      <c r="F2026" s="2">
        <f>'Moving Avg'!D2026</f>
        <v>5.9249999999999998</v>
      </c>
      <c r="G2026" s="2">
        <f>'Moving Avg'!F2026</f>
        <v>5.924999999999998</v>
      </c>
      <c r="H2026" s="2">
        <f>'Moving Avg'!G2026</f>
        <v>5.9747200000000058</v>
      </c>
      <c r="I2026" s="2">
        <f>'Moving Avg'!H2026</f>
        <v>6.1732149999999875</v>
      </c>
      <c r="J2026" s="5" t="str">
        <f>OBV!F2026</f>
        <v>NEUTRAL</v>
      </c>
      <c r="K2026" s="5" t="str">
        <f>OBV!G2026</f>
        <v>NEUTRAL</v>
      </c>
      <c r="L2026" s="5" t="str">
        <f>OBV!H2026</f>
        <v>NEUTRAL</v>
      </c>
    </row>
    <row r="2027" spans="1:12" ht="13.5" x14ac:dyDescent="0.25">
      <c r="A2027" s="3">
        <f>RSI!A2027</f>
        <v>44956</v>
      </c>
      <c r="B2027" s="2">
        <f>RSI!B2027</f>
        <v>5.9249999999999998</v>
      </c>
      <c r="C2027" s="2">
        <f>RSI!I2027</f>
        <v>34.231822896322328</v>
      </c>
      <c r="D2027" s="2">
        <f>MACD!E2027</f>
        <v>-9.3490364588841857E-3</v>
      </c>
      <c r="E2027" s="2">
        <f>MACD!F2027</f>
        <v>-1.1039809903983806E-2</v>
      </c>
      <c r="F2027" s="2">
        <f>'Moving Avg'!D2027</f>
        <v>5.9249999999999998</v>
      </c>
      <c r="G2027" s="2">
        <f>'Moving Avg'!F2027</f>
        <v>5.924999999999998</v>
      </c>
      <c r="H2027" s="2">
        <f>'Moving Avg'!G2027</f>
        <v>5.9703600000000048</v>
      </c>
      <c r="I2027" s="2">
        <f>'Moving Avg'!H2027</f>
        <v>6.1719899999999868</v>
      </c>
      <c r="J2027" s="5" t="str">
        <f>OBV!F2027</f>
        <v>NEUTRAL</v>
      </c>
      <c r="K2027" s="5" t="str">
        <f>OBV!G2027</f>
        <v>NEUTRAL</v>
      </c>
      <c r="L2027" s="5" t="str">
        <f>OBV!H2027</f>
        <v>NEUTRAL</v>
      </c>
    </row>
    <row r="2028" spans="1:12" ht="13.5" x14ac:dyDescent="0.25">
      <c r="A2028" s="3">
        <f>RSI!A2028</f>
        <v>44957</v>
      </c>
      <c r="B2028" s="2">
        <f>RSI!B2028</f>
        <v>5.9249999999999998</v>
      </c>
      <c r="C2028" s="2">
        <f>RSI!I2028</f>
        <v>34.231822896322328</v>
      </c>
      <c r="D2028" s="2">
        <f>MACD!E2028</f>
        <v>-8.7773459297455503E-3</v>
      </c>
      <c r="E2028" s="2">
        <f>MACD!F2028</f>
        <v>-1.0587317109136154E-2</v>
      </c>
      <c r="F2028" s="2">
        <f>'Moving Avg'!D2028</f>
        <v>5.9249999999999998</v>
      </c>
      <c r="G2028" s="2">
        <f>'Moving Avg'!F2028</f>
        <v>5.924999999999998</v>
      </c>
      <c r="H2028" s="2">
        <f>'Moving Avg'!G2028</f>
        <v>5.9660000000000055</v>
      </c>
      <c r="I2028" s="2">
        <f>'Moving Avg'!H2028</f>
        <v>6.1700399999999869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</row>
    <row r="2029" spans="1:12" ht="13.5" x14ac:dyDescent="0.25">
      <c r="A2029" s="3">
        <f>RSI!A2029</f>
        <v>44958</v>
      </c>
      <c r="B2029" s="2">
        <f>RSI!B2029</f>
        <v>5.9249999999999998</v>
      </c>
      <c r="C2029" s="2">
        <f>RSI!I2029</f>
        <v>34.231822896322328</v>
      </c>
      <c r="D2029" s="2">
        <f>MACD!E2029</f>
        <v>-8.2294135102802812E-3</v>
      </c>
      <c r="E2029" s="2">
        <f>MACD!F2029</f>
        <v>-1.011573638936498E-2</v>
      </c>
      <c r="F2029" s="2">
        <f>'Moving Avg'!D2029</f>
        <v>5.9249999999999998</v>
      </c>
      <c r="G2029" s="2">
        <f>'Moving Avg'!F2029</f>
        <v>5.924999999999998</v>
      </c>
      <c r="H2029" s="2">
        <f>'Moving Avg'!G2029</f>
        <v>5.9617800000000054</v>
      </c>
      <c r="I2029" s="2">
        <f>'Moving Avg'!H2029</f>
        <v>6.1680899999999861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</row>
    <row r="2030" spans="1:12" ht="13.5" x14ac:dyDescent="0.25">
      <c r="A2030" s="3">
        <f>RSI!A2030</f>
        <v>44959</v>
      </c>
      <c r="B2030" s="2">
        <f>RSI!B2030</f>
        <v>5.9249999999999998</v>
      </c>
      <c r="C2030" s="2">
        <f>RSI!I2030</f>
        <v>34.231822896322328</v>
      </c>
      <c r="D2030" s="2">
        <f>MACD!E2030</f>
        <v>-7.7063392385028351E-3</v>
      </c>
      <c r="E2030" s="2">
        <f>MACD!F2030</f>
        <v>-9.6338569591925514E-3</v>
      </c>
      <c r="F2030" s="2">
        <f>'Moving Avg'!D2030</f>
        <v>5.9249999999999998</v>
      </c>
      <c r="G2030" s="2">
        <f>'Moving Avg'!F2030</f>
        <v>5.924999999999998</v>
      </c>
      <c r="H2030" s="2">
        <f>'Moving Avg'!G2030</f>
        <v>5.9575600000000053</v>
      </c>
      <c r="I2030" s="2">
        <f>'Moving Avg'!H2030</f>
        <v>6.1661399999999853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</row>
    <row r="2031" spans="1:12" ht="13.5" x14ac:dyDescent="0.25">
      <c r="A2031" s="3">
        <f>RSI!A2031</f>
        <v>44960</v>
      </c>
      <c r="B2031" s="2">
        <f>RSI!B2031</f>
        <v>5.9249999999999998</v>
      </c>
      <c r="C2031" s="2">
        <f>RSI!I2031</f>
        <v>34.231822896322328</v>
      </c>
      <c r="D2031" s="2">
        <f>MACD!E2031</f>
        <v>-7.2087016838215945E-3</v>
      </c>
      <c r="E2031" s="2">
        <f>MACD!F2031</f>
        <v>-9.1488259041183594E-3</v>
      </c>
      <c r="F2031" s="2">
        <f>'Moving Avg'!D2031</f>
        <v>5.9249999999999998</v>
      </c>
      <c r="G2031" s="2">
        <f>'Moving Avg'!F2031</f>
        <v>5.924999999999998</v>
      </c>
      <c r="H2031" s="2">
        <f>'Moving Avg'!G2031</f>
        <v>5.953200000000006</v>
      </c>
      <c r="I2031" s="2">
        <f>'Moving Avg'!H2031</f>
        <v>6.1641899999999863</v>
      </c>
      <c r="J2031" s="5" t="str">
        <f>OBV!F2031</f>
        <v>NEUTRAL</v>
      </c>
      <c r="K2031" s="5" t="str">
        <f>OBV!G2031</f>
        <v>NEUTRAL</v>
      </c>
      <c r="L2031" s="5" t="str">
        <f>OBV!H2031</f>
        <v>NEUTRAL</v>
      </c>
    </row>
    <row r="2032" spans="1:12" ht="13.5" x14ac:dyDescent="0.25">
      <c r="A2032" s="3">
        <f>RSI!A2032</f>
        <v>44963</v>
      </c>
      <c r="B2032" s="2">
        <f>RSI!B2032</f>
        <v>5.9249999999999998</v>
      </c>
      <c r="C2032" s="2">
        <f>RSI!I2032</f>
        <v>34.231822896322328</v>
      </c>
      <c r="D2032" s="2">
        <f>MACD!E2032</f>
        <v>-6.7366642642419094E-3</v>
      </c>
      <c r="E2032" s="2">
        <f>MACD!F2032</f>
        <v>-8.6663935761430687E-3</v>
      </c>
      <c r="F2032" s="2">
        <f>'Moving Avg'!D2032</f>
        <v>5.9249999999999998</v>
      </c>
      <c r="G2032" s="2">
        <f>'Moving Avg'!F2032</f>
        <v>5.924999999999998</v>
      </c>
      <c r="H2032" s="2">
        <f>'Moving Avg'!G2032</f>
        <v>5.9488400000000059</v>
      </c>
      <c r="I2032" s="2">
        <f>'Moving Avg'!H2032</f>
        <v>6.1608349999999845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</row>
    <row r="2033" spans="1:12" ht="13.5" x14ac:dyDescent="0.25">
      <c r="A2033" s="3">
        <f>RSI!A2033</f>
        <v>44964</v>
      </c>
      <c r="B2033" s="2">
        <f>RSI!B2033</f>
        <v>5.9249999999999998</v>
      </c>
      <c r="C2033" s="2">
        <f>RSI!I2033</f>
        <v>34.231822896322328</v>
      </c>
      <c r="D2033" s="2">
        <f>MACD!E2033</f>
        <v>-6.2900632743811968E-3</v>
      </c>
      <c r="E2033" s="2">
        <f>MACD!F2033</f>
        <v>-8.1911275157906943E-3</v>
      </c>
      <c r="F2033" s="2">
        <f>'Moving Avg'!D2033</f>
        <v>5.9249999999999998</v>
      </c>
      <c r="G2033" s="2">
        <f>'Moving Avg'!F2033</f>
        <v>5.924999999999998</v>
      </c>
      <c r="H2033" s="2">
        <f>'Moving Avg'!G2033</f>
        <v>5.9444800000000058</v>
      </c>
      <c r="I2033" s="2">
        <f>'Moving Avg'!H2033</f>
        <v>6.1564699999999855</v>
      </c>
      <c r="J2033" s="5" t="str">
        <f>OBV!F2033</f>
        <v>NEUTRAL</v>
      </c>
      <c r="K2033" s="5" t="str">
        <f>OBV!G2033</f>
        <v>NEUTRAL</v>
      </c>
      <c r="L2033" s="5" t="str">
        <f>OBV!H2033</f>
        <v>NEUTRAL</v>
      </c>
    </row>
    <row r="2034" spans="1:12" ht="13.5" x14ac:dyDescent="0.25">
      <c r="A2034" s="3">
        <f>RSI!A2034</f>
        <v>44965</v>
      </c>
      <c r="B2034" s="2">
        <f>RSI!B2034</f>
        <v>5.9329999999999998</v>
      </c>
      <c r="C2034" s="2">
        <f>RSI!I2034</f>
        <v>50.276594998953072</v>
      </c>
      <c r="D2034" s="2">
        <f>MACD!E2034</f>
        <v>-6.4610731737841931E-3</v>
      </c>
      <c r="E2034" s="2">
        <f>MACD!F2034</f>
        <v>-7.8451166473893948E-3</v>
      </c>
      <c r="F2034" s="2">
        <f>'Moving Avg'!D2034</f>
        <v>5.9265999999999996</v>
      </c>
      <c r="G2034" s="2">
        <f>'Moving Avg'!F2034</f>
        <v>5.925399999999998</v>
      </c>
      <c r="H2034" s="2">
        <f>'Moving Avg'!G2034</f>
        <v>5.9402800000000058</v>
      </c>
      <c r="I2034" s="2">
        <f>'Moving Avg'!H2034</f>
        <v>6.1521449999999858</v>
      </c>
      <c r="J2034" s="5" t="str">
        <f>OBV!F2034</f>
        <v>BULLISH</v>
      </c>
      <c r="K2034" s="5" t="str">
        <f>OBV!G2034</f>
        <v>WEAK</v>
      </c>
      <c r="L2034" s="5" t="str">
        <f>OBV!H2034</f>
        <v>CONFIRMED BULLISH</v>
      </c>
    </row>
    <row r="2035" spans="1:12" ht="13.5" x14ac:dyDescent="0.25">
      <c r="A2035" s="3">
        <f>RSI!A2035</f>
        <v>44966</v>
      </c>
      <c r="B2035" s="2">
        <f>RSI!B2035</f>
        <v>5.9329999999999998</v>
      </c>
      <c r="C2035" s="2">
        <f>RSI!I2035</f>
        <v>50.276594998953072</v>
      </c>
      <c r="D2035" s="2">
        <f>MACD!E2035</f>
        <v>-6.6125929163503017E-3</v>
      </c>
      <c r="E2035" s="2">
        <f>MACD!F2035</f>
        <v>-7.5986119011815772E-3</v>
      </c>
      <c r="F2035" s="2">
        <f>'Moving Avg'!D2035</f>
        <v>5.9281999999999995</v>
      </c>
      <c r="G2035" s="2">
        <f>'Moving Avg'!F2035</f>
        <v>5.925799999999998</v>
      </c>
      <c r="H2035" s="2">
        <f>'Moving Avg'!G2035</f>
        <v>5.937320000000005</v>
      </c>
      <c r="I2035" s="2">
        <f>'Moving Avg'!H2035</f>
        <v>6.1478199999999843</v>
      </c>
      <c r="J2035" s="5" t="str">
        <f>OBV!F2035</f>
        <v>BULLISH</v>
      </c>
      <c r="K2035" s="5" t="str">
        <f>OBV!G2035</f>
        <v>WEAK</v>
      </c>
      <c r="L2035" s="5" t="str">
        <f>OBV!H2035</f>
        <v>CONFIRMED BULLISH</v>
      </c>
    </row>
    <row r="2036" spans="1:12" ht="13.5" x14ac:dyDescent="0.25">
      <c r="A2036" s="3">
        <f>RSI!A2036</f>
        <v>44967</v>
      </c>
      <c r="B2036" s="2">
        <f>RSI!B2036</f>
        <v>5.9329999999999998</v>
      </c>
      <c r="C2036" s="2">
        <f>RSI!I2036</f>
        <v>50.276594998953072</v>
      </c>
      <c r="D2036" s="2">
        <f>MACD!E2036</f>
        <v>-6.7471158723053648E-3</v>
      </c>
      <c r="E2036" s="2">
        <f>MACD!F2036</f>
        <v>-7.4283126954063352E-3</v>
      </c>
      <c r="F2036" s="2">
        <f>'Moving Avg'!D2036</f>
        <v>5.9298000000000002</v>
      </c>
      <c r="G2036" s="2">
        <f>'Moving Avg'!F2036</f>
        <v>5.926199999999997</v>
      </c>
      <c r="H2036" s="2">
        <f>'Moving Avg'!G2036</f>
        <v>5.9343600000000052</v>
      </c>
      <c r="I2036" s="2">
        <f>'Moving Avg'!H2036</f>
        <v>6.1436099999999847</v>
      </c>
      <c r="J2036" s="5" t="str">
        <f>OBV!F2036</f>
        <v>BULLISH</v>
      </c>
      <c r="K2036" s="5" t="str">
        <f>OBV!G2036</f>
        <v>WEAK</v>
      </c>
      <c r="L2036" s="5" t="str">
        <f>OBV!H2036</f>
        <v>CONFIRMED BULLISH</v>
      </c>
    </row>
    <row r="2037" spans="1:12" ht="13.5" x14ac:dyDescent="0.25">
      <c r="A2037" s="3">
        <f>RSI!A2037</f>
        <v>44970</v>
      </c>
      <c r="B2037" s="2">
        <f>RSI!B2037</f>
        <v>5.9329999999999998</v>
      </c>
      <c r="C2037" s="2">
        <f>RSI!I2037</f>
        <v>50.276594998953072</v>
      </c>
      <c r="D2037" s="2">
        <f>MACD!E2037</f>
        <v>-6.8667892324150159E-3</v>
      </c>
      <c r="E2037" s="2">
        <f>MACD!F2037</f>
        <v>-7.3160080028080712E-3</v>
      </c>
      <c r="F2037" s="2">
        <f>'Moving Avg'!D2037</f>
        <v>5.9314</v>
      </c>
      <c r="G2037" s="2">
        <f>'Moving Avg'!F2037</f>
        <v>5.9265999999999979</v>
      </c>
      <c r="H2037" s="2">
        <f>'Moving Avg'!G2037</f>
        <v>5.9314000000000044</v>
      </c>
      <c r="I2037" s="2">
        <f>'Moving Avg'!H2037</f>
        <v>6.1409199999999862</v>
      </c>
      <c r="J2037" s="5" t="str">
        <f>OBV!F2037</f>
        <v>BULLISH</v>
      </c>
      <c r="K2037" s="5" t="str">
        <f>OBV!G2037</f>
        <v>WEAK</v>
      </c>
      <c r="L2037" s="5" t="str">
        <f>OBV!H2037</f>
        <v>CONFIRMED BULLISH</v>
      </c>
    </row>
    <row r="2038" spans="1:12" ht="13.5" x14ac:dyDescent="0.25">
      <c r="A2038" s="3">
        <f>RSI!A2038</f>
        <v>44971</v>
      </c>
      <c r="B2038" s="2">
        <f>RSI!B2038</f>
        <v>5.9249999999999998</v>
      </c>
      <c r="C2038" s="2">
        <f>RSI!I2038</f>
        <v>37.854949025954575</v>
      </c>
      <c r="D2038" s="2">
        <f>MACD!E2038</f>
        <v>-6.3808719022171445E-3</v>
      </c>
      <c r="E2038" s="2">
        <f>MACD!F2038</f>
        <v>-7.128980782689886E-3</v>
      </c>
      <c r="F2038" s="2">
        <f>'Moving Avg'!D2038</f>
        <v>5.9314</v>
      </c>
      <c r="G2038" s="2">
        <f>'Moving Avg'!F2038</f>
        <v>5.926599999999997</v>
      </c>
      <c r="H2038" s="2">
        <f>'Moving Avg'!G2038</f>
        <v>5.9282800000000044</v>
      </c>
      <c r="I2038" s="2">
        <f>'Moving Avg'!H2038</f>
        <v>6.1381899999999856</v>
      </c>
      <c r="J2038" s="5" t="str">
        <f>OBV!F2038</f>
        <v>BULLISH</v>
      </c>
      <c r="K2038" s="5" t="str">
        <f>OBV!G2038</f>
        <v>NEUTRAL</v>
      </c>
      <c r="L2038" s="5" t="str">
        <f>OBV!H2038</f>
        <v>NEUTRAL</v>
      </c>
    </row>
    <row r="2039" spans="1:12" ht="13.5" x14ac:dyDescent="0.25">
      <c r="A2039" s="3">
        <f>RSI!A2039</f>
        <v>44972</v>
      </c>
      <c r="B2039" s="2">
        <f>RSI!B2039</f>
        <v>5.9249999999999998</v>
      </c>
      <c r="C2039" s="2">
        <f>RSI!I2039</f>
        <v>37.854949025954575</v>
      </c>
      <c r="D2039" s="2">
        <f>MACD!E2039</f>
        <v>-5.9274509523215002E-3</v>
      </c>
      <c r="E2039" s="2">
        <f>MACD!F2039</f>
        <v>-6.8886748166162096E-3</v>
      </c>
      <c r="F2039" s="2">
        <f>'Moving Avg'!D2039</f>
        <v>5.9298000000000002</v>
      </c>
      <c r="G2039" s="2">
        <f>'Moving Avg'!F2039</f>
        <v>5.9265999999999979</v>
      </c>
      <c r="H2039" s="2">
        <f>'Moving Avg'!G2039</f>
        <v>5.9282800000000044</v>
      </c>
      <c r="I2039" s="2">
        <f>'Moving Avg'!H2039</f>
        <v>6.1354599999999859</v>
      </c>
      <c r="J2039" s="5" t="str">
        <f>OBV!F2039</f>
        <v>BEARISH</v>
      </c>
      <c r="K2039" s="5" t="str">
        <f>OBV!G2039</f>
        <v>STRONG</v>
      </c>
      <c r="L2039" s="5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5.9249999999999998</v>
      </c>
      <c r="C2040" s="2">
        <f>RSI!I2040</f>
        <v>37.854949025954575</v>
      </c>
      <c r="D2040" s="2">
        <f>MACD!E2040</f>
        <v>-5.5046573197561344E-3</v>
      </c>
      <c r="E2040" s="2">
        <f>MACD!F2040</f>
        <v>-6.6118713172441945E-3</v>
      </c>
      <c r="F2040" s="2">
        <f>'Moving Avg'!D2040</f>
        <v>5.9282000000000004</v>
      </c>
      <c r="G2040" s="2">
        <f>'Moving Avg'!F2040</f>
        <v>5.926599999999997</v>
      </c>
      <c r="H2040" s="2">
        <f>'Moving Avg'!G2040</f>
        <v>5.9251600000000044</v>
      </c>
      <c r="I2040" s="2">
        <f>'Moving Avg'!H2040</f>
        <v>6.1327299999999854</v>
      </c>
      <c r="J2040" s="5" t="str">
        <f>OBV!F2040</f>
        <v>BEARISH</v>
      </c>
      <c r="K2040" s="5" t="str">
        <f>OBV!G2040</f>
        <v>STRONG</v>
      </c>
      <c r="L2040" s="5" t="str">
        <f>OBV!H2040</f>
        <v>CONFIRMED BEARISH</v>
      </c>
    </row>
    <row r="2041" spans="1:12" ht="13.5" x14ac:dyDescent="0.25">
      <c r="A2041" s="3">
        <f>RSI!A2041</f>
        <v>44974</v>
      </c>
      <c r="B2041" s="2">
        <f>RSI!B2041</f>
        <v>5.9249999999999998</v>
      </c>
      <c r="C2041" s="2">
        <f>RSI!I2041</f>
        <v>37.854949025954575</v>
      </c>
      <c r="D2041" s="2">
        <f>MACD!E2041</f>
        <v>-5.1106776096867534E-3</v>
      </c>
      <c r="E2041" s="2">
        <f>MACD!F2041</f>
        <v>-6.3116325757327065E-3</v>
      </c>
      <c r="F2041" s="2">
        <f>'Moving Avg'!D2041</f>
        <v>5.9266000000000005</v>
      </c>
      <c r="G2041" s="2">
        <f>'Moving Avg'!F2041</f>
        <v>5.9265999999999979</v>
      </c>
      <c r="H2041" s="2">
        <f>'Moving Avg'!G2041</f>
        <v>5.9251600000000044</v>
      </c>
      <c r="I2041" s="2">
        <f>'Moving Avg'!H2041</f>
        <v>6.1299999999999848</v>
      </c>
      <c r="J2041" s="5" t="str">
        <f>OBV!F2041</f>
        <v>BEARISH</v>
      </c>
      <c r="K2041" s="5" t="str">
        <f>OBV!G2041</f>
        <v>STRONG</v>
      </c>
      <c r="L2041" s="5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6.19</v>
      </c>
      <c r="C2042" s="2">
        <f>RSI!I2042</f>
        <v>94.82469037941641</v>
      </c>
      <c r="D2042" s="2">
        <f>MACD!E2042</f>
        <v>-2.4373392337014188E-2</v>
      </c>
      <c r="E2042" s="2">
        <f>MACD!F2042</f>
        <v>-9.9239845279890035E-3</v>
      </c>
      <c r="F2042" s="2">
        <f>'Moving Avg'!D2042</f>
        <v>5.9779999999999998</v>
      </c>
      <c r="G2042" s="2">
        <f>'Moving Avg'!F2042</f>
        <v>5.9398499999999972</v>
      </c>
      <c r="H2042" s="2">
        <f>'Moving Avg'!G2042</f>
        <v>5.9304600000000036</v>
      </c>
      <c r="I2042" s="2">
        <f>'Moving Avg'!H2042</f>
        <v>6.1285949999999856</v>
      </c>
      <c r="J2042" s="5" t="str">
        <f>OBV!F2042</f>
        <v>BULLISH</v>
      </c>
      <c r="K2042" s="5" t="str">
        <f>OBV!G2042</f>
        <v>NEUTRAL</v>
      </c>
      <c r="L2042" s="5" t="str">
        <f>OBV!H2042</f>
        <v>CONFIRMED BULLISH</v>
      </c>
    </row>
    <row r="2043" spans="1:12" ht="13.5" x14ac:dyDescent="0.25">
      <c r="A2043" s="3">
        <f>RSI!A2043</f>
        <v>44978</v>
      </c>
      <c r="B2043" s="2">
        <f>RSI!B2043</f>
        <v>6.19</v>
      </c>
      <c r="C2043" s="2">
        <f>RSI!I2043</f>
        <v>94.82469037941641</v>
      </c>
      <c r="D2043" s="2">
        <f>MACD!E2043</f>
        <v>-4.2207446412988681E-2</v>
      </c>
      <c r="E2043" s="2">
        <f>MACD!F2043</f>
        <v>-1.6380676904988942E-2</v>
      </c>
      <c r="F2043" s="2">
        <f>'Moving Avg'!D2043</f>
        <v>6.0310000000000006</v>
      </c>
      <c r="G2043" s="2">
        <f>'Moving Avg'!F2043</f>
        <v>5.9530999999999974</v>
      </c>
      <c r="H2043" s="2">
        <f>'Moving Avg'!G2043</f>
        <v>5.9357600000000037</v>
      </c>
      <c r="I2043" s="2">
        <f>'Moving Avg'!H2043</f>
        <v>6.1271899999999855</v>
      </c>
      <c r="J2043" s="5" t="str">
        <f>OBV!F2043</f>
        <v>BULLISH</v>
      </c>
      <c r="K2043" s="5" t="str">
        <f>OBV!G2043</f>
        <v>WEAK</v>
      </c>
      <c r="L2043" s="5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6.19</v>
      </c>
      <c r="C2044" s="2">
        <f>RSI!I2044</f>
        <v>94.82469037941641</v>
      </c>
      <c r="D2044" s="2">
        <f>MACD!E2044</f>
        <v>-5.748817315156618E-2</v>
      </c>
      <c r="E2044" s="2">
        <f>MACD!F2044</f>
        <v>-2.4602176154304392E-2</v>
      </c>
      <c r="F2044" s="2">
        <f>'Moving Avg'!D2044</f>
        <v>6.0840000000000005</v>
      </c>
      <c r="G2044" s="2">
        <f>'Moving Avg'!F2044</f>
        <v>5.9663499999999985</v>
      </c>
      <c r="H2044" s="2">
        <f>'Moving Avg'!G2044</f>
        <v>5.9410600000000038</v>
      </c>
      <c r="I2044" s="2">
        <f>'Moving Avg'!H2044</f>
        <v>6.1257849999999863</v>
      </c>
      <c r="J2044" s="5" t="str">
        <f>OBV!F2044</f>
        <v>BULLISH</v>
      </c>
      <c r="K2044" s="5" t="str">
        <f>OBV!G2044</f>
        <v>WEAK</v>
      </c>
      <c r="L2044" s="5" t="str">
        <f>OBV!H2044</f>
        <v>CONFIRMED BULLISH</v>
      </c>
    </row>
    <row r="2045" spans="1:12" ht="13.5" x14ac:dyDescent="0.25">
      <c r="A2045" s="3">
        <f>RSI!A2045</f>
        <v>44980</v>
      </c>
      <c r="B2045" s="2">
        <f>RSI!B2045</f>
        <v>6.19</v>
      </c>
      <c r="C2045" s="2">
        <f>RSI!I2045</f>
        <v>94.82469037941641</v>
      </c>
      <c r="D2045" s="2">
        <f>MACD!E2045</f>
        <v>-7.1733891557556717E-2</v>
      </c>
      <c r="E2045" s="2">
        <f>MACD!F2045</f>
        <v>-3.4028519234954861E-2</v>
      </c>
      <c r="F2045" s="2">
        <f>'Moving Avg'!D2045</f>
        <v>6.1370000000000005</v>
      </c>
      <c r="G2045" s="2">
        <f>'Moving Avg'!F2045</f>
        <v>5.9795999999999978</v>
      </c>
      <c r="H2045" s="2">
        <f>'Moving Avg'!G2045</f>
        <v>5.946360000000003</v>
      </c>
      <c r="I2045" s="2">
        <f>'Moving Avg'!H2045</f>
        <v>6.1243799999999862</v>
      </c>
      <c r="J2045" s="5" t="str">
        <f>OBV!F2045</f>
        <v>BULLISH</v>
      </c>
      <c r="K2045" s="5" t="str">
        <f>OBV!G2045</f>
        <v>WEAK</v>
      </c>
      <c r="L2045" s="5" t="str">
        <f>OBV!H2045</f>
        <v>CONFIRMED BULLISH</v>
      </c>
    </row>
    <row r="2046" spans="1:12" ht="13.5" x14ac:dyDescent="0.25">
      <c r="A2046" s="3">
        <f>RSI!A2046</f>
        <v>44981</v>
      </c>
      <c r="B2046" s="2">
        <f>RSI!B2046</f>
        <v>6.19</v>
      </c>
      <c r="C2046" s="2">
        <f>RSI!I2046</f>
        <v>94.82469037941641</v>
      </c>
      <c r="D2046" s="2">
        <f>MACD!E2046</f>
        <v>-8.5006361629972105E-2</v>
      </c>
      <c r="E2046" s="2">
        <f>MACD!F2046</f>
        <v>-4.4224087713958311E-2</v>
      </c>
      <c r="F2046" s="2">
        <f>'Moving Avg'!D2046</f>
        <v>6.19</v>
      </c>
      <c r="G2046" s="2">
        <f>'Moving Avg'!F2046</f>
        <v>5.9928499999999989</v>
      </c>
      <c r="H2046" s="2">
        <f>'Moving Avg'!G2046</f>
        <v>5.9516600000000031</v>
      </c>
      <c r="I2046" s="2">
        <f>'Moving Avg'!H2046</f>
        <v>6.1229749999999861</v>
      </c>
      <c r="J2046" s="5" t="str">
        <f>OBV!F2046</f>
        <v>BULLISH</v>
      </c>
      <c r="K2046" s="5" t="str">
        <f>OBV!G2046</f>
        <v>WEAK</v>
      </c>
      <c r="L2046" s="5" t="str">
        <f>OBV!H2046</f>
        <v>CONFIRMED BULLISH</v>
      </c>
    </row>
    <row r="2047" spans="1:12" ht="13.5" x14ac:dyDescent="0.25">
      <c r="A2047" s="3">
        <f>RSI!A2047</f>
        <v>44984</v>
      </c>
      <c r="B2047" s="2">
        <f>RSI!B2047</f>
        <v>6.19</v>
      </c>
      <c r="C2047" s="2">
        <f>RSI!I2047</f>
        <v>94.82469037941641</v>
      </c>
      <c r="D2047" s="2">
        <f>MACD!E2047</f>
        <v>-9.7365061981522061E-2</v>
      </c>
      <c r="E2047" s="2">
        <f>MACD!F2047</f>
        <v>-5.4852282567471058E-2</v>
      </c>
      <c r="F2047" s="2">
        <f>'Moving Avg'!D2047</f>
        <v>6.19</v>
      </c>
      <c r="G2047" s="2">
        <f>'Moving Avg'!F2047</f>
        <v>6.0060999999999982</v>
      </c>
      <c r="H2047" s="2">
        <f>'Moving Avg'!G2047</f>
        <v>5.9571200000000024</v>
      </c>
      <c r="I2047" s="2">
        <f>'Moving Avg'!H2047</f>
        <v>6.1227399999999879</v>
      </c>
      <c r="J2047" s="5" t="str">
        <f>OBV!F2047</f>
        <v>NEUTRAL</v>
      </c>
      <c r="K2047" s="5" t="str">
        <f>OBV!G2047</f>
        <v>NEUTRAL</v>
      </c>
      <c r="L2047" s="5" t="str">
        <f>OBV!H2047</f>
        <v>NEUTRAL</v>
      </c>
    </row>
    <row r="2048" spans="1:12" ht="13.5" x14ac:dyDescent="0.25">
      <c r="A2048" s="3">
        <f>RSI!A2048</f>
        <v>44985</v>
      </c>
      <c r="B2048" s="2">
        <f>RSI!B2048</f>
        <v>6.19</v>
      </c>
      <c r="C2048" s="2">
        <f>RSI!I2048</f>
        <v>94.82469037941641</v>
      </c>
      <c r="D2048" s="2">
        <f>MACD!E2048</f>
        <v>-0.11009777522582453</v>
      </c>
      <c r="E2048" s="2">
        <f>MACD!F2048</f>
        <v>-6.5901381099141759E-2</v>
      </c>
      <c r="F2048" s="2">
        <f>'Moving Avg'!D2048</f>
        <v>6.19</v>
      </c>
      <c r="G2048" s="2">
        <f>'Moving Avg'!F2048</f>
        <v>6.0193499999999984</v>
      </c>
      <c r="H2048" s="2">
        <f>'Moving Avg'!G2048</f>
        <v>5.9624200000000034</v>
      </c>
      <c r="I2048" s="2">
        <f>'Moving Avg'!H2048</f>
        <v>6.1213349999999878</v>
      </c>
      <c r="J2048" s="5" t="str">
        <f>OBV!F2048</f>
        <v>NEUTRAL</v>
      </c>
      <c r="K2048" s="5" t="str">
        <f>OBV!G2048</f>
        <v>NEUTRAL</v>
      </c>
      <c r="L2048" s="5" t="str">
        <f>OBV!H2048</f>
        <v>NEUTRAL</v>
      </c>
    </row>
    <row r="2049" spans="1:12" ht="13.5" x14ac:dyDescent="0.25">
      <c r="A2049" s="3">
        <f>RSI!A2049</f>
        <v>44986</v>
      </c>
      <c r="B2049" s="2">
        <f>RSI!B2049</f>
        <v>6.19</v>
      </c>
      <c r="C2049" s="2">
        <f>RSI!I2049</f>
        <v>94.82469037941641</v>
      </c>
      <c r="D2049" s="2">
        <f>MACD!E2049</f>
        <v>-0.12183881522947004</v>
      </c>
      <c r="E2049" s="2">
        <f>MACD!F2049</f>
        <v>-7.7088867925207416E-2</v>
      </c>
      <c r="F2049" s="2">
        <f>'Moving Avg'!D2049</f>
        <v>6.19</v>
      </c>
      <c r="G2049" s="2">
        <f>'Moving Avg'!F2049</f>
        <v>6.0325999999999986</v>
      </c>
      <c r="H2049" s="2">
        <f>'Moving Avg'!G2049</f>
        <v>5.9677200000000026</v>
      </c>
      <c r="I2049" s="2">
        <f>'Moving Avg'!H2049</f>
        <v>6.1210999999999878</v>
      </c>
      <c r="J2049" s="5" t="str">
        <f>OBV!F2049</f>
        <v>NEUTRAL</v>
      </c>
      <c r="K2049" s="5" t="str">
        <f>OBV!G2049</f>
        <v>NEUTRAL</v>
      </c>
      <c r="L2049" s="5" t="str">
        <f>OBV!H2049</f>
        <v>NEUTRAL</v>
      </c>
    </row>
    <row r="2050" spans="1:12" ht="13.5" x14ac:dyDescent="0.25">
      <c r="A2050" s="3">
        <f>RSI!A2050</f>
        <v>44987</v>
      </c>
      <c r="B2050" s="2">
        <f>RSI!B2050</f>
        <v>6.3849999999999998</v>
      </c>
      <c r="C2050" s="2">
        <f>RSI!I2050</f>
        <v>97.669204442416472</v>
      </c>
      <c r="D2050" s="2">
        <f>MACD!E2050</f>
        <v>-0.14711354668270271</v>
      </c>
      <c r="E2050" s="2">
        <f>MACD!F2050</f>
        <v>-9.109380367670647E-2</v>
      </c>
      <c r="F2050" s="2">
        <f>'Moving Avg'!D2050</f>
        <v>6.229000000000001</v>
      </c>
      <c r="G2050" s="2">
        <f>'Moving Avg'!F2050</f>
        <v>6.0555999999999992</v>
      </c>
      <c r="H2050" s="2">
        <f>'Moving Avg'!G2050</f>
        <v>5.9769200000000025</v>
      </c>
      <c r="I2050" s="2">
        <f>'Moving Avg'!H2050</f>
        <v>6.1218399999999882</v>
      </c>
      <c r="J2050" s="5" t="str">
        <f>OBV!F2050</f>
        <v>BULLISH</v>
      </c>
      <c r="K2050" s="5" t="str">
        <f>OBV!G2050</f>
        <v>WEAK</v>
      </c>
      <c r="L2050" s="5" t="str">
        <f>OBV!H2050</f>
        <v>CONFIRMED BULLISH</v>
      </c>
    </row>
    <row r="2051" spans="1:12" ht="13.5" x14ac:dyDescent="0.25">
      <c r="A2051" s="3">
        <f>RSI!A2051</f>
        <v>44988</v>
      </c>
      <c r="B2051" s="2">
        <f>RSI!B2051</f>
        <v>6.3849999999999998</v>
      </c>
      <c r="C2051" s="2">
        <f>RSI!I2051</f>
        <v>97.669204442416472</v>
      </c>
      <c r="D2051" s="2">
        <f>MACD!E2051</f>
        <v>-0.17048134429782547</v>
      </c>
      <c r="E2051" s="2">
        <f>MACD!F2051</f>
        <v>-0.10697131180093028</v>
      </c>
      <c r="F2051" s="2">
        <f>'Moving Avg'!D2051</f>
        <v>6.2679999999999989</v>
      </c>
      <c r="G2051" s="2">
        <f>'Moving Avg'!F2051</f>
        <v>6.0785999999999998</v>
      </c>
      <c r="H2051" s="2">
        <f>'Moving Avg'!G2051</f>
        <v>5.9862800000000016</v>
      </c>
      <c r="I2051" s="2">
        <f>'Moving Avg'!H2051</f>
        <v>6.1225799999999877</v>
      </c>
      <c r="J2051" s="5" t="str">
        <f>OBV!F2051</f>
        <v>BULLISH</v>
      </c>
      <c r="K2051" s="5" t="str">
        <f>OBV!G2051</f>
        <v>WEAK</v>
      </c>
      <c r="L2051" s="5" t="str">
        <f>OBV!H2051</f>
        <v>CONFIRMED BULLISH</v>
      </c>
    </row>
    <row r="2052" spans="1:12" ht="13.5" x14ac:dyDescent="0.25">
      <c r="A2052" s="3">
        <f>RSI!A2052</f>
        <v>44991</v>
      </c>
      <c r="B2052" s="2">
        <f>RSI!B2052</f>
        <v>6.3929999999999998</v>
      </c>
      <c r="C2052" s="2">
        <f>RSI!I2052</f>
        <v>97.728604817948678</v>
      </c>
      <c r="D2052" s="2">
        <f>MACD!E2052</f>
        <v>-0.15191216756553949</v>
      </c>
      <c r="E2052" s="2">
        <f>MACD!F2052</f>
        <v>-0.11595948295385214</v>
      </c>
      <c r="F2052" s="2">
        <f>'Moving Avg'!D2052</f>
        <v>6.3086000000000002</v>
      </c>
      <c r="G2052" s="2">
        <f>'Moving Avg'!F2052</f>
        <v>6.1019999999999994</v>
      </c>
      <c r="H2052" s="2">
        <f>'Moving Avg'!G2052</f>
        <v>5.9958</v>
      </c>
      <c r="I2052" s="2">
        <f>'Moving Avg'!H2052</f>
        <v>6.1233599999999884</v>
      </c>
      <c r="J2052" s="5" t="str">
        <f>OBV!F2052</f>
        <v>BULLISH</v>
      </c>
      <c r="K2052" s="5" t="str">
        <f>OBV!G2052</f>
        <v>WEAK</v>
      </c>
      <c r="L2052" s="5" t="str">
        <f>OBV!H2052</f>
        <v>CONFIRMED BULLISH</v>
      </c>
    </row>
    <row r="2053" spans="1:12" ht="13.5" x14ac:dyDescent="0.25">
      <c r="A2053" s="3">
        <f>RSI!A2053</f>
        <v>44992</v>
      </c>
      <c r="B2053" s="2">
        <f>RSI!B2053</f>
        <v>6.3929999999999998</v>
      </c>
      <c r="C2053" s="2">
        <f>RSI!I2053</f>
        <v>97.728604817948678</v>
      </c>
      <c r="D2053" s="2">
        <f>MACD!E2053</f>
        <v>-0.13794586479733262</v>
      </c>
      <c r="E2053" s="2">
        <f>MACD!F2053</f>
        <v>-0.12035675932254825</v>
      </c>
      <c r="F2053" s="2">
        <f>'Moving Avg'!D2053</f>
        <v>6.3492000000000006</v>
      </c>
      <c r="G2053" s="2">
        <f>'Moving Avg'!F2053</f>
        <v>6.1254</v>
      </c>
      <c r="H2053" s="2">
        <f>'Moving Avg'!G2053</f>
        <v>6.0051600000000001</v>
      </c>
      <c r="I2053" s="2">
        <f>'Moving Avg'!H2053</f>
        <v>6.1241399999999899</v>
      </c>
      <c r="J2053" s="5" t="str">
        <f>OBV!F2053</f>
        <v>BULLISH</v>
      </c>
      <c r="K2053" s="5" t="str">
        <f>OBV!G2053</f>
        <v>WEAK</v>
      </c>
      <c r="L2053" s="5" t="str">
        <f>OBV!H2053</f>
        <v>CONFIRMED BULLISH</v>
      </c>
    </row>
    <row r="2054" spans="1:12" ht="13.5" x14ac:dyDescent="0.25">
      <c r="A2054" s="3">
        <f>RSI!A2054</f>
        <v>44993</v>
      </c>
      <c r="B2054" s="2">
        <f>RSI!B2054</f>
        <v>6.3150000000000004</v>
      </c>
      <c r="C2054" s="2">
        <f>RSI!I2054</f>
        <v>75.865832998917426</v>
      </c>
      <c r="D2054" s="2">
        <f>MACD!E2054</f>
        <v>-0.12196718468210133</v>
      </c>
      <c r="E2054" s="2">
        <f>MACD!F2054</f>
        <v>-0.12067884439445886</v>
      </c>
      <c r="F2054" s="2">
        <f>'Moving Avg'!D2054</f>
        <v>6.3742000000000001</v>
      </c>
      <c r="G2054" s="2">
        <f>'Moving Avg'!F2054</f>
        <v>6.144499999999999</v>
      </c>
      <c r="H2054" s="2">
        <f>'Moving Avg'!G2054</f>
        <v>6.0129599999999996</v>
      </c>
      <c r="I2054" s="2">
        <f>'Moving Avg'!H2054</f>
        <v>6.1245299999999894</v>
      </c>
      <c r="J2054" s="5" t="str">
        <f>OBV!F2054</f>
        <v>BULLISH</v>
      </c>
      <c r="K2054" s="5" t="str">
        <f>OBV!G2054</f>
        <v>WEAK</v>
      </c>
      <c r="L2054" s="5" t="str">
        <f>OBV!H2054</f>
        <v>CONFIRMED BULLISH</v>
      </c>
    </row>
    <row r="2055" spans="1:12" ht="13.5" x14ac:dyDescent="0.25">
      <c r="A2055" s="3">
        <f>RSI!A2055</f>
        <v>44994</v>
      </c>
      <c r="B2055" s="2">
        <f>RSI!B2055</f>
        <v>6.3150000000000004</v>
      </c>
      <c r="C2055" s="2">
        <f>RSI!I2055</f>
        <v>75.865832998917426</v>
      </c>
      <c r="D2055" s="2">
        <f>MACD!E2055</f>
        <v>-0.10948283775783629</v>
      </c>
      <c r="E2055" s="2">
        <f>MACD!F2055</f>
        <v>-0.11843964306713435</v>
      </c>
      <c r="F2055" s="2">
        <f>'Moving Avg'!D2055</f>
        <v>6.3602000000000007</v>
      </c>
      <c r="G2055" s="2">
        <f>'Moving Avg'!F2055</f>
        <v>6.1635999999999997</v>
      </c>
      <c r="H2055" s="2">
        <f>'Moving Avg'!G2055</f>
        <v>6.0207599999999992</v>
      </c>
      <c r="I2055" s="2">
        <f>'Moving Avg'!H2055</f>
        <v>6.1249199999999906</v>
      </c>
      <c r="J2055" s="5" t="str">
        <f>OBV!F2055</f>
        <v>BULLISH</v>
      </c>
      <c r="K2055" s="5" t="str">
        <f>OBV!G2055</f>
        <v>NEUTRAL</v>
      </c>
      <c r="L2055" s="5" t="str">
        <f>OBV!H2055</f>
        <v>BULLISH DIVERGENCE</v>
      </c>
    </row>
    <row r="2056" spans="1:12" ht="13.5" x14ac:dyDescent="0.25">
      <c r="A2056" s="3">
        <f>RSI!A2056</f>
        <v>44995</v>
      </c>
      <c r="B2056" s="2">
        <f>RSI!B2056</f>
        <v>6.4630000000000001</v>
      </c>
      <c r="C2056" s="2">
        <f>RSI!I2056</f>
        <v>83.827415892009554</v>
      </c>
      <c r="D2056" s="2">
        <f>MACD!E2056</f>
        <v>-0.11084145099087195</v>
      </c>
      <c r="E2056" s="2">
        <f>MACD!F2056</f>
        <v>-0.11692000465188188</v>
      </c>
      <c r="F2056" s="2">
        <f>'Moving Avg'!D2056</f>
        <v>6.3757999999999999</v>
      </c>
      <c r="G2056" s="2">
        <f>'Moving Avg'!F2056</f>
        <v>6.1900999999999993</v>
      </c>
      <c r="H2056" s="2">
        <f>'Moving Avg'!G2056</f>
        <v>6.0315199999999995</v>
      </c>
      <c r="I2056" s="2">
        <f>'Moving Avg'!H2056</f>
        <v>6.1260499999999896</v>
      </c>
      <c r="J2056" s="5" t="str">
        <f>OBV!F2056</f>
        <v>BULLISH</v>
      </c>
      <c r="K2056" s="5" t="str">
        <f>OBV!G2056</f>
        <v>WEAK</v>
      </c>
      <c r="L2056" s="5" t="str">
        <f>OBV!H2056</f>
        <v>CONFIRMED BULLISH</v>
      </c>
    </row>
    <row r="2057" spans="1:12" ht="13.5" x14ac:dyDescent="0.25">
      <c r="A2057" s="3">
        <f>RSI!A2057</f>
        <v>44998</v>
      </c>
      <c r="B2057" s="2">
        <f>RSI!B2057</f>
        <v>6.4630000000000001</v>
      </c>
      <c r="C2057" s="2">
        <f>RSI!I2057</f>
        <v>83.82741589200954</v>
      </c>
      <c r="D2057" s="2">
        <f>MACD!E2057</f>
        <v>-0.11375385223053414</v>
      </c>
      <c r="E2057" s="2">
        <f>MACD!F2057</f>
        <v>-0.11628677416761232</v>
      </c>
      <c r="F2057" s="2">
        <f>'Moving Avg'!D2057</f>
        <v>6.3898000000000001</v>
      </c>
      <c r="G2057" s="2">
        <f>'Moving Avg'!F2057</f>
        <v>6.2165999999999988</v>
      </c>
      <c r="H2057" s="2">
        <f>'Moving Avg'!G2057</f>
        <v>6.0422799999999999</v>
      </c>
      <c r="I2057" s="2">
        <f>'Moving Avg'!H2057</f>
        <v>6.1275699999999906</v>
      </c>
      <c r="J2057" s="5" t="str">
        <f>OBV!F2057</f>
        <v>BULLISH</v>
      </c>
      <c r="K2057" s="5" t="str">
        <f>OBV!G2057</f>
        <v>NEUTRAL</v>
      </c>
      <c r="L2057" s="5" t="str">
        <f>OBV!H2057</f>
        <v>CONFIRMED BULLISH</v>
      </c>
    </row>
    <row r="2058" spans="1:12" ht="13.5" x14ac:dyDescent="0.25">
      <c r="A2058" s="3">
        <f>RSI!A2058</f>
        <v>44999</v>
      </c>
      <c r="B2058" s="2">
        <f>RSI!B2058</f>
        <v>6.3929999999999998</v>
      </c>
      <c r="C2058" s="2">
        <f>RSI!I2058</f>
        <v>70.982679688425421</v>
      </c>
      <c r="D2058" s="2">
        <f>MACD!E2058</f>
        <v>-0.11266523380314108</v>
      </c>
      <c r="E2058" s="2">
        <f>MACD!F2058</f>
        <v>-0.11556246609471808</v>
      </c>
      <c r="F2058" s="2">
        <f>'Moving Avg'!D2058</f>
        <v>6.3898000000000001</v>
      </c>
      <c r="G2058" s="2">
        <f>'Moving Avg'!F2058</f>
        <v>6.2399999999999993</v>
      </c>
      <c r="H2058" s="2">
        <f>'Moving Avg'!G2058</f>
        <v>6.051639999999999</v>
      </c>
      <c r="I2058" s="2">
        <f>'Moving Avg'!H2058</f>
        <v>6.127959999999991</v>
      </c>
      <c r="J2058" s="5" t="str">
        <f>OBV!F2058</f>
        <v>BEARISH</v>
      </c>
      <c r="K2058" s="5" t="str">
        <f>OBV!G2058</f>
        <v>STRONG</v>
      </c>
      <c r="L2058" s="5" t="str">
        <f>OBV!H2058</f>
        <v>NEUTRAL</v>
      </c>
    </row>
    <row r="2059" spans="1:12" ht="13.5" x14ac:dyDescent="0.25">
      <c r="A2059" s="3">
        <f>RSI!A2059</f>
        <v>45000</v>
      </c>
      <c r="B2059" s="2">
        <f>RSI!B2059</f>
        <v>6.3929999999999998</v>
      </c>
      <c r="C2059" s="2">
        <f>RSI!I2059</f>
        <v>70.982679688425435</v>
      </c>
      <c r="D2059" s="2">
        <f>MACD!E2059</f>
        <v>-0.11284178365286834</v>
      </c>
      <c r="E2059" s="2">
        <f>MACD!F2059</f>
        <v>-0.11501832960634814</v>
      </c>
      <c r="F2059" s="2">
        <f>'Moving Avg'!D2059</f>
        <v>6.4054000000000002</v>
      </c>
      <c r="G2059" s="2">
        <f>'Moving Avg'!F2059</f>
        <v>6.263399999999999</v>
      </c>
      <c r="H2059" s="2">
        <f>'Moving Avg'!G2059</f>
        <v>6.0609999999999982</v>
      </c>
      <c r="I2059" s="2">
        <f>'Moving Avg'!H2059</f>
        <v>6.129479999999992</v>
      </c>
      <c r="J2059" s="5" t="str">
        <f>OBV!F2059</f>
        <v>BULLISH</v>
      </c>
      <c r="K2059" s="5" t="str">
        <f>OBV!G2059</f>
        <v>NEUTRAL</v>
      </c>
      <c r="L2059" s="5" t="str">
        <f>OBV!H2059</f>
        <v>CONFIRMED BULLISH</v>
      </c>
    </row>
    <row r="2060" spans="1:12" ht="13.5" x14ac:dyDescent="0.25">
      <c r="A2060" s="3">
        <f>RSI!A2060</f>
        <v>45001</v>
      </c>
      <c r="B2060" s="2">
        <f>RSI!B2060</f>
        <v>6.3929999999999998</v>
      </c>
      <c r="C2060" s="2">
        <f>RSI!I2060</f>
        <v>70.982679688425435</v>
      </c>
      <c r="D2060" s="2">
        <f>MACD!E2060</f>
        <v>-8.400755024564166E-2</v>
      </c>
      <c r="E2060" s="2">
        <f>MACD!F2060</f>
        <v>-0.10881617373420685</v>
      </c>
      <c r="F2060" s="2">
        <f>'Moving Avg'!D2060</f>
        <v>6.4209999999999994</v>
      </c>
      <c r="G2060" s="2">
        <f>'Moving Avg'!F2060</f>
        <v>6.2867999999999986</v>
      </c>
      <c r="H2060" s="2">
        <f>'Moving Avg'!G2060</f>
        <v>6.0703599999999982</v>
      </c>
      <c r="I2060" s="2">
        <f>'Moving Avg'!H2060</f>
        <v>6.1298699999999915</v>
      </c>
      <c r="J2060" s="5" t="str">
        <f>OBV!F2060</f>
        <v>BULLISH</v>
      </c>
      <c r="K2060" s="5" t="str">
        <f>OBV!G2060</f>
        <v>NEUTRAL</v>
      </c>
      <c r="L2060" s="5" t="str">
        <f>OBV!H2060</f>
        <v>CONFIRMED BULLISH</v>
      </c>
    </row>
    <row r="2061" spans="1:12" ht="13.5" x14ac:dyDescent="0.25">
      <c r="A2061" s="3">
        <f>RSI!A2061</f>
        <v>45002</v>
      </c>
      <c r="B2061" s="2">
        <f>RSI!B2061</f>
        <v>6.3929999999999998</v>
      </c>
      <c r="C2061" s="2">
        <f>RSI!I2061</f>
        <v>70.982679688425421</v>
      </c>
      <c r="D2061" s="2">
        <f>MACD!E2061</f>
        <v>-6.0550443727208858E-2</v>
      </c>
      <c r="E2061" s="2">
        <f>MACD!F2061</f>
        <v>-9.916302773280726E-2</v>
      </c>
      <c r="F2061" s="2">
        <f>'Moving Avg'!D2061</f>
        <v>6.4069999999999991</v>
      </c>
      <c r="G2061" s="2">
        <f>'Moving Avg'!F2061</f>
        <v>6.3101999999999991</v>
      </c>
      <c r="H2061" s="2">
        <f>'Moving Avg'!G2061</f>
        <v>6.0797199999999973</v>
      </c>
      <c r="I2061" s="2">
        <f>'Moving Avg'!H2061</f>
        <v>6.1302599999999927</v>
      </c>
      <c r="J2061" s="5" t="str">
        <f>OBV!F2061</f>
        <v>BEARISH</v>
      </c>
      <c r="K2061" s="5" t="str">
        <f>OBV!G2061</f>
        <v>STRONG</v>
      </c>
      <c r="L2061" s="5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6.3929999999999998</v>
      </c>
      <c r="C2062" s="2">
        <f>RSI!I2062</f>
        <v>70.982679688425421</v>
      </c>
      <c r="D2062" s="2">
        <f>MACD!E2062</f>
        <v>-4.034273413325451E-2</v>
      </c>
      <c r="E2062" s="2">
        <f>MACD!F2062</f>
        <v>-8.7398969012896705E-2</v>
      </c>
      <c r="F2062" s="2">
        <f>'Moving Avg'!D2062</f>
        <v>6.3929999999999998</v>
      </c>
      <c r="G2062" s="2">
        <f>'Moving Avg'!F2062</f>
        <v>6.3203499999999995</v>
      </c>
      <c r="H2062" s="2">
        <f>'Moving Avg'!G2062</f>
        <v>6.0890799999999965</v>
      </c>
      <c r="I2062" s="2">
        <f>'Moving Avg'!H2062</f>
        <v>6.1306499999999922</v>
      </c>
      <c r="J2062" s="5" t="str">
        <f>OBV!F2062</f>
        <v>BEARISH</v>
      </c>
      <c r="K2062" s="5" t="str">
        <f>OBV!G2062</f>
        <v>STRONG</v>
      </c>
      <c r="L2062" s="5" t="str">
        <f>OBV!H2062</f>
        <v>CONFIRMED BEARISH</v>
      </c>
    </row>
    <row r="2063" spans="1:12" ht="13.5" x14ac:dyDescent="0.25">
      <c r="A2063" s="3">
        <f>RSI!A2063</f>
        <v>45007</v>
      </c>
      <c r="B2063" s="2">
        <f>RSI!B2063</f>
        <v>6.5490000000000004</v>
      </c>
      <c r="C2063" s="2">
        <f>RSI!I2063</f>
        <v>80.585744011090199</v>
      </c>
      <c r="D2063" s="2">
        <f>MACD!E2063</f>
        <v>-3.5606292324507294E-2</v>
      </c>
      <c r="E2063" s="2">
        <f>MACD!F2063</f>
        <v>-7.7040433675218817E-2</v>
      </c>
      <c r="F2063" s="2">
        <f>'Moving Avg'!D2063</f>
        <v>6.4242000000000008</v>
      </c>
      <c r="G2063" s="2">
        <f>'Moving Avg'!F2063</f>
        <v>6.3382999999999994</v>
      </c>
      <c r="H2063" s="2">
        <f>'Moving Avg'!G2063</f>
        <v>6.1015599999999957</v>
      </c>
      <c r="I2063" s="2">
        <f>'Moving Avg'!H2063</f>
        <v>6.1318199999999932</v>
      </c>
      <c r="J2063" s="5" t="str">
        <f>OBV!F2063</f>
        <v>BULLISH</v>
      </c>
      <c r="K2063" s="5" t="str">
        <f>OBV!G2063</f>
        <v>WEAK</v>
      </c>
      <c r="L2063" s="5" t="str">
        <f>OBV!H2063</f>
        <v>CONFIRMED BULLISH</v>
      </c>
    </row>
    <row r="2064" spans="1:12" ht="13.5" x14ac:dyDescent="0.25">
      <c r="A2064" s="3">
        <f>RSI!A2064</f>
        <v>45008</v>
      </c>
      <c r="B2064" s="2">
        <f>RSI!B2064</f>
        <v>6.5490000000000004</v>
      </c>
      <c r="C2064" s="2">
        <f>RSI!I2064</f>
        <v>80.585744011090199</v>
      </c>
      <c r="D2064" s="2">
        <f>MACD!E2064</f>
        <v>-4.5267412932190609E-2</v>
      </c>
      <c r="E2064" s="2">
        <f>MACD!F2064</f>
        <v>-7.0685829526613175E-2</v>
      </c>
      <c r="F2064" s="2">
        <f>'Moving Avg'!D2064</f>
        <v>6.4554</v>
      </c>
      <c r="G2064" s="2">
        <f>'Moving Avg'!F2064</f>
        <v>6.3562500000000002</v>
      </c>
      <c r="H2064" s="2">
        <f>'Moving Avg'!G2064</f>
        <v>6.1140399999999957</v>
      </c>
      <c r="I2064" s="2">
        <f>'Moving Avg'!H2064</f>
        <v>6.1329899999999933</v>
      </c>
      <c r="J2064" s="5" t="str">
        <f>OBV!F2064</f>
        <v>BULLISH</v>
      </c>
      <c r="K2064" s="5" t="str">
        <f>OBV!G2064</f>
        <v>WEAK</v>
      </c>
      <c r="L2064" s="5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6.5490000000000004</v>
      </c>
      <c r="C2065" s="2">
        <f>RSI!I2065</f>
        <v>80.585744011090199</v>
      </c>
      <c r="D2065" s="2">
        <f>MACD!E2065</f>
        <v>-5.4987465682572179E-2</v>
      </c>
      <c r="E2065" s="2">
        <f>MACD!F2065</f>
        <v>-6.7546156757804982E-2</v>
      </c>
      <c r="F2065" s="2">
        <f>'Moving Avg'!D2065</f>
        <v>6.4866000000000001</v>
      </c>
      <c r="G2065" s="2">
        <f>'Moving Avg'!F2065</f>
        <v>6.3742000000000001</v>
      </c>
      <c r="H2065" s="2">
        <f>'Moving Avg'!G2065</f>
        <v>6.1265199999999949</v>
      </c>
      <c r="I2065" s="2">
        <f>'Moving Avg'!H2065</f>
        <v>6.1341599999999934</v>
      </c>
      <c r="J2065" s="5" t="str">
        <f>OBV!F2065</f>
        <v>BULLISH</v>
      </c>
      <c r="K2065" s="5" t="str">
        <f>OBV!G2065</f>
        <v>WEAK</v>
      </c>
      <c r="L2065" s="5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6.5490000000000004</v>
      </c>
      <c r="C2066" s="2">
        <f>RSI!I2066</f>
        <v>80.585744011090199</v>
      </c>
      <c r="D2066" s="2">
        <f>MACD!E2066</f>
        <v>-4.1873689738483044E-2</v>
      </c>
      <c r="E2066" s="2">
        <f>MACD!F2066</f>
        <v>-6.2411663353940598E-2</v>
      </c>
      <c r="F2066" s="2">
        <f>'Moving Avg'!D2066</f>
        <v>6.5177999999999994</v>
      </c>
      <c r="G2066" s="2">
        <f>'Moving Avg'!F2066</f>
        <v>6.3921500000000009</v>
      </c>
      <c r="H2066" s="2">
        <f>'Moving Avg'!G2066</f>
        <v>6.1389999999999949</v>
      </c>
      <c r="I2066" s="2">
        <f>'Moving Avg'!H2066</f>
        <v>6.1353699999999938</v>
      </c>
      <c r="J2066" s="5" t="str">
        <f>OBV!F2066</f>
        <v>BULLISH</v>
      </c>
      <c r="K2066" s="5" t="str">
        <f>OBV!G2066</f>
        <v>WEAK</v>
      </c>
      <c r="L2066" s="5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6.3929999999999998</v>
      </c>
      <c r="C2067" s="2">
        <f>RSI!I2067</f>
        <v>55.763490054776625</v>
      </c>
      <c r="D2067" s="2">
        <f>MACD!E2067</f>
        <v>-2.0546672235410846E-2</v>
      </c>
      <c r="E2067" s="2">
        <f>MACD!F2067</f>
        <v>-5.4038665130234649E-2</v>
      </c>
      <c r="F2067" s="2">
        <f>'Moving Avg'!D2067</f>
        <v>6.5177999999999994</v>
      </c>
      <c r="G2067" s="2">
        <f>'Moving Avg'!F2067</f>
        <v>6.4023000000000012</v>
      </c>
      <c r="H2067" s="2">
        <f>'Moving Avg'!G2067</f>
        <v>6.1483599999999941</v>
      </c>
      <c r="I2067" s="2">
        <f>'Moving Avg'!H2067</f>
        <v>6.1357999999999944</v>
      </c>
      <c r="J2067" s="5" t="str">
        <f>OBV!F2067</f>
        <v>BULLISH</v>
      </c>
      <c r="K2067" s="5" t="str">
        <f>OBV!G2067</f>
        <v>NEUTRAL</v>
      </c>
      <c r="L2067" s="5" t="str">
        <f>OBV!H2067</f>
        <v>NEUTRAL</v>
      </c>
    </row>
    <row r="2068" spans="1:12" ht="13.5" x14ac:dyDescent="0.25">
      <c r="A2068" s="3">
        <f>RSI!A2068</f>
        <v>45014</v>
      </c>
      <c r="B2068" s="2">
        <f>RSI!B2068</f>
        <v>6.3929999999999998</v>
      </c>
      <c r="C2068" s="2">
        <f>RSI!I2068</f>
        <v>55.763490054776625</v>
      </c>
      <c r="D2068" s="2">
        <f>MACD!E2068</f>
        <v>-1.3574830348553668E-2</v>
      </c>
      <c r="E2068" s="2">
        <f>MACD!F2068</f>
        <v>-4.5945898173898457E-2</v>
      </c>
      <c r="F2068" s="2">
        <f>'Moving Avg'!D2068</f>
        <v>6.4866000000000001</v>
      </c>
      <c r="G2068" s="2">
        <f>'Moving Avg'!F2068</f>
        <v>6.4124500000000015</v>
      </c>
      <c r="H2068" s="2">
        <f>'Moving Avg'!G2068</f>
        <v>6.1577199999999941</v>
      </c>
      <c r="I2068" s="2">
        <f>'Moving Avg'!H2068</f>
        <v>6.136229999999995</v>
      </c>
      <c r="J2068" s="5" t="str">
        <f>OBV!F2068</f>
        <v>BEARISH</v>
      </c>
      <c r="K2068" s="5" t="str">
        <f>OBV!G2068</f>
        <v>STRONG</v>
      </c>
      <c r="L2068" s="5" t="str">
        <f>OBV!H2068</f>
        <v>CONFIRMED BEARISH</v>
      </c>
    </row>
    <row r="2069" spans="1:12" ht="13.5" x14ac:dyDescent="0.25">
      <c r="A2069" s="3">
        <f>RSI!A2069</f>
        <v>45015</v>
      </c>
      <c r="B2069" s="2">
        <f>RSI!B2069</f>
        <v>6.5490000000000004</v>
      </c>
      <c r="C2069" s="2">
        <f>RSI!I2069</f>
        <v>67.406857372226909</v>
      </c>
      <c r="D2069" s="2">
        <f>MACD!E2069</f>
        <v>-1.9513417698183488E-2</v>
      </c>
      <c r="E2069" s="2">
        <f>MACD!F2069</f>
        <v>-4.0659402078755465E-2</v>
      </c>
      <c r="F2069" s="2">
        <f>'Moving Avg'!D2069</f>
        <v>6.4866000000000001</v>
      </c>
      <c r="G2069" s="2">
        <f>'Moving Avg'!F2069</f>
        <v>6.4304000000000014</v>
      </c>
      <c r="H2069" s="2">
        <f>'Moving Avg'!G2069</f>
        <v>6.1701999999999941</v>
      </c>
      <c r="I2069" s="2">
        <f>'Moving Avg'!H2069</f>
        <v>6.1374399999999953</v>
      </c>
      <c r="J2069" s="5" t="str">
        <f>OBV!F2069</f>
        <v>BULLISH</v>
      </c>
      <c r="K2069" s="5" t="str">
        <f>OBV!G2069</f>
        <v>NEUTRAL</v>
      </c>
      <c r="L2069" s="5" t="str">
        <f>OBV!H2069</f>
        <v>NEUTRAL</v>
      </c>
    </row>
    <row r="2070" spans="1:12" ht="13.5" x14ac:dyDescent="0.25">
      <c r="A2070" s="3">
        <f>RSI!A2070</f>
        <v>45016</v>
      </c>
      <c r="B2070" s="2">
        <f>RSI!B2070</f>
        <v>6.5410000000000004</v>
      </c>
      <c r="C2070" s="2">
        <f>RSI!I2070</f>
        <v>66.441063621488766</v>
      </c>
      <c r="D2070" s="2">
        <f>MACD!E2070</f>
        <v>-2.5128967129395718E-2</v>
      </c>
      <c r="E2070" s="2">
        <f>MACD!F2070</f>
        <v>-3.7553315088883515E-2</v>
      </c>
      <c r="F2070" s="2">
        <f>'Moving Avg'!D2070</f>
        <v>6.4849999999999994</v>
      </c>
      <c r="G2070" s="2">
        <f>'Moving Avg'!F2070</f>
        <v>6.4382000000000019</v>
      </c>
      <c r="H2070" s="2">
        <f>'Moving Avg'!G2070</f>
        <v>6.182519999999994</v>
      </c>
      <c r="I2070" s="2">
        <f>'Moving Avg'!H2070</f>
        <v>6.1386099999999955</v>
      </c>
      <c r="J2070" s="5" t="str">
        <f>OBV!F2070</f>
        <v>BEARISH</v>
      </c>
      <c r="K2070" s="5" t="str">
        <f>OBV!G2070</f>
        <v>STRONG</v>
      </c>
      <c r="L2070" s="5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6.5410000000000004</v>
      </c>
      <c r="C2071" s="2">
        <f>RSI!I2071</f>
        <v>66.441063621488766</v>
      </c>
      <c r="D2071" s="2">
        <f>MACD!E2071</f>
        <v>-3.0928853810494594E-2</v>
      </c>
      <c r="E2071" s="2">
        <f>MACD!F2071</f>
        <v>-3.6228422833205737E-2</v>
      </c>
      <c r="F2071" s="2">
        <f>'Moving Avg'!D2071</f>
        <v>6.4834000000000005</v>
      </c>
      <c r="G2071" s="2">
        <f>'Moving Avg'!F2071</f>
        <v>6.4460000000000024</v>
      </c>
      <c r="H2071" s="2">
        <f>'Moving Avg'!G2071</f>
        <v>6.1948399999999948</v>
      </c>
      <c r="I2071" s="2">
        <f>'Moving Avg'!H2071</f>
        <v>6.1397799999999947</v>
      </c>
      <c r="J2071" s="5" t="str">
        <f>OBV!F2071</f>
        <v>BEARISH</v>
      </c>
      <c r="K2071" s="5" t="str">
        <f>OBV!G2071</f>
        <v>STRONG</v>
      </c>
      <c r="L2071" s="5" t="str">
        <f>OBV!H2071</f>
        <v>CONFIRMED BEARISH</v>
      </c>
    </row>
    <row r="2072" spans="1:12" ht="13.5" x14ac:dyDescent="0.25">
      <c r="A2072" s="3">
        <f>RSI!A2072</f>
        <v>45020</v>
      </c>
      <c r="B2072" s="2">
        <f>RSI!B2072</f>
        <v>6.5410000000000004</v>
      </c>
      <c r="C2072" s="2">
        <f>RSI!I2072</f>
        <v>66.441063621488766</v>
      </c>
      <c r="D2072" s="2">
        <f>MACD!E2072</f>
        <v>-3.6807068688159639E-2</v>
      </c>
      <c r="E2072" s="2">
        <f>MACD!F2072</f>
        <v>-3.6344152004196523E-2</v>
      </c>
      <c r="F2072" s="2">
        <f>'Moving Avg'!D2072</f>
        <v>6.5129999999999999</v>
      </c>
      <c r="G2072" s="2">
        <f>'Moving Avg'!F2072</f>
        <v>6.453400000000002</v>
      </c>
      <c r="H2072" s="2">
        <f>'Moving Avg'!G2072</f>
        <v>6.2071599999999956</v>
      </c>
      <c r="I2072" s="2">
        <f>'Moving Avg'!H2072</f>
        <v>6.1409499999999957</v>
      </c>
      <c r="J2072" s="5" t="str">
        <f>OBV!F2072</f>
        <v>BULLISH</v>
      </c>
      <c r="K2072" s="5" t="str">
        <f>OBV!G2072</f>
        <v>NEUTRAL</v>
      </c>
      <c r="L2072" s="5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6.5410000000000004</v>
      </c>
      <c r="C2073" s="2">
        <f>RSI!I2073</f>
        <v>66.44106362148878</v>
      </c>
      <c r="D2073" s="2">
        <f>MACD!E2073</f>
        <v>-1.8679663607262142E-2</v>
      </c>
      <c r="E2073" s="2">
        <f>MACD!F2073</f>
        <v>-3.2811254324809649E-2</v>
      </c>
      <c r="F2073" s="2">
        <f>'Moving Avg'!D2073</f>
        <v>6.5426000000000002</v>
      </c>
      <c r="G2073" s="2">
        <f>'Moving Avg'!F2073</f>
        <v>6.4608000000000017</v>
      </c>
      <c r="H2073" s="2">
        <f>'Moving Avg'!G2073</f>
        <v>6.2194799999999963</v>
      </c>
      <c r="I2073" s="2">
        <f>'Moving Avg'!H2073</f>
        <v>6.1421199999999949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6.5490000000000004</v>
      </c>
      <c r="C2074" s="2">
        <f>RSI!I2074</f>
        <v>67.075571887947092</v>
      </c>
      <c r="D2074" s="2">
        <f>MACD!E2074</f>
        <v>-4.7658315512064675E-3</v>
      </c>
      <c r="E2074" s="2">
        <f>MACD!F2074</f>
        <v>-2.7202169770089015E-2</v>
      </c>
      <c r="F2074" s="2">
        <f>'Moving Avg'!D2074</f>
        <v>6.5426000000000002</v>
      </c>
      <c r="G2074" s="2">
        <f>'Moving Avg'!F2074</f>
        <v>6.472500000000001</v>
      </c>
      <c r="H2074" s="2">
        <f>'Moving Avg'!G2074</f>
        <v>6.2319599999999973</v>
      </c>
      <c r="I2074" s="2">
        <f>'Moving Avg'!H2074</f>
        <v>6.1436799999999945</v>
      </c>
      <c r="J2074" s="5" t="str">
        <f>OBV!F2074</f>
        <v>BULLISH</v>
      </c>
      <c r="K2074" s="5" t="str">
        <f>OBV!G2074</f>
        <v>NEUTRAL</v>
      </c>
      <c r="L2074" s="5" t="str">
        <f>OBV!H2074</f>
        <v>NEUTRAL</v>
      </c>
    </row>
    <row r="2075" spans="1:12" ht="13.5" x14ac:dyDescent="0.25">
      <c r="A2075" s="3">
        <f>RSI!A2075</f>
        <v>45023</v>
      </c>
      <c r="B2075" s="2">
        <f>RSI!B2075</f>
        <v>6.5570000000000004</v>
      </c>
      <c r="C2075" s="2">
        <f>RSI!I2075</f>
        <v>67.732590808865552</v>
      </c>
      <c r="D2075" s="2">
        <f>MACD!E2075</f>
        <v>5.5970377981395814E-3</v>
      </c>
      <c r="E2075" s="2">
        <f>MACD!F2075</f>
        <v>-2.0642328256443299E-2</v>
      </c>
      <c r="F2075" s="2">
        <f>'Moving Avg'!D2075</f>
        <v>6.5457999999999998</v>
      </c>
      <c r="G2075" s="2">
        <f>'Moving Avg'!F2075</f>
        <v>6.4846000000000004</v>
      </c>
      <c r="H2075" s="2">
        <f>'Moving Avg'!G2075</f>
        <v>6.2445999999999966</v>
      </c>
      <c r="I2075" s="2">
        <f>'Moving Avg'!H2075</f>
        <v>6.1452799999999943</v>
      </c>
      <c r="J2075" s="5" t="str">
        <f>OBV!F2075</f>
        <v>BULLISH</v>
      </c>
      <c r="K2075" s="5" t="str">
        <f>OBV!G2075</f>
        <v>WEAK</v>
      </c>
      <c r="L2075" s="5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6.5490000000000004</v>
      </c>
      <c r="C2076" s="2">
        <f>RSI!I2076</f>
        <v>66.307614243763965</v>
      </c>
      <c r="D2076" s="2">
        <f>MACD!E2076</f>
        <v>1.4153735575567872E-2</v>
      </c>
      <c r="E2076" s="2">
        <f>MACD!F2076</f>
        <v>-1.3683115490041064E-2</v>
      </c>
      <c r="F2076" s="2">
        <f>'Moving Avg'!D2076</f>
        <v>6.5474000000000006</v>
      </c>
      <c r="G2076" s="2">
        <f>'Moving Avg'!F2076</f>
        <v>6.4888999999999992</v>
      </c>
      <c r="H2076" s="2">
        <f>'Moving Avg'!G2076</f>
        <v>6.2570799999999975</v>
      </c>
      <c r="I2076" s="2">
        <f>'Moving Avg'!H2076</f>
        <v>6.1468399999999948</v>
      </c>
      <c r="J2076" s="5" t="str">
        <f>OBV!F2076</f>
        <v>BULLISH</v>
      </c>
      <c r="K2076" s="5" t="str">
        <f>OBV!G2076</f>
        <v>WEAK</v>
      </c>
      <c r="L2076" s="5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6.3929999999999998</v>
      </c>
      <c r="C2077" s="2">
        <f>RSI!I2077</f>
        <v>45.989350123799667</v>
      </c>
      <c r="D2077" s="2">
        <f>MACD!E2077</f>
        <v>8.2519604943449565E-3</v>
      </c>
      <c r="E2077" s="2">
        <f>MACD!F2077</f>
        <v>-9.2961002931638611E-3</v>
      </c>
      <c r="F2077" s="2">
        <f>'Moving Avg'!D2077</f>
        <v>6.5177999999999994</v>
      </c>
      <c r="G2077" s="2">
        <f>'Moving Avg'!F2077</f>
        <v>6.4854000000000003</v>
      </c>
      <c r="H2077" s="2">
        <f>'Moving Avg'!G2077</f>
        <v>6.2664399999999976</v>
      </c>
      <c r="I2077" s="2">
        <f>'Moving Avg'!H2077</f>
        <v>6.1476199999999945</v>
      </c>
      <c r="J2077" s="5" t="str">
        <f>OBV!F2077</f>
        <v>BULLISH</v>
      </c>
      <c r="K2077" s="5" t="str">
        <f>OBV!G2077</f>
        <v>NEUTRAL</v>
      </c>
      <c r="L2077" s="5" t="str">
        <f>OBV!H2077</f>
        <v>BULLISH DIVERGENCE</v>
      </c>
    </row>
    <row r="2078" spans="1:12" ht="13.5" x14ac:dyDescent="0.25">
      <c r="A2078" s="3">
        <f>RSI!A2078</f>
        <v>45028</v>
      </c>
      <c r="B2078" s="2">
        <f>RSI!B2078</f>
        <v>6.5250000000000004</v>
      </c>
      <c r="C2078" s="2">
        <f>RSI!I2078</f>
        <v>57.778677931960857</v>
      </c>
      <c r="D2078" s="2">
        <f>MACD!E2078</f>
        <v>-6.2437545749256529E-3</v>
      </c>
      <c r="E2078" s="2">
        <f>MACD!F2078</f>
        <v>-8.6856311495162198E-3</v>
      </c>
      <c r="F2078" s="2">
        <f>'Moving Avg'!D2078</f>
        <v>6.5145999999999997</v>
      </c>
      <c r="G2078" s="2">
        <f>'Moving Avg'!F2078</f>
        <v>6.492</v>
      </c>
      <c r="H2078" s="2">
        <f>'Moving Avg'!G2078</f>
        <v>6.278439999999998</v>
      </c>
      <c r="I2078" s="2">
        <f>'Moving Avg'!H2078</f>
        <v>6.149059999999996</v>
      </c>
      <c r="J2078" s="5" t="str">
        <f>OBV!F2078</f>
        <v>BULLISH</v>
      </c>
      <c r="K2078" s="5" t="str">
        <f>OBV!G2078</f>
        <v>WEAK</v>
      </c>
      <c r="L2078" s="5" t="str">
        <f>OBV!H2078</f>
        <v>BULLISH DIVERGENCE</v>
      </c>
    </row>
    <row r="2079" spans="1:12" ht="13.5" x14ac:dyDescent="0.25">
      <c r="A2079" s="3">
        <f>RSI!A2079</f>
        <v>45029</v>
      </c>
      <c r="B2079" s="2">
        <f>RSI!B2079</f>
        <v>6.5490000000000004</v>
      </c>
      <c r="C2079" s="2">
        <f>RSI!I2079</f>
        <v>59.509241462857098</v>
      </c>
      <c r="D2079" s="2">
        <f>MACD!E2079</f>
        <v>3.1883063203750339E-3</v>
      </c>
      <c r="E2079" s="2">
        <f>MACD!F2079</f>
        <v>-6.3108436555379694E-3</v>
      </c>
      <c r="F2079" s="2">
        <f>'Moving Avg'!D2079</f>
        <v>6.5145999999999997</v>
      </c>
      <c r="G2079" s="2">
        <f>'Moving Avg'!F2079</f>
        <v>6.4998000000000005</v>
      </c>
      <c r="H2079" s="2">
        <f>'Moving Avg'!G2079</f>
        <v>6.2909199999999972</v>
      </c>
      <c r="I2079" s="2">
        <f>'Moving Avg'!H2079</f>
        <v>6.1506199999999955</v>
      </c>
      <c r="J2079" s="5" t="str">
        <f>OBV!F2079</f>
        <v>BULLISH</v>
      </c>
      <c r="K2079" s="5" t="str">
        <f>OBV!G2079</f>
        <v>WEAK</v>
      </c>
      <c r="L2079" s="5" t="str">
        <f>OBV!H2079</f>
        <v>NEUTRAL</v>
      </c>
    </row>
    <row r="2080" spans="1:12" ht="13.5" x14ac:dyDescent="0.25">
      <c r="A2080" s="3">
        <f>RSI!A2080</f>
        <v>45030</v>
      </c>
      <c r="B2080" s="2">
        <f>RSI!B2080</f>
        <v>6.5490000000000004</v>
      </c>
      <c r="C2080" s="2">
        <f>RSI!I2080</f>
        <v>59.509241462857098</v>
      </c>
      <c r="D2080" s="2">
        <f>MACD!E2080</f>
        <v>9.3109944141813727E-3</v>
      </c>
      <c r="E2080" s="2">
        <f>MACD!F2080</f>
        <v>-3.1864760415941011E-3</v>
      </c>
      <c r="F2080" s="2">
        <f>'Moving Avg'!D2080</f>
        <v>6.5129999999999999</v>
      </c>
      <c r="G2080" s="2">
        <f>'Moving Avg'!F2080</f>
        <v>6.5076000000000009</v>
      </c>
      <c r="H2080" s="2">
        <f>'Moving Avg'!G2080</f>
        <v>6.3033999999999981</v>
      </c>
      <c r="I2080" s="2">
        <f>'Moving Avg'!H2080</f>
        <v>6.1529199999999955</v>
      </c>
      <c r="J2080" s="5" t="str">
        <f>OBV!F2080</f>
        <v>BULLISH</v>
      </c>
      <c r="K2080" s="5" t="str">
        <f>OBV!G2080</f>
        <v>NEUTRAL</v>
      </c>
      <c r="L2080" s="5" t="str">
        <f>OBV!H2080</f>
        <v>BULLISH DIVERGENCE</v>
      </c>
    </row>
    <row r="2081" spans="1:12" ht="13.5" x14ac:dyDescent="0.25">
      <c r="A2081" s="3">
        <f>RSI!A2081</f>
        <v>45033</v>
      </c>
      <c r="B2081" s="2">
        <f>RSI!B2081</f>
        <v>6.5490000000000004</v>
      </c>
      <c r="C2081" s="2">
        <f>RSI!I2081</f>
        <v>59.509241462857098</v>
      </c>
      <c r="D2081" s="2">
        <f>MACD!E2081</f>
        <v>1.3910695975833498E-2</v>
      </c>
      <c r="E2081" s="2">
        <f>MACD!F2081</f>
        <v>2.3295836189141887E-4</v>
      </c>
      <c r="F2081" s="2">
        <f>'Moving Avg'!D2081</f>
        <v>6.5129999999999999</v>
      </c>
      <c r="G2081" s="2">
        <f>'Moving Avg'!F2081</f>
        <v>6.5154000000000014</v>
      </c>
      <c r="H2081" s="2">
        <f>'Moving Avg'!G2081</f>
        <v>6.3158799999999973</v>
      </c>
      <c r="I2081" s="2">
        <f>'Moving Avg'!H2081</f>
        <v>6.1552199999999946</v>
      </c>
      <c r="J2081" s="5" t="str">
        <f>OBV!F2081</f>
        <v>BULLISH</v>
      </c>
      <c r="K2081" s="5" t="str">
        <f>OBV!G2081</f>
        <v>WEAK</v>
      </c>
      <c r="L2081" s="5" t="str">
        <f>OBV!H2081</f>
        <v>NEUTRAL</v>
      </c>
    </row>
    <row r="2082" spans="1:12" ht="13.5" x14ac:dyDescent="0.25">
      <c r="A2082" s="3">
        <f>RSI!A2082</f>
        <v>45034</v>
      </c>
      <c r="B2082" s="2">
        <f>RSI!B2082</f>
        <v>6.5490000000000004</v>
      </c>
      <c r="C2082" s="2">
        <f>RSI!I2082</f>
        <v>59.509241462857098</v>
      </c>
      <c r="D2082" s="2">
        <f>MACD!E2082</f>
        <v>1.7264756219568689E-2</v>
      </c>
      <c r="E2082" s="2">
        <f>MACD!F2082</f>
        <v>3.6393179334268731E-3</v>
      </c>
      <c r="F2082" s="2">
        <f>'Moving Avg'!D2082</f>
        <v>6.5442000000000009</v>
      </c>
      <c r="G2082" s="2">
        <f>'Moving Avg'!F2082</f>
        <v>6.523200000000001</v>
      </c>
      <c r="H2082" s="2">
        <f>'Moving Avg'!G2082</f>
        <v>6.3283599999999964</v>
      </c>
      <c r="I2082" s="2">
        <f>'Moving Avg'!H2082</f>
        <v>6.1575199999999946</v>
      </c>
      <c r="J2082" s="5" t="str">
        <f>OBV!F2082</f>
        <v>BULLISH</v>
      </c>
      <c r="K2082" s="5" t="str">
        <f>OBV!G2082</f>
        <v>WEAK</v>
      </c>
      <c r="L2082" s="5" t="str">
        <f>OBV!H2082</f>
        <v>CONFIRMED BULLISH</v>
      </c>
    </row>
    <row r="2083" spans="1:12" ht="13.5" x14ac:dyDescent="0.25">
      <c r="A2083" s="3">
        <f>RSI!A2083</f>
        <v>45035</v>
      </c>
      <c r="B2083" s="2">
        <f>RSI!B2083</f>
        <v>6.5490000000000004</v>
      </c>
      <c r="C2083" s="2">
        <f>RSI!I2083</f>
        <v>59.509241462857098</v>
      </c>
      <c r="D2083" s="2">
        <f>MACD!E2083</f>
        <v>1.960466374705927E-2</v>
      </c>
      <c r="E2083" s="2">
        <f>MACD!F2083</f>
        <v>6.8323870961533532E-3</v>
      </c>
      <c r="F2083" s="2">
        <f>'Moving Avg'!D2083</f>
        <v>6.5490000000000013</v>
      </c>
      <c r="G2083" s="2">
        <f>'Moving Avg'!F2083</f>
        <v>6.523200000000001</v>
      </c>
      <c r="H2083" s="2">
        <f>'Moving Avg'!G2083</f>
        <v>6.3408399999999974</v>
      </c>
      <c r="I2083" s="2">
        <f>'Moving Avg'!H2083</f>
        <v>6.1594699999999944</v>
      </c>
      <c r="J2083" s="5" t="str">
        <f>OBV!F2083</f>
        <v>BULLISH</v>
      </c>
      <c r="K2083" s="5" t="str">
        <f>OBV!G2083</f>
        <v>WEAK</v>
      </c>
      <c r="L2083" s="5" t="str">
        <f>OBV!H2083</f>
        <v>CONFIRMED BULLISH</v>
      </c>
    </row>
    <row r="2084" spans="1:12" ht="13.5" x14ac:dyDescent="0.25">
      <c r="A2084" s="3">
        <f>RSI!A2084</f>
        <v>45036</v>
      </c>
      <c r="B2084" s="2">
        <f>RSI!B2084</f>
        <v>6.5250000000000004</v>
      </c>
      <c r="C2084" s="2">
        <f>RSI!I2084</f>
        <v>56.174092754701839</v>
      </c>
      <c r="D2084" s="2">
        <f>MACD!E2084</f>
        <v>2.4131888576323313E-2</v>
      </c>
      <c r="E2084" s="2">
        <f>MACD!F2084</f>
        <v>1.0292287392187346E-2</v>
      </c>
      <c r="F2084" s="2">
        <f>'Moving Avg'!D2084</f>
        <v>6.5442000000000009</v>
      </c>
      <c r="G2084" s="2">
        <f>'Moving Avg'!F2084</f>
        <v>6.5220000000000029</v>
      </c>
      <c r="H2084" s="2">
        <f>'Moving Avg'!G2084</f>
        <v>6.3526799999999959</v>
      </c>
      <c r="I2084" s="2">
        <f>'Moving Avg'!H2084</f>
        <v>6.1612999999999944</v>
      </c>
      <c r="J2084" s="5" t="str">
        <f>OBV!F2084</f>
        <v>BEARISH</v>
      </c>
      <c r="K2084" s="5" t="str">
        <f>OBV!G2084</f>
        <v>STRONG</v>
      </c>
      <c r="L2084" s="5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6.6360000000000001</v>
      </c>
      <c r="C2085" s="2">
        <f>RSI!I2085</f>
        <v>65.738078578098254</v>
      </c>
      <c r="D2085" s="2">
        <f>MACD!E2085</f>
        <v>2.0685903601228794E-2</v>
      </c>
      <c r="E2085" s="2">
        <f>MACD!F2085</f>
        <v>1.2371010633995635E-2</v>
      </c>
      <c r="F2085" s="2">
        <f>'Moving Avg'!D2085</f>
        <v>6.5616000000000012</v>
      </c>
      <c r="G2085" s="2">
        <f>'Moving Avg'!F2085</f>
        <v>6.5263500000000025</v>
      </c>
      <c r="H2085" s="2">
        <f>'Moving Avg'!G2085</f>
        <v>6.3667399999999965</v>
      </c>
      <c r="I2085" s="2">
        <f>'Moving Avg'!H2085</f>
        <v>6.1636849999999948</v>
      </c>
      <c r="J2085" s="5" t="str">
        <f>OBV!F2085</f>
        <v>BEARISH</v>
      </c>
      <c r="K2085" s="5" t="str">
        <f>OBV!G2085</f>
        <v>STRONG</v>
      </c>
      <c r="L2085" s="5" t="str">
        <f>OBV!H2085</f>
        <v>CONFIRMED BEARISH</v>
      </c>
    </row>
    <row r="2086" spans="1:12" ht="13.5" x14ac:dyDescent="0.25">
      <c r="A2086" s="3">
        <f>RSI!A2086</f>
        <v>45041</v>
      </c>
      <c r="B2086" s="2">
        <f>RSI!B2086</f>
        <v>6.5170000000000003</v>
      </c>
      <c r="C2086" s="2">
        <f>RSI!I2086</f>
        <v>52.508493276512958</v>
      </c>
      <c r="D2086" s="2">
        <f>MACD!E2086</f>
        <v>2.4434081713606837E-2</v>
      </c>
      <c r="E2086" s="2">
        <f>MACD!F2086</f>
        <v>1.4783624849917876E-2</v>
      </c>
      <c r="F2086" s="2">
        <f>'Moving Avg'!D2086</f>
        <v>6.555200000000001</v>
      </c>
      <c r="G2086" s="2">
        <f>'Moving Avg'!F2086</f>
        <v>6.5247500000000018</v>
      </c>
      <c r="H2086" s="2">
        <f>'Moving Avg'!G2086</f>
        <v>6.3784199999999975</v>
      </c>
      <c r="I2086" s="2">
        <f>'Moving Avg'!H2086</f>
        <v>6.1654749999999954</v>
      </c>
      <c r="J2086" s="5" t="str">
        <f>OBV!F2086</f>
        <v>BEARISH</v>
      </c>
      <c r="K2086" s="5" t="str">
        <f>OBV!G2086</f>
        <v>STRONG</v>
      </c>
      <c r="L2086" s="5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6.3380000000000001</v>
      </c>
      <c r="C2087" s="2">
        <f>RSI!I2087</f>
        <v>39.599112068537593</v>
      </c>
      <c r="D2087" s="2">
        <f>MACD!E2087</f>
        <v>1.6716169047080953E-2</v>
      </c>
      <c r="E2087" s="2">
        <f>MACD!F2087</f>
        <v>1.5170133689350492E-2</v>
      </c>
      <c r="F2087" s="2">
        <f>'Moving Avg'!D2087</f>
        <v>6.5129999999999999</v>
      </c>
      <c r="G2087" s="2">
        <f>'Moving Avg'!F2087</f>
        <v>6.5220000000000011</v>
      </c>
      <c r="H2087" s="2">
        <f>'Moving Avg'!G2087</f>
        <v>6.3865199999999982</v>
      </c>
      <c r="I2087" s="2">
        <f>'Moving Avg'!H2087</f>
        <v>6.1663699999999952</v>
      </c>
      <c r="J2087" s="5" t="str">
        <f>OBV!F2087</f>
        <v>BEARISH</v>
      </c>
      <c r="K2087" s="5" t="str">
        <f>OBV!G2087</f>
        <v>STRONG</v>
      </c>
      <c r="L2087" s="5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6.3380000000000001</v>
      </c>
      <c r="C2088" s="2">
        <f>RSI!I2088</f>
        <v>39.5991120685376</v>
      </c>
      <c r="D2088" s="2">
        <f>MACD!E2088</f>
        <v>3.1413346655391194E-2</v>
      </c>
      <c r="E2088" s="2">
        <f>MACD!F2088</f>
        <v>1.8418776282558634E-2</v>
      </c>
      <c r="F2088" s="2">
        <f>'Moving Avg'!D2088</f>
        <v>6.4707999999999997</v>
      </c>
      <c r="G2088" s="2">
        <f>'Moving Avg'!F2088</f>
        <v>6.5192500000000013</v>
      </c>
      <c r="H2088" s="2">
        <f>'Moving Avg'!G2088</f>
        <v>6.3947799999999999</v>
      </c>
      <c r="I2088" s="2">
        <f>'Moving Avg'!H2088</f>
        <v>6.1672649999999951</v>
      </c>
      <c r="J2088" s="5" t="str">
        <f>OBV!F2088</f>
        <v>BEARISH</v>
      </c>
      <c r="K2088" s="5" t="str">
        <f>OBV!G2088</f>
        <v>STRONG</v>
      </c>
      <c r="L2088" s="5" t="str">
        <f>OBV!H2088</f>
        <v>CONFIRMED BEARISH</v>
      </c>
    </row>
    <row r="2089" spans="1:12" ht="13.5" x14ac:dyDescent="0.25">
      <c r="A2089" s="3">
        <f>RSI!A2089</f>
        <v>45044</v>
      </c>
      <c r="B2089" s="2">
        <f>RSI!B2089</f>
        <v>6.2530000000000001</v>
      </c>
      <c r="C2089" s="2">
        <f>RSI!I2089</f>
        <v>34.876866291398528</v>
      </c>
      <c r="D2089" s="2">
        <f>MACD!E2089</f>
        <v>5.4689900660132018E-2</v>
      </c>
      <c r="E2089" s="2">
        <f>MACD!F2089</f>
        <v>2.5673001158073312E-2</v>
      </c>
      <c r="F2089" s="2">
        <f>'Moving Avg'!D2089</f>
        <v>6.4164000000000003</v>
      </c>
      <c r="G2089" s="2">
        <f>'Moving Avg'!F2089</f>
        <v>6.5044500000000003</v>
      </c>
      <c r="H2089" s="2">
        <f>'Moving Avg'!G2089</f>
        <v>6.4013399999999994</v>
      </c>
      <c r="I2089" s="2">
        <f>'Moving Avg'!H2089</f>
        <v>6.167734999999996</v>
      </c>
      <c r="J2089" s="5" t="str">
        <f>OBV!F2089</f>
        <v>BEARISH</v>
      </c>
      <c r="K2089" s="5" t="str">
        <f>OBV!G2089</f>
        <v>STRONG</v>
      </c>
      <c r="L2089" s="5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6.2530000000000001</v>
      </c>
      <c r="C2090" s="2">
        <f>RSI!I2090</f>
        <v>34.876866291398528</v>
      </c>
      <c r="D2090" s="2">
        <f>MACD!E2090</f>
        <v>7.5676489687662496E-2</v>
      </c>
      <c r="E2090" s="2">
        <f>MACD!F2090</f>
        <v>3.5673698863991153E-2</v>
      </c>
      <c r="F2090" s="2">
        <f>'Moving Avg'!D2090</f>
        <v>6.3398000000000003</v>
      </c>
      <c r="G2090" s="2">
        <f>'Moving Avg'!F2090</f>
        <v>6.4900499999999992</v>
      </c>
      <c r="H2090" s="2">
        <f>'Moving Avg'!G2090</f>
        <v>6.4078999999999997</v>
      </c>
      <c r="I2090" s="2">
        <f>'Moving Avg'!H2090</f>
        <v>6.1682049999999951</v>
      </c>
      <c r="J2090" s="5" t="str">
        <f>OBV!F2090</f>
        <v>BEARISH</v>
      </c>
      <c r="K2090" s="5" t="str">
        <f>OBV!G2090</f>
        <v>STRONG</v>
      </c>
      <c r="L2090" s="5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6.2530000000000001</v>
      </c>
      <c r="C2091" s="2">
        <f>RSI!I2091</f>
        <v>34.876866291398528</v>
      </c>
      <c r="D2091" s="2">
        <f>MACD!E2091</f>
        <v>9.4629783202820228E-2</v>
      </c>
      <c r="E2091" s="2">
        <f>MACD!F2091</f>
        <v>4.7464915731756971E-2</v>
      </c>
      <c r="F2091" s="2">
        <f>'Moving Avg'!D2091</f>
        <v>6.2870000000000008</v>
      </c>
      <c r="G2091" s="2">
        <f>'Moving Avg'!F2091</f>
        <v>6.4756499999999999</v>
      </c>
      <c r="H2091" s="2">
        <f>'Moving Avg'!G2091</f>
        <v>6.4144599999999992</v>
      </c>
      <c r="I2091" s="2">
        <f>'Moving Avg'!H2091</f>
        <v>6.1686749999999941</v>
      </c>
      <c r="J2091" s="5" t="str">
        <f>OBV!F2091</f>
        <v>BEARISH</v>
      </c>
      <c r="K2091" s="5" t="str">
        <f>OBV!G2091</f>
        <v>STRONG</v>
      </c>
      <c r="L2091" s="5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6.2530000000000001</v>
      </c>
      <c r="C2092" s="2">
        <f>RSI!I2092</f>
        <v>34.876866291398528</v>
      </c>
      <c r="D2092" s="2">
        <f>MACD!E2092</f>
        <v>0.11177404697449322</v>
      </c>
      <c r="E2092" s="2">
        <f>MACD!F2092</f>
        <v>6.0326741980304223E-2</v>
      </c>
      <c r="F2092" s="2">
        <f>'Moving Avg'!D2092</f>
        <v>6.2700000000000005</v>
      </c>
      <c r="G2092" s="2">
        <f>'Moving Avg'!F2092</f>
        <v>6.4612499999999997</v>
      </c>
      <c r="H2092" s="2">
        <f>'Moving Avg'!G2092</f>
        <v>6.4157200000000003</v>
      </c>
      <c r="I2092" s="2">
        <f>'Moving Avg'!H2092</f>
        <v>6.1691449999999932</v>
      </c>
      <c r="J2092" s="5" t="str">
        <f>OBV!F2092</f>
        <v>BEARISH</v>
      </c>
      <c r="K2092" s="5" t="str">
        <f>OBV!G2092</f>
        <v>STRONG</v>
      </c>
      <c r="L2092" s="5" t="str">
        <f>OBV!H2092</f>
        <v>CONFIRMED BEARISH</v>
      </c>
    </row>
    <row r="2093" spans="1:12" ht="13.5" x14ac:dyDescent="0.25">
      <c r="A2093" s="3">
        <f>RSI!A2093</f>
        <v>45051</v>
      </c>
      <c r="B2093" s="2">
        <f>RSI!B2093</f>
        <v>6.2530000000000001</v>
      </c>
      <c r="C2093" s="2">
        <f>RSI!I2093</f>
        <v>34.876866291398528</v>
      </c>
      <c r="D2093" s="2">
        <f>MACD!E2093</f>
        <v>0.12730560352523934</v>
      </c>
      <c r="E2093" s="2">
        <f>MACD!F2093</f>
        <v>7.3722514289291247E-2</v>
      </c>
      <c r="F2093" s="2">
        <f>'Moving Avg'!D2093</f>
        <v>6.2530000000000001</v>
      </c>
      <c r="G2093" s="2">
        <f>'Moving Avg'!F2093</f>
        <v>6.4468499999999995</v>
      </c>
      <c r="H2093" s="2">
        <f>'Moving Avg'!G2093</f>
        <v>6.4169799999999997</v>
      </c>
      <c r="I2093" s="2">
        <f>'Moving Avg'!H2093</f>
        <v>6.1696549999999934</v>
      </c>
      <c r="J2093" s="5" t="str">
        <f>OBV!F2093</f>
        <v>BEARISH</v>
      </c>
      <c r="K2093" s="5" t="str">
        <f>OBV!G2093</f>
        <v>STRONG</v>
      </c>
      <c r="L2093" s="5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6.2530000000000001</v>
      </c>
      <c r="C2094" s="2">
        <f>RSI!I2094</f>
        <v>34.876866291398528</v>
      </c>
      <c r="D2094" s="2">
        <f>MACD!E2094</f>
        <v>0.13770433753479416</v>
      </c>
      <c r="E2094" s="2">
        <f>MACD!F2094</f>
        <v>8.651887893839183E-2</v>
      </c>
      <c r="F2094" s="2">
        <f>'Moving Avg'!D2094</f>
        <v>6.2530000000000001</v>
      </c>
      <c r="G2094" s="2">
        <f>'Moving Avg'!F2094</f>
        <v>6.4320499999999985</v>
      </c>
      <c r="H2094" s="2">
        <f>'Moving Avg'!G2094</f>
        <v>6.4182400000000008</v>
      </c>
      <c r="I2094" s="2">
        <f>'Moving Avg'!H2094</f>
        <v>6.1701649999999928</v>
      </c>
      <c r="J2094" s="5" t="str">
        <f>OBV!F2094</f>
        <v>NEUTRAL</v>
      </c>
      <c r="K2094" s="5" t="str">
        <f>OBV!G2094</f>
        <v>NEUTRAL</v>
      </c>
      <c r="L2094" s="5" t="str">
        <f>OBV!H2094</f>
        <v>NEUTRAL</v>
      </c>
    </row>
    <row r="2095" spans="1:12" ht="13.5" x14ac:dyDescent="0.25">
      <c r="A2095" s="3">
        <f>RSI!A2095</f>
        <v>45055</v>
      </c>
      <c r="B2095" s="2">
        <f>RSI!B2095</f>
        <v>6.2530000000000001</v>
      </c>
      <c r="C2095" s="2">
        <f>RSI!I2095</f>
        <v>34.876866291398528</v>
      </c>
      <c r="D2095" s="2">
        <f>MACD!E2095</f>
        <v>0.16445885178689856</v>
      </c>
      <c r="E2095" s="2">
        <f>MACD!F2095</f>
        <v>0.10210687350809319</v>
      </c>
      <c r="F2095" s="2">
        <f>'Moving Avg'!D2095</f>
        <v>6.2530000000000001</v>
      </c>
      <c r="G2095" s="2">
        <f>'Moving Avg'!F2095</f>
        <v>6.4168499999999993</v>
      </c>
      <c r="H2095" s="2">
        <f>'Moving Avg'!G2095</f>
        <v>6.4195000000000002</v>
      </c>
      <c r="I2095" s="2">
        <f>'Moving Avg'!H2095</f>
        <v>6.1706749999999921</v>
      </c>
      <c r="J2095" s="5" t="str">
        <f>OBV!F2095</f>
        <v>NEUTRAL</v>
      </c>
      <c r="K2095" s="5" t="str">
        <f>OBV!G2095</f>
        <v>NEUTRAL</v>
      </c>
      <c r="L2095" s="5" t="str">
        <f>OBV!H2095</f>
        <v>NEUTRAL</v>
      </c>
    </row>
    <row r="2096" spans="1:12" ht="13.5" x14ac:dyDescent="0.25">
      <c r="A2096" s="3">
        <f>RSI!A2096</f>
        <v>45056</v>
      </c>
      <c r="B2096" s="2">
        <f>RSI!B2096</f>
        <v>6.2530000000000001</v>
      </c>
      <c r="C2096" s="2">
        <f>RSI!I2096</f>
        <v>34.876866291398528</v>
      </c>
      <c r="D2096" s="2">
        <f>MACD!E2096</f>
        <v>0.16960317090992127</v>
      </c>
      <c r="E2096" s="2">
        <f>MACD!F2096</f>
        <v>0.11560613298845882</v>
      </c>
      <c r="F2096" s="2">
        <f>'Moving Avg'!D2096</f>
        <v>6.2530000000000001</v>
      </c>
      <c r="G2096" s="2">
        <f>'Moving Avg'!F2096</f>
        <v>6.40205</v>
      </c>
      <c r="H2096" s="2">
        <f>'Moving Avg'!G2096</f>
        <v>6.4207600000000005</v>
      </c>
      <c r="I2096" s="2">
        <f>'Moving Avg'!H2096</f>
        <v>6.1711849999999924</v>
      </c>
      <c r="J2096" s="5" t="str">
        <f>OBV!F2096</f>
        <v>NEUTRAL</v>
      </c>
      <c r="K2096" s="5" t="str">
        <f>OBV!G2096</f>
        <v>NEUTRAL</v>
      </c>
      <c r="L2096" s="5" t="str">
        <f>OBV!H2096</f>
        <v>NEUTRAL</v>
      </c>
    </row>
    <row r="2097" spans="1:12" ht="13.5" x14ac:dyDescent="0.25">
      <c r="A2097" s="3">
        <f>RSI!A2097</f>
        <v>45057</v>
      </c>
      <c r="B2097" s="2">
        <f>RSI!B2097</f>
        <v>6.2530000000000001</v>
      </c>
      <c r="C2097" s="2">
        <f>RSI!I2097</f>
        <v>34.876866291398528</v>
      </c>
      <c r="D2097" s="2">
        <f>MACD!E2097</f>
        <v>0.14717090616687667</v>
      </c>
      <c r="E2097" s="2">
        <f>MACD!F2097</f>
        <v>0.1219190876241424</v>
      </c>
      <c r="F2097" s="2">
        <f>'Moving Avg'!D2097</f>
        <v>6.2530000000000001</v>
      </c>
      <c r="G2097" s="2">
        <f>'Moving Avg'!F2097</f>
        <v>6.3950499999999995</v>
      </c>
      <c r="H2097" s="2">
        <f>'Moving Avg'!G2097</f>
        <v>6.422019999999999</v>
      </c>
      <c r="I2097" s="2">
        <f>'Moving Avg'!H2097</f>
        <v>6.1716949999999917</v>
      </c>
      <c r="J2097" s="5" t="str">
        <f>OBV!F2097</f>
        <v>NEUTRAL</v>
      </c>
      <c r="K2097" s="5" t="str">
        <f>OBV!G2097</f>
        <v>NEUTRAL</v>
      </c>
      <c r="L2097" s="5" t="str">
        <f>OBV!H2097</f>
        <v>NEUTRAL</v>
      </c>
    </row>
    <row r="2098" spans="1:12" ht="13.5" x14ac:dyDescent="0.25">
      <c r="A2098" s="3">
        <f>RSI!A2098</f>
        <v>45058</v>
      </c>
      <c r="B2098" s="2">
        <f>RSI!B2098</f>
        <v>6.2530000000000001</v>
      </c>
      <c r="C2098" s="2">
        <f>RSI!I2098</f>
        <v>34.876866291398528</v>
      </c>
      <c r="D2098" s="2">
        <f>MACD!E2098</f>
        <v>0.12888726961700581</v>
      </c>
      <c r="E2098" s="2">
        <f>MACD!F2098</f>
        <v>0.12331272402271509</v>
      </c>
      <c r="F2098" s="2">
        <f>'Moving Avg'!D2098</f>
        <v>6.2530000000000001</v>
      </c>
      <c r="G2098" s="2">
        <f>'Moving Avg'!F2098</f>
        <v>6.3814500000000001</v>
      </c>
      <c r="H2098" s="2">
        <f>'Moving Avg'!G2098</f>
        <v>6.4232799999999983</v>
      </c>
      <c r="I2098" s="2">
        <f>'Moving Avg'!H2098</f>
        <v>6.1722049999999911</v>
      </c>
      <c r="J2098" s="5" t="str">
        <f>OBV!F2098</f>
        <v>NEUTRAL</v>
      </c>
      <c r="K2098" s="5" t="str">
        <f>OBV!G2098</f>
        <v>NEUTRAL</v>
      </c>
      <c r="L2098" s="5" t="str">
        <f>OBV!H2098</f>
        <v>NEUTRAL</v>
      </c>
    </row>
    <row r="2099" spans="1:12" ht="13.5" x14ac:dyDescent="0.25">
      <c r="A2099" s="3">
        <f>RSI!A2099</f>
        <v>45061</v>
      </c>
      <c r="B2099" s="2">
        <f>RSI!B2099</f>
        <v>6.2530000000000001</v>
      </c>
      <c r="C2099" s="2">
        <f>RSI!I2099</f>
        <v>34.876866291398528</v>
      </c>
      <c r="D2099" s="2">
        <f>MACD!E2099</f>
        <v>0.10098542024469204</v>
      </c>
      <c r="E2099" s="2">
        <f>MACD!F2099</f>
        <v>0.1188472632671105</v>
      </c>
      <c r="F2099" s="2">
        <f>'Moving Avg'!D2099</f>
        <v>6.2530000000000001</v>
      </c>
      <c r="G2099" s="2">
        <f>'Moving Avg'!F2099</f>
        <v>6.3666500000000008</v>
      </c>
      <c r="H2099" s="2">
        <f>'Moving Avg'!G2099</f>
        <v>6.4245399999999986</v>
      </c>
      <c r="I2099" s="2">
        <f>'Moving Avg'!H2099</f>
        <v>6.1727149999999904</v>
      </c>
      <c r="J2099" s="5" t="str">
        <f>OBV!F2099</f>
        <v>NEUTRAL</v>
      </c>
      <c r="K2099" s="5" t="str">
        <f>OBV!G2099</f>
        <v>NEUTRAL</v>
      </c>
      <c r="L2099" s="5" t="str">
        <f>OBV!H2099</f>
        <v>NEUTRAL</v>
      </c>
    </row>
    <row r="2100" spans="1:12" ht="13.5" x14ac:dyDescent="0.25">
      <c r="A2100" s="3">
        <f>RSI!A2100</f>
        <v>45062</v>
      </c>
      <c r="B2100" s="2">
        <f>RSI!B2100</f>
        <v>6.2960000000000003</v>
      </c>
      <c r="C2100" s="2">
        <f>RSI!I2100</f>
        <v>42.689197952425118</v>
      </c>
      <c r="D2100" s="2">
        <f>MACD!E2100</f>
        <v>7.4788980762169999E-2</v>
      </c>
      <c r="E2100" s="2">
        <f>MACD!F2100</f>
        <v>0.11003560676612241</v>
      </c>
      <c r="F2100" s="2">
        <f>'Moving Avg'!D2100</f>
        <v>6.2615999999999996</v>
      </c>
      <c r="G2100" s="2">
        <f>'Moving Avg'!F2100</f>
        <v>6.354000000000001</v>
      </c>
      <c r="H2100" s="2">
        <f>'Moving Avg'!G2100</f>
        <v>6.4227599999999985</v>
      </c>
      <c r="I2100" s="2">
        <f>'Moving Avg'!H2100</f>
        <v>6.1734399999999905</v>
      </c>
      <c r="J2100" s="5" t="str">
        <f>OBV!F2100</f>
        <v>BULLISH</v>
      </c>
      <c r="K2100" s="5" t="str">
        <f>OBV!G2100</f>
        <v>WEAK</v>
      </c>
      <c r="L2100" s="5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6.3209999999999997</v>
      </c>
      <c r="C2101" s="2">
        <f>RSI!I2101</f>
        <v>46.693113732423129</v>
      </c>
      <c r="D2101" s="2">
        <f>MACD!E2101</f>
        <v>5.107052839538273E-2</v>
      </c>
      <c r="E2101" s="2">
        <f>MACD!F2101</f>
        <v>9.8242591091974474E-2</v>
      </c>
      <c r="F2101" s="2">
        <f>'Moving Avg'!D2101</f>
        <v>6.2751999999999999</v>
      </c>
      <c r="G2101" s="2">
        <f>'Moving Avg'!F2101</f>
        <v>6.3426000000000009</v>
      </c>
      <c r="H2101" s="2">
        <f>'Moving Avg'!G2101</f>
        <v>6.421479999999999</v>
      </c>
      <c r="I2101" s="2">
        <f>'Moving Avg'!H2101</f>
        <v>6.1742899999999894</v>
      </c>
      <c r="J2101" s="5" t="str">
        <f>OBV!F2101</f>
        <v>BULLISH</v>
      </c>
      <c r="K2101" s="5" t="str">
        <f>OBV!G2101</f>
        <v>WEAK</v>
      </c>
      <c r="L2101" s="5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6.3209999999999997</v>
      </c>
      <c r="C2102" s="2">
        <f>RSI!I2102</f>
        <v>46.693113732423129</v>
      </c>
      <c r="D2102" s="2">
        <f>MACD!E2102</f>
        <v>3.1130766245958341E-2</v>
      </c>
      <c r="E2102" s="2">
        <f>MACD!F2102</f>
        <v>8.482022612277125E-2</v>
      </c>
      <c r="F2102" s="2">
        <f>'Moving Avg'!D2102</f>
        <v>6.2887999999999993</v>
      </c>
      <c r="G2102" s="2">
        <f>'Moving Avg'!F2102</f>
        <v>6.3312000000000008</v>
      </c>
      <c r="H2102" s="2">
        <f>'Moving Avg'!G2102</f>
        <v>6.4200399999999993</v>
      </c>
      <c r="I2102" s="2">
        <f>'Moving Avg'!H2102</f>
        <v>6.1751399999999883</v>
      </c>
      <c r="J2102" s="5" t="str">
        <f>OBV!F2102</f>
        <v>BULLISH</v>
      </c>
      <c r="K2102" s="5" t="str">
        <f>OBV!G2102</f>
        <v>WEAK</v>
      </c>
      <c r="L2102" s="5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6.3209999999999997</v>
      </c>
      <c r="C2103" s="2">
        <f>RSI!I2103</f>
        <v>46.693113732423129</v>
      </c>
      <c r="D2103" s="2">
        <f>MACD!E2103</f>
        <v>1.4378750131783136E-2</v>
      </c>
      <c r="E2103" s="2">
        <f>MACD!F2103</f>
        <v>7.0731930924573624E-2</v>
      </c>
      <c r="F2103" s="2">
        <f>'Moving Avg'!D2103</f>
        <v>6.3023999999999987</v>
      </c>
      <c r="G2103" s="2">
        <f>'Moving Avg'!F2103</f>
        <v>6.3197999999999999</v>
      </c>
      <c r="H2103" s="2">
        <f>'Moving Avg'!G2103</f>
        <v>6.4186000000000005</v>
      </c>
      <c r="I2103" s="2">
        <f>'Moving Avg'!H2103</f>
        <v>6.175989999999989</v>
      </c>
      <c r="J2103" s="5" t="str">
        <f>OBV!F2103</f>
        <v>BULLISH</v>
      </c>
      <c r="K2103" s="5" t="str">
        <f>OBV!G2103</f>
        <v>WEAK</v>
      </c>
      <c r="L2103" s="5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6.3129999999999997</v>
      </c>
      <c r="C2104" s="2">
        <f>RSI!I2104</f>
        <v>45.424746572487621</v>
      </c>
      <c r="D2104" s="2">
        <f>MACD!E2104</f>
        <v>9.0775459923175816E-4</v>
      </c>
      <c r="E2104" s="2">
        <f>MACD!F2104</f>
        <v>5.6767095659505259E-2</v>
      </c>
      <c r="F2104" s="2">
        <f>'Moving Avg'!D2104</f>
        <v>6.3144</v>
      </c>
      <c r="G2104" s="2">
        <f>'Moving Avg'!F2104</f>
        <v>6.3091999999999997</v>
      </c>
      <c r="H2104" s="2">
        <f>'Moving Avg'!G2104</f>
        <v>6.4185599999999985</v>
      </c>
      <c r="I2104" s="2">
        <f>'Moving Avg'!H2104</f>
        <v>6.1767999999999894</v>
      </c>
      <c r="J2104" s="5" t="str">
        <f>OBV!F2104</f>
        <v>BULLISH</v>
      </c>
      <c r="K2104" s="5" t="str">
        <f>OBV!G2104</f>
        <v>WEAK</v>
      </c>
      <c r="L2104" s="5" t="str">
        <f>OBV!H2104</f>
        <v>CONFIRMED BULLISH</v>
      </c>
    </row>
    <row r="2105" spans="1:12" ht="13.5" x14ac:dyDescent="0.25">
      <c r="A2105" s="3">
        <f>RSI!A2105</f>
        <v>45069</v>
      </c>
      <c r="B2105" s="2">
        <f>RSI!B2105</f>
        <v>6.3129999999999997</v>
      </c>
      <c r="C2105" s="2">
        <f>RSI!I2105</f>
        <v>45.424746572487621</v>
      </c>
      <c r="D2105" s="2">
        <f>MACD!E2105</f>
        <v>-1.0340549645350805E-2</v>
      </c>
      <c r="E2105" s="2">
        <f>MACD!F2105</f>
        <v>4.3345566598534051E-2</v>
      </c>
      <c r="F2105" s="2">
        <f>'Moving Avg'!D2105</f>
        <v>6.3178000000000001</v>
      </c>
      <c r="G2105" s="2">
        <f>'Moving Avg'!F2105</f>
        <v>6.29305</v>
      </c>
      <c r="H2105" s="2">
        <f>'Moving Avg'!G2105</f>
        <v>6.4185199999999982</v>
      </c>
      <c r="I2105" s="2">
        <f>'Moving Avg'!H2105</f>
        <v>6.1775699999999905</v>
      </c>
      <c r="J2105" s="5" t="str">
        <f>OBV!F2105</f>
        <v>BULLISH</v>
      </c>
      <c r="K2105" s="5" t="str">
        <f>OBV!G2105</f>
        <v>NEUTRAL</v>
      </c>
      <c r="L2105" s="5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6.3129999999999997</v>
      </c>
      <c r="C2106" s="2">
        <f>RSI!I2106</f>
        <v>45.424746572487621</v>
      </c>
      <c r="D2106" s="2">
        <f>MACD!E2106</f>
        <v>-1.9719243288310651E-2</v>
      </c>
      <c r="E2106" s="2">
        <f>MACD!F2106</f>
        <v>3.0732604621165113E-2</v>
      </c>
      <c r="F2106" s="2">
        <f>'Moving Avg'!D2106</f>
        <v>6.3161999999999994</v>
      </c>
      <c r="G2106" s="2">
        <f>'Moving Avg'!F2106</f>
        <v>6.2828500000000007</v>
      </c>
      <c r="H2106" s="2">
        <f>'Moving Avg'!G2106</f>
        <v>6.4155199999999981</v>
      </c>
      <c r="I2106" s="2">
        <f>'Moving Avg'!H2106</f>
        <v>6.1783399999999915</v>
      </c>
      <c r="J2106" s="5" t="str">
        <f>OBV!F2106</f>
        <v>BEARISH</v>
      </c>
      <c r="K2106" s="5" t="str">
        <f>OBV!G2106</f>
        <v>STRONG</v>
      </c>
      <c r="L2106" s="5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6.3129999999999997</v>
      </c>
      <c r="C2107" s="2">
        <f>RSI!I2107</f>
        <v>45.424746572487621</v>
      </c>
      <c r="D2107" s="2">
        <f>MACD!E2107</f>
        <v>-2.7526262600734874E-2</v>
      </c>
      <c r="E2107" s="2">
        <f>MACD!F2107</f>
        <v>1.9080831176785114E-2</v>
      </c>
      <c r="F2107" s="2">
        <f>'Moving Avg'!D2107</f>
        <v>6.3145999999999995</v>
      </c>
      <c r="G2107" s="2">
        <f>'Moving Avg'!F2107</f>
        <v>6.2816000000000001</v>
      </c>
      <c r="H2107" s="2">
        <f>'Moving Avg'!G2107</f>
        <v>6.412519999999998</v>
      </c>
      <c r="I2107" s="2">
        <f>'Moving Avg'!H2107</f>
        <v>6.1791099999999926</v>
      </c>
      <c r="J2107" s="5" t="str">
        <f>OBV!F2107</f>
        <v>BEARISH</v>
      </c>
      <c r="K2107" s="5" t="str">
        <f>OBV!G2107</f>
        <v>STRONG</v>
      </c>
      <c r="L2107" s="5" t="str">
        <f>OBV!H2107</f>
        <v>CONFIRMED BEARISH</v>
      </c>
    </row>
    <row r="2108" spans="1:12" ht="13.5" x14ac:dyDescent="0.25">
      <c r="A2108" s="3">
        <f>RSI!A2108</f>
        <v>45072</v>
      </c>
      <c r="B2108" s="2">
        <f>RSI!B2108</f>
        <v>6.3209999999999997</v>
      </c>
      <c r="C2108" s="2">
        <f>RSI!I2108</f>
        <v>47.348466788423046</v>
      </c>
      <c r="D2108" s="2">
        <f>MACD!E2108</f>
        <v>-3.4605536847211127E-2</v>
      </c>
      <c r="E2108" s="2">
        <f>MACD!F2108</f>
        <v>8.3435575719858664E-3</v>
      </c>
      <c r="F2108" s="2">
        <f>'Moving Avg'!D2108</f>
        <v>6.3146000000000004</v>
      </c>
      <c r="G2108" s="2">
        <f>'Moving Avg'!F2108</f>
        <v>6.2807500000000003</v>
      </c>
      <c r="H2108" s="2">
        <f>'Moving Avg'!G2108</f>
        <v>6.4110799999999983</v>
      </c>
      <c r="I2108" s="2">
        <f>'Moving Avg'!H2108</f>
        <v>6.1799199999999921</v>
      </c>
      <c r="J2108" s="5" t="str">
        <f>OBV!F2108</f>
        <v>BULLISH</v>
      </c>
      <c r="K2108" s="5" t="str">
        <f>OBV!G2108</f>
        <v>NEUTRAL</v>
      </c>
      <c r="L2108" s="5" t="str">
        <f>OBV!H2108</f>
        <v>NEUTRAL</v>
      </c>
    </row>
    <row r="2109" spans="1:12" ht="13.5" x14ac:dyDescent="0.25">
      <c r="A2109" s="3">
        <f>RSI!A2109</f>
        <v>45075</v>
      </c>
      <c r="B2109" s="2">
        <f>RSI!B2109</f>
        <v>6.3209999999999997</v>
      </c>
      <c r="C2109" s="2">
        <f>RSI!I2109</f>
        <v>47.348466788423053</v>
      </c>
      <c r="D2109" s="2">
        <f>MACD!E2109</f>
        <v>-4.053254046656285E-2</v>
      </c>
      <c r="E2109" s="2">
        <f>MACD!F2109</f>
        <v>-1.4316620357238763E-3</v>
      </c>
      <c r="F2109" s="2">
        <f>'Moving Avg'!D2109</f>
        <v>6.3161999999999994</v>
      </c>
      <c r="G2109" s="2">
        <f>'Moving Avg'!F2109</f>
        <v>6.2841500000000003</v>
      </c>
      <c r="H2109" s="2">
        <f>'Moving Avg'!G2109</f>
        <v>6.4096399999999996</v>
      </c>
      <c r="I2109" s="2">
        <f>'Moving Avg'!H2109</f>
        <v>6.1807299999999916</v>
      </c>
      <c r="J2109" s="5" t="str">
        <f>OBV!F2109</f>
        <v>BULLISH</v>
      </c>
      <c r="K2109" s="5" t="str">
        <f>OBV!G2109</f>
        <v>WEAK</v>
      </c>
      <c r="L2109" s="5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6.3209999999999997</v>
      </c>
      <c r="C2110" s="2">
        <f>RSI!I2110</f>
        <v>47.348466788423053</v>
      </c>
      <c r="D2110" s="2">
        <f>MACD!E2110</f>
        <v>-3.8873839137375299E-2</v>
      </c>
      <c r="E2110" s="2">
        <f>MACD!F2110</f>
        <v>-8.9200974560541615E-3</v>
      </c>
      <c r="F2110" s="2">
        <f>'Moving Avg'!D2110</f>
        <v>6.3178000000000001</v>
      </c>
      <c r="G2110" s="2">
        <f>'Moving Avg'!F2110</f>
        <v>6.2875500000000004</v>
      </c>
      <c r="H2110" s="2">
        <f>'Moving Avg'!G2110</f>
        <v>6.408199999999999</v>
      </c>
      <c r="I2110" s="2">
        <f>'Moving Avg'!H2110</f>
        <v>6.1815399999999912</v>
      </c>
      <c r="J2110" s="5" t="str">
        <f>OBV!F2110</f>
        <v>BULLISH</v>
      </c>
      <c r="K2110" s="5" t="str">
        <f>OBV!G2110</f>
        <v>WEAK</v>
      </c>
      <c r="L2110" s="5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6.3719999999999999</v>
      </c>
      <c r="C2111" s="2">
        <f>RSI!I2111</f>
        <v>58.887185695385718</v>
      </c>
      <c r="D2111" s="2">
        <f>MACD!E2111</f>
        <v>-3.7347804316646638E-2</v>
      </c>
      <c r="E2111" s="2">
        <f>MACD!F2111</f>
        <v>-1.4605638828172658E-2</v>
      </c>
      <c r="F2111" s="2">
        <f>'Moving Avg'!D2111</f>
        <v>6.3295999999999992</v>
      </c>
      <c r="G2111" s="2">
        <f>'Moving Avg'!F2111</f>
        <v>6.2934999999999999</v>
      </c>
      <c r="H2111" s="2">
        <f>'Moving Avg'!G2111</f>
        <v>6.4077799999999998</v>
      </c>
      <c r="I2111" s="2">
        <f>'Moving Avg'!H2111</f>
        <v>6.1826049999999917</v>
      </c>
      <c r="J2111" s="5" t="str">
        <f>OBV!F2111</f>
        <v>BULLISH</v>
      </c>
      <c r="K2111" s="5" t="str">
        <f>OBV!G2111</f>
        <v>WEAK</v>
      </c>
      <c r="L2111" s="5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6.3209999999999997</v>
      </c>
      <c r="C2112" s="2">
        <f>RSI!I2112</f>
        <v>47.642950860187007</v>
      </c>
      <c r="D2112" s="2">
        <f>MACD!E2112</f>
        <v>-3.2529995789674082E-2</v>
      </c>
      <c r="E2112" s="2">
        <f>MACD!F2112</f>
        <v>-1.8190510220472945E-2</v>
      </c>
      <c r="F2112" s="2">
        <f>'Moving Avg'!D2112</f>
        <v>6.3311999999999999</v>
      </c>
      <c r="G2112" s="2">
        <f>'Moving Avg'!F2112</f>
        <v>6.2968999999999999</v>
      </c>
      <c r="H2112" s="2">
        <f>'Moving Avg'!G2112</f>
        <v>6.4063399999999993</v>
      </c>
      <c r="I2112" s="2">
        <f>'Moving Avg'!H2112</f>
        <v>6.1834149999999921</v>
      </c>
      <c r="J2112" s="5" t="str">
        <f>OBV!F2112</f>
        <v>BULLISH</v>
      </c>
      <c r="K2112" s="5" t="str">
        <f>OBV!G2112</f>
        <v>WEAK</v>
      </c>
      <c r="L2112" s="5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6.3639999999999999</v>
      </c>
      <c r="C2113" s="2">
        <f>RSI!I2113</f>
        <v>55.37918445226336</v>
      </c>
      <c r="D2113" s="2">
        <f>MACD!E2113</f>
        <v>-3.1569832461822323E-2</v>
      </c>
      <c r="E2113" s="2">
        <f>MACD!F2113</f>
        <v>-2.0866374668742822E-2</v>
      </c>
      <c r="F2113" s="2">
        <f>'Moving Avg'!D2113</f>
        <v>6.3398000000000003</v>
      </c>
      <c r="G2113" s="2">
        <f>'Moving Avg'!F2113</f>
        <v>6.3024499999999994</v>
      </c>
      <c r="H2113" s="2">
        <f>'Moving Avg'!G2113</f>
        <v>6.402639999999999</v>
      </c>
      <c r="I2113" s="2">
        <f>'Moving Avg'!H2113</f>
        <v>6.1844399999999915</v>
      </c>
      <c r="J2113" s="5" t="str">
        <f>OBV!F2113</f>
        <v>BULLISH</v>
      </c>
      <c r="K2113" s="5" t="str">
        <f>OBV!G2113</f>
        <v>WEAK</v>
      </c>
      <c r="L2113" s="5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6.3209999999999997</v>
      </c>
      <c r="C2114" s="2">
        <f>RSI!I2114</f>
        <v>47.776704456884126</v>
      </c>
      <c r="D2114" s="2">
        <f>MACD!E2114</f>
        <v>-2.8993410111375795E-2</v>
      </c>
      <c r="E2114" s="2">
        <f>MACD!F2114</f>
        <v>-2.249178175726942E-2</v>
      </c>
      <c r="F2114" s="2">
        <f>'Moving Avg'!D2114</f>
        <v>6.3397999999999994</v>
      </c>
      <c r="G2114" s="2">
        <f>'Moving Avg'!F2114</f>
        <v>6.3058499999999995</v>
      </c>
      <c r="H2114" s="2">
        <f>'Moving Avg'!G2114</f>
        <v>6.3980800000000002</v>
      </c>
      <c r="I2114" s="2">
        <f>'Moving Avg'!H2114</f>
        <v>6.185249999999991</v>
      </c>
      <c r="J2114" s="5" t="str">
        <f>OBV!F2114</f>
        <v>BULLISH</v>
      </c>
      <c r="K2114" s="5" t="str">
        <f>OBV!G2114</f>
        <v>NEUTRAL</v>
      </c>
      <c r="L2114" s="5" t="str">
        <f>OBV!H2114</f>
        <v>NEUTRAL</v>
      </c>
    </row>
    <row r="2115" spans="1:12" ht="13.5" x14ac:dyDescent="0.25">
      <c r="A2115" s="3">
        <f>RSI!A2115</f>
        <v>45083</v>
      </c>
      <c r="B2115" s="2">
        <f>RSI!B2115</f>
        <v>6.3209999999999997</v>
      </c>
      <c r="C2115" s="2">
        <f>RSI!I2115</f>
        <v>47.776704456884126</v>
      </c>
      <c r="D2115" s="2">
        <f>MACD!E2115</f>
        <v>-2.6735604450925265E-2</v>
      </c>
      <c r="E2115" s="2">
        <f>MACD!F2115</f>
        <v>-2.3340546296000592E-2</v>
      </c>
      <c r="F2115" s="2">
        <f>'Moving Avg'!D2115</f>
        <v>6.3397999999999994</v>
      </c>
      <c r="G2115" s="2">
        <f>'Moving Avg'!F2115</f>
        <v>6.3092499999999996</v>
      </c>
      <c r="H2115" s="2">
        <f>'Moving Avg'!G2115</f>
        <v>6.3935199999999996</v>
      </c>
      <c r="I2115" s="2">
        <f>'Moving Avg'!H2115</f>
        <v>6.1860599999999906</v>
      </c>
      <c r="J2115" s="5" t="str">
        <f>OBV!F2115</f>
        <v>BULLISH</v>
      </c>
      <c r="K2115" s="5" t="str">
        <f>OBV!G2115</f>
        <v>NEUTRAL</v>
      </c>
      <c r="L2115" s="5" t="str">
        <f>OBV!H2115</f>
        <v>NEUTRAL</v>
      </c>
    </row>
    <row r="2116" spans="1:12" ht="13.5" x14ac:dyDescent="0.25">
      <c r="A2116" s="3">
        <f>RSI!A2116</f>
        <v>45084</v>
      </c>
      <c r="B2116" s="2">
        <f>RSI!B2116</f>
        <v>6.3209999999999997</v>
      </c>
      <c r="C2116" s="2">
        <f>RSI!I2116</f>
        <v>47.776704456884126</v>
      </c>
      <c r="D2116" s="2">
        <f>MACD!E2116</f>
        <v>-2.4753157230334111E-2</v>
      </c>
      <c r="E2116" s="2">
        <f>MACD!F2116</f>
        <v>-2.3623068482867299E-2</v>
      </c>
      <c r="F2116" s="2">
        <f>'Moving Avg'!D2116</f>
        <v>6.3295999999999992</v>
      </c>
      <c r="G2116" s="2">
        <f>'Moving Avg'!F2116</f>
        <v>6.3126499999999997</v>
      </c>
      <c r="H2116" s="2">
        <f>'Moving Avg'!G2116</f>
        <v>6.3889600000000009</v>
      </c>
      <c r="I2116" s="2">
        <f>'Moving Avg'!H2116</f>
        <v>6.1868699999999901</v>
      </c>
      <c r="J2116" s="5" t="str">
        <f>OBV!F2116</f>
        <v>BEARISH</v>
      </c>
      <c r="K2116" s="5" t="str">
        <f>OBV!G2116</f>
        <v>STRONG</v>
      </c>
      <c r="L2116" s="5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6.2110000000000003</v>
      </c>
      <c r="C2117" s="2">
        <f>RSI!I2117</f>
        <v>33.210126443890957</v>
      </c>
      <c r="D2117" s="2">
        <f>MACD!E2117</f>
        <v>-1.486089052211792E-2</v>
      </c>
      <c r="E2117" s="2">
        <f>MACD!F2117</f>
        <v>-2.1870632890717424E-2</v>
      </c>
      <c r="F2117" s="2">
        <f>'Moving Avg'!D2117</f>
        <v>6.307599999999999</v>
      </c>
      <c r="G2117" s="2">
        <f>'Moving Avg'!F2117</f>
        <v>6.3105500000000001</v>
      </c>
      <c r="H2117" s="2">
        <f>'Moving Avg'!G2117</f>
        <v>6.3853200000000001</v>
      </c>
      <c r="I2117" s="2">
        <f>'Moving Avg'!H2117</f>
        <v>6.1871299999999891</v>
      </c>
      <c r="J2117" s="5" t="str">
        <f>OBV!F2117</f>
        <v>BEARISH</v>
      </c>
      <c r="K2117" s="5" t="str">
        <f>OBV!G2117</f>
        <v>STRONG</v>
      </c>
      <c r="L2117" s="5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6.2110000000000003</v>
      </c>
      <c r="C2118" s="2">
        <f>RSI!I2118</f>
        <v>33.210126443890957</v>
      </c>
      <c r="D2118" s="2">
        <f>MACD!E2118</f>
        <v>-4.5480218416384943E-3</v>
      </c>
      <c r="E2118" s="2">
        <f>MACD!F2118</f>
        <v>-1.840611068090164E-2</v>
      </c>
      <c r="F2118" s="2">
        <f>'Moving Avg'!D2118</f>
        <v>6.2769999999999992</v>
      </c>
      <c r="G2118" s="2">
        <f>'Moving Avg'!F2118</f>
        <v>6.3084499999999997</v>
      </c>
      <c r="H2118" s="2">
        <f>'Moving Avg'!G2118</f>
        <v>6.3816800000000002</v>
      </c>
      <c r="I2118" s="2">
        <f>'Moving Avg'!H2118</f>
        <v>6.1873899999999891</v>
      </c>
      <c r="J2118" s="5" t="str">
        <f>OBV!F2118</f>
        <v>BEARISH</v>
      </c>
      <c r="K2118" s="5" t="str">
        <f>OBV!G2118</f>
        <v>STRONG</v>
      </c>
      <c r="L2118" s="5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6.2110000000000003</v>
      </c>
      <c r="C2119" s="2">
        <f>RSI!I2119</f>
        <v>33.210126443890957</v>
      </c>
      <c r="D2119" s="2">
        <f>MACD!E2119</f>
        <v>4.8372515899801627E-3</v>
      </c>
      <c r="E2119" s="2">
        <f>MACD!F2119</f>
        <v>-1.3757438226725281E-2</v>
      </c>
      <c r="F2119" s="2">
        <f>'Moving Avg'!D2119</f>
        <v>6.2549999999999999</v>
      </c>
      <c r="G2119" s="2">
        <f>'Moving Avg'!F2119</f>
        <v>6.3063500000000001</v>
      </c>
      <c r="H2119" s="2">
        <f>'Moving Avg'!G2119</f>
        <v>6.3749199999999986</v>
      </c>
      <c r="I2119" s="2">
        <f>'Moving Avg'!H2119</f>
        <v>6.1876499999999881</v>
      </c>
      <c r="J2119" s="5" t="str">
        <f>OBV!F2119</f>
        <v>BEARISH</v>
      </c>
      <c r="K2119" s="5" t="str">
        <f>OBV!G2119</f>
        <v>STRONG</v>
      </c>
      <c r="L2119" s="5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6.3129999999999997</v>
      </c>
      <c r="C2120" s="2">
        <f>RSI!I2120</f>
        <v>50.639519526825076</v>
      </c>
      <c r="D2120" s="2">
        <f>MACD!E2120</f>
        <v>5.8332663687128417E-3</v>
      </c>
      <c r="E2120" s="2">
        <f>MACD!F2120</f>
        <v>-9.839297307637657E-3</v>
      </c>
      <c r="F2120" s="2">
        <f>'Moving Avg'!D2120</f>
        <v>6.2534000000000001</v>
      </c>
      <c r="G2120" s="2">
        <f>'Moving Avg'!F2120</f>
        <v>6.3071999999999999</v>
      </c>
      <c r="H2120" s="2">
        <f>'Moving Avg'!G2120</f>
        <v>6.370359999999998</v>
      </c>
      <c r="I2120" s="2">
        <f>'Moving Avg'!H2120</f>
        <v>6.18841999999999</v>
      </c>
      <c r="J2120" s="5" t="str">
        <f>OBV!F2120</f>
        <v>BULLISH</v>
      </c>
      <c r="K2120" s="5" t="str">
        <f>OBV!G2120</f>
        <v>NEUTRAL</v>
      </c>
      <c r="L2120" s="5" t="str">
        <f>OBV!H2120</f>
        <v>BULLISH DIVERGENCE</v>
      </c>
    </row>
    <row r="2121" spans="1:12" ht="13.5" x14ac:dyDescent="0.25">
      <c r="A2121" s="3">
        <f>RSI!A2121</f>
        <v>45091</v>
      </c>
      <c r="B2121" s="2">
        <f>RSI!B2121</f>
        <v>6.3129999999999997</v>
      </c>
      <c r="C2121" s="2">
        <f>RSI!I2121</f>
        <v>50.639519526825076</v>
      </c>
      <c r="D2121" s="2">
        <f>MACD!E2121</f>
        <v>1.4484465795142398E-2</v>
      </c>
      <c r="E2121" s="2">
        <f>MACD!F2121</f>
        <v>-4.9745446870816468E-3</v>
      </c>
      <c r="F2121" s="2">
        <f>'Moving Avg'!D2121</f>
        <v>6.2518000000000002</v>
      </c>
      <c r="G2121" s="2">
        <f>'Moving Avg'!F2121</f>
        <v>6.3068</v>
      </c>
      <c r="H2121" s="2">
        <f>'Moving Avg'!G2121</f>
        <v>6.3657999999999992</v>
      </c>
      <c r="I2121" s="2">
        <f>'Moving Avg'!H2121</f>
        <v>6.1891899999999911</v>
      </c>
      <c r="J2121" s="5" t="str">
        <f>OBV!F2121</f>
        <v>BULLISH</v>
      </c>
      <c r="K2121" s="5" t="str">
        <f>OBV!G2121</f>
        <v>NEUTRAL</v>
      </c>
      <c r="L2121" s="5" t="str">
        <f>OBV!H2121</f>
        <v>BULLISH DIVERGENCE</v>
      </c>
    </row>
    <row r="2122" spans="1:12" ht="13.5" x14ac:dyDescent="0.25">
      <c r="A2122" s="3">
        <f>RSI!A2122</f>
        <v>45092</v>
      </c>
      <c r="B2122" s="2">
        <f>RSI!B2122</f>
        <v>6.3129999999999997</v>
      </c>
      <c r="C2122" s="2">
        <f>RSI!I2122</f>
        <v>50.639519526825076</v>
      </c>
      <c r="D2122" s="2">
        <f>MACD!E2122</f>
        <v>1.3923616732713029E-2</v>
      </c>
      <c r="E2122" s="2">
        <f>MACD!F2122</f>
        <v>-1.1949124031227112E-3</v>
      </c>
      <c r="F2122" s="2">
        <f>'Moving Avg'!D2122</f>
        <v>6.2721999999999998</v>
      </c>
      <c r="G2122" s="2">
        <f>'Moving Avg'!F2122</f>
        <v>6.3063999999999991</v>
      </c>
      <c r="H2122" s="2">
        <f>'Moving Avg'!G2122</f>
        <v>6.3612399999999987</v>
      </c>
      <c r="I2122" s="2">
        <f>'Moving Avg'!H2122</f>
        <v>6.1899599999999921</v>
      </c>
      <c r="J2122" s="5" t="str">
        <f>OBV!F2122</f>
        <v>BULLISH</v>
      </c>
      <c r="K2122" s="5" t="str">
        <f>OBV!G2122</f>
        <v>WEAK</v>
      </c>
      <c r="L2122" s="5" t="str">
        <f>OBV!H2122</f>
        <v>CONFIRMED BULLISH</v>
      </c>
    </row>
    <row r="2123" spans="1:12" ht="13.5" x14ac:dyDescent="0.25">
      <c r="A2123" s="3">
        <f>RSI!A2123</f>
        <v>45093</v>
      </c>
      <c r="B2123" s="2">
        <f>RSI!B2123</f>
        <v>6.3129999999999997</v>
      </c>
      <c r="C2123" s="2">
        <f>RSI!I2123</f>
        <v>50.639519526825076</v>
      </c>
      <c r="D2123" s="2">
        <f>MACD!E2123</f>
        <v>2.003208408570778E-2</v>
      </c>
      <c r="E2123" s="2">
        <f>MACD!F2123</f>
        <v>3.0504868946433874E-3</v>
      </c>
      <c r="F2123" s="2">
        <f>'Moving Avg'!D2123</f>
        <v>6.2925999999999993</v>
      </c>
      <c r="G2123" s="2">
        <f>'Moving Avg'!F2123</f>
        <v>6.3059999999999992</v>
      </c>
      <c r="H2123" s="2">
        <f>'Moving Avg'!G2123</f>
        <v>6.356679999999999</v>
      </c>
      <c r="I2123" s="2">
        <f>'Moving Avg'!H2123</f>
        <v>6.190339999999992</v>
      </c>
      <c r="J2123" s="5" t="str">
        <f>OBV!F2123</f>
        <v>BULLISH</v>
      </c>
      <c r="K2123" s="5" t="str">
        <f>OBV!G2123</f>
        <v>WEAK</v>
      </c>
      <c r="L2123" s="5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6.3129999999999997</v>
      </c>
      <c r="C2124" s="2">
        <f>RSI!I2124</f>
        <v>50.639519526825083</v>
      </c>
      <c r="D2124" s="2">
        <f>MACD!E2124</f>
        <v>1.855544643821716E-2</v>
      </c>
      <c r="E2124" s="2">
        <f>MACD!F2124</f>
        <v>6.1514788033581423E-3</v>
      </c>
      <c r="F2124" s="2">
        <f>'Moving Avg'!D2124</f>
        <v>6.3129999999999997</v>
      </c>
      <c r="G2124" s="2">
        <f>'Moving Avg'!F2124</f>
        <v>6.3059999999999992</v>
      </c>
      <c r="H2124" s="2">
        <f>'Moving Avg'!G2124</f>
        <v>6.3519599999999965</v>
      </c>
      <c r="I2124" s="2">
        <f>'Moving Avg'!H2124</f>
        <v>6.1911099999999939</v>
      </c>
      <c r="J2124" s="5" t="str">
        <f>OBV!F2124</f>
        <v>BULLISH</v>
      </c>
      <c r="K2124" s="5" t="str">
        <f>OBV!G2124</f>
        <v>WEAK</v>
      </c>
      <c r="L2124" s="5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6.2960000000000003</v>
      </c>
      <c r="C2125" s="2">
        <f>RSI!I2125</f>
        <v>47.638285038550748</v>
      </c>
      <c r="D2125" s="2">
        <f>MACD!E2125</f>
        <v>1.8537505871798921E-2</v>
      </c>
      <c r="E2125" s="2">
        <f>MACD!F2125</f>
        <v>8.6286842170462986E-3</v>
      </c>
      <c r="F2125" s="2">
        <f>'Moving Avg'!D2125</f>
        <v>6.3095999999999997</v>
      </c>
      <c r="G2125" s="2">
        <f>'Moving Avg'!F2125</f>
        <v>6.3051500000000003</v>
      </c>
      <c r="H2125" s="2">
        <f>'Moving Avg'!G2125</f>
        <v>6.3467399999999978</v>
      </c>
      <c r="I2125" s="2">
        <f>'Moving Avg'!H2125</f>
        <v>6.1917949999999955</v>
      </c>
      <c r="J2125" s="5" t="str">
        <f>OBV!F2125</f>
        <v>BEARISH</v>
      </c>
      <c r="K2125" s="5" t="str">
        <f>OBV!G2125</f>
        <v>STRONG</v>
      </c>
      <c r="L2125" s="5" t="str">
        <f>OBV!H2125</f>
        <v>CONFIRMED BEARISH</v>
      </c>
    </row>
    <row r="2126" spans="1:12" ht="13.5" x14ac:dyDescent="0.25">
      <c r="A2126" s="3">
        <f>RSI!A2126</f>
        <v>45098</v>
      </c>
      <c r="B2126" s="2">
        <f>RSI!B2126</f>
        <v>6.2960000000000003</v>
      </c>
      <c r="C2126" s="2">
        <f>RSI!I2126</f>
        <v>47.638285038550748</v>
      </c>
      <c r="D2126" s="2">
        <f>MACD!E2126</f>
        <v>1.8597096529199497E-2</v>
      </c>
      <c r="E2126" s="2">
        <f>MACD!F2126</f>
        <v>1.0622366679476939E-2</v>
      </c>
      <c r="F2126" s="2">
        <f>'Moving Avg'!D2126</f>
        <v>6.3061999999999996</v>
      </c>
      <c r="G2126" s="2">
        <f>'Moving Avg'!F2126</f>
        <v>6.3043000000000005</v>
      </c>
      <c r="H2126" s="2">
        <f>'Moving Avg'!G2126</f>
        <v>6.3416799999999967</v>
      </c>
      <c r="I2126" s="2">
        <f>'Moving Avg'!H2126</f>
        <v>6.1924799999999962</v>
      </c>
      <c r="J2126" s="5" t="str">
        <f>OBV!F2126</f>
        <v>BEARISH</v>
      </c>
      <c r="K2126" s="5" t="str">
        <f>OBV!G2126</f>
        <v>STRONG</v>
      </c>
      <c r="L2126" s="5" t="str">
        <f>OBV!H2126</f>
        <v>CONFIRMED BEARISH</v>
      </c>
    </row>
    <row r="2127" spans="1:12" ht="13.5" x14ac:dyDescent="0.25">
      <c r="A2127" s="3">
        <f>RSI!A2127</f>
        <v>45099</v>
      </c>
      <c r="B2127" s="2">
        <f>RSI!B2127</f>
        <v>6.2960000000000003</v>
      </c>
      <c r="C2127" s="2">
        <f>RSI!I2127</f>
        <v>47.638285038550748</v>
      </c>
      <c r="D2127" s="2">
        <f>MACD!E2127</f>
        <v>1.7936750040385974E-3</v>
      </c>
      <c r="E2127" s="2">
        <f>MACD!F2127</f>
        <v>8.8566283443892706E-3</v>
      </c>
      <c r="F2127" s="2">
        <f>'Moving Avg'!D2127</f>
        <v>6.3027999999999995</v>
      </c>
      <c r="G2127" s="2">
        <f>'Moving Avg'!F2127</f>
        <v>6.3034500000000007</v>
      </c>
      <c r="H2127" s="2">
        <f>'Moving Avg'!G2127</f>
        <v>6.3397399999999973</v>
      </c>
      <c r="I2127" s="2">
        <f>'Moving Avg'!H2127</f>
        <v>6.1931649999999969</v>
      </c>
      <c r="J2127" s="5" t="str">
        <f>OBV!F2127</f>
        <v>BEARISH</v>
      </c>
      <c r="K2127" s="5" t="str">
        <f>OBV!G2127</f>
        <v>STRONG</v>
      </c>
      <c r="L2127" s="5" t="str">
        <f>OBV!H2127</f>
        <v>CONFIRMED BEARISH</v>
      </c>
    </row>
    <row r="2128" spans="1:12" ht="13.5" x14ac:dyDescent="0.25">
      <c r="A2128" s="3">
        <f>RSI!A2128</f>
        <v>45100</v>
      </c>
      <c r="B2128" s="2">
        <f>RSI!B2128</f>
        <v>6.3129999999999997</v>
      </c>
      <c r="C2128" s="2">
        <f>RSI!I2128</f>
        <v>51.247101870671692</v>
      </c>
      <c r="D2128" s="2">
        <f>MACD!E2128</f>
        <v>-1.3619759809168741E-2</v>
      </c>
      <c r="E2128" s="2">
        <f>MACD!F2128</f>
        <v>4.3613507136776681E-3</v>
      </c>
      <c r="F2128" s="2">
        <f>'Moving Avg'!D2128</f>
        <v>6.3027999999999995</v>
      </c>
      <c r="G2128" s="2">
        <f>'Moving Avg'!F2128</f>
        <v>6.3030500000000016</v>
      </c>
      <c r="H2128" s="2">
        <f>'Moving Avg'!G2128</f>
        <v>6.335499999999997</v>
      </c>
      <c r="I2128" s="2">
        <f>'Moving Avg'!H2128</f>
        <v>6.1939349999999989</v>
      </c>
      <c r="J2128" s="5" t="str">
        <f>OBV!F2128</f>
        <v>BULLISH</v>
      </c>
      <c r="K2128" s="5" t="str">
        <f>OBV!G2128</f>
        <v>NEUTRAL</v>
      </c>
      <c r="L2128" s="5" t="str">
        <f>OBV!H2128</f>
        <v>NEUTRAL</v>
      </c>
    </row>
    <row r="2129" spans="1:12" ht="13.5" x14ac:dyDescent="0.25">
      <c r="A2129" s="3">
        <f>RSI!A2129</f>
        <v>45103</v>
      </c>
      <c r="B2129" s="2">
        <f>RSI!B2129</f>
        <v>6.3209999999999997</v>
      </c>
      <c r="C2129" s="2">
        <f>RSI!I2129</f>
        <v>52.892484566377114</v>
      </c>
      <c r="D2129" s="2">
        <f>MACD!E2129</f>
        <v>-2.7295587542488065E-2</v>
      </c>
      <c r="E2129" s="2">
        <f>MACD!F2129</f>
        <v>-1.9700369375554787E-3</v>
      </c>
      <c r="F2129" s="2">
        <f>'Moving Avg'!D2129</f>
        <v>6.3043999999999993</v>
      </c>
      <c r="G2129" s="2">
        <f>'Moving Avg'!F2129</f>
        <v>6.3030500000000007</v>
      </c>
      <c r="H2129" s="2">
        <f>'Moving Avg'!G2129</f>
        <v>6.3309399999999991</v>
      </c>
      <c r="I2129" s="2">
        <f>'Moving Avg'!H2129</f>
        <v>6.1947449999999993</v>
      </c>
      <c r="J2129" s="5" t="str">
        <f>OBV!F2129</f>
        <v>BULLISH</v>
      </c>
      <c r="K2129" s="5" t="str">
        <f>OBV!G2129</f>
        <v>WEAK</v>
      </c>
      <c r="L2129" s="5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6.3129999999999997</v>
      </c>
      <c r="C2130" s="2">
        <f>RSI!I2130</f>
        <v>51.037498913101246</v>
      </c>
      <c r="D2130" s="2">
        <f>MACD!E2130</f>
        <v>-2.2667867532495833E-2</v>
      </c>
      <c r="E2130" s="2">
        <f>MACD!F2130</f>
        <v>-6.1096030565435501E-3</v>
      </c>
      <c r="F2130" s="2">
        <f>'Moving Avg'!D2130</f>
        <v>6.3077999999999994</v>
      </c>
      <c r="G2130" s="2">
        <f>'Moving Avg'!F2130</f>
        <v>6.3026500000000016</v>
      </c>
      <c r="H2130" s="2">
        <f>'Moving Avg'!G2130</f>
        <v>6.3262199999999984</v>
      </c>
      <c r="I2130" s="2">
        <f>'Moving Avg'!H2130</f>
        <v>6.1955150000000003</v>
      </c>
      <c r="J2130" s="5" t="str">
        <f>OBV!F2130</f>
        <v>BULLISH</v>
      </c>
      <c r="K2130" s="5" t="str">
        <f>OBV!G2130</f>
        <v>WEAK</v>
      </c>
      <c r="L2130" s="5" t="str">
        <f>OBV!H2130</f>
        <v>CONFIRMED BULLISH</v>
      </c>
    </row>
    <row r="2131" spans="1:12" ht="13.5" x14ac:dyDescent="0.25">
      <c r="A2131" s="3">
        <f>RSI!A2131</f>
        <v>45107</v>
      </c>
      <c r="B2131" s="2">
        <f>RSI!B2131</f>
        <v>6.3129999999999997</v>
      </c>
      <c r="C2131" s="2">
        <f>RSI!I2131</f>
        <v>51.037498913101246</v>
      </c>
      <c r="D2131" s="2">
        <f>MACD!E2131</f>
        <v>-1.8783837695237615E-2</v>
      </c>
      <c r="E2131" s="2">
        <f>MACD!F2131</f>
        <v>-8.6444499842823624E-3</v>
      </c>
      <c r="F2131" s="2">
        <f>'Moving Avg'!D2131</f>
        <v>6.3111999999999995</v>
      </c>
      <c r="G2131" s="2">
        <f>'Moving Avg'!F2131</f>
        <v>6.2997000000000014</v>
      </c>
      <c r="H2131" s="2">
        <f>'Moving Avg'!G2131</f>
        <v>6.3214999999999986</v>
      </c>
      <c r="I2131" s="2">
        <f>'Moving Avg'!H2131</f>
        <v>6.1962850000000014</v>
      </c>
      <c r="J2131" s="5" t="str">
        <f>OBV!F2131</f>
        <v>BULLISH</v>
      </c>
      <c r="K2131" s="5" t="str">
        <f>OBV!G2131</f>
        <v>WEAK</v>
      </c>
      <c r="L2131" s="5" t="str">
        <f>OBV!H2131</f>
        <v>CONFIRMED BULLISH</v>
      </c>
    </row>
    <row r="2132" spans="1:12" ht="13.5" x14ac:dyDescent="0.25">
      <c r="A2132" s="3">
        <f>RSI!A2132</f>
        <v>45110</v>
      </c>
      <c r="B2132" s="2">
        <f>RSI!B2132</f>
        <v>6.3129999999999997</v>
      </c>
      <c r="C2132" s="2">
        <f>RSI!I2132</f>
        <v>51.037498913101246</v>
      </c>
      <c r="D2132" s="2">
        <f>MACD!E2132</f>
        <v>-1.5526733547012839E-2</v>
      </c>
      <c r="E2132" s="2">
        <f>MACD!F2132</f>
        <v>-1.0020906696828459E-2</v>
      </c>
      <c r="F2132" s="2">
        <f>'Moving Avg'!D2132</f>
        <v>6.3145999999999995</v>
      </c>
      <c r="G2132" s="2">
        <f>'Moving Avg'!F2132</f>
        <v>6.2993000000000015</v>
      </c>
      <c r="H2132" s="2">
        <f>'Moving Avg'!G2132</f>
        <v>6.3167799999999987</v>
      </c>
      <c r="I2132" s="2">
        <f>'Moving Avg'!H2132</f>
        <v>6.196665000000003</v>
      </c>
      <c r="J2132" s="5" t="str">
        <f>OBV!F2132</f>
        <v>BULLISH</v>
      </c>
      <c r="K2132" s="5" t="str">
        <f>OBV!G2132</f>
        <v>WEAK</v>
      </c>
      <c r="L2132" s="5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6.3129999999999997</v>
      </c>
      <c r="C2133" s="2">
        <f>RSI!I2133</f>
        <v>51.037498913101246</v>
      </c>
      <c r="D2133" s="2">
        <f>MACD!E2133</f>
        <v>-1.2797928490175359E-2</v>
      </c>
      <c r="E2133" s="2">
        <f>MACD!F2133</f>
        <v>-1.057631105549784E-2</v>
      </c>
      <c r="F2133" s="2">
        <f>'Moving Avg'!D2133</f>
        <v>6.3145999999999995</v>
      </c>
      <c r="G2133" s="2">
        <f>'Moving Avg'!F2133</f>
        <v>6.2967500000000012</v>
      </c>
      <c r="H2133" s="2">
        <f>'Moving Avg'!G2133</f>
        <v>6.312059999999998</v>
      </c>
      <c r="I2133" s="2">
        <f>'Moving Avg'!H2133</f>
        <v>6.1970450000000055</v>
      </c>
      <c r="J2133" s="5" t="str">
        <f>OBV!F2133</f>
        <v>BEARISH</v>
      </c>
      <c r="K2133" s="5" t="str">
        <f>OBV!G2133</f>
        <v>NEUTRAL</v>
      </c>
      <c r="L2133" s="5" t="str">
        <f>OBV!H2133</f>
        <v>NEUTRAL</v>
      </c>
    </row>
    <row r="2134" spans="1:12" ht="13.5" x14ac:dyDescent="0.25">
      <c r="A2134" s="3">
        <f>RSI!A2134</f>
        <v>45112</v>
      </c>
      <c r="B2134" s="2">
        <f>RSI!B2134</f>
        <v>6.5510000000000002</v>
      </c>
      <c r="C2134" s="2">
        <f>RSI!I2134</f>
        <v>79.627566977454876</v>
      </c>
      <c r="D2134" s="2">
        <f>MACD!E2134</f>
        <v>-2.8143760101027482E-2</v>
      </c>
      <c r="E2134" s="2">
        <f>MACD!F2134</f>
        <v>-1.408980086460377E-2</v>
      </c>
      <c r="F2134" s="2">
        <f>'Moving Avg'!D2134</f>
        <v>6.3605999999999998</v>
      </c>
      <c r="G2134" s="2">
        <f>'Moving Avg'!F2134</f>
        <v>6.3082500000000019</v>
      </c>
      <c r="H2134" s="2">
        <f>'Moving Avg'!G2134</f>
        <v>6.3125799999999979</v>
      </c>
      <c r="I2134" s="2">
        <f>'Moving Avg'!H2134</f>
        <v>6.1986150000000046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</row>
    <row r="2135" spans="1:12" ht="13.5" x14ac:dyDescent="0.25">
      <c r="A2135" s="3">
        <f>RSI!A2135</f>
        <v>45113</v>
      </c>
      <c r="B2135" s="2">
        <f>RSI!B2135</f>
        <v>6.3810000000000002</v>
      </c>
      <c r="C2135" s="2">
        <f>RSI!I2135</f>
        <v>54.947113872661511</v>
      </c>
      <c r="D2135" s="2">
        <f>MACD!E2135</f>
        <v>-3.2581163669632041E-2</v>
      </c>
      <c r="E2135" s="2">
        <f>MACD!F2135</f>
        <v>-1.7788073425609424E-2</v>
      </c>
      <c r="F2135" s="2">
        <f>'Moving Avg'!D2135</f>
        <v>6.3742000000000001</v>
      </c>
      <c r="G2135" s="2">
        <f>'Moving Avg'!F2135</f>
        <v>6.3112500000000011</v>
      </c>
      <c r="H2135" s="2">
        <f>'Moving Avg'!G2135</f>
        <v>6.3074799999999982</v>
      </c>
      <c r="I2135" s="2">
        <f>'Moving Avg'!H2135</f>
        <v>6.1993350000000067</v>
      </c>
      <c r="J2135" s="5" t="str">
        <f>OBV!F2135</f>
        <v>BULLISH</v>
      </c>
      <c r="K2135" s="5" t="str">
        <f>OBV!G2135</f>
        <v>NEUTRAL</v>
      </c>
      <c r="L2135" s="5" t="str">
        <f>OBV!H2135</f>
        <v>CONFIRMED BULLISH</v>
      </c>
    </row>
    <row r="2136" spans="1:12" ht="13.5" x14ac:dyDescent="0.25">
      <c r="A2136" s="3">
        <f>RSI!A2136</f>
        <v>45114</v>
      </c>
      <c r="B2136" s="2">
        <f>RSI!B2136</f>
        <v>6.5419999999999998</v>
      </c>
      <c r="C2136" s="2">
        <f>RSI!I2136</f>
        <v>65.768393162604639</v>
      </c>
      <c r="D2136" s="2">
        <f>MACD!E2136</f>
        <v>-4.8581053489255233E-2</v>
      </c>
      <c r="E2136" s="2">
        <f>MACD!F2136</f>
        <v>-2.3946669438338588E-2</v>
      </c>
      <c r="F2136" s="2">
        <f>'Moving Avg'!D2136</f>
        <v>6.42</v>
      </c>
      <c r="G2136" s="2">
        <f>'Moving Avg'!F2136</f>
        <v>6.3223000000000011</v>
      </c>
      <c r="H2136" s="2">
        <f>'Moving Avg'!G2136</f>
        <v>6.3079799999999988</v>
      </c>
      <c r="I2136" s="2">
        <f>'Moving Avg'!H2136</f>
        <v>6.2008600000000067</v>
      </c>
      <c r="J2136" s="5" t="str">
        <f>OBV!F2136</f>
        <v>BULLISH</v>
      </c>
      <c r="K2136" s="5" t="str">
        <f>OBV!G2136</f>
        <v>WEAK</v>
      </c>
      <c r="L2136" s="5" t="str">
        <f>OBV!H2136</f>
        <v>CONFIRMED BULLISH</v>
      </c>
    </row>
    <row r="2137" spans="1:12" ht="13.5" x14ac:dyDescent="0.25">
      <c r="A2137" s="3">
        <f>RSI!A2137</f>
        <v>45117</v>
      </c>
      <c r="B2137" s="2">
        <f>RSI!B2137</f>
        <v>6.5510000000000002</v>
      </c>
      <c r="C2137" s="2">
        <f>RSI!I2137</f>
        <v>66.256314510232755</v>
      </c>
      <c r="D2137" s="2">
        <f>MACD!E2137</f>
        <v>-6.4033034932102773E-2</v>
      </c>
      <c r="E2137" s="2">
        <f>MACD!F2137</f>
        <v>-3.1963942537091422E-2</v>
      </c>
      <c r="F2137" s="2">
        <f>'Moving Avg'!D2137</f>
        <v>6.4676</v>
      </c>
      <c r="G2137" s="2">
        <f>'Moving Avg'!F2137</f>
        <v>6.3393000000000006</v>
      </c>
      <c r="H2137" s="2">
        <f>'Moving Avg'!G2137</f>
        <v>6.3122399999999974</v>
      </c>
      <c r="I2137" s="2">
        <f>'Moving Avg'!H2137</f>
        <v>6.2024300000000077</v>
      </c>
      <c r="J2137" s="5" t="str">
        <f>OBV!F2137</f>
        <v>BULLISH</v>
      </c>
      <c r="K2137" s="5" t="str">
        <f>OBV!G2137</f>
        <v>WEAK</v>
      </c>
      <c r="L2137" s="5" t="str">
        <f>OBV!H2137</f>
        <v>CONFIRMED BULLISH</v>
      </c>
    </row>
    <row r="2138" spans="1:12" ht="13.5" x14ac:dyDescent="0.25">
      <c r="A2138" s="3">
        <f>RSI!A2138</f>
        <v>45118</v>
      </c>
      <c r="B2138" s="2">
        <f>RSI!B2138</f>
        <v>6.5510000000000002</v>
      </c>
      <c r="C2138" s="2">
        <f>RSI!I2138</f>
        <v>66.256314510232755</v>
      </c>
      <c r="D2138" s="2">
        <f>MACD!E2138</f>
        <v>-7.5700165294081856E-2</v>
      </c>
      <c r="E2138" s="2">
        <f>MACD!F2138</f>
        <v>-4.071118708848951E-2</v>
      </c>
      <c r="F2138" s="2">
        <f>'Moving Avg'!D2138</f>
        <v>6.5152000000000001</v>
      </c>
      <c r="G2138" s="2">
        <f>'Moving Avg'!F2138</f>
        <v>6.3563000000000009</v>
      </c>
      <c r="H2138" s="2">
        <f>'Moving Avg'!G2138</f>
        <v>6.3164999999999978</v>
      </c>
      <c r="I2138" s="2">
        <f>'Moving Avg'!H2138</f>
        <v>6.2040000000000068</v>
      </c>
      <c r="J2138" s="5" t="str">
        <f>OBV!F2138</f>
        <v>BULLISH</v>
      </c>
      <c r="K2138" s="5" t="str">
        <f>OBV!G2138</f>
        <v>WEAK</v>
      </c>
      <c r="L2138" s="5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6.5510000000000002</v>
      </c>
      <c r="C2139" s="2">
        <f>RSI!I2139</f>
        <v>66.256314510232755</v>
      </c>
      <c r="D2139" s="2">
        <f>MACD!E2139</f>
        <v>-8.5459880930457643E-2</v>
      </c>
      <c r="E2139" s="2">
        <f>MACD!F2139</f>
        <v>-4.9660925856883142E-2</v>
      </c>
      <c r="F2139" s="2">
        <f>'Moving Avg'!D2139</f>
        <v>6.5152000000000001</v>
      </c>
      <c r="G2139" s="2">
        <f>'Moving Avg'!F2139</f>
        <v>6.3733000000000004</v>
      </c>
      <c r="H2139" s="2">
        <f>'Moving Avg'!G2139</f>
        <v>6.322459999999996</v>
      </c>
      <c r="I2139" s="2">
        <f>'Moving Avg'!H2139</f>
        <v>6.2055700000000069</v>
      </c>
      <c r="J2139" s="5" t="str">
        <f>OBV!F2139</f>
        <v>BULLISH</v>
      </c>
      <c r="K2139" s="5" t="str">
        <f>OBV!G2139</f>
        <v>WEAK</v>
      </c>
      <c r="L2139" s="5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6.3209999999999997</v>
      </c>
      <c r="C2140" s="2">
        <f>RSI!I2140</f>
        <v>45.538608466298584</v>
      </c>
      <c r="D2140" s="2">
        <f>MACD!E2140</f>
        <v>-7.8947294822997449E-2</v>
      </c>
      <c r="E2140" s="2">
        <f>MACD!F2140</f>
        <v>-5.5518199650106008E-2</v>
      </c>
      <c r="F2140" s="2">
        <f>'Moving Avg'!D2140</f>
        <v>6.5031999999999996</v>
      </c>
      <c r="G2140" s="2">
        <f>'Moving Avg'!F2140</f>
        <v>6.3737000000000013</v>
      </c>
      <c r="H2140" s="2">
        <f>'Moving Avg'!G2140</f>
        <v>6.323819999999996</v>
      </c>
      <c r="I2140" s="2">
        <f>'Moving Avg'!H2140</f>
        <v>6.2059900000000061</v>
      </c>
      <c r="J2140" s="5" t="str">
        <f>OBV!F2140</f>
        <v>BULLISH</v>
      </c>
      <c r="K2140" s="5" t="str">
        <f>OBV!G2140</f>
        <v>WEAK</v>
      </c>
      <c r="L2140" s="5" t="str">
        <f>OBV!H2140</f>
        <v>BULLISH DIVERGENCE</v>
      </c>
    </row>
    <row r="2141" spans="1:12" ht="13.5" x14ac:dyDescent="0.25">
      <c r="A2141" s="3">
        <f>RSI!A2141</f>
        <v>45121</v>
      </c>
      <c r="B2141" s="2">
        <f>RSI!B2141</f>
        <v>6.3209999999999997</v>
      </c>
      <c r="C2141" s="2">
        <f>RSI!I2141</f>
        <v>45.538608466298584</v>
      </c>
      <c r="D2141" s="2">
        <f>MACD!E2141</f>
        <v>-7.3036325139681502E-2</v>
      </c>
      <c r="E2141" s="2">
        <f>MACD!F2141</f>
        <v>-5.9021824748021111E-2</v>
      </c>
      <c r="F2141" s="2">
        <f>'Moving Avg'!D2141</f>
        <v>6.4589999999999987</v>
      </c>
      <c r="G2141" s="2">
        <f>'Moving Avg'!F2141</f>
        <v>6.3741000000000003</v>
      </c>
      <c r="H2141" s="2">
        <f>'Moving Avg'!G2141</f>
        <v>6.3251799999999978</v>
      </c>
      <c r="I2141" s="2">
        <f>'Moving Avg'!H2141</f>
        <v>6.2064100000000053</v>
      </c>
      <c r="J2141" s="5" t="str">
        <f>OBV!F2141</f>
        <v>BULLISH</v>
      </c>
      <c r="K2141" s="5" t="str">
        <f>OBV!G2141</f>
        <v>NEUTRAL</v>
      </c>
      <c r="L2141" s="5" t="str">
        <f>OBV!H2141</f>
        <v>BULLISH DIVERGENCE</v>
      </c>
    </row>
    <row r="2142" spans="1:12" ht="13.5" x14ac:dyDescent="0.25">
      <c r="A2142" s="3">
        <f>RSI!A2142</f>
        <v>45124</v>
      </c>
      <c r="B2142" s="2">
        <f>RSI!B2142</f>
        <v>6.3209999999999997</v>
      </c>
      <c r="C2142" s="2">
        <f>RSI!I2142</f>
        <v>45.538608466298584</v>
      </c>
      <c r="D2142" s="2">
        <f>MACD!E2142</f>
        <v>-6.7664068833497737E-2</v>
      </c>
      <c r="E2142" s="2">
        <f>MACD!F2142</f>
        <v>-6.075027356511644E-2</v>
      </c>
      <c r="F2142" s="2">
        <f>'Moving Avg'!D2142</f>
        <v>6.4129999999999994</v>
      </c>
      <c r="G2142" s="2">
        <f>'Moving Avg'!F2142</f>
        <v>6.3745000000000003</v>
      </c>
      <c r="H2142" s="2">
        <f>'Moving Avg'!G2142</f>
        <v>6.3265399999999978</v>
      </c>
      <c r="I2142" s="2">
        <f>'Moving Avg'!H2142</f>
        <v>6.2068300000000054</v>
      </c>
      <c r="J2142" s="5" t="str">
        <f>OBV!F2142</f>
        <v>BEARISH</v>
      </c>
      <c r="K2142" s="5" t="str">
        <f>OBV!G2142</f>
        <v>STRONG</v>
      </c>
      <c r="L2142" s="5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6.3810000000000002</v>
      </c>
      <c r="C2143" s="2">
        <f>RSI!I2143</f>
        <v>50.574148115368814</v>
      </c>
      <c r="D2143" s="2">
        <f>MACD!E2143</f>
        <v>-6.7219548151064679E-2</v>
      </c>
      <c r="E2143" s="2">
        <f>MACD!F2143</f>
        <v>-6.2044128482306088E-2</v>
      </c>
      <c r="F2143" s="2">
        <f>'Moving Avg'!D2143</f>
        <v>6.3789999999999996</v>
      </c>
      <c r="G2143" s="2">
        <f>'Moving Avg'!F2143</f>
        <v>6.3779000000000003</v>
      </c>
      <c r="H2143" s="2">
        <f>'Moving Avg'!G2143</f>
        <v>6.3290999999999986</v>
      </c>
      <c r="I2143" s="2">
        <f>'Moving Avg'!H2143</f>
        <v>6.2075500000000066</v>
      </c>
      <c r="J2143" s="5" t="str">
        <f>OBV!F2143</f>
        <v>BULLISH</v>
      </c>
      <c r="K2143" s="5" t="str">
        <f>OBV!G2143</f>
        <v>NEUTRAL</v>
      </c>
      <c r="L2143" s="5" t="str">
        <f>OBV!H2143</f>
        <v>BULLISH DIVERGENCE</v>
      </c>
    </row>
    <row r="2144" spans="1:12" ht="13.5" x14ac:dyDescent="0.25">
      <c r="A2144" s="3">
        <f>RSI!A2144</f>
        <v>45127</v>
      </c>
      <c r="B2144" s="2">
        <f>RSI!B2144</f>
        <v>6.3810000000000002</v>
      </c>
      <c r="C2144" s="2">
        <f>RSI!I2144</f>
        <v>50.574148115368814</v>
      </c>
      <c r="D2144" s="2">
        <f>MACD!E2144</f>
        <v>-3.0264786383903619E-2</v>
      </c>
      <c r="E2144" s="2">
        <f>MACD!F2144</f>
        <v>-5.5688260062625602E-2</v>
      </c>
      <c r="F2144" s="2">
        <f>'Moving Avg'!D2144</f>
        <v>6.3450000000000006</v>
      </c>
      <c r="G2144" s="2">
        <f>'Moving Avg'!F2144</f>
        <v>6.3813000000000013</v>
      </c>
      <c r="H2144" s="2">
        <f>'Moving Avg'!G2144</f>
        <v>6.3316599999999967</v>
      </c>
      <c r="I2144" s="2">
        <f>'Moving Avg'!H2144</f>
        <v>6.2082700000000077</v>
      </c>
      <c r="J2144" s="5" t="str">
        <f>OBV!F2144</f>
        <v>BULLISH</v>
      </c>
      <c r="K2144" s="5" t="str">
        <f>OBV!G2144</f>
        <v>NEUTRAL</v>
      </c>
      <c r="L2144" s="5" t="str">
        <f>OBV!H2144</f>
        <v>BULLISH DIVERGENCE</v>
      </c>
    </row>
    <row r="2145" spans="1:12" ht="13.5" x14ac:dyDescent="0.25">
      <c r="A2145" s="3">
        <f>RSI!A2145</f>
        <v>45128</v>
      </c>
      <c r="B2145" s="2">
        <f>RSI!B2145</f>
        <v>6.3810000000000002</v>
      </c>
      <c r="C2145" s="2">
        <f>RSI!I2145</f>
        <v>50.5741481153688</v>
      </c>
      <c r="D2145" s="2">
        <f>MACD!E2145</f>
        <v>-2.5183251821211172E-2</v>
      </c>
      <c r="E2145" s="2">
        <f>MACD!F2145</f>
        <v>-4.9587258414342722E-2</v>
      </c>
      <c r="F2145" s="2">
        <f>'Moving Avg'!D2145</f>
        <v>6.3570000000000002</v>
      </c>
      <c r="G2145" s="2">
        <f>'Moving Avg'!F2145</f>
        <v>6.3855500000000003</v>
      </c>
      <c r="H2145" s="2">
        <f>'Moving Avg'!G2145</f>
        <v>6.3342199999999984</v>
      </c>
      <c r="I2145" s="2">
        <f>'Moving Avg'!H2145</f>
        <v>6.208990000000008</v>
      </c>
      <c r="J2145" s="5" t="str">
        <f>OBV!F2145</f>
        <v>BULLISH</v>
      </c>
      <c r="K2145" s="5" t="str">
        <f>OBV!G2145</f>
        <v>WEAK</v>
      </c>
      <c r="L2145" s="5" t="str">
        <f>OBV!H2145</f>
        <v>CONFIRMED BULLISH</v>
      </c>
    </row>
    <row r="2146" spans="1:12" ht="13.5" x14ac:dyDescent="0.25">
      <c r="A2146" s="3">
        <f>RSI!A2146</f>
        <v>45131</v>
      </c>
      <c r="B2146" s="2">
        <f>RSI!B2146</f>
        <v>6.5510000000000002</v>
      </c>
      <c r="C2146" s="2">
        <f>RSI!I2146</f>
        <v>62.759213240781015</v>
      </c>
      <c r="D2146" s="2">
        <f>MACD!E2146</f>
        <v>-8.7383657470656573E-3</v>
      </c>
      <c r="E2146" s="2">
        <f>MACD!F2146</f>
        <v>-4.1417479880887315E-2</v>
      </c>
      <c r="F2146" s="2">
        <f>'Moving Avg'!D2146</f>
        <v>6.4030000000000005</v>
      </c>
      <c r="G2146" s="2">
        <f>'Moving Avg'!F2146</f>
        <v>6.3983000000000008</v>
      </c>
      <c r="H2146" s="2">
        <f>'Moving Avg'!G2146</f>
        <v>6.3401799999999966</v>
      </c>
      <c r="I2146" s="2">
        <f>'Moving Avg'!H2146</f>
        <v>6.2105600000000081</v>
      </c>
      <c r="J2146" s="5" t="str">
        <f>OBV!F2146</f>
        <v>BULLISH</v>
      </c>
      <c r="K2146" s="5" t="str">
        <f>OBV!G2146</f>
        <v>WEAK</v>
      </c>
      <c r="L2146" s="5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6.5510000000000002</v>
      </c>
      <c r="C2147" s="2">
        <f>RSI!I2147</f>
        <v>62.759213240781015</v>
      </c>
      <c r="D2147" s="2">
        <f>MACD!E2147</f>
        <v>5.5274380517325028E-3</v>
      </c>
      <c r="E2147" s="2">
        <f>MACD!F2147</f>
        <v>-3.2028496294363357E-2</v>
      </c>
      <c r="F2147" s="2">
        <f>'Moving Avg'!D2147</f>
        <v>6.4490000000000007</v>
      </c>
      <c r="G2147" s="2">
        <f>'Moving Avg'!F2147</f>
        <v>6.4110500000000004</v>
      </c>
      <c r="H2147" s="2">
        <f>'Moving Avg'!G2147</f>
        <v>6.3461399999999957</v>
      </c>
      <c r="I2147" s="2">
        <f>'Moving Avg'!H2147</f>
        <v>6.212130000000009</v>
      </c>
      <c r="J2147" s="5" t="str">
        <f>OBV!F2147</f>
        <v>BULLISH</v>
      </c>
      <c r="K2147" s="5" t="str">
        <f>OBV!G2147</f>
        <v>WEAK</v>
      </c>
      <c r="L2147" s="5" t="str">
        <f>OBV!H2147</f>
        <v>CONFIRMED BULLISH</v>
      </c>
    </row>
    <row r="2148" spans="1:12" ht="13.5" x14ac:dyDescent="0.25">
      <c r="A2148" s="3">
        <f>RSI!A2148</f>
        <v>45134</v>
      </c>
      <c r="B2148" s="2">
        <f>RSI!B2148</f>
        <v>6.5510000000000002</v>
      </c>
      <c r="C2148" s="2">
        <f>RSI!I2148</f>
        <v>62.759213240781015</v>
      </c>
      <c r="D2148" s="2">
        <f>MACD!E2148</f>
        <v>1.6641359112878895E-2</v>
      </c>
      <c r="E2148" s="2">
        <f>MACD!F2148</f>
        <v>-2.2294525212914907E-2</v>
      </c>
      <c r="F2148" s="2">
        <f>'Moving Avg'!D2148</f>
        <v>6.4830000000000014</v>
      </c>
      <c r="G2148" s="2">
        <f>'Moving Avg'!F2148</f>
        <v>6.4229500000000002</v>
      </c>
      <c r="H2148" s="2">
        <f>'Moving Avg'!G2148</f>
        <v>6.3520999999999965</v>
      </c>
      <c r="I2148" s="2">
        <f>'Moving Avg'!H2148</f>
        <v>6.2137000000000091</v>
      </c>
      <c r="J2148" s="5" t="str">
        <f>OBV!F2148</f>
        <v>BULLISH</v>
      </c>
      <c r="K2148" s="5" t="str">
        <f>OBV!G2148</f>
        <v>WEAK</v>
      </c>
      <c r="L2148" s="5" t="str">
        <f>OBV!H2148</f>
        <v>CONFIRMED BULLISH</v>
      </c>
    </row>
    <row r="2149" spans="1:12" ht="13.5" x14ac:dyDescent="0.25">
      <c r="A2149" s="3">
        <f>RSI!A2149</f>
        <v>45135</v>
      </c>
      <c r="B2149" s="2">
        <f>RSI!B2149</f>
        <v>6.5510000000000002</v>
      </c>
      <c r="C2149" s="2">
        <f>RSI!I2149</f>
        <v>62.759213240781015</v>
      </c>
      <c r="D2149" s="2">
        <f>MACD!E2149</f>
        <v>2.5159202005654357E-2</v>
      </c>
      <c r="E2149" s="2">
        <f>MACD!F2149</f>
        <v>-1.2803779769201055E-2</v>
      </c>
      <c r="F2149" s="2">
        <f>'Moving Avg'!D2149</f>
        <v>6.5170000000000003</v>
      </c>
      <c r="G2149" s="2">
        <f>'Moving Avg'!F2149</f>
        <v>6.43445</v>
      </c>
      <c r="H2149" s="2">
        <f>'Moving Avg'!G2149</f>
        <v>6.3580599999999956</v>
      </c>
      <c r="I2149" s="2">
        <f>'Moving Avg'!H2149</f>
        <v>6.2152700000000092</v>
      </c>
      <c r="J2149" s="5" t="str">
        <f>OBV!F2149</f>
        <v>BULLISH</v>
      </c>
      <c r="K2149" s="5" t="str">
        <f>OBV!G2149</f>
        <v>WEAK</v>
      </c>
      <c r="L2149" s="5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6.5510000000000002</v>
      </c>
      <c r="C2150" s="2">
        <f>RSI!I2150</f>
        <v>62.759213240781015</v>
      </c>
      <c r="D2150" s="2">
        <f>MACD!E2150</f>
        <v>-3.8386042977913704E-3</v>
      </c>
      <c r="E2150" s="2">
        <f>MACD!F2150</f>
        <v>-1.101074467491912E-2</v>
      </c>
      <c r="F2150" s="2">
        <f>'Moving Avg'!D2150</f>
        <v>6.5510000000000002</v>
      </c>
      <c r="G2150" s="2">
        <f>'Moving Avg'!F2150</f>
        <v>6.4463500000000007</v>
      </c>
      <c r="H2150" s="2">
        <f>'Moving Avg'!G2150</f>
        <v>6.3631599999999944</v>
      </c>
      <c r="I2150" s="2">
        <f>'Moving Avg'!H2150</f>
        <v>6.2168400000000101</v>
      </c>
      <c r="J2150" s="5" t="str">
        <f>OBV!F2150</f>
        <v>BULLISH</v>
      </c>
      <c r="K2150" s="5" t="str">
        <f>OBV!G2150</f>
        <v>WEAK</v>
      </c>
      <c r="L2150" s="5" t="str">
        <f>OBV!H2150</f>
        <v>CONFIRMED BULLISH</v>
      </c>
    </row>
    <row r="2151" spans="1:12" ht="13.5" x14ac:dyDescent="0.25">
      <c r="A2151" s="3">
        <f>RSI!A2151</f>
        <v>45139</v>
      </c>
      <c r="B2151" s="2">
        <f>RSI!B2151</f>
        <v>6.5510000000000002</v>
      </c>
      <c r="C2151" s="2">
        <f>RSI!I2151</f>
        <v>62.759213240781015</v>
      </c>
      <c r="D2151" s="2">
        <f>MACD!E2151</f>
        <v>-2.9135021153223306E-2</v>
      </c>
      <c r="E2151" s="2">
        <f>MACD!F2151</f>
        <v>-1.4635599970579958E-2</v>
      </c>
      <c r="F2151" s="2">
        <f>'Moving Avg'!D2151</f>
        <v>6.5510000000000002</v>
      </c>
      <c r="G2151" s="2">
        <f>'Moving Avg'!F2151</f>
        <v>6.4582500000000014</v>
      </c>
      <c r="H2151" s="2">
        <f>'Moving Avg'!G2151</f>
        <v>6.3677599999999934</v>
      </c>
      <c r="I2151" s="2">
        <f>'Moving Avg'!H2151</f>
        <v>6.2184100000000093</v>
      </c>
      <c r="J2151" s="5" t="str">
        <f>OBV!F2151</f>
        <v>NEUTRAL</v>
      </c>
      <c r="K2151" s="5" t="str">
        <f>OBV!G2151</f>
        <v>NEUTRAL</v>
      </c>
      <c r="L2151" s="5" t="str">
        <f>OBV!H2151</f>
        <v>NEUTRAL</v>
      </c>
    </row>
    <row r="2152" spans="1:12" ht="13.5" x14ac:dyDescent="0.25">
      <c r="A2152" s="3">
        <f>RSI!A2152</f>
        <v>45140</v>
      </c>
      <c r="B2152" s="2">
        <f>RSI!B2152</f>
        <v>6.5510000000000002</v>
      </c>
      <c r="C2152" s="2">
        <f>RSI!I2152</f>
        <v>62.759213240781015</v>
      </c>
      <c r="D2152" s="2">
        <f>MACD!E2152</f>
        <v>-5.1243210756160451E-2</v>
      </c>
      <c r="E2152" s="2">
        <f>MACD!F2152</f>
        <v>-2.1957122127696058E-2</v>
      </c>
      <c r="F2152" s="2">
        <f>'Moving Avg'!D2152</f>
        <v>6.5510000000000002</v>
      </c>
      <c r="G2152" s="2">
        <f>'Moving Avg'!F2152</f>
        <v>6.4701500000000012</v>
      </c>
      <c r="H2152" s="2">
        <f>'Moving Avg'!G2152</f>
        <v>6.3723599999999934</v>
      </c>
      <c r="I2152" s="2">
        <f>'Moving Avg'!H2152</f>
        <v>6.2199800000000094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6.5510000000000002</v>
      </c>
      <c r="C2153" s="2">
        <f>RSI!I2153</f>
        <v>62.759213240781015</v>
      </c>
      <c r="D2153" s="2">
        <f>MACD!E2153</f>
        <v>-6.1370787103119717E-2</v>
      </c>
      <c r="E2153" s="2">
        <f>MACD!F2153</f>
        <v>-2.9839855122780791E-2</v>
      </c>
      <c r="F2153" s="2">
        <f>'Moving Avg'!D2153</f>
        <v>6.5510000000000002</v>
      </c>
      <c r="G2153" s="2">
        <f>'Moving Avg'!F2153</f>
        <v>6.482050000000001</v>
      </c>
      <c r="H2153" s="2">
        <f>'Moving Avg'!G2153</f>
        <v>6.3769599999999942</v>
      </c>
      <c r="I2153" s="2">
        <f>'Moving Avg'!H2153</f>
        <v>6.2215500000000086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6.6020000000000003</v>
      </c>
      <c r="C2154" s="2">
        <f>RSI!I2154</f>
        <v>67.154152570877756</v>
      </c>
      <c r="D2154" s="2">
        <f>MACD!E2154</f>
        <v>-7.4321215442155086E-2</v>
      </c>
      <c r="E2154" s="2">
        <f>MACD!F2154</f>
        <v>-3.8736127186655651E-2</v>
      </c>
      <c r="F2154" s="2">
        <f>'Moving Avg'!D2154</f>
        <v>6.5611999999999995</v>
      </c>
      <c r="G2154" s="2">
        <f>'Moving Avg'!F2154</f>
        <v>6.4846000000000004</v>
      </c>
      <c r="H2154" s="2">
        <f>'Moving Avg'!G2154</f>
        <v>6.3827399999999948</v>
      </c>
      <c r="I2154" s="2">
        <f>'Moving Avg'!H2154</f>
        <v>6.2233750000000096</v>
      </c>
      <c r="J2154" s="5" t="str">
        <f>OBV!F2154</f>
        <v>BULLISH</v>
      </c>
      <c r="K2154" s="5" t="str">
        <f>OBV!G2154</f>
        <v>WEAK</v>
      </c>
      <c r="L2154" s="5" t="str">
        <f>OBV!H2154</f>
        <v>CONFIRMED BULLISH</v>
      </c>
    </row>
    <row r="2155" spans="1:12" ht="13.5" x14ac:dyDescent="0.25">
      <c r="A2155" s="3">
        <f>RSI!A2155</f>
        <v>45145</v>
      </c>
      <c r="B2155" s="2">
        <f>RSI!B2155</f>
        <v>6.6020000000000003</v>
      </c>
      <c r="C2155" s="2">
        <f>RSI!I2155</f>
        <v>67.154152570877756</v>
      </c>
      <c r="D2155" s="2">
        <f>MACD!E2155</f>
        <v>-8.6139115531802979E-2</v>
      </c>
      <c r="E2155" s="2">
        <f>MACD!F2155</f>
        <v>-4.8216724855685122E-2</v>
      </c>
      <c r="F2155" s="2">
        <f>'Moving Avg'!D2155</f>
        <v>6.5713999999999997</v>
      </c>
      <c r="G2155" s="2">
        <f>'Moving Avg'!F2155</f>
        <v>6.4956500000000004</v>
      </c>
      <c r="H2155" s="2">
        <f>'Moving Avg'!G2155</f>
        <v>6.3885199999999953</v>
      </c>
      <c r="I2155" s="2">
        <f>'Moving Avg'!H2155</f>
        <v>6.2252000000000098</v>
      </c>
      <c r="J2155" s="5" t="str">
        <f>OBV!F2155</f>
        <v>BULLISH</v>
      </c>
      <c r="K2155" s="5" t="str">
        <f>OBV!G2155</f>
        <v>WEAK</v>
      </c>
      <c r="L2155" s="5" t="str">
        <f>OBV!H2155</f>
        <v>CONFIRMED BULLISH</v>
      </c>
    </row>
    <row r="2156" spans="1:12" ht="13.5" x14ac:dyDescent="0.25">
      <c r="A2156" s="3">
        <f>RSI!A2156</f>
        <v>45146</v>
      </c>
      <c r="B2156" s="2">
        <f>RSI!B2156</f>
        <v>6.6020000000000003</v>
      </c>
      <c r="C2156" s="2">
        <f>RSI!I2156</f>
        <v>67.154152570877756</v>
      </c>
      <c r="D2156" s="2">
        <f>MACD!E2156</f>
        <v>-7.0781184086007976E-2</v>
      </c>
      <c r="E2156" s="2">
        <f>MACD!F2156</f>
        <v>-5.2729616701749693E-2</v>
      </c>
      <c r="F2156" s="2">
        <f>'Moving Avg'!D2156</f>
        <v>6.5815999999999999</v>
      </c>
      <c r="G2156" s="2">
        <f>'Moving Avg'!F2156</f>
        <v>6.4986500000000005</v>
      </c>
      <c r="H2156" s="2">
        <f>'Moving Avg'!G2156</f>
        <v>6.394299999999995</v>
      </c>
      <c r="I2156" s="2">
        <f>'Moving Avg'!H2156</f>
        <v>6.22702500000001</v>
      </c>
      <c r="J2156" s="5" t="str">
        <f>OBV!F2156</f>
        <v>BULLISH</v>
      </c>
      <c r="K2156" s="5" t="str">
        <f>OBV!G2156</f>
        <v>WEAK</v>
      </c>
      <c r="L2156" s="5" t="str">
        <f>OBV!H2156</f>
        <v>CONFIRMED BULLISH</v>
      </c>
    </row>
    <row r="2157" spans="1:12" ht="13.5" x14ac:dyDescent="0.25">
      <c r="A2157" s="3">
        <f>RSI!A2157</f>
        <v>45147</v>
      </c>
      <c r="B2157" s="2">
        <f>RSI!B2157</f>
        <v>6.6020000000000003</v>
      </c>
      <c r="C2157" s="2">
        <f>RSI!I2157</f>
        <v>67.154152570877756</v>
      </c>
      <c r="D2157" s="2">
        <f>MACD!E2157</f>
        <v>-5.8523190114674328E-2</v>
      </c>
      <c r="E2157" s="2">
        <f>MACD!F2157</f>
        <v>-5.3888331384334624E-2</v>
      </c>
      <c r="F2157" s="2">
        <f>'Moving Avg'!D2157</f>
        <v>6.591800000000001</v>
      </c>
      <c r="G2157" s="2">
        <f>'Moving Avg'!F2157</f>
        <v>6.5012000000000016</v>
      </c>
      <c r="H2157" s="2">
        <f>'Moving Avg'!G2157</f>
        <v>6.4000799999999947</v>
      </c>
      <c r="I2157" s="2">
        <f>'Moving Avg'!H2157</f>
        <v>6.2288500000000093</v>
      </c>
      <c r="J2157" s="5" t="str">
        <f>OBV!F2157</f>
        <v>BULLISH</v>
      </c>
      <c r="K2157" s="5" t="str">
        <f>OBV!G2157</f>
        <v>WEAK</v>
      </c>
      <c r="L2157" s="5" t="str">
        <f>OBV!H2157</f>
        <v>CONFIRMED BULLISH</v>
      </c>
    </row>
    <row r="2158" spans="1:12" ht="13.5" x14ac:dyDescent="0.25">
      <c r="A2158" s="3">
        <f>RSI!A2158</f>
        <v>45148</v>
      </c>
      <c r="B2158" s="2">
        <f>RSI!B2158</f>
        <v>6.6020000000000003</v>
      </c>
      <c r="C2158" s="2">
        <f>RSI!I2158</f>
        <v>67.154152570877756</v>
      </c>
      <c r="D2158" s="2">
        <f>MACD!E2158</f>
        <v>-4.8833614323863017E-2</v>
      </c>
      <c r="E2158" s="2">
        <f>MACD!F2158</f>
        <v>-5.2877387972240307E-2</v>
      </c>
      <c r="F2158" s="2">
        <f>'Moving Avg'!D2158</f>
        <v>6.6020000000000012</v>
      </c>
      <c r="G2158" s="2">
        <f>'Moving Avg'!F2158</f>
        <v>6.503750000000001</v>
      </c>
      <c r="H2158" s="2">
        <f>'Moving Avg'!G2158</f>
        <v>6.4056999999999951</v>
      </c>
      <c r="I2158" s="2">
        <f>'Moving Avg'!H2158</f>
        <v>6.2306750000000086</v>
      </c>
      <c r="J2158" s="5" t="str">
        <f>OBV!F2158</f>
        <v>BULLISH</v>
      </c>
      <c r="K2158" s="5" t="str">
        <f>OBV!G2158</f>
        <v>WEAK</v>
      </c>
      <c r="L2158" s="5" t="str">
        <f>OBV!H2158</f>
        <v>CONFIRMED BULLISH</v>
      </c>
    </row>
    <row r="2159" spans="1:12" ht="13.5" x14ac:dyDescent="0.25">
      <c r="A2159" s="3">
        <f>RSI!A2159</f>
        <v>45149</v>
      </c>
      <c r="B2159" s="2">
        <f>RSI!B2159</f>
        <v>6.6020000000000003</v>
      </c>
      <c r="C2159" s="2">
        <f>RSI!I2159</f>
        <v>67.154152570877756</v>
      </c>
      <c r="D2159" s="2">
        <f>MACD!E2159</f>
        <v>-4.126675449546191E-2</v>
      </c>
      <c r="E2159" s="2">
        <f>MACD!F2159</f>
        <v>-5.055526127688463E-2</v>
      </c>
      <c r="F2159" s="2">
        <f>'Moving Avg'!D2159</f>
        <v>6.6020000000000012</v>
      </c>
      <c r="G2159" s="2">
        <f>'Moving Avg'!F2159</f>
        <v>6.5063000000000013</v>
      </c>
      <c r="H2159" s="2">
        <f>'Moving Avg'!G2159</f>
        <v>6.4113199999999937</v>
      </c>
      <c r="I2159" s="2">
        <f>'Moving Avg'!H2159</f>
        <v>6.2325000000000088</v>
      </c>
      <c r="J2159" s="5" t="str">
        <f>OBV!F2159</f>
        <v>NEUTRAL</v>
      </c>
      <c r="K2159" s="5" t="str">
        <f>OBV!G2159</f>
        <v>NEUTRAL</v>
      </c>
      <c r="L2159" s="5" t="str">
        <f>OBV!H2159</f>
        <v>NEUTRAL</v>
      </c>
    </row>
    <row r="2160" spans="1:12" ht="13.5" x14ac:dyDescent="0.25">
      <c r="A2160" s="3">
        <f>RSI!A2160</f>
        <v>45152</v>
      </c>
      <c r="B2160" s="2">
        <f>RSI!B2160</f>
        <v>6.6020000000000003</v>
      </c>
      <c r="C2160" s="2">
        <f>RSI!I2160</f>
        <v>67.154152570877756</v>
      </c>
      <c r="D2160" s="2">
        <f>MACD!E2160</f>
        <v>-3.5449223239643501E-2</v>
      </c>
      <c r="E2160" s="2">
        <f>MACD!F2160</f>
        <v>-4.7534053669436409E-2</v>
      </c>
      <c r="F2160" s="2">
        <f>'Moving Avg'!D2160</f>
        <v>6.6020000000000012</v>
      </c>
      <c r="G2160" s="2">
        <f>'Moving Avg'!F2160</f>
        <v>6.5203500000000023</v>
      </c>
      <c r="H2160" s="2">
        <f>'Moving Avg'!G2160</f>
        <v>6.4169399999999941</v>
      </c>
      <c r="I2160" s="2">
        <f>'Moving Avg'!H2160</f>
        <v>6.234325000000009</v>
      </c>
      <c r="J2160" s="5" t="str">
        <f>OBV!F2160</f>
        <v>NEUTRAL</v>
      </c>
      <c r="K2160" s="5" t="str">
        <f>OBV!G2160</f>
        <v>NEUTRAL</v>
      </c>
      <c r="L2160" s="5" t="str">
        <f>OBV!H2160</f>
        <v>NEUTRAL</v>
      </c>
    </row>
    <row r="2161" spans="1:12" ht="13.5" x14ac:dyDescent="0.25">
      <c r="A2161" s="3">
        <f>RSI!A2161</f>
        <v>45153</v>
      </c>
      <c r="B2161" s="2">
        <f>RSI!B2161</f>
        <v>6.6360000000000001</v>
      </c>
      <c r="C2161" s="2">
        <f>RSI!I2161</f>
        <v>70.988611389281886</v>
      </c>
      <c r="D2161" s="2">
        <f>MACD!E2161</f>
        <v>-3.3587063728793609E-2</v>
      </c>
      <c r="E2161" s="2">
        <f>MACD!F2161</f>
        <v>-4.4744655681307852E-2</v>
      </c>
      <c r="F2161" s="2">
        <f>'Moving Avg'!D2161</f>
        <v>6.6088000000000005</v>
      </c>
      <c r="G2161" s="2">
        <f>'Moving Avg'!F2161</f>
        <v>6.536100000000002</v>
      </c>
      <c r="H2161" s="2">
        <f>'Moving Avg'!G2161</f>
        <v>6.422219999999994</v>
      </c>
      <c r="I2161" s="2">
        <f>'Moving Avg'!H2161</f>
        <v>6.236320000000009</v>
      </c>
      <c r="J2161" s="5" t="str">
        <f>OBV!F2161</f>
        <v>BULLISH</v>
      </c>
      <c r="K2161" s="5" t="str">
        <f>OBV!G2161</f>
        <v>WEAK</v>
      </c>
      <c r="L2161" s="5" t="str">
        <f>OBV!H2161</f>
        <v>CONFIRMED BULLISH</v>
      </c>
    </row>
    <row r="2162" spans="1:12" ht="13.5" x14ac:dyDescent="0.25">
      <c r="A2162" s="3">
        <f>RSI!A2162</f>
        <v>45154</v>
      </c>
      <c r="B2162" s="2">
        <f>RSI!B2162</f>
        <v>6.6529999999999996</v>
      </c>
      <c r="C2162" s="2">
        <f>RSI!I2162</f>
        <v>72.704426610416903</v>
      </c>
      <c r="D2162" s="2">
        <f>MACD!E2162</f>
        <v>-3.3973268513982191E-2</v>
      </c>
      <c r="E2162" s="2">
        <f>MACD!F2162</f>
        <v>-4.2590378247842717E-2</v>
      </c>
      <c r="F2162" s="2">
        <f>'Moving Avg'!D2162</f>
        <v>6.6189999999999998</v>
      </c>
      <c r="G2162" s="2">
        <f>'Moving Avg'!F2162</f>
        <v>6.5527000000000015</v>
      </c>
      <c r="H2162" s="2">
        <f>'Moving Avg'!G2162</f>
        <v>6.4288599999999949</v>
      </c>
      <c r="I2162" s="2">
        <f>'Moving Avg'!H2162</f>
        <v>6.2384000000000084</v>
      </c>
      <c r="J2162" s="5" t="str">
        <f>OBV!F2162</f>
        <v>BULLISH</v>
      </c>
      <c r="K2162" s="5" t="str">
        <f>OBV!G2162</f>
        <v>WEAK</v>
      </c>
      <c r="L2162" s="5" t="str">
        <f>OBV!H2162</f>
        <v>CONFIRMED BULLISH</v>
      </c>
    </row>
    <row r="2163" spans="1:12" ht="13.5" x14ac:dyDescent="0.25">
      <c r="A2163" s="3">
        <f>RSI!A2163</f>
        <v>45155</v>
      </c>
      <c r="B2163" s="2">
        <f>RSI!B2163</f>
        <v>6.6529999999999996</v>
      </c>
      <c r="C2163" s="2">
        <f>RSI!I2163</f>
        <v>72.704426610416903</v>
      </c>
      <c r="D2163" s="2">
        <f>MACD!E2163</f>
        <v>-3.5051084017887923E-2</v>
      </c>
      <c r="E2163" s="2">
        <f>MACD!F2163</f>
        <v>-4.1082519401851758E-2</v>
      </c>
      <c r="F2163" s="2">
        <f>'Moving Avg'!D2163</f>
        <v>6.6292</v>
      </c>
      <c r="G2163" s="2">
        <f>'Moving Avg'!F2163</f>
        <v>6.5663000000000027</v>
      </c>
      <c r="H2163" s="2">
        <f>'Moving Avg'!G2163</f>
        <v>6.4346399999999964</v>
      </c>
      <c r="I2163" s="2">
        <f>'Moving Avg'!H2163</f>
        <v>6.2414550000000073</v>
      </c>
      <c r="J2163" s="5" t="str">
        <f>OBV!F2163</f>
        <v>BULLISH</v>
      </c>
      <c r="K2163" s="5" t="str">
        <f>OBV!G2163</f>
        <v>WEAK</v>
      </c>
      <c r="L2163" s="5" t="str">
        <f>OBV!H2163</f>
        <v>CONFIRMED BULLISH</v>
      </c>
    </row>
    <row r="2164" spans="1:12" ht="13.5" x14ac:dyDescent="0.25">
      <c r="A2164" s="3">
        <f>RSI!A2164</f>
        <v>45156</v>
      </c>
      <c r="B2164" s="2">
        <f>RSI!B2164</f>
        <v>6.6529999999999996</v>
      </c>
      <c r="C2164" s="2">
        <f>RSI!I2164</f>
        <v>72.704426610416903</v>
      </c>
      <c r="D2164" s="2">
        <f>MACD!E2164</f>
        <v>-2.8812323127580974E-2</v>
      </c>
      <c r="E2164" s="2">
        <f>MACD!F2164</f>
        <v>-3.8628480146997601E-2</v>
      </c>
      <c r="F2164" s="2">
        <f>'Moving Avg'!D2164</f>
        <v>6.6393999999999993</v>
      </c>
      <c r="G2164" s="2">
        <f>'Moving Avg'!F2164</f>
        <v>6.5799000000000021</v>
      </c>
      <c r="H2164" s="2">
        <f>'Moving Avg'!G2164</f>
        <v>6.4412799999999972</v>
      </c>
      <c r="I2164" s="2">
        <f>'Moving Avg'!H2164</f>
        <v>6.244510000000008</v>
      </c>
      <c r="J2164" s="5" t="str">
        <f>OBV!F2164</f>
        <v>BULLISH</v>
      </c>
      <c r="K2164" s="5" t="str">
        <f>OBV!G2164</f>
        <v>WEAK</v>
      </c>
      <c r="L2164" s="5" t="str">
        <f>OBV!H2164</f>
        <v>CONFIRMED BULLISH</v>
      </c>
    </row>
    <row r="2165" spans="1:12" ht="13.5" x14ac:dyDescent="0.25">
      <c r="A2165" s="3">
        <f>RSI!A2165</f>
        <v>45159</v>
      </c>
      <c r="B2165" s="2">
        <f>RSI!B2165</f>
        <v>6.6529999999999996</v>
      </c>
      <c r="C2165" s="2">
        <f>RSI!I2165</f>
        <v>72.704426610416903</v>
      </c>
      <c r="D2165" s="2">
        <f>MACD!E2165</f>
        <v>-2.4177256069618736E-2</v>
      </c>
      <c r="E2165" s="2">
        <f>MACD!F2165</f>
        <v>-3.5738235331521831E-2</v>
      </c>
      <c r="F2165" s="2">
        <f>'Moving Avg'!D2165</f>
        <v>6.6495999999999995</v>
      </c>
      <c r="G2165" s="2">
        <f>'Moving Avg'!F2165</f>
        <v>6.5935000000000015</v>
      </c>
      <c r="H2165" s="2">
        <f>'Moving Avg'!G2165</f>
        <v>6.4479199999999972</v>
      </c>
      <c r="I2165" s="2">
        <f>'Moving Avg'!H2165</f>
        <v>6.2475650000000078</v>
      </c>
      <c r="J2165" s="5" t="str">
        <f>OBV!F2165</f>
        <v>BULLISH</v>
      </c>
      <c r="K2165" s="5" t="str">
        <f>OBV!G2165</f>
        <v>WEAK</v>
      </c>
      <c r="L2165" s="5" t="str">
        <f>OBV!H2165</f>
        <v>CONFIRMED BULLISH</v>
      </c>
    </row>
    <row r="2166" spans="1:12" ht="13.5" x14ac:dyDescent="0.25">
      <c r="A2166" s="3">
        <f>RSI!A2166</f>
        <v>45160</v>
      </c>
      <c r="B2166" s="2">
        <f>RSI!B2166</f>
        <v>6.6529999999999996</v>
      </c>
      <c r="C2166" s="2">
        <f>RSI!I2166</f>
        <v>72.704426610416903</v>
      </c>
      <c r="D2166" s="2">
        <f>MACD!E2166</f>
        <v>-2.0851465570421723E-2</v>
      </c>
      <c r="E2166" s="2">
        <f>MACD!F2166</f>
        <v>-3.2760881379301811E-2</v>
      </c>
      <c r="F2166" s="2">
        <f>'Moving Avg'!D2166</f>
        <v>6.6530000000000005</v>
      </c>
      <c r="G2166" s="2">
        <f>'Moving Avg'!F2166</f>
        <v>6.598600000000002</v>
      </c>
      <c r="H2166" s="2">
        <f>'Moving Avg'!G2166</f>
        <v>6.4545599999999981</v>
      </c>
      <c r="I2166" s="2">
        <f>'Moving Avg'!H2166</f>
        <v>6.250425000000007</v>
      </c>
      <c r="J2166" s="5" t="str">
        <f>OBV!F2166</f>
        <v>BULLISH</v>
      </c>
      <c r="K2166" s="5" t="str">
        <f>OBV!G2166</f>
        <v>WEAK</v>
      </c>
      <c r="L2166" s="5" t="str">
        <f>OBV!H2166</f>
        <v>CONFIRMED BULLISH</v>
      </c>
    </row>
    <row r="2167" spans="1:12" ht="13.5" x14ac:dyDescent="0.25">
      <c r="A2167" s="3">
        <f>RSI!A2167</f>
        <v>45161</v>
      </c>
      <c r="B2167" s="2">
        <f>RSI!B2167</f>
        <v>6.6950000000000003</v>
      </c>
      <c r="C2167" s="2">
        <f>RSI!I2167</f>
        <v>77.472462419359445</v>
      </c>
      <c r="D2167" s="2">
        <f>MACD!E2167</f>
        <v>-2.1700473406430554E-2</v>
      </c>
      <c r="E2167" s="2">
        <f>MACD!F2167</f>
        <v>-3.0548799784727559E-2</v>
      </c>
      <c r="F2167" s="2">
        <f>'Moving Avg'!D2167</f>
        <v>6.6614000000000004</v>
      </c>
      <c r="G2167" s="2">
        <f>'Moving Avg'!F2167</f>
        <v>6.6058000000000021</v>
      </c>
      <c r="H2167" s="2">
        <f>'Moving Avg'!G2167</f>
        <v>6.4642399999999984</v>
      </c>
      <c r="I2167" s="2">
        <f>'Moving Avg'!H2167</f>
        <v>6.2534950000000062</v>
      </c>
      <c r="J2167" s="5" t="str">
        <f>OBV!F2167</f>
        <v>BULLISH</v>
      </c>
      <c r="K2167" s="5" t="str">
        <f>OBV!G2167</f>
        <v>WEAK</v>
      </c>
      <c r="L2167" s="5" t="str">
        <f>OBV!H2167</f>
        <v>CONFIRMED BULLISH</v>
      </c>
    </row>
    <row r="2168" spans="1:12" ht="13.5" x14ac:dyDescent="0.25">
      <c r="A2168" s="3">
        <f>RSI!A2168</f>
        <v>45162</v>
      </c>
      <c r="B2168" s="2">
        <f>RSI!B2168</f>
        <v>6.7210000000000001</v>
      </c>
      <c r="C2168" s="2">
        <f>RSI!I2168</f>
        <v>79.822250776785069</v>
      </c>
      <c r="D2168" s="2">
        <f>MACD!E2168</f>
        <v>-2.510410662944107E-2</v>
      </c>
      <c r="E2168" s="2">
        <f>MACD!F2168</f>
        <v>-2.9459861153670261E-2</v>
      </c>
      <c r="F2168" s="2">
        <f>'Moving Avg'!D2168</f>
        <v>6.6749999999999998</v>
      </c>
      <c r="G2168" s="2">
        <f>'Moving Avg'!F2168</f>
        <v>6.6143000000000027</v>
      </c>
      <c r="H2168" s="2">
        <f>'Moving Avg'!G2168</f>
        <v>6.4744399999999995</v>
      </c>
      <c r="I2168" s="2">
        <f>'Moving Avg'!H2168</f>
        <v>6.2563050000000056</v>
      </c>
      <c r="J2168" s="5" t="str">
        <f>OBV!F2168</f>
        <v>BULLISH</v>
      </c>
      <c r="K2168" s="5" t="str">
        <f>OBV!G2168</f>
        <v>WEAK</v>
      </c>
      <c r="L2168" s="5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6.891</v>
      </c>
      <c r="C2169" s="2">
        <f>RSI!I2169</f>
        <v>88.366633486286403</v>
      </c>
      <c r="D2169" s="2">
        <f>MACD!E2169</f>
        <v>-4.1433402098985717E-2</v>
      </c>
      <c r="E2169" s="2">
        <f>MACD!F2169</f>
        <v>-3.1854569342733355E-2</v>
      </c>
      <c r="F2169" s="2">
        <f>'Moving Avg'!D2169</f>
        <v>6.7225999999999999</v>
      </c>
      <c r="G2169" s="2">
        <f>'Moving Avg'!F2169</f>
        <v>6.6313000000000013</v>
      </c>
      <c r="H2169" s="2">
        <f>'Moving Avg'!G2169</f>
        <v>6.4880400000000007</v>
      </c>
      <c r="I2169" s="2">
        <f>'Moving Avg'!H2169</f>
        <v>6.2599650000000064</v>
      </c>
      <c r="J2169" s="5" t="str">
        <f>OBV!F2169</f>
        <v>BULLISH</v>
      </c>
      <c r="K2169" s="5" t="str">
        <f>OBV!G2169</f>
        <v>WEAK</v>
      </c>
      <c r="L2169" s="5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6.891</v>
      </c>
      <c r="C2170" s="2">
        <f>RSI!I2170</f>
        <v>88.366633486286403</v>
      </c>
      <c r="D2170" s="2">
        <f>MACD!E2170</f>
        <v>-5.7048281431546499E-2</v>
      </c>
      <c r="E2170" s="2">
        <f>MACD!F2170</f>
        <v>-3.6893311760495984E-2</v>
      </c>
      <c r="F2170" s="2">
        <f>'Moving Avg'!D2170</f>
        <v>6.7702</v>
      </c>
      <c r="G2170" s="2">
        <f>'Moving Avg'!F2170</f>
        <v>6.6483000000000034</v>
      </c>
      <c r="H2170" s="2">
        <f>'Moving Avg'!G2170</f>
        <v>6.4996000000000018</v>
      </c>
      <c r="I2170" s="2">
        <f>'Moving Avg'!H2170</f>
        <v>6.2636250000000064</v>
      </c>
      <c r="J2170" s="5" t="str">
        <f>OBV!F2170</f>
        <v>BULLISH</v>
      </c>
      <c r="K2170" s="5" t="str">
        <f>OBV!G2170</f>
        <v>WEAK</v>
      </c>
      <c r="L2170" s="5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6.891</v>
      </c>
      <c r="C2171" s="2">
        <f>RSI!I2171</f>
        <v>88.366633486286403</v>
      </c>
      <c r="D2171" s="2">
        <f>MACD!E2171</f>
        <v>-6.669471644786551E-2</v>
      </c>
      <c r="E2171" s="2">
        <f>MACD!F2171</f>
        <v>-4.2853592697969893E-2</v>
      </c>
      <c r="F2171" s="2">
        <f>'Moving Avg'!D2171</f>
        <v>6.8178000000000001</v>
      </c>
      <c r="G2171" s="2">
        <f>'Moving Avg'!F2171</f>
        <v>6.665300000000002</v>
      </c>
      <c r="H2171" s="2">
        <f>'Moving Avg'!G2171</f>
        <v>6.5111600000000021</v>
      </c>
      <c r="I2171" s="2">
        <f>'Moving Avg'!H2171</f>
        <v>6.2672850000000073</v>
      </c>
      <c r="J2171" s="5" t="str">
        <f>OBV!F2171</f>
        <v>BULLISH</v>
      </c>
      <c r="K2171" s="5" t="str">
        <f>OBV!G2171</f>
        <v>WEAK</v>
      </c>
      <c r="L2171" s="5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6.891</v>
      </c>
      <c r="C2172" s="2">
        <f>RSI!I2172</f>
        <v>88.366633486286403</v>
      </c>
      <c r="D2172" s="2">
        <f>MACD!E2172</f>
        <v>-7.3783009221928708E-2</v>
      </c>
      <c r="E2172" s="2">
        <f>MACD!F2172</f>
        <v>-4.9039476002761657E-2</v>
      </c>
      <c r="F2172" s="2">
        <f>'Moving Avg'!D2172</f>
        <v>6.8569999999999993</v>
      </c>
      <c r="G2172" s="2">
        <f>'Moving Avg'!F2172</f>
        <v>6.6823000000000032</v>
      </c>
      <c r="H2172" s="2">
        <f>'Moving Avg'!G2172</f>
        <v>6.5227200000000014</v>
      </c>
      <c r="I2172" s="2">
        <f>'Moving Avg'!H2172</f>
        <v>6.2709450000000082</v>
      </c>
      <c r="J2172" s="5" t="str">
        <f>OBV!F2172</f>
        <v>BULLISH</v>
      </c>
      <c r="K2172" s="5" t="str">
        <f>OBV!G2172</f>
        <v>WEAK</v>
      </c>
      <c r="L2172" s="5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6.891</v>
      </c>
      <c r="C2173" s="2">
        <f>RSI!I2173</f>
        <v>88.366633486286403</v>
      </c>
      <c r="D2173" s="2">
        <f>MACD!E2173</f>
        <v>-8.120793365491874E-2</v>
      </c>
      <c r="E2173" s="2">
        <f>MACD!F2173</f>
        <v>-5.5473167533193077E-2</v>
      </c>
      <c r="F2173" s="2">
        <f>'Moving Avg'!D2173</f>
        <v>6.891</v>
      </c>
      <c r="G2173" s="2">
        <f>'Moving Avg'!F2173</f>
        <v>6.6993000000000027</v>
      </c>
      <c r="H2173" s="2">
        <f>'Moving Avg'!G2173</f>
        <v>6.5342800000000025</v>
      </c>
      <c r="I2173" s="2">
        <f>'Moving Avg'!H2173</f>
        <v>6.2746050000000091</v>
      </c>
      <c r="J2173" s="5" t="str">
        <f>OBV!F2173</f>
        <v>BULLISH</v>
      </c>
      <c r="K2173" s="5" t="str">
        <f>OBV!G2173</f>
        <v>WEAK</v>
      </c>
      <c r="L2173" s="5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6.976</v>
      </c>
      <c r="C2174" s="2">
        <f>RSI!I2174</f>
        <v>91.097080918118394</v>
      </c>
      <c r="D2174" s="2">
        <f>MACD!E2174</f>
        <v>-9.5108282613473705E-2</v>
      </c>
      <c r="E2174" s="2">
        <f>MACD!F2174</f>
        <v>-6.3400190549249211E-2</v>
      </c>
      <c r="F2174" s="2">
        <f>'Moving Avg'!D2174</f>
        <v>6.9079999999999995</v>
      </c>
      <c r="G2174" s="2">
        <f>'Moving Avg'!F2174</f>
        <v>6.7180000000000035</v>
      </c>
      <c r="H2174" s="2">
        <f>'Moving Avg'!G2174</f>
        <v>6.5475400000000015</v>
      </c>
      <c r="I2174" s="2">
        <f>'Moving Avg'!H2174</f>
        <v>6.278690000000009</v>
      </c>
      <c r="J2174" s="5" t="str">
        <f>OBV!F2174</f>
        <v>BULLISH</v>
      </c>
      <c r="K2174" s="5" t="str">
        <f>OBV!G2174</f>
        <v>WEAK</v>
      </c>
      <c r="L2174" s="5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6.891</v>
      </c>
      <c r="C2175" s="2">
        <f>RSI!I2175</f>
        <v>72.716945052953676</v>
      </c>
      <c r="D2175" s="2">
        <f>MACD!E2175</f>
        <v>-0.10229962971646245</v>
      </c>
      <c r="E2175" s="2">
        <f>MACD!F2175</f>
        <v>-7.1180078382691858E-2</v>
      </c>
      <c r="F2175" s="2">
        <f>'Moving Avg'!D2175</f>
        <v>6.9079999999999995</v>
      </c>
      <c r="G2175" s="2">
        <f>'Moving Avg'!F2175</f>
        <v>6.7324500000000027</v>
      </c>
      <c r="H2175" s="2">
        <f>'Moving Avg'!G2175</f>
        <v>6.5594400000000004</v>
      </c>
      <c r="I2175" s="2">
        <f>'Moving Avg'!H2175</f>
        <v>6.2824300000000095</v>
      </c>
      <c r="J2175" s="5" t="str">
        <f>OBV!F2175</f>
        <v>BULLISH</v>
      </c>
      <c r="K2175" s="5" t="str">
        <f>OBV!G2175</f>
        <v>NEUTRAL</v>
      </c>
      <c r="L2175" s="5" t="str">
        <f>OBV!H2175</f>
        <v>NEUTRAL</v>
      </c>
    </row>
    <row r="2176" spans="1:12" ht="13.5" x14ac:dyDescent="0.25">
      <c r="A2176" s="3">
        <f>RSI!A2176</f>
        <v>45174</v>
      </c>
      <c r="B2176" s="2">
        <f>RSI!B2176</f>
        <v>6.891</v>
      </c>
      <c r="C2176" s="2">
        <f>RSI!I2176</f>
        <v>72.716945052953676</v>
      </c>
      <c r="D2176" s="2">
        <f>MACD!E2176</f>
        <v>-0.10948031898841659</v>
      </c>
      <c r="E2176" s="2">
        <f>MACD!F2176</f>
        <v>-7.8840126503836802E-2</v>
      </c>
      <c r="F2176" s="2">
        <f>'Moving Avg'!D2176</f>
        <v>6.9079999999999995</v>
      </c>
      <c r="G2176" s="2">
        <f>'Moving Avg'!F2176</f>
        <v>6.746900000000001</v>
      </c>
      <c r="H2176" s="2">
        <f>'Moving Avg'!G2176</f>
        <v>6.5713400000000011</v>
      </c>
      <c r="I2176" s="2">
        <f>'Moving Avg'!H2176</f>
        <v>6.2862050000000105</v>
      </c>
      <c r="J2176" s="5" t="str">
        <f>OBV!F2176</f>
        <v>BULLISH</v>
      </c>
      <c r="K2176" s="5" t="str">
        <f>OBV!G2176</f>
        <v>NEUTRAL</v>
      </c>
      <c r="L2176" s="5" t="str">
        <f>OBV!H2176</f>
        <v>NEUTRAL</v>
      </c>
    </row>
    <row r="2177" spans="1:12" ht="13.5" x14ac:dyDescent="0.25">
      <c r="A2177" s="3">
        <f>RSI!A2177</f>
        <v>45175</v>
      </c>
      <c r="B2177" s="2">
        <f>RSI!B2177</f>
        <v>6.891</v>
      </c>
      <c r="C2177" s="2">
        <f>RSI!I2177</f>
        <v>72.71694505295369</v>
      </c>
      <c r="D2177" s="2">
        <f>MACD!E2177</f>
        <v>-0.11010928842953849</v>
      </c>
      <c r="E2177" s="2">
        <f>MACD!F2177</f>
        <v>-8.5093958888977139E-2</v>
      </c>
      <c r="F2177" s="2">
        <f>'Moving Avg'!D2177</f>
        <v>6.9079999999999995</v>
      </c>
      <c r="G2177" s="2">
        <f>'Moving Avg'!F2177</f>
        <v>6.7613500000000002</v>
      </c>
      <c r="H2177" s="2">
        <f>'Moving Avg'!G2177</f>
        <v>6.5832400000000018</v>
      </c>
      <c r="I2177" s="2">
        <f>'Moving Avg'!H2177</f>
        <v>6.2899450000000119</v>
      </c>
      <c r="J2177" s="5" t="str">
        <f>OBV!F2177</f>
        <v>BULLISH</v>
      </c>
      <c r="K2177" s="5" t="str">
        <f>OBV!G2177</f>
        <v>NEUTRAL</v>
      </c>
      <c r="L2177" s="5" t="str">
        <f>OBV!H2177</f>
        <v>NEUTRAL</v>
      </c>
    </row>
    <row r="2178" spans="1:12" ht="13.5" x14ac:dyDescent="0.25">
      <c r="A2178" s="3">
        <f>RSI!A2178</f>
        <v>45176</v>
      </c>
      <c r="B2178" s="2">
        <f>RSI!B2178</f>
        <v>6.891</v>
      </c>
      <c r="C2178" s="2">
        <f>RSI!I2178</f>
        <v>72.71694505295369</v>
      </c>
      <c r="D2178" s="2">
        <f>MACD!E2178</f>
        <v>-0.10758088228307194</v>
      </c>
      <c r="E2178" s="2">
        <f>MACD!F2178</f>
        <v>-8.9591343567796106E-2</v>
      </c>
      <c r="F2178" s="2">
        <f>'Moving Avg'!D2178</f>
        <v>6.9079999999999995</v>
      </c>
      <c r="G2178" s="2">
        <f>'Moving Avg'!F2178</f>
        <v>6.7758000000000012</v>
      </c>
      <c r="H2178" s="2">
        <f>'Moving Avg'!G2178</f>
        <v>6.5948000000000011</v>
      </c>
      <c r="I2178" s="2">
        <f>'Moving Avg'!H2178</f>
        <v>6.2936850000000115</v>
      </c>
      <c r="J2178" s="5" t="str">
        <f>OBV!F2178</f>
        <v>BULLISH</v>
      </c>
      <c r="K2178" s="5" t="str">
        <f>OBV!G2178</f>
        <v>NEUTRAL</v>
      </c>
      <c r="L2178" s="5" t="str">
        <f>OBV!H2178</f>
        <v>NEUTRAL</v>
      </c>
    </row>
    <row r="2179" spans="1:12" ht="13.5" x14ac:dyDescent="0.25">
      <c r="A2179" s="3">
        <f>RSI!A2179</f>
        <v>45177</v>
      </c>
      <c r="B2179" s="2">
        <f>RSI!B2179</f>
        <v>6.976</v>
      </c>
      <c r="C2179" s="2">
        <f>RSI!I2179</f>
        <v>78.540651997936692</v>
      </c>
      <c r="D2179" s="2">
        <f>MACD!E2179</f>
        <v>-8.6453716415805459E-2</v>
      </c>
      <c r="E2179" s="2">
        <f>MACD!F2179</f>
        <v>-8.8963818137397982E-2</v>
      </c>
      <c r="F2179" s="2">
        <f>'Moving Avg'!D2179</f>
        <v>6.9079999999999995</v>
      </c>
      <c r="G2179" s="2">
        <f>'Moving Avg'!F2179</f>
        <v>6.794500000000002</v>
      </c>
      <c r="H2179" s="2">
        <f>'Moving Avg'!G2179</f>
        <v>6.6079000000000017</v>
      </c>
      <c r="I2179" s="2">
        <f>'Moving Avg'!H2179</f>
        <v>6.2978850000000115</v>
      </c>
      <c r="J2179" s="5" t="str">
        <f>OBV!F2179</f>
        <v>BULLISH</v>
      </c>
      <c r="K2179" s="5" t="str">
        <f>OBV!G2179</f>
        <v>NEUTRAL</v>
      </c>
      <c r="L2179" s="5" t="str">
        <f>OBV!H2179</f>
        <v>NEUTRAL</v>
      </c>
    </row>
    <row r="2180" spans="1:12" ht="13.5" x14ac:dyDescent="0.25">
      <c r="A2180" s="3">
        <f>RSI!A2180</f>
        <v>45180</v>
      </c>
      <c r="B2180" s="2">
        <f>RSI!B2180</f>
        <v>6.976</v>
      </c>
      <c r="C2180" s="2">
        <f>RSI!I2180</f>
        <v>78.540651997936692</v>
      </c>
      <c r="D2180" s="2">
        <f>MACD!E2180</f>
        <v>-6.9884527016483844E-2</v>
      </c>
      <c r="E2180" s="2">
        <f>MACD!F2180</f>
        <v>-8.5147959913215152E-2</v>
      </c>
      <c r="F2180" s="2">
        <f>'Moving Avg'!D2180</f>
        <v>6.9249999999999998</v>
      </c>
      <c r="G2180" s="2">
        <f>'Moving Avg'!F2180</f>
        <v>6.8132000000000019</v>
      </c>
      <c r="H2180" s="2">
        <f>'Moving Avg'!G2180</f>
        <v>6.6211600000000024</v>
      </c>
      <c r="I2180" s="2">
        <f>'Moving Avg'!H2180</f>
        <v>6.3020850000000106</v>
      </c>
      <c r="J2180" s="5" t="str">
        <f>OBV!F2180</f>
        <v>BULLISH</v>
      </c>
      <c r="K2180" s="5" t="str">
        <f>OBV!G2180</f>
        <v>WEAK</v>
      </c>
      <c r="L2180" s="5" t="str">
        <f>OBV!H2180</f>
        <v>CONFIRMED BULLISH</v>
      </c>
    </row>
    <row r="2181" spans="1:12" ht="13.5" x14ac:dyDescent="0.25">
      <c r="A2181" s="3">
        <f>RSI!A2181</f>
        <v>45181</v>
      </c>
      <c r="B2181" s="2">
        <f>RSI!B2181</f>
        <v>6.9340000000000002</v>
      </c>
      <c r="C2181" s="2">
        <f>RSI!I2181</f>
        <v>69.980468189291855</v>
      </c>
      <c r="D2181" s="2">
        <f>MACD!E2181</f>
        <v>-5.3964113361558042E-2</v>
      </c>
      <c r="E2181" s="2">
        <f>MACD!F2181</f>
        <v>-7.8911190602883735E-2</v>
      </c>
      <c r="F2181" s="2">
        <f>'Moving Avg'!D2181</f>
        <v>6.9336000000000002</v>
      </c>
      <c r="G2181" s="2">
        <f>'Moving Avg'!F2181</f>
        <v>6.8281000000000018</v>
      </c>
      <c r="H2181" s="2">
        <f>'Moving Avg'!G2181</f>
        <v>6.633580000000002</v>
      </c>
      <c r="I2181" s="2">
        <f>'Moving Avg'!H2181</f>
        <v>6.3060400000000119</v>
      </c>
      <c r="J2181" s="5" t="str">
        <f>OBV!F2181</f>
        <v>BULLISH</v>
      </c>
      <c r="K2181" s="5" t="str">
        <f>OBV!G2181</f>
        <v>NEUTRAL</v>
      </c>
      <c r="L2181" s="5" t="str">
        <f>OBV!H2181</f>
        <v>CONFIRMED BULLISH</v>
      </c>
    </row>
    <row r="2182" spans="1:12" ht="13.5" x14ac:dyDescent="0.25">
      <c r="A2182" s="3">
        <f>RSI!A2182</f>
        <v>45182</v>
      </c>
      <c r="B2182" s="2">
        <f>RSI!B2182</f>
        <v>6.9340000000000002</v>
      </c>
      <c r="C2182" s="2">
        <f>RSI!I2182</f>
        <v>69.980468189291855</v>
      </c>
      <c r="D2182" s="2">
        <f>MACD!E2182</f>
        <v>-4.1365907639191235E-2</v>
      </c>
      <c r="E2182" s="2">
        <f>MACD!F2182</f>
        <v>-7.1402134010145238E-2</v>
      </c>
      <c r="F2182" s="2">
        <f>'Moving Avg'!D2182</f>
        <v>6.9421999999999997</v>
      </c>
      <c r="G2182" s="2">
        <f>'Moving Avg'!F2182</f>
        <v>6.8421500000000011</v>
      </c>
      <c r="H2182" s="2">
        <f>'Moving Avg'!G2182</f>
        <v>6.6460000000000026</v>
      </c>
      <c r="I2182" s="2">
        <f>'Moving Avg'!H2182</f>
        <v>6.3099950000000113</v>
      </c>
      <c r="J2182" s="5" t="str">
        <f>OBV!F2182</f>
        <v>BULLISH</v>
      </c>
      <c r="K2182" s="5" t="str">
        <f>OBV!G2182</f>
        <v>NEUTRAL</v>
      </c>
      <c r="L2182" s="5" t="str">
        <f>OBV!H2182</f>
        <v>CONFIRMED BULLISH</v>
      </c>
    </row>
    <row r="2183" spans="1:12" ht="13.5" x14ac:dyDescent="0.25">
      <c r="A2183" s="3">
        <f>RSI!A2183</f>
        <v>45183</v>
      </c>
      <c r="B2183" s="2">
        <f>RSI!B2183</f>
        <v>6.8490000000000002</v>
      </c>
      <c r="C2183" s="2">
        <f>RSI!I2183</f>
        <v>55.725099797919754</v>
      </c>
      <c r="D2183" s="2">
        <f>MACD!E2183</f>
        <v>-2.5217844379340271E-2</v>
      </c>
      <c r="E2183" s="2">
        <f>MACD!F2183</f>
        <v>-6.2165276083984249E-2</v>
      </c>
      <c r="F2183" s="2">
        <f>'Moving Avg'!D2183</f>
        <v>6.9337999999999997</v>
      </c>
      <c r="G2183" s="2">
        <f>'Moving Avg'!F2183</f>
        <v>6.8519500000000004</v>
      </c>
      <c r="H2183" s="2">
        <f>'Moving Avg'!G2183</f>
        <v>6.6567200000000026</v>
      </c>
      <c r="I2183" s="2">
        <f>'Moving Avg'!H2183</f>
        <v>6.3135250000000109</v>
      </c>
      <c r="J2183" s="5" t="str">
        <f>OBV!F2183</f>
        <v>BEARISH</v>
      </c>
      <c r="K2183" s="5" t="str">
        <f>OBV!G2183</f>
        <v>STRONG</v>
      </c>
      <c r="L2183" s="5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6.8490000000000002</v>
      </c>
      <c r="C2184" s="2">
        <f>RSI!I2184</f>
        <v>55.725099797919754</v>
      </c>
      <c r="D2184" s="2">
        <f>MACD!E2184</f>
        <v>1.2767105322737393E-3</v>
      </c>
      <c r="E2184" s="2">
        <f>MACD!F2184</f>
        <v>-4.9476878760732652E-2</v>
      </c>
      <c r="F2184" s="2">
        <f>'Moving Avg'!D2184</f>
        <v>6.9084000000000003</v>
      </c>
      <c r="G2184" s="2">
        <f>'Moving Avg'!F2184</f>
        <v>6.8617499999999989</v>
      </c>
      <c r="H2184" s="2">
        <f>'Moving Avg'!G2184</f>
        <v>6.6626800000000017</v>
      </c>
      <c r="I2184" s="2">
        <f>'Moving Avg'!H2184</f>
        <v>6.3170550000000114</v>
      </c>
      <c r="J2184" s="5" t="str">
        <f>OBV!F2184</f>
        <v>BEARISH</v>
      </c>
      <c r="K2184" s="5" t="str">
        <f>OBV!G2184</f>
        <v>STRONG</v>
      </c>
      <c r="L2184" s="5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6.806</v>
      </c>
      <c r="C2185" s="2">
        <f>RSI!I2185</f>
        <v>49.776131691168736</v>
      </c>
      <c r="D2185" s="2">
        <f>MACD!E2185</f>
        <v>1.3575558847273683E-2</v>
      </c>
      <c r="E2185" s="2">
        <f>MACD!F2185</f>
        <v>-3.6866391239131387E-2</v>
      </c>
      <c r="F2185" s="2">
        <f>'Moving Avg'!D2185</f>
        <v>6.8743999999999996</v>
      </c>
      <c r="G2185" s="2">
        <f>'Moving Avg'!F2185</f>
        <v>6.8694000000000006</v>
      </c>
      <c r="H2185" s="2">
        <f>'Moving Avg'!G2185</f>
        <v>6.6711800000000006</v>
      </c>
      <c r="I2185" s="2">
        <f>'Moving Avg'!H2185</f>
        <v>6.3206800000000127</v>
      </c>
      <c r="J2185" s="5" t="str">
        <f>OBV!F2185</f>
        <v>BEARISH</v>
      </c>
      <c r="K2185" s="5" t="str">
        <f>OBV!G2185</f>
        <v>STRONG</v>
      </c>
      <c r="L2185" s="5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6.806</v>
      </c>
      <c r="C2186" s="2">
        <f>RSI!I2186</f>
        <v>49.776131691168736</v>
      </c>
      <c r="D2186" s="2">
        <f>MACD!E2186</f>
        <v>2.402536241204789E-2</v>
      </c>
      <c r="E2186" s="2">
        <f>MACD!F2186</f>
        <v>-2.4688040508895531E-2</v>
      </c>
      <c r="F2186" s="2">
        <f>'Moving Avg'!D2186</f>
        <v>6.8487999999999998</v>
      </c>
      <c r="G2186" s="2">
        <f>'Moving Avg'!F2186</f>
        <v>6.8770500000000014</v>
      </c>
      <c r="H2186" s="2">
        <f>'Moving Avg'!G2186</f>
        <v>6.6764599999999996</v>
      </c>
      <c r="I2186" s="2">
        <f>'Moving Avg'!H2186</f>
        <v>6.3243050000000123</v>
      </c>
      <c r="J2186" s="5" t="str">
        <f>OBV!F2186</f>
        <v>BEARISH</v>
      </c>
      <c r="K2186" s="5" t="str">
        <f>OBV!G2186</f>
        <v>STRONG</v>
      </c>
      <c r="L2186" s="5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6.806</v>
      </c>
      <c r="C2187" s="2">
        <f>RSI!I2187</f>
        <v>49.776131691168736</v>
      </c>
      <c r="D2187" s="2">
        <f>MACD!E2187</f>
        <v>3.2907398111946762E-2</v>
      </c>
      <c r="E2187" s="2">
        <f>MACD!F2187</f>
        <v>-1.3168952784727073E-2</v>
      </c>
      <c r="F2187" s="2">
        <f>'Moving Avg'!D2187</f>
        <v>6.8231999999999999</v>
      </c>
      <c r="G2187" s="2">
        <f>'Moving Avg'!F2187</f>
        <v>6.8826000000000009</v>
      </c>
      <c r="H2187" s="2">
        <f>'Moving Avg'!G2187</f>
        <v>6.6815599999999993</v>
      </c>
      <c r="I2187" s="2">
        <f>'Moving Avg'!H2187</f>
        <v>6.3279300000000127</v>
      </c>
      <c r="J2187" s="5" t="str">
        <f>OBV!F2187</f>
        <v>BEARISH</v>
      </c>
      <c r="K2187" s="5" t="str">
        <f>OBV!G2187</f>
        <v>STRONG</v>
      </c>
      <c r="L2187" s="5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6.806</v>
      </c>
      <c r="C2188" s="2">
        <f>RSI!I2188</f>
        <v>49.776131691168743</v>
      </c>
      <c r="D2188" s="2">
        <f>MACD!E2188</f>
        <v>4.0459905875549929E-2</v>
      </c>
      <c r="E2188" s="2">
        <f>MACD!F2188</f>
        <v>-2.4431810526716734E-3</v>
      </c>
      <c r="F2188" s="2">
        <f>'Moving Avg'!D2188</f>
        <v>6.8146000000000004</v>
      </c>
      <c r="G2188" s="2">
        <f>'Moving Avg'!F2188</f>
        <v>6.8868499999999999</v>
      </c>
      <c r="H2188" s="2">
        <f>'Moving Avg'!G2188</f>
        <v>6.686659999999998</v>
      </c>
      <c r="I2188" s="2">
        <f>'Moving Avg'!H2188</f>
        <v>6.3315550000000131</v>
      </c>
      <c r="J2188" s="5" t="str">
        <f>OBV!F2188</f>
        <v>BEARISH</v>
      </c>
      <c r="K2188" s="5" t="str">
        <f>OBV!G2188</f>
        <v>STRONG</v>
      </c>
      <c r="L2188" s="5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6.9340000000000002</v>
      </c>
      <c r="C2189" s="2">
        <f>RSI!I2189</f>
        <v>64.815325859022295</v>
      </c>
      <c r="D2189" s="2">
        <f>MACD!E2189</f>
        <v>5.0480133828508578E-2</v>
      </c>
      <c r="E2189" s="2">
        <f>MACD!F2189</f>
        <v>8.1414819235643768E-3</v>
      </c>
      <c r="F2189" s="2">
        <f>'Moving Avg'!D2189</f>
        <v>6.8315999999999999</v>
      </c>
      <c r="G2189" s="2">
        <f>'Moving Avg'!F2189</f>
        <v>6.8890000000000002</v>
      </c>
      <c r="H2189" s="2">
        <f>'Moving Avg'!G2189</f>
        <v>6.6943199999999976</v>
      </c>
      <c r="I2189" s="2">
        <f>'Moving Avg'!H2189</f>
        <v>6.3366000000000131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</row>
    <row r="2190" spans="1:12" ht="13.5" x14ac:dyDescent="0.25">
      <c r="A2190" s="3">
        <f>RSI!A2190</f>
        <v>45194</v>
      </c>
      <c r="B2190" s="2">
        <f>RSI!B2190</f>
        <v>6.9340000000000002</v>
      </c>
      <c r="C2190" s="2">
        <f>RSI!I2190</f>
        <v>64.815325859022295</v>
      </c>
      <c r="D2190" s="2">
        <f>MACD!E2190</f>
        <v>5.8234100072809269E-2</v>
      </c>
      <c r="E2190" s="2">
        <f>MACD!F2190</f>
        <v>1.8160005553413357E-2</v>
      </c>
      <c r="F2190" s="2">
        <f>'Moving Avg'!D2190</f>
        <v>6.8572000000000006</v>
      </c>
      <c r="G2190" s="2">
        <f>'Moving Avg'!F2190</f>
        <v>6.8911499999999988</v>
      </c>
      <c r="H2190" s="2">
        <f>'Moving Avg'!G2190</f>
        <v>6.7065799999999989</v>
      </c>
      <c r="I2190" s="2">
        <f>'Moving Avg'!H2190</f>
        <v>6.3408650000000124</v>
      </c>
      <c r="J2190" s="5" t="str">
        <f>OBV!F2190</f>
        <v>BULLISH</v>
      </c>
      <c r="K2190" s="5" t="str">
        <f>OBV!G2190</f>
        <v>WEAK</v>
      </c>
      <c r="L2190" s="5" t="str">
        <f>OBV!H2190</f>
        <v>CONFIRMED BULLISH</v>
      </c>
    </row>
    <row r="2191" spans="1:12" ht="13.5" x14ac:dyDescent="0.25">
      <c r="A2191" s="3">
        <f>RSI!A2191</f>
        <v>45195</v>
      </c>
      <c r="B2191" s="2">
        <f>RSI!B2191</f>
        <v>6.806</v>
      </c>
      <c r="C2191" s="2">
        <f>RSI!I2191</f>
        <v>48.108167531412754</v>
      </c>
      <c r="D2191" s="2">
        <f>MACD!E2191</f>
        <v>6.7144083881617966E-2</v>
      </c>
      <c r="E2191" s="2">
        <f>MACD!F2191</f>
        <v>2.7956821219054281E-2</v>
      </c>
      <c r="F2191" s="2">
        <f>'Moving Avg'!D2191</f>
        <v>6.8572000000000006</v>
      </c>
      <c r="G2191" s="2">
        <f>'Moving Avg'!F2191</f>
        <v>6.8868999999999998</v>
      </c>
      <c r="H2191" s="2">
        <f>'Moving Avg'!G2191</f>
        <v>6.7162799999999985</v>
      </c>
      <c r="I2191" s="2">
        <f>'Moving Avg'!H2191</f>
        <v>6.3452700000000117</v>
      </c>
      <c r="J2191" s="5" t="str">
        <f>OBV!F2191</f>
        <v>BULLISH</v>
      </c>
      <c r="K2191" s="5" t="str">
        <f>OBV!G2191</f>
        <v>NEUTRAL</v>
      </c>
      <c r="L2191" s="5" t="str">
        <f>OBV!H2191</f>
        <v>NEUTRAL</v>
      </c>
    </row>
    <row r="2192" spans="1:12" ht="13.5" x14ac:dyDescent="0.25">
      <c r="A2192" s="3">
        <f>RSI!A2192</f>
        <v>45197</v>
      </c>
      <c r="B2192" s="2">
        <f>RSI!B2192</f>
        <v>6.806</v>
      </c>
      <c r="C2192" s="2">
        <f>RSI!I2192</f>
        <v>48.108167531412754</v>
      </c>
      <c r="D2192" s="2">
        <f>MACD!E2192</f>
        <v>7.481835514058055E-2</v>
      </c>
      <c r="E2192" s="2">
        <f>MACD!F2192</f>
        <v>3.7329128003359538E-2</v>
      </c>
      <c r="F2192" s="2">
        <f>'Moving Avg'!D2192</f>
        <v>6.8572000000000006</v>
      </c>
      <c r="G2192" s="2">
        <f>'Moving Avg'!F2192</f>
        <v>6.8826499999999999</v>
      </c>
      <c r="H2192" s="2">
        <f>'Moving Avg'!G2192</f>
        <v>6.7259799999999972</v>
      </c>
      <c r="I2192" s="2">
        <f>'Moving Avg'!H2192</f>
        <v>6.3496750000000119</v>
      </c>
      <c r="J2192" s="5" t="str">
        <f>OBV!F2192</f>
        <v>BULLISH</v>
      </c>
      <c r="K2192" s="5" t="str">
        <f>OBV!G2192</f>
        <v>NEUTRAL</v>
      </c>
      <c r="L2192" s="5" t="str">
        <f>OBV!H2192</f>
        <v>NEUTRAL</v>
      </c>
    </row>
    <row r="2193" spans="1:12" ht="13.5" x14ac:dyDescent="0.25">
      <c r="A2193" s="3">
        <f>RSI!A2193</f>
        <v>45198</v>
      </c>
      <c r="B2193" s="2">
        <f>RSI!B2193</f>
        <v>6.806</v>
      </c>
      <c r="C2193" s="2">
        <f>RSI!I2193</f>
        <v>48.108167531412754</v>
      </c>
      <c r="D2193" s="2">
        <f>MACD!E2193</f>
        <v>6.836009638175522E-2</v>
      </c>
      <c r="E2193" s="2">
        <f>MACD!F2193</f>
        <v>4.3535321679038674E-2</v>
      </c>
      <c r="F2193" s="2">
        <f>'Moving Avg'!D2193</f>
        <v>6.8572000000000006</v>
      </c>
      <c r="G2193" s="2">
        <f>'Moving Avg'!F2193</f>
        <v>6.8783999999999992</v>
      </c>
      <c r="H2193" s="2">
        <f>'Moving Avg'!G2193</f>
        <v>6.7344799999999978</v>
      </c>
      <c r="I2193" s="2">
        <f>'Moving Avg'!H2193</f>
        <v>6.3540800000000113</v>
      </c>
      <c r="J2193" s="5" t="str">
        <f>OBV!F2193</f>
        <v>BULLISH</v>
      </c>
      <c r="K2193" s="5" t="str">
        <f>OBV!G2193</f>
        <v>NEUTRAL</v>
      </c>
      <c r="L2193" s="5" t="str">
        <f>OBV!H2193</f>
        <v>NEUTRAL</v>
      </c>
    </row>
    <row r="2194" spans="1:12" ht="13.5" x14ac:dyDescent="0.25">
      <c r="A2194" s="3">
        <f>RSI!A2194</f>
        <v>45201</v>
      </c>
      <c r="B2194" s="2">
        <f>RSI!B2194</f>
        <v>6.806</v>
      </c>
      <c r="C2194" s="2">
        <f>RSI!I2194</f>
        <v>48.108167531412754</v>
      </c>
      <c r="D2194" s="2">
        <f>MACD!E2194</f>
        <v>6.3011203093425117E-2</v>
      </c>
      <c r="E2194" s="2">
        <f>MACD!F2194</f>
        <v>4.7430497961915966E-2</v>
      </c>
      <c r="F2194" s="2">
        <f>'Moving Avg'!D2194</f>
        <v>6.8315999999999999</v>
      </c>
      <c r="G2194" s="2">
        <f>'Moving Avg'!F2194</f>
        <v>6.8698999999999995</v>
      </c>
      <c r="H2194" s="2">
        <f>'Moving Avg'!G2194</f>
        <v>6.7429799999999966</v>
      </c>
      <c r="I2194" s="2">
        <f>'Moving Avg'!H2194</f>
        <v>6.3584850000000106</v>
      </c>
      <c r="J2194" s="5" t="str">
        <f>OBV!F2194</f>
        <v>BEARISH</v>
      </c>
      <c r="K2194" s="5" t="str">
        <f>OBV!G2194</f>
        <v>STRONG</v>
      </c>
      <c r="L2194" s="5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6.806</v>
      </c>
      <c r="C2195" s="2">
        <f>RSI!I2195</f>
        <v>48.108167531412754</v>
      </c>
      <c r="D2195" s="2">
        <f>MACD!E2195</f>
        <v>5.1977042219736092E-2</v>
      </c>
      <c r="E2195" s="2">
        <f>MACD!F2195</f>
        <v>4.8339806813479998E-2</v>
      </c>
      <c r="F2195" s="2">
        <f>'Moving Avg'!D2195</f>
        <v>6.806</v>
      </c>
      <c r="G2195" s="2">
        <f>'Moving Avg'!F2195</f>
        <v>6.8656499999999996</v>
      </c>
      <c r="H2195" s="2">
        <f>'Moving Avg'!G2195</f>
        <v>6.7514799999999973</v>
      </c>
      <c r="I2195" s="2">
        <f>'Moving Avg'!H2195</f>
        <v>6.3628900000000099</v>
      </c>
      <c r="J2195" s="5" t="str">
        <f>OBV!F2195</f>
        <v>BEARISH</v>
      </c>
      <c r="K2195" s="5" t="str">
        <f>OBV!G2195</f>
        <v>STRONG</v>
      </c>
      <c r="L2195" s="5" t="str">
        <f>OBV!H2195</f>
        <v>CONFIRMED BEARISH</v>
      </c>
    </row>
    <row r="2196" spans="1:12" ht="13.5" x14ac:dyDescent="0.25">
      <c r="A2196" s="3">
        <f>RSI!A2196</f>
        <v>45203</v>
      </c>
      <c r="B2196" s="2">
        <f>RSI!B2196</f>
        <v>6.806</v>
      </c>
      <c r="C2196" s="2">
        <f>RSI!I2196</f>
        <v>48.108167531412754</v>
      </c>
      <c r="D2196" s="2">
        <f>MACD!E2196</f>
        <v>4.273971341875793E-2</v>
      </c>
      <c r="E2196" s="2">
        <f>MACD!F2196</f>
        <v>4.721978813453559E-2</v>
      </c>
      <c r="F2196" s="2">
        <f>'Moving Avg'!D2196</f>
        <v>6.806</v>
      </c>
      <c r="G2196" s="2">
        <f>'Moving Avg'!F2196</f>
        <v>6.8613999999999988</v>
      </c>
      <c r="H2196" s="2">
        <f>'Moving Avg'!G2196</f>
        <v>6.7565799999999969</v>
      </c>
      <c r="I2196" s="2">
        <f>'Moving Avg'!H2196</f>
        <v>6.3672950000000093</v>
      </c>
      <c r="J2196" s="5" t="str">
        <f>OBV!F2196</f>
        <v>NEUTRAL</v>
      </c>
      <c r="K2196" s="5" t="str">
        <f>OBV!G2196</f>
        <v>NEUTRAL</v>
      </c>
      <c r="L2196" s="5" t="str">
        <f>OBV!H2196</f>
        <v>NEUTRAL</v>
      </c>
    </row>
    <row r="2197" spans="1:12" ht="13.5" x14ac:dyDescent="0.25">
      <c r="A2197" s="3">
        <f>RSI!A2197</f>
        <v>45204</v>
      </c>
      <c r="B2197" s="2">
        <f>RSI!B2197</f>
        <v>6.806</v>
      </c>
      <c r="C2197" s="2">
        <f>RSI!I2197</f>
        <v>48.108167531412754</v>
      </c>
      <c r="D2197" s="2">
        <f>MACD!E2197</f>
        <v>3.5015427738006366E-2</v>
      </c>
      <c r="E2197" s="2">
        <f>MACD!F2197</f>
        <v>4.4778916055229753E-2</v>
      </c>
      <c r="F2197" s="2">
        <f>'Moving Avg'!D2197</f>
        <v>6.806</v>
      </c>
      <c r="G2197" s="2">
        <f>'Moving Avg'!F2197</f>
        <v>6.8571499999999999</v>
      </c>
      <c r="H2197" s="2">
        <f>'Moving Avg'!G2197</f>
        <v>6.7616799999999966</v>
      </c>
      <c r="I2197" s="2">
        <f>'Moving Avg'!H2197</f>
        <v>6.3717400000000097</v>
      </c>
      <c r="J2197" s="5" t="str">
        <f>OBV!F2197</f>
        <v>NEUTRAL</v>
      </c>
      <c r="K2197" s="5" t="str">
        <f>OBV!G2197</f>
        <v>NEUTRAL</v>
      </c>
      <c r="L2197" s="5" t="str">
        <f>OBV!H2197</f>
        <v>NEUTRAL</v>
      </c>
    </row>
    <row r="2198" spans="1:12" ht="13.5" x14ac:dyDescent="0.25">
      <c r="A2198" s="3">
        <f>RSI!A2198</f>
        <v>45205</v>
      </c>
      <c r="B2198" s="2">
        <f>RSI!B2198</f>
        <v>6.806</v>
      </c>
      <c r="C2198" s="2">
        <f>RSI!I2198</f>
        <v>48.108167531412754</v>
      </c>
      <c r="D2198" s="2">
        <f>MACD!E2198</f>
        <v>2.8564600748949509E-2</v>
      </c>
      <c r="E2198" s="2">
        <f>MACD!F2198</f>
        <v>4.1536052993973713E-2</v>
      </c>
      <c r="F2198" s="2">
        <f>'Moving Avg'!D2198</f>
        <v>6.806</v>
      </c>
      <c r="G2198" s="2">
        <f>'Moving Avg'!F2198</f>
        <v>6.8529</v>
      </c>
      <c r="H2198" s="2">
        <f>'Moving Avg'!G2198</f>
        <v>6.7667799999999962</v>
      </c>
      <c r="I2198" s="2">
        <f>'Moving Avg'!H2198</f>
        <v>6.3761450000000091</v>
      </c>
      <c r="J2198" s="5" t="str">
        <f>OBV!F2198</f>
        <v>NEUTRAL</v>
      </c>
      <c r="K2198" s="5" t="str">
        <f>OBV!G2198</f>
        <v>NEUTRAL</v>
      </c>
      <c r="L2198" s="5" t="str">
        <f>OBV!H2198</f>
        <v>NEUTRAL</v>
      </c>
    </row>
    <row r="2199" spans="1:12" ht="13.5" x14ac:dyDescent="0.25">
      <c r="A2199" s="3">
        <f>RSI!A2199</f>
        <v>45208</v>
      </c>
      <c r="B2199" s="2">
        <f>RSI!B2199</f>
        <v>6.6360000000000001</v>
      </c>
      <c r="C2199" s="2">
        <f>RSI!I2199</f>
        <v>29.708184811591053</v>
      </c>
      <c r="D2199" s="2">
        <f>MACD!E2199</f>
        <v>5.5469911788875059E-2</v>
      </c>
      <c r="E2199" s="2">
        <f>MACD!F2199</f>
        <v>4.4322824752953988E-2</v>
      </c>
      <c r="F2199" s="2">
        <f>'Moving Avg'!D2199</f>
        <v>6.7720000000000002</v>
      </c>
      <c r="G2199" s="2">
        <f>'Moving Avg'!F2199</f>
        <v>6.8358999999999979</v>
      </c>
      <c r="H2199" s="2">
        <f>'Moving Avg'!G2199</f>
        <v>6.7684799999999976</v>
      </c>
      <c r="I2199" s="2">
        <f>'Moving Avg'!H2199</f>
        <v>6.3797000000000095</v>
      </c>
      <c r="J2199" s="5" t="str">
        <f>OBV!F2199</f>
        <v>BEARISH</v>
      </c>
      <c r="K2199" s="5" t="str">
        <f>OBV!G2199</f>
        <v>STRONG</v>
      </c>
      <c r="L2199" s="5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6.6360000000000001</v>
      </c>
      <c r="C2200" s="2">
        <f>RSI!I2200</f>
        <v>29.708184811591053</v>
      </c>
      <c r="D2200" s="2">
        <f>MACD!E2200</f>
        <v>7.9313447084670585E-2</v>
      </c>
      <c r="E2200" s="2">
        <f>MACD!F2200</f>
        <v>5.1320949219297307E-2</v>
      </c>
      <c r="F2200" s="2">
        <f>'Moving Avg'!D2200</f>
        <v>6.7379999999999995</v>
      </c>
      <c r="G2200" s="2">
        <f>'Moving Avg'!F2200</f>
        <v>6.8188999999999975</v>
      </c>
      <c r="H2200" s="2">
        <f>'Moving Avg'!G2200</f>
        <v>6.770179999999999</v>
      </c>
      <c r="I2200" s="2">
        <f>'Moving Avg'!H2200</f>
        <v>6.383255000000009</v>
      </c>
      <c r="J2200" s="5" t="str">
        <f>OBV!F2200</f>
        <v>BEARISH</v>
      </c>
      <c r="K2200" s="5" t="str">
        <f>OBV!G2200</f>
        <v>STRONG</v>
      </c>
      <c r="L2200" s="5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6.6360000000000001</v>
      </c>
      <c r="C2201" s="2">
        <f>RSI!I2201</f>
        <v>29.708184811591053</v>
      </c>
      <c r="D2201" s="2">
        <f>MACD!E2201</f>
        <v>8.0794126338245675E-2</v>
      </c>
      <c r="E2201" s="2">
        <f>MACD!F2201</f>
        <v>5.7215584643086986E-2</v>
      </c>
      <c r="F2201" s="2">
        <f>'Moving Avg'!D2201</f>
        <v>6.7040000000000006</v>
      </c>
      <c r="G2201" s="2">
        <f>'Moving Avg'!F2201</f>
        <v>6.8039999999999976</v>
      </c>
      <c r="H2201" s="2">
        <f>'Moving Avg'!G2201</f>
        <v>6.7718799999999995</v>
      </c>
      <c r="I2201" s="2">
        <f>'Moving Avg'!H2201</f>
        <v>6.3868500000000088</v>
      </c>
      <c r="J2201" s="5" t="str">
        <f>OBV!F2201</f>
        <v>BEARISH</v>
      </c>
      <c r="K2201" s="5" t="str">
        <f>OBV!G2201</f>
        <v>STRONG</v>
      </c>
      <c r="L2201" s="5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6.6360000000000001</v>
      </c>
      <c r="C2202" s="2">
        <f>RSI!I2202</f>
        <v>29.708184811591067</v>
      </c>
      <c r="D2202" s="2">
        <f>MACD!E2202</f>
        <v>8.2970793829357348E-2</v>
      </c>
      <c r="E2202" s="2">
        <f>MACD!F2202</f>
        <v>6.2366626480341067E-2</v>
      </c>
      <c r="F2202" s="2">
        <f>'Moving Avg'!D2202</f>
        <v>6.67</v>
      </c>
      <c r="G2202" s="2">
        <f>'Moving Avg'!F2202</f>
        <v>6.7890999999999977</v>
      </c>
      <c r="H2202" s="2">
        <f>'Moving Avg'!G2202</f>
        <v>6.7735800000000008</v>
      </c>
      <c r="I2202" s="2">
        <f>'Moving Avg'!H2202</f>
        <v>6.3904450000000086</v>
      </c>
      <c r="J2202" s="5" t="str">
        <f>OBV!F2202</f>
        <v>BEARISH</v>
      </c>
      <c r="K2202" s="5" t="str">
        <f>OBV!G2202</f>
        <v>STRONG</v>
      </c>
      <c r="L2202" s="5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6.6440000000000001</v>
      </c>
      <c r="C2203" s="2">
        <f>RSI!I2203</f>
        <v>31.369662576759538</v>
      </c>
      <c r="D2203" s="2">
        <f>MACD!E2203</f>
        <v>8.5075353330035242E-2</v>
      </c>
      <c r="E2203" s="2">
        <f>MACD!F2203</f>
        <v>6.6908371850279896E-2</v>
      </c>
      <c r="F2203" s="2">
        <f>'Moving Avg'!D2203</f>
        <v>6.6376000000000008</v>
      </c>
      <c r="G2203" s="2">
        <f>'Moving Avg'!F2203</f>
        <v>6.7788499999999985</v>
      </c>
      <c r="H2203" s="2">
        <f>'Moving Avg'!G2203</f>
        <v>6.7754399999999997</v>
      </c>
      <c r="I2203" s="2">
        <f>'Moving Avg'!H2203</f>
        <v>6.3940400000000093</v>
      </c>
      <c r="J2203" s="5" t="str">
        <f>OBV!F2203</f>
        <v>BULLISH</v>
      </c>
      <c r="K2203" s="5" t="str">
        <f>OBV!G2203</f>
        <v>NEUTRAL</v>
      </c>
      <c r="L2203" s="5" t="str">
        <f>OBV!H2203</f>
        <v>BULLISH DIVERGENCE</v>
      </c>
    </row>
    <row r="2204" spans="1:12" ht="13.5" x14ac:dyDescent="0.25">
      <c r="A2204" s="3">
        <f>RSI!A2204</f>
        <v>45215</v>
      </c>
      <c r="B2204" s="2">
        <f>RSI!B2204</f>
        <v>6.6440000000000001</v>
      </c>
      <c r="C2204" s="2">
        <f>RSI!I2204</f>
        <v>31.369662576759538</v>
      </c>
      <c r="D2204" s="2">
        <f>MACD!E2204</f>
        <v>8.7600858883785548E-2</v>
      </c>
      <c r="E2204" s="2">
        <f>MACD!F2204</f>
        <v>7.1046869256981032E-2</v>
      </c>
      <c r="F2204" s="2">
        <f>'Moving Avg'!D2204</f>
        <v>6.6391999999999998</v>
      </c>
      <c r="G2204" s="2">
        <f>'Moving Avg'!F2204</f>
        <v>6.7685999999999975</v>
      </c>
      <c r="H2204" s="2">
        <f>'Moving Avg'!G2204</f>
        <v>6.7762800000000016</v>
      </c>
      <c r="I2204" s="2">
        <f>'Moving Avg'!H2204</f>
        <v>6.3976350000000091</v>
      </c>
      <c r="J2204" s="5" t="str">
        <f>OBV!F2204</f>
        <v>BULLISH</v>
      </c>
      <c r="K2204" s="5" t="str">
        <f>OBV!G2204</f>
        <v>WEAK</v>
      </c>
      <c r="L2204" s="5" t="str">
        <f>OBV!H2204</f>
        <v>CONFIRMED BULLISH</v>
      </c>
    </row>
    <row r="2205" spans="1:12" ht="13.5" x14ac:dyDescent="0.25">
      <c r="A2205" s="3">
        <f>RSI!A2205</f>
        <v>45216</v>
      </c>
      <c r="B2205" s="2">
        <f>RSI!B2205</f>
        <v>6.6440000000000001</v>
      </c>
      <c r="C2205" s="2">
        <f>RSI!I2205</f>
        <v>31.369662576759538</v>
      </c>
      <c r="D2205" s="2">
        <f>MACD!E2205</f>
        <v>9.0427384786196718E-2</v>
      </c>
      <c r="E2205" s="2">
        <f>MACD!F2205</f>
        <v>7.4922972362824178E-2</v>
      </c>
      <c r="F2205" s="2">
        <f>'Moving Avg'!D2205</f>
        <v>6.6408000000000005</v>
      </c>
      <c r="G2205" s="2">
        <f>'Moving Avg'!F2205</f>
        <v>6.7604999999999986</v>
      </c>
      <c r="H2205" s="2">
        <f>'Moving Avg'!G2205</f>
        <v>6.7771200000000018</v>
      </c>
      <c r="I2205" s="2">
        <f>'Moving Avg'!H2205</f>
        <v>6.4012300000000097</v>
      </c>
      <c r="J2205" s="5" t="str">
        <f>OBV!F2205</f>
        <v>BULLISH</v>
      </c>
      <c r="K2205" s="5" t="str">
        <f>OBV!G2205</f>
        <v>WEAK</v>
      </c>
      <c r="L2205" s="5" t="str">
        <f>OBV!H2205</f>
        <v>CONFIRMED BULLISH</v>
      </c>
    </row>
    <row r="2206" spans="1:12" ht="13.5" x14ac:dyDescent="0.25">
      <c r="A2206" s="3">
        <f>RSI!A2206</f>
        <v>45217</v>
      </c>
      <c r="B2206" s="2">
        <f>RSI!B2206</f>
        <v>6.6360000000000001</v>
      </c>
      <c r="C2206" s="2">
        <f>RSI!I2206</f>
        <v>30.47012751257175</v>
      </c>
      <c r="D2206" s="2">
        <f>MACD!E2206</f>
        <v>9.4050134313314437E-2</v>
      </c>
      <c r="E2206" s="2">
        <f>MACD!F2206</f>
        <v>7.8748404752922233E-2</v>
      </c>
      <c r="F2206" s="2">
        <f>'Moving Avg'!D2206</f>
        <v>6.6408000000000005</v>
      </c>
      <c r="G2206" s="2">
        <f>'Moving Avg'!F2206</f>
        <v>6.751999999999998</v>
      </c>
      <c r="H2206" s="2">
        <f>'Moving Avg'!G2206</f>
        <v>6.7778000000000018</v>
      </c>
      <c r="I2206" s="2">
        <f>'Moving Avg'!H2206</f>
        <v>6.4047850000000093</v>
      </c>
      <c r="J2206" s="5" t="str">
        <f>OBV!F2206</f>
        <v>BULLISH</v>
      </c>
      <c r="K2206" s="5" t="str">
        <f>OBV!G2206</f>
        <v>NEUTRAL</v>
      </c>
      <c r="L2206" s="5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6.7210000000000001</v>
      </c>
      <c r="C2207" s="2">
        <f>RSI!I2207</f>
        <v>47.647576355210589</v>
      </c>
      <c r="D2207" s="2">
        <f>MACD!E2207</f>
        <v>9.1457700076003512E-2</v>
      </c>
      <c r="E2207" s="2">
        <f>MACD!F2207</f>
        <v>8.1290263817538483E-2</v>
      </c>
      <c r="F2207" s="2">
        <f>'Moving Avg'!D2207</f>
        <v>6.6577999999999999</v>
      </c>
      <c r="G2207" s="2">
        <f>'Moving Avg'!F2207</f>
        <v>6.747749999999999</v>
      </c>
      <c r="H2207" s="2">
        <f>'Moving Avg'!G2207</f>
        <v>6.7801800000000023</v>
      </c>
      <c r="I2207" s="2">
        <f>'Moving Avg'!H2207</f>
        <v>6.4087650000000087</v>
      </c>
      <c r="J2207" s="5" t="str">
        <f>OBV!F2207</f>
        <v>BULLISH</v>
      </c>
      <c r="K2207" s="5" t="str">
        <f>OBV!G2207</f>
        <v>WEAK</v>
      </c>
      <c r="L2207" s="5" t="str">
        <f>OBV!H2207</f>
        <v>CONFIRMED BULLISH</v>
      </c>
    </row>
    <row r="2208" spans="1:12" ht="13.5" x14ac:dyDescent="0.25">
      <c r="A2208" s="3">
        <f>RSI!A2208</f>
        <v>45219</v>
      </c>
      <c r="B2208" s="2">
        <f>RSI!B2208</f>
        <v>6.806</v>
      </c>
      <c r="C2208" s="2">
        <f>RSI!I2208</f>
        <v>58.649180918043371</v>
      </c>
      <c r="D2208" s="2">
        <f>MACD!E2208</f>
        <v>8.3056702310862818E-2</v>
      </c>
      <c r="E2208" s="2">
        <f>MACD!F2208</f>
        <v>8.1643551516203353E-2</v>
      </c>
      <c r="F2208" s="2">
        <f>'Moving Avg'!D2208</f>
        <v>6.6901999999999999</v>
      </c>
      <c r="G2208" s="2">
        <f>'Moving Avg'!F2208</f>
        <v>6.747749999999999</v>
      </c>
      <c r="H2208" s="2">
        <f>'Moving Avg'!G2208</f>
        <v>6.7842600000000042</v>
      </c>
      <c r="I2208" s="2">
        <f>'Moving Avg'!H2208</f>
        <v>6.413170000000008</v>
      </c>
      <c r="J2208" s="5" t="str">
        <f>OBV!F2208</f>
        <v>BULLISH</v>
      </c>
      <c r="K2208" s="5" t="str">
        <f>OBV!G2208</f>
        <v>WEAK</v>
      </c>
      <c r="L2208" s="5" t="str">
        <f>OBV!H2208</f>
        <v>CONFIRMED BULLISH</v>
      </c>
    </row>
    <row r="2209" spans="1:12" ht="13.5" x14ac:dyDescent="0.25">
      <c r="A2209" s="3">
        <f>RSI!A2209</f>
        <v>45222</v>
      </c>
      <c r="B2209" s="2">
        <f>RSI!B2209</f>
        <v>6.806</v>
      </c>
      <c r="C2209" s="2">
        <f>RSI!I2209</f>
        <v>58.649180918043371</v>
      </c>
      <c r="D2209" s="2">
        <f>MACD!E2209</f>
        <v>4.9374362724945442E-2</v>
      </c>
      <c r="E2209" s="2">
        <f>MACD!F2209</f>
        <v>7.5189713757951776E-2</v>
      </c>
      <c r="F2209" s="2">
        <f>'Moving Avg'!D2209</f>
        <v>6.7225999999999999</v>
      </c>
      <c r="G2209" s="2">
        <f>'Moving Avg'!F2209</f>
        <v>6.7413499999999997</v>
      </c>
      <c r="H2209" s="2">
        <f>'Moving Avg'!G2209</f>
        <v>6.7883400000000043</v>
      </c>
      <c r="I2209" s="2">
        <f>'Moving Avg'!H2209</f>
        <v>6.4175750000000074</v>
      </c>
      <c r="J2209" s="5" t="str">
        <f>OBV!F2209</f>
        <v>BULLISH</v>
      </c>
      <c r="K2209" s="5" t="str">
        <f>OBV!G2209</f>
        <v>WEAK</v>
      </c>
      <c r="L2209" s="5" t="str">
        <f>OBV!H2209</f>
        <v>CONFIRMED BULLISH</v>
      </c>
    </row>
    <row r="2210" spans="1:12" ht="13.5" x14ac:dyDescent="0.25">
      <c r="A2210" s="3">
        <f>RSI!A2210</f>
        <v>45223</v>
      </c>
      <c r="B2210" s="2">
        <f>RSI!B2210</f>
        <v>6.806</v>
      </c>
      <c r="C2210" s="2">
        <f>RSI!I2210</f>
        <v>58.649180918043363</v>
      </c>
      <c r="D2210" s="2">
        <f>MACD!E2210</f>
        <v>2.0485072590965991E-2</v>
      </c>
      <c r="E2210" s="2">
        <f>MACD!F2210</f>
        <v>6.4248785524554625E-2</v>
      </c>
      <c r="F2210" s="2">
        <f>'Moving Avg'!D2210</f>
        <v>6.7549999999999999</v>
      </c>
      <c r="G2210" s="2">
        <f>'Moving Avg'!F2210</f>
        <v>6.7349500000000004</v>
      </c>
      <c r="H2210" s="2">
        <f>'Moving Avg'!G2210</f>
        <v>6.7924200000000043</v>
      </c>
      <c r="I2210" s="2">
        <f>'Moving Avg'!H2210</f>
        <v>6.4219800000000067</v>
      </c>
      <c r="J2210" s="5" t="str">
        <f>OBV!F2210</f>
        <v>BULLISH</v>
      </c>
      <c r="K2210" s="5" t="str">
        <f>OBV!G2210</f>
        <v>WEAK</v>
      </c>
      <c r="L2210" s="5" t="str">
        <f>OBV!H2210</f>
        <v>CONFIRMED BULLISH</v>
      </c>
    </row>
    <row r="2211" spans="1:12" ht="13.5" x14ac:dyDescent="0.25">
      <c r="A2211" s="3">
        <f>RSI!A2211</f>
        <v>45224</v>
      </c>
      <c r="B2211" s="2">
        <f>RSI!B2211</f>
        <v>6.8150000000000004</v>
      </c>
      <c r="C2211" s="2">
        <f>RSI!I2211</f>
        <v>59.767269921447763</v>
      </c>
      <c r="D2211" s="2">
        <f>MACD!E2211</f>
        <v>-4.9864233554970383E-3</v>
      </c>
      <c r="E2211" s="2">
        <f>MACD!F2211</f>
        <v>5.0401743748544295E-2</v>
      </c>
      <c r="F2211" s="2">
        <f>'Moving Avg'!D2211</f>
        <v>6.7907999999999999</v>
      </c>
      <c r="G2211" s="2">
        <f>'Moving Avg'!F2211</f>
        <v>6.7354000000000003</v>
      </c>
      <c r="H2211" s="2">
        <f>'Moving Avg'!G2211</f>
        <v>6.7960000000000047</v>
      </c>
      <c r="I2211" s="2">
        <f>'Moving Avg'!H2211</f>
        <v>6.4264300000000061</v>
      </c>
      <c r="J2211" s="5" t="str">
        <f>OBV!F2211</f>
        <v>BULLISH</v>
      </c>
      <c r="K2211" s="5" t="str">
        <f>OBV!G2211</f>
        <v>WEAK</v>
      </c>
      <c r="L2211" s="5" t="str">
        <f>OBV!H2211</f>
        <v>CONFIRMED BULLISH</v>
      </c>
    </row>
    <row r="2212" spans="1:12" ht="13.5" x14ac:dyDescent="0.25">
      <c r="A2212" s="3">
        <f>RSI!A2212</f>
        <v>45225</v>
      </c>
      <c r="B2212" s="2">
        <f>RSI!B2212</f>
        <v>6.891</v>
      </c>
      <c r="C2212" s="2">
        <f>RSI!I2212</f>
        <v>67.707743709546605</v>
      </c>
      <c r="D2212" s="2">
        <f>MACD!E2212</f>
        <v>-3.2555413930584365E-2</v>
      </c>
      <c r="E2212" s="2">
        <f>MACD!F2212</f>
        <v>3.3810312212718567E-2</v>
      </c>
      <c r="F2212" s="2">
        <f>'Moving Avg'!D2212</f>
        <v>6.8248000000000006</v>
      </c>
      <c r="G2212" s="2">
        <f>'Moving Avg'!F2212</f>
        <v>6.7396500000000001</v>
      </c>
      <c r="H2212" s="2">
        <f>'Moving Avg'!G2212</f>
        <v>6.8007600000000039</v>
      </c>
      <c r="I2212" s="2">
        <f>'Moving Avg'!H2212</f>
        <v>6.4312600000000053</v>
      </c>
      <c r="J2212" s="5" t="str">
        <f>OBV!F2212</f>
        <v>BULLISH</v>
      </c>
      <c r="K2212" s="5" t="str">
        <f>OBV!G2212</f>
        <v>WEAK</v>
      </c>
      <c r="L2212" s="5" t="str">
        <f>OBV!H2212</f>
        <v>CONFIRMED BULLISH</v>
      </c>
    </row>
    <row r="2213" spans="1:12" ht="13.5" x14ac:dyDescent="0.25">
      <c r="A2213" s="3">
        <f>RSI!A2213</f>
        <v>45226</v>
      </c>
      <c r="B2213" s="2">
        <f>RSI!B2213</f>
        <v>6.976</v>
      </c>
      <c r="C2213" s="2">
        <f>RSI!I2213</f>
        <v>73.909784243481198</v>
      </c>
      <c r="D2213" s="2">
        <f>MACD!E2213</f>
        <v>-6.1755558524391851E-2</v>
      </c>
      <c r="E2213" s="2">
        <f>MACD!F2213</f>
        <v>1.4697138065296484E-2</v>
      </c>
      <c r="F2213" s="2">
        <f>'Moving Avg'!D2213</f>
        <v>6.8587999999999996</v>
      </c>
      <c r="G2213" s="2">
        <f>'Moving Avg'!F2213</f>
        <v>6.7481500000000008</v>
      </c>
      <c r="H2213" s="2">
        <f>'Moving Avg'!G2213</f>
        <v>6.8072200000000036</v>
      </c>
      <c r="I2213" s="2">
        <f>'Moving Avg'!H2213</f>
        <v>6.4365150000000053</v>
      </c>
      <c r="J2213" s="5" t="str">
        <f>OBV!F2213</f>
        <v>BULLISH</v>
      </c>
      <c r="K2213" s="5" t="str">
        <f>OBV!G2213</f>
        <v>WEAK</v>
      </c>
      <c r="L2213" s="5" t="str">
        <f>OBV!H2213</f>
        <v>CONFIRMED BULLISH</v>
      </c>
    </row>
    <row r="2214" spans="1:12" ht="13.5" x14ac:dyDescent="0.25">
      <c r="A2214" s="3">
        <f>RSI!A2214</f>
        <v>45229</v>
      </c>
      <c r="B2214" s="2">
        <f>RSI!B2214</f>
        <v>6.976</v>
      </c>
      <c r="C2214" s="2">
        <f>RSI!I2214</f>
        <v>73.909784243481198</v>
      </c>
      <c r="D2214" s="2">
        <f>MACD!E2214</f>
        <v>-8.771287342239642E-2</v>
      </c>
      <c r="E2214" s="2">
        <f>MACD!F2214</f>
        <v>-5.784864232242096E-3</v>
      </c>
      <c r="F2214" s="2">
        <f>'Moving Avg'!D2214</f>
        <v>6.8927999999999994</v>
      </c>
      <c r="G2214" s="2">
        <f>'Moving Avg'!F2214</f>
        <v>6.7566500000000005</v>
      </c>
      <c r="H2214" s="2">
        <f>'Moving Avg'!G2214</f>
        <v>6.8136800000000024</v>
      </c>
      <c r="I2214" s="2">
        <f>'Moving Avg'!H2214</f>
        <v>6.4417700000000044</v>
      </c>
      <c r="J2214" s="5" t="str">
        <f>OBV!F2214</f>
        <v>BULLISH</v>
      </c>
      <c r="K2214" s="5" t="str">
        <f>OBV!G2214</f>
        <v>WEAK</v>
      </c>
      <c r="L2214" s="5" t="str">
        <f>OBV!H2214</f>
        <v>CONFIRMED BULLISH</v>
      </c>
    </row>
    <row r="2215" spans="1:12" ht="13.5" x14ac:dyDescent="0.25">
      <c r="A2215" s="3">
        <f>RSI!A2215</f>
        <v>45230</v>
      </c>
      <c r="B2215" s="2">
        <f>RSI!B2215</f>
        <v>6.9850000000000003</v>
      </c>
      <c r="C2215" s="2">
        <f>RSI!I2215</f>
        <v>74.510934549571203</v>
      </c>
      <c r="D2215" s="2">
        <f>MACD!E2215</f>
        <v>-0.11150036659408258</v>
      </c>
      <c r="E2215" s="2">
        <f>MACD!F2215</f>
        <v>-2.6927964704610195E-2</v>
      </c>
      <c r="F2215" s="2">
        <f>'Moving Avg'!D2215</f>
        <v>6.9286000000000003</v>
      </c>
      <c r="G2215" s="2">
        <f>'Moving Avg'!F2215</f>
        <v>6.7656000000000009</v>
      </c>
      <c r="H2215" s="2">
        <f>'Moving Avg'!G2215</f>
        <v>6.8203200000000024</v>
      </c>
      <c r="I2215" s="2">
        <f>'Moving Avg'!H2215</f>
        <v>6.4470700000000045</v>
      </c>
      <c r="J2215" s="5" t="str">
        <f>OBV!F2215</f>
        <v>BULLISH</v>
      </c>
      <c r="K2215" s="5" t="str">
        <f>OBV!G2215</f>
        <v>WEAK</v>
      </c>
      <c r="L2215" s="5" t="str">
        <f>OBV!H2215</f>
        <v>CONFIRMED BULLISH</v>
      </c>
    </row>
    <row r="2216" spans="1:12" ht="13.5" x14ac:dyDescent="0.25">
      <c r="A2216" s="3">
        <f>RSI!A2216</f>
        <v>45231</v>
      </c>
      <c r="B2216" s="2">
        <f>RSI!B2216</f>
        <v>7.2910000000000004</v>
      </c>
      <c r="C2216" s="2">
        <f>RSI!I2216</f>
        <v>86.174769757514753</v>
      </c>
      <c r="D2216" s="2">
        <f>MACD!E2216</f>
        <v>-0.15665010777880362</v>
      </c>
      <c r="E2216" s="2">
        <f>MACD!F2216</f>
        <v>-5.2872393319448881E-2</v>
      </c>
      <c r="F2216" s="2">
        <f>'Moving Avg'!D2216</f>
        <v>7.0237999999999996</v>
      </c>
      <c r="G2216" s="2">
        <f>'Moving Avg'!F2216</f>
        <v>6.7898499999999995</v>
      </c>
      <c r="H2216" s="2">
        <f>'Moving Avg'!G2216</f>
        <v>6.8330800000000025</v>
      </c>
      <c r="I2216" s="2">
        <f>'Moving Avg'!H2216</f>
        <v>6.4539000000000035</v>
      </c>
      <c r="J2216" s="5" t="str">
        <f>OBV!F2216</f>
        <v>BULLISH</v>
      </c>
      <c r="K2216" s="5" t="str">
        <f>OBV!G2216</f>
        <v>WEAK</v>
      </c>
      <c r="L2216" s="5" t="str">
        <f>OBV!H2216</f>
        <v>CONFIRMED BULLISH</v>
      </c>
    </row>
    <row r="2217" spans="1:12" ht="13.5" x14ac:dyDescent="0.25">
      <c r="A2217" s="3">
        <f>RSI!A2217</f>
        <v>45232</v>
      </c>
      <c r="B2217" s="2">
        <f>RSI!B2217</f>
        <v>7.2910000000000004</v>
      </c>
      <c r="C2217" s="2">
        <f>RSI!I2217</f>
        <v>86.174769757514753</v>
      </c>
      <c r="D2217" s="2">
        <f>MACD!E2217</f>
        <v>-0.18462611460126244</v>
      </c>
      <c r="E2217" s="2">
        <f>MACD!F2217</f>
        <v>-7.9223137575811592E-2</v>
      </c>
      <c r="F2217" s="2">
        <f>'Moving Avg'!D2217</f>
        <v>7.1038000000000014</v>
      </c>
      <c r="G2217" s="2">
        <f>'Moving Avg'!F2217</f>
        <v>6.8140999999999989</v>
      </c>
      <c r="H2217" s="2">
        <f>'Moving Avg'!G2217</f>
        <v>6.8450000000000024</v>
      </c>
      <c r="I2217" s="2">
        <f>'Moving Avg'!H2217</f>
        <v>6.4607300000000016</v>
      </c>
      <c r="J2217" s="5" t="str">
        <f>OBV!F2217</f>
        <v>BULLISH</v>
      </c>
      <c r="K2217" s="5" t="str">
        <f>OBV!G2217</f>
        <v>WEAK</v>
      </c>
      <c r="L2217" s="5" t="str">
        <f>OBV!H2217</f>
        <v>CONFIRMED BULLISH</v>
      </c>
    </row>
    <row r="2218" spans="1:12" ht="13.5" x14ac:dyDescent="0.25">
      <c r="A2218" s="3">
        <f>RSI!A2218</f>
        <v>45233</v>
      </c>
      <c r="B2218" s="2">
        <f>RSI!B2218</f>
        <v>7.2910000000000004</v>
      </c>
      <c r="C2218" s="2">
        <f>RSI!I2218</f>
        <v>86.174769757514753</v>
      </c>
      <c r="D2218" s="2">
        <f>MACD!E2218</f>
        <v>-0.19785944057781801</v>
      </c>
      <c r="E2218" s="2">
        <f>MACD!F2218</f>
        <v>-0.10295039817621288</v>
      </c>
      <c r="F2218" s="2">
        <f>'Moving Avg'!D2218</f>
        <v>7.1668000000000003</v>
      </c>
      <c r="G2218" s="2">
        <f>'Moving Avg'!F2218</f>
        <v>6.8383500000000002</v>
      </c>
      <c r="H2218" s="2">
        <f>'Moving Avg'!G2218</f>
        <v>6.8564000000000007</v>
      </c>
      <c r="I2218" s="2">
        <f>'Moving Avg'!H2218</f>
        <v>6.4675600000000006</v>
      </c>
      <c r="J2218" s="5" t="str">
        <f>OBV!F2218</f>
        <v>BULLISH</v>
      </c>
      <c r="K2218" s="5" t="str">
        <f>OBV!G2218</f>
        <v>WEAK</v>
      </c>
      <c r="L2218" s="5" t="str">
        <f>OBV!H2218</f>
        <v>CONFIRMED BULLISH</v>
      </c>
    </row>
    <row r="2219" spans="1:12" ht="13.5" x14ac:dyDescent="0.25">
      <c r="A2219" s="3">
        <f>RSI!A2219</f>
        <v>45236</v>
      </c>
      <c r="B2219" s="2">
        <f>RSI!B2219</f>
        <v>7.1040000000000001</v>
      </c>
      <c r="C2219" s="2">
        <f>RSI!I2219</f>
        <v>63.867683095273442</v>
      </c>
      <c r="D2219" s="2">
        <f>MACD!E2219</f>
        <v>-0.19764783625087112</v>
      </c>
      <c r="E2219" s="2">
        <f>MACD!F2219</f>
        <v>-0.12188988579114454</v>
      </c>
      <c r="F2219" s="2">
        <f>'Moving Avg'!D2219</f>
        <v>7.192400000000001</v>
      </c>
      <c r="G2219" s="2">
        <f>'Moving Avg'!F2219</f>
        <v>6.8617500000000007</v>
      </c>
      <c r="H2219" s="2">
        <f>'Moving Avg'!G2219</f>
        <v>6.8606600000000002</v>
      </c>
      <c r="I2219" s="2">
        <f>'Moving Avg'!H2219</f>
        <v>6.4734550000000013</v>
      </c>
      <c r="J2219" s="5" t="str">
        <f>OBV!F2219</f>
        <v>BULLISH</v>
      </c>
      <c r="K2219" s="5" t="str">
        <f>OBV!G2219</f>
        <v>WEAK</v>
      </c>
      <c r="L2219" s="5" t="str">
        <f>OBV!H2219</f>
        <v>CONFIRMED BULLISH</v>
      </c>
    </row>
    <row r="2220" spans="1:12" ht="13.5" x14ac:dyDescent="0.25">
      <c r="A2220" s="3">
        <f>RSI!A2220</f>
        <v>45237</v>
      </c>
      <c r="B2220" s="2">
        <f>RSI!B2220</f>
        <v>7.1040000000000001</v>
      </c>
      <c r="C2220" s="2">
        <f>RSI!I2220</f>
        <v>63.867683095273442</v>
      </c>
      <c r="D2220" s="2">
        <f>MACD!E2220</f>
        <v>-0.19862566378672852</v>
      </c>
      <c r="E2220" s="2">
        <f>MACD!F2220</f>
        <v>-0.13723704139026136</v>
      </c>
      <c r="F2220" s="2">
        <f>'Moving Avg'!D2220</f>
        <v>7.2162000000000006</v>
      </c>
      <c r="G2220" s="2">
        <f>'Moving Avg'!F2220</f>
        <v>6.8851500000000003</v>
      </c>
      <c r="H2220" s="2">
        <f>'Moving Avg'!G2220</f>
        <v>6.8649200000000006</v>
      </c>
      <c r="I2220" s="2">
        <f>'Moving Avg'!H2220</f>
        <v>6.4793500000000002</v>
      </c>
      <c r="J2220" s="5" t="str">
        <f>OBV!F2220</f>
        <v>BULLISH</v>
      </c>
      <c r="K2220" s="5" t="str">
        <f>OBV!G2220</f>
        <v>NEUTRAL</v>
      </c>
      <c r="L2220" s="5" t="str">
        <f>OBV!H2220</f>
        <v>CONFIRMED BULLISH</v>
      </c>
    </row>
    <row r="2221" spans="1:12" ht="13.5" x14ac:dyDescent="0.25">
      <c r="A2221" s="3">
        <f>RSI!A2221</f>
        <v>45238</v>
      </c>
      <c r="B2221" s="2">
        <f>RSI!B2221</f>
        <v>7.2309999999999999</v>
      </c>
      <c r="C2221" s="2">
        <f>RSI!I2221</f>
        <v>69.987007810244279</v>
      </c>
      <c r="D2221" s="2">
        <f>MACD!E2221</f>
        <v>-0.20854703107223926</v>
      </c>
      <c r="E2221" s="2">
        <f>MACD!F2221</f>
        <v>-0.15149903932665693</v>
      </c>
      <c r="F2221" s="2">
        <f>'Moving Avg'!D2221</f>
        <v>7.2042000000000002</v>
      </c>
      <c r="G2221" s="2">
        <f>'Moving Avg'!F2221</f>
        <v>6.9148999999999985</v>
      </c>
      <c r="H2221" s="2">
        <f>'Moving Avg'!G2221</f>
        <v>6.8717200000000016</v>
      </c>
      <c r="I2221" s="2">
        <f>'Moving Avg'!H2221</f>
        <v>6.4858800000000008</v>
      </c>
      <c r="J2221" s="5" t="str">
        <f>OBV!F2221</f>
        <v>BULLISH</v>
      </c>
      <c r="K2221" s="5" t="str">
        <f>OBV!G2221</f>
        <v>NEUTRAL</v>
      </c>
      <c r="L2221" s="5" t="str">
        <f>OBV!H2221</f>
        <v>BULLISH DIVERGENCE</v>
      </c>
    </row>
    <row r="2222" spans="1:12" ht="13.5" x14ac:dyDescent="0.25">
      <c r="A2222" s="3">
        <f>RSI!A2222</f>
        <v>45239</v>
      </c>
      <c r="B2222" s="2">
        <f>RSI!B2222</f>
        <v>7.2309999999999999</v>
      </c>
      <c r="C2222" s="2">
        <f>RSI!I2222</f>
        <v>69.987007810244279</v>
      </c>
      <c r="D2222" s="2">
        <f>MACD!E2222</f>
        <v>-0.20699201078513418</v>
      </c>
      <c r="E2222" s="2">
        <f>MACD!F2222</f>
        <v>-0.16259763361835239</v>
      </c>
      <c r="F2222" s="2">
        <f>'Moving Avg'!D2222</f>
        <v>7.1921999999999997</v>
      </c>
      <c r="G2222" s="2">
        <f>'Moving Avg'!F2222</f>
        <v>6.9446499999999984</v>
      </c>
      <c r="H2222" s="2">
        <f>'Moving Avg'!G2222</f>
        <v>6.8785200000000009</v>
      </c>
      <c r="I2222" s="2">
        <f>'Moving Avg'!H2222</f>
        <v>6.4924100000000022</v>
      </c>
      <c r="J2222" s="5" t="str">
        <f>OBV!F2222</f>
        <v>BULLISH</v>
      </c>
      <c r="K2222" s="5" t="str">
        <f>OBV!G2222</f>
        <v>NEUTRAL</v>
      </c>
      <c r="L2222" s="5" t="str">
        <f>OBV!H2222</f>
        <v>BULLISH DIVERGENCE</v>
      </c>
    </row>
    <row r="2223" spans="1:12" ht="13.5" x14ac:dyDescent="0.25">
      <c r="A2223" s="3">
        <f>RSI!A2223</f>
        <v>45240</v>
      </c>
      <c r="B2223" s="2">
        <f>RSI!B2223</f>
        <v>7.2309999999999999</v>
      </c>
      <c r="C2223" s="2">
        <f>RSI!I2223</f>
        <v>69.987007810244279</v>
      </c>
      <c r="D2223" s="2">
        <f>MACD!E2223</f>
        <v>-0.19421252753130425</v>
      </c>
      <c r="E2223" s="2">
        <f>MACD!F2223</f>
        <v>-0.16892061240094275</v>
      </c>
      <c r="F2223" s="2">
        <f>'Moving Avg'!D2223</f>
        <v>7.180200000000001</v>
      </c>
      <c r="G2223" s="2">
        <f>'Moving Avg'!F2223</f>
        <v>6.9739999999999984</v>
      </c>
      <c r="H2223" s="2">
        <f>'Moving Avg'!G2223</f>
        <v>6.8853200000000019</v>
      </c>
      <c r="I2223" s="2">
        <f>'Moving Avg'!H2223</f>
        <v>6.4989400000000019</v>
      </c>
      <c r="J2223" s="5" t="str">
        <f>OBV!F2223</f>
        <v>BULLISH</v>
      </c>
      <c r="K2223" s="5" t="str">
        <f>OBV!G2223</f>
        <v>NEUTRAL</v>
      </c>
      <c r="L2223" s="5" t="str">
        <f>OBV!H2223</f>
        <v>BULLISH DIVERGENCE</v>
      </c>
    </row>
    <row r="2224" spans="1:12" ht="13.5" x14ac:dyDescent="0.25">
      <c r="A2224" s="3">
        <f>RSI!A2224</f>
        <v>45243</v>
      </c>
      <c r="B2224" s="2">
        <f>RSI!B2224</f>
        <v>7.2309999999999999</v>
      </c>
      <c r="C2224" s="2">
        <f>RSI!I2224</f>
        <v>69.987007810244279</v>
      </c>
      <c r="D2224" s="2">
        <f>MACD!E2224</f>
        <v>-0.1848928466055817</v>
      </c>
      <c r="E2224" s="2">
        <f>MACD!F2224</f>
        <v>-0.17211505924187054</v>
      </c>
      <c r="F2224" s="2">
        <f>'Moving Avg'!D2224</f>
        <v>7.2056000000000013</v>
      </c>
      <c r="G2224" s="2">
        <f>'Moving Avg'!F2224</f>
        <v>7.0033499999999993</v>
      </c>
      <c r="H2224" s="2">
        <f>'Moving Avg'!G2224</f>
        <v>6.8904200000000007</v>
      </c>
      <c r="I2224" s="2">
        <f>'Moving Avg'!H2224</f>
        <v>6.5054700000000025</v>
      </c>
      <c r="J2224" s="5" t="str">
        <f>OBV!F2224</f>
        <v>BULLISH</v>
      </c>
      <c r="K2224" s="5" t="str">
        <f>OBV!G2224</f>
        <v>WEAK</v>
      </c>
      <c r="L2224" s="5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7.2309999999999999</v>
      </c>
      <c r="C2225" s="2">
        <f>RSI!I2225</f>
        <v>69.987007810244279</v>
      </c>
      <c r="D2225" s="2">
        <f>MACD!E2225</f>
        <v>-0.17700542882496606</v>
      </c>
      <c r="E2225" s="2">
        <f>MACD!F2225</f>
        <v>-0.17309313315848965</v>
      </c>
      <c r="F2225" s="2">
        <f>'Moving Avg'!D2225</f>
        <v>7.2309999999999999</v>
      </c>
      <c r="G2225" s="2">
        <f>'Moving Avg'!F2225</f>
        <v>7.0326999999999984</v>
      </c>
      <c r="H2225" s="2">
        <f>'Moving Avg'!G2225</f>
        <v>6.8972199999999999</v>
      </c>
      <c r="I2225" s="2">
        <f>'Moving Avg'!H2225</f>
        <v>6.5120000000000031</v>
      </c>
      <c r="J2225" s="5" t="str">
        <f>OBV!F2225</f>
        <v>BULLISH</v>
      </c>
      <c r="K2225" s="5" t="str">
        <f>OBV!G2225</f>
        <v>WEAK</v>
      </c>
      <c r="L2225" s="5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7.2309999999999999</v>
      </c>
      <c r="C2226" s="2">
        <f>RSI!I2226</f>
        <v>69.987007810244279</v>
      </c>
      <c r="D2226" s="2">
        <f>MACD!E2226</f>
        <v>-0.12453516784214891</v>
      </c>
      <c r="E2226" s="2">
        <f>MACD!F2226</f>
        <v>-0.16338154009522149</v>
      </c>
      <c r="F2226" s="2">
        <f>'Moving Avg'!D2226</f>
        <v>7.2309999999999999</v>
      </c>
      <c r="G2226" s="2">
        <f>'Moving Avg'!F2226</f>
        <v>7.0624499999999983</v>
      </c>
      <c r="H2226" s="2">
        <f>'Moving Avg'!G2226</f>
        <v>6.9040199999999992</v>
      </c>
      <c r="I2226" s="2">
        <f>'Moving Avg'!H2226</f>
        <v>6.5185300000000028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</row>
    <row r="2227" spans="1:12" ht="13.5" x14ac:dyDescent="0.25">
      <c r="A2227" s="3">
        <f>RSI!A2227</f>
        <v>45246</v>
      </c>
      <c r="B2227" s="2">
        <f>RSI!B2227</f>
        <v>7.2229999999999999</v>
      </c>
      <c r="C2227" s="2">
        <f>RSI!I2227</f>
        <v>68.841359047956558</v>
      </c>
      <c r="D2227" s="2">
        <f>MACD!E2227</f>
        <v>-8.0730431541171654E-2</v>
      </c>
      <c r="E2227" s="2">
        <f>MACD!F2227</f>
        <v>-0.14685131838441154</v>
      </c>
      <c r="F2227" s="2">
        <f>'Moving Avg'!D2227</f>
        <v>7.2294</v>
      </c>
      <c r="G2227" s="2">
        <f>'Moving Avg'!F2227</f>
        <v>7.0875499999999985</v>
      </c>
      <c r="H2227" s="2">
        <f>'Moving Avg'!G2227</f>
        <v>6.9106599999999991</v>
      </c>
      <c r="I2227" s="2">
        <f>'Moving Avg'!H2227</f>
        <v>6.5250200000000032</v>
      </c>
      <c r="J2227" s="5" t="str">
        <f>OBV!F2227</f>
        <v>BEARISH</v>
      </c>
      <c r="K2227" s="5" t="str">
        <f>OBV!G2227</f>
        <v>STRONG</v>
      </c>
      <c r="L2227" s="5" t="str">
        <f>OBV!H2227</f>
        <v>CONFIRMED BEARISH</v>
      </c>
    </row>
    <row r="2228" spans="1:12" ht="13.5" x14ac:dyDescent="0.25">
      <c r="A2228" s="3">
        <f>RSI!A2228</f>
        <v>45247</v>
      </c>
      <c r="B2228" s="2">
        <f>RSI!B2228</f>
        <v>7.2309999999999999</v>
      </c>
      <c r="C2228" s="2">
        <f>RSI!I2228</f>
        <v>69.381128042253394</v>
      </c>
      <c r="D2228" s="2">
        <f>MACD!E2228</f>
        <v>-4.530814034762809E-2</v>
      </c>
      <c r="E2228" s="2">
        <f>MACD!F2228</f>
        <v>-0.12654268277705485</v>
      </c>
      <c r="F2228" s="2">
        <f>'Moving Avg'!D2228</f>
        <v>7.2294</v>
      </c>
      <c r="G2228" s="2">
        <f>'Moving Avg'!F2228</f>
        <v>7.1087999999999978</v>
      </c>
      <c r="H2228" s="2">
        <f>'Moving Avg'!G2228</f>
        <v>6.9174600000000002</v>
      </c>
      <c r="I2228" s="2">
        <f>'Moving Avg'!H2228</f>
        <v>6.5315500000000029</v>
      </c>
      <c r="J2228" s="5" t="str">
        <f>OBV!F2228</f>
        <v>BULLISH</v>
      </c>
      <c r="K2228" s="5" t="str">
        <f>OBV!G2228</f>
        <v>NEUTRAL</v>
      </c>
      <c r="L2228" s="5" t="str">
        <f>OBV!H2228</f>
        <v>NEUTRAL</v>
      </c>
    </row>
    <row r="2229" spans="1:12" ht="13.5" x14ac:dyDescent="0.25">
      <c r="A2229" s="3">
        <f>RSI!A2229</f>
        <v>45250</v>
      </c>
      <c r="B2229" s="2">
        <f>RSI!B2229</f>
        <v>7.274</v>
      </c>
      <c r="C2229" s="2">
        <f>RSI!I2229</f>
        <v>72.171618417478143</v>
      </c>
      <c r="D2229" s="2">
        <f>MACD!E2229</f>
        <v>-4.830995618918088E-2</v>
      </c>
      <c r="E2229" s="2">
        <f>MACD!F2229</f>
        <v>-0.11089613745948007</v>
      </c>
      <c r="F2229" s="2">
        <f>'Moving Avg'!D2229</f>
        <v>7.2379999999999995</v>
      </c>
      <c r="G2229" s="2">
        <f>'Moving Avg'!F2229</f>
        <v>7.1321999999999974</v>
      </c>
      <c r="H2229" s="2">
        <f>'Moving Avg'!G2229</f>
        <v>6.9234199999999984</v>
      </c>
      <c r="I2229" s="2">
        <f>'Moving Avg'!H2229</f>
        <v>6.5382950000000024</v>
      </c>
      <c r="J2229" s="5" t="str">
        <f>OBV!F2229</f>
        <v>BULLISH</v>
      </c>
      <c r="K2229" s="5" t="str">
        <f>OBV!G2229</f>
        <v>WEAK</v>
      </c>
      <c r="L2229" s="5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7.274</v>
      </c>
      <c r="C2230" s="2">
        <f>RSI!I2230</f>
        <v>72.171618417478143</v>
      </c>
      <c r="D2230" s="2">
        <f>MACD!E2230</f>
        <v>-5.2048587333540119E-2</v>
      </c>
      <c r="E2230" s="2">
        <f>MACD!F2230</f>
        <v>-9.9126627434292097E-2</v>
      </c>
      <c r="F2230" s="2">
        <f>'Moving Avg'!D2230</f>
        <v>7.2466000000000008</v>
      </c>
      <c r="G2230" s="2">
        <f>'Moving Avg'!F2230</f>
        <v>7.155599999999998</v>
      </c>
      <c r="H2230" s="2">
        <f>'Moving Avg'!G2230</f>
        <v>6.9293799999999983</v>
      </c>
      <c r="I2230" s="2">
        <f>'Moving Avg'!H2230</f>
        <v>6.5450400000000029</v>
      </c>
      <c r="J2230" s="5" t="str">
        <f>OBV!F2230</f>
        <v>BULLISH</v>
      </c>
      <c r="K2230" s="5" t="str">
        <f>OBV!G2230</f>
        <v>WEAK</v>
      </c>
      <c r="L2230" s="5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7.2309999999999999</v>
      </c>
      <c r="C2231" s="2">
        <f>RSI!I2231</f>
        <v>65.272537977823731</v>
      </c>
      <c r="D2231" s="2">
        <f>MACD!E2231</f>
        <v>-3.3598243217769941E-2</v>
      </c>
      <c r="E2231" s="2">
        <f>MACD!F2231</f>
        <v>-8.602095059098766E-2</v>
      </c>
      <c r="F2231" s="2">
        <f>'Moving Avg'!D2231</f>
        <v>7.2466000000000008</v>
      </c>
      <c r="G2231" s="2">
        <f>'Moving Avg'!F2231</f>
        <v>7.1763999999999966</v>
      </c>
      <c r="H2231" s="2">
        <f>'Moving Avg'!G2231</f>
        <v>6.935319999999999</v>
      </c>
      <c r="I2231" s="2">
        <f>'Moving Avg'!H2231</f>
        <v>6.5515700000000026</v>
      </c>
      <c r="J2231" s="5" t="str">
        <f>OBV!F2231</f>
        <v>BULLISH</v>
      </c>
      <c r="K2231" s="5" t="str">
        <f>OBV!G2231</f>
        <v>NEUTRAL</v>
      </c>
      <c r="L2231" s="5" t="str">
        <f>OBV!H2231</f>
        <v>NEUTRAL</v>
      </c>
    </row>
    <row r="2232" spans="1:12" ht="13.5" x14ac:dyDescent="0.25">
      <c r="A2232" s="3">
        <f>RSI!A2232</f>
        <v>45253</v>
      </c>
      <c r="B2232" s="2">
        <f>RSI!B2232</f>
        <v>7.2309999999999999</v>
      </c>
      <c r="C2232" s="2">
        <f>RSI!I2232</f>
        <v>65.272537977823731</v>
      </c>
      <c r="D2232" s="2">
        <f>MACD!E2232</f>
        <v>-1.8759959443674035E-2</v>
      </c>
      <c r="E2232" s="2">
        <f>MACD!F2232</f>
        <v>-7.2568752361524935E-2</v>
      </c>
      <c r="F2232" s="2">
        <f>'Moving Avg'!D2232</f>
        <v>7.2481999999999998</v>
      </c>
      <c r="G2232" s="2">
        <f>'Moving Avg'!F2232</f>
        <v>7.1933999999999969</v>
      </c>
      <c r="H2232" s="2">
        <f>'Moving Avg'!G2232</f>
        <v>6.9412599999999998</v>
      </c>
      <c r="I2232" s="2">
        <f>'Moving Avg'!H2232</f>
        <v>6.5581000000000014</v>
      </c>
      <c r="J2232" s="5" t="str">
        <f>OBV!F2232</f>
        <v>BULLISH</v>
      </c>
      <c r="K2232" s="5" t="str">
        <f>OBV!G2232</f>
        <v>WEAK</v>
      </c>
      <c r="L2232" s="5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7.2229999999999999</v>
      </c>
      <c r="C2233" s="2">
        <f>RSI!I2233</f>
        <v>63.953432507413979</v>
      </c>
      <c r="D2233" s="2">
        <f>MACD!E2233</f>
        <v>-6.3281421341265798E-3</v>
      </c>
      <c r="E2233" s="2">
        <f>MACD!F2233</f>
        <v>-5.9320630316045266E-2</v>
      </c>
      <c r="F2233" s="2">
        <f>'Moving Avg'!D2233</f>
        <v>7.246599999999999</v>
      </c>
      <c r="G2233" s="2">
        <f>'Moving Avg'!F2233</f>
        <v>7.2057499999999992</v>
      </c>
      <c r="H2233" s="2">
        <f>'Moving Avg'!G2233</f>
        <v>6.9487399999999999</v>
      </c>
      <c r="I2233" s="2">
        <f>'Moving Avg'!H2233</f>
        <v>6.5645900000000017</v>
      </c>
      <c r="J2233" s="5" t="str">
        <f>OBV!F2233</f>
        <v>BEARISH</v>
      </c>
      <c r="K2233" s="5" t="str">
        <f>OBV!G2233</f>
        <v>STRONG</v>
      </c>
      <c r="L2233" s="5" t="str">
        <f>OBV!H2233</f>
        <v>CONFIRMED BEARISH</v>
      </c>
    </row>
    <row r="2234" spans="1:12" ht="13.5" x14ac:dyDescent="0.25">
      <c r="A2234" s="3">
        <f>RSI!A2234</f>
        <v>45257</v>
      </c>
      <c r="B2234" s="2">
        <f>RSI!B2234</f>
        <v>7.2229999999999999</v>
      </c>
      <c r="C2234" s="2">
        <f>RSI!I2234</f>
        <v>63.953432507413986</v>
      </c>
      <c r="D2234" s="2">
        <f>MACD!E2234</f>
        <v>3.5751693435432941E-3</v>
      </c>
      <c r="E2234" s="2">
        <f>MACD!F2234</f>
        <v>-4.6741470384127556E-2</v>
      </c>
      <c r="F2234" s="2">
        <f>'Moving Avg'!D2234</f>
        <v>7.2363999999999988</v>
      </c>
      <c r="G2234" s="2">
        <f>'Moving Avg'!F2234</f>
        <v>7.2180999999999997</v>
      </c>
      <c r="H2234" s="2">
        <f>'Moving Avg'!G2234</f>
        <v>6.956220000000001</v>
      </c>
      <c r="I2234" s="2">
        <f>'Moving Avg'!H2234</f>
        <v>6.5710400000000018</v>
      </c>
      <c r="J2234" s="5" t="str">
        <f>OBV!F2234</f>
        <v>BEARISH</v>
      </c>
      <c r="K2234" s="5" t="str">
        <f>OBV!G2234</f>
        <v>STRONG</v>
      </c>
      <c r="L2234" s="5" t="str">
        <f>OBV!H2234</f>
        <v>CONFIRMED BEARISH</v>
      </c>
    </row>
    <row r="2235" spans="1:12" ht="13.5" x14ac:dyDescent="0.25">
      <c r="A2235" s="3">
        <f>RSI!A2235</f>
        <v>45258</v>
      </c>
      <c r="B2235" s="2">
        <f>RSI!B2235</f>
        <v>7.2309999999999999</v>
      </c>
      <c r="C2235" s="2">
        <f>RSI!I2235</f>
        <v>64.778939612393174</v>
      </c>
      <c r="D2235" s="2">
        <f>MACD!E2235</f>
        <v>1.0792006890508077E-2</v>
      </c>
      <c r="E2235" s="2">
        <f>MACD!F2235</f>
        <v>-3.5234774929200428E-2</v>
      </c>
      <c r="F2235" s="2">
        <f>'Moving Avg'!D2235</f>
        <v>7.2277999999999993</v>
      </c>
      <c r="G2235" s="2">
        <f>'Moving Avg'!F2235</f>
        <v>7.2304000000000004</v>
      </c>
      <c r="H2235" s="2">
        <f>'Moving Avg'!G2235</f>
        <v>6.9647200000000007</v>
      </c>
      <c r="I2235" s="2">
        <f>'Moving Avg'!H2235</f>
        <v>6.5775300000000012</v>
      </c>
      <c r="J2235" s="5" t="str">
        <f>OBV!F2235</f>
        <v>BEARISH</v>
      </c>
      <c r="K2235" s="5" t="str">
        <f>OBV!G2235</f>
        <v>STRONG</v>
      </c>
      <c r="L2235" s="5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7.4020000000000001</v>
      </c>
      <c r="C2236" s="2">
        <f>RSI!I2236</f>
        <v>76.936985508656377</v>
      </c>
      <c r="D2236" s="2">
        <f>MACD!E2236</f>
        <v>3.6565718416570192E-3</v>
      </c>
      <c r="E2236" s="2">
        <f>MACD!F2236</f>
        <v>-2.745650557502894E-2</v>
      </c>
      <c r="F2236" s="2">
        <f>'Moving Avg'!D2236</f>
        <v>7.2620000000000005</v>
      </c>
      <c r="G2236" s="2">
        <f>'Moving Avg'!F2236</f>
        <v>7.2359499999999981</v>
      </c>
      <c r="H2236" s="2">
        <f>'Moving Avg'!G2236</f>
        <v>6.9766399999999997</v>
      </c>
      <c r="I2236" s="2">
        <f>'Moving Avg'!H2236</f>
        <v>6.584875000000002</v>
      </c>
      <c r="J2236" s="5" t="str">
        <f>OBV!F2236</f>
        <v>BULLISH</v>
      </c>
      <c r="K2236" s="5" t="str">
        <f>OBV!G2236</f>
        <v>WEAK</v>
      </c>
      <c r="L2236" s="5" t="str">
        <f>OBV!H2236</f>
        <v>CONFIRMED BULLISH</v>
      </c>
    </row>
    <row r="2237" spans="1:12" ht="13.5" x14ac:dyDescent="0.25">
      <c r="A2237" s="3">
        <f>RSI!A2237</f>
        <v>45260</v>
      </c>
      <c r="B2237" s="2">
        <f>RSI!B2237</f>
        <v>7.4020000000000001</v>
      </c>
      <c r="C2237" s="2">
        <f>RSI!I2237</f>
        <v>76.936985508656377</v>
      </c>
      <c r="D2237" s="2">
        <f>MACD!E2237</f>
        <v>-5.1550262375466005E-3</v>
      </c>
      <c r="E2237" s="2">
        <f>MACD!F2237</f>
        <v>-2.2996209707532474E-2</v>
      </c>
      <c r="F2237" s="2">
        <f>'Moving Avg'!D2237</f>
        <v>7.2962000000000007</v>
      </c>
      <c r="G2237" s="2">
        <f>'Moving Avg'!F2237</f>
        <v>7.2414999999999976</v>
      </c>
      <c r="H2237" s="2">
        <f>'Moving Avg'!G2237</f>
        <v>6.9885599999999997</v>
      </c>
      <c r="I2237" s="2">
        <f>'Moving Avg'!H2237</f>
        <v>6.592220000000002</v>
      </c>
      <c r="J2237" s="5" t="str">
        <f>OBV!F2237</f>
        <v>BULLISH</v>
      </c>
      <c r="K2237" s="5" t="str">
        <f>OBV!G2237</f>
        <v>WEAK</v>
      </c>
      <c r="L2237" s="5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7.64</v>
      </c>
      <c r="C2238" s="2">
        <f>RSI!I2238</f>
        <v>85.189438862069267</v>
      </c>
      <c r="D2238" s="2">
        <f>MACD!E2238</f>
        <v>-3.0438699647321599E-2</v>
      </c>
      <c r="E2238" s="2">
        <f>MACD!F2238</f>
        <v>-2.4484707695490299E-2</v>
      </c>
      <c r="F2238" s="2">
        <f>'Moving Avg'!D2238</f>
        <v>7.3796000000000008</v>
      </c>
      <c r="G2238" s="2">
        <f>'Moving Avg'!F2238</f>
        <v>7.2589499999999969</v>
      </c>
      <c r="H2238" s="2">
        <f>'Moving Avg'!G2238</f>
        <v>7.0052399999999997</v>
      </c>
      <c r="I2238" s="2">
        <f>'Moving Avg'!H2238</f>
        <v>6.6007950000000024</v>
      </c>
      <c r="J2238" s="5" t="str">
        <f>OBV!F2238</f>
        <v>BULLISH</v>
      </c>
      <c r="K2238" s="5" t="str">
        <f>OBV!G2238</f>
        <v>WEAK</v>
      </c>
      <c r="L2238" s="5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7.64</v>
      </c>
      <c r="C2239" s="2">
        <f>RSI!I2239</f>
        <v>85.189438862069267</v>
      </c>
      <c r="D2239" s="2">
        <f>MACD!E2239</f>
        <v>-4.7946549758714596E-2</v>
      </c>
      <c r="E2239" s="2">
        <f>MACD!F2239</f>
        <v>-2.9177076108135157E-2</v>
      </c>
      <c r="F2239" s="2">
        <f>'Moving Avg'!D2239</f>
        <v>7.4629999999999992</v>
      </c>
      <c r="G2239" s="2">
        <f>'Moving Avg'!F2239</f>
        <v>7.2857499999999975</v>
      </c>
      <c r="H2239" s="2">
        <f>'Moving Avg'!G2239</f>
        <v>7.0193599999999989</v>
      </c>
      <c r="I2239" s="2">
        <f>'Moving Avg'!H2239</f>
        <v>6.6093700000000037</v>
      </c>
      <c r="J2239" s="5" t="str">
        <f>OBV!F2239</f>
        <v>BULLISH</v>
      </c>
      <c r="K2239" s="5" t="str">
        <f>OBV!G2239</f>
        <v>WEAK</v>
      </c>
      <c r="L2239" s="5" t="str">
        <f>OBV!H2239</f>
        <v>CONFIRMED BULLISH</v>
      </c>
    </row>
    <row r="2240" spans="1:12" ht="13.5" x14ac:dyDescent="0.25">
      <c r="A2240" s="3">
        <f>RSI!A2240</f>
        <v>45265</v>
      </c>
      <c r="B2240" s="2">
        <f>RSI!B2240</f>
        <v>7.4870000000000001</v>
      </c>
      <c r="C2240" s="2">
        <f>RSI!I2240</f>
        <v>67.248882118546305</v>
      </c>
      <c r="D2240" s="2">
        <f>MACD!E2240</f>
        <v>-5.3954733751870876E-2</v>
      </c>
      <c r="E2240" s="2">
        <f>MACD!F2240</f>
        <v>-3.4132607636882306E-2</v>
      </c>
      <c r="F2240" s="2">
        <f>'Moving Avg'!D2240</f>
        <v>7.5141999999999998</v>
      </c>
      <c r="G2240" s="2">
        <f>'Moving Avg'!F2240</f>
        <v>7.3048999999999982</v>
      </c>
      <c r="H2240" s="2">
        <f>'Moving Avg'!G2240</f>
        <v>7.0304199999999994</v>
      </c>
      <c r="I2240" s="2">
        <f>'Moving Avg'!H2240</f>
        <v>6.6171800000000038</v>
      </c>
      <c r="J2240" s="5" t="str">
        <f>OBV!F2240</f>
        <v>BULLISH</v>
      </c>
      <c r="K2240" s="5" t="str">
        <f>OBV!G2240</f>
        <v>WEAK</v>
      </c>
      <c r="L2240" s="5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7.3170000000000002</v>
      </c>
      <c r="C2241" s="2">
        <f>RSI!I2241</f>
        <v>53.713368964052641</v>
      </c>
      <c r="D2241" s="2">
        <f>MACD!E2241</f>
        <v>-5.4497274102613069E-2</v>
      </c>
      <c r="E2241" s="2">
        <f>MACD!F2241</f>
        <v>-3.820554093002846E-2</v>
      </c>
      <c r="F2241" s="2">
        <f>'Moving Avg'!D2241</f>
        <v>7.4971999999999994</v>
      </c>
      <c r="G2241" s="2">
        <f>'Moving Avg'!F2241</f>
        <v>7.3091999999999988</v>
      </c>
      <c r="H2241" s="2">
        <f>'Moving Avg'!G2241</f>
        <v>7.0406399999999998</v>
      </c>
      <c r="I2241" s="2">
        <f>'Moving Avg'!H2241</f>
        <v>6.6241400000000041</v>
      </c>
      <c r="J2241" s="5" t="str">
        <f>OBV!F2241</f>
        <v>BEARISH</v>
      </c>
      <c r="K2241" s="5" t="str">
        <f>OBV!G2241</f>
        <v>STRONG</v>
      </c>
      <c r="L2241" s="5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7.2309999999999999</v>
      </c>
      <c r="C2242" s="2">
        <f>RSI!I2242</f>
        <v>48.405517768938275</v>
      </c>
      <c r="D2242" s="2">
        <f>MACD!E2242</f>
        <v>-4.8910976381939086E-2</v>
      </c>
      <c r="E2242" s="2">
        <f>MACD!F2242</f>
        <v>-4.0346628020410585E-2</v>
      </c>
      <c r="F2242" s="2">
        <f>'Moving Avg'!D2242</f>
        <v>7.4629999999999992</v>
      </c>
      <c r="G2242" s="2">
        <f>'Moving Avg'!F2242</f>
        <v>7.3091999999999997</v>
      </c>
      <c r="H2242" s="2">
        <f>'Moving Avg'!G2242</f>
        <v>7.0491399999999995</v>
      </c>
      <c r="I2242" s="2">
        <f>'Moving Avg'!H2242</f>
        <v>6.6293450000000052</v>
      </c>
      <c r="J2242" s="5" t="str">
        <f>OBV!F2242</f>
        <v>BEARISH</v>
      </c>
      <c r="K2242" s="5" t="str">
        <f>OBV!G2242</f>
        <v>STRONG</v>
      </c>
      <c r="L2242" s="5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7.4020000000000001</v>
      </c>
      <c r="C2243" s="2">
        <f>RSI!I2243</f>
        <v>57.416292952385191</v>
      </c>
      <c r="D2243" s="2">
        <f>MACD!E2243</f>
        <v>-5.7874293251702014E-2</v>
      </c>
      <c r="E2243" s="2">
        <f>MACD!F2243</f>
        <v>-4.3852161066668879E-2</v>
      </c>
      <c r="F2243" s="2">
        <f>'Moving Avg'!D2243</f>
        <v>7.4154</v>
      </c>
      <c r="G2243" s="2">
        <f>'Moving Avg'!F2243</f>
        <v>7.3177499999999984</v>
      </c>
      <c r="H2243" s="2">
        <f>'Moving Avg'!G2243</f>
        <v>7.0610600000000003</v>
      </c>
      <c r="I2243" s="2">
        <f>'Moving Avg'!H2243</f>
        <v>6.6354050000000049</v>
      </c>
      <c r="J2243" s="5" t="str">
        <f>OBV!F2243</f>
        <v>BEARISH</v>
      </c>
      <c r="K2243" s="5" t="str">
        <f>OBV!G2243</f>
        <v>WEAK</v>
      </c>
      <c r="L2243" s="5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7.4020000000000001</v>
      </c>
      <c r="C2244" s="2">
        <f>RSI!I2244</f>
        <v>57.416292952385191</v>
      </c>
      <c r="D2244" s="2">
        <f>MACD!E2244</f>
        <v>-6.6277184893236196E-2</v>
      </c>
      <c r="E2244" s="2">
        <f>MACD!F2244</f>
        <v>-4.8337165831982346E-2</v>
      </c>
      <c r="F2244" s="2">
        <f>'Moving Avg'!D2244</f>
        <v>7.3677999999999999</v>
      </c>
      <c r="G2244" s="2">
        <f>'Moving Avg'!F2244</f>
        <v>7.326299999999998</v>
      </c>
      <c r="H2244" s="2">
        <f>'Moving Avg'!G2244</f>
        <v>7.0729800000000003</v>
      </c>
      <c r="I2244" s="2">
        <f>'Moving Avg'!H2244</f>
        <v>6.6414650000000055</v>
      </c>
      <c r="J2244" s="5" t="str">
        <f>OBV!F2244</f>
        <v>BEARISH</v>
      </c>
      <c r="K2244" s="5" t="str">
        <f>OBV!G2244</f>
        <v>WEAK</v>
      </c>
      <c r="L2244" s="5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7.5289999999999999</v>
      </c>
      <c r="C2245" s="2">
        <f>RSI!I2245</f>
        <v>62.984545889482909</v>
      </c>
      <c r="D2245" s="2">
        <f>MACD!E2245</f>
        <v>-8.232187566773419E-2</v>
      </c>
      <c r="E2245" s="2">
        <f>MACD!F2245</f>
        <v>-5.513410779913272E-2</v>
      </c>
      <c r="F2245" s="2">
        <f>'Moving Avg'!D2245</f>
        <v>7.3761999999999999</v>
      </c>
      <c r="G2245" s="2">
        <f>'Moving Avg'!F2245</f>
        <v>7.3411999999999979</v>
      </c>
      <c r="H2245" s="2">
        <f>'Moving Avg'!G2245</f>
        <v>7.0874399999999991</v>
      </c>
      <c r="I2245" s="2">
        <f>'Moving Avg'!H2245</f>
        <v>6.6481600000000052</v>
      </c>
      <c r="J2245" s="5" t="str">
        <f>OBV!F2245</f>
        <v>BULLISH</v>
      </c>
      <c r="K2245" s="5" t="str">
        <f>OBV!G2245</f>
        <v>WEAK</v>
      </c>
      <c r="L2245" s="5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7.64</v>
      </c>
      <c r="C2246" s="2">
        <f>RSI!I2246</f>
        <v>67.041057299951575</v>
      </c>
      <c r="D2246" s="2">
        <f>MACD!E2246</f>
        <v>-7.9264902620202804E-2</v>
      </c>
      <c r="E2246" s="2">
        <f>MACD!F2246</f>
        <v>-5.9960266763346745E-2</v>
      </c>
      <c r="F2246" s="2">
        <f>'Moving Avg'!D2246</f>
        <v>7.4408000000000003</v>
      </c>
      <c r="G2246" s="2">
        <f>'Moving Avg'!F2246</f>
        <v>7.3616499999999991</v>
      </c>
      <c r="H2246" s="2">
        <f>'Moving Avg'!G2246</f>
        <v>7.1041199999999982</v>
      </c>
      <c r="I2246" s="2">
        <f>'Moving Avg'!H2246</f>
        <v>6.6554100000000052</v>
      </c>
      <c r="J2246" s="5" t="str">
        <f>OBV!F2246</f>
        <v>BULLISH</v>
      </c>
      <c r="K2246" s="5" t="str">
        <f>OBV!G2246</f>
        <v>WEAK</v>
      </c>
      <c r="L2246" s="5" t="str">
        <f>OBV!H2246</f>
        <v>CONFIRMED BULLISH</v>
      </c>
    </row>
    <row r="2247" spans="1:12" ht="13.5" x14ac:dyDescent="0.25">
      <c r="A2247" s="3">
        <f>RSI!A2247</f>
        <v>45274</v>
      </c>
      <c r="B2247" s="2">
        <f>RSI!B2247</f>
        <v>7.6479999999999997</v>
      </c>
      <c r="C2247" s="2">
        <f>RSI!I2247</f>
        <v>67.319038951680369</v>
      </c>
      <c r="D2247" s="2">
        <f>MACD!E2247</f>
        <v>-7.9271377838002088E-2</v>
      </c>
      <c r="E2247" s="2">
        <f>MACD!F2247</f>
        <v>-6.3822488978277817E-2</v>
      </c>
      <c r="F2247" s="2">
        <f>'Moving Avg'!D2247</f>
        <v>7.5241999999999987</v>
      </c>
      <c r="G2247" s="2">
        <f>'Moving Avg'!F2247</f>
        <v>7.3828999999999976</v>
      </c>
      <c r="H2247" s="2">
        <f>'Moving Avg'!G2247</f>
        <v>7.1209599999999993</v>
      </c>
      <c r="I2247" s="2">
        <f>'Moving Avg'!H2247</f>
        <v>6.6627000000000045</v>
      </c>
      <c r="J2247" s="5" t="str">
        <f>OBV!F2247</f>
        <v>BULLISH</v>
      </c>
      <c r="K2247" s="5" t="str">
        <f>OBV!G2247</f>
        <v>WEAK</v>
      </c>
      <c r="L2247" s="5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7.6479999999999997</v>
      </c>
      <c r="C2248" s="2">
        <f>RSI!I2248</f>
        <v>67.319038951680369</v>
      </c>
      <c r="D2248" s="2">
        <f>MACD!E2248</f>
        <v>-4.4561107677155043E-2</v>
      </c>
      <c r="E2248" s="2">
        <f>MACD!F2248</f>
        <v>-5.9970212718053265E-2</v>
      </c>
      <c r="F2248" s="2">
        <f>'Moving Avg'!D2248</f>
        <v>7.5734000000000012</v>
      </c>
      <c r="G2248" s="2">
        <f>'Moving Avg'!F2248</f>
        <v>7.4037499999999978</v>
      </c>
      <c r="H2248" s="2">
        <f>'Moving Avg'!G2248</f>
        <v>7.1377999999999995</v>
      </c>
      <c r="I2248" s="2">
        <f>'Moving Avg'!H2248</f>
        <v>6.6699900000000039</v>
      </c>
      <c r="J2248" s="5" t="str">
        <f>OBV!F2248</f>
        <v>BULLISH</v>
      </c>
      <c r="K2248" s="5" t="str">
        <f>OBV!G2248</f>
        <v>WEAK</v>
      </c>
      <c r="L2248" s="5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7.3079999999999998</v>
      </c>
      <c r="C2249" s="2">
        <f>RSI!I2249</f>
        <v>47.551089285128583</v>
      </c>
      <c r="D2249" s="2">
        <f>MACD!E2249</f>
        <v>8.2353844166958012E-3</v>
      </c>
      <c r="E2249" s="2">
        <f>MACD!F2249</f>
        <v>-4.6329093291103449E-2</v>
      </c>
      <c r="F2249" s="2">
        <f>'Moving Avg'!D2249</f>
        <v>7.5545999999999989</v>
      </c>
      <c r="G2249" s="2">
        <f>'Moving Avg'!F2249</f>
        <v>7.4054499999999992</v>
      </c>
      <c r="H2249" s="2">
        <f>'Moving Avg'!G2249</f>
        <v>7.1512400000000005</v>
      </c>
      <c r="I2249" s="2">
        <f>'Moving Avg'!H2249</f>
        <v>6.6755800000000045</v>
      </c>
      <c r="J2249" s="5" t="str">
        <f>OBV!F2249</f>
        <v>BULLISH</v>
      </c>
      <c r="K2249" s="5" t="str">
        <f>OBV!G2249</f>
        <v>WEAK</v>
      </c>
      <c r="L2249" s="5" t="str">
        <f>OBV!H2249</f>
        <v>BULLISH DIVERGENCE</v>
      </c>
    </row>
    <row r="2250" spans="1:12" ht="13.5" x14ac:dyDescent="0.25">
      <c r="A2250" s="3">
        <f>RSI!A2250</f>
        <v>45279</v>
      </c>
      <c r="B2250" s="2">
        <f>RSI!B2250</f>
        <v>7.3079999999999998</v>
      </c>
      <c r="C2250" s="2">
        <f>RSI!I2250</f>
        <v>47.551089285128583</v>
      </c>
      <c r="D2250" s="2">
        <f>MACD!E2250</f>
        <v>2.9751321135049302E-2</v>
      </c>
      <c r="E2250" s="2">
        <f>MACD!F2250</f>
        <v>-3.1113010405872901E-2</v>
      </c>
      <c r="F2250" s="2">
        <f>'Moving Avg'!D2250</f>
        <v>7.5103999999999997</v>
      </c>
      <c r="G2250" s="2">
        <f>'Moving Avg'!F2250</f>
        <v>7.4071499999999988</v>
      </c>
      <c r="H2250" s="2">
        <f>'Moving Avg'!G2250</f>
        <v>7.1646799999999997</v>
      </c>
      <c r="I2250" s="2">
        <f>'Moving Avg'!H2250</f>
        <v>6.680195000000003</v>
      </c>
      <c r="J2250" s="5" t="str">
        <f>OBV!F2250</f>
        <v>BULLISH</v>
      </c>
      <c r="K2250" s="5" t="str">
        <f>OBV!G2250</f>
        <v>WEAK</v>
      </c>
      <c r="L2250" s="5" t="str">
        <f>OBV!H2250</f>
        <v>BULLISH DIVERGENCE</v>
      </c>
    </row>
    <row r="2251" spans="1:12" ht="13.5" x14ac:dyDescent="0.25">
      <c r="A2251" s="3">
        <f>RSI!A2251</f>
        <v>45280</v>
      </c>
      <c r="B2251" s="2">
        <f>RSI!B2251</f>
        <v>7.2309999999999999</v>
      </c>
      <c r="C2251" s="2">
        <f>RSI!I2251</f>
        <v>44.146234749412343</v>
      </c>
      <c r="D2251" s="2">
        <f>MACD!E2251</f>
        <v>2.7859233707718367E-2</v>
      </c>
      <c r="E2251" s="2">
        <f>MACD!F2251</f>
        <v>-1.9318561583154648E-2</v>
      </c>
      <c r="F2251" s="2">
        <f>'Moving Avg'!D2251</f>
        <v>7.4286000000000003</v>
      </c>
      <c r="G2251" s="2">
        <f>'Moving Avg'!F2251</f>
        <v>7.4071499999999988</v>
      </c>
      <c r="H2251" s="2">
        <f>'Moving Avg'!G2251</f>
        <v>7.1765799999999986</v>
      </c>
      <c r="I2251" s="2">
        <f>'Moving Avg'!H2251</f>
        <v>6.6844250000000036</v>
      </c>
      <c r="J2251" s="5" t="str">
        <f>OBV!F2251</f>
        <v>BEARISH</v>
      </c>
      <c r="K2251" s="5" t="str">
        <f>OBV!G2251</f>
        <v>WEAK</v>
      </c>
      <c r="L2251" s="5" t="str">
        <f>OBV!H2251</f>
        <v>CONFIRMED BEARISH</v>
      </c>
    </row>
    <row r="2252" spans="1:12" ht="13.5" x14ac:dyDescent="0.25">
      <c r="A2252" s="3">
        <f>RSI!A2252</f>
        <v>45281</v>
      </c>
      <c r="B2252" s="2">
        <f>RSI!B2252</f>
        <v>7.2309999999999999</v>
      </c>
      <c r="C2252" s="2">
        <f>RSI!I2252</f>
        <v>44.146234749412343</v>
      </c>
      <c r="D2252" s="2">
        <f>MACD!E2252</f>
        <v>1.3808632632656526E-2</v>
      </c>
      <c r="E2252" s="2">
        <f>MACD!F2252</f>
        <v>-1.2693122739992414E-2</v>
      </c>
      <c r="F2252" s="2">
        <f>'Moving Avg'!D2252</f>
        <v>7.3452000000000002</v>
      </c>
      <c r="G2252" s="2">
        <f>'Moving Avg'!F2252</f>
        <v>7.4071499999999988</v>
      </c>
      <c r="H2252" s="2">
        <f>'Moving Avg'!G2252</f>
        <v>7.1884799999999984</v>
      </c>
      <c r="I2252" s="2">
        <f>'Moving Avg'!H2252</f>
        <v>6.6886150000000031</v>
      </c>
      <c r="J2252" s="5" t="str">
        <f>OBV!F2252</f>
        <v>BEARISH</v>
      </c>
      <c r="K2252" s="5" t="str">
        <f>OBV!G2252</f>
        <v>WEAK</v>
      </c>
      <c r="L2252" s="5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7.2309999999999999</v>
      </c>
      <c r="C2253" s="2">
        <f>RSI!I2253</f>
        <v>44.146234749412343</v>
      </c>
      <c r="D2253" s="2">
        <f>MACD!E2253</f>
        <v>2.8950655919913082E-2</v>
      </c>
      <c r="E2253" s="2">
        <f>MACD!F2253</f>
        <v>-4.3643670080113156E-3</v>
      </c>
      <c r="F2253" s="2">
        <f>'Moving Avg'!D2253</f>
        <v>7.2618000000000009</v>
      </c>
      <c r="G2253" s="2">
        <f>'Moving Avg'!F2253</f>
        <v>7.4075499999999987</v>
      </c>
      <c r="H2253" s="2">
        <f>'Moving Avg'!G2253</f>
        <v>7.2002199999999981</v>
      </c>
      <c r="I2253" s="2">
        <f>'Moving Avg'!H2253</f>
        <v>6.6928050000000034</v>
      </c>
      <c r="J2253" s="5" t="str">
        <f>OBV!F2253</f>
        <v>BEARISH</v>
      </c>
      <c r="K2253" s="5" t="str">
        <f>OBV!G2253</f>
        <v>WEAK</v>
      </c>
      <c r="L2253" s="5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7.2309999999999999</v>
      </c>
      <c r="C2254" s="2">
        <f>RSI!I2254</f>
        <v>44.146234749412343</v>
      </c>
      <c r="D2254" s="2">
        <f>MACD!E2254</f>
        <v>4.2432860422239038E-2</v>
      </c>
      <c r="E2254" s="2">
        <f>MACD!F2254</f>
        <v>4.9950784780387544E-3</v>
      </c>
      <c r="F2254" s="2">
        <f>'Moving Avg'!D2254</f>
        <v>7.2463999999999995</v>
      </c>
      <c r="G2254" s="2">
        <f>'Moving Avg'!F2254</f>
        <v>7.4079499999999978</v>
      </c>
      <c r="H2254" s="2">
        <f>'Moving Avg'!G2254</f>
        <v>7.2119599999999977</v>
      </c>
      <c r="I2254" s="2">
        <f>'Moving Avg'!H2254</f>
        <v>6.6973850000000024</v>
      </c>
      <c r="J2254" s="5" t="str">
        <f>OBV!F2254</f>
        <v>BEARISH</v>
      </c>
      <c r="K2254" s="5" t="str">
        <f>OBV!G2254</f>
        <v>WEAK</v>
      </c>
      <c r="L2254" s="5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7.2309999999999999</v>
      </c>
      <c r="C2255" s="2">
        <f>RSI!I2255</f>
        <v>44.146234749412343</v>
      </c>
      <c r="D2255" s="2">
        <f>MACD!E2255</f>
        <v>7.3999455283921378E-2</v>
      </c>
      <c r="E2255" s="2">
        <f>MACD!F2255</f>
        <v>1.8795953839215278E-2</v>
      </c>
      <c r="F2255" s="2">
        <f>'Moving Avg'!D2255</f>
        <v>7.2309999999999999</v>
      </c>
      <c r="G2255" s="2">
        <f>'Moving Avg'!F2255</f>
        <v>7.4079499999999978</v>
      </c>
      <c r="H2255" s="2">
        <f>'Moving Avg'!G2255</f>
        <v>7.2236999999999973</v>
      </c>
      <c r="I2255" s="2">
        <f>'Moving Avg'!H2255</f>
        <v>6.7019650000000022</v>
      </c>
      <c r="J2255" s="5" t="str">
        <f>OBV!F2255</f>
        <v>BEARISH</v>
      </c>
      <c r="K2255" s="5" t="str">
        <f>OBV!G2255</f>
        <v>WEAK</v>
      </c>
      <c r="L2255" s="5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7.2309999999999999</v>
      </c>
      <c r="C2256" s="2">
        <f>RSI!I2256</f>
        <v>44.146234749412351</v>
      </c>
      <c r="D2256" s="2">
        <f>MACD!E2256</f>
        <v>0.11836075376206079</v>
      </c>
      <c r="E2256" s="2">
        <f>MACD!F2256</f>
        <v>3.8708913823784385E-2</v>
      </c>
      <c r="F2256" s="2">
        <f>'Moving Avg'!D2256</f>
        <v>7.2309999999999999</v>
      </c>
      <c r="G2256" s="2">
        <f>'Moving Avg'!F2256</f>
        <v>7.3993999999999973</v>
      </c>
      <c r="H2256" s="2">
        <f>'Moving Avg'!G2256</f>
        <v>7.235599999999998</v>
      </c>
      <c r="I2256" s="2">
        <f>'Moving Avg'!H2256</f>
        <v>6.7058050000000016</v>
      </c>
      <c r="J2256" s="5" t="str">
        <f>OBV!F2256</f>
        <v>NEUTRAL</v>
      </c>
      <c r="K2256" s="5" t="str">
        <f>OBV!G2256</f>
        <v>NEUTRAL</v>
      </c>
      <c r="L2256" s="5" t="str">
        <f>OBV!H2256</f>
        <v>NEUTRAL</v>
      </c>
    </row>
    <row r="2257" spans="1:12" ht="13.5" x14ac:dyDescent="0.25">
      <c r="A2257" s="3">
        <f>RSI!A2257</f>
        <v>45288</v>
      </c>
      <c r="B2257" s="2">
        <f>RSI!B2257</f>
        <v>7.2309999999999999</v>
      </c>
      <c r="C2257" s="2">
        <f>RSI!I2257</f>
        <v>44.146234749412343</v>
      </c>
      <c r="D2257" s="2">
        <f>MACD!E2257</f>
        <v>0.15765965423624984</v>
      </c>
      <c r="E2257" s="2">
        <f>MACD!F2257</f>
        <v>6.2499061906277478E-2</v>
      </c>
      <c r="F2257" s="2">
        <f>'Moving Avg'!D2257</f>
        <v>7.2309999999999999</v>
      </c>
      <c r="G2257" s="2">
        <f>'Moving Avg'!F2257</f>
        <v>7.3908499999999977</v>
      </c>
      <c r="H2257" s="2">
        <f>'Moving Avg'!G2257</f>
        <v>7.2457999999999982</v>
      </c>
      <c r="I2257" s="2">
        <f>'Moving Avg'!H2257</f>
        <v>6.7096450000000019</v>
      </c>
      <c r="J2257" s="5" t="str">
        <f>OBV!F2257</f>
        <v>NEUTRAL</v>
      </c>
      <c r="K2257" s="5" t="str">
        <f>OBV!G2257</f>
        <v>NEUTRAL</v>
      </c>
      <c r="L2257" s="5" t="str">
        <f>OBV!H2257</f>
        <v>NEUTRAL</v>
      </c>
    </row>
    <row r="2258" spans="1:12" ht="13.5" x14ac:dyDescent="0.25">
      <c r="A2258" s="3">
        <f>RSI!A2258</f>
        <v>45289</v>
      </c>
      <c r="B2258" s="2">
        <f>RSI!B2258</f>
        <v>7.4950000000000001</v>
      </c>
      <c r="C2258" s="2">
        <f>RSI!I2258</f>
        <v>60.455387541970623</v>
      </c>
      <c r="D2258" s="2">
        <f>MACD!E2258</f>
        <v>0.17184928105521458</v>
      </c>
      <c r="E2258" s="2">
        <f>MACD!F2258</f>
        <v>8.4369105736064903E-2</v>
      </c>
      <c r="F2258" s="2">
        <f>'Moving Avg'!D2258</f>
        <v>7.2837999999999994</v>
      </c>
      <c r="G2258" s="2">
        <f>'Moving Avg'!F2258</f>
        <v>7.3835999999999968</v>
      </c>
      <c r="H2258" s="2">
        <f>'Moving Avg'!G2258</f>
        <v>7.259579999999997</v>
      </c>
      <c r="I2258" s="2">
        <f>'Moving Avg'!H2258</f>
        <v>6.7151549999999993</v>
      </c>
      <c r="J2258" s="5" t="str">
        <f>OBV!F2258</f>
        <v>BULLISH</v>
      </c>
      <c r="K2258" s="5" t="str">
        <f>OBV!G2258</f>
        <v>WEAK</v>
      </c>
      <c r="L2258" s="5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7.4950000000000001</v>
      </c>
      <c r="C2259" s="2">
        <f>RSI!I2259</f>
        <v>60.455387541970623</v>
      </c>
      <c r="D2259" s="2">
        <f>MACD!E2259</f>
        <v>0.13044401111502779</v>
      </c>
      <c r="E2259" s="2">
        <f>MACD!F2259</f>
        <v>9.3584086811857481E-2</v>
      </c>
      <c r="F2259" s="2">
        <f>'Moving Avg'!D2259</f>
        <v>7.3365999999999998</v>
      </c>
      <c r="G2259" s="2">
        <f>'Moving Avg'!F2259</f>
        <v>7.3763499999999977</v>
      </c>
      <c r="H2259" s="2">
        <f>'Moving Avg'!G2259</f>
        <v>7.2733599999999976</v>
      </c>
      <c r="I2259" s="2">
        <f>'Moving Avg'!H2259</f>
        <v>6.7206650000000003</v>
      </c>
      <c r="J2259" s="5" t="str">
        <f>OBV!F2259</f>
        <v>BULLISH</v>
      </c>
      <c r="K2259" s="5" t="str">
        <f>OBV!G2259</f>
        <v>WEAK</v>
      </c>
      <c r="L2259" s="5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7.4950000000000001</v>
      </c>
      <c r="C2260" s="2">
        <f>RSI!I2260</f>
        <v>60.455387541970623</v>
      </c>
      <c r="D2260" s="2">
        <f>MACD!E2260</f>
        <v>9.4386389240351143E-2</v>
      </c>
      <c r="E2260" s="2">
        <f>MACD!F2260</f>
        <v>9.3744547297556213E-2</v>
      </c>
      <c r="F2260" s="2">
        <f>'Moving Avg'!D2260</f>
        <v>7.3894000000000002</v>
      </c>
      <c r="G2260" s="2">
        <f>'Moving Avg'!F2260</f>
        <v>7.3767499999999986</v>
      </c>
      <c r="H2260" s="2">
        <f>'Moving Avg'!G2260</f>
        <v>7.2871399999999982</v>
      </c>
      <c r="I2260" s="2">
        <f>'Moving Avg'!H2260</f>
        <v>6.7261749999999996</v>
      </c>
      <c r="J2260" s="5" t="str">
        <f>OBV!F2260</f>
        <v>BULLISH</v>
      </c>
      <c r="K2260" s="5" t="str">
        <f>OBV!G2260</f>
        <v>WEAK</v>
      </c>
      <c r="L2260" s="5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7.2309999999999999</v>
      </c>
      <c r="C2261" s="2">
        <f>RSI!I2261</f>
        <v>44.299472763965866</v>
      </c>
      <c r="D2261" s="2">
        <f>MACD!E2261</f>
        <v>7.0638834902752023E-2</v>
      </c>
      <c r="E2261" s="2">
        <f>MACD!F2261</f>
        <v>8.9123404818595375E-2</v>
      </c>
      <c r="F2261" s="2">
        <f>'Moving Avg'!D2261</f>
        <v>7.3894000000000002</v>
      </c>
      <c r="G2261" s="2">
        <f>'Moving Avg'!F2261</f>
        <v>7.3724499999999979</v>
      </c>
      <c r="H2261" s="2">
        <f>'Moving Avg'!G2261</f>
        <v>7.2954599999999967</v>
      </c>
      <c r="I2261" s="2">
        <f>'Moving Avg'!H2261</f>
        <v>6.7303650000000008</v>
      </c>
      <c r="J2261" s="5" t="str">
        <f>OBV!F2261</f>
        <v>BULLISH</v>
      </c>
      <c r="K2261" s="5" t="str">
        <f>OBV!G2261</f>
        <v>WEAK</v>
      </c>
      <c r="L2261" s="5" t="str">
        <f>OBV!H2261</f>
        <v>NEUTRAL</v>
      </c>
    </row>
    <row r="2262" spans="1:12" ht="13.5" x14ac:dyDescent="0.25">
      <c r="A2262" s="3">
        <f>RSI!A2262</f>
        <v>45296</v>
      </c>
      <c r="B2262" s="2">
        <f>RSI!B2262</f>
        <v>7.2309999999999999</v>
      </c>
      <c r="C2262" s="2">
        <f>RSI!I2262</f>
        <v>44.299472763965866</v>
      </c>
      <c r="D2262" s="2">
        <f>MACD!E2262</f>
        <v>5.1228200194914919E-2</v>
      </c>
      <c r="E2262" s="2">
        <f>MACD!F2262</f>
        <v>8.1544363893859287E-2</v>
      </c>
      <c r="F2262" s="2">
        <f>'Moving Avg'!D2262</f>
        <v>7.3894000000000002</v>
      </c>
      <c r="G2262" s="2">
        <f>'Moving Avg'!F2262</f>
        <v>7.3724499999999979</v>
      </c>
      <c r="H2262" s="2">
        <f>'Moving Avg'!G2262</f>
        <v>7.3022599999999969</v>
      </c>
      <c r="I2262" s="2">
        <f>'Moving Avg'!H2262</f>
        <v>6.7345550000000003</v>
      </c>
      <c r="J2262" s="5" t="str">
        <f>OBV!F2262</f>
        <v>BULLISH</v>
      </c>
      <c r="K2262" s="5" t="str">
        <f>OBV!G2262</f>
        <v>WEAK</v>
      </c>
      <c r="L2262" s="5" t="str">
        <f>OBV!H2262</f>
        <v>NEUTRAL</v>
      </c>
    </row>
    <row r="2263" spans="1:12" ht="13.5" x14ac:dyDescent="0.25">
      <c r="A2263" s="3">
        <f>RSI!A2263</f>
        <v>45299</v>
      </c>
      <c r="B2263" s="2">
        <f>RSI!B2263</f>
        <v>7.2309999999999999</v>
      </c>
      <c r="C2263" s="2">
        <f>RSI!I2263</f>
        <v>44.299472763965866</v>
      </c>
      <c r="D2263" s="2">
        <f>MACD!E2263</f>
        <v>3.5436640806212338E-2</v>
      </c>
      <c r="E2263" s="2">
        <f>MACD!F2263</f>
        <v>7.23228192763299E-2</v>
      </c>
      <c r="F2263" s="2">
        <f>'Moving Avg'!D2263</f>
        <v>7.3365999999999998</v>
      </c>
      <c r="G2263" s="2">
        <f>'Moving Avg'!F2263</f>
        <v>7.3638999999999992</v>
      </c>
      <c r="H2263" s="2">
        <f>'Moving Avg'!G2263</f>
        <v>7.3073599999999965</v>
      </c>
      <c r="I2263" s="2">
        <f>'Moving Avg'!H2263</f>
        <v>6.737965</v>
      </c>
      <c r="J2263" s="5" t="str">
        <f>OBV!F2263</f>
        <v>BEARISH</v>
      </c>
      <c r="K2263" s="5" t="str">
        <f>OBV!G2263</f>
        <v>WEAK</v>
      </c>
      <c r="L2263" s="5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7.2309999999999999</v>
      </c>
      <c r="C2264" s="2">
        <f>RSI!I2264</f>
        <v>44.299472763965866</v>
      </c>
      <c r="D2264" s="2">
        <f>MACD!E2264</f>
        <v>2.2660500079379808E-2</v>
      </c>
      <c r="E2264" s="2">
        <f>MACD!F2264</f>
        <v>6.2390355436939889E-2</v>
      </c>
      <c r="F2264" s="2">
        <f>'Moving Avg'!D2264</f>
        <v>7.2838000000000012</v>
      </c>
      <c r="G2264" s="2">
        <f>'Moving Avg'!F2264</f>
        <v>7.3553499999999987</v>
      </c>
      <c r="H2264" s="2">
        <f>'Moving Avg'!G2264</f>
        <v>7.3124599999999962</v>
      </c>
      <c r="I2264" s="2">
        <f>'Moving Avg'!H2264</f>
        <v>6.7413750000000006</v>
      </c>
      <c r="J2264" s="5" t="str">
        <f>OBV!F2264</f>
        <v>BEARISH</v>
      </c>
      <c r="K2264" s="5" t="str">
        <f>OBV!G2264</f>
        <v>WEAK</v>
      </c>
      <c r="L2264" s="5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7.5549999999999997</v>
      </c>
      <c r="C2265" s="2">
        <f>RSI!I2265</f>
        <v>61.349674358317067</v>
      </c>
      <c r="D2265" s="2">
        <f>MACD!E2265</f>
        <v>-1.1607536103515059E-2</v>
      </c>
      <c r="E2265" s="2">
        <f>MACD!F2265</f>
        <v>4.7590777128848905E-2</v>
      </c>
      <c r="F2265" s="2">
        <f>'Moving Avg'!D2265</f>
        <v>7.2957999999999998</v>
      </c>
      <c r="G2265" s="2">
        <f>'Moving Avg'!F2265</f>
        <v>7.3566499999999992</v>
      </c>
      <c r="H2265" s="2">
        <f>'Moving Avg'!G2265</f>
        <v>7.3238599999999972</v>
      </c>
      <c r="I2265" s="2">
        <f>'Moving Avg'!H2265</f>
        <v>6.7464050000000011</v>
      </c>
      <c r="J2265" s="5" t="str">
        <f>OBV!F2265</f>
        <v>BULLISH</v>
      </c>
      <c r="K2265" s="5" t="str">
        <f>OBV!G2265</f>
        <v>STRONG</v>
      </c>
      <c r="L2265" s="5" t="str">
        <f>OBV!H2265</f>
        <v>CONFIRMED BULLISH</v>
      </c>
    </row>
    <row r="2266" spans="1:12" ht="13.5" x14ac:dyDescent="0.25">
      <c r="A2266" s="3">
        <f>RSI!A2266</f>
        <v>45302</v>
      </c>
      <c r="B2266" s="2">
        <f>RSI!B2266</f>
        <v>7.5549999999999997</v>
      </c>
      <c r="C2266" s="2">
        <f>RSI!I2266</f>
        <v>61.349674358317067</v>
      </c>
      <c r="D2266" s="2">
        <f>MACD!E2266</f>
        <v>-4.2015740678679414E-2</v>
      </c>
      <c r="E2266" s="2">
        <f>MACD!F2266</f>
        <v>2.966947356734324E-2</v>
      </c>
      <c r="F2266" s="2">
        <f>'Moving Avg'!D2266</f>
        <v>7.3605999999999998</v>
      </c>
      <c r="G2266" s="2">
        <f>'Moving Avg'!F2266</f>
        <v>7.3524000000000003</v>
      </c>
      <c r="H2266" s="2">
        <f>'Moving Avg'!G2266</f>
        <v>7.3291399999999962</v>
      </c>
      <c r="I2266" s="2">
        <f>'Moving Avg'!H2266</f>
        <v>6.7514350000000016</v>
      </c>
      <c r="J2266" s="5" t="str">
        <f>OBV!F2266</f>
        <v>BULLISH</v>
      </c>
      <c r="K2266" s="5" t="str">
        <f>OBV!G2266</f>
        <v>WEAK</v>
      </c>
      <c r="L2266" s="5" t="str">
        <f>OBV!H2266</f>
        <v>CONFIRMED BULLISH</v>
      </c>
    </row>
    <row r="2267" spans="1:12" ht="13.5" x14ac:dyDescent="0.25">
      <c r="A2267" s="3">
        <f>RSI!A2267</f>
        <v>45303</v>
      </c>
      <c r="B2267" s="2">
        <f>RSI!B2267</f>
        <v>7.5549999999999997</v>
      </c>
      <c r="C2267" s="2">
        <f>RSI!I2267</f>
        <v>61.349674358317074</v>
      </c>
      <c r="D2267" s="2">
        <f>MACD!E2267</f>
        <v>-6.9053328415018989E-2</v>
      </c>
      <c r="E2267" s="2">
        <f>MACD!F2267</f>
        <v>9.9249131708707937E-3</v>
      </c>
      <c r="F2267" s="2">
        <f>'Moving Avg'!D2267</f>
        <v>7.4253999999999989</v>
      </c>
      <c r="G2267" s="2">
        <f>'Moving Avg'!F2267</f>
        <v>7.3477500000000004</v>
      </c>
      <c r="H2267" s="2">
        <f>'Moving Avg'!G2267</f>
        <v>7.3344199999999971</v>
      </c>
      <c r="I2267" s="2">
        <f>'Moving Avg'!H2267</f>
        <v>6.7572450000000011</v>
      </c>
      <c r="J2267" s="5" t="str">
        <f>OBV!F2267</f>
        <v>BULLISH</v>
      </c>
      <c r="K2267" s="5" t="str">
        <f>OBV!G2267</f>
        <v>WEAK</v>
      </c>
      <c r="L2267" s="5" t="str">
        <f>OBV!H2267</f>
        <v>CONFIRMED BULLISH</v>
      </c>
    </row>
    <row r="2268" spans="1:12" ht="13.5" x14ac:dyDescent="0.25">
      <c r="A2268" s="3">
        <f>RSI!A2268</f>
        <v>45306</v>
      </c>
      <c r="B2268" s="2">
        <f>RSI!B2268</f>
        <v>7.5549999999999997</v>
      </c>
      <c r="C2268" s="2">
        <f>RSI!I2268</f>
        <v>61.349674358317074</v>
      </c>
      <c r="D2268" s="2">
        <f>MACD!E2268</f>
        <v>-5.2526614209416067E-2</v>
      </c>
      <c r="E2268" s="2">
        <f>MACD!F2268</f>
        <v>-2.5653923051865788E-3</v>
      </c>
      <c r="F2268" s="2">
        <f>'Moving Avg'!D2268</f>
        <v>7.4901999999999997</v>
      </c>
      <c r="G2268" s="2">
        <f>'Moving Avg'!F2268</f>
        <v>7.3431000000000015</v>
      </c>
      <c r="H2268" s="2">
        <f>'Moving Avg'!G2268</f>
        <v>7.339699999999997</v>
      </c>
      <c r="I2268" s="2">
        <f>'Moving Avg'!H2268</f>
        <v>6.7630550000000005</v>
      </c>
      <c r="J2268" s="5" t="str">
        <f>OBV!F2268</f>
        <v>BULLISH</v>
      </c>
      <c r="K2268" s="5" t="str">
        <f>OBV!G2268</f>
        <v>WEAK</v>
      </c>
      <c r="L2268" s="5" t="str">
        <f>OBV!H2268</f>
        <v>CONFIRMED BULLISH</v>
      </c>
    </row>
    <row r="2269" spans="1:12" ht="13.5" x14ac:dyDescent="0.25">
      <c r="A2269" s="3">
        <f>RSI!A2269</f>
        <v>45307</v>
      </c>
      <c r="B2269" s="2">
        <f>RSI!B2269</f>
        <v>7.5549999999999997</v>
      </c>
      <c r="C2269" s="2">
        <f>RSI!I2269</f>
        <v>61.349674358317081</v>
      </c>
      <c r="D2269" s="2">
        <f>MACD!E2269</f>
        <v>-3.9663500638536853E-2</v>
      </c>
      <c r="E2269" s="2">
        <f>MACD!F2269</f>
        <v>-9.9850139718566343E-3</v>
      </c>
      <c r="F2269" s="2">
        <f>'Moving Avg'!D2269</f>
        <v>7.5549999999999997</v>
      </c>
      <c r="G2269" s="2">
        <f>'Moving Avg'!F2269</f>
        <v>7.3554500000000003</v>
      </c>
      <c r="H2269" s="2">
        <f>'Moving Avg'!G2269</f>
        <v>7.3487199999999975</v>
      </c>
      <c r="I2269" s="2">
        <f>'Moving Avg'!H2269</f>
        <v>6.768085000000001</v>
      </c>
      <c r="J2269" s="5" t="str">
        <f>OBV!F2269</f>
        <v>BULLISH</v>
      </c>
      <c r="K2269" s="5" t="str">
        <f>OBV!G2269</f>
        <v>WEAK</v>
      </c>
      <c r="L2269" s="5" t="str">
        <f>OBV!H2269</f>
        <v>CONFIRMED BULLISH</v>
      </c>
    </row>
    <row r="2270" spans="1:12" ht="13.5" x14ac:dyDescent="0.25">
      <c r="A2270" s="3">
        <f>RSI!A2270</f>
        <v>45308</v>
      </c>
      <c r="B2270" s="2">
        <f>RSI!B2270</f>
        <v>7.5549999999999997</v>
      </c>
      <c r="C2270" s="2">
        <f>RSI!I2270</f>
        <v>61.349674358317074</v>
      </c>
      <c r="D2270" s="2">
        <f>MACD!E2270</f>
        <v>-2.9817317634132756E-2</v>
      </c>
      <c r="E2270" s="2">
        <f>MACD!F2270</f>
        <v>-1.3951474704311859E-2</v>
      </c>
      <c r="F2270" s="2">
        <f>'Moving Avg'!D2270</f>
        <v>7.5549999999999997</v>
      </c>
      <c r="G2270" s="2">
        <f>'Moving Avg'!F2270</f>
        <v>7.3678000000000008</v>
      </c>
      <c r="H2270" s="2">
        <f>'Moving Avg'!G2270</f>
        <v>7.3577399999999979</v>
      </c>
      <c r="I2270" s="2">
        <f>'Moving Avg'!H2270</f>
        <v>6.773155</v>
      </c>
      <c r="J2270" s="5" t="str">
        <f>OBV!F2270</f>
        <v>NEUTRAL</v>
      </c>
      <c r="K2270" s="5" t="str">
        <f>OBV!G2270</f>
        <v>NEUTRAL</v>
      </c>
      <c r="L2270" s="5" t="str">
        <f>OBV!H2270</f>
        <v>NEUTRAL</v>
      </c>
    </row>
    <row r="2271" spans="1:12" ht="13.5" x14ac:dyDescent="0.25">
      <c r="A2271" s="3">
        <f>RSI!A2271</f>
        <v>45309</v>
      </c>
      <c r="B2271" s="2">
        <f>RSI!B2271</f>
        <v>7.5549999999999997</v>
      </c>
      <c r="C2271" s="2">
        <f>RSI!I2271</f>
        <v>61.349674358317074</v>
      </c>
      <c r="D2271" s="2">
        <f>MACD!E2271</f>
        <v>-6.3062418498099682E-2</v>
      </c>
      <c r="E2271" s="2">
        <f>MACD!F2271</f>
        <v>-2.3773663463069424E-2</v>
      </c>
      <c r="F2271" s="2">
        <f>'Moving Avg'!D2271</f>
        <v>7.5549999999999997</v>
      </c>
      <c r="G2271" s="2">
        <f>'Moving Avg'!F2271</f>
        <v>7.3840000000000003</v>
      </c>
      <c r="H2271" s="2">
        <f>'Moving Avg'!G2271</f>
        <v>7.3642199999999978</v>
      </c>
      <c r="I2271" s="2">
        <f>'Moving Avg'!H2271</f>
        <v>6.7782250000000008</v>
      </c>
      <c r="J2271" s="5" t="str">
        <f>OBV!F2271</f>
        <v>NEUTRAL</v>
      </c>
      <c r="K2271" s="5" t="str">
        <f>OBV!G2271</f>
        <v>NEUTRAL</v>
      </c>
      <c r="L2271" s="5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7.5549999999999997</v>
      </c>
      <c r="C2272" s="2">
        <f>RSI!I2272</f>
        <v>61.349674358317074</v>
      </c>
      <c r="D2272" s="2">
        <f>MACD!E2272</f>
        <v>-9.2082797596670041E-2</v>
      </c>
      <c r="E2272" s="2">
        <f>MACD!F2272</f>
        <v>-3.7435490289789548E-2</v>
      </c>
      <c r="F2272" s="2">
        <f>'Moving Avg'!D2272</f>
        <v>7.5549999999999997</v>
      </c>
      <c r="G2272" s="2">
        <f>'Moving Avg'!F2272</f>
        <v>7.4002000000000008</v>
      </c>
      <c r="H2272" s="2">
        <f>'Moving Avg'!G2272</f>
        <v>7.3706999999999994</v>
      </c>
      <c r="I2272" s="2">
        <f>'Moving Avg'!H2272</f>
        <v>6.7832950000000007</v>
      </c>
      <c r="J2272" s="5" t="str">
        <f>OBV!F2272</f>
        <v>NEUTRAL</v>
      </c>
      <c r="K2272" s="5" t="str">
        <f>OBV!G2272</f>
        <v>NEUTRAL</v>
      </c>
      <c r="L2272" s="5" t="str">
        <f>OBV!H2272</f>
        <v>NEUTRAL</v>
      </c>
    </row>
    <row r="2273" spans="1:12" ht="13.5" x14ac:dyDescent="0.25">
      <c r="A2273" s="3">
        <f>RSI!A2273</f>
        <v>45313</v>
      </c>
      <c r="B2273" s="2">
        <f>RSI!B2273</f>
        <v>7.5549999999999997</v>
      </c>
      <c r="C2273" s="2">
        <f>RSI!I2273</f>
        <v>61.349674358317074</v>
      </c>
      <c r="D2273" s="2">
        <f>MACD!E2273</f>
        <v>-0.11746249292920741</v>
      </c>
      <c r="E2273" s="2">
        <f>MACD!F2273</f>
        <v>-5.3440890817673128E-2</v>
      </c>
      <c r="F2273" s="2">
        <f>'Moving Avg'!D2273</f>
        <v>7.5549999999999997</v>
      </c>
      <c r="G2273" s="2">
        <f>'Moving Avg'!F2273</f>
        <v>7.4164000000000012</v>
      </c>
      <c r="H2273" s="2">
        <f>'Moving Avg'!G2273</f>
        <v>7.3771799999999983</v>
      </c>
      <c r="I2273" s="2">
        <f>'Moving Avg'!H2273</f>
        <v>6.7883650000000015</v>
      </c>
      <c r="J2273" s="5" t="str">
        <f>OBV!F2273</f>
        <v>NEUTRAL</v>
      </c>
      <c r="K2273" s="5" t="str">
        <f>OBV!G2273</f>
        <v>NEUTRAL</v>
      </c>
      <c r="L2273" s="5" t="str">
        <f>OBV!H2273</f>
        <v>NEUTRAL</v>
      </c>
    </row>
    <row r="2274" spans="1:12" ht="13.5" x14ac:dyDescent="0.25">
      <c r="A2274" s="3">
        <f>RSI!A2274</f>
        <v>45314</v>
      </c>
      <c r="B2274" s="2">
        <f>RSI!B2274</f>
        <v>7.5549999999999997</v>
      </c>
      <c r="C2274" s="2">
        <f>RSI!I2274</f>
        <v>61.349674358317074</v>
      </c>
      <c r="D2274" s="2">
        <f>MACD!E2274</f>
        <v>-0.13970057339852548</v>
      </c>
      <c r="E2274" s="2">
        <f>MACD!F2274</f>
        <v>-7.0692827333843605E-2</v>
      </c>
      <c r="F2274" s="2">
        <f>'Moving Avg'!D2274</f>
        <v>7.5549999999999997</v>
      </c>
      <c r="G2274" s="2">
        <f>'Moving Avg'!F2274</f>
        <v>7.4326000000000025</v>
      </c>
      <c r="H2274" s="2">
        <f>'Moving Avg'!G2274</f>
        <v>7.383659999999999</v>
      </c>
      <c r="I2274" s="2">
        <f>'Moving Avg'!H2274</f>
        <v>6.7933950000000003</v>
      </c>
      <c r="J2274" s="5" t="str">
        <f>OBV!F2274</f>
        <v>NEUTRAL</v>
      </c>
      <c r="K2274" s="5" t="str">
        <f>OBV!G2274</f>
        <v>NEUTRAL</v>
      </c>
      <c r="L2274" s="5" t="str">
        <f>OBV!H2274</f>
        <v>NEUTRAL</v>
      </c>
    </row>
    <row r="2275" spans="1:12" ht="13.5" x14ac:dyDescent="0.25">
      <c r="A2275" s="3">
        <f>RSI!A2275</f>
        <v>45315</v>
      </c>
      <c r="B2275" s="2">
        <f>RSI!B2275</f>
        <v>7.274</v>
      </c>
      <c r="C2275" s="2">
        <f>RSI!I2275</f>
        <v>39.401736627066647</v>
      </c>
      <c r="D2275" s="2">
        <f>MACD!E2275</f>
        <v>-8.8562880622082396E-2</v>
      </c>
      <c r="E2275" s="2">
        <f>MACD!F2275</f>
        <v>-7.4266837991491363E-2</v>
      </c>
      <c r="F2275" s="2">
        <f>'Moving Avg'!D2275</f>
        <v>7.4988000000000001</v>
      </c>
      <c r="G2275" s="2">
        <f>'Moving Avg'!F2275</f>
        <v>7.4347500000000037</v>
      </c>
      <c r="H2275" s="2">
        <f>'Moving Avg'!G2275</f>
        <v>7.3845199999999984</v>
      </c>
      <c r="I2275" s="2">
        <f>'Moving Avg'!H2275</f>
        <v>6.7969800000000014</v>
      </c>
      <c r="J2275" s="5" t="str">
        <f>OBV!F2275</f>
        <v>BEARISH</v>
      </c>
      <c r="K2275" s="5" t="str">
        <f>OBV!G2275</f>
        <v>WEAK</v>
      </c>
      <c r="L2275" s="5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7.5289999999999999</v>
      </c>
      <c r="C2276" s="2">
        <f>RSI!I2276</f>
        <v>55.099858892885827</v>
      </c>
      <c r="D2276" s="2">
        <f>MACD!E2276</f>
        <v>-6.3175082798691662E-2</v>
      </c>
      <c r="E2276" s="2">
        <f>MACD!F2276</f>
        <v>-7.2048486952931423E-2</v>
      </c>
      <c r="F2276" s="2">
        <f>'Moving Avg'!D2276</f>
        <v>7.4936000000000007</v>
      </c>
      <c r="G2276" s="2">
        <f>'Moving Avg'!F2276</f>
        <v>7.4496500000000028</v>
      </c>
      <c r="H2276" s="2">
        <f>'Moving Avg'!G2276</f>
        <v>7.3904800000000002</v>
      </c>
      <c r="I2276" s="2">
        <f>'Moving Avg'!H2276</f>
        <v>6.8018800000000006</v>
      </c>
      <c r="J2276" s="5" t="str">
        <f>OBV!F2276</f>
        <v>BULLISH</v>
      </c>
      <c r="K2276" s="5" t="str">
        <f>OBV!G2276</f>
        <v>STRONG</v>
      </c>
      <c r="L2276" s="5" t="str">
        <f>OBV!H2276</f>
        <v>BULLISH DIVERGENCE</v>
      </c>
    </row>
    <row r="2277" spans="1:12" ht="13.5" x14ac:dyDescent="0.25">
      <c r="A2277" s="3">
        <f>RSI!A2277</f>
        <v>45317</v>
      </c>
      <c r="B2277" s="2">
        <f>RSI!B2277</f>
        <v>7.5289999999999999</v>
      </c>
      <c r="C2277" s="2">
        <f>RSI!I2277</f>
        <v>55.099858892885827</v>
      </c>
      <c r="D2277" s="2">
        <f>MACD!E2277</f>
        <v>-4.226811774847139E-2</v>
      </c>
      <c r="E2277" s="2">
        <f>MACD!F2277</f>
        <v>-6.6092413112039422E-2</v>
      </c>
      <c r="F2277" s="2">
        <f>'Moving Avg'!D2277</f>
        <v>7.4884000000000004</v>
      </c>
      <c r="G2277" s="2">
        <f>'Moving Avg'!F2277</f>
        <v>7.4645500000000027</v>
      </c>
      <c r="H2277" s="2">
        <f>'Moving Avg'!G2277</f>
        <v>7.3965999999999994</v>
      </c>
      <c r="I2277" s="2">
        <f>'Moving Avg'!H2277</f>
        <v>6.8075600000000023</v>
      </c>
      <c r="J2277" s="5" t="str">
        <f>OBV!F2277</f>
        <v>BULLISH</v>
      </c>
      <c r="K2277" s="5" t="str">
        <f>OBV!G2277</f>
        <v>STRONG</v>
      </c>
      <c r="L2277" s="5" t="str">
        <f>OBV!H2277</f>
        <v>BULLISH DIVERGENCE</v>
      </c>
    </row>
    <row r="2278" spans="1:12" ht="13.5" x14ac:dyDescent="0.25">
      <c r="A2278" s="3">
        <f>RSI!A2278</f>
        <v>45320</v>
      </c>
      <c r="B2278" s="2">
        <f>RSI!B2278</f>
        <v>7.827</v>
      </c>
      <c r="C2278" s="2">
        <f>RSI!I2278</f>
        <v>66.767757125626673</v>
      </c>
      <c r="D2278" s="2">
        <f>MACD!E2278</f>
        <v>-4.7184106751877231E-2</v>
      </c>
      <c r="E2278" s="2">
        <f>MACD!F2278</f>
        <v>-6.2310751840006992E-2</v>
      </c>
      <c r="F2278" s="2">
        <f>'Moving Avg'!D2278</f>
        <v>7.5427999999999997</v>
      </c>
      <c r="G2278" s="2">
        <f>'Moving Avg'!F2278</f>
        <v>7.4811500000000022</v>
      </c>
      <c r="H2278" s="2">
        <f>'Moving Avg'!G2278</f>
        <v>7.4085199999999993</v>
      </c>
      <c r="I2278" s="2">
        <f>'Moving Avg'!H2278</f>
        <v>6.8140700000000018</v>
      </c>
      <c r="J2278" s="5" t="str">
        <f>OBV!F2278</f>
        <v>BULLISH</v>
      </c>
      <c r="K2278" s="5" t="str">
        <f>OBV!G2278</f>
        <v>STRONG</v>
      </c>
      <c r="L2278" s="5" t="str">
        <f>OBV!H2278</f>
        <v>CONFIRMED BULLISH</v>
      </c>
    </row>
    <row r="2279" spans="1:12" ht="13.5" x14ac:dyDescent="0.25">
      <c r="A2279" s="3">
        <f>RSI!A2279</f>
        <v>45321</v>
      </c>
      <c r="B2279" s="2">
        <f>RSI!B2279</f>
        <v>7.827</v>
      </c>
      <c r="C2279" s="2">
        <f>RSI!I2279</f>
        <v>66.767757125626673</v>
      </c>
      <c r="D2279" s="2">
        <f>MACD!E2279</f>
        <v>-5.3597669569339423E-2</v>
      </c>
      <c r="E2279" s="2">
        <f>MACD!F2279</f>
        <v>-6.0568135385873481E-2</v>
      </c>
      <c r="F2279" s="2">
        <f>'Moving Avg'!D2279</f>
        <v>7.5971999999999991</v>
      </c>
      <c r="G2279" s="2">
        <f>'Moving Avg'!F2279</f>
        <v>7.4977500000000017</v>
      </c>
      <c r="H2279" s="2">
        <f>'Moving Avg'!G2279</f>
        <v>7.4195799999999998</v>
      </c>
      <c r="I2279" s="2">
        <f>'Moving Avg'!H2279</f>
        <v>6.8204600000000015</v>
      </c>
      <c r="J2279" s="5" t="str">
        <f>OBV!F2279</f>
        <v>BULLISH</v>
      </c>
      <c r="K2279" s="5" t="str">
        <f>OBV!G2279</f>
        <v>STRONG</v>
      </c>
      <c r="L2279" s="5" t="str">
        <f>OBV!H2279</f>
        <v>CONFIRMED BULLISH</v>
      </c>
    </row>
    <row r="2280" spans="1:12" ht="13.5" x14ac:dyDescent="0.25">
      <c r="A2280" s="3">
        <f>RSI!A2280</f>
        <v>45322</v>
      </c>
      <c r="B2280" s="2">
        <f>RSI!B2280</f>
        <v>7.4870000000000001</v>
      </c>
      <c r="C2280" s="2">
        <f>RSI!I2280</f>
        <v>49.68370403313083</v>
      </c>
      <c r="D2280" s="2">
        <f>MACD!E2280</f>
        <v>-3.592627098393919E-2</v>
      </c>
      <c r="E2280" s="2">
        <f>MACD!F2280</f>
        <v>-5.5639762505486627E-2</v>
      </c>
      <c r="F2280" s="2">
        <f>'Moving Avg'!D2280</f>
        <v>7.6397999999999993</v>
      </c>
      <c r="G2280" s="2">
        <f>'Moving Avg'!F2280</f>
        <v>7.49735</v>
      </c>
      <c r="H2280" s="2">
        <f>'Moving Avg'!G2280</f>
        <v>7.4238400000000002</v>
      </c>
      <c r="I2280" s="2">
        <f>'Moving Avg'!H2280</f>
        <v>6.8251500000000025</v>
      </c>
      <c r="J2280" s="5" t="str">
        <f>OBV!F2280</f>
        <v>BULLISH</v>
      </c>
      <c r="K2280" s="5" t="str">
        <f>OBV!G2280</f>
        <v>WEAK</v>
      </c>
      <c r="L2280" s="5" t="str">
        <f>OBV!H2280</f>
        <v>CONFIRMED BULLISH</v>
      </c>
    </row>
    <row r="2281" spans="1:12" ht="13.5" x14ac:dyDescent="0.25">
      <c r="A2281" s="3">
        <f>RSI!A2281</f>
        <v>45323</v>
      </c>
      <c r="B2281" s="2">
        <f>RSI!B2281</f>
        <v>7.819</v>
      </c>
      <c r="C2281" s="2">
        <f>RSI!I2281</f>
        <v>60.351887809197812</v>
      </c>
      <c r="D2281" s="2">
        <f>MACD!E2281</f>
        <v>-4.5489405756245382E-2</v>
      </c>
      <c r="E2281" s="2">
        <f>MACD!F2281</f>
        <v>-5.3609691155638385E-2</v>
      </c>
      <c r="F2281" s="2">
        <f>'Moving Avg'!D2281</f>
        <v>7.6978000000000009</v>
      </c>
      <c r="G2281" s="2">
        <f>'Moving Avg'!F2281</f>
        <v>7.5267499999999998</v>
      </c>
      <c r="H2281" s="2">
        <f>'Moving Avg'!G2281</f>
        <v>7.4356000000000009</v>
      </c>
      <c r="I2281" s="2">
        <f>'Moving Avg'!H2281</f>
        <v>6.8315000000000019</v>
      </c>
      <c r="J2281" s="5" t="str">
        <f>OBV!F2281</f>
        <v>BULLISH</v>
      </c>
      <c r="K2281" s="5" t="str">
        <f>OBV!G2281</f>
        <v>STRONG</v>
      </c>
      <c r="L2281" s="5" t="str">
        <f>OBV!H2281</f>
        <v>CONFIRMED BULLISH</v>
      </c>
    </row>
    <row r="2282" spans="1:12" ht="13.5" x14ac:dyDescent="0.25">
      <c r="A2282" s="3">
        <f>RSI!A2282</f>
        <v>45324</v>
      </c>
      <c r="B2282" s="2">
        <f>RSI!B2282</f>
        <v>7.827</v>
      </c>
      <c r="C2282" s="2">
        <f>RSI!I2282</f>
        <v>60.56883698213683</v>
      </c>
      <c r="D2282" s="2">
        <f>MACD!E2282</f>
        <v>-5.6064632079205978E-2</v>
      </c>
      <c r="E2282" s="2">
        <f>MACD!F2282</f>
        <v>-5.4100679340351912E-2</v>
      </c>
      <c r="F2282" s="2">
        <f>'Moving Avg'!D2282</f>
        <v>7.7573999999999996</v>
      </c>
      <c r="G2282" s="2">
        <f>'Moving Avg'!F2282</f>
        <v>7.5565499999999988</v>
      </c>
      <c r="H2282" s="2">
        <f>'Moving Avg'!G2282</f>
        <v>7.4475200000000008</v>
      </c>
      <c r="I2282" s="2">
        <f>'Moving Avg'!H2282</f>
        <v>6.8378900000000025</v>
      </c>
      <c r="J2282" s="5" t="str">
        <f>OBV!F2282</f>
        <v>BULLISH</v>
      </c>
      <c r="K2282" s="5" t="str">
        <f>OBV!G2282</f>
        <v>STRONG</v>
      </c>
      <c r="L2282" s="5" t="str">
        <f>OBV!H2282</f>
        <v>CONFIRMED BULLISH</v>
      </c>
    </row>
    <row r="2283" spans="1:12" ht="13.5" x14ac:dyDescent="0.25">
      <c r="A2283" s="3">
        <f>RSI!A2283</f>
        <v>45327</v>
      </c>
      <c r="B2283" s="2">
        <f>RSI!B2283</f>
        <v>7.827</v>
      </c>
      <c r="C2283" s="2">
        <f>RSI!I2283</f>
        <v>60.56883698213683</v>
      </c>
      <c r="D2283" s="2">
        <f>MACD!E2283</f>
        <v>-6.6810867721649458E-2</v>
      </c>
      <c r="E2283" s="2">
        <f>MACD!F2283</f>
        <v>-5.6642717016611423E-2</v>
      </c>
      <c r="F2283" s="2">
        <f>'Moving Avg'!D2283</f>
        <v>7.7573999999999996</v>
      </c>
      <c r="G2283" s="2">
        <f>'Moving Avg'!F2283</f>
        <v>7.5863499999999986</v>
      </c>
      <c r="H2283" s="2">
        <f>'Moving Avg'!G2283</f>
        <v>7.4596</v>
      </c>
      <c r="I2283" s="2">
        <f>'Moving Avg'!H2283</f>
        <v>6.8442800000000013</v>
      </c>
      <c r="J2283" s="5" t="str">
        <f>OBV!F2283</f>
        <v>BULLISH</v>
      </c>
      <c r="K2283" s="5" t="str">
        <f>OBV!G2283</f>
        <v>STRONG</v>
      </c>
      <c r="L2283" s="5" t="str">
        <f>OBV!H2283</f>
        <v>NEUTRAL</v>
      </c>
    </row>
    <row r="2284" spans="1:12" ht="13.5" x14ac:dyDescent="0.25">
      <c r="A2284" s="3">
        <f>RSI!A2284</f>
        <v>45328</v>
      </c>
      <c r="B2284" s="2">
        <f>RSI!B2284</f>
        <v>7.819</v>
      </c>
      <c r="C2284" s="2">
        <f>RSI!I2284</f>
        <v>60.186886791001768</v>
      </c>
      <c r="D2284" s="2">
        <f>MACD!E2284</f>
        <v>-7.6976028208216363E-2</v>
      </c>
      <c r="E2284" s="2">
        <f>MACD!F2284</f>
        <v>-6.0709379254932416E-2</v>
      </c>
      <c r="F2284" s="2">
        <f>'Moving Avg'!D2284</f>
        <v>7.7558000000000007</v>
      </c>
      <c r="G2284" s="2">
        <f>'Moving Avg'!F2284</f>
        <v>7.6157499999999985</v>
      </c>
      <c r="H2284" s="2">
        <f>'Moving Avg'!G2284</f>
        <v>7.4715200000000008</v>
      </c>
      <c r="I2284" s="2">
        <f>'Moving Avg'!H2284</f>
        <v>6.8507500000000014</v>
      </c>
      <c r="J2284" s="5" t="str">
        <f>OBV!F2284</f>
        <v>BULLISH</v>
      </c>
      <c r="K2284" s="5" t="str">
        <f>OBV!G2284</f>
        <v>NEUTRAL</v>
      </c>
      <c r="L2284" s="5" t="str">
        <f>OBV!H2284</f>
        <v>BULLISH DIVERGENCE</v>
      </c>
    </row>
    <row r="2285" spans="1:12" ht="13.5" x14ac:dyDescent="0.25">
      <c r="A2285" s="3">
        <f>RSI!A2285</f>
        <v>45329</v>
      </c>
      <c r="B2285" s="2">
        <f>RSI!B2285</f>
        <v>7.819</v>
      </c>
      <c r="C2285" s="2">
        <f>RSI!I2285</f>
        <v>60.186886791001768</v>
      </c>
      <c r="D2285" s="2">
        <f>MACD!E2285</f>
        <v>-0.13030228182922254</v>
      </c>
      <c r="E2285" s="2">
        <f>MACD!F2285</f>
        <v>-7.4627959769790447E-2</v>
      </c>
      <c r="F2285" s="2">
        <f>'Moving Avg'!D2285</f>
        <v>7.8221999999999996</v>
      </c>
      <c r="G2285" s="2">
        <f>'Moving Avg'!F2285</f>
        <v>7.6289499999999988</v>
      </c>
      <c r="H2285" s="2">
        <f>'Moving Avg'!G2285</f>
        <v>7.4832800000000006</v>
      </c>
      <c r="I2285" s="2">
        <f>'Moving Avg'!H2285</f>
        <v>6.8566650000000005</v>
      </c>
      <c r="J2285" s="5" t="str">
        <f>OBV!F2285</f>
        <v>BULLISH</v>
      </c>
      <c r="K2285" s="5" t="str">
        <f>OBV!G2285</f>
        <v>STRONG</v>
      </c>
      <c r="L2285" s="5" t="str">
        <f>OBV!H2285</f>
        <v>CONFIRMED BULLISH</v>
      </c>
    </row>
    <row r="2286" spans="1:12" ht="13.5" x14ac:dyDescent="0.25">
      <c r="A2286" s="3">
        <f>RSI!A2286</f>
        <v>45330</v>
      </c>
      <c r="B2286" s="2">
        <f>RSI!B2286</f>
        <v>8.0739999999999998</v>
      </c>
      <c r="C2286" s="2">
        <f>RSI!I2286</f>
        <v>67.713477893782255</v>
      </c>
      <c r="D2286" s="2">
        <f>MACD!E2286</f>
        <v>-0.15646612974506091</v>
      </c>
      <c r="E2286" s="2">
        <f>MACD!F2286</f>
        <v>-9.0995593764844535E-2</v>
      </c>
      <c r="F2286" s="2">
        <f>'Moving Avg'!D2286</f>
        <v>7.8731999999999998</v>
      </c>
      <c r="G2286" s="2">
        <f>'Moving Avg'!F2286</f>
        <v>7.6548999999999996</v>
      </c>
      <c r="H2286" s="2">
        <f>'Moving Avg'!G2286</f>
        <v>7.4967200000000016</v>
      </c>
      <c r="I2286" s="2">
        <f>'Moving Avg'!H2286</f>
        <v>6.8644500000000006</v>
      </c>
      <c r="J2286" s="5" t="str">
        <f>OBV!F2286</f>
        <v>BULLISH</v>
      </c>
      <c r="K2286" s="5" t="str">
        <f>OBV!G2286</f>
        <v>STRONG</v>
      </c>
      <c r="L2286" s="5" t="str">
        <f>OBV!H2286</f>
        <v>CONFIRMED BULLISH</v>
      </c>
    </row>
    <row r="2287" spans="1:12" ht="13.5" x14ac:dyDescent="0.25">
      <c r="A2287" s="3">
        <f>RSI!A2287</f>
        <v>45331</v>
      </c>
      <c r="B2287" s="2">
        <f>RSI!B2287</f>
        <v>8.0310000000000006</v>
      </c>
      <c r="C2287" s="2">
        <f>RSI!I2287</f>
        <v>65.465972382365123</v>
      </c>
      <c r="D2287" s="2">
        <f>MACD!E2287</f>
        <v>-0.17820742221764085</v>
      </c>
      <c r="E2287" s="2">
        <f>MACD!F2287</f>
        <v>-0.1084379594554038</v>
      </c>
      <c r="F2287" s="2">
        <f>'Moving Avg'!D2287</f>
        <v>7.9139999999999997</v>
      </c>
      <c r="G2287" s="2">
        <f>'Moving Avg'!F2287</f>
        <v>7.6786999999999992</v>
      </c>
      <c r="H2287" s="2">
        <f>'Moving Avg'!G2287</f>
        <v>7.5093000000000014</v>
      </c>
      <c r="I2287" s="2">
        <f>'Moving Avg'!H2287</f>
        <v>6.872914999999999</v>
      </c>
      <c r="J2287" s="5" t="str">
        <f>OBV!F2287</f>
        <v>BEARISH</v>
      </c>
      <c r="K2287" s="5" t="str">
        <f>OBV!G2287</f>
        <v>WEAK</v>
      </c>
      <c r="L2287" s="5" t="str">
        <f>OBV!H2287</f>
        <v>BEARISH DIVERGENCE</v>
      </c>
    </row>
    <row r="2288" spans="1:12" ht="13.5" x14ac:dyDescent="0.25">
      <c r="A2288" s="3">
        <f>RSI!A2288</f>
        <v>45334</v>
      </c>
      <c r="B2288" s="2">
        <f>RSI!B2288</f>
        <v>7.9969999999999999</v>
      </c>
      <c r="C2288" s="2">
        <f>RSI!I2288</f>
        <v>63.666554077147147</v>
      </c>
      <c r="D2288" s="2">
        <f>MACD!E2288</f>
        <v>-0.150566469913052</v>
      </c>
      <c r="E2288" s="2">
        <f>MACD!F2288</f>
        <v>-0.11686366154693345</v>
      </c>
      <c r="F2288" s="2">
        <f>'Moving Avg'!D2288</f>
        <v>7.9480000000000004</v>
      </c>
      <c r="G2288" s="2">
        <f>'Moving Avg'!F2288</f>
        <v>7.700800000000001</v>
      </c>
      <c r="H2288" s="2">
        <f>'Moving Avg'!G2288</f>
        <v>7.5164400000000011</v>
      </c>
      <c r="I2288" s="2">
        <f>'Moving Avg'!H2288</f>
        <v>6.8812100000000012</v>
      </c>
      <c r="J2288" s="5" t="str">
        <f>OBV!F2288</f>
        <v>BEARISH</v>
      </c>
      <c r="K2288" s="5" t="str">
        <f>OBV!G2288</f>
        <v>WEAK</v>
      </c>
      <c r="L2288" s="5" t="str">
        <f>OBV!H2288</f>
        <v>BEARISH DIVERGENCE</v>
      </c>
    </row>
    <row r="2289" spans="1:12" ht="13.5" x14ac:dyDescent="0.25">
      <c r="A2289" s="3">
        <f>RSI!A2289</f>
        <v>45335</v>
      </c>
      <c r="B2289" s="2">
        <f>RSI!B2289</f>
        <v>8.0229999999999997</v>
      </c>
      <c r="C2289" s="2">
        <f>RSI!I2289</f>
        <v>64.470785850738906</v>
      </c>
      <c r="D2289" s="2">
        <f>MACD!E2289</f>
        <v>-0.1310578438064578</v>
      </c>
      <c r="E2289" s="2">
        <f>MACD!F2289</f>
        <v>-0.11970249799883832</v>
      </c>
      <c r="F2289" s="2">
        <f>'Moving Avg'!D2289</f>
        <v>7.9888000000000003</v>
      </c>
      <c r="G2289" s="2">
        <f>'Moving Avg'!F2289</f>
        <v>7.7242000000000006</v>
      </c>
      <c r="H2289" s="2">
        <f>'Moving Avg'!G2289</f>
        <v>7.5241000000000016</v>
      </c>
      <c r="I2289" s="2">
        <f>'Moving Avg'!H2289</f>
        <v>6.8900600000000001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8.0229999999999997</v>
      </c>
      <c r="C2290" s="2">
        <f>RSI!I2290</f>
        <v>64.470785850738906</v>
      </c>
      <c r="D2290" s="2">
        <f>MACD!E2290</f>
        <v>-0.16882108154281283</v>
      </c>
      <c r="E2290" s="2">
        <f>MACD!F2290</f>
        <v>-0.12952621470763323</v>
      </c>
      <c r="F2290" s="2">
        <f>'Moving Avg'!D2290</f>
        <v>8.0295999999999985</v>
      </c>
      <c r="G2290" s="2">
        <f>'Moving Avg'!F2290</f>
        <v>7.7476000000000003</v>
      </c>
      <c r="H2290" s="2">
        <f>'Moving Avg'!G2290</f>
        <v>7.5348200000000034</v>
      </c>
      <c r="I2290" s="2">
        <f>'Moving Avg'!H2290</f>
        <v>6.8989099999999999</v>
      </c>
      <c r="J2290" s="5" t="str">
        <f>OBV!F2290</f>
        <v>BULLISH</v>
      </c>
      <c r="K2290" s="5" t="str">
        <f>OBV!G2290</f>
        <v>NEUTRAL</v>
      </c>
      <c r="L2290" s="5" t="str">
        <f>OBV!H2290</f>
        <v>CONFIRMED BULLISH</v>
      </c>
    </row>
    <row r="2291" spans="1:12" ht="13.5" x14ac:dyDescent="0.25">
      <c r="A2291" s="3">
        <f>RSI!A2291</f>
        <v>45337</v>
      </c>
      <c r="B2291" s="2">
        <f>RSI!B2291</f>
        <v>8.125</v>
      </c>
      <c r="C2291" s="2">
        <f>RSI!I2291</f>
        <v>67.721536665224804</v>
      </c>
      <c r="D2291" s="2">
        <f>MACD!E2291</f>
        <v>-0.15907067143263287</v>
      </c>
      <c r="E2291" s="2">
        <f>MACD!F2291</f>
        <v>-0.13543510605263315</v>
      </c>
      <c r="F2291" s="2">
        <f>'Moving Avg'!D2291</f>
        <v>8.0397999999999996</v>
      </c>
      <c r="G2291" s="2">
        <f>'Moving Avg'!F2291</f>
        <v>7.7760999999999996</v>
      </c>
      <c r="H2291" s="2">
        <f>'Moving Avg'!G2291</f>
        <v>7.5509800000000027</v>
      </c>
      <c r="I2291" s="2">
        <f>'Moving Avg'!H2291</f>
        <v>6.9082699999999999</v>
      </c>
      <c r="J2291" s="5" t="str">
        <f>OBV!F2291</f>
        <v>BULLISH</v>
      </c>
      <c r="K2291" s="5" t="str">
        <f>OBV!G2291</f>
        <v>NEUTRAL</v>
      </c>
      <c r="L2291" s="5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8.125</v>
      </c>
      <c r="C2292" s="2">
        <f>RSI!I2292</f>
        <v>67.721536665224818</v>
      </c>
      <c r="D2292" s="2">
        <f>MACD!E2292</f>
        <v>-0.15187510030434215</v>
      </c>
      <c r="E2292" s="2">
        <f>MACD!F2292</f>
        <v>-0.13872310490297496</v>
      </c>
      <c r="F2292" s="2">
        <f>'Moving Avg'!D2292</f>
        <v>8.0586000000000002</v>
      </c>
      <c r="G2292" s="2">
        <f>'Moving Avg'!F2292</f>
        <v>7.8046000000000006</v>
      </c>
      <c r="H2292" s="2">
        <f>'Moving Avg'!G2292</f>
        <v>7.5688600000000035</v>
      </c>
      <c r="I2292" s="2">
        <f>'Moving Avg'!H2292</f>
        <v>6.9176299999999999</v>
      </c>
      <c r="J2292" s="5" t="str">
        <f>OBV!F2292</f>
        <v>BULLISH</v>
      </c>
      <c r="K2292" s="5" t="str">
        <f>OBV!G2292</f>
        <v>STRONG</v>
      </c>
      <c r="L2292" s="5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8.1419999999999995</v>
      </c>
      <c r="C2293" s="2">
        <f>RSI!I2293</f>
        <v>68.282475462818951</v>
      </c>
      <c r="D2293" s="2">
        <f>MACD!E2293</f>
        <v>-0.14916204485848006</v>
      </c>
      <c r="E2293" s="2">
        <f>MACD!F2293</f>
        <v>-0.14081089289407597</v>
      </c>
      <c r="F2293" s="2">
        <f>'Moving Avg'!D2293</f>
        <v>8.0876000000000001</v>
      </c>
      <c r="G2293" s="2">
        <f>'Moving Avg'!F2293</f>
        <v>7.8339499999999997</v>
      </c>
      <c r="H2293" s="2">
        <f>'Moving Avg'!G2293</f>
        <v>7.5836600000000045</v>
      </c>
      <c r="I2293" s="2">
        <f>'Moving Avg'!H2293</f>
        <v>6.9270750000000012</v>
      </c>
      <c r="J2293" s="5" t="str">
        <f>OBV!F2293</f>
        <v>BULLISH</v>
      </c>
      <c r="K2293" s="5" t="str">
        <f>OBV!G2293</f>
        <v>STRONG</v>
      </c>
      <c r="L2293" s="5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8.1329999999999991</v>
      </c>
      <c r="C2294" s="2">
        <f>RSI!I2294</f>
        <v>67.612577905465955</v>
      </c>
      <c r="D2294" s="2">
        <f>MACD!E2294</f>
        <v>-0.14949042540820656</v>
      </c>
      <c r="E2294" s="2">
        <f>MACD!F2294</f>
        <v>-0.1425467993969021</v>
      </c>
      <c r="F2294" s="2">
        <f>'Moving Avg'!D2294</f>
        <v>8.1096000000000004</v>
      </c>
      <c r="G2294" s="2">
        <f>'Moving Avg'!F2294</f>
        <v>7.8628499999999999</v>
      </c>
      <c r="H2294" s="2">
        <f>'Moving Avg'!G2294</f>
        <v>7.5982800000000035</v>
      </c>
      <c r="I2294" s="2">
        <f>'Moving Avg'!H2294</f>
        <v>6.9364750000000015</v>
      </c>
      <c r="J2294" s="5" t="str">
        <f>OBV!F2294</f>
        <v>BULLISH</v>
      </c>
      <c r="K2294" s="5" t="str">
        <f>OBV!G2294</f>
        <v>STRONG</v>
      </c>
      <c r="L2294" s="5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8.15</v>
      </c>
      <c r="C2295" s="2">
        <f>RSI!I2295</f>
        <v>68.246279571614963</v>
      </c>
      <c r="D2295" s="2">
        <f>MACD!E2295</f>
        <v>-0.15288171586274224</v>
      </c>
      <c r="E2295" s="2">
        <f>MACD!F2295</f>
        <v>-0.14461378269007014</v>
      </c>
      <c r="F2295" s="2">
        <f>'Moving Avg'!D2295</f>
        <v>8.1349999999999998</v>
      </c>
      <c r="G2295" s="2">
        <f>'Moving Avg'!F2295</f>
        <v>7.9066500000000008</v>
      </c>
      <c r="H2295" s="2">
        <f>'Moving Avg'!G2295</f>
        <v>7.6107000000000031</v>
      </c>
      <c r="I2295" s="2">
        <f>'Moving Avg'!H2295</f>
        <v>6.9459600000000021</v>
      </c>
      <c r="J2295" s="5" t="str">
        <f>OBV!F2295</f>
        <v>BULLISH</v>
      </c>
      <c r="K2295" s="5" t="str">
        <f>OBV!G2295</f>
        <v>STRONG</v>
      </c>
      <c r="L2295" s="5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8.15</v>
      </c>
      <c r="C2296" s="2">
        <f>RSI!I2296</f>
        <v>68.246279571614949</v>
      </c>
      <c r="D2296" s="2">
        <f>MACD!E2296</f>
        <v>-0.11833777857370009</v>
      </c>
      <c r="E2296" s="2">
        <f>MACD!F2296</f>
        <v>-0.13935858186679614</v>
      </c>
      <c r="F2296" s="2">
        <f>'Moving Avg'!D2296</f>
        <v>8.1399999999999988</v>
      </c>
      <c r="G2296" s="2">
        <f>'Moving Avg'!F2296</f>
        <v>7.9377000000000013</v>
      </c>
      <c r="H2296" s="2">
        <f>'Moving Avg'!G2296</f>
        <v>7.6209000000000016</v>
      </c>
      <c r="I2296" s="2">
        <f>'Moving Avg'!H2296</f>
        <v>6.9554450000000028</v>
      </c>
      <c r="J2296" s="5" t="str">
        <f>OBV!F2296</f>
        <v>BULLISH</v>
      </c>
      <c r="K2296" s="5" t="str">
        <f>OBV!G2296</f>
        <v>STRONG</v>
      </c>
      <c r="L2296" s="5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8.1419999999999995</v>
      </c>
      <c r="C2297" s="2">
        <f>RSI!I2297</f>
        <v>67.525197392636187</v>
      </c>
      <c r="D2297" s="2">
        <f>MACD!E2297</f>
        <v>-9.6813750457513947E-2</v>
      </c>
      <c r="E2297" s="2">
        <f>MACD!F2297</f>
        <v>-0.13084961558493971</v>
      </c>
      <c r="F2297" s="2">
        <f>'Moving Avg'!D2297</f>
        <v>8.1433999999999997</v>
      </c>
      <c r="G2297" s="2">
        <f>'Moving Avg'!F2297</f>
        <v>7.9683500000000009</v>
      </c>
      <c r="H2297" s="2">
        <f>'Moving Avg'!G2297</f>
        <v>7.6307800000000023</v>
      </c>
      <c r="I2297" s="2">
        <f>'Moving Avg'!H2297</f>
        <v>6.964890000000004</v>
      </c>
      <c r="J2297" s="5" t="str">
        <f>OBV!F2297</f>
        <v>BULLISH</v>
      </c>
      <c r="K2297" s="5" t="str">
        <f>OBV!G2297</f>
        <v>NEUTRAL</v>
      </c>
      <c r="L2297" s="5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8.1329999999999991</v>
      </c>
      <c r="C2298" s="2">
        <f>RSI!I2298</f>
        <v>66.671734310516086</v>
      </c>
      <c r="D2298" s="2">
        <f>MACD!E2298</f>
        <v>-8.4675964891184563E-2</v>
      </c>
      <c r="E2298" s="2">
        <f>MACD!F2298</f>
        <v>-0.12161488544618869</v>
      </c>
      <c r="F2298" s="2">
        <f>'Moving Avg'!D2298</f>
        <v>8.1416000000000004</v>
      </c>
      <c r="G2298" s="2">
        <f>'Moving Avg'!F2298</f>
        <v>7.9836499999999999</v>
      </c>
      <c r="H2298" s="2">
        <f>'Moving Avg'!G2298</f>
        <v>7.640480000000001</v>
      </c>
      <c r="I2298" s="2">
        <f>'Moving Avg'!H2298</f>
        <v>6.9742900000000043</v>
      </c>
      <c r="J2298" s="5" t="str">
        <f>OBV!F2298</f>
        <v>BEARISH</v>
      </c>
      <c r="K2298" s="5" t="str">
        <f>OBV!G2298</f>
        <v>WEAK</v>
      </c>
      <c r="L2298" s="5" t="str">
        <f>OBV!H2298</f>
        <v>CONFIRMED BEARISH</v>
      </c>
    </row>
    <row r="2299" spans="1:12" ht="13.5" x14ac:dyDescent="0.25">
      <c r="A2299" s="3">
        <f>RSI!A2299</f>
        <v>45349</v>
      </c>
      <c r="B2299" s="2">
        <f>RSI!B2299</f>
        <v>8.1419999999999995</v>
      </c>
      <c r="C2299" s="2">
        <f>RSI!I2299</f>
        <v>67.119287626131637</v>
      </c>
      <c r="D2299" s="2">
        <f>MACD!E2299</f>
        <v>-7.2417859790600225E-2</v>
      </c>
      <c r="E2299" s="2">
        <f>MACD!F2299</f>
        <v>-0.11177548031507099</v>
      </c>
      <c r="F2299" s="2">
        <f>'Moving Avg'!D2299</f>
        <v>8.1433999999999997</v>
      </c>
      <c r="G2299" s="2">
        <f>'Moving Avg'!F2299</f>
        <v>7.9993999999999996</v>
      </c>
      <c r="H2299" s="2">
        <f>'Moving Avg'!G2299</f>
        <v>7.6571600000000002</v>
      </c>
      <c r="I2299" s="2">
        <f>'Moving Avg'!H2299</f>
        <v>6.9837350000000047</v>
      </c>
      <c r="J2299" s="5" t="str">
        <f>OBV!F2299</f>
        <v>BULLISH</v>
      </c>
      <c r="K2299" s="5" t="str">
        <f>OBV!G2299</f>
        <v>NEUTRAL</v>
      </c>
      <c r="L2299" s="5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8.1419999999999995</v>
      </c>
      <c r="C2300" s="2">
        <f>RSI!I2300</f>
        <v>67.119287626131637</v>
      </c>
      <c r="D2300" s="2">
        <f>MACD!E2300</f>
        <v>-6.3344781893667879E-2</v>
      </c>
      <c r="E2300" s="2">
        <f>MACD!F2300</f>
        <v>-0.10208934063079038</v>
      </c>
      <c r="F2300" s="2">
        <f>'Moving Avg'!D2300</f>
        <v>8.1417999999999999</v>
      </c>
      <c r="G2300" s="2">
        <f>'Moving Avg'!F2300</f>
        <v>8.0321499999999979</v>
      </c>
      <c r="H2300" s="2">
        <f>'Moving Avg'!G2300</f>
        <v>7.6738400000000002</v>
      </c>
      <c r="I2300" s="2">
        <f>'Moving Avg'!H2300</f>
        <v>6.9929650000000052</v>
      </c>
      <c r="J2300" s="5" t="str">
        <f>OBV!F2300</f>
        <v>BEARISH</v>
      </c>
      <c r="K2300" s="5" t="str">
        <f>OBV!G2300</f>
        <v>WEAK</v>
      </c>
      <c r="L2300" s="5" t="str">
        <f>OBV!H2300</f>
        <v>CONFIRMED BEARISH</v>
      </c>
    </row>
    <row r="2301" spans="1:12" ht="13.5" x14ac:dyDescent="0.25">
      <c r="A2301" s="3">
        <f>RSI!A2301</f>
        <v>45351</v>
      </c>
      <c r="B2301" s="2">
        <f>RSI!B2301</f>
        <v>8.1419999999999995</v>
      </c>
      <c r="C2301" s="2">
        <f>RSI!I2301</f>
        <v>67.119287626131637</v>
      </c>
      <c r="D2301" s="2">
        <f>MACD!E2301</f>
        <v>-4.1178184887312064E-2</v>
      </c>
      <c r="E2301" s="2">
        <f>MACD!F2301</f>
        <v>-8.990710948209471E-2</v>
      </c>
      <c r="F2301" s="2">
        <f>'Moving Avg'!D2301</f>
        <v>8.1401999999999983</v>
      </c>
      <c r="G2301" s="2">
        <f>'Moving Avg'!F2301</f>
        <v>8.0483000000000011</v>
      </c>
      <c r="H2301" s="2">
        <f>'Moving Avg'!G2301</f>
        <v>7.6920599999999988</v>
      </c>
      <c r="I2301" s="2">
        <f>'Moving Avg'!H2301</f>
        <v>7.002070000000006</v>
      </c>
      <c r="J2301" s="5" t="str">
        <f>OBV!F2301</f>
        <v>BEARISH</v>
      </c>
      <c r="K2301" s="5" t="str">
        <f>OBV!G2301</f>
        <v>WEAK</v>
      </c>
      <c r="L2301" s="5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8.3800000000000008</v>
      </c>
      <c r="C2302" s="2">
        <f>RSI!I2302</f>
        <v>77.221970376382814</v>
      </c>
      <c r="D2302" s="2">
        <f>MACD!E2302</f>
        <v>-4.1165287689883812E-2</v>
      </c>
      <c r="E2302" s="2">
        <f>MACD!F2302</f>
        <v>-8.0158745123652536E-2</v>
      </c>
      <c r="F2302" s="2">
        <f>'Moving Avg'!D2302</f>
        <v>8.1877999999999993</v>
      </c>
      <c r="G2302" s="2">
        <f>'Moving Avg'!F2302</f>
        <v>8.0759499999999989</v>
      </c>
      <c r="H2302" s="2">
        <f>'Moving Avg'!G2302</f>
        <v>7.7150399999999992</v>
      </c>
      <c r="I2302" s="2">
        <f>'Moving Avg'!H2302</f>
        <v>7.0123650000000053</v>
      </c>
      <c r="J2302" s="5" t="str">
        <f>OBV!F2302</f>
        <v>BULLISH</v>
      </c>
      <c r="K2302" s="5" t="str">
        <f>OBV!G2302</f>
        <v>STRONG</v>
      </c>
      <c r="L2302" s="5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8.4909999999999997</v>
      </c>
      <c r="C2303" s="2">
        <f>RSI!I2303</f>
        <v>80.267168841013714</v>
      </c>
      <c r="D2303" s="2">
        <f>MACD!E2303</f>
        <v>-4.9198883473211552E-2</v>
      </c>
      <c r="E2303" s="2">
        <f>MACD!F2303</f>
        <v>-7.3966772793564339E-2</v>
      </c>
      <c r="F2303" s="2">
        <f>'Moving Avg'!D2303</f>
        <v>8.2593999999999994</v>
      </c>
      <c r="G2303" s="2">
        <f>'Moving Avg'!F2303</f>
        <v>8.1091499999999996</v>
      </c>
      <c r="H2303" s="2">
        <f>'Moving Avg'!G2303</f>
        <v>7.7402399999999991</v>
      </c>
      <c r="I2303" s="2">
        <f>'Moving Avg'!H2303</f>
        <v>7.0232150000000058</v>
      </c>
      <c r="J2303" s="5" t="str">
        <f>OBV!F2303</f>
        <v>BULLISH</v>
      </c>
      <c r="K2303" s="5" t="str">
        <f>OBV!G2303</f>
        <v>STRONG</v>
      </c>
      <c r="L2303" s="5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8.8390000000000004</v>
      </c>
      <c r="C2304" s="2">
        <f>RSI!I2304</f>
        <v>86.404071835979337</v>
      </c>
      <c r="D2304" s="2">
        <f>MACD!E2304</f>
        <v>-8.6071941326551382E-2</v>
      </c>
      <c r="E2304" s="2">
        <f>MACD!F2304</f>
        <v>-7.6387806500161748E-2</v>
      </c>
      <c r="F2304" s="2">
        <f>'Moving Avg'!D2304</f>
        <v>8.3987999999999996</v>
      </c>
      <c r="G2304" s="2">
        <f>'Moving Avg'!F2304</f>
        <v>8.160149999999998</v>
      </c>
      <c r="H2304" s="2">
        <f>'Moving Avg'!G2304</f>
        <v>7.7723999999999993</v>
      </c>
      <c r="I2304" s="2">
        <f>'Moving Avg'!H2304</f>
        <v>7.0358450000000063</v>
      </c>
      <c r="J2304" s="5" t="str">
        <f>OBV!F2304</f>
        <v>BULLISH</v>
      </c>
      <c r="K2304" s="5" t="str">
        <f>OBV!G2304</f>
        <v>STRONG</v>
      </c>
      <c r="L2304" s="5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8.5079999999999991</v>
      </c>
      <c r="C2305" s="2">
        <f>RSI!I2305</f>
        <v>65.52904179010622</v>
      </c>
      <c r="D2305" s="2">
        <f>MACD!E2305</f>
        <v>-9.4891893304790642E-2</v>
      </c>
      <c r="E2305" s="2">
        <f>MACD!F2305</f>
        <v>-8.0088623861087532E-2</v>
      </c>
      <c r="F2305" s="2">
        <f>'Moving Avg'!D2305</f>
        <v>8.4719999999999995</v>
      </c>
      <c r="G2305" s="2">
        <f>'Moving Avg'!F2305</f>
        <v>8.1945999999999977</v>
      </c>
      <c r="H2305" s="2">
        <f>'Moving Avg'!G2305</f>
        <v>7.7979399999999988</v>
      </c>
      <c r="I2305" s="2">
        <f>'Moving Avg'!H2305</f>
        <v>7.0468200000000056</v>
      </c>
      <c r="J2305" s="5" t="str">
        <f>OBV!F2305</f>
        <v>BULLISH</v>
      </c>
      <c r="K2305" s="5" t="str">
        <f>OBV!G2305</f>
        <v>STRONG</v>
      </c>
      <c r="L2305" s="5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8.5079999999999991</v>
      </c>
      <c r="C2306" s="2">
        <f>RSI!I2306</f>
        <v>65.52904179010622</v>
      </c>
      <c r="D2306" s="2">
        <f>MACD!E2306</f>
        <v>-0.10480049507344091</v>
      </c>
      <c r="E2306" s="2">
        <f>MACD!F2306</f>
        <v>-8.5030998103558214E-2</v>
      </c>
      <c r="F2306" s="2">
        <f>'Moving Avg'!D2306</f>
        <v>8.5451999999999995</v>
      </c>
      <c r="G2306" s="2">
        <f>'Moving Avg'!F2306</f>
        <v>8.2163000000000004</v>
      </c>
      <c r="H2306" s="2">
        <f>'Moving Avg'!G2306</f>
        <v>7.8234799999999973</v>
      </c>
      <c r="I2306" s="2">
        <f>'Moving Avg'!H2306</f>
        <v>7.0577950000000067</v>
      </c>
      <c r="J2306" s="5" t="str">
        <f>OBV!F2306</f>
        <v>BULLISH</v>
      </c>
      <c r="K2306" s="5" t="str">
        <f>OBV!G2306</f>
        <v>STRONG</v>
      </c>
      <c r="L2306" s="5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8.4990000000000006</v>
      </c>
      <c r="C2307" s="2">
        <f>RSI!I2307</f>
        <v>65.0335751576728</v>
      </c>
      <c r="D2307" s="2">
        <f>MACD!E2307</f>
        <v>-0.11601321161499456</v>
      </c>
      <c r="E2307" s="2">
        <f>MACD!F2307</f>
        <v>-9.1227440805845494E-2</v>
      </c>
      <c r="F2307" s="2">
        <f>'Moving Avg'!D2307</f>
        <v>8.5689999999999991</v>
      </c>
      <c r="G2307" s="2">
        <f>'Moving Avg'!F2307</f>
        <v>8.2397000000000009</v>
      </c>
      <c r="H2307" s="2">
        <f>'Moving Avg'!G2307</f>
        <v>7.8488399999999983</v>
      </c>
      <c r="I2307" s="2">
        <f>'Moving Avg'!H2307</f>
        <v>7.0687250000000059</v>
      </c>
      <c r="J2307" s="5" t="str">
        <f>OBV!F2307</f>
        <v>BULLISH</v>
      </c>
      <c r="K2307" s="5" t="str">
        <f>OBV!G2307</f>
        <v>NEUTRAL</v>
      </c>
      <c r="L2307" s="5" t="str">
        <f>OBV!H2307</f>
        <v>CONFIRMED BULLISH</v>
      </c>
    </row>
    <row r="2308" spans="1:12" ht="13.5" x14ac:dyDescent="0.25">
      <c r="A2308" s="3">
        <f>RSI!A2308</f>
        <v>45362</v>
      </c>
      <c r="B2308" s="2">
        <f>RSI!B2308</f>
        <v>8.5079999999999991</v>
      </c>
      <c r="C2308" s="2">
        <f>RSI!I2308</f>
        <v>65.315994556062662</v>
      </c>
      <c r="D2308" s="2">
        <f>MACD!E2308</f>
        <v>-0.12959567373028769</v>
      </c>
      <c r="E2308" s="2">
        <f>MACD!F2308</f>
        <v>-9.8901087390733944E-2</v>
      </c>
      <c r="F2308" s="2">
        <f>'Moving Avg'!D2308</f>
        <v>8.5723999999999982</v>
      </c>
      <c r="G2308" s="2">
        <f>'Moving Avg'!F2308</f>
        <v>8.26525</v>
      </c>
      <c r="H2308" s="2">
        <f>'Moving Avg'!G2308</f>
        <v>7.8690999999999978</v>
      </c>
      <c r="I2308" s="2">
        <f>'Moving Avg'!H2308</f>
        <v>7.0796600000000067</v>
      </c>
      <c r="J2308" s="5" t="str">
        <f>OBV!F2308</f>
        <v>BULLISH</v>
      </c>
      <c r="K2308" s="5" t="str">
        <f>OBV!G2308</f>
        <v>NEUTRAL</v>
      </c>
      <c r="L2308" s="5" t="str">
        <f>OBV!H2308</f>
        <v>CONFIRMED BULLISH</v>
      </c>
    </row>
    <row r="2309" spans="1:12" ht="13.5" x14ac:dyDescent="0.25">
      <c r="A2309" s="3">
        <f>RSI!A2309</f>
        <v>45363</v>
      </c>
      <c r="B2309" s="2">
        <f>RSI!B2309</f>
        <v>8.5079999999999991</v>
      </c>
      <c r="C2309" s="2">
        <f>RSI!I2309</f>
        <v>65.315994556062662</v>
      </c>
      <c r="D2309" s="2">
        <f>MACD!E2309</f>
        <v>-0.14164921899178218</v>
      </c>
      <c r="E2309" s="2">
        <f>MACD!F2309</f>
        <v>-0.10745071371094359</v>
      </c>
      <c r="F2309" s="2">
        <f>'Moving Avg'!D2309</f>
        <v>8.506199999999998</v>
      </c>
      <c r="G2309" s="2">
        <f>'Moving Avg'!F2309</f>
        <v>8.2895000000000003</v>
      </c>
      <c r="H2309" s="2">
        <f>'Moving Avg'!G2309</f>
        <v>7.8893599999999973</v>
      </c>
      <c r="I2309" s="2">
        <f>'Moving Avg'!H2309</f>
        <v>7.0905950000000075</v>
      </c>
      <c r="J2309" s="5" t="str">
        <f>OBV!F2309</f>
        <v>BEARISH</v>
      </c>
      <c r="K2309" s="5" t="str">
        <f>OBV!G2309</f>
        <v>WEAK</v>
      </c>
      <c r="L2309" s="5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8.516</v>
      </c>
      <c r="C2310" s="2">
        <f>RSI!I2310</f>
        <v>65.602404585492366</v>
      </c>
      <c r="D2310" s="2">
        <f>MACD!E2310</f>
        <v>-0.15424217645885818</v>
      </c>
      <c r="E2310" s="2">
        <f>MACD!F2310</f>
        <v>-0.11680900626052651</v>
      </c>
      <c r="F2310" s="2">
        <f>'Moving Avg'!D2310</f>
        <v>8.5077999999999996</v>
      </c>
      <c r="G2310" s="2">
        <f>'Moving Avg'!F2310</f>
        <v>8.3141499999999997</v>
      </c>
      <c r="H2310" s="2">
        <f>'Moving Avg'!G2310</f>
        <v>7.909779999999996</v>
      </c>
      <c r="I2310" s="2">
        <f>'Moving Avg'!H2310</f>
        <v>7.1015700000000068</v>
      </c>
      <c r="J2310" s="5" t="str">
        <f>OBV!F2310</f>
        <v>BULLISH</v>
      </c>
      <c r="K2310" s="5" t="str">
        <f>OBV!G2310</f>
        <v>STRONG</v>
      </c>
      <c r="L2310" s="5" t="str">
        <f>OBV!H2310</f>
        <v>CONFIRMED BULLISH</v>
      </c>
    </row>
    <row r="2311" spans="1:12" ht="13.5" x14ac:dyDescent="0.25">
      <c r="A2311" s="3">
        <f>RSI!A2311</f>
        <v>45365</v>
      </c>
      <c r="B2311" s="2">
        <f>RSI!B2311</f>
        <v>8.7629999999999999</v>
      </c>
      <c r="C2311" s="2">
        <f>RSI!I2311</f>
        <v>73.012359186886485</v>
      </c>
      <c r="D2311" s="2">
        <f>MACD!E2311</f>
        <v>-0.1849091126343847</v>
      </c>
      <c r="E2311" s="2">
        <f>MACD!F2311</f>
        <v>-0.13042902753529817</v>
      </c>
      <c r="F2311" s="2">
        <f>'Moving Avg'!D2311</f>
        <v>8.5587999999999997</v>
      </c>
      <c r="G2311" s="2">
        <f>'Moving Avg'!F2311</f>
        <v>8.34605</v>
      </c>
      <c r="H2311" s="2">
        <f>'Moving Avg'!G2311</f>
        <v>7.9404199999999969</v>
      </c>
      <c r="I2311" s="2">
        <f>'Moving Avg'!H2311</f>
        <v>7.1135250000000072</v>
      </c>
      <c r="J2311" s="5" t="str">
        <f>OBV!F2311</f>
        <v>BULLISH</v>
      </c>
      <c r="K2311" s="5" t="str">
        <f>OBV!G2311</f>
        <v>STRONG</v>
      </c>
      <c r="L2311" s="5" t="str">
        <f>OBV!H2311</f>
        <v>CONFIRMED BULLISH</v>
      </c>
    </row>
    <row r="2312" spans="1:12" ht="13.5" x14ac:dyDescent="0.25">
      <c r="A2312" s="3">
        <f>RSI!A2312</f>
        <v>45366</v>
      </c>
      <c r="B2312" s="2">
        <f>RSI!B2312</f>
        <v>9.1539999999999999</v>
      </c>
      <c r="C2312" s="2">
        <f>RSI!I2312</f>
        <v>80.261250476470366</v>
      </c>
      <c r="D2312" s="2">
        <f>MACD!E2312</f>
        <v>-0.20625318955100269</v>
      </c>
      <c r="E2312" s="2">
        <f>MACD!F2312</f>
        <v>-0.14559385993843907</v>
      </c>
      <c r="F2312" s="2">
        <f>'Moving Avg'!D2312</f>
        <v>8.6898</v>
      </c>
      <c r="G2312" s="2">
        <f>'Moving Avg'!F2312</f>
        <v>8.3974999999999973</v>
      </c>
      <c r="H2312" s="2">
        <f>'Moving Avg'!G2312</f>
        <v>7.9788799999999966</v>
      </c>
      <c r="I2312" s="2">
        <f>'Moving Avg'!H2312</f>
        <v>7.1276900000000083</v>
      </c>
      <c r="J2312" s="5" t="str">
        <f>OBV!F2312</f>
        <v>BULLISH</v>
      </c>
      <c r="K2312" s="5" t="str">
        <f>OBV!G2312</f>
        <v>STRONG</v>
      </c>
      <c r="L2312" s="5" t="str">
        <f>OBV!H2312</f>
        <v>CONFIRMED BULLISH</v>
      </c>
    </row>
    <row r="2313" spans="1:12" ht="13.5" x14ac:dyDescent="0.25">
      <c r="A2313" s="3">
        <f>RSI!A2313</f>
        <v>45369</v>
      </c>
      <c r="B2313" s="2">
        <f>RSI!B2313</f>
        <v>9.5289999999999999</v>
      </c>
      <c r="C2313" s="2">
        <f>RSI!I2313</f>
        <v>84.548018933561551</v>
      </c>
      <c r="D2313" s="2">
        <f>MACD!E2313</f>
        <v>-0.24014666075859736</v>
      </c>
      <c r="E2313" s="2">
        <f>MACD!F2313</f>
        <v>-0.16450442010247074</v>
      </c>
      <c r="F2313" s="2">
        <f>'Moving Avg'!D2313</f>
        <v>8.8940000000000001</v>
      </c>
      <c r="G2313" s="2">
        <f>'Moving Avg'!F2313</f>
        <v>8.4668499999999973</v>
      </c>
      <c r="H2313" s="2">
        <f>'Moving Avg'!G2313</f>
        <v>8.0248399999999975</v>
      </c>
      <c r="I2313" s="2">
        <f>'Moving Avg'!H2313</f>
        <v>7.1435150000000078</v>
      </c>
      <c r="J2313" s="5" t="str">
        <f>OBV!F2313</f>
        <v>BULLISH</v>
      </c>
      <c r="K2313" s="5" t="str">
        <f>OBV!G2313</f>
        <v>STRONG</v>
      </c>
      <c r="L2313" s="5" t="str">
        <f>OBV!H2313</f>
        <v>CONFIRMED BULLISH</v>
      </c>
    </row>
    <row r="2314" spans="1:12" ht="13.5" x14ac:dyDescent="0.25">
      <c r="A2314" s="3">
        <f>RSI!A2314</f>
        <v>45370</v>
      </c>
      <c r="B2314" s="2">
        <f>RSI!B2314</f>
        <v>9.5289999999999999</v>
      </c>
      <c r="C2314" s="2">
        <f>RSI!I2314</f>
        <v>84.548018933561551</v>
      </c>
      <c r="D2314" s="2">
        <f>MACD!E2314</f>
        <v>-0.22225525887555975</v>
      </c>
      <c r="E2314" s="2">
        <f>MACD!F2314</f>
        <v>-0.17605458785708855</v>
      </c>
      <c r="F2314" s="2">
        <f>'Moving Avg'!D2314</f>
        <v>9.0982000000000003</v>
      </c>
      <c r="G2314" s="2">
        <f>'Moving Avg'!F2314</f>
        <v>8.5366499999999981</v>
      </c>
      <c r="H2314" s="2">
        <f>'Moving Avg'!G2314</f>
        <v>8.0707999999999984</v>
      </c>
      <c r="I2314" s="2">
        <f>'Moving Avg'!H2314</f>
        <v>7.1595550000000081</v>
      </c>
      <c r="J2314" s="5" t="str">
        <f>OBV!F2314</f>
        <v>BULLISH</v>
      </c>
      <c r="K2314" s="5" t="str">
        <f>OBV!G2314</f>
        <v>STRONG</v>
      </c>
      <c r="L2314" s="5" t="str">
        <f>OBV!H2314</f>
        <v>CONFIRMED BULLISH</v>
      </c>
    </row>
    <row r="2315" spans="1:12" ht="13.5" x14ac:dyDescent="0.25">
      <c r="A2315" s="3">
        <f>RSI!A2315</f>
        <v>45372</v>
      </c>
      <c r="B2315" s="2">
        <f>RSI!B2315</f>
        <v>9.52</v>
      </c>
      <c r="C2315" s="2">
        <f>RSI!I2315</f>
        <v>84.040003320658755</v>
      </c>
      <c r="D2315" s="2">
        <f>MACD!E2315</f>
        <v>-0.26382461342445751</v>
      </c>
      <c r="E2315" s="2">
        <f>MACD!F2315</f>
        <v>-0.19360859297056235</v>
      </c>
      <c r="F2315" s="2">
        <f>'Moving Avg'!D2315</f>
        <v>9.2990000000000013</v>
      </c>
      <c r="G2315" s="2">
        <f>'Moving Avg'!F2315</f>
        <v>8.6051499999999983</v>
      </c>
      <c r="H2315" s="2">
        <f>'Moving Avg'!G2315</f>
        <v>8.1100999999999974</v>
      </c>
      <c r="I2315" s="2">
        <f>'Moving Avg'!H2315</f>
        <v>7.1755500000000074</v>
      </c>
      <c r="J2315" s="5" t="str">
        <f>OBV!F2315</f>
        <v>BULLISH</v>
      </c>
      <c r="K2315" s="5" t="str">
        <f>OBV!G2315</f>
        <v>STRONG</v>
      </c>
      <c r="L2315" s="5" t="str">
        <f>OBV!H2315</f>
        <v>CONFIRMED BULLISH</v>
      </c>
    </row>
    <row r="2316" spans="1:12" ht="13.5" x14ac:dyDescent="0.25">
      <c r="A2316" s="3">
        <f>RSI!A2316</f>
        <v>45373</v>
      </c>
      <c r="B2316" s="2">
        <f>RSI!B2316</f>
        <v>9.52</v>
      </c>
      <c r="C2316" s="2">
        <f>RSI!I2316</f>
        <v>84.040003320658755</v>
      </c>
      <c r="D2316" s="2">
        <f>MACD!E2316</f>
        <v>-0.30491941127986699</v>
      </c>
      <c r="E2316" s="2">
        <f>MACD!F2316</f>
        <v>-0.21587075663242328</v>
      </c>
      <c r="F2316" s="2">
        <f>'Moving Avg'!D2316</f>
        <v>9.4503999999999984</v>
      </c>
      <c r="G2316" s="2">
        <f>'Moving Avg'!F2316</f>
        <v>8.6736500000000003</v>
      </c>
      <c r="H2316" s="2">
        <f>'Moving Avg'!G2316</f>
        <v>8.1493999999999964</v>
      </c>
      <c r="I2316" s="2">
        <f>'Moving Avg'!H2316</f>
        <v>7.1915450000000067</v>
      </c>
      <c r="J2316" s="5" t="str">
        <f>OBV!F2316</f>
        <v>BULLISH</v>
      </c>
      <c r="K2316" s="5" t="str">
        <f>OBV!G2316</f>
        <v>STRONG</v>
      </c>
      <c r="L2316" s="5" t="str">
        <f>OBV!H2316</f>
        <v>CONFIRMED BULLISH</v>
      </c>
    </row>
    <row r="2317" spans="1:12" ht="13.5" x14ac:dyDescent="0.25">
      <c r="A2317" s="3">
        <f>RSI!A2317</f>
        <v>45376</v>
      </c>
      <c r="B2317" s="2">
        <f>RSI!B2317</f>
        <v>9.3580000000000005</v>
      </c>
      <c r="C2317" s="2">
        <f>RSI!I2317</f>
        <v>74.673413541038656</v>
      </c>
      <c r="D2317" s="2">
        <f>MACD!E2317</f>
        <v>-0.33455870405798294</v>
      </c>
      <c r="E2317" s="2">
        <f>MACD!F2317</f>
        <v>-0.23960834611753523</v>
      </c>
      <c r="F2317" s="2">
        <f>'Moving Avg'!D2317</f>
        <v>9.491200000000001</v>
      </c>
      <c r="G2317" s="2">
        <f>'Moving Avg'!F2317</f>
        <v>8.7344500000000007</v>
      </c>
      <c r="H2317" s="2">
        <f>'Moving Avg'!G2317</f>
        <v>8.1854599999999973</v>
      </c>
      <c r="I2317" s="2">
        <f>'Moving Avg'!H2317</f>
        <v>7.2072800000000061</v>
      </c>
      <c r="J2317" s="5" t="str">
        <f>OBV!F2317</f>
        <v>BEARISH</v>
      </c>
      <c r="K2317" s="5" t="str">
        <f>OBV!G2317</f>
        <v>WEAK</v>
      </c>
      <c r="L2317" s="5" t="str">
        <f>OBV!H2317</f>
        <v>BEARISH DIVERGENCE</v>
      </c>
    </row>
    <row r="2318" spans="1:12" ht="13.5" x14ac:dyDescent="0.25">
      <c r="A2318" s="3">
        <f>RSI!A2318</f>
        <v>45377</v>
      </c>
      <c r="B2318" s="2">
        <f>RSI!B2318</f>
        <v>9.5120000000000005</v>
      </c>
      <c r="C2318" s="2">
        <f>RSI!I2318</f>
        <v>77.267224345614537</v>
      </c>
      <c r="D2318" s="2">
        <f>MACD!E2318</f>
        <v>-0.37377970319687037</v>
      </c>
      <c r="E2318" s="2">
        <f>MACD!F2318</f>
        <v>-0.26644261753340226</v>
      </c>
      <c r="F2318" s="2">
        <f>'Moving Avg'!D2318</f>
        <v>9.4878</v>
      </c>
      <c r="G2318" s="2">
        <f>'Moving Avg'!F2318</f>
        <v>8.8033999999999999</v>
      </c>
      <c r="H2318" s="2">
        <f>'Moving Avg'!G2318</f>
        <v>8.2245999999999988</v>
      </c>
      <c r="I2318" s="2">
        <f>'Moving Avg'!H2318</f>
        <v>7.2237850000000048</v>
      </c>
      <c r="J2318" s="5" t="str">
        <f>OBV!F2318</f>
        <v>BEARISH</v>
      </c>
      <c r="K2318" s="5" t="str">
        <f>OBV!G2318</f>
        <v>WEAK</v>
      </c>
      <c r="L2318" s="5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9.5030000000000001</v>
      </c>
      <c r="C2319" s="2">
        <f>RSI!I2319</f>
        <v>76.772374905438056</v>
      </c>
      <c r="D2319" s="2">
        <f>MACD!E2319</f>
        <v>-0.41102373724361385</v>
      </c>
      <c r="E2319" s="2">
        <f>MACD!F2319</f>
        <v>-0.29535884147544456</v>
      </c>
      <c r="F2319" s="2">
        <f>'Moving Avg'!D2319</f>
        <v>9.4825999999999997</v>
      </c>
      <c r="G2319" s="2">
        <f>'Moving Avg'!F2319</f>
        <v>8.8714500000000012</v>
      </c>
      <c r="H2319" s="2">
        <f>'Moving Avg'!G2319</f>
        <v>8.2635599999999982</v>
      </c>
      <c r="I2319" s="2">
        <f>'Moving Avg'!H2319</f>
        <v>7.2402450000000043</v>
      </c>
      <c r="J2319" s="5" t="str">
        <f>OBV!F2319</f>
        <v>BEARISH</v>
      </c>
      <c r="K2319" s="5" t="str">
        <f>OBV!G2319</f>
        <v>WEAK</v>
      </c>
      <c r="L2319" s="5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9.0779999999999994</v>
      </c>
      <c r="C2320" s="2">
        <f>RSI!I2320</f>
        <v>57.911111627367823</v>
      </c>
      <c r="D2320" s="2">
        <f>MACD!E2320</f>
        <v>-0.41414628543130405</v>
      </c>
      <c r="E2320" s="2">
        <f>MACD!F2320</f>
        <v>-0.31911633026661645</v>
      </c>
      <c r="F2320" s="2">
        <f>'Moving Avg'!D2320</f>
        <v>9.3942000000000014</v>
      </c>
      <c r="G2320" s="2">
        <f>'Moving Avg'!F2320</f>
        <v>8.9182500000000022</v>
      </c>
      <c r="H2320" s="2">
        <f>'Moving Avg'!G2320</f>
        <v>8.2940199999999962</v>
      </c>
      <c r="I2320" s="2">
        <f>'Moving Avg'!H2320</f>
        <v>7.2540700000000022</v>
      </c>
      <c r="J2320" s="5" t="str">
        <f>OBV!F2320</f>
        <v>BEARISH</v>
      </c>
      <c r="K2320" s="5" t="str">
        <f>OBV!G2320</f>
        <v>WEAK</v>
      </c>
      <c r="L2320" s="5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9.2729999999999997</v>
      </c>
      <c r="C2321" s="2">
        <f>RSI!I2321</f>
        <v>62.467340252650345</v>
      </c>
      <c r="D2321" s="2">
        <f>MACD!E2321</f>
        <v>-0.39472211337970897</v>
      </c>
      <c r="E2321" s="2">
        <f>MACD!F2321</f>
        <v>-0.33423748688923499</v>
      </c>
      <c r="F2321" s="2">
        <f>'Moving Avg'!D2321</f>
        <v>9.3448000000000011</v>
      </c>
      <c r="G2321" s="2">
        <f>'Moving Avg'!F2321</f>
        <v>8.9747999999999983</v>
      </c>
      <c r="H2321" s="2">
        <f>'Moving Avg'!G2321</f>
        <v>8.3283799999999975</v>
      </c>
      <c r="I2321" s="2">
        <f>'Moving Avg'!H2321</f>
        <v>7.2688700000000015</v>
      </c>
      <c r="J2321" s="5" t="str">
        <f>OBV!F2321</f>
        <v>BEARISH</v>
      </c>
      <c r="K2321" s="5" t="str">
        <f>OBV!G2321</f>
        <v>WEAK</v>
      </c>
      <c r="L2321" s="5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9.2729999999999997</v>
      </c>
      <c r="C2322" s="2">
        <f>RSI!I2322</f>
        <v>62.467340252650338</v>
      </c>
      <c r="D2322" s="2">
        <f>MACD!E2322</f>
        <v>-0.32066360691900364</v>
      </c>
      <c r="E2322" s="2">
        <f>MACD!F2322</f>
        <v>-0.3315227108951887</v>
      </c>
      <c r="F2322" s="2">
        <f>'Moving Avg'!D2322</f>
        <v>9.3277999999999999</v>
      </c>
      <c r="G2322" s="2">
        <f>'Moving Avg'!F2322</f>
        <v>9.0194499999999991</v>
      </c>
      <c r="H2322" s="2">
        <f>'Moving Avg'!G2322</f>
        <v>8.3627399999999987</v>
      </c>
      <c r="I2322" s="2">
        <f>'Moving Avg'!H2322</f>
        <v>7.2836700000000008</v>
      </c>
      <c r="J2322" s="5" t="str">
        <f>OBV!F2322</f>
        <v>BEARISH</v>
      </c>
      <c r="K2322" s="5" t="str">
        <f>OBV!G2322</f>
        <v>NEUTRAL</v>
      </c>
      <c r="L2322" s="5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9.2729999999999997</v>
      </c>
      <c r="C2323" s="2">
        <f>RSI!I2323</f>
        <v>62.467340252650331</v>
      </c>
      <c r="D2323" s="2">
        <f>MACD!E2323</f>
        <v>-0.20265009209174067</v>
      </c>
      <c r="E2323" s="2">
        <f>MACD!F2323</f>
        <v>-0.30574818713449908</v>
      </c>
      <c r="F2323" s="2">
        <f>'Moving Avg'!D2323</f>
        <v>9.2799999999999976</v>
      </c>
      <c r="G2323" s="2">
        <f>'Moving Avg'!F2323</f>
        <v>9.0585499999999968</v>
      </c>
      <c r="H2323" s="2">
        <f>'Moving Avg'!G2323</f>
        <v>8.3971</v>
      </c>
      <c r="I2323" s="2">
        <f>'Moving Avg'!H2323</f>
        <v>7.2984700000000009</v>
      </c>
      <c r="J2323" s="5" t="str">
        <f>OBV!F2323</f>
        <v>BEARISH</v>
      </c>
      <c r="K2323" s="5" t="str">
        <f>OBV!G2323</f>
        <v>WEAK</v>
      </c>
      <c r="L2323" s="5" t="str">
        <f>OBV!H2323</f>
        <v>CONFIRMED BEARISH</v>
      </c>
    </row>
    <row r="2324" spans="1:12" ht="13.5" x14ac:dyDescent="0.25">
      <c r="A2324" s="3">
        <f>RSI!A2324</f>
        <v>45385</v>
      </c>
      <c r="B2324" s="2">
        <f>RSI!B2324</f>
        <v>8.9329999999999998</v>
      </c>
      <c r="C2324" s="2">
        <f>RSI!I2324</f>
        <v>50.550483424225071</v>
      </c>
      <c r="D2324" s="2">
        <f>MACD!E2324</f>
        <v>-7.9777394240274191E-2</v>
      </c>
      <c r="E2324" s="2">
        <f>MACD!F2324</f>
        <v>-0.26055402855565413</v>
      </c>
      <c r="F2324" s="2">
        <f>'Moving Avg'!D2324</f>
        <v>9.1660000000000004</v>
      </c>
      <c r="G2324" s="2">
        <f>'Moving Avg'!F2324</f>
        <v>9.0632499999999983</v>
      </c>
      <c r="H2324" s="2">
        <f>'Moving Avg'!G2324</f>
        <v>8.4246599999999994</v>
      </c>
      <c r="I2324" s="2">
        <f>'Moving Avg'!H2324</f>
        <v>7.3115700000000006</v>
      </c>
      <c r="J2324" s="5" t="str">
        <f>OBV!F2324</f>
        <v>BEARISH</v>
      </c>
      <c r="K2324" s="5" t="str">
        <f>OBV!G2324</f>
        <v>WEAK</v>
      </c>
      <c r="L2324" s="5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9.2650000000000006</v>
      </c>
      <c r="C2325" s="2">
        <f>RSI!I2325</f>
        <v>58.813005908089245</v>
      </c>
      <c r="D2325" s="2">
        <f>MACD!E2325</f>
        <v>-1.7856521145915849E-3</v>
      </c>
      <c r="E2325" s="2">
        <f>MACD!F2325</f>
        <v>-0.20880035326744165</v>
      </c>
      <c r="F2325" s="2">
        <f>'Moving Avg'!D2325</f>
        <v>9.2033999999999985</v>
      </c>
      <c r="G2325" s="2">
        <f>'Moving Avg'!F2325</f>
        <v>9.1010999999999971</v>
      </c>
      <c r="H2325" s="2">
        <f>'Moving Avg'!G2325</f>
        <v>8.46448</v>
      </c>
      <c r="I2325" s="2">
        <f>'Moving Avg'!H2325</f>
        <v>7.3264150000000008</v>
      </c>
      <c r="J2325" s="5" t="str">
        <f>OBV!F2325</f>
        <v>BULLISH</v>
      </c>
      <c r="K2325" s="5" t="str">
        <f>OBV!G2325</f>
        <v>STRONG</v>
      </c>
      <c r="L2325" s="5" t="str">
        <f>OBV!H2325</f>
        <v>CONFIRMED BULLISH</v>
      </c>
    </row>
    <row r="2326" spans="1:12" ht="13.5" x14ac:dyDescent="0.25">
      <c r="A2326" s="3">
        <f>RSI!A2326</f>
        <v>45387</v>
      </c>
      <c r="B2326" s="2">
        <f>RSI!B2326</f>
        <v>9.2309999999999999</v>
      </c>
      <c r="C2326" s="2">
        <f>RSI!I2326</f>
        <v>57.748815833636876</v>
      </c>
      <c r="D2326" s="2">
        <f>MACD!E2326</f>
        <v>6.4763839888318131E-2</v>
      </c>
      <c r="E2326" s="2">
        <f>MACD!F2326</f>
        <v>-0.1540875146362897</v>
      </c>
      <c r="F2326" s="2">
        <f>'Moving Avg'!D2326</f>
        <v>9.1950000000000003</v>
      </c>
      <c r="G2326" s="2">
        <f>'Moving Avg'!F2326</f>
        <v>9.1372499999999981</v>
      </c>
      <c r="H2326" s="2">
        <f>'Moving Avg'!G2326</f>
        <v>8.4985199999999992</v>
      </c>
      <c r="I2326" s="2">
        <f>'Moving Avg'!H2326</f>
        <v>7.3410899999999994</v>
      </c>
      <c r="J2326" s="5" t="str">
        <f>OBV!F2326</f>
        <v>BEARISH</v>
      </c>
      <c r="K2326" s="5" t="str">
        <f>OBV!G2326</f>
        <v>WEAK</v>
      </c>
      <c r="L2326" s="5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9.2309999999999999</v>
      </c>
      <c r="C2327" s="2">
        <f>RSI!I2327</f>
        <v>57.748815833636883</v>
      </c>
      <c r="D2327" s="2">
        <f>MACD!E2327</f>
        <v>9.4536076188166618E-2</v>
      </c>
      <c r="E2327" s="2">
        <f>MACD!F2327</f>
        <v>-0.10436279647139844</v>
      </c>
      <c r="F2327" s="2">
        <f>'Moving Avg'!D2327</f>
        <v>9.1866000000000003</v>
      </c>
      <c r="G2327" s="2">
        <f>'Moving Avg'!F2327</f>
        <v>9.1738499999999981</v>
      </c>
      <c r="H2327" s="2">
        <f>'Moving Avg'!G2327</f>
        <v>8.5325600000000001</v>
      </c>
      <c r="I2327" s="2">
        <f>'Moving Avg'!H2327</f>
        <v>7.3557649999999999</v>
      </c>
      <c r="J2327" s="5" t="str">
        <f>OBV!F2327</f>
        <v>BEARISH</v>
      </c>
      <c r="K2327" s="5" t="str">
        <f>OBV!G2327</f>
        <v>WEAK</v>
      </c>
      <c r="L2327" s="5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8.8149999999999995</v>
      </c>
      <c r="C2328" s="2">
        <f>RSI!I2328</f>
        <v>45.950503644614848</v>
      </c>
      <c r="D2328" s="2">
        <f>MACD!E2328</f>
        <v>0.17273898410185851</v>
      </c>
      <c r="E2328" s="2">
        <f>MACD!F2328</f>
        <v>-4.8942440356747059E-2</v>
      </c>
      <c r="F2328" s="2">
        <f>'Moving Avg'!D2328</f>
        <v>9.0950000000000006</v>
      </c>
      <c r="G2328" s="2">
        <f>'Moving Avg'!F2328</f>
        <v>9.1891999999999996</v>
      </c>
      <c r="H2328" s="2">
        <f>'Moving Avg'!G2328</f>
        <v>8.5523199999999981</v>
      </c>
      <c r="I2328" s="2">
        <f>'Moving Avg'!H2328</f>
        <v>7.3682749999999997</v>
      </c>
      <c r="J2328" s="5" t="str">
        <f>OBV!F2328</f>
        <v>BEARISH</v>
      </c>
      <c r="K2328" s="5" t="str">
        <f>OBV!G2328</f>
        <v>WEAK</v>
      </c>
      <c r="L2328" s="5" t="str">
        <f>OBV!H2328</f>
        <v>CONFIRMED BEARISH</v>
      </c>
    </row>
    <row r="2329" spans="1:12" ht="13.5" x14ac:dyDescent="0.25">
      <c r="A2329" s="3">
        <f>RSI!A2329</f>
        <v>45397</v>
      </c>
      <c r="B2329" s="2">
        <f>RSI!B2329</f>
        <v>8.8059999999999992</v>
      </c>
      <c r="C2329" s="2">
        <f>RSI!I2329</f>
        <v>45.732813592363847</v>
      </c>
      <c r="D2329" s="2">
        <f>MACD!E2329</f>
        <v>0.23926560444333234</v>
      </c>
      <c r="E2329" s="2">
        <f>MACD!F2329</f>
        <v>8.699168603268824E-3</v>
      </c>
      <c r="F2329" s="2">
        <f>'Moving Avg'!D2329</f>
        <v>9.0695999999999994</v>
      </c>
      <c r="G2329" s="2">
        <f>'Moving Avg'!F2329</f>
        <v>9.2040999999999986</v>
      </c>
      <c r="H2329" s="2">
        <f>'Moving Avg'!G2329</f>
        <v>8.5718999999999976</v>
      </c>
      <c r="I2329" s="2">
        <f>'Moving Avg'!H2329</f>
        <v>7.3807000000000009</v>
      </c>
      <c r="J2329" s="5" t="str">
        <f>OBV!F2329</f>
        <v>BEARISH</v>
      </c>
      <c r="K2329" s="5" t="str">
        <f>OBV!G2329</f>
        <v>WEAK</v>
      </c>
      <c r="L2329" s="5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8.4369999999999994</v>
      </c>
      <c r="C2330" s="2">
        <f>RSI!I2330</f>
        <v>37.821394585714131</v>
      </c>
      <c r="D2330" s="2">
        <f>MACD!E2330</f>
        <v>0.2585526647741947</v>
      </c>
      <c r="E2330" s="2">
        <f>MACD!F2330</f>
        <v>5.8669867837454003E-2</v>
      </c>
      <c r="F2330" s="2">
        <f>'Moving Avg'!D2330</f>
        <v>8.9039999999999999</v>
      </c>
      <c r="G2330" s="2">
        <f>'Moving Avg'!F2330</f>
        <v>9.2001500000000007</v>
      </c>
      <c r="H2330" s="2">
        <f>'Moving Avg'!G2330</f>
        <v>8.5908999999999995</v>
      </c>
      <c r="I2330" s="2">
        <f>'Moving Avg'!H2330</f>
        <v>7.3913200000000003</v>
      </c>
      <c r="J2330" s="5" t="str">
        <f>OBV!F2330</f>
        <v>BEARISH</v>
      </c>
      <c r="K2330" s="5" t="str">
        <f>OBV!G2330</f>
        <v>WEAK</v>
      </c>
      <c r="L2330" s="5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8.0579999999999998</v>
      </c>
      <c r="C2331" s="2">
        <f>RSI!I2331</f>
        <v>31.746721926396575</v>
      </c>
      <c r="D2331" s="2">
        <f>MACD!E2331</f>
        <v>0.33609605774254092</v>
      </c>
      <c r="E2331" s="2">
        <f>MACD!F2331</f>
        <v>0.11415510581847138</v>
      </c>
      <c r="F2331" s="2">
        <f>'Moving Avg'!D2331</f>
        <v>8.6693999999999996</v>
      </c>
      <c r="G2331" s="2">
        <f>'Moving Avg'!F2331</f>
        <v>9.1648999999999994</v>
      </c>
      <c r="H2331" s="2">
        <f>'Moving Avg'!G2331</f>
        <v>8.5956799999999998</v>
      </c>
      <c r="I2331" s="2">
        <f>'Moving Avg'!H2331</f>
        <v>7.4000450000000004</v>
      </c>
      <c r="J2331" s="5" t="str">
        <f>OBV!F2331</f>
        <v>BEARISH</v>
      </c>
      <c r="K2331" s="5" t="str">
        <f>OBV!G2331</f>
        <v>WEAK</v>
      </c>
      <c r="L2331" s="5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8.4179999999999993</v>
      </c>
      <c r="C2332" s="2">
        <f>RSI!I2332</f>
        <v>41.378190957350618</v>
      </c>
      <c r="D2332" s="2">
        <f>MACD!E2332</f>
        <v>0.38019876097708583</v>
      </c>
      <c r="E2332" s="2">
        <f>MACD!F2332</f>
        <v>0.16736383685019429</v>
      </c>
      <c r="F2332" s="2">
        <f>'Moving Avg'!D2332</f>
        <v>8.5068000000000001</v>
      </c>
      <c r="G2332" s="2">
        <f>'Moving Avg'!F2332</f>
        <v>9.1280999999999999</v>
      </c>
      <c r="H2332" s="2">
        <f>'Moving Avg'!G2332</f>
        <v>8.6074999999999999</v>
      </c>
      <c r="I2332" s="2">
        <f>'Moving Avg'!H2332</f>
        <v>7.410569999999999</v>
      </c>
      <c r="J2332" s="5" t="str">
        <f>OBV!F2332</f>
        <v>BEARISH</v>
      </c>
      <c r="K2332" s="5" t="str">
        <f>OBV!G2332</f>
        <v>WEAK</v>
      </c>
      <c r="L2332" s="5" t="str">
        <f>OBV!H2332</f>
        <v>CONFIRMED BEARISH</v>
      </c>
    </row>
    <row r="2333" spans="1:12" ht="13.5" x14ac:dyDescent="0.25">
      <c r="A2333" s="3">
        <f>RSI!A2333</f>
        <v>45401</v>
      </c>
      <c r="B2333" s="2">
        <f>RSI!B2333</f>
        <v>8.7970000000000006</v>
      </c>
      <c r="C2333" s="2">
        <f>RSI!I2333</f>
        <v>49.463483097396718</v>
      </c>
      <c r="D2333" s="2">
        <f>MACD!E2333</f>
        <v>0.39208892720384192</v>
      </c>
      <c r="E2333" s="2">
        <f>MACD!F2333</f>
        <v>0.21230885492092383</v>
      </c>
      <c r="F2333" s="2">
        <f>'Moving Avg'!D2333</f>
        <v>8.5031999999999979</v>
      </c>
      <c r="G2333" s="2">
        <f>'Moving Avg'!F2333</f>
        <v>9.0914999999999999</v>
      </c>
      <c r="H2333" s="2">
        <f>'Moving Avg'!G2333</f>
        <v>8.6269000000000009</v>
      </c>
      <c r="I2333" s="2">
        <f>'Moving Avg'!H2333</f>
        <v>7.4229899999999986</v>
      </c>
      <c r="J2333" s="5" t="str">
        <f>OBV!F2333</f>
        <v>BEARISH</v>
      </c>
      <c r="K2333" s="5" t="str">
        <f>OBV!G2333</f>
        <v>WEAK</v>
      </c>
      <c r="L2333" s="5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9.1850000000000005</v>
      </c>
      <c r="C2334" s="2">
        <f>RSI!I2334</f>
        <v>56.133763285065982</v>
      </c>
      <c r="D2334" s="2">
        <f>MACD!E2334</f>
        <v>0.32131240299741037</v>
      </c>
      <c r="E2334" s="2">
        <f>MACD!F2334</f>
        <v>0.23410956453622117</v>
      </c>
      <c r="F2334" s="2">
        <f>'Moving Avg'!D2334</f>
        <v>8.5789999999999988</v>
      </c>
      <c r="G2334" s="2">
        <f>'Moving Avg'!F2334</f>
        <v>9.0743000000000009</v>
      </c>
      <c r="H2334" s="2">
        <f>'Moving Avg'!G2334</f>
        <v>8.6542200000000005</v>
      </c>
      <c r="I2334" s="2">
        <f>'Moving Avg'!H2334</f>
        <v>7.4361599999999974</v>
      </c>
      <c r="J2334" s="5" t="str">
        <f>OBV!F2334</f>
        <v>BEARISH</v>
      </c>
      <c r="K2334" s="5" t="str">
        <f>OBV!G2334</f>
        <v>WEAK</v>
      </c>
      <c r="L2334" s="5" t="str">
        <f>OBV!H2334</f>
        <v>BEARISH DIVERGENCE</v>
      </c>
    </row>
    <row r="2335" spans="1:12" ht="13.5" x14ac:dyDescent="0.25">
      <c r="A2335" s="3">
        <f>RSI!A2335</f>
        <v>45405</v>
      </c>
      <c r="B2335" s="2">
        <f>RSI!B2335</f>
        <v>9.2309999999999999</v>
      </c>
      <c r="C2335" s="2">
        <f>RSI!I2335</f>
        <v>56.860742882285621</v>
      </c>
      <c r="D2335" s="2">
        <f>MACD!E2335</f>
        <v>0.30699675123456771</v>
      </c>
      <c r="E2335" s="2">
        <f>MACD!F2335</f>
        <v>0.24868700187589049</v>
      </c>
      <c r="F2335" s="2">
        <f>'Moving Avg'!D2335</f>
        <v>8.7378</v>
      </c>
      <c r="G2335" s="2">
        <f>'Moving Avg'!F2335</f>
        <v>9.0598499999999991</v>
      </c>
      <c r="H2335" s="2">
        <f>'Moving Avg'!G2335</f>
        <v>8.682459999999999</v>
      </c>
      <c r="I2335" s="2">
        <f>'Moving Avg'!H2335</f>
        <v>7.450409999999998</v>
      </c>
      <c r="J2335" s="5" t="str">
        <f>OBV!F2335</f>
        <v>BULLISH</v>
      </c>
      <c r="K2335" s="5" t="str">
        <f>OBV!G2335</f>
        <v>STRONG</v>
      </c>
      <c r="L2335" s="5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9.5079999999999991</v>
      </c>
      <c r="C2336" s="2">
        <f>RSI!I2336</f>
        <v>61.047117305356082</v>
      </c>
      <c r="D2336" s="2">
        <f>MACD!E2336</f>
        <v>0.26692042291627516</v>
      </c>
      <c r="E2336" s="2">
        <f>MACD!F2336</f>
        <v>0.25233368608396745</v>
      </c>
      <c r="F2336" s="2">
        <f>'Moving Avg'!D2336</f>
        <v>9.0277999999999992</v>
      </c>
      <c r="G2336" s="2">
        <f>'Moving Avg'!F2336</f>
        <v>9.0592500000000005</v>
      </c>
      <c r="H2336" s="2">
        <f>'Moving Avg'!G2336</f>
        <v>8.7111400000000003</v>
      </c>
      <c r="I2336" s="2">
        <f>'Moving Avg'!H2336</f>
        <v>7.4652399999999979</v>
      </c>
      <c r="J2336" s="5" t="str">
        <f>OBV!F2336</f>
        <v>BULLISH</v>
      </c>
      <c r="K2336" s="5" t="str">
        <f>OBV!G2336</f>
        <v>STRONG</v>
      </c>
      <c r="L2336" s="5" t="str">
        <f>OBV!H2336</f>
        <v>CONFIRMED BULLISH</v>
      </c>
    </row>
    <row r="2337" spans="1:12" ht="13.5" x14ac:dyDescent="0.25">
      <c r="A2337" s="3">
        <f>RSI!A2337</f>
        <v>45407</v>
      </c>
      <c r="B2337" s="2">
        <f>RSI!B2337</f>
        <v>9.2769999999999992</v>
      </c>
      <c r="C2337" s="2">
        <f>RSI!I2337</f>
        <v>56.153198089045262</v>
      </c>
      <c r="D2337" s="2">
        <f>MACD!E2337</f>
        <v>0.24643417796130329</v>
      </c>
      <c r="E2337" s="2">
        <f>MACD!F2337</f>
        <v>0.25115378445943459</v>
      </c>
      <c r="F2337" s="2">
        <f>'Moving Avg'!D2337</f>
        <v>9.1996000000000002</v>
      </c>
      <c r="G2337" s="2">
        <f>'Moving Avg'!F2337</f>
        <v>9.0551999999999992</v>
      </c>
      <c r="H2337" s="2">
        <f>'Moving Avg'!G2337</f>
        <v>8.7360600000000002</v>
      </c>
      <c r="I2337" s="2">
        <f>'Moving Avg'!H2337</f>
        <v>7.4788699999999979</v>
      </c>
      <c r="J2337" s="5" t="str">
        <f>OBV!F2337</f>
        <v>BULLISH</v>
      </c>
      <c r="K2337" s="5" t="str">
        <f>OBV!G2337</f>
        <v>STRONG</v>
      </c>
      <c r="L2337" s="5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9.5540000000000003</v>
      </c>
      <c r="C2338" s="2">
        <f>RSI!I2338</f>
        <v>60.266588770068068</v>
      </c>
      <c r="D2338" s="2">
        <f>MACD!E2338</f>
        <v>0.14253259940158003</v>
      </c>
      <c r="E2338" s="2">
        <f>MACD!F2338</f>
        <v>0.2294295474478637</v>
      </c>
      <c r="F2338" s="2">
        <f>'Moving Avg'!D2338</f>
        <v>9.3510000000000009</v>
      </c>
      <c r="G2338" s="2">
        <f>'Moving Avg'!F2338</f>
        <v>9.0572999999999979</v>
      </c>
      <c r="H2338" s="2">
        <f>'Moving Avg'!G2338</f>
        <v>8.7672000000000008</v>
      </c>
      <c r="I2338" s="2">
        <f>'Moving Avg'!H2338</f>
        <v>7.4938849999999979</v>
      </c>
      <c r="J2338" s="5" t="str">
        <f>OBV!F2338</f>
        <v>BULLISH</v>
      </c>
      <c r="K2338" s="5" t="str">
        <f>OBV!G2338</f>
        <v>STRONG</v>
      </c>
      <c r="L2338" s="5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9.6460000000000008</v>
      </c>
      <c r="C2339" s="2">
        <f>RSI!I2339</f>
        <v>61.55655136998972</v>
      </c>
      <c r="D2339" s="2">
        <f>MACD!E2339</f>
        <v>4.288284298696432E-2</v>
      </c>
      <c r="E2339" s="2">
        <f>MACD!F2339</f>
        <v>0.19212020655568385</v>
      </c>
      <c r="F2339" s="2">
        <f>'Moving Avg'!D2339</f>
        <v>9.4432000000000009</v>
      </c>
      <c r="G2339" s="2">
        <f>'Moving Avg'!F2339</f>
        <v>9.064449999999999</v>
      </c>
      <c r="H2339" s="2">
        <f>'Moving Avg'!G2339</f>
        <v>8.7996599999999994</v>
      </c>
      <c r="I2339" s="2">
        <f>'Moving Avg'!H2339</f>
        <v>7.5093599999999983</v>
      </c>
      <c r="J2339" s="5" t="str">
        <f>OBV!F2339</f>
        <v>BULLISH</v>
      </c>
      <c r="K2339" s="5" t="str">
        <f>OBV!G2339</f>
        <v>STRONG</v>
      </c>
      <c r="L2339" s="5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9.6460000000000008</v>
      </c>
      <c r="C2340" s="2">
        <f>RSI!I2340</f>
        <v>61.55655136998972</v>
      </c>
      <c r="D2340" s="2">
        <f>MACD!E2340</f>
        <v>-0.10202090170240119</v>
      </c>
      <c r="E2340" s="2">
        <f>MACD!F2340</f>
        <v>0.13329198490406685</v>
      </c>
      <c r="F2340" s="2">
        <f>'Moving Avg'!D2340</f>
        <v>9.5261999999999993</v>
      </c>
      <c r="G2340" s="2">
        <f>'Moving Avg'!F2340</f>
        <v>9.0928500000000021</v>
      </c>
      <c r="H2340" s="2">
        <f>'Moving Avg'!G2340</f>
        <v>8.8321199999999997</v>
      </c>
      <c r="I2340" s="2">
        <f>'Moving Avg'!H2340</f>
        <v>7.5259849999999968</v>
      </c>
      <c r="J2340" s="5" t="str">
        <f>OBV!F2340</f>
        <v>BULLISH</v>
      </c>
      <c r="K2340" s="5" t="str">
        <f>OBV!G2340</f>
        <v>STRONG</v>
      </c>
      <c r="L2340" s="5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9.8680000000000003</v>
      </c>
      <c r="C2341" s="2">
        <f>RSI!I2341</f>
        <v>64.758471652578692</v>
      </c>
      <c r="D2341" s="2">
        <f>MACD!E2341</f>
        <v>-0.30291675977295895</v>
      </c>
      <c r="E2341" s="2">
        <f>MACD!F2341</f>
        <v>4.6050235968661694E-2</v>
      </c>
      <c r="F2341" s="2">
        <f>'Moving Avg'!D2341</f>
        <v>9.5982000000000021</v>
      </c>
      <c r="G2341" s="2">
        <f>'Moving Avg'!F2341</f>
        <v>9.1226000000000003</v>
      </c>
      <c r="H2341" s="2">
        <f>'Moving Avg'!G2341</f>
        <v>8.8669799999999999</v>
      </c>
      <c r="I2341" s="2">
        <f>'Moving Avg'!H2341</f>
        <v>7.543719999999996</v>
      </c>
      <c r="J2341" s="5" t="str">
        <f>OBV!F2341</f>
        <v>BULLISH</v>
      </c>
      <c r="K2341" s="5" t="str">
        <f>OBV!G2341</f>
        <v>STRONG</v>
      </c>
      <c r="L2341" s="5" t="str">
        <f>OBV!H2341</f>
        <v>CONFIRMED BULLISH</v>
      </c>
    </row>
    <row r="2342" spans="1:12" ht="13.5" x14ac:dyDescent="0.25">
      <c r="A2342" s="3">
        <f>RSI!A2342</f>
        <v>45415</v>
      </c>
      <c r="B2342" s="2">
        <f>RSI!B2342</f>
        <v>9.9689999999999994</v>
      </c>
      <c r="C2342" s="2">
        <f>RSI!I2342</f>
        <v>66.140209106208999</v>
      </c>
      <c r="D2342" s="2">
        <f>MACD!E2342</f>
        <v>-0.42958540344906027</v>
      </c>
      <c r="E2342" s="2">
        <f>MACD!F2342</f>
        <v>-4.9076891914882702E-2</v>
      </c>
      <c r="F2342" s="2">
        <f>'Moving Avg'!D2342</f>
        <v>9.736600000000001</v>
      </c>
      <c r="G2342" s="2">
        <f>'Moving Avg'!F2342</f>
        <v>9.1574000000000009</v>
      </c>
      <c r="H2342" s="2">
        <f>'Moving Avg'!G2342</f>
        <v>8.9038599999999999</v>
      </c>
      <c r="I2342" s="2">
        <f>'Moving Avg'!H2342</f>
        <v>7.5619599999999965</v>
      </c>
      <c r="J2342" s="5" t="str">
        <f>OBV!F2342</f>
        <v>BULLISH</v>
      </c>
      <c r="K2342" s="5" t="str">
        <f>OBV!G2342</f>
        <v>STRONG</v>
      </c>
      <c r="L2342" s="5" t="str">
        <f>OBV!H2342</f>
        <v>CONFIRMED BULLISH</v>
      </c>
    </row>
    <row r="2343" spans="1:12" ht="13.5" x14ac:dyDescent="0.25">
      <c r="A2343" s="3">
        <f>RSI!A2343</f>
        <v>45418</v>
      </c>
      <c r="B2343" s="2">
        <f>RSI!B2343</f>
        <v>9.9689999999999994</v>
      </c>
      <c r="C2343" s="2">
        <f>RSI!I2343</f>
        <v>66.140209106208985</v>
      </c>
      <c r="D2343" s="2">
        <f>MACD!E2343</f>
        <v>-0.48329917950926493</v>
      </c>
      <c r="E2343" s="2">
        <f>MACD!F2343</f>
        <v>-0.13592134943375916</v>
      </c>
      <c r="F2343" s="2">
        <f>'Moving Avg'!D2343</f>
        <v>9.8196000000000012</v>
      </c>
      <c r="G2343" s="2">
        <f>'Moving Avg'!F2343</f>
        <v>9.1921999999999997</v>
      </c>
      <c r="H2343" s="2">
        <f>'Moving Avg'!G2343</f>
        <v>8.9403999999999986</v>
      </c>
      <c r="I2343" s="2">
        <f>'Moving Avg'!H2343</f>
        <v>7.5798999999999959</v>
      </c>
      <c r="J2343" s="5" t="str">
        <f>OBV!F2343</f>
        <v>BULLISH</v>
      </c>
      <c r="K2343" s="5" t="str">
        <f>OBV!G2343</f>
        <v>STRONG</v>
      </c>
      <c r="L2343" s="5" t="str">
        <f>OBV!H2343</f>
        <v>CONFIRMED BULLISH</v>
      </c>
    </row>
    <row r="2344" spans="1:12" ht="13.5" x14ac:dyDescent="0.25">
      <c r="A2344" s="3">
        <f>RSI!A2344</f>
        <v>45419</v>
      </c>
      <c r="B2344" s="2">
        <f>RSI!B2344</f>
        <v>9.9689999999999994</v>
      </c>
      <c r="C2344" s="2">
        <f>RSI!I2344</f>
        <v>66.140209106208985</v>
      </c>
      <c r="D2344" s="2">
        <f>MACD!E2344</f>
        <v>-0.47353875699792347</v>
      </c>
      <c r="E2344" s="2">
        <f>MACD!F2344</f>
        <v>-0.20344483094659205</v>
      </c>
      <c r="F2344" s="2">
        <f>'Moving Avg'!D2344</f>
        <v>9.8842000000000017</v>
      </c>
      <c r="G2344" s="2">
        <f>'Moving Avg'!F2344</f>
        <v>9.2439999999999998</v>
      </c>
      <c r="H2344" s="2">
        <f>'Moving Avg'!G2344</f>
        <v>8.9771199999999975</v>
      </c>
      <c r="I2344" s="2">
        <f>'Moving Avg'!H2344</f>
        <v>7.5978399999999953</v>
      </c>
      <c r="J2344" s="5" t="str">
        <f>OBV!F2344</f>
        <v>BULLISH</v>
      </c>
      <c r="K2344" s="5" t="str">
        <f>OBV!G2344</f>
        <v>STRONG</v>
      </c>
      <c r="L2344" s="5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9.9689999999999994</v>
      </c>
      <c r="C2345" s="2">
        <f>RSI!I2345</f>
        <v>66.140209106208985</v>
      </c>
      <c r="D2345" s="2">
        <f>MACD!E2345</f>
        <v>-0.46235279911014437</v>
      </c>
      <c r="E2345" s="2">
        <f>MACD!F2345</f>
        <v>-0.25522642457930256</v>
      </c>
      <c r="F2345" s="2">
        <f>'Moving Avg'!D2345</f>
        <v>9.9488000000000003</v>
      </c>
      <c r="G2345" s="2">
        <f>'Moving Avg'!F2345</f>
        <v>9.2791999999999977</v>
      </c>
      <c r="H2345" s="2">
        <f>'Moving Avg'!G2345</f>
        <v>9.0134999999999987</v>
      </c>
      <c r="I2345" s="2">
        <f>'Moving Avg'!H2345</f>
        <v>7.6157799999999964</v>
      </c>
      <c r="J2345" s="5" t="str">
        <f>OBV!F2345</f>
        <v>BULLISH</v>
      </c>
      <c r="K2345" s="5" t="str">
        <f>OBV!G2345</f>
        <v>STRONG</v>
      </c>
      <c r="L2345" s="5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10.061999999999999</v>
      </c>
      <c r="C2346" s="2">
        <f>RSI!I2346</f>
        <v>67.708268251152191</v>
      </c>
      <c r="D2346" s="2">
        <f>MACD!E2346</f>
        <v>-0.42100365490621172</v>
      </c>
      <c r="E2346" s="2">
        <f>MACD!F2346</f>
        <v>-0.2883818706446844</v>
      </c>
      <c r="F2346" s="2">
        <f>'Moving Avg'!D2346</f>
        <v>9.9875999999999987</v>
      </c>
      <c r="G2346" s="2">
        <f>'Moving Avg'!F2346</f>
        <v>9.3207500000000003</v>
      </c>
      <c r="H2346" s="2">
        <f>'Moving Avg'!G2346</f>
        <v>9.0517399999999988</v>
      </c>
      <c r="I2346" s="2">
        <f>'Moving Avg'!H2346</f>
        <v>7.6333349999999962</v>
      </c>
      <c r="J2346" s="5" t="str">
        <f>OBV!F2346</f>
        <v>BULLISH</v>
      </c>
      <c r="K2346" s="5" t="str">
        <f>OBV!G2346</f>
        <v>STRONG</v>
      </c>
      <c r="L2346" s="5" t="str">
        <f>OBV!H2346</f>
        <v>CONFIRMED BULLISH</v>
      </c>
    </row>
    <row r="2347" spans="1:12" ht="13.5" x14ac:dyDescent="0.25">
      <c r="A2347" s="3">
        <f>RSI!A2347</f>
        <v>45422</v>
      </c>
      <c r="B2347" s="2">
        <f>RSI!B2347</f>
        <v>10.061999999999999</v>
      </c>
      <c r="C2347" s="2">
        <f>RSI!I2347</f>
        <v>67.708268251152191</v>
      </c>
      <c r="D2347" s="2">
        <f>MACD!E2347</f>
        <v>-0.42566169115776198</v>
      </c>
      <c r="E2347" s="2">
        <f>MACD!F2347</f>
        <v>-0.31583783474729993</v>
      </c>
      <c r="F2347" s="2">
        <f>'Moving Avg'!D2347</f>
        <v>10.006199999999998</v>
      </c>
      <c r="G2347" s="2">
        <f>'Moving Avg'!F2347</f>
        <v>9.3623000000000012</v>
      </c>
      <c r="H2347" s="2">
        <f>'Moving Avg'!G2347</f>
        <v>9.0901399999999981</v>
      </c>
      <c r="I2347" s="2">
        <f>'Moving Avg'!H2347</f>
        <v>7.650889999999996</v>
      </c>
      <c r="J2347" s="5" t="str">
        <f>OBV!F2347</f>
        <v>BULLISH</v>
      </c>
      <c r="K2347" s="5" t="str">
        <f>OBV!G2347</f>
        <v>STRONG</v>
      </c>
      <c r="L2347" s="5" t="str">
        <f>OBV!H2347</f>
        <v>CONFIRMED BULLISH</v>
      </c>
    </row>
    <row r="2348" spans="1:12" ht="13.5" x14ac:dyDescent="0.25">
      <c r="A2348" s="3">
        <f>RSI!A2348</f>
        <v>45425</v>
      </c>
      <c r="B2348" s="2">
        <f>RSI!B2348</f>
        <v>10.494999999999999</v>
      </c>
      <c r="C2348" s="2">
        <f>RSI!I2348</f>
        <v>74.167952773022506</v>
      </c>
      <c r="D2348" s="2">
        <f>MACD!E2348</f>
        <v>-0.42286486268068302</v>
      </c>
      <c r="E2348" s="2">
        <f>MACD!F2348</f>
        <v>-0.33724324033397657</v>
      </c>
      <c r="F2348" s="2">
        <f>'Moving Avg'!D2348</f>
        <v>10.1114</v>
      </c>
      <c r="G2348" s="2">
        <f>'Moving Avg'!F2348</f>
        <v>9.4463000000000008</v>
      </c>
      <c r="H2348" s="2">
        <f>'Moving Avg'!G2348</f>
        <v>9.1373800000000003</v>
      </c>
      <c r="I2348" s="2">
        <f>'Moving Avg'!H2348</f>
        <v>7.6706099999999955</v>
      </c>
      <c r="J2348" s="5" t="str">
        <f>OBV!F2348</f>
        <v>BULLISH</v>
      </c>
      <c r="K2348" s="5" t="str">
        <f>OBV!G2348</f>
        <v>STRONG</v>
      </c>
      <c r="L2348" s="5" t="str">
        <f>OBV!H2348</f>
        <v>CONFIRMED BULLISH</v>
      </c>
    </row>
    <row r="2349" spans="1:12" ht="13.5" x14ac:dyDescent="0.25">
      <c r="A2349" s="3">
        <f>RSI!A2349</f>
        <v>45426</v>
      </c>
      <c r="B2349" s="2">
        <f>RSI!B2349</f>
        <v>10.061999999999999</v>
      </c>
      <c r="C2349" s="2">
        <f>RSI!I2349</f>
        <v>61.02202426830894</v>
      </c>
      <c r="D2349" s="2">
        <f>MACD!E2349</f>
        <v>-0.38035036899999852</v>
      </c>
      <c r="E2349" s="2">
        <f>MACD!F2349</f>
        <v>-0.34586466606718097</v>
      </c>
      <c r="F2349" s="2">
        <f>'Moving Avg'!D2349</f>
        <v>10.129999999999999</v>
      </c>
      <c r="G2349" s="2">
        <f>'Moving Avg'!F2349</f>
        <v>9.5091000000000001</v>
      </c>
      <c r="H2349" s="2">
        <f>'Moving Avg'!G2349</f>
        <v>9.1757799999999996</v>
      </c>
      <c r="I2349" s="2">
        <f>'Moving Avg'!H2349</f>
        <v>7.6881649999999944</v>
      </c>
      <c r="J2349" s="5" t="str">
        <f>OBV!F2349</f>
        <v>BULLISH</v>
      </c>
      <c r="K2349" s="5" t="str">
        <f>OBV!G2349</f>
        <v>STRONG</v>
      </c>
      <c r="L2349" s="5" t="str">
        <f>OBV!H2349</f>
        <v>CONFIRMED BULLISH</v>
      </c>
    </row>
    <row r="2350" spans="1:12" ht="13.5" x14ac:dyDescent="0.25">
      <c r="A2350" s="3">
        <f>RSI!A2350</f>
        <v>45427</v>
      </c>
      <c r="B2350" s="2">
        <f>RSI!B2350</f>
        <v>10.061999999999999</v>
      </c>
      <c r="C2350" s="2">
        <f>RSI!I2350</f>
        <v>61.022024268308947</v>
      </c>
      <c r="D2350" s="2">
        <f>MACD!E2350</f>
        <v>-0.34744755635558811</v>
      </c>
      <c r="E2350" s="2">
        <f>MACD!F2350</f>
        <v>-0.3461812441248624</v>
      </c>
      <c r="F2350" s="2">
        <f>'Moving Avg'!D2350</f>
        <v>10.148599999999998</v>
      </c>
      <c r="G2350" s="2">
        <f>'Moving Avg'!F2350</f>
        <v>9.5903500000000026</v>
      </c>
      <c r="H2350" s="2">
        <f>'Moving Avg'!G2350</f>
        <v>9.2141800000000007</v>
      </c>
      <c r="I2350" s="2">
        <f>'Moving Avg'!H2350</f>
        <v>7.7057199999999941</v>
      </c>
      <c r="J2350" s="5" t="str">
        <f>OBV!F2350</f>
        <v>BULLISH</v>
      </c>
      <c r="K2350" s="5" t="str">
        <f>OBV!G2350</f>
        <v>STRONG</v>
      </c>
      <c r="L2350" s="5" t="str">
        <f>OBV!H2350</f>
        <v>CONFIRMED BULLISH</v>
      </c>
    </row>
    <row r="2351" spans="1:12" ht="13.5" x14ac:dyDescent="0.25">
      <c r="A2351" s="3">
        <f>RSI!A2351</f>
        <v>45428</v>
      </c>
      <c r="B2351" s="2">
        <f>RSI!B2351</f>
        <v>10.061999999999999</v>
      </c>
      <c r="C2351" s="2">
        <f>RSI!I2351</f>
        <v>61.022024268308947</v>
      </c>
      <c r="D2351" s="2">
        <f>MACD!E2351</f>
        <v>-0.28829637771560179</v>
      </c>
      <c r="E2351" s="2">
        <f>MACD!F2351</f>
        <v>-0.33460427084301025</v>
      </c>
      <c r="F2351" s="2">
        <f>'Moving Avg'!D2351</f>
        <v>10.148599999999998</v>
      </c>
      <c r="G2351" s="2">
        <f>'Moving Avg'!F2351</f>
        <v>9.6905500000000018</v>
      </c>
      <c r="H2351" s="2">
        <f>'Moving Avg'!G2351</f>
        <v>9.25258</v>
      </c>
      <c r="I2351" s="2">
        <f>'Moving Avg'!H2351</f>
        <v>7.7232749999999939</v>
      </c>
      <c r="J2351" s="5" t="str">
        <f>OBV!F2351</f>
        <v>BULLISH</v>
      </c>
      <c r="K2351" s="5" t="str">
        <f>OBV!G2351</f>
        <v>NEUTRAL</v>
      </c>
      <c r="L2351" s="5" t="str">
        <f>OBV!H2351</f>
        <v>NEUTRAL</v>
      </c>
    </row>
    <row r="2352" spans="1:12" ht="13.5" x14ac:dyDescent="0.25">
      <c r="A2352" s="3">
        <f>RSI!A2352</f>
        <v>45429</v>
      </c>
      <c r="B2352" s="2">
        <f>RSI!B2352</f>
        <v>10.513999999999999</v>
      </c>
      <c r="C2352" s="2">
        <f>RSI!I2352</f>
        <v>68.338624705923266</v>
      </c>
      <c r="D2352" s="2">
        <f>MACD!E2352</f>
        <v>-0.25882127903509478</v>
      </c>
      <c r="E2352" s="2">
        <f>MACD!F2352</f>
        <v>-0.31944767248142714</v>
      </c>
      <c r="F2352" s="2">
        <f>'Moving Avg'!D2352</f>
        <v>10.238999999999999</v>
      </c>
      <c r="G2352" s="2">
        <f>'Moving Avg'!F2352</f>
        <v>9.7953500000000027</v>
      </c>
      <c r="H2352" s="2">
        <f>'Moving Avg'!G2352</f>
        <v>9.2952600000000007</v>
      </c>
      <c r="I2352" s="2">
        <f>'Moving Avg'!H2352</f>
        <v>7.7430899999999943</v>
      </c>
      <c r="J2352" s="5" t="str">
        <f>OBV!F2352</f>
        <v>BULLISH</v>
      </c>
      <c r="K2352" s="5" t="str">
        <f>OBV!G2352</f>
        <v>STRONG</v>
      </c>
      <c r="L2352" s="5" t="str">
        <f>OBV!H2352</f>
        <v>CONFIRMED BULLISH</v>
      </c>
    </row>
    <row r="2353" spans="1:12" ht="13.5" x14ac:dyDescent="0.25">
      <c r="A2353" s="3">
        <f>RSI!A2353</f>
        <v>45432</v>
      </c>
      <c r="B2353" s="2">
        <f>RSI!B2353</f>
        <v>10.246</v>
      </c>
      <c r="C2353" s="2">
        <f>RSI!I2353</f>
        <v>61.024304952848112</v>
      </c>
      <c r="D2353" s="2">
        <f>MACD!E2353</f>
        <v>-0.219137697116917</v>
      </c>
      <c r="E2353" s="2">
        <f>MACD!F2353</f>
        <v>-0.29938567740852512</v>
      </c>
      <c r="F2353" s="2">
        <f>'Moving Avg'!D2353</f>
        <v>10.189200000000001</v>
      </c>
      <c r="G2353" s="2">
        <f>'Moving Avg'!F2353</f>
        <v>9.8678000000000008</v>
      </c>
      <c r="H2353" s="2">
        <f>'Moving Avg'!G2353</f>
        <v>9.3303599999999989</v>
      </c>
      <c r="I2353" s="2">
        <f>'Moving Avg'!H2353</f>
        <v>7.7615649999999938</v>
      </c>
      <c r="J2353" s="5" t="str">
        <f>OBV!F2353</f>
        <v>BEARISH</v>
      </c>
      <c r="K2353" s="5" t="str">
        <f>OBV!G2353</f>
        <v>WEAK</v>
      </c>
      <c r="L2353" s="5" t="str">
        <f>OBV!H2353</f>
        <v>CONFIRMED BEARISH</v>
      </c>
    </row>
    <row r="2354" spans="1:12" ht="13.5" x14ac:dyDescent="0.25">
      <c r="A2354" s="3">
        <f>RSI!A2354</f>
        <v>45433</v>
      </c>
      <c r="B2354" s="2">
        <f>RSI!B2354</f>
        <v>10.246</v>
      </c>
      <c r="C2354" s="2">
        <f>RSI!I2354</f>
        <v>61.024304952848112</v>
      </c>
      <c r="D2354" s="2">
        <f>MACD!E2354</f>
        <v>-0.18870597114550414</v>
      </c>
      <c r="E2354" s="2">
        <f>MACD!F2354</f>
        <v>-0.27724973615592097</v>
      </c>
      <c r="F2354" s="2">
        <f>'Moving Avg'!D2354</f>
        <v>10.226000000000001</v>
      </c>
      <c r="G2354" s="2">
        <f>'Moving Avg'!F2354</f>
        <v>9.9208500000000015</v>
      </c>
      <c r="H2354" s="2">
        <f>'Moving Avg'!G2354</f>
        <v>9.3584999999999994</v>
      </c>
      <c r="I2354" s="2">
        <f>'Moving Avg'!H2354</f>
        <v>7.7797849999999933</v>
      </c>
      <c r="J2354" s="5" t="str">
        <f>OBV!F2354</f>
        <v>BEARISH</v>
      </c>
      <c r="K2354" s="5" t="str">
        <f>OBV!G2354</f>
        <v>NEUTRAL</v>
      </c>
      <c r="L2354" s="5" t="str">
        <f>OBV!H2354</f>
        <v>BEARISH DIVERGENCE</v>
      </c>
    </row>
    <row r="2355" spans="1:12" ht="13.5" x14ac:dyDescent="0.25">
      <c r="A2355" s="3">
        <f>RSI!A2355</f>
        <v>45434</v>
      </c>
      <c r="B2355" s="2">
        <f>RSI!B2355</f>
        <v>10.108000000000001</v>
      </c>
      <c r="C2355" s="2">
        <f>RSI!I2355</f>
        <v>57.358104890333401</v>
      </c>
      <c r="D2355" s="2">
        <f>MACD!E2355</f>
        <v>-0.1556474283343352</v>
      </c>
      <c r="E2355" s="2">
        <f>MACD!F2355</f>
        <v>-0.2529292745916038</v>
      </c>
      <c r="F2355" s="2">
        <f>'Moving Avg'!D2355</f>
        <v>10.235200000000001</v>
      </c>
      <c r="G2355" s="2">
        <f>'Moving Avg'!F2355</f>
        <v>9.9647000000000023</v>
      </c>
      <c r="H2355" s="2">
        <f>'Moving Avg'!G2355</f>
        <v>9.3904999999999976</v>
      </c>
      <c r="I2355" s="2">
        <f>'Moving Avg'!H2355</f>
        <v>7.797314999999994</v>
      </c>
      <c r="J2355" s="5" t="str">
        <f>OBV!F2355</f>
        <v>BEARISH</v>
      </c>
      <c r="K2355" s="5" t="str">
        <f>OBV!G2355</f>
        <v>WEAK</v>
      </c>
      <c r="L2355" s="5" t="str">
        <f>OBV!H2355</f>
        <v>BEARISH DIVERGENCE</v>
      </c>
    </row>
    <row r="2356" spans="1:12" ht="13.5" x14ac:dyDescent="0.25">
      <c r="A2356" s="3">
        <f>RSI!A2356</f>
        <v>45435</v>
      </c>
      <c r="B2356" s="2">
        <f>RSI!B2356</f>
        <v>10.246</v>
      </c>
      <c r="C2356" s="2">
        <f>RSI!I2356</f>
        <v>59.949344819507211</v>
      </c>
      <c r="D2356" s="2">
        <f>MACD!E2356</f>
        <v>-0.12547167623630351</v>
      </c>
      <c r="E2356" s="2">
        <f>MACD!F2356</f>
        <v>-0.22743775492054377</v>
      </c>
      <c r="F2356" s="2">
        <f>'Moving Avg'!D2356</f>
        <v>10.272000000000002</v>
      </c>
      <c r="G2356" s="2">
        <f>'Moving Avg'!F2356</f>
        <v>10.001600000000003</v>
      </c>
      <c r="H2356" s="2">
        <f>'Moving Avg'!G2356</f>
        <v>9.425259999999998</v>
      </c>
      <c r="I2356" s="2">
        <f>'Moving Avg'!H2356</f>
        <v>7.8155349999999943</v>
      </c>
      <c r="J2356" s="5" t="str">
        <f>OBV!F2356</f>
        <v>BEARISH</v>
      </c>
      <c r="K2356" s="5" t="str">
        <f>OBV!G2356</f>
        <v>NEUTRAL</v>
      </c>
      <c r="L2356" s="5" t="str">
        <f>OBV!H2356</f>
        <v>BEARISH DIVERGENCE</v>
      </c>
    </row>
    <row r="2357" spans="1:12" ht="13.5" x14ac:dyDescent="0.25">
      <c r="A2357" s="3">
        <f>RSI!A2357</f>
        <v>45436</v>
      </c>
      <c r="B2357" s="2">
        <f>RSI!B2357</f>
        <v>10.246</v>
      </c>
      <c r="C2357" s="2">
        <f>RSI!I2357</f>
        <v>59.949344819507211</v>
      </c>
      <c r="D2357" s="2">
        <f>MACD!E2357</f>
        <v>-0.10249669466392852</v>
      </c>
      <c r="E2357" s="2">
        <f>MACD!F2357</f>
        <v>-0.20244954286922073</v>
      </c>
      <c r="F2357" s="2">
        <f>'Moving Avg'!D2357</f>
        <v>10.218400000000001</v>
      </c>
      <c r="G2357" s="2">
        <f>'Moving Avg'!F2357</f>
        <v>10.050050000000002</v>
      </c>
      <c r="H2357" s="2">
        <f>'Moving Avg'!G2357</f>
        <v>9.4601999999999986</v>
      </c>
      <c r="I2357" s="2">
        <f>'Moving Avg'!H2357</f>
        <v>7.8337549999999956</v>
      </c>
      <c r="J2357" s="5" t="str">
        <f>OBV!F2357</f>
        <v>BEARISH</v>
      </c>
      <c r="K2357" s="5" t="str">
        <f>OBV!G2357</f>
        <v>WEAK</v>
      </c>
      <c r="L2357" s="5" t="str">
        <f>OBV!H2357</f>
        <v>CONFIRMED BEARISH</v>
      </c>
    </row>
    <row r="2358" spans="1:12" ht="13.5" x14ac:dyDescent="0.25">
      <c r="A2358" s="3">
        <f>RSI!A2358</f>
        <v>45439</v>
      </c>
      <c r="B2358" s="2">
        <f>RSI!B2358</f>
        <v>10.246</v>
      </c>
      <c r="C2358" s="2">
        <f>RSI!I2358</f>
        <v>59.949344819507211</v>
      </c>
      <c r="D2358" s="2">
        <f>MACD!E2358</f>
        <v>-1.8809780957207423E-2</v>
      </c>
      <c r="E2358" s="2">
        <f>MACD!F2358</f>
        <v>-0.16572159048681809</v>
      </c>
      <c r="F2358" s="2">
        <f>'Moving Avg'!D2358</f>
        <v>10.218400000000001</v>
      </c>
      <c r="G2358" s="2">
        <f>'Moving Avg'!F2358</f>
        <v>10.084650000000003</v>
      </c>
      <c r="H2358" s="2">
        <f>'Moving Avg'!G2358</f>
        <v>9.494959999999999</v>
      </c>
      <c r="I2358" s="2">
        <f>'Moving Avg'!H2358</f>
        <v>7.851974999999995</v>
      </c>
      <c r="J2358" s="5" t="str">
        <f>OBV!F2358</f>
        <v>BULLISH</v>
      </c>
      <c r="K2358" s="5" t="str">
        <f>OBV!G2358</f>
        <v>NEUTRAL</v>
      </c>
      <c r="L2358" s="5" t="str">
        <f>OBV!H2358</f>
        <v>NEUTRAL</v>
      </c>
    </row>
    <row r="2359" spans="1:12" ht="13.5" x14ac:dyDescent="0.25">
      <c r="A2359" s="3">
        <f>RSI!A2359</f>
        <v>45440</v>
      </c>
      <c r="B2359" s="2">
        <f>RSI!B2359</f>
        <v>10.246</v>
      </c>
      <c r="C2359" s="2">
        <f>RSI!I2359</f>
        <v>59.949344819507203</v>
      </c>
      <c r="D2359" s="2">
        <f>MACD!E2359</f>
        <v>-1.6806531973795558E-2</v>
      </c>
      <c r="E2359" s="2">
        <f>MACD!F2359</f>
        <v>-0.13593857878421359</v>
      </c>
      <c r="F2359" s="2">
        <f>'Moving Avg'!D2359</f>
        <v>10.218400000000001</v>
      </c>
      <c r="G2359" s="2">
        <f>'Moving Avg'!F2359</f>
        <v>10.114650000000003</v>
      </c>
      <c r="H2359" s="2">
        <f>'Moving Avg'!G2359</f>
        <v>9.5297199999999993</v>
      </c>
      <c r="I2359" s="2">
        <f>'Moving Avg'!H2359</f>
        <v>7.8701949999999963</v>
      </c>
      <c r="J2359" s="5" t="str">
        <f>OBV!F2359</f>
        <v>BULLISH</v>
      </c>
      <c r="K2359" s="5" t="str">
        <f>OBV!G2359</f>
        <v>NEUTRAL</v>
      </c>
      <c r="L2359" s="5" t="str">
        <f>OBV!H2359</f>
        <v>NEUTRAL</v>
      </c>
    </row>
    <row r="2360" spans="1:12" ht="13.5" x14ac:dyDescent="0.25">
      <c r="A2360" s="3">
        <f>RSI!A2360</f>
        <v>45441</v>
      </c>
      <c r="B2360" s="2">
        <f>RSI!B2360</f>
        <v>10.477</v>
      </c>
      <c r="C2360" s="2">
        <f>RSI!I2360</f>
        <v>64.769505304379891</v>
      </c>
      <c r="D2360" s="2">
        <f>MACD!E2360</f>
        <v>-3.4253484685097035E-2</v>
      </c>
      <c r="E2360" s="2">
        <f>MACD!F2360</f>
        <v>-0.11560155996439028</v>
      </c>
      <c r="F2360" s="2">
        <f>'Moving Avg'!D2360</f>
        <v>10.292199999999999</v>
      </c>
      <c r="G2360" s="2">
        <f>'Moving Avg'!F2360</f>
        <v>10.156200000000002</v>
      </c>
      <c r="H2360" s="2">
        <f>'Moving Avg'!G2360</f>
        <v>9.5689399999999996</v>
      </c>
      <c r="I2360" s="2">
        <f>'Moving Avg'!H2360</f>
        <v>7.8895699999999973</v>
      </c>
      <c r="J2360" s="5" t="str">
        <f>OBV!F2360</f>
        <v>BULLISH</v>
      </c>
      <c r="K2360" s="5" t="str">
        <f>OBV!G2360</f>
        <v>STRONG</v>
      </c>
      <c r="L2360" s="5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10.477</v>
      </c>
      <c r="C2361" s="2">
        <f>RSI!I2361</f>
        <v>64.769505304379891</v>
      </c>
      <c r="D2361" s="2">
        <f>MACD!E2361</f>
        <v>-5.226174125736982E-2</v>
      </c>
      <c r="E2361" s="2">
        <f>MACD!F2361</f>
        <v>-0.1029335962229862</v>
      </c>
      <c r="F2361" s="2">
        <f>'Moving Avg'!D2361</f>
        <v>10.338400000000002</v>
      </c>
      <c r="G2361" s="2">
        <f>'Moving Avg'!F2361</f>
        <v>10.186650000000002</v>
      </c>
      <c r="H2361" s="2">
        <f>'Moving Avg'!G2361</f>
        <v>9.6032199999999985</v>
      </c>
      <c r="I2361" s="2">
        <f>'Moving Avg'!H2361</f>
        <v>7.9087749999999986</v>
      </c>
      <c r="J2361" s="5" t="str">
        <f>OBV!F2361</f>
        <v>BULLISH</v>
      </c>
      <c r="K2361" s="5" t="str">
        <f>OBV!G2361</f>
        <v>STRONG</v>
      </c>
      <c r="L2361" s="5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10.615</v>
      </c>
      <c r="C2362" s="2">
        <f>RSI!I2362</f>
        <v>67.481096641125333</v>
      </c>
      <c r="D2362" s="2">
        <f>MACD!E2362</f>
        <v>-1.118830419852479E-2</v>
      </c>
      <c r="E2362" s="2">
        <f>MACD!F2362</f>
        <v>-8.4584537818093927E-2</v>
      </c>
      <c r="F2362" s="2">
        <f>'Moving Avg'!D2362</f>
        <v>10.4122</v>
      </c>
      <c r="G2362" s="2">
        <f>'Moving Avg'!F2362</f>
        <v>10.218950000000001</v>
      </c>
      <c r="H2362" s="2">
        <f>'Moving Avg'!G2362</f>
        <v>9.6324399999999972</v>
      </c>
      <c r="I2362" s="2">
        <f>'Moving Avg'!H2362</f>
        <v>7.9285849999999973</v>
      </c>
      <c r="J2362" s="5" t="str">
        <f>OBV!F2362</f>
        <v>BULLISH</v>
      </c>
      <c r="K2362" s="5" t="str">
        <f>OBV!G2362</f>
        <v>STRONG</v>
      </c>
      <c r="L2362" s="5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10.348000000000001</v>
      </c>
      <c r="C2363" s="2">
        <f>RSI!I2363</f>
        <v>58.154824129776003</v>
      </c>
      <c r="D2363" s="2">
        <f>MACD!E2363</f>
        <v>-1.4847474806440886E-3</v>
      </c>
      <c r="E2363" s="2">
        <f>MACD!F2363</f>
        <v>-6.7964579750603965E-2</v>
      </c>
      <c r="F2363" s="2">
        <f>'Moving Avg'!D2363</f>
        <v>10.432599999999999</v>
      </c>
      <c r="G2363" s="2">
        <f>'Moving Avg'!F2363</f>
        <v>10.237900000000002</v>
      </c>
      <c r="H2363" s="2">
        <f>'Moving Avg'!G2363</f>
        <v>9.6488199999999988</v>
      </c>
      <c r="I2363" s="2">
        <f>'Moving Avg'!H2363</f>
        <v>7.9470599999999969</v>
      </c>
      <c r="J2363" s="5" t="str">
        <f>OBV!F2363</f>
        <v>BULLISH</v>
      </c>
      <c r="K2363" s="5" t="str">
        <f>OBV!G2363</f>
        <v>STRONG</v>
      </c>
      <c r="L2363" s="5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10.708</v>
      </c>
      <c r="C2364" s="2">
        <f>RSI!I2364</f>
        <v>65.148739631012319</v>
      </c>
      <c r="D2364" s="2">
        <f>MACD!E2364</f>
        <v>-2.1694385408451922E-2</v>
      </c>
      <c r="E2364" s="2">
        <f>MACD!F2364</f>
        <v>-5.8710540882173555E-2</v>
      </c>
      <c r="F2364" s="2">
        <f>'Moving Avg'!D2364</f>
        <v>10.525</v>
      </c>
      <c r="G2364" s="2">
        <f>'Moving Avg'!F2364</f>
        <v>10.274850000000001</v>
      </c>
      <c r="H2364" s="2">
        <f>'Moving Avg'!G2364</f>
        <v>9.6723999999999997</v>
      </c>
      <c r="I2364" s="2">
        <f>'Moving Avg'!H2364</f>
        <v>7.9673349999999967</v>
      </c>
      <c r="J2364" s="5" t="str">
        <f>OBV!F2364</f>
        <v>BULLISH</v>
      </c>
      <c r="K2364" s="5" t="str">
        <f>OBV!G2364</f>
        <v>STRONG</v>
      </c>
      <c r="L2364" s="5" t="str">
        <f>OBV!H2364</f>
        <v>CONFIRMED BULLISH</v>
      </c>
    </row>
    <row r="2365" spans="1:12" ht="13.5" x14ac:dyDescent="0.25">
      <c r="A2365" s="3">
        <f>RSI!A2365</f>
        <v>45448</v>
      </c>
      <c r="B2365" s="2">
        <f>RSI!B2365</f>
        <v>10.8</v>
      </c>
      <c r="C2365" s="2">
        <f>RSI!I2365</f>
        <v>66.681352126700887</v>
      </c>
      <c r="D2365" s="2">
        <f>MACD!E2365</f>
        <v>-7.0591459164900172E-2</v>
      </c>
      <c r="E2365" s="2">
        <f>MACD!F2365</f>
        <v>-6.1086724538718884E-2</v>
      </c>
      <c r="F2365" s="2">
        <f>'Moving Avg'!D2365</f>
        <v>10.589599999999999</v>
      </c>
      <c r="G2365" s="2">
        <f>'Moving Avg'!F2365</f>
        <v>10.316400000000002</v>
      </c>
      <c r="H2365" s="2">
        <f>'Moving Avg'!G2365</f>
        <v>9.6979999999999986</v>
      </c>
      <c r="I2365" s="2">
        <f>'Moving Avg'!H2365</f>
        <v>7.9880699999999969</v>
      </c>
      <c r="J2365" s="5" t="str">
        <f>OBV!F2365</f>
        <v>BULLISH</v>
      </c>
      <c r="K2365" s="5" t="str">
        <f>OBV!G2365</f>
        <v>STRONG</v>
      </c>
      <c r="L2365" s="5" t="str">
        <f>OBV!H2365</f>
        <v>CONFIRMED BULLISH</v>
      </c>
    </row>
    <row r="2366" spans="1:12" ht="13.5" x14ac:dyDescent="0.25">
      <c r="A2366" s="3">
        <f>RSI!A2366</f>
        <v>45449</v>
      </c>
      <c r="B2366" s="2">
        <f>RSI!B2366</f>
        <v>10.791</v>
      </c>
      <c r="C2366" s="2">
        <f>RSI!I2366</f>
        <v>66.373848502509475</v>
      </c>
      <c r="D2366" s="2">
        <f>MACD!E2366</f>
        <v>-9.408527525140542E-2</v>
      </c>
      <c r="E2366" s="2">
        <f>MACD!F2366</f>
        <v>-6.7686434681256194E-2</v>
      </c>
      <c r="F2366" s="2">
        <f>'Moving Avg'!D2366</f>
        <v>10.6524</v>
      </c>
      <c r="G2366" s="2">
        <f>'Moving Avg'!F2366</f>
        <v>10.35285</v>
      </c>
      <c r="H2366" s="2">
        <f>'Moving Avg'!G2366</f>
        <v>9.7234199999999991</v>
      </c>
      <c r="I2366" s="2">
        <f>'Moving Avg'!H2366</f>
        <v>8.008759999999997</v>
      </c>
      <c r="J2366" s="5" t="str">
        <f>OBV!F2366</f>
        <v>BULLISH</v>
      </c>
      <c r="K2366" s="5" t="str">
        <f>OBV!G2366</f>
        <v>STRONG</v>
      </c>
      <c r="L2366" s="5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10.791</v>
      </c>
      <c r="C2367" s="2">
        <f>RSI!I2367</f>
        <v>66.373848502509475</v>
      </c>
      <c r="D2367" s="2">
        <f>MACD!E2367</f>
        <v>-0.11763074055848044</v>
      </c>
      <c r="E2367" s="2">
        <f>MACD!F2367</f>
        <v>-7.7675295856701049E-2</v>
      </c>
      <c r="F2367" s="2">
        <f>'Moving Avg'!D2367</f>
        <v>10.6876</v>
      </c>
      <c r="G2367" s="2">
        <f>'Moving Avg'!F2367</f>
        <v>10.3893</v>
      </c>
      <c r="H2367" s="2">
        <f>'Moving Avg'!G2367</f>
        <v>9.7520799999999994</v>
      </c>
      <c r="I2367" s="2">
        <f>'Moving Avg'!H2367</f>
        <v>8.0292399999999962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10.791</v>
      </c>
      <c r="C2368" s="2">
        <f>RSI!I2368</f>
        <v>66.373848502509475</v>
      </c>
      <c r="D2368" s="2">
        <f>MACD!E2368</f>
        <v>-0.14094834738814299</v>
      </c>
      <c r="E2368" s="2">
        <f>MACD!F2368</f>
        <v>-9.0329906162989443E-2</v>
      </c>
      <c r="F2368" s="2">
        <f>'Moving Avg'!D2368</f>
        <v>10.776199999999999</v>
      </c>
      <c r="G2368" s="2">
        <f>'Moving Avg'!F2368</f>
        <v>10.404100000000001</v>
      </c>
      <c r="H2368" s="2">
        <f>'Moving Avg'!G2368</f>
        <v>9.7776599999999991</v>
      </c>
      <c r="I2368" s="2">
        <f>'Moving Avg'!H2368</f>
        <v>8.0495899999999967</v>
      </c>
      <c r="J2368" s="5" t="str">
        <f>OBV!F2368</f>
        <v>BULLISH</v>
      </c>
      <c r="K2368" s="5" t="str">
        <f>OBV!G2368</f>
        <v>STRONG</v>
      </c>
      <c r="L2368" s="5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10.791</v>
      </c>
      <c r="C2369" s="2">
        <f>RSI!I2369</f>
        <v>66.373848502509475</v>
      </c>
      <c r="D2369" s="2">
        <f>MACD!E2369</f>
        <v>-0.16382170490553527</v>
      </c>
      <c r="E2369" s="2">
        <f>MACD!F2369</f>
        <v>-0.10502826591149861</v>
      </c>
      <c r="F2369" s="2">
        <f>'Moving Avg'!D2369</f>
        <v>10.7928</v>
      </c>
      <c r="G2369" s="2">
        <f>'Moving Avg'!F2369</f>
        <v>10.44055</v>
      </c>
      <c r="H2369" s="2">
        <f>'Moving Avg'!G2369</f>
        <v>9.8034199999999991</v>
      </c>
      <c r="I2369" s="2">
        <f>'Moving Avg'!H2369</f>
        <v>8.0690899999999957</v>
      </c>
      <c r="J2369" s="5" t="str">
        <f>OBV!F2369</f>
        <v>BULLISH</v>
      </c>
      <c r="K2369" s="5" t="str">
        <f>OBV!G2369</f>
        <v>NEUTRAL</v>
      </c>
      <c r="L2369" s="5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10.708</v>
      </c>
      <c r="C2370" s="2">
        <f>RSI!I2370</f>
        <v>62.782490520421476</v>
      </c>
      <c r="D2370" s="2">
        <f>MACD!E2370</f>
        <v>-0.14439972911539556</v>
      </c>
      <c r="E2370" s="2">
        <f>MACD!F2370</f>
        <v>-0.112902558552278</v>
      </c>
      <c r="F2370" s="2">
        <f>'Moving Avg'!D2370</f>
        <v>10.7744</v>
      </c>
      <c r="G2370" s="2">
        <f>'Moving Avg'!F2370</f>
        <v>10.472849999999999</v>
      </c>
      <c r="H2370" s="2">
        <f>'Moving Avg'!G2370</f>
        <v>9.8360199999999995</v>
      </c>
      <c r="I2370" s="2">
        <f>'Moving Avg'!H2370</f>
        <v>8.0881749999999961</v>
      </c>
      <c r="J2370" s="5" t="str">
        <f>OBV!F2370</f>
        <v>BEARISH</v>
      </c>
      <c r="K2370" s="5" t="str">
        <f>OBV!G2370</f>
        <v>WEAK</v>
      </c>
      <c r="L2370" s="5" t="str">
        <f>OBV!H2370</f>
        <v>CONFIRMED BEARISH</v>
      </c>
    </row>
    <row r="2371" spans="1:12" ht="13.5" x14ac:dyDescent="0.25">
      <c r="A2371" s="3">
        <f>RSI!A2371</f>
        <v>45456</v>
      </c>
      <c r="B2371" s="2">
        <f>RSI!B2371</f>
        <v>10.772</v>
      </c>
      <c r="C2371" s="2">
        <f>RSI!I2371</f>
        <v>64.382814315895814</v>
      </c>
      <c r="D2371" s="2">
        <f>MACD!E2371</f>
        <v>-0.13491071983120762</v>
      </c>
      <c r="E2371" s="2">
        <f>MACD!F2371</f>
        <v>-0.11730419080806392</v>
      </c>
      <c r="F2371" s="2">
        <f>'Moving Avg'!D2371</f>
        <v>10.7706</v>
      </c>
      <c r="G2371" s="2">
        <f>'Moving Avg'!F2371</f>
        <v>10.50835</v>
      </c>
      <c r="H2371" s="2">
        <f>'Moving Avg'!G2371</f>
        <v>9.8659999999999997</v>
      </c>
      <c r="I2371" s="2">
        <f>'Moving Avg'!H2371</f>
        <v>8.1075799999999951</v>
      </c>
      <c r="J2371" s="5" t="str">
        <f>OBV!F2371</f>
        <v>BULLISH</v>
      </c>
      <c r="K2371" s="5" t="str">
        <f>OBV!G2371</f>
        <v>NEUTRAL</v>
      </c>
      <c r="L2371" s="5" t="str">
        <f>OBV!H2371</f>
        <v>BULLISH DIVERGENCE</v>
      </c>
    </row>
    <row r="2372" spans="1:12" ht="13.5" x14ac:dyDescent="0.25">
      <c r="A2372" s="3">
        <f>RSI!A2372</f>
        <v>45457</v>
      </c>
      <c r="B2372" s="2">
        <f>RSI!B2372</f>
        <v>10.292</v>
      </c>
      <c r="C2372" s="2">
        <f>RSI!I2372</f>
        <v>47.786497912758335</v>
      </c>
      <c r="D2372" s="2">
        <f>MACD!E2372</f>
        <v>-7.2514365322726704E-2</v>
      </c>
      <c r="E2372" s="2">
        <f>MACD!F2372</f>
        <v>-0.10834622571099649</v>
      </c>
      <c r="F2372" s="2">
        <f>'Moving Avg'!D2372</f>
        <v>10.6708</v>
      </c>
      <c r="G2372" s="2">
        <f>'Moving Avg'!F2372</f>
        <v>10.497249999999999</v>
      </c>
      <c r="H2372" s="2">
        <f>'Moving Avg'!G2372</f>
        <v>9.8863799999999991</v>
      </c>
      <c r="I2372" s="2">
        <f>'Moving Avg'!H2372</f>
        <v>8.1245849999999944</v>
      </c>
      <c r="J2372" s="5" t="str">
        <f>OBV!F2372</f>
        <v>BEARISH</v>
      </c>
      <c r="K2372" s="5" t="str">
        <f>OBV!G2372</f>
        <v>WEAK</v>
      </c>
      <c r="L2372" s="5" t="str">
        <f>OBV!H2372</f>
        <v>CONFIRMED BEARISH</v>
      </c>
    </row>
    <row r="2373" spans="1:12" ht="13.5" x14ac:dyDescent="0.25">
      <c r="A2373" s="3">
        <f>RSI!A2373</f>
        <v>45461</v>
      </c>
      <c r="B2373" s="2">
        <f>RSI!B2373</f>
        <v>10.754</v>
      </c>
      <c r="C2373" s="2">
        <f>RSI!I2373</f>
        <v>58.795977416123236</v>
      </c>
      <c r="D2373" s="2">
        <f>MACD!E2373</f>
        <v>-9.4420191672801579E-2</v>
      </c>
      <c r="E2373" s="2">
        <f>MACD!F2373</f>
        <v>-0.10556101890335751</v>
      </c>
      <c r="F2373" s="2">
        <f>'Moving Avg'!D2373</f>
        <v>10.663399999999999</v>
      </c>
      <c r="G2373" s="2">
        <f>'Moving Avg'!F2373</f>
        <v>10.522649999999999</v>
      </c>
      <c r="H2373" s="2">
        <f>'Moving Avg'!G2373</f>
        <v>9.9159999999999986</v>
      </c>
      <c r="I2373" s="2">
        <f>'Moving Avg'!H2373</f>
        <v>8.143899999999995</v>
      </c>
      <c r="J2373" s="5" t="str">
        <f>OBV!F2373</f>
        <v>BEARISH</v>
      </c>
      <c r="K2373" s="5" t="str">
        <f>OBV!G2373</f>
        <v>WEAK</v>
      </c>
      <c r="L2373" s="5" t="str">
        <f>OBV!H2373</f>
        <v>CONFIRMED BEARISH</v>
      </c>
    </row>
    <row r="2374" spans="1:12" ht="13.5" x14ac:dyDescent="0.25">
      <c r="A2374" s="3">
        <f>RSI!A2374</f>
        <v>45462</v>
      </c>
      <c r="B2374" s="2">
        <f>RSI!B2374</f>
        <v>10.791</v>
      </c>
      <c r="C2374" s="2">
        <f>RSI!I2374</f>
        <v>59.531915110911797</v>
      </c>
      <c r="D2374" s="2">
        <f>MACD!E2374</f>
        <v>-6.2489768537702162E-2</v>
      </c>
      <c r="E2374" s="2">
        <f>MACD!F2374</f>
        <v>-9.6946768830226446E-2</v>
      </c>
      <c r="F2374" s="2">
        <f>'Moving Avg'!D2374</f>
        <v>10.663399999999999</v>
      </c>
      <c r="G2374" s="2">
        <f>'Moving Avg'!F2374</f>
        <v>10.549899999999997</v>
      </c>
      <c r="H2374" s="2">
        <f>'Moving Avg'!G2374</f>
        <v>9.9531599999999987</v>
      </c>
      <c r="I2374" s="2">
        <f>'Moving Avg'!H2374</f>
        <v>8.1629749999999941</v>
      </c>
      <c r="J2374" s="5" t="str">
        <f>OBV!F2374</f>
        <v>BULLISH</v>
      </c>
      <c r="K2374" s="5" t="str">
        <f>OBV!G2374</f>
        <v>NEUTRAL</v>
      </c>
      <c r="L2374" s="5" t="str">
        <f>OBV!H2374</f>
        <v>NEUTRAL</v>
      </c>
    </row>
    <row r="2375" spans="1:12" ht="13.5" x14ac:dyDescent="0.25">
      <c r="A2375" s="3">
        <f>RSI!A2375</f>
        <v>45463</v>
      </c>
      <c r="B2375" s="2">
        <f>RSI!B2375</f>
        <v>10.791</v>
      </c>
      <c r="C2375" s="2">
        <f>RSI!I2375</f>
        <v>59.531915110911797</v>
      </c>
      <c r="D2375" s="2">
        <f>MACD!E2375</f>
        <v>-2.3552943932850567E-2</v>
      </c>
      <c r="E2375" s="2">
        <f>MACD!F2375</f>
        <v>-8.2268003850751281E-2</v>
      </c>
      <c r="F2375" s="2">
        <f>'Moving Avg'!D2375</f>
        <v>10.679999999999998</v>
      </c>
      <c r="G2375" s="2">
        <f>'Moving Avg'!F2375</f>
        <v>10.584049999999998</v>
      </c>
      <c r="H2375" s="2">
        <f>'Moving Avg'!G2375</f>
        <v>9.9836799999999979</v>
      </c>
      <c r="I2375" s="2">
        <f>'Moving Avg'!H2375</f>
        <v>8.1824749999999931</v>
      </c>
      <c r="J2375" s="5" t="str">
        <f>OBV!F2375</f>
        <v>BULLISH</v>
      </c>
      <c r="K2375" s="5" t="str">
        <f>OBV!G2375</f>
        <v>STRONG</v>
      </c>
      <c r="L2375" s="5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10.791</v>
      </c>
      <c r="C2376" s="2">
        <f>RSI!I2376</f>
        <v>59.531915110911797</v>
      </c>
      <c r="D2376" s="2">
        <f>MACD!E2376</f>
        <v>5.9394735659132891E-3</v>
      </c>
      <c r="E2376" s="2">
        <f>MACD!F2376</f>
        <v>-6.4626508367418373E-2</v>
      </c>
      <c r="F2376" s="2">
        <f>'Moving Avg'!D2376</f>
        <v>10.6838</v>
      </c>
      <c r="G2376" s="2">
        <f>'Moving Avg'!F2376</f>
        <v>10.611299999999998</v>
      </c>
      <c r="H2376" s="2">
        <f>'Moving Avg'!G2376</f>
        <v>10.01488</v>
      </c>
      <c r="I2376" s="2">
        <f>'Moving Avg'!H2376</f>
        <v>8.2019749999999938</v>
      </c>
      <c r="J2376" s="5" t="str">
        <f>OBV!F2376</f>
        <v>BULLISH</v>
      </c>
      <c r="K2376" s="5" t="str">
        <f>OBV!G2376</f>
        <v>NEUTRAL</v>
      </c>
      <c r="L2376" s="5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10.782</v>
      </c>
      <c r="C2377" s="2">
        <f>RSI!I2377</f>
        <v>59.210626064052676</v>
      </c>
      <c r="D2377" s="2">
        <f>MACD!E2377</f>
        <v>2.9645048830577281E-2</v>
      </c>
      <c r="E2377" s="2">
        <f>MACD!F2377</f>
        <v>-4.5772196927819246E-2</v>
      </c>
      <c r="F2377" s="2">
        <f>'Moving Avg'!D2377</f>
        <v>10.781799999999999</v>
      </c>
      <c r="G2377" s="2">
        <f>'Moving Avg'!F2377</f>
        <v>10.638099999999998</v>
      </c>
      <c r="H2377" s="2">
        <f>'Moving Avg'!G2377</f>
        <v>10.0459</v>
      </c>
      <c r="I2377" s="2">
        <f>'Moving Avg'!H2377</f>
        <v>8.2214299999999927</v>
      </c>
      <c r="J2377" s="5" t="str">
        <f>OBV!F2377</f>
        <v>BULLISH</v>
      </c>
      <c r="K2377" s="5" t="str">
        <f>OBV!G2377</f>
        <v>NEUTRAL</v>
      </c>
      <c r="L2377" s="5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10.791</v>
      </c>
      <c r="C2378" s="2">
        <f>RSI!I2378</f>
        <v>59.446326804464164</v>
      </c>
      <c r="D2378" s="2">
        <f>MACD!E2378</f>
        <v>4.7315855105392046E-2</v>
      </c>
      <c r="E2378" s="2">
        <f>MACD!F2378</f>
        <v>-2.7154586521176992E-2</v>
      </c>
      <c r="F2378" s="2">
        <f>'Moving Avg'!D2378</f>
        <v>10.789199999999999</v>
      </c>
      <c r="G2378" s="2">
        <f>'Moving Avg'!F2378</f>
        <v>10.665349999999998</v>
      </c>
      <c r="H2378" s="2">
        <f>'Moving Avg'!G2378</f>
        <v>10.085419999999999</v>
      </c>
      <c r="I2378" s="2">
        <f>'Moving Avg'!H2378</f>
        <v>8.2409299999999934</v>
      </c>
      <c r="J2378" s="5" t="str">
        <f>OBV!F2378</f>
        <v>BULLISH</v>
      </c>
      <c r="K2378" s="5" t="str">
        <f>OBV!G2378</f>
        <v>STRONG</v>
      </c>
      <c r="L2378" s="5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10.782</v>
      </c>
      <c r="C2379" s="2">
        <f>RSI!I2379</f>
        <v>59.078681195977822</v>
      </c>
      <c r="D2379" s="2">
        <f>MACD!E2379</f>
        <v>6.1287958538875031E-2</v>
      </c>
      <c r="E2379" s="2">
        <f>MACD!F2379</f>
        <v>-9.4660775091665872E-3</v>
      </c>
      <c r="F2379" s="2">
        <f>'Moving Avg'!D2379</f>
        <v>10.7874</v>
      </c>
      <c r="G2379" s="2">
        <f>'Moving Avg'!F2379</f>
        <v>10.69215</v>
      </c>
      <c r="H2379" s="2">
        <f>'Moving Avg'!G2379</f>
        <v>10.124939999999999</v>
      </c>
      <c r="I2379" s="2">
        <f>'Moving Avg'!H2379</f>
        <v>8.2599599999999924</v>
      </c>
      <c r="J2379" s="5" t="str">
        <f>OBV!F2379</f>
        <v>BEARISH</v>
      </c>
      <c r="K2379" s="5" t="str">
        <f>OBV!G2379</f>
        <v>WEAK</v>
      </c>
      <c r="L2379" s="5" t="str">
        <f>OBV!H2379</f>
        <v>CONFIRMED BEARISH</v>
      </c>
    </row>
    <row r="2380" spans="1:12" ht="13.5" x14ac:dyDescent="0.25">
      <c r="A2380" s="3">
        <f>RSI!A2380</f>
        <v>45470</v>
      </c>
      <c r="B2380" s="2">
        <f>RSI!B2380</f>
        <v>10.782</v>
      </c>
      <c r="C2380" s="2">
        <f>RSI!I2380</f>
        <v>59.078681195977822</v>
      </c>
      <c r="D2380" s="2">
        <f>MACD!E2380</f>
        <v>5.8869658282612036E-2</v>
      </c>
      <c r="E2380" s="2">
        <f>MACD!F2380</f>
        <v>4.2010696491891373E-3</v>
      </c>
      <c r="F2380" s="2">
        <f>'Moving Avg'!D2380</f>
        <v>10.785599999999999</v>
      </c>
      <c r="G2380" s="2">
        <f>'Moving Avg'!F2380</f>
        <v>10.7074</v>
      </c>
      <c r="H2380" s="2">
        <f>'Moving Avg'!G2380</f>
        <v>10.17184</v>
      </c>
      <c r="I2380" s="2">
        <f>'Moving Avg'!H2380</f>
        <v>8.2789899999999914</v>
      </c>
      <c r="J2380" s="5" t="str">
        <f>OBV!F2380</f>
        <v>BEARISH</v>
      </c>
      <c r="K2380" s="5" t="str">
        <f>OBV!G2380</f>
        <v>WEAK</v>
      </c>
      <c r="L2380" s="5" t="str">
        <f>OBV!H2380</f>
        <v>CONFIRMED BEARISH</v>
      </c>
    </row>
    <row r="2381" spans="1:12" ht="13.5" x14ac:dyDescent="0.25">
      <c r="A2381" s="3">
        <f>RSI!A2381</f>
        <v>45471</v>
      </c>
      <c r="B2381" s="2">
        <f>RSI!B2381</f>
        <v>10.615</v>
      </c>
      <c r="C2381" s="2">
        <f>RSI!I2381</f>
        <v>52.1394108698533</v>
      </c>
      <c r="D2381" s="2">
        <f>MACD!E2381</f>
        <v>7.7677318671209861E-2</v>
      </c>
      <c r="E2381" s="2">
        <f>MACD!F2381</f>
        <v>1.8896319453593283E-2</v>
      </c>
      <c r="F2381" s="2">
        <f>'Moving Avg'!D2381</f>
        <v>10.750400000000001</v>
      </c>
      <c r="G2381" s="2">
        <f>'Moving Avg'!F2381</f>
        <v>10.714300000000001</v>
      </c>
      <c r="H2381" s="2">
        <f>'Moving Avg'!G2381</f>
        <v>10.22298</v>
      </c>
      <c r="I2381" s="2">
        <f>'Moving Avg'!H2381</f>
        <v>8.2973949999999927</v>
      </c>
      <c r="J2381" s="5" t="str">
        <f>OBV!F2381</f>
        <v>BEARISH</v>
      </c>
      <c r="K2381" s="5" t="str">
        <f>OBV!G2381</f>
        <v>WEAK</v>
      </c>
      <c r="L2381" s="5" t="str">
        <f>OBV!H2381</f>
        <v>CONFIRMED BEARISH</v>
      </c>
    </row>
    <row r="2382" spans="1:12" ht="13.5" x14ac:dyDescent="0.25">
      <c r="A2382" s="3">
        <f>RSI!A2382</f>
        <v>45474</v>
      </c>
      <c r="B2382" s="2">
        <f>RSI!B2382</f>
        <v>10.615</v>
      </c>
      <c r="C2382" s="2">
        <f>RSI!I2382</f>
        <v>52.1394108698533</v>
      </c>
      <c r="D2382" s="2">
        <f>MACD!E2382</f>
        <v>1.9470473463742977E-2</v>
      </c>
      <c r="E2382" s="2">
        <f>MACD!F2382</f>
        <v>1.9011150255623221E-2</v>
      </c>
      <c r="F2382" s="2">
        <f>'Moving Avg'!D2382</f>
        <v>10.717000000000002</v>
      </c>
      <c r="G2382" s="2">
        <f>'Moving Avg'!F2382</f>
        <v>10.714300000000003</v>
      </c>
      <c r="H2382" s="2">
        <f>'Moving Avg'!G2382</f>
        <v>10.266920000000001</v>
      </c>
      <c r="I2382" s="2">
        <f>'Moving Avg'!H2382</f>
        <v>8.3157999999999923</v>
      </c>
      <c r="J2382" s="5" t="str">
        <f>OBV!F2382</f>
        <v>BEARISH</v>
      </c>
      <c r="K2382" s="5" t="str">
        <f>OBV!G2382</f>
        <v>WEAK</v>
      </c>
      <c r="L2382" s="5" t="str">
        <f>OBV!H2382</f>
        <v>CONFIRMED BEARISH</v>
      </c>
    </row>
    <row r="2383" spans="1:12" ht="13.5" x14ac:dyDescent="0.25">
      <c r="A2383" s="3">
        <f>RSI!A2383</f>
        <v>45475</v>
      </c>
      <c r="B2383" s="2">
        <f>RSI!B2383</f>
        <v>10.708</v>
      </c>
      <c r="C2383" s="2">
        <f>RSI!I2383</f>
        <v>55.514153930854384</v>
      </c>
      <c r="D2383" s="2">
        <f>MACD!E2383</f>
        <v>3.4152056580811774E-2</v>
      </c>
      <c r="E2383" s="2">
        <f>MACD!F2383</f>
        <v>2.2039331520660933E-2</v>
      </c>
      <c r="F2383" s="2">
        <f>'Moving Avg'!D2383</f>
        <v>10.7004</v>
      </c>
      <c r="G2383" s="2">
        <f>'Moving Avg'!F2383</f>
        <v>10.732300000000002</v>
      </c>
      <c r="H2383" s="2">
        <f>'Moving Avg'!G2383</f>
        <v>10.305140000000002</v>
      </c>
      <c r="I2383" s="2">
        <f>'Moving Avg'!H2383</f>
        <v>8.3350949999999937</v>
      </c>
      <c r="J2383" s="5" t="str">
        <f>OBV!F2383</f>
        <v>BEARISH</v>
      </c>
      <c r="K2383" s="5" t="str">
        <f>OBV!G2383</f>
        <v>WEAK</v>
      </c>
      <c r="L2383" s="5" t="str">
        <f>OBV!H2383</f>
        <v>CONFIRMED BEARISH</v>
      </c>
    </row>
    <row r="2384" spans="1:12" ht="13.5" x14ac:dyDescent="0.25">
      <c r="A2384" s="3">
        <f>RSI!A2384</f>
        <v>45476</v>
      </c>
      <c r="B2384" s="2">
        <f>RSI!B2384</f>
        <v>11.188000000000001</v>
      </c>
      <c r="C2384" s="2">
        <f>RSI!I2384</f>
        <v>68.040110761042087</v>
      </c>
      <c r="D2384" s="2">
        <f>MACD!E2384</f>
        <v>1.5926492851100704E-2</v>
      </c>
      <c r="E2384" s="2">
        <f>MACD!F2384</f>
        <v>2.081676378674889E-2</v>
      </c>
      <c r="F2384" s="2">
        <f>'Moving Avg'!D2384</f>
        <v>10.781600000000001</v>
      </c>
      <c r="G2384" s="2">
        <f>'Moving Avg'!F2384</f>
        <v>10.756300000000001</v>
      </c>
      <c r="H2384" s="2">
        <f>'Moving Avg'!G2384</f>
        <v>10.345200000000002</v>
      </c>
      <c r="I2384" s="2">
        <f>'Moving Avg'!H2384</f>
        <v>8.3567899999999948</v>
      </c>
      <c r="J2384" s="5" t="str">
        <f>OBV!F2384</f>
        <v>BULLISH</v>
      </c>
      <c r="K2384" s="5" t="str">
        <f>OBV!G2384</f>
        <v>STRONG</v>
      </c>
      <c r="L2384" s="5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10.782</v>
      </c>
      <c r="C2385" s="2">
        <f>RSI!I2385</f>
        <v>54.151239882874947</v>
      </c>
      <c r="D2385" s="2">
        <f>MACD!E2385</f>
        <v>2.7015564084505783E-2</v>
      </c>
      <c r="E2385" s="2">
        <f>MACD!F2385</f>
        <v>2.2056523846300267E-2</v>
      </c>
      <c r="F2385" s="2">
        <f>'Moving Avg'!D2385</f>
        <v>10.781600000000001</v>
      </c>
      <c r="G2385" s="2">
        <f>'Moving Avg'!F2385</f>
        <v>10.755400000000002</v>
      </c>
      <c r="H2385" s="2">
        <f>'Moving Avg'!G2385</f>
        <v>10.376220000000004</v>
      </c>
      <c r="I2385" s="2">
        <f>'Moving Avg'!H2385</f>
        <v>8.3766699999999954</v>
      </c>
      <c r="J2385" s="5" t="str">
        <f>OBV!F2385</f>
        <v>BULLISH</v>
      </c>
      <c r="K2385" s="5" t="str">
        <f>OBV!G2385</f>
        <v>NEUTRAL</v>
      </c>
      <c r="L2385" s="5" t="str">
        <f>OBV!H2385</f>
        <v>NEUTRAL</v>
      </c>
    </row>
    <row r="2386" spans="1:12" ht="13.5" x14ac:dyDescent="0.25">
      <c r="A2386" s="3">
        <f>RSI!A2386</f>
        <v>45478</v>
      </c>
      <c r="B2386" s="2">
        <f>RSI!B2386</f>
        <v>10.782</v>
      </c>
      <c r="C2386" s="2">
        <f>RSI!I2386</f>
        <v>54.15123988287494</v>
      </c>
      <c r="D2386" s="2">
        <f>MACD!E2386</f>
        <v>3.5498277283505075E-2</v>
      </c>
      <c r="E2386" s="2">
        <f>MACD!F2386</f>
        <v>2.4744874533741232E-2</v>
      </c>
      <c r="F2386" s="2">
        <f>'Moving Avg'!D2386</f>
        <v>10.815000000000001</v>
      </c>
      <c r="G2386" s="2">
        <f>'Moving Avg'!F2386</f>
        <v>10.754950000000003</v>
      </c>
      <c r="H2386" s="2">
        <f>'Moving Avg'!G2386</f>
        <v>10.401700000000003</v>
      </c>
      <c r="I2386" s="2">
        <f>'Moving Avg'!H2386</f>
        <v>8.3965499999999942</v>
      </c>
      <c r="J2386" s="5" t="str">
        <f>OBV!F2386</f>
        <v>BULLISH</v>
      </c>
      <c r="K2386" s="5" t="str">
        <f>OBV!G2386</f>
        <v>STRONG</v>
      </c>
      <c r="L2386" s="5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11.262</v>
      </c>
      <c r="C2387" s="2">
        <f>RSI!I2387</f>
        <v>64.177561739451107</v>
      </c>
      <c r="D2387" s="2">
        <f>MACD!E2387</f>
        <v>4.9021320430213677E-3</v>
      </c>
      <c r="E2387" s="2">
        <f>MACD!F2387</f>
        <v>2.0776326035597262E-2</v>
      </c>
      <c r="F2387" s="2">
        <f>'Moving Avg'!D2387</f>
        <v>10.944399999999998</v>
      </c>
      <c r="G2387" s="2">
        <f>'Moving Avg'!F2387</f>
        <v>10.778500000000001</v>
      </c>
      <c r="H2387" s="2">
        <f>'Moving Avg'!G2387</f>
        <v>10.441400000000002</v>
      </c>
      <c r="I2387" s="2">
        <f>'Moving Avg'!H2387</f>
        <v>8.4188299999999927</v>
      </c>
      <c r="J2387" s="5" t="str">
        <f>OBV!F2387</f>
        <v>BULLISH</v>
      </c>
      <c r="K2387" s="5" t="str">
        <f>OBV!G2387</f>
        <v>STRONG</v>
      </c>
      <c r="L2387" s="5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11.215</v>
      </c>
      <c r="C2388" s="2">
        <f>RSI!I2388</f>
        <v>62.730998089550823</v>
      </c>
      <c r="D2388" s="2">
        <f>MACD!E2388</f>
        <v>-1.9729060177221314E-2</v>
      </c>
      <c r="E2388" s="2">
        <f>MACD!F2388</f>
        <v>1.2675248793033549E-2</v>
      </c>
      <c r="F2388" s="2">
        <f>'Moving Avg'!D2388</f>
        <v>11.0458</v>
      </c>
      <c r="G2388" s="2">
        <f>'Moving Avg'!F2388</f>
        <v>10.799700000000001</v>
      </c>
      <c r="H2388" s="2">
        <f>'Moving Avg'!G2388</f>
        <v>10.474620000000002</v>
      </c>
      <c r="I2388" s="2">
        <f>'Moving Avg'!H2388</f>
        <v>8.4408749999999948</v>
      </c>
      <c r="J2388" s="5" t="str">
        <f>OBV!F2388</f>
        <v>BEARISH</v>
      </c>
      <c r="K2388" s="5" t="str">
        <f>OBV!G2388</f>
        <v>NEUTRAL</v>
      </c>
      <c r="L2388" s="5" t="str">
        <f>OBV!H2388</f>
        <v>BEARISH DIVERGENCE</v>
      </c>
    </row>
    <row r="2389" spans="1:12" ht="13.5" x14ac:dyDescent="0.25">
      <c r="A2389" s="3">
        <f>RSI!A2389</f>
        <v>45483</v>
      </c>
      <c r="B2389" s="2">
        <f>RSI!B2389</f>
        <v>11.262</v>
      </c>
      <c r="C2389" s="2">
        <f>RSI!I2389</f>
        <v>63.614221733242935</v>
      </c>
      <c r="D2389" s="2">
        <f>MACD!E2389</f>
        <v>-4.8500175903312126E-2</v>
      </c>
      <c r="E2389" s="2">
        <f>MACD!F2389</f>
        <v>4.4016385376441369E-4</v>
      </c>
      <c r="F2389" s="2">
        <f>'Moving Avg'!D2389</f>
        <v>11.060599999999999</v>
      </c>
      <c r="G2389" s="2">
        <f>'Moving Avg'!F2389</f>
        <v>10.82325</v>
      </c>
      <c r="H2389" s="2">
        <f>'Moving Avg'!G2389</f>
        <v>10.50694</v>
      </c>
      <c r="I2389" s="2">
        <f>'Moving Avg'!H2389</f>
        <v>8.4625149999999945</v>
      </c>
      <c r="J2389" s="5" t="str">
        <f>OBV!F2389</f>
        <v>BULLISH</v>
      </c>
      <c r="K2389" s="5" t="str">
        <f>OBV!G2389</f>
        <v>NEUTRAL</v>
      </c>
      <c r="L2389" s="5" t="str">
        <f>OBV!H2389</f>
        <v>CONFIRMED BULLISH</v>
      </c>
    </row>
    <row r="2390" spans="1:12" ht="13.5" x14ac:dyDescent="0.25">
      <c r="A2390" s="3">
        <f>RSI!A2390</f>
        <v>45484</v>
      </c>
      <c r="B2390" s="2">
        <f>RSI!B2390</f>
        <v>11.262</v>
      </c>
      <c r="C2390" s="2">
        <f>RSI!I2390</f>
        <v>63.614221733242935</v>
      </c>
      <c r="D2390" s="2">
        <f>MACD!E2390</f>
        <v>-7.595902525106446E-2</v>
      </c>
      <c r="E2390" s="2">
        <f>MACD!F2390</f>
        <v>-1.4839673967201362E-2</v>
      </c>
      <c r="F2390" s="2">
        <f>'Moving Avg'!D2390</f>
        <v>11.156600000000001</v>
      </c>
      <c r="G2390" s="2">
        <f>'Moving Avg'!F2390</f>
        <v>10.850949999999999</v>
      </c>
      <c r="H2390" s="2">
        <f>'Moving Avg'!G2390</f>
        <v>10.539259999999999</v>
      </c>
      <c r="I2390" s="2">
        <f>'Moving Avg'!H2390</f>
        <v>8.4841549999999941</v>
      </c>
      <c r="J2390" s="5" t="str">
        <f>OBV!F2390</f>
        <v>BULLISH</v>
      </c>
      <c r="K2390" s="5" t="str">
        <f>OBV!G2390</f>
        <v>STRONG</v>
      </c>
      <c r="L2390" s="5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11.262</v>
      </c>
      <c r="C2391" s="2">
        <f>RSI!I2391</f>
        <v>63.614221733242935</v>
      </c>
      <c r="D2391" s="2">
        <f>MACD!E2391</f>
        <v>-0.12776913200214146</v>
      </c>
      <c r="E2391" s="2">
        <f>MACD!F2391</f>
        <v>-3.7425565574189384E-2</v>
      </c>
      <c r="F2391" s="2">
        <f>'Moving Avg'!D2391</f>
        <v>11.252600000000001</v>
      </c>
      <c r="G2391" s="2">
        <f>'Moving Avg'!F2391</f>
        <v>10.875449999999999</v>
      </c>
      <c r="H2391" s="2">
        <f>'Moving Avg'!G2391</f>
        <v>10.56714</v>
      </c>
      <c r="I2391" s="2">
        <f>'Moving Avg'!H2391</f>
        <v>8.5064349999999926</v>
      </c>
      <c r="J2391" s="5" t="str">
        <f>OBV!F2391</f>
        <v>BULLISH</v>
      </c>
      <c r="K2391" s="5" t="str">
        <f>OBV!G2391</f>
        <v>STRONG</v>
      </c>
      <c r="L2391" s="5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10.8</v>
      </c>
      <c r="C2392" s="2">
        <f>RSI!I2392</f>
        <v>49.276991047075327</v>
      </c>
      <c r="D2392" s="2">
        <f>MACD!E2392</f>
        <v>-0.14005603464755012</v>
      </c>
      <c r="E2392" s="2">
        <f>MACD!F2392</f>
        <v>-5.7951659388861529E-2</v>
      </c>
      <c r="F2392" s="2">
        <f>'Moving Avg'!D2392</f>
        <v>11.1602</v>
      </c>
      <c r="G2392" s="2">
        <f>'Moving Avg'!F2392</f>
        <v>10.90085</v>
      </c>
      <c r="H2392" s="2">
        <f>'Moving Avg'!G2392</f>
        <v>10.583759999999998</v>
      </c>
      <c r="I2392" s="2">
        <f>'Moving Avg'!H2392</f>
        <v>8.5264049999999934</v>
      </c>
      <c r="J2392" s="5" t="str">
        <f>OBV!F2392</f>
        <v>BEARISH</v>
      </c>
      <c r="K2392" s="5" t="str">
        <f>OBV!G2392</f>
        <v>WEAK</v>
      </c>
      <c r="L2392" s="5" t="str">
        <f>OBV!H2392</f>
        <v>CONFIRMED BEARISH</v>
      </c>
    </row>
    <row r="2393" spans="1:12" ht="13.5" x14ac:dyDescent="0.25">
      <c r="A2393" s="3">
        <f>RSI!A2393</f>
        <v>45489</v>
      </c>
      <c r="B2393" s="2">
        <f>RSI!B2393</f>
        <v>11.262</v>
      </c>
      <c r="C2393" s="2">
        <f>RSI!I2393</f>
        <v>59.183699400866487</v>
      </c>
      <c r="D2393" s="2">
        <f>MACD!E2393</f>
        <v>-0.17010923718001969</v>
      </c>
      <c r="E2393" s="2">
        <f>MACD!F2393</f>
        <v>-8.0383174947093169E-2</v>
      </c>
      <c r="F2393" s="2">
        <f>'Moving Avg'!D2393</f>
        <v>11.169599999999999</v>
      </c>
      <c r="G2393" s="2">
        <f>'Moving Avg'!F2393</f>
        <v>10.92625</v>
      </c>
      <c r="H2393" s="2">
        <f>'Moving Avg'!G2393</f>
        <v>10.60962</v>
      </c>
      <c r="I2393" s="2">
        <f>'Moving Avg'!H2393</f>
        <v>8.5486849999999937</v>
      </c>
      <c r="J2393" s="5" t="str">
        <f>OBV!F2393</f>
        <v>BULLISH</v>
      </c>
      <c r="K2393" s="5" t="str">
        <f>OBV!G2393</f>
        <v>STRONG</v>
      </c>
      <c r="L2393" s="5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11.262</v>
      </c>
      <c r="C2394" s="2">
        <f>RSI!I2394</f>
        <v>59.183699400866487</v>
      </c>
      <c r="D2394" s="2">
        <f>MACD!E2394</f>
        <v>-0.1241838632418677</v>
      </c>
      <c r="E2394" s="2">
        <f>MACD!F2394</f>
        <v>-8.9143312606048075E-2</v>
      </c>
      <c r="F2394" s="2">
        <f>'Moving Avg'!D2394</f>
        <v>11.169599999999999</v>
      </c>
      <c r="G2394" s="2">
        <f>'Moving Avg'!F2394</f>
        <v>10.9498</v>
      </c>
      <c r="H2394" s="2">
        <f>'Moving Avg'!G2394</f>
        <v>10.635479999999998</v>
      </c>
      <c r="I2394" s="2">
        <f>'Moving Avg'!H2394</f>
        <v>8.5709649999999939</v>
      </c>
      <c r="J2394" s="5" t="str">
        <f>OBV!F2394</f>
        <v>BULLISH</v>
      </c>
      <c r="K2394" s="5" t="str">
        <f>OBV!G2394</f>
        <v>NEUTRAL</v>
      </c>
      <c r="L2394" s="5" t="str">
        <f>OBV!H2394</f>
        <v>NEUTRAL</v>
      </c>
    </row>
    <row r="2395" spans="1:12" ht="13.5" x14ac:dyDescent="0.25">
      <c r="A2395" s="3">
        <f>RSI!A2395</f>
        <v>45491</v>
      </c>
      <c r="B2395" s="2">
        <f>RSI!B2395</f>
        <v>11.262</v>
      </c>
      <c r="C2395" s="2">
        <f>RSI!I2395</f>
        <v>59.183699400866487</v>
      </c>
      <c r="D2395" s="2">
        <f>MACD!E2395</f>
        <v>-0.15009208749839331</v>
      </c>
      <c r="E2395" s="2">
        <f>MACD!F2395</f>
        <v>-0.10133306758451713</v>
      </c>
      <c r="F2395" s="2">
        <f>'Moving Avg'!D2395</f>
        <v>11.169599999999999</v>
      </c>
      <c r="G2395" s="2">
        <f>'Moving Avg'!F2395</f>
        <v>10.97335</v>
      </c>
      <c r="H2395" s="2">
        <f>'Moving Avg'!G2395</f>
        <v>10.661340000000001</v>
      </c>
      <c r="I2395" s="2">
        <f>'Moving Avg'!H2395</f>
        <v>8.5932449999999907</v>
      </c>
      <c r="J2395" s="5" t="str">
        <f>OBV!F2395</f>
        <v>BULLISH</v>
      </c>
      <c r="K2395" s="5" t="str">
        <f>OBV!G2395</f>
        <v>NEUTRAL</v>
      </c>
      <c r="L2395" s="5" t="str">
        <f>OBV!H2395</f>
        <v>NEUTRAL</v>
      </c>
    </row>
    <row r="2396" spans="1:12" ht="13.5" x14ac:dyDescent="0.25">
      <c r="A2396" s="3">
        <f>RSI!A2396</f>
        <v>45492</v>
      </c>
      <c r="B2396" s="2">
        <f>RSI!B2396</f>
        <v>11.262</v>
      </c>
      <c r="C2396" s="2">
        <f>RSI!I2396</f>
        <v>59.183699400866487</v>
      </c>
      <c r="D2396" s="2">
        <f>MACD!E2396</f>
        <v>-0.17415018812674532</v>
      </c>
      <c r="E2396" s="2">
        <f>MACD!F2396</f>
        <v>-0.11589649169296276</v>
      </c>
      <c r="F2396" s="2">
        <f>'Moving Avg'!D2396</f>
        <v>11.169599999999999</v>
      </c>
      <c r="G2396" s="2">
        <f>'Moving Avg'!F2396</f>
        <v>10.9969</v>
      </c>
      <c r="H2396" s="2">
        <f>'Moving Avg'!G2396</f>
        <v>10.685339999999997</v>
      </c>
      <c r="I2396" s="2">
        <f>'Moving Avg'!H2396</f>
        <v>8.6155249999999928</v>
      </c>
      <c r="J2396" s="5" t="str">
        <f>OBV!F2396</f>
        <v>BULLISH</v>
      </c>
      <c r="K2396" s="5" t="str">
        <f>OBV!G2396</f>
        <v>NEUTRAL</v>
      </c>
      <c r="L2396" s="5" t="str">
        <f>OBV!H2396</f>
        <v>NEUTRAL</v>
      </c>
    </row>
    <row r="2397" spans="1:12" ht="13.5" x14ac:dyDescent="0.25">
      <c r="A2397" s="3">
        <f>RSI!A2397</f>
        <v>45495</v>
      </c>
      <c r="B2397" s="2">
        <f>RSI!B2397</f>
        <v>10.8</v>
      </c>
      <c r="C2397" s="2">
        <f>RSI!I2397</f>
        <v>46.870684639517826</v>
      </c>
      <c r="D2397" s="2">
        <f>MACD!E2397</f>
        <v>-8.8416219238681037E-2</v>
      </c>
      <c r="E2397" s="2">
        <f>MACD!F2397</f>
        <v>-0.11040043720210643</v>
      </c>
      <c r="F2397" s="2">
        <f>'Moving Avg'!D2397</f>
        <v>11.169599999999999</v>
      </c>
      <c r="G2397" s="2">
        <f>'Moving Avg'!F2397</f>
        <v>10.997800000000002</v>
      </c>
      <c r="H2397" s="2">
        <f>'Moving Avg'!G2397</f>
        <v>10.700099999999997</v>
      </c>
      <c r="I2397" s="2">
        <f>'Moving Avg'!H2397</f>
        <v>8.6354949999999935</v>
      </c>
      <c r="J2397" s="5" t="str">
        <f>OBV!F2397</f>
        <v>BULLISH</v>
      </c>
      <c r="K2397" s="5" t="str">
        <f>OBV!G2397</f>
        <v>NEUTRAL</v>
      </c>
      <c r="L2397" s="5" t="str">
        <f>OBV!H2397</f>
        <v>NEUTRAL</v>
      </c>
    </row>
    <row r="2398" spans="1:12" ht="13.5" x14ac:dyDescent="0.25">
      <c r="A2398" s="3">
        <f>RSI!A2398</f>
        <v>45496</v>
      </c>
      <c r="B2398" s="2">
        <f>RSI!B2398</f>
        <v>11.28</v>
      </c>
      <c r="C2398" s="2">
        <f>RSI!I2398</f>
        <v>56.902851995292394</v>
      </c>
      <c r="D2398" s="2">
        <f>MACD!E2398</f>
        <v>-5.7759506072947886E-2</v>
      </c>
      <c r="E2398" s="2">
        <f>MACD!F2398</f>
        <v>-9.9872250976274723E-2</v>
      </c>
      <c r="F2398" s="2">
        <f>'Moving Avg'!D2398</f>
        <v>11.1732</v>
      </c>
      <c r="G2398" s="2">
        <f>'Moving Avg'!F2398</f>
        <v>11.022250000000001</v>
      </c>
      <c r="H2398" s="2">
        <f>'Moving Avg'!G2398</f>
        <v>10.715799999999996</v>
      </c>
      <c r="I2398" s="2">
        <f>'Moving Avg'!H2398</f>
        <v>8.6578649999999939</v>
      </c>
      <c r="J2398" s="5" t="str">
        <f>OBV!F2398</f>
        <v>BEARISH</v>
      </c>
      <c r="K2398" s="5" t="str">
        <f>OBV!G2398</f>
        <v>NEUTRAL</v>
      </c>
      <c r="L2398" s="5" t="str">
        <f>OBV!H2398</f>
        <v>BEARISH DIVERGENCE</v>
      </c>
    </row>
    <row r="2399" spans="1:12" ht="13.5" x14ac:dyDescent="0.25">
      <c r="A2399" s="3">
        <f>RSI!A2399</f>
        <v>45497</v>
      </c>
      <c r="B2399" s="2">
        <f>RSI!B2399</f>
        <v>11.723000000000001</v>
      </c>
      <c r="C2399" s="2">
        <f>RSI!I2399</f>
        <v>63.713029513194449</v>
      </c>
      <c r="D2399" s="2">
        <f>MACD!E2399</f>
        <v>-5.940727204198204E-2</v>
      </c>
      <c r="E2399" s="2">
        <f>MACD!F2399</f>
        <v>-9.1779255189416195E-2</v>
      </c>
      <c r="F2399" s="2">
        <f>'Moving Avg'!D2399</f>
        <v>11.2654</v>
      </c>
      <c r="G2399" s="2">
        <f>'Moving Avg'!F2399</f>
        <v>11.069300000000002</v>
      </c>
      <c r="H2399" s="2">
        <f>'Moving Avg'!G2399</f>
        <v>10.749019999999996</v>
      </c>
      <c r="I2399" s="2">
        <f>'Moving Avg'!H2399</f>
        <v>8.6832999999999938</v>
      </c>
      <c r="J2399" s="5" t="str">
        <f>OBV!F2399</f>
        <v>BULLISH</v>
      </c>
      <c r="K2399" s="5" t="str">
        <f>OBV!G2399</f>
        <v>STRONG</v>
      </c>
      <c r="L2399" s="5" t="str">
        <f>OBV!H2399</f>
        <v>CONFIRMED BULLISH</v>
      </c>
    </row>
    <row r="2400" spans="1:12" ht="13.5" x14ac:dyDescent="0.25">
      <c r="A2400" s="3">
        <f>RSI!A2400</f>
        <v>45499</v>
      </c>
      <c r="B2400" s="2">
        <f>RSI!B2400</f>
        <v>11.714</v>
      </c>
      <c r="C2400" s="2">
        <f>RSI!I2400</f>
        <v>63.493515252187514</v>
      </c>
      <c r="D2400" s="2">
        <f>MACD!E2400</f>
        <v>-6.4608145413254547E-2</v>
      </c>
      <c r="E2400" s="2">
        <f>MACD!F2400</f>
        <v>-8.6345033234183882E-2</v>
      </c>
      <c r="F2400" s="2">
        <f>'Moving Avg'!D2400</f>
        <v>11.355799999999999</v>
      </c>
      <c r="G2400" s="2">
        <f>'Moving Avg'!F2400</f>
        <v>11.115900000000002</v>
      </c>
      <c r="H2400" s="2">
        <f>'Moving Avg'!G2400</f>
        <v>10.78206</v>
      </c>
      <c r="I2400" s="2">
        <f>'Moving Avg'!H2400</f>
        <v>8.7086899999999936</v>
      </c>
      <c r="J2400" s="5" t="str">
        <f>OBV!F2400</f>
        <v>BEARISH</v>
      </c>
      <c r="K2400" s="5" t="str">
        <f>OBV!G2400</f>
        <v>NEUTRAL</v>
      </c>
      <c r="L2400" s="5" t="str">
        <f>OBV!H2400</f>
        <v>BEARISH DIVERGENCE</v>
      </c>
    </row>
    <row r="2401" spans="1:12" ht="13.5" x14ac:dyDescent="0.25">
      <c r="A2401" s="3">
        <f>RSI!A2401</f>
        <v>45502</v>
      </c>
      <c r="B2401" s="2">
        <f>RSI!B2401</f>
        <v>11.622</v>
      </c>
      <c r="C2401" s="2">
        <f>RSI!I2401</f>
        <v>61.173309691856623</v>
      </c>
      <c r="D2401" s="2">
        <f>MACD!E2401</f>
        <v>-6.6282810927347668E-2</v>
      </c>
      <c r="E2401" s="2">
        <f>MACD!F2401</f>
        <v>-8.2332588772816656E-2</v>
      </c>
      <c r="F2401" s="2">
        <f>'Moving Avg'!D2401</f>
        <v>11.4278</v>
      </c>
      <c r="G2401" s="2">
        <f>'Moving Avg'!F2401</f>
        <v>11.166250000000002</v>
      </c>
      <c r="H2401" s="2">
        <f>'Moving Avg'!G2401</f>
        <v>10.813259999999998</v>
      </c>
      <c r="I2401" s="2">
        <f>'Moving Avg'!H2401</f>
        <v>8.7336199999999948</v>
      </c>
      <c r="J2401" s="5" t="str">
        <f>OBV!F2401</f>
        <v>BEARISH</v>
      </c>
      <c r="K2401" s="5" t="str">
        <f>OBV!G2401</f>
        <v>WEAK</v>
      </c>
      <c r="L2401" s="5" t="str">
        <f>OBV!H2401</f>
        <v>BEARISH DIVERGENCE</v>
      </c>
    </row>
    <row r="2402" spans="1:12" ht="13.5" x14ac:dyDescent="0.25">
      <c r="A2402" s="3">
        <f>RSI!A2402</f>
        <v>45503</v>
      </c>
      <c r="B2402" s="2">
        <f>RSI!B2402</f>
        <v>11.622</v>
      </c>
      <c r="C2402" s="2">
        <f>RSI!I2402</f>
        <v>61.173309691856623</v>
      </c>
      <c r="D2402" s="2">
        <f>MACD!E2402</f>
        <v>-0.14201899831386378</v>
      </c>
      <c r="E2402" s="2">
        <f>MACD!F2402</f>
        <v>-9.4269870681026088E-2</v>
      </c>
      <c r="F2402" s="2">
        <f>'Moving Avg'!D2402</f>
        <v>11.5922</v>
      </c>
      <c r="G2402" s="2">
        <f>'Moving Avg'!F2402</f>
        <v>11.216600000000003</v>
      </c>
      <c r="H2402" s="2">
        <f>'Moving Avg'!G2402</f>
        <v>10.835419999999997</v>
      </c>
      <c r="I2402" s="2">
        <f>'Moving Avg'!H2402</f>
        <v>8.7585499999999961</v>
      </c>
      <c r="J2402" s="5" t="str">
        <f>OBV!F2402</f>
        <v>BEARISH</v>
      </c>
      <c r="K2402" s="5" t="str">
        <f>OBV!G2402</f>
        <v>NEUTRAL</v>
      </c>
      <c r="L2402" s="5" t="str">
        <f>OBV!H2402</f>
        <v>BEARISH DIVERGENCE</v>
      </c>
    </row>
    <row r="2403" spans="1:12" ht="13.5" x14ac:dyDescent="0.25">
      <c r="A2403" s="3">
        <f>RSI!A2403</f>
        <v>45504</v>
      </c>
      <c r="B2403" s="2">
        <f>RSI!B2403</f>
        <v>11.622</v>
      </c>
      <c r="C2403" s="2">
        <f>RSI!I2403</f>
        <v>61.173309691856616</v>
      </c>
      <c r="D2403" s="2">
        <f>MACD!E2403</f>
        <v>-0.13802861523134347</v>
      </c>
      <c r="E2403" s="2">
        <f>MACD!F2403</f>
        <v>-0.10302161959108957</v>
      </c>
      <c r="F2403" s="2">
        <f>'Moving Avg'!D2403</f>
        <v>11.660599999999999</v>
      </c>
      <c r="G2403" s="2">
        <f>'Moving Avg'!F2403</f>
        <v>11.262300000000002</v>
      </c>
      <c r="H2403" s="2">
        <f>'Moving Avg'!G2403</f>
        <v>10.862939999999996</v>
      </c>
      <c r="I2403" s="2">
        <f>'Moving Avg'!H2403</f>
        <v>8.7834399999999953</v>
      </c>
      <c r="J2403" s="5" t="str">
        <f>OBV!F2403</f>
        <v>BEARISH</v>
      </c>
      <c r="K2403" s="5" t="str">
        <f>OBV!G2403</f>
        <v>WEAK</v>
      </c>
      <c r="L2403" s="5" t="str">
        <f>OBV!H2403</f>
        <v>BEARISH DIVERGENCE</v>
      </c>
    </row>
    <row r="2404" spans="1:12" ht="13.5" x14ac:dyDescent="0.25">
      <c r="A2404" s="3">
        <f>RSI!A2404</f>
        <v>45505</v>
      </c>
      <c r="B2404" s="2">
        <f>RSI!B2404</f>
        <v>11.622</v>
      </c>
      <c r="C2404" s="2">
        <f>RSI!I2404</f>
        <v>61.173309691856616</v>
      </c>
      <c r="D2404" s="2">
        <f>MACD!E2404</f>
        <v>-0.13743183514981183</v>
      </c>
      <c r="E2404" s="2">
        <f>MACD!F2404</f>
        <v>-0.10990366270283403</v>
      </c>
      <c r="F2404" s="2">
        <f>'Moving Avg'!D2404</f>
        <v>11.6404</v>
      </c>
      <c r="G2404" s="2">
        <f>'Moving Avg'!F2404</f>
        <v>11.284000000000002</v>
      </c>
      <c r="H2404" s="2">
        <f>'Moving Avg'!G2404</f>
        <v>10.890459999999996</v>
      </c>
      <c r="I2404" s="2">
        <f>'Moving Avg'!H2404</f>
        <v>8.8083299999999962</v>
      </c>
      <c r="J2404" s="5" t="str">
        <f>OBV!F2404</f>
        <v>BEARISH</v>
      </c>
      <c r="K2404" s="5" t="str">
        <f>OBV!G2404</f>
        <v>WEAK</v>
      </c>
      <c r="L2404" s="5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11.622</v>
      </c>
      <c r="C2405" s="2">
        <f>RSI!I2405</f>
        <v>61.173309691856616</v>
      </c>
      <c r="D2405" s="2">
        <f>MACD!E2405</f>
        <v>-0.13950066175089226</v>
      </c>
      <c r="E2405" s="2">
        <f>MACD!F2405</f>
        <v>-0.11582306251244567</v>
      </c>
      <c r="F2405" s="2">
        <f>'Moving Avg'!D2405</f>
        <v>11.622</v>
      </c>
      <c r="G2405" s="2">
        <f>'Moving Avg'!F2405</f>
        <v>11.326000000000004</v>
      </c>
      <c r="H2405" s="2">
        <f>'Moving Avg'!G2405</f>
        <v>10.920739999999999</v>
      </c>
      <c r="I2405" s="2">
        <f>'Moving Avg'!H2405</f>
        <v>8.8332199999999954</v>
      </c>
      <c r="J2405" s="5" t="str">
        <f>OBV!F2405</f>
        <v>BEARISH</v>
      </c>
      <c r="K2405" s="5" t="str">
        <f>OBV!G2405</f>
        <v>WEAK</v>
      </c>
      <c r="L2405" s="5" t="str">
        <f>OBV!H2405</f>
        <v>CONFIRMED BEARISH</v>
      </c>
    </row>
    <row r="2406" spans="1:12" ht="13.5" x14ac:dyDescent="0.25">
      <c r="A2406" s="3">
        <f>RSI!A2406</f>
        <v>45509</v>
      </c>
      <c r="B2406" s="2">
        <f>RSI!B2406</f>
        <v>11.612</v>
      </c>
      <c r="C2406" s="2">
        <f>RSI!I2406</f>
        <v>60.823362024536053</v>
      </c>
      <c r="D2406" s="2">
        <f>MACD!E2406</f>
        <v>-0.14289360952381003</v>
      </c>
      <c r="E2406" s="2">
        <f>MACD!F2406</f>
        <v>-0.12123717191471854</v>
      </c>
      <c r="F2406" s="2">
        <f>'Moving Avg'!D2406</f>
        <v>11.620000000000001</v>
      </c>
      <c r="G2406" s="2">
        <f>'Moving Avg'!F2406</f>
        <v>11.367500000000003</v>
      </c>
      <c r="H2406" s="2">
        <f>'Moving Avg'!G2406</f>
        <v>10.948059999999998</v>
      </c>
      <c r="I2406" s="2">
        <f>'Moving Avg'!H2406</f>
        <v>8.8580999999999968</v>
      </c>
      <c r="J2406" s="5" t="str">
        <f>OBV!F2406</f>
        <v>BEARISH</v>
      </c>
      <c r="K2406" s="5" t="str">
        <f>OBV!G2406</f>
        <v>WEAK</v>
      </c>
      <c r="L2406" s="5" t="str">
        <f>OBV!H2406</f>
        <v>CONFIRMED BEARISH</v>
      </c>
    </row>
    <row r="2407" spans="1:12" ht="13.5" x14ac:dyDescent="0.25">
      <c r="A2407" s="3">
        <f>RSI!A2407</f>
        <v>45510</v>
      </c>
      <c r="B2407" s="2">
        <f>RSI!B2407</f>
        <v>11.612</v>
      </c>
      <c r="C2407" s="2">
        <f>RSI!I2407</f>
        <v>60.823362024536053</v>
      </c>
      <c r="D2407" s="2">
        <f>MACD!E2407</f>
        <v>-0.21898901180146524</v>
      </c>
      <c r="E2407" s="2">
        <f>MACD!F2407</f>
        <v>-0.14078753989206788</v>
      </c>
      <c r="F2407" s="2">
        <f>'Moving Avg'!D2407</f>
        <v>11.618</v>
      </c>
      <c r="G2407" s="2">
        <f>'Moving Avg'!F2407</f>
        <v>11.385000000000002</v>
      </c>
      <c r="H2407" s="2">
        <f>'Moving Avg'!G2407</f>
        <v>10.975379999999998</v>
      </c>
      <c r="I2407" s="2">
        <f>'Moving Avg'!H2407</f>
        <v>8.8825549999999964</v>
      </c>
      <c r="J2407" s="5" t="str">
        <f>OBV!F2407</f>
        <v>BEARISH</v>
      </c>
      <c r="K2407" s="5" t="str">
        <f>OBV!G2407</f>
        <v>WEAK</v>
      </c>
      <c r="L2407" s="5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11.612</v>
      </c>
      <c r="C2408" s="2">
        <f>RSI!I2408</f>
        <v>60.823362024536046</v>
      </c>
      <c r="D2408" s="2">
        <f>MACD!E2408</f>
        <v>-0.211519722853172</v>
      </c>
      <c r="E2408" s="2">
        <f>MACD!F2408</f>
        <v>-0.15493397648428872</v>
      </c>
      <c r="F2408" s="2">
        <f>'Moving Avg'!D2408</f>
        <v>11.616000000000001</v>
      </c>
      <c r="G2408" s="2">
        <f>'Moving Avg'!F2408</f>
        <v>11.404850000000003</v>
      </c>
      <c r="H2408" s="2">
        <f>'Moving Avg'!G2408</f>
        <v>11.002699999999997</v>
      </c>
      <c r="I2408" s="2">
        <f>'Moving Avg'!H2408</f>
        <v>8.9065849999999962</v>
      </c>
      <c r="J2408" s="5" t="str">
        <f>OBV!F2408</f>
        <v>BEARISH</v>
      </c>
      <c r="K2408" s="5" t="str">
        <f>OBV!G2408</f>
        <v>WEAK</v>
      </c>
      <c r="L2408" s="5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11.612</v>
      </c>
      <c r="C2409" s="2">
        <f>RSI!I2409</f>
        <v>60.823362024536046</v>
      </c>
      <c r="D2409" s="2">
        <f>MACD!E2409</f>
        <v>-0.13888686429991459</v>
      </c>
      <c r="E2409" s="2">
        <f>MACD!F2409</f>
        <v>-0.15172455404741389</v>
      </c>
      <c r="F2409" s="2">
        <f>'Moving Avg'!D2409</f>
        <v>11.614000000000001</v>
      </c>
      <c r="G2409" s="2">
        <f>'Moving Avg'!F2409</f>
        <v>11.42235</v>
      </c>
      <c r="H2409" s="2">
        <f>'Moving Avg'!G2409</f>
        <v>11.03002</v>
      </c>
      <c r="I2409" s="2">
        <f>'Moving Avg'!H2409</f>
        <v>8.930614999999996</v>
      </c>
      <c r="J2409" s="5" t="str">
        <f>OBV!F2409</f>
        <v>BEARISH</v>
      </c>
      <c r="K2409" s="5" t="str">
        <f>OBV!G2409</f>
        <v>WEAK</v>
      </c>
      <c r="L2409" s="5" t="str">
        <f>OBV!H2409</f>
        <v>CONFIRMED BEARISH</v>
      </c>
    </row>
    <row r="2410" spans="1:12" ht="13.5" x14ac:dyDescent="0.25">
      <c r="A2410" s="3">
        <f>RSI!A2410</f>
        <v>45513</v>
      </c>
      <c r="B2410" s="2">
        <f>RSI!B2410</f>
        <v>11.612</v>
      </c>
      <c r="C2410" s="2">
        <f>RSI!I2410</f>
        <v>60.823362024536046</v>
      </c>
      <c r="D2410" s="2">
        <f>MACD!E2410</f>
        <v>-8.0517680370155276E-2</v>
      </c>
      <c r="E2410" s="2">
        <f>MACD!F2410</f>
        <v>-0.13748317931196216</v>
      </c>
      <c r="F2410" s="2">
        <f>'Moving Avg'!D2410</f>
        <v>11.612</v>
      </c>
      <c r="G2410" s="2">
        <f>'Moving Avg'!F2410</f>
        <v>11.43985</v>
      </c>
      <c r="H2410" s="2">
        <f>'Moving Avg'!G2410</f>
        <v>11.052719999999999</v>
      </c>
      <c r="I2410" s="2">
        <f>'Moving Avg'!H2410</f>
        <v>8.9546449999999975</v>
      </c>
      <c r="J2410" s="5" t="str">
        <f>OBV!F2410</f>
        <v>BEARISH</v>
      </c>
      <c r="K2410" s="5" t="str">
        <f>OBV!G2410</f>
        <v>WEAK</v>
      </c>
      <c r="L2410" s="5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11.612</v>
      </c>
      <c r="C2411" s="2">
        <f>RSI!I2411</f>
        <v>60.823362024536046</v>
      </c>
      <c r="D2411" s="2">
        <f>MACD!E2411</f>
        <v>-4.6860710848321219E-2</v>
      </c>
      <c r="E2411" s="2">
        <f>MACD!F2411</f>
        <v>-0.11935868561923398</v>
      </c>
      <c r="F2411" s="2">
        <f>'Moving Avg'!D2411</f>
        <v>11.612</v>
      </c>
      <c r="G2411" s="2">
        <f>'Moving Avg'!F2411</f>
        <v>11.45735</v>
      </c>
      <c r="H2411" s="2">
        <f>'Moving Avg'!G2411</f>
        <v>11.075419999999999</v>
      </c>
      <c r="I2411" s="2">
        <f>'Moving Avg'!H2411</f>
        <v>8.978629999999999</v>
      </c>
      <c r="J2411" s="5" t="str">
        <f>OBV!F2411</f>
        <v>NEUTRAL</v>
      </c>
      <c r="K2411" s="5" t="str">
        <f>OBV!G2411</f>
        <v>NEUTRAL</v>
      </c>
      <c r="L2411" s="5" t="str">
        <f>OBV!H2411</f>
        <v>NEUTRAL</v>
      </c>
    </row>
    <row r="2412" spans="1:12" ht="13.5" x14ac:dyDescent="0.25">
      <c r="A2412" s="3">
        <f>RSI!A2412</f>
        <v>45518</v>
      </c>
      <c r="B2412" s="2">
        <f>RSI!B2412</f>
        <v>11.631</v>
      </c>
      <c r="C2412" s="2">
        <f>RSI!I2412</f>
        <v>61.4765349426157</v>
      </c>
      <c r="D2412" s="2">
        <f>MACD!E2412</f>
        <v>-2.1250712381377213E-2</v>
      </c>
      <c r="E2412" s="2">
        <f>MACD!F2412</f>
        <v>-9.973709097166264E-2</v>
      </c>
      <c r="F2412" s="2">
        <f>'Moving Avg'!D2412</f>
        <v>11.6158</v>
      </c>
      <c r="G2412" s="2">
        <f>'Moving Avg'!F2412</f>
        <v>11.498899999999999</v>
      </c>
      <c r="H2412" s="2">
        <f>'Moving Avg'!G2412</f>
        <v>11.095740000000001</v>
      </c>
      <c r="I2412" s="2">
        <f>'Moving Avg'!H2412</f>
        <v>9.0023299999999988</v>
      </c>
      <c r="J2412" s="5" t="str">
        <f>OBV!F2412</f>
        <v>BULLISH</v>
      </c>
      <c r="K2412" s="5" t="str">
        <f>OBV!G2412</f>
        <v>STRONG</v>
      </c>
      <c r="L2412" s="5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11.705</v>
      </c>
      <c r="C2413" s="2">
        <f>RSI!I2413</f>
        <v>63.994407640847967</v>
      </c>
      <c r="D2413" s="2">
        <f>MACD!E2413</f>
        <v>-6.527770991246129E-3</v>
      </c>
      <c r="E2413" s="2">
        <f>MACD!F2413</f>
        <v>-8.1095226975579346E-2</v>
      </c>
      <c r="F2413" s="2">
        <f>'Moving Avg'!D2413</f>
        <v>11.634399999999999</v>
      </c>
      <c r="G2413" s="2">
        <f>'Moving Avg'!F2413</f>
        <v>11.521049999999999</v>
      </c>
      <c r="H2413" s="2">
        <f>'Moving Avg'!G2413</f>
        <v>11.122880000000004</v>
      </c>
      <c r="I2413" s="2">
        <f>'Moving Avg'!H2413</f>
        <v>9.025974999999999</v>
      </c>
      <c r="J2413" s="5" t="str">
        <f>OBV!F2413</f>
        <v>BULLISH</v>
      </c>
      <c r="K2413" s="5" t="str">
        <f>OBV!G2413</f>
        <v>STRONG</v>
      </c>
      <c r="L2413" s="5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11.705</v>
      </c>
      <c r="C2414" s="2">
        <f>RSI!I2414</f>
        <v>63.99440764084796</v>
      </c>
      <c r="D2414" s="2">
        <f>MACD!E2414</f>
        <v>4.1358186561932797E-3</v>
      </c>
      <c r="E2414" s="2">
        <f>MACD!F2414</f>
        <v>-6.4049017849224815E-2</v>
      </c>
      <c r="F2414" s="2">
        <f>'Moving Avg'!D2414</f>
        <v>11.653</v>
      </c>
      <c r="G2414" s="2">
        <f>'Moving Avg'!F2414</f>
        <v>11.543200000000001</v>
      </c>
      <c r="H2414" s="2">
        <f>'Moving Avg'!G2414</f>
        <v>11.142820000000006</v>
      </c>
      <c r="I2414" s="2">
        <f>'Moving Avg'!H2414</f>
        <v>9.0496199999999973</v>
      </c>
      <c r="J2414" s="5" t="str">
        <f>OBV!F2414</f>
        <v>BULLISH</v>
      </c>
      <c r="K2414" s="5" t="str">
        <f>OBV!G2414</f>
        <v>STRONG</v>
      </c>
      <c r="L2414" s="5" t="str">
        <f>OBV!H2414</f>
        <v>CONFIRMED BULLISH</v>
      </c>
    </row>
    <row r="2415" spans="1:12" ht="13.5" x14ac:dyDescent="0.25">
      <c r="A2415" s="3">
        <f>RSI!A2415</f>
        <v>45523</v>
      </c>
      <c r="B2415" s="2">
        <f>RSI!B2415</f>
        <v>11.714</v>
      </c>
      <c r="C2415" s="2">
        <f>RSI!I2415</f>
        <v>64.323314613360751</v>
      </c>
      <c r="D2415" s="2">
        <f>MACD!E2415</f>
        <v>1.0830815460812104E-2</v>
      </c>
      <c r="E2415" s="2">
        <f>MACD!F2415</f>
        <v>-4.9073051187217435E-2</v>
      </c>
      <c r="F2415" s="2">
        <f>'Moving Avg'!D2415</f>
        <v>11.673399999999999</v>
      </c>
      <c r="G2415" s="2">
        <f>'Moving Avg'!F2415</f>
        <v>11.565799999999999</v>
      </c>
      <c r="H2415" s="2">
        <f>'Moving Avg'!G2415</f>
        <v>11.161100000000008</v>
      </c>
      <c r="I2415" s="2">
        <f>'Moving Avg'!H2415</f>
        <v>9.0732649999999975</v>
      </c>
      <c r="J2415" s="5" t="str">
        <f>OBV!F2415</f>
        <v>BULLISH</v>
      </c>
      <c r="K2415" s="5" t="str">
        <f>OBV!G2415</f>
        <v>STRONG</v>
      </c>
      <c r="L2415" s="5" t="str">
        <f>OBV!H2415</f>
        <v>CONFIRMED BULLISH</v>
      </c>
    </row>
    <row r="2416" spans="1:12" ht="13.5" x14ac:dyDescent="0.25">
      <c r="A2416" s="3">
        <f>RSI!A2416</f>
        <v>45524</v>
      </c>
      <c r="B2416" s="2">
        <f>RSI!B2416</f>
        <v>11.714</v>
      </c>
      <c r="C2416" s="2">
        <f>RSI!I2416</f>
        <v>64.323314613360751</v>
      </c>
      <c r="D2416" s="2">
        <f>MACD!E2416</f>
        <v>1.3365860644363181E-2</v>
      </c>
      <c r="E2416" s="2">
        <f>MACD!F2416</f>
        <v>-3.6585268820901316E-2</v>
      </c>
      <c r="F2416" s="2">
        <f>'Moving Avg'!D2416</f>
        <v>11.6938</v>
      </c>
      <c r="G2416" s="2">
        <f>'Moving Avg'!F2416</f>
        <v>11.5884</v>
      </c>
      <c r="H2416" s="2">
        <f>'Moving Avg'!G2416</f>
        <v>11.179560000000007</v>
      </c>
      <c r="I2416" s="2">
        <f>'Moving Avg'!H2416</f>
        <v>9.0953799999999987</v>
      </c>
      <c r="J2416" s="5" t="str">
        <f>OBV!F2416</f>
        <v>BULLISH</v>
      </c>
      <c r="K2416" s="5" t="str">
        <f>OBV!G2416</f>
        <v>STRONG</v>
      </c>
      <c r="L2416" s="5" t="str">
        <f>OBV!H2416</f>
        <v>CONFIRMED BULLISH</v>
      </c>
    </row>
    <row r="2417" spans="1:12" ht="13.5" x14ac:dyDescent="0.25">
      <c r="A2417" s="3">
        <f>RSI!A2417</f>
        <v>45525</v>
      </c>
      <c r="B2417" s="2">
        <f>RSI!B2417</f>
        <v>11.714</v>
      </c>
      <c r="C2417" s="2">
        <f>RSI!I2417</f>
        <v>64.323314613360751</v>
      </c>
      <c r="D2417" s="2">
        <f>MACD!E2417</f>
        <v>1.4037296493079054E-2</v>
      </c>
      <c r="E2417" s="2">
        <f>MACD!F2417</f>
        <v>-2.6460755758105244E-2</v>
      </c>
      <c r="F2417" s="2">
        <f>'Moving Avg'!D2417</f>
        <v>11.7104</v>
      </c>
      <c r="G2417" s="2">
        <f>'Moving Avg'!F2417</f>
        <v>11.6341</v>
      </c>
      <c r="H2417" s="2">
        <f>'Moving Avg'!G2417</f>
        <v>11.19802000000001</v>
      </c>
      <c r="I2417" s="2">
        <f>'Moving Avg'!H2417</f>
        <v>9.1174949999999981</v>
      </c>
      <c r="J2417" s="5" t="str">
        <f>OBV!F2417</f>
        <v>BULLISH</v>
      </c>
      <c r="K2417" s="5" t="str">
        <f>OBV!G2417</f>
        <v>STRONG</v>
      </c>
      <c r="L2417" s="5" t="str">
        <f>OBV!H2417</f>
        <v>CONFIRMED BULLISH</v>
      </c>
    </row>
    <row r="2418" spans="1:12" ht="13.5" x14ac:dyDescent="0.25">
      <c r="A2418" s="3">
        <f>RSI!A2418</f>
        <v>45526</v>
      </c>
      <c r="B2418" s="2">
        <f>RSI!B2418</f>
        <v>11.714</v>
      </c>
      <c r="C2418" s="2">
        <f>RSI!I2418</f>
        <v>64.323314613360751</v>
      </c>
      <c r="D2418" s="2">
        <f>MACD!E2418</f>
        <v>1.3240987867506604E-2</v>
      </c>
      <c r="E2418" s="2">
        <f>MACD!F2418</f>
        <v>-1.8520407032982876E-2</v>
      </c>
      <c r="F2418" s="2">
        <f>'Moving Avg'!D2418</f>
        <v>11.712199999999999</v>
      </c>
      <c r="G2418" s="2">
        <f>'Moving Avg'!F2418</f>
        <v>11.655799999999999</v>
      </c>
      <c r="H2418" s="2">
        <f>'Moving Avg'!G2418</f>
        <v>11.216480000000008</v>
      </c>
      <c r="I2418" s="2">
        <f>'Moving Avg'!H2418</f>
        <v>9.1396099999999976</v>
      </c>
      <c r="J2418" s="5" t="str">
        <f>OBV!F2418</f>
        <v>BULLISH</v>
      </c>
      <c r="K2418" s="5" t="str">
        <f>OBV!G2418</f>
        <v>STRONG</v>
      </c>
      <c r="L2418" s="5" t="str">
        <f>OBV!H2418</f>
        <v>CONFIRMED BULLISH</v>
      </c>
    </row>
    <row r="2419" spans="1:12" ht="13.5" x14ac:dyDescent="0.25">
      <c r="A2419" s="3">
        <f>RSI!A2419</f>
        <v>45527</v>
      </c>
      <c r="B2419" s="2">
        <f>RSI!B2419</f>
        <v>11.705</v>
      </c>
      <c r="C2419" s="2">
        <f>RSI!I2419</f>
        <v>63.542574203757873</v>
      </c>
      <c r="D2419" s="2">
        <f>MACD!E2419</f>
        <v>1.197047839883858E-2</v>
      </c>
      <c r="E2419" s="2">
        <f>MACD!F2419</f>
        <v>-1.2422229946618586E-2</v>
      </c>
      <c r="F2419" s="2">
        <f>'Moving Avg'!D2419</f>
        <v>11.712199999999999</v>
      </c>
      <c r="G2419" s="2">
        <f>'Moving Avg'!F2419</f>
        <v>11.654900000000001</v>
      </c>
      <c r="H2419" s="2">
        <f>'Moving Avg'!G2419</f>
        <v>11.23476000000001</v>
      </c>
      <c r="I2419" s="2">
        <f>'Moving Avg'!H2419</f>
        <v>9.1626149999999988</v>
      </c>
      <c r="J2419" s="5" t="str">
        <f>OBV!F2419</f>
        <v>BULLISH</v>
      </c>
      <c r="K2419" s="5" t="str">
        <f>OBV!G2419</f>
        <v>NEUTRAL</v>
      </c>
      <c r="L2419" s="5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11.289</v>
      </c>
      <c r="C2420" s="2">
        <f>RSI!I2420</f>
        <v>39.610371843751636</v>
      </c>
      <c r="D2420" s="2">
        <f>MACD!E2420</f>
        <v>4.0593635044196219E-2</v>
      </c>
      <c r="E2420" s="2">
        <f>MACD!F2420</f>
        <v>-1.8190569484556243E-3</v>
      </c>
      <c r="F2420" s="2">
        <f>'Moving Avg'!D2420</f>
        <v>11.6272</v>
      </c>
      <c r="G2420" s="2">
        <f>'Moving Avg'!F2420</f>
        <v>11.633649999999999</v>
      </c>
      <c r="H2420" s="2">
        <f>'Moving Avg'!G2420</f>
        <v>11.246380000000006</v>
      </c>
      <c r="I2420" s="2">
        <f>'Moving Avg'!H2420</f>
        <v>9.1835399999999989</v>
      </c>
      <c r="J2420" s="5" t="str">
        <f>OBV!F2420</f>
        <v>BEARISH</v>
      </c>
      <c r="K2420" s="5" t="str">
        <f>OBV!G2420</f>
        <v>WEAK</v>
      </c>
      <c r="L2420" s="5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11.686</v>
      </c>
      <c r="C2421" s="2">
        <f>RSI!I2421</f>
        <v>56.462736542494987</v>
      </c>
      <c r="D2421" s="2">
        <f>MACD!E2421</f>
        <v>3.6830083868402141E-2</v>
      </c>
      <c r="E2421" s="2">
        <f>MACD!F2421</f>
        <v>5.9107712149159292E-3</v>
      </c>
      <c r="F2421" s="2">
        <f>'Moving Avg'!D2421</f>
        <v>11.621600000000001</v>
      </c>
      <c r="G2421" s="2">
        <f>'Moving Avg'!F2421</f>
        <v>11.636849999999999</v>
      </c>
      <c r="H2421" s="2">
        <f>'Moving Avg'!G2421</f>
        <v>11.264660000000008</v>
      </c>
      <c r="I2421" s="2">
        <f>'Moving Avg'!H2421</f>
        <v>9.2058149999999994</v>
      </c>
      <c r="J2421" s="5" t="str">
        <f>OBV!F2421</f>
        <v>BEARISH</v>
      </c>
      <c r="K2421" s="5" t="str">
        <f>OBV!G2421</f>
        <v>WEAK</v>
      </c>
      <c r="L2421" s="5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11.705</v>
      </c>
      <c r="C2422" s="2">
        <f>RSI!I2422</f>
        <v>57.080049626887764</v>
      </c>
      <c r="D2422" s="2">
        <f>MACD!E2422</f>
        <v>3.4134081279184159E-2</v>
      </c>
      <c r="E2422" s="2">
        <f>MACD!F2422</f>
        <v>1.1555433227769576E-2</v>
      </c>
      <c r="F2422" s="2">
        <f>'Moving Avg'!D2422</f>
        <v>11.6198</v>
      </c>
      <c r="G2422" s="2">
        <f>'Moving Avg'!F2422</f>
        <v>11.641</v>
      </c>
      <c r="H2422" s="2">
        <f>'Moving Avg'!G2422</f>
        <v>11.292920000000006</v>
      </c>
      <c r="I2422" s="2">
        <f>'Moving Avg'!H2422</f>
        <v>9.2281849999999999</v>
      </c>
      <c r="J2422" s="5" t="str">
        <f>OBV!F2422</f>
        <v>BULLISH</v>
      </c>
      <c r="K2422" s="5" t="str">
        <f>OBV!G2422</f>
        <v>NEUTRAL</v>
      </c>
      <c r="L2422" s="5" t="str">
        <f>OBV!H2422</f>
        <v>BULLISH DIVERGENCE</v>
      </c>
    </row>
    <row r="2423" spans="1:12" ht="13.5" x14ac:dyDescent="0.25">
      <c r="A2423" s="3">
        <f>RSI!A2423</f>
        <v>45533</v>
      </c>
      <c r="B2423" s="2">
        <f>RSI!B2423</f>
        <v>11.705</v>
      </c>
      <c r="C2423" s="2">
        <f>RSI!I2423</f>
        <v>57.080049626887764</v>
      </c>
      <c r="D2423" s="2">
        <f>MACD!E2423</f>
        <v>4.2174146700403981E-2</v>
      </c>
      <c r="E2423" s="2">
        <f>MACD!F2423</f>
        <v>1.767917592229646E-2</v>
      </c>
      <c r="F2423" s="2">
        <f>'Moving Avg'!D2423</f>
        <v>11.617999999999999</v>
      </c>
      <c r="G2423" s="2">
        <f>'Moving Avg'!F2423</f>
        <v>11.645150000000001</v>
      </c>
      <c r="H2423" s="2">
        <f>'Moving Avg'!G2423</f>
        <v>11.311940000000007</v>
      </c>
      <c r="I2423" s="2">
        <f>'Moving Avg'!H2423</f>
        <v>9.2505549999999985</v>
      </c>
      <c r="J2423" s="5" t="str">
        <f>OBV!F2423</f>
        <v>BULLISH</v>
      </c>
      <c r="K2423" s="5" t="str">
        <f>OBV!G2423</f>
        <v>NEUTRAL</v>
      </c>
      <c r="L2423" s="5" t="str">
        <f>OBV!H2423</f>
        <v>BULLISH DIVERGENCE</v>
      </c>
    </row>
    <row r="2424" spans="1:12" ht="13.5" x14ac:dyDescent="0.25">
      <c r="A2424" s="3">
        <f>RSI!A2424</f>
        <v>45534</v>
      </c>
      <c r="B2424" s="2">
        <f>RSI!B2424</f>
        <v>11.705</v>
      </c>
      <c r="C2424" s="2">
        <f>RSI!I2424</f>
        <v>57.080049626887764</v>
      </c>
      <c r="D2424" s="2">
        <f>MACD!E2424</f>
        <v>4.7992726199074909E-2</v>
      </c>
      <c r="E2424" s="2">
        <f>MACD!F2424</f>
        <v>2.3741885977652151E-2</v>
      </c>
      <c r="F2424" s="2">
        <f>'Moving Avg'!D2424</f>
        <v>11.617999999999999</v>
      </c>
      <c r="G2424" s="2">
        <f>'Moving Avg'!F2424</f>
        <v>11.649300000000002</v>
      </c>
      <c r="H2424" s="2">
        <f>'Moving Avg'!G2424</f>
        <v>11.330220000000008</v>
      </c>
      <c r="I2424" s="2">
        <f>'Moving Avg'!H2424</f>
        <v>9.272924999999999</v>
      </c>
      <c r="J2424" s="5" t="str">
        <f>OBV!F2424</f>
        <v>BULLISH</v>
      </c>
      <c r="K2424" s="5" t="str">
        <f>OBV!G2424</f>
        <v>STRONG</v>
      </c>
      <c r="L2424" s="5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11.705</v>
      </c>
      <c r="C2425" s="2">
        <f>RSI!I2425</f>
        <v>57.080049626887764</v>
      </c>
      <c r="D2425" s="2">
        <f>MACD!E2425</f>
        <v>5.3389132060438271E-2</v>
      </c>
      <c r="E2425" s="2">
        <f>MACD!F2425</f>
        <v>2.9671335194209378E-2</v>
      </c>
      <c r="F2425" s="2">
        <f>'Moving Avg'!D2425</f>
        <v>11.701199999999998</v>
      </c>
      <c r="G2425" s="2">
        <f>'Moving Avg'!F2425</f>
        <v>11.653450000000003</v>
      </c>
      <c r="H2425" s="2">
        <f>'Moving Avg'!G2425</f>
        <v>11.348500000000007</v>
      </c>
      <c r="I2425" s="2">
        <f>'Moving Avg'!H2425</f>
        <v>9.2952949999999994</v>
      </c>
      <c r="J2425" s="5" t="str">
        <f>OBV!F2425</f>
        <v>BULLISH</v>
      </c>
      <c r="K2425" s="5" t="str">
        <f>OBV!G2425</f>
        <v>STRONG</v>
      </c>
      <c r="L2425" s="5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11.705</v>
      </c>
      <c r="C2426" s="2">
        <f>RSI!I2426</f>
        <v>57.080049626887764</v>
      </c>
      <c r="D2426" s="2">
        <f>MACD!E2426</f>
        <v>5.7111226315802455E-2</v>
      </c>
      <c r="E2426" s="2">
        <f>MACD!F2426</f>
        <v>3.5159313418527995E-2</v>
      </c>
      <c r="F2426" s="2">
        <f>'Moving Avg'!D2426</f>
        <v>11.705</v>
      </c>
      <c r="G2426" s="2">
        <f>'Moving Avg'!F2426</f>
        <v>11.658100000000003</v>
      </c>
      <c r="H2426" s="2">
        <f>'Moving Avg'!G2426</f>
        <v>11.366780000000007</v>
      </c>
      <c r="I2426" s="2">
        <f>'Moving Avg'!H2426</f>
        <v>9.3176649999999999</v>
      </c>
      <c r="J2426" s="5" t="str">
        <f>OBV!F2426</f>
        <v>BULLISH</v>
      </c>
      <c r="K2426" s="5" t="str">
        <f>OBV!G2426</f>
        <v>STRONG</v>
      </c>
      <c r="L2426" s="5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11.705</v>
      </c>
      <c r="C2427" s="2">
        <f>RSI!I2427</f>
        <v>57.080049626887764</v>
      </c>
      <c r="D2427" s="2">
        <f>MACD!E2427</f>
        <v>5.9479120945324482E-2</v>
      </c>
      <c r="E2427" s="2">
        <f>MACD!F2427</f>
        <v>4.0023274923887291E-2</v>
      </c>
      <c r="F2427" s="2">
        <f>'Moving Avg'!D2427</f>
        <v>11.705</v>
      </c>
      <c r="G2427" s="2">
        <f>'Moving Avg'!F2427</f>
        <v>11.662750000000004</v>
      </c>
      <c r="H2427" s="2">
        <f>'Moving Avg'!G2427</f>
        <v>11.385240000000005</v>
      </c>
      <c r="I2427" s="2">
        <f>'Moving Avg'!H2427</f>
        <v>9.3400749999999988</v>
      </c>
      <c r="J2427" s="5" t="str">
        <f>OBV!F2427</f>
        <v>NEUTRAL</v>
      </c>
      <c r="K2427" s="5" t="str">
        <f>OBV!G2427</f>
        <v>NEUTRAL</v>
      </c>
      <c r="L2427" s="5" t="str">
        <f>OBV!H2427</f>
        <v>NEUTRAL</v>
      </c>
    </row>
    <row r="2428" spans="1:12" ht="13.5" x14ac:dyDescent="0.25">
      <c r="A2428" s="3">
        <f>RSI!A2428</f>
        <v>45540</v>
      </c>
      <c r="B2428" s="2">
        <f>RSI!B2428</f>
        <v>11.705</v>
      </c>
      <c r="C2428" s="2">
        <f>RSI!I2428</f>
        <v>57.080049626887764</v>
      </c>
      <c r="D2428" s="2">
        <f>MACD!E2428</f>
        <v>6.0759048407824423E-2</v>
      </c>
      <c r="E2428" s="2">
        <f>MACD!F2428</f>
        <v>4.4170429620674724E-2</v>
      </c>
      <c r="F2428" s="2">
        <f>'Moving Avg'!D2428</f>
        <v>11.705</v>
      </c>
      <c r="G2428" s="2">
        <f>'Moving Avg'!F2428</f>
        <v>11.667400000000004</v>
      </c>
      <c r="H2428" s="2">
        <f>'Moving Avg'!G2428</f>
        <v>11.403520000000006</v>
      </c>
      <c r="I2428" s="2">
        <f>'Moving Avg'!H2428</f>
        <v>9.3624449999999992</v>
      </c>
      <c r="J2428" s="5" t="str">
        <f>OBV!F2428</f>
        <v>NEUTRAL</v>
      </c>
      <c r="K2428" s="5" t="str">
        <f>OBV!G2428</f>
        <v>NEUTRAL</v>
      </c>
      <c r="L2428" s="5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11.705</v>
      </c>
      <c r="C2429" s="2">
        <f>RSI!I2429</f>
        <v>57.080049626887757</v>
      </c>
      <c r="D2429" s="2">
        <f>MACD!E2429</f>
        <v>5.9787378489179588E-2</v>
      </c>
      <c r="E2429" s="2">
        <f>MACD!F2429</f>
        <v>4.72938193943757E-2</v>
      </c>
      <c r="F2429" s="2">
        <f>'Moving Avg'!D2429</f>
        <v>11.705</v>
      </c>
      <c r="G2429" s="2">
        <f>'Moving Avg'!F2429</f>
        <v>11.672050000000004</v>
      </c>
      <c r="H2429" s="2">
        <f>'Moving Avg'!G2429</f>
        <v>11.421980000000008</v>
      </c>
      <c r="I2429" s="2">
        <f>'Moving Avg'!H2429</f>
        <v>9.3845999999999989</v>
      </c>
      <c r="J2429" s="5" t="str">
        <f>OBV!F2429</f>
        <v>NEUTRAL</v>
      </c>
      <c r="K2429" s="5" t="str">
        <f>OBV!G2429</f>
        <v>NEUTRAL</v>
      </c>
      <c r="L2429" s="5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11.705</v>
      </c>
      <c r="C2430" s="2">
        <f>RSI!I2430</f>
        <v>57.08004962688775</v>
      </c>
      <c r="D2430" s="2">
        <f>MACD!E2430</f>
        <v>-5.6552390082096338E-3</v>
      </c>
      <c r="E2430" s="2">
        <f>MACD!F2430</f>
        <v>3.6704007713858636E-2</v>
      </c>
      <c r="F2430" s="2">
        <f>'Moving Avg'!D2430</f>
        <v>11.705</v>
      </c>
      <c r="G2430" s="2">
        <f>'Moving Avg'!F2430</f>
        <v>11.676700000000006</v>
      </c>
      <c r="H2430" s="2">
        <f>'Moving Avg'!G2430</f>
        <v>11.440440000000006</v>
      </c>
      <c r="I2430" s="2">
        <f>'Moving Avg'!H2430</f>
        <v>9.4067549999999969</v>
      </c>
      <c r="J2430" s="5" t="str">
        <f>OBV!F2430</f>
        <v>NEUTRAL</v>
      </c>
      <c r="K2430" s="5" t="str">
        <f>OBV!G2430</f>
        <v>NEUTRAL</v>
      </c>
      <c r="L2430" s="5" t="str">
        <f>OBV!H2430</f>
        <v>NEUTRAL</v>
      </c>
    </row>
    <row r="2431" spans="1:12" ht="13.5" x14ac:dyDescent="0.25">
      <c r="A2431" s="3">
        <f>RSI!A2431</f>
        <v>45545</v>
      </c>
      <c r="B2431" s="2">
        <f>RSI!B2431</f>
        <v>11.705</v>
      </c>
      <c r="C2431" s="2">
        <f>RSI!I2431</f>
        <v>57.080049626887757</v>
      </c>
      <c r="D2431" s="2">
        <f>MACD!E2431</f>
        <v>-5.2731552031559659E-4</v>
      </c>
      <c r="E2431" s="2">
        <f>MACD!F2431</f>
        <v>2.9257743067023792E-2</v>
      </c>
      <c r="F2431" s="2">
        <f>'Moving Avg'!D2431</f>
        <v>11.705</v>
      </c>
      <c r="G2431" s="2">
        <f>'Moving Avg'!F2431</f>
        <v>11.681350000000005</v>
      </c>
      <c r="H2431" s="2">
        <f>'Moving Avg'!G2431</f>
        <v>11.462240000000007</v>
      </c>
      <c r="I2431" s="2">
        <f>'Moving Avg'!H2431</f>
        <v>9.4291249999999973</v>
      </c>
      <c r="J2431" s="5" t="str">
        <f>OBV!F2431</f>
        <v>NEUTRAL</v>
      </c>
      <c r="K2431" s="5" t="str">
        <f>OBV!G2431</f>
        <v>NEUTRAL</v>
      </c>
      <c r="L2431" s="5" t="str">
        <f>OBV!H2431</f>
        <v>NEUTRAL</v>
      </c>
    </row>
    <row r="2432" spans="1:12" ht="13.5" x14ac:dyDescent="0.25">
      <c r="A2432" s="3">
        <f>RSI!A2432</f>
        <v>45546</v>
      </c>
      <c r="B2432" s="2">
        <f>RSI!B2432</f>
        <v>11.705</v>
      </c>
      <c r="C2432" s="2">
        <f>RSI!I2432</f>
        <v>57.080049626887757</v>
      </c>
      <c r="D2432" s="2">
        <f>MACD!E2432</f>
        <v>6.2028503521975864E-3</v>
      </c>
      <c r="E2432" s="2">
        <f>MACD!F2432</f>
        <v>2.4646764524058555E-2</v>
      </c>
      <c r="F2432" s="2">
        <f>'Moving Avg'!D2432</f>
        <v>11.705</v>
      </c>
      <c r="G2432" s="2">
        <f>'Moving Avg'!F2432</f>
        <v>11.685050000000006</v>
      </c>
      <c r="H2432" s="2">
        <f>'Moving Avg'!G2432</f>
        <v>11.484040000000004</v>
      </c>
      <c r="I2432" s="2">
        <f>'Moving Avg'!H2432</f>
        <v>9.451494999999996</v>
      </c>
      <c r="J2432" s="5" t="str">
        <f>OBV!F2432</f>
        <v>NEUTRAL</v>
      </c>
      <c r="K2432" s="5" t="str">
        <f>OBV!G2432</f>
        <v>NEUTRAL</v>
      </c>
      <c r="L2432" s="5" t="str">
        <f>OBV!H2432</f>
        <v>NEUTRAL</v>
      </c>
    </row>
    <row r="2433" spans="1:12" ht="13.5" x14ac:dyDescent="0.25">
      <c r="A2433" s="3">
        <f>RSI!A2433</f>
        <v>45547</v>
      </c>
      <c r="B2433" s="2">
        <f>RSI!B2433</f>
        <v>11.705</v>
      </c>
      <c r="C2433" s="2">
        <f>RSI!I2433</f>
        <v>57.080049626887757</v>
      </c>
      <c r="D2433" s="2">
        <f>MACD!E2433</f>
        <v>1.1405084578786528E-2</v>
      </c>
      <c r="E2433" s="2">
        <f>MACD!F2433</f>
        <v>2.1998428535004153E-2</v>
      </c>
      <c r="F2433" s="2">
        <f>'Moving Avg'!D2433</f>
        <v>11.705</v>
      </c>
      <c r="G2433" s="2">
        <f>'Moving Avg'!F2433</f>
        <v>11.685050000000007</v>
      </c>
      <c r="H2433" s="2">
        <f>'Moving Avg'!G2433</f>
        <v>11.503980000000006</v>
      </c>
      <c r="I2433" s="2">
        <f>'Moving Avg'!H2433</f>
        <v>9.4739049999999949</v>
      </c>
      <c r="J2433" s="5" t="str">
        <f>OBV!F2433</f>
        <v>NEUTRAL</v>
      </c>
      <c r="K2433" s="5" t="str">
        <f>OBV!G2433</f>
        <v>NEUTRAL</v>
      </c>
      <c r="L2433" s="5" t="str">
        <f>OBV!H2433</f>
        <v>NEUTRAL</v>
      </c>
    </row>
    <row r="2434" spans="1:12" ht="13.5" x14ac:dyDescent="0.25">
      <c r="A2434" s="3">
        <f>RSI!A2434</f>
        <v>45548</v>
      </c>
      <c r="B2434" s="2">
        <f>RSI!B2434</f>
        <v>11.705</v>
      </c>
      <c r="C2434" s="2">
        <f>RSI!I2434</f>
        <v>57.080049626887757</v>
      </c>
      <c r="D2434" s="2">
        <f>MACD!E2434</f>
        <v>1.5350936641453927E-2</v>
      </c>
      <c r="E2434" s="2">
        <f>MACD!F2434</f>
        <v>2.0668930156294108E-2</v>
      </c>
      <c r="F2434" s="2">
        <f>'Moving Avg'!D2434</f>
        <v>11.705</v>
      </c>
      <c r="G2434" s="2">
        <f>'Moving Avg'!F2434</f>
        <v>11.685050000000006</v>
      </c>
      <c r="H2434" s="2">
        <f>'Moving Avg'!G2434</f>
        <v>11.514320000000003</v>
      </c>
      <c r="I2434" s="2">
        <f>'Moving Avg'!H2434</f>
        <v>9.4963149999999956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</row>
    <row r="2435" spans="1:12" ht="13.5" x14ac:dyDescent="0.25">
      <c r="A2435" s="3">
        <f>RSI!A2435</f>
        <v>45551</v>
      </c>
      <c r="B2435" s="2">
        <f>RSI!B2435</f>
        <v>11.178000000000001</v>
      </c>
      <c r="C2435" s="2">
        <f>RSI!I2435</f>
        <v>28.109544729935493</v>
      </c>
      <c r="D2435" s="2">
        <f>MACD!E2435</f>
        <v>5.7304513765863874E-2</v>
      </c>
      <c r="E2435" s="2">
        <f>MACD!F2435</f>
        <v>2.7996046878208062E-2</v>
      </c>
      <c r="F2435" s="2">
        <f>'Moving Avg'!D2435</f>
        <v>11.599600000000001</v>
      </c>
      <c r="G2435" s="2">
        <f>'Moving Avg'!F2435</f>
        <v>11.658250000000006</v>
      </c>
      <c r="H2435" s="2">
        <f>'Moving Avg'!G2435</f>
        <v>11.522240000000004</v>
      </c>
      <c r="I2435" s="2">
        <f>'Moving Avg'!H2435</f>
        <v>9.5160499999999946</v>
      </c>
      <c r="J2435" s="5" t="str">
        <f>OBV!F2435</f>
        <v>BEARISH</v>
      </c>
      <c r="K2435" s="5" t="str">
        <f>OBV!G2435</f>
        <v>WEAK</v>
      </c>
      <c r="L2435" s="5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11.538</v>
      </c>
      <c r="C2436" s="2">
        <f>RSI!I2436</f>
        <v>47.654269397544212</v>
      </c>
      <c r="D2436" s="2">
        <f>MACD!E2436</f>
        <v>6.886011392013458E-2</v>
      </c>
      <c r="E2436" s="2">
        <f>MACD!F2436</f>
        <v>3.6168860286593364E-2</v>
      </c>
      <c r="F2436" s="2">
        <f>'Moving Avg'!D2436</f>
        <v>11.5662</v>
      </c>
      <c r="G2436" s="2">
        <f>'Moving Avg'!F2436</f>
        <v>11.649450000000005</v>
      </c>
      <c r="H2436" s="2">
        <f>'Moving Avg'!G2436</f>
        <v>11.53736</v>
      </c>
      <c r="I2436" s="2">
        <f>'Moving Avg'!H2436</f>
        <v>9.536729999999995</v>
      </c>
      <c r="J2436" s="5" t="str">
        <f>OBV!F2436</f>
        <v>BULLISH</v>
      </c>
      <c r="K2436" s="5" t="str">
        <f>OBV!G2436</f>
        <v>NEUTRAL</v>
      </c>
      <c r="L2436" s="5" t="str">
        <f>OBV!H2436</f>
        <v>BULLISH DIVERGENCE</v>
      </c>
    </row>
    <row r="2437" spans="1:12" ht="13.5" x14ac:dyDescent="0.25">
      <c r="A2437" s="3">
        <f>RSI!A2437</f>
        <v>45553</v>
      </c>
      <c r="B2437" s="2">
        <f>RSI!B2437</f>
        <v>11.538</v>
      </c>
      <c r="C2437" s="2">
        <f>RSI!I2437</f>
        <v>47.654269397544212</v>
      </c>
      <c r="D2437" s="2">
        <f>MACD!E2437</f>
        <v>7.9032050064702375E-2</v>
      </c>
      <c r="E2437" s="2">
        <f>MACD!F2437</f>
        <v>4.4741498242215169E-2</v>
      </c>
      <c r="F2437" s="2">
        <f>'Moving Avg'!D2437</f>
        <v>11.5328</v>
      </c>
      <c r="G2437" s="2">
        <f>'Moving Avg'!F2437</f>
        <v>11.640650000000004</v>
      </c>
      <c r="H2437" s="2">
        <f>'Moving Avg'!G2437</f>
        <v>11.54288</v>
      </c>
      <c r="I2437" s="2">
        <f>'Moving Avg'!H2437</f>
        <v>9.5574099999999937</v>
      </c>
      <c r="J2437" s="5" t="str">
        <f>OBV!F2437</f>
        <v>BULLISH</v>
      </c>
      <c r="K2437" s="5" t="str">
        <f>OBV!G2437</f>
        <v>NEUTRAL</v>
      </c>
      <c r="L2437" s="5" t="str">
        <f>OBV!H2437</f>
        <v>BULLISH DIVERGENCE</v>
      </c>
    </row>
    <row r="2438" spans="1:12" ht="13.5" x14ac:dyDescent="0.25">
      <c r="A2438" s="3">
        <f>RSI!A2438</f>
        <v>45554</v>
      </c>
      <c r="B2438" s="2">
        <f>RSI!B2438</f>
        <v>11.538</v>
      </c>
      <c r="C2438" s="2">
        <f>RSI!I2438</f>
        <v>47.654269397544212</v>
      </c>
      <c r="D2438" s="2">
        <f>MACD!E2438</f>
        <v>8.8003999464980609E-2</v>
      </c>
      <c r="E2438" s="2">
        <f>MACD!F2438</f>
        <v>5.3393998486768256E-2</v>
      </c>
      <c r="F2438" s="2">
        <f>'Moving Avg'!D2438</f>
        <v>11.4994</v>
      </c>
      <c r="G2438" s="2">
        <f>'Moving Avg'!F2438</f>
        <v>11.631850000000004</v>
      </c>
      <c r="H2438" s="2">
        <f>'Moving Avg'!G2438</f>
        <v>11.549339999999997</v>
      </c>
      <c r="I2438" s="2">
        <f>'Moving Avg'!H2438</f>
        <v>9.5768999999999931</v>
      </c>
      <c r="J2438" s="5" t="str">
        <f>OBV!F2438</f>
        <v>BULLISH</v>
      </c>
      <c r="K2438" s="5" t="str">
        <f>OBV!G2438</f>
        <v>NEUTRAL</v>
      </c>
      <c r="L2438" s="5" t="str">
        <f>OBV!H2438</f>
        <v>BULLISH DIVERGENCE</v>
      </c>
    </row>
    <row r="2439" spans="1:12" ht="13.5" x14ac:dyDescent="0.25">
      <c r="A2439" s="3">
        <f>RSI!A2439</f>
        <v>45555</v>
      </c>
      <c r="B2439" s="2">
        <f>RSI!B2439</f>
        <v>11.529</v>
      </c>
      <c r="C2439" s="2">
        <f>RSI!I2439</f>
        <v>47.25314131580862</v>
      </c>
      <c r="D2439" s="2">
        <f>MACD!E2439</f>
        <v>9.660021053967327E-2</v>
      </c>
      <c r="E2439" s="2">
        <f>MACD!F2439</f>
        <v>6.2035240897349263E-2</v>
      </c>
      <c r="F2439" s="2">
        <f>'Moving Avg'!D2439</f>
        <v>11.4642</v>
      </c>
      <c r="G2439" s="2">
        <f>'Moving Avg'!F2439</f>
        <v>11.623050000000003</v>
      </c>
      <c r="H2439" s="2">
        <f>'Moving Avg'!G2439</f>
        <v>11.554679999999996</v>
      </c>
      <c r="I2439" s="2">
        <f>'Moving Avg'!H2439</f>
        <v>9.5963449999999924</v>
      </c>
      <c r="J2439" s="5" t="str">
        <f>OBV!F2439</f>
        <v>BEARISH</v>
      </c>
      <c r="K2439" s="5" t="str">
        <f>OBV!G2439</f>
        <v>WEAK</v>
      </c>
      <c r="L2439" s="5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11.538</v>
      </c>
      <c r="C2440" s="2">
        <f>RSI!I2440</f>
        <v>47.726994069831228</v>
      </c>
      <c r="D2440" s="2">
        <f>MACD!E2440</f>
        <v>0.10357330798520437</v>
      </c>
      <c r="E2440" s="2">
        <f>MACD!F2440</f>
        <v>7.0342854314920281E-2</v>
      </c>
      <c r="F2440" s="2">
        <f>'Moving Avg'!D2440</f>
        <v>11.536199999999999</v>
      </c>
      <c r="G2440" s="2">
        <f>'Moving Avg'!F2440</f>
        <v>11.635500000000004</v>
      </c>
      <c r="H2440" s="2">
        <f>'Moving Avg'!G2440</f>
        <v>11.560199999999995</v>
      </c>
      <c r="I2440" s="2">
        <f>'Moving Avg'!H2440</f>
        <v>9.6165999999999912</v>
      </c>
      <c r="J2440" s="5" t="str">
        <f>OBV!F2440</f>
        <v>BULLISH</v>
      </c>
      <c r="K2440" s="5" t="str">
        <f>OBV!G2440</f>
        <v>STRONG</v>
      </c>
      <c r="L2440" s="5" t="str">
        <f>OBV!H2440</f>
        <v>CONFIRMED BULLISH</v>
      </c>
    </row>
    <row r="2441" spans="1:12" ht="13.5" x14ac:dyDescent="0.25">
      <c r="A2441" s="3">
        <f>RSI!A2441</f>
        <v>45559</v>
      </c>
      <c r="B2441" s="2">
        <f>RSI!B2441</f>
        <v>11.538</v>
      </c>
      <c r="C2441" s="2">
        <f>RSI!I2441</f>
        <v>47.726994069831228</v>
      </c>
      <c r="D2441" s="2">
        <f>MACD!E2441</f>
        <v>0.10975937227460797</v>
      </c>
      <c r="E2441" s="2">
        <f>MACD!F2441</f>
        <v>7.8226157906857829E-2</v>
      </c>
      <c r="F2441" s="2">
        <f>'Moving Avg'!D2441</f>
        <v>11.536199999999999</v>
      </c>
      <c r="G2441" s="2">
        <f>'Moving Avg'!F2441</f>
        <v>11.628100000000003</v>
      </c>
      <c r="H2441" s="2">
        <f>'Moving Avg'!G2441</f>
        <v>11.565719999999994</v>
      </c>
      <c r="I2441" s="2">
        <f>'Moving Avg'!H2441</f>
        <v>9.6377049999999898</v>
      </c>
      <c r="J2441" s="5" t="str">
        <f>OBV!F2441</f>
        <v>BEARISH</v>
      </c>
      <c r="K2441" s="5" t="str">
        <f>OBV!G2441</f>
        <v>NEUTRAL</v>
      </c>
      <c r="L2441" s="5" t="str">
        <f>OBV!H2441</f>
        <v>NEUTRAL</v>
      </c>
    </row>
    <row r="2442" spans="1:12" ht="13.5" x14ac:dyDescent="0.25">
      <c r="A2442" s="3">
        <f>RSI!A2442</f>
        <v>45560</v>
      </c>
      <c r="B2442" s="2">
        <f>RSI!B2442</f>
        <v>11.538</v>
      </c>
      <c r="C2442" s="2">
        <f>RSI!I2442</f>
        <v>47.726994069831228</v>
      </c>
      <c r="D2442" s="2">
        <f>MACD!E2442</f>
        <v>0.11525831868625147</v>
      </c>
      <c r="E2442" s="2">
        <f>MACD!F2442</f>
        <v>8.5632590062736574E-2</v>
      </c>
      <c r="F2442" s="2">
        <f>'Moving Avg'!D2442</f>
        <v>11.536199999999999</v>
      </c>
      <c r="G2442" s="2">
        <f>'Moving Avg'!F2442</f>
        <v>11.619750000000003</v>
      </c>
      <c r="H2442" s="2">
        <f>'Moving Avg'!G2442</f>
        <v>11.580479999999996</v>
      </c>
      <c r="I2442" s="2">
        <f>'Moving Avg'!H2442</f>
        <v>9.6592399999999898</v>
      </c>
      <c r="J2442" s="5" t="str">
        <f>OBV!F2442</f>
        <v>BEARISH</v>
      </c>
      <c r="K2442" s="5" t="str">
        <f>OBV!G2442</f>
        <v>NEUTRAL</v>
      </c>
      <c r="L2442" s="5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11.695</v>
      </c>
      <c r="C2443" s="2">
        <f>RSI!I2443</f>
        <v>56.28361419410092</v>
      </c>
      <c r="D2443" s="2">
        <f>MACD!E2443</f>
        <v>0.10852662919467626</v>
      </c>
      <c r="E2443" s="2">
        <f>MACD!F2443</f>
        <v>9.0211397889124509E-2</v>
      </c>
      <c r="F2443" s="2">
        <f>'Moving Avg'!D2443</f>
        <v>11.567600000000001</v>
      </c>
      <c r="G2443" s="2">
        <f>'Moving Avg'!F2443</f>
        <v>11.619250000000003</v>
      </c>
      <c r="H2443" s="2">
        <f>'Moving Avg'!G2443</f>
        <v>11.589139999999997</v>
      </c>
      <c r="I2443" s="2">
        <f>'Moving Avg'!H2443</f>
        <v>9.6807049999999908</v>
      </c>
      <c r="J2443" s="5" t="str">
        <f>OBV!F2443</f>
        <v>BULLISH</v>
      </c>
      <c r="K2443" s="5" t="str">
        <f>OBV!G2443</f>
        <v>STRONG</v>
      </c>
      <c r="L2443" s="5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11.705</v>
      </c>
      <c r="C2444" s="2">
        <f>RSI!I2444</f>
        <v>56.769019913802524</v>
      </c>
      <c r="D2444" s="2">
        <f>MACD!E2444</f>
        <v>0.10138896216629512</v>
      </c>
      <c r="E2444" s="2">
        <f>MACD!F2444</f>
        <v>9.2446910744558644E-2</v>
      </c>
      <c r="F2444" s="2">
        <f>'Moving Avg'!D2444</f>
        <v>11.6028</v>
      </c>
      <c r="G2444" s="2">
        <f>'Moving Avg'!F2444</f>
        <v>11.619250000000005</v>
      </c>
      <c r="H2444" s="2">
        <f>'Moving Avg'!G2444</f>
        <v>11.597999999999999</v>
      </c>
      <c r="I2444" s="2">
        <f>'Moving Avg'!H2444</f>
        <v>9.7022199999999899</v>
      </c>
      <c r="J2444" s="5" t="str">
        <f>OBV!F2444</f>
        <v>BULLISH</v>
      </c>
      <c r="K2444" s="5" t="str">
        <f>OBV!G2444</f>
        <v>STRONG</v>
      </c>
      <c r="L2444" s="5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11.705</v>
      </c>
      <c r="C2445" s="2">
        <f>RSI!I2445</f>
        <v>56.769019913802531</v>
      </c>
      <c r="D2445" s="2">
        <f>MACD!E2445</f>
        <v>1.3564420053844728E-2</v>
      </c>
      <c r="E2445" s="2">
        <f>MACD!F2445</f>
        <v>7.6670412606415855E-2</v>
      </c>
      <c r="F2445" s="2">
        <f>'Moving Avg'!D2445</f>
        <v>11.636199999999999</v>
      </c>
      <c r="G2445" s="2">
        <f>'Moving Avg'!F2445</f>
        <v>11.619250000000005</v>
      </c>
      <c r="H2445" s="2">
        <f>'Moving Avg'!G2445</f>
        <v>11.606859999999999</v>
      </c>
      <c r="I2445" s="2">
        <f>'Moving Avg'!H2445</f>
        <v>9.7230999999999899</v>
      </c>
      <c r="J2445" s="5" t="str">
        <f>OBV!F2445</f>
        <v>BULLISH</v>
      </c>
      <c r="K2445" s="5" t="str">
        <f>OBV!G2445</f>
        <v>STRONG</v>
      </c>
      <c r="L2445" s="5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11.705</v>
      </c>
      <c r="C2446" s="2">
        <f>RSI!I2446</f>
        <v>56.769019913802531</v>
      </c>
      <c r="D2446" s="2">
        <f>MACD!E2446</f>
        <v>-6.019644792703005E-3</v>
      </c>
      <c r="E2446" s="2">
        <f>MACD!F2446</f>
        <v>6.0132401126592086E-2</v>
      </c>
      <c r="F2446" s="2">
        <f>'Moving Avg'!D2446</f>
        <v>11.669599999999999</v>
      </c>
      <c r="G2446" s="2">
        <f>'Moving Avg'!F2446</f>
        <v>11.619250000000003</v>
      </c>
      <c r="H2446" s="2">
        <f>'Moving Avg'!G2446</f>
        <v>11.61572</v>
      </c>
      <c r="I2446" s="2">
        <f>'Moving Avg'!H2446</f>
        <v>9.7434249999999896</v>
      </c>
      <c r="J2446" s="5" t="str">
        <f>OBV!F2446</f>
        <v>BULLISH</v>
      </c>
      <c r="K2446" s="5" t="str">
        <f>OBV!G2446</f>
        <v>STRONG</v>
      </c>
      <c r="L2446" s="5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11.631</v>
      </c>
      <c r="C2447" s="2">
        <f>RSI!I2447</f>
        <v>51.485411782571816</v>
      </c>
      <c r="D2447" s="2">
        <f>MACD!E2447</f>
        <v>-1.7716337822989203E-2</v>
      </c>
      <c r="E2447" s="2">
        <f>MACD!F2447</f>
        <v>4.4562653336675827E-2</v>
      </c>
      <c r="F2447" s="2">
        <f>'Moving Avg'!D2447</f>
        <v>11.688199999999998</v>
      </c>
      <c r="G2447" s="2">
        <f>'Moving Avg'!F2447</f>
        <v>11.615550000000002</v>
      </c>
      <c r="H2447" s="2">
        <f>'Moving Avg'!G2447</f>
        <v>11.632339999999999</v>
      </c>
      <c r="I2447" s="2">
        <f>'Moving Avg'!H2447</f>
        <v>9.7633399999999906</v>
      </c>
      <c r="J2447" s="5" t="str">
        <f>OBV!F2447</f>
        <v>BULLISH</v>
      </c>
      <c r="K2447" s="5" t="str">
        <f>OBV!G2447</f>
        <v>STRONG</v>
      </c>
      <c r="L2447" s="5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11.631</v>
      </c>
      <c r="C2448" s="2">
        <f>RSI!I2448</f>
        <v>51.485411782571816</v>
      </c>
      <c r="D2448" s="2">
        <f>MACD!E2448</f>
        <v>-2.7738347031071697E-2</v>
      </c>
      <c r="E2448" s="2">
        <f>MACD!F2448</f>
        <v>3.0102453263126328E-2</v>
      </c>
      <c r="F2448" s="2">
        <f>'Moving Avg'!D2448</f>
        <v>11.6754</v>
      </c>
      <c r="G2448" s="2">
        <f>'Moving Avg'!F2448</f>
        <v>11.611850000000002</v>
      </c>
      <c r="H2448" s="2">
        <f>'Moving Avg'!G2448</f>
        <v>11.63936</v>
      </c>
      <c r="I2448" s="2">
        <f>'Moving Avg'!H2448</f>
        <v>9.7832549999999898</v>
      </c>
      <c r="J2448" s="5" t="str">
        <f>OBV!F2448</f>
        <v>BULLISH</v>
      </c>
      <c r="K2448" s="5" t="str">
        <f>OBV!G2448</f>
        <v>NEUTRAL</v>
      </c>
      <c r="L2448" s="5" t="str">
        <f>OBV!H2448</f>
        <v>BULLISH DIVERGENCE</v>
      </c>
    </row>
    <row r="2449" spans="1:12" ht="13.5" x14ac:dyDescent="0.25">
      <c r="A2449" s="3">
        <f>RSI!A2449</f>
        <v>45569</v>
      </c>
      <c r="B2449" s="2">
        <f>RSI!B2449</f>
        <v>11.631</v>
      </c>
      <c r="C2449" s="2">
        <f>RSI!I2449</f>
        <v>51.485411782571816</v>
      </c>
      <c r="D2449" s="2">
        <f>MACD!E2449</f>
        <v>-3.7718686472947738E-2</v>
      </c>
      <c r="E2449" s="2">
        <f>MACD!F2449</f>
        <v>1.6538225315911516E-2</v>
      </c>
      <c r="F2449" s="2">
        <f>'Moving Avg'!D2449</f>
        <v>11.660599999999999</v>
      </c>
      <c r="G2449" s="2">
        <f>'Moving Avg'!F2449</f>
        <v>11.608150000000002</v>
      </c>
      <c r="H2449" s="2">
        <f>'Moving Avg'!G2449</f>
        <v>11.637519999999997</v>
      </c>
      <c r="I2449" s="2">
        <f>'Moving Avg'!H2449</f>
        <v>9.8048699999999904</v>
      </c>
      <c r="J2449" s="5" t="str">
        <f>OBV!F2449</f>
        <v>BEARISH</v>
      </c>
      <c r="K2449" s="5" t="str">
        <f>OBV!G2449</f>
        <v>WEAK</v>
      </c>
      <c r="L2449" s="5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11.631</v>
      </c>
      <c r="C2450" s="2">
        <f>RSI!I2450</f>
        <v>51.485411782571816</v>
      </c>
      <c r="D2450" s="2">
        <f>MACD!E2450</f>
        <v>-4.4885975933414812E-2</v>
      </c>
      <c r="E2450" s="2">
        <f>MACD!F2450</f>
        <v>4.2533850660462502E-3</v>
      </c>
      <c r="F2450" s="2">
        <f>'Moving Avg'!D2450</f>
        <v>11.645799999999999</v>
      </c>
      <c r="G2450" s="2">
        <f>'Moving Avg'!F2450</f>
        <v>11.604450000000002</v>
      </c>
      <c r="H2450" s="2">
        <f>'Moving Avg'!G2450</f>
        <v>11.635859999999996</v>
      </c>
      <c r="I2450" s="2">
        <f>'Moving Avg'!H2450</f>
        <v>9.8264849999999928</v>
      </c>
      <c r="J2450" s="5" t="str">
        <f>OBV!F2450</f>
        <v>BEARISH</v>
      </c>
      <c r="K2450" s="5" t="str">
        <f>OBV!G2450</f>
        <v>WEAK</v>
      </c>
      <c r="L2450" s="5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11.631</v>
      </c>
      <c r="C2451" s="2">
        <f>RSI!I2451</f>
        <v>51.485411782571816</v>
      </c>
      <c r="D2451" s="2">
        <f>MACD!E2451</f>
        <v>-5.104968162542356E-2</v>
      </c>
      <c r="E2451" s="2">
        <f>MACD!F2451</f>
        <v>-6.8072282722477116E-3</v>
      </c>
      <c r="F2451" s="2">
        <f>'Moving Avg'!D2451</f>
        <v>11.631</v>
      </c>
      <c r="G2451" s="2">
        <f>'Moving Avg'!F2451</f>
        <v>11.600750000000001</v>
      </c>
      <c r="H2451" s="2">
        <f>'Moving Avg'!G2451</f>
        <v>11.636039999999994</v>
      </c>
      <c r="I2451" s="2">
        <f>'Moving Avg'!H2451</f>
        <v>9.8484849999999931</v>
      </c>
      <c r="J2451" s="5" t="str">
        <f>OBV!F2451</f>
        <v>BEARISH</v>
      </c>
      <c r="K2451" s="5" t="str">
        <f>OBV!G2451</f>
        <v>WEAK</v>
      </c>
      <c r="L2451" s="5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11.631</v>
      </c>
      <c r="C2452" s="2">
        <f>RSI!I2452</f>
        <v>51.485411782571816</v>
      </c>
      <c r="D2452" s="2">
        <f>MACD!E2452</f>
        <v>-5.6356862077846515E-2</v>
      </c>
      <c r="E2452" s="2">
        <f>MACD!F2452</f>
        <v>-1.6717155033367473E-2</v>
      </c>
      <c r="F2452" s="2">
        <f>'Moving Avg'!D2452</f>
        <v>11.631</v>
      </c>
      <c r="G2452" s="2">
        <f>'Moving Avg'!F2452</f>
        <v>11.597050000000001</v>
      </c>
      <c r="H2452" s="2">
        <f>'Moving Avg'!G2452</f>
        <v>11.636219999999994</v>
      </c>
      <c r="I2452" s="2">
        <f>'Moving Avg'!H2452</f>
        <v>9.8704849999999933</v>
      </c>
      <c r="J2452" s="5" t="str">
        <f>OBV!F2452</f>
        <v>NEUTRAL</v>
      </c>
      <c r="K2452" s="5" t="str">
        <f>OBV!G2452</f>
        <v>NEUTRAL</v>
      </c>
      <c r="L2452" s="5" t="str">
        <f>OBV!H2452</f>
        <v>NEUTRAL</v>
      </c>
    </row>
    <row r="2453" spans="1:12" ht="13.5" x14ac:dyDescent="0.25">
      <c r="A2453" s="3">
        <f>RSI!A2453</f>
        <v>45575</v>
      </c>
      <c r="B2453" s="2">
        <f>RSI!B2453</f>
        <v>11.631</v>
      </c>
      <c r="C2453" s="2">
        <f>RSI!I2453</f>
        <v>51.485411782571823</v>
      </c>
      <c r="D2453" s="2">
        <f>MACD!E2453</f>
        <v>-3.677864890435778E-2</v>
      </c>
      <c r="E2453" s="2">
        <f>MACD!F2453</f>
        <v>-2.0729453807565537E-2</v>
      </c>
      <c r="F2453" s="2">
        <f>'Moving Avg'!D2453</f>
        <v>11.631</v>
      </c>
      <c r="G2453" s="2">
        <f>'Moving Avg'!F2453</f>
        <v>11.593349999999999</v>
      </c>
      <c r="H2453" s="2">
        <f>'Moving Avg'!G2453</f>
        <v>11.636399999999995</v>
      </c>
      <c r="I2453" s="2">
        <f>'Moving Avg'!H2453</f>
        <v>9.8924849999999935</v>
      </c>
      <c r="J2453" s="5" t="str">
        <f>OBV!F2453</f>
        <v>NEUTRAL</v>
      </c>
      <c r="K2453" s="5" t="str">
        <f>OBV!G2453</f>
        <v>NEUTRAL</v>
      </c>
      <c r="L2453" s="5" t="str">
        <f>OBV!H2453</f>
        <v>NEUTRAL</v>
      </c>
    </row>
    <row r="2454" spans="1:12" ht="13.5" x14ac:dyDescent="0.25">
      <c r="A2454" s="3">
        <f>RSI!A2454</f>
        <v>45576</v>
      </c>
      <c r="B2454" s="2">
        <f>RSI!B2454</f>
        <v>11.538</v>
      </c>
      <c r="C2454" s="2">
        <f>RSI!I2454</f>
        <v>43.030003268314459</v>
      </c>
      <c r="D2454" s="2">
        <f>MACD!E2454</f>
        <v>-1.1863767940463177E-2</v>
      </c>
      <c r="E2454" s="2">
        <f>MACD!F2454</f>
        <v>-1.8956316634145067E-2</v>
      </c>
      <c r="F2454" s="2">
        <f>'Moving Avg'!D2454</f>
        <v>11.612399999999999</v>
      </c>
      <c r="G2454" s="2">
        <f>'Moving Avg'!F2454</f>
        <v>11.585000000000001</v>
      </c>
      <c r="H2454" s="2">
        <f>'Moving Avg'!G2454</f>
        <v>11.634719999999994</v>
      </c>
      <c r="I2454" s="2">
        <f>'Moving Avg'!H2454</f>
        <v>9.9140199999999936</v>
      </c>
      <c r="J2454" s="5" t="str">
        <f>OBV!F2454</f>
        <v>BEARISH</v>
      </c>
      <c r="K2454" s="5" t="str">
        <f>OBV!G2454</f>
        <v>WEAK</v>
      </c>
      <c r="L2454" s="5" t="str">
        <f>OBV!H2454</f>
        <v>CONFIRMED BEARISH</v>
      </c>
    </row>
    <row r="2455" spans="1:12" ht="13.5" x14ac:dyDescent="0.25">
      <c r="A2455" s="3">
        <f>RSI!A2455</f>
        <v>45579</v>
      </c>
      <c r="B2455" s="2">
        <f>RSI!B2455</f>
        <v>11.529</v>
      </c>
      <c r="C2455" s="2">
        <f>RSI!I2455</f>
        <v>42.305908066106383</v>
      </c>
      <c r="D2455" s="2">
        <f>MACD!E2455</f>
        <v>1.0361438147379332E-2</v>
      </c>
      <c r="E2455" s="2">
        <f>MACD!F2455</f>
        <v>-1.3092765677840188E-2</v>
      </c>
      <c r="F2455" s="2">
        <f>'Moving Avg'!D2455</f>
        <v>11.591999999999999</v>
      </c>
      <c r="G2455" s="2">
        <f>'Moving Avg'!F2455</f>
        <v>11.602549999999999</v>
      </c>
      <c r="H2455" s="2">
        <f>'Moving Avg'!G2455</f>
        <v>11.632859999999996</v>
      </c>
      <c r="I2455" s="2">
        <f>'Moving Avg'!H2455</f>
        <v>9.9355099999999936</v>
      </c>
      <c r="J2455" s="5" t="str">
        <f>OBV!F2455</f>
        <v>BEARISH</v>
      </c>
      <c r="K2455" s="5" t="str">
        <f>OBV!G2455</f>
        <v>WEAK</v>
      </c>
      <c r="L2455" s="5" t="str">
        <f>OBV!H2455</f>
        <v>CONFIRMED BEARISH</v>
      </c>
    </row>
    <row r="2456" spans="1:12" ht="13.5" x14ac:dyDescent="0.25">
      <c r="A2456" s="3">
        <f>RSI!A2456</f>
        <v>45581</v>
      </c>
      <c r="B2456" s="2">
        <f>RSI!B2456</f>
        <v>11.529</v>
      </c>
      <c r="C2456" s="2">
        <f>RSI!I2456</f>
        <v>42.305908066106383</v>
      </c>
      <c r="D2456" s="2">
        <f>MACD!E2456</f>
        <v>2.9661967838455539E-2</v>
      </c>
      <c r="E2456" s="2">
        <f>MACD!F2456</f>
        <v>-4.541818974581043E-3</v>
      </c>
      <c r="F2456" s="2">
        <f>'Moving Avg'!D2456</f>
        <v>11.571599999999998</v>
      </c>
      <c r="G2456" s="2">
        <f>'Moving Avg'!F2456</f>
        <v>11.6021</v>
      </c>
      <c r="H2456" s="2">
        <f>'Moving Avg'!G2456</f>
        <v>11.631199999999996</v>
      </c>
      <c r="I2456" s="2">
        <f>'Moving Avg'!H2456</f>
        <v>9.9569999999999936</v>
      </c>
      <c r="J2456" s="5" t="str">
        <f>OBV!F2456</f>
        <v>BEARISH</v>
      </c>
      <c r="K2456" s="5" t="str">
        <f>OBV!G2456</f>
        <v>WEAK</v>
      </c>
      <c r="L2456" s="5" t="str">
        <f>OBV!H2456</f>
        <v>CONFIRMED BEARISH</v>
      </c>
    </row>
    <row r="2457" spans="1:12" ht="13.5" x14ac:dyDescent="0.25">
      <c r="A2457" s="3">
        <f>RSI!A2457</f>
        <v>45582</v>
      </c>
      <c r="B2457" s="2">
        <f>RSI!B2457</f>
        <v>11.538</v>
      </c>
      <c r="C2457" s="2">
        <f>RSI!I2457</f>
        <v>43.410319513250407</v>
      </c>
      <c r="D2457" s="2">
        <f>MACD!E2457</f>
        <v>3.4399853290569382E-2</v>
      </c>
      <c r="E2457" s="2">
        <f>MACD!F2457</f>
        <v>3.2465154784490423E-3</v>
      </c>
      <c r="F2457" s="2">
        <f>'Moving Avg'!D2457</f>
        <v>11.553000000000001</v>
      </c>
      <c r="G2457" s="2">
        <f>'Moving Avg'!F2457</f>
        <v>11.602100000000002</v>
      </c>
      <c r="H2457" s="2">
        <f>'Moving Avg'!G2457</f>
        <v>11.629719999999997</v>
      </c>
      <c r="I2457" s="2">
        <f>'Moving Avg'!H2457</f>
        <v>9.9785349999999937</v>
      </c>
      <c r="J2457" s="5" t="str">
        <f>OBV!F2457</f>
        <v>BEARISH</v>
      </c>
      <c r="K2457" s="5" t="str">
        <f>OBV!G2457</f>
        <v>WEAK</v>
      </c>
      <c r="L2457" s="5" t="str">
        <f>OBV!H2457</f>
        <v>CONFIRMED BEARISH</v>
      </c>
    </row>
    <row r="2458" spans="1:12" ht="13.5" x14ac:dyDescent="0.25">
      <c r="A2458" s="3">
        <f>RSI!A2458</f>
        <v>45583</v>
      </c>
      <c r="B2458" s="2">
        <f>RSI!B2458</f>
        <v>11.631</v>
      </c>
      <c r="C2458" s="2">
        <f>RSI!I2458</f>
        <v>53.348187081133958</v>
      </c>
      <c r="D2458" s="2">
        <f>MACD!E2458</f>
        <v>3.1890790858001949E-2</v>
      </c>
      <c r="E2458" s="2">
        <f>MACD!F2458</f>
        <v>8.9753705543596241E-3</v>
      </c>
      <c r="F2458" s="2">
        <f>'Moving Avg'!D2458</f>
        <v>11.553000000000001</v>
      </c>
      <c r="G2458" s="2">
        <f>'Moving Avg'!F2458</f>
        <v>11.606750000000002</v>
      </c>
      <c r="H2458" s="2">
        <f>'Moving Avg'!G2458</f>
        <v>11.630099999999997</v>
      </c>
      <c r="I2458" s="2">
        <f>'Moving Avg'!H2458</f>
        <v>9.9992149999999942</v>
      </c>
      <c r="J2458" s="5" t="str">
        <f>OBV!F2458</f>
        <v>BEARISH</v>
      </c>
      <c r="K2458" s="5" t="str">
        <f>OBV!G2458</f>
        <v>WEAK</v>
      </c>
      <c r="L2458" s="5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11.612</v>
      </c>
      <c r="C2459" s="2">
        <f>RSI!I2459</f>
        <v>51.363614984388462</v>
      </c>
      <c r="D2459" s="2">
        <f>MACD!E2459</f>
        <v>3.0968980794218837E-2</v>
      </c>
      <c r="E2459" s="2">
        <f>MACD!F2459</f>
        <v>1.3374092602331467E-2</v>
      </c>
      <c r="F2459" s="2">
        <f>'Moving Avg'!D2459</f>
        <v>11.567800000000002</v>
      </c>
      <c r="G2459" s="2">
        <f>'Moving Avg'!F2459</f>
        <v>11.610900000000001</v>
      </c>
      <c r="H2459" s="2">
        <f>'Moving Avg'!G2459</f>
        <v>11.630099999999997</v>
      </c>
      <c r="I2459" s="2">
        <f>'Moving Avg'!H2459</f>
        <v>10.019799999999996</v>
      </c>
      <c r="J2459" s="5" t="str">
        <f>OBV!F2459</f>
        <v>BEARISH</v>
      </c>
      <c r="K2459" s="5" t="str">
        <f>OBV!G2459</f>
        <v>WEAK</v>
      </c>
      <c r="L2459" s="5" t="str">
        <f>OBV!H2459</f>
        <v>BEARISH DIVERGENCE</v>
      </c>
    </row>
    <row r="2460" spans="1:12" ht="13.5" x14ac:dyDescent="0.25">
      <c r="A2460" s="3">
        <f>RSI!A2460</f>
        <v>45587</v>
      </c>
      <c r="B2460" s="2">
        <f>RSI!B2460</f>
        <v>11.631</v>
      </c>
      <c r="C2460" s="2">
        <f>RSI!I2460</f>
        <v>53.237029950626543</v>
      </c>
      <c r="D2460" s="2">
        <f>MACD!E2460</f>
        <v>2.8702958883343399E-2</v>
      </c>
      <c r="E2460" s="2">
        <f>MACD!F2460</f>
        <v>1.6439865858533853E-2</v>
      </c>
      <c r="F2460" s="2">
        <f>'Moving Avg'!D2460</f>
        <v>11.588200000000001</v>
      </c>
      <c r="G2460" s="2">
        <f>'Moving Avg'!F2460</f>
        <v>11.615550000000001</v>
      </c>
      <c r="H2460" s="2">
        <f>'Moving Avg'!G2460</f>
        <v>11.630479999999999</v>
      </c>
      <c r="I2460" s="2">
        <f>'Moving Avg'!H2460</f>
        <v>10.040479999999997</v>
      </c>
      <c r="J2460" s="5" t="str">
        <f>OBV!F2460</f>
        <v>NEUTRAL</v>
      </c>
      <c r="K2460" s="5" t="str">
        <f>OBV!G2460</f>
        <v>NEUTRAL</v>
      </c>
      <c r="L2460" s="5" t="str">
        <f>OBV!H2460</f>
        <v>NEUTRAL</v>
      </c>
    </row>
    <row r="2461" spans="1:12" ht="13.5" x14ac:dyDescent="0.25">
      <c r="A2461" s="3">
        <f>RSI!A2461</f>
        <v>45588</v>
      </c>
      <c r="B2461" s="2">
        <f>RSI!B2461</f>
        <v>11.631</v>
      </c>
      <c r="C2461" s="2">
        <f>RSI!I2461</f>
        <v>53.237029950626543</v>
      </c>
      <c r="D2461" s="2">
        <f>MACD!E2461</f>
        <v>2.660048634481349E-2</v>
      </c>
      <c r="E2461" s="2">
        <f>MACD!F2461</f>
        <v>1.8471989955789782E-2</v>
      </c>
      <c r="F2461" s="2">
        <f>'Moving Avg'!D2461</f>
        <v>11.608599999999999</v>
      </c>
      <c r="G2461" s="2">
        <f>'Moving Avg'!F2461</f>
        <v>11.620200000000001</v>
      </c>
      <c r="H2461" s="2">
        <f>'Moving Avg'!G2461</f>
        <v>11.630859999999998</v>
      </c>
      <c r="I2461" s="2">
        <f>'Moving Avg'!H2461</f>
        <v>10.062479999999997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11.631</v>
      </c>
      <c r="C2462" s="2">
        <f>RSI!I2462</f>
        <v>53.237029950626543</v>
      </c>
      <c r="D2462" s="2">
        <f>MACD!E2462</f>
        <v>2.4650110579926832E-2</v>
      </c>
      <c r="E2462" s="2">
        <f>MACD!F2462</f>
        <v>1.9707614080617192E-2</v>
      </c>
      <c r="F2462" s="2">
        <f>'Moving Avg'!D2462</f>
        <v>11.6272</v>
      </c>
      <c r="G2462" s="2">
        <f>'Moving Avg'!F2462</f>
        <v>11.62485</v>
      </c>
      <c r="H2462" s="2">
        <f>'Moving Avg'!G2462</f>
        <v>11.630859999999995</v>
      </c>
      <c r="I2462" s="2">
        <f>'Moving Avg'!H2462</f>
        <v>10.084479999999999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11.631</v>
      </c>
      <c r="C2463" s="2">
        <f>RSI!I2463</f>
        <v>53.237029950626543</v>
      </c>
      <c r="D2463" s="2">
        <f>MACD!E2463</f>
        <v>2.2841125458379352E-2</v>
      </c>
      <c r="E2463" s="2">
        <f>MACD!F2463</f>
        <v>2.0334316356169623E-2</v>
      </c>
      <c r="F2463" s="2">
        <f>'Moving Avg'!D2463</f>
        <v>11.6272</v>
      </c>
      <c r="G2463" s="2">
        <f>'Moving Avg'!F2463</f>
        <v>11.621650000000001</v>
      </c>
      <c r="H2463" s="2">
        <f>'Moving Avg'!G2463</f>
        <v>11.629379999999996</v>
      </c>
      <c r="I2463" s="2">
        <f>'Moving Avg'!H2463</f>
        <v>10.106479999999999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11.122999999999999</v>
      </c>
      <c r="C2464" s="2">
        <f>RSI!I2464</f>
        <v>22.319463778770142</v>
      </c>
      <c r="D2464" s="2">
        <f>MACD!E2464</f>
        <v>4.4485469018894719E-2</v>
      </c>
      <c r="E2464" s="2">
        <f>MACD!F2464</f>
        <v>2.5164546888714643E-2</v>
      </c>
      <c r="F2464" s="2">
        <f>'Moving Avg'!D2464</f>
        <v>11.529399999999999</v>
      </c>
      <c r="G2464" s="2">
        <f>'Moving Avg'!F2464</f>
        <v>11.592549999999999</v>
      </c>
      <c r="H2464" s="2">
        <f>'Moving Avg'!G2464</f>
        <v>11.617739999999996</v>
      </c>
      <c r="I2464" s="2">
        <f>'Moving Avg'!H2464</f>
        <v>10.12594</v>
      </c>
      <c r="J2464" s="5" t="str">
        <f>OBV!F2464</f>
        <v>NEUTRAL</v>
      </c>
      <c r="K2464" s="5" t="str">
        <f>OBV!G2464</f>
        <v>NEUTRAL</v>
      </c>
      <c r="L2464" s="5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11.622</v>
      </c>
      <c r="C2465" s="2">
        <f>RSI!I2465</f>
        <v>51.881109257462526</v>
      </c>
      <c r="D2465" s="2">
        <f>MACD!E2465</f>
        <v>2.7318097517659012E-2</v>
      </c>
      <c r="E2465" s="2">
        <f>MACD!F2465</f>
        <v>2.559525701450352E-2</v>
      </c>
      <c r="F2465" s="2">
        <f>'Moving Avg'!D2465</f>
        <v>11.5276</v>
      </c>
      <c r="G2465" s="2">
        <f>'Moving Avg'!F2465</f>
        <v>11.588399999999998</v>
      </c>
      <c r="H2465" s="2">
        <f>'Moving Avg'!G2465</f>
        <v>11.615899999999996</v>
      </c>
      <c r="I2465" s="2">
        <f>'Moving Avg'!H2465</f>
        <v>10.146275000000001</v>
      </c>
      <c r="J2465" s="5" t="str">
        <f>OBV!F2465</f>
        <v>NEUTRAL</v>
      </c>
      <c r="K2465" s="5" t="str">
        <f>OBV!G2465</f>
        <v>NEUTRAL</v>
      </c>
      <c r="L2465" s="5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11.631</v>
      </c>
      <c r="C2466" s="2">
        <f>RSI!I2466</f>
        <v>52.234178824622781</v>
      </c>
      <c r="D2466" s="2">
        <f>MACD!E2466</f>
        <v>1.1830064603381985E-2</v>
      </c>
      <c r="E2466" s="2">
        <f>MACD!F2466</f>
        <v>2.2842218532279215E-2</v>
      </c>
      <c r="F2466" s="2">
        <f>'Moving Avg'!D2466</f>
        <v>11.5276</v>
      </c>
      <c r="G2466" s="2">
        <f>'Moving Avg'!F2466</f>
        <v>11.5847</v>
      </c>
      <c r="H2466" s="2">
        <f>'Moving Avg'!G2466</f>
        <v>11.614239999999997</v>
      </c>
      <c r="I2466" s="2">
        <f>'Moving Avg'!H2466</f>
        <v>10.166655000000002</v>
      </c>
      <c r="J2466" s="5" t="str">
        <f>OBV!F2466</f>
        <v>NEUTRAL</v>
      </c>
      <c r="K2466" s="5" t="str">
        <f>OBV!G2466</f>
        <v>NEUTRAL</v>
      </c>
      <c r="L2466" s="5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11.169</v>
      </c>
      <c r="C2467" s="2">
        <f>RSI!I2467</f>
        <v>37.160719297583718</v>
      </c>
      <c r="D2467" s="2">
        <f>MACD!E2467</f>
        <v>3.4005194774779923E-2</v>
      </c>
      <c r="E2467" s="2">
        <f>MACD!F2467</f>
        <v>2.5074813780779356E-2</v>
      </c>
      <c r="F2467" s="2">
        <f>'Moving Avg'!D2467</f>
        <v>11.4352</v>
      </c>
      <c r="G2467" s="2">
        <f>'Moving Avg'!F2467</f>
        <v>11.561599999999999</v>
      </c>
      <c r="H2467" s="2">
        <f>'Moving Avg'!G2467</f>
        <v>11.603339999999996</v>
      </c>
      <c r="I2467" s="2">
        <f>'Moving Avg'!H2467</f>
        <v>10.184725000000002</v>
      </c>
      <c r="J2467" s="5" t="str">
        <f>OBV!F2467</f>
        <v>NEUTRAL</v>
      </c>
      <c r="K2467" s="5" t="str">
        <f>OBV!G2467</f>
        <v>NEUTRAL</v>
      </c>
      <c r="L2467" s="5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11.538</v>
      </c>
      <c r="C2468" s="2">
        <f>RSI!I2468</f>
        <v>49.656667172309469</v>
      </c>
      <c r="D2468" s="2">
        <f>MACD!E2468</f>
        <v>4.2170835851804256E-2</v>
      </c>
      <c r="E2468" s="2">
        <f>MACD!F2468</f>
        <v>2.8494018194984337E-2</v>
      </c>
      <c r="F2468" s="2">
        <f>'Moving Avg'!D2468</f>
        <v>11.416599999999999</v>
      </c>
      <c r="G2468" s="2">
        <f>'Moving Avg'!F2468</f>
        <v>11.556950000000001</v>
      </c>
      <c r="H2468" s="2">
        <f>'Moving Avg'!G2468</f>
        <v>11.599819999999996</v>
      </c>
      <c r="I2468" s="2">
        <f>'Moving Avg'!H2468</f>
        <v>10.204640000000001</v>
      </c>
      <c r="J2468" s="5" t="str">
        <f>OBV!F2468</f>
        <v>NEUTRAL</v>
      </c>
      <c r="K2468" s="5" t="str">
        <f>OBV!G2468</f>
        <v>NEUTRAL</v>
      </c>
      <c r="L2468" s="5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11.52</v>
      </c>
      <c r="C2469" s="2">
        <f>RSI!I2469</f>
        <v>49.143294098776039</v>
      </c>
      <c r="D2469" s="2">
        <f>MACD!E2469</f>
        <v>4.7557924036345511E-2</v>
      </c>
      <c r="E2469" s="2">
        <f>MACD!F2469</f>
        <v>3.2306799363256575E-2</v>
      </c>
      <c r="F2469" s="2">
        <f>'Moving Avg'!D2469</f>
        <v>11.495999999999999</v>
      </c>
      <c r="G2469" s="2">
        <f>'Moving Avg'!F2469</f>
        <v>11.551399999999999</v>
      </c>
      <c r="H2469" s="2">
        <f>'Moving Avg'!G2469</f>
        <v>11.596119999999996</v>
      </c>
      <c r="I2469" s="2">
        <f>'Moving Avg'!H2469</f>
        <v>10.224465000000002</v>
      </c>
      <c r="J2469" s="5" t="str">
        <f>OBV!F2469</f>
        <v>NEUTRAL</v>
      </c>
      <c r="K2469" s="5" t="str">
        <f>OBV!G2469</f>
        <v>NEUTRAL</v>
      </c>
      <c r="L2469" s="5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11.003</v>
      </c>
      <c r="C2470" s="2">
        <f>RSI!I2470</f>
        <v>37.235830038926274</v>
      </c>
      <c r="D2470" s="2">
        <f>MACD!E2470</f>
        <v>9.3504412795901715E-2</v>
      </c>
      <c r="E2470" s="2">
        <f>MACD!F2470</f>
        <v>4.4546322049785606E-2</v>
      </c>
      <c r="F2470" s="2">
        <f>'Moving Avg'!D2470</f>
        <v>11.372200000000001</v>
      </c>
      <c r="G2470" s="2">
        <f>'Moving Avg'!F2470</f>
        <v>11.520000000000001</v>
      </c>
      <c r="H2470" s="2">
        <f>'Moving Avg'!G2470</f>
        <v>11.590399999999997</v>
      </c>
      <c r="I2470" s="2">
        <f>'Moving Avg'!H2470</f>
        <v>10.241705000000001</v>
      </c>
      <c r="J2470" s="5" t="str">
        <f>OBV!F2470</f>
        <v>NEUTRAL</v>
      </c>
      <c r="K2470" s="5" t="str">
        <f>OBV!G2470</f>
        <v>NEUTRAL</v>
      </c>
      <c r="L2470" s="5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11.353999999999999</v>
      </c>
      <c r="C2471" s="2">
        <f>RSI!I2471</f>
        <v>46.681526385507276</v>
      </c>
      <c r="D2471" s="2">
        <f>MACD!E2471</f>
        <v>0.10959349187765177</v>
      </c>
      <c r="E2471" s="2">
        <f>MACD!F2471</f>
        <v>5.7555756015358846E-2</v>
      </c>
      <c r="F2471" s="2">
        <f>'Moving Avg'!D2471</f>
        <v>11.316800000000001</v>
      </c>
      <c r="G2471" s="2">
        <f>'Moving Avg'!F2471</f>
        <v>11.50615</v>
      </c>
      <c r="H2471" s="2">
        <f>'Moving Avg'!G2471</f>
        <v>11.583759999999998</v>
      </c>
      <c r="I2471" s="2">
        <f>'Moving Avg'!H2471</f>
        <v>10.260700000000002</v>
      </c>
      <c r="J2471" s="5" t="str">
        <f>OBV!F2471</f>
        <v>NEUTRAL</v>
      </c>
      <c r="K2471" s="5" t="str">
        <f>OBV!G2471</f>
        <v>NEUTRAL</v>
      </c>
      <c r="L2471" s="5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10.846</v>
      </c>
      <c r="C2472" s="2">
        <f>RSI!I2472</f>
        <v>37.81212094642845</v>
      </c>
      <c r="D2472" s="2">
        <f>MACD!E2472</f>
        <v>0.16173629182058846</v>
      </c>
      <c r="E2472" s="2">
        <f>MACD!F2472</f>
        <v>7.8391863176404772E-2</v>
      </c>
      <c r="F2472" s="2">
        <f>'Moving Avg'!D2472</f>
        <v>11.252199999999998</v>
      </c>
      <c r="G2472" s="2">
        <f>'Moving Avg'!F2472</f>
        <v>11.466900000000001</v>
      </c>
      <c r="H2472" s="2">
        <f>'Moving Avg'!G2472</f>
        <v>11.566579999999997</v>
      </c>
      <c r="I2472" s="2">
        <f>'Moving Avg'!H2472</f>
        <v>10.277155000000002</v>
      </c>
      <c r="J2472" s="5" t="str">
        <f>OBV!F2472</f>
        <v>NEUTRAL</v>
      </c>
      <c r="K2472" s="5" t="str">
        <f>OBV!G2472</f>
        <v>NEUTRAL</v>
      </c>
      <c r="L2472" s="5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10.366</v>
      </c>
      <c r="C2473" s="2">
        <f>RSI!I2473</f>
        <v>31.686076604147601</v>
      </c>
      <c r="D2473" s="2">
        <f>MACD!E2473</f>
        <v>0.24524718873519014</v>
      </c>
      <c r="E2473" s="2">
        <f>MACD!F2473</f>
        <v>0.11176292828816185</v>
      </c>
      <c r="F2473" s="2">
        <f>'Moving Avg'!D2473</f>
        <v>11.017799999999999</v>
      </c>
      <c r="G2473" s="2">
        <f>'Moving Avg'!F2473</f>
        <v>11.403650000000003</v>
      </c>
      <c r="H2473" s="2">
        <f>'Moving Avg'!G2473</f>
        <v>11.539799999999998</v>
      </c>
      <c r="I2473" s="2">
        <f>'Moving Avg'!H2473</f>
        <v>10.291210000000003</v>
      </c>
      <c r="J2473" s="5" t="str">
        <f>OBV!F2473</f>
        <v>NEUTRAL</v>
      </c>
      <c r="K2473" s="5" t="str">
        <f>OBV!G2473</f>
        <v>NEUTRAL</v>
      </c>
      <c r="L2473" s="5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10.791</v>
      </c>
      <c r="C2474" s="2">
        <f>RSI!I2474</f>
        <v>40.827273335096663</v>
      </c>
      <c r="D2474" s="2">
        <f>MACD!E2474</f>
        <v>0.21266174114708214</v>
      </c>
      <c r="E2474" s="2">
        <f>MACD!F2474</f>
        <v>0.13194269085994592</v>
      </c>
      <c r="F2474" s="2">
        <f>'Moving Avg'!D2474</f>
        <v>10.872</v>
      </c>
      <c r="G2474" s="2">
        <f>'Moving Avg'!F2474</f>
        <v>11.366300000000001</v>
      </c>
      <c r="H2474" s="2">
        <f>'Moving Avg'!G2474</f>
        <v>11.521520000000001</v>
      </c>
      <c r="I2474" s="2">
        <f>'Moving Avg'!H2474</f>
        <v>10.307390000000003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10.311</v>
      </c>
      <c r="C2475" s="2">
        <f>RSI!I2475</f>
        <v>35.112572874541826</v>
      </c>
      <c r="D2475" s="2">
        <f>MACD!E2475</f>
        <v>0.30081659855073539</v>
      </c>
      <c r="E2475" s="2">
        <f>MACD!F2475</f>
        <v>0.16571747239810383</v>
      </c>
      <c r="F2475" s="2">
        <f>'Moving Avg'!D2475</f>
        <v>10.733599999999999</v>
      </c>
      <c r="G2475" s="2">
        <f>'Moving Avg'!F2475</f>
        <v>11.305400000000002</v>
      </c>
      <c r="H2475" s="2">
        <f>'Moving Avg'!G2475</f>
        <v>11.493640000000001</v>
      </c>
      <c r="I2475" s="2">
        <f>'Moving Avg'!H2475</f>
        <v>10.322575000000004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10.154</v>
      </c>
      <c r="C2476" s="2">
        <f>RSI!I2476</f>
        <v>33.462711979846574</v>
      </c>
      <c r="D2476" s="2">
        <f>MACD!E2476</f>
        <v>0.39441010109148067</v>
      </c>
      <c r="E2476" s="2">
        <f>MACD!F2476</f>
        <v>0.21145599813677923</v>
      </c>
      <c r="F2476" s="2">
        <f>'Moving Avg'!D2476</f>
        <v>10.493600000000001</v>
      </c>
      <c r="G2476" s="2">
        <f>'Moving Avg'!F2476</f>
        <v>11.236649999999999</v>
      </c>
      <c r="H2476" s="2">
        <f>'Moving Avg'!G2476</f>
        <v>11.462619999999998</v>
      </c>
      <c r="I2476" s="2">
        <f>'Moving Avg'!H2476</f>
        <v>10.335700000000001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10.154</v>
      </c>
      <c r="C2477" s="2">
        <f>RSI!I2477</f>
        <v>33.462711979846574</v>
      </c>
      <c r="D2477" s="2">
        <f>MACD!E2477</f>
        <v>0.40899862757107996</v>
      </c>
      <c r="E2477" s="2">
        <f>MACD!F2477</f>
        <v>0.25096452402363939</v>
      </c>
      <c r="F2477" s="2">
        <f>'Moving Avg'!D2477</f>
        <v>10.3552</v>
      </c>
      <c r="G2477" s="2">
        <f>'Moving Avg'!F2477</f>
        <v>11.167449999999999</v>
      </c>
      <c r="H2477" s="2">
        <f>'Moving Avg'!G2477</f>
        <v>11.431599999999998</v>
      </c>
      <c r="I2477" s="2">
        <f>'Moving Avg'!H2477</f>
        <v>10.348825000000001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10.337999999999999</v>
      </c>
      <c r="C2478" s="2">
        <f>RSI!I2478</f>
        <v>37.457099801129587</v>
      </c>
      <c r="D2478" s="2">
        <f>MACD!E2478</f>
        <v>0.4704739844702388</v>
      </c>
      <c r="E2478" s="2">
        <f>MACD!F2478</f>
        <v>0.29486641611295927</v>
      </c>
      <c r="F2478" s="2">
        <f>'Moving Avg'!D2478</f>
        <v>10.349599999999999</v>
      </c>
      <c r="G2478" s="2">
        <f>'Moving Avg'!F2478</f>
        <v>11.102799999999998</v>
      </c>
      <c r="H2478" s="2">
        <f>'Moving Avg'!G2478</f>
        <v>11.404259999999999</v>
      </c>
      <c r="I2478" s="2">
        <f>'Moving Avg'!H2478</f>
        <v>10.361380000000004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10.071</v>
      </c>
      <c r="C2479" s="2">
        <f>RSI!I2479</f>
        <v>34.244517201730957</v>
      </c>
      <c r="D2479" s="2">
        <f>MACD!E2479</f>
        <v>0.54396067167647288</v>
      </c>
      <c r="E2479" s="2">
        <f>MACD!F2479</f>
        <v>0.34468526722566201</v>
      </c>
      <c r="F2479" s="2">
        <f>'Moving Avg'!D2479</f>
        <v>10.2056</v>
      </c>
      <c r="G2479" s="2">
        <f>'Moving Avg'!F2479</f>
        <v>11.025749999999999</v>
      </c>
      <c r="H2479" s="2">
        <f>'Moving Avg'!G2479</f>
        <v>11.37158</v>
      </c>
      <c r="I2479" s="2">
        <f>'Moving Avg'!H2479</f>
        <v>10.372600000000002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10.145</v>
      </c>
      <c r="C2480" s="2">
        <f>RSI!I2480</f>
        <v>35.885785651677537</v>
      </c>
      <c r="D2480" s="2">
        <f>MACD!E2480</f>
        <v>0.52682960698988879</v>
      </c>
      <c r="E2480" s="2">
        <f>MACD!F2480</f>
        <v>0.38111413517850734</v>
      </c>
      <c r="F2480" s="2">
        <f>'Moving Avg'!D2480</f>
        <v>10.1724</v>
      </c>
      <c r="G2480" s="2">
        <f>'Moving Avg'!F2480</f>
        <v>10.951449999999999</v>
      </c>
      <c r="H2480" s="2">
        <f>'Moving Avg'!G2480</f>
        <v>11.340379999999998</v>
      </c>
      <c r="I2480" s="2">
        <f>'Moving Avg'!H2480</f>
        <v>10.385890000000002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10.145</v>
      </c>
      <c r="C2481" s="2">
        <f>RSI!I2481</f>
        <v>35.885785651677537</v>
      </c>
      <c r="D2481" s="2">
        <f>MACD!E2481</f>
        <v>0.57118185423555445</v>
      </c>
      <c r="E2481" s="2">
        <f>MACD!F2481</f>
        <v>0.41912767898991682</v>
      </c>
      <c r="F2481" s="2">
        <f>'Moving Avg'!D2481</f>
        <v>10.170599999999999</v>
      </c>
      <c r="G2481" s="2">
        <f>'Moving Avg'!F2481</f>
        <v>10.87715</v>
      </c>
      <c r="H2481" s="2">
        <f>'Moving Avg'!G2481</f>
        <v>11.309179999999996</v>
      </c>
      <c r="I2481" s="2">
        <f>'Moving Avg'!H2481</f>
        <v>10.397520000000004</v>
      </c>
      <c r="J2481" s="5" t="str">
        <f>OBV!F2481</f>
        <v>NEUTRAL</v>
      </c>
      <c r="K2481" s="5" t="str">
        <f>OBV!G2481</f>
        <v>NEUTRAL</v>
      </c>
      <c r="L2481" s="5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10.154</v>
      </c>
      <c r="C2482" s="2">
        <f>RSI!I2482</f>
        <v>36.11072001121461</v>
      </c>
      <c r="D2482" s="2">
        <f>MACD!E2482</f>
        <v>0.5343788359324666</v>
      </c>
      <c r="E2482" s="2">
        <f>MACD!F2482</f>
        <v>0.4421779103784268</v>
      </c>
      <c r="F2482" s="2">
        <f>'Moving Avg'!D2482</f>
        <v>10.170599999999999</v>
      </c>
      <c r="G2482" s="2">
        <f>'Moving Avg'!F2482</f>
        <v>10.8033</v>
      </c>
      <c r="H2482" s="2">
        <f>'Moving Avg'!G2482</f>
        <v>11.278159999999998</v>
      </c>
      <c r="I2482" s="2">
        <f>'Moving Avg'!H2482</f>
        <v>10.409155000000004</v>
      </c>
      <c r="J2482" s="5" t="str">
        <f>OBV!F2482</f>
        <v>NEUTRAL</v>
      </c>
      <c r="K2482" s="5" t="str">
        <f>OBV!G2482</f>
        <v>NEUTRAL</v>
      </c>
      <c r="L2482" s="5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10.061999999999999</v>
      </c>
      <c r="C2483" s="2">
        <f>RSI!I2483</f>
        <v>34.767923422011506</v>
      </c>
      <c r="D2483" s="2">
        <f>MACD!E2483</f>
        <v>0.44030947588380975</v>
      </c>
      <c r="E2483" s="2">
        <f>MACD!F2483</f>
        <v>0.44180422347950338</v>
      </c>
      <c r="F2483" s="2">
        <f>'Moving Avg'!D2483</f>
        <v>10.115399999999999</v>
      </c>
      <c r="G2483" s="2">
        <f>'Moving Avg'!F2483</f>
        <v>10.72485</v>
      </c>
      <c r="H2483" s="2">
        <f>'Moving Avg'!G2483</f>
        <v>11.245299999999997</v>
      </c>
      <c r="I2483" s="2">
        <f>'Moving Avg'!H2483</f>
        <v>10.420330000000003</v>
      </c>
      <c r="J2483" s="5" t="str">
        <f>OBV!F2483</f>
        <v>NEUTRAL</v>
      </c>
      <c r="K2483" s="5" t="str">
        <f>OBV!G2483</f>
        <v>NEUTRAL</v>
      </c>
      <c r="L2483" s="5" t="str">
        <f>OBV!H2483</f>
        <v>NEUTRAL</v>
      </c>
    </row>
    <row r="2484" spans="1:12" ht="13.5" x14ac:dyDescent="0.25">
      <c r="A2484" s="3">
        <f>RSI!A2484</f>
        <v>45621</v>
      </c>
      <c r="B2484" s="2">
        <f>RSI!B2484</f>
        <v>10.135</v>
      </c>
      <c r="C2484" s="2">
        <f>RSI!I2484</f>
        <v>36.776876286947392</v>
      </c>
      <c r="D2484" s="2">
        <f>MACD!E2484</f>
        <v>0.42503223395527456</v>
      </c>
      <c r="E2484" s="2">
        <f>MACD!F2484</f>
        <v>0.43844982557465761</v>
      </c>
      <c r="F2484" s="2">
        <f>'Moving Avg'!D2484</f>
        <v>10.1282</v>
      </c>
      <c r="G2484" s="2">
        <f>'Moving Avg'!F2484</f>
        <v>10.67545</v>
      </c>
      <c r="H2484" s="2">
        <f>'Moving Avg'!G2484</f>
        <v>11.213899999999999</v>
      </c>
      <c r="I2484" s="2">
        <f>'Moving Avg'!H2484</f>
        <v>10.431910000000002</v>
      </c>
      <c r="J2484" s="5" t="str">
        <f>OBV!F2484</f>
        <v>NEUTRAL</v>
      </c>
      <c r="K2484" s="5" t="str">
        <f>OBV!G2484</f>
        <v>NEUTRAL</v>
      </c>
      <c r="L2484" s="5" t="str">
        <f>OBV!H2484</f>
        <v>NEUTRAL</v>
      </c>
    </row>
    <row r="2485" spans="1:12" ht="13.5" x14ac:dyDescent="0.25">
      <c r="A2485" s="3">
        <f>RSI!A2485</f>
        <v>45622</v>
      </c>
      <c r="B2485" s="2">
        <f>RSI!B2485</f>
        <v>10.125999999999999</v>
      </c>
      <c r="C2485" s="2">
        <f>RSI!I2485</f>
        <v>36.627109496518884</v>
      </c>
      <c r="D2485" s="2">
        <f>MACD!E2485</f>
        <v>0.34251550898043348</v>
      </c>
      <c r="E2485" s="2">
        <f>MACD!F2485</f>
        <v>0.41926296225581283</v>
      </c>
      <c r="F2485" s="2">
        <f>'Moving Avg'!D2485</f>
        <v>10.124399999999998</v>
      </c>
      <c r="G2485" s="2">
        <f>'Moving Avg'!F2485</f>
        <v>10.60065</v>
      </c>
      <c r="H2485" s="2">
        <f>'Moving Avg'!G2485</f>
        <v>11.192859999999998</v>
      </c>
      <c r="I2485" s="2">
        <f>'Moving Avg'!H2485</f>
        <v>10.443445000000004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</row>
    <row r="2486" spans="1:12" ht="13.5" x14ac:dyDescent="0.25">
      <c r="A2486" s="3">
        <f>RSI!A2486</f>
        <v>45623</v>
      </c>
      <c r="B2486" s="2">
        <f>RSI!B2486</f>
        <v>10.098000000000001</v>
      </c>
      <c r="C2486" s="2">
        <f>RSI!I2486</f>
        <v>36.134096812244046</v>
      </c>
      <c r="D2486" s="2">
        <f>MACD!E2486</f>
        <v>0.25399083261575583</v>
      </c>
      <c r="E2486" s="2">
        <f>MACD!F2486</f>
        <v>0.38620853632780144</v>
      </c>
      <c r="F2486" s="2">
        <f>'Moving Avg'!D2486</f>
        <v>10.114999999999998</v>
      </c>
      <c r="G2486" s="2">
        <f>'Moving Avg'!F2486</f>
        <v>10.524000000000001</v>
      </c>
      <c r="H2486" s="2">
        <f>'Moving Avg'!G2486</f>
        <v>11.164059999999997</v>
      </c>
      <c r="I2486" s="2">
        <f>'Moving Avg'!H2486</f>
        <v>10.453565000000003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</row>
    <row r="2487" spans="1:12" ht="13.5" x14ac:dyDescent="0.25">
      <c r="A2487" s="3">
        <f>RSI!A2487</f>
        <v>45624</v>
      </c>
      <c r="B2487" s="2">
        <f>RSI!B2487</f>
        <v>10.052</v>
      </c>
      <c r="C2487" s="2">
        <f>RSI!I2487</f>
        <v>35.293600342898841</v>
      </c>
      <c r="D2487" s="2">
        <f>MACD!E2487</f>
        <v>0.18578499406661031</v>
      </c>
      <c r="E2487" s="2">
        <f>MACD!F2487</f>
        <v>0.34612382787556323</v>
      </c>
      <c r="F2487" s="2">
        <f>'Moving Avg'!D2487</f>
        <v>10.0946</v>
      </c>
      <c r="G2487" s="2">
        <f>'Moving Avg'!F2487</f>
        <v>10.46815</v>
      </c>
      <c r="H2487" s="2">
        <f>'Moving Avg'!G2487</f>
        <v>11.134339999999995</v>
      </c>
      <c r="I2487" s="2">
        <f>'Moving Avg'!H2487</f>
        <v>10.463670000000004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10.042999999999999</v>
      </c>
      <c r="C2488" s="2">
        <f>RSI!I2488</f>
        <v>35.121468697741776</v>
      </c>
      <c r="D2488" s="2">
        <f>MACD!E2488</f>
        <v>0.16036691549885695</v>
      </c>
      <c r="E2488" s="2">
        <f>MACD!F2488</f>
        <v>0.30897244540022195</v>
      </c>
      <c r="F2488" s="2">
        <f>'Moving Avg'!D2488</f>
        <v>10.0908</v>
      </c>
      <c r="G2488" s="2">
        <f>'Moving Avg'!F2488</f>
        <v>10.3934</v>
      </c>
      <c r="H2488" s="2">
        <f>'Moving Avg'!G2488</f>
        <v>11.104439999999997</v>
      </c>
      <c r="I2488" s="2">
        <f>'Moving Avg'!H2488</f>
        <v>10.473900000000004</v>
      </c>
      <c r="J2488" s="5" t="str">
        <f>OBV!F2488</f>
        <v>NEUTRAL</v>
      </c>
      <c r="K2488" s="5" t="str">
        <f>OBV!G2488</f>
        <v>NEUTRAL</v>
      </c>
      <c r="L2488" s="5" t="str">
        <f>OBV!H2488</f>
        <v>NEUTRAL</v>
      </c>
    </row>
    <row r="2489" spans="1:12" ht="13.5" x14ac:dyDescent="0.25">
      <c r="A2489" s="3">
        <f>RSI!A2489</f>
        <v>45628</v>
      </c>
      <c r="B2489" s="2">
        <f>RSI!B2489</f>
        <v>9.9689999999999994</v>
      </c>
      <c r="C2489" s="2">
        <f>RSI!I2489</f>
        <v>33.667517773817096</v>
      </c>
      <c r="D2489" s="2">
        <f>MACD!E2489</f>
        <v>0.10639130504835137</v>
      </c>
      <c r="E2489" s="2">
        <f>MACD!F2489</f>
        <v>0.26845621732984787</v>
      </c>
      <c r="F2489" s="2">
        <f>'Moving Avg'!D2489</f>
        <v>10.057600000000001</v>
      </c>
      <c r="G2489" s="2">
        <f>'Moving Avg'!F2489</f>
        <v>10.315849999999999</v>
      </c>
      <c r="H2489" s="2">
        <f>'Moving Avg'!G2489</f>
        <v>11.073239999999998</v>
      </c>
      <c r="I2489" s="2">
        <f>'Moving Avg'!H2489</f>
        <v>10.483630000000003</v>
      </c>
      <c r="J2489" s="5" t="str">
        <f>OBV!F2489</f>
        <v>NEUTRAL</v>
      </c>
      <c r="K2489" s="5" t="str">
        <f>OBV!G2489</f>
        <v>NEUTRAL</v>
      </c>
      <c r="L2489" s="5" t="str">
        <f>OBV!H2489</f>
        <v>NEUTRAL</v>
      </c>
    </row>
    <row r="2490" spans="1:12" ht="13.5" x14ac:dyDescent="0.25">
      <c r="A2490" s="3">
        <f>RSI!A2490</f>
        <v>45629</v>
      </c>
      <c r="B2490" s="2">
        <f>RSI!B2490</f>
        <v>9.9600000000000009</v>
      </c>
      <c r="C2490" s="2">
        <f>RSI!I2490</f>
        <v>33.485951493740927</v>
      </c>
      <c r="D2490" s="2">
        <f>MACD!E2490</f>
        <v>7.6103960050964758E-2</v>
      </c>
      <c r="E2490" s="2">
        <f>MACD!F2490</f>
        <v>0.22998576587407124</v>
      </c>
      <c r="F2490" s="2">
        <f>'Moving Avg'!D2490</f>
        <v>10.0244</v>
      </c>
      <c r="G2490" s="2">
        <f>'Moving Avg'!F2490</f>
        <v>10.2637</v>
      </c>
      <c r="H2490" s="2">
        <f>'Moving Avg'!G2490</f>
        <v>11.041680000000001</v>
      </c>
      <c r="I2490" s="2">
        <f>'Moving Avg'!H2490</f>
        <v>10.493315000000003</v>
      </c>
      <c r="J2490" s="5" t="str">
        <f>OBV!F2490</f>
        <v>NEUTRAL</v>
      </c>
      <c r="K2490" s="5" t="str">
        <f>OBV!G2490</f>
        <v>NEUTRAL</v>
      </c>
      <c r="L2490" s="5" t="str">
        <f>OBV!H2490</f>
        <v>NEUTRAL</v>
      </c>
    </row>
    <row r="2491" spans="1:12" ht="13.5" x14ac:dyDescent="0.25">
      <c r="A2491" s="3">
        <f>RSI!A2491</f>
        <v>45630</v>
      </c>
      <c r="B2491" s="2">
        <f>RSI!B2491</f>
        <v>9.9600000000000009</v>
      </c>
      <c r="C2491" s="2">
        <f>RSI!I2491</f>
        <v>33.485951493740927</v>
      </c>
      <c r="D2491" s="2">
        <f>MACD!E2491</f>
        <v>5.3615539211975261E-2</v>
      </c>
      <c r="E2491" s="2">
        <f>MACD!F2491</f>
        <v>0.19471172054165206</v>
      </c>
      <c r="F2491" s="2">
        <f>'Moving Avg'!D2491</f>
        <v>9.9968000000000004</v>
      </c>
      <c r="G2491" s="2">
        <f>'Moving Avg'!F2491</f>
        <v>10.193999999999999</v>
      </c>
      <c r="H2491" s="2">
        <f>'Moving Avg'!G2491</f>
        <v>11.010120000000002</v>
      </c>
      <c r="I2491" s="2">
        <f>'Moving Avg'!H2491</f>
        <v>10.502490000000002</v>
      </c>
      <c r="J2491" s="5" t="str">
        <f>OBV!F2491</f>
        <v>NEUTRAL</v>
      </c>
      <c r="K2491" s="5" t="str">
        <f>OBV!G2491</f>
        <v>NEUTRAL</v>
      </c>
      <c r="L2491" s="5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9.9600000000000009</v>
      </c>
      <c r="C2492" s="2">
        <f>RSI!I2492</f>
        <v>33.485951493740927</v>
      </c>
      <c r="D2492" s="2">
        <f>MACD!E2492</f>
        <v>3.8878280273031862E-2</v>
      </c>
      <c r="E2492" s="2">
        <f>MACD!F2492</f>
        <v>0.16354503248792804</v>
      </c>
      <c r="F2492" s="2">
        <f>'Moving Avg'!D2492</f>
        <v>9.9784000000000006</v>
      </c>
      <c r="G2492" s="2">
        <f>'Moving Avg'!F2492</f>
        <v>10.149700000000001</v>
      </c>
      <c r="H2492" s="2">
        <f>'Moving Avg'!G2492</f>
        <v>10.978560000000002</v>
      </c>
      <c r="I2492" s="2">
        <f>'Moving Avg'!H2492</f>
        <v>10.511665000000002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10.098000000000001</v>
      </c>
      <c r="C2493" s="2">
        <f>RSI!I2493</f>
        <v>39.712430140326163</v>
      </c>
      <c r="D2493" s="2">
        <f>MACD!E2493</f>
        <v>4.7236952892664164E-3</v>
      </c>
      <c r="E2493" s="2">
        <f>MACD!F2493</f>
        <v>0.13178076504819572</v>
      </c>
      <c r="F2493" s="2">
        <f>'Moving Avg'!D2493</f>
        <v>9.9893999999999998</v>
      </c>
      <c r="G2493" s="2">
        <f>'Moving Avg'!F2493</f>
        <v>10.136300000000002</v>
      </c>
      <c r="H2493" s="2">
        <f>'Moving Avg'!G2493</f>
        <v>10.946619999999998</v>
      </c>
      <c r="I2493" s="2">
        <f>'Moving Avg'!H2493</f>
        <v>10.521445000000002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10.098000000000001</v>
      </c>
      <c r="C2494" s="2">
        <f>RSI!I2494</f>
        <v>39.712430140326163</v>
      </c>
      <c r="D2494" s="2">
        <f>MACD!E2494</f>
        <v>-1.1268913405015013E-2</v>
      </c>
      <c r="E2494" s="2">
        <f>MACD!F2494</f>
        <v>0.10317082935755358</v>
      </c>
      <c r="F2494" s="2">
        <f>'Moving Avg'!D2494</f>
        <v>10.0152</v>
      </c>
      <c r="G2494" s="2">
        <f>'Moving Avg'!F2494</f>
        <v>10.101650000000003</v>
      </c>
      <c r="H2494" s="2">
        <f>'Moving Avg'!G2494</f>
        <v>10.914479999999999</v>
      </c>
      <c r="I2494" s="2">
        <f>'Moving Avg'!H2494</f>
        <v>10.531269999999999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10.098000000000001</v>
      </c>
      <c r="C2495" s="2">
        <f>RSI!I2495</f>
        <v>39.712430140326163</v>
      </c>
      <c r="D2495" s="2">
        <f>MACD!E2495</f>
        <v>-2.4633277328968362E-2</v>
      </c>
      <c r="E2495" s="2">
        <f>MACD!F2495</f>
        <v>7.7610008020249199E-2</v>
      </c>
      <c r="F2495" s="2">
        <f>'Moving Avg'!D2495</f>
        <v>10.0428</v>
      </c>
      <c r="G2495" s="2">
        <f>'Moving Avg'!F2495</f>
        <v>10.091000000000003</v>
      </c>
      <c r="H2495" s="2">
        <f>'Moving Avg'!G2495</f>
        <v>10.882339999999994</v>
      </c>
      <c r="I2495" s="2">
        <f>'Moving Avg'!H2495</f>
        <v>10.541009999999998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10.098000000000001</v>
      </c>
      <c r="C2496" s="2">
        <f>RSI!I2496</f>
        <v>39.712430140326163</v>
      </c>
      <c r="D2496" s="2">
        <f>MACD!E2496</f>
        <v>-3.8811815704384856E-2</v>
      </c>
      <c r="E2496" s="2">
        <f>MACD!F2496</f>
        <v>5.432564327532239E-2</v>
      </c>
      <c r="F2496" s="2">
        <f>'Moving Avg'!D2496</f>
        <v>10.070399999999999</v>
      </c>
      <c r="G2496" s="2">
        <f>'Moving Avg'!F2496</f>
        <v>10.088200000000004</v>
      </c>
      <c r="H2496" s="2">
        <f>'Moving Avg'!G2496</f>
        <v>10.850199999999996</v>
      </c>
      <c r="I2496" s="2">
        <f>'Moving Avg'!H2496</f>
        <v>10.550749999999999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10.089</v>
      </c>
      <c r="C2497" s="2">
        <f>RSI!I2497</f>
        <v>39.388980984311431</v>
      </c>
      <c r="D2497" s="2">
        <f>MACD!E2497</f>
        <v>-5.5888313682794788E-2</v>
      </c>
      <c r="E2497" s="2">
        <f>MACD!F2497</f>
        <v>3.2282851883698956E-2</v>
      </c>
      <c r="F2497" s="2">
        <f>'Moving Avg'!D2497</f>
        <v>10.0962</v>
      </c>
      <c r="G2497" s="2">
        <f>'Moving Avg'!F2497</f>
        <v>10.084950000000003</v>
      </c>
      <c r="H2497" s="2">
        <f>'Moving Avg'!G2497</f>
        <v>10.81936</v>
      </c>
      <c r="I2497" s="2">
        <f>'Moving Avg'!H2497</f>
        <v>10.560484999999998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10.098000000000001</v>
      </c>
      <c r="C2498" s="2">
        <f>RSI!I2498</f>
        <v>39.915996142971949</v>
      </c>
      <c r="D2498" s="2">
        <f>MACD!E2498</f>
        <v>-7.1103366928753076E-2</v>
      </c>
      <c r="E2498" s="2">
        <f>MACD!F2498</f>
        <v>1.160560812120855E-2</v>
      </c>
      <c r="F2498" s="2">
        <f>'Moving Avg'!D2498</f>
        <v>10.0962</v>
      </c>
      <c r="G2498" s="2">
        <f>'Moving Avg'!F2498</f>
        <v>10.072950000000004</v>
      </c>
      <c r="H2498" s="2">
        <f>'Moving Avg'!G2498</f>
        <v>10.788699999999999</v>
      </c>
      <c r="I2498" s="2">
        <f>'Moving Avg'!H2498</f>
        <v>10.570309999999999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</row>
    <row r="2499" spans="1:12" ht="13.5" x14ac:dyDescent="0.25">
      <c r="A2499" s="3">
        <f>RSI!A2499</f>
        <v>45642</v>
      </c>
      <c r="B2499" s="2">
        <f>RSI!B2499</f>
        <v>10.089</v>
      </c>
      <c r="C2499" s="2">
        <f>RSI!I2499</f>
        <v>39.545694691810077</v>
      </c>
      <c r="D2499" s="2">
        <f>MACD!E2499</f>
        <v>-9.3558427256171584E-2</v>
      </c>
      <c r="E2499" s="2">
        <f>MACD!F2499</f>
        <v>-9.4271989542674753E-3</v>
      </c>
      <c r="F2499" s="2">
        <f>'Moving Avg'!D2499</f>
        <v>10.0944</v>
      </c>
      <c r="G2499" s="2">
        <f>'Moving Avg'!F2499</f>
        <v>10.073850000000004</v>
      </c>
      <c r="H2499" s="2">
        <f>'Moving Avg'!G2499</f>
        <v>10.757860000000001</v>
      </c>
      <c r="I2499" s="2">
        <f>'Moving Avg'!H2499</f>
        <v>10.580045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</row>
    <row r="2500" spans="1:12" ht="13.5" x14ac:dyDescent="0.25">
      <c r="A2500" s="3">
        <f>RSI!A2500</f>
        <v>45644</v>
      </c>
      <c r="B2500" s="2">
        <f>RSI!B2500</f>
        <v>10.154</v>
      </c>
      <c r="C2500" s="2">
        <f>RSI!I2500</f>
        <v>43.6141897961677</v>
      </c>
      <c r="D2500" s="2">
        <f>MACD!E2500</f>
        <v>-0.11765218190293858</v>
      </c>
      <c r="E2500" s="2">
        <f>MACD!F2500</f>
        <v>-3.1072195544001695E-2</v>
      </c>
      <c r="F2500" s="2">
        <f>'Moving Avg'!D2500</f>
        <v>10.105600000000001</v>
      </c>
      <c r="G2500" s="2">
        <f>'Moving Avg'!F2500</f>
        <v>10.074300000000004</v>
      </c>
      <c r="H2500" s="2">
        <f>'Moving Avg'!G2500</f>
        <v>10.728320000000002</v>
      </c>
      <c r="I2500" s="2">
        <f>'Moving Avg'!H2500</f>
        <v>10.590104999999999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10.154</v>
      </c>
      <c r="C2501" s="2">
        <f>RSI!I2501</f>
        <v>43.6141897961677</v>
      </c>
      <c r="D2501" s="2">
        <f>MACD!E2501</f>
        <v>-0.13739911580678132</v>
      </c>
      <c r="E2501" s="2">
        <f>MACD!F2501</f>
        <v>-5.2337579596557618E-2</v>
      </c>
      <c r="F2501" s="2">
        <f>'Moving Avg'!D2501</f>
        <v>10.116800000000001</v>
      </c>
      <c r="G2501" s="2">
        <f>'Moving Avg'!F2501</f>
        <v>10.074750000000002</v>
      </c>
      <c r="H2501" s="2">
        <f>'Moving Avg'!G2501</f>
        <v>10.698779999999999</v>
      </c>
      <c r="I2501" s="2">
        <f>'Moving Avg'!H2501</f>
        <v>10.600164999999997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</row>
    <row r="2502" spans="1:12" ht="13.5" x14ac:dyDescent="0.25">
      <c r="A2502" s="3">
        <f>RSI!A2502</f>
        <v>45646</v>
      </c>
      <c r="B2502" s="2">
        <f>RSI!B2502</f>
        <v>10.569000000000001</v>
      </c>
      <c r="C2502" s="2">
        <f>RSI!I2502</f>
        <v>62.367379027761999</v>
      </c>
      <c r="D2502" s="2">
        <f>MACD!E2502</f>
        <v>-0.18425612538037051</v>
      </c>
      <c r="E2502" s="2">
        <f>MACD!F2502</f>
        <v>-7.8721288753320198E-2</v>
      </c>
      <c r="F2502" s="2">
        <f>'Moving Avg'!D2502</f>
        <v>10.212800000000001</v>
      </c>
      <c r="G2502" s="2">
        <f>'Moving Avg'!F2502</f>
        <v>10.095500000000001</v>
      </c>
      <c r="H2502" s="2">
        <f>'Moving Avg'!G2502</f>
        <v>10.677539999999999</v>
      </c>
      <c r="I2502" s="2">
        <f>'Moving Avg'!H2502</f>
        <v>10.611109999999998</v>
      </c>
      <c r="J2502" s="5" t="str">
        <f>OBV!F2502</f>
        <v>NEUTRAL</v>
      </c>
      <c r="K2502" s="5" t="str">
        <f>OBV!G2502</f>
        <v>NEUTRAL</v>
      </c>
      <c r="L2502" s="5" t="str">
        <f>OBV!H2502</f>
        <v>NEUTRAL</v>
      </c>
    </row>
    <row r="2503" spans="1:12" ht="13.5" x14ac:dyDescent="0.25">
      <c r="A2503" s="3">
        <f>RSI!A2503</f>
        <v>45649</v>
      </c>
      <c r="B2503" s="2">
        <f>RSI!B2503</f>
        <v>10.984999999999999</v>
      </c>
      <c r="C2503" s="2">
        <f>RSI!I2503</f>
        <v>72.309280729389229</v>
      </c>
      <c r="D2503" s="2">
        <f>MACD!E2503</f>
        <v>-0.23539188928696753</v>
      </c>
      <c r="E2503" s="2">
        <f>MACD!F2503</f>
        <v>-0.11005540886004966</v>
      </c>
      <c r="F2503" s="2">
        <f>'Moving Avg'!D2503</f>
        <v>10.3902</v>
      </c>
      <c r="G2503" s="2">
        <f>'Moving Avg'!F2503</f>
        <v>10.141650000000002</v>
      </c>
      <c r="H2503" s="2">
        <f>'Moving Avg'!G2503</f>
        <v>10.664620000000003</v>
      </c>
      <c r="I2503" s="2">
        <f>'Moving Avg'!H2503</f>
        <v>10.623579999999997</v>
      </c>
      <c r="J2503" s="5" t="str">
        <f>OBV!F2503</f>
        <v>NEUTRAL</v>
      </c>
      <c r="K2503" s="5" t="str">
        <f>OBV!G2503</f>
        <v>NEUTRAL</v>
      </c>
      <c r="L2503" s="5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10.523</v>
      </c>
      <c r="C2504" s="2">
        <f>RSI!I2504</f>
        <v>54.947743102762693</v>
      </c>
      <c r="D2504" s="2">
        <f>MACD!E2504</f>
        <v>-0.24865903321051697</v>
      </c>
      <c r="E2504" s="2">
        <f>MACD!F2504</f>
        <v>-0.13777613373014314</v>
      </c>
      <c r="F2504" s="2">
        <f>'Moving Avg'!D2504</f>
        <v>10.477</v>
      </c>
      <c r="G2504" s="2">
        <f>'Moving Avg'!F2504</f>
        <v>10.161049999999999</v>
      </c>
      <c r="H2504" s="2">
        <f>'Moving Avg'!G2504</f>
        <v>10.644320000000002</v>
      </c>
      <c r="I2504" s="2">
        <f>'Moving Avg'!H2504</f>
        <v>10.631999999999998</v>
      </c>
      <c r="J2504" s="5" t="str">
        <f>OBV!F2504</f>
        <v>NEUTRAL</v>
      </c>
      <c r="K2504" s="5" t="str">
        <f>OBV!G2504</f>
        <v>NEUTRAL</v>
      </c>
      <c r="L2504" s="5" t="str">
        <f>OBV!H2504</f>
        <v>NEUTRAL</v>
      </c>
    </row>
    <row r="2505" spans="1:12" ht="13.5" x14ac:dyDescent="0.25">
      <c r="A2505" s="3">
        <f>RSI!A2505</f>
        <v>45651</v>
      </c>
      <c r="B2505" s="2">
        <f>RSI!B2505</f>
        <v>10.154</v>
      </c>
      <c r="C2505" s="2">
        <f>RSI!I2505</f>
        <v>45.542319430085726</v>
      </c>
      <c r="D2505" s="2">
        <f>MACD!E2505</f>
        <v>-0.23372976952428992</v>
      </c>
      <c r="E2505" s="2">
        <f>MACD!F2505</f>
        <v>-0.15696686088897249</v>
      </c>
      <c r="F2505" s="2">
        <f>'Moving Avg'!D2505</f>
        <v>10.476999999999999</v>
      </c>
      <c r="G2505" s="2">
        <f>'Moving Avg'!F2505</f>
        <v>10.16245</v>
      </c>
      <c r="H2505" s="2">
        <f>'Moving Avg'!G2505</f>
        <v>10.616820000000001</v>
      </c>
      <c r="I2505" s="2">
        <f>'Moving Avg'!H2505</f>
        <v>10.640229999999999</v>
      </c>
      <c r="J2505" s="5" t="str">
        <f>OBV!F2505</f>
        <v>NEUTRAL</v>
      </c>
      <c r="K2505" s="5" t="str">
        <f>OBV!G2505</f>
        <v>NEUTRAL</v>
      </c>
      <c r="L2505" s="5" t="str">
        <f>OBV!H2505</f>
        <v>NEUTRAL</v>
      </c>
    </row>
    <row r="2506" spans="1:12" ht="13.5" x14ac:dyDescent="0.25">
      <c r="A2506" s="3">
        <f>RSI!A2506</f>
        <v>45652</v>
      </c>
      <c r="B2506" s="2">
        <f>RSI!B2506</f>
        <v>10.606</v>
      </c>
      <c r="C2506" s="2">
        <f>RSI!I2506</f>
        <v>55.573788456000159</v>
      </c>
      <c r="D2506" s="2">
        <f>MACD!E2506</f>
        <v>-0.25348912396357903</v>
      </c>
      <c r="E2506" s="2">
        <f>MACD!F2506</f>
        <v>-0.1762713135038938</v>
      </c>
      <c r="F2506" s="2">
        <f>'Moving Avg'!D2506</f>
        <v>10.567399999999999</v>
      </c>
      <c r="G2506" s="2">
        <f>'Moving Avg'!F2506</f>
        <v>10.187849999999999</v>
      </c>
      <c r="H2506" s="2">
        <f>'Moving Avg'!G2506</f>
        <v>10.59836</v>
      </c>
      <c r="I2506" s="2">
        <f>'Moving Avg'!H2506</f>
        <v>10.65072</v>
      </c>
      <c r="J2506" s="5" t="str">
        <f>OBV!F2506</f>
        <v>NEUTRAL</v>
      </c>
      <c r="K2506" s="5" t="str">
        <f>OBV!G2506</f>
        <v>NEUTRAL</v>
      </c>
      <c r="L2506" s="5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11.077</v>
      </c>
      <c r="C2507" s="2">
        <f>RSI!I2507</f>
        <v>63.184180418531298</v>
      </c>
      <c r="D2507" s="2">
        <f>MACD!E2507</f>
        <v>-0.30814401278110104</v>
      </c>
      <c r="E2507" s="2">
        <f>MACD!F2507</f>
        <v>-0.20264585335933527</v>
      </c>
      <c r="F2507" s="2">
        <f>'Moving Avg'!D2507</f>
        <v>10.669</v>
      </c>
      <c r="G2507" s="2">
        <f>'Moving Avg'!F2507</f>
        <v>10.239099999999997</v>
      </c>
      <c r="H2507" s="2">
        <f>'Moving Avg'!G2507</f>
        <v>10.58914</v>
      </c>
      <c r="I2507" s="2">
        <f>'Moving Avg'!H2507</f>
        <v>10.663609999999998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</row>
    <row r="2508" spans="1:12" ht="13.5" x14ac:dyDescent="0.25">
      <c r="A2508" s="3">
        <f>RSI!A2508</f>
        <v>45656</v>
      </c>
      <c r="B2508" s="2">
        <f>RSI!B2508</f>
        <v>11.077</v>
      </c>
      <c r="C2508" s="2">
        <f>RSI!I2508</f>
        <v>63.184180418531298</v>
      </c>
      <c r="D2508" s="2">
        <f>MACD!E2508</f>
        <v>-0.35732782581156819</v>
      </c>
      <c r="E2508" s="2">
        <f>MACD!F2508</f>
        <v>-0.23358224784978188</v>
      </c>
      <c r="F2508" s="2">
        <f>'Moving Avg'!D2508</f>
        <v>10.6874</v>
      </c>
      <c r="G2508" s="2">
        <f>'Moving Avg'!F2508</f>
        <v>10.290799999999997</v>
      </c>
      <c r="H2508" s="2">
        <f>'Moving Avg'!G2508</f>
        <v>10.578060000000002</v>
      </c>
      <c r="I2508" s="2">
        <f>'Moving Avg'!H2508</f>
        <v>10.676455000000001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</row>
    <row r="2509" spans="1:12" ht="13.5" x14ac:dyDescent="0.25">
      <c r="A2509" s="3">
        <f>RSI!A2509</f>
        <v>45657</v>
      </c>
      <c r="B2509" s="2">
        <f>RSI!B2509</f>
        <v>11.077</v>
      </c>
      <c r="C2509" s="2">
        <f>RSI!I2509</f>
        <v>63.184180418531298</v>
      </c>
      <c r="D2509" s="2">
        <f>MACD!E2509</f>
        <v>-0.40433135082619032</v>
      </c>
      <c r="E2509" s="2">
        <f>MACD!F2509</f>
        <v>-0.26773206844506359</v>
      </c>
      <c r="F2509" s="2">
        <f>'Moving Avg'!D2509</f>
        <v>10.798199999999998</v>
      </c>
      <c r="G2509" s="2">
        <f>'Moving Avg'!F2509</f>
        <v>10.346199999999998</v>
      </c>
      <c r="H2509" s="2">
        <f>'Moving Avg'!G2509</f>
        <v>10.567360000000001</v>
      </c>
      <c r="I2509" s="2">
        <f>'Moving Avg'!H2509</f>
        <v>10.689300000000001</v>
      </c>
      <c r="J2509" s="5" t="str">
        <f>OBV!F2509</f>
        <v>NEUTRAL</v>
      </c>
      <c r="K2509" s="5" t="str">
        <f>OBV!G2509</f>
        <v>NEUTRAL</v>
      </c>
      <c r="L2509" s="5" t="str">
        <f>OBV!H2509</f>
        <v>NEUTRAL</v>
      </c>
    </row>
    <row r="2510" spans="1:12" ht="13.5" x14ac:dyDescent="0.25">
      <c r="A2510" s="3">
        <f>RSI!A2510</f>
        <v>45659</v>
      </c>
      <c r="B2510" s="2">
        <f>RSI!B2510</f>
        <v>11.077</v>
      </c>
      <c r="C2510" s="2">
        <f>RSI!I2510</f>
        <v>63.184180418531298</v>
      </c>
      <c r="D2510" s="2">
        <f>MACD!E2510</f>
        <v>-0.43780896899062505</v>
      </c>
      <c r="E2510" s="2">
        <f>MACD!F2510</f>
        <v>-0.3017474485541759</v>
      </c>
      <c r="F2510" s="2">
        <f>'Moving Avg'!D2510</f>
        <v>10.982799999999999</v>
      </c>
      <c r="G2510" s="2">
        <f>'Moving Avg'!F2510</f>
        <v>10.402049999999999</v>
      </c>
      <c r="H2510" s="2">
        <f>'Moving Avg'!G2510</f>
        <v>10.556280000000001</v>
      </c>
      <c r="I2510" s="2">
        <f>'Moving Avg'!H2510</f>
        <v>10.702105000000001</v>
      </c>
      <c r="J2510" s="5" t="str">
        <f>OBV!F2510</f>
        <v>NEUTRAL</v>
      </c>
      <c r="K2510" s="5" t="str">
        <f>OBV!G2510</f>
        <v>NEUTRAL</v>
      </c>
      <c r="L2510" s="5" t="str">
        <f>OBV!H2510</f>
        <v>NEUTRAL</v>
      </c>
    </row>
    <row r="2511" spans="1:12" ht="13.5" x14ac:dyDescent="0.25">
      <c r="A2511" s="3">
        <f>RSI!A2511</f>
        <v>45660</v>
      </c>
      <c r="B2511" s="2">
        <f>RSI!B2511</f>
        <v>11.077</v>
      </c>
      <c r="C2511" s="2">
        <f>RSI!I2511</f>
        <v>63.184180418531298</v>
      </c>
      <c r="D2511" s="2">
        <f>MACD!E2511</f>
        <v>-0.46956711462953393</v>
      </c>
      <c r="E2511" s="2">
        <f>MACD!F2511</f>
        <v>-0.33531138176924752</v>
      </c>
      <c r="F2511" s="2">
        <f>'Moving Avg'!D2511</f>
        <v>11.077</v>
      </c>
      <c r="G2511" s="2">
        <f>'Moving Avg'!F2511</f>
        <v>10.457899999999999</v>
      </c>
      <c r="H2511" s="2">
        <f>'Moving Avg'!G2511</f>
        <v>10.545200000000001</v>
      </c>
      <c r="I2511" s="2">
        <f>'Moving Avg'!H2511</f>
        <v>10.713675</v>
      </c>
      <c r="J2511" s="5" t="str">
        <f>OBV!F2511</f>
        <v>NEUTRAL</v>
      </c>
      <c r="K2511" s="5" t="str">
        <f>OBV!G2511</f>
        <v>NEUTRAL</v>
      </c>
      <c r="L2511" s="5" t="str">
        <f>OBV!H2511</f>
        <v>NEUTRAL</v>
      </c>
    </row>
    <row r="2512" spans="1:12" ht="13.5" x14ac:dyDescent="0.25">
      <c r="A2512" s="3">
        <f>RSI!A2512</f>
        <v>45663</v>
      </c>
      <c r="B2512" s="2">
        <f>RSI!B2512</f>
        <v>11.077</v>
      </c>
      <c r="C2512" s="2">
        <f>RSI!I2512</f>
        <v>63.184180418531298</v>
      </c>
      <c r="D2512" s="2">
        <f>MACD!E2512</f>
        <v>-0.43577002514857099</v>
      </c>
      <c r="E2512" s="2">
        <f>MACD!F2512</f>
        <v>-0.35540311044511225</v>
      </c>
      <c r="F2512" s="2">
        <f>'Moving Avg'!D2512</f>
        <v>11.077</v>
      </c>
      <c r="G2512" s="2">
        <f>'Moving Avg'!F2512</f>
        <v>10.513749999999998</v>
      </c>
      <c r="H2512" s="2">
        <f>'Moving Avg'!G2512</f>
        <v>10.534120000000003</v>
      </c>
      <c r="I2512" s="2">
        <f>'Moving Avg'!H2512</f>
        <v>10.723290000000002</v>
      </c>
      <c r="J2512" s="5" t="str">
        <f>OBV!F2512</f>
        <v>NEUTRAL</v>
      </c>
      <c r="K2512" s="5" t="str">
        <f>OBV!G2512</f>
        <v>NEUTRAL</v>
      </c>
      <c r="L2512" s="5" t="str">
        <f>OBV!H2512</f>
        <v>NEUTRAL</v>
      </c>
    </row>
    <row r="2513" spans="1:12" ht="13.5" x14ac:dyDescent="0.25">
      <c r="A2513" s="3">
        <f>RSI!A2513</f>
        <v>45664</v>
      </c>
      <c r="B2513" s="2">
        <f>RSI!B2513</f>
        <v>11.077</v>
      </c>
      <c r="C2513" s="2">
        <f>RSI!I2513</f>
        <v>63.184180418531298</v>
      </c>
      <c r="D2513" s="2">
        <f>MACD!E2513</f>
        <v>-0.34611395760481223</v>
      </c>
      <c r="E2513" s="2">
        <f>MACD!F2513</f>
        <v>-0.35354527987705225</v>
      </c>
      <c r="F2513" s="2">
        <f>'Moving Avg'!D2513</f>
        <v>11.077</v>
      </c>
      <c r="G2513" s="2">
        <f>'Moving Avg'!F2513</f>
        <v>10.5627</v>
      </c>
      <c r="H2513" s="2">
        <f>'Moving Avg'!G2513</f>
        <v>10.523040000000002</v>
      </c>
      <c r="I2513" s="2">
        <f>'Moving Avg'!H2513</f>
        <v>10.731030000000002</v>
      </c>
      <c r="J2513" s="5" t="str">
        <f>OBV!F2513</f>
        <v>NEUTRAL</v>
      </c>
      <c r="K2513" s="5" t="str">
        <f>OBV!G2513</f>
        <v>NEUTRAL</v>
      </c>
      <c r="L2513" s="5" t="str">
        <f>OBV!H2513</f>
        <v>NEUTRAL</v>
      </c>
    </row>
    <row r="2514" spans="1:12" ht="13.5" x14ac:dyDescent="0.25">
      <c r="A2514" s="3">
        <f>RSI!A2514</f>
        <v>45665</v>
      </c>
      <c r="B2514" s="2">
        <f>RSI!B2514</f>
        <v>11.077</v>
      </c>
      <c r="C2514" s="2">
        <f>RSI!I2514</f>
        <v>63.184180418531298</v>
      </c>
      <c r="D2514" s="2">
        <f>MACD!E2514</f>
        <v>-0.34405163736278155</v>
      </c>
      <c r="E2514" s="2">
        <f>MACD!F2514</f>
        <v>-0.35164655137419815</v>
      </c>
      <c r="F2514" s="2">
        <f>'Moving Avg'!D2514</f>
        <v>11.077</v>
      </c>
      <c r="G2514" s="2">
        <f>'Moving Avg'!F2514</f>
        <v>10.611649999999999</v>
      </c>
      <c r="H2514" s="2">
        <f>'Moving Avg'!G2514</f>
        <v>10.522120000000003</v>
      </c>
      <c r="I2514" s="2">
        <f>'Moving Avg'!H2514</f>
        <v>10.738770000000004</v>
      </c>
      <c r="J2514" s="5" t="str">
        <f>OBV!F2514</f>
        <v>NEUTRAL</v>
      </c>
      <c r="K2514" s="5" t="str">
        <f>OBV!G2514</f>
        <v>NEUTRAL</v>
      </c>
      <c r="L2514" s="5" t="str">
        <f>OBV!H2514</f>
        <v>NEUTRAL</v>
      </c>
    </row>
    <row r="2515" spans="1:12" ht="13.5" x14ac:dyDescent="0.25">
      <c r="A2515" s="3">
        <f>RSI!A2515</f>
        <v>45666</v>
      </c>
      <c r="B2515" s="2">
        <f>RSI!B2515</f>
        <v>11.077</v>
      </c>
      <c r="C2515" s="2">
        <f>RSI!I2515</f>
        <v>63.184180418531298</v>
      </c>
      <c r="D2515" s="2">
        <f>MACD!E2515</f>
        <v>-0.40159766409779607</v>
      </c>
      <c r="E2515" s="2">
        <f>MACD!F2515</f>
        <v>-0.36163677391891774</v>
      </c>
      <c r="F2515" s="2">
        <f>'Moving Avg'!D2515</f>
        <v>11.077</v>
      </c>
      <c r="G2515" s="2">
        <f>'Moving Avg'!F2515</f>
        <v>10.660599999999999</v>
      </c>
      <c r="H2515" s="2">
        <f>'Moving Avg'!G2515</f>
        <v>10.511220000000002</v>
      </c>
      <c r="I2515" s="2">
        <f>'Moving Avg'!H2515</f>
        <v>10.746555000000003</v>
      </c>
      <c r="J2515" s="5" t="str">
        <f>OBV!F2515</f>
        <v>NEUTRAL</v>
      </c>
      <c r="K2515" s="5" t="str">
        <f>OBV!G2515</f>
        <v>NEUTRAL</v>
      </c>
      <c r="L2515" s="5" t="str">
        <f>OBV!H2515</f>
        <v>NEUTRAL</v>
      </c>
    </row>
    <row r="2516" spans="1:12" ht="13.5" x14ac:dyDescent="0.25">
      <c r="A2516" s="3">
        <f>RSI!A2516</f>
        <v>45667</v>
      </c>
      <c r="B2516" s="2">
        <f>RSI!B2516</f>
        <v>11.077</v>
      </c>
      <c r="C2516" s="2">
        <f>RSI!I2516</f>
        <v>63.184180418531298</v>
      </c>
      <c r="D2516" s="2">
        <f>MACD!E2516</f>
        <v>-0.38308702790331672</v>
      </c>
      <c r="E2516" s="2">
        <f>MACD!F2516</f>
        <v>-0.36592682471579752</v>
      </c>
      <c r="F2516" s="2">
        <f>'Moving Avg'!D2516</f>
        <v>11.077</v>
      </c>
      <c r="G2516" s="2">
        <f>'Moving Avg'!F2516</f>
        <v>10.709549999999998</v>
      </c>
      <c r="H2516" s="2">
        <f>'Moving Avg'!G2516</f>
        <v>10.500140000000002</v>
      </c>
      <c r="I2516" s="2">
        <f>'Moving Avg'!H2516</f>
        <v>10.754340000000004</v>
      </c>
      <c r="J2516" s="5" t="str">
        <f>OBV!F2516</f>
        <v>NEUTRAL</v>
      </c>
      <c r="K2516" s="5" t="str">
        <f>OBV!G2516</f>
        <v>NEUTRAL</v>
      </c>
      <c r="L2516" s="5" t="str">
        <f>OBV!H2516</f>
        <v>NEUTRAL</v>
      </c>
    </row>
    <row r="2517" spans="1:12" ht="13.5" x14ac:dyDescent="0.25">
      <c r="A2517" s="3">
        <f>RSI!A2517</f>
        <v>45670</v>
      </c>
      <c r="B2517" s="2">
        <f>RSI!B2517</f>
        <v>11.077</v>
      </c>
      <c r="C2517" s="2">
        <f>RSI!I2517</f>
        <v>63.184180418531298</v>
      </c>
      <c r="D2517" s="2">
        <f>MACD!E2517</f>
        <v>-0.2971247114785438</v>
      </c>
      <c r="E2517" s="2">
        <f>MACD!F2517</f>
        <v>-0.35216640206834682</v>
      </c>
      <c r="F2517" s="2">
        <f>'Moving Avg'!D2517</f>
        <v>11.077</v>
      </c>
      <c r="G2517" s="2">
        <f>'Moving Avg'!F2517</f>
        <v>10.758949999999999</v>
      </c>
      <c r="H2517" s="2">
        <f>'Moving Avg'!G2517</f>
        <v>10.498300000000002</v>
      </c>
      <c r="I2517" s="2">
        <f>'Moving Avg'!H2517</f>
        <v>10.762935000000004</v>
      </c>
      <c r="J2517" s="5" t="str">
        <f>OBV!F2517</f>
        <v>NEUTRAL</v>
      </c>
      <c r="K2517" s="5" t="str">
        <f>OBV!G2517</f>
        <v>NEUTRAL</v>
      </c>
      <c r="L2517" s="5" t="str">
        <f>OBV!H2517</f>
        <v>NEUTRAL</v>
      </c>
    </row>
    <row r="2518" spans="1:12" ht="13.5" x14ac:dyDescent="0.25">
      <c r="A2518" s="3">
        <f>RSI!A2518</f>
        <v>45671</v>
      </c>
      <c r="B2518" s="2">
        <f>RSI!B2518</f>
        <v>11.077</v>
      </c>
      <c r="C2518" s="2">
        <f>RSI!I2518</f>
        <v>63.184180418531298</v>
      </c>
      <c r="D2518" s="2">
        <f>MACD!E2518</f>
        <v>-0.22638928167020822</v>
      </c>
      <c r="E2518" s="2">
        <f>MACD!F2518</f>
        <v>-0.32701097798871909</v>
      </c>
      <c r="F2518" s="2">
        <f>'Moving Avg'!D2518</f>
        <v>11.077</v>
      </c>
      <c r="G2518" s="2">
        <f>'Moving Avg'!F2518</f>
        <v>10.8079</v>
      </c>
      <c r="H2518" s="2">
        <f>'Moving Avg'!G2518</f>
        <v>10.489080000000001</v>
      </c>
      <c r="I2518" s="2">
        <f>'Moving Avg'!H2518</f>
        <v>10.770760000000005</v>
      </c>
      <c r="J2518" s="5" t="str">
        <f>OBV!F2518</f>
        <v>NEUTRAL</v>
      </c>
      <c r="K2518" s="5" t="str">
        <f>OBV!G2518</f>
        <v>NEUTRAL</v>
      </c>
      <c r="L2518" s="5" t="str">
        <f>OBV!H2518</f>
        <v>NEUTRAL</v>
      </c>
    </row>
    <row r="2519" spans="1:12" ht="13.5" x14ac:dyDescent="0.25">
      <c r="A2519" s="3">
        <f>RSI!A2519</f>
        <v>45672</v>
      </c>
      <c r="B2519" s="2">
        <f>RSI!B2519</f>
        <v>11.077</v>
      </c>
      <c r="C2519" s="2">
        <f>RSI!I2519</f>
        <v>63.184180418531298</v>
      </c>
      <c r="D2519" s="2">
        <f>MACD!E2519</f>
        <v>-0.16838985054777567</v>
      </c>
      <c r="E2519" s="2">
        <f>MACD!F2519</f>
        <v>-0.29528675250053044</v>
      </c>
      <c r="F2519" s="2">
        <f>'Moving Avg'!D2519</f>
        <v>11.077</v>
      </c>
      <c r="G2519" s="2">
        <f>'Moving Avg'!F2519</f>
        <v>10.857299999999999</v>
      </c>
      <c r="H2519" s="2">
        <f>'Moving Avg'!G2519</f>
        <v>10.480220000000001</v>
      </c>
      <c r="I2519" s="2">
        <f>'Moving Avg'!H2519</f>
        <v>10.778630000000005</v>
      </c>
      <c r="J2519" s="5" t="str">
        <f>OBV!F2519</f>
        <v>NEUTRAL</v>
      </c>
      <c r="K2519" s="5" t="str">
        <f>OBV!G2519</f>
        <v>NEUTRAL</v>
      </c>
      <c r="L2519" s="5" t="str">
        <f>OBV!H2519</f>
        <v>NEUTRAL</v>
      </c>
    </row>
    <row r="2520" spans="1:12" ht="13.5" x14ac:dyDescent="0.25">
      <c r="A2520" s="3">
        <f>RSI!A2520</f>
        <v>45673</v>
      </c>
      <c r="B2520" s="2">
        <f>RSI!B2520</f>
        <v>11.077</v>
      </c>
      <c r="C2520" s="2">
        <f>RSI!I2520</f>
        <v>63.184180418531298</v>
      </c>
      <c r="D2520" s="2">
        <f>MACD!E2520</f>
        <v>-0.12102972815216262</v>
      </c>
      <c r="E2520" s="2">
        <f>MACD!F2520</f>
        <v>-0.26043534763085691</v>
      </c>
      <c r="F2520" s="2">
        <f>'Moving Avg'!D2520</f>
        <v>11.077</v>
      </c>
      <c r="G2520" s="2">
        <f>'Moving Avg'!F2520</f>
        <v>10.903449999999999</v>
      </c>
      <c r="H2520" s="2">
        <f>'Moving Avg'!G2520</f>
        <v>10.481700000000004</v>
      </c>
      <c r="I2520" s="2">
        <f>'Moving Avg'!H2520</f>
        <v>10.788625000000003</v>
      </c>
      <c r="J2520" s="5" t="str">
        <f>OBV!F2520</f>
        <v>NEUTRAL</v>
      </c>
      <c r="K2520" s="5" t="str">
        <f>OBV!G2520</f>
        <v>NEUTRAL</v>
      </c>
      <c r="L2520" s="5" t="str">
        <f>OBV!H2520</f>
        <v>NEUTRAL</v>
      </c>
    </row>
    <row r="2521" spans="1:12" ht="13.5" x14ac:dyDescent="0.25">
      <c r="A2521" s="3">
        <f>RSI!A2521</f>
        <v>45674</v>
      </c>
      <c r="B2521" s="2">
        <f>RSI!B2521</f>
        <v>11.077</v>
      </c>
      <c r="C2521" s="2">
        <f>RSI!I2521</f>
        <v>63.184180418531298</v>
      </c>
      <c r="D2521" s="2">
        <f>MACD!E2521</f>
        <v>-8.2544962991475401E-2</v>
      </c>
      <c r="E2521" s="2">
        <f>MACD!F2521</f>
        <v>-0.22485727070298062</v>
      </c>
      <c r="F2521" s="2">
        <f>'Moving Avg'!D2521</f>
        <v>11.077</v>
      </c>
      <c r="G2521" s="2">
        <f>'Moving Avg'!F2521</f>
        <v>10.9496</v>
      </c>
      <c r="H2521" s="2">
        <f>'Moving Avg'!G2521</f>
        <v>10.476160000000002</v>
      </c>
      <c r="I2521" s="2">
        <f>'Moving Avg'!H2521</f>
        <v>10.797645000000006</v>
      </c>
      <c r="J2521" s="5" t="str">
        <f>OBV!F2521</f>
        <v>NEUTRAL</v>
      </c>
      <c r="K2521" s="5" t="str">
        <f>OBV!G2521</f>
        <v>NEUTRAL</v>
      </c>
      <c r="L2521" s="5" t="str">
        <f>OBV!H2521</f>
        <v>NEUTRAL</v>
      </c>
    </row>
    <row r="2522" spans="1:12" ht="13.5" x14ac:dyDescent="0.25">
      <c r="A2522" s="3">
        <f>RSI!A2522</f>
        <v>45677</v>
      </c>
      <c r="B2522" s="2">
        <f>RSI!B2522</f>
        <v>11.077</v>
      </c>
      <c r="C2522" s="2">
        <f>RSI!I2522</f>
        <v>63.184180418531298</v>
      </c>
      <c r="D2522" s="2">
        <f>MACD!E2522</f>
        <v>-5.1452398116387243E-2</v>
      </c>
      <c r="E2522" s="2">
        <f>MACD!F2522</f>
        <v>-0.19017629618566195</v>
      </c>
      <c r="F2522" s="2">
        <f>'Moving Avg'!D2522</f>
        <v>11.077</v>
      </c>
      <c r="G2522" s="2">
        <f>'Moving Avg'!F2522</f>
        <v>10.974999999999998</v>
      </c>
      <c r="H2522" s="2">
        <f>'Moving Avg'!G2522</f>
        <v>10.480780000000003</v>
      </c>
      <c r="I2522" s="2">
        <f>'Moving Avg'!H2522</f>
        <v>10.806665000000008</v>
      </c>
      <c r="J2522" s="5" t="str">
        <f>OBV!F2522</f>
        <v>NEUTRAL</v>
      </c>
      <c r="K2522" s="5" t="str">
        <f>OBV!G2522</f>
        <v>NEUTRAL</v>
      </c>
      <c r="L2522" s="5" t="str">
        <f>OBV!H2522</f>
        <v>NEUTRAL</v>
      </c>
    </row>
    <row r="2523" spans="1:12" ht="13.5" x14ac:dyDescent="0.25">
      <c r="A2523" s="3">
        <f>RSI!A2523</f>
        <v>45678</v>
      </c>
      <c r="B2523" s="2">
        <f>RSI!B2523</f>
        <v>11.086</v>
      </c>
      <c r="C2523" s="2">
        <f>RSI!I2523</f>
        <v>63.574437282867642</v>
      </c>
      <c r="D2523" s="2">
        <f>MACD!E2523</f>
        <v>-2.7172441041987128E-2</v>
      </c>
      <c r="E2523" s="2">
        <f>MACD!F2523</f>
        <v>-0.15757552515692699</v>
      </c>
      <c r="F2523" s="2">
        <f>'Moving Avg'!D2523</f>
        <v>11.078799999999999</v>
      </c>
      <c r="G2523" s="2">
        <f>'Moving Avg'!F2523</f>
        <v>10.98005</v>
      </c>
      <c r="H2523" s="2">
        <f>'Moving Avg'!G2523</f>
        <v>10.495180000000003</v>
      </c>
      <c r="I2523" s="2">
        <f>'Moving Avg'!H2523</f>
        <v>10.815730000000004</v>
      </c>
      <c r="J2523" s="5" t="str">
        <f>OBV!F2523</f>
        <v>BULLISH</v>
      </c>
      <c r="K2523" s="5" t="str">
        <f>OBV!G2523</f>
        <v>STRONG</v>
      </c>
      <c r="L2523" s="5" t="str">
        <f>OBV!H2523</f>
        <v>CONFIRMED BULLISH</v>
      </c>
    </row>
    <row r="2524" spans="1:12" ht="13.5" x14ac:dyDescent="0.25">
      <c r="A2524" s="3">
        <f>RSI!A2524</f>
        <v>45679</v>
      </c>
      <c r="B2524" s="2">
        <f>RSI!B2524</f>
        <v>11.308</v>
      </c>
      <c r="C2524" s="2">
        <f>RSI!I2524</f>
        <v>71.577748484534027</v>
      </c>
      <c r="D2524" s="2">
        <f>MACD!E2524</f>
        <v>-2.4387033749599496E-2</v>
      </c>
      <c r="E2524" s="2">
        <f>MACD!F2524</f>
        <v>-0.13093782687546152</v>
      </c>
      <c r="F2524" s="2">
        <f>'Moving Avg'!D2524</f>
        <v>11.125</v>
      </c>
      <c r="G2524" s="2">
        <f>'Moving Avg'!F2524</f>
        <v>11.019299999999999</v>
      </c>
      <c r="H2524" s="2">
        <f>'Moving Avg'!G2524</f>
        <v>10.505520000000001</v>
      </c>
      <c r="I2524" s="2">
        <f>'Moving Avg'!H2524</f>
        <v>10.827605000000004</v>
      </c>
      <c r="J2524" s="5" t="str">
        <f>OBV!F2524</f>
        <v>BULLISH</v>
      </c>
      <c r="K2524" s="5" t="str">
        <f>OBV!G2524</f>
        <v>STRONG</v>
      </c>
      <c r="L2524" s="5" t="str">
        <f>OBV!H2524</f>
        <v>CONFIRMED BULLISH</v>
      </c>
    </row>
    <row r="2525" spans="1:12" ht="13.5" x14ac:dyDescent="0.25">
      <c r="A2525" s="3">
        <f>RSI!A2525</f>
        <v>45680</v>
      </c>
      <c r="B2525" s="2">
        <f>RSI!B2525</f>
        <v>11.538</v>
      </c>
      <c r="C2525" s="2">
        <f>RSI!I2525</f>
        <v>77.173540198259388</v>
      </c>
      <c r="D2525" s="2">
        <f>MACD!E2525</f>
        <v>-4.1596335343886182E-2</v>
      </c>
      <c r="E2525" s="2">
        <f>MACD!F2525</f>
        <v>-0.11306952856914645</v>
      </c>
      <c r="F2525" s="2">
        <f>'Moving Avg'!D2525</f>
        <v>11.2172</v>
      </c>
      <c r="G2525" s="2">
        <f>'Moving Avg'!F2525</f>
        <v>11.0885</v>
      </c>
      <c r="H2525" s="2">
        <f>'Moving Avg'!G2525</f>
        <v>10.530060000000002</v>
      </c>
      <c r="I2525" s="2">
        <f>'Moving Avg'!H2525</f>
        <v>10.838970000000002</v>
      </c>
      <c r="J2525" s="5" t="str">
        <f>OBV!F2525</f>
        <v>BULLISH</v>
      </c>
      <c r="K2525" s="5" t="str">
        <f>OBV!G2525</f>
        <v>STRONG</v>
      </c>
      <c r="L2525" s="5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11.538</v>
      </c>
      <c r="C2526" s="2">
        <f>RSI!I2526</f>
        <v>77.173540198259388</v>
      </c>
      <c r="D2526" s="2">
        <f>MACD!E2526</f>
        <v>-5.9858935335492802E-2</v>
      </c>
      <c r="E2526" s="2">
        <f>MACD!F2526</f>
        <v>-0.10242740992241572</v>
      </c>
      <c r="F2526" s="2">
        <f>'Moving Avg'!D2526</f>
        <v>11.3094</v>
      </c>
      <c r="G2526" s="2">
        <f>'Moving Avg'!F2526</f>
        <v>11.135100000000001</v>
      </c>
      <c r="H2526" s="2">
        <f>'Moving Avg'!G2526</f>
        <v>10.557740000000001</v>
      </c>
      <c r="I2526" s="2">
        <f>'Moving Avg'!H2526</f>
        <v>10.850505</v>
      </c>
      <c r="J2526" s="5" t="str">
        <f>OBV!F2526</f>
        <v>BULLISH</v>
      </c>
      <c r="K2526" s="5" t="str">
        <f>OBV!G2526</f>
        <v>STRONG</v>
      </c>
      <c r="L2526" s="5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11.538</v>
      </c>
      <c r="C2527" s="2">
        <f>RSI!I2527</f>
        <v>77.173540198259388</v>
      </c>
      <c r="D2527" s="2">
        <f>MACD!E2527</f>
        <v>-7.8738648316546644E-2</v>
      </c>
      <c r="E2527" s="2">
        <f>MACD!F2527</f>
        <v>-9.7689657601241917E-2</v>
      </c>
      <c r="F2527" s="2">
        <f>'Moving Avg'!D2527</f>
        <v>11.401599999999998</v>
      </c>
      <c r="G2527" s="2">
        <f>'Moving Avg'!F2527</f>
        <v>11.158150000000003</v>
      </c>
      <c r="H2527" s="2">
        <f>'Moving Avg'!G2527</f>
        <v>10.585420000000001</v>
      </c>
      <c r="I2527" s="2">
        <f>'Moving Avg'!H2527</f>
        <v>10.862040000000002</v>
      </c>
      <c r="J2527" s="5" t="str">
        <f>OBV!F2527</f>
        <v>BULLISH</v>
      </c>
      <c r="K2527" s="5" t="str">
        <f>OBV!G2527</f>
        <v>STRONG</v>
      </c>
      <c r="L2527" s="5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11.538</v>
      </c>
      <c r="C2528" s="2">
        <f>RSI!I2528</f>
        <v>77.173540198259388</v>
      </c>
      <c r="D2528" s="2">
        <f>MACD!E2528</f>
        <v>-9.7886700956212991E-2</v>
      </c>
      <c r="E2528" s="2">
        <f>MACD!F2528</f>
        <v>-9.772906627223614E-2</v>
      </c>
      <c r="F2528" s="2">
        <f>'Moving Avg'!D2528</f>
        <v>11.491999999999999</v>
      </c>
      <c r="G2528" s="2">
        <f>'Moving Avg'!F2528</f>
        <v>11.181200000000002</v>
      </c>
      <c r="H2528" s="2">
        <f>'Moving Avg'!G2528</f>
        <v>10.609420000000002</v>
      </c>
      <c r="I2528" s="2">
        <f>'Moving Avg'!H2528</f>
        <v>10.875655000000002</v>
      </c>
      <c r="J2528" s="5" t="str">
        <f>OBV!F2528</f>
        <v>BULLISH</v>
      </c>
      <c r="K2528" s="5" t="str">
        <f>OBV!G2528</f>
        <v>STRONG</v>
      </c>
      <c r="L2528" s="5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11.538</v>
      </c>
      <c r="C2529" s="2">
        <f>RSI!I2529</f>
        <v>77.173540198259374</v>
      </c>
      <c r="D2529" s="2">
        <f>MACD!E2529</f>
        <v>-0.11702677979405784</v>
      </c>
      <c r="E2529" s="2">
        <f>MACD!F2529</f>
        <v>-0.10158860897660049</v>
      </c>
      <c r="F2529" s="2">
        <f>'Moving Avg'!D2529</f>
        <v>11.538</v>
      </c>
      <c r="G2529" s="2">
        <f>'Moving Avg'!F2529</f>
        <v>11.204250000000004</v>
      </c>
      <c r="H2529" s="2">
        <f>'Moving Avg'!G2529</f>
        <v>10.638760000000001</v>
      </c>
      <c r="I2529" s="2">
        <f>'Moving Avg'!H2529</f>
        <v>10.889315</v>
      </c>
      <c r="J2529" s="5" t="str">
        <f>OBV!F2529</f>
        <v>BULLISH</v>
      </c>
      <c r="K2529" s="5" t="str">
        <f>OBV!G2529</f>
        <v>STRONG</v>
      </c>
      <c r="L2529" s="5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11.945</v>
      </c>
      <c r="C2530" s="2">
        <f>RSI!I2530</f>
        <v>84.829421537714339</v>
      </c>
      <c r="D2530" s="2">
        <f>MACD!E2530</f>
        <v>-0.16609063894286535</v>
      </c>
      <c r="E2530" s="2">
        <f>MACD!F2530</f>
        <v>-0.11448901496985348</v>
      </c>
      <c r="F2530" s="2">
        <f>'Moving Avg'!D2530</f>
        <v>11.619400000000001</v>
      </c>
      <c r="G2530" s="2">
        <f>'Moving Avg'!F2530</f>
        <v>11.247650000000004</v>
      </c>
      <c r="H2530" s="2">
        <f>'Moving Avg'!G2530</f>
        <v>10.674760000000003</v>
      </c>
      <c r="I2530" s="2">
        <f>'Moving Avg'!H2530</f>
        <v>10.906855</v>
      </c>
      <c r="J2530" s="5" t="str">
        <f>OBV!F2530</f>
        <v>BULLISH</v>
      </c>
      <c r="K2530" s="5" t="str">
        <f>OBV!G2530</f>
        <v>STRONG</v>
      </c>
      <c r="L2530" s="5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11.769</v>
      </c>
      <c r="C2531" s="2">
        <f>RSI!I2531</f>
        <v>73.369648582985391</v>
      </c>
      <c r="D2531" s="2">
        <f>MACD!E2531</f>
        <v>-0.19949291447035833</v>
      </c>
      <c r="E2531" s="2">
        <f>MACD!F2531</f>
        <v>-0.13148979486995443</v>
      </c>
      <c r="F2531" s="2">
        <f>'Moving Avg'!D2531</f>
        <v>11.665600000000001</v>
      </c>
      <c r="G2531" s="2">
        <f>'Moving Avg'!F2531</f>
        <v>11.282250000000001</v>
      </c>
      <c r="H2531" s="2">
        <f>'Moving Avg'!G2531</f>
        <v>10.707240000000002</v>
      </c>
      <c r="I2531" s="2">
        <f>'Moving Avg'!H2531</f>
        <v>10.925409999999999</v>
      </c>
      <c r="J2531" s="5" t="str">
        <f>OBV!F2531</f>
        <v>BEARISH</v>
      </c>
      <c r="K2531" s="5" t="str">
        <f>OBV!G2531</f>
        <v>NEUTRAL</v>
      </c>
      <c r="L2531" s="5" t="str">
        <f>OBV!H2531</f>
        <v>BEARISH DIVERGENCE</v>
      </c>
    </row>
    <row r="2532" spans="1:12" ht="13.5" x14ac:dyDescent="0.25">
      <c r="A2532" s="3">
        <f>RSI!A2532</f>
        <v>45691</v>
      </c>
      <c r="B2532" s="2">
        <f>RSI!B2532</f>
        <v>11.76</v>
      </c>
      <c r="C2532" s="2">
        <f>RSI!I2532</f>
        <v>72.82784547142677</v>
      </c>
      <c r="D2532" s="2">
        <f>MACD!E2532</f>
        <v>-0.23060873815178162</v>
      </c>
      <c r="E2532" s="2">
        <f>MACD!F2532</f>
        <v>-0.15131358352631988</v>
      </c>
      <c r="F2532" s="2">
        <f>'Moving Avg'!D2532</f>
        <v>11.709999999999999</v>
      </c>
      <c r="G2532" s="2">
        <f>'Moving Avg'!F2532</f>
        <v>11.316400000000002</v>
      </c>
      <c r="H2532" s="2">
        <f>'Moving Avg'!G2532</f>
        <v>10.739360000000001</v>
      </c>
      <c r="I2532" s="2">
        <f>'Moving Avg'!H2532</f>
        <v>10.942119999999999</v>
      </c>
      <c r="J2532" s="5" t="str">
        <f>OBV!F2532</f>
        <v>BEARISH</v>
      </c>
      <c r="K2532" s="5" t="str">
        <f>OBV!G2532</f>
        <v>WEAK</v>
      </c>
      <c r="L2532" s="5" t="str">
        <f>OBV!H2532</f>
        <v>BEARISH DIVERGENCE</v>
      </c>
    </row>
    <row r="2533" spans="1:12" ht="13.5" x14ac:dyDescent="0.25">
      <c r="A2533" s="3">
        <f>RSI!A2533</f>
        <v>45692</v>
      </c>
      <c r="B2533" s="2">
        <f>RSI!B2533</f>
        <v>11.76</v>
      </c>
      <c r="C2533" s="2">
        <f>RSI!I2533</f>
        <v>72.82784547142677</v>
      </c>
      <c r="D2533" s="2">
        <f>MACD!E2533</f>
        <v>-0.25875807307994236</v>
      </c>
      <c r="E2533" s="2">
        <f>MACD!F2533</f>
        <v>-0.17280248143704438</v>
      </c>
      <c r="F2533" s="2">
        <f>'Moving Avg'!D2533</f>
        <v>11.7544</v>
      </c>
      <c r="G2533" s="2">
        <f>'Moving Avg'!F2533</f>
        <v>11.350550000000002</v>
      </c>
      <c r="H2533" s="2">
        <f>'Moving Avg'!G2533</f>
        <v>10.773320000000002</v>
      </c>
      <c r="I2533" s="2">
        <f>'Moving Avg'!H2533</f>
        <v>10.956935000000001</v>
      </c>
      <c r="J2533" s="5" t="str">
        <f>OBV!F2533</f>
        <v>BEARISH</v>
      </c>
      <c r="K2533" s="5" t="str">
        <f>OBV!G2533</f>
        <v>WEAK</v>
      </c>
      <c r="L2533" s="5" t="str">
        <f>OBV!H2533</f>
        <v>BEARISH DIVERGENCE</v>
      </c>
    </row>
    <row r="2534" spans="1:12" ht="13.5" x14ac:dyDescent="0.25">
      <c r="A2534" s="3">
        <f>RSI!A2534</f>
        <v>45693</v>
      </c>
      <c r="B2534" s="2">
        <f>RSI!B2534</f>
        <v>11.742000000000001</v>
      </c>
      <c r="C2534" s="2">
        <f>RSI!I2534</f>
        <v>71.601406418093717</v>
      </c>
      <c r="D2534" s="2">
        <f>MACD!E2534</f>
        <v>-0.25005731756120575</v>
      </c>
      <c r="E2534" s="2">
        <f>MACD!F2534</f>
        <v>-0.18825344866187665</v>
      </c>
      <c r="F2534" s="2">
        <f>'Moving Avg'!D2534</f>
        <v>11.795199999999999</v>
      </c>
      <c r="G2534" s="2">
        <f>'Moving Avg'!F2534</f>
        <v>11.383799999999999</v>
      </c>
      <c r="H2534" s="2">
        <f>'Moving Avg'!G2534</f>
        <v>10.80546</v>
      </c>
      <c r="I2534" s="2">
        <f>'Moving Avg'!H2534</f>
        <v>10.969720000000002</v>
      </c>
      <c r="J2534" s="5" t="str">
        <f>OBV!F2534</f>
        <v>BEARISH</v>
      </c>
      <c r="K2534" s="5" t="str">
        <f>OBV!G2534</f>
        <v>WEAK</v>
      </c>
      <c r="L2534" s="5" t="str">
        <f>OBV!H2534</f>
        <v>BEARISH DIVERGENCE</v>
      </c>
    </row>
    <row r="2535" spans="1:12" ht="13.5" x14ac:dyDescent="0.25">
      <c r="A2535" s="3">
        <f>RSI!A2535</f>
        <v>45694</v>
      </c>
      <c r="B2535" s="2">
        <f>RSI!B2535</f>
        <v>11.742000000000001</v>
      </c>
      <c r="C2535" s="2">
        <f>RSI!I2535</f>
        <v>71.601406418093717</v>
      </c>
      <c r="D2535" s="2">
        <f>MACD!E2535</f>
        <v>-0.20995208383500241</v>
      </c>
      <c r="E2535" s="2">
        <f>MACD!F2535</f>
        <v>-0.19259317569650183</v>
      </c>
      <c r="F2535" s="2">
        <f>'Moving Avg'!D2535</f>
        <v>11.754600000000002</v>
      </c>
      <c r="G2535" s="2">
        <f>'Moving Avg'!F2535</f>
        <v>11.41705</v>
      </c>
      <c r="H2535" s="2">
        <f>'Moving Avg'!G2535</f>
        <v>10.83778</v>
      </c>
      <c r="I2535" s="2">
        <f>'Moving Avg'!H2535</f>
        <v>10.982275000000001</v>
      </c>
      <c r="J2535" s="5" t="str">
        <f>OBV!F2535</f>
        <v>BEARISH</v>
      </c>
      <c r="K2535" s="5" t="str">
        <f>OBV!G2535</f>
        <v>WEAK</v>
      </c>
      <c r="L2535" s="5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11.769</v>
      </c>
      <c r="C2536" s="2">
        <f>RSI!I2536</f>
        <v>72.409693540044344</v>
      </c>
      <c r="D2536" s="2">
        <f>MACD!E2536</f>
        <v>-0.18046277440467229</v>
      </c>
      <c r="E2536" s="2">
        <f>MACD!F2536</f>
        <v>-0.19016709543813595</v>
      </c>
      <c r="F2536" s="2">
        <f>'Moving Avg'!D2536</f>
        <v>11.7546</v>
      </c>
      <c r="G2536" s="2">
        <f>'Moving Avg'!F2536</f>
        <v>11.451649999999997</v>
      </c>
      <c r="H2536" s="2">
        <f>'Moving Avg'!G2536</f>
        <v>10.871199999999998</v>
      </c>
      <c r="I2536" s="2">
        <f>'Moving Avg'!H2536</f>
        <v>10.993580000000003</v>
      </c>
      <c r="J2536" s="5" t="str">
        <f>OBV!F2536</f>
        <v>BEARISH</v>
      </c>
      <c r="K2536" s="5" t="str">
        <f>OBV!G2536</f>
        <v>WEAK</v>
      </c>
      <c r="L2536" s="5" t="str">
        <f>OBV!H2536</f>
        <v>NEUTRAL</v>
      </c>
    </row>
    <row r="2537" spans="1:12" ht="13.5" x14ac:dyDescent="0.25">
      <c r="A2537" s="3">
        <f>RSI!A2537</f>
        <v>45698</v>
      </c>
      <c r="B2537" s="2">
        <f>RSI!B2537</f>
        <v>11.723000000000001</v>
      </c>
      <c r="C2537" s="2">
        <f>RSI!I2537</f>
        <v>68.816031738521389</v>
      </c>
      <c r="D2537" s="2">
        <f>MACD!E2537</f>
        <v>-0.1545271299859845</v>
      </c>
      <c r="E2537" s="2">
        <f>MACD!F2537</f>
        <v>-0.18303910234770568</v>
      </c>
      <c r="F2537" s="2">
        <f>'Moving Avg'!D2537</f>
        <v>11.747199999999999</v>
      </c>
      <c r="G2537" s="2">
        <f>'Moving Avg'!F2537</f>
        <v>11.483949999999998</v>
      </c>
      <c r="H2537" s="2">
        <f>'Moving Avg'!G2537</f>
        <v>10.90462</v>
      </c>
      <c r="I2537" s="2">
        <f>'Moving Avg'!H2537</f>
        <v>11.005810000000002</v>
      </c>
      <c r="J2537" s="5" t="str">
        <f>OBV!F2537</f>
        <v>BEARISH</v>
      </c>
      <c r="K2537" s="5" t="str">
        <f>OBV!G2537</f>
        <v>WEAK</v>
      </c>
      <c r="L2537" s="5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11.769</v>
      </c>
      <c r="C2538" s="2">
        <f>RSI!I2538</f>
        <v>70.39816759357079</v>
      </c>
      <c r="D2538" s="2">
        <f>MACD!E2538</f>
        <v>-0.13796185723646026</v>
      </c>
      <c r="E2538" s="2">
        <f>MACD!F2538</f>
        <v>-0.17402365332545661</v>
      </c>
      <c r="F2538" s="2">
        <f>'Moving Avg'!D2538</f>
        <v>11.748999999999999</v>
      </c>
      <c r="G2538" s="2">
        <f>'Moving Avg'!F2538</f>
        <v>11.518549999999999</v>
      </c>
      <c r="H2538" s="2">
        <f>'Moving Avg'!G2538</f>
        <v>10.93914</v>
      </c>
      <c r="I2538" s="2">
        <f>'Moving Avg'!H2538</f>
        <v>11.016885000000002</v>
      </c>
      <c r="J2538" s="5" t="str">
        <f>OBV!F2538</f>
        <v>BULLISH</v>
      </c>
      <c r="K2538" s="5" t="str">
        <f>OBV!G2538</f>
        <v>NEUTRAL</v>
      </c>
      <c r="L2538" s="5" t="str">
        <f>OBV!H2538</f>
        <v>CONFIRMED BULLISH</v>
      </c>
    </row>
    <row r="2539" spans="1:12" ht="13.5" x14ac:dyDescent="0.25">
      <c r="A2539" s="3">
        <f>RSI!A2539</f>
        <v>45700</v>
      </c>
      <c r="B2539" s="2">
        <f>RSI!B2539</f>
        <v>11.76</v>
      </c>
      <c r="C2539" s="2">
        <f>RSI!I2539</f>
        <v>69.653564051855199</v>
      </c>
      <c r="D2539" s="2">
        <f>MACD!E2539</f>
        <v>-0.1253769642590683</v>
      </c>
      <c r="E2539" s="2">
        <f>MACD!F2539</f>
        <v>-0.16429431551217893</v>
      </c>
      <c r="F2539" s="2">
        <f>'Moving Avg'!D2539</f>
        <v>11.752599999999999</v>
      </c>
      <c r="G2539" s="2">
        <f>'Moving Avg'!F2539</f>
        <v>11.552699999999998</v>
      </c>
      <c r="H2539" s="2">
        <f>'Moving Avg'!G2539</f>
        <v>10.974959999999999</v>
      </c>
      <c r="I2539" s="2">
        <f>'Moving Avg'!H2539</f>
        <v>11.027455000000002</v>
      </c>
      <c r="J2539" s="5" t="str">
        <f>OBV!F2539</f>
        <v>BEARISH</v>
      </c>
      <c r="K2539" s="5" t="str">
        <f>OBV!G2539</f>
        <v>NEUTRAL</v>
      </c>
      <c r="L2539" s="5" t="str">
        <f>OBV!H2539</f>
        <v>BEARISH DIVERGENCE</v>
      </c>
    </row>
    <row r="2540" spans="1:12" ht="13.5" x14ac:dyDescent="0.25">
      <c r="A2540" s="3">
        <f>RSI!A2540</f>
        <v>45701</v>
      </c>
      <c r="B2540" s="2">
        <f>RSI!B2540</f>
        <v>11.769</v>
      </c>
      <c r="C2540" s="2">
        <f>RSI!I2540</f>
        <v>69.99533660680359</v>
      </c>
      <c r="D2540" s="2">
        <f>MACD!E2540</f>
        <v>-5.4669404641350283E-2</v>
      </c>
      <c r="E2540" s="2">
        <f>MACD!F2540</f>
        <v>-0.14236933333801322</v>
      </c>
      <c r="F2540" s="2">
        <f>'Moving Avg'!D2540</f>
        <v>11.757999999999999</v>
      </c>
      <c r="G2540" s="2">
        <f>'Moving Avg'!F2540</f>
        <v>11.587299999999999</v>
      </c>
      <c r="H2540" s="2">
        <f>'Moving Avg'!G2540</f>
        <v>11.011140000000001</v>
      </c>
      <c r="I2540" s="2">
        <f>'Moving Avg'!H2540</f>
        <v>11.038069999999999</v>
      </c>
      <c r="J2540" s="5" t="str">
        <f>OBV!F2540</f>
        <v>BULLISH</v>
      </c>
      <c r="K2540" s="5" t="str">
        <f>OBV!G2540</f>
        <v>STRONG</v>
      </c>
      <c r="L2540" s="5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11.769</v>
      </c>
      <c r="C2541" s="2">
        <f>RSI!I2541</f>
        <v>69.99533660680359</v>
      </c>
      <c r="D2541" s="2">
        <f>MACD!E2541</f>
        <v>-2.3719955885116661E-2</v>
      </c>
      <c r="E2541" s="2">
        <f>MACD!F2541</f>
        <v>-0.1186394578474339</v>
      </c>
      <c r="F2541" s="2">
        <f>'Moving Avg'!D2541</f>
        <v>11.757999999999999</v>
      </c>
      <c r="G2541" s="2">
        <f>'Moving Avg'!F2541</f>
        <v>11.6219</v>
      </c>
      <c r="H2541" s="2">
        <f>'Moving Avg'!G2541</f>
        <v>11.047320000000003</v>
      </c>
      <c r="I2541" s="2">
        <f>'Moving Avg'!H2541</f>
        <v>11.047575000000002</v>
      </c>
      <c r="J2541" s="5" t="str">
        <f>OBV!F2541</f>
        <v>BEARISH</v>
      </c>
      <c r="K2541" s="5" t="str">
        <f>OBV!G2541</f>
        <v>NEUTRAL</v>
      </c>
      <c r="L2541" s="5" t="str">
        <f>OBV!H2541</f>
        <v>NEUTRAL</v>
      </c>
    </row>
    <row r="2542" spans="1:12" ht="13.5" x14ac:dyDescent="0.25">
      <c r="A2542" s="3">
        <f>RSI!A2542</f>
        <v>45705</v>
      </c>
      <c r="B2542" s="2">
        <f>RSI!B2542</f>
        <v>11.815</v>
      </c>
      <c r="C2542" s="2">
        <f>RSI!I2542</f>
        <v>71.873080473720648</v>
      </c>
      <c r="D2542" s="2">
        <f>MACD!E2542</f>
        <v>-3.9935221771258966E-3</v>
      </c>
      <c r="E2542" s="2">
        <f>MACD!F2542</f>
        <v>-9.5710270713372306E-2</v>
      </c>
      <c r="F2542" s="2">
        <f>'Moving Avg'!D2542</f>
        <v>11.776399999999999</v>
      </c>
      <c r="G2542" s="2">
        <f>'Moving Avg'!F2542</f>
        <v>11.658800000000001</v>
      </c>
      <c r="H2542" s="2">
        <f>'Moving Avg'!G2542</f>
        <v>11.084420000000001</v>
      </c>
      <c r="I2542" s="2">
        <f>'Moving Avg'!H2542</f>
        <v>11.056805000000002</v>
      </c>
      <c r="J2542" s="5" t="str">
        <f>OBV!F2542</f>
        <v>BULLISH</v>
      </c>
      <c r="K2542" s="5" t="str">
        <f>OBV!G2542</f>
        <v>STRONG</v>
      </c>
      <c r="L2542" s="5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11.363</v>
      </c>
      <c r="C2543" s="2">
        <f>RSI!I2543</f>
        <v>43.238790574553875</v>
      </c>
      <c r="D2543" s="2">
        <f>MACD!E2543</f>
        <v>4.4361872006366099E-2</v>
      </c>
      <c r="E2543" s="2">
        <f>MACD!F2543</f>
        <v>-6.7695842169424619E-2</v>
      </c>
      <c r="F2543" s="2">
        <f>'Moving Avg'!D2543</f>
        <v>11.6952</v>
      </c>
      <c r="G2543" s="2">
        <f>'Moving Avg'!F2543</f>
        <v>11.672650000000001</v>
      </c>
      <c r="H2543" s="2">
        <f>'Moving Avg'!G2543</f>
        <v>11.109720000000003</v>
      </c>
      <c r="I2543" s="2">
        <f>'Moving Avg'!H2543</f>
        <v>11.063775</v>
      </c>
      <c r="J2543" s="5" t="str">
        <f>OBV!F2543</f>
        <v>BULLISH</v>
      </c>
      <c r="K2543" s="5" t="str">
        <f>OBV!G2543</f>
        <v>NEUTRAL</v>
      </c>
      <c r="L2543" s="5" t="str">
        <f>OBV!H2543</f>
        <v>BULLISH DIVERGENCE</v>
      </c>
    </row>
    <row r="2544" spans="1:12" ht="13.5" x14ac:dyDescent="0.25">
      <c r="A2544" s="3">
        <f>RSI!A2544</f>
        <v>45707</v>
      </c>
      <c r="B2544" s="2">
        <f>RSI!B2544</f>
        <v>11.750999999999999</v>
      </c>
      <c r="C2544" s="2">
        <f>RSI!I2544</f>
        <v>58.516892796067566</v>
      </c>
      <c r="D2544" s="2">
        <f>MACD!E2544</f>
        <v>5.4755848964870069E-2</v>
      </c>
      <c r="E2544" s="2">
        <f>MACD!F2544</f>
        <v>-4.3205503942565684E-2</v>
      </c>
      <c r="F2544" s="2">
        <f>'Moving Avg'!D2544</f>
        <v>11.6934</v>
      </c>
      <c r="G2544" s="2">
        <f>'Moving Avg'!F2544</f>
        <v>11.694800000000003</v>
      </c>
      <c r="H2544" s="2">
        <f>'Moving Avg'!G2544</f>
        <v>11.142780000000002</v>
      </c>
      <c r="I2544" s="2">
        <f>'Moving Avg'!H2544</f>
        <v>11.072685000000002</v>
      </c>
      <c r="J2544" s="5" t="str">
        <f>OBV!F2544</f>
        <v>BULLISH</v>
      </c>
      <c r="K2544" s="5" t="str">
        <f>OBV!G2544</f>
        <v>STRONG</v>
      </c>
      <c r="L2544" s="5" t="str">
        <f>OBV!H2544</f>
        <v>BULLISH DIVERGENCE</v>
      </c>
    </row>
    <row r="2545" spans="1:12" ht="13.5" x14ac:dyDescent="0.25">
      <c r="A2545" s="3">
        <f>RSI!A2545</f>
        <v>45708</v>
      </c>
      <c r="B2545" s="2">
        <f>RSI!B2545</f>
        <v>11.750999999999999</v>
      </c>
      <c r="C2545" s="2">
        <f>RSI!I2545</f>
        <v>58.516892796067559</v>
      </c>
      <c r="D2545" s="2">
        <f>MACD!E2545</f>
        <v>6.2172715824496905E-2</v>
      </c>
      <c r="E2545" s="2">
        <f>MACD!F2545</f>
        <v>-2.2129859989153167E-2</v>
      </c>
      <c r="F2545" s="2">
        <f>'Moving Avg'!D2545</f>
        <v>11.6898</v>
      </c>
      <c r="G2545" s="2">
        <f>'Moving Avg'!F2545</f>
        <v>11.705450000000003</v>
      </c>
      <c r="H2545" s="2">
        <f>'Moving Avg'!G2545</f>
        <v>11.175840000000003</v>
      </c>
      <c r="I2545" s="2">
        <f>'Moving Avg'!H2545</f>
        <v>11.081595000000002</v>
      </c>
      <c r="J2545" s="5" t="str">
        <f>OBV!F2545</f>
        <v>BULLISH</v>
      </c>
      <c r="K2545" s="5" t="str">
        <f>OBV!G2545</f>
        <v>STRONG</v>
      </c>
      <c r="L2545" s="5" t="str">
        <f>OBV!H2545</f>
        <v>BULLISH DIVERGENCE</v>
      </c>
    </row>
    <row r="2546" spans="1:12" ht="13.5" x14ac:dyDescent="0.25">
      <c r="A2546" s="3">
        <f>RSI!A2546</f>
        <v>45709</v>
      </c>
      <c r="B2546" s="2">
        <f>RSI!B2546</f>
        <v>11.769</v>
      </c>
      <c r="C2546" s="2">
        <f>RSI!I2546</f>
        <v>59.109074328127633</v>
      </c>
      <c r="D2546" s="2">
        <f>MACD!E2546</f>
        <v>6.9993079138169989E-2</v>
      </c>
      <c r="E2546" s="2">
        <f>MACD!F2546</f>
        <v>-3.7052721636885375E-3</v>
      </c>
      <c r="F2546" s="2">
        <f>'Moving Avg'!D2546</f>
        <v>11.689799999999998</v>
      </c>
      <c r="G2546" s="2">
        <f>'Moving Avg'!F2546</f>
        <v>11.717000000000002</v>
      </c>
      <c r="H2546" s="2">
        <f>'Moving Avg'!G2546</f>
        <v>11.209259999999999</v>
      </c>
      <c r="I2546" s="2">
        <f>'Moving Avg'!H2546</f>
        <v>11.090130000000002</v>
      </c>
      <c r="J2546" s="5" t="str">
        <f>OBV!F2546</f>
        <v>BULLISH</v>
      </c>
      <c r="K2546" s="5" t="str">
        <f>OBV!G2546</f>
        <v>STRONG</v>
      </c>
      <c r="L2546" s="5" t="str">
        <f>OBV!H2546</f>
        <v>NEUTRAL</v>
      </c>
    </row>
    <row r="2547" spans="1:12" ht="13.5" x14ac:dyDescent="0.25">
      <c r="A2547" s="3">
        <f>RSI!A2547</f>
        <v>45712</v>
      </c>
      <c r="B2547" s="2">
        <f>RSI!B2547</f>
        <v>11.769</v>
      </c>
      <c r="C2547" s="2">
        <f>RSI!I2547</f>
        <v>59.109074328127633</v>
      </c>
      <c r="D2547" s="2">
        <f>MACD!E2547</f>
        <v>6.8245579407992807E-2</v>
      </c>
      <c r="E2547" s="2">
        <f>MACD!F2547</f>
        <v>1.0684898150647732E-2</v>
      </c>
      <c r="F2547" s="2">
        <f>'Moving Avg'!D2547</f>
        <v>11.680599999999998</v>
      </c>
      <c r="G2547" s="2">
        <f>'Moving Avg'!F2547</f>
        <v>11.728550000000002</v>
      </c>
      <c r="H2547" s="2">
        <f>'Moving Avg'!G2547</f>
        <v>11.24286</v>
      </c>
      <c r="I2547" s="2">
        <f>'Moving Avg'!H2547</f>
        <v>11.098664999999999</v>
      </c>
      <c r="J2547" s="5" t="str">
        <f>OBV!F2547</f>
        <v>BULLISH</v>
      </c>
      <c r="K2547" s="5" t="str">
        <f>OBV!G2547</f>
        <v>STRONG</v>
      </c>
      <c r="L2547" s="5" t="str">
        <f>OBV!H2547</f>
        <v>BULLISH DIVERGENCE</v>
      </c>
    </row>
    <row r="2548" spans="1:12" ht="13.5" x14ac:dyDescent="0.25">
      <c r="A2548" s="3">
        <f>RSI!A2548</f>
        <v>45713</v>
      </c>
      <c r="B2548" s="2">
        <f>RSI!B2548</f>
        <v>12.083</v>
      </c>
      <c r="C2548" s="2">
        <f>RSI!I2548</f>
        <v>68.27230487913522</v>
      </c>
      <c r="D2548" s="2">
        <f>MACD!E2548</f>
        <v>4.9392175580555531E-2</v>
      </c>
      <c r="E2548" s="2">
        <f>MACD!F2548</f>
        <v>1.842635363662929E-2</v>
      </c>
      <c r="F2548" s="2">
        <f>'Moving Avg'!D2548</f>
        <v>11.8246</v>
      </c>
      <c r="G2548" s="2">
        <f>'Moving Avg'!F2548</f>
        <v>11.755800000000002</v>
      </c>
      <c r="H2548" s="2">
        <f>'Moving Avg'!G2548</f>
        <v>11.28256</v>
      </c>
      <c r="I2548" s="2">
        <f>'Moving Avg'!H2548</f>
        <v>11.106605</v>
      </c>
      <c r="J2548" s="5" t="str">
        <f>OBV!F2548</f>
        <v>BULLISH</v>
      </c>
      <c r="K2548" s="5" t="str">
        <f>OBV!G2548</f>
        <v>STRONG</v>
      </c>
      <c r="L2548" s="5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11.797000000000001</v>
      </c>
      <c r="C2549" s="2">
        <f>RSI!I2549</f>
        <v>55.969731510452711</v>
      </c>
      <c r="D2549" s="2">
        <f>MACD!E2549</f>
        <v>5.028033867210091E-2</v>
      </c>
      <c r="E2549" s="2">
        <f>MACD!F2549</f>
        <v>2.4797150643723617E-2</v>
      </c>
      <c r="F2549" s="2">
        <f>'Moving Avg'!D2549</f>
        <v>11.8338</v>
      </c>
      <c r="G2549" s="2">
        <f>'Moving Avg'!F2549</f>
        <v>11.768750000000001</v>
      </c>
      <c r="H2549" s="2">
        <f>'Moving Avg'!G2549</f>
        <v>11.31672</v>
      </c>
      <c r="I2549" s="2">
        <f>'Moving Avg'!H2549</f>
        <v>11.115279999999998</v>
      </c>
      <c r="J2549" s="5" t="str">
        <f>OBV!F2549</f>
        <v>BULLISH</v>
      </c>
      <c r="K2549" s="5" t="str">
        <f>OBV!G2549</f>
        <v>STRONG</v>
      </c>
      <c r="L2549" s="5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12.185</v>
      </c>
      <c r="C2550" s="2">
        <f>RSI!I2550</f>
        <v>65.145804132974177</v>
      </c>
      <c r="D2550" s="2">
        <f>MACD!E2550</f>
        <v>2.2625419855824447E-2</v>
      </c>
      <c r="E2550" s="2">
        <f>MACD!F2550</f>
        <v>2.4362804486143787E-2</v>
      </c>
      <c r="F2550" s="2">
        <f>'Moving Avg'!D2550</f>
        <v>11.920600000000002</v>
      </c>
      <c r="G2550" s="2">
        <f>'Moving Avg'!F2550</f>
        <v>11.780750000000001</v>
      </c>
      <c r="H2550" s="2">
        <f>'Moving Avg'!G2550</f>
        <v>11.357339999999999</v>
      </c>
      <c r="I2550" s="2">
        <f>'Moving Avg'!H2550</f>
        <v>11.125894999999998</v>
      </c>
      <c r="J2550" s="5" t="str">
        <f>OBV!F2550</f>
        <v>BULLISH</v>
      </c>
      <c r="K2550" s="5" t="str">
        <f>OBV!G2550</f>
        <v>STRONG</v>
      </c>
      <c r="L2550" s="5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12.166</v>
      </c>
      <c r="C2551" s="2">
        <f>RSI!I2551</f>
        <v>64.437611344334258</v>
      </c>
      <c r="D2551" s="2">
        <f>MACD!E2551</f>
        <v>-2.6327122065676889E-3</v>
      </c>
      <c r="E2551" s="2">
        <f>MACD!F2551</f>
        <v>1.8963701147601493E-2</v>
      </c>
      <c r="F2551" s="2">
        <f>'Moving Avg'!D2551</f>
        <v>12</v>
      </c>
      <c r="G2551" s="2">
        <f>'Moving Avg'!F2551</f>
        <v>11.800600000000003</v>
      </c>
      <c r="H2551" s="2">
        <f>'Moving Avg'!G2551</f>
        <v>11.39758</v>
      </c>
      <c r="I2551" s="2">
        <f>'Moving Avg'!H2551</f>
        <v>11.136415</v>
      </c>
      <c r="J2551" s="5" t="str">
        <f>OBV!F2551</f>
        <v>BEARISH</v>
      </c>
      <c r="K2551" s="5" t="str">
        <f>OBV!G2551</f>
        <v>NEUTRAL</v>
      </c>
      <c r="L2551" s="5" t="str">
        <f>OBV!H2551</f>
        <v>BEARISH DIVERGENCE</v>
      </c>
    </row>
    <row r="2552" spans="1:12" ht="13.5" x14ac:dyDescent="0.25">
      <c r="A2552" s="3">
        <f>RSI!A2552</f>
        <v>45719</v>
      </c>
      <c r="B2552" s="2">
        <f>RSI!B2552</f>
        <v>12.185</v>
      </c>
      <c r="C2552" s="2">
        <f>RSI!I2552</f>
        <v>64.849126520197672</v>
      </c>
      <c r="D2552" s="2">
        <f>MACD!E2552</f>
        <v>-2.1246545449676191E-2</v>
      </c>
      <c r="E2552" s="2">
        <f>MACD!F2552</f>
        <v>1.0921651828145956E-2</v>
      </c>
      <c r="F2552" s="2">
        <f>'Moving Avg'!D2552</f>
        <v>12.083200000000001</v>
      </c>
      <c r="G2552" s="2">
        <f>'Moving Avg'!F2552</f>
        <v>11.821850000000001</v>
      </c>
      <c r="H2552" s="2">
        <f>'Moving Avg'!G2552</f>
        <v>11.4299</v>
      </c>
      <c r="I2552" s="2">
        <f>'Moving Avg'!H2552</f>
        <v>11.144770000000001</v>
      </c>
      <c r="J2552" s="5" t="str">
        <f>OBV!F2552</f>
        <v>BULLISH</v>
      </c>
      <c r="K2552" s="5" t="str">
        <f>OBV!G2552</f>
        <v>STRONG</v>
      </c>
      <c r="L2552" s="5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12.12</v>
      </c>
      <c r="C2553" s="2">
        <f>RSI!I2553</f>
        <v>62.197500318221572</v>
      </c>
      <c r="D2553" s="2">
        <f>MACD!E2553</f>
        <v>-0.10452807809941156</v>
      </c>
      <c r="E2553" s="2">
        <f>MACD!F2553</f>
        <v>-1.2168294157365549E-2</v>
      </c>
      <c r="F2553" s="2">
        <f>'Moving Avg'!D2553</f>
        <v>12.090599999999998</v>
      </c>
      <c r="G2553" s="2">
        <f>'Moving Avg'!F2553</f>
        <v>11.839850000000002</v>
      </c>
      <c r="H2553" s="2">
        <f>'Moving Avg'!G2553</f>
        <v>11.4526</v>
      </c>
      <c r="I2553" s="2">
        <f>'Moving Avg'!H2553</f>
        <v>11.15414</v>
      </c>
      <c r="J2553" s="5" t="str">
        <f>OBV!F2553</f>
        <v>BEARISH</v>
      </c>
      <c r="K2553" s="5" t="str">
        <f>OBV!G2553</f>
        <v>WEAK</v>
      </c>
      <c r="L2553" s="5" t="str">
        <f>OBV!H2553</f>
        <v>BEARISH DIVERGENCE</v>
      </c>
    </row>
    <row r="2554" spans="1:12" ht="13.5" x14ac:dyDescent="0.25">
      <c r="A2554" s="3">
        <f>RSI!A2554</f>
        <v>45721</v>
      </c>
      <c r="B2554" s="2">
        <f>RSI!B2554</f>
        <v>12.185</v>
      </c>
      <c r="C2554" s="2">
        <f>RSI!I2554</f>
        <v>63.791904893007548</v>
      </c>
      <c r="D2554" s="2">
        <f>MACD!E2554</f>
        <v>-0.12233522672129027</v>
      </c>
      <c r="E2554" s="2">
        <f>MACD!F2554</f>
        <v>-3.4201680670150496E-2</v>
      </c>
      <c r="F2554" s="2">
        <f>'Moving Avg'!D2554</f>
        <v>12.168200000000001</v>
      </c>
      <c r="G2554" s="2">
        <f>'Moving Avg'!F2554</f>
        <v>11.862</v>
      </c>
      <c r="H2554" s="2">
        <f>'Moving Avg'!G2554</f>
        <v>11.485839999999998</v>
      </c>
      <c r="I2554" s="2">
        <f>'Moving Avg'!H2554</f>
        <v>11.163835000000001</v>
      </c>
      <c r="J2554" s="5" t="str">
        <f>OBV!F2554</f>
        <v>BULLISH</v>
      </c>
      <c r="K2554" s="5" t="str">
        <f>OBV!G2554</f>
        <v>STRONG</v>
      </c>
      <c r="L2554" s="5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12.175000000000001</v>
      </c>
      <c r="C2555" s="2">
        <f>RSI!I2555</f>
        <v>63.349224139594476</v>
      </c>
      <c r="D2555" s="2">
        <f>MACD!E2555</f>
        <v>-0.1390976910065671</v>
      </c>
      <c r="E2555" s="2">
        <f>MACD!F2555</f>
        <v>-5.5180882737433823E-2</v>
      </c>
      <c r="F2555" s="2">
        <f>'Moving Avg'!D2555</f>
        <v>12.1662</v>
      </c>
      <c r="G2555" s="2">
        <f>'Moving Avg'!F2555</f>
        <v>11.883650000000001</v>
      </c>
      <c r="H2555" s="2">
        <f>'Moving Avg'!G2555</f>
        <v>11.526260000000001</v>
      </c>
      <c r="I2555" s="2">
        <f>'Moving Avg'!H2555</f>
        <v>11.174170000000004</v>
      </c>
      <c r="J2555" s="5" t="str">
        <f>OBV!F2555</f>
        <v>BEARISH</v>
      </c>
      <c r="K2555" s="5" t="str">
        <f>OBV!G2555</f>
        <v>WEAK</v>
      </c>
      <c r="L2555" s="5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12.166</v>
      </c>
      <c r="C2556" s="2">
        <f>RSI!I2556</f>
        <v>62.925988424908354</v>
      </c>
      <c r="D2556" s="2">
        <f>MACD!E2556</f>
        <v>-0.1520415283695975</v>
      </c>
      <c r="E2556" s="2">
        <f>MACD!F2556</f>
        <v>-7.4553011863866564E-2</v>
      </c>
      <c r="F2556" s="2">
        <f>'Moving Avg'!D2556</f>
        <v>12.1662</v>
      </c>
      <c r="G2556" s="2">
        <f>'Moving Avg'!F2556</f>
        <v>11.903500000000001</v>
      </c>
      <c r="H2556" s="2">
        <f>'Moving Avg'!G2556</f>
        <v>11.557460000000001</v>
      </c>
      <c r="I2556" s="2">
        <f>'Moving Avg'!H2556</f>
        <v>11.183770000000004</v>
      </c>
      <c r="J2556" s="5" t="str">
        <f>OBV!F2556</f>
        <v>BEARISH</v>
      </c>
      <c r="K2556" s="5" t="str">
        <f>OBV!G2556</f>
        <v>WEAK</v>
      </c>
      <c r="L2556" s="5" t="str">
        <f>OBV!H2556</f>
        <v>NEUTRAL</v>
      </c>
    </row>
    <row r="2557" spans="1:12" ht="13.5" x14ac:dyDescent="0.25">
      <c r="A2557" s="3">
        <f>RSI!A2557</f>
        <v>45726</v>
      </c>
      <c r="B2557" s="2">
        <f>RSI!B2557</f>
        <v>12.166</v>
      </c>
      <c r="C2557" s="2">
        <f>RSI!I2557</f>
        <v>62.925988424908354</v>
      </c>
      <c r="D2557" s="2">
        <f>MACD!E2557</f>
        <v>-0.16497426102303159</v>
      </c>
      <c r="E2557" s="2">
        <f>MACD!F2557</f>
        <v>-9.263726169569958E-2</v>
      </c>
      <c r="F2557" s="2">
        <f>'Moving Avg'!D2557</f>
        <v>12.1624</v>
      </c>
      <c r="G2557" s="2">
        <f>'Moving Avg'!F2557</f>
        <v>11.925650000000001</v>
      </c>
      <c r="H2557" s="2">
        <f>'Moving Avg'!G2557</f>
        <v>11.579240000000002</v>
      </c>
      <c r="I2557" s="2">
        <f>'Moving Avg'!H2557</f>
        <v>11.193370000000005</v>
      </c>
      <c r="J2557" s="5" t="str">
        <f>OBV!F2557</f>
        <v>BEARISH</v>
      </c>
      <c r="K2557" s="5" t="str">
        <f>OBV!G2557</f>
        <v>WEAK</v>
      </c>
      <c r="L2557" s="5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12.148</v>
      </c>
      <c r="C2558" s="2">
        <f>RSI!I2558</f>
        <v>61.965721693974757</v>
      </c>
      <c r="D2558" s="2">
        <f>MACD!E2558</f>
        <v>-0.12810988619568775</v>
      </c>
      <c r="E2558" s="2">
        <f>MACD!F2558</f>
        <v>-9.9731786595697217E-2</v>
      </c>
      <c r="F2558" s="2">
        <f>'Moving Avg'!D2558</f>
        <v>12.167999999999997</v>
      </c>
      <c r="G2558" s="2">
        <f>'Moving Avg'!F2558</f>
        <v>11.944600000000001</v>
      </c>
      <c r="H2558" s="2">
        <f>'Moving Avg'!G2558</f>
        <v>11.600660000000003</v>
      </c>
      <c r="I2558" s="2">
        <f>'Moving Avg'!H2558</f>
        <v>11.202880000000004</v>
      </c>
      <c r="J2558" s="5" t="str">
        <f>OBV!F2558</f>
        <v>BEARISH</v>
      </c>
      <c r="K2558" s="5" t="str">
        <f>OBV!G2558</f>
        <v>WEAK</v>
      </c>
      <c r="L2558" s="5" t="str">
        <f>OBV!H2558</f>
        <v>BEARISH DIVERGENCE</v>
      </c>
    </row>
    <row r="2559" spans="1:12" ht="13.5" x14ac:dyDescent="0.25">
      <c r="A2559" s="3">
        <f>RSI!A2559</f>
        <v>45728</v>
      </c>
      <c r="B2559" s="2">
        <f>RSI!B2559</f>
        <v>12.138</v>
      </c>
      <c r="C2559" s="2">
        <f>RSI!I2559</f>
        <v>61.405089051792672</v>
      </c>
      <c r="D2559" s="2">
        <f>MACD!E2559</f>
        <v>-0.14176759952245988</v>
      </c>
      <c r="E2559" s="2">
        <f>MACD!F2559</f>
        <v>-0.10813894918104976</v>
      </c>
      <c r="F2559" s="2">
        <f>'Moving Avg'!D2559</f>
        <v>12.1586</v>
      </c>
      <c r="G2559" s="2">
        <f>'Moving Avg'!F2559</f>
        <v>11.9635</v>
      </c>
      <c r="H2559" s="2">
        <f>'Moving Avg'!G2559</f>
        <v>11.621880000000006</v>
      </c>
      <c r="I2559" s="2">
        <f>'Moving Avg'!H2559</f>
        <v>11.212340000000006</v>
      </c>
      <c r="J2559" s="5" t="str">
        <f>OBV!F2559</f>
        <v>BEARISH</v>
      </c>
      <c r="K2559" s="5" t="str">
        <f>OBV!G2559</f>
        <v>WEAK</v>
      </c>
      <c r="L2559" s="5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12</v>
      </c>
      <c r="C2560" s="2">
        <f>RSI!I2560</f>
        <v>54.127188640133738</v>
      </c>
      <c r="D2560" s="2">
        <f>MACD!E2560</f>
        <v>-8.4824011963407386E-2</v>
      </c>
      <c r="E2560" s="2">
        <f>MACD!F2560</f>
        <v>-0.1034759617375213</v>
      </c>
      <c r="F2560" s="2">
        <f>'Moving Avg'!D2560</f>
        <v>12.1236</v>
      </c>
      <c r="G2560" s="2">
        <f>'Moving Avg'!F2560</f>
        <v>11.975050000000001</v>
      </c>
      <c r="H2560" s="2">
        <f>'Moving Avg'!G2560</f>
        <v>11.640340000000005</v>
      </c>
      <c r="I2560" s="2">
        <f>'Moving Avg'!H2560</f>
        <v>11.219955000000006</v>
      </c>
      <c r="J2560" s="5" t="str">
        <f>OBV!F2560</f>
        <v>BEARISH</v>
      </c>
      <c r="K2560" s="5" t="str">
        <f>OBV!G2560</f>
        <v>WEAK</v>
      </c>
      <c r="L2560" s="5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12.166</v>
      </c>
      <c r="C2561" s="2">
        <f>RSI!I2561</f>
        <v>60.232937534669432</v>
      </c>
      <c r="D2561" s="2">
        <f>MACD!E2561</f>
        <v>-5.2354545790777252E-2</v>
      </c>
      <c r="E2561" s="2">
        <f>MACD!F2561</f>
        <v>-9.3251678548172498E-2</v>
      </c>
      <c r="F2561" s="2">
        <f>'Moving Avg'!D2561</f>
        <v>12.1236</v>
      </c>
      <c r="G2561" s="2">
        <f>'Moving Avg'!F2561</f>
        <v>11.994899999999999</v>
      </c>
      <c r="H2561" s="2">
        <f>'Moving Avg'!G2561</f>
        <v>11.662120000000007</v>
      </c>
      <c r="I2561" s="2">
        <f>'Moving Avg'!H2561</f>
        <v>11.228400000000006</v>
      </c>
      <c r="J2561" s="5" t="str">
        <f>OBV!F2561</f>
        <v>BEARISH</v>
      </c>
      <c r="K2561" s="5" t="str">
        <f>OBV!G2561</f>
        <v>WEAK</v>
      </c>
      <c r="L2561" s="5" t="str">
        <f>OBV!H2561</f>
        <v>NEUTRAL</v>
      </c>
    </row>
    <row r="2562" spans="1:12" ht="13.5" x14ac:dyDescent="0.25">
      <c r="A2562" s="3">
        <f>RSI!A2562</f>
        <v>45733</v>
      </c>
      <c r="B2562" s="2">
        <f>RSI!B2562</f>
        <v>12</v>
      </c>
      <c r="C2562" s="2">
        <f>RSI!I2562</f>
        <v>52.681549218323447</v>
      </c>
      <c r="D2562" s="2">
        <f>MACD!E2562</f>
        <v>-1.1099499122298795E-2</v>
      </c>
      <c r="E2562" s="2">
        <f>MACD!F2562</f>
        <v>-7.6821242662997766E-2</v>
      </c>
      <c r="F2562" s="2">
        <f>'Moving Avg'!D2562</f>
        <v>12.090399999999999</v>
      </c>
      <c r="G2562" s="2">
        <f>'Moving Avg'!F2562</f>
        <v>12.004149999999999</v>
      </c>
      <c r="H2562" s="2">
        <f>'Moving Avg'!G2562</f>
        <v>11.680580000000004</v>
      </c>
      <c r="I2562" s="2">
        <f>'Moving Avg'!H2562</f>
        <v>11.235325000000005</v>
      </c>
      <c r="J2562" s="5" t="str">
        <f>OBV!F2562</f>
        <v>BEARISH</v>
      </c>
      <c r="K2562" s="5" t="str">
        <f>OBV!G2562</f>
        <v>WEAK</v>
      </c>
      <c r="L2562" s="5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12</v>
      </c>
      <c r="C2563" s="2">
        <f>RSI!I2563</f>
        <v>52.681549218323447</v>
      </c>
      <c r="D2563" s="2">
        <f>MACD!E2563</f>
        <v>1.3457583015364705E-2</v>
      </c>
      <c r="E2563" s="2">
        <f>MACD!F2563</f>
        <v>-5.876547752732527E-2</v>
      </c>
      <c r="F2563" s="2">
        <f>'Moving Avg'!D2563</f>
        <v>12.0608</v>
      </c>
      <c r="G2563" s="2">
        <f>'Moving Avg'!F2563</f>
        <v>12.036</v>
      </c>
      <c r="H2563" s="2">
        <f>'Moving Avg'!G2563</f>
        <v>11.699040000000004</v>
      </c>
      <c r="I2563" s="2">
        <f>'Moving Avg'!H2563</f>
        <v>11.243585000000007</v>
      </c>
      <c r="J2563" s="5" t="str">
        <f>OBV!F2563</f>
        <v>BEARISH</v>
      </c>
      <c r="K2563" s="5" t="str">
        <f>OBV!G2563</f>
        <v>WEAK</v>
      </c>
      <c r="L2563" s="5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12</v>
      </c>
      <c r="C2564" s="2">
        <f>RSI!I2564</f>
        <v>52.681549218323447</v>
      </c>
      <c r="D2564" s="2">
        <f>MACD!E2564</f>
        <v>4.3911620781168281E-2</v>
      </c>
      <c r="E2564" s="2">
        <f>MACD!F2564</f>
        <v>-3.8230057865626561E-2</v>
      </c>
      <c r="F2564" s="2">
        <f>'Moving Avg'!D2564</f>
        <v>12.033199999999999</v>
      </c>
      <c r="G2564" s="2">
        <f>'Moving Avg'!F2564</f>
        <v>12.048449999999999</v>
      </c>
      <c r="H2564" s="2">
        <f>'Moving Avg'!G2564</f>
        <v>11.717500000000003</v>
      </c>
      <c r="I2564" s="2">
        <f>'Moving Avg'!H2564</f>
        <v>11.250045000000007</v>
      </c>
      <c r="J2564" s="5" t="str">
        <f>OBV!F2564</f>
        <v>BEARISH</v>
      </c>
      <c r="K2564" s="5" t="str">
        <f>OBV!G2564</f>
        <v>WEAK</v>
      </c>
      <c r="L2564" s="5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12</v>
      </c>
      <c r="C2565" s="2">
        <f>RSI!I2565</f>
        <v>52.681549218323447</v>
      </c>
      <c r="D2565" s="2">
        <f>MACD!E2565</f>
        <v>6.7841005118690845E-2</v>
      </c>
      <c r="E2565" s="2">
        <f>MACD!F2565</f>
        <v>-1.7015845268763079E-2</v>
      </c>
      <c r="F2565" s="2">
        <f>'Moving Avg'!D2565</f>
        <v>12.033199999999999</v>
      </c>
      <c r="G2565" s="2">
        <f>'Moving Avg'!F2565</f>
        <v>12.0609</v>
      </c>
      <c r="H2565" s="2">
        <f>'Moving Avg'!G2565</f>
        <v>11.735960000000002</v>
      </c>
      <c r="I2565" s="2">
        <f>'Moving Avg'!H2565</f>
        <v>11.256045000000007</v>
      </c>
      <c r="J2565" s="5" t="str">
        <f>OBV!F2565</f>
        <v>BULLISH</v>
      </c>
      <c r="K2565" s="5" t="str">
        <f>OBV!G2565</f>
        <v>NEUTRAL</v>
      </c>
      <c r="L2565" s="5" t="str">
        <f>OBV!H2565</f>
        <v>NEUTRAL</v>
      </c>
    </row>
    <row r="2566" spans="1:12" ht="13.5" x14ac:dyDescent="0.25">
      <c r="A2566" s="3">
        <f>RSI!A2566</f>
        <v>45740</v>
      </c>
      <c r="B2566" s="2">
        <f>RSI!B2566</f>
        <v>11.981999999999999</v>
      </c>
      <c r="C2566" s="2">
        <f>RSI!I2566</f>
        <v>51.735562400389782</v>
      </c>
      <c r="D2566" s="2">
        <f>MACD!E2566</f>
        <v>8.7759001336197073E-2</v>
      </c>
      <c r="E2566" s="2">
        <f>MACD!F2566</f>
        <v>3.939124052228949E-3</v>
      </c>
      <c r="F2566" s="2">
        <f>'Moving Avg'!D2566</f>
        <v>11.9964</v>
      </c>
      <c r="G2566" s="2">
        <f>'Moving Avg'!F2566</f>
        <v>12.07155</v>
      </c>
      <c r="H2566" s="2">
        <f>'Moving Avg'!G2566</f>
        <v>11.754060000000003</v>
      </c>
      <c r="I2566" s="2">
        <f>'Moving Avg'!H2566</f>
        <v>11.262000000000008</v>
      </c>
      <c r="J2566" s="5" t="str">
        <f>OBV!F2566</f>
        <v>BEARISH</v>
      </c>
      <c r="K2566" s="5" t="str">
        <f>OBV!G2566</f>
        <v>WEAK</v>
      </c>
      <c r="L2566" s="5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12.092000000000001</v>
      </c>
      <c r="C2567" s="2">
        <f>RSI!I2567</f>
        <v>56.836479543723563</v>
      </c>
      <c r="D2567" s="2">
        <f>MACD!E2567</f>
        <v>9.6312884397361742E-2</v>
      </c>
      <c r="E2567" s="2">
        <f>MACD!F2567</f>
        <v>2.2413876121255508E-2</v>
      </c>
      <c r="F2567" s="2">
        <f>'Moving Avg'!D2567</f>
        <v>12.014799999999999</v>
      </c>
      <c r="G2567" s="2">
        <f>'Moving Avg'!F2567</f>
        <v>12.087700000000002</v>
      </c>
      <c r="H2567" s="2">
        <f>'Moving Avg'!G2567</f>
        <v>11.77436</v>
      </c>
      <c r="I2567" s="2">
        <f>'Moving Avg'!H2567</f>
        <v>11.26850500000001</v>
      </c>
      <c r="J2567" s="5" t="str">
        <f>OBV!F2567</f>
        <v>BULLISH</v>
      </c>
      <c r="K2567" s="5" t="str">
        <f>OBV!G2567</f>
        <v>NEUTRAL</v>
      </c>
      <c r="L2567" s="5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12.129</v>
      </c>
      <c r="C2568" s="2">
        <f>RSI!I2568</f>
        <v>58.428012123747742</v>
      </c>
      <c r="D2568" s="2">
        <f>MACD!E2568</f>
        <v>9.7250395235628062E-2</v>
      </c>
      <c r="E2568" s="2">
        <f>MACD!F2568</f>
        <v>3.7381179944130025E-2</v>
      </c>
      <c r="F2568" s="2">
        <f>'Moving Avg'!D2568</f>
        <v>12.0406</v>
      </c>
      <c r="G2568" s="2">
        <f>'Moving Avg'!F2568</f>
        <v>12.09</v>
      </c>
      <c r="H2568" s="2">
        <f>'Moving Avg'!G2568</f>
        <v>11.795399999999999</v>
      </c>
      <c r="I2568" s="2">
        <f>'Moving Avg'!H2568</f>
        <v>11.275195000000005</v>
      </c>
      <c r="J2568" s="5" t="str">
        <f>OBV!F2568</f>
        <v>BULLISH</v>
      </c>
      <c r="K2568" s="5" t="str">
        <f>OBV!G2568</f>
        <v>STRONG</v>
      </c>
      <c r="L2568" s="5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12.138</v>
      </c>
      <c r="C2569" s="2">
        <f>RSI!I2569</f>
        <v>58.82570727045163</v>
      </c>
      <c r="D2569" s="2">
        <f>MACD!E2569</f>
        <v>9.4888041673179657E-2</v>
      </c>
      <c r="E2569" s="2">
        <f>MACD!F2569</f>
        <v>4.8882552289939957E-2</v>
      </c>
      <c r="F2569" s="2">
        <f>'Moving Avg'!D2569</f>
        <v>12.068199999999999</v>
      </c>
      <c r="G2569" s="2">
        <f>'Moving Avg'!F2569</f>
        <v>12.107050000000001</v>
      </c>
      <c r="H2569" s="2">
        <f>'Moving Avg'!G2569</f>
        <v>11.81662</v>
      </c>
      <c r="I2569" s="2">
        <f>'Moving Avg'!H2569</f>
        <v>11.281930000000004</v>
      </c>
      <c r="J2569" s="5" t="str">
        <f>OBV!F2569</f>
        <v>BULLISH</v>
      </c>
      <c r="K2569" s="5" t="str">
        <f>OBV!G2569</f>
        <v>STRONG</v>
      </c>
      <c r="L2569" s="5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12.148</v>
      </c>
      <c r="C2570" s="2">
        <f>RSI!I2570</f>
        <v>59.291695224734404</v>
      </c>
      <c r="D2570" s="2">
        <f>MACD!E2570</f>
        <v>6.9984339689231234E-2</v>
      </c>
      <c r="E2570" s="2">
        <f>MACD!F2570</f>
        <v>5.3102909769798215E-2</v>
      </c>
      <c r="F2570" s="2">
        <f>'Moving Avg'!D2570</f>
        <v>12.097799999999998</v>
      </c>
      <c r="G2570" s="2">
        <f>'Moving Avg'!F2570</f>
        <v>12.1052</v>
      </c>
      <c r="H2570" s="2">
        <f>'Moving Avg'!G2570</f>
        <v>11.838040000000001</v>
      </c>
      <c r="I2570" s="2">
        <f>'Moving Avg'!H2570</f>
        <v>11.289130000000005</v>
      </c>
      <c r="J2570" s="5" t="str">
        <f>OBV!F2570</f>
        <v>BULLISH</v>
      </c>
      <c r="K2570" s="5" t="str">
        <f>OBV!G2570</f>
        <v>STRONG</v>
      </c>
      <c r="L2570" s="5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12.129</v>
      </c>
      <c r="C2571" s="2">
        <f>RSI!I2571</f>
        <v>57.949739114736239</v>
      </c>
      <c r="D2571" s="2">
        <f>MACD!E2571</f>
        <v>7.493460919252648E-2</v>
      </c>
      <c r="E2571" s="2">
        <f>MACD!F2571</f>
        <v>5.7469249654343871E-2</v>
      </c>
      <c r="F2571" s="2">
        <f>'Moving Avg'!D2571</f>
        <v>12.1272</v>
      </c>
      <c r="G2571" s="2">
        <f>'Moving Avg'!F2571</f>
        <v>12.103350000000001</v>
      </c>
      <c r="H2571" s="2">
        <f>'Moving Avg'!G2571</f>
        <v>11.859080000000001</v>
      </c>
      <c r="I2571" s="2">
        <f>'Moving Avg'!H2571</f>
        <v>11.295915000000004</v>
      </c>
      <c r="J2571" s="5" t="str">
        <f>OBV!F2571</f>
        <v>BULLISH</v>
      </c>
      <c r="K2571" s="5" t="str">
        <f>OBV!G2571</f>
        <v>STRONG</v>
      </c>
      <c r="L2571" s="5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12</v>
      </c>
      <c r="C2572" s="2">
        <f>RSI!I2572</f>
        <v>49.721458461383676</v>
      </c>
      <c r="D2572" s="2">
        <f>MACD!E2572</f>
        <v>6.2397816248470406E-2</v>
      </c>
      <c r="E2572" s="2">
        <f>MACD!F2572</f>
        <v>5.8454962973169183E-2</v>
      </c>
      <c r="F2572" s="2">
        <f>'Moving Avg'!D2572</f>
        <v>12.108799999999999</v>
      </c>
      <c r="G2572" s="2">
        <f>'Moving Avg'!F2572</f>
        <v>12.094100000000001</v>
      </c>
      <c r="H2572" s="2">
        <f>'Moving Avg'!G2572</f>
        <v>11.877540000000003</v>
      </c>
      <c r="I2572" s="2">
        <f>'Moving Avg'!H2572</f>
        <v>11.304455000000001</v>
      </c>
      <c r="J2572" s="5" t="str">
        <f>OBV!F2572</f>
        <v>BULLISH</v>
      </c>
      <c r="K2572" s="5" t="str">
        <f>OBV!G2572</f>
        <v>STRONG</v>
      </c>
      <c r="L2572" s="5" t="str">
        <f>OBV!H2572</f>
        <v>BULLISH DIVERGENCE</v>
      </c>
    </row>
    <row r="2573" spans="1:12" ht="13.5" x14ac:dyDescent="0.25">
      <c r="A2573" s="3">
        <f>RSI!A2573</f>
        <v>45751</v>
      </c>
      <c r="B2573" s="2">
        <f>RSI!B2573</f>
        <v>12</v>
      </c>
      <c r="C2573" s="2">
        <f>RSI!I2573</f>
        <v>49.721458461383676</v>
      </c>
      <c r="D2573" s="2">
        <f>MACD!E2573</f>
        <v>5.1864456349299815E-2</v>
      </c>
      <c r="E2573" s="2">
        <f>MACD!F2573</f>
        <v>5.7136861648395314E-2</v>
      </c>
      <c r="F2573" s="2">
        <f>'Moving Avg'!D2573</f>
        <v>12.083</v>
      </c>
      <c r="G2573" s="2">
        <f>'Moving Avg'!F2573</f>
        <v>12.088100000000001</v>
      </c>
      <c r="H2573" s="2">
        <f>'Moving Avg'!G2573</f>
        <v>11.895820000000004</v>
      </c>
      <c r="I2573" s="2">
        <f>'Moving Avg'!H2573</f>
        <v>11.310684999999999</v>
      </c>
      <c r="J2573" s="5" t="str">
        <f>OBV!F2573</f>
        <v>BEARISH</v>
      </c>
      <c r="K2573" s="5" t="str">
        <f>OBV!G2573</f>
        <v>NEUTRAL</v>
      </c>
      <c r="L2573" s="5" t="str">
        <f>OBV!H2573</f>
        <v>CONFIRMED BEARISH</v>
      </c>
    </row>
    <row r="2574" spans="1:12" ht="13.5" x14ac:dyDescent="0.25">
      <c r="A2574" s="3">
        <f>RSI!A2574</f>
        <v>45754</v>
      </c>
      <c r="B2574" s="2">
        <f>RSI!B2574</f>
        <v>12.185</v>
      </c>
      <c r="C2574" s="2">
        <f>RSI!I2574</f>
        <v>59.326880988663852</v>
      </c>
      <c r="D2574" s="2">
        <f>MACD!E2574</f>
        <v>2.9317072310355741E-2</v>
      </c>
      <c r="E2574" s="2">
        <f>MACD!F2574</f>
        <v>5.1572903780787403E-2</v>
      </c>
      <c r="F2574" s="2">
        <f>'Moving Avg'!D2574</f>
        <v>12.092400000000001</v>
      </c>
      <c r="G2574" s="2">
        <f>'Moving Avg'!F2574</f>
        <v>12.088100000000001</v>
      </c>
      <c r="H2574" s="2">
        <f>'Moving Avg'!G2574</f>
        <v>11.913360000000003</v>
      </c>
      <c r="I2574" s="2">
        <f>'Moving Avg'!H2574</f>
        <v>11.317654999999997</v>
      </c>
      <c r="J2574" s="5" t="str">
        <f>OBV!F2574</f>
        <v>BULLISH</v>
      </c>
      <c r="K2574" s="5" t="str">
        <f>OBV!G2574</f>
        <v>NEUTRAL</v>
      </c>
      <c r="L2574" s="5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12.185</v>
      </c>
      <c r="C2575" s="2">
        <f>RSI!I2575</f>
        <v>59.326880988663852</v>
      </c>
      <c r="D2575" s="2">
        <f>MACD!E2575</f>
        <v>9.2093831367066059E-3</v>
      </c>
      <c r="E2575" s="2">
        <f>MACD!F2575</f>
        <v>4.3100199651971247E-2</v>
      </c>
      <c r="F2575" s="2">
        <f>'Moving Avg'!D2575</f>
        <v>12.0998</v>
      </c>
      <c r="G2575" s="2">
        <f>'Moving Avg'!F2575</f>
        <v>12.088600000000001</v>
      </c>
      <c r="H2575" s="2">
        <f>'Moving Avg'!G2575</f>
        <v>11.926300000000001</v>
      </c>
      <c r="I2575" s="2">
        <f>'Moving Avg'!H2575</f>
        <v>11.324624999999996</v>
      </c>
      <c r="J2575" s="5" t="str">
        <f>OBV!F2575</f>
        <v>BEARISH</v>
      </c>
      <c r="K2575" s="5" t="str">
        <f>OBV!G2575</f>
        <v>WEAK</v>
      </c>
      <c r="L2575" s="5" t="str">
        <f>OBV!H2575</f>
        <v>BEARISH DIVERGENCE</v>
      </c>
    </row>
    <row r="2576" spans="1:12" ht="13.5" x14ac:dyDescent="0.25">
      <c r="A2576" s="3">
        <f>RSI!A2576</f>
        <v>45757</v>
      </c>
      <c r="B2576" s="2">
        <f>RSI!B2576</f>
        <v>12.166</v>
      </c>
      <c r="C2576" s="2">
        <f>RSI!I2576</f>
        <v>58.006908850339762</v>
      </c>
      <c r="D2576" s="2">
        <f>MACD!E2576</f>
        <v>-1.011954009776872E-2</v>
      </c>
      <c r="E2576" s="2">
        <f>MACD!F2576</f>
        <v>3.245625170202325E-2</v>
      </c>
      <c r="F2576" s="2">
        <f>'Moving Avg'!D2576</f>
        <v>12.107200000000001</v>
      </c>
      <c r="G2576" s="2">
        <f>'Moving Avg'!F2576</f>
        <v>12.0886</v>
      </c>
      <c r="H2576" s="2">
        <f>'Moving Avg'!G2576</f>
        <v>11.938860000000002</v>
      </c>
      <c r="I2576" s="2">
        <f>'Moving Avg'!H2576</f>
        <v>11.331499999999997</v>
      </c>
      <c r="J2576" s="5" t="str">
        <f>OBV!F2576</f>
        <v>BEARISH</v>
      </c>
      <c r="K2576" s="5" t="str">
        <f>OBV!G2576</f>
        <v>WEAK</v>
      </c>
      <c r="L2576" s="5" t="str">
        <f>OBV!H2576</f>
        <v>BEARISH DIVERGENCE</v>
      </c>
    </row>
    <row r="2577" spans="1:12" ht="13.5" x14ac:dyDescent="0.25">
      <c r="A2577" s="3">
        <f>RSI!A2577</f>
        <v>45758</v>
      </c>
      <c r="B2577" s="2">
        <f>RSI!B2577</f>
        <v>12.185</v>
      </c>
      <c r="C2577" s="2">
        <f>RSI!I2577</f>
        <v>58.989544517481654</v>
      </c>
      <c r="D2577" s="2">
        <f>MACD!E2577</f>
        <v>-1.1729157559560832E-2</v>
      </c>
      <c r="E2577" s="2">
        <f>MACD!F2577</f>
        <v>2.3619169849706433E-2</v>
      </c>
      <c r="F2577" s="2">
        <f>'Moving Avg'!D2577</f>
        <v>12.144200000000001</v>
      </c>
      <c r="G2577" s="2">
        <f>'Moving Avg'!F2577</f>
        <v>12.089549999999999</v>
      </c>
      <c r="H2577" s="2">
        <f>'Moving Avg'!G2577</f>
        <v>11.951799999999999</v>
      </c>
      <c r="I2577" s="2">
        <f>'Moving Avg'!H2577</f>
        <v>11.338514999999996</v>
      </c>
      <c r="J2577" s="5" t="str">
        <f>OBV!F2577</f>
        <v>BULLISH</v>
      </c>
      <c r="K2577" s="5" t="str">
        <f>OBV!G2577</f>
        <v>STRONG</v>
      </c>
      <c r="L2577" s="5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12.175000000000001</v>
      </c>
      <c r="C2578" s="2">
        <f>RSI!I2578</f>
        <v>58.217400043212955</v>
      </c>
      <c r="D2578" s="2">
        <f>MACD!E2578</f>
        <v>-7.4833688751034799E-3</v>
      </c>
      <c r="E2578" s="2">
        <f>MACD!F2578</f>
        <v>1.7398662104744451E-2</v>
      </c>
      <c r="F2578" s="2">
        <f>'Moving Avg'!D2578</f>
        <v>12.1792</v>
      </c>
      <c r="G2578" s="2">
        <f>'Moving Avg'!F2578</f>
        <v>12.090900000000001</v>
      </c>
      <c r="H2578" s="2">
        <f>'Moving Avg'!G2578</f>
        <v>11.964539999999998</v>
      </c>
      <c r="I2578" s="2">
        <f>'Moving Avg'!H2578</f>
        <v>11.345434999999993</v>
      </c>
      <c r="J2578" s="5" t="str">
        <f>OBV!F2578</f>
        <v>BEARISH</v>
      </c>
      <c r="K2578" s="5" t="str">
        <f>OBV!G2578</f>
        <v>NEUTRAL</v>
      </c>
      <c r="L2578" s="5" t="str">
        <f>OBV!H2578</f>
        <v>BEARISH DIVERGENCE</v>
      </c>
    </row>
    <row r="2579" spans="1:12" ht="13.5" x14ac:dyDescent="0.25">
      <c r="A2579" s="3">
        <f>RSI!A2579</f>
        <v>45762</v>
      </c>
      <c r="B2579" s="2">
        <f>RSI!B2579</f>
        <v>12</v>
      </c>
      <c r="C2579" s="2">
        <f>RSI!I2579</f>
        <v>46.697687722179253</v>
      </c>
      <c r="D2579" s="2">
        <f>MACD!E2579</f>
        <v>9.751746121269278E-3</v>
      </c>
      <c r="E2579" s="2">
        <f>MACD!F2579</f>
        <v>1.5869278908049417E-2</v>
      </c>
      <c r="F2579" s="2">
        <f>'Moving Avg'!D2579</f>
        <v>12.142199999999999</v>
      </c>
      <c r="G2579" s="2">
        <f>'Moving Avg'!F2579</f>
        <v>12.084</v>
      </c>
      <c r="H2579" s="2">
        <f>'Moving Avg'!G2579</f>
        <v>11.97378</v>
      </c>
      <c r="I2579" s="2">
        <f>'Moving Avg'!H2579</f>
        <v>11.351524999999995</v>
      </c>
      <c r="J2579" s="5" t="str">
        <f>OBV!F2579</f>
        <v>BEARISH</v>
      </c>
      <c r="K2579" s="5" t="str">
        <f>OBV!G2579</f>
        <v>WEAK</v>
      </c>
      <c r="L2579" s="5" t="str">
        <f>OBV!H2579</f>
        <v>CONFIRMED BEARISH</v>
      </c>
    </row>
    <row r="2580" spans="1:12" ht="13.5" x14ac:dyDescent="0.25">
      <c r="A2580" s="3">
        <f>RSI!A2580</f>
        <v>45763</v>
      </c>
      <c r="B2580" s="2">
        <f>RSI!B2580</f>
        <v>12</v>
      </c>
      <c r="C2580" s="2">
        <f>RSI!I2580</f>
        <v>46.697687722179253</v>
      </c>
      <c r="D2580" s="2">
        <f>MACD!E2580</f>
        <v>2.6255021447529003E-2</v>
      </c>
      <c r="E2580" s="2">
        <f>MACD!F2580</f>
        <v>1.7946427415945335E-2</v>
      </c>
      <c r="F2580" s="2">
        <f>'Moving Avg'!D2580</f>
        <v>12.1052</v>
      </c>
      <c r="G2580" s="2">
        <f>'Moving Avg'!F2580</f>
        <v>12.084</v>
      </c>
      <c r="H2580" s="2">
        <f>'Moving Avg'!G2580</f>
        <v>11.974879999999995</v>
      </c>
      <c r="I2580" s="2">
        <f>'Moving Avg'!H2580</f>
        <v>11.357614999999992</v>
      </c>
      <c r="J2580" s="5" t="str">
        <f>OBV!F2580</f>
        <v>BEARISH</v>
      </c>
      <c r="K2580" s="5" t="str">
        <f>OBV!G2580</f>
        <v>WEAK</v>
      </c>
      <c r="L2580" s="5" t="str">
        <f>OBV!H2580</f>
        <v>CONFIRMED BEARISH</v>
      </c>
    </row>
    <row r="2581" spans="1:12" ht="13.5" x14ac:dyDescent="0.25">
      <c r="A2581" s="3">
        <f>RSI!A2581</f>
        <v>45764</v>
      </c>
      <c r="B2581" s="2">
        <f>RSI!B2581</f>
        <v>12</v>
      </c>
      <c r="C2581" s="2">
        <f>RSI!I2581</f>
        <v>46.697687722179253</v>
      </c>
      <c r="D2581" s="2">
        <f>MACD!E2581</f>
        <v>3.7649268253600709E-2</v>
      </c>
      <c r="E2581" s="2">
        <f>MACD!F2581</f>
        <v>2.1886995583476412E-2</v>
      </c>
      <c r="F2581" s="2">
        <f>'Moving Avg'!D2581</f>
        <v>12.071999999999999</v>
      </c>
      <c r="G2581" s="2">
        <f>'Moving Avg'!F2581</f>
        <v>12.075700000000001</v>
      </c>
      <c r="H2581" s="2">
        <f>'Moving Avg'!G2581</f>
        <v>11.9795</v>
      </c>
      <c r="I2581" s="2">
        <f>'Moving Avg'!H2581</f>
        <v>11.364539999999993</v>
      </c>
      <c r="J2581" s="5" t="str">
        <f>OBV!F2581</f>
        <v>BEARISH</v>
      </c>
      <c r="K2581" s="5" t="str">
        <f>OBV!G2581</f>
        <v>WEAK</v>
      </c>
      <c r="L2581" s="5" t="str">
        <f>OBV!H2581</f>
        <v>CONFIRMED BEARISH</v>
      </c>
    </row>
    <row r="2582" spans="1:12" ht="13.5" x14ac:dyDescent="0.25">
      <c r="A2582" s="3">
        <f>RSI!A2582</f>
        <v>45765</v>
      </c>
      <c r="B2582" s="2">
        <f>RSI!B2582</f>
        <v>12</v>
      </c>
      <c r="C2582" s="2">
        <f>RSI!I2582</f>
        <v>46.697687722179246</v>
      </c>
      <c r="D2582" s="2">
        <f>MACD!E2582</f>
        <v>2.7771264830967368E-2</v>
      </c>
      <c r="E2582" s="2">
        <f>MACD!F2582</f>
        <v>2.3063849432974605E-2</v>
      </c>
      <c r="F2582" s="2">
        <f>'Moving Avg'!D2582</f>
        <v>12.035</v>
      </c>
      <c r="G2582" s="2">
        <f>'Moving Avg'!F2582</f>
        <v>12.075700000000001</v>
      </c>
      <c r="H2582" s="2">
        <f>'Moving Avg'!G2582</f>
        <v>11.984299999999998</v>
      </c>
      <c r="I2582" s="2">
        <f>'Moving Avg'!H2582</f>
        <v>11.371464999999993</v>
      </c>
      <c r="J2582" s="5" t="str">
        <f>OBV!F2582</f>
        <v>BEARISH</v>
      </c>
      <c r="K2582" s="5" t="str">
        <f>OBV!G2582</f>
        <v>WEAK</v>
      </c>
      <c r="L2582" s="5" t="str">
        <f>OBV!H2582</f>
        <v>CONFIRMED BEARISH</v>
      </c>
    </row>
    <row r="2583" spans="1:12" ht="13.5" x14ac:dyDescent="0.25">
      <c r="A2583" s="3">
        <f>RSI!A2583</f>
        <v>45768</v>
      </c>
      <c r="B2583" s="2">
        <f>RSI!B2583</f>
        <v>11.98</v>
      </c>
      <c r="C2583" s="2">
        <f>RSI!I2583</f>
        <v>45.319203571691283</v>
      </c>
      <c r="D2583" s="2">
        <f>MACD!E2583</f>
        <v>2.1197088191229341E-2</v>
      </c>
      <c r="E2583" s="2">
        <f>MACD!F2583</f>
        <v>2.2690497184625551E-2</v>
      </c>
      <c r="F2583" s="2">
        <f>'Moving Avg'!D2583</f>
        <v>11.996</v>
      </c>
      <c r="G2583" s="2">
        <f>'Moving Avg'!F2583</f>
        <v>12.0747</v>
      </c>
      <c r="H2583" s="2">
        <f>'Moving Avg'!G2583</f>
        <v>11.9887</v>
      </c>
      <c r="I2583" s="2">
        <f>'Moving Avg'!H2583</f>
        <v>11.377824999999991</v>
      </c>
      <c r="J2583" s="5" t="str">
        <f>OBV!F2583</f>
        <v>BEARISH</v>
      </c>
      <c r="K2583" s="5" t="str">
        <f>OBV!G2583</f>
        <v>WEAK</v>
      </c>
      <c r="L2583" s="5" t="str">
        <f>OBV!H2583</f>
        <v>CONFIRMED BEARISH</v>
      </c>
    </row>
    <row r="2584" spans="1:12" ht="13.5" x14ac:dyDescent="0.25">
      <c r="A2584" s="3">
        <f>RSI!A2584</f>
        <v>45769</v>
      </c>
      <c r="B2584" s="2">
        <f>RSI!B2584</f>
        <v>11.98</v>
      </c>
      <c r="C2584" s="2">
        <f>RSI!I2584</f>
        <v>45.319203571691283</v>
      </c>
      <c r="D2584" s="2">
        <f>MACD!E2584</f>
        <v>4.4494276428570956E-2</v>
      </c>
      <c r="E2584" s="2">
        <f>MACD!F2584</f>
        <v>2.705125303341463E-2</v>
      </c>
      <c r="F2584" s="2">
        <f>'Moving Avg'!D2584</f>
        <v>11.992000000000001</v>
      </c>
      <c r="G2584" s="2">
        <f>'Moving Avg'!F2584</f>
        <v>12.073699999999999</v>
      </c>
      <c r="H2584" s="2">
        <f>'Moving Avg'!G2584</f>
        <v>11.993460000000001</v>
      </c>
      <c r="I2584" s="2">
        <f>'Moving Avg'!H2584</f>
        <v>11.381784999999994</v>
      </c>
      <c r="J2584" s="5" t="str">
        <f>OBV!F2584</f>
        <v>BEARISH</v>
      </c>
      <c r="K2584" s="5" t="str">
        <f>OBV!G2584</f>
        <v>WEAK</v>
      </c>
      <c r="L2584" s="5" t="str">
        <f>OBV!H2584</f>
        <v>CONFIRMED BEARISH</v>
      </c>
    </row>
    <row r="2585" spans="1:12" ht="13.5" x14ac:dyDescent="0.25">
      <c r="A2585" s="3">
        <f>RSI!A2585</f>
        <v>45770</v>
      </c>
      <c r="B2585" s="2">
        <f>RSI!B2585</f>
        <v>11.99</v>
      </c>
      <c r="C2585" s="2">
        <f>RSI!I2585</f>
        <v>46.239461112565564</v>
      </c>
      <c r="D2585" s="2">
        <f>MACD!E2585</f>
        <v>6.3835443549809412E-2</v>
      </c>
      <c r="E2585" s="2">
        <f>MACD!F2585</f>
        <v>3.4408091136693589E-2</v>
      </c>
      <c r="F2585" s="2">
        <f>'Moving Avg'!D2585</f>
        <v>11.990000000000002</v>
      </c>
      <c r="G2585" s="2">
        <f>'Moving Avg'!F2585</f>
        <v>12.0732</v>
      </c>
      <c r="H2585" s="2">
        <f>'Moving Avg'!G2585</f>
        <v>11.998420000000003</v>
      </c>
      <c r="I2585" s="2">
        <f>'Moving Avg'!H2585</f>
        <v>11.387824999999994</v>
      </c>
      <c r="J2585" s="5" t="str">
        <f>OBV!F2585</f>
        <v>BEARISH</v>
      </c>
      <c r="K2585" s="5" t="str">
        <f>OBV!G2585</f>
        <v>NEUTRAL</v>
      </c>
      <c r="L2585" s="5" t="str">
        <f>OBV!H2585</f>
        <v>CONFIRMED BEARISH</v>
      </c>
    </row>
    <row r="2586" spans="1:12" ht="13.5" x14ac:dyDescent="0.25">
      <c r="A2586" s="3">
        <f>RSI!A2586</f>
        <v>45771</v>
      </c>
      <c r="B2586" s="2">
        <f>RSI!B2586</f>
        <v>12.19</v>
      </c>
      <c r="C2586" s="2">
        <f>RSI!I2586</f>
        <v>60.542269842306666</v>
      </c>
      <c r="D2586" s="2">
        <f>MACD!E2586</f>
        <v>6.2745640655625934E-2</v>
      </c>
      <c r="E2586" s="2">
        <f>MACD!F2586</f>
        <v>4.0075601040480059E-2</v>
      </c>
      <c r="F2586" s="2">
        <f>'Moving Avg'!D2586</f>
        <v>12.028</v>
      </c>
      <c r="G2586" s="2">
        <f>'Moving Avg'!F2586</f>
        <v>12.083600000000001</v>
      </c>
      <c r="H2586" s="2">
        <f>'Moving Avg'!G2586</f>
        <v>12.006840000000002</v>
      </c>
      <c r="I2586" s="2">
        <f>'Moving Avg'!H2586</f>
        <v>11.39486499999999</v>
      </c>
      <c r="J2586" s="5" t="str">
        <f>OBV!F2586</f>
        <v>BULLISH</v>
      </c>
      <c r="K2586" s="5" t="str">
        <f>OBV!G2586</f>
        <v>STRONG</v>
      </c>
      <c r="L2586" s="5" t="str">
        <f>OBV!H2586</f>
        <v>CONFIRMED BULLISH</v>
      </c>
    </row>
    <row r="2587" spans="1:12" ht="13.5" x14ac:dyDescent="0.25">
      <c r="A2587" s="3">
        <f>RSI!A2587</f>
        <v>45772</v>
      </c>
      <c r="B2587" s="2">
        <f>RSI!B2587</f>
        <v>12.19</v>
      </c>
      <c r="C2587" s="2">
        <f>RSI!I2587</f>
        <v>60.542269842306666</v>
      </c>
      <c r="D2587" s="2">
        <f>MACD!E2587</f>
        <v>6.3826329092883327E-2</v>
      </c>
      <c r="E2587" s="2">
        <f>MACD!F2587</f>
        <v>4.4825746650960716E-2</v>
      </c>
      <c r="F2587" s="2">
        <f>'Moving Avg'!D2587</f>
        <v>12.065999999999999</v>
      </c>
      <c r="G2587" s="2">
        <f>'Moving Avg'!F2587</f>
        <v>12.0885</v>
      </c>
      <c r="H2587" s="2">
        <f>'Moving Avg'!G2587</f>
        <v>12.016180000000004</v>
      </c>
      <c r="I2587" s="2">
        <f>'Moving Avg'!H2587</f>
        <v>11.399504999999992</v>
      </c>
      <c r="J2587" s="5" t="str">
        <f>OBV!F2587</f>
        <v>BULLISH</v>
      </c>
      <c r="K2587" s="5" t="str">
        <f>OBV!G2587</f>
        <v>STRONG</v>
      </c>
      <c r="L2587" s="5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12.3</v>
      </c>
      <c r="C2588" s="2">
        <f>RSI!I2588</f>
        <v>66.266884148923623</v>
      </c>
      <c r="D2588" s="2">
        <f>MACD!E2588</f>
        <v>5.4202066995657106E-2</v>
      </c>
      <c r="E2588" s="2">
        <f>MACD!F2588</f>
        <v>4.6701010719899995E-2</v>
      </c>
      <c r="F2588" s="2">
        <f>'Moving Avg'!D2588</f>
        <v>12.129999999999999</v>
      </c>
      <c r="G2588" s="2">
        <f>'Moving Avg'!F2588</f>
        <v>12.097049999999999</v>
      </c>
      <c r="H2588" s="2">
        <f>'Moving Avg'!G2588</f>
        <v>12.026800000000003</v>
      </c>
      <c r="I2588" s="2">
        <f>'Moving Avg'!H2588</f>
        <v>11.404929999999993</v>
      </c>
      <c r="J2588" s="5" t="str">
        <f>OBV!F2588</f>
        <v>BULLISH</v>
      </c>
      <c r="K2588" s="5" t="str">
        <f>OBV!G2588</f>
        <v>STRONG</v>
      </c>
      <c r="L2588" s="5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12.29</v>
      </c>
      <c r="C2589" s="2">
        <f>RSI!I2589</f>
        <v>65.338821217592439</v>
      </c>
      <c r="D2589" s="2">
        <f>MACD!E2589</f>
        <v>1.8437165728650839E-2</v>
      </c>
      <c r="E2589" s="2">
        <f>MACD!F2589</f>
        <v>4.1048241721650162E-2</v>
      </c>
      <c r="F2589" s="2">
        <f>'Moving Avg'!D2589</f>
        <v>12.192</v>
      </c>
      <c r="G2589" s="2">
        <f>'Moving Avg'!F2589</f>
        <v>12.104649999999999</v>
      </c>
      <c r="H2589" s="2">
        <f>'Moving Avg'!G2589</f>
        <v>12.037400000000002</v>
      </c>
      <c r="I2589" s="2">
        <f>'Moving Avg'!H2589</f>
        <v>11.410069999999992</v>
      </c>
      <c r="J2589" s="5" t="str">
        <f>OBV!F2589</f>
        <v>BULLISH</v>
      </c>
      <c r="K2589" s="5" t="str">
        <f>OBV!G2589</f>
        <v>STRONG</v>
      </c>
      <c r="L2589" s="5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12.02</v>
      </c>
      <c r="C2590" s="2">
        <f>RSI!I2590</f>
        <v>46.431127668086738</v>
      </c>
      <c r="D2590" s="2">
        <f>MACD!E2590</f>
        <v>6.901278231950414E-3</v>
      </c>
      <c r="E2590" s="2">
        <f>MACD!F2590</f>
        <v>3.4218849023710217E-2</v>
      </c>
      <c r="F2590" s="2">
        <f>'Moving Avg'!D2590</f>
        <v>12.197999999999999</v>
      </c>
      <c r="G2590" s="2">
        <f>'Moving Avg'!F2590</f>
        <v>12.09825</v>
      </c>
      <c r="H2590" s="2">
        <f>'Moving Avg'!G2590</f>
        <v>12.042420000000002</v>
      </c>
      <c r="I2590" s="2">
        <f>'Moving Avg'!H2590</f>
        <v>11.413859999999991</v>
      </c>
      <c r="J2590" s="5" t="str">
        <f>OBV!F2590</f>
        <v>BULLISH</v>
      </c>
      <c r="K2590" s="5" t="str">
        <f>OBV!G2590</f>
        <v>NEUTRAL</v>
      </c>
      <c r="L2590" s="5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11.99</v>
      </c>
      <c r="C2591" s="2">
        <f>RSI!I2591</f>
        <v>44.877184829993745</v>
      </c>
      <c r="D2591" s="2">
        <f>MACD!E2591</f>
        <v>-2.2115531368882557E-4</v>
      </c>
      <c r="E2591" s="2">
        <f>MACD!F2591</f>
        <v>2.7330848156230408E-2</v>
      </c>
      <c r="F2591" s="2">
        <f>'Moving Avg'!D2591</f>
        <v>12.157999999999999</v>
      </c>
      <c r="G2591" s="2">
        <f>'Moving Avg'!F2591</f>
        <v>12.0913</v>
      </c>
      <c r="H2591" s="2">
        <f>'Moving Avg'!G2591</f>
        <v>12.046840000000001</v>
      </c>
      <c r="I2591" s="2">
        <f>'Moving Avg'!H2591</f>
        <v>11.417499999999992</v>
      </c>
      <c r="J2591" s="5" t="str">
        <f>OBV!F2591</f>
        <v>BEARISH</v>
      </c>
      <c r="K2591" s="5" t="str">
        <f>OBV!G2591</f>
        <v>WEAK</v>
      </c>
      <c r="L2591" s="5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11.99</v>
      </c>
      <c r="C2592" s="2">
        <f>RSI!I2592</f>
        <v>44.877184829993745</v>
      </c>
      <c r="D2592" s="2">
        <f>MACD!E2592</f>
        <v>-5.6849291136789049E-3</v>
      </c>
      <c r="E2592" s="2">
        <f>MACD!F2592</f>
        <v>2.0727692702248546E-2</v>
      </c>
      <c r="F2592" s="2">
        <f>'Moving Avg'!D2592</f>
        <v>12.118</v>
      </c>
      <c r="G2592" s="2">
        <f>'Moving Avg'!F2592</f>
        <v>12.090800000000002</v>
      </c>
      <c r="H2592" s="2">
        <f>'Moving Avg'!G2592</f>
        <v>12.05034</v>
      </c>
      <c r="I2592" s="2">
        <f>'Moving Avg'!H2592</f>
        <v>11.423449999999988</v>
      </c>
      <c r="J2592" s="5" t="str">
        <f>OBV!F2592</f>
        <v>BEARISH</v>
      </c>
      <c r="K2592" s="5" t="str">
        <f>OBV!G2592</f>
        <v>WEAK</v>
      </c>
      <c r="L2592" s="5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11.7</v>
      </c>
      <c r="C2593" s="2">
        <f>RSI!I2593</f>
        <v>32.633019643525898</v>
      </c>
      <c r="D2593" s="2">
        <f>MACD!E2593</f>
        <v>8.6176404631217451E-3</v>
      </c>
      <c r="E2593" s="2">
        <f>MACD!F2593</f>
        <v>1.8305682254423184E-2</v>
      </c>
      <c r="F2593" s="2">
        <f>'Moving Avg'!D2593</f>
        <v>11.997999999999999</v>
      </c>
      <c r="G2593" s="2">
        <f>'Moving Avg'!F2593</f>
        <v>12.075800000000001</v>
      </c>
      <c r="H2593" s="2">
        <f>'Moving Avg'!G2593</f>
        <v>12.057080000000003</v>
      </c>
      <c r="I2593" s="2">
        <f>'Moving Avg'!H2593</f>
        <v>11.425639999999989</v>
      </c>
      <c r="J2593" s="5" t="str">
        <f>OBV!F2593</f>
        <v>BEARISH</v>
      </c>
      <c r="K2593" s="5" t="str">
        <f>OBV!G2593</f>
        <v>WEAK</v>
      </c>
      <c r="L2593" s="5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11.7</v>
      </c>
      <c r="C2594" s="2">
        <f>RSI!I2594</f>
        <v>32.633019643525898</v>
      </c>
      <c r="D2594" s="2">
        <f>MACD!E2594</f>
        <v>2.2916033829980975E-2</v>
      </c>
      <c r="E2594" s="2">
        <f>MACD!F2594</f>
        <v>1.9227752569534743E-2</v>
      </c>
      <c r="F2594" s="2">
        <f>'Moving Avg'!D2594</f>
        <v>11.88</v>
      </c>
      <c r="G2594" s="2">
        <f>'Moving Avg'!F2594</f>
        <v>12.051550000000001</v>
      </c>
      <c r="H2594" s="2">
        <f>'Moving Avg'!G2594</f>
        <v>12.056060000000002</v>
      </c>
      <c r="I2594" s="2">
        <f>'Moving Avg'!H2594</f>
        <v>11.427829999999988</v>
      </c>
      <c r="J2594" s="5" t="str">
        <f>OBV!F2594</f>
        <v>BEARISH</v>
      </c>
      <c r="K2594" s="5" t="str">
        <f>OBV!G2594</f>
        <v>WEAK</v>
      </c>
      <c r="L2594" s="5" t="str">
        <f>OBV!H2594</f>
        <v>CONFIRMED BEARISH</v>
      </c>
    </row>
    <row r="2595" spans="1:12" ht="13.5" x14ac:dyDescent="0.25">
      <c r="A2595" s="3">
        <f>RSI!A2595</f>
        <v>45785</v>
      </c>
      <c r="B2595" s="2">
        <f>RSI!B2595</f>
        <v>11.7</v>
      </c>
      <c r="C2595" s="2">
        <f>RSI!I2595</f>
        <v>32.633019643525898</v>
      </c>
      <c r="D2595" s="2">
        <f>MACD!E2595</f>
        <v>3.8586672122193022E-2</v>
      </c>
      <c r="E2595" s="2">
        <f>MACD!F2595</f>
        <v>2.30995364800664E-2</v>
      </c>
      <c r="F2595" s="2">
        <f>'Moving Avg'!D2595</f>
        <v>11.815999999999999</v>
      </c>
      <c r="G2595" s="2">
        <f>'Moving Avg'!F2595</f>
        <v>12.0273</v>
      </c>
      <c r="H2595" s="2">
        <f>'Moving Avg'!G2595</f>
        <v>12.055040000000004</v>
      </c>
      <c r="I2595" s="2">
        <f>'Moving Avg'!H2595</f>
        <v>11.430019999999987</v>
      </c>
      <c r="J2595" s="5" t="str">
        <f>OBV!F2595</f>
        <v>BEARISH</v>
      </c>
      <c r="K2595" s="5" t="str">
        <f>OBV!G2595</f>
        <v>WEAK</v>
      </c>
      <c r="L2595" s="5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11.7</v>
      </c>
      <c r="C2596" s="2">
        <f>RSI!I2596</f>
        <v>32.633019643525898</v>
      </c>
      <c r="D2596" s="2">
        <f>MACD!E2596</f>
        <v>8.4498577654583684E-2</v>
      </c>
      <c r="E2596" s="2">
        <f>MACD!F2596</f>
        <v>3.5379344714969854E-2</v>
      </c>
      <c r="F2596" s="2">
        <f>'Moving Avg'!D2596</f>
        <v>11.758000000000001</v>
      </c>
      <c r="G2596" s="2">
        <f>'Moving Avg'!F2596</f>
        <v>12.004</v>
      </c>
      <c r="H2596" s="2">
        <f>'Moving Avg'!G2596</f>
        <v>12.053660000000006</v>
      </c>
      <c r="I2596" s="2">
        <f>'Moving Avg'!H2596</f>
        <v>11.432209999999984</v>
      </c>
      <c r="J2596" s="5" t="str">
        <f>OBV!F2596</f>
        <v>BEARISH</v>
      </c>
      <c r="K2596" s="5" t="str">
        <f>OBV!G2596</f>
        <v>WEAK</v>
      </c>
      <c r="L2596" s="5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11.7</v>
      </c>
      <c r="C2597" s="2">
        <f>RSI!I2597</f>
        <v>32.633019643525898</v>
      </c>
      <c r="D2597" s="2">
        <f>MACD!E2597</f>
        <v>0.12509054264258701</v>
      </c>
      <c r="E2597" s="2">
        <f>MACD!F2597</f>
        <v>5.3321584300493288E-2</v>
      </c>
      <c r="F2597" s="2">
        <f>'Moving Avg'!D2597</f>
        <v>11.7</v>
      </c>
      <c r="G2597" s="2">
        <f>'Moving Avg'!F2597</f>
        <v>11.979749999999999</v>
      </c>
      <c r="H2597" s="2">
        <f>'Moving Avg'!G2597</f>
        <v>12.052280000000007</v>
      </c>
      <c r="I2597" s="2">
        <f>'Moving Avg'!H2597</f>
        <v>11.436709999999984</v>
      </c>
      <c r="J2597" s="5" t="str">
        <f>OBV!F2597</f>
        <v>BEARISH</v>
      </c>
      <c r="K2597" s="5" t="str">
        <f>OBV!G2597</f>
        <v>WEAK</v>
      </c>
      <c r="L2597" s="5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11.9</v>
      </c>
      <c r="C2598" s="2">
        <f>RSI!I2598</f>
        <v>47.061761807047645</v>
      </c>
      <c r="D2598" s="2">
        <f>MACD!E2598</f>
        <v>0.16316013865720613</v>
      </c>
      <c r="E2598" s="2">
        <f>MACD!F2598</f>
        <v>7.5289295171835857E-2</v>
      </c>
      <c r="F2598" s="2">
        <f>'Moving Avg'!D2598</f>
        <v>11.739999999999998</v>
      </c>
      <c r="G2598" s="2">
        <f>'Moving Avg'!F2598</f>
        <v>11.965999999999998</v>
      </c>
      <c r="H2598" s="2">
        <f>'Moving Avg'!G2598</f>
        <v>12.048620000000005</v>
      </c>
      <c r="I2598" s="2">
        <f>'Moving Avg'!H2598</f>
        <v>11.439809999999984</v>
      </c>
      <c r="J2598" s="5" t="str">
        <f>OBV!F2598</f>
        <v>BULLISH</v>
      </c>
      <c r="K2598" s="5" t="str">
        <f>OBV!G2598</f>
        <v>STRONG</v>
      </c>
      <c r="L2598" s="5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12.09</v>
      </c>
      <c r="C2599" s="2">
        <f>RSI!I2599</f>
        <v>56.57681742185602</v>
      </c>
      <c r="D2599" s="2">
        <f>MACD!E2599</f>
        <v>0.18007323936772046</v>
      </c>
      <c r="E2599" s="2">
        <f>MACD!F2599</f>
        <v>9.6246084011012784E-2</v>
      </c>
      <c r="F2599" s="2">
        <f>'Moving Avg'!D2599</f>
        <v>11.817999999999998</v>
      </c>
      <c r="G2599" s="2">
        <f>'Moving Avg'!F2599</f>
        <v>11.970499999999998</v>
      </c>
      <c r="H2599" s="2">
        <f>'Moving Avg'!G2599</f>
        <v>12.054480000000005</v>
      </c>
      <c r="I2599" s="2">
        <f>'Moving Avg'!H2599</f>
        <v>11.441644999999985</v>
      </c>
      <c r="J2599" s="5" t="str">
        <f>OBV!F2599</f>
        <v>BULLISH</v>
      </c>
      <c r="K2599" s="5" t="str">
        <f>OBV!G2599</f>
        <v>STRONG</v>
      </c>
      <c r="L2599" s="5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12.09</v>
      </c>
      <c r="C2600" s="2">
        <f>RSI!I2600</f>
        <v>56.57681742185602</v>
      </c>
      <c r="D2600" s="2">
        <f>MACD!E2600</f>
        <v>0.15201286825068472</v>
      </c>
      <c r="E2600" s="2">
        <f>MACD!F2600</f>
        <v>0.10739944085894718</v>
      </c>
      <c r="F2600" s="2">
        <f>'Moving Avg'!D2600</f>
        <v>11.896000000000001</v>
      </c>
      <c r="G2600" s="2">
        <f>'Moving Avg'!F2600</f>
        <v>11.974999999999998</v>
      </c>
      <c r="H2600" s="2">
        <f>'Moving Avg'!G2600</f>
        <v>12.052580000000008</v>
      </c>
      <c r="I2600" s="2">
        <f>'Moving Avg'!H2600</f>
        <v>11.443524999999987</v>
      </c>
      <c r="J2600" s="5" t="str">
        <f>OBV!F2600</f>
        <v>BULLISH</v>
      </c>
      <c r="K2600" s="5" t="str">
        <f>OBV!G2600</f>
        <v>STRONG</v>
      </c>
      <c r="L2600" s="5" t="str">
        <f>OBV!H2600</f>
        <v>CONFIRMED BULLISH</v>
      </c>
    </row>
    <row r="2601" spans="1:12" ht="13.5" x14ac:dyDescent="0.25">
      <c r="A2601" s="3">
        <f>RSI!A2601</f>
        <v>45793</v>
      </c>
      <c r="B2601" s="2">
        <f>RSI!B2601</f>
        <v>12</v>
      </c>
      <c r="C2601" s="2">
        <f>RSI!I2601</f>
        <v>51.492378064518242</v>
      </c>
      <c r="D2601" s="2">
        <f>MACD!E2601</f>
        <v>0.12954946787978017</v>
      </c>
      <c r="E2601" s="2">
        <f>MACD!F2601</f>
        <v>0.11182944626311378</v>
      </c>
      <c r="F2601" s="2">
        <f>'Moving Avg'!D2601</f>
        <v>11.956</v>
      </c>
      <c r="G2601" s="2">
        <f>'Moving Avg'!F2601</f>
        <v>11.974999999999998</v>
      </c>
      <c r="H2601" s="2">
        <f>'Moving Avg'!G2601</f>
        <v>12.049260000000006</v>
      </c>
      <c r="I2601" s="2">
        <f>'Moving Avg'!H2601</f>
        <v>11.445414999999985</v>
      </c>
      <c r="J2601" s="5" t="str">
        <f>OBV!F2601</f>
        <v>BULLISH</v>
      </c>
      <c r="K2601" s="5" t="str">
        <f>OBV!G2601</f>
        <v>STRONG</v>
      </c>
      <c r="L2601" s="5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12</v>
      </c>
      <c r="C2602" s="2">
        <f>RSI!I2602</f>
        <v>51.492378064518242</v>
      </c>
      <c r="D2602" s="2">
        <f>MACD!E2602</f>
        <v>0.11035963034838936</v>
      </c>
      <c r="E2602" s="2">
        <f>MACD!F2602</f>
        <v>0.11153548308016889</v>
      </c>
      <c r="F2602" s="2">
        <f>'Moving Avg'!D2602</f>
        <v>12.016</v>
      </c>
      <c r="G2602" s="2">
        <f>'Moving Avg'!F2602</f>
        <v>11.974999999999998</v>
      </c>
      <c r="H2602" s="2">
        <f>'Moving Avg'!G2602</f>
        <v>12.045560000000005</v>
      </c>
      <c r="I2602" s="2">
        <f>'Moving Avg'!H2602</f>
        <v>11.447304999999986</v>
      </c>
      <c r="J2602" s="5" t="str">
        <f>OBV!F2602</f>
        <v>BULLISH</v>
      </c>
      <c r="K2602" s="5" t="str">
        <f>OBV!G2602</f>
        <v>STRONG</v>
      </c>
      <c r="L2602" s="5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12</v>
      </c>
      <c r="C2603" s="2">
        <f>RSI!I2603</f>
        <v>51.492378064518242</v>
      </c>
      <c r="D2603" s="2">
        <f>MACD!E2603</f>
        <v>4.9337853019256528E-2</v>
      </c>
      <c r="E2603" s="2">
        <f>MACD!F2603</f>
        <v>9.909595706798642E-2</v>
      </c>
      <c r="F2603" s="2">
        <f>'Moving Avg'!D2603</f>
        <v>12.036</v>
      </c>
      <c r="G2603" s="2">
        <f>'Moving Avg'!F2603</f>
        <v>11.975999999999997</v>
      </c>
      <c r="H2603" s="2">
        <f>'Moving Avg'!G2603</f>
        <v>12.043160000000002</v>
      </c>
      <c r="I2603" s="2">
        <f>'Moving Avg'!H2603</f>
        <v>11.449194999999984</v>
      </c>
      <c r="J2603" s="5" t="str">
        <f>OBV!F2603</f>
        <v>BEARISH</v>
      </c>
      <c r="K2603" s="5" t="str">
        <f>OBV!G2603</f>
        <v>NEUTRAL</v>
      </c>
      <c r="L2603" s="5" t="str">
        <f>OBV!H2603</f>
        <v>BEARISH DIVERGENCE</v>
      </c>
    </row>
    <row r="2604" spans="1:12" ht="13.5" x14ac:dyDescent="0.25">
      <c r="A2604" s="3">
        <f>RSI!A2604</f>
        <v>45798</v>
      </c>
      <c r="B2604" s="2">
        <f>RSI!B2604</f>
        <v>12.2</v>
      </c>
      <c r="C2604" s="2">
        <f>RSI!I2604</f>
        <v>61.176152535445404</v>
      </c>
      <c r="D2604" s="2">
        <f>MACD!E2604</f>
        <v>-1.7267104751649498E-2</v>
      </c>
      <c r="E2604" s="2">
        <f>MACD!F2604</f>
        <v>7.5823344704059242E-2</v>
      </c>
      <c r="F2604" s="2">
        <f>'Moving Avg'!D2604</f>
        <v>12.058000000000002</v>
      </c>
      <c r="G2604" s="2">
        <f>'Moving Avg'!F2604</f>
        <v>11.986999999999998</v>
      </c>
      <c r="H2604" s="2">
        <f>'Moving Avg'!G2604</f>
        <v>12.043460000000003</v>
      </c>
      <c r="I2604" s="2">
        <f>'Moving Avg'!H2604</f>
        <v>11.452084999999984</v>
      </c>
      <c r="J2604" s="5" t="str">
        <f>OBV!F2604</f>
        <v>BEARISH</v>
      </c>
      <c r="K2604" s="5" t="str">
        <f>OBV!G2604</f>
        <v>NEUTRAL</v>
      </c>
      <c r="L2604" s="5" t="str">
        <f>OBV!H2604</f>
        <v>BEARISH DIVERGENCE</v>
      </c>
    </row>
    <row r="2605" spans="1:12" ht="13.5" x14ac:dyDescent="0.25">
      <c r="A2605" s="3">
        <f>RSI!A2605</f>
        <v>45799</v>
      </c>
      <c r="B2605" s="2">
        <f>RSI!B2605</f>
        <v>12.2</v>
      </c>
      <c r="C2605" s="2">
        <f>RSI!I2605</f>
        <v>61.176152535445404</v>
      </c>
      <c r="D2605" s="2">
        <f>MACD!E2605</f>
        <v>-7.4951705800062385E-2</v>
      </c>
      <c r="E2605" s="2">
        <f>MACD!F2605</f>
        <v>4.5668334603234918E-2</v>
      </c>
      <c r="F2605" s="2">
        <f>'Moving Avg'!D2605</f>
        <v>12.080000000000002</v>
      </c>
      <c r="G2605" s="2">
        <f>'Moving Avg'!F2605</f>
        <v>11.997499999999999</v>
      </c>
      <c r="H2605" s="2">
        <f>'Moving Avg'!G2605</f>
        <v>12.043960000000004</v>
      </c>
      <c r="I2605" s="2">
        <f>'Moving Avg'!H2605</f>
        <v>11.454974999999983</v>
      </c>
      <c r="J2605" s="5" t="str">
        <f>OBV!F2605</f>
        <v>BEARISH</v>
      </c>
      <c r="K2605" s="5" t="str">
        <f>OBV!G2605</f>
        <v>NEUTRAL</v>
      </c>
      <c r="L2605" s="5" t="str">
        <f>OBV!H2605</f>
        <v>BEARISH DIVERGENCE</v>
      </c>
    </row>
    <row r="2606" spans="1:12" ht="13.5" x14ac:dyDescent="0.25">
      <c r="A2606" s="3">
        <f>RSI!A2606</f>
        <v>45800</v>
      </c>
      <c r="B2606" s="2">
        <f>RSI!B2606</f>
        <v>12.2</v>
      </c>
      <c r="C2606" s="2">
        <f>RSI!I2606</f>
        <v>61.176152535445404</v>
      </c>
      <c r="D2606" s="2">
        <f>MACD!E2606</f>
        <v>-0.12499004900551114</v>
      </c>
      <c r="E2606" s="2">
        <f>MACD!F2606</f>
        <v>1.153665788148571E-2</v>
      </c>
      <c r="F2606" s="2">
        <f>'Moving Avg'!D2606</f>
        <v>12.120000000000001</v>
      </c>
      <c r="G2606" s="2">
        <f>'Moving Avg'!F2606</f>
        <v>11.997999999999999</v>
      </c>
      <c r="H2606" s="2">
        <f>'Moving Avg'!G2606</f>
        <v>12.044640000000005</v>
      </c>
      <c r="I2606" s="2">
        <f>'Moving Avg'!H2606</f>
        <v>11.457914999999984</v>
      </c>
      <c r="J2606" s="5" t="str">
        <f>OBV!F2606</f>
        <v>BULLISH</v>
      </c>
      <c r="K2606" s="5" t="str">
        <f>OBV!G2606</f>
        <v>STRONG</v>
      </c>
      <c r="L2606" s="5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12.23</v>
      </c>
      <c r="C2607" s="2">
        <f>RSI!I2607</f>
        <v>62.575843043463152</v>
      </c>
      <c r="D2607" s="2">
        <f>MACD!E2607</f>
        <v>-0.17068971904960506</v>
      </c>
      <c r="E2607" s="2">
        <f>MACD!F2607</f>
        <v>-2.4908617504732448E-2</v>
      </c>
      <c r="F2607" s="2">
        <f>'Moving Avg'!D2607</f>
        <v>12.166</v>
      </c>
      <c r="G2607" s="2">
        <f>'Moving Avg'!F2607</f>
        <v>11.999999999999998</v>
      </c>
      <c r="H2607" s="2">
        <f>'Moving Avg'!G2607</f>
        <v>12.045920000000002</v>
      </c>
      <c r="I2607" s="2">
        <f>'Moving Avg'!H2607</f>
        <v>11.461004999999984</v>
      </c>
      <c r="J2607" s="5" t="str">
        <f>OBV!F2607</f>
        <v>BULLISH</v>
      </c>
      <c r="K2607" s="5" t="str">
        <f>OBV!G2607</f>
        <v>STRONG</v>
      </c>
      <c r="L2607" s="5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12.23</v>
      </c>
      <c r="C2608" s="2">
        <f>RSI!I2608</f>
        <v>62.575843043463152</v>
      </c>
      <c r="D2608" s="2">
        <f>MACD!E2608</f>
        <v>-0.17981977712917008</v>
      </c>
      <c r="E2608" s="2">
        <f>MACD!F2608</f>
        <v>-5.5890849429619978E-2</v>
      </c>
      <c r="F2608" s="2">
        <f>'Moving Avg'!D2608</f>
        <v>12.212</v>
      </c>
      <c r="G2608" s="2">
        <f>'Moving Avg'!F2608</f>
        <v>11.996499999999997</v>
      </c>
      <c r="H2608" s="2">
        <f>'Moving Avg'!G2608</f>
        <v>12.047560000000002</v>
      </c>
      <c r="I2608" s="2">
        <f>'Moving Avg'!H2608</f>
        <v>11.464094999999986</v>
      </c>
      <c r="J2608" s="5" t="str">
        <f>OBV!F2608</f>
        <v>BULLISH</v>
      </c>
      <c r="K2608" s="5" t="str">
        <f>OBV!G2608</f>
        <v>STRONG</v>
      </c>
      <c r="L2608" s="5" t="str">
        <f>OBV!H2608</f>
        <v>CONFIRMED BULLISH</v>
      </c>
    </row>
    <row r="2609" spans="1:12" ht="13.5" x14ac:dyDescent="0.25">
      <c r="A2609" s="3">
        <f>RSI!A2609</f>
        <v>45805</v>
      </c>
      <c r="B2609" s="2">
        <f>RSI!B2609</f>
        <v>12.2</v>
      </c>
      <c r="C2609" s="2">
        <f>RSI!I2609</f>
        <v>60.064418750246425</v>
      </c>
      <c r="D2609" s="2">
        <f>MACD!E2609</f>
        <v>-0.15723142061453643</v>
      </c>
      <c r="E2609" s="2">
        <f>MACD!F2609</f>
        <v>-7.6158963666603269E-2</v>
      </c>
      <c r="F2609" s="2">
        <f>'Moving Avg'!D2609</f>
        <v>12.212</v>
      </c>
      <c r="G2609" s="2">
        <f>'Moving Avg'!F2609</f>
        <v>11.991999999999997</v>
      </c>
      <c r="H2609" s="2">
        <f>'Moving Avg'!G2609</f>
        <v>12.048800000000004</v>
      </c>
      <c r="I2609" s="2">
        <f>'Moving Avg'!H2609</f>
        <v>11.467034999999985</v>
      </c>
      <c r="J2609" s="5" t="str">
        <f>OBV!F2609</f>
        <v>BEARISH</v>
      </c>
      <c r="K2609" s="5" t="str">
        <f>OBV!G2609</f>
        <v>NEUTRAL</v>
      </c>
      <c r="L2609" s="5" t="str">
        <f>OBV!H2609</f>
        <v>NEUTRAL</v>
      </c>
    </row>
    <row r="2610" spans="1:12" ht="13.5" x14ac:dyDescent="0.25">
      <c r="A2610" s="3">
        <f>RSI!A2610</f>
        <v>45806</v>
      </c>
      <c r="B2610" s="2">
        <f>RSI!B2610</f>
        <v>12.2</v>
      </c>
      <c r="C2610" s="2">
        <f>RSI!I2610</f>
        <v>60.064418750246418</v>
      </c>
      <c r="D2610" s="2">
        <f>MACD!E2610</f>
        <v>-0.13899574048923213</v>
      </c>
      <c r="E2610" s="2">
        <f>MACD!F2610</f>
        <v>-8.8726319031129042E-2</v>
      </c>
      <c r="F2610" s="2">
        <f>'Moving Avg'!D2610</f>
        <v>12.212</v>
      </c>
      <c r="G2610" s="2">
        <f>'Moving Avg'!F2610</f>
        <v>12.000999999999996</v>
      </c>
      <c r="H2610" s="2">
        <f>'Moving Avg'!G2610</f>
        <v>12.052800000000005</v>
      </c>
      <c r="I2610" s="2">
        <f>'Moving Avg'!H2610</f>
        <v>11.469974999999984</v>
      </c>
      <c r="J2610" s="5" t="str">
        <f>OBV!F2610</f>
        <v>BEARISH</v>
      </c>
      <c r="K2610" s="5" t="str">
        <f>OBV!G2610</f>
        <v>NEUTRAL</v>
      </c>
      <c r="L2610" s="5" t="str">
        <f>OBV!H2610</f>
        <v>NEUTRAL</v>
      </c>
    </row>
    <row r="2611" spans="1:12" ht="13.5" x14ac:dyDescent="0.25">
      <c r="A2611" s="3">
        <f>RSI!A2611</f>
        <v>45807</v>
      </c>
      <c r="B2611" s="2">
        <f>RSI!B2611</f>
        <v>12.2</v>
      </c>
      <c r="C2611" s="2">
        <f>RSI!I2611</f>
        <v>60.064418750246418</v>
      </c>
      <c r="D2611" s="2">
        <f>MACD!E2611</f>
        <v>-0.13822424477294781</v>
      </c>
      <c r="E2611" s="2">
        <f>MACD!F2611</f>
        <v>-9.8625904179492796E-2</v>
      </c>
      <c r="F2611" s="2">
        <f>'Moving Avg'!D2611</f>
        <v>12.212</v>
      </c>
      <c r="G2611" s="2">
        <f>'Moving Avg'!F2611</f>
        <v>12.011499999999996</v>
      </c>
      <c r="H2611" s="2">
        <f>'Moving Avg'!G2611</f>
        <v>12.053480000000004</v>
      </c>
      <c r="I2611" s="2">
        <f>'Moving Avg'!H2611</f>
        <v>11.472914999999984</v>
      </c>
      <c r="J2611" s="5" t="str">
        <f>OBV!F2611</f>
        <v>BEARISH</v>
      </c>
      <c r="K2611" s="5" t="str">
        <f>OBV!G2611</f>
        <v>NEUTRAL</v>
      </c>
      <c r="L2611" s="5" t="str">
        <f>OBV!H2611</f>
        <v>NEUTRAL</v>
      </c>
    </row>
    <row r="2612" spans="1:12" ht="13.5" x14ac:dyDescent="0.25">
      <c r="A2612" s="3">
        <f>RSI!A2612</f>
        <v>45810</v>
      </c>
      <c r="B2612" s="2">
        <f>RSI!B2612</f>
        <v>12.2</v>
      </c>
      <c r="C2612" s="2">
        <f>RSI!I2612</f>
        <v>60.064418750246411</v>
      </c>
      <c r="D2612" s="2">
        <f>MACD!E2612</f>
        <v>-0.13832379377274684</v>
      </c>
      <c r="E2612" s="2">
        <f>MACD!F2612</f>
        <v>-0.10656548209814361</v>
      </c>
      <c r="F2612" s="2">
        <f>'Moving Avg'!D2612</f>
        <v>12.206</v>
      </c>
      <c r="G2612" s="2">
        <f>'Moving Avg'!F2612</f>
        <v>12.021999999999995</v>
      </c>
      <c r="H2612" s="2">
        <f>'Moving Avg'!G2612</f>
        <v>12.057480000000004</v>
      </c>
      <c r="I2612" s="2">
        <f>'Moving Avg'!H2612</f>
        <v>11.475759999999985</v>
      </c>
      <c r="J2612" s="5" t="str">
        <f>OBV!F2612</f>
        <v>BEARISH</v>
      </c>
      <c r="K2612" s="5" t="str">
        <f>OBV!G2612</f>
        <v>WEAK</v>
      </c>
      <c r="L2612" s="5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12</v>
      </c>
      <c r="C2613" s="2">
        <f>RSI!I2613</f>
        <v>44.168826417374511</v>
      </c>
      <c r="D2613" s="2">
        <f>MACD!E2613</f>
        <v>-0.12428983593757437</v>
      </c>
      <c r="E2613" s="2">
        <f>MACD!F2613</f>
        <v>-0.11011035286602977</v>
      </c>
      <c r="F2613" s="2">
        <f>'Moving Avg'!D2613</f>
        <v>12.16</v>
      </c>
      <c r="G2613" s="2">
        <f>'Moving Avg'!F2613</f>
        <v>12.036999999999995</v>
      </c>
      <c r="H2613" s="2">
        <f>'Moving Avg'!G2613</f>
        <v>12.057480000000004</v>
      </c>
      <c r="I2613" s="2">
        <f>'Moving Avg'!H2613</f>
        <v>11.477234999999984</v>
      </c>
      <c r="J2613" s="5" t="str">
        <f>OBV!F2613</f>
        <v>BEARISH</v>
      </c>
      <c r="K2613" s="5" t="str">
        <f>OBV!G2613</f>
        <v>WEAK</v>
      </c>
      <c r="L2613" s="5" t="str">
        <f>OBV!H2613</f>
        <v>CONFIRMED BEARISH</v>
      </c>
    </row>
    <row r="2614" spans="1:12" ht="13.5" x14ac:dyDescent="0.25">
      <c r="A2614" s="3">
        <f>RSI!A2614</f>
        <v>45812</v>
      </c>
      <c r="B2614" s="2">
        <f>RSI!B2614</f>
        <v>12.2</v>
      </c>
      <c r="C2614" s="2">
        <f>RSI!I2614</f>
        <v>56.551599485721802</v>
      </c>
      <c r="D2614" s="2">
        <f>MACD!E2614</f>
        <v>-9.5923745486226508E-2</v>
      </c>
      <c r="E2614" s="2">
        <f>MACD!F2614</f>
        <v>-0.10727303139006913</v>
      </c>
      <c r="F2614" s="2">
        <f>'Moving Avg'!D2614</f>
        <v>12.16</v>
      </c>
      <c r="G2614" s="2">
        <f>'Moving Avg'!F2614</f>
        <v>12.061999999999994</v>
      </c>
      <c r="H2614" s="2">
        <f>'Moving Avg'!G2614</f>
        <v>12.061480000000001</v>
      </c>
      <c r="I2614" s="2">
        <f>'Moving Avg'!H2614</f>
        <v>11.479709999999987</v>
      </c>
      <c r="J2614" s="5" t="str">
        <f>OBV!F2614</f>
        <v>BULLISH</v>
      </c>
      <c r="K2614" s="5" t="str">
        <f>OBV!G2614</f>
        <v>NEUTRAL</v>
      </c>
      <c r="L2614" s="5" t="str">
        <f>OBV!H2614</f>
        <v>NEUTRAL</v>
      </c>
    </row>
    <row r="2615" spans="1:12" ht="13.5" x14ac:dyDescent="0.25">
      <c r="A2615" s="3">
        <f>RSI!A2615</f>
        <v>45813</v>
      </c>
      <c r="B2615" s="2">
        <f>RSI!B2615</f>
        <v>12.2</v>
      </c>
      <c r="C2615" s="2">
        <f>RSI!I2615</f>
        <v>56.551599485721802</v>
      </c>
      <c r="D2615" s="2">
        <f>MACD!E2615</f>
        <v>-7.2606452449001324E-2</v>
      </c>
      <c r="E2615" s="2">
        <f>MACD!F2615</f>
        <v>-0.10033971560185558</v>
      </c>
      <c r="F2615" s="2">
        <f>'Moving Avg'!D2615</f>
        <v>12.16</v>
      </c>
      <c r="G2615" s="2">
        <f>'Moving Avg'!F2615</f>
        <v>12.086999999999996</v>
      </c>
      <c r="H2615" s="2">
        <f>'Moving Avg'!G2615</f>
        <v>12.065480000000003</v>
      </c>
      <c r="I2615" s="2">
        <f>'Moving Avg'!H2615</f>
        <v>11.482139999999985</v>
      </c>
      <c r="J2615" s="5" t="str">
        <f>OBV!F2615</f>
        <v>BULLISH</v>
      </c>
      <c r="K2615" s="5" t="str">
        <f>OBV!G2615</f>
        <v>NEUTRAL</v>
      </c>
      <c r="L2615" s="5" t="str">
        <f>OBV!H2615</f>
        <v>NEUTRAL</v>
      </c>
    </row>
    <row r="2616" spans="1:12" ht="13.5" x14ac:dyDescent="0.25">
      <c r="A2616" s="3">
        <f>RSI!A2616</f>
        <v>45817</v>
      </c>
      <c r="B2616" s="2">
        <f>RSI!B2616</f>
        <v>12.2</v>
      </c>
      <c r="C2616" s="2">
        <f>RSI!I2616</f>
        <v>56.551599485721802</v>
      </c>
      <c r="D2616" s="2">
        <f>MACD!E2616</f>
        <v>-5.3510494058594205E-2</v>
      </c>
      <c r="E2616" s="2">
        <f>MACD!F2616</f>
        <v>-9.0973871293203307E-2</v>
      </c>
      <c r="F2616" s="2">
        <f>'Moving Avg'!D2616</f>
        <v>12.16</v>
      </c>
      <c r="G2616" s="2">
        <f>'Moving Avg'!F2616</f>
        <v>12.111999999999997</v>
      </c>
      <c r="H2616" s="2">
        <f>'Moving Avg'!G2616</f>
        <v>12.069840000000005</v>
      </c>
      <c r="I2616" s="2">
        <f>'Moving Avg'!H2616</f>
        <v>11.484569999999987</v>
      </c>
      <c r="J2616" s="5" t="str">
        <f>OBV!F2616</f>
        <v>BULLISH</v>
      </c>
      <c r="K2616" s="5" t="str">
        <f>OBV!G2616</f>
        <v>NEUTRAL</v>
      </c>
      <c r="L2616" s="5" t="str">
        <f>OBV!H2616</f>
        <v>NEUTRAL</v>
      </c>
    </row>
    <row r="2617" spans="1:12" ht="13.5" x14ac:dyDescent="0.25">
      <c r="A2617" s="3">
        <f>RSI!A2617</f>
        <v>45818</v>
      </c>
      <c r="B2617" s="2">
        <f>RSI!B2617</f>
        <v>12.15</v>
      </c>
      <c r="C2617" s="2">
        <f>RSI!I2617</f>
        <v>52.888912124030455</v>
      </c>
      <c r="D2617" s="2">
        <f>MACD!E2617</f>
        <v>-2.9620378578265161E-2</v>
      </c>
      <c r="E2617" s="2">
        <f>MACD!F2617</f>
        <v>-7.8703172750215683E-2</v>
      </c>
      <c r="F2617" s="2">
        <f>'Moving Avg'!D2617</f>
        <v>12.149999999999999</v>
      </c>
      <c r="G2617" s="2">
        <f>'Moving Avg'!F2617</f>
        <v>12.134499999999997</v>
      </c>
      <c r="H2617" s="2">
        <f>'Moving Avg'!G2617</f>
        <v>12.071000000000002</v>
      </c>
      <c r="I2617" s="2">
        <f>'Moving Avg'!H2617</f>
        <v>11.486749999999988</v>
      </c>
      <c r="J2617" s="5" t="str">
        <f>OBV!F2617</f>
        <v>BEARISH</v>
      </c>
      <c r="K2617" s="5" t="str">
        <f>OBV!G2617</f>
        <v>WEAK</v>
      </c>
      <c r="L2617" s="5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12.15</v>
      </c>
      <c r="C2618" s="2">
        <f>RSI!I2618</f>
        <v>52.888912124030455</v>
      </c>
      <c r="D2618" s="2">
        <f>MACD!E2618</f>
        <v>-9.6538165514736818E-3</v>
      </c>
      <c r="E2618" s="2">
        <f>MACD!F2618</f>
        <v>-6.489330151046728E-2</v>
      </c>
      <c r="F2618" s="2">
        <f>'Moving Avg'!D2618</f>
        <v>12.179999999999998</v>
      </c>
      <c r="G2618" s="2">
        <f>'Moving Avg'!F2618</f>
        <v>12.146999999999997</v>
      </c>
      <c r="H2618" s="2">
        <f>'Moving Avg'!G2618</f>
        <v>12.07142</v>
      </c>
      <c r="I2618" s="2">
        <f>'Moving Avg'!H2618</f>
        <v>11.488929999999989</v>
      </c>
      <c r="J2618" s="5" t="str">
        <f>OBV!F2618</f>
        <v>BULLISH</v>
      </c>
      <c r="K2618" s="5" t="str">
        <f>OBV!G2618</f>
        <v>NEUTRAL</v>
      </c>
      <c r="L2618" s="5" t="str">
        <f>OBV!H2618</f>
        <v>CONFIRMED BULLISH</v>
      </c>
    </row>
    <row r="2619" spans="1:12" ht="13.5" x14ac:dyDescent="0.25">
      <c r="A2619" s="3">
        <f>RSI!A2619</f>
        <v>45820</v>
      </c>
      <c r="B2619" s="2">
        <f>RSI!B2619</f>
        <v>12.14</v>
      </c>
      <c r="C2619" s="2">
        <f>RSI!I2619</f>
        <v>52.106126024538618</v>
      </c>
      <c r="D2619" s="2">
        <f>MACD!E2619</f>
        <v>3.1365533162581727E-3</v>
      </c>
      <c r="E2619" s="2">
        <f>MACD!F2619</f>
        <v>-5.1287330545122196E-2</v>
      </c>
      <c r="F2619" s="2">
        <f>'Moving Avg'!D2619</f>
        <v>12.167999999999999</v>
      </c>
      <c r="G2619" s="2">
        <f>'Moving Avg'!F2619</f>
        <v>12.149499999999998</v>
      </c>
      <c r="H2619" s="2">
        <f>'Moving Avg'!G2619</f>
        <v>12.07146</v>
      </c>
      <c r="I2619" s="2">
        <f>'Moving Avg'!H2619</f>
        <v>11.491104999999989</v>
      </c>
      <c r="J2619" s="5" t="str">
        <f>OBV!F2619</f>
        <v>BEARISH</v>
      </c>
      <c r="K2619" s="5" t="str">
        <f>OBV!G2619</f>
        <v>WEAK</v>
      </c>
      <c r="L2619" s="5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12</v>
      </c>
      <c r="C2620" s="2">
        <f>RSI!I2620</f>
        <v>42.60004972170541</v>
      </c>
      <c r="D2620" s="2">
        <f>MACD!E2620</f>
        <v>2.4175885226117799E-2</v>
      </c>
      <c r="E2620" s="2">
        <f>MACD!F2620</f>
        <v>-3.6194687390874197E-2</v>
      </c>
      <c r="F2620" s="2">
        <f>'Moving Avg'!D2620</f>
        <v>12.128</v>
      </c>
      <c r="G2620" s="2">
        <f>'Moving Avg'!F2620</f>
        <v>12.145</v>
      </c>
      <c r="H2620" s="2">
        <f>'Moving Avg'!G2620</f>
        <v>12.068499999999997</v>
      </c>
      <c r="I2620" s="2">
        <f>'Moving Avg'!H2620</f>
        <v>11.494659999999987</v>
      </c>
      <c r="J2620" s="5" t="str">
        <f>OBV!F2620</f>
        <v>BEARISH</v>
      </c>
      <c r="K2620" s="5" t="str">
        <f>OBV!G2620</f>
        <v>WEAK</v>
      </c>
      <c r="L2620" s="5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12.14</v>
      </c>
      <c r="C2621" s="2">
        <f>RSI!I2621</f>
        <v>52.025600566697364</v>
      </c>
      <c r="D2621" s="2">
        <f>MACD!E2621</f>
        <v>3.2293015523290336E-2</v>
      </c>
      <c r="E2621" s="2">
        <f>MACD!F2621</f>
        <v>-2.2497146808041293E-2</v>
      </c>
      <c r="F2621" s="2">
        <f>'Moving Avg'!D2621</f>
        <v>12.116</v>
      </c>
      <c r="G2621" s="2">
        <f>'Moving Avg'!F2621</f>
        <v>12.151999999999997</v>
      </c>
      <c r="H2621" s="2">
        <f>'Moving Avg'!G2621</f>
        <v>12.068719999999999</v>
      </c>
      <c r="I2621" s="2">
        <f>'Moving Avg'!H2621</f>
        <v>11.496929999999985</v>
      </c>
      <c r="J2621" s="5" t="str">
        <f>OBV!F2621</f>
        <v>BEARISH</v>
      </c>
      <c r="K2621" s="5" t="str">
        <f>OBV!G2621</f>
        <v>WEAK</v>
      </c>
      <c r="L2621" s="5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12.14</v>
      </c>
      <c r="C2622" s="2">
        <f>RSI!I2622</f>
        <v>52.025600566697364</v>
      </c>
      <c r="D2622" s="2">
        <f>MACD!E2622</f>
        <v>3.8968339653289163E-2</v>
      </c>
      <c r="E2622" s="2">
        <f>MACD!F2622</f>
        <v>-1.0204049515775204E-2</v>
      </c>
      <c r="F2622" s="2">
        <f>'Moving Avg'!D2622</f>
        <v>12.114000000000001</v>
      </c>
      <c r="G2622" s="2">
        <f>'Moving Avg'!F2622</f>
        <v>12.158999999999997</v>
      </c>
      <c r="H2622" s="2">
        <f>'Moving Avg'!G2622</f>
        <v>12.071519999999996</v>
      </c>
      <c r="I2622" s="2">
        <f>'Moving Avg'!H2622</f>
        <v>11.499104999999984</v>
      </c>
      <c r="J2622" s="5" t="str">
        <f>OBV!F2622</f>
        <v>BEARISH</v>
      </c>
      <c r="K2622" s="5" t="str">
        <f>OBV!G2622</f>
        <v>WEAK</v>
      </c>
      <c r="L2622" s="5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12.14</v>
      </c>
      <c r="C2623" s="2">
        <f>RSI!I2623</f>
        <v>52.025600566697364</v>
      </c>
      <c r="D2623" s="2">
        <f>MACD!E2623</f>
        <v>1.3668740727752038E-2</v>
      </c>
      <c r="E2623" s="2">
        <f>MACD!F2623</f>
        <v>-5.429491467069756E-3</v>
      </c>
      <c r="F2623" s="2">
        <f>'Moving Avg'!D2623</f>
        <v>12.112</v>
      </c>
      <c r="G2623" s="2">
        <f>'Moving Avg'!F2623</f>
        <v>12.165999999999997</v>
      </c>
      <c r="H2623" s="2">
        <f>'Moving Avg'!G2623</f>
        <v>12.074319999999995</v>
      </c>
      <c r="I2623" s="2">
        <f>'Moving Avg'!H2623</f>
        <v>11.501279999999984</v>
      </c>
      <c r="J2623" s="5" t="str">
        <f>OBV!F2623</f>
        <v>BEARISH</v>
      </c>
      <c r="K2623" s="5" t="str">
        <f>OBV!G2623</f>
        <v>WEAK</v>
      </c>
      <c r="L2623" s="5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12.14</v>
      </c>
      <c r="C2624" s="2">
        <f>RSI!I2624</f>
        <v>52.025600566697364</v>
      </c>
      <c r="D2624" s="2">
        <f>MACD!E2624</f>
        <v>2.2865137686629566E-2</v>
      </c>
      <c r="E2624" s="2">
        <f>MACD!F2624</f>
        <v>2.294343636701085E-4</v>
      </c>
      <c r="F2624" s="2">
        <f>'Moving Avg'!D2624</f>
        <v>12.112</v>
      </c>
      <c r="G2624" s="2">
        <f>'Moving Avg'!F2624</f>
        <v>12.162999999999997</v>
      </c>
      <c r="H2624" s="2">
        <f>'Moving Avg'!G2624</f>
        <v>12.073419999999993</v>
      </c>
      <c r="I2624" s="2">
        <f>'Moving Avg'!H2624</f>
        <v>11.503454999999985</v>
      </c>
      <c r="J2624" s="5" t="str">
        <f>OBV!F2624</f>
        <v>BULLISH</v>
      </c>
      <c r="K2624" s="5" t="str">
        <f>OBV!G2624</f>
        <v>NEUTRAL</v>
      </c>
      <c r="L2624" s="5" t="str">
        <f>OBV!H2624</f>
        <v>NEUTRAL</v>
      </c>
    </row>
    <row r="2625" spans="1:12" ht="13.5" x14ac:dyDescent="0.25">
      <c r="A2625" s="3">
        <f>RSI!A2625</f>
        <v>45828</v>
      </c>
      <c r="B2625" s="2">
        <f>RSI!B2625</f>
        <v>12.14</v>
      </c>
      <c r="C2625" s="2">
        <f>RSI!I2625</f>
        <v>52.025600566697364</v>
      </c>
      <c r="D2625" s="2">
        <f>MACD!E2625</f>
        <v>3.0493481313252246E-2</v>
      </c>
      <c r="E2625" s="2">
        <f>MACD!F2625</f>
        <v>6.2822437535865368E-3</v>
      </c>
      <c r="F2625" s="2">
        <f>'Moving Avg'!D2625</f>
        <v>12.14</v>
      </c>
      <c r="G2625" s="2">
        <f>'Moving Avg'!F2625</f>
        <v>12.159999999999997</v>
      </c>
      <c r="H2625" s="2">
        <f>'Moving Avg'!G2625</f>
        <v>12.072519999999995</v>
      </c>
      <c r="I2625" s="2">
        <f>'Moving Avg'!H2625</f>
        <v>11.505629999999986</v>
      </c>
      <c r="J2625" s="5" t="str">
        <f>OBV!F2625</f>
        <v>BULLISH</v>
      </c>
      <c r="K2625" s="5" t="str">
        <f>OBV!G2625</f>
        <v>STRONG</v>
      </c>
      <c r="L2625" s="5" t="str">
        <f>OBV!H2625</f>
        <v>CONFIRMED BULLISH</v>
      </c>
    </row>
    <row r="2626" spans="1:12" ht="13.5" x14ac:dyDescent="0.25">
      <c r="A2626" s="3">
        <f>RSI!A2626</f>
        <v>45831</v>
      </c>
      <c r="B2626" s="2">
        <f>RSI!B2626</f>
        <v>12.13</v>
      </c>
      <c r="C2626" s="2">
        <f>RSI!I2626</f>
        <v>51.156457897318255</v>
      </c>
      <c r="D2626" s="2">
        <f>MACD!E2626</f>
        <v>3.7547101176695463E-2</v>
      </c>
      <c r="E2626" s="2">
        <f>MACD!F2626</f>
        <v>1.2535215238208323E-2</v>
      </c>
      <c r="F2626" s="2">
        <f>'Moving Avg'!D2626</f>
        <v>12.138000000000002</v>
      </c>
      <c r="G2626" s="2">
        <f>'Moving Avg'!F2626</f>
        <v>12.156499999999998</v>
      </c>
      <c r="H2626" s="2">
        <f>'Moving Avg'!G2626</f>
        <v>12.071799999999994</v>
      </c>
      <c r="I2626" s="2">
        <f>'Moving Avg'!H2626</f>
        <v>11.507754999999985</v>
      </c>
      <c r="J2626" s="5" t="str">
        <f>OBV!F2626</f>
        <v>BEARISH</v>
      </c>
      <c r="K2626" s="5" t="str">
        <f>OBV!G2626</f>
        <v>WEAK</v>
      </c>
      <c r="L2626" s="5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12.19</v>
      </c>
      <c r="C2627" s="2">
        <f>RSI!I2627</f>
        <v>55.91526536044168</v>
      </c>
      <c r="D2627" s="2">
        <f>MACD!E2627</f>
        <v>3.1306522993618913E-2</v>
      </c>
      <c r="E2627" s="2">
        <f>MACD!F2627</f>
        <v>1.6289476789290443E-2</v>
      </c>
      <c r="F2627" s="2">
        <f>'Moving Avg'!D2627</f>
        <v>12.148</v>
      </c>
      <c r="G2627" s="2">
        <f>'Moving Avg'!F2627</f>
        <v>12.154499999999995</v>
      </c>
      <c r="H2627" s="2">
        <f>'Moving Avg'!G2627</f>
        <v>12.071899999999996</v>
      </c>
      <c r="I2627" s="2">
        <f>'Moving Avg'!H2627</f>
        <v>11.510179999999986</v>
      </c>
      <c r="J2627" s="5" t="str">
        <f>OBV!F2627</f>
        <v>BULLISH</v>
      </c>
      <c r="K2627" s="5" t="str">
        <f>OBV!G2627</f>
        <v>NEUTRAL</v>
      </c>
      <c r="L2627" s="5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12.18</v>
      </c>
      <c r="C2628" s="2">
        <f>RSI!I2628</f>
        <v>54.954260065644512</v>
      </c>
      <c r="D2628" s="2">
        <f>MACD!E2628</f>
        <v>2.6345311904385937E-2</v>
      </c>
      <c r="E2628" s="2">
        <f>MACD!F2628</f>
        <v>1.8300643812309544E-2</v>
      </c>
      <c r="F2628" s="2">
        <f>'Moving Avg'!D2628</f>
        <v>12.156000000000001</v>
      </c>
      <c r="G2628" s="2">
        <f>'Moving Avg'!F2628</f>
        <v>12.151999999999997</v>
      </c>
      <c r="H2628" s="2">
        <f>'Moving Avg'!G2628</f>
        <v>12.071999999999996</v>
      </c>
      <c r="I2628" s="2">
        <f>'Moving Avg'!H2628</f>
        <v>11.512554999999987</v>
      </c>
      <c r="J2628" s="5" t="str">
        <f>OBV!F2628</f>
        <v>BEARISH</v>
      </c>
      <c r="K2628" s="5" t="str">
        <f>OBV!G2628</f>
        <v>WEAK</v>
      </c>
      <c r="L2628" s="5" t="str">
        <f>OBV!H2628</f>
        <v>BEARISH DIVERGENCE</v>
      </c>
    </row>
    <row r="2629" spans="1:12" ht="13.5" x14ac:dyDescent="0.25">
      <c r="A2629" s="3">
        <f>RSI!A2629</f>
        <v>45835</v>
      </c>
      <c r="B2629" s="2">
        <f>RSI!B2629</f>
        <v>12.28</v>
      </c>
      <c r="C2629" s="2">
        <f>RSI!I2629</f>
        <v>61.989564827157572</v>
      </c>
      <c r="D2629" s="2">
        <f>MACD!E2629</f>
        <v>1.287034239681617E-2</v>
      </c>
      <c r="E2629" s="2">
        <f>MACD!F2629</f>
        <v>1.7214583529210872E-2</v>
      </c>
      <c r="F2629" s="2">
        <f>'Moving Avg'!D2629</f>
        <v>12.184000000000001</v>
      </c>
      <c r="G2629" s="2">
        <f>'Moving Avg'!F2629</f>
        <v>12.155999999999999</v>
      </c>
      <c r="H2629" s="2">
        <f>'Moving Avg'!G2629</f>
        <v>12.077599999999995</v>
      </c>
      <c r="I2629" s="2">
        <f>'Moving Avg'!H2629</f>
        <v>11.515429999999988</v>
      </c>
      <c r="J2629" s="5" t="str">
        <f>OBV!F2629</f>
        <v>BEARISH</v>
      </c>
      <c r="K2629" s="5" t="str">
        <f>OBV!G2629</f>
        <v>NEUTRAL</v>
      </c>
      <c r="L2629" s="5" t="str">
        <f>OBV!H2629</f>
        <v>BEARISH DIVERGENCE</v>
      </c>
    </row>
    <row r="2630" spans="1:12" ht="13.5" x14ac:dyDescent="0.25">
      <c r="A2630" s="3">
        <f>RSI!A2630</f>
        <v>45838</v>
      </c>
      <c r="B2630" s="2">
        <f>RSI!B2630</f>
        <v>12.3</v>
      </c>
      <c r="C2630" s="2">
        <f>RSI!I2630</f>
        <v>63.226587893832914</v>
      </c>
      <c r="D2630" s="2">
        <f>MACD!E2630</f>
        <v>-2.2449025079447793E-2</v>
      </c>
      <c r="E2630" s="2">
        <f>MACD!F2630</f>
        <v>9.281861807479138E-3</v>
      </c>
      <c r="F2630" s="2">
        <f>'Moving Avg'!D2630</f>
        <v>12.215999999999999</v>
      </c>
      <c r="G2630" s="2">
        <f>'Moving Avg'!F2630</f>
        <v>12.161</v>
      </c>
      <c r="H2630" s="2">
        <f>'Moving Avg'!G2630</f>
        <v>12.083599999999995</v>
      </c>
      <c r="I2630" s="2">
        <f>'Moving Avg'!H2630</f>
        <v>11.518404999999989</v>
      </c>
      <c r="J2630" s="5" t="str">
        <f>OBV!F2630</f>
        <v>BULLISH</v>
      </c>
      <c r="K2630" s="5" t="str">
        <f>OBV!G2630</f>
        <v>STRONG</v>
      </c>
      <c r="L2630" s="5" t="str">
        <f>OBV!H2630</f>
        <v>CONFIRMED BULLISH</v>
      </c>
    </row>
    <row r="2631" spans="1:12" ht="13.5" x14ac:dyDescent="0.25">
      <c r="A2631" s="3">
        <f>RSI!A2631</f>
        <v>45839</v>
      </c>
      <c r="B2631" s="2">
        <f>RSI!B2631</f>
        <v>12.3</v>
      </c>
      <c r="C2631" s="2">
        <f>RSI!I2631</f>
        <v>63.226587893832914</v>
      </c>
      <c r="D2631" s="2">
        <f>MACD!E2631</f>
        <v>-3.1745406719489111E-2</v>
      </c>
      <c r="E2631" s="2">
        <f>MACD!F2631</f>
        <v>1.0764081020854877E-3</v>
      </c>
      <c r="F2631" s="2">
        <f>'Moving Avg'!D2631</f>
        <v>12.25</v>
      </c>
      <c r="G2631" s="2">
        <f>'Moving Avg'!F2631</f>
        <v>12.166</v>
      </c>
      <c r="H2631" s="2">
        <f>'Moving Avg'!G2631</f>
        <v>12.089599999999994</v>
      </c>
      <c r="I2631" s="2">
        <f>'Moving Avg'!H2631</f>
        <v>11.52137999999999</v>
      </c>
      <c r="J2631" s="5" t="str">
        <f>OBV!F2631</f>
        <v>BULLISH</v>
      </c>
      <c r="K2631" s="5" t="str">
        <f>OBV!G2631</f>
        <v>STRONG</v>
      </c>
      <c r="L2631" s="5" t="str">
        <f>OBV!H2631</f>
        <v>CONFIRMED BULLISH</v>
      </c>
    </row>
    <row r="2632" spans="1:12" ht="13.5" x14ac:dyDescent="0.25">
      <c r="A2632" s="3">
        <f>RSI!A2632</f>
        <v>45840</v>
      </c>
      <c r="B2632" s="2">
        <f>RSI!B2632</f>
        <v>12.3</v>
      </c>
      <c r="C2632" s="2">
        <f>RSI!I2632</f>
        <v>63.226587893832914</v>
      </c>
      <c r="D2632" s="2">
        <f>MACD!E2632</f>
        <v>-4.0490487415025811E-2</v>
      </c>
      <c r="E2632" s="2">
        <f>MACD!F2632</f>
        <v>-7.2369710013367719E-3</v>
      </c>
      <c r="F2632" s="2">
        <f>'Moving Avg'!D2632</f>
        <v>12.272</v>
      </c>
      <c r="G2632" s="2">
        <f>'Moving Avg'!F2632</f>
        <v>12.170999999999999</v>
      </c>
      <c r="H2632" s="2">
        <f>'Moving Avg'!G2632</f>
        <v>12.095599999999992</v>
      </c>
      <c r="I2632" s="2">
        <f>'Moving Avg'!H2632</f>
        <v>11.524354999999991</v>
      </c>
      <c r="J2632" s="5" t="str">
        <f>OBV!F2632</f>
        <v>BULLISH</v>
      </c>
      <c r="K2632" s="5" t="str">
        <f>OBV!G2632</f>
        <v>STRONG</v>
      </c>
      <c r="L2632" s="5" t="str">
        <f>OBV!H2632</f>
        <v>CONFIRMED BULLISH</v>
      </c>
    </row>
    <row r="2633" spans="1:12" ht="13.5" x14ac:dyDescent="0.25">
      <c r="A2633" s="3">
        <f>RSI!A2633</f>
        <v>45841</v>
      </c>
      <c r="B2633" s="2">
        <f>RSI!B2633</f>
        <v>12.3</v>
      </c>
      <c r="C2633" s="2">
        <f>RSI!I2633</f>
        <v>63.226587893832921</v>
      </c>
      <c r="D2633" s="2">
        <f>MACD!E2633</f>
        <v>-4.8703978131872105E-2</v>
      </c>
      <c r="E2633" s="2">
        <f>MACD!F2633</f>
        <v>-1.5530372427443838E-2</v>
      </c>
      <c r="F2633" s="2">
        <f>'Moving Avg'!D2633</f>
        <v>12.295999999999998</v>
      </c>
      <c r="G2633" s="2">
        <f>'Moving Avg'!F2633</f>
        <v>12.186000000000003</v>
      </c>
      <c r="H2633" s="2">
        <f>'Moving Avg'!G2633</f>
        <v>12.101999999999991</v>
      </c>
      <c r="I2633" s="2">
        <f>'Moving Avg'!H2633</f>
        <v>11.527329999999996</v>
      </c>
      <c r="J2633" s="5" t="str">
        <f>OBV!F2633</f>
        <v>BULLISH</v>
      </c>
      <c r="K2633" s="5" t="str">
        <f>OBV!G2633</f>
        <v>STRONG</v>
      </c>
      <c r="L2633" s="5" t="str">
        <f>OBV!H2633</f>
        <v>CONFIRMED BULLISH</v>
      </c>
    </row>
    <row r="2634" spans="1:12" ht="13.5" x14ac:dyDescent="0.25">
      <c r="A2634" s="3">
        <f>RSI!A2634</f>
        <v>45842</v>
      </c>
      <c r="B2634" s="2">
        <f>RSI!B2634</f>
        <v>12.3</v>
      </c>
      <c r="C2634" s="2">
        <f>RSI!I2634</f>
        <v>63.226587893832914</v>
      </c>
      <c r="D2634" s="2">
        <f>MACD!E2634</f>
        <v>-5.6407379939864555E-2</v>
      </c>
      <c r="E2634" s="2">
        <f>MACD!F2634</f>
        <v>-2.3705773929927981E-2</v>
      </c>
      <c r="F2634" s="2">
        <f>'Moving Avg'!D2634</f>
        <v>12.3</v>
      </c>
      <c r="G2634" s="2">
        <f>'Moving Avg'!F2634</f>
        <v>12.191000000000004</v>
      </c>
      <c r="H2634" s="2">
        <f>'Moving Avg'!G2634</f>
        <v>12.108399999999991</v>
      </c>
      <c r="I2634" s="2">
        <f>'Moving Avg'!H2634</f>
        <v>11.530304999999997</v>
      </c>
      <c r="J2634" s="5" t="str">
        <f>OBV!F2634</f>
        <v>BULLISH</v>
      </c>
      <c r="K2634" s="5" t="str">
        <f>OBV!G2634</f>
        <v>STRONG</v>
      </c>
      <c r="L2634" s="5" t="str">
        <f>OBV!H2634</f>
        <v>CONFIRMED BULLISH</v>
      </c>
    </row>
    <row r="2635" spans="1:12" ht="13.5" x14ac:dyDescent="0.25">
      <c r="A2635" s="3">
        <f>RSI!A2635</f>
        <v>45845</v>
      </c>
      <c r="B2635" s="2">
        <f>RSI!B2635</f>
        <v>12.3</v>
      </c>
      <c r="C2635" s="2">
        <f>RSI!I2635</f>
        <v>63.226587893832914</v>
      </c>
      <c r="D2635" s="2">
        <f>MACD!E2635</f>
        <v>-6.3623351385558635E-2</v>
      </c>
      <c r="E2635" s="2">
        <f>MACD!F2635</f>
        <v>-3.1689289421054118E-2</v>
      </c>
      <c r="F2635" s="2">
        <f>'Moving Avg'!D2635</f>
        <v>12.3</v>
      </c>
      <c r="G2635" s="2">
        <f>'Moving Avg'!F2635</f>
        <v>12.196000000000003</v>
      </c>
      <c r="H2635" s="2">
        <f>'Moving Avg'!G2635</f>
        <v>12.114599999999989</v>
      </c>
      <c r="I2635" s="2">
        <f>'Moving Avg'!H2635</f>
        <v>11.535914999999997</v>
      </c>
      <c r="J2635" s="5" t="str">
        <f>OBV!F2635</f>
        <v>NEUTRAL</v>
      </c>
      <c r="K2635" s="5" t="str">
        <f>OBV!G2635</f>
        <v>NEUTRAL</v>
      </c>
      <c r="L2635" s="5" t="str">
        <f>OBV!H2635</f>
        <v>NEUTRAL</v>
      </c>
    </row>
    <row r="2636" spans="1:12" ht="13.5" x14ac:dyDescent="0.25">
      <c r="A2636" s="3">
        <f>RSI!A2636</f>
        <v>45846</v>
      </c>
      <c r="B2636" s="2">
        <f>RSI!B2636</f>
        <v>12.3</v>
      </c>
      <c r="C2636" s="2">
        <f>RSI!I2636</f>
        <v>63.226587893832921</v>
      </c>
      <c r="D2636" s="2">
        <f>MACD!E2636</f>
        <v>-7.1913661191892686E-2</v>
      </c>
      <c r="E2636" s="2">
        <f>MACD!F2636</f>
        <v>-3.9734163775221834E-2</v>
      </c>
      <c r="F2636" s="2">
        <f>'Moving Avg'!D2636</f>
        <v>12.3</v>
      </c>
      <c r="G2636" s="2">
        <f>'Moving Avg'!F2636</f>
        <v>12.201000000000004</v>
      </c>
      <c r="H2636" s="2">
        <f>'Moving Avg'!G2636</f>
        <v>12.116799999999989</v>
      </c>
      <c r="I2636" s="2">
        <f>'Moving Avg'!H2636</f>
        <v>11.539725000000001</v>
      </c>
      <c r="J2636" s="5" t="str">
        <f>OBV!F2636</f>
        <v>NEUTRAL</v>
      </c>
      <c r="K2636" s="5" t="str">
        <f>OBV!G2636</f>
        <v>NEUTRAL</v>
      </c>
      <c r="L2636" s="5" t="str">
        <f>OBV!H2636</f>
        <v>NEUTRAL</v>
      </c>
    </row>
    <row r="2637" spans="1:12" ht="13.5" x14ac:dyDescent="0.25">
      <c r="A2637" s="3">
        <f>RSI!A2637</f>
        <v>45847</v>
      </c>
      <c r="B2637" s="2">
        <f>RSI!B2637</f>
        <v>12.3</v>
      </c>
      <c r="C2637" s="2">
        <f>RSI!I2637</f>
        <v>63.226587893832914</v>
      </c>
      <c r="D2637" s="2">
        <f>MACD!E2637</f>
        <v>-7.0295941966749709E-2</v>
      </c>
      <c r="E2637" s="2">
        <f>MACD!F2637</f>
        <v>-4.5846519413527409E-2</v>
      </c>
      <c r="F2637" s="2">
        <f>'Moving Avg'!D2637</f>
        <v>12.3</v>
      </c>
      <c r="G2637" s="2">
        <f>'Moving Avg'!F2637</f>
        <v>12.208500000000004</v>
      </c>
      <c r="H2637" s="2">
        <f>'Moving Avg'!G2637</f>
        <v>12.118999999999987</v>
      </c>
      <c r="I2637" s="2">
        <f>'Moving Avg'!H2637</f>
        <v>11.543535000000002</v>
      </c>
      <c r="J2637" s="5" t="str">
        <f>OBV!F2637</f>
        <v>NEUTRAL</v>
      </c>
      <c r="K2637" s="5" t="str">
        <f>OBV!G2637</f>
        <v>NEUTRAL</v>
      </c>
      <c r="L2637" s="5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12.2</v>
      </c>
      <c r="C2638" s="2">
        <f>RSI!I2638</f>
        <v>48.846644847046491</v>
      </c>
      <c r="D2638" s="2">
        <f>MACD!E2638</f>
        <v>-6.3612020158254623E-2</v>
      </c>
      <c r="E2638" s="2">
        <f>MACD!F2638</f>
        <v>-4.9399619562472852E-2</v>
      </c>
      <c r="F2638" s="2">
        <f>'Moving Avg'!D2638</f>
        <v>12.280000000000001</v>
      </c>
      <c r="G2638" s="2">
        <f>'Moving Avg'!F2638</f>
        <v>12.211000000000004</v>
      </c>
      <c r="H2638" s="2">
        <f>'Moving Avg'!G2638</f>
        <v>12.116999999999988</v>
      </c>
      <c r="I2638" s="2">
        <f>'Moving Avg'!H2638</f>
        <v>11.546845000000001</v>
      </c>
      <c r="J2638" s="5" t="str">
        <f>OBV!F2638</f>
        <v>BEARISH</v>
      </c>
      <c r="K2638" s="5" t="str">
        <f>OBV!G2638</f>
        <v>WEAK</v>
      </c>
      <c r="L2638" s="5" t="str">
        <f>OBV!H2638</f>
        <v>CONFIRMED BEARISH</v>
      </c>
    </row>
    <row r="2639" spans="1:12" ht="13.5" x14ac:dyDescent="0.25">
      <c r="A2639" s="3">
        <f>RSI!A2639</f>
        <v>45849</v>
      </c>
      <c r="B2639" s="2">
        <f>RSI!B2639</f>
        <v>12.29</v>
      </c>
      <c r="C2639" s="2">
        <f>RSI!I2639</f>
        <v>58.086035932911457</v>
      </c>
      <c r="D2639" s="2">
        <f>MACD!E2639</f>
        <v>-4.9160377485979012E-2</v>
      </c>
      <c r="E2639" s="2">
        <f>MACD!F2639</f>
        <v>-4.9351771147174088E-2</v>
      </c>
      <c r="F2639" s="2">
        <f>'Moving Avg'!D2639</f>
        <v>12.278000000000002</v>
      </c>
      <c r="G2639" s="2">
        <f>'Moving Avg'!F2639</f>
        <v>12.218500000000002</v>
      </c>
      <c r="H2639" s="2">
        <f>'Moving Avg'!G2639</f>
        <v>12.116999999999992</v>
      </c>
      <c r="I2639" s="2">
        <f>'Moving Avg'!H2639</f>
        <v>11.550650000000001</v>
      </c>
      <c r="J2639" s="5" t="str">
        <f>OBV!F2639</f>
        <v>BEARISH</v>
      </c>
      <c r="K2639" s="5" t="str">
        <f>OBV!G2639</f>
        <v>NEUTRAL</v>
      </c>
      <c r="L2639" s="5" t="str">
        <f>OBV!H2639</f>
        <v>CONFIRMED BEARISH</v>
      </c>
    </row>
    <row r="2640" spans="1:12" ht="13.5" x14ac:dyDescent="0.25">
      <c r="A2640" s="3">
        <f>RSI!A2640</f>
        <v>45852</v>
      </c>
      <c r="B2640" s="2">
        <f>RSI!B2640</f>
        <v>12.3</v>
      </c>
      <c r="C2640" s="2">
        <f>RSI!I2640</f>
        <v>58.972750418464869</v>
      </c>
      <c r="D2640" s="2">
        <f>MACD!E2640</f>
        <v>-3.5055410976520207E-2</v>
      </c>
      <c r="E2640" s="2">
        <f>MACD!F2640</f>
        <v>-4.6492499113043317E-2</v>
      </c>
      <c r="F2640" s="2">
        <f>'Moving Avg'!D2640</f>
        <v>12.278</v>
      </c>
      <c r="G2640" s="2">
        <f>'Moving Avg'!F2640</f>
        <v>12.233500000000003</v>
      </c>
      <c r="H2640" s="2">
        <f>'Moving Avg'!G2640</f>
        <v>12.122599999999991</v>
      </c>
      <c r="I2640" s="2">
        <f>'Moving Avg'!H2640</f>
        <v>11.554460000000004</v>
      </c>
      <c r="J2640" s="5" t="str">
        <f>OBV!F2640</f>
        <v>BULLISH</v>
      </c>
      <c r="K2640" s="5" t="str">
        <f>OBV!G2640</f>
        <v>STRONG</v>
      </c>
      <c r="L2640" s="5" t="str">
        <f>OBV!H2640</f>
        <v>NEUTRAL</v>
      </c>
    </row>
    <row r="2641" spans="1:12" ht="13.5" x14ac:dyDescent="0.25">
      <c r="A2641" s="3">
        <f>RSI!A2641</f>
        <v>45853</v>
      </c>
      <c r="B2641" s="2">
        <f>RSI!B2641</f>
        <v>12.3</v>
      </c>
      <c r="C2641" s="2">
        <f>RSI!I2641</f>
        <v>58.972750418464877</v>
      </c>
      <c r="D2641" s="2">
        <f>MACD!E2641</f>
        <v>-2.3605019426641505E-2</v>
      </c>
      <c r="E2641" s="2">
        <f>MACD!F2641</f>
        <v>-4.1915003175762952E-2</v>
      </c>
      <c r="F2641" s="2">
        <f>'Moving Avg'!D2641</f>
        <v>12.278</v>
      </c>
      <c r="G2641" s="2">
        <f>'Moving Avg'!F2641</f>
        <v>12.241500000000004</v>
      </c>
      <c r="H2641" s="2">
        <f>'Moving Avg'!G2641</f>
        <v>12.128799999999991</v>
      </c>
      <c r="I2641" s="2">
        <f>'Moving Avg'!H2641</f>
        <v>11.558270000000007</v>
      </c>
      <c r="J2641" s="5" t="str">
        <f>OBV!F2641</f>
        <v>BULLISH</v>
      </c>
      <c r="K2641" s="5" t="str">
        <f>OBV!G2641</f>
        <v>STRONG</v>
      </c>
      <c r="L2641" s="5" t="str">
        <f>OBV!H2641</f>
        <v>NEUTRAL</v>
      </c>
    </row>
    <row r="2642" spans="1:12" ht="13.5" x14ac:dyDescent="0.25">
      <c r="A2642" s="3">
        <f>RSI!A2642</f>
        <v>45854</v>
      </c>
      <c r="B2642" s="2">
        <f>RSI!B2642</f>
        <v>12.49</v>
      </c>
      <c r="C2642" s="2">
        <f>RSI!I2642</f>
        <v>72.017475420895096</v>
      </c>
      <c r="D2642" s="2">
        <f>MACD!E2642</f>
        <v>-2.8438985939681416E-2</v>
      </c>
      <c r="E2642" s="2">
        <f>MACD!F2642</f>
        <v>-3.9219799728546646E-2</v>
      </c>
      <c r="F2642" s="2">
        <f>'Moving Avg'!D2642</f>
        <v>12.316000000000001</v>
      </c>
      <c r="G2642" s="2">
        <f>'Moving Avg'!F2642</f>
        <v>12.259000000000004</v>
      </c>
      <c r="H2642" s="2">
        <f>'Moving Avg'!G2642</f>
        <v>12.138799999999993</v>
      </c>
      <c r="I2642" s="2">
        <f>'Moving Avg'!H2642</f>
        <v>11.563030000000003</v>
      </c>
      <c r="J2642" s="5" t="str">
        <f>OBV!F2642</f>
        <v>BULLISH</v>
      </c>
      <c r="K2642" s="5" t="str">
        <f>OBV!G2642</f>
        <v>STRONG</v>
      </c>
      <c r="L2642" s="5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12.49</v>
      </c>
      <c r="C2643" s="2">
        <f>RSI!I2643</f>
        <v>72.017475420895096</v>
      </c>
      <c r="D2643" s="2">
        <f>MACD!E2643</f>
        <v>-3.4067432798163821E-2</v>
      </c>
      <c r="E2643" s="2">
        <f>MACD!F2643</f>
        <v>-3.8189326342470083E-2</v>
      </c>
      <c r="F2643" s="2">
        <f>'Moving Avg'!D2643</f>
        <v>12.374000000000001</v>
      </c>
      <c r="G2643" s="2">
        <f>'Moving Avg'!F2643</f>
        <v>12.276500000000002</v>
      </c>
      <c r="H2643" s="2">
        <f>'Moving Avg'!G2643</f>
        <v>12.154599999999993</v>
      </c>
      <c r="I2643" s="2">
        <f>'Moving Avg'!H2643</f>
        <v>11.567005000000004</v>
      </c>
      <c r="J2643" s="5" t="str">
        <f>OBV!F2643</f>
        <v>BULLISH</v>
      </c>
      <c r="K2643" s="5" t="str">
        <f>OBV!G2643</f>
        <v>STRONG</v>
      </c>
      <c r="L2643" s="5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12.5</v>
      </c>
      <c r="C2644" s="2">
        <f>RSI!I2644</f>
        <v>72.550217736957819</v>
      </c>
      <c r="D2644" s="2">
        <f>MACD!E2644</f>
        <v>-4.099493466394577E-2</v>
      </c>
      <c r="E2644" s="2">
        <f>MACD!F2644</f>
        <v>-3.875044800676522E-2</v>
      </c>
      <c r="F2644" s="2">
        <f>'Moving Avg'!D2644</f>
        <v>12.416</v>
      </c>
      <c r="G2644" s="2">
        <f>'Moving Avg'!F2644</f>
        <v>12.294500000000003</v>
      </c>
      <c r="H2644" s="2">
        <f>'Moving Avg'!G2644</f>
        <v>12.170599999999995</v>
      </c>
      <c r="I2644" s="2">
        <f>'Moving Avg'!H2644</f>
        <v>11.570980000000004</v>
      </c>
      <c r="J2644" s="5" t="str">
        <f>OBV!F2644</f>
        <v>BULLISH</v>
      </c>
      <c r="K2644" s="5" t="str">
        <f>OBV!G2644</f>
        <v>STRONG</v>
      </c>
      <c r="L2644" s="5" t="str">
        <f>OBV!H2644</f>
        <v>CONFIRMED BULLISH</v>
      </c>
    </row>
    <row r="2645" spans="1:12" ht="13.5" x14ac:dyDescent="0.25">
      <c r="A2645" s="3">
        <f>RSI!A2645</f>
        <v>45859</v>
      </c>
      <c r="B2645" s="2">
        <f>RSI!B2645</f>
        <v>12.4</v>
      </c>
      <c r="C2645" s="2">
        <f>RSI!I2645</f>
        <v>60.206207930468416</v>
      </c>
      <c r="D2645" s="2">
        <f>MACD!E2645</f>
        <v>-4.0827080744957556E-2</v>
      </c>
      <c r="E2645" s="2">
        <f>MACD!F2645</f>
        <v>-3.916577455440369E-2</v>
      </c>
      <c r="F2645" s="2">
        <f>'Moving Avg'!D2645</f>
        <v>12.436</v>
      </c>
      <c r="G2645" s="2">
        <f>'Moving Avg'!F2645</f>
        <v>12.307500000000001</v>
      </c>
      <c r="H2645" s="2">
        <f>'Moving Avg'!G2645</f>
        <v>12.184599999999996</v>
      </c>
      <c r="I2645" s="2">
        <f>'Moving Avg'!H2645</f>
        <v>11.574455000000007</v>
      </c>
      <c r="J2645" s="5" t="str">
        <f>OBV!F2645</f>
        <v>BULLISH</v>
      </c>
      <c r="K2645" s="5" t="str">
        <f>OBV!G2645</f>
        <v>STRONG</v>
      </c>
      <c r="L2645" s="5" t="str">
        <f>OBV!H2645</f>
        <v>CONFIRMED BULLISH</v>
      </c>
    </row>
    <row r="2646" spans="1:12" ht="13.5" x14ac:dyDescent="0.25">
      <c r="A2646" s="3">
        <f>RSI!A2646</f>
        <v>45860</v>
      </c>
      <c r="B2646" s="2">
        <f>RSI!B2646</f>
        <v>12.4</v>
      </c>
      <c r="C2646" s="2">
        <f>RSI!I2646</f>
        <v>60.206207930468416</v>
      </c>
      <c r="D2646" s="2">
        <f>MACD!E2646</f>
        <v>-4.1369906526432132E-2</v>
      </c>
      <c r="E2646" s="2">
        <f>MACD!F2646</f>
        <v>-3.9606600948809384E-2</v>
      </c>
      <c r="F2646" s="2">
        <f>'Moving Avg'!D2646</f>
        <v>12.456</v>
      </c>
      <c r="G2646" s="2">
        <f>'Moving Avg'!F2646</f>
        <v>12.321000000000002</v>
      </c>
      <c r="H2646" s="2">
        <f>'Moving Avg'!G2646</f>
        <v>12.198599999999994</v>
      </c>
      <c r="I2646" s="2">
        <f>'Moving Avg'!H2646</f>
        <v>11.577930000000007</v>
      </c>
      <c r="J2646" s="5" t="str">
        <f>OBV!F2646</f>
        <v>BULLISH</v>
      </c>
      <c r="K2646" s="5" t="str">
        <f>OBV!G2646</f>
        <v>STRONG</v>
      </c>
      <c r="L2646" s="5" t="str">
        <f>OBV!H2646</f>
        <v>CONFIRMED BULLISH</v>
      </c>
    </row>
    <row r="2647" spans="1:12" ht="13.5" x14ac:dyDescent="0.25">
      <c r="A2647" s="3">
        <f>RSI!A2647</f>
        <v>45861</v>
      </c>
      <c r="B2647" s="2">
        <f>RSI!B2647</f>
        <v>12.4</v>
      </c>
      <c r="C2647" s="2">
        <f>RSI!I2647</f>
        <v>60.206207930468416</v>
      </c>
      <c r="D2647" s="2">
        <f>MACD!E2647</f>
        <v>-4.246334659423745E-2</v>
      </c>
      <c r="E2647" s="2">
        <f>MACD!F2647</f>
        <v>-4.0177950077895E-2</v>
      </c>
      <c r="F2647" s="2">
        <f>'Moving Avg'!D2647</f>
        <v>12.437999999999999</v>
      </c>
      <c r="G2647" s="2">
        <f>'Moving Avg'!F2647</f>
        <v>12.331500000000002</v>
      </c>
      <c r="H2647" s="2">
        <f>'Moving Avg'!G2647</f>
        <v>12.212599999999998</v>
      </c>
      <c r="I2647" s="2">
        <f>'Moving Avg'!H2647</f>
        <v>11.581775000000009</v>
      </c>
      <c r="J2647" s="5" t="str">
        <f>OBV!F2647</f>
        <v>BULLISH</v>
      </c>
      <c r="K2647" s="5" t="str">
        <f>OBV!G2647</f>
        <v>NEUTRAL</v>
      </c>
      <c r="L2647" s="5" t="str">
        <f>OBV!H2647</f>
        <v>BULLISH DIVERGENCE</v>
      </c>
    </row>
    <row r="2648" spans="1:12" ht="13.5" x14ac:dyDescent="0.25">
      <c r="A2648" s="3">
        <f>RSI!A2648</f>
        <v>45862</v>
      </c>
      <c r="B2648" s="2">
        <f>RSI!B2648</f>
        <v>12.4</v>
      </c>
      <c r="C2648" s="2">
        <f>RSI!I2648</f>
        <v>60.206207930468416</v>
      </c>
      <c r="D2648" s="2">
        <f>MACD!E2648</f>
        <v>-5.9360334150563077E-2</v>
      </c>
      <c r="E2648" s="2">
        <f>MACD!F2648</f>
        <v>-4.4014426892428619E-2</v>
      </c>
      <c r="F2648" s="2">
        <f>'Moving Avg'!D2648</f>
        <v>12.419999999999998</v>
      </c>
      <c r="G2648" s="2">
        <f>'Moving Avg'!F2648</f>
        <v>12.342500000000003</v>
      </c>
      <c r="H2648" s="2">
        <f>'Moving Avg'!G2648</f>
        <v>12.222599999999998</v>
      </c>
      <c r="I2648" s="2">
        <f>'Moving Avg'!H2648</f>
        <v>11.585620000000011</v>
      </c>
      <c r="J2648" s="5" t="str">
        <f>OBV!F2648</f>
        <v>BULLISH</v>
      </c>
      <c r="K2648" s="5" t="str">
        <f>OBV!G2648</f>
        <v>NEUTRAL</v>
      </c>
      <c r="L2648" s="5" t="str">
        <f>OBV!H2648</f>
        <v>BULLISH DIVERGENCE</v>
      </c>
    </row>
    <row r="2649" spans="1:12" ht="13.5" x14ac:dyDescent="0.25">
      <c r="A2649" s="3">
        <f>RSI!A2649</f>
        <v>45866</v>
      </c>
      <c r="B2649" s="2">
        <f>RSI!B2649</f>
        <v>12.4</v>
      </c>
      <c r="C2649" s="2">
        <f>RSI!I2649</f>
        <v>60.206207930468416</v>
      </c>
      <c r="D2649" s="2">
        <f>MACD!E2649</f>
        <v>-6.0355292103233538E-2</v>
      </c>
      <c r="E2649" s="2">
        <f>MACD!F2649</f>
        <v>-4.7282599934589602E-2</v>
      </c>
      <c r="F2649" s="2">
        <f>'Moving Avg'!D2649</f>
        <v>12.4</v>
      </c>
      <c r="G2649" s="2">
        <f>'Moving Avg'!F2649</f>
        <v>12.348500000000003</v>
      </c>
      <c r="H2649" s="2">
        <f>'Moving Avg'!G2649</f>
        <v>12.228799999999996</v>
      </c>
      <c r="I2649" s="2">
        <f>'Moving Avg'!H2649</f>
        <v>11.589465000000011</v>
      </c>
      <c r="J2649" s="5" t="str">
        <f>OBV!F2649</f>
        <v>BEARISH</v>
      </c>
      <c r="K2649" s="5" t="str">
        <f>OBV!G2649</f>
        <v>WEAK</v>
      </c>
      <c r="L2649" s="5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12.4</v>
      </c>
      <c r="C2650" s="2">
        <f>RSI!I2650</f>
        <v>60.206207930468416</v>
      </c>
      <c r="D2650" s="2">
        <f>MACD!E2650</f>
        <v>-6.0162107683206401E-2</v>
      </c>
      <c r="E2650" s="2">
        <f>MACD!F2650</f>
        <v>-4.9858501484312964E-2</v>
      </c>
      <c r="F2650" s="2">
        <f>'Moving Avg'!D2650</f>
        <v>12.4</v>
      </c>
      <c r="G2650" s="2">
        <f>'Moving Avg'!F2650</f>
        <v>12.353500000000002</v>
      </c>
      <c r="H2650" s="2">
        <f>'Moving Avg'!G2650</f>
        <v>12.234999999999998</v>
      </c>
      <c r="I2650" s="2">
        <f>'Moving Avg'!H2650</f>
        <v>11.593310000000013</v>
      </c>
      <c r="J2650" s="5" t="str">
        <f>OBV!F2650</f>
        <v>NEUTRAL</v>
      </c>
      <c r="K2650" s="5" t="str">
        <f>OBV!G2650</f>
        <v>NEUTRAL</v>
      </c>
      <c r="L2650" s="5" t="str">
        <f>OBV!H2650</f>
        <v>NEUTRAL</v>
      </c>
    </row>
    <row r="2651" spans="1:12" ht="13.5" x14ac:dyDescent="0.25">
      <c r="A2651" s="3">
        <f>RSI!A2651</f>
        <v>45868</v>
      </c>
      <c r="B2651" s="2">
        <f>RSI!B2651</f>
        <v>12.4</v>
      </c>
      <c r="C2651" s="2">
        <f>RSI!I2651</f>
        <v>60.206207930468416</v>
      </c>
      <c r="D2651" s="2">
        <f>MACD!E2651</f>
        <v>-6.0464745443205459E-2</v>
      </c>
      <c r="E2651" s="2">
        <f>MACD!F2651</f>
        <v>-5.1979750276091467E-2</v>
      </c>
      <c r="F2651" s="2">
        <f>'Moving Avg'!D2651</f>
        <v>12.4</v>
      </c>
      <c r="G2651" s="2">
        <f>'Moving Avg'!F2651</f>
        <v>12.358500000000003</v>
      </c>
      <c r="H2651" s="2">
        <f>'Moving Avg'!G2651</f>
        <v>12.242999999999997</v>
      </c>
      <c r="I2651" s="2">
        <f>'Moving Avg'!H2651</f>
        <v>11.597155000000011</v>
      </c>
      <c r="J2651" s="5" t="str">
        <f>OBV!F2651</f>
        <v>NEUTRAL</v>
      </c>
      <c r="K2651" s="5" t="str">
        <f>OBV!G2651</f>
        <v>NEUTRAL</v>
      </c>
      <c r="L2651" s="5" t="str">
        <f>OBV!H2651</f>
        <v>NEUTRAL</v>
      </c>
    </row>
    <row r="2652" spans="1:12" ht="13.5" x14ac:dyDescent="0.25">
      <c r="A2652" s="3">
        <f>RSI!A2652</f>
        <v>45869</v>
      </c>
      <c r="B2652" s="2">
        <f>RSI!B2652</f>
        <v>12.4</v>
      </c>
      <c r="C2652" s="2">
        <f>RSI!I2652</f>
        <v>60.206207930468416</v>
      </c>
      <c r="D2652" s="2">
        <f>MACD!E2652</f>
        <v>-3.1921629780036653E-2</v>
      </c>
      <c r="E2652" s="2">
        <f>MACD!F2652</f>
        <v>-4.796812617688051E-2</v>
      </c>
      <c r="F2652" s="2">
        <f>'Moving Avg'!D2652</f>
        <v>12.4</v>
      </c>
      <c r="G2652" s="2">
        <f>'Moving Avg'!F2652</f>
        <v>12.363500000000002</v>
      </c>
      <c r="H2652" s="2">
        <f>'Moving Avg'!G2652</f>
        <v>12.250999999999998</v>
      </c>
      <c r="I2652" s="2">
        <f>'Moving Avg'!H2652</f>
        <v>11.60100000000001</v>
      </c>
      <c r="J2652" s="5" t="str">
        <f>OBV!F2652</f>
        <v>NEUTRAL</v>
      </c>
      <c r="K2652" s="5" t="str">
        <f>OBV!G2652</f>
        <v>NEUTRAL</v>
      </c>
      <c r="L2652" s="5" t="str">
        <f>OBV!H2652</f>
        <v>NEUTRAL</v>
      </c>
    </row>
    <row r="2653" spans="1:12" ht="13.5" x14ac:dyDescent="0.25">
      <c r="A2653" s="3">
        <f>RSI!A2653</f>
        <v>45870</v>
      </c>
      <c r="B2653" s="2">
        <f>RSI!B2653</f>
        <v>12.39</v>
      </c>
      <c r="C2653" s="2">
        <f>RSI!I2653</f>
        <v>58.40829147402237</v>
      </c>
      <c r="D2653" s="2">
        <f>MACD!E2653</f>
        <v>-7.4286288498601749E-3</v>
      </c>
      <c r="E2653" s="2">
        <f>MACD!F2653</f>
        <v>-3.9860226711476446E-2</v>
      </c>
      <c r="F2653" s="2">
        <f>'Moving Avg'!D2653</f>
        <v>12.398</v>
      </c>
      <c r="G2653" s="2">
        <f>'Moving Avg'!F2653</f>
        <v>12.368</v>
      </c>
      <c r="H2653" s="2">
        <f>'Moving Avg'!G2653</f>
        <v>12.258799999999997</v>
      </c>
      <c r="I2653" s="2">
        <f>'Moving Avg'!H2653</f>
        <v>11.60479500000001</v>
      </c>
      <c r="J2653" s="5" t="str">
        <f>OBV!F2653</f>
        <v>BEARISH</v>
      </c>
      <c r="K2653" s="5" t="str">
        <f>OBV!G2653</f>
        <v>WEAK</v>
      </c>
      <c r="L2653" s="5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12.4</v>
      </c>
      <c r="C2654" s="2">
        <f>RSI!I2654</f>
        <v>59.704195235484477</v>
      </c>
      <c r="D2654" s="2">
        <f>MACD!E2654</f>
        <v>1.3783022919934496E-2</v>
      </c>
      <c r="E2654" s="2">
        <f>MACD!F2654</f>
        <v>-2.913157678519426E-2</v>
      </c>
      <c r="F2654" s="2">
        <f>'Moving Avg'!D2654</f>
        <v>12.398</v>
      </c>
      <c r="G2654" s="2">
        <f>'Moving Avg'!F2654</f>
        <v>12.373000000000003</v>
      </c>
      <c r="H2654" s="2">
        <f>'Moving Avg'!G2654</f>
        <v>12.262799999999997</v>
      </c>
      <c r="I2654" s="2">
        <f>'Moving Avg'!H2654</f>
        <v>11.609105000000008</v>
      </c>
      <c r="J2654" s="5" t="str">
        <f>OBV!F2654</f>
        <v>BULLISH</v>
      </c>
      <c r="K2654" s="5" t="str">
        <f>OBV!G2654</f>
        <v>NEUTRAL</v>
      </c>
      <c r="L2654" s="5" t="str">
        <f>OBV!H2654</f>
        <v>NEUTRAL</v>
      </c>
    </row>
    <row r="2655" spans="1:12" ht="13.5" x14ac:dyDescent="0.25">
      <c r="A2655" s="3">
        <f>RSI!A2655</f>
        <v>45874</v>
      </c>
      <c r="B2655" s="2">
        <f>RSI!B2655</f>
        <v>12.4</v>
      </c>
      <c r="C2655" s="2">
        <f>RSI!I2655</f>
        <v>59.704195235484477</v>
      </c>
      <c r="D2655" s="2">
        <f>MACD!E2655</f>
        <v>1.5999752677807066E-2</v>
      </c>
      <c r="E2655" s="2">
        <f>MACD!F2655</f>
        <v>-2.0105310892593993E-2</v>
      </c>
      <c r="F2655" s="2">
        <f>'Moving Avg'!D2655</f>
        <v>12.398</v>
      </c>
      <c r="G2655" s="2">
        <f>'Moving Avg'!F2655</f>
        <v>12.378000000000004</v>
      </c>
      <c r="H2655" s="2">
        <f>'Moving Avg'!G2655</f>
        <v>12.266799999999996</v>
      </c>
      <c r="I2655" s="2">
        <f>'Moving Avg'!H2655</f>
        <v>11.613460000000007</v>
      </c>
      <c r="J2655" s="5" t="str">
        <f>OBV!F2655</f>
        <v>BULLISH</v>
      </c>
      <c r="K2655" s="5" t="str">
        <f>OBV!G2655</f>
        <v>NEUTRAL</v>
      </c>
      <c r="L2655" s="5" t="str">
        <f>OBV!H2655</f>
        <v>NEUTRAL</v>
      </c>
    </row>
    <row r="2656" spans="1:12" ht="13.5" x14ac:dyDescent="0.25">
      <c r="A2656" s="3">
        <f>RSI!A2656</f>
        <v>45875</v>
      </c>
      <c r="B2656" s="2">
        <f>RSI!B2656</f>
        <v>12.35</v>
      </c>
      <c r="C2656" s="2">
        <f>RSI!I2656</f>
        <v>50.567719077111342</v>
      </c>
      <c r="D2656" s="2">
        <f>MACD!E2656</f>
        <v>2.1257877101465539E-2</v>
      </c>
      <c r="E2656" s="2">
        <f>MACD!F2656</f>
        <v>-1.1832673293782086E-2</v>
      </c>
      <c r="F2656" s="2">
        <f>'Moving Avg'!D2656</f>
        <v>12.388</v>
      </c>
      <c r="G2656" s="2">
        <f>'Moving Avg'!F2656</f>
        <v>12.380500000000001</v>
      </c>
      <c r="H2656" s="2">
        <f>'Moving Avg'!G2656</f>
        <v>12.269799999999998</v>
      </c>
      <c r="I2656" s="2">
        <f>'Moving Avg'!H2656</f>
        <v>11.617565000000006</v>
      </c>
      <c r="J2656" s="5" t="str">
        <f>OBV!F2656</f>
        <v>BEARISH</v>
      </c>
      <c r="K2656" s="5" t="str">
        <f>OBV!G2656</f>
        <v>WEAK</v>
      </c>
      <c r="L2656" s="5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12.39</v>
      </c>
      <c r="C2657" s="2">
        <f>RSI!I2657</f>
        <v>56.325750113983744</v>
      </c>
      <c r="D2657" s="2">
        <f>MACD!E2657</f>
        <v>2.2742072851039907E-2</v>
      </c>
      <c r="E2657" s="2">
        <f>MACD!F2657</f>
        <v>-4.9177240648176886E-3</v>
      </c>
      <c r="F2657" s="2">
        <f>'Moving Avg'!D2657</f>
        <v>12.385999999999999</v>
      </c>
      <c r="G2657" s="2">
        <f>'Moving Avg'!F2657</f>
        <v>12.385000000000002</v>
      </c>
      <c r="H2657" s="2">
        <f>'Moving Avg'!G2657</f>
        <v>12.272999999999998</v>
      </c>
      <c r="I2657" s="2">
        <f>'Moving Avg'!H2657</f>
        <v>11.621825000000007</v>
      </c>
      <c r="J2657" s="5" t="str">
        <f>OBV!F2657</f>
        <v>BULLISH</v>
      </c>
      <c r="K2657" s="5" t="str">
        <f>OBV!G2657</f>
        <v>NEUTRAL</v>
      </c>
      <c r="L2657" s="5" t="str">
        <f>OBV!H2657</f>
        <v>BULLISH DIVERGENCE</v>
      </c>
    </row>
    <row r="2658" spans="1:12" ht="13.5" x14ac:dyDescent="0.25">
      <c r="A2658" s="3">
        <f>RSI!A2658</f>
        <v>45877</v>
      </c>
      <c r="B2658" s="2">
        <f>RSI!B2658</f>
        <v>12.39</v>
      </c>
      <c r="C2658" s="2">
        <f>RSI!I2658</f>
        <v>56.325750113983744</v>
      </c>
      <c r="D2658" s="2">
        <f>MACD!E2658</f>
        <v>2.3759695471348152E-2</v>
      </c>
      <c r="E2658" s="2">
        <f>MACD!F2658</f>
        <v>8.1775984241547976E-4</v>
      </c>
      <c r="F2658" s="2">
        <f>'Moving Avg'!D2658</f>
        <v>12.385999999999999</v>
      </c>
      <c r="G2658" s="2">
        <f>'Moving Avg'!F2658</f>
        <v>12.394500000000003</v>
      </c>
      <c r="H2658" s="2">
        <f>'Moving Avg'!G2658</f>
        <v>12.276199999999996</v>
      </c>
      <c r="I2658" s="2">
        <f>'Moving Avg'!H2658</f>
        <v>11.625620000000003</v>
      </c>
      <c r="J2658" s="5" t="str">
        <f>OBV!F2658</f>
        <v>BULLISH</v>
      </c>
      <c r="K2658" s="5" t="str">
        <f>OBV!G2658</f>
        <v>STRONG</v>
      </c>
      <c r="L2658" s="5" t="str">
        <f>OBV!H2658</f>
        <v>NEUTRAL</v>
      </c>
    </row>
    <row r="2659" spans="1:12" ht="13.5" x14ac:dyDescent="0.25">
      <c r="A2659" s="3">
        <f>RSI!A2659</f>
        <v>45880</v>
      </c>
      <c r="B2659" s="2">
        <f>RSI!B2659</f>
        <v>12.4</v>
      </c>
      <c r="C2659" s="2">
        <f>RSI!I2659</f>
        <v>57.752582292820222</v>
      </c>
      <c r="D2659" s="2">
        <f>MACD!E2659</f>
        <v>2.3659431763938699E-2</v>
      </c>
      <c r="E2659" s="2">
        <f>MACD!F2659</f>
        <v>5.3860942267201246E-3</v>
      </c>
      <c r="F2659" s="2">
        <f>'Moving Avg'!D2659</f>
        <v>12.385999999999999</v>
      </c>
      <c r="G2659" s="2">
        <f>'Moving Avg'!F2659</f>
        <v>12.400000000000002</v>
      </c>
      <c r="H2659" s="2">
        <f>'Moving Avg'!G2659</f>
        <v>12.280199999999997</v>
      </c>
      <c r="I2659" s="2">
        <f>'Moving Avg'!H2659</f>
        <v>11.629560000000003</v>
      </c>
      <c r="J2659" s="5" t="str">
        <f>OBV!F2659</f>
        <v>BULLISH</v>
      </c>
      <c r="K2659" s="5" t="str">
        <f>OBV!G2659</f>
        <v>STRONG</v>
      </c>
      <c r="L2659" s="5" t="str">
        <f>OBV!H2659</f>
        <v>NEUTRAL</v>
      </c>
    </row>
    <row r="2660" spans="1:12" ht="13.5" x14ac:dyDescent="0.25">
      <c r="A2660" s="3">
        <f>RSI!A2660</f>
        <v>45881</v>
      </c>
      <c r="B2660" s="2">
        <f>RSI!B2660</f>
        <v>12.4</v>
      </c>
      <c r="C2660" s="2">
        <f>RSI!I2660</f>
        <v>57.752582292820222</v>
      </c>
      <c r="D2660" s="2">
        <f>MACD!E2660</f>
        <v>2.3311254423219907E-2</v>
      </c>
      <c r="E2660" s="2">
        <f>MACD!F2660</f>
        <v>8.9711262660200821E-3</v>
      </c>
      <c r="F2660" s="2">
        <f>'Moving Avg'!D2660</f>
        <v>12.385999999999999</v>
      </c>
      <c r="G2660" s="2">
        <f>'Moving Avg'!F2660</f>
        <v>12.405000000000001</v>
      </c>
      <c r="H2660" s="2">
        <f>'Moving Avg'!G2660</f>
        <v>12.284199999999997</v>
      </c>
      <c r="I2660" s="2">
        <f>'Moving Avg'!H2660</f>
        <v>11.633405000000003</v>
      </c>
      <c r="J2660" s="5" t="str">
        <f>OBV!F2660</f>
        <v>BULLISH</v>
      </c>
      <c r="K2660" s="5" t="str">
        <f>OBV!G2660</f>
        <v>STRONG</v>
      </c>
      <c r="L2660" s="5" t="str">
        <f>OBV!H2660</f>
        <v>NEUTRAL</v>
      </c>
    </row>
    <row r="2661" spans="1:12" ht="13.5" x14ac:dyDescent="0.25">
      <c r="A2661" s="3">
        <f>RSI!A2661</f>
        <v>45883</v>
      </c>
      <c r="B2661" s="2">
        <f>RSI!B2661</f>
        <v>12.38</v>
      </c>
      <c r="C2661" s="2">
        <f>RSI!I2661</f>
        <v>53.684447877897945</v>
      </c>
      <c r="D2661" s="2">
        <f>MACD!E2661</f>
        <v>2.4254292068828676E-2</v>
      </c>
      <c r="E2661" s="2">
        <f>MACD!F2661</f>
        <v>1.2027759426581802E-2</v>
      </c>
      <c r="F2661" s="2">
        <f>'Moving Avg'!D2661</f>
        <v>12.391999999999999</v>
      </c>
      <c r="G2661" s="2">
        <f>'Moving Avg'!F2661</f>
        <v>12.409000000000002</v>
      </c>
      <c r="H2661" s="2">
        <f>'Moving Avg'!G2661</f>
        <v>12.287799999999997</v>
      </c>
      <c r="I2661" s="2">
        <f>'Moving Avg'!H2661</f>
        <v>11.637150000000005</v>
      </c>
      <c r="J2661" s="5" t="str">
        <f>OBV!F2661</f>
        <v>BULLISH</v>
      </c>
      <c r="K2661" s="5" t="str">
        <f>OBV!G2661</f>
        <v>STRONG</v>
      </c>
      <c r="L2661" s="5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12.38</v>
      </c>
      <c r="C2662" s="2">
        <f>RSI!I2662</f>
        <v>53.684447877897959</v>
      </c>
      <c r="D2662" s="2">
        <f>MACD!E2662</f>
        <v>2.4944657266171788E-2</v>
      </c>
      <c r="E2662" s="2">
        <f>MACD!F2662</f>
        <v>1.4611138994499801E-2</v>
      </c>
      <c r="F2662" s="2">
        <f>'Moving Avg'!D2662</f>
        <v>12.39</v>
      </c>
      <c r="G2662" s="2">
        <f>'Moving Avg'!F2662</f>
        <v>12.403500000000003</v>
      </c>
      <c r="H2662" s="2">
        <f>'Moving Avg'!G2662</f>
        <v>12.291399999999996</v>
      </c>
      <c r="I2662" s="2">
        <f>'Moving Avg'!H2662</f>
        <v>11.640895000000006</v>
      </c>
      <c r="J2662" s="5" t="str">
        <f>OBV!F2662</f>
        <v>BULLISH</v>
      </c>
      <c r="K2662" s="5" t="str">
        <f>OBV!G2662</f>
        <v>NEUTRAL</v>
      </c>
      <c r="L2662" s="5" t="str">
        <f>OBV!H2662</f>
        <v>BULLISH DIVERGENCE</v>
      </c>
    </row>
    <row r="2663" spans="1:12" ht="13.5" x14ac:dyDescent="0.25">
      <c r="A2663" s="3">
        <f>RSI!A2663</f>
        <v>45887</v>
      </c>
      <c r="B2663" s="2">
        <f>RSI!B2663</f>
        <v>12.4</v>
      </c>
      <c r="C2663" s="2">
        <f>RSI!I2663</f>
        <v>57.182412754883124</v>
      </c>
      <c r="D2663" s="2">
        <f>MACD!E2663</f>
        <v>2.240924928954513E-2</v>
      </c>
      <c r="E2663" s="2">
        <f>MACD!F2663</f>
        <v>1.617076105350887E-2</v>
      </c>
      <c r="F2663" s="2">
        <f>'Moving Avg'!D2663</f>
        <v>12.391999999999999</v>
      </c>
      <c r="G2663" s="2">
        <f>'Moving Avg'!F2663</f>
        <v>12.398999999999999</v>
      </c>
      <c r="H2663" s="2">
        <f>'Moving Avg'!G2663</f>
        <v>12.299399999999997</v>
      </c>
      <c r="I2663" s="2">
        <f>'Moving Avg'!H2663</f>
        <v>11.644740000000004</v>
      </c>
      <c r="J2663" s="5" t="str">
        <f>OBV!F2663</f>
        <v>BULLISH</v>
      </c>
      <c r="K2663" s="5" t="str">
        <f>OBV!G2663</f>
        <v>STRONG</v>
      </c>
      <c r="L2663" s="5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12.38</v>
      </c>
      <c r="C2664" s="2">
        <f>RSI!I2664</f>
        <v>52.881349664230086</v>
      </c>
      <c r="D2664" s="2">
        <f>MACD!E2664</f>
        <v>2.3073425384330548E-2</v>
      </c>
      <c r="E2664" s="2">
        <f>MACD!F2664</f>
        <v>1.7551293919673208E-2</v>
      </c>
      <c r="F2664" s="2">
        <f>'Moving Avg'!D2664</f>
        <v>12.388000000000002</v>
      </c>
      <c r="G2664" s="2">
        <f>'Moving Avg'!F2664</f>
        <v>12.392999999999999</v>
      </c>
      <c r="H2664" s="2">
        <f>'Moving Avg'!G2664</f>
        <v>12.302999999999995</v>
      </c>
      <c r="I2664" s="2">
        <f>'Moving Avg'!H2664</f>
        <v>11.651025000000006</v>
      </c>
      <c r="J2664" s="5" t="str">
        <f>OBV!F2664</f>
        <v>BEARISH</v>
      </c>
      <c r="K2664" s="5" t="str">
        <f>OBV!G2664</f>
        <v>WEAK</v>
      </c>
      <c r="L2664" s="5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12.38</v>
      </c>
      <c r="C2665" s="2">
        <f>RSI!I2665</f>
        <v>52.881349664230086</v>
      </c>
      <c r="D2665" s="2">
        <f>MACD!E2665</f>
        <v>2.3558766479853332E-2</v>
      </c>
      <c r="E2665" s="2">
        <f>MACD!F2665</f>
        <v>1.8752788431709234E-2</v>
      </c>
      <c r="F2665" s="2">
        <f>'Moving Avg'!D2665</f>
        <v>12.384000000000002</v>
      </c>
      <c r="G2665" s="2">
        <f>'Moving Avg'!F2665</f>
        <v>12.391999999999999</v>
      </c>
      <c r="H2665" s="2">
        <f>'Moving Avg'!G2665</f>
        <v>12.306599999999996</v>
      </c>
      <c r="I2665" s="2">
        <f>'Moving Avg'!H2665</f>
        <v>11.654815000000008</v>
      </c>
      <c r="J2665" s="5" t="str">
        <f>OBV!F2665</f>
        <v>BEARISH</v>
      </c>
      <c r="K2665" s="5" t="str">
        <f>OBV!G2665</f>
        <v>WEAK</v>
      </c>
      <c r="L2665" s="5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12.37</v>
      </c>
      <c r="C2666" s="2">
        <f>RSI!I2666</f>
        <v>50.67123796775445</v>
      </c>
      <c r="D2666" s="2">
        <f>MACD!E2666</f>
        <v>1.6946896779995058E-2</v>
      </c>
      <c r="E2666" s="2">
        <f>MACD!F2666</f>
        <v>1.8391610101366401E-2</v>
      </c>
      <c r="F2666" s="2">
        <f>'Moving Avg'!D2666</f>
        <v>12.382000000000001</v>
      </c>
      <c r="G2666" s="2">
        <f>'Moving Avg'!F2666</f>
        <v>12.390500000000001</v>
      </c>
      <c r="H2666" s="2">
        <f>'Moving Avg'!G2666</f>
        <v>12.309999999999997</v>
      </c>
      <c r="I2666" s="2">
        <f>'Moving Avg'!H2666</f>
        <v>11.658510000000009</v>
      </c>
      <c r="J2666" s="5" t="str">
        <f>OBV!F2666</f>
        <v>BEARISH</v>
      </c>
      <c r="K2666" s="5" t="str">
        <f>OBV!G2666</f>
        <v>WEAK</v>
      </c>
      <c r="L2666" s="5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12.35</v>
      </c>
      <c r="C2667" s="2">
        <f>RSI!I2667</f>
        <v>46.486633031412964</v>
      </c>
      <c r="D2667" s="2">
        <f>MACD!E2667</f>
        <v>1.898093736523343E-2</v>
      </c>
      <c r="E2667" s="2">
        <f>MACD!F2667</f>
        <v>1.8509475554139808E-2</v>
      </c>
      <c r="F2667" s="2">
        <f>'Moving Avg'!D2667</f>
        <v>12.376000000000001</v>
      </c>
      <c r="G2667" s="2">
        <f>'Moving Avg'!F2667</f>
        <v>12.388</v>
      </c>
      <c r="H2667" s="2">
        <f>'Moving Avg'!G2667</f>
        <v>12.313999999999998</v>
      </c>
      <c r="I2667" s="2">
        <f>'Moving Avg'!H2667</f>
        <v>11.664415000000009</v>
      </c>
      <c r="J2667" s="5" t="str">
        <f>OBV!F2667</f>
        <v>BEARISH</v>
      </c>
      <c r="K2667" s="5" t="str">
        <f>OBV!G2667</f>
        <v>WEAK</v>
      </c>
      <c r="L2667" s="5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12.35</v>
      </c>
      <c r="C2668" s="2">
        <f>RSI!I2668</f>
        <v>46.486633031412964</v>
      </c>
      <c r="D2668" s="2">
        <f>MACD!E2668</f>
        <v>2.0814092383695026E-2</v>
      </c>
      <c r="E2668" s="2">
        <f>MACD!F2668</f>
        <v>1.8970398920050851E-2</v>
      </c>
      <c r="F2668" s="2">
        <f>'Moving Avg'!D2668</f>
        <v>12.366000000000001</v>
      </c>
      <c r="G2668" s="2">
        <f>'Moving Avg'!F2668</f>
        <v>12.385499999999999</v>
      </c>
      <c r="H2668" s="2">
        <f>'Moving Avg'!G2668</f>
        <v>12.317999999999998</v>
      </c>
      <c r="I2668" s="2">
        <f>'Moving Avg'!H2668</f>
        <v>11.668475000000008</v>
      </c>
      <c r="J2668" s="5" t="str">
        <f>OBV!F2668</f>
        <v>BEARISH</v>
      </c>
      <c r="K2668" s="5" t="str">
        <f>OBV!G2668</f>
        <v>WEAK</v>
      </c>
      <c r="L2668" s="5" t="str">
        <f>OBV!H2668</f>
        <v>CONFIRMED BEARISH</v>
      </c>
    </row>
    <row r="2669" spans="1:12" ht="13.5" x14ac:dyDescent="0.25">
      <c r="A2669" s="3">
        <f>RSI!A2669</f>
        <v>45895</v>
      </c>
      <c r="B2669" s="2">
        <f>RSI!B2669</f>
        <v>12.36</v>
      </c>
      <c r="C2669" s="2">
        <f>RSI!I2669</f>
        <v>48.932199506924832</v>
      </c>
      <c r="D2669" s="2">
        <f>MACD!E2669</f>
        <v>2.3266688567575855E-2</v>
      </c>
      <c r="E2669" s="2">
        <f>MACD!F2669</f>
        <v>1.982965684955585E-2</v>
      </c>
      <c r="F2669" s="2">
        <f>'Moving Avg'!D2669</f>
        <v>12.362</v>
      </c>
      <c r="G2669" s="2">
        <f>'Moving Avg'!F2669</f>
        <v>12.383499999999998</v>
      </c>
      <c r="H2669" s="2">
        <f>'Moving Avg'!G2669</f>
        <v>12.322399999999998</v>
      </c>
      <c r="I2669" s="2">
        <f>'Moving Avg'!H2669</f>
        <v>11.672675000000009</v>
      </c>
      <c r="J2669" s="5" t="str">
        <f>OBV!F2669</f>
        <v>BEARISH</v>
      </c>
      <c r="K2669" s="5" t="str">
        <f>OBV!G2669</f>
        <v>WEAK</v>
      </c>
      <c r="L2669" s="5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12.29</v>
      </c>
      <c r="C2670" s="2">
        <f>RSI!I2670</f>
        <v>36.394117378854581</v>
      </c>
      <c r="D2670" s="2">
        <f>MACD!E2670</f>
        <v>3.0564116477254544E-2</v>
      </c>
      <c r="E2670" s="2">
        <f>MACD!F2670</f>
        <v>2.197654877509559E-2</v>
      </c>
      <c r="F2670" s="2">
        <f>'Moving Avg'!D2670</f>
        <v>12.343999999999999</v>
      </c>
      <c r="G2670" s="2">
        <f>'Moving Avg'!F2670</f>
        <v>12.377999999999998</v>
      </c>
      <c r="H2670" s="2">
        <f>'Moving Avg'!G2670</f>
        <v>12.328199999999995</v>
      </c>
      <c r="I2670" s="2">
        <f>'Moving Avg'!H2670</f>
        <v>11.67911000000001</v>
      </c>
      <c r="J2670" s="5" t="str">
        <f>OBV!F2670</f>
        <v>BEARISH</v>
      </c>
      <c r="K2670" s="5" t="str">
        <f>OBV!G2670</f>
        <v>WEAK</v>
      </c>
      <c r="L2670" s="5" t="str">
        <f>OBV!H2670</f>
        <v>CONFIRMED BEARISH</v>
      </c>
    </row>
    <row r="2671" spans="1:12" ht="13.5" x14ac:dyDescent="0.25">
      <c r="A2671" s="3">
        <f>RSI!A2671</f>
        <v>45897</v>
      </c>
      <c r="B2671" s="2">
        <f>RSI!B2671</f>
        <v>12.37</v>
      </c>
      <c r="C2671" s="2">
        <f>RSI!I2671</f>
        <v>51.643916466014943</v>
      </c>
      <c r="D2671" s="2">
        <f>MACD!E2671</f>
        <v>2.8183877757175679E-2</v>
      </c>
      <c r="E2671" s="2">
        <f>MACD!F2671</f>
        <v>2.3218014571511611E-2</v>
      </c>
      <c r="F2671" s="2">
        <f>'Moving Avg'!D2671</f>
        <v>12.343999999999999</v>
      </c>
      <c r="G2671" s="2">
        <f>'Moving Avg'!F2671</f>
        <v>12.3765</v>
      </c>
      <c r="H2671" s="2">
        <f>'Moving Avg'!G2671</f>
        <v>12.332799999999995</v>
      </c>
      <c r="I2671" s="2">
        <f>'Moving Avg'!H2671</f>
        <v>11.684190000000008</v>
      </c>
      <c r="J2671" s="5" t="str">
        <f>OBV!F2671</f>
        <v>BEARISH</v>
      </c>
      <c r="K2671" s="5" t="str">
        <f>OBV!G2671</f>
        <v>NEUTRAL</v>
      </c>
      <c r="L2671" s="5" t="str">
        <f>OBV!H2671</f>
        <v>NEUTRAL</v>
      </c>
    </row>
    <row r="2672" spans="1:12" ht="13.5" x14ac:dyDescent="0.25">
      <c r="A2672" s="3">
        <f>RSI!A2672</f>
        <v>45898</v>
      </c>
      <c r="B2672" s="2">
        <f>RSI!B2672</f>
        <v>12.37</v>
      </c>
      <c r="C2672" s="2">
        <f>RSI!I2672</f>
        <v>51.643916466014943</v>
      </c>
      <c r="D2672" s="2">
        <f>MACD!E2672</f>
        <v>2.6111794682956102E-2</v>
      </c>
      <c r="E2672" s="2">
        <f>MACD!F2672</f>
        <v>2.3796770593800511E-2</v>
      </c>
      <c r="F2672" s="2">
        <f>'Moving Avg'!D2672</f>
        <v>12.347999999999999</v>
      </c>
      <c r="G2672" s="2">
        <f>'Moving Avg'!F2672</f>
        <v>12.374999999999998</v>
      </c>
      <c r="H2672" s="2">
        <f>'Moving Avg'!G2672</f>
        <v>12.337399999999995</v>
      </c>
      <c r="I2672" s="2">
        <f>'Moving Avg'!H2672</f>
        <v>11.691810000000007</v>
      </c>
      <c r="J2672" s="5" t="str">
        <f>OBV!F2672</f>
        <v>BULLISH</v>
      </c>
      <c r="K2672" s="5" t="str">
        <f>OBV!G2672</f>
        <v>STRONG</v>
      </c>
      <c r="L2672" s="5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12.35</v>
      </c>
      <c r="C2673" s="2">
        <f>RSI!I2673</f>
        <v>48.287246410186604</v>
      </c>
      <c r="D2673" s="2">
        <f>MACD!E2673</f>
        <v>2.8863162135545295E-2</v>
      </c>
      <c r="E2673" s="2">
        <f>MACD!F2673</f>
        <v>2.4810048902149471E-2</v>
      </c>
      <c r="F2673" s="2">
        <f>'Moving Avg'!D2673</f>
        <v>12.347999999999999</v>
      </c>
      <c r="G2673" s="2">
        <f>'Moving Avg'!F2673</f>
        <v>12.372999999999999</v>
      </c>
      <c r="H2673" s="2">
        <f>'Moving Avg'!G2673</f>
        <v>12.341599999999996</v>
      </c>
      <c r="I2673" s="2">
        <f>'Moving Avg'!H2673</f>
        <v>11.701730000000007</v>
      </c>
      <c r="J2673" s="5" t="str">
        <f>OBV!F2673</f>
        <v>BEARISH</v>
      </c>
      <c r="K2673" s="5" t="str">
        <f>OBV!G2673</f>
        <v>NEUTRAL</v>
      </c>
      <c r="L2673" s="5" t="str">
        <f>OBV!H2673</f>
        <v>NEUTRAL</v>
      </c>
    </row>
    <row r="2674" spans="1:12" ht="13.5" x14ac:dyDescent="0.25">
      <c r="A2674" s="3">
        <f>RSI!A2674</f>
        <v>45902</v>
      </c>
      <c r="B2674" s="2">
        <f>RSI!B2674</f>
        <v>12.86</v>
      </c>
      <c r="C2674" s="2">
        <f>RSI!I2674</f>
        <v>81.431032141104467</v>
      </c>
      <c r="D2674" s="2">
        <f>MACD!E2674</f>
        <v>-9.5950333034320323E-3</v>
      </c>
      <c r="E2674" s="2">
        <f>MACD!F2674</f>
        <v>1.7929032461033171E-2</v>
      </c>
      <c r="F2674" s="2">
        <f>'Moving Avg'!D2674</f>
        <v>12.447999999999999</v>
      </c>
      <c r="G2674" s="2">
        <f>'Moving Avg'!F2674</f>
        <v>12.396000000000001</v>
      </c>
      <c r="H2674" s="2">
        <f>'Moving Avg'!G2674</f>
        <v>12.355999999999995</v>
      </c>
      <c r="I2674" s="2">
        <f>'Moving Avg'!H2674</f>
        <v>11.712075000000006</v>
      </c>
      <c r="J2674" s="5" t="str">
        <f>OBV!F2674</f>
        <v>BEARISH</v>
      </c>
      <c r="K2674" s="5" t="str">
        <f>OBV!G2674</f>
        <v>NEUTRAL</v>
      </c>
      <c r="L2674" s="5" t="str">
        <f>OBV!H2674</f>
        <v>BEARISH DIVERGENCE</v>
      </c>
    </row>
    <row r="2675" spans="1:12" ht="13.5" x14ac:dyDescent="0.25">
      <c r="A2675" s="3">
        <f>RSI!A2675</f>
        <v>45903</v>
      </c>
      <c r="B2675" s="2">
        <f>RSI!B2675</f>
        <v>12.15</v>
      </c>
      <c r="C2675" s="2">
        <f>RSI!I2675</f>
        <v>41.527417901672273</v>
      </c>
      <c r="D2675" s="2">
        <f>MACD!E2675</f>
        <v>7.5057541253293891E-3</v>
      </c>
      <c r="E2675" s="2">
        <f>MACD!F2675</f>
        <v>1.5844376793892414E-2</v>
      </c>
      <c r="F2675" s="2">
        <f>'Moving Avg'!D2675</f>
        <v>12.419999999999998</v>
      </c>
      <c r="G2675" s="2">
        <f>'Moving Avg'!F2675</f>
        <v>12.3835</v>
      </c>
      <c r="H2675" s="2">
        <f>'Moving Avg'!G2675</f>
        <v>12.356199999999994</v>
      </c>
      <c r="I2675" s="2">
        <f>'Moving Avg'!H2675</f>
        <v>11.721270000000009</v>
      </c>
      <c r="J2675" s="5" t="str">
        <f>OBV!F2675</f>
        <v>BEARISH</v>
      </c>
      <c r="K2675" s="5" t="str">
        <f>OBV!G2675</f>
        <v>NEUTRAL</v>
      </c>
      <c r="L2675" s="5" t="str">
        <f>OBV!H2675</f>
        <v>CONFIRMED BEARISH</v>
      </c>
    </row>
    <row r="2676" spans="1:12" ht="13.5" x14ac:dyDescent="0.25">
      <c r="A2676" s="3">
        <f>RSI!A2676</f>
        <v>45905</v>
      </c>
      <c r="B2676" s="2">
        <f>RSI!B2676</f>
        <v>12.24</v>
      </c>
      <c r="C2676" s="2">
        <f>RSI!I2676</f>
        <v>45.193666318532273</v>
      </c>
      <c r="D2676" s="2">
        <f>MACD!E2676</f>
        <v>1.5234225710537785E-2</v>
      </c>
      <c r="E2676" s="2">
        <f>MACD!F2676</f>
        <v>1.5722346577221488E-2</v>
      </c>
      <c r="F2676" s="2">
        <f>'Moving Avg'!D2676</f>
        <v>12.394</v>
      </c>
      <c r="G2676" s="2">
        <f>'Moving Avg'!F2676</f>
        <v>12.378000000000002</v>
      </c>
      <c r="H2676" s="2">
        <f>'Moving Avg'!G2676</f>
        <v>12.358399999999994</v>
      </c>
      <c r="I2676" s="2">
        <f>'Moving Avg'!H2676</f>
        <v>11.731700000000007</v>
      </c>
      <c r="J2676" s="5" t="str">
        <f>OBV!F2676</f>
        <v>BEARISH</v>
      </c>
      <c r="K2676" s="5" t="str">
        <f>OBV!G2676</f>
        <v>NEUTRAL</v>
      </c>
      <c r="L2676" s="5" t="str">
        <f>OBV!H2676</f>
        <v>CONFIRMED BEARISH</v>
      </c>
    </row>
    <row r="2677" spans="1:12" ht="13.5" x14ac:dyDescent="0.25">
      <c r="A2677" s="3">
        <f>RSI!A2677</f>
        <v>45908</v>
      </c>
      <c r="B2677" s="2">
        <f>RSI!B2677</f>
        <v>12.48</v>
      </c>
      <c r="C2677" s="2">
        <f>RSI!I2677</f>
        <v>53.556410463765076</v>
      </c>
      <c r="D2677" s="2">
        <f>MACD!E2677</f>
        <v>1.7424672578023603E-3</v>
      </c>
      <c r="E2677" s="2">
        <f>MACD!F2677</f>
        <v>1.2926370713337663E-2</v>
      </c>
      <c r="F2677" s="2">
        <f>'Moving Avg'!D2677</f>
        <v>12.416</v>
      </c>
      <c r="G2677" s="2">
        <f>'Moving Avg'!F2677</f>
        <v>12.382500000000002</v>
      </c>
      <c r="H2677" s="2">
        <f>'Moving Avg'!G2677</f>
        <v>12.364199999999997</v>
      </c>
      <c r="I2677" s="2">
        <f>'Moving Avg'!H2677</f>
        <v>11.743330000000007</v>
      </c>
      <c r="J2677" s="5" t="str">
        <f>OBV!F2677</f>
        <v>BULLISH</v>
      </c>
      <c r="K2677" s="5" t="str">
        <f>OBV!G2677</f>
        <v>STRONG</v>
      </c>
      <c r="L2677" s="5" t="str">
        <f>OBV!H2677</f>
        <v>CONFIRMED BULLISH</v>
      </c>
    </row>
    <row r="2678" spans="1:12" ht="13.5" x14ac:dyDescent="0.25">
      <c r="A2678" s="3">
        <f>RSI!A2678</f>
        <v>45909</v>
      </c>
      <c r="B2678" s="2">
        <f>RSI!B2678</f>
        <v>12.5</v>
      </c>
      <c r="C2678" s="2">
        <f>RSI!I2678</f>
        <v>54.183804690737489</v>
      </c>
      <c r="D2678" s="2">
        <f>MACD!E2678</f>
        <v>-1.1810818906109688E-2</v>
      </c>
      <c r="E2678" s="2">
        <f>MACD!F2678</f>
        <v>7.9789327894481919E-3</v>
      </c>
      <c r="F2678" s="2">
        <f>'Moving Avg'!D2678</f>
        <v>12.446000000000002</v>
      </c>
      <c r="G2678" s="2">
        <f>'Moving Avg'!F2678</f>
        <v>12.388</v>
      </c>
      <c r="H2678" s="2">
        <f>'Moving Avg'!G2678</f>
        <v>12.3706</v>
      </c>
      <c r="I2678" s="2">
        <f>'Moving Avg'!H2678</f>
        <v>11.754140000000008</v>
      </c>
      <c r="J2678" s="5" t="str">
        <f>OBV!F2678</f>
        <v>BULLISH</v>
      </c>
      <c r="K2678" s="5" t="str">
        <f>OBV!G2678</f>
        <v>STRONG</v>
      </c>
      <c r="L2678" s="5" t="str">
        <f>OBV!H2678</f>
        <v>CONFIRMED BULLISH</v>
      </c>
    </row>
    <row r="2679" spans="1:12" ht="13.5" x14ac:dyDescent="0.25">
      <c r="A2679" s="3">
        <f>RSI!A2679</f>
        <v>45910</v>
      </c>
      <c r="B2679" s="2">
        <f>RSI!B2679</f>
        <v>12.5</v>
      </c>
      <c r="C2679" s="2">
        <f>RSI!I2679</f>
        <v>54.183804690737496</v>
      </c>
      <c r="D2679" s="2">
        <f>MACD!E2679</f>
        <v>-2.2465834346142799E-2</v>
      </c>
      <c r="E2679" s="2">
        <f>MACD!F2679</f>
        <v>1.8899793623299941E-3</v>
      </c>
      <c r="F2679" s="2">
        <f>'Moving Avg'!D2679</f>
        <v>12.374000000000001</v>
      </c>
      <c r="G2679" s="2">
        <f>'Moving Avg'!F2679</f>
        <v>12.393000000000001</v>
      </c>
      <c r="H2679" s="2">
        <f>'Moving Avg'!G2679</f>
        <v>12.375</v>
      </c>
      <c r="I2679" s="2">
        <f>'Moving Avg'!H2679</f>
        <v>11.766285000000009</v>
      </c>
      <c r="J2679" s="5" t="str">
        <f>OBV!F2679</f>
        <v>BULLISH</v>
      </c>
      <c r="K2679" s="5" t="str">
        <f>OBV!G2679</f>
        <v>STRONG</v>
      </c>
      <c r="L2679" s="5" t="str">
        <f>OBV!H2679</f>
        <v>BULLISH DIVERGENCE</v>
      </c>
    </row>
    <row r="2680" spans="1:12" ht="13.5" x14ac:dyDescent="0.25">
      <c r="A2680" s="3">
        <f>RSI!A2680</f>
        <v>45911</v>
      </c>
      <c r="B2680" s="2">
        <f>RSI!B2680</f>
        <v>12.49</v>
      </c>
      <c r="C2680" s="2">
        <f>RSI!I2680</f>
        <v>53.762656604319808</v>
      </c>
      <c r="D2680" s="2">
        <f>MACD!E2680</f>
        <v>-4.2181691635672536E-2</v>
      </c>
      <c r="E2680" s="2">
        <f>MACD!F2680</f>
        <v>-6.9243548372705114E-3</v>
      </c>
      <c r="F2680" s="2">
        <f>'Moving Avg'!D2680</f>
        <v>12.442</v>
      </c>
      <c r="G2680" s="2">
        <f>'Moving Avg'!F2680</f>
        <v>12.397499999999999</v>
      </c>
      <c r="H2680" s="2">
        <f>'Moving Avg'!G2680</f>
        <v>12.378799999999998</v>
      </c>
      <c r="I2680" s="2">
        <f>'Moving Avg'!H2680</f>
        <v>11.778010000000011</v>
      </c>
      <c r="J2680" s="5" t="str">
        <f>OBV!F2680</f>
        <v>BULLISH</v>
      </c>
      <c r="K2680" s="5" t="str">
        <f>OBV!G2680</f>
        <v>STRONG</v>
      </c>
      <c r="L2680" s="5" t="str">
        <f>OBV!H2680</f>
        <v>CONFIRMED BULLISH</v>
      </c>
    </row>
    <row r="2681" spans="1:12" ht="13.5" x14ac:dyDescent="0.25">
      <c r="A2681" s="3">
        <f>RSI!A2681</f>
        <v>45912</v>
      </c>
      <c r="B2681" s="2">
        <f>RSI!B2681</f>
        <v>12.39</v>
      </c>
      <c r="C2681" s="2">
        <f>RSI!I2681</f>
        <v>49.610059773017873</v>
      </c>
      <c r="D2681" s="2">
        <f>MACD!E2681</f>
        <v>-3.9711987898002121E-2</v>
      </c>
      <c r="E2681" s="2">
        <f>MACD!F2681</f>
        <v>-1.3481881449416835E-2</v>
      </c>
      <c r="F2681" s="2">
        <f>'Moving Avg'!D2681</f>
        <v>12.472000000000001</v>
      </c>
      <c r="G2681" s="2">
        <f>'Moving Avg'!F2681</f>
        <v>12.398</v>
      </c>
      <c r="H2681" s="2">
        <f>'Moving Avg'!G2681</f>
        <v>12.380599999999999</v>
      </c>
      <c r="I2681" s="2">
        <f>'Moving Avg'!H2681</f>
        <v>11.78923500000001</v>
      </c>
      <c r="J2681" s="5" t="str">
        <f>OBV!F2681</f>
        <v>BEARISH</v>
      </c>
      <c r="K2681" s="5" t="str">
        <f>OBV!G2681</f>
        <v>NEUTRAL</v>
      </c>
      <c r="L2681" s="5" t="str">
        <f>OBV!H2681</f>
        <v>BEARISH DIVERGENCE</v>
      </c>
    </row>
    <row r="2682" spans="1:12" ht="13.5" x14ac:dyDescent="0.25">
      <c r="A2682" s="3">
        <f>RSI!A2682</f>
        <v>45915</v>
      </c>
      <c r="B2682" s="2">
        <f>RSI!B2682</f>
        <v>12.65</v>
      </c>
      <c r="C2682" s="2">
        <f>RSI!I2682</f>
        <v>58.570117039430158</v>
      </c>
      <c r="D2682" s="2">
        <f>MACD!E2682</f>
        <v>-5.6811656047711878E-2</v>
      </c>
      <c r="E2682" s="2">
        <f>MACD!F2682</f>
        <v>-2.2147836369075843E-2</v>
      </c>
      <c r="F2682" s="2">
        <f>'Moving Avg'!D2682</f>
        <v>12.506</v>
      </c>
      <c r="G2682" s="2">
        <f>'Moving Avg'!F2682</f>
        <v>12.4115</v>
      </c>
      <c r="H2682" s="2">
        <f>'Moving Avg'!G2682</f>
        <v>12.387599999999999</v>
      </c>
      <c r="I2682" s="2">
        <f>'Moving Avg'!H2682</f>
        <v>11.80171500000001</v>
      </c>
      <c r="J2682" s="5" t="str">
        <f>OBV!F2682</f>
        <v>BEARISH</v>
      </c>
      <c r="K2682" s="5" t="str">
        <f>OBV!G2682</f>
        <v>NEUTRAL</v>
      </c>
      <c r="L2682" s="5" t="str">
        <f>OBV!H2682</f>
        <v>BEARISH DIVERGENCE</v>
      </c>
    </row>
    <row r="2683" spans="1:12" ht="13.5" x14ac:dyDescent="0.25">
      <c r="A2683" s="3">
        <f>RSI!A2683</f>
        <v>45916</v>
      </c>
      <c r="B2683" s="2">
        <f>RSI!B2683</f>
        <v>12.65</v>
      </c>
      <c r="C2683" s="2">
        <f>RSI!I2683</f>
        <v>58.570117039430158</v>
      </c>
      <c r="D2683" s="2">
        <f>MACD!E2683</f>
        <v>-7.5829211936541796E-2</v>
      </c>
      <c r="E2683" s="2">
        <f>MACD!F2683</f>
        <v>-3.2884111482569034E-2</v>
      </c>
      <c r="F2683" s="2">
        <f>'Moving Avg'!D2683</f>
        <v>12.536</v>
      </c>
      <c r="G2683" s="2">
        <f>'Moving Avg'!F2683</f>
        <v>12.424000000000001</v>
      </c>
      <c r="H2683" s="2">
        <f>'Moving Avg'!G2683</f>
        <v>12.394600000000001</v>
      </c>
      <c r="I2683" s="2">
        <f>'Moving Avg'!H2683</f>
        <v>11.814655000000011</v>
      </c>
      <c r="J2683" s="5" t="str">
        <f>OBV!F2683</f>
        <v>BEARISH</v>
      </c>
      <c r="K2683" s="5" t="str">
        <f>OBV!G2683</f>
        <v>WEAK</v>
      </c>
      <c r="L2683" s="5" t="str">
        <f>OBV!H2683</f>
        <v>BEARISH DIVERGENCE</v>
      </c>
    </row>
    <row r="2684" spans="1:12" ht="13.5" x14ac:dyDescent="0.25">
      <c r="A2684" s="3">
        <f>RSI!A2684</f>
        <v>45917</v>
      </c>
      <c r="B2684" s="2">
        <f>RSI!B2684</f>
        <v>12.6</v>
      </c>
      <c r="C2684" s="2">
        <f>RSI!I2684</f>
        <v>56.335935416966429</v>
      </c>
      <c r="D2684" s="2">
        <f>MACD!E2684</f>
        <v>-1.1118417126521507E-2</v>
      </c>
      <c r="E2684" s="2">
        <f>MACD!F2684</f>
        <v>-2.8530972611359531E-2</v>
      </c>
      <c r="F2684" s="2">
        <f>'Moving Avg'!D2684</f>
        <v>12.556000000000001</v>
      </c>
      <c r="G2684" s="2">
        <f>'Moving Avg'!F2684</f>
        <v>12.435</v>
      </c>
      <c r="H2684" s="2">
        <f>'Moving Avg'!G2684</f>
        <v>12.400600000000003</v>
      </c>
      <c r="I2684" s="2">
        <f>'Moving Avg'!H2684</f>
        <v>11.82698000000001</v>
      </c>
      <c r="J2684" s="5" t="str">
        <f>OBV!F2684</f>
        <v>BEARISH</v>
      </c>
      <c r="K2684" s="5" t="str">
        <f>OBV!G2684</f>
        <v>WEAK</v>
      </c>
      <c r="L2684" s="5" t="str">
        <f>OBV!H2684</f>
        <v>BEARISH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84"/>
  <sheetViews>
    <sheetView topLeftCell="A2680" workbookViewId="0">
      <selection activeCell="C2697" sqref="C2697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</row>
    <row r="2" spans="1:22" ht="13.5" x14ac:dyDescent="0.25">
      <c r="A2" s="3">
        <f>RSI!A2</f>
        <v>42006</v>
      </c>
      <c r="B2" s="2">
        <f>RSI!B2</f>
        <v>4.3040000000000003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4.4960000000000004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4.407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4.5149999999999997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4.4305000000000003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4.5199999999999996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4.4484000000000004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4.5199999999999996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4.4916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e">
        <f>OBV!G7</f>
        <v>#DIV/0!</v>
      </c>
      <c r="L7" s="5" t="str">
        <f>OBV!H7</f>
        <v>CONFIRMED BULLISH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 t="e">
        <f t="shared" si="3"/>
        <v>#DIV/0!</v>
      </c>
      <c r="Q7" s="8" t="e">
        <f t="shared" si="4"/>
        <v>#DIV/0!</v>
      </c>
      <c r="R7" s="8" t="e">
        <f t="shared" si="5"/>
        <v>#DIV/0!</v>
      </c>
      <c r="S7" s="8" t="e">
        <f t="shared" si="6"/>
        <v>#DIV/0!</v>
      </c>
      <c r="T7" s="8" t="e">
        <f t="shared" si="7"/>
        <v>#DIV/0!</v>
      </c>
      <c r="U7" s="7" t="e">
        <f t="shared" si="8"/>
        <v>#DIV/0!</v>
      </c>
      <c r="V7" s="7" t="e">
        <f t="shared" si="9"/>
        <v>#DIV/0!</v>
      </c>
    </row>
    <row r="8" spans="1:22" ht="13.5" x14ac:dyDescent="0.25">
      <c r="A8" s="3">
        <f>RSI!A8</f>
        <v>42016</v>
      </c>
      <c r="B8" s="2">
        <f>RSI!B8</f>
        <v>4.5199999999999996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4.4963999999999995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e">
        <f>OBV!G8</f>
        <v>#DIV/0!</v>
      </c>
      <c r="L8" s="5" t="str">
        <f>OBV!H8</f>
        <v>CONFIRMED BULLISH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 t="e">
        <f t="shared" si="3"/>
        <v>#DIV/0!</v>
      </c>
      <c r="Q8" s="8" t="e">
        <f t="shared" si="4"/>
        <v>#DIV/0!</v>
      </c>
      <c r="R8" s="8" t="e">
        <f t="shared" si="5"/>
        <v>#DIV/0!</v>
      </c>
      <c r="S8" s="8" t="e">
        <f t="shared" si="6"/>
        <v>#DIV/0!</v>
      </c>
      <c r="T8" s="8" t="e">
        <f t="shared" si="7"/>
        <v>#DIV/0!</v>
      </c>
      <c r="U8" s="7" t="e">
        <f t="shared" si="8"/>
        <v>#DIV/0!</v>
      </c>
      <c r="V8" s="7" t="e">
        <f t="shared" si="9"/>
        <v>#DIV/0!</v>
      </c>
    </row>
    <row r="9" spans="1:22" ht="13.5" x14ac:dyDescent="0.25">
      <c r="A9" s="3">
        <f>RSI!A9</f>
        <v>42017</v>
      </c>
      <c r="B9" s="2">
        <f>RSI!B9</f>
        <v>4.5149999999999997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4.5179999999999998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BULLISH</v>
      </c>
      <c r="K9" s="5" t="str">
        <f>OBV!G9</f>
        <v>WEAK</v>
      </c>
      <c r="L9" s="5" t="str">
        <f>OBV!H9</f>
        <v>CONFIRMED BULLISH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>
        <f t="shared" si="3"/>
        <v>67</v>
      </c>
      <c r="Q9" s="8">
        <f t="shared" si="4"/>
        <v>50.8</v>
      </c>
      <c r="R9" s="8">
        <f t="shared" si="5"/>
        <v>53.25</v>
      </c>
      <c r="S9" s="8">
        <f t="shared" si="6"/>
        <v>56.900000000000006</v>
      </c>
      <c r="T9" s="8">
        <f t="shared" si="7"/>
        <v>53</v>
      </c>
      <c r="U9" s="7">
        <f t="shared" si="8"/>
        <v>53.65</v>
      </c>
      <c r="V9" s="7">
        <f t="shared" si="9"/>
        <v>53.487499999999997</v>
      </c>
    </row>
    <row r="10" spans="1:22" ht="13.5" x14ac:dyDescent="0.25">
      <c r="A10" s="3">
        <f>RSI!A10</f>
        <v>42019</v>
      </c>
      <c r="B10" s="2">
        <f>RSI!B10</f>
        <v>4.5199999999999996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4.5190000000000001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BULLISH</v>
      </c>
      <c r="K10" s="5" t="str">
        <f>OBV!G10</f>
        <v>STRONG</v>
      </c>
      <c r="L10" s="5" t="str">
        <f>OBV!H10</f>
        <v>CONFIRMED BULLISH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>
        <f t="shared" si="3"/>
        <v>100</v>
      </c>
      <c r="Q10" s="8">
        <f t="shared" si="4"/>
        <v>55.75</v>
      </c>
      <c r="R10" s="8">
        <f t="shared" si="5"/>
        <v>61.5</v>
      </c>
      <c r="S10" s="8">
        <f t="shared" si="6"/>
        <v>71.75</v>
      </c>
      <c r="T10" s="8">
        <f t="shared" si="7"/>
        <v>61.25</v>
      </c>
      <c r="U10" s="7">
        <f t="shared" si="8"/>
        <v>63</v>
      </c>
      <c r="V10" s="7">
        <f t="shared" si="9"/>
        <v>62.5625</v>
      </c>
    </row>
    <row r="11" spans="1:22" ht="13.5" x14ac:dyDescent="0.25">
      <c r="A11" s="3">
        <f>RSI!A11</f>
        <v>42020</v>
      </c>
      <c r="B11" s="2">
        <f>RSI!B11</f>
        <v>4.5380000000000003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4.5225999999999997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STRONG</v>
      </c>
      <c r="L11" s="5" t="str">
        <f>OBV!H11</f>
        <v>CONFIRMED BULLISH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>
        <f t="shared" si="3"/>
        <v>100</v>
      </c>
      <c r="Q11" s="8">
        <f t="shared" si="4"/>
        <v>55.75</v>
      </c>
      <c r="R11" s="8">
        <f t="shared" si="5"/>
        <v>61.5</v>
      </c>
      <c r="S11" s="8">
        <f t="shared" si="6"/>
        <v>71.75</v>
      </c>
      <c r="T11" s="8">
        <f t="shared" si="7"/>
        <v>61.25</v>
      </c>
      <c r="U11" s="7">
        <f t="shared" si="8"/>
        <v>63</v>
      </c>
      <c r="V11" s="7">
        <f t="shared" si="9"/>
        <v>62.5625</v>
      </c>
    </row>
    <row r="12" spans="1:22" ht="13.5" x14ac:dyDescent="0.25">
      <c r="A12" s="3">
        <f>RSI!A12</f>
        <v>42023</v>
      </c>
      <c r="B12" s="2">
        <f>RSI!B12</f>
        <v>4.5380000000000003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4.5262000000000002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STRONG</v>
      </c>
      <c r="L12" s="5" t="str">
        <f>OBV!H12</f>
        <v>CONFIRMED BULLISH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>
        <f t="shared" si="3"/>
        <v>100</v>
      </c>
      <c r="Q12" s="8">
        <f t="shared" si="4"/>
        <v>55.75</v>
      </c>
      <c r="R12" s="8">
        <f t="shared" si="5"/>
        <v>61.5</v>
      </c>
      <c r="S12" s="8">
        <f t="shared" si="6"/>
        <v>71.75</v>
      </c>
      <c r="T12" s="8">
        <f t="shared" si="7"/>
        <v>61.25</v>
      </c>
      <c r="U12" s="7">
        <f t="shared" si="8"/>
        <v>63</v>
      </c>
      <c r="V12" s="7">
        <f t="shared" si="9"/>
        <v>62.5625</v>
      </c>
    </row>
    <row r="13" spans="1:22" ht="13.5" x14ac:dyDescent="0.25">
      <c r="A13" s="3">
        <f>RSI!A13</f>
        <v>42024</v>
      </c>
      <c r="B13" s="2">
        <f>RSI!B13</f>
        <v>4.5380000000000003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4.5297999999999998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STRONG</v>
      </c>
      <c r="L13" s="5" t="str">
        <f>OBV!H13</f>
        <v>CONFIRMED BULLISH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>
        <f t="shared" si="3"/>
        <v>100</v>
      </c>
      <c r="Q13" s="8">
        <f t="shared" si="4"/>
        <v>55.75</v>
      </c>
      <c r="R13" s="8">
        <f t="shared" si="5"/>
        <v>61.5</v>
      </c>
      <c r="S13" s="8">
        <f t="shared" si="6"/>
        <v>71.75</v>
      </c>
      <c r="T13" s="8">
        <f t="shared" si="7"/>
        <v>61.25</v>
      </c>
      <c r="U13" s="7">
        <f t="shared" si="8"/>
        <v>63</v>
      </c>
      <c r="V13" s="7">
        <f t="shared" si="9"/>
        <v>62.5625</v>
      </c>
    </row>
    <row r="14" spans="1:22" ht="13.5" x14ac:dyDescent="0.25">
      <c r="A14" s="3">
        <f>RSI!A14</f>
        <v>42025</v>
      </c>
      <c r="B14" s="2">
        <f>RSI!B14</f>
        <v>4.59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4.5448000000000004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STRONG</v>
      </c>
      <c r="L14" s="5" t="str">
        <f>OBV!H14</f>
        <v>CONFIRMED BULLISH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>
        <f t="shared" si="3"/>
        <v>100</v>
      </c>
      <c r="Q14" s="8">
        <f t="shared" si="4"/>
        <v>55.75</v>
      </c>
      <c r="R14" s="8">
        <f t="shared" si="5"/>
        <v>61.5</v>
      </c>
      <c r="S14" s="8">
        <f t="shared" si="6"/>
        <v>71.75</v>
      </c>
      <c r="T14" s="8">
        <f t="shared" si="7"/>
        <v>61.25</v>
      </c>
      <c r="U14" s="7">
        <f t="shared" si="8"/>
        <v>63</v>
      </c>
      <c r="V14" s="7">
        <f t="shared" si="9"/>
        <v>62.5625</v>
      </c>
    </row>
    <row r="15" spans="1:22" ht="13.5" x14ac:dyDescent="0.25">
      <c r="A15" s="3">
        <f>RSI!A15</f>
        <v>42026</v>
      </c>
      <c r="B15" s="2">
        <f>RSI!B15</f>
        <v>4.5570000000000004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4.5522000000000009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STRONG</v>
      </c>
      <c r="L15" s="5" t="str">
        <f>OBV!H15</f>
        <v>CONFIRMED BULLISH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100</v>
      </c>
      <c r="Q15" s="8">
        <f t="shared" si="4"/>
        <v>55.75</v>
      </c>
      <c r="R15" s="8">
        <f t="shared" si="5"/>
        <v>61.5</v>
      </c>
      <c r="S15" s="8">
        <f t="shared" si="6"/>
        <v>71.75</v>
      </c>
      <c r="T15" s="8">
        <f t="shared" si="7"/>
        <v>61.25</v>
      </c>
      <c r="U15" s="7">
        <f t="shared" si="8"/>
        <v>63</v>
      </c>
      <c r="V15" s="7">
        <f t="shared" si="9"/>
        <v>62.5625</v>
      </c>
    </row>
    <row r="16" spans="1:22" ht="13.5" x14ac:dyDescent="0.25">
      <c r="A16" s="3">
        <f>RSI!A16</f>
        <v>42027</v>
      </c>
      <c r="B16" s="2">
        <f>RSI!B16</f>
        <v>4.6369999999999996</v>
      </c>
      <c r="C16" s="2">
        <f>RSI!I16</f>
        <v>78.364565587734234</v>
      </c>
      <c r="D16" s="2">
        <f>MACD!E16</f>
        <v>0</v>
      </c>
      <c r="E16" s="2">
        <f>MACD!F16</f>
        <v>0</v>
      </c>
      <c r="F16" s="2">
        <f>'Moving Avg'!D16</f>
        <v>4.5720000000000001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STRONG</v>
      </c>
      <c r="L16" s="5" t="str">
        <f>OBV!H16</f>
        <v>CONFIRMED BULLISH</v>
      </c>
      <c r="M16" s="7">
        <f t="shared" si="0"/>
        <v>0</v>
      </c>
      <c r="N16" s="7">
        <f t="shared" si="1"/>
        <v>45</v>
      </c>
      <c r="O16" s="7">
        <f t="shared" si="2"/>
        <v>50</v>
      </c>
      <c r="P16" s="7">
        <f t="shared" si="3"/>
        <v>100</v>
      </c>
      <c r="Q16" s="8">
        <f t="shared" si="4"/>
        <v>38.25</v>
      </c>
      <c r="R16" s="8">
        <f t="shared" si="5"/>
        <v>51.5</v>
      </c>
      <c r="S16" s="8">
        <f t="shared" si="6"/>
        <v>64.25</v>
      </c>
      <c r="T16" s="8">
        <f t="shared" si="7"/>
        <v>48.75</v>
      </c>
      <c r="U16" s="7">
        <f t="shared" si="8"/>
        <v>51.333333333333336</v>
      </c>
      <c r="V16" s="7">
        <f t="shared" si="9"/>
        <v>50.6875</v>
      </c>
    </row>
    <row r="17" spans="1:22" ht="13.5" x14ac:dyDescent="0.25">
      <c r="A17" s="3">
        <f>RSI!A17</f>
        <v>42030</v>
      </c>
      <c r="B17" s="2">
        <f>RSI!B17</f>
        <v>4.6369999999999996</v>
      </c>
      <c r="C17" s="2">
        <f>RSI!I17</f>
        <v>78.364565587734248</v>
      </c>
      <c r="D17" s="2">
        <f>MACD!E17</f>
        <v>0</v>
      </c>
      <c r="E17" s="2">
        <f>MACD!F17</f>
        <v>0</v>
      </c>
      <c r="F17" s="2">
        <f>'Moving Avg'!D17</f>
        <v>4.5918000000000001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STRONG</v>
      </c>
      <c r="L17" s="5" t="str">
        <f>OBV!H17</f>
        <v>CONFIRMED BULLISH</v>
      </c>
      <c r="M17" s="7">
        <f t="shared" si="0"/>
        <v>0</v>
      </c>
      <c r="N17" s="7">
        <f t="shared" si="1"/>
        <v>45</v>
      </c>
      <c r="O17" s="7">
        <f t="shared" si="2"/>
        <v>50</v>
      </c>
      <c r="P17" s="7">
        <f t="shared" si="3"/>
        <v>100</v>
      </c>
      <c r="Q17" s="8">
        <f t="shared" si="4"/>
        <v>38.25</v>
      </c>
      <c r="R17" s="8">
        <f t="shared" si="5"/>
        <v>51.5</v>
      </c>
      <c r="S17" s="8">
        <f t="shared" si="6"/>
        <v>64.25</v>
      </c>
      <c r="T17" s="8">
        <f t="shared" si="7"/>
        <v>48.75</v>
      </c>
      <c r="U17" s="7">
        <f t="shared" si="8"/>
        <v>51.333333333333336</v>
      </c>
      <c r="V17" s="7">
        <f t="shared" si="9"/>
        <v>50.6875</v>
      </c>
    </row>
    <row r="18" spans="1:22" ht="13.5" x14ac:dyDescent="0.25">
      <c r="A18" s="3">
        <f>RSI!A18</f>
        <v>42031</v>
      </c>
      <c r="B18" s="2">
        <f>RSI!B18</f>
        <v>4.6829999999999998</v>
      </c>
      <c r="C18" s="2">
        <f>RSI!I18</f>
        <v>80.167068629353452</v>
      </c>
      <c r="D18" s="2">
        <f>MACD!E18</f>
        <v>0</v>
      </c>
      <c r="E18" s="2">
        <f>MACD!F18</f>
        <v>0</v>
      </c>
      <c r="F18" s="2">
        <f>'Moving Avg'!D18</f>
        <v>4.6208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STRONG</v>
      </c>
      <c r="L18" s="5" t="str">
        <f>OBV!H18</f>
        <v>CONFIRMED BULLISH</v>
      </c>
      <c r="M18" s="7">
        <f t="shared" si="0"/>
        <v>0</v>
      </c>
      <c r="N18" s="7">
        <f t="shared" si="1"/>
        <v>45</v>
      </c>
      <c r="O18" s="7">
        <f t="shared" si="2"/>
        <v>50</v>
      </c>
      <c r="P18" s="7">
        <f t="shared" si="3"/>
        <v>100</v>
      </c>
      <c r="Q18" s="8">
        <f t="shared" si="4"/>
        <v>38.25</v>
      </c>
      <c r="R18" s="8">
        <f t="shared" si="5"/>
        <v>51.5</v>
      </c>
      <c r="S18" s="8">
        <f t="shared" si="6"/>
        <v>64.25</v>
      </c>
      <c r="T18" s="8">
        <f t="shared" si="7"/>
        <v>48.75</v>
      </c>
      <c r="U18" s="7">
        <f t="shared" si="8"/>
        <v>51.333333333333336</v>
      </c>
      <c r="V18" s="7">
        <f t="shared" si="9"/>
        <v>50.6875</v>
      </c>
    </row>
    <row r="19" spans="1:22" ht="13.5" x14ac:dyDescent="0.25">
      <c r="A19" s="3">
        <f>RSI!A19</f>
        <v>42032</v>
      </c>
      <c r="B19" s="2">
        <f>RSI!B19</f>
        <v>4.6829999999999998</v>
      </c>
      <c r="C19" s="2">
        <f>RSI!I19</f>
        <v>80.167068629353452</v>
      </c>
      <c r="D19" s="2">
        <f>MACD!E19</f>
        <v>0</v>
      </c>
      <c r="E19" s="2">
        <f>MACD!F19</f>
        <v>0</v>
      </c>
      <c r="F19" s="2">
        <f>'Moving Avg'!D19</f>
        <v>4.6394000000000002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STRONG</v>
      </c>
      <c r="L19" s="5" t="str">
        <f>OBV!H19</f>
        <v>CONFIRMED BULLISH</v>
      </c>
      <c r="M19" s="7">
        <f t="shared" si="0"/>
        <v>0</v>
      </c>
      <c r="N19" s="7">
        <f t="shared" si="1"/>
        <v>45</v>
      </c>
      <c r="O19" s="7">
        <f t="shared" si="2"/>
        <v>50</v>
      </c>
      <c r="P19" s="7">
        <f t="shared" si="3"/>
        <v>100</v>
      </c>
      <c r="Q19" s="8">
        <f t="shared" si="4"/>
        <v>38.25</v>
      </c>
      <c r="R19" s="8">
        <f t="shared" si="5"/>
        <v>51.5</v>
      </c>
      <c r="S19" s="8">
        <f t="shared" si="6"/>
        <v>64.25</v>
      </c>
      <c r="T19" s="8">
        <f t="shared" si="7"/>
        <v>48.75</v>
      </c>
      <c r="U19" s="7">
        <f t="shared" si="8"/>
        <v>51.333333333333336</v>
      </c>
      <c r="V19" s="7">
        <f t="shared" si="9"/>
        <v>50.6875</v>
      </c>
    </row>
    <row r="20" spans="1:22" ht="13.5" x14ac:dyDescent="0.25">
      <c r="A20" s="3">
        <f>RSI!A20</f>
        <v>42033</v>
      </c>
      <c r="B20" s="2">
        <f>RSI!B20</f>
        <v>4.6829999999999998</v>
      </c>
      <c r="C20" s="2">
        <f>RSI!I20</f>
        <v>80.167068629353452</v>
      </c>
      <c r="D20" s="2">
        <f>MACD!E20</f>
        <v>0</v>
      </c>
      <c r="E20" s="2">
        <f>MACD!F20</f>
        <v>0</v>
      </c>
      <c r="F20" s="2">
        <f>'Moving Avg'!D20</f>
        <v>4.6646000000000001</v>
      </c>
      <c r="G20" s="2">
        <f>'Moving Avg'!F20</f>
        <v>4.5474210526315781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CONFIRMED BULLISH</v>
      </c>
      <c r="M20" s="7">
        <f t="shared" si="0"/>
        <v>0</v>
      </c>
      <c r="N20" s="7">
        <f t="shared" si="1"/>
        <v>45</v>
      </c>
      <c r="O20" s="7">
        <f t="shared" si="2"/>
        <v>50</v>
      </c>
      <c r="P20" s="7">
        <f t="shared" si="3"/>
        <v>100</v>
      </c>
      <c r="Q20" s="8">
        <f t="shared" si="4"/>
        <v>38.25</v>
      </c>
      <c r="R20" s="8">
        <f t="shared" si="5"/>
        <v>51.5</v>
      </c>
      <c r="S20" s="8">
        <f t="shared" si="6"/>
        <v>64.25</v>
      </c>
      <c r="T20" s="8">
        <f t="shared" si="7"/>
        <v>48.75</v>
      </c>
      <c r="U20" s="7">
        <f t="shared" si="8"/>
        <v>51.333333333333336</v>
      </c>
      <c r="V20" s="7">
        <f t="shared" si="9"/>
        <v>50.6875</v>
      </c>
    </row>
    <row r="21" spans="1:22" ht="13.5" x14ac:dyDescent="0.25">
      <c r="A21" s="3">
        <f>RSI!A21</f>
        <v>42034</v>
      </c>
      <c r="B21" s="2">
        <f>RSI!B21</f>
        <v>4.6829999999999998</v>
      </c>
      <c r="C21" s="2">
        <f>RSI!I21</f>
        <v>80.167068629353452</v>
      </c>
      <c r="D21" s="2">
        <f>MACD!E21</f>
        <v>0</v>
      </c>
      <c r="E21" s="2">
        <f>MACD!F21</f>
        <v>0</v>
      </c>
      <c r="F21" s="2">
        <f>'Moving Avg'!D21</f>
        <v>4.6738</v>
      </c>
      <c r="G21" s="2">
        <f>'Moving Avg'!F21</f>
        <v>4.5541999999999989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STRONG</v>
      </c>
      <c r="L21" s="5" t="str">
        <f>OBV!H21</f>
        <v>CONFIRMED BULLISH</v>
      </c>
      <c r="M21" s="7">
        <f t="shared" si="0"/>
        <v>0</v>
      </c>
      <c r="N21" s="7">
        <f t="shared" si="1"/>
        <v>45</v>
      </c>
      <c r="O21" s="7">
        <f t="shared" si="2"/>
        <v>50</v>
      </c>
      <c r="P21" s="7">
        <f t="shared" si="3"/>
        <v>100</v>
      </c>
      <c r="Q21" s="8">
        <f t="shared" si="4"/>
        <v>38.25</v>
      </c>
      <c r="R21" s="8">
        <f t="shared" si="5"/>
        <v>51.5</v>
      </c>
      <c r="S21" s="8">
        <f t="shared" si="6"/>
        <v>64.25</v>
      </c>
      <c r="T21" s="8">
        <f t="shared" si="7"/>
        <v>48.75</v>
      </c>
      <c r="U21" s="7">
        <f t="shared" si="8"/>
        <v>51.333333333333336</v>
      </c>
      <c r="V21" s="7">
        <f t="shared" si="9"/>
        <v>50.6875</v>
      </c>
    </row>
    <row r="22" spans="1:22" ht="13.5" x14ac:dyDescent="0.25">
      <c r="A22" s="3">
        <f>RSI!A22</f>
        <v>42037</v>
      </c>
      <c r="B22" s="2">
        <f>RSI!B22</f>
        <v>4.6829999999999998</v>
      </c>
      <c r="C22" s="2">
        <f>RSI!I22</f>
        <v>80.167068629353452</v>
      </c>
      <c r="D22" s="2">
        <f>MACD!E22</f>
        <v>0</v>
      </c>
      <c r="E22" s="2">
        <f>MACD!F22</f>
        <v>0</v>
      </c>
      <c r="F22" s="2">
        <f>'Moving Avg'!D22</f>
        <v>4.6829999999999998</v>
      </c>
      <c r="G22" s="2">
        <f>'Moving Avg'!F22</f>
        <v>4.5731499999999983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CONFIRMED BULLISH</v>
      </c>
      <c r="M22" s="7">
        <f t="shared" si="0"/>
        <v>0</v>
      </c>
      <c r="N22" s="7">
        <f t="shared" si="1"/>
        <v>45</v>
      </c>
      <c r="O22" s="7">
        <f t="shared" si="2"/>
        <v>50</v>
      </c>
      <c r="P22" s="7">
        <f t="shared" si="3"/>
        <v>100</v>
      </c>
      <c r="Q22" s="8">
        <f t="shared" si="4"/>
        <v>38.25</v>
      </c>
      <c r="R22" s="8">
        <f t="shared" si="5"/>
        <v>51.5</v>
      </c>
      <c r="S22" s="8">
        <f t="shared" si="6"/>
        <v>64.25</v>
      </c>
      <c r="T22" s="8">
        <f t="shared" si="7"/>
        <v>48.75</v>
      </c>
      <c r="U22" s="7">
        <f t="shared" si="8"/>
        <v>51.333333333333336</v>
      </c>
      <c r="V22" s="7">
        <f t="shared" si="9"/>
        <v>50.6875</v>
      </c>
    </row>
    <row r="23" spans="1:22" ht="13.5" x14ac:dyDescent="0.25">
      <c r="A23" s="3">
        <f>RSI!A23</f>
        <v>42038</v>
      </c>
      <c r="B23" s="2">
        <f>RSI!B23</f>
        <v>4.6790000000000003</v>
      </c>
      <c r="C23" s="2">
        <f>RSI!I23</f>
        <v>79.334541719048147</v>
      </c>
      <c r="D23" s="2">
        <f>MACD!E23</f>
        <v>0</v>
      </c>
      <c r="E23" s="2">
        <f>MACD!F23</f>
        <v>0</v>
      </c>
      <c r="F23" s="2">
        <f>'Moving Avg'!D23</f>
        <v>4.6821999999999999</v>
      </c>
      <c r="G23" s="2">
        <f>'Moving Avg'!F23</f>
        <v>4.5822999999999992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WEAK</v>
      </c>
      <c r="L23" s="5" t="str">
        <f>OBV!H23</f>
        <v>CONFIRMED BEARISH</v>
      </c>
      <c r="M23" s="7">
        <f t="shared" si="0"/>
        <v>0</v>
      </c>
      <c r="N23" s="7">
        <f t="shared" si="1"/>
        <v>45</v>
      </c>
      <c r="O23" s="7">
        <f t="shared" si="2"/>
        <v>50</v>
      </c>
      <c r="P23" s="7">
        <f t="shared" si="3"/>
        <v>0</v>
      </c>
      <c r="Q23" s="8">
        <f t="shared" si="4"/>
        <v>23.25</v>
      </c>
      <c r="R23" s="8">
        <f t="shared" si="5"/>
        <v>26.5</v>
      </c>
      <c r="S23" s="8">
        <f t="shared" si="6"/>
        <v>19.25</v>
      </c>
      <c r="T23" s="8">
        <f t="shared" si="7"/>
        <v>23.75</v>
      </c>
      <c r="U23" s="7">
        <f t="shared" si="8"/>
        <v>23</v>
      </c>
      <c r="V23" s="7">
        <f t="shared" si="9"/>
        <v>23.1875</v>
      </c>
    </row>
    <row r="24" spans="1:22" ht="13.5" x14ac:dyDescent="0.25">
      <c r="A24" s="3">
        <f>RSI!A24</f>
        <v>42039</v>
      </c>
      <c r="B24" s="2">
        <f>RSI!B24</f>
        <v>4.5430000000000001</v>
      </c>
      <c r="C24" s="2">
        <f>RSI!I24</f>
        <v>57.478507577076591</v>
      </c>
      <c r="D24" s="2">
        <f>MACD!E24</f>
        <v>0</v>
      </c>
      <c r="E24" s="2">
        <f>MACD!F24</f>
        <v>0</v>
      </c>
      <c r="F24" s="2">
        <f>'Moving Avg'!D24</f>
        <v>4.6542000000000003</v>
      </c>
      <c r="G24" s="2">
        <f>'Moving Avg'!F24</f>
        <v>4.5891000000000002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CONFIRMED BEARISH</v>
      </c>
      <c r="M24" s="7">
        <f t="shared" si="0"/>
        <v>25</v>
      </c>
      <c r="N24" s="7">
        <f t="shared" si="1"/>
        <v>45</v>
      </c>
      <c r="O24" s="7">
        <f t="shared" si="2"/>
        <v>50</v>
      </c>
      <c r="P24" s="7">
        <f t="shared" si="3"/>
        <v>0</v>
      </c>
      <c r="Q24" s="8">
        <f t="shared" si="4"/>
        <v>32</v>
      </c>
      <c r="R24" s="8">
        <f t="shared" si="5"/>
        <v>31.5</v>
      </c>
      <c r="S24" s="8">
        <f t="shared" si="6"/>
        <v>23</v>
      </c>
      <c r="T24" s="8">
        <f t="shared" si="7"/>
        <v>30</v>
      </c>
      <c r="U24" s="7">
        <f t="shared" si="8"/>
        <v>28.833333333333332</v>
      </c>
      <c r="V24" s="7">
        <f t="shared" si="9"/>
        <v>29.125</v>
      </c>
    </row>
    <row r="25" spans="1:22" ht="13.5" x14ac:dyDescent="0.25">
      <c r="A25" s="3">
        <f>RSI!A25</f>
        <v>42040</v>
      </c>
      <c r="B25" s="2">
        <f>RSI!B25</f>
        <v>4.5060000000000002</v>
      </c>
      <c r="C25" s="2">
        <f>RSI!I25</f>
        <v>53.185608537629882</v>
      </c>
      <c r="D25" s="2">
        <f>MACD!E25</f>
        <v>0</v>
      </c>
      <c r="E25" s="2">
        <f>MACD!F25</f>
        <v>0</v>
      </c>
      <c r="F25" s="2">
        <f>'Moving Avg'!D25</f>
        <v>4.6188000000000002</v>
      </c>
      <c r="G25" s="2">
        <f>'Moving Avg'!F25</f>
        <v>4.5886499999999995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WEAK</v>
      </c>
      <c r="L25" s="5" t="str">
        <f>OBV!H25</f>
        <v>CONFIRMED BEARISH</v>
      </c>
      <c r="M25" s="7">
        <f t="shared" si="0"/>
        <v>25</v>
      </c>
      <c r="N25" s="7">
        <f t="shared" si="1"/>
        <v>45</v>
      </c>
      <c r="O25" s="7">
        <f t="shared" si="2"/>
        <v>50</v>
      </c>
      <c r="P25" s="7">
        <f t="shared" si="3"/>
        <v>0</v>
      </c>
      <c r="Q25" s="8">
        <f t="shared" si="4"/>
        <v>32</v>
      </c>
      <c r="R25" s="8">
        <f t="shared" si="5"/>
        <v>31.5</v>
      </c>
      <c r="S25" s="8">
        <f t="shared" si="6"/>
        <v>23</v>
      </c>
      <c r="T25" s="8">
        <f t="shared" si="7"/>
        <v>30</v>
      </c>
      <c r="U25" s="7">
        <f t="shared" si="8"/>
        <v>28.833333333333332</v>
      </c>
      <c r="V25" s="7">
        <f t="shared" si="9"/>
        <v>29.125</v>
      </c>
    </row>
    <row r="26" spans="1:22" ht="13.5" x14ac:dyDescent="0.25">
      <c r="A26" s="3">
        <f>RSI!A26</f>
        <v>42041</v>
      </c>
      <c r="B26" s="2">
        <f>RSI!B26</f>
        <v>4.6790000000000003</v>
      </c>
      <c r="C26" s="2">
        <f>RSI!I26</f>
        <v>65.979762983969039</v>
      </c>
      <c r="D26" s="2">
        <f>MACD!E26</f>
        <v>0</v>
      </c>
      <c r="E26" s="2">
        <f>MACD!F26</f>
        <v>0</v>
      </c>
      <c r="F26" s="2">
        <f>'Moving Avg'!D26</f>
        <v>4.6180000000000003</v>
      </c>
      <c r="G26" s="2">
        <f>'Moving Avg'!F26</f>
        <v>4.5965999999999996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WEAK</v>
      </c>
      <c r="L26" s="5" t="str">
        <f>OBV!H26</f>
        <v>CONFIRMED BEARISH</v>
      </c>
      <c r="M26" s="7">
        <f t="shared" si="0"/>
        <v>25</v>
      </c>
      <c r="N26" s="7">
        <f t="shared" si="1"/>
        <v>45</v>
      </c>
      <c r="O26" s="7">
        <f t="shared" si="2"/>
        <v>50</v>
      </c>
      <c r="P26" s="7">
        <f t="shared" si="3"/>
        <v>0</v>
      </c>
      <c r="Q26" s="8">
        <f t="shared" si="4"/>
        <v>32</v>
      </c>
      <c r="R26" s="8">
        <f t="shared" si="5"/>
        <v>31.5</v>
      </c>
      <c r="S26" s="8">
        <f t="shared" si="6"/>
        <v>23</v>
      </c>
      <c r="T26" s="8">
        <f t="shared" si="7"/>
        <v>30</v>
      </c>
      <c r="U26" s="7">
        <f t="shared" si="8"/>
        <v>28.833333333333332</v>
      </c>
      <c r="V26" s="7">
        <f t="shared" si="9"/>
        <v>29.125</v>
      </c>
    </row>
    <row r="27" spans="1:22" ht="13.5" x14ac:dyDescent="0.25">
      <c r="A27" s="3">
        <f>RSI!A27</f>
        <v>42044</v>
      </c>
      <c r="B27" s="2">
        <f>RSI!B27</f>
        <v>4.6790000000000003</v>
      </c>
      <c r="C27" s="2">
        <f>RSI!I27</f>
        <v>65.979762983969039</v>
      </c>
      <c r="D27" s="2">
        <f>MACD!E27</f>
        <v>-8.5723406267375069E-3</v>
      </c>
      <c r="E27" s="2">
        <f>MACD!F27</f>
        <v>0</v>
      </c>
      <c r="F27" s="2">
        <f>'Moving Avg'!D27</f>
        <v>4.6172000000000013</v>
      </c>
      <c r="G27" s="2">
        <f>'Moving Avg'!F27</f>
        <v>4.6045500000000006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WEAK</v>
      </c>
      <c r="L27" s="5" t="str">
        <f>OBV!H27</f>
        <v>CONFIRMED BEARISH</v>
      </c>
      <c r="M27" s="7">
        <f t="shared" si="0"/>
        <v>25</v>
      </c>
      <c r="N27" s="7">
        <f t="shared" si="1"/>
        <v>45</v>
      </c>
      <c r="O27" s="7">
        <f t="shared" si="2"/>
        <v>50</v>
      </c>
      <c r="P27" s="7">
        <f t="shared" si="3"/>
        <v>0</v>
      </c>
      <c r="Q27" s="8">
        <f t="shared" si="4"/>
        <v>32</v>
      </c>
      <c r="R27" s="8">
        <f t="shared" si="5"/>
        <v>31.5</v>
      </c>
      <c r="S27" s="8">
        <f t="shared" si="6"/>
        <v>23</v>
      </c>
      <c r="T27" s="8">
        <f t="shared" si="7"/>
        <v>30</v>
      </c>
      <c r="U27" s="7">
        <f t="shared" si="8"/>
        <v>28.833333333333332</v>
      </c>
      <c r="V27" s="7">
        <f t="shared" si="9"/>
        <v>29.125</v>
      </c>
    </row>
    <row r="28" spans="1:22" ht="13.5" x14ac:dyDescent="0.25">
      <c r="A28" s="3">
        <f>RSI!A28</f>
        <v>42045</v>
      </c>
      <c r="B28" s="2">
        <f>RSI!B28</f>
        <v>4.6790000000000003</v>
      </c>
      <c r="C28" s="2">
        <f>RSI!I28</f>
        <v>65.979762983969039</v>
      </c>
      <c r="D28" s="2">
        <f>MACD!E28</f>
        <v>1.9557731405130951E-3</v>
      </c>
      <c r="E28" s="2">
        <f>MACD!F28</f>
        <v>0</v>
      </c>
      <c r="F28" s="2">
        <f>'Moving Avg'!D28</f>
        <v>4.6171999999999995</v>
      </c>
      <c r="G28" s="2">
        <f>'Moving Avg'!F28</f>
        <v>4.6125000000000007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WEAK</v>
      </c>
      <c r="L28" s="5" t="str">
        <f>OBV!H28</f>
        <v>NEUTRAL</v>
      </c>
      <c r="M28" s="7">
        <f t="shared" si="0"/>
        <v>25</v>
      </c>
      <c r="N28" s="7">
        <f t="shared" si="1"/>
        <v>0</v>
      </c>
      <c r="O28" s="7">
        <f t="shared" si="2"/>
        <v>50</v>
      </c>
      <c r="P28" s="7">
        <f t="shared" si="3"/>
        <v>0</v>
      </c>
      <c r="Q28" s="8">
        <f t="shared" si="4"/>
        <v>16.25</v>
      </c>
      <c r="R28" s="8">
        <f t="shared" si="5"/>
        <v>22.5</v>
      </c>
      <c r="S28" s="8">
        <f t="shared" si="6"/>
        <v>16.25</v>
      </c>
      <c r="T28" s="8">
        <f t="shared" si="7"/>
        <v>18.75</v>
      </c>
      <c r="U28" s="7">
        <f t="shared" si="8"/>
        <v>18.333333333333332</v>
      </c>
      <c r="V28" s="7">
        <f t="shared" si="9"/>
        <v>18.4375</v>
      </c>
    </row>
    <row r="29" spans="1:22" ht="13.5" x14ac:dyDescent="0.25">
      <c r="A29" s="3">
        <f>RSI!A29</f>
        <v>42046</v>
      </c>
      <c r="B29" s="2">
        <f>RSI!B29</f>
        <v>4.6829999999999998</v>
      </c>
      <c r="C29" s="2">
        <f>RSI!I29</f>
        <v>66.246156334130319</v>
      </c>
      <c r="D29" s="2">
        <f>MACD!E29</f>
        <v>9.9312950591237126E-3</v>
      </c>
      <c r="E29" s="2">
        <f>MACD!F29</f>
        <v>0</v>
      </c>
      <c r="F29" s="2">
        <f>'Moving Avg'!D29</f>
        <v>4.6452</v>
      </c>
      <c r="G29" s="2">
        <f>'Moving Avg'!F29</f>
        <v>4.6209000000000007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CONFIRMED BULLISH</v>
      </c>
      <c r="M29" s="7">
        <f t="shared" si="0"/>
        <v>25</v>
      </c>
      <c r="N29" s="7">
        <f t="shared" si="1"/>
        <v>0</v>
      </c>
      <c r="O29" s="7">
        <f t="shared" si="2"/>
        <v>50</v>
      </c>
      <c r="P29" s="7">
        <f t="shared" si="3"/>
        <v>100</v>
      </c>
      <c r="Q29" s="8">
        <f t="shared" si="4"/>
        <v>31.25</v>
      </c>
      <c r="R29" s="8">
        <f t="shared" si="5"/>
        <v>47.5</v>
      </c>
      <c r="S29" s="8">
        <f t="shared" si="6"/>
        <v>61.25</v>
      </c>
      <c r="T29" s="8">
        <f t="shared" si="7"/>
        <v>43.75</v>
      </c>
      <c r="U29" s="7">
        <f t="shared" si="8"/>
        <v>46.666666666666664</v>
      </c>
      <c r="V29" s="7">
        <f t="shared" si="9"/>
        <v>45.9375</v>
      </c>
    </row>
    <row r="30" spans="1:22" ht="13.5" x14ac:dyDescent="0.25">
      <c r="A30" s="3">
        <f>RSI!A30</f>
        <v>42047</v>
      </c>
      <c r="B30" s="2">
        <f>RSI!B30</f>
        <v>4.6829999999999998</v>
      </c>
      <c r="C30" s="2">
        <f>RSI!I30</f>
        <v>66.246156334130319</v>
      </c>
      <c r="D30" s="2">
        <f>MACD!E30</f>
        <v>1.6066746191264691E-2</v>
      </c>
      <c r="E30" s="2">
        <f>MACD!F30</f>
        <v>0</v>
      </c>
      <c r="F30" s="2">
        <f>'Moving Avg'!D30</f>
        <v>4.6806000000000001</v>
      </c>
      <c r="G30" s="2">
        <f>'Moving Avg'!F30</f>
        <v>4.6290500000000012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CONFIRMED BULLISH</v>
      </c>
      <c r="M30" s="7">
        <f t="shared" si="0"/>
        <v>25</v>
      </c>
      <c r="N30" s="7">
        <f t="shared" si="1"/>
        <v>0</v>
      </c>
      <c r="O30" s="7">
        <f t="shared" si="2"/>
        <v>50</v>
      </c>
      <c r="P30" s="7">
        <f t="shared" si="3"/>
        <v>100</v>
      </c>
      <c r="Q30" s="8">
        <f t="shared" si="4"/>
        <v>31.25</v>
      </c>
      <c r="R30" s="8">
        <f t="shared" si="5"/>
        <v>47.5</v>
      </c>
      <c r="S30" s="8">
        <f t="shared" si="6"/>
        <v>61.25</v>
      </c>
      <c r="T30" s="8">
        <f t="shared" si="7"/>
        <v>43.75</v>
      </c>
      <c r="U30" s="7">
        <f t="shared" si="8"/>
        <v>46.666666666666664</v>
      </c>
      <c r="V30" s="7">
        <f t="shared" si="9"/>
        <v>45.9375</v>
      </c>
    </row>
    <row r="31" spans="1:22" ht="13.5" x14ac:dyDescent="0.25">
      <c r="A31" s="3">
        <f>RSI!A31</f>
        <v>42048</v>
      </c>
      <c r="B31" s="2">
        <f>RSI!B31</f>
        <v>4.6829999999999998</v>
      </c>
      <c r="C31" s="2">
        <f>RSI!I31</f>
        <v>66.246156334130319</v>
      </c>
      <c r="D31" s="2">
        <f>MACD!E31</f>
        <v>2.0690626751303398E-2</v>
      </c>
      <c r="E31" s="2">
        <f>MACD!F31</f>
        <v>0</v>
      </c>
      <c r="F31" s="2">
        <f>'Moving Avg'!D31</f>
        <v>4.6814</v>
      </c>
      <c r="G31" s="2">
        <f>'Moving Avg'!F31</f>
        <v>4.6363000000000003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STRONG</v>
      </c>
      <c r="L31" s="5" t="str">
        <f>OBV!H31</f>
        <v>CONFIRMED BULLISH</v>
      </c>
      <c r="M31" s="7">
        <f t="shared" si="0"/>
        <v>25</v>
      </c>
      <c r="N31" s="7">
        <f t="shared" si="1"/>
        <v>0</v>
      </c>
      <c r="O31" s="7">
        <f t="shared" si="2"/>
        <v>50</v>
      </c>
      <c r="P31" s="7">
        <f t="shared" si="3"/>
        <v>100</v>
      </c>
      <c r="Q31" s="8">
        <f t="shared" si="4"/>
        <v>31.25</v>
      </c>
      <c r="R31" s="8">
        <f t="shared" si="5"/>
        <v>47.5</v>
      </c>
      <c r="S31" s="8">
        <f t="shared" si="6"/>
        <v>61.25</v>
      </c>
      <c r="T31" s="8">
        <f t="shared" si="7"/>
        <v>43.75</v>
      </c>
      <c r="U31" s="7">
        <f t="shared" si="8"/>
        <v>46.666666666666664</v>
      </c>
      <c r="V31" s="7">
        <f t="shared" si="9"/>
        <v>45.9375</v>
      </c>
    </row>
    <row r="32" spans="1:22" ht="13.5" x14ac:dyDescent="0.25">
      <c r="A32" s="3">
        <f>RSI!A32</f>
        <v>42051</v>
      </c>
      <c r="B32" s="2">
        <f>RSI!B32</f>
        <v>4.6879999999999997</v>
      </c>
      <c r="C32" s="2">
        <f>RSI!I32</f>
        <v>66.653814614335687</v>
      </c>
      <c r="D32" s="2">
        <f>MACD!E32</f>
        <v>2.3707164207158904E-2</v>
      </c>
      <c r="E32" s="2">
        <f>MACD!F32</f>
        <v>0</v>
      </c>
      <c r="F32" s="2">
        <f>'Moving Avg'!D32</f>
        <v>4.6832000000000003</v>
      </c>
      <c r="G32" s="2">
        <f>'Moving Avg'!F32</f>
        <v>4.6437999999999997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STRONG</v>
      </c>
      <c r="L32" s="5" t="str">
        <f>OBV!H32</f>
        <v>CONFIRMED BULLISH</v>
      </c>
      <c r="M32" s="7">
        <f t="shared" si="0"/>
        <v>25</v>
      </c>
      <c r="N32" s="7">
        <f t="shared" si="1"/>
        <v>0</v>
      </c>
      <c r="O32" s="7">
        <f t="shared" si="2"/>
        <v>50</v>
      </c>
      <c r="P32" s="7">
        <f t="shared" si="3"/>
        <v>100</v>
      </c>
      <c r="Q32" s="8">
        <f t="shared" si="4"/>
        <v>31.25</v>
      </c>
      <c r="R32" s="8">
        <f t="shared" si="5"/>
        <v>47.5</v>
      </c>
      <c r="S32" s="8">
        <f t="shared" si="6"/>
        <v>61.25</v>
      </c>
      <c r="T32" s="8">
        <f t="shared" si="7"/>
        <v>43.75</v>
      </c>
      <c r="U32" s="7">
        <f t="shared" si="8"/>
        <v>46.666666666666664</v>
      </c>
      <c r="V32" s="7">
        <f t="shared" si="9"/>
        <v>45.9375</v>
      </c>
    </row>
    <row r="33" spans="1:22" ht="13.5" x14ac:dyDescent="0.25">
      <c r="A33" s="3">
        <f>RSI!A33</f>
        <v>42052</v>
      </c>
      <c r="B33" s="2">
        <f>RSI!B33</f>
        <v>4.6879999999999997</v>
      </c>
      <c r="C33" s="2">
        <f>RSI!I33</f>
        <v>66.653814614335687</v>
      </c>
      <c r="D33" s="2">
        <f>MACD!E33</f>
        <v>2.512801646793239E-2</v>
      </c>
      <c r="E33" s="2">
        <f>MACD!F33</f>
        <v>0</v>
      </c>
      <c r="F33" s="2">
        <f>'Moving Avg'!D33</f>
        <v>4.6849999999999996</v>
      </c>
      <c r="G33" s="2">
        <f>'Moving Avg'!F33</f>
        <v>4.6512999999999991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STRONG</v>
      </c>
      <c r="L33" s="5" t="str">
        <f>OBV!H33</f>
        <v>CONFIRMED BULLISH</v>
      </c>
      <c r="M33" s="7">
        <f t="shared" si="0"/>
        <v>25</v>
      </c>
      <c r="N33" s="7">
        <f t="shared" si="1"/>
        <v>0</v>
      </c>
      <c r="O33" s="7">
        <f t="shared" si="2"/>
        <v>50</v>
      </c>
      <c r="P33" s="7">
        <f t="shared" si="3"/>
        <v>100</v>
      </c>
      <c r="Q33" s="8">
        <f t="shared" si="4"/>
        <v>31.25</v>
      </c>
      <c r="R33" s="8">
        <f t="shared" si="5"/>
        <v>47.5</v>
      </c>
      <c r="S33" s="8">
        <f t="shared" si="6"/>
        <v>61.25</v>
      </c>
      <c r="T33" s="8">
        <f t="shared" si="7"/>
        <v>43.75</v>
      </c>
      <c r="U33" s="7">
        <f t="shared" si="8"/>
        <v>46.666666666666664</v>
      </c>
      <c r="V33" s="7">
        <f t="shared" si="9"/>
        <v>45.9375</v>
      </c>
    </row>
    <row r="34" spans="1:22" ht="13.5" x14ac:dyDescent="0.25">
      <c r="A34" s="3">
        <f>RSI!A34</f>
        <v>42053</v>
      </c>
      <c r="B34" s="2">
        <f>RSI!B34</f>
        <v>4.6929999999999996</v>
      </c>
      <c r="C34" s="2">
        <f>RSI!I34</f>
        <v>67.114439762633367</v>
      </c>
      <c r="D34" s="2">
        <f>MACD!E34</f>
        <v>4.5588492481067888E-3</v>
      </c>
      <c r="E34" s="2">
        <f>MACD!F34</f>
        <v>0</v>
      </c>
      <c r="F34" s="2">
        <f>'Moving Avg'!D34</f>
        <v>4.6869999999999994</v>
      </c>
      <c r="G34" s="2">
        <f>'Moving Avg'!F34</f>
        <v>4.6564500000000004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STRONG</v>
      </c>
      <c r="L34" s="5" t="str">
        <f>OBV!H34</f>
        <v>CONFIRMED BULLISH</v>
      </c>
      <c r="M34" s="7">
        <f t="shared" si="0"/>
        <v>25</v>
      </c>
      <c r="N34" s="7">
        <f t="shared" si="1"/>
        <v>0</v>
      </c>
      <c r="O34" s="7">
        <f t="shared" si="2"/>
        <v>50</v>
      </c>
      <c r="P34" s="7">
        <f t="shared" si="3"/>
        <v>100</v>
      </c>
      <c r="Q34" s="8">
        <f t="shared" si="4"/>
        <v>31.25</v>
      </c>
      <c r="R34" s="8">
        <f t="shared" si="5"/>
        <v>47.5</v>
      </c>
      <c r="S34" s="8">
        <f t="shared" si="6"/>
        <v>61.25</v>
      </c>
      <c r="T34" s="8">
        <f t="shared" si="7"/>
        <v>43.75</v>
      </c>
      <c r="U34" s="7">
        <f t="shared" si="8"/>
        <v>46.666666666666664</v>
      </c>
      <c r="V34" s="7">
        <f t="shared" si="9"/>
        <v>45.9375</v>
      </c>
    </row>
    <row r="35" spans="1:22" ht="13.5" x14ac:dyDescent="0.25">
      <c r="A35" s="3">
        <f>RSI!A35</f>
        <v>42054</v>
      </c>
      <c r="B35" s="2">
        <f>RSI!B35</f>
        <v>4.6929999999999996</v>
      </c>
      <c r="C35" s="2">
        <f>RSI!I35</f>
        <v>67.114439762633367</v>
      </c>
      <c r="D35" s="2">
        <f>MACD!E35</f>
        <v>-1.9010257254584495E-2</v>
      </c>
      <c r="E35" s="2">
        <f>MACD!F35</f>
        <v>8.2728747982312202E-3</v>
      </c>
      <c r="F35" s="2">
        <f>'Moving Avg'!D35</f>
        <v>4.6889999999999983</v>
      </c>
      <c r="G35" s="2">
        <f>'Moving Avg'!F35</f>
        <v>4.6632499999999997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STRONG</v>
      </c>
      <c r="L35" s="5" t="str">
        <f>OBV!H35</f>
        <v>CONFIRMED BULLISH</v>
      </c>
      <c r="M35" s="7">
        <f t="shared" si="0"/>
        <v>25</v>
      </c>
      <c r="N35" s="7">
        <f t="shared" si="1"/>
        <v>100</v>
      </c>
      <c r="O35" s="7">
        <f t="shared" si="2"/>
        <v>50</v>
      </c>
      <c r="P35" s="7">
        <f t="shared" si="3"/>
        <v>100</v>
      </c>
      <c r="Q35" s="8">
        <f t="shared" si="4"/>
        <v>66.25</v>
      </c>
      <c r="R35" s="8">
        <f t="shared" si="5"/>
        <v>67.5</v>
      </c>
      <c r="S35" s="8">
        <f t="shared" si="6"/>
        <v>76.25</v>
      </c>
      <c r="T35" s="8">
        <f t="shared" si="7"/>
        <v>68.75</v>
      </c>
      <c r="U35" s="7">
        <f t="shared" si="8"/>
        <v>70</v>
      </c>
      <c r="V35" s="7">
        <f t="shared" si="9"/>
        <v>69.6875</v>
      </c>
    </row>
    <row r="36" spans="1:22" ht="13.5" x14ac:dyDescent="0.25">
      <c r="A36" s="3">
        <f>RSI!A36</f>
        <v>42055</v>
      </c>
      <c r="B36" s="2">
        <f>RSI!B36</f>
        <v>4.702</v>
      </c>
      <c r="C36" s="2">
        <f>RSI!I36</f>
        <v>68.036166563343755</v>
      </c>
      <c r="D36" s="2">
        <f>MACD!E36</f>
        <v>-1.3441776511625925E-2</v>
      </c>
      <c r="E36" s="2">
        <f>MACD!F36</f>
        <v>3.9299445362597912E-3</v>
      </c>
      <c r="F36" s="2">
        <f>'Moving Avg'!D36</f>
        <v>4.6928000000000001</v>
      </c>
      <c r="G36" s="2">
        <f>'Moving Avg'!F36</f>
        <v>4.666500000000001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STRONG</v>
      </c>
      <c r="L36" s="5" t="str">
        <f>OBV!H36</f>
        <v>CONFIRMED BULLISH</v>
      </c>
      <c r="M36" s="7">
        <f t="shared" si="0"/>
        <v>25</v>
      </c>
      <c r="N36" s="7">
        <f t="shared" si="1"/>
        <v>45</v>
      </c>
      <c r="O36" s="7">
        <f t="shared" si="2"/>
        <v>50</v>
      </c>
      <c r="P36" s="7">
        <f t="shared" si="3"/>
        <v>100</v>
      </c>
      <c r="Q36" s="8">
        <f t="shared" si="4"/>
        <v>47</v>
      </c>
      <c r="R36" s="8">
        <f t="shared" si="5"/>
        <v>56.5</v>
      </c>
      <c r="S36" s="8">
        <f t="shared" si="6"/>
        <v>68</v>
      </c>
      <c r="T36" s="8">
        <f t="shared" si="7"/>
        <v>55</v>
      </c>
      <c r="U36" s="7">
        <f t="shared" si="8"/>
        <v>57.166666666666664</v>
      </c>
      <c r="V36" s="7">
        <f t="shared" si="9"/>
        <v>56.625</v>
      </c>
    </row>
    <row r="37" spans="1:22" ht="13.5" x14ac:dyDescent="0.25">
      <c r="A37" s="3">
        <f>RSI!A37</f>
        <v>42058</v>
      </c>
      <c r="B37" s="2">
        <f>RSI!B37</f>
        <v>4.702</v>
      </c>
      <c r="C37" s="2">
        <f>RSI!I37</f>
        <v>68.036166563343755</v>
      </c>
      <c r="D37" s="2">
        <f>MACD!E37</f>
        <v>-9.1879323225656506E-3</v>
      </c>
      <c r="E37" s="2">
        <f>MACD!F37</f>
        <v>1.3063691644947029E-3</v>
      </c>
      <c r="F37" s="2">
        <f>'Moving Avg'!D37</f>
        <v>4.6956000000000007</v>
      </c>
      <c r="G37" s="2">
        <f>'Moving Avg'!F37</f>
        <v>4.6697500000000005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CONFIRMED BULLISH</v>
      </c>
      <c r="M37" s="7">
        <f t="shared" si="0"/>
        <v>25</v>
      </c>
      <c r="N37" s="7">
        <f t="shared" si="1"/>
        <v>45</v>
      </c>
      <c r="O37" s="7">
        <f t="shared" si="2"/>
        <v>50</v>
      </c>
      <c r="P37" s="7">
        <f t="shared" si="3"/>
        <v>100</v>
      </c>
      <c r="Q37" s="8">
        <f t="shared" si="4"/>
        <v>47</v>
      </c>
      <c r="R37" s="8">
        <f t="shared" si="5"/>
        <v>56.5</v>
      </c>
      <c r="S37" s="8">
        <f t="shared" si="6"/>
        <v>68</v>
      </c>
      <c r="T37" s="8">
        <f t="shared" si="7"/>
        <v>55</v>
      </c>
      <c r="U37" s="7">
        <f t="shared" si="8"/>
        <v>57.166666666666664</v>
      </c>
      <c r="V37" s="7">
        <f t="shared" si="9"/>
        <v>56.625</v>
      </c>
    </row>
    <row r="38" spans="1:22" ht="13.5" x14ac:dyDescent="0.25">
      <c r="A38" s="3">
        <f>RSI!A38</f>
        <v>42059</v>
      </c>
      <c r="B38" s="2">
        <f>RSI!B38</f>
        <v>4.7300000000000004</v>
      </c>
      <c r="C38" s="2">
        <f>RSI!I38</f>
        <v>70.971800861017485</v>
      </c>
      <c r="D38" s="2">
        <f>MACD!E38</f>
        <v>-8.0866249684872216E-3</v>
      </c>
      <c r="E38" s="2">
        <f>MACD!F38</f>
        <v>-5.7222966210168213E-4</v>
      </c>
      <c r="F38" s="2">
        <f>'Moving Avg'!D38</f>
        <v>4.7039999999999997</v>
      </c>
      <c r="G38" s="2">
        <f>'Moving Avg'!F38</f>
        <v>4.6721000000000004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CONFIRMED BULLISH</v>
      </c>
      <c r="M38" s="7">
        <f t="shared" si="0"/>
        <v>0</v>
      </c>
      <c r="N38" s="7">
        <f t="shared" si="1"/>
        <v>45</v>
      </c>
      <c r="O38" s="7">
        <f t="shared" si="2"/>
        <v>50</v>
      </c>
      <c r="P38" s="7">
        <f t="shared" si="3"/>
        <v>100</v>
      </c>
      <c r="Q38" s="8">
        <f t="shared" si="4"/>
        <v>38.25</v>
      </c>
      <c r="R38" s="8">
        <f t="shared" si="5"/>
        <v>51.5</v>
      </c>
      <c r="S38" s="8">
        <f t="shared" si="6"/>
        <v>64.25</v>
      </c>
      <c r="T38" s="8">
        <f t="shared" si="7"/>
        <v>48.75</v>
      </c>
      <c r="U38" s="7">
        <f t="shared" si="8"/>
        <v>51.333333333333336</v>
      </c>
      <c r="V38" s="7">
        <f t="shared" si="9"/>
        <v>50.6875</v>
      </c>
    </row>
    <row r="39" spans="1:22" ht="13.5" x14ac:dyDescent="0.25">
      <c r="A39" s="3">
        <f>RSI!A39</f>
        <v>42060</v>
      </c>
      <c r="B39" s="2">
        <f>RSI!B39</f>
        <v>4.7300000000000004</v>
      </c>
      <c r="C39" s="2">
        <f>RSI!I39</f>
        <v>70.971800861017485</v>
      </c>
      <c r="D39" s="2">
        <f>MACD!E39</f>
        <v>-7.0974340219187582E-3</v>
      </c>
      <c r="E39" s="2">
        <f>MACD!F39</f>
        <v>-1.8772705340650974E-3</v>
      </c>
      <c r="F39" s="2">
        <f>'Moving Avg'!D39</f>
        <v>4.7113999999999994</v>
      </c>
      <c r="G39" s="2">
        <f>'Moving Avg'!F39</f>
        <v>4.6744500000000002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CONFIRMED BULLISH</v>
      </c>
      <c r="M39" s="7">
        <f t="shared" si="0"/>
        <v>0</v>
      </c>
      <c r="N39" s="7">
        <f t="shared" si="1"/>
        <v>45</v>
      </c>
      <c r="O39" s="7">
        <f t="shared" si="2"/>
        <v>50</v>
      </c>
      <c r="P39" s="7">
        <f t="shared" si="3"/>
        <v>100</v>
      </c>
      <c r="Q39" s="8">
        <f t="shared" si="4"/>
        <v>38.25</v>
      </c>
      <c r="R39" s="8">
        <f t="shared" si="5"/>
        <v>51.5</v>
      </c>
      <c r="S39" s="8">
        <f t="shared" si="6"/>
        <v>64.25</v>
      </c>
      <c r="T39" s="8">
        <f t="shared" si="7"/>
        <v>48.75</v>
      </c>
      <c r="U39" s="7">
        <f t="shared" si="8"/>
        <v>51.333333333333336</v>
      </c>
      <c r="V39" s="7">
        <f t="shared" si="9"/>
        <v>50.6875</v>
      </c>
    </row>
    <row r="40" spans="1:22" ht="13.5" x14ac:dyDescent="0.25">
      <c r="A40" s="3">
        <f>RSI!A40</f>
        <v>42061</v>
      </c>
      <c r="B40" s="2">
        <f>RSI!B40</f>
        <v>4.782</v>
      </c>
      <c r="C40" s="2">
        <f>RSI!I40</f>
        <v>75.76569410642638</v>
      </c>
      <c r="D40" s="2">
        <f>MACD!E40</f>
        <v>-1.0629008818516361E-2</v>
      </c>
      <c r="E40" s="2">
        <f>MACD!F40</f>
        <v>-3.62761819095535E-3</v>
      </c>
      <c r="F40" s="2">
        <f>'Moving Avg'!D40</f>
        <v>4.7292000000000005</v>
      </c>
      <c r="G40" s="2">
        <f>'Moving Avg'!F40</f>
        <v>4.6794000000000002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  <c r="M40" s="7">
        <f t="shared" si="0"/>
        <v>0</v>
      </c>
      <c r="N40" s="7">
        <f t="shared" si="1"/>
        <v>45</v>
      </c>
      <c r="O40" s="7">
        <f t="shared" si="2"/>
        <v>50</v>
      </c>
      <c r="P40" s="7">
        <f t="shared" si="3"/>
        <v>100</v>
      </c>
      <c r="Q40" s="8">
        <f t="shared" si="4"/>
        <v>38.25</v>
      </c>
      <c r="R40" s="8">
        <f t="shared" si="5"/>
        <v>51.5</v>
      </c>
      <c r="S40" s="8">
        <f t="shared" si="6"/>
        <v>64.25</v>
      </c>
      <c r="T40" s="8">
        <f t="shared" si="7"/>
        <v>48.75</v>
      </c>
      <c r="U40" s="7">
        <f t="shared" si="8"/>
        <v>51.333333333333336</v>
      </c>
      <c r="V40" s="7">
        <f t="shared" si="9"/>
        <v>50.6875</v>
      </c>
    </row>
    <row r="41" spans="1:22" ht="13.5" x14ac:dyDescent="0.25">
      <c r="A41" s="3">
        <f>RSI!A41</f>
        <v>42062</v>
      </c>
      <c r="B41" s="2">
        <f>RSI!B41</f>
        <v>4.9180000000000001</v>
      </c>
      <c r="C41" s="2">
        <f>RSI!I41</f>
        <v>83.459450681915726</v>
      </c>
      <c r="D41" s="2">
        <f>MACD!E41</f>
        <v>-2.4477063045839742E-2</v>
      </c>
      <c r="E41" s="2">
        <f>MACD!F41</f>
        <v>-7.7975071619322284E-3</v>
      </c>
      <c r="F41" s="2">
        <f>'Moving Avg'!D41</f>
        <v>4.7724000000000002</v>
      </c>
      <c r="G41" s="2">
        <f>'Moving Avg'!F41</f>
        <v>4.6911500000000013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CONFIRMED BULLISH</v>
      </c>
      <c r="M41" s="7">
        <f t="shared" si="0"/>
        <v>0</v>
      </c>
      <c r="N41" s="7">
        <f t="shared" si="1"/>
        <v>45</v>
      </c>
      <c r="O41" s="7">
        <f t="shared" si="2"/>
        <v>50</v>
      </c>
      <c r="P41" s="7">
        <f t="shared" si="3"/>
        <v>100</v>
      </c>
      <c r="Q41" s="8">
        <f t="shared" si="4"/>
        <v>38.25</v>
      </c>
      <c r="R41" s="8">
        <f t="shared" si="5"/>
        <v>51.5</v>
      </c>
      <c r="S41" s="8">
        <f t="shared" si="6"/>
        <v>64.25</v>
      </c>
      <c r="T41" s="8">
        <f t="shared" si="7"/>
        <v>48.75</v>
      </c>
      <c r="U41" s="7">
        <f t="shared" si="8"/>
        <v>51.333333333333336</v>
      </c>
      <c r="V41" s="7">
        <f t="shared" si="9"/>
        <v>50.6875</v>
      </c>
    </row>
    <row r="42" spans="1:22" ht="13.5" x14ac:dyDescent="0.25">
      <c r="A42" s="3">
        <f>RSI!A42</f>
        <v>42065</v>
      </c>
      <c r="B42" s="2">
        <f>RSI!B42</f>
        <v>4.9269999999999996</v>
      </c>
      <c r="C42" s="2">
        <f>RSI!I42</f>
        <v>83.825407207957454</v>
      </c>
      <c r="D42" s="2">
        <f>MACD!E42</f>
        <v>-3.7623235867294547E-2</v>
      </c>
      <c r="E42" s="2">
        <f>MACD!F42</f>
        <v>-1.3762652903004692E-2</v>
      </c>
      <c r="F42" s="2">
        <f>'Moving Avg'!D42</f>
        <v>4.8174000000000001</v>
      </c>
      <c r="G42" s="2">
        <f>'Moving Avg'!F42</f>
        <v>4.7033500000000004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  <c r="M42" s="7">
        <f t="shared" si="0"/>
        <v>0</v>
      </c>
      <c r="N42" s="7">
        <f t="shared" si="1"/>
        <v>100</v>
      </c>
      <c r="O42" s="7">
        <f t="shared" si="2"/>
        <v>50</v>
      </c>
      <c r="P42" s="7">
        <f t="shared" si="3"/>
        <v>100</v>
      </c>
      <c r="Q42" s="8">
        <f t="shared" si="4"/>
        <v>57.5</v>
      </c>
      <c r="R42" s="8">
        <f t="shared" si="5"/>
        <v>62.5</v>
      </c>
      <c r="S42" s="8">
        <f t="shared" si="6"/>
        <v>72.5</v>
      </c>
      <c r="T42" s="8">
        <f t="shared" si="7"/>
        <v>62.5</v>
      </c>
      <c r="U42" s="7">
        <f t="shared" si="8"/>
        <v>64.166666666666671</v>
      </c>
      <c r="V42" s="7">
        <f t="shared" si="9"/>
        <v>63.75</v>
      </c>
    </row>
    <row r="43" spans="1:22" ht="13.5" x14ac:dyDescent="0.25">
      <c r="A43" s="3">
        <f>RSI!A43</f>
        <v>42066</v>
      </c>
      <c r="B43" s="2">
        <f>RSI!B43</f>
        <v>5.0720000000000001</v>
      </c>
      <c r="C43" s="2">
        <f>RSI!I43</f>
        <v>88.312099231498848</v>
      </c>
      <c r="D43" s="2">
        <f>MACD!E43</f>
        <v>-6.0958576557980315E-2</v>
      </c>
      <c r="E43" s="2">
        <f>MACD!F43</f>
        <v>-2.3201837633999817E-2</v>
      </c>
      <c r="F43" s="2">
        <f>'Moving Avg'!D43</f>
        <v>4.8857999999999997</v>
      </c>
      <c r="G43" s="2">
        <f>'Moving Avg'!F43</f>
        <v>4.7230000000000008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CONFIRMED BULLISH</v>
      </c>
      <c r="M43" s="7">
        <f t="shared" si="0"/>
        <v>0</v>
      </c>
      <c r="N43" s="7">
        <f t="shared" si="1"/>
        <v>100</v>
      </c>
      <c r="O43" s="7">
        <f t="shared" si="2"/>
        <v>50</v>
      </c>
      <c r="P43" s="7">
        <f t="shared" si="3"/>
        <v>100</v>
      </c>
      <c r="Q43" s="8">
        <f t="shared" si="4"/>
        <v>57.5</v>
      </c>
      <c r="R43" s="8">
        <f t="shared" si="5"/>
        <v>62.5</v>
      </c>
      <c r="S43" s="8">
        <f t="shared" si="6"/>
        <v>72.5</v>
      </c>
      <c r="T43" s="8">
        <f t="shared" si="7"/>
        <v>62.5</v>
      </c>
      <c r="U43" s="7">
        <f t="shared" si="8"/>
        <v>64.166666666666671</v>
      </c>
      <c r="V43" s="7">
        <f t="shared" si="9"/>
        <v>63.75</v>
      </c>
    </row>
    <row r="44" spans="1:22" ht="13.5" x14ac:dyDescent="0.25">
      <c r="A44" s="3">
        <f>RSI!A44</f>
        <v>42067</v>
      </c>
      <c r="B44" s="2">
        <f>RSI!B44</f>
        <v>5.2220000000000004</v>
      </c>
      <c r="C44" s="2">
        <f>RSI!I44</f>
        <v>91.071328018312784</v>
      </c>
      <c r="D44" s="2">
        <f>MACD!E44</f>
        <v>-9.3264514973099288E-2</v>
      </c>
      <c r="E44" s="2">
        <f>MACD!F44</f>
        <v>-3.7214373101819714E-2</v>
      </c>
      <c r="F44" s="2">
        <f>'Moving Avg'!D44</f>
        <v>4.9841999999999995</v>
      </c>
      <c r="G44" s="2">
        <f>'Moving Avg'!F44</f>
        <v>4.7569499999999998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  <c r="M44" s="7">
        <f t="shared" si="0"/>
        <v>0</v>
      </c>
      <c r="N44" s="7">
        <f t="shared" si="1"/>
        <v>100</v>
      </c>
      <c r="O44" s="7">
        <f t="shared" si="2"/>
        <v>50</v>
      </c>
      <c r="P44" s="7">
        <f t="shared" si="3"/>
        <v>100</v>
      </c>
      <c r="Q44" s="8">
        <f t="shared" si="4"/>
        <v>57.5</v>
      </c>
      <c r="R44" s="8">
        <f t="shared" si="5"/>
        <v>62.5</v>
      </c>
      <c r="S44" s="8">
        <f t="shared" si="6"/>
        <v>72.5</v>
      </c>
      <c r="T44" s="8">
        <f t="shared" si="7"/>
        <v>62.5</v>
      </c>
      <c r="U44" s="7">
        <f t="shared" si="8"/>
        <v>64.166666666666671</v>
      </c>
      <c r="V44" s="7">
        <f t="shared" si="9"/>
        <v>63.75</v>
      </c>
    </row>
    <row r="45" spans="1:22" ht="13.5" x14ac:dyDescent="0.25">
      <c r="A45" s="3">
        <f>RSI!A45</f>
        <v>42068</v>
      </c>
      <c r="B45" s="2">
        <f>RSI!B45</f>
        <v>5.2309999999999999</v>
      </c>
      <c r="C45" s="2">
        <f>RSI!I45</f>
        <v>91.205480662917907</v>
      </c>
      <c r="D45" s="2">
        <f>MACD!E45</f>
        <v>-0.12420774860348427</v>
      </c>
      <c r="E45" s="2">
        <f>MACD!F45</f>
        <v>-5.4613048202152625E-2</v>
      </c>
      <c r="F45" s="2">
        <f>'Moving Avg'!D45</f>
        <v>5.0739999999999998</v>
      </c>
      <c r="G45" s="2">
        <f>'Moving Avg'!F45</f>
        <v>4.7931999999999997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  <c r="M45" s="7">
        <f t="shared" si="0"/>
        <v>0</v>
      </c>
      <c r="N45" s="7">
        <f t="shared" si="1"/>
        <v>100</v>
      </c>
      <c r="O45" s="7">
        <f t="shared" si="2"/>
        <v>75</v>
      </c>
      <c r="P45" s="7">
        <f t="shared" si="3"/>
        <v>100</v>
      </c>
      <c r="Q45" s="8">
        <f t="shared" si="4"/>
        <v>61.25</v>
      </c>
      <c r="R45" s="8">
        <f t="shared" si="5"/>
        <v>71.25</v>
      </c>
      <c r="S45" s="8">
        <f t="shared" si="6"/>
        <v>78.75</v>
      </c>
      <c r="T45" s="8">
        <f t="shared" si="7"/>
        <v>68.75</v>
      </c>
      <c r="U45" s="7">
        <f t="shared" si="8"/>
        <v>70.416666666666671</v>
      </c>
      <c r="V45" s="7">
        <f t="shared" si="9"/>
        <v>70</v>
      </c>
    </row>
    <row r="46" spans="1:22" ht="13.5" x14ac:dyDescent="0.25">
      <c r="A46" s="3">
        <f>RSI!A46</f>
        <v>42069</v>
      </c>
      <c r="B46" s="2">
        <f>RSI!B46</f>
        <v>5.2359999999999998</v>
      </c>
      <c r="C46" s="2">
        <f>RSI!I46</f>
        <v>91.283832666717132</v>
      </c>
      <c r="D46" s="2">
        <f>MACD!E46</f>
        <v>-0.15215235901357538</v>
      </c>
      <c r="E46" s="2">
        <f>MACD!F46</f>
        <v>-7.4120910364437187E-2</v>
      </c>
      <c r="F46" s="2">
        <f>'Moving Avg'!D46</f>
        <v>5.1375999999999999</v>
      </c>
      <c r="G46" s="2">
        <f>'Moving Avg'!F46</f>
        <v>4.8210499999999996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  <c r="M46" s="7">
        <f t="shared" si="0"/>
        <v>0</v>
      </c>
      <c r="N46" s="7">
        <f t="shared" si="1"/>
        <v>100</v>
      </c>
      <c r="O46" s="7">
        <f t="shared" si="2"/>
        <v>75</v>
      </c>
      <c r="P46" s="7">
        <f t="shared" si="3"/>
        <v>100</v>
      </c>
      <c r="Q46" s="8">
        <f t="shared" si="4"/>
        <v>61.25</v>
      </c>
      <c r="R46" s="8">
        <f t="shared" si="5"/>
        <v>71.25</v>
      </c>
      <c r="S46" s="8">
        <f t="shared" si="6"/>
        <v>78.75</v>
      </c>
      <c r="T46" s="8">
        <f t="shared" si="7"/>
        <v>68.75</v>
      </c>
      <c r="U46" s="7">
        <f t="shared" si="8"/>
        <v>70.416666666666671</v>
      </c>
      <c r="V46" s="7">
        <f t="shared" si="9"/>
        <v>70</v>
      </c>
    </row>
    <row r="47" spans="1:22" ht="13.5" x14ac:dyDescent="0.25">
      <c r="A47" s="3">
        <f>RSI!A47</f>
        <v>42072</v>
      </c>
      <c r="B47" s="2">
        <f>RSI!B47</f>
        <v>5.2359999999999998</v>
      </c>
      <c r="C47" s="2">
        <f>RSI!I47</f>
        <v>91.283832666717132</v>
      </c>
      <c r="D47" s="2">
        <f>MACD!E47</f>
        <v>-0.17839782461676901</v>
      </c>
      <c r="E47" s="2">
        <f>MACD!F47</f>
        <v>-9.4976293214903557E-2</v>
      </c>
      <c r="F47" s="2">
        <f>'Moving Avg'!D47</f>
        <v>5.1993999999999998</v>
      </c>
      <c r="G47" s="2">
        <f>'Moving Avg'!F47</f>
        <v>4.8488999999999995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  <c r="M47" s="7">
        <f t="shared" si="0"/>
        <v>0</v>
      </c>
      <c r="N47" s="7">
        <f t="shared" si="1"/>
        <v>100</v>
      </c>
      <c r="O47" s="7">
        <f t="shared" si="2"/>
        <v>75</v>
      </c>
      <c r="P47" s="7">
        <f t="shared" si="3"/>
        <v>100</v>
      </c>
      <c r="Q47" s="8">
        <f t="shared" si="4"/>
        <v>61.25</v>
      </c>
      <c r="R47" s="8">
        <f t="shared" si="5"/>
        <v>71.25</v>
      </c>
      <c r="S47" s="8">
        <f t="shared" si="6"/>
        <v>78.75</v>
      </c>
      <c r="T47" s="8">
        <f t="shared" si="7"/>
        <v>68.75</v>
      </c>
      <c r="U47" s="7">
        <f t="shared" si="8"/>
        <v>70.416666666666671</v>
      </c>
      <c r="V47" s="7">
        <f t="shared" si="9"/>
        <v>70</v>
      </c>
    </row>
    <row r="48" spans="1:22" ht="13.5" x14ac:dyDescent="0.25">
      <c r="A48" s="3">
        <f>RSI!A48</f>
        <v>42073</v>
      </c>
      <c r="B48" s="2">
        <f>RSI!B48</f>
        <v>5.391</v>
      </c>
      <c r="C48" s="2">
        <f>RSI!I48</f>
        <v>93.398388006331089</v>
      </c>
      <c r="D48" s="2">
        <f>MACD!E48</f>
        <v>-0.21018674695982043</v>
      </c>
      <c r="E48" s="2">
        <f>MACD!F48</f>
        <v>-0.11801838396388693</v>
      </c>
      <c r="F48" s="2">
        <f>'Moving Avg'!D48</f>
        <v>5.2632000000000003</v>
      </c>
      <c r="G48" s="2">
        <f>'Moving Avg'!F48</f>
        <v>4.8845000000000001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  <c r="M48" s="7">
        <f t="shared" si="0"/>
        <v>0</v>
      </c>
      <c r="N48" s="7">
        <f t="shared" si="1"/>
        <v>100</v>
      </c>
      <c r="O48" s="7">
        <f t="shared" si="2"/>
        <v>75</v>
      </c>
      <c r="P48" s="7">
        <f t="shared" si="3"/>
        <v>100</v>
      </c>
      <c r="Q48" s="8">
        <f t="shared" si="4"/>
        <v>61.25</v>
      </c>
      <c r="R48" s="8">
        <f t="shared" si="5"/>
        <v>71.25</v>
      </c>
      <c r="S48" s="8">
        <f t="shared" si="6"/>
        <v>78.75</v>
      </c>
      <c r="T48" s="8">
        <f t="shared" si="7"/>
        <v>68.75</v>
      </c>
      <c r="U48" s="7">
        <f t="shared" si="8"/>
        <v>70.416666666666671</v>
      </c>
      <c r="V48" s="7">
        <f t="shared" si="9"/>
        <v>70</v>
      </c>
    </row>
    <row r="49" spans="1:22" ht="13.5" x14ac:dyDescent="0.25">
      <c r="A49" s="3">
        <f>RSI!A49</f>
        <v>42074</v>
      </c>
      <c r="B49" s="2">
        <f>RSI!B49</f>
        <v>5.4050000000000002</v>
      </c>
      <c r="C49" s="2">
        <f>RSI!I49</f>
        <v>93.550581154064346</v>
      </c>
      <c r="D49" s="2">
        <f>MACD!E49</f>
        <v>-0.24126710780454985</v>
      </c>
      <c r="E49" s="2">
        <f>MACD!F49</f>
        <v>-0.14266812873201953</v>
      </c>
      <c r="F49" s="2">
        <f>'Moving Avg'!D49</f>
        <v>5.2998000000000003</v>
      </c>
      <c r="G49" s="2">
        <f>'Moving Avg'!F49</f>
        <v>4.9205999999999994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  <c r="M49" s="7">
        <f t="shared" si="0"/>
        <v>0</v>
      </c>
      <c r="N49" s="7">
        <f t="shared" si="1"/>
        <v>100</v>
      </c>
      <c r="O49" s="7">
        <f t="shared" si="2"/>
        <v>75</v>
      </c>
      <c r="P49" s="7">
        <f t="shared" si="3"/>
        <v>100</v>
      </c>
      <c r="Q49" s="8">
        <f t="shared" si="4"/>
        <v>61.25</v>
      </c>
      <c r="R49" s="8">
        <f t="shared" si="5"/>
        <v>71.25</v>
      </c>
      <c r="S49" s="8">
        <f t="shared" si="6"/>
        <v>78.75</v>
      </c>
      <c r="T49" s="8">
        <f t="shared" si="7"/>
        <v>68.75</v>
      </c>
      <c r="U49" s="7">
        <f t="shared" si="8"/>
        <v>70.416666666666671</v>
      </c>
      <c r="V49" s="7">
        <f t="shared" si="9"/>
        <v>70</v>
      </c>
    </row>
    <row r="50" spans="1:22" ht="13.5" x14ac:dyDescent="0.25">
      <c r="A50" s="3">
        <f>RSI!A50</f>
        <v>42075</v>
      </c>
      <c r="B50" s="2">
        <f>RSI!B50</f>
        <v>5.4050000000000002</v>
      </c>
      <c r="C50" s="2">
        <f>RSI!I50</f>
        <v>93.550581154064346</v>
      </c>
      <c r="D50" s="2">
        <f>MACD!E50</f>
        <v>-0.26256064285036906</v>
      </c>
      <c r="E50" s="2">
        <f>MACD!F50</f>
        <v>-0.16664663155568943</v>
      </c>
      <c r="F50" s="2">
        <f>'Moving Avg'!D50</f>
        <v>5.3346</v>
      </c>
      <c r="G50" s="2">
        <f>'Moving Avg'!F50</f>
        <v>4.9566999999999997</v>
      </c>
      <c r="H50" s="2">
        <f>'Moving Avg'!G50</f>
        <v>4.7353469387755087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  <c r="M50" s="7">
        <f t="shared" si="0"/>
        <v>0</v>
      </c>
      <c r="N50" s="7">
        <f t="shared" si="1"/>
        <v>100</v>
      </c>
      <c r="O50" s="7">
        <f t="shared" si="2"/>
        <v>75</v>
      </c>
      <c r="P50" s="7">
        <f t="shared" si="3"/>
        <v>100</v>
      </c>
      <c r="Q50" s="8">
        <f t="shared" si="4"/>
        <v>61.25</v>
      </c>
      <c r="R50" s="8">
        <f t="shared" si="5"/>
        <v>71.25</v>
      </c>
      <c r="S50" s="8">
        <f t="shared" si="6"/>
        <v>78.75</v>
      </c>
      <c r="T50" s="8">
        <f t="shared" si="7"/>
        <v>68.75</v>
      </c>
      <c r="U50" s="7">
        <f t="shared" si="8"/>
        <v>70.416666666666671</v>
      </c>
      <c r="V50" s="7">
        <f t="shared" si="9"/>
        <v>70</v>
      </c>
    </row>
    <row r="51" spans="1:22" ht="13.5" x14ac:dyDescent="0.25">
      <c r="A51" s="3">
        <f>RSI!A51</f>
        <v>42076</v>
      </c>
      <c r="B51" s="2">
        <f>RSI!B51</f>
        <v>5.5030000000000001</v>
      </c>
      <c r="C51" s="2">
        <f>RSI!I51</f>
        <v>94.56735395684035</v>
      </c>
      <c r="D51" s="2">
        <f>MACD!E51</f>
        <v>-0.2696873652611913</v>
      </c>
      <c r="E51" s="2">
        <f>MACD!F51</f>
        <v>-0.1872547782967898</v>
      </c>
      <c r="F51" s="2">
        <f>'Moving Avg'!D51</f>
        <v>5.3879999999999999</v>
      </c>
      <c r="G51" s="2">
        <f>'Moving Avg'!F51</f>
        <v>4.9977000000000009</v>
      </c>
      <c r="H51" s="2">
        <f>'Moving Avg'!G51</f>
        <v>4.7506999999999984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  <c r="M51" s="7">
        <f t="shared" si="0"/>
        <v>0</v>
      </c>
      <c r="N51" s="7">
        <f t="shared" si="1"/>
        <v>100</v>
      </c>
      <c r="O51" s="7">
        <f t="shared" si="2"/>
        <v>75</v>
      </c>
      <c r="P51" s="7">
        <f t="shared" si="3"/>
        <v>100</v>
      </c>
      <c r="Q51" s="8">
        <f t="shared" si="4"/>
        <v>61.25</v>
      </c>
      <c r="R51" s="8">
        <f t="shared" si="5"/>
        <v>71.25</v>
      </c>
      <c r="S51" s="8">
        <f t="shared" si="6"/>
        <v>78.75</v>
      </c>
      <c r="T51" s="8">
        <f t="shared" si="7"/>
        <v>68.75</v>
      </c>
      <c r="U51" s="7">
        <f t="shared" si="8"/>
        <v>70.416666666666671</v>
      </c>
      <c r="V51" s="7">
        <f t="shared" si="9"/>
        <v>70</v>
      </c>
    </row>
    <row r="52" spans="1:22" ht="13.5" x14ac:dyDescent="0.25">
      <c r="A52" s="3">
        <f>RSI!A52</f>
        <v>42079</v>
      </c>
      <c r="B52" s="2">
        <f>RSI!B52</f>
        <v>5.5640000000000001</v>
      </c>
      <c r="C52" s="2">
        <f>RSI!I52</f>
        <v>95.08660076456772</v>
      </c>
      <c r="D52" s="2">
        <f>MACD!E52</f>
        <v>-0.28199818919831721</v>
      </c>
      <c r="E52" s="2">
        <f>MACD!F52</f>
        <v>-0.20620346047709529</v>
      </c>
      <c r="F52" s="2">
        <f>'Moving Avg'!D52</f>
        <v>5.4535999999999998</v>
      </c>
      <c r="G52" s="2">
        <f>'Moving Avg'!F52</f>
        <v>5.041500000000001</v>
      </c>
      <c r="H52" s="2">
        <f>'Moving Avg'!G52</f>
        <v>4.7758999999999983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  <c r="M52" s="7">
        <f t="shared" si="0"/>
        <v>0</v>
      </c>
      <c r="N52" s="7">
        <f t="shared" si="1"/>
        <v>100</v>
      </c>
      <c r="O52" s="7">
        <f t="shared" si="2"/>
        <v>75</v>
      </c>
      <c r="P52" s="7">
        <f t="shared" si="3"/>
        <v>100</v>
      </c>
      <c r="Q52" s="8">
        <f t="shared" si="4"/>
        <v>61.25</v>
      </c>
      <c r="R52" s="8">
        <f t="shared" si="5"/>
        <v>71.25</v>
      </c>
      <c r="S52" s="8">
        <f t="shared" si="6"/>
        <v>78.75</v>
      </c>
      <c r="T52" s="8">
        <f t="shared" si="7"/>
        <v>68.75</v>
      </c>
      <c r="U52" s="7">
        <f t="shared" si="8"/>
        <v>70.416666666666671</v>
      </c>
      <c r="V52" s="7">
        <f t="shared" si="9"/>
        <v>70</v>
      </c>
    </row>
    <row r="53" spans="1:22" ht="13.5" x14ac:dyDescent="0.25">
      <c r="A53" s="3">
        <f>RSI!A53</f>
        <v>42080</v>
      </c>
      <c r="B53" s="2">
        <f>RSI!B53</f>
        <v>5.625</v>
      </c>
      <c r="C53" s="2">
        <f>RSI!I53</f>
        <v>95.545144467042462</v>
      </c>
      <c r="D53" s="2">
        <f>MACD!E53</f>
        <v>-0.27789985252001603</v>
      </c>
      <c r="E53" s="2">
        <f>MACD!F53</f>
        <v>-0.22054273888567943</v>
      </c>
      <c r="F53" s="2">
        <f>'Moving Avg'!D53</f>
        <v>5.5004000000000008</v>
      </c>
      <c r="G53" s="2">
        <f>'Moving Avg'!F53</f>
        <v>5.0883500000000002</v>
      </c>
      <c r="H53" s="2">
        <f>'Moving Avg'!G53</f>
        <v>4.7984799999999987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  <c r="M53" s="7">
        <f t="shared" si="0"/>
        <v>0</v>
      </c>
      <c r="N53" s="7">
        <f t="shared" si="1"/>
        <v>100</v>
      </c>
      <c r="O53" s="7">
        <f t="shared" si="2"/>
        <v>75</v>
      </c>
      <c r="P53" s="7">
        <f t="shared" si="3"/>
        <v>100</v>
      </c>
      <c r="Q53" s="8">
        <f t="shared" si="4"/>
        <v>61.25</v>
      </c>
      <c r="R53" s="8">
        <f t="shared" si="5"/>
        <v>71.25</v>
      </c>
      <c r="S53" s="8">
        <f t="shared" si="6"/>
        <v>78.75</v>
      </c>
      <c r="T53" s="8">
        <f t="shared" si="7"/>
        <v>68.75</v>
      </c>
      <c r="U53" s="7">
        <f t="shared" si="8"/>
        <v>70.416666666666671</v>
      </c>
      <c r="V53" s="7">
        <f t="shared" si="9"/>
        <v>70</v>
      </c>
    </row>
    <row r="54" spans="1:22" ht="13.5" x14ac:dyDescent="0.25">
      <c r="A54" s="3">
        <f>RSI!A54</f>
        <v>42081</v>
      </c>
      <c r="B54" s="2">
        <f>RSI!B54</f>
        <v>5.4939999999999998</v>
      </c>
      <c r="C54" s="2">
        <f>RSI!I54</f>
        <v>78.583877899750178</v>
      </c>
      <c r="D54" s="2">
        <f>MACD!E54</f>
        <v>-0.24504332261513628</v>
      </c>
      <c r="E54" s="2">
        <f>MACD!F54</f>
        <v>-0.22544285563157082</v>
      </c>
      <c r="F54" s="2">
        <f>'Moving Avg'!D54</f>
        <v>5.5182000000000002</v>
      </c>
      <c r="G54" s="2">
        <f>'Moving Avg'!F54</f>
        <v>5.128400000000001</v>
      </c>
      <c r="H54" s="2">
        <f>'Moving Avg'!G54</f>
        <v>4.8202199999999991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CONFIRMED BULLISH</v>
      </c>
      <c r="M54" s="7">
        <f t="shared" si="0"/>
        <v>0</v>
      </c>
      <c r="N54" s="7">
        <f t="shared" si="1"/>
        <v>45</v>
      </c>
      <c r="O54" s="7">
        <f t="shared" si="2"/>
        <v>75</v>
      </c>
      <c r="P54" s="7">
        <f t="shared" si="3"/>
        <v>100</v>
      </c>
      <c r="Q54" s="8">
        <f t="shared" si="4"/>
        <v>42</v>
      </c>
      <c r="R54" s="8">
        <f t="shared" si="5"/>
        <v>60.25</v>
      </c>
      <c r="S54" s="8">
        <f t="shared" si="6"/>
        <v>70.5</v>
      </c>
      <c r="T54" s="8">
        <f t="shared" si="7"/>
        <v>55</v>
      </c>
      <c r="U54" s="7">
        <f t="shared" si="8"/>
        <v>57.583333333333336</v>
      </c>
      <c r="V54" s="7">
        <f t="shared" si="9"/>
        <v>56.9375</v>
      </c>
    </row>
    <row r="55" spans="1:22" ht="13.5" x14ac:dyDescent="0.25">
      <c r="A55" s="3">
        <f>RSI!A55</f>
        <v>42082</v>
      </c>
      <c r="B55" s="2">
        <f>RSI!B55</f>
        <v>5.62</v>
      </c>
      <c r="C55" s="2">
        <f>RSI!I55</f>
        <v>81.910219765415221</v>
      </c>
      <c r="D55" s="2">
        <f>MACD!E55</f>
        <v>-0.22755694365701018</v>
      </c>
      <c r="E55" s="2">
        <f>MACD!F55</f>
        <v>-0.22586567323665871</v>
      </c>
      <c r="F55" s="2">
        <f>'Moving Avg'!D55</f>
        <v>5.5612000000000004</v>
      </c>
      <c r="G55" s="2">
        <f>'Moving Avg'!F55</f>
        <v>5.1747500000000004</v>
      </c>
      <c r="H55" s="2">
        <f>'Moving Avg'!G55</f>
        <v>4.84232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CONFIRMED BULLISH</v>
      </c>
      <c r="M55" s="7">
        <f t="shared" si="0"/>
        <v>0</v>
      </c>
      <c r="N55" s="7">
        <f t="shared" si="1"/>
        <v>45</v>
      </c>
      <c r="O55" s="7">
        <f t="shared" si="2"/>
        <v>75</v>
      </c>
      <c r="P55" s="7">
        <f t="shared" si="3"/>
        <v>100</v>
      </c>
      <c r="Q55" s="8">
        <f t="shared" si="4"/>
        <v>42</v>
      </c>
      <c r="R55" s="8">
        <f t="shared" si="5"/>
        <v>60.25</v>
      </c>
      <c r="S55" s="8">
        <f t="shared" si="6"/>
        <v>70.5</v>
      </c>
      <c r="T55" s="8">
        <f t="shared" si="7"/>
        <v>55</v>
      </c>
      <c r="U55" s="7">
        <f t="shared" si="8"/>
        <v>57.583333333333336</v>
      </c>
      <c r="V55" s="7">
        <f t="shared" si="9"/>
        <v>56.9375</v>
      </c>
    </row>
    <row r="56" spans="1:22" ht="13.5" x14ac:dyDescent="0.25">
      <c r="A56" s="3">
        <f>RSI!A56</f>
        <v>42086</v>
      </c>
      <c r="B56" s="2">
        <f>RSI!B56</f>
        <v>5.7889999999999997</v>
      </c>
      <c r="C56" s="2">
        <f>RSI!I56</f>
        <v>85.224997752819306</v>
      </c>
      <c r="D56" s="2">
        <f>MACD!E56</f>
        <v>-0.22744588386181608</v>
      </c>
      <c r="E56" s="2">
        <f>MACD!F56</f>
        <v>-0.22618171536169021</v>
      </c>
      <c r="F56" s="2">
        <f>'Moving Avg'!D56</f>
        <v>5.6183999999999994</v>
      </c>
      <c r="G56" s="2">
        <f>'Moving Avg'!F56</f>
        <v>5.2291000000000007</v>
      </c>
      <c r="H56" s="2">
        <f>'Moving Avg'!G56</f>
        <v>4.8676999999999984</v>
      </c>
      <c r="I56" s="2">
        <f>'Moving Avg'!H56</f>
        <v>0</v>
      </c>
      <c r="J56" s="5" t="str">
        <f>OBV!F56</f>
        <v>BULLISH</v>
      </c>
      <c r="K56" s="5" t="str">
        <f>OBV!G56</f>
        <v>STRONG</v>
      </c>
      <c r="L56" s="5" t="str">
        <f>OBV!H56</f>
        <v>CONFIRMED BULLISH</v>
      </c>
      <c r="M56" s="7">
        <f t="shared" si="0"/>
        <v>0</v>
      </c>
      <c r="N56" s="7">
        <f t="shared" si="1"/>
        <v>45</v>
      </c>
      <c r="O56" s="7">
        <f t="shared" si="2"/>
        <v>75</v>
      </c>
      <c r="P56" s="7">
        <f t="shared" si="3"/>
        <v>100</v>
      </c>
      <c r="Q56" s="8">
        <f t="shared" si="4"/>
        <v>42</v>
      </c>
      <c r="R56" s="8">
        <f t="shared" si="5"/>
        <v>60.25</v>
      </c>
      <c r="S56" s="8">
        <f t="shared" si="6"/>
        <v>70.5</v>
      </c>
      <c r="T56" s="8">
        <f t="shared" si="7"/>
        <v>55</v>
      </c>
      <c r="U56" s="7">
        <f t="shared" si="8"/>
        <v>57.583333333333336</v>
      </c>
      <c r="V56" s="7">
        <f t="shared" si="9"/>
        <v>56.9375</v>
      </c>
    </row>
    <row r="57" spans="1:22" ht="13.5" x14ac:dyDescent="0.25">
      <c r="A57" s="3">
        <f>RSI!A57</f>
        <v>42087</v>
      </c>
      <c r="B57" s="2">
        <f>RSI!B57</f>
        <v>5.859</v>
      </c>
      <c r="C57" s="2">
        <f>RSI!I57</f>
        <v>86.341406318180958</v>
      </c>
      <c r="D57" s="2">
        <f>MACD!E57</f>
        <v>-0.2362540748044788</v>
      </c>
      <c r="E57" s="2">
        <f>MACD!F57</f>
        <v>-0.22819618725024793</v>
      </c>
      <c r="F57" s="2">
        <f>'Moving Avg'!D57</f>
        <v>5.6774000000000004</v>
      </c>
      <c r="G57" s="2">
        <f>'Moving Avg'!F57</f>
        <v>5.28695</v>
      </c>
      <c r="H57" s="2">
        <f>'Moving Avg'!G57</f>
        <v>4.8944799999999988</v>
      </c>
      <c r="I57" s="2">
        <f>'Moving Avg'!H57</f>
        <v>0</v>
      </c>
      <c r="J57" s="5" t="str">
        <f>OBV!F57</f>
        <v>BULLISH</v>
      </c>
      <c r="K57" s="5" t="str">
        <f>OBV!G57</f>
        <v>STRONG</v>
      </c>
      <c r="L57" s="5" t="str">
        <f>OBV!H57</f>
        <v>CONFIRMED BULLISH</v>
      </c>
      <c r="M57" s="7">
        <f t="shared" si="0"/>
        <v>0</v>
      </c>
      <c r="N57" s="7">
        <f t="shared" si="1"/>
        <v>45</v>
      </c>
      <c r="O57" s="7">
        <f t="shared" si="2"/>
        <v>75</v>
      </c>
      <c r="P57" s="7">
        <f t="shared" si="3"/>
        <v>100</v>
      </c>
      <c r="Q57" s="8">
        <f t="shared" si="4"/>
        <v>42</v>
      </c>
      <c r="R57" s="8">
        <f t="shared" si="5"/>
        <v>60.25</v>
      </c>
      <c r="S57" s="8">
        <f t="shared" si="6"/>
        <v>70.5</v>
      </c>
      <c r="T57" s="8">
        <f t="shared" si="7"/>
        <v>55</v>
      </c>
      <c r="U57" s="7">
        <f t="shared" si="8"/>
        <v>57.583333333333336</v>
      </c>
      <c r="V57" s="7">
        <f t="shared" si="9"/>
        <v>56.9375</v>
      </c>
    </row>
    <row r="58" spans="1:22" ht="13.5" x14ac:dyDescent="0.25">
      <c r="A58" s="3">
        <f>RSI!A58</f>
        <v>42088</v>
      </c>
      <c r="B58" s="2">
        <f>RSI!B58</f>
        <v>5.8540000000000001</v>
      </c>
      <c r="C58" s="2">
        <f>RSI!I58</f>
        <v>85.842459332396842</v>
      </c>
      <c r="D58" s="2">
        <f>MACD!E58</f>
        <v>-0.22334591585865127</v>
      </c>
      <c r="E58" s="2">
        <f>MACD!F58</f>
        <v>-0.22722613297192862</v>
      </c>
      <c r="F58" s="2">
        <f>'Moving Avg'!D58</f>
        <v>5.7232000000000003</v>
      </c>
      <c r="G58" s="2">
        <f>'Moving Avg'!F58</f>
        <v>5.3431499999999996</v>
      </c>
      <c r="H58" s="2">
        <f>'Moving Avg'!G58</f>
        <v>4.9211599999999995</v>
      </c>
      <c r="I58" s="2">
        <f>'Moving Avg'!H58</f>
        <v>0</v>
      </c>
      <c r="J58" s="5" t="str">
        <f>OBV!F58</f>
        <v>BULLISH</v>
      </c>
      <c r="K58" s="5" t="str">
        <f>OBV!G58</f>
        <v>STRONG</v>
      </c>
      <c r="L58" s="5" t="str">
        <f>OBV!H58</f>
        <v>CONFIRMED BULLISH</v>
      </c>
      <c r="M58" s="7">
        <f t="shared" si="0"/>
        <v>0</v>
      </c>
      <c r="N58" s="7">
        <f t="shared" si="1"/>
        <v>0</v>
      </c>
      <c r="O58" s="7">
        <f t="shared" si="2"/>
        <v>75</v>
      </c>
      <c r="P58" s="7">
        <f t="shared" si="3"/>
        <v>100</v>
      </c>
      <c r="Q58" s="8">
        <f t="shared" si="4"/>
        <v>26.25</v>
      </c>
      <c r="R58" s="8">
        <f t="shared" si="5"/>
        <v>51.25</v>
      </c>
      <c r="S58" s="8">
        <f t="shared" si="6"/>
        <v>63.75</v>
      </c>
      <c r="T58" s="8">
        <f t="shared" si="7"/>
        <v>43.75</v>
      </c>
      <c r="U58" s="7">
        <f t="shared" si="8"/>
        <v>47.083333333333336</v>
      </c>
      <c r="V58" s="7">
        <f t="shared" si="9"/>
        <v>46.25</v>
      </c>
    </row>
    <row r="59" spans="1:22" ht="13.5" x14ac:dyDescent="0.25">
      <c r="A59" s="3">
        <f>RSI!A59</f>
        <v>42089</v>
      </c>
      <c r="B59" s="2">
        <f>RSI!B59</f>
        <v>5.9249999999999998</v>
      </c>
      <c r="C59" s="2">
        <f>RSI!I59</f>
        <v>86.991986627000131</v>
      </c>
      <c r="D59" s="2">
        <f>MACD!E59</f>
        <v>-0.21906919969472671</v>
      </c>
      <c r="E59" s="2">
        <f>MACD!F59</f>
        <v>-0.22559474631648824</v>
      </c>
      <c r="F59" s="2">
        <f>'Moving Avg'!D59</f>
        <v>5.8094000000000001</v>
      </c>
      <c r="G59" s="2">
        <f>'Moving Avg'!F59</f>
        <v>5.4028999999999998</v>
      </c>
      <c r="H59" s="2">
        <f>'Moving Avg'!G59</f>
        <v>4.9493599999999995</v>
      </c>
      <c r="I59" s="2">
        <f>'Moving Avg'!H59</f>
        <v>0</v>
      </c>
      <c r="J59" s="5" t="str">
        <f>OBV!F59</f>
        <v>BULLISH</v>
      </c>
      <c r="K59" s="5" t="str">
        <f>OBV!G59</f>
        <v>STRONG</v>
      </c>
      <c r="L59" s="5" t="str">
        <f>OBV!H59</f>
        <v>CONFIRMED BULLISH</v>
      </c>
      <c r="M59" s="7">
        <f t="shared" si="0"/>
        <v>0</v>
      </c>
      <c r="N59" s="7">
        <f t="shared" si="1"/>
        <v>0</v>
      </c>
      <c r="O59" s="7">
        <f t="shared" si="2"/>
        <v>75</v>
      </c>
      <c r="P59" s="7">
        <f t="shared" si="3"/>
        <v>100</v>
      </c>
      <c r="Q59" s="8">
        <f t="shared" si="4"/>
        <v>26.25</v>
      </c>
      <c r="R59" s="8">
        <f t="shared" si="5"/>
        <v>51.25</v>
      </c>
      <c r="S59" s="8">
        <f t="shared" si="6"/>
        <v>63.75</v>
      </c>
      <c r="T59" s="8">
        <f t="shared" si="7"/>
        <v>43.75</v>
      </c>
      <c r="U59" s="7">
        <f t="shared" si="8"/>
        <v>47.083333333333336</v>
      </c>
      <c r="V59" s="7">
        <f t="shared" si="9"/>
        <v>46.25</v>
      </c>
    </row>
    <row r="60" spans="1:22" ht="13.5" x14ac:dyDescent="0.25">
      <c r="A60" s="3">
        <f>RSI!A60</f>
        <v>42090</v>
      </c>
      <c r="B60" s="2">
        <f>RSI!B60</f>
        <v>5.9290000000000003</v>
      </c>
      <c r="C60" s="2">
        <f>RSI!I60</f>
        <v>87.055753419640368</v>
      </c>
      <c r="D60" s="2">
        <f>MACD!E60</f>
        <v>-0.21944420327347913</v>
      </c>
      <c r="E60" s="2">
        <f>MACD!F60</f>
        <v>-0.22436463770788645</v>
      </c>
      <c r="F60" s="2">
        <f>'Moving Avg'!D60</f>
        <v>5.8712</v>
      </c>
      <c r="G60" s="2">
        <f>'Moving Avg'!F60</f>
        <v>5.4602500000000003</v>
      </c>
      <c r="H60" s="2">
        <f>'Moving Avg'!G60</f>
        <v>4.9775399999999994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  <c r="M60" s="7">
        <f t="shared" si="0"/>
        <v>0</v>
      </c>
      <c r="N60" s="7">
        <f t="shared" si="1"/>
        <v>0</v>
      </c>
      <c r="O60" s="7">
        <f t="shared" si="2"/>
        <v>75</v>
      </c>
      <c r="P60" s="7">
        <f t="shared" si="3"/>
        <v>100</v>
      </c>
      <c r="Q60" s="8">
        <f t="shared" si="4"/>
        <v>26.25</v>
      </c>
      <c r="R60" s="8">
        <f t="shared" si="5"/>
        <v>51.25</v>
      </c>
      <c r="S60" s="8">
        <f t="shared" si="6"/>
        <v>63.75</v>
      </c>
      <c r="T60" s="8">
        <f t="shared" si="7"/>
        <v>43.75</v>
      </c>
      <c r="U60" s="7">
        <f t="shared" si="8"/>
        <v>47.083333333333336</v>
      </c>
      <c r="V60" s="7">
        <f t="shared" si="9"/>
        <v>46.25</v>
      </c>
    </row>
    <row r="61" spans="1:22" ht="13.5" x14ac:dyDescent="0.25">
      <c r="A61" s="3">
        <f>RSI!A61</f>
        <v>42093</v>
      </c>
      <c r="B61" s="2">
        <f>RSI!B61</f>
        <v>5.9290000000000003</v>
      </c>
      <c r="C61" s="2">
        <f>RSI!I61</f>
        <v>87.055753419640368</v>
      </c>
      <c r="D61" s="2">
        <f>MACD!E61</f>
        <v>-0.2081318077494414</v>
      </c>
      <c r="E61" s="2">
        <f>MACD!F61</f>
        <v>-0.22111807171619743</v>
      </c>
      <c r="F61" s="2">
        <f>'Moving Avg'!D61</f>
        <v>5.8992000000000004</v>
      </c>
      <c r="G61" s="2">
        <f>'Moving Avg'!F61</f>
        <v>5.5108000000000006</v>
      </c>
      <c r="H61" s="2">
        <f>'Moving Avg'!G61</f>
        <v>5.0053600000000005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CONFIRMED BULLISH</v>
      </c>
      <c r="M61" s="7">
        <f t="shared" si="0"/>
        <v>0</v>
      </c>
      <c r="N61" s="7">
        <f t="shared" si="1"/>
        <v>0</v>
      </c>
      <c r="O61" s="7">
        <f t="shared" si="2"/>
        <v>75</v>
      </c>
      <c r="P61" s="7">
        <f t="shared" si="3"/>
        <v>100</v>
      </c>
      <c r="Q61" s="8">
        <f t="shared" si="4"/>
        <v>26.25</v>
      </c>
      <c r="R61" s="8">
        <f t="shared" si="5"/>
        <v>51.25</v>
      </c>
      <c r="S61" s="8">
        <f t="shared" si="6"/>
        <v>63.75</v>
      </c>
      <c r="T61" s="8">
        <f t="shared" si="7"/>
        <v>43.75</v>
      </c>
      <c r="U61" s="7">
        <f t="shared" si="8"/>
        <v>47.083333333333336</v>
      </c>
      <c r="V61" s="7">
        <f t="shared" si="9"/>
        <v>46.25</v>
      </c>
    </row>
    <row r="62" spans="1:22" ht="13.5" x14ac:dyDescent="0.25">
      <c r="A62" s="3">
        <f>RSI!A62</f>
        <v>42094</v>
      </c>
      <c r="B62" s="2">
        <f>RSI!B62</f>
        <v>5.8079999999999998</v>
      </c>
      <c r="C62" s="2">
        <f>RSI!I62</f>
        <v>74.280910649980086</v>
      </c>
      <c r="D62" s="2">
        <f>MACD!E62</f>
        <v>-0.18340406985739577</v>
      </c>
      <c r="E62" s="2">
        <f>MACD!F62</f>
        <v>-0.2135752713444371</v>
      </c>
      <c r="F62" s="2">
        <f>'Moving Avg'!D62</f>
        <v>5.8890000000000002</v>
      </c>
      <c r="G62" s="2">
        <f>'Moving Avg'!F62</f>
        <v>5.5548500000000001</v>
      </c>
      <c r="H62" s="2">
        <f>'Moving Avg'!G62</f>
        <v>5.0307599999999999</v>
      </c>
      <c r="I62" s="2">
        <f>'Moving Avg'!H62</f>
        <v>0</v>
      </c>
      <c r="J62" s="5" t="str">
        <f>OBV!F62</f>
        <v>BULLISH</v>
      </c>
      <c r="K62" s="5" t="str">
        <f>OBV!G62</f>
        <v>NEUTRAL</v>
      </c>
      <c r="L62" s="5" t="str">
        <f>OBV!H62</f>
        <v>BULLISH DIVERGENCE</v>
      </c>
      <c r="M62" s="7">
        <f t="shared" si="0"/>
        <v>0</v>
      </c>
      <c r="N62" s="7">
        <f t="shared" si="1"/>
        <v>0</v>
      </c>
      <c r="O62" s="7">
        <f t="shared" si="2"/>
        <v>75</v>
      </c>
      <c r="P62" s="7">
        <f t="shared" si="3"/>
        <v>66.5</v>
      </c>
      <c r="Q62" s="8">
        <f t="shared" si="4"/>
        <v>21.225000000000001</v>
      </c>
      <c r="R62" s="8">
        <f t="shared" si="5"/>
        <v>42.875</v>
      </c>
      <c r="S62" s="8">
        <f t="shared" si="6"/>
        <v>48.674999999999997</v>
      </c>
      <c r="T62" s="8">
        <f t="shared" si="7"/>
        <v>35.375</v>
      </c>
      <c r="U62" s="7">
        <f t="shared" si="8"/>
        <v>37.591666666666661</v>
      </c>
      <c r="V62" s="7">
        <f t="shared" si="9"/>
        <v>37.037499999999994</v>
      </c>
    </row>
    <row r="63" spans="1:22" ht="13.5" x14ac:dyDescent="0.25">
      <c r="A63" s="3">
        <f>RSI!A63</f>
        <v>42095</v>
      </c>
      <c r="B63" s="2">
        <f>RSI!B63</f>
        <v>5.8079999999999998</v>
      </c>
      <c r="C63" s="2">
        <f>RSI!I63</f>
        <v>74.280910649980086</v>
      </c>
      <c r="D63" s="2">
        <f>MACD!E63</f>
        <v>-0.15533642256468383</v>
      </c>
      <c r="E63" s="2">
        <f>MACD!F63</f>
        <v>-0.20192750158848646</v>
      </c>
      <c r="F63" s="2">
        <f>'Moving Avg'!D63</f>
        <v>5.8798000000000004</v>
      </c>
      <c r="G63" s="2">
        <f>'Moving Avg'!F63</f>
        <v>5.5916499999999996</v>
      </c>
      <c r="H63" s="2">
        <f>'Moving Avg'!G63</f>
        <v>5.0561599999999984</v>
      </c>
      <c r="I63" s="2">
        <f>'Moving Avg'!H63</f>
        <v>0</v>
      </c>
      <c r="J63" s="5" t="str">
        <f>OBV!F63</f>
        <v>BULLISH</v>
      </c>
      <c r="K63" s="5" t="str">
        <f>OBV!G63</f>
        <v>STRONG</v>
      </c>
      <c r="L63" s="5" t="str">
        <f>OBV!H63</f>
        <v>BULLISH DIVERGENCE</v>
      </c>
      <c r="M63" s="7">
        <f t="shared" si="0"/>
        <v>0</v>
      </c>
      <c r="N63" s="7">
        <f t="shared" si="1"/>
        <v>0</v>
      </c>
      <c r="O63" s="7">
        <f t="shared" si="2"/>
        <v>75</v>
      </c>
      <c r="P63" s="7">
        <f t="shared" si="3"/>
        <v>83</v>
      </c>
      <c r="Q63" s="8">
        <f t="shared" si="4"/>
        <v>23.7</v>
      </c>
      <c r="R63" s="8">
        <f t="shared" si="5"/>
        <v>47</v>
      </c>
      <c r="S63" s="8">
        <f t="shared" si="6"/>
        <v>56.1</v>
      </c>
      <c r="T63" s="8">
        <f t="shared" si="7"/>
        <v>39.5</v>
      </c>
      <c r="U63" s="7">
        <f t="shared" si="8"/>
        <v>42.266666666666673</v>
      </c>
      <c r="V63" s="7">
        <f t="shared" si="9"/>
        <v>41.575000000000003</v>
      </c>
    </row>
    <row r="64" spans="1:22" ht="13.5" x14ac:dyDescent="0.25">
      <c r="A64" s="3">
        <f>RSI!A64</f>
        <v>42096</v>
      </c>
      <c r="B64" s="2">
        <f>RSI!B64</f>
        <v>5.8079999999999998</v>
      </c>
      <c r="C64" s="2">
        <f>RSI!I64</f>
        <v>74.280910649980072</v>
      </c>
      <c r="D64" s="2">
        <f>MACD!E64</f>
        <v>-0.15381520120925796</v>
      </c>
      <c r="E64" s="2">
        <f>MACD!F64</f>
        <v>-0.19230504151264077</v>
      </c>
      <c r="F64" s="2">
        <f>'Moving Avg'!D64</f>
        <v>5.8563999999999998</v>
      </c>
      <c r="G64" s="2">
        <f>'Moving Avg'!F64</f>
        <v>5.6209499999999988</v>
      </c>
      <c r="H64" s="2">
        <f>'Moving Avg'!G64</f>
        <v>5.0805199999999999</v>
      </c>
      <c r="I64" s="2">
        <f>'Moving Avg'!H64</f>
        <v>0</v>
      </c>
      <c r="J64" s="5" t="str">
        <f>OBV!F64</f>
        <v>BULLISH</v>
      </c>
      <c r="K64" s="5" t="str">
        <f>OBV!G64</f>
        <v>NEUTRAL</v>
      </c>
      <c r="L64" s="5" t="str">
        <f>OBV!H64</f>
        <v>BULLISH DIVERGENCE</v>
      </c>
      <c r="M64" s="7">
        <f t="shared" si="0"/>
        <v>0</v>
      </c>
      <c r="N64" s="7">
        <f t="shared" si="1"/>
        <v>0</v>
      </c>
      <c r="O64" s="7">
        <f t="shared" si="2"/>
        <v>75</v>
      </c>
      <c r="P64" s="7">
        <f t="shared" si="3"/>
        <v>66.5</v>
      </c>
      <c r="Q64" s="8">
        <f t="shared" si="4"/>
        <v>21.225000000000001</v>
      </c>
      <c r="R64" s="8">
        <f t="shared" si="5"/>
        <v>42.875</v>
      </c>
      <c r="S64" s="8">
        <f t="shared" si="6"/>
        <v>48.674999999999997</v>
      </c>
      <c r="T64" s="8">
        <f t="shared" si="7"/>
        <v>35.375</v>
      </c>
      <c r="U64" s="7">
        <f t="shared" si="8"/>
        <v>37.591666666666661</v>
      </c>
      <c r="V64" s="7">
        <f t="shared" si="9"/>
        <v>37.037499999999994</v>
      </c>
    </row>
    <row r="65" spans="1:22" ht="13.5" x14ac:dyDescent="0.25">
      <c r="A65" s="3">
        <f>RSI!A65</f>
        <v>42097</v>
      </c>
      <c r="B65" s="2">
        <f>RSI!B65</f>
        <v>5.7750000000000004</v>
      </c>
      <c r="C65" s="2">
        <f>RSI!I65</f>
        <v>70.744727247695494</v>
      </c>
      <c r="D65" s="2">
        <f>MACD!E65</f>
        <v>-0.13261976907940287</v>
      </c>
      <c r="E65" s="2">
        <f>MACD!F65</f>
        <v>-0.18036798702599321</v>
      </c>
      <c r="F65" s="2">
        <f>'Moving Avg'!D65</f>
        <v>5.8255999999999997</v>
      </c>
      <c r="G65" s="2">
        <f>'Moving Avg'!F65</f>
        <v>5.6481499999999993</v>
      </c>
      <c r="H65" s="2">
        <f>'Moving Avg'!G65</f>
        <v>5.1048799999999996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  <c r="M65" s="7">
        <f t="shared" si="0"/>
        <v>0</v>
      </c>
      <c r="N65" s="7">
        <f t="shared" si="1"/>
        <v>0</v>
      </c>
      <c r="O65" s="7">
        <f t="shared" si="2"/>
        <v>75</v>
      </c>
      <c r="P65" s="7">
        <f t="shared" si="3"/>
        <v>0</v>
      </c>
      <c r="Q65" s="8">
        <f t="shared" si="4"/>
        <v>11.25</v>
      </c>
      <c r="R65" s="8">
        <f t="shared" si="5"/>
        <v>26.25</v>
      </c>
      <c r="S65" s="8">
        <f t="shared" si="6"/>
        <v>18.75</v>
      </c>
      <c r="T65" s="8">
        <f t="shared" si="7"/>
        <v>18.75</v>
      </c>
      <c r="U65" s="7">
        <f t="shared" si="8"/>
        <v>18.75</v>
      </c>
      <c r="V65" s="7">
        <f t="shared" si="9"/>
        <v>18.75</v>
      </c>
    </row>
    <row r="66" spans="1:22" ht="13.5" x14ac:dyDescent="0.25">
      <c r="A66" s="3">
        <f>RSI!A66</f>
        <v>42100</v>
      </c>
      <c r="B66" s="2">
        <f>RSI!B66</f>
        <v>5.8079999999999998</v>
      </c>
      <c r="C66" s="2">
        <f>RSI!I66</f>
        <v>72.171428864337102</v>
      </c>
      <c r="D66" s="2">
        <f>MACD!E66</f>
        <v>-9.2713151096417867E-2</v>
      </c>
      <c r="E66" s="2">
        <f>MACD!F66</f>
        <v>-0.16283701984007815</v>
      </c>
      <c r="F66" s="2">
        <f>'Moving Avg'!D66</f>
        <v>5.8013999999999992</v>
      </c>
      <c r="G66" s="2">
        <f>'Moving Avg'!F66</f>
        <v>5.6767500000000002</v>
      </c>
      <c r="H66" s="2">
        <f>'Moving Avg'!G66</f>
        <v>5.1283000000000003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  <c r="M66" s="7">
        <f t="shared" ref="M66:M129" si="10">IF(C66&lt;30,50, IF(C66&gt;70, 0, 25))</f>
        <v>0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75</v>
      </c>
      <c r="P66" s="7">
        <f t="shared" ref="P66:P129" si="13">IF(L66="confirmed bullish", 34, IF(L66="bullish divergence",17, 0))+IF(J66="bullish",33,IF(J66="bearish",0,16.5))+IF(K66="strong",33,IF(K66="weak",0,16.5))</f>
        <v>0</v>
      </c>
      <c r="Q66" s="8">
        <f t="shared" si="4"/>
        <v>11.25</v>
      </c>
      <c r="R66" s="8">
        <f t="shared" si="5"/>
        <v>26.25</v>
      </c>
      <c r="S66" s="8">
        <f t="shared" si="6"/>
        <v>18.75</v>
      </c>
      <c r="T66" s="8">
        <f t="shared" si="7"/>
        <v>18.75</v>
      </c>
      <c r="U66" s="7">
        <f t="shared" si="8"/>
        <v>18.75</v>
      </c>
      <c r="V66" s="7">
        <f t="shared" si="9"/>
        <v>18.75</v>
      </c>
    </row>
    <row r="67" spans="1:22" ht="13.5" x14ac:dyDescent="0.25">
      <c r="A67" s="3">
        <f>RSI!A67</f>
        <v>42101</v>
      </c>
      <c r="B67" s="2">
        <f>RSI!B67</f>
        <v>5.8170000000000002</v>
      </c>
      <c r="C67" s="2">
        <f>RSI!I67</f>
        <v>72.564396489946944</v>
      </c>
      <c r="D67" s="2">
        <f>MACD!E67</f>
        <v>-5.0504682293834868E-2</v>
      </c>
      <c r="E67" s="2">
        <f>MACD!F67</f>
        <v>-0.14037055233082948</v>
      </c>
      <c r="F67" s="2">
        <f>'Moving Avg'!D67</f>
        <v>5.8031999999999995</v>
      </c>
      <c r="G67" s="2">
        <f>'Moving Avg'!F67</f>
        <v>5.7057999999999991</v>
      </c>
      <c r="H67" s="2">
        <f>'Moving Avg'!G67</f>
        <v>5.1518999999999995</v>
      </c>
      <c r="I67" s="2">
        <f>'Moving Avg'!H67</f>
        <v>0</v>
      </c>
      <c r="J67" s="5" t="str">
        <f>OBV!F67</f>
        <v>BULLISH</v>
      </c>
      <c r="K67" s="5" t="str">
        <f>OBV!G67</f>
        <v>STRONG</v>
      </c>
      <c r="L67" s="5" t="str">
        <f>OBV!H67</f>
        <v>CONFIRMED BULLISH</v>
      </c>
      <c r="M67" s="7">
        <f t="shared" si="10"/>
        <v>0</v>
      </c>
      <c r="N67" s="7">
        <f t="shared" si="11"/>
        <v>0</v>
      </c>
      <c r="O67" s="7">
        <f t="shared" si="12"/>
        <v>75</v>
      </c>
      <c r="P67" s="7">
        <f t="shared" si="13"/>
        <v>100</v>
      </c>
      <c r="Q67" s="8">
        <f t="shared" ref="Q67:Q130" si="14">0.35*M67+N67*0.35+O67*0.15+P67*0.15</f>
        <v>26.25</v>
      </c>
      <c r="R67" s="8">
        <f t="shared" ref="R67:R130" si="15">M67*0.2+N67*0.2+O67*0.35+P67*0.25</f>
        <v>51.25</v>
      </c>
      <c r="S67" s="8">
        <f t="shared" ref="S67:S130" si="16">M67*0.15+N67*0.15+O67*0.25+P67*0.45</f>
        <v>63.75</v>
      </c>
      <c r="T67" s="8">
        <f t="shared" ref="T67:T130" si="17">0.25*SUM(M67:P67)</f>
        <v>43.75</v>
      </c>
      <c r="U67" s="7">
        <f t="shared" ref="U67:U130" si="18">SUM(Q67:S67)/3</f>
        <v>47.083333333333336</v>
      </c>
      <c r="V67" s="7">
        <f t="shared" ref="V67:V130" si="19">SUM(Q67:T67)/4</f>
        <v>46.25</v>
      </c>
    </row>
    <row r="68" spans="1:22" ht="13.5" x14ac:dyDescent="0.25">
      <c r="A68" s="3">
        <f>RSI!A68</f>
        <v>42102</v>
      </c>
      <c r="B68" s="2">
        <f>RSI!B68</f>
        <v>5.92</v>
      </c>
      <c r="C68" s="2">
        <f>RSI!I68</f>
        <v>76.631427208101357</v>
      </c>
      <c r="D68" s="2">
        <f>MACD!E68</f>
        <v>-2.4780045114672689E-2</v>
      </c>
      <c r="E68" s="2">
        <f>MACD!F68</f>
        <v>-0.11725245088759813</v>
      </c>
      <c r="F68" s="2">
        <f>'Moving Avg'!D68</f>
        <v>5.8255999999999997</v>
      </c>
      <c r="G68" s="2">
        <f>'Moving Avg'!F68</f>
        <v>5.7322499999999996</v>
      </c>
      <c r="H68" s="2">
        <f>'Moving Avg'!G68</f>
        <v>5.1766399999999999</v>
      </c>
      <c r="I68" s="2">
        <f>'Moving Avg'!H68</f>
        <v>0</v>
      </c>
      <c r="J68" s="5" t="str">
        <f>OBV!F68</f>
        <v>BULLISH</v>
      </c>
      <c r="K68" s="5" t="str">
        <f>OBV!G68</f>
        <v>STRONG</v>
      </c>
      <c r="L68" s="5" t="str">
        <f>OBV!H68</f>
        <v>CONFIRMED BULLISH</v>
      </c>
      <c r="M68" s="7">
        <f t="shared" si="10"/>
        <v>0</v>
      </c>
      <c r="N68" s="7">
        <f t="shared" si="11"/>
        <v>0</v>
      </c>
      <c r="O68" s="7">
        <f t="shared" si="12"/>
        <v>75</v>
      </c>
      <c r="P68" s="7">
        <f t="shared" si="13"/>
        <v>100</v>
      </c>
      <c r="Q68" s="8">
        <f t="shared" si="14"/>
        <v>26.25</v>
      </c>
      <c r="R68" s="8">
        <f t="shared" si="15"/>
        <v>51.25</v>
      </c>
      <c r="S68" s="8">
        <f t="shared" si="16"/>
        <v>63.75</v>
      </c>
      <c r="T68" s="8">
        <f t="shared" si="17"/>
        <v>43.75</v>
      </c>
      <c r="U68" s="7">
        <f t="shared" si="18"/>
        <v>47.083333333333336</v>
      </c>
      <c r="V68" s="7">
        <f t="shared" si="19"/>
        <v>46.25</v>
      </c>
    </row>
    <row r="69" spans="1:22" ht="13.5" x14ac:dyDescent="0.25">
      <c r="A69" s="3">
        <f>RSI!A69</f>
        <v>42104</v>
      </c>
      <c r="B69" s="2">
        <f>RSI!B69</f>
        <v>5.92</v>
      </c>
      <c r="C69" s="2">
        <f>RSI!I69</f>
        <v>76.631427208101357</v>
      </c>
      <c r="D69" s="2">
        <f>MACD!E69</f>
        <v>5.8279190013621474E-3</v>
      </c>
      <c r="E69" s="2">
        <f>MACD!F69</f>
        <v>-9.2636376909806084E-2</v>
      </c>
      <c r="F69" s="2">
        <f>'Moving Avg'!D69</f>
        <v>5.8480000000000008</v>
      </c>
      <c r="G69" s="2">
        <f>'Moving Avg'!F69</f>
        <v>5.758</v>
      </c>
      <c r="H69" s="2">
        <f>'Moving Avg'!G69</f>
        <v>5.2013800000000003</v>
      </c>
      <c r="I69" s="2">
        <f>'Moving Avg'!H69</f>
        <v>0</v>
      </c>
      <c r="J69" s="5" t="str">
        <f>OBV!F69</f>
        <v>BULLISH</v>
      </c>
      <c r="K69" s="5" t="str">
        <f>OBV!G69</f>
        <v>STRONG</v>
      </c>
      <c r="L69" s="5" t="str">
        <f>OBV!H69</f>
        <v>CONFIRMED BULLISH</v>
      </c>
      <c r="M69" s="7">
        <f t="shared" si="10"/>
        <v>0</v>
      </c>
      <c r="N69" s="7">
        <f t="shared" si="11"/>
        <v>0</v>
      </c>
      <c r="O69" s="7">
        <f t="shared" si="12"/>
        <v>75</v>
      </c>
      <c r="P69" s="7">
        <f t="shared" si="13"/>
        <v>100</v>
      </c>
      <c r="Q69" s="8">
        <f t="shared" si="14"/>
        <v>26.25</v>
      </c>
      <c r="R69" s="8">
        <f t="shared" si="15"/>
        <v>51.25</v>
      </c>
      <c r="S69" s="8">
        <f t="shared" si="16"/>
        <v>63.75</v>
      </c>
      <c r="T69" s="8">
        <f t="shared" si="17"/>
        <v>43.75</v>
      </c>
      <c r="U69" s="7">
        <f t="shared" si="18"/>
        <v>47.083333333333336</v>
      </c>
      <c r="V69" s="7">
        <f t="shared" si="19"/>
        <v>46.25</v>
      </c>
    </row>
    <row r="70" spans="1:22" ht="13.5" x14ac:dyDescent="0.25">
      <c r="A70" s="3">
        <f>RSI!A70</f>
        <v>42107</v>
      </c>
      <c r="B70" s="2">
        <f>RSI!B70</f>
        <v>5.92</v>
      </c>
      <c r="C70" s="2">
        <f>RSI!I70</f>
        <v>76.631427208101357</v>
      </c>
      <c r="D70" s="2">
        <f>MACD!E70</f>
        <v>3.041446730878139E-2</v>
      </c>
      <c r="E70" s="2">
        <f>MACD!F70</f>
        <v>-6.8026208066088598E-2</v>
      </c>
      <c r="F70" s="2">
        <f>'Moving Avg'!D70</f>
        <v>5.8770000000000007</v>
      </c>
      <c r="G70" s="2">
        <f>'Moving Avg'!F70</f>
        <v>5.7837499999999995</v>
      </c>
      <c r="H70" s="2">
        <f>'Moving Avg'!G70</f>
        <v>5.2261199999999999</v>
      </c>
      <c r="I70" s="2">
        <f>'Moving Avg'!H70</f>
        <v>0</v>
      </c>
      <c r="J70" s="5" t="str">
        <f>OBV!F70</f>
        <v>BULLISH</v>
      </c>
      <c r="K70" s="5" t="str">
        <f>OBV!G70</f>
        <v>STRONG</v>
      </c>
      <c r="L70" s="5" t="str">
        <f>OBV!H70</f>
        <v>CONFIRMED BULLISH</v>
      </c>
      <c r="M70" s="7">
        <f t="shared" si="10"/>
        <v>0</v>
      </c>
      <c r="N70" s="7">
        <f t="shared" si="11"/>
        <v>0</v>
      </c>
      <c r="O70" s="7">
        <f t="shared" si="12"/>
        <v>75</v>
      </c>
      <c r="P70" s="7">
        <f t="shared" si="13"/>
        <v>100</v>
      </c>
      <c r="Q70" s="8">
        <f t="shared" si="14"/>
        <v>26.25</v>
      </c>
      <c r="R70" s="8">
        <f t="shared" si="15"/>
        <v>51.25</v>
      </c>
      <c r="S70" s="8">
        <f t="shared" si="16"/>
        <v>63.75</v>
      </c>
      <c r="T70" s="8">
        <f t="shared" si="17"/>
        <v>43.75</v>
      </c>
      <c r="U70" s="7">
        <f t="shared" si="18"/>
        <v>47.083333333333336</v>
      </c>
      <c r="V70" s="7">
        <f t="shared" si="19"/>
        <v>46.25</v>
      </c>
    </row>
    <row r="71" spans="1:22" ht="13.5" x14ac:dyDescent="0.25">
      <c r="A71" s="3">
        <f>RSI!A71</f>
        <v>42108</v>
      </c>
      <c r="B71" s="2">
        <f>RSI!B71</f>
        <v>5.9249999999999998</v>
      </c>
      <c r="C71" s="2">
        <f>RSI!I71</f>
        <v>76.83958662895067</v>
      </c>
      <c r="D71" s="2">
        <f>MACD!E71</f>
        <v>4.9063022623040631E-2</v>
      </c>
      <c r="E71" s="2">
        <f>MACD!F71</f>
        <v>-4.4608361928262757E-2</v>
      </c>
      <c r="F71" s="2">
        <f>'Moving Avg'!D71</f>
        <v>5.9003999999999994</v>
      </c>
      <c r="G71" s="2">
        <f>'Moving Avg'!F71</f>
        <v>5.8048500000000001</v>
      </c>
      <c r="H71" s="2">
        <f>'Moving Avg'!G71</f>
        <v>5.2509600000000001</v>
      </c>
      <c r="I71" s="2">
        <f>'Moving Avg'!H71</f>
        <v>0</v>
      </c>
      <c r="J71" s="5" t="str">
        <f>OBV!F71</f>
        <v>BULLISH</v>
      </c>
      <c r="K71" s="5" t="str">
        <f>OBV!G71</f>
        <v>STRONG</v>
      </c>
      <c r="L71" s="5" t="str">
        <f>OBV!H71</f>
        <v>CONFIRMED BULLISH</v>
      </c>
      <c r="M71" s="7">
        <f t="shared" si="10"/>
        <v>0</v>
      </c>
      <c r="N71" s="7">
        <f t="shared" si="11"/>
        <v>0</v>
      </c>
      <c r="O71" s="7">
        <f t="shared" si="12"/>
        <v>75</v>
      </c>
      <c r="P71" s="7">
        <f t="shared" si="13"/>
        <v>100</v>
      </c>
      <c r="Q71" s="8">
        <f t="shared" si="14"/>
        <v>26.25</v>
      </c>
      <c r="R71" s="8">
        <f t="shared" si="15"/>
        <v>51.25</v>
      </c>
      <c r="S71" s="8">
        <f t="shared" si="16"/>
        <v>63.75</v>
      </c>
      <c r="T71" s="8">
        <f t="shared" si="17"/>
        <v>43.75</v>
      </c>
      <c r="U71" s="7">
        <f t="shared" si="18"/>
        <v>47.083333333333336</v>
      </c>
      <c r="V71" s="7">
        <f t="shared" si="19"/>
        <v>46.25</v>
      </c>
    </row>
    <row r="72" spans="1:22" ht="13.5" x14ac:dyDescent="0.25">
      <c r="A72" s="3">
        <f>RSI!A72</f>
        <v>42109</v>
      </c>
      <c r="B72" s="2">
        <f>RSI!B72</f>
        <v>5.9249999999999998</v>
      </c>
      <c r="C72" s="2">
        <f>RSI!I72</f>
        <v>76.83958662895067</v>
      </c>
      <c r="D72" s="2">
        <f>MACD!E72</f>
        <v>4.4544790773834997E-2</v>
      </c>
      <c r="E72" s="2">
        <f>MACD!F72</f>
        <v>-2.6777731387843208E-2</v>
      </c>
      <c r="F72" s="2">
        <f>'Moving Avg'!D72</f>
        <v>5.9219999999999997</v>
      </c>
      <c r="G72" s="2">
        <f>'Moving Avg'!F72</f>
        <v>5.8229000000000006</v>
      </c>
      <c r="H72" s="2">
        <f>'Moving Avg'!G72</f>
        <v>5.2758000000000003</v>
      </c>
      <c r="I72" s="2">
        <f>'Moving Avg'!H72</f>
        <v>0</v>
      </c>
      <c r="J72" s="5" t="str">
        <f>OBV!F72</f>
        <v>BULLISH</v>
      </c>
      <c r="K72" s="5" t="str">
        <f>OBV!G72</f>
        <v>STRONG</v>
      </c>
      <c r="L72" s="5" t="str">
        <f>OBV!H72</f>
        <v>CONFIRMED BULLISH</v>
      </c>
      <c r="M72" s="7">
        <f t="shared" si="10"/>
        <v>0</v>
      </c>
      <c r="N72" s="7">
        <f t="shared" si="11"/>
        <v>0</v>
      </c>
      <c r="O72" s="7">
        <f t="shared" si="12"/>
        <v>75</v>
      </c>
      <c r="P72" s="7">
        <f t="shared" si="13"/>
        <v>100</v>
      </c>
      <c r="Q72" s="8">
        <f t="shared" si="14"/>
        <v>26.25</v>
      </c>
      <c r="R72" s="8">
        <f t="shared" si="15"/>
        <v>51.25</v>
      </c>
      <c r="S72" s="8">
        <f t="shared" si="16"/>
        <v>63.75</v>
      </c>
      <c r="T72" s="8">
        <f t="shared" si="17"/>
        <v>43.75</v>
      </c>
      <c r="U72" s="7">
        <f t="shared" si="18"/>
        <v>47.083333333333336</v>
      </c>
      <c r="V72" s="7">
        <f t="shared" si="19"/>
        <v>46.25</v>
      </c>
    </row>
    <row r="73" spans="1:22" ht="13.5" x14ac:dyDescent="0.25">
      <c r="A73" s="3">
        <f>RSI!A73</f>
        <v>42110</v>
      </c>
      <c r="B73" s="2">
        <f>RSI!B73</f>
        <v>5.9480000000000004</v>
      </c>
      <c r="C73" s="2">
        <f>RSI!I73</f>
        <v>77.890276144342891</v>
      </c>
      <c r="D73" s="2">
        <f>MACD!E73</f>
        <v>3.7460195555524933E-2</v>
      </c>
      <c r="E73" s="2">
        <f>MACD!F73</f>
        <v>-1.393014599916958E-2</v>
      </c>
      <c r="F73" s="2">
        <f>'Moving Avg'!D73</f>
        <v>5.9276</v>
      </c>
      <c r="G73" s="2">
        <f>'Moving Avg'!F73</f>
        <v>5.8390500000000003</v>
      </c>
      <c r="H73" s="2">
        <f>'Moving Avg'!G73</f>
        <v>5.3011799999999996</v>
      </c>
      <c r="I73" s="2">
        <f>'Moving Avg'!H73</f>
        <v>0</v>
      </c>
      <c r="J73" s="5" t="str">
        <f>OBV!F73</f>
        <v>BULLISH</v>
      </c>
      <c r="K73" s="5" t="str">
        <f>OBV!G73</f>
        <v>STRONG</v>
      </c>
      <c r="L73" s="5" t="str">
        <f>OBV!H73</f>
        <v>CONFIRMED BULLISH</v>
      </c>
      <c r="M73" s="7">
        <f t="shared" si="10"/>
        <v>0</v>
      </c>
      <c r="N73" s="7">
        <f t="shared" si="11"/>
        <v>0</v>
      </c>
      <c r="O73" s="7">
        <f t="shared" si="12"/>
        <v>75</v>
      </c>
      <c r="P73" s="7">
        <f t="shared" si="13"/>
        <v>100</v>
      </c>
      <c r="Q73" s="8">
        <f t="shared" si="14"/>
        <v>26.25</v>
      </c>
      <c r="R73" s="8">
        <f t="shared" si="15"/>
        <v>51.25</v>
      </c>
      <c r="S73" s="8">
        <f t="shared" si="16"/>
        <v>63.75</v>
      </c>
      <c r="T73" s="8">
        <f t="shared" si="17"/>
        <v>43.75</v>
      </c>
      <c r="U73" s="7">
        <f t="shared" si="18"/>
        <v>47.083333333333336</v>
      </c>
      <c r="V73" s="7">
        <f t="shared" si="19"/>
        <v>46.25</v>
      </c>
    </row>
    <row r="74" spans="1:22" ht="13.5" x14ac:dyDescent="0.25">
      <c r="A74" s="3">
        <f>RSI!A74</f>
        <v>42111</v>
      </c>
      <c r="B74" s="2">
        <f>RSI!B74</f>
        <v>5.9480000000000004</v>
      </c>
      <c r="C74" s="2">
        <f>RSI!I74</f>
        <v>77.890276144342891</v>
      </c>
      <c r="D74" s="2">
        <f>MACD!E74</f>
        <v>2.9887248355361606E-2</v>
      </c>
      <c r="E74" s="2">
        <f>MACD!F74</f>
        <v>-5.1666671282633424E-3</v>
      </c>
      <c r="F74" s="2">
        <f>'Moving Avg'!D74</f>
        <v>5.9332000000000003</v>
      </c>
      <c r="G74" s="2">
        <f>'Moving Avg'!F74</f>
        <v>5.8617500000000007</v>
      </c>
      <c r="H74" s="2">
        <f>'Moving Avg'!G74</f>
        <v>5.3292799999999989</v>
      </c>
      <c r="I74" s="2">
        <f>'Moving Avg'!H74</f>
        <v>0</v>
      </c>
      <c r="J74" s="5" t="str">
        <f>OBV!F74</f>
        <v>BULLISH</v>
      </c>
      <c r="K74" s="5" t="str">
        <f>OBV!G74</f>
        <v>STRONG</v>
      </c>
      <c r="L74" s="5" t="str">
        <f>OBV!H74</f>
        <v>CONFIRMED BULLISH</v>
      </c>
      <c r="M74" s="7">
        <f t="shared" si="10"/>
        <v>0</v>
      </c>
      <c r="N74" s="7">
        <f t="shared" si="11"/>
        <v>0</v>
      </c>
      <c r="O74" s="7">
        <f t="shared" si="12"/>
        <v>75</v>
      </c>
      <c r="P74" s="7">
        <f t="shared" si="13"/>
        <v>100</v>
      </c>
      <c r="Q74" s="8">
        <f t="shared" si="14"/>
        <v>26.25</v>
      </c>
      <c r="R74" s="8">
        <f t="shared" si="15"/>
        <v>51.25</v>
      </c>
      <c r="S74" s="8">
        <f t="shared" si="16"/>
        <v>63.75</v>
      </c>
      <c r="T74" s="8">
        <f t="shared" si="17"/>
        <v>43.75</v>
      </c>
      <c r="U74" s="7">
        <f t="shared" si="18"/>
        <v>47.083333333333336</v>
      </c>
      <c r="V74" s="7">
        <f t="shared" si="19"/>
        <v>46.25</v>
      </c>
    </row>
    <row r="75" spans="1:22" ht="13.5" x14ac:dyDescent="0.25">
      <c r="A75" s="3">
        <f>RSI!A75</f>
        <v>42114</v>
      </c>
      <c r="B75" s="2">
        <f>RSI!B75</f>
        <v>5.9480000000000004</v>
      </c>
      <c r="C75" s="2">
        <f>RSI!I75</f>
        <v>77.890276144342891</v>
      </c>
      <c r="D75" s="2">
        <f>MACD!E75</f>
        <v>1.6941067519276487E-2</v>
      </c>
      <c r="E75" s="2">
        <f>MACD!F75</f>
        <v>-7.4512019875537646E-4</v>
      </c>
      <c r="F75" s="2">
        <f>'Moving Avg'!D75</f>
        <v>5.9388000000000005</v>
      </c>
      <c r="G75" s="2">
        <f>'Moving Avg'!F75</f>
        <v>5.8781500000000007</v>
      </c>
      <c r="H75" s="2">
        <f>'Moving Avg'!G75</f>
        <v>5.3581199999999987</v>
      </c>
      <c r="I75" s="2">
        <f>'Moving Avg'!H75</f>
        <v>0</v>
      </c>
      <c r="J75" s="5" t="str">
        <f>OBV!F75</f>
        <v>BULLISH</v>
      </c>
      <c r="K75" s="5" t="str">
        <f>OBV!G75</f>
        <v>STRONG</v>
      </c>
      <c r="L75" s="5" t="str">
        <f>OBV!H75</f>
        <v>BULLISH DIVERGENCE</v>
      </c>
      <c r="M75" s="7">
        <f t="shared" si="10"/>
        <v>0</v>
      </c>
      <c r="N75" s="7">
        <f t="shared" si="11"/>
        <v>0</v>
      </c>
      <c r="O75" s="7">
        <f t="shared" si="12"/>
        <v>75</v>
      </c>
      <c r="P75" s="7">
        <f t="shared" si="13"/>
        <v>83</v>
      </c>
      <c r="Q75" s="8">
        <f t="shared" si="14"/>
        <v>23.7</v>
      </c>
      <c r="R75" s="8">
        <f t="shared" si="15"/>
        <v>47</v>
      </c>
      <c r="S75" s="8">
        <f t="shared" si="16"/>
        <v>56.1</v>
      </c>
      <c r="T75" s="8">
        <f t="shared" si="17"/>
        <v>39.5</v>
      </c>
      <c r="U75" s="7">
        <f t="shared" si="18"/>
        <v>42.266666666666673</v>
      </c>
      <c r="V75" s="7">
        <f t="shared" si="19"/>
        <v>41.575000000000003</v>
      </c>
    </row>
    <row r="76" spans="1:22" ht="13.5" x14ac:dyDescent="0.25">
      <c r="A76" s="3">
        <f>RSI!A76</f>
        <v>42115</v>
      </c>
      <c r="B76" s="2">
        <f>RSI!B76</f>
        <v>5.9480000000000004</v>
      </c>
      <c r="C76" s="2">
        <f>RSI!I76</f>
        <v>77.890276144342891</v>
      </c>
      <c r="D76" s="2">
        <f>MACD!E76</f>
        <v>9.7104008526081032E-3</v>
      </c>
      <c r="E76" s="2">
        <f>MACD!F76</f>
        <v>1.3459840115173196E-3</v>
      </c>
      <c r="F76" s="2">
        <f>'Moving Avg'!D76</f>
        <v>5.9434000000000005</v>
      </c>
      <c r="G76" s="2">
        <f>'Moving Avg'!F76</f>
        <v>5.8861000000000008</v>
      </c>
      <c r="H76" s="2">
        <f>'Moving Avg'!G76</f>
        <v>5.3834999999999988</v>
      </c>
      <c r="I76" s="2">
        <f>'Moving Avg'!H76</f>
        <v>0</v>
      </c>
      <c r="J76" s="5" t="str">
        <f>OBV!F76</f>
        <v>BULLISH</v>
      </c>
      <c r="K76" s="5" t="str">
        <f>OBV!G76</f>
        <v>STRONG</v>
      </c>
      <c r="L76" s="5" t="str">
        <f>OBV!H76</f>
        <v>BULLISH DIVERGENCE</v>
      </c>
      <c r="M76" s="7">
        <f t="shared" si="10"/>
        <v>0</v>
      </c>
      <c r="N76" s="7">
        <f t="shared" si="11"/>
        <v>0</v>
      </c>
      <c r="O76" s="7">
        <f t="shared" si="12"/>
        <v>75</v>
      </c>
      <c r="P76" s="7">
        <f t="shared" si="13"/>
        <v>83</v>
      </c>
      <c r="Q76" s="8">
        <f t="shared" si="14"/>
        <v>23.7</v>
      </c>
      <c r="R76" s="8">
        <f t="shared" si="15"/>
        <v>47</v>
      </c>
      <c r="S76" s="8">
        <f t="shared" si="16"/>
        <v>56.1</v>
      </c>
      <c r="T76" s="8">
        <f t="shared" si="17"/>
        <v>39.5</v>
      </c>
      <c r="U76" s="7">
        <f t="shared" si="18"/>
        <v>42.266666666666673</v>
      </c>
      <c r="V76" s="7">
        <f t="shared" si="19"/>
        <v>41.575000000000003</v>
      </c>
    </row>
    <row r="77" spans="1:22" ht="13.5" x14ac:dyDescent="0.25">
      <c r="A77" s="3">
        <f>RSI!A77</f>
        <v>42116</v>
      </c>
      <c r="B77" s="2">
        <f>RSI!B77</f>
        <v>5.9480000000000004</v>
      </c>
      <c r="C77" s="2">
        <f>RSI!I77</f>
        <v>77.890276144342891</v>
      </c>
      <c r="D77" s="2">
        <f>MACD!E77</f>
        <v>3.7238625712845419E-3</v>
      </c>
      <c r="E77" s="2">
        <f>MACD!F77</f>
        <v>1.8215597234707641E-3</v>
      </c>
      <c r="F77" s="2">
        <f>'Moving Avg'!D77</f>
        <v>5.9480000000000004</v>
      </c>
      <c r="G77" s="2">
        <f>'Moving Avg'!F77</f>
        <v>5.890550000000002</v>
      </c>
      <c r="H77" s="2">
        <f>'Moving Avg'!G77</f>
        <v>5.408879999999999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BULLISH DIVERGENCE</v>
      </c>
      <c r="M77" s="7">
        <f t="shared" si="10"/>
        <v>0</v>
      </c>
      <c r="N77" s="7">
        <f t="shared" si="11"/>
        <v>0</v>
      </c>
      <c r="O77" s="7">
        <f t="shared" si="12"/>
        <v>75</v>
      </c>
      <c r="P77" s="7">
        <f t="shared" si="13"/>
        <v>83</v>
      </c>
      <c r="Q77" s="8">
        <f t="shared" si="14"/>
        <v>23.7</v>
      </c>
      <c r="R77" s="8">
        <f t="shared" si="15"/>
        <v>47</v>
      </c>
      <c r="S77" s="8">
        <f t="shared" si="16"/>
        <v>56.1</v>
      </c>
      <c r="T77" s="8">
        <f t="shared" si="17"/>
        <v>39.5</v>
      </c>
      <c r="U77" s="7">
        <f t="shared" si="18"/>
        <v>42.266666666666673</v>
      </c>
      <c r="V77" s="7">
        <f t="shared" si="19"/>
        <v>41.575000000000003</v>
      </c>
    </row>
    <row r="78" spans="1:22" ht="13.5" x14ac:dyDescent="0.25">
      <c r="A78" s="3">
        <f>RSI!A78</f>
        <v>42117</v>
      </c>
      <c r="B78" s="2">
        <f>RSI!B78</f>
        <v>5.9480000000000004</v>
      </c>
      <c r="C78" s="2">
        <f>RSI!I78</f>
        <v>77.890276144342891</v>
      </c>
      <c r="D78" s="2">
        <f>MACD!E78</f>
        <v>1.3344393973993895E-2</v>
      </c>
      <c r="E78" s="2">
        <f>MACD!F78</f>
        <v>4.1261265735753911E-3</v>
      </c>
      <c r="F78" s="2">
        <f>'Moving Avg'!D78</f>
        <v>5.9480000000000004</v>
      </c>
      <c r="G78" s="2">
        <f>'Moving Avg'!F78</f>
        <v>5.8952500000000017</v>
      </c>
      <c r="H78" s="2">
        <f>'Moving Avg'!G78</f>
        <v>5.4342599999999992</v>
      </c>
      <c r="I78" s="2">
        <f>'Moving Avg'!H78</f>
        <v>0</v>
      </c>
      <c r="J78" s="5" t="str">
        <f>OBV!F78</f>
        <v>NEUTRAL</v>
      </c>
      <c r="K78" s="5" t="str">
        <f>OBV!G78</f>
        <v>NEUTRAL</v>
      </c>
      <c r="L78" s="5" t="str">
        <f>OBV!H78</f>
        <v>NEUTRAL</v>
      </c>
      <c r="M78" s="7">
        <f t="shared" si="10"/>
        <v>0</v>
      </c>
      <c r="N78" s="7">
        <f t="shared" si="11"/>
        <v>0</v>
      </c>
      <c r="O78" s="7">
        <f t="shared" si="12"/>
        <v>75</v>
      </c>
      <c r="P78" s="7">
        <f t="shared" si="13"/>
        <v>33</v>
      </c>
      <c r="Q78" s="8">
        <f t="shared" si="14"/>
        <v>16.2</v>
      </c>
      <c r="R78" s="8">
        <f t="shared" si="15"/>
        <v>34.5</v>
      </c>
      <c r="S78" s="8">
        <f t="shared" si="16"/>
        <v>33.6</v>
      </c>
      <c r="T78" s="8">
        <f t="shared" si="17"/>
        <v>27</v>
      </c>
      <c r="U78" s="7">
        <f t="shared" si="18"/>
        <v>28.100000000000005</v>
      </c>
      <c r="V78" s="7">
        <f t="shared" si="19"/>
        <v>27.825000000000003</v>
      </c>
    </row>
    <row r="79" spans="1:22" ht="13.5" x14ac:dyDescent="0.25">
      <c r="A79" s="3">
        <f>RSI!A79</f>
        <v>42118</v>
      </c>
      <c r="B79" s="2">
        <f>RSI!B79</f>
        <v>5.9480000000000004</v>
      </c>
      <c r="C79" s="2">
        <f>RSI!I79</f>
        <v>77.890276144342891</v>
      </c>
      <c r="D79" s="2">
        <f>MACD!E79</f>
        <v>2.0410686167296355E-2</v>
      </c>
      <c r="E79" s="2">
        <f>MACD!F79</f>
        <v>7.3830384923195842E-3</v>
      </c>
      <c r="F79" s="2">
        <f>'Moving Avg'!D79</f>
        <v>5.9480000000000004</v>
      </c>
      <c r="G79" s="2">
        <f>'Moving Avg'!F79</f>
        <v>5.8964000000000025</v>
      </c>
      <c r="H79" s="2">
        <f>'Moving Avg'!G79</f>
        <v>5.4595599999999989</v>
      </c>
      <c r="I79" s="2">
        <f>'Moving Avg'!H79</f>
        <v>0</v>
      </c>
      <c r="J79" s="5" t="str">
        <f>OBV!F79</f>
        <v>NEUTRAL</v>
      </c>
      <c r="K79" s="5" t="str">
        <f>OBV!G79</f>
        <v>NEUTRAL</v>
      </c>
      <c r="L79" s="5" t="str">
        <f>OBV!H79</f>
        <v>NEUTRAL</v>
      </c>
      <c r="M79" s="7">
        <f t="shared" si="10"/>
        <v>0</v>
      </c>
      <c r="N79" s="7">
        <f t="shared" si="11"/>
        <v>0</v>
      </c>
      <c r="O79" s="7">
        <f t="shared" si="12"/>
        <v>75</v>
      </c>
      <c r="P79" s="7">
        <f t="shared" si="13"/>
        <v>33</v>
      </c>
      <c r="Q79" s="8">
        <f t="shared" si="14"/>
        <v>16.2</v>
      </c>
      <c r="R79" s="8">
        <f t="shared" si="15"/>
        <v>34.5</v>
      </c>
      <c r="S79" s="8">
        <f t="shared" si="16"/>
        <v>33.6</v>
      </c>
      <c r="T79" s="8">
        <f t="shared" si="17"/>
        <v>27</v>
      </c>
      <c r="U79" s="7">
        <f t="shared" si="18"/>
        <v>28.100000000000005</v>
      </c>
      <c r="V79" s="7">
        <f t="shared" si="19"/>
        <v>27.825000000000003</v>
      </c>
    </row>
    <row r="80" spans="1:22" ht="13.5" x14ac:dyDescent="0.25">
      <c r="A80" s="3">
        <f>RSI!A80</f>
        <v>42121</v>
      </c>
      <c r="B80" s="2">
        <f>RSI!B80</f>
        <v>6.109</v>
      </c>
      <c r="C80" s="2">
        <f>RSI!I80</f>
        <v>85.582002920084861</v>
      </c>
      <c r="D80" s="2">
        <f>MACD!E80</f>
        <v>1.3469340322536105E-2</v>
      </c>
      <c r="E80" s="2">
        <f>MACD!F80</f>
        <v>8.6002988583628887E-3</v>
      </c>
      <c r="F80" s="2">
        <f>'Moving Avg'!D80</f>
        <v>5.9802000000000008</v>
      </c>
      <c r="G80" s="2">
        <f>'Moving Avg'!F80</f>
        <v>5.905400000000002</v>
      </c>
      <c r="H80" s="2">
        <f>'Moving Avg'!G80</f>
        <v>5.4880799999999992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  <c r="M80" s="7">
        <f t="shared" si="10"/>
        <v>0</v>
      </c>
      <c r="N80" s="7">
        <f t="shared" si="11"/>
        <v>0</v>
      </c>
      <c r="O80" s="7">
        <f t="shared" si="12"/>
        <v>75</v>
      </c>
      <c r="P80" s="7">
        <f t="shared" si="13"/>
        <v>100</v>
      </c>
      <c r="Q80" s="8">
        <f t="shared" si="14"/>
        <v>26.25</v>
      </c>
      <c r="R80" s="8">
        <f t="shared" si="15"/>
        <v>51.25</v>
      </c>
      <c r="S80" s="8">
        <f t="shared" si="16"/>
        <v>63.75</v>
      </c>
      <c r="T80" s="8">
        <f t="shared" si="17"/>
        <v>43.75</v>
      </c>
      <c r="U80" s="7">
        <f t="shared" si="18"/>
        <v>47.083333333333336</v>
      </c>
      <c r="V80" s="7">
        <f t="shared" si="19"/>
        <v>46.25</v>
      </c>
    </row>
    <row r="81" spans="1:22" ht="13.5" x14ac:dyDescent="0.25">
      <c r="A81" s="3">
        <f>RSI!A81</f>
        <v>42122</v>
      </c>
      <c r="B81" s="2">
        <f>RSI!B81</f>
        <v>6.1239999999999997</v>
      </c>
      <c r="C81" s="2">
        <f>RSI!I81</f>
        <v>86.068292479371692</v>
      </c>
      <c r="D81" s="2">
        <f>MACD!E81</f>
        <v>5.3817406968974524E-3</v>
      </c>
      <c r="E81" s="2">
        <f>MACD!F81</f>
        <v>7.9565872260698011E-3</v>
      </c>
      <c r="F81" s="2">
        <f>'Moving Avg'!D81</f>
        <v>6.0154000000000005</v>
      </c>
      <c r="G81" s="2">
        <f>'Moving Avg'!F81</f>
        <v>5.9151500000000024</v>
      </c>
      <c r="H81" s="2">
        <f>'Moving Avg'!G81</f>
        <v>5.5169000000000006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CONFIRMED BULLISH</v>
      </c>
      <c r="M81" s="7">
        <f t="shared" si="10"/>
        <v>0</v>
      </c>
      <c r="N81" s="7">
        <f t="shared" si="11"/>
        <v>45</v>
      </c>
      <c r="O81" s="7">
        <f t="shared" si="12"/>
        <v>75</v>
      </c>
      <c r="P81" s="7">
        <f t="shared" si="13"/>
        <v>100</v>
      </c>
      <c r="Q81" s="8">
        <f t="shared" si="14"/>
        <v>42</v>
      </c>
      <c r="R81" s="8">
        <f t="shared" si="15"/>
        <v>60.25</v>
      </c>
      <c r="S81" s="8">
        <f t="shared" si="16"/>
        <v>70.5</v>
      </c>
      <c r="T81" s="8">
        <f t="shared" si="17"/>
        <v>55</v>
      </c>
      <c r="U81" s="7">
        <f t="shared" si="18"/>
        <v>57.583333333333336</v>
      </c>
      <c r="V81" s="7">
        <f t="shared" si="19"/>
        <v>56.9375</v>
      </c>
    </row>
    <row r="82" spans="1:22" ht="13.5" x14ac:dyDescent="0.25">
      <c r="A82" s="3">
        <f>RSI!A82</f>
        <v>42123</v>
      </c>
      <c r="B82" s="2">
        <f>RSI!B82</f>
        <v>6.1239999999999997</v>
      </c>
      <c r="C82" s="2">
        <f>RSI!I82</f>
        <v>86.068292479371692</v>
      </c>
      <c r="D82" s="2">
        <f>MACD!E82</f>
        <v>-3.283834402356689E-3</v>
      </c>
      <c r="E82" s="2">
        <f>MACD!F82</f>
        <v>5.7085029003845038E-3</v>
      </c>
      <c r="F82" s="2">
        <f>'Moving Avg'!D82</f>
        <v>6.0506000000000002</v>
      </c>
      <c r="G82" s="2">
        <f>'Moving Avg'!F82</f>
        <v>5.9309500000000011</v>
      </c>
      <c r="H82" s="2">
        <f>'Moving Avg'!G82</f>
        <v>5.5456200000000013</v>
      </c>
      <c r="I82" s="2">
        <f>'Moving Avg'!H82</f>
        <v>0</v>
      </c>
      <c r="J82" s="5" t="str">
        <f>OBV!F82</f>
        <v>BULLISH</v>
      </c>
      <c r="K82" s="5" t="str">
        <f>OBV!G82</f>
        <v>STRONG</v>
      </c>
      <c r="L82" s="5" t="str">
        <f>OBV!H82</f>
        <v>CONFIRMED BULLISH</v>
      </c>
      <c r="M82" s="7">
        <f t="shared" si="10"/>
        <v>0</v>
      </c>
      <c r="N82" s="7">
        <f t="shared" si="11"/>
        <v>45</v>
      </c>
      <c r="O82" s="7">
        <f t="shared" si="12"/>
        <v>75</v>
      </c>
      <c r="P82" s="7">
        <f t="shared" si="13"/>
        <v>100</v>
      </c>
      <c r="Q82" s="8">
        <f t="shared" si="14"/>
        <v>42</v>
      </c>
      <c r="R82" s="8">
        <f t="shared" si="15"/>
        <v>60.25</v>
      </c>
      <c r="S82" s="8">
        <f t="shared" si="16"/>
        <v>70.5</v>
      </c>
      <c r="T82" s="8">
        <f t="shared" si="17"/>
        <v>55</v>
      </c>
      <c r="U82" s="7">
        <f t="shared" si="18"/>
        <v>57.583333333333336</v>
      </c>
      <c r="V82" s="7">
        <f t="shared" si="19"/>
        <v>56.9375</v>
      </c>
    </row>
    <row r="83" spans="1:22" ht="13.5" x14ac:dyDescent="0.25">
      <c r="A83" s="3">
        <f>RSI!A83</f>
        <v>42124</v>
      </c>
      <c r="B83" s="2">
        <f>RSI!B83</f>
        <v>6.109</v>
      </c>
      <c r="C83" s="2">
        <f>RSI!I83</f>
        <v>82.828342182958551</v>
      </c>
      <c r="D83" s="2">
        <f>MACD!E83</f>
        <v>-7.6539136464743862E-3</v>
      </c>
      <c r="E83" s="2">
        <f>MACD!F83</f>
        <v>3.0360195910127258E-3</v>
      </c>
      <c r="F83" s="2">
        <f>'Moving Avg'!D83</f>
        <v>6.0828000000000007</v>
      </c>
      <c r="G83" s="2">
        <f>'Moving Avg'!F83</f>
        <v>5.9460000000000006</v>
      </c>
      <c r="H83" s="2">
        <f>'Moving Avg'!G83</f>
        <v>5.574040000000001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CONFIRMED BULLISH</v>
      </c>
      <c r="M83" s="7">
        <f t="shared" si="10"/>
        <v>0</v>
      </c>
      <c r="N83" s="7">
        <f t="shared" si="11"/>
        <v>45</v>
      </c>
      <c r="O83" s="7">
        <f t="shared" si="12"/>
        <v>75</v>
      </c>
      <c r="P83" s="7">
        <f t="shared" si="13"/>
        <v>100</v>
      </c>
      <c r="Q83" s="8">
        <f t="shared" si="14"/>
        <v>42</v>
      </c>
      <c r="R83" s="8">
        <f t="shared" si="15"/>
        <v>60.25</v>
      </c>
      <c r="S83" s="8">
        <f t="shared" si="16"/>
        <v>70.5</v>
      </c>
      <c r="T83" s="8">
        <f t="shared" si="17"/>
        <v>55</v>
      </c>
      <c r="U83" s="7">
        <f t="shared" si="18"/>
        <v>57.583333333333336</v>
      </c>
      <c r="V83" s="7">
        <f t="shared" si="19"/>
        <v>56.9375</v>
      </c>
    </row>
    <row r="84" spans="1:22" ht="13.5" x14ac:dyDescent="0.25">
      <c r="A84" s="3">
        <f>RSI!A84</f>
        <v>42128</v>
      </c>
      <c r="B84" s="2">
        <f>RSI!B84</f>
        <v>6.1139999999999999</v>
      </c>
      <c r="C84" s="2">
        <f>RSI!I84</f>
        <v>83.05729257979047</v>
      </c>
      <c r="D84" s="2">
        <f>MACD!E84</f>
        <v>-1.3195669024099743E-2</v>
      </c>
      <c r="E84" s="2">
        <f>MACD!F84</f>
        <v>-2.1031813200976784E-4</v>
      </c>
      <c r="F84" s="2">
        <f>'Moving Avg'!D84</f>
        <v>6.1160000000000005</v>
      </c>
      <c r="G84" s="2">
        <f>'Moving Avg'!F84</f>
        <v>5.9612999999999996</v>
      </c>
      <c r="H84" s="2">
        <f>'Moving Avg'!G84</f>
        <v>5.6024600000000007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CONFIRMED BULLISH</v>
      </c>
      <c r="M84" s="7">
        <f t="shared" si="10"/>
        <v>0</v>
      </c>
      <c r="N84" s="7">
        <f t="shared" si="11"/>
        <v>45</v>
      </c>
      <c r="O84" s="7">
        <f t="shared" si="12"/>
        <v>75</v>
      </c>
      <c r="P84" s="7">
        <f t="shared" si="13"/>
        <v>100</v>
      </c>
      <c r="Q84" s="8">
        <f t="shared" si="14"/>
        <v>42</v>
      </c>
      <c r="R84" s="8">
        <f t="shared" si="15"/>
        <v>60.25</v>
      </c>
      <c r="S84" s="8">
        <f t="shared" si="16"/>
        <v>70.5</v>
      </c>
      <c r="T84" s="8">
        <f t="shared" si="17"/>
        <v>55</v>
      </c>
      <c r="U84" s="7">
        <f t="shared" si="18"/>
        <v>57.583333333333336</v>
      </c>
      <c r="V84" s="7">
        <f t="shared" si="19"/>
        <v>56.9375</v>
      </c>
    </row>
    <row r="85" spans="1:22" ht="13.5" x14ac:dyDescent="0.25">
      <c r="A85" s="3">
        <f>RSI!A85</f>
        <v>42129</v>
      </c>
      <c r="B85" s="2">
        <f>RSI!B85</f>
        <v>6.1139999999999999</v>
      </c>
      <c r="C85" s="2">
        <f>RSI!I85</f>
        <v>83.05729257979047</v>
      </c>
      <c r="D85" s="2">
        <f>MACD!E85</f>
        <v>-1.9278860057577063E-2</v>
      </c>
      <c r="E85" s="2">
        <f>MACD!F85</f>
        <v>-4.024026517123227E-3</v>
      </c>
      <c r="F85" s="2">
        <f>'Moving Avg'!D85</f>
        <v>6.117</v>
      </c>
      <c r="G85" s="2">
        <f>'Moving Avg'!F85</f>
        <v>5.9782500000000001</v>
      </c>
      <c r="H85" s="2">
        <f>'Moving Avg'!G85</f>
        <v>5.6308799999999994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  <c r="M85" s="7">
        <f t="shared" si="10"/>
        <v>0</v>
      </c>
      <c r="N85" s="7">
        <f t="shared" si="11"/>
        <v>45</v>
      </c>
      <c r="O85" s="7">
        <f t="shared" si="12"/>
        <v>75</v>
      </c>
      <c r="P85" s="7">
        <f t="shared" si="13"/>
        <v>100</v>
      </c>
      <c r="Q85" s="8">
        <f t="shared" si="14"/>
        <v>42</v>
      </c>
      <c r="R85" s="8">
        <f t="shared" si="15"/>
        <v>60.25</v>
      </c>
      <c r="S85" s="8">
        <f t="shared" si="16"/>
        <v>70.5</v>
      </c>
      <c r="T85" s="8">
        <f t="shared" si="17"/>
        <v>55</v>
      </c>
      <c r="U85" s="7">
        <f t="shared" si="18"/>
        <v>57.583333333333336</v>
      </c>
      <c r="V85" s="7">
        <f t="shared" si="19"/>
        <v>56.9375</v>
      </c>
    </row>
    <row r="86" spans="1:22" ht="13.5" x14ac:dyDescent="0.25">
      <c r="A86" s="3">
        <f>RSI!A86</f>
        <v>42130</v>
      </c>
      <c r="B86" s="2">
        <f>RSI!B86</f>
        <v>6.1139999999999999</v>
      </c>
      <c r="C86" s="2">
        <f>RSI!I86</f>
        <v>83.05729257979047</v>
      </c>
      <c r="D86" s="2">
        <f>MACD!E86</f>
        <v>-2.5716928701383424E-2</v>
      </c>
      <c r="E86" s="2">
        <f>MACD!F86</f>
        <v>-8.3626069539752667E-3</v>
      </c>
      <c r="F86" s="2">
        <f>'Moving Avg'!D86</f>
        <v>6.1150000000000002</v>
      </c>
      <c r="G86" s="2">
        <f>'Moving Avg'!F86</f>
        <v>5.9935500000000008</v>
      </c>
      <c r="H86" s="2">
        <f>'Moving Avg'!G86</f>
        <v>5.6591199999999988</v>
      </c>
      <c r="I86" s="2">
        <f>'Moving Avg'!H86</f>
        <v>0</v>
      </c>
      <c r="J86" s="5" t="str">
        <f>OBV!F86</f>
        <v>BULLISH</v>
      </c>
      <c r="K86" s="5" t="str">
        <f>OBV!G86</f>
        <v>NEUTRAL</v>
      </c>
      <c r="L86" s="5" t="str">
        <f>OBV!H86</f>
        <v>BULLISH DIVERGENCE</v>
      </c>
      <c r="M86" s="7">
        <f t="shared" si="10"/>
        <v>0</v>
      </c>
      <c r="N86" s="7">
        <f t="shared" si="11"/>
        <v>45</v>
      </c>
      <c r="O86" s="7">
        <f t="shared" si="12"/>
        <v>75</v>
      </c>
      <c r="P86" s="7">
        <f t="shared" si="13"/>
        <v>66.5</v>
      </c>
      <c r="Q86" s="8">
        <f t="shared" si="14"/>
        <v>36.975000000000001</v>
      </c>
      <c r="R86" s="8">
        <f t="shared" si="15"/>
        <v>51.875</v>
      </c>
      <c r="S86" s="8">
        <f t="shared" si="16"/>
        <v>55.424999999999997</v>
      </c>
      <c r="T86" s="8">
        <f t="shared" si="17"/>
        <v>46.625</v>
      </c>
      <c r="U86" s="7">
        <f t="shared" si="18"/>
        <v>48.091666666666661</v>
      </c>
      <c r="V86" s="7">
        <f t="shared" si="19"/>
        <v>47.724999999999994</v>
      </c>
    </row>
    <row r="87" spans="1:22" ht="13.5" x14ac:dyDescent="0.25">
      <c r="A87" s="3">
        <f>RSI!A87</f>
        <v>42131</v>
      </c>
      <c r="B87" s="2">
        <f>RSI!B87</f>
        <v>6.1139999999999999</v>
      </c>
      <c r="C87" s="2">
        <f>RSI!I87</f>
        <v>83.05729257979047</v>
      </c>
      <c r="D87" s="2">
        <f>MACD!E87</f>
        <v>-3.2359667055346542E-2</v>
      </c>
      <c r="E87" s="2">
        <f>MACD!F87</f>
        <v>-1.3162018974249522E-2</v>
      </c>
      <c r="F87" s="2">
        <f>'Moving Avg'!D87</f>
        <v>6.1130000000000004</v>
      </c>
      <c r="G87" s="2">
        <f>'Moving Avg'!F87</f>
        <v>6.0084</v>
      </c>
      <c r="H87" s="2">
        <f>'Moving Avg'!G87</f>
        <v>5.6873599999999991</v>
      </c>
      <c r="I87" s="2">
        <f>'Moving Avg'!H87</f>
        <v>0</v>
      </c>
      <c r="J87" s="5" t="str">
        <f>OBV!F87</f>
        <v>BULLISH</v>
      </c>
      <c r="K87" s="5" t="str">
        <f>OBV!G87</f>
        <v>NEUTRAL</v>
      </c>
      <c r="L87" s="5" t="str">
        <f>OBV!H87</f>
        <v>BULLISH DIVERGENCE</v>
      </c>
      <c r="M87" s="7">
        <f t="shared" si="10"/>
        <v>0</v>
      </c>
      <c r="N87" s="7">
        <f t="shared" si="11"/>
        <v>45</v>
      </c>
      <c r="O87" s="7">
        <f t="shared" si="12"/>
        <v>75</v>
      </c>
      <c r="P87" s="7">
        <f t="shared" si="13"/>
        <v>66.5</v>
      </c>
      <c r="Q87" s="8">
        <f t="shared" si="14"/>
        <v>36.975000000000001</v>
      </c>
      <c r="R87" s="8">
        <f t="shared" si="15"/>
        <v>51.875</v>
      </c>
      <c r="S87" s="8">
        <f t="shared" si="16"/>
        <v>55.424999999999997</v>
      </c>
      <c r="T87" s="8">
        <f t="shared" si="17"/>
        <v>46.625</v>
      </c>
      <c r="U87" s="7">
        <f t="shared" si="18"/>
        <v>48.091666666666661</v>
      </c>
      <c r="V87" s="7">
        <f t="shared" si="19"/>
        <v>47.724999999999994</v>
      </c>
    </row>
    <row r="88" spans="1:22" ht="13.5" x14ac:dyDescent="0.25">
      <c r="A88" s="3">
        <f>RSI!A88</f>
        <v>42132</v>
      </c>
      <c r="B88" s="2">
        <f>RSI!B88</f>
        <v>6.1189999999999998</v>
      </c>
      <c r="C88" s="2">
        <f>RSI!I88</f>
        <v>83.355783594430662</v>
      </c>
      <c r="D88" s="2">
        <f>MACD!E88</f>
        <v>-3.94574288192171E-2</v>
      </c>
      <c r="E88" s="2">
        <f>MACD!F88</f>
        <v>-1.8421100943243042E-2</v>
      </c>
      <c r="F88" s="2">
        <f>'Moving Avg'!D88</f>
        <v>6.1150000000000002</v>
      </c>
      <c r="G88" s="2">
        <f>'Moving Avg'!F88</f>
        <v>6.0183499999999999</v>
      </c>
      <c r="H88" s="2">
        <f>'Moving Avg'!G88</f>
        <v>5.715139999999999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  <c r="M88" s="7">
        <f t="shared" si="10"/>
        <v>0</v>
      </c>
      <c r="N88" s="7">
        <f t="shared" si="11"/>
        <v>100</v>
      </c>
      <c r="O88" s="7">
        <f t="shared" si="12"/>
        <v>75</v>
      </c>
      <c r="P88" s="7">
        <f t="shared" si="13"/>
        <v>100</v>
      </c>
      <c r="Q88" s="8">
        <f t="shared" si="14"/>
        <v>61.25</v>
      </c>
      <c r="R88" s="8">
        <f t="shared" si="15"/>
        <v>71.25</v>
      </c>
      <c r="S88" s="8">
        <f t="shared" si="16"/>
        <v>78.75</v>
      </c>
      <c r="T88" s="8">
        <f t="shared" si="17"/>
        <v>68.75</v>
      </c>
      <c r="U88" s="7">
        <f t="shared" si="18"/>
        <v>70.416666666666671</v>
      </c>
      <c r="V88" s="7">
        <f t="shared" si="19"/>
        <v>70</v>
      </c>
    </row>
    <row r="89" spans="1:22" ht="13.5" x14ac:dyDescent="0.25">
      <c r="A89" s="3">
        <f>RSI!A89</f>
        <v>42135</v>
      </c>
      <c r="B89" s="2">
        <f>RSI!B89</f>
        <v>6.3</v>
      </c>
      <c r="C89" s="2">
        <f>RSI!I89</f>
        <v>90.132773164133908</v>
      </c>
      <c r="D89" s="2">
        <f>MACD!E89</f>
        <v>-5.9924821325735067E-2</v>
      </c>
      <c r="E89" s="2">
        <f>MACD!F89</f>
        <v>-2.6721845019741449E-2</v>
      </c>
      <c r="F89" s="2">
        <f>'Moving Avg'!D89</f>
        <v>6.1521999999999997</v>
      </c>
      <c r="G89" s="2">
        <f>'Moving Avg'!F89</f>
        <v>6.03735</v>
      </c>
      <c r="H89" s="2">
        <f>'Moving Avg'!G89</f>
        <v>5.7465399999999986</v>
      </c>
      <c r="I89" s="2">
        <f>'Moving Avg'!H89</f>
        <v>0</v>
      </c>
      <c r="J89" s="5" t="str">
        <f>OBV!F89</f>
        <v>BULLISH</v>
      </c>
      <c r="K89" s="5" t="str">
        <f>OBV!G89</f>
        <v>STRONG</v>
      </c>
      <c r="L89" s="5" t="str">
        <f>OBV!H89</f>
        <v>CONFIRMED BULLISH</v>
      </c>
      <c r="M89" s="7">
        <f t="shared" si="10"/>
        <v>0</v>
      </c>
      <c r="N89" s="7">
        <f t="shared" si="11"/>
        <v>100</v>
      </c>
      <c r="O89" s="7">
        <f t="shared" si="12"/>
        <v>75</v>
      </c>
      <c r="P89" s="7">
        <f t="shared" si="13"/>
        <v>100</v>
      </c>
      <c r="Q89" s="8">
        <f t="shared" si="14"/>
        <v>61.25</v>
      </c>
      <c r="R89" s="8">
        <f t="shared" si="15"/>
        <v>71.25</v>
      </c>
      <c r="S89" s="8">
        <f t="shared" si="16"/>
        <v>78.75</v>
      </c>
      <c r="T89" s="8">
        <f t="shared" si="17"/>
        <v>68.75</v>
      </c>
      <c r="U89" s="7">
        <f t="shared" si="18"/>
        <v>70.416666666666671</v>
      </c>
      <c r="V89" s="7">
        <f t="shared" si="19"/>
        <v>70</v>
      </c>
    </row>
    <row r="90" spans="1:22" ht="13.5" x14ac:dyDescent="0.25">
      <c r="A90" s="3">
        <f>RSI!A90</f>
        <v>42136</v>
      </c>
      <c r="B90" s="2">
        <f>RSI!B90</f>
        <v>6.3540000000000001</v>
      </c>
      <c r="C90" s="2">
        <f>RSI!I90</f>
        <v>91.274270907099321</v>
      </c>
      <c r="D90" s="2">
        <f>MACD!E90</f>
        <v>-5.8519789000918365E-2</v>
      </c>
      <c r="E90" s="2">
        <f>MACD!F90</f>
        <v>-3.3081433815976835E-2</v>
      </c>
      <c r="F90" s="2">
        <f>'Moving Avg'!D90</f>
        <v>6.2002000000000006</v>
      </c>
      <c r="G90" s="2">
        <f>'Moving Avg'!F90</f>
        <v>6.0590500000000009</v>
      </c>
      <c r="H90" s="2">
        <f>'Moving Avg'!G90</f>
        <v>5.7779800000000003</v>
      </c>
      <c r="I90" s="2">
        <f>'Moving Avg'!H90</f>
        <v>0</v>
      </c>
      <c r="J90" s="5" t="str">
        <f>OBV!F90</f>
        <v>BULLISH</v>
      </c>
      <c r="K90" s="5" t="str">
        <f>OBV!G90</f>
        <v>STRONG</v>
      </c>
      <c r="L90" s="5" t="str">
        <f>OBV!H90</f>
        <v>CONFIRMED BULLISH</v>
      </c>
      <c r="M90" s="7">
        <f t="shared" si="10"/>
        <v>0</v>
      </c>
      <c r="N90" s="7">
        <f t="shared" si="11"/>
        <v>100</v>
      </c>
      <c r="O90" s="7">
        <f t="shared" si="12"/>
        <v>75</v>
      </c>
      <c r="P90" s="7">
        <f t="shared" si="13"/>
        <v>100</v>
      </c>
      <c r="Q90" s="8">
        <f t="shared" si="14"/>
        <v>61.25</v>
      </c>
      <c r="R90" s="8">
        <f t="shared" si="15"/>
        <v>71.25</v>
      </c>
      <c r="S90" s="8">
        <f t="shared" si="16"/>
        <v>78.75</v>
      </c>
      <c r="T90" s="8">
        <f t="shared" si="17"/>
        <v>68.75</v>
      </c>
      <c r="U90" s="7">
        <f t="shared" si="18"/>
        <v>70.416666666666671</v>
      </c>
      <c r="V90" s="7">
        <f t="shared" si="19"/>
        <v>70</v>
      </c>
    </row>
    <row r="91" spans="1:22" ht="13.5" x14ac:dyDescent="0.25">
      <c r="A91" s="3">
        <f>RSI!A91</f>
        <v>42137</v>
      </c>
      <c r="B91" s="2">
        <f>RSI!B91</f>
        <v>6.4909999999999997</v>
      </c>
      <c r="C91" s="2">
        <f>RSI!I91</f>
        <v>93.369889350409935</v>
      </c>
      <c r="D91" s="2">
        <f>MACD!E91</f>
        <v>-6.7384566649556277E-2</v>
      </c>
      <c r="E91" s="2">
        <f>MACD!F91</f>
        <v>-3.9942060382692726E-2</v>
      </c>
      <c r="F91" s="2">
        <f>'Moving Avg'!D91</f>
        <v>6.2755999999999998</v>
      </c>
      <c r="G91" s="2">
        <f>'Moving Avg'!F91</f>
        <v>6.0873500000000007</v>
      </c>
      <c r="H91" s="2">
        <f>'Moving Avg'!G91</f>
        <v>5.8094399999999995</v>
      </c>
      <c r="I91" s="2">
        <f>'Moving Avg'!H91</f>
        <v>0</v>
      </c>
      <c r="J91" s="5" t="str">
        <f>OBV!F91</f>
        <v>BULLISH</v>
      </c>
      <c r="K91" s="5" t="str">
        <f>OBV!G91</f>
        <v>STRONG</v>
      </c>
      <c r="L91" s="5" t="str">
        <f>OBV!H91</f>
        <v>CONFIRMED BULLISH</v>
      </c>
      <c r="M91" s="7">
        <f t="shared" si="10"/>
        <v>0</v>
      </c>
      <c r="N91" s="7">
        <f t="shared" si="11"/>
        <v>100</v>
      </c>
      <c r="O91" s="7">
        <f t="shared" si="12"/>
        <v>75</v>
      </c>
      <c r="P91" s="7">
        <f t="shared" si="13"/>
        <v>100</v>
      </c>
      <c r="Q91" s="8">
        <f t="shared" si="14"/>
        <v>61.25</v>
      </c>
      <c r="R91" s="8">
        <f t="shared" si="15"/>
        <v>71.25</v>
      </c>
      <c r="S91" s="8">
        <f t="shared" si="16"/>
        <v>78.75</v>
      </c>
      <c r="T91" s="8">
        <f t="shared" si="17"/>
        <v>68.75</v>
      </c>
      <c r="U91" s="7">
        <f t="shared" si="18"/>
        <v>70.416666666666671</v>
      </c>
      <c r="V91" s="7">
        <f t="shared" si="19"/>
        <v>70</v>
      </c>
    </row>
    <row r="92" spans="1:22" ht="13.5" x14ac:dyDescent="0.25">
      <c r="A92" s="3">
        <f>RSI!A92</f>
        <v>42138</v>
      </c>
      <c r="B92" s="2">
        <f>RSI!B92</f>
        <v>6.3540000000000001</v>
      </c>
      <c r="C92" s="2">
        <f>RSI!I92</f>
        <v>74.183175804579747</v>
      </c>
      <c r="D92" s="2">
        <f>MACD!E92</f>
        <v>-6.7596178007895524E-2</v>
      </c>
      <c r="E92" s="2">
        <f>MACD!F92</f>
        <v>-4.5472883907733283E-2</v>
      </c>
      <c r="F92" s="2">
        <f>'Moving Avg'!D92</f>
        <v>6.3235999999999999</v>
      </c>
      <c r="G92" s="2">
        <f>'Moving Avg'!F92</f>
        <v>6.1088000000000005</v>
      </c>
      <c r="H92" s="2">
        <f>'Moving Avg'!G92</f>
        <v>5.8379800000000008</v>
      </c>
      <c r="I92" s="2">
        <f>'Moving Avg'!H92</f>
        <v>0</v>
      </c>
      <c r="J92" s="5" t="str">
        <f>OBV!F92</f>
        <v>BULLISH</v>
      </c>
      <c r="K92" s="5" t="str">
        <f>OBV!G92</f>
        <v>STRONG</v>
      </c>
      <c r="L92" s="5" t="str">
        <f>OBV!H92</f>
        <v>CONFIRMED BULLISH</v>
      </c>
      <c r="M92" s="7">
        <f t="shared" si="10"/>
        <v>0</v>
      </c>
      <c r="N92" s="7">
        <f t="shared" si="11"/>
        <v>100</v>
      </c>
      <c r="O92" s="7">
        <f t="shared" si="12"/>
        <v>75</v>
      </c>
      <c r="P92" s="7">
        <f t="shared" si="13"/>
        <v>100</v>
      </c>
      <c r="Q92" s="8">
        <f t="shared" si="14"/>
        <v>61.25</v>
      </c>
      <c r="R92" s="8">
        <f t="shared" si="15"/>
        <v>71.25</v>
      </c>
      <c r="S92" s="8">
        <f t="shared" si="16"/>
        <v>78.75</v>
      </c>
      <c r="T92" s="8">
        <f t="shared" si="17"/>
        <v>68.75</v>
      </c>
      <c r="U92" s="7">
        <f t="shared" si="18"/>
        <v>70.416666666666671</v>
      </c>
      <c r="V92" s="7">
        <f t="shared" si="19"/>
        <v>70</v>
      </c>
    </row>
    <row r="93" spans="1:22" ht="13.5" x14ac:dyDescent="0.25">
      <c r="A93" s="3">
        <f>RSI!A93</f>
        <v>42139</v>
      </c>
      <c r="B93" s="2">
        <f>RSI!B93</f>
        <v>6.3540000000000001</v>
      </c>
      <c r="C93" s="2">
        <f>RSI!I93</f>
        <v>74.183175804579747</v>
      </c>
      <c r="D93" s="2">
        <f>MACD!E93</f>
        <v>-7.1920418496532967E-2</v>
      </c>
      <c r="E93" s="2">
        <f>MACD!F93</f>
        <v>-5.076239082549322E-2</v>
      </c>
      <c r="F93" s="2">
        <f>'Moving Avg'!D93</f>
        <v>6.3705999999999996</v>
      </c>
      <c r="G93" s="2">
        <f>'Moving Avg'!F93</f>
        <v>6.1291000000000011</v>
      </c>
      <c r="H93" s="2">
        <f>'Moving Avg'!G93</f>
        <v>5.8636200000000009</v>
      </c>
      <c r="I93" s="2">
        <f>'Moving Avg'!H93</f>
        <v>0</v>
      </c>
      <c r="J93" s="5" t="str">
        <f>OBV!F93</f>
        <v>BULLISH</v>
      </c>
      <c r="K93" s="5" t="str">
        <f>OBV!G93</f>
        <v>STRONG</v>
      </c>
      <c r="L93" s="5" t="str">
        <f>OBV!H93</f>
        <v>CONFIRMED BULLISH</v>
      </c>
      <c r="M93" s="7">
        <f t="shared" si="10"/>
        <v>0</v>
      </c>
      <c r="N93" s="7">
        <f t="shared" si="11"/>
        <v>100</v>
      </c>
      <c r="O93" s="7">
        <f t="shared" si="12"/>
        <v>75</v>
      </c>
      <c r="P93" s="7">
        <f t="shared" si="13"/>
        <v>100</v>
      </c>
      <c r="Q93" s="8">
        <f t="shared" si="14"/>
        <v>61.25</v>
      </c>
      <c r="R93" s="8">
        <f t="shared" si="15"/>
        <v>71.25</v>
      </c>
      <c r="S93" s="8">
        <f t="shared" si="16"/>
        <v>78.75</v>
      </c>
      <c r="T93" s="8">
        <f t="shared" si="17"/>
        <v>68.75</v>
      </c>
      <c r="U93" s="7">
        <f t="shared" si="18"/>
        <v>70.416666666666671</v>
      </c>
      <c r="V93" s="7">
        <f t="shared" si="19"/>
        <v>70</v>
      </c>
    </row>
    <row r="94" spans="1:22" ht="13.5" x14ac:dyDescent="0.25">
      <c r="A94" s="3">
        <f>RSI!A94</f>
        <v>42142</v>
      </c>
      <c r="B94" s="2">
        <f>RSI!B94</f>
        <v>6.3540000000000001</v>
      </c>
      <c r="C94" s="2">
        <f>RSI!I94</f>
        <v>74.183175804579747</v>
      </c>
      <c r="D94" s="2">
        <f>MACD!E94</f>
        <v>-7.6511542315304659E-2</v>
      </c>
      <c r="E94" s="2">
        <f>MACD!F94</f>
        <v>-5.5912221123455508E-2</v>
      </c>
      <c r="F94" s="2">
        <f>'Moving Avg'!D94</f>
        <v>6.3813999999999993</v>
      </c>
      <c r="G94" s="2">
        <f>'Moving Avg'!F94</f>
        <v>6.1494000000000009</v>
      </c>
      <c r="H94" s="2">
        <f>'Moving Avg'!G94</f>
        <v>5.88626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CONFIRMED BULLISH</v>
      </c>
      <c r="M94" s="7">
        <f t="shared" si="10"/>
        <v>0</v>
      </c>
      <c r="N94" s="7">
        <f t="shared" si="11"/>
        <v>100</v>
      </c>
      <c r="O94" s="7">
        <f t="shared" si="12"/>
        <v>75</v>
      </c>
      <c r="P94" s="7">
        <f t="shared" si="13"/>
        <v>100</v>
      </c>
      <c r="Q94" s="8">
        <f t="shared" si="14"/>
        <v>61.25</v>
      </c>
      <c r="R94" s="8">
        <f t="shared" si="15"/>
        <v>71.25</v>
      </c>
      <c r="S94" s="8">
        <f t="shared" si="16"/>
        <v>78.75</v>
      </c>
      <c r="T94" s="8">
        <f t="shared" si="17"/>
        <v>68.75</v>
      </c>
      <c r="U94" s="7">
        <f t="shared" si="18"/>
        <v>70.416666666666671</v>
      </c>
      <c r="V94" s="7">
        <f t="shared" si="19"/>
        <v>70</v>
      </c>
    </row>
    <row r="95" spans="1:22" ht="13.5" x14ac:dyDescent="0.25">
      <c r="A95" s="3">
        <f>RSI!A95</f>
        <v>42143</v>
      </c>
      <c r="B95" s="2">
        <f>RSI!B95</f>
        <v>6.3540000000000001</v>
      </c>
      <c r="C95" s="2">
        <f>RSI!I95</f>
        <v>74.183175804579747</v>
      </c>
      <c r="D95" s="2">
        <f>MACD!E95</f>
        <v>-8.1971692973142218E-2</v>
      </c>
      <c r="E95" s="2">
        <f>MACD!F95</f>
        <v>-6.1124115493392854E-2</v>
      </c>
      <c r="F95" s="2">
        <f>'Moving Avg'!D95</f>
        <v>6.3813999999999993</v>
      </c>
      <c r="G95" s="2">
        <f>'Moving Avg'!F95</f>
        <v>6.1697000000000006</v>
      </c>
      <c r="H95" s="2">
        <f>'Moving Avg'!G95</f>
        <v>5.9087199999999998</v>
      </c>
      <c r="I95" s="2">
        <f>'Moving Avg'!H95</f>
        <v>0</v>
      </c>
      <c r="J95" s="5" t="str">
        <f>OBV!F95</f>
        <v>BEARISH</v>
      </c>
      <c r="K95" s="5" t="str">
        <f>OBV!G95</f>
        <v>NEUTRAL</v>
      </c>
      <c r="L95" s="5" t="str">
        <f>OBV!H95</f>
        <v>NEUTRAL</v>
      </c>
      <c r="M95" s="7">
        <f t="shared" si="10"/>
        <v>0</v>
      </c>
      <c r="N95" s="7">
        <f t="shared" si="11"/>
        <v>100</v>
      </c>
      <c r="O95" s="7">
        <f t="shared" si="12"/>
        <v>75</v>
      </c>
      <c r="P95" s="7">
        <f t="shared" si="13"/>
        <v>16.5</v>
      </c>
      <c r="Q95" s="8">
        <f t="shared" si="14"/>
        <v>48.725000000000001</v>
      </c>
      <c r="R95" s="8">
        <f t="shared" si="15"/>
        <v>50.375</v>
      </c>
      <c r="S95" s="8">
        <f t="shared" si="16"/>
        <v>41.174999999999997</v>
      </c>
      <c r="T95" s="8">
        <f t="shared" si="17"/>
        <v>47.875</v>
      </c>
      <c r="U95" s="7">
        <f t="shared" si="18"/>
        <v>46.758333333333326</v>
      </c>
      <c r="V95" s="7">
        <f t="shared" si="19"/>
        <v>47.037499999999994</v>
      </c>
    </row>
    <row r="96" spans="1:22" ht="13.5" x14ac:dyDescent="0.25">
      <c r="A96" s="3">
        <f>RSI!A96</f>
        <v>42144</v>
      </c>
      <c r="B96" s="2">
        <f>RSI!B96</f>
        <v>6.3540000000000001</v>
      </c>
      <c r="C96" s="2">
        <f>RSI!I96</f>
        <v>74.183175804579747</v>
      </c>
      <c r="D96" s="2">
        <f>MACD!E96</f>
        <v>-8.8050481175457662E-2</v>
      </c>
      <c r="E96" s="2">
        <f>MACD!F96</f>
        <v>-6.6509388629805821E-2</v>
      </c>
      <c r="F96" s="2">
        <f>'Moving Avg'!D96</f>
        <v>6.3540000000000001</v>
      </c>
      <c r="G96" s="2">
        <f>'Moving Avg'!F96</f>
        <v>6.1899999999999995</v>
      </c>
      <c r="H96" s="2">
        <f>'Moving Avg'!G96</f>
        <v>5.9310800000000006</v>
      </c>
      <c r="I96" s="2">
        <f>'Moving Avg'!H96</f>
        <v>0</v>
      </c>
      <c r="J96" s="5" t="str">
        <f>OBV!F96</f>
        <v>BEARISH</v>
      </c>
      <c r="K96" s="5" t="str">
        <f>OBV!G96</f>
        <v>WEAK</v>
      </c>
      <c r="L96" s="5" t="str">
        <f>OBV!H96</f>
        <v>CONFIRMED BEARISH</v>
      </c>
      <c r="M96" s="7">
        <f t="shared" si="10"/>
        <v>0</v>
      </c>
      <c r="N96" s="7">
        <f t="shared" si="11"/>
        <v>100</v>
      </c>
      <c r="O96" s="7">
        <f t="shared" si="12"/>
        <v>75</v>
      </c>
      <c r="P96" s="7">
        <f t="shared" si="13"/>
        <v>0</v>
      </c>
      <c r="Q96" s="8">
        <f t="shared" si="14"/>
        <v>46.25</v>
      </c>
      <c r="R96" s="8">
        <f t="shared" si="15"/>
        <v>46.25</v>
      </c>
      <c r="S96" s="8">
        <f t="shared" si="16"/>
        <v>33.75</v>
      </c>
      <c r="T96" s="8">
        <f t="shared" si="17"/>
        <v>43.75</v>
      </c>
      <c r="U96" s="7">
        <f t="shared" si="18"/>
        <v>42.083333333333336</v>
      </c>
      <c r="V96" s="7">
        <f t="shared" si="19"/>
        <v>42.5</v>
      </c>
    </row>
    <row r="97" spans="1:22" ht="13.5" x14ac:dyDescent="0.25">
      <c r="A97" s="3">
        <f>RSI!A97</f>
        <v>42145</v>
      </c>
      <c r="B97" s="2">
        <f>RSI!B97</f>
        <v>6.3540000000000001</v>
      </c>
      <c r="C97" s="2">
        <f>RSI!I97</f>
        <v>74.183175804579747</v>
      </c>
      <c r="D97" s="2">
        <f>MACD!E97</f>
        <v>-9.4544682972992788E-2</v>
      </c>
      <c r="E97" s="2">
        <f>MACD!F97</f>
        <v>-7.2116447498443217E-2</v>
      </c>
      <c r="F97" s="2">
        <f>'Moving Avg'!D97</f>
        <v>6.3540000000000001</v>
      </c>
      <c r="G97" s="2">
        <f>'Moving Avg'!F97</f>
        <v>6.2102999999999984</v>
      </c>
      <c r="H97" s="2">
        <f>'Moving Avg'!G97</f>
        <v>5.9534400000000005</v>
      </c>
      <c r="I97" s="2">
        <f>'Moving Avg'!H97</f>
        <v>0</v>
      </c>
      <c r="J97" s="5" t="str">
        <f>OBV!F97</f>
        <v>NEUTRAL</v>
      </c>
      <c r="K97" s="5" t="str">
        <f>OBV!G97</f>
        <v>NEUTRAL</v>
      </c>
      <c r="L97" s="5" t="str">
        <f>OBV!H97</f>
        <v>NEUTRAL</v>
      </c>
      <c r="M97" s="7">
        <f t="shared" si="10"/>
        <v>0</v>
      </c>
      <c r="N97" s="7">
        <f t="shared" si="11"/>
        <v>100</v>
      </c>
      <c r="O97" s="7">
        <f t="shared" si="12"/>
        <v>75</v>
      </c>
      <c r="P97" s="7">
        <f t="shared" si="13"/>
        <v>33</v>
      </c>
      <c r="Q97" s="8">
        <f t="shared" si="14"/>
        <v>51.2</v>
      </c>
      <c r="R97" s="8">
        <f t="shared" si="15"/>
        <v>54.5</v>
      </c>
      <c r="S97" s="8">
        <f t="shared" si="16"/>
        <v>48.6</v>
      </c>
      <c r="T97" s="8">
        <f t="shared" si="17"/>
        <v>52</v>
      </c>
      <c r="U97" s="7">
        <f t="shared" si="18"/>
        <v>51.433333333333337</v>
      </c>
      <c r="V97" s="7">
        <f t="shared" si="19"/>
        <v>51.575000000000003</v>
      </c>
    </row>
    <row r="98" spans="1:22" ht="13.5" x14ac:dyDescent="0.25">
      <c r="A98" s="3">
        <f>RSI!A98</f>
        <v>42146</v>
      </c>
      <c r="B98" s="2">
        <f>RSI!B98</f>
        <v>6.3680000000000003</v>
      </c>
      <c r="C98" s="2">
        <f>RSI!I98</f>
        <v>75.002043656761188</v>
      </c>
      <c r="D98" s="2">
        <f>MACD!E98</f>
        <v>-0.10155814953262343</v>
      </c>
      <c r="E98" s="2">
        <f>MACD!F98</f>
        <v>-7.800478790527926E-2</v>
      </c>
      <c r="F98" s="2">
        <f>'Moving Avg'!D98</f>
        <v>6.3567999999999998</v>
      </c>
      <c r="G98" s="2">
        <f>'Moving Avg'!F98</f>
        <v>6.2312999999999992</v>
      </c>
      <c r="H98" s="2">
        <f>'Moving Avg'!G98</f>
        <v>5.9729799999999997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  <c r="M98" s="7">
        <f t="shared" si="10"/>
        <v>0</v>
      </c>
      <c r="N98" s="7">
        <f t="shared" si="11"/>
        <v>100</v>
      </c>
      <c r="O98" s="7">
        <f t="shared" si="12"/>
        <v>75</v>
      </c>
      <c r="P98" s="7">
        <f t="shared" si="13"/>
        <v>100</v>
      </c>
      <c r="Q98" s="8">
        <f t="shared" si="14"/>
        <v>61.25</v>
      </c>
      <c r="R98" s="8">
        <f t="shared" si="15"/>
        <v>71.25</v>
      </c>
      <c r="S98" s="8">
        <f t="shared" si="16"/>
        <v>78.75</v>
      </c>
      <c r="T98" s="8">
        <f t="shared" si="17"/>
        <v>68.75</v>
      </c>
      <c r="U98" s="7">
        <f t="shared" si="18"/>
        <v>70.416666666666671</v>
      </c>
      <c r="V98" s="7">
        <f t="shared" si="19"/>
        <v>70</v>
      </c>
    </row>
    <row r="99" spans="1:22" ht="13.5" x14ac:dyDescent="0.25">
      <c r="A99" s="3">
        <f>RSI!A99</f>
        <v>42149</v>
      </c>
      <c r="B99" s="2">
        <f>RSI!B99</f>
        <v>6.3680000000000003</v>
      </c>
      <c r="C99" s="2">
        <f>RSI!I99</f>
        <v>75.002043656761188</v>
      </c>
      <c r="D99" s="2">
        <f>MACD!E99</f>
        <v>-8.0887125902332713E-2</v>
      </c>
      <c r="E99" s="2">
        <f>MACD!F99</f>
        <v>-7.8581255504689959E-2</v>
      </c>
      <c r="F99" s="2">
        <f>'Moving Avg'!D99</f>
        <v>6.3596000000000004</v>
      </c>
      <c r="G99" s="2">
        <f>'Moving Avg'!F99</f>
        <v>6.2522999999999991</v>
      </c>
      <c r="H99" s="2">
        <f>'Moving Avg'!G99</f>
        <v>5.9922400000000016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  <c r="M99" s="7">
        <f t="shared" si="10"/>
        <v>0</v>
      </c>
      <c r="N99" s="7">
        <f t="shared" si="11"/>
        <v>45</v>
      </c>
      <c r="O99" s="7">
        <f t="shared" si="12"/>
        <v>75</v>
      </c>
      <c r="P99" s="7">
        <f t="shared" si="13"/>
        <v>100</v>
      </c>
      <c r="Q99" s="8">
        <f t="shared" si="14"/>
        <v>42</v>
      </c>
      <c r="R99" s="8">
        <f t="shared" si="15"/>
        <v>60.25</v>
      </c>
      <c r="S99" s="8">
        <f t="shared" si="16"/>
        <v>70.5</v>
      </c>
      <c r="T99" s="8">
        <f t="shared" si="17"/>
        <v>55</v>
      </c>
      <c r="U99" s="7">
        <f t="shared" si="18"/>
        <v>57.583333333333336</v>
      </c>
      <c r="V99" s="7">
        <f t="shared" si="19"/>
        <v>56.9375</v>
      </c>
    </row>
    <row r="100" spans="1:22" ht="13.5" x14ac:dyDescent="0.25">
      <c r="A100" s="3">
        <f>RSI!A100</f>
        <v>42150</v>
      </c>
      <c r="B100" s="2">
        <f>RSI!B100</f>
        <v>6.3540000000000001</v>
      </c>
      <c r="C100" s="2">
        <f>RSI!I100</f>
        <v>72.340923884123924</v>
      </c>
      <c r="D100" s="2">
        <f>MACD!E100</f>
        <v>-5.5200288289969812E-2</v>
      </c>
      <c r="E100" s="2">
        <f>MACD!F100</f>
        <v>-7.3905062061745935E-2</v>
      </c>
      <c r="F100" s="2">
        <f>'Moving Avg'!D100</f>
        <v>6.3596000000000004</v>
      </c>
      <c r="G100" s="2">
        <f>'Moving Avg'!F100</f>
        <v>6.264549999999999</v>
      </c>
      <c r="H100" s="2">
        <f>'Moving Avg'!G100</f>
        <v>6.0112200000000007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NEUTRAL</v>
      </c>
      <c r="M100" s="7">
        <f t="shared" si="10"/>
        <v>0</v>
      </c>
      <c r="N100" s="7">
        <f t="shared" si="11"/>
        <v>0</v>
      </c>
      <c r="O100" s="7">
        <f t="shared" si="12"/>
        <v>75</v>
      </c>
      <c r="P100" s="7">
        <f t="shared" si="13"/>
        <v>49.5</v>
      </c>
      <c r="Q100" s="8">
        <f t="shared" si="14"/>
        <v>18.675000000000001</v>
      </c>
      <c r="R100" s="8">
        <f t="shared" si="15"/>
        <v>38.625</v>
      </c>
      <c r="S100" s="8">
        <f t="shared" si="16"/>
        <v>41.025000000000006</v>
      </c>
      <c r="T100" s="8">
        <f t="shared" si="17"/>
        <v>31.125</v>
      </c>
      <c r="U100" s="7">
        <f t="shared" si="18"/>
        <v>32.774999999999999</v>
      </c>
      <c r="V100" s="7">
        <f t="shared" si="19"/>
        <v>32.362499999999997</v>
      </c>
    </row>
    <row r="101" spans="1:22" ht="13.5" x14ac:dyDescent="0.25">
      <c r="A101" s="3">
        <f>RSI!A101</f>
        <v>42151</v>
      </c>
      <c r="B101" s="2">
        <f>RSI!B101</f>
        <v>6.3540000000000001</v>
      </c>
      <c r="C101" s="2">
        <f>RSI!I101</f>
        <v>72.340923884123924</v>
      </c>
      <c r="D101" s="2">
        <f>MACD!E101</f>
        <v>-1.3369286875269282E-2</v>
      </c>
      <c r="E101" s="2">
        <f>MACD!F101</f>
        <v>-6.1797907024450607E-2</v>
      </c>
      <c r="F101" s="2">
        <f>'Moving Avg'!D101</f>
        <v>6.3596000000000004</v>
      </c>
      <c r="G101" s="2">
        <f>'Moving Avg'!F101</f>
        <v>6.2760499999999997</v>
      </c>
      <c r="H101" s="2">
        <f>'Moving Avg'!G101</f>
        <v>6.0282400000000003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NEUTRAL</v>
      </c>
      <c r="M101" s="7">
        <f t="shared" si="10"/>
        <v>0</v>
      </c>
      <c r="N101" s="7">
        <f t="shared" si="11"/>
        <v>0</v>
      </c>
      <c r="O101" s="7">
        <f t="shared" si="12"/>
        <v>75</v>
      </c>
      <c r="P101" s="7">
        <f t="shared" si="13"/>
        <v>49.5</v>
      </c>
      <c r="Q101" s="8">
        <f t="shared" si="14"/>
        <v>18.675000000000001</v>
      </c>
      <c r="R101" s="8">
        <f t="shared" si="15"/>
        <v>38.625</v>
      </c>
      <c r="S101" s="8">
        <f t="shared" si="16"/>
        <v>41.025000000000006</v>
      </c>
      <c r="T101" s="8">
        <f t="shared" si="17"/>
        <v>31.125</v>
      </c>
      <c r="U101" s="7">
        <f t="shared" si="18"/>
        <v>32.774999999999999</v>
      </c>
      <c r="V101" s="7">
        <f t="shared" si="19"/>
        <v>32.362499999999997</v>
      </c>
    </row>
    <row r="102" spans="1:22" ht="13.5" x14ac:dyDescent="0.25">
      <c r="A102" s="3">
        <f>RSI!A102</f>
        <v>42152</v>
      </c>
      <c r="B102" s="2">
        <f>RSI!B102</f>
        <v>6.5389999999999997</v>
      </c>
      <c r="C102" s="2">
        <f>RSI!I102</f>
        <v>82.083263875149271</v>
      </c>
      <c r="D102" s="2">
        <f>MACD!E102</f>
        <v>-1.3662726942096803E-2</v>
      </c>
      <c r="E102" s="2">
        <f>MACD!F102</f>
        <v>-5.2170871007979853E-2</v>
      </c>
      <c r="F102" s="2">
        <f>'Moving Avg'!D102</f>
        <v>6.3965999999999994</v>
      </c>
      <c r="G102" s="2">
        <f>'Moving Avg'!F102</f>
        <v>6.2967999999999993</v>
      </c>
      <c r="H102" s="2">
        <f>'Moving Avg'!G102</f>
        <v>6.047740000000001</v>
      </c>
      <c r="I102" s="2">
        <f>'Moving Avg'!H102</f>
        <v>0</v>
      </c>
      <c r="J102" s="5" t="str">
        <f>OBV!F102</f>
        <v>BULLISH</v>
      </c>
      <c r="K102" s="5" t="str">
        <f>OBV!G102</f>
        <v>STRONG</v>
      </c>
      <c r="L102" s="5" t="str">
        <f>OBV!H102</f>
        <v>CONFIRMED BULLISH</v>
      </c>
      <c r="M102" s="7">
        <f t="shared" si="10"/>
        <v>0</v>
      </c>
      <c r="N102" s="7">
        <f t="shared" si="11"/>
        <v>0</v>
      </c>
      <c r="O102" s="7">
        <f t="shared" si="12"/>
        <v>75</v>
      </c>
      <c r="P102" s="7">
        <f t="shared" si="13"/>
        <v>100</v>
      </c>
      <c r="Q102" s="8">
        <f t="shared" si="14"/>
        <v>26.25</v>
      </c>
      <c r="R102" s="8">
        <f t="shared" si="15"/>
        <v>51.25</v>
      </c>
      <c r="S102" s="8">
        <f t="shared" si="16"/>
        <v>63.75</v>
      </c>
      <c r="T102" s="8">
        <f t="shared" si="17"/>
        <v>43.75</v>
      </c>
      <c r="U102" s="7">
        <f t="shared" si="18"/>
        <v>47.083333333333336</v>
      </c>
      <c r="V102" s="7">
        <f t="shared" si="19"/>
        <v>46.25</v>
      </c>
    </row>
    <row r="103" spans="1:22" ht="13.5" x14ac:dyDescent="0.25">
      <c r="A103" s="3">
        <f>RSI!A103</f>
        <v>42153</v>
      </c>
      <c r="B103" s="2">
        <f>RSI!B103</f>
        <v>6.5389999999999997</v>
      </c>
      <c r="C103" s="2">
        <f>RSI!I103</f>
        <v>82.083263875149271</v>
      </c>
      <c r="D103" s="2">
        <f>MACD!E103</f>
        <v>-1.5845191644686452E-2</v>
      </c>
      <c r="E103" s="2">
        <f>MACD!F103</f>
        <v>-4.490573513532118E-2</v>
      </c>
      <c r="F103" s="2">
        <f>'Moving Avg'!D103</f>
        <v>6.4308000000000005</v>
      </c>
      <c r="G103" s="2">
        <f>'Moving Avg'!F103</f>
        <v>6.3182999999999989</v>
      </c>
      <c r="H103" s="2">
        <f>'Moving Avg'!G103</f>
        <v>6.0660200000000009</v>
      </c>
      <c r="I103" s="2">
        <f>'Moving Avg'!H103</f>
        <v>0</v>
      </c>
      <c r="J103" s="5" t="str">
        <f>OBV!F103</f>
        <v>BULLISH</v>
      </c>
      <c r="K103" s="5" t="str">
        <f>OBV!G103</f>
        <v>NEUTRAL</v>
      </c>
      <c r="L103" s="5" t="str">
        <f>OBV!H103</f>
        <v>CONFIRMED BULLISH</v>
      </c>
      <c r="M103" s="7">
        <f t="shared" si="10"/>
        <v>0</v>
      </c>
      <c r="N103" s="7">
        <f t="shared" si="11"/>
        <v>0</v>
      </c>
      <c r="O103" s="7">
        <f t="shared" si="12"/>
        <v>75</v>
      </c>
      <c r="P103" s="7">
        <f t="shared" si="13"/>
        <v>83.5</v>
      </c>
      <c r="Q103" s="8">
        <f t="shared" si="14"/>
        <v>23.774999999999999</v>
      </c>
      <c r="R103" s="8">
        <f t="shared" si="15"/>
        <v>47.125</v>
      </c>
      <c r="S103" s="8">
        <f t="shared" si="16"/>
        <v>56.325000000000003</v>
      </c>
      <c r="T103" s="8">
        <f t="shared" si="17"/>
        <v>39.625</v>
      </c>
      <c r="U103" s="7">
        <f t="shared" si="18"/>
        <v>42.408333333333339</v>
      </c>
      <c r="V103" s="7">
        <f t="shared" si="19"/>
        <v>41.712500000000006</v>
      </c>
    </row>
    <row r="104" spans="1:22" ht="13.5" x14ac:dyDescent="0.25">
      <c r="A104" s="3">
        <f>RSI!A104</f>
        <v>42156</v>
      </c>
      <c r="B104" s="2">
        <f>RSI!B104</f>
        <v>6.4509999999999996</v>
      </c>
      <c r="C104" s="2">
        <f>RSI!I104</f>
        <v>68.728330722436652</v>
      </c>
      <c r="D104" s="2">
        <f>MACD!E104</f>
        <v>-1.2964271492644563E-2</v>
      </c>
      <c r="E104" s="2">
        <f>MACD!F104</f>
        <v>-3.8517442406785861E-2</v>
      </c>
      <c r="F104" s="2">
        <f>'Moving Avg'!D104</f>
        <v>6.4474</v>
      </c>
      <c r="G104" s="2">
        <f>'Moving Avg'!F104</f>
        <v>6.3351499999999996</v>
      </c>
      <c r="H104" s="2">
        <f>'Moving Avg'!G104</f>
        <v>6.0851600000000028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BEARISH DIVERGENCE</v>
      </c>
      <c r="M104" s="7">
        <f t="shared" si="10"/>
        <v>25</v>
      </c>
      <c r="N104" s="7">
        <f t="shared" si="11"/>
        <v>0</v>
      </c>
      <c r="O104" s="7">
        <f t="shared" si="12"/>
        <v>75</v>
      </c>
      <c r="P104" s="7">
        <f t="shared" si="13"/>
        <v>0</v>
      </c>
      <c r="Q104" s="8">
        <f t="shared" si="14"/>
        <v>20</v>
      </c>
      <c r="R104" s="8">
        <f t="shared" si="15"/>
        <v>31.25</v>
      </c>
      <c r="S104" s="8">
        <f t="shared" si="16"/>
        <v>22.5</v>
      </c>
      <c r="T104" s="8">
        <f t="shared" si="17"/>
        <v>25</v>
      </c>
      <c r="U104" s="7">
        <f t="shared" si="18"/>
        <v>24.583333333333332</v>
      </c>
      <c r="V104" s="7">
        <f t="shared" si="19"/>
        <v>24.6875</v>
      </c>
    </row>
    <row r="105" spans="1:22" ht="13.5" x14ac:dyDescent="0.25">
      <c r="A105" s="3">
        <f>RSI!A105</f>
        <v>42157</v>
      </c>
      <c r="B105" s="2">
        <f>RSI!B105</f>
        <v>6.4509999999999996</v>
      </c>
      <c r="C105" s="2">
        <f>RSI!I105</f>
        <v>68.728330722436652</v>
      </c>
      <c r="D105" s="2">
        <f>MACD!E105</f>
        <v>-1.1664812439134309E-2</v>
      </c>
      <c r="E105" s="2">
        <f>MACD!F105</f>
        <v>-3.3146916413255553E-2</v>
      </c>
      <c r="F105" s="2">
        <f>'Moving Avg'!D105</f>
        <v>6.466800000000001</v>
      </c>
      <c r="G105" s="2">
        <f>'Moving Avg'!F105</f>
        <v>6.3519999999999985</v>
      </c>
      <c r="H105" s="2">
        <f>'Moving Avg'!G105</f>
        <v>6.1017800000000033</v>
      </c>
      <c r="I105" s="2">
        <f>'Moving Avg'!H105</f>
        <v>0</v>
      </c>
      <c r="J105" s="5" t="str">
        <f>OBV!F105</f>
        <v>BULLISH</v>
      </c>
      <c r="K105" s="5" t="str">
        <f>OBV!G105</f>
        <v>NEUTRAL</v>
      </c>
      <c r="L105" s="5" t="str">
        <f>OBV!H105</f>
        <v>CONFIRMED BULLISH</v>
      </c>
      <c r="M105" s="7">
        <f t="shared" si="10"/>
        <v>25</v>
      </c>
      <c r="N105" s="7">
        <f t="shared" si="11"/>
        <v>0</v>
      </c>
      <c r="O105" s="7">
        <f t="shared" si="12"/>
        <v>75</v>
      </c>
      <c r="P105" s="7">
        <f t="shared" si="13"/>
        <v>83.5</v>
      </c>
      <c r="Q105" s="8">
        <f t="shared" si="14"/>
        <v>32.524999999999999</v>
      </c>
      <c r="R105" s="8">
        <f t="shared" si="15"/>
        <v>52.125</v>
      </c>
      <c r="S105" s="8">
        <f t="shared" si="16"/>
        <v>60.075000000000003</v>
      </c>
      <c r="T105" s="8">
        <f t="shared" si="17"/>
        <v>45.875</v>
      </c>
      <c r="U105" s="7">
        <f t="shared" si="18"/>
        <v>48.241666666666674</v>
      </c>
      <c r="V105" s="7">
        <f t="shared" si="19"/>
        <v>47.650000000000006</v>
      </c>
    </row>
    <row r="106" spans="1:22" ht="13.5" x14ac:dyDescent="0.25">
      <c r="A106" s="3">
        <f>RSI!A106</f>
        <v>42158</v>
      </c>
      <c r="B106" s="2">
        <f>RSI!B106</f>
        <v>6.4509999999999996</v>
      </c>
      <c r="C106" s="2">
        <f>RSI!I106</f>
        <v>68.728330722436652</v>
      </c>
      <c r="D106" s="2">
        <f>MACD!E106</f>
        <v>-1.161919850901505E-2</v>
      </c>
      <c r="E106" s="2">
        <f>MACD!F106</f>
        <v>-2.8841372832407453E-2</v>
      </c>
      <c r="F106" s="2">
        <f>'Moving Avg'!D106</f>
        <v>6.4861999999999993</v>
      </c>
      <c r="G106" s="2">
        <f>'Moving Avg'!F106</f>
        <v>6.3688499999999983</v>
      </c>
      <c r="H106" s="2">
        <f>'Moving Avg'!G106</f>
        <v>6.115020000000003</v>
      </c>
      <c r="I106" s="2">
        <f>'Moving Avg'!H106</f>
        <v>0</v>
      </c>
      <c r="J106" s="5" t="str">
        <f>OBV!F106</f>
        <v>BULLISH</v>
      </c>
      <c r="K106" s="5" t="str">
        <f>OBV!G106</f>
        <v>NEUTRAL</v>
      </c>
      <c r="L106" s="5" t="str">
        <f>OBV!H106</f>
        <v>CONFIRMED BULLISH</v>
      </c>
      <c r="M106" s="7">
        <f t="shared" si="10"/>
        <v>25</v>
      </c>
      <c r="N106" s="7">
        <f t="shared" si="11"/>
        <v>0</v>
      </c>
      <c r="O106" s="7">
        <f t="shared" si="12"/>
        <v>75</v>
      </c>
      <c r="P106" s="7">
        <f t="shared" si="13"/>
        <v>83.5</v>
      </c>
      <c r="Q106" s="8">
        <f t="shared" si="14"/>
        <v>32.524999999999999</v>
      </c>
      <c r="R106" s="8">
        <f t="shared" si="15"/>
        <v>52.125</v>
      </c>
      <c r="S106" s="8">
        <f t="shared" si="16"/>
        <v>60.075000000000003</v>
      </c>
      <c r="T106" s="8">
        <f t="shared" si="17"/>
        <v>45.875</v>
      </c>
      <c r="U106" s="7">
        <f t="shared" si="18"/>
        <v>48.241666666666674</v>
      </c>
      <c r="V106" s="7">
        <f t="shared" si="19"/>
        <v>47.650000000000006</v>
      </c>
    </row>
    <row r="107" spans="1:22" ht="13.5" x14ac:dyDescent="0.25">
      <c r="A107" s="3">
        <f>RSI!A107</f>
        <v>42159</v>
      </c>
      <c r="B107" s="2">
        <f>RSI!B107</f>
        <v>6.476</v>
      </c>
      <c r="C107" s="2">
        <f>RSI!I107</f>
        <v>70.435100318747573</v>
      </c>
      <c r="D107" s="2">
        <f>MACD!E107</f>
        <v>-1.4408313538021744E-2</v>
      </c>
      <c r="E107" s="2">
        <f>MACD!F107</f>
        <v>-2.5954760973530312E-2</v>
      </c>
      <c r="F107" s="2">
        <f>'Moving Avg'!D107</f>
        <v>6.4736000000000002</v>
      </c>
      <c r="G107" s="2">
        <f>'Moving Avg'!F107</f>
        <v>6.3869499999999988</v>
      </c>
      <c r="H107" s="2">
        <f>'Moving Avg'!G107</f>
        <v>6.127360000000003</v>
      </c>
      <c r="I107" s="2">
        <f>'Moving Avg'!H107</f>
        <v>0</v>
      </c>
      <c r="J107" s="5" t="str">
        <f>OBV!F107</f>
        <v>BULLISH</v>
      </c>
      <c r="K107" s="5" t="str">
        <f>OBV!G107</f>
        <v>NEUTRAL</v>
      </c>
      <c r="L107" s="5" t="str">
        <f>OBV!H107</f>
        <v>BULLISH DIVERGENCE</v>
      </c>
      <c r="M107" s="7">
        <f t="shared" si="10"/>
        <v>0</v>
      </c>
      <c r="N107" s="7">
        <f t="shared" si="11"/>
        <v>0</v>
      </c>
      <c r="O107" s="7">
        <f t="shared" si="12"/>
        <v>75</v>
      </c>
      <c r="P107" s="7">
        <f t="shared" si="13"/>
        <v>66.5</v>
      </c>
      <c r="Q107" s="8">
        <f t="shared" si="14"/>
        <v>21.225000000000001</v>
      </c>
      <c r="R107" s="8">
        <f t="shared" si="15"/>
        <v>42.875</v>
      </c>
      <c r="S107" s="8">
        <f t="shared" si="16"/>
        <v>48.674999999999997</v>
      </c>
      <c r="T107" s="8">
        <f t="shared" si="17"/>
        <v>35.375</v>
      </c>
      <c r="U107" s="7">
        <f t="shared" si="18"/>
        <v>37.591666666666661</v>
      </c>
      <c r="V107" s="7">
        <f t="shared" si="19"/>
        <v>37.037499999999994</v>
      </c>
    </row>
    <row r="108" spans="1:22" ht="13.5" x14ac:dyDescent="0.25">
      <c r="A108" s="3">
        <f>RSI!A108</f>
        <v>42160</v>
      </c>
      <c r="B108" s="2">
        <f>RSI!B108</f>
        <v>6.4809999999999999</v>
      </c>
      <c r="C108" s="2">
        <f>RSI!I108</f>
        <v>70.778610313981801</v>
      </c>
      <c r="D108" s="2">
        <f>MACD!E108</f>
        <v>-1.6036157922138194E-2</v>
      </c>
      <c r="E108" s="2">
        <f>MACD!F108</f>
        <v>-2.3971040363251889E-2</v>
      </c>
      <c r="F108" s="2">
        <f>'Moving Avg'!D108</f>
        <v>6.4619999999999989</v>
      </c>
      <c r="G108" s="2">
        <f>'Moving Avg'!F108</f>
        <v>6.4050499999999984</v>
      </c>
      <c r="H108" s="2">
        <f>'Moving Avg'!G108</f>
        <v>6.1399000000000044</v>
      </c>
      <c r="I108" s="2">
        <f>'Moving Avg'!H108</f>
        <v>0</v>
      </c>
      <c r="J108" s="5" t="str">
        <f>OBV!F108</f>
        <v>BULLISH</v>
      </c>
      <c r="K108" s="5" t="str">
        <f>OBV!G108</f>
        <v>STRONG</v>
      </c>
      <c r="L108" s="5" t="str">
        <f>OBV!H108</f>
        <v>BULLISH DIVERGENCE</v>
      </c>
      <c r="M108" s="7">
        <f t="shared" si="10"/>
        <v>0</v>
      </c>
      <c r="N108" s="7">
        <f t="shared" si="11"/>
        <v>0</v>
      </c>
      <c r="O108" s="7">
        <f t="shared" si="12"/>
        <v>75</v>
      </c>
      <c r="P108" s="7">
        <f t="shared" si="13"/>
        <v>83</v>
      </c>
      <c r="Q108" s="8">
        <f t="shared" si="14"/>
        <v>23.7</v>
      </c>
      <c r="R108" s="8">
        <f t="shared" si="15"/>
        <v>47</v>
      </c>
      <c r="S108" s="8">
        <f t="shared" si="16"/>
        <v>56.1</v>
      </c>
      <c r="T108" s="8">
        <f t="shared" si="17"/>
        <v>39.5</v>
      </c>
      <c r="U108" s="7">
        <f t="shared" si="18"/>
        <v>42.266666666666673</v>
      </c>
      <c r="V108" s="7">
        <f t="shared" si="19"/>
        <v>41.575000000000003</v>
      </c>
    </row>
    <row r="109" spans="1:22" ht="13.5" x14ac:dyDescent="0.25">
      <c r="A109" s="3">
        <f>RSI!A109</f>
        <v>42163</v>
      </c>
      <c r="B109" s="2">
        <f>RSI!B109</f>
        <v>6.7939999999999996</v>
      </c>
      <c r="C109" s="2">
        <f>RSI!I109</f>
        <v>83.613765947205522</v>
      </c>
      <c r="D109" s="2">
        <f>MACD!E109</f>
        <v>-4.1601720810866105E-2</v>
      </c>
      <c r="E109" s="2">
        <f>MACD!F109</f>
        <v>-2.7497176452774733E-2</v>
      </c>
      <c r="F109" s="2">
        <f>'Moving Avg'!D109</f>
        <v>6.5305999999999997</v>
      </c>
      <c r="G109" s="2">
        <f>'Moving Avg'!F109</f>
        <v>6.4297499999999985</v>
      </c>
      <c r="H109" s="2">
        <f>'Moving Avg'!G109</f>
        <v>6.1572800000000036</v>
      </c>
      <c r="I109" s="2">
        <f>'Moving Avg'!H109</f>
        <v>0</v>
      </c>
      <c r="J109" s="5" t="str">
        <f>OBV!F109</f>
        <v>BULLISH</v>
      </c>
      <c r="K109" s="5" t="str">
        <f>OBV!G109</f>
        <v>STRONG</v>
      </c>
      <c r="L109" s="5" t="str">
        <f>OBV!H109</f>
        <v>CONFIRMED BULLISH</v>
      </c>
      <c r="M109" s="7">
        <f t="shared" si="10"/>
        <v>0</v>
      </c>
      <c r="N109" s="7">
        <f t="shared" si="11"/>
        <v>45</v>
      </c>
      <c r="O109" s="7">
        <f t="shared" si="12"/>
        <v>75</v>
      </c>
      <c r="P109" s="7">
        <f t="shared" si="13"/>
        <v>100</v>
      </c>
      <c r="Q109" s="8">
        <f t="shared" si="14"/>
        <v>42</v>
      </c>
      <c r="R109" s="8">
        <f t="shared" si="15"/>
        <v>60.25</v>
      </c>
      <c r="S109" s="8">
        <f t="shared" si="16"/>
        <v>70.5</v>
      </c>
      <c r="T109" s="8">
        <f t="shared" si="17"/>
        <v>55</v>
      </c>
      <c r="U109" s="7">
        <f t="shared" si="18"/>
        <v>57.583333333333336</v>
      </c>
      <c r="V109" s="7">
        <f t="shared" si="19"/>
        <v>56.9375</v>
      </c>
    </row>
    <row r="110" spans="1:22" ht="13.5" x14ac:dyDescent="0.25">
      <c r="A110" s="3">
        <f>RSI!A110</f>
        <v>42164</v>
      </c>
      <c r="B110" s="2">
        <f>RSI!B110</f>
        <v>6.7939999999999996</v>
      </c>
      <c r="C110" s="2">
        <f>RSI!I110</f>
        <v>83.613765947205522</v>
      </c>
      <c r="D110" s="2">
        <f>MACD!E110</f>
        <v>-6.8166173549204068E-2</v>
      </c>
      <c r="E110" s="2">
        <f>MACD!F110</f>
        <v>-3.56309758720606E-2</v>
      </c>
      <c r="F110" s="2">
        <f>'Moving Avg'!D110</f>
        <v>6.5992000000000006</v>
      </c>
      <c r="G110" s="2">
        <f>'Moving Avg'!F110</f>
        <v>6.4517499999999988</v>
      </c>
      <c r="H110" s="2">
        <f>'Moving Avg'!G110</f>
        <v>6.1745800000000042</v>
      </c>
      <c r="I110" s="2">
        <f>'Moving Avg'!H110</f>
        <v>0</v>
      </c>
      <c r="J110" s="5" t="str">
        <f>OBV!F110</f>
        <v>BULLISH</v>
      </c>
      <c r="K110" s="5" t="str">
        <f>OBV!G110</f>
        <v>STRONG</v>
      </c>
      <c r="L110" s="5" t="str">
        <f>OBV!H110</f>
        <v>CONFIRMED BULLISH</v>
      </c>
      <c r="M110" s="7">
        <f t="shared" si="10"/>
        <v>0</v>
      </c>
      <c r="N110" s="7">
        <f t="shared" si="11"/>
        <v>100</v>
      </c>
      <c r="O110" s="7">
        <f t="shared" si="12"/>
        <v>75</v>
      </c>
      <c r="P110" s="7">
        <f t="shared" si="13"/>
        <v>100</v>
      </c>
      <c r="Q110" s="8">
        <f t="shared" si="14"/>
        <v>61.25</v>
      </c>
      <c r="R110" s="8">
        <f t="shared" si="15"/>
        <v>71.25</v>
      </c>
      <c r="S110" s="8">
        <f t="shared" si="16"/>
        <v>78.75</v>
      </c>
      <c r="T110" s="8">
        <f t="shared" si="17"/>
        <v>68.75</v>
      </c>
      <c r="U110" s="7">
        <f t="shared" si="18"/>
        <v>70.416666666666671</v>
      </c>
      <c r="V110" s="7">
        <f t="shared" si="19"/>
        <v>70</v>
      </c>
    </row>
    <row r="111" spans="1:22" ht="13.5" x14ac:dyDescent="0.25">
      <c r="A111" s="3">
        <f>RSI!A111</f>
        <v>42165</v>
      </c>
      <c r="B111" s="2">
        <f>RSI!B111</f>
        <v>6.7939999999999996</v>
      </c>
      <c r="C111" s="2">
        <f>RSI!I111</f>
        <v>83.613765947205522</v>
      </c>
      <c r="D111" s="2">
        <f>MACD!E111</f>
        <v>-9.3216201494635165E-2</v>
      </c>
      <c r="E111" s="2">
        <f>MACD!F111</f>
        <v>-4.7148020996575515E-2</v>
      </c>
      <c r="F111" s="2">
        <f>'Moving Avg'!D111</f>
        <v>6.6677999999999997</v>
      </c>
      <c r="G111" s="2">
        <f>'Moving Avg'!F111</f>
        <v>6.4668999999999981</v>
      </c>
      <c r="H111" s="2">
        <f>'Moving Avg'!G111</f>
        <v>6.1918800000000029</v>
      </c>
      <c r="I111" s="2">
        <f>'Moving Avg'!H111</f>
        <v>0</v>
      </c>
      <c r="J111" s="5" t="str">
        <f>OBV!F111</f>
        <v>BULLISH</v>
      </c>
      <c r="K111" s="5" t="str">
        <f>OBV!G111</f>
        <v>STRONG</v>
      </c>
      <c r="L111" s="5" t="str">
        <f>OBV!H111</f>
        <v>CONFIRMED BULLISH</v>
      </c>
      <c r="M111" s="7">
        <f t="shared" si="10"/>
        <v>0</v>
      </c>
      <c r="N111" s="7">
        <f t="shared" si="11"/>
        <v>100</v>
      </c>
      <c r="O111" s="7">
        <f t="shared" si="12"/>
        <v>75</v>
      </c>
      <c r="P111" s="7">
        <f t="shared" si="13"/>
        <v>100</v>
      </c>
      <c r="Q111" s="8">
        <f t="shared" si="14"/>
        <v>61.25</v>
      </c>
      <c r="R111" s="8">
        <f t="shared" si="15"/>
        <v>71.25</v>
      </c>
      <c r="S111" s="8">
        <f t="shared" si="16"/>
        <v>78.75</v>
      </c>
      <c r="T111" s="8">
        <f t="shared" si="17"/>
        <v>68.75</v>
      </c>
      <c r="U111" s="7">
        <f t="shared" si="18"/>
        <v>70.416666666666671</v>
      </c>
      <c r="V111" s="7">
        <f t="shared" si="19"/>
        <v>70</v>
      </c>
    </row>
    <row r="112" spans="1:22" ht="13.5" x14ac:dyDescent="0.25">
      <c r="A112" s="3">
        <f>RSI!A112</f>
        <v>42166</v>
      </c>
      <c r="B112" s="2">
        <f>RSI!B112</f>
        <v>6.7939999999999996</v>
      </c>
      <c r="C112" s="2">
        <f>RSI!I112</f>
        <v>83.613765947205522</v>
      </c>
      <c r="D112" s="2">
        <f>MACD!E112</f>
        <v>-8.8332705423452396E-2</v>
      </c>
      <c r="E112" s="2">
        <f>MACD!F112</f>
        <v>-5.53849578819509E-2</v>
      </c>
      <c r="F112" s="2">
        <f>'Moving Avg'!D112</f>
        <v>6.7313999999999989</v>
      </c>
      <c r="G112" s="2">
        <f>'Moving Avg'!F112</f>
        <v>6.4888999999999983</v>
      </c>
      <c r="H112" s="2">
        <f>'Moving Avg'!G112</f>
        <v>6.2116000000000016</v>
      </c>
      <c r="I112" s="2">
        <f>'Moving Avg'!H112</f>
        <v>0</v>
      </c>
      <c r="J112" s="5" t="str">
        <f>OBV!F112</f>
        <v>BULLISH</v>
      </c>
      <c r="K112" s="5" t="str">
        <f>OBV!G112</f>
        <v>STRONG</v>
      </c>
      <c r="L112" s="5" t="str">
        <f>OBV!H112</f>
        <v>CONFIRMED BULLISH</v>
      </c>
      <c r="M112" s="7">
        <f t="shared" si="10"/>
        <v>0</v>
      </c>
      <c r="N112" s="7">
        <f t="shared" si="11"/>
        <v>100</v>
      </c>
      <c r="O112" s="7">
        <f t="shared" si="12"/>
        <v>75</v>
      </c>
      <c r="P112" s="7">
        <f t="shared" si="13"/>
        <v>100</v>
      </c>
      <c r="Q112" s="8">
        <f t="shared" si="14"/>
        <v>61.25</v>
      </c>
      <c r="R112" s="8">
        <f t="shared" si="15"/>
        <v>71.25</v>
      </c>
      <c r="S112" s="8">
        <f t="shared" si="16"/>
        <v>78.75</v>
      </c>
      <c r="T112" s="8">
        <f t="shared" si="17"/>
        <v>68.75</v>
      </c>
      <c r="U112" s="7">
        <f t="shared" si="18"/>
        <v>70.416666666666671</v>
      </c>
      <c r="V112" s="7">
        <f t="shared" si="19"/>
        <v>70</v>
      </c>
    </row>
    <row r="113" spans="1:22" ht="13.5" x14ac:dyDescent="0.25">
      <c r="A113" s="3">
        <f>RSI!A113</f>
        <v>42167</v>
      </c>
      <c r="B113" s="2">
        <f>RSI!B113</f>
        <v>6.7939999999999996</v>
      </c>
      <c r="C113" s="2">
        <f>RSI!I113</f>
        <v>83.613765947205522</v>
      </c>
      <c r="D113" s="2">
        <f>MACD!E113</f>
        <v>-8.6405946901318309E-2</v>
      </c>
      <c r="E113" s="2">
        <f>MACD!F113</f>
        <v>-6.1589155685824383E-2</v>
      </c>
      <c r="F113" s="2">
        <f>'Moving Avg'!D113</f>
        <v>6.7939999999999996</v>
      </c>
      <c r="G113" s="2">
        <f>'Moving Avg'!F113</f>
        <v>6.5108999999999977</v>
      </c>
      <c r="H113" s="2">
        <f>'Moving Avg'!G113</f>
        <v>6.2313200000000002</v>
      </c>
      <c r="I113" s="2">
        <f>'Moving Avg'!H113</f>
        <v>0</v>
      </c>
      <c r="J113" s="5" t="str">
        <f>OBV!F113</f>
        <v>BULLISH</v>
      </c>
      <c r="K113" s="5" t="str">
        <f>OBV!G113</f>
        <v>STRONG</v>
      </c>
      <c r="L113" s="5" t="str">
        <f>OBV!H113</f>
        <v>CONFIRMED BULLISH</v>
      </c>
      <c r="M113" s="7">
        <f t="shared" si="10"/>
        <v>0</v>
      </c>
      <c r="N113" s="7">
        <f t="shared" si="11"/>
        <v>100</v>
      </c>
      <c r="O113" s="7">
        <f t="shared" si="12"/>
        <v>75</v>
      </c>
      <c r="P113" s="7">
        <f t="shared" si="13"/>
        <v>100</v>
      </c>
      <c r="Q113" s="8">
        <f t="shared" si="14"/>
        <v>61.25</v>
      </c>
      <c r="R113" s="8">
        <f t="shared" si="15"/>
        <v>71.25</v>
      </c>
      <c r="S113" s="8">
        <f t="shared" si="16"/>
        <v>78.75</v>
      </c>
      <c r="T113" s="8">
        <f t="shared" si="17"/>
        <v>68.75</v>
      </c>
      <c r="U113" s="7">
        <f t="shared" si="18"/>
        <v>70.416666666666671</v>
      </c>
      <c r="V113" s="7">
        <f t="shared" si="19"/>
        <v>70</v>
      </c>
    </row>
    <row r="114" spans="1:22" ht="13.5" x14ac:dyDescent="0.25">
      <c r="A114" s="3">
        <f>RSI!A114</f>
        <v>42170</v>
      </c>
      <c r="B114" s="2">
        <f>RSI!B114</f>
        <v>6.7939999999999996</v>
      </c>
      <c r="C114" s="2">
        <f>RSI!I114</f>
        <v>83.613765947205522</v>
      </c>
      <c r="D114" s="2">
        <f>MACD!E114</f>
        <v>-0.10035613954749589</v>
      </c>
      <c r="E114" s="2">
        <f>MACD!F114</f>
        <v>-6.9342552458158693E-2</v>
      </c>
      <c r="F114" s="2">
        <f>'Moving Avg'!D114</f>
        <v>6.7939999999999996</v>
      </c>
      <c r="G114" s="2">
        <f>'Moving Avg'!F114</f>
        <v>6.5328999999999979</v>
      </c>
      <c r="H114" s="2">
        <f>'Moving Avg'!G114</f>
        <v>6.2510400000000006</v>
      </c>
      <c r="I114" s="2">
        <f>'Moving Avg'!H114</f>
        <v>0</v>
      </c>
      <c r="J114" s="5" t="str">
        <f>OBV!F114</f>
        <v>NEUTRAL</v>
      </c>
      <c r="K114" s="5" t="str">
        <f>OBV!G114</f>
        <v>NEUTRAL</v>
      </c>
      <c r="L114" s="5" t="str">
        <f>OBV!H114</f>
        <v>NEUTRAL</v>
      </c>
      <c r="M114" s="7">
        <f t="shared" si="10"/>
        <v>0</v>
      </c>
      <c r="N114" s="7">
        <f t="shared" si="11"/>
        <v>100</v>
      </c>
      <c r="O114" s="7">
        <f t="shared" si="12"/>
        <v>75</v>
      </c>
      <c r="P114" s="7">
        <f t="shared" si="13"/>
        <v>33</v>
      </c>
      <c r="Q114" s="8">
        <f t="shared" si="14"/>
        <v>51.2</v>
      </c>
      <c r="R114" s="8">
        <f t="shared" si="15"/>
        <v>54.5</v>
      </c>
      <c r="S114" s="8">
        <f t="shared" si="16"/>
        <v>48.6</v>
      </c>
      <c r="T114" s="8">
        <f t="shared" si="17"/>
        <v>52</v>
      </c>
      <c r="U114" s="7">
        <f t="shared" si="18"/>
        <v>51.433333333333337</v>
      </c>
      <c r="V114" s="7">
        <f t="shared" si="19"/>
        <v>51.575000000000003</v>
      </c>
    </row>
    <row r="115" spans="1:22" ht="13.5" x14ac:dyDescent="0.25">
      <c r="A115" s="3">
        <f>RSI!A115</f>
        <v>42171</v>
      </c>
      <c r="B115" s="2">
        <f>RSI!B115</f>
        <v>6.7939999999999996</v>
      </c>
      <c r="C115" s="2">
        <f>RSI!I115</f>
        <v>83.613765947205522</v>
      </c>
      <c r="D115" s="2">
        <f>MACD!E115</f>
        <v>-0.11405094985948594</v>
      </c>
      <c r="E115" s="2">
        <f>MACD!F115</f>
        <v>-7.8284231938424154E-2</v>
      </c>
      <c r="F115" s="2">
        <f>'Moving Avg'!D115</f>
        <v>6.7939999999999996</v>
      </c>
      <c r="G115" s="2">
        <f>'Moving Avg'!F115</f>
        <v>6.5548999999999991</v>
      </c>
      <c r="H115" s="2">
        <f>'Moving Avg'!G115</f>
        <v>6.2714199999999991</v>
      </c>
      <c r="I115" s="2">
        <f>'Moving Avg'!H115</f>
        <v>0</v>
      </c>
      <c r="J115" s="5" t="str">
        <f>OBV!F115</f>
        <v>NEUTRAL</v>
      </c>
      <c r="K115" s="5" t="str">
        <f>OBV!G115</f>
        <v>NEUTRAL</v>
      </c>
      <c r="L115" s="5" t="str">
        <f>OBV!H115</f>
        <v>NEUTRAL</v>
      </c>
      <c r="M115" s="7">
        <f t="shared" si="10"/>
        <v>0</v>
      </c>
      <c r="N115" s="7">
        <f t="shared" si="11"/>
        <v>100</v>
      </c>
      <c r="O115" s="7">
        <f t="shared" si="12"/>
        <v>75</v>
      </c>
      <c r="P115" s="7">
        <f t="shared" si="13"/>
        <v>33</v>
      </c>
      <c r="Q115" s="8">
        <f t="shared" si="14"/>
        <v>51.2</v>
      </c>
      <c r="R115" s="8">
        <f t="shared" si="15"/>
        <v>54.5</v>
      </c>
      <c r="S115" s="8">
        <f t="shared" si="16"/>
        <v>48.6</v>
      </c>
      <c r="T115" s="8">
        <f t="shared" si="17"/>
        <v>52</v>
      </c>
      <c r="U115" s="7">
        <f t="shared" si="18"/>
        <v>51.433333333333337</v>
      </c>
      <c r="V115" s="7">
        <f t="shared" si="19"/>
        <v>51.575000000000003</v>
      </c>
    </row>
    <row r="116" spans="1:22" ht="13.5" x14ac:dyDescent="0.25">
      <c r="A116" s="3">
        <f>RSI!A116</f>
        <v>42172</v>
      </c>
      <c r="B116" s="2">
        <f>RSI!B116</f>
        <v>6.7939999999999996</v>
      </c>
      <c r="C116" s="2">
        <f>RSI!I116</f>
        <v>83.613765947205522</v>
      </c>
      <c r="D116" s="2">
        <f>MACD!E116</f>
        <v>-0.12738960808273081</v>
      </c>
      <c r="E116" s="2">
        <f>MACD!F116</f>
        <v>-8.8105307167285485E-2</v>
      </c>
      <c r="F116" s="2">
        <f>'Moving Avg'!D116</f>
        <v>6.7939999999999996</v>
      </c>
      <c r="G116" s="2">
        <f>'Moving Avg'!F116</f>
        <v>6.5768999999999993</v>
      </c>
      <c r="H116" s="2">
        <f>'Moving Avg'!G116</f>
        <v>6.2911399999999995</v>
      </c>
      <c r="I116" s="2">
        <f>'Moving Avg'!H116</f>
        <v>0</v>
      </c>
      <c r="J116" s="5" t="str">
        <f>OBV!F116</f>
        <v>NEUTRAL</v>
      </c>
      <c r="K116" s="5" t="str">
        <f>OBV!G116</f>
        <v>NEUTRAL</v>
      </c>
      <c r="L116" s="5" t="str">
        <f>OBV!H116</f>
        <v>NEUTRAL</v>
      </c>
      <c r="M116" s="7">
        <f t="shared" si="10"/>
        <v>0</v>
      </c>
      <c r="N116" s="7">
        <f t="shared" si="11"/>
        <v>100</v>
      </c>
      <c r="O116" s="7">
        <f t="shared" si="12"/>
        <v>75</v>
      </c>
      <c r="P116" s="7">
        <f t="shared" si="13"/>
        <v>33</v>
      </c>
      <c r="Q116" s="8">
        <f t="shared" si="14"/>
        <v>51.2</v>
      </c>
      <c r="R116" s="8">
        <f t="shared" si="15"/>
        <v>54.5</v>
      </c>
      <c r="S116" s="8">
        <f t="shared" si="16"/>
        <v>48.6</v>
      </c>
      <c r="T116" s="8">
        <f t="shared" si="17"/>
        <v>52</v>
      </c>
      <c r="U116" s="7">
        <f t="shared" si="18"/>
        <v>51.433333333333337</v>
      </c>
      <c r="V116" s="7">
        <f t="shared" si="19"/>
        <v>51.575000000000003</v>
      </c>
    </row>
    <row r="117" spans="1:22" ht="13.5" x14ac:dyDescent="0.25">
      <c r="A117" s="3">
        <f>RSI!A117</f>
        <v>42173</v>
      </c>
      <c r="B117" s="2">
        <f>RSI!B117</f>
        <v>6.8470000000000004</v>
      </c>
      <c r="C117" s="2">
        <f>RSI!I117</f>
        <v>85.557163955782087</v>
      </c>
      <c r="D117" s="2">
        <f>MACD!E117</f>
        <v>-0.14037699434786433</v>
      </c>
      <c r="E117" s="2">
        <f>MACD!F117</f>
        <v>-9.8559644603401247E-2</v>
      </c>
      <c r="F117" s="2">
        <f>'Moving Avg'!D117</f>
        <v>6.8045999999999989</v>
      </c>
      <c r="G117" s="2">
        <f>'Moving Avg'!F117</f>
        <v>6.6015499999999987</v>
      </c>
      <c r="H117" s="2">
        <f>'Moving Avg'!G117</f>
        <v>6.3117399999999986</v>
      </c>
      <c r="I117" s="2">
        <f>'Moving Avg'!H117</f>
        <v>0</v>
      </c>
      <c r="J117" s="5" t="str">
        <f>OBV!F117</f>
        <v>BULLISH</v>
      </c>
      <c r="K117" s="5" t="str">
        <f>OBV!G117</f>
        <v>STRONG</v>
      </c>
      <c r="L117" s="5" t="str">
        <f>OBV!H117</f>
        <v>CONFIRMED BULLISH</v>
      </c>
      <c r="M117" s="7">
        <f t="shared" si="10"/>
        <v>0</v>
      </c>
      <c r="N117" s="7">
        <f t="shared" si="11"/>
        <v>100</v>
      </c>
      <c r="O117" s="7">
        <f t="shared" si="12"/>
        <v>75</v>
      </c>
      <c r="P117" s="7">
        <f t="shared" si="13"/>
        <v>100</v>
      </c>
      <c r="Q117" s="8">
        <f t="shared" si="14"/>
        <v>61.25</v>
      </c>
      <c r="R117" s="8">
        <f t="shared" si="15"/>
        <v>71.25</v>
      </c>
      <c r="S117" s="8">
        <f t="shared" si="16"/>
        <v>78.75</v>
      </c>
      <c r="T117" s="8">
        <f t="shared" si="17"/>
        <v>68.75</v>
      </c>
      <c r="U117" s="7">
        <f t="shared" si="18"/>
        <v>70.416666666666671</v>
      </c>
      <c r="V117" s="7">
        <f t="shared" si="19"/>
        <v>70</v>
      </c>
    </row>
    <row r="118" spans="1:22" ht="13.5" x14ac:dyDescent="0.25">
      <c r="A118" s="3">
        <f>RSI!A118</f>
        <v>42174</v>
      </c>
      <c r="B118" s="2">
        <f>RSI!B118</f>
        <v>6.9939999999999998</v>
      </c>
      <c r="C118" s="2">
        <f>RSI!I118</f>
        <v>89.335170236153814</v>
      </c>
      <c r="D118" s="2">
        <f>MACD!E118</f>
        <v>-0.16330013749749472</v>
      </c>
      <c r="E118" s="2">
        <f>MACD!F118</f>
        <v>-0.11150774318221995</v>
      </c>
      <c r="F118" s="2">
        <f>'Moving Avg'!D118</f>
        <v>6.8445999999999998</v>
      </c>
      <c r="G118" s="2">
        <f>'Moving Avg'!F118</f>
        <v>6.6328499999999995</v>
      </c>
      <c r="H118" s="2">
        <f>'Moving Avg'!G118</f>
        <v>6.333219999999999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CONFIRMED BULLISH</v>
      </c>
      <c r="M118" s="7">
        <f t="shared" si="10"/>
        <v>0</v>
      </c>
      <c r="N118" s="7">
        <f t="shared" si="11"/>
        <v>100</v>
      </c>
      <c r="O118" s="7">
        <f t="shared" si="12"/>
        <v>75</v>
      </c>
      <c r="P118" s="7">
        <f t="shared" si="13"/>
        <v>100</v>
      </c>
      <c r="Q118" s="8">
        <f t="shared" si="14"/>
        <v>61.25</v>
      </c>
      <c r="R118" s="8">
        <f t="shared" si="15"/>
        <v>71.25</v>
      </c>
      <c r="S118" s="8">
        <f t="shared" si="16"/>
        <v>78.75</v>
      </c>
      <c r="T118" s="8">
        <f t="shared" si="17"/>
        <v>68.75</v>
      </c>
      <c r="U118" s="7">
        <f t="shared" si="18"/>
        <v>70.416666666666671</v>
      </c>
      <c r="V118" s="7">
        <f t="shared" si="19"/>
        <v>70</v>
      </c>
    </row>
    <row r="119" spans="1:22" ht="13.5" x14ac:dyDescent="0.25">
      <c r="A119" s="3">
        <f>RSI!A119</f>
        <v>42177</v>
      </c>
      <c r="B119" s="2">
        <f>RSI!B119</f>
        <v>6.9939999999999998</v>
      </c>
      <c r="C119" s="2">
        <f>RSI!I119</f>
        <v>89.335170236153814</v>
      </c>
      <c r="D119" s="2">
        <f>MACD!E119</f>
        <v>-0.13709120250079554</v>
      </c>
      <c r="E119" s="2">
        <f>MACD!F119</f>
        <v>-0.11662443504593507</v>
      </c>
      <c r="F119" s="2">
        <f>'Moving Avg'!D119</f>
        <v>6.8846000000000007</v>
      </c>
      <c r="G119" s="2">
        <f>'Moving Avg'!F119</f>
        <v>6.6641499999999976</v>
      </c>
      <c r="H119" s="2">
        <f>'Moving Avg'!G119</f>
        <v>6.3546999999999976</v>
      </c>
      <c r="I119" s="2">
        <f>'Moving Avg'!H119</f>
        <v>0</v>
      </c>
      <c r="J119" s="5" t="str">
        <f>OBV!F119</f>
        <v>BULLISH</v>
      </c>
      <c r="K119" s="5" t="str">
        <f>OBV!G119</f>
        <v>STRONG</v>
      </c>
      <c r="L119" s="5" t="str">
        <f>OBV!H119</f>
        <v>CONFIRMED BULLISH</v>
      </c>
      <c r="M119" s="7">
        <f t="shared" si="10"/>
        <v>0</v>
      </c>
      <c r="N119" s="7">
        <f t="shared" si="11"/>
        <v>100</v>
      </c>
      <c r="O119" s="7">
        <f t="shared" si="12"/>
        <v>75</v>
      </c>
      <c r="P119" s="7">
        <f t="shared" si="13"/>
        <v>100</v>
      </c>
      <c r="Q119" s="8">
        <f t="shared" si="14"/>
        <v>61.25</v>
      </c>
      <c r="R119" s="8">
        <f t="shared" si="15"/>
        <v>71.25</v>
      </c>
      <c r="S119" s="8">
        <f t="shared" si="16"/>
        <v>78.75</v>
      </c>
      <c r="T119" s="8">
        <f t="shared" si="17"/>
        <v>68.75</v>
      </c>
      <c r="U119" s="7">
        <f t="shared" si="18"/>
        <v>70.416666666666671</v>
      </c>
      <c r="V119" s="7">
        <f t="shared" si="19"/>
        <v>70</v>
      </c>
    </row>
    <row r="120" spans="1:22" ht="13.5" x14ac:dyDescent="0.25">
      <c r="A120" s="3">
        <f>RSI!A120</f>
        <v>42178</v>
      </c>
      <c r="B120" s="2">
        <f>RSI!B120</f>
        <v>6.9939999999999998</v>
      </c>
      <c r="C120" s="2">
        <f>RSI!I120</f>
        <v>89.335170236153814</v>
      </c>
      <c r="D120" s="2">
        <f>MACD!E120</f>
        <v>-0.1172740459934003</v>
      </c>
      <c r="E120" s="2">
        <f>MACD!F120</f>
        <v>-0.11675435723542812</v>
      </c>
      <c r="F120" s="2">
        <f>'Moving Avg'!D120</f>
        <v>6.9245999999999999</v>
      </c>
      <c r="G120" s="2">
        <f>'Moving Avg'!F120</f>
        <v>6.6961499999999985</v>
      </c>
      <c r="H120" s="2">
        <f>'Moving Avg'!G120</f>
        <v>6.3761799999999997</v>
      </c>
      <c r="I120" s="2">
        <f>'Moving Avg'!H120</f>
        <v>0</v>
      </c>
      <c r="J120" s="5" t="str">
        <f>OBV!F120</f>
        <v>BULLISH</v>
      </c>
      <c r="K120" s="5" t="str">
        <f>OBV!G120</f>
        <v>STRONG</v>
      </c>
      <c r="L120" s="5" t="str">
        <f>OBV!H120</f>
        <v>CONFIRMED BULLISH</v>
      </c>
      <c r="M120" s="7">
        <f t="shared" si="10"/>
        <v>0</v>
      </c>
      <c r="N120" s="7">
        <f t="shared" si="11"/>
        <v>45</v>
      </c>
      <c r="O120" s="7">
        <f t="shared" si="12"/>
        <v>75</v>
      </c>
      <c r="P120" s="7">
        <f t="shared" si="13"/>
        <v>100</v>
      </c>
      <c r="Q120" s="8">
        <f t="shared" si="14"/>
        <v>42</v>
      </c>
      <c r="R120" s="8">
        <f t="shared" si="15"/>
        <v>60.25</v>
      </c>
      <c r="S120" s="8">
        <f t="shared" si="16"/>
        <v>70.5</v>
      </c>
      <c r="T120" s="8">
        <f t="shared" si="17"/>
        <v>55</v>
      </c>
      <c r="U120" s="7">
        <f t="shared" si="18"/>
        <v>57.583333333333336</v>
      </c>
      <c r="V120" s="7">
        <f t="shared" si="19"/>
        <v>56.9375</v>
      </c>
    </row>
    <row r="121" spans="1:22" ht="13.5" x14ac:dyDescent="0.25">
      <c r="A121" s="3">
        <f>RSI!A121</f>
        <v>42179</v>
      </c>
      <c r="B121" s="2">
        <f>RSI!B121</f>
        <v>6.9939999999999998</v>
      </c>
      <c r="C121" s="2">
        <f>RSI!I121</f>
        <v>89.335170236153814</v>
      </c>
      <c r="D121" s="2">
        <f>MACD!E121</f>
        <v>-0.1026905296871119</v>
      </c>
      <c r="E121" s="2">
        <f>MACD!F121</f>
        <v>-0.11394159172576489</v>
      </c>
      <c r="F121" s="2">
        <f>'Moving Avg'!D121</f>
        <v>6.9645999999999999</v>
      </c>
      <c r="G121" s="2">
        <f>'Moving Avg'!F121</f>
        <v>6.7281499999999994</v>
      </c>
      <c r="H121" s="2">
        <f>'Moving Avg'!G121</f>
        <v>6.3975600000000012</v>
      </c>
      <c r="I121" s="2">
        <f>'Moving Avg'!H121</f>
        <v>0</v>
      </c>
      <c r="J121" s="5" t="str">
        <f>OBV!F121</f>
        <v>BULLISH</v>
      </c>
      <c r="K121" s="5" t="str">
        <f>OBV!G121</f>
        <v>STRONG</v>
      </c>
      <c r="L121" s="5" t="str">
        <f>OBV!H121</f>
        <v>CONFIRMED BULLISH</v>
      </c>
      <c r="M121" s="7">
        <f t="shared" si="10"/>
        <v>0</v>
      </c>
      <c r="N121" s="7">
        <f t="shared" si="11"/>
        <v>0</v>
      </c>
      <c r="O121" s="7">
        <f t="shared" si="12"/>
        <v>75</v>
      </c>
      <c r="P121" s="7">
        <f t="shared" si="13"/>
        <v>100</v>
      </c>
      <c r="Q121" s="8">
        <f t="shared" si="14"/>
        <v>26.25</v>
      </c>
      <c r="R121" s="8">
        <f t="shared" si="15"/>
        <v>51.25</v>
      </c>
      <c r="S121" s="8">
        <f t="shared" si="16"/>
        <v>63.75</v>
      </c>
      <c r="T121" s="8">
        <f t="shared" si="17"/>
        <v>43.75</v>
      </c>
      <c r="U121" s="7">
        <f t="shared" si="18"/>
        <v>47.083333333333336</v>
      </c>
      <c r="V121" s="7">
        <f t="shared" si="19"/>
        <v>46.25</v>
      </c>
    </row>
    <row r="122" spans="1:22" ht="13.5" x14ac:dyDescent="0.25">
      <c r="A122" s="3">
        <f>RSI!A122</f>
        <v>42180</v>
      </c>
      <c r="B122" s="2">
        <f>RSI!B122</f>
        <v>7.0380000000000003</v>
      </c>
      <c r="C122" s="2">
        <f>RSI!I122</f>
        <v>90.351308256373727</v>
      </c>
      <c r="D122" s="2">
        <f>MACD!E122</f>
        <v>-9.5632896915096133E-2</v>
      </c>
      <c r="E122" s="2">
        <f>MACD!F122</f>
        <v>-0.11027985276363114</v>
      </c>
      <c r="F122" s="2">
        <f>'Moving Avg'!D122</f>
        <v>7.0027999999999988</v>
      </c>
      <c r="G122" s="2">
        <f>'Moving Avg'!F122</f>
        <v>6.753099999999999</v>
      </c>
      <c r="H122" s="2">
        <f>'Moving Avg'!G122</f>
        <v>6.4198200000000023</v>
      </c>
      <c r="I122" s="2">
        <f>'Moving Avg'!H122</f>
        <v>0</v>
      </c>
      <c r="J122" s="5" t="str">
        <f>OBV!F122</f>
        <v>BULLISH</v>
      </c>
      <c r="K122" s="5" t="str">
        <f>OBV!G122</f>
        <v>STRONG</v>
      </c>
      <c r="L122" s="5" t="str">
        <f>OBV!H122</f>
        <v>CONFIRMED BULLISH</v>
      </c>
      <c r="M122" s="7">
        <f t="shared" si="10"/>
        <v>0</v>
      </c>
      <c r="N122" s="7">
        <f t="shared" si="11"/>
        <v>0</v>
      </c>
      <c r="O122" s="7">
        <f t="shared" si="12"/>
        <v>75</v>
      </c>
      <c r="P122" s="7">
        <f t="shared" si="13"/>
        <v>100</v>
      </c>
      <c r="Q122" s="8">
        <f t="shared" si="14"/>
        <v>26.25</v>
      </c>
      <c r="R122" s="8">
        <f t="shared" si="15"/>
        <v>51.25</v>
      </c>
      <c r="S122" s="8">
        <f t="shared" si="16"/>
        <v>63.75</v>
      </c>
      <c r="T122" s="8">
        <f t="shared" si="17"/>
        <v>43.75</v>
      </c>
      <c r="U122" s="7">
        <f t="shared" si="18"/>
        <v>47.083333333333336</v>
      </c>
      <c r="V122" s="7">
        <f t="shared" si="19"/>
        <v>46.25</v>
      </c>
    </row>
    <row r="123" spans="1:22" ht="13.5" x14ac:dyDescent="0.25">
      <c r="A123" s="3">
        <f>RSI!A123</f>
        <v>42181</v>
      </c>
      <c r="B123" s="2">
        <f>RSI!B123</f>
        <v>7.0970000000000004</v>
      </c>
      <c r="C123" s="2">
        <f>RSI!I123</f>
        <v>91.518295078083995</v>
      </c>
      <c r="D123" s="2">
        <f>MACD!E123</f>
        <v>-9.6164576117474532E-2</v>
      </c>
      <c r="E123" s="2">
        <f>MACD!F123</f>
        <v>-0.10745679743439983</v>
      </c>
      <c r="F123" s="2">
        <f>'Moving Avg'!D123</f>
        <v>7.0233999999999996</v>
      </c>
      <c r="G123" s="2">
        <f>'Moving Avg'!F123</f>
        <v>6.7809999999999988</v>
      </c>
      <c r="H123" s="2">
        <f>'Moving Avg'!G123</f>
        <v>6.4428000000000019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  <c r="M123" s="7">
        <f t="shared" si="10"/>
        <v>0</v>
      </c>
      <c r="N123" s="7">
        <f t="shared" si="11"/>
        <v>0</v>
      </c>
      <c r="O123" s="7">
        <f t="shared" si="12"/>
        <v>75</v>
      </c>
      <c r="P123" s="7">
        <f t="shared" si="13"/>
        <v>100</v>
      </c>
      <c r="Q123" s="8">
        <f t="shared" si="14"/>
        <v>26.25</v>
      </c>
      <c r="R123" s="8">
        <f t="shared" si="15"/>
        <v>51.25</v>
      </c>
      <c r="S123" s="8">
        <f t="shared" si="16"/>
        <v>63.75</v>
      </c>
      <c r="T123" s="8">
        <f t="shared" si="17"/>
        <v>43.75</v>
      </c>
      <c r="U123" s="7">
        <f t="shared" si="18"/>
        <v>47.083333333333336</v>
      </c>
      <c r="V123" s="7">
        <f t="shared" si="19"/>
        <v>46.25</v>
      </c>
    </row>
    <row r="124" spans="1:22" ht="13.5" x14ac:dyDescent="0.25">
      <c r="A124" s="3">
        <f>RSI!A124</f>
        <v>42184</v>
      </c>
      <c r="B124" s="2">
        <f>RSI!B124</f>
        <v>7.0970000000000004</v>
      </c>
      <c r="C124" s="2">
        <f>RSI!I124</f>
        <v>91.518295078083995</v>
      </c>
      <c r="D124" s="2">
        <f>MACD!E124</f>
        <v>-9.8938232744780308E-2</v>
      </c>
      <c r="E124" s="2">
        <f>MACD!F124</f>
        <v>-0.10575308449647594</v>
      </c>
      <c r="F124" s="2">
        <f>'Moving Avg'!D124</f>
        <v>7.0439999999999996</v>
      </c>
      <c r="G124" s="2">
        <f>'Moving Avg'!F124</f>
        <v>6.8132999999999999</v>
      </c>
      <c r="H124" s="2">
        <f>'Moving Avg'!G124</f>
        <v>6.4657800000000023</v>
      </c>
      <c r="I124" s="2">
        <f>'Moving Avg'!H124</f>
        <v>0</v>
      </c>
      <c r="J124" s="5" t="str">
        <f>OBV!F124</f>
        <v>BULLISH</v>
      </c>
      <c r="K124" s="5" t="str">
        <f>OBV!G124</f>
        <v>STRONG</v>
      </c>
      <c r="L124" s="5" t="str">
        <f>OBV!H124</f>
        <v>CONFIRMED BULLISH</v>
      </c>
      <c r="M124" s="7">
        <f t="shared" si="10"/>
        <v>0</v>
      </c>
      <c r="N124" s="7">
        <f t="shared" si="11"/>
        <v>0</v>
      </c>
      <c r="O124" s="7">
        <f t="shared" si="12"/>
        <v>75</v>
      </c>
      <c r="P124" s="7">
        <f t="shared" si="13"/>
        <v>100</v>
      </c>
      <c r="Q124" s="8">
        <f t="shared" si="14"/>
        <v>26.25</v>
      </c>
      <c r="R124" s="8">
        <f t="shared" si="15"/>
        <v>51.25</v>
      </c>
      <c r="S124" s="8">
        <f t="shared" si="16"/>
        <v>63.75</v>
      </c>
      <c r="T124" s="8">
        <f t="shared" si="17"/>
        <v>43.75</v>
      </c>
      <c r="U124" s="7">
        <f t="shared" si="18"/>
        <v>47.083333333333336</v>
      </c>
      <c r="V124" s="7">
        <f t="shared" si="19"/>
        <v>46.25</v>
      </c>
    </row>
    <row r="125" spans="1:22" ht="13.5" x14ac:dyDescent="0.25">
      <c r="A125" s="3">
        <f>RSI!A125</f>
        <v>42185</v>
      </c>
      <c r="B125" s="2">
        <f>RSI!B125</f>
        <v>7.16</v>
      </c>
      <c r="C125" s="2">
        <f>RSI!I125</f>
        <v>92.623196737051828</v>
      </c>
      <c r="D125" s="2">
        <f>MACD!E125</f>
        <v>-0.10810348243574897</v>
      </c>
      <c r="E125" s="2">
        <f>MACD!F125</f>
        <v>-0.10622316408433055</v>
      </c>
      <c r="F125" s="2">
        <f>'Moving Avg'!D125</f>
        <v>7.0772000000000004</v>
      </c>
      <c r="G125" s="2">
        <f>'Moving Avg'!F125</f>
        <v>6.8487499999999981</v>
      </c>
      <c r="H125" s="2">
        <f>'Moving Avg'!G125</f>
        <v>6.490020000000003</v>
      </c>
      <c r="I125" s="2">
        <f>'Moving Avg'!H125</f>
        <v>0</v>
      </c>
      <c r="J125" s="5" t="str">
        <f>OBV!F125</f>
        <v>BULLISH</v>
      </c>
      <c r="K125" s="5" t="str">
        <f>OBV!G125</f>
        <v>STRONG</v>
      </c>
      <c r="L125" s="5" t="str">
        <f>OBV!H125</f>
        <v>CONFIRMED BULLISH</v>
      </c>
      <c r="M125" s="7">
        <f t="shared" si="10"/>
        <v>0</v>
      </c>
      <c r="N125" s="7">
        <f t="shared" si="11"/>
        <v>45</v>
      </c>
      <c r="O125" s="7">
        <f t="shared" si="12"/>
        <v>75</v>
      </c>
      <c r="P125" s="7">
        <f t="shared" si="13"/>
        <v>100</v>
      </c>
      <c r="Q125" s="8">
        <f t="shared" si="14"/>
        <v>42</v>
      </c>
      <c r="R125" s="8">
        <f t="shared" si="15"/>
        <v>60.25</v>
      </c>
      <c r="S125" s="8">
        <f t="shared" si="16"/>
        <v>70.5</v>
      </c>
      <c r="T125" s="8">
        <f t="shared" si="17"/>
        <v>55</v>
      </c>
      <c r="U125" s="7">
        <f t="shared" si="18"/>
        <v>57.583333333333336</v>
      </c>
      <c r="V125" s="7">
        <f t="shared" si="19"/>
        <v>56.9375</v>
      </c>
    </row>
    <row r="126" spans="1:22" ht="13.5" x14ac:dyDescent="0.25">
      <c r="A126" s="3">
        <f>RSI!A126</f>
        <v>42186</v>
      </c>
      <c r="B126" s="2">
        <f>RSI!B126</f>
        <v>7.16</v>
      </c>
      <c r="C126" s="2">
        <f>RSI!I126</f>
        <v>92.623196737051828</v>
      </c>
      <c r="D126" s="2">
        <f>MACD!E126</f>
        <v>-0.11822322527128559</v>
      </c>
      <c r="E126" s="2">
        <f>MACD!F126</f>
        <v>-0.10862317632172157</v>
      </c>
      <c r="F126" s="2">
        <f>'Moving Avg'!D126</f>
        <v>7.1104000000000012</v>
      </c>
      <c r="G126" s="2">
        <f>'Moving Avg'!F126</f>
        <v>6.8841999999999981</v>
      </c>
      <c r="H126" s="2">
        <f>'Moving Avg'!G126</f>
        <v>6.5142600000000037</v>
      </c>
      <c r="I126" s="2">
        <f>'Moving Avg'!H126</f>
        <v>0</v>
      </c>
      <c r="J126" s="5" t="str">
        <f>OBV!F126</f>
        <v>BULLISH</v>
      </c>
      <c r="K126" s="5" t="str">
        <f>OBV!G126</f>
        <v>STRONG</v>
      </c>
      <c r="L126" s="5" t="str">
        <f>OBV!H126</f>
        <v>CONFIRMED BULLISH</v>
      </c>
      <c r="M126" s="7">
        <f t="shared" si="10"/>
        <v>0</v>
      </c>
      <c r="N126" s="7">
        <f t="shared" si="11"/>
        <v>45</v>
      </c>
      <c r="O126" s="7">
        <f t="shared" si="12"/>
        <v>75</v>
      </c>
      <c r="P126" s="7">
        <f t="shared" si="13"/>
        <v>100</v>
      </c>
      <c r="Q126" s="8">
        <f t="shared" si="14"/>
        <v>42</v>
      </c>
      <c r="R126" s="8">
        <f t="shared" si="15"/>
        <v>60.25</v>
      </c>
      <c r="S126" s="8">
        <f t="shared" si="16"/>
        <v>70.5</v>
      </c>
      <c r="T126" s="8">
        <f t="shared" si="17"/>
        <v>55</v>
      </c>
      <c r="U126" s="7">
        <f t="shared" si="18"/>
        <v>57.583333333333336</v>
      </c>
      <c r="V126" s="7">
        <f t="shared" si="19"/>
        <v>56.9375</v>
      </c>
    </row>
    <row r="127" spans="1:22" ht="13.5" x14ac:dyDescent="0.25">
      <c r="A127" s="3">
        <f>RSI!A127</f>
        <v>42187</v>
      </c>
      <c r="B127" s="2">
        <f>RSI!B127</f>
        <v>7.37</v>
      </c>
      <c r="C127" s="2">
        <f>RSI!I127</f>
        <v>95.093916593659614</v>
      </c>
      <c r="D127" s="2">
        <f>MACD!E127</f>
        <v>-0.13637717506811509</v>
      </c>
      <c r="E127" s="2">
        <f>MACD!F127</f>
        <v>-0.11417397607100029</v>
      </c>
      <c r="F127" s="2">
        <f>'Moving Avg'!D127</f>
        <v>7.1768000000000001</v>
      </c>
      <c r="G127" s="2">
        <f>'Moving Avg'!F127</f>
        <v>6.9288999999999987</v>
      </c>
      <c r="H127" s="2">
        <f>'Moving Avg'!G127</f>
        <v>6.5427000000000017</v>
      </c>
      <c r="I127" s="2">
        <f>'Moving Avg'!H127</f>
        <v>0</v>
      </c>
      <c r="J127" s="5" t="str">
        <f>OBV!F127</f>
        <v>BULLISH</v>
      </c>
      <c r="K127" s="5" t="str">
        <f>OBV!G127</f>
        <v>STRONG</v>
      </c>
      <c r="L127" s="5" t="str">
        <f>OBV!H127</f>
        <v>CONFIRMED BULLISH</v>
      </c>
      <c r="M127" s="7">
        <f t="shared" si="10"/>
        <v>0</v>
      </c>
      <c r="N127" s="7">
        <f t="shared" si="11"/>
        <v>100</v>
      </c>
      <c r="O127" s="7">
        <f t="shared" si="12"/>
        <v>75</v>
      </c>
      <c r="P127" s="7">
        <f t="shared" si="13"/>
        <v>100</v>
      </c>
      <c r="Q127" s="8">
        <f t="shared" si="14"/>
        <v>61.25</v>
      </c>
      <c r="R127" s="8">
        <f t="shared" si="15"/>
        <v>71.25</v>
      </c>
      <c r="S127" s="8">
        <f t="shared" si="16"/>
        <v>78.75</v>
      </c>
      <c r="T127" s="8">
        <f t="shared" si="17"/>
        <v>68.75</v>
      </c>
      <c r="U127" s="7">
        <f t="shared" si="18"/>
        <v>70.416666666666671</v>
      </c>
      <c r="V127" s="7">
        <f t="shared" si="19"/>
        <v>70</v>
      </c>
    </row>
    <row r="128" spans="1:22" ht="13.5" x14ac:dyDescent="0.25">
      <c r="A128" s="3">
        <f>RSI!A128</f>
        <v>42188</v>
      </c>
      <c r="B128" s="2">
        <f>RSI!B128</f>
        <v>7.37</v>
      </c>
      <c r="C128" s="2">
        <f>RSI!I128</f>
        <v>95.093916593659614</v>
      </c>
      <c r="D128" s="2">
        <f>MACD!E128</f>
        <v>-0.13239092861186386</v>
      </c>
      <c r="E128" s="2">
        <f>MACD!F128</f>
        <v>-0.11781736657917301</v>
      </c>
      <c r="F128" s="2">
        <f>'Moving Avg'!D128</f>
        <v>7.2314000000000007</v>
      </c>
      <c r="G128" s="2">
        <f>'Moving Avg'!F128</f>
        <v>6.9733499999999982</v>
      </c>
      <c r="H128" s="2">
        <f>'Moving Avg'!G128</f>
        <v>6.5711400000000024</v>
      </c>
      <c r="I128" s="2">
        <f>'Moving Avg'!H128</f>
        <v>0</v>
      </c>
      <c r="J128" s="5" t="str">
        <f>OBV!F128</f>
        <v>BULLISH</v>
      </c>
      <c r="K128" s="5" t="str">
        <f>OBV!G128</f>
        <v>STRONG</v>
      </c>
      <c r="L128" s="5" t="str">
        <f>OBV!H128</f>
        <v>CONFIRMED BULLISH</v>
      </c>
      <c r="M128" s="7">
        <f t="shared" si="10"/>
        <v>0</v>
      </c>
      <c r="N128" s="7">
        <f t="shared" si="11"/>
        <v>45</v>
      </c>
      <c r="O128" s="7">
        <f t="shared" si="12"/>
        <v>75</v>
      </c>
      <c r="P128" s="7">
        <f t="shared" si="13"/>
        <v>100</v>
      </c>
      <c r="Q128" s="8">
        <f t="shared" si="14"/>
        <v>42</v>
      </c>
      <c r="R128" s="8">
        <f t="shared" si="15"/>
        <v>60.25</v>
      </c>
      <c r="S128" s="8">
        <f t="shared" si="16"/>
        <v>70.5</v>
      </c>
      <c r="T128" s="8">
        <f t="shared" si="17"/>
        <v>55</v>
      </c>
      <c r="U128" s="7">
        <f t="shared" si="18"/>
        <v>57.583333333333336</v>
      </c>
      <c r="V128" s="7">
        <f t="shared" si="19"/>
        <v>56.9375</v>
      </c>
    </row>
    <row r="129" spans="1:22" ht="13.5" x14ac:dyDescent="0.25">
      <c r="A129" s="3">
        <f>RSI!A129</f>
        <v>42191</v>
      </c>
      <c r="B129" s="2">
        <f>RSI!B129</f>
        <v>7.37</v>
      </c>
      <c r="C129" s="2">
        <f>RSI!I129</f>
        <v>95.093916593659614</v>
      </c>
      <c r="D129" s="2">
        <f>MACD!E129</f>
        <v>-0.1320439728001368</v>
      </c>
      <c r="E129" s="2">
        <f>MACD!F129</f>
        <v>-0.12066268782336577</v>
      </c>
      <c r="F129" s="2">
        <f>'Moving Avg'!D129</f>
        <v>7.2859999999999996</v>
      </c>
      <c r="G129" s="2">
        <f>'Moving Avg'!F129</f>
        <v>7.0021499999999985</v>
      </c>
      <c r="H129" s="2">
        <f>'Moving Avg'!G129</f>
        <v>6.5995800000000031</v>
      </c>
      <c r="I129" s="2">
        <f>'Moving Avg'!H129</f>
        <v>0</v>
      </c>
      <c r="J129" s="5" t="str">
        <f>OBV!F129</f>
        <v>BULLISH</v>
      </c>
      <c r="K129" s="5" t="str">
        <f>OBV!G129</f>
        <v>STRONG</v>
      </c>
      <c r="L129" s="5" t="str">
        <f>OBV!H129</f>
        <v>CONFIRMED BULLISH</v>
      </c>
      <c r="M129" s="7">
        <f t="shared" si="10"/>
        <v>0</v>
      </c>
      <c r="N129" s="7">
        <f t="shared" si="11"/>
        <v>45</v>
      </c>
      <c r="O129" s="7">
        <f t="shared" si="12"/>
        <v>75</v>
      </c>
      <c r="P129" s="7">
        <f t="shared" si="13"/>
        <v>100</v>
      </c>
      <c r="Q129" s="8">
        <f t="shared" si="14"/>
        <v>42</v>
      </c>
      <c r="R129" s="8">
        <f t="shared" si="15"/>
        <v>60.25</v>
      </c>
      <c r="S129" s="8">
        <f t="shared" si="16"/>
        <v>70.5</v>
      </c>
      <c r="T129" s="8">
        <f t="shared" si="17"/>
        <v>55</v>
      </c>
      <c r="U129" s="7">
        <f t="shared" si="18"/>
        <v>57.583333333333336</v>
      </c>
      <c r="V129" s="7">
        <f t="shared" si="19"/>
        <v>56.9375</v>
      </c>
    </row>
    <row r="130" spans="1:22" ht="13.5" x14ac:dyDescent="0.25">
      <c r="A130" s="3">
        <f>RSI!A130</f>
        <v>42192</v>
      </c>
      <c r="B130" s="2">
        <f>RSI!B130</f>
        <v>7.39</v>
      </c>
      <c r="C130" s="2">
        <f>RSI!I130</f>
        <v>95.281886547714379</v>
      </c>
      <c r="D130" s="2">
        <f>MACD!E130</f>
        <v>-0.1360337484712888</v>
      </c>
      <c r="E130" s="2">
        <f>MACD!F130</f>
        <v>-0.12373689995295038</v>
      </c>
      <c r="F130" s="2">
        <f>'Moving Avg'!D130</f>
        <v>7.3320000000000007</v>
      </c>
      <c r="G130" s="2">
        <f>'Moving Avg'!F130</f>
        <v>7.0319499999999975</v>
      </c>
      <c r="H130" s="2">
        <f>'Moving Avg'!G130</f>
        <v>6.6252000000000022</v>
      </c>
      <c r="I130" s="2">
        <f>'Moving Avg'!H130</f>
        <v>0</v>
      </c>
      <c r="J130" s="5" t="str">
        <f>OBV!F130</f>
        <v>BULLISH</v>
      </c>
      <c r="K130" s="5" t="str">
        <f>OBV!G130</f>
        <v>STRONG</v>
      </c>
      <c r="L130" s="5" t="str">
        <f>OBV!H130</f>
        <v>CONFIRMED BULLISH</v>
      </c>
      <c r="M130" s="7">
        <f t="shared" ref="M130:M193" si="20">IF(C130&lt;30,50, IF(C130&gt;70, 0, 25))</f>
        <v>0</v>
      </c>
      <c r="N130" s="7">
        <f t="shared" ref="N130:N193" si="21">IF(E130-D130&gt;0.02, 100, IF(E130-D130&lt;0,0,45))</f>
        <v>45</v>
      </c>
      <c r="O130" s="7">
        <f t="shared" ref="O130:O193" si="22">IF(F130-I130&gt;10,100,IF(F130-I130&gt;5,75, IF(F130-I130&gt;0,50,0)))</f>
        <v>75</v>
      </c>
      <c r="P130" s="7">
        <f t="shared" ref="P130:P193" si="23">IF(L130="confirmed bullish", 34, IF(L130="bullish divergence",17, 0))+IF(J130="bullish",33,IF(J130="bearish",0,16.5))+IF(K130="strong",33,IF(K130="weak",0,16.5))</f>
        <v>100</v>
      </c>
      <c r="Q130" s="8">
        <f t="shared" si="14"/>
        <v>42</v>
      </c>
      <c r="R130" s="8">
        <f t="shared" si="15"/>
        <v>60.25</v>
      </c>
      <c r="S130" s="8">
        <f t="shared" si="16"/>
        <v>70.5</v>
      </c>
      <c r="T130" s="8">
        <f t="shared" si="17"/>
        <v>55</v>
      </c>
      <c r="U130" s="7">
        <f t="shared" si="18"/>
        <v>57.583333333333336</v>
      </c>
      <c r="V130" s="7">
        <f t="shared" si="19"/>
        <v>56.9375</v>
      </c>
    </row>
    <row r="131" spans="1:22" ht="13.5" x14ac:dyDescent="0.25">
      <c r="A131" s="3">
        <f>RSI!A131</f>
        <v>42193</v>
      </c>
      <c r="B131" s="2">
        <f>RSI!B131</f>
        <v>7.38</v>
      </c>
      <c r="C131" s="2">
        <f>RSI!I131</f>
        <v>93.355914267134168</v>
      </c>
      <c r="D131" s="2">
        <f>MACD!E131</f>
        <v>-0.14138147871539619</v>
      </c>
      <c r="E131" s="2">
        <f>MACD!F131</f>
        <v>-0.12726581570543954</v>
      </c>
      <c r="F131" s="2">
        <f>'Moving Avg'!D131</f>
        <v>7.3760000000000003</v>
      </c>
      <c r="G131" s="2">
        <f>'Moving Avg'!F131</f>
        <v>7.0612499999999994</v>
      </c>
      <c r="H131" s="2">
        <f>'Moving Avg'!G131</f>
        <v>6.6503200000000016</v>
      </c>
      <c r="I131" s="2">
        <f>'Moving Avg'!H131</f>
        <v>0</v>
      </c>
      <c r="J131" s="5" t="str">
        <f>OBV!F131</f>
        <v>BULLISH</v>
      </c>
      <c r="K131" s="5" t="str">
        <f>OBV!G131</f>
        <v>STRONG</v>
      </c>
      <c r="L131" s="5" t="str">
        <f>OBV!H131</f>
        <v>CONFIRMED BULLISH</v>
      </c>
      <c r="M131" s="7">
        <f t="shared" si="20"/>
        <v>0</v>
      </c>
      <c r="N131" s="7">
        <f t="shared" si="21"/>
        <v>45</v>
      </c>
      <c r="O131" s="7">
        <f t="shared" si="22"/>
        <v>75</v>
      </c>
      <c r="P131" s="7">
        <f t="shared" si="23"/>
        <v>100</v>
      </c>
      <c r="Q131" s="8">
        <f t="shared" ref="Q131:Q194" si="24">0.35*M131+N131*0.35+O131*0.15+P131*0.15</f>
        <v>42</v>
      </c>
      <c r="R131" s="8">
        <f t="shared" ref="R131:R194" si="25">M131*0.2+N131*0.2+O131*0.35+P131*0.25</f>
        <v>60.25</v>
      </c>
      <c r="S131" s="8">
        <f t="shared" ref="S131:S194" si="26">M131*0.15+N131*0.15+O131*0.25+P131*0.45</f>
        <v>70.5</v>
      </c>
      <c r="T131" s="8">
        <f t="shared" ref="T131:T194" si="27">0.25*SUM(M131:P131)</f>
        <v>55</v>
      </c>
      <c r="U131" s="7">
        <f t="shared" ref="U131:U194" si="28">SUM(Q131:S131)/3</f>
        <v>57.583333333333336</v>
      </c>
      <c r="V131" s="7">
        <f t="shared" ref="V131:V194" si="29">SUM(Q131:T131)/4</f>
        <v>56.9375</v>
      </c>
    </row>
    <row r="132" spans="1:22" ht="13.5" x14ac:dyDescent="0.25">
      <c r="A132" s="3">
        <f>RSI!A132</f>
        <v>42194</v>
      </c>
      <c r="B132" s="2">
        <f>RSI!B132</f>
        <v>7.2380000000000004</v>
      </c>
      <c r="C132" s="2">
        <f>RSI!I132</f>
        <v>71.312518927202845</v>
      </c>
      <c r="D132" s="2">
        <f>MACD!E132</f>
        <v>-0.13107122202669963</v>
      </c>
      <c r="E132" s="2">
        <f>MACD!F132</f>
        <v>-0.12802689696969155</v>
      </c>
      <c r="F132" s="2">
        <f>'Moving Avg'!D132</f>
        <v>7.3495999999999997</v>
      </c>
      <c r="G132" s="2">
        <f>'Moving Avg'!F132</f>
        <v>7.0834499999999991</v>
      </c>
      <c r="H132" s="2">
        <f>'Moving Avg'!G132</f>
        <v>6.672600000000001</v>
      </c>
      <c r="I132" s="2">
        <f>'Moving Avg'!H132</f>
        <v>0</v>
      </c>
      <c r="J132" s="5" t="str">
        <f>OBV!F132</f>
        <v>BEARISH</v>
      </c>
      <c r="K132" s="5" t="str">
        <f>OBV!G132</f>
        <v>WEAK</v>
      </c>
      <c r="L132" s="5" t="str">
        <f>OBV!H132</f>
        <v>CONFIRMED BEARISH</v>
      </c>
      <c r="M132" s="7">
        <f t="shared" si="20"/>
        <v>0</v>
      </c>
      <c r="N132" s="7">
        <f t="shared" si="21"/>
        <v>45</v>
      </c>
      <c r="O132" s="7">
        <f t="shared" si="22"/>
        <v>75</v>
      </c>
      <c r="P132" s="7">
        <f t="shared" si="23"/>
        <v>0</v>
      </c>
      <c r="Q132" s="8">
        <f t="shared" si="24"/>
        <v>27</v>
      </c>
      <c r="R132" s="8">
        <f t="shared" si="25"/>
        <v>35.25</v>
      </c>
      <c r="S132" s="8">
        <f t="shared" si="26"/>
        <v>25.5</v>
      </c>
      <c r="T132" s="8">
        <f t="shared" si="27"/>
        <v>30</v>
      </c>
      <c r="U132" s="7">
        <f t="shared" si="28"/>
        <v>29.25</v>
      </c>
      <c r="V132" s="7">
        <f t="shared" si="29"/>
        <v>29.4375</v>
      </c>
    </row>
    <row r="133" spans="1:22" ht="13.5" x14ac:dyDescent="0.25">
      <c r="A133" s="3">
        <f>RSI!A133</f>
        <v>42195</v>
      </c>
      <c r="B133" s="2">
        <f>RSI!B133</f>
        <v>7.2380000000000004</v>
      </c>
      <c r="C133" s="2">
        <f>RSI!I133</f>
        <v>71.312518927202845</v>
      </c>
      <c r="D133" s="2">
        <f>MACD!E133</f>
        <v>-0.11470197565206064</v>
      </c>
      <c r="E133" s="2">
        <f>MACD!F133</f>
        <v>-0.12536191270616537</v>
      </c>
      <c r="F133" s="2">
        <f>'Moving Avg'!D133</f>
        <v>7.3231999999999999</v>
      </c>
      <c r="G133" s="2">
        <f>'Moving Avg'!F133</f>
        <v>7.1056499999999998</v>
      </c>
      <c r="H133" s="2">
        <f>'Moving Avg'!G133</f>
        <v>6.6951800000000015</v>
      </c>
      <c r="I133" s="2">
        <f>'Moving Avg'!H133</f>
        <v>0</v>
      </c>
      <c r="J133" s="5" t="str">
        <f>OBV!F133</f>
        <v>BEARISH</v>
      </c>
      <c r="K133" s="5" t="str">
        <f>OBV!G133</f>
        <v>WEAK</v>
      </c>
      <c r="L133" s="5" t="str">
        <f>OBV!H133</f>
        <v>CONFIRMED BEARISH</v>
      </c>
      <c r="M133" s="7">
        <f t="shared" si="20"/>
        <v>0</v>
      </c>
      <c r="N133" s="7">
        <f t="shared" si="21"/>
        <v>0</v>
      </c>
      <c r="O133" s="7">
        <f t="shared" si="22"/>
        <v>75</v>
      </c>
      <c r="P133" s="7">
        <f t="shared" si="23"/>
        <v>0</v>
      </c>
      <c r="Q133" s="8">
        <f t="shared" si="24"/>
        <v>11.25</v>
      </c>
      <c r="R133" s="8">
        <f t="shared" si="25"/>
        <v>26.25</v>
      </c>
      <c r="S133" s="8">
        <f t="shared" si="26"/>
        <v>18.75</v>
      </c>
      <c r="T133" s="8">
        <f t="shared" si="27"/>
        <v>18.75</v>
      </c>
      <c r="U133" s="7">
        <f t="shared" si="28"/>
        <v>18.75</v>
      </c>
      <c r="V133" s="7">
        <f t="shared" si="29"/>
        <v>18.75</v>
      </c>
    </row>
    <row r="134" spans="1:22" ht="13.5" x14ac:dyDescent="0.25">
      <c r="A134" s="3">
        <f>RSI!A134</f>
        <v>42198</v>
      </c>
      <c r="B134" s="2">
        <f>RSI!B134</f>
        <v>7.2380000000000004</v>
      </c>
      <c r="C134" s="2">
        <f>RSI!I134</f>
        <v>71.312518927202845</v>
      </c>
      <c r="D134" s="2">
        <f>MACD!E134</f>
        <v>-0.10217676010894383</v>
      </c>
      <c r="E134" s="2">
        <f>MACD!F134</f>
        <v>-0.12072488218672107</v>
      </c>
      <c r="F134" s="2">
        <f>'Moving Avg'!D134</f>
        <v>7.2968000000000002</v>
      </c>
      <c r="G134" s="2">
        <f>'Moving Avg'!F134</f>
        <v>7.1278500000000005</v>
      </c>
      <c r="H134" s="2">
        <f>'Moving Avg'!G134</f>
        <v>6.7176600000000031</v>
      </c>
      <c r="I134" s="2">
        <f>'Moving Avg'!H134</f>
        <v>0</v>
      </c>
      <c r="J134" s="5" t="str">
        <f>OBV!F134</f>
        <v>BEARISH</v>
      </c>
      <c r="K134" s="5" t="str">
        <f>OBV!G134</f>
        <v>WEAK</v>
      </c>
      <c r="L134" s="5" t="str">
        <f>OBV!H134</f>
        <v>CONFIRMED BEARISH</v>
      </c>
      <c r="M134" s="7">
        <f t="shared" si="20"/>
        <v>0</v>
      </c>
      <c r="N134" s="7">
        <f t="shared" si="21"/>
        <v>0</v>
      </c>
      <c r="O134" s="7">
        <f t="shared" si="22"/>
        <v>75</v>
      </c>
      <c r="P134" s="7">
        <f t="shared" si="23"/>
        <v>0</v>
      </c>
      <c r="Q134" s="8">
        <f t="shared" si="24"/>
        <v>11.25</v>
      </c>
      <c r="R134" s="8">
        <f t="shared" si="25"/>
        <v>26.25</v>
      </c>
      <c r="S134" s="8">
        <f t="shared" si="26"/>
        <v>18.75</v>
      </c>
      <c r="T134" s="8">
        <f t="shared" si="27"/>
        <v>18.75</v>
      </c>
      <c r="U134" s="7">
        <f t="shared" si="28"/>
        <v>18.75</v>
      </c>
      <c r="V134" s="7">
        <f t="shared" si="29"/>
        <v>18.75</v>
      </c>
    </row>
    <row r="135" spans="1:22" ht="13.5" x14ac:dyDescent="0.25">
      <c r="A135" s="3">
        <f>RSI!A135</f>
        <v>42199</v>
      </c>
      <c r="B135" s="2">
        <f>RSI!B135</f>
        <v>7.2380000000000004</v>
      </c>
      <c r="C135" s="2">
        <f>RSI!I135</f>
        <v>71.312518927202845</v>
      </c>
      <c r="D135" s="2">
        <f>MACD!E135</f>
        <v>-8.3113679440018018E-2</v>
      </c>
      <c r="E135" s="2">
        <f>MACD!F135</f>
        <v>-0.11320264163738046</v>
      </c>
      <c r="F135" s="2">
        <f>'Moving Avg'!D135</f>
        <v>7.2664</v>
      </c>
      <c r="G135" s="2">
        <f>'Moving Avg'!F135</f>
        <v>7.1500500000000002</v>
      </c>
      <c r="H135" s="2">
        <f>'Moving Avg'!G135</f>
        <v>6.740140000000002</v>
      </c>
      <c r="I135" s="2">
        <f>'Moving Avg'!H135</f>
        <v>0</v>
      </c>
      <c r="J135" s="5" t="str">
        <f>OBV!F135</f>
        <v>BEARISH</v>
      </c>
      <c r="K135" s="5" t="str">
        <f>OBV!G135</f>
        <v>WEAK</v>
      </c>
      <c r="L135" s="5" t="str">
        <f>OBV!H135</f>
        <v>CONFIRMED BEARISH</v>
      </c>
      <c r="M135" s="7">
        <f t="shared" si="20"/>
        <v>0</v>
      </c>
      <c r="N135" s="7">
        <f t="shared" si="21"/>
        <v>0</v>
      </c>
      <c r="O135" s="7">
        <f t="shared" si="22"/>
        <v>75</v>
      </c>
      <c r="P135" s="7">
        <f t="shared" si="23"/>
        <v>0</v>
      </c>
      <c r="Q135" s="8">
        <f t="shared" si="24"/>
        <v>11.25</v>
      </c>
      <c r="R135" s="8">
        <f t="shared" si="25"/>
        <v>26.25</v>
      </c>
      <c r="S135" s="8">
        <f t="shared" si="26"/>
        <v>18.75</v>
      </c>
      <c r="T135" s="8">
        <f t="shared" si="27"/>
        <v>18.75</v>
      </c>
      <c r="U135" s="7">
        <f t="shared" si="28"/>
        <v>18.75</v>
      </c>
      <c r="V135" s="7">
        <f t="shared" si="29"/>
        <v>18.75</v>
      </c>
    </row>
    <row r="136" spans="1:22" ht="13.5" x14ac:dyDescent="0.25">
      <c r="A136" s="3">
        <f>RSI!A136</f>
        <v>42200</v>
      </c>
      <c r="B136" s="2">
        <f>RSI!B136</f>
        <v>7.38</v>
      </c>
      <c r="C136" s="2">
        <f>RSI!I136</f>
        <v>78.227411665229511</v>
      </c>
      <c r="D136" s="2">
        <f>MACD!E136</f>
        <v>-7.8638460346814654E-2</v>
      </c>
      <c r="E136" s="2">
        <f>MACD!F136</f>
        <v>-0.10628980537926731</v>
      </c>
      <c r="F136" s="2">
        <f>'Moving Avg'!D136</f>
        <v>7.2664</v>
      </c>
      <c r="G136" s="2">
        <f>'Moving Avg'!F136</f>
        <v>7.1793500000000012</v>
      </c>
      <c r="H136" s="2">
        <f>'Moving Avg'!G136</f>
        <v>6.7654600000000027</v>
      </c>
      <c r="I136" s="2">
        <f>'Moving Avg'!H136</f>
        <v>0</v>
      </c>
      <c r="J136" s="5" t="str">
        <f>OBV!F136</f>
        <v>BULLISH</v>
      </c>
      <c r="K136" s="5" t="str">
        <f>OBV!G136</f>
        <v>NEUTRAL</v>
      </c>
      <c r="L136" s="5" t="str">
        <f>OBV!H136</f>
        <v>NEUTRAL</v>
      </c>
      <c r="M136" s="7">
        <f t="shared" si="20"/>
        <v>0</v>
      </c>
      <c r="N136" s="7">
        <f t="shared" si="21"/>
        <v>0</v>
      </c>
      <c r="O136" s="7">
        <f t="shared" si="22"/>
        <v>75</v>
      </c>
      <c r="P136" s="7">
        <f t="shared" si="23"/>
        <v>49.5</v>
      </c>
      <c r="Q136" s="8">
        <f t="shared" si="24"/>
        <v>18.675000000000001</v>
      </c>
      <c r="R136" s="8">
        <f t="shared" si="25"/>
        <v>38.625</v>
      </c>
      <c r="S136" s="8">
        <f t="shared" si="26"/>
        <v>41.025000000000006</v>
      </c>
      <c r="T136" s="8">
        <f t="shared" si="27"/>
        <v>31.125</v>
      </c>
      <c r="U136" s="7">
        <f t="shared" si="28"/>
        <v>32.774999999999999</v>
      </c>
      <c r="V136" s="7">
        <f t="shared" si="29"/>
        <v>32.362499999999997</v>
      </c>
    </row>
    <row r="137" spans="1:22" ht="13.5" x14ac:dyDescent="0.25">
      <c r="A137" s="3">
        <f>RSI!A137</f>
        <v>42201</v>
      </c>
      <c r="B137" s="2">
        <f>RSI!B137</f>
        <v>7.375</v>
      </c>
      <c r="C137" s="2">
        <f>RSI!I137</f>
        <v>77.518867713212416</v>
      </c>
      <c r="D137" s="2">
        <f>MACD!E137</f>
        <v>-4.4065129600324049E-2</v>
      </c>
      <c r="E137" s="2">
        <f>MACD!F137</f>
        <v>-9.3844870223478663E-2</v>
      </c>
      <c r="F137" s="2">
        <f>'Moving Avg'!D137</f>
        <v>7.2938000000000001</v>
      </c>
      <c r="G137" s="2">
        <f>'Moving Avg'!F137</f>
        <v>7.2057500000000001</v>
      </c>
      <c r="H137" s="2">
        <f>'Moving Avg'!G137</f>
        <v>6.7906800000000018</v>
      </c>
      <c r="I137" s="2">
        <f>'Moving Avg'!H137</f>
        <v>0</v>
      </c>
      <c r="J137" s="5" t="str">
        <f>OBV!F137</f>
        <v>BULLISH</v>
      </c>
      <c r="K137" s="5" t="str">
        <f>OBV!G137</f>
        <v>NEUTRAL</v>
      </c>
      <c r="L137" s="5" t="str">
        <f>OBV!H137</f>
        <v>CONFIRMED BULLISH</v>
      </c>
      <c r="M137" s="7">
        <f t="shared" si="20"/>
        <v>0</v>
      </c>
      <c r="N137" s="7">
        <f t="shared" si="21"/>
        <v>0</v>
      </c>
      <c r="O137" s="7">
        <f t="shared" si="22"/>
        <v>75</v>
      </c>
      <c r="P137" s="7">
        <f t="shared" si="23"/>
        <v>83.5</v>
      </c>
      <c r="Q137" s="8">
        <f t="shared" si="24"/>
        <v>23.774999999999999</v>
      </c>
      <c r="R137" s="8">
        <f t="shared" si="25"/>
        <v>47.125</v>
      </c>
      <c r="S137" s="8">
        <f t="shared" si="26"/>
        <v>56.325000000000003</v>
      </c>
      <c r="T137" s="8">
        <f t="shared" si="27"/>
        <v>39.625</v>
      </c>
      <c r="U137" s="7">
        <f t="shared" si="28"/>
        <v>42.408333333333339</v>
      </c>
      <c r="V137" s="7">
        <f t="shared" si="29"/>
        <v>41.712500000000006</v>
      </c>
    </row>
    <row r="138" spans="1:22" ht="13.5" x14ac:dyDescent="0.25">
      <c r="A138" s="3">
        <f>RSI!A138</f>
        <v>42205</v>
      </c>
      <c r="B138" s="2">
        <f>RSI!B138</f>
        <v>7.375</v>
      </c>
      <c r="C138" s="2">
        <f>RSI!I138</f>
        <v>77.51886771321243</v>
      </c>
      <c r="D138" s="2">
        <f>MACD!E138</f>
        <v>-1.6532575544238703E-2</v>
      </c>
      <c r="E138" s="2">
        <f>MACD!F138</f>
        <v>-7.8382411287630682E-2</v>
      </c>
      <c r="F138" s="2">
        <f>'Moving Avg'!D138</f>
        <v>7.3212000000000002</v>
      </c>
      <c r="G138" s="2">
        <f>'Moving Avg'!F138</f>
        <v>7.2247999999999992</v>
      </c>
      <c r="H138" s="2">
        <f>'Moving Avg'!G138</f>
        <v>6.8158000000000012</v>
      </c>
      <c r="I138" s="2">
        <f>'Moving Avg'!H138</f>
        <v>0</v>
      </c>
      <c r="J138" s="5" t="str">
        <f>OBV!F138</f>
        <v>BULLISH</v>
      </c>
      <c r="K138" s="5" t="str">
        <f>OBV!G138</f>
        <v>NEUTRAL</v>
      </c>
      <c r="L138" s="5" t="str">
        <f>OBV!H138</f>
        <v>CONFIRMED BULLISH</v>
      </c>
      <c r="M138" s="7">
        <f t="shared" si="20"/>
        <v>0</v>
      </c>
      <c r="N138" s="7">
        <f t="shared" si="21"/>
        <v>0</v>
      </c>
      <c r="O138" s="7">
        <f t="shared" si="22"/>
        <v>75</v>
      </c>
      <c r="P138" s="7">
        <f t="shared" si="23"/>
        <v>83.5</v>
      </c>
      <c r="Q138" s="8">
        <f t="shared" si="24"/>
        <v>23.774999999999999</v>
      </c>
      <c r="R138" s="8">
        <f t="shared" si="25"/>
        <v>47.125</v>
      </c>
      <c r="S138" s="8">
        <f t="shared" si="26"/>
        <v>56.325000000000003</v>
      </c>
      <c r="T138" s="8">
        <f t="shared" si="27"/>
        <v>39.625</v>
      </c>
      <c r="U138" s="7">
        <f t="shared" si="28"/>
        <v>42.408333333333339</v>
      </c>
      <c r="V138" s="7">
        <f t="shared" si="29"/>
        <v>41.712500000000006</v>
      </c>
    </row>
    <row r="139" spans="1:22" ht="13.5" x14ac:dyDescent="0.25">
      <c r="A139" s="3">
        <f>RSI!A139</f>
        <v>42206</v>
      </c>
      <c r="B139" s="2">
        <f>RSI!B139</f>
        <v>7.375</v>
      </c>
      <c r="C139" s="2">
        <f>RSI!I139</f>
        <v>77.51886771321243</v>
      </c>
      <c r="D139" s="2">
        <f>MACD!E139</f>
        <v>5.1699391782706883E-3</v>
      </c>
      <c r="E139" s="2">
        <f>MACD!F139</f>
        <v>-6.1671941194450415E-2</v>
      </c>
      <c r="F139" s="2">
        <f>'Moving Avg'!D139</f>
        <v>7.3486000000000002</v>
      </c>
      <c r="G139" s="2">
        <f>'Moving Avg'!F139</f>
        <v>7.2438499999999992</v>
      </c>
      <c r="H139" s="2">
        <f>'Moving Avg'!G139</f>
        <v>6.8373000000000017</v>
      </c>
      <c r="I139" s="2">
        <f>'Moving Avg'!H139</f>
        <v>0</v>
      </c>
      <c r="J139" s="5" t="str">
        <f>OBV!F139</f>
        <v>BULLISH</v>
      </c>
      <c r="K139" s="5" t="str">
        <f>OBV!G139</f>
        <v>NEUTRAL</v>
      </c>
      <c r="L139" s="5" t="str">
        <f>OBV!H139</f>
        <v>CONFIRMED BULLISH</v>
      </c>
      <c r="M139" s="7">
        <f t="shared" si="20"/>
        <v>0</v>
      </c>
      <c r="N139" s="7">
        <f t="shared" si="21"/>
        <v>0</v>
      </c>
      <c r="O139" s="7">
        <f t="shared" si="22"/>
        <v>75</v>
      </c>
      <c r="P139" s="7">
        <f t="shared" si="23"/>
        <v>83.5</v>
      </c>
      <c r="Q139" s="8">
        <f t="shared" si="24"/>
        <v>23.774999999999999</v>
      </c>
      <c r="R139" s="8">
        <f t="shared" si="25"/>
        <v>47.125</v>
      </c>
      <c r="S139" s="8">
        <f t="shared" si="26"/>
        <v>56.325000000000003</v>
      </c>
      <c r="T139" s="8">
        <f t="shared" si="27"/>
        <v>39.625</v>
      </c>
      <c r="U139" s="7">
        <f t="shared" si="28"/>
        <v>42.408333333333339</v>
      </c>
      <c r="V139" s="7">
        <f t="shared" si="29"/>
        <v>41.712500000000006</v>
      </c>
    </row>
    <row r="140" spans="1:22" ht="13.5" x14ac:dyDescent="0.25">
      <c r="A140" s="3">
        <f>RSI!A140</f>
        <v>42207</v>
      </c>
      <c r="B140" s="2">
        <f>RSI!B140</f>
        <v>7.375</v>
      </c>
      <c r="C140" s="2">
        <f>RSI!I140</f>
        <v>77.51886771321243</v>
      </c>
      <c r="D140" s="2">
        <f>MACD!E140</f>
        <v>2.5134360238033615E-2</v>
      </c>
      <c r="E140" s="2">
        <f>MACD!F140</f>
        <v>-4.4310680907953606E-2</v>
      </c>
      <c r="F140" s="2">
        <f>'Moving Avg'!D140</f>
        <v>7.3759999999999994</v>
      </c>
      <c r="G140" s="2">
        <f>'Moving Avg'!F140</f>
        <v>7.2628999999999992</v>
      </c>
      <c r="H140" s="2">
        <f>'Moving Avg'!G140</f>
        <v>6.8577200000000005</v>
      </c>
      <c r="I140" s="2">
        <f>'Moving Avg'!H140</f>
        <v>0</v>
      </c>
      <c r="J140" s="5" t="str">
        <f>OBV!F140</f>
        <v>BULLISH</v>
      </c>
      <c r="K140" s="5" t="str">
        <f>OBV!G140</f>
        <v>NEUTRAL</v>
      </c>
      <c r="L140" s="5" t="str">
        <f>OBV!H140</f>
        <v>CONFIRMED BULLISH</v>
      </c>
      <c r="M140" s="7">
        <f t="shared" si="20"/>
        <v>0</v>
      </c>
      <c r="N140" s="7">
        <f t="shared" si="21"/>
        <v>0</v>
      </c>
      <c r="O140" s="7">
        <f t="shared" si="22"/>
        <v>75</v>
      </c>
      <c r="P140" s="7">
        <f t="shared" si="23"/>
        <v>83.5</v>
      </c>
      <c r="Q140" s="8">
        <f t="shared" si="24"/>
        <v>23.774999999999999</v>
      </c>
      <c r="R140" s="8">
        <f t="shared" si="25"/>
        <v>47.125</v>
      </c>
      <c r="S140" s="8">
        <f t="shared" si="26"/>
        <v>56.325000000000003</v>
      </c>
      <c r="T140" s="8">
        <f t="shared" si="27"/>
        <v>39.625</v>
      </c>
      <c r="U140" s="7">
        <f t="shared" si="28"/>
        <v>42.408333333333339</v>
      </c>
      <c r="V140" s="7">
        <f t="shared" si="29"/>
        <v>41.712500000000006</v>
      </c>
    </row>
    <row r="141" spans="1:22" ht="13.5" x14ac:dyDescent="0.25">
      <c r="A141" s="3">
        <f>RSI!A141</f>
        <v>42208</v>
      </c>
      <c r="B141" s="2">
        <f>RSI!B141</f>
        <v>7.375</v>
      </c>
      <c r="C141" s="2">
        <f>RSI!I141</f>
        <v>77.51886771321243</v>
      </c>
      <c r="D141" s="2">
        <f>MACD!E141</f>
        <v>3.9122047846245955E-2</v>
      </c>
      <c r="E141" s="2">
        <f>MACD!F141</f>
        <v>-2.7624135157113691E-2</v>
      </c>
      <c r="F141" s="2">
        <f>'Moving Avg'!D141</f>
        <v>7.375</v>
      </c>
      <c r="G141" s="2">
        <f>'Moving Avg'!F141</f>
        <v>7.2819499999999993</v>
      </c>
      <c r="H141" s="2">
        <f>'Moving Avg'!G141</f>
        <v>6.8754000000000008</v>
      </c>
      <c r="I141" s="2">
        <f>'Moving Avg'!H141</f>
        <v>0</v>
      </c>
      <c r="J141" s="5" t="str">
        <f>OBV!F141</f>
        <v>BEARISH</v>
      </c>
      <c r="K141" s="5" t="str">
        <f>OBV!G141</f>
        <v>WEAK</v>
      </c>
      <c r="L141" s="5" t="str">
        <f>OBV!H141</f>
        <v>CONFIRMED BEARISH</v>
      </c>
      <c r="M141" s="7">
        <f t="shared" si="20"/>
        <v>0</v>
      </c>
      <c r="N141" s="7">
        <f t="shared" si="21"/>
        <v>0</v>
      </c>
      <c r="O141" s="7">
        <f t="shared" si="22"/>
        <v>75</v>
      </c>
      <c r="P141" s="7">
        <f t="shared" si="23"/>
        <v>0</v>
      </c>
      <c r="Q141" s="8">
        <f t="shared" si="24"/>
        <v>11.25</v>
      </c>
      <c r="R141" s="8">
        <f t="shared" si="25"/>
        <v>26.25</v>
      </c>
      <c r="S141" s="8">
        <f t="shared" si="26"/>
        <v>18.75</v>
      </c>
      <c r="T141" s="8">
        <f t="shared" si="27"/>
        <v>18.75</v>
      </c>
      <c r="U141" s="7">
        <f t="shared" si="28"/>
        <v>18.75</v>
      </c>
      <c r="V141" s="7">
        <f t="shared" si="29"/>
        <v>18.75</v>
      </c>
    </row>
    <row r="142" spans="1:22" ht="13.5" x14ac:dyDescent="0.25">
      <c r="A142" s="3">
        <f>RSI!A142</f>
        <v>42209</v>
      </c>
      <c r="B142" s="2">
        <f>RSI!B142</f>
        <v>7.1550000000000002</v>
      </c>
      <c r="C142" s="2">
        <f>RSI!I142</f>
        <v>49.147289321404081</v>
      </c>
      <c r="D142" s="2">
        <f>MACD!E142</f>
        <v>4.4142349558136118E-2</v>
      </c>
      <c r="E142" s="2">
        <f>MACD!F142</f>
        <v>-1.3270838214063732E-2</v>
      </c>
      <c r="F142" s="2">
        <f>'Moving Avg'!D142</f>
        <v>7.3310000000000004</v>
      </c>
      <c r="G142" s="2">
        <f>'Moving Avg'!F142</f>
        <v>7.2877999999999998</v>
      </c>
      <c r="H142" s="2">
        <f>'Moving Avg'!G142</f>
        <v>6.8914200000000001</v>
      </c>
      <c r="I142" s="2">
        <f>'Moving Avg'!H142</f>
        <v>0</v>
      </c>
      <c r="J142" s="5" t="str">
        <f>OBV!F142</f>
        <v>NEUTRAL</v>
      </c>
      <c r="K142" s="5" t="str">
        <f>OBV!G142</f>
        <v>NEUTRAL</v>
      </c>
      <c r="L142" s="5" t="str">
        <f>OBV!H142</f>
        <v>NEUTRAL</v>
      </c>
      <c r="M142" s="7">
        <f t="shared" si="20"/>
        <v>25</v>
      </c>
      <c r="N142" s="7">
        <f t="shared" si="21"/>
        <v>0</v>
      </c>
      <c r="O142" s="7">
        <f t="shared" si="22"/>
        <v>75</v>
      </c>
      <c r="P142" s="7">
        <f t="shared" si="23"/>
        <v>33</v>
      </c>
      <c r="Q142" s="8">
        <f t="shared" si="24"/>
        <v>24.95</v>
      </c>
      <c r="R142" s="8">
        <f t="shared" si="25"/>
        <v>39.5</v>
      </c>
      <c r="S142" s="8">
        <f t="shared" si="26"/>
        <v>37.35</v>
      </c>
      <c r="T142" s="8">
        <f t="shared" si="27"/>
        <v>33.25</v>
      </c>
      <c r="U142" s="7">
        <f t="shared" si="28"/>
        <v>33.933333333333337</v>
      </c>
      <c r="V142" s="7">
        <f t="shared" si="29"/>
        <v>33.762500000000003</v>
      </c>
    </row>
    <row r="143" spans="1:22" ht="13.5" x14ac:dyDescent="0.25">
      <c r="A143" s="3">
        <f>RSI!A143</f>
        <v>42212</v>
      </c>
      <c r="B143" s="2">
        <f>RSI!B143</f>
        <v>7.0869999999999997</v>
      </c>
      <c r="C143" s="2">
        <f>RSI!I143</f>
        <v>43.81000547819913</v>
      </c>
      <c r="D143" s="2">
        <f>MACD!E143</f>
        <v>5.35554936394389E-2</v>
      </c>
      <c r="E143" s="2">
        <f>MACD!F143</f>
        <v>9.442815663679438E-5</v>
      </c>
      <c r="F143" s="2">
        <f>'Moving Avg'!D143</f>
        <v>7.2734000000000005</v>
      </c>
      <c r="G143" s="2">
        <f>'Moving Avg'!F143</f>
        <v>7.2873000000000001</v>
      </c>
      <c r="H143" s="2">
        <f>'Moving Avg'!G143</f>
        <v>6.9060799999999993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  <c r="M143" s="7">
        <f t="shared" si="20"/>
        <v>25</v>
      </c>
      <c r="N143" s="7">
        <f t="shared" si="21"/>
        <v>0</v>
      </c>
      <c r="O143" s="7">
        <f t="shared" si="22"/>
        <v>75</v>
      </c>
      <c r="P143" s="7">
        <f t="shared" si="23"/>
        <v>0</v>
      </c>
      <c r="Q143" s="8">
        <f t="shared" si="24"/>
        <v>20</v>
      </c>
      <c r="R143" s="8">
        <f t="shared" si="25"/>
        <v>31.25</v>
      </c>
      <c r="S143" s="8">
        <f t="shared" si="26"/>
        <v>22.5</v>
      </c>
      <c r="T143" s="8">
        <f t="shared" si="27"/>
        <v>25</v>
      </c>
      <c r="U143" s="7">
        <f t="shared" si="28"/>
        <v>24.583333333333332</v>
      </c>
      <c r="V143" s="7">
        <f t="shared" si="29"/>
        <v>24.6875</v>
      </c>
    </row>
    <row r="144" spans="1:22" ht="13.5" x14ac:dyDescent="0.25">
      <c r="A144" s="3">
        <f>RSI!A144</f>
        <v>42213</v>
      </c>
      <c r="B144" s="2">
        <f>RSI!B144</f>
        <v>7.0919999999999996</v>
      </c>
      <c r="C144" s="2">
        <f>RSI!I144</f>
        <v>44.28908411307048</v>
      </c>
      <c r="D144" s="2">
        <f>MACD!E144</f>
        <v>6.1670572408101698E-2</v>
      </c>
      <c r="E144" s="2">
        <f>MACD!F144</f>
        <v>1.2409657006929777E-2</v>
      </c>
      <c r="F144" s="2">
        <f>'Moving Avg'!D144</f>
        <v>7.216800000000001</v>
      </c>
      <c r="G144" s="2">
        <f>'Moving Avg'!F144</f>
        <v>7.2870499999999989</v>
      </c>
      <c r="H144" s="2">
        <f>'Moving Avg'!G144</f>
        <v>6.9208399999999992</v>
      </c>
      <c r="I144" s="2">
        <f>'Moving Avg'!H144</f>
        <v>0</v>
      </c>
      <c r="J144" s="5" t="str">
        <f>OBV!F144</f>
        <v>BULLISH</v>
      </c>
      <c r="K144" s="5" t="str">
        <f>OBV!G144</f>
        <v>NEUTRAL</v>
      </c>
      <c r="L144" s="5" t="str">
        <f>OBV!H144</f>
        <v>BULLISH DIVERGENCE</v>
      </c>
      <c r="M144" s="7">
        <f t="shared" si="20"/>
        <v>25</v>
      </c>
      <c r="N144" s="7">
        <f t="shared" si="21"/>
        <v>0</v>
      </c>
      <c r="O144" s="7">
        <f t="shared" si="22"/>
        <v>75</v>
      </c>
      <c r="P144" s="7">
        <f t="shared" si="23"/>
        <v>66.5</v>
      </c>
      <c r="Q144" s="8">
        <f t="shared" si="24"/>
        <v>29.975000000000001</v>
      </c>
      <c r="R144" s="8">
        <f t="shared" si="25"/>
        <v>47.875</v>
      </c>
      <c r="S144" s="8">
        <f t="shared" si="26"/>
        <v>52.424999999999997</v>
      </c>
      <c r="T144" s="8">
        <f t="shared" si="27"/>
        <v>41.625</v>
      </c>
      <c r="U144" s="7">
        <f t="shared" si="28"/>
        <v>43.42499999999999</v>
      </c>
      <c r="V144" s="7">
        <f t="shared" si="29"/>
        <v>42.974999999999994</v>
      </c>
    </row>
    <row r="145" spans="1:22" ht="13.5" x14ac:dyDescent="0.25">
      <c r="A145" s="3">
        <f>RSI!A145</f>
        <v>42214</v>
      </c>
      <c r="B145" s="2">
        <f>RSI!B145</f>
        <v>7.0919999999999996</v>
      </c>
      <c r="C145" s="2">
        <f>RSI!I145</f>
        <v>44.28908411307048</v>
      </c>
      <c r="D145" s="2">
        <f>MACD!E145</f>
        <v>6.8989559222203845E-2</v>
      </c>
      <c r="E145" s="2">
        <f>MACD!F145</f>
        <v>2.3725637449984592E-2</v>
      </c>
      <c r="F145" s="2">
        <f>'Moving Avg'!D145</f>
        <v>7.1602000000000006</v>
      </c>
      <c r="G145" s="2">
        <f>'Moving Avg'!F145</f>
        <v>7.2836500000000015</v>
      </c>
      <c r="H145" s="2">
        <f>'Moving Avg'!G145</f>
        <v>6.9355999999999991</v>
      </c>
      <c r="I145" s="2">
        <f>'Moving Avg'!H145</f>
        <v>0</v>
      </c>
      <c r="J145" s="5" t="str">
        <f>OBV!F145</f>
        <v>BULLISH</v>
      </c>
      <c r="K145" s="5" t="str">
        <f>OBV!G145</f>
        <v>NEUTRAL</v>
      </c>
      <c r="L145" s="5" t="str">
        <f>OBV!H145</f>
        <v>BULLISH DIVERGENCE</v>
      </c>
      <c r="M145" s="7">
        <f t="shared" si="20"/>
        <v>25</v>
      </c>
      <c r="N145" s="7">
        <f t="shared" si="21"/>
        <v>0</v>
      </c>
      <c r="O145" s="7">
        <f t="shared" si="22"/>
        <v>75</v>
      </c>
      <c r="P145" s="7">
        <f t="shared" si="23"/>
        <v>66.5</v>
      </c>
      <c r="Q145" s="8">
        <f t="shared" si="24"/>
        <v>29.975000000000001</v>
      </c>
      <c r="R145" s="8">
        <f t="shared" si="25"/>
        <v>47.875</v>
      </c>
      <c r="S145" s="8">
        <f t="shared" si="26"/>
        <v>52.424999999999997</v>
      </c>
      <c r="T145" s="8">
        <f t="shared" si="27"/>
        <v>41.625</v>
      </c>
      <c r="U145" s="7">
        <f t="shared" si="28"/>
        <v>43.42499999999999</v>
      </c>
      <c r="V145" s="7">
        <f t="shared" si="29"/>
        <v>42.974999999999994</v>
      </c>
    </row>
    <row r="146" spans="1:22" ht="13.5" x14ac:dyDescent="0.25">
      <c r="A146" s="3">
        <f>RSI!A146</f>
        <v>42215</v>
      </c>
      <c r="B146" s="2">
        <f>RSI!B146</f>
        <v>7.0380000000000003</v>
      </c>
      <c r="C146" s="2">
        <f>RSI!I146</f>
        <v>40.015705128093387</v>
      </c>
      <c r="D146" s="2">
        <f>MACD!E146</f>
        <v>0.10144757385750047</v>
      </c>
      <c r="E146" s="2">
        <f>MACD!F146</f>
        <v>3.9270024731487774E-2</v>
      </c>
      <c r="F146" s="2">
        <f>'Moving Avg'!D146</f>
        <v>7.0927999999999995</v>
      </c>
      <c r="G146" s="2">
        <f>'Moving Avg'!F146</f>
        <v>7.2775500000000024</v>
      </c>
      <c r="H146" s="2">
        <f>'Moving Avg'!G146</f>
        <v>6.949279999999999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  <c r="M146" s="7">
        <f t="shared" si="20"/>
        <v>25</v>
      </c>
      <c r="N146" s="7">
        <f t="shared" si="21"/>
        <v>0</v>
      </c>
      <c r="O146" s="7">
        <f t="shared" si="22"/>
        <v>75</v>
      </c>
      <c r="P146" s="7">
        <f t="shared" si="23"/>
        <v>0</v>
      </c>
      <c r="Q146" s="8">
        <f t="shared" si="24"/>
        <v>20</v>
      </c>
      <c r="R146" s="8">
        <f t="shared" si="25"/>
        <v>31.25</v>
      </c>
      <c r="S146" s="8">
        <f t="shared" si="26"/>
        <v>22.5</v>
      </c>
      <c r="T146" s="8">
        <f t="shared" si="27"/>
        <v>25</v>
      </c>
      <c r="U146" s="7">
        <f t="shared" si="28"/>
        <v>24.583333333333332</v>
      </c>
      <c r="V146" s="7">
        <f t="shared" si="29"/>
        <v>24.6875</v>
      </c>
    </row>
    <row r="147" spans="1:22" ht="13.5" x14ac:dyDescent="0.25">
      <c r="A147" s="3">
        <f>RSI!A147</f>
        <v>42216</v>
      </c>
      <c r="B147" s="2">
        <f>RSI!B147</f>
        <v>7.0179999999999998</v>
      </c>
      <c r="C147" s="2">
        <f>RSI!I147</f>
        <v>38.532757810713711</v>
      </c>
      <c r="D147" s="2">
        <f>MACD!E147</f>
        <v>0.13033123120586865</v>
      </c>
      <c r="E147" s="2">
        <f>MACD!F147</f>
        <v>5.7482266026363957E-2</v>
      </c>
      <c r="F147" s="2">
        <f>'Moving Avg'!D147</f>
        <v>7.0653999999999995</v>
      </c>
      <c r="G147" s="2">
        <f>'Moving Avg'!F147</f>
        <v>7.2599500000000008</v>
      </c>
      <c r="H147" s="2">
        <f>'Moving Avg'!G147</f>
        <v>6.962559999999999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CONFIRMED BEARISH</v>
      </c>
      <c r="M147" s="7">
        <f t="shared" si="20"/>
        <v>25</v>
      </c>
      <c r="N147" s="7">
        <f t="shared" si="21"/>
        <v>0</v>
      </c>
      <c r="O147" s="7">
        <f t="shared" si="22"/>
        <v>75</v>
      </c>
      <c r="P147" s="7">
        <f t="shared" si="23"/>
        <v>0</v>
      </c>
      <c r="Q147" s="8">
        <f t="shared" si="24"/>
        <v>20</v>
      </c>
      <c r="R147" s="8">
        <f t="shared" si="25"/>
        <v>31.25</v>
      </c>
      <c r="S147" s="8">
        <f t="shared" si="26"/>
        <v>22.5</v>
      </c>
      <c r="T147" s="8">
        <f t="shared" si="27"/>
        <v>25</v>
      </c>
      <c r="U147" s="7">
        <f t="shared" si="28"/>
        <v>24.583333333333332</v>
      </c>
      <c r="V147" s="7">
        <f t="shared" si="29"/>
        <v>24.6875</v>
      </c>
    </row>
    <row r="148" spans="1:22" ht="13.5" x14ac:dyDescent="0.25">
      <c r="A148" s="3">
        <f>RSI!A148</f>
        <v>42219</v>
      </c>
      <c r="B148" s="2">
        <f>RSI!B148</f>
        <v>7.0380000000000003</v>
      </c>
      <c r="C148" s="2">
        <f>RSI!I148</f>
        <v>40.891757994628584</v>
      </c>
      <c r="D148" s="2">
        <f>MACD!E148</f>
        <v>0.1540625156673423</v>
      </c>
      <c r="E148" s="2">
        <f>MACD!F148</f>
        <v>7.6798315954559632E-2</v>
      </c>
      <c r="F148" s="2">
        <f>'Moving Avg'!D148</f>
        <v>7.055600000000001</v>
      </c>
      <c r="G148" s="2">
        <f>'Moving Avg'!F148</f>
        <v>7.2433500000000013</v>
      </c>
      <c r="H148" s="2">
        <f>'Moving Avg'!G148</f>
        <v>6.9759599999999988</v>
      </c>
      <c r="I148" s="2">
        <f>'Moving Avg'!H148</f>
        <v>0</v>
      </c>
      <c r="J148" s="5" t="str">
        <f>OBV!F148</f>
        <v>BULLISH</v>
      </c>
      <c r="K148" s="5" t="str">
        <f>OBV!G148</f>
        <v>NEUTRAL</v>
      </c>
      <c r="L148" s="5" t="str">
        <f>OBV!H148</f>
        <v>BULLISH DIVERGENCE</v>
      </c>
      <c r="M148" s="7">
        <f t="shared" si="20"/>
        <v>25</v>
      </c>
      <c r="N148" s="7">
        <f t="shared" si="21"/>
        <v>0</v>
      </c>
      <c r="O148" s="7">
        <f t="shared" si="22"/>
        <v>75</v>
      </c>
      <c r="P148" s="7">
        <f t="shared" si="23"/>
        <v>66.5</v>
      </c>
      <c r="Q148" s="8">
        <f t="shared" si="24"/>
        <v>29.975000000000001</v>
      </c>
      <c r="R148" s="8">
        <f t="shared" si="25"/>
        <v>47.875</v>
      </c>
      <c r="S148" s="8">
        <f t="shared" si="26"/>
        <v>52.424999999999997</v>
      </c>
      <c r="T148" s="8">
        <f t="shared" si="27"/>
        <v>41.625</v>
      </c>
      <c r="U148" s="7">
        <f t="shared" si="28"/>
        <v>43.42499999999999</v>
      </c>
      <c r="V148" s="7">
        <f t="shared" si="29"/>
        <v>42.974999999999994</v>
      </c>
    </row>
    <row r="149" spans="1:22" ht="13.5" x14ac:dyDescent="0.25">
      <c r="A149" s="3">
        <f>RSI!A149</f>
        <v>42220</v>
      </c>
      <c r="B149" s="2">
        <f>RSI!B149</f>
        <v>7.0279999999999996</v>
      </c>
      <c r="C149" s="2">
        <f>RSI!I149</f>
        <v>40.063832183612455</v>
      </c>
      <c r="D149" s="2">
        <f>MACD!E149</f>
        <v>0.17548090075063616</v>
      </c>
      <c r="E149" s="2">
        <f>MACD!F149</f>
        <v>9.6534832913774946E-2</v>
      </c>
      <c r="F149" s="2">
        <f>'Moving Avg'!D149</f>
        <v>7.0427999999999997</v>
      </c>
      <c r="G149" s="2">
        <f>'Moving Avg'!F149</f>
        <v>7.2262500000000003</v>
      </c>
      <c r="H149" s="2">
        <f>'Moving Avg'!G149</f>
        <v>6.9891599999999983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CONFIRMED BEARISH</v>
      </c>
      <c r="M149" s="7">
        <f t="shared" si="20"/>
        <v>25</v>
      </c>
      <c r="N149" s="7">
        <f t="shared" si="21"/>
        <v>0</v>
      </c>
      <c r="O149" s="7">
        <f t="shared" si="22"/>
        <v>75</v>
      </c>
      <c r="P149" s="7">
        <f t="shared" si="23"/>
        <v>0</v>
      </c>
      <c r="Q149" s="8">
        <f t="shared" si="24"/>
        <v>20</v>
      </c>
      <c r="R149" s="8">
        <f t="shared" si="25"/>
        <v>31.25</v>
      </c>
      <c r="S149" s="8">
        <f t="shared" si="26"/>
        <v>22.5</v>
      </c>
      <c r="T149" s="8">
        <f t="shared" si="27"/>
        <v>25</v>
      </c>
      <c r="U149" s="7">
        <f t="shared" si="28"/>
        <v>24.583333333333332</v>
      </c>
      <c r="V149" s="7">
        <f t="shared" si="29"/>
        <v>24.6875</v>
      </c>
    </row>
    <row r="150" spans="1:22" ht="13.5" x14ac:dyDescent="0.25">
      <c r="A150" s="3">
        <f>RSI!A150</f>
        <v>42221</v>
      </c>
      <c r="B150" s="2">
        <f>RSI!B150</f>
        <v>7.0279999999999996</v>
      </c>
      <c r="C150" s="2">
        <f>RSI!I150</f>
        <v>40.063832183612462</v>
      </c>
      <c r="D150" s="2">
        <f>MACD!E150</f>
        <v>0.19421632039423375</v>
      </c>
      <c r="E150" s="2">
        <f>MACD!F150</f>
        <v>0.11607113040986672</v>
      </c>
      <c r="F150" s="2">
        <f>'Moving Avg'!D150</f>
        <v>7.0299999999999994</v>
      </c>
      <c r="G150" s="2">
        <f>'Moving Avg'!F150</f>
        <v>7.2081499999999989</v>
      </c>
      <c r="H150" s="2">
        <f>'Moving Avg'!G150</f>
        <v>7.0026399999999986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  <c r="M150" s="7">
        <f t="shared" si="20"/>
        <v>25</v>
      </c>
      <c r="N150" s="7">
        <f t="shared" si="21"/>
        <v>0</v>
      </c>
      <c r="O150" s="7">
        <f t="shared" si="22"/>
        <v>75</v>
      </c>
      <c r="P150" s="7">
        <f t="shared" si="23"/>
        <v>0</v>
      </c>
      <c r="Q150" s="8">
        <f t="shared" si="24"/>
        <v>20</v>
      </c>
      <c r="R150" s="8">
        <f t="shared" si="25"/>
        <v>31.25</v>
      </c>
      <c r="S150" s="8">
        <f t="shared" si="26"/>
        <v>22.5</v>
      </c>
      <c r="T150" s="8">
        <f t="shared" si="27"/>
        <v>25</v>
      </c>
      <c r="U150" s="7">
        <f t="shared" si="28"/>
        <v>24.583333333333332</v>
      </c>
      <c r="V150" s="7">
        <f t="shared" si="29"/>
        <v>24.6875</v>
      </c>
    </row>
    <row r="151" spans="1:22" ht="13.5" x14ac:dyDescent="0.25">
      <c r="A151" s="3">
        <f>RSI!A151</f>
        <v>42222</v>
      </c>
      <c r="B151" s="2">
        <f>RSI!B151</f>
        <v>7.0869999999999997</v>
      </c>
      <c r="C151" s="2">
        <f>RSI!I151</f>
        <v>47.35702127722292</v>
      </c>
      <c r="D151" s="2">
        <f>MACD!E151</f>
        <v>0.20626582216179123</v>
      </c>
      <c r="E151" s="2">
        <f>MACD!F151</f>
        <v>0.13411006876025164</v>
      </c>
      <c r="F151" s="2">
        <f>'Moving Avg'!D151</f>
        <v>7.0397999999999996</v>
      </c>
      <c r="G151" s="2">
        <f>'Moving Avg'!F151</f>
        <v>7.1934999999999985</v>
      </c>
      <c r="H151" s="2">
        <f>'Moving Avg'!G151</f>
        <v>7.0172999999999988</v>
      </c>
      <c r="I151" s="2">
        <f>'Moving Avg'!H151</f>
        <v>0</v>
      </c>
      <c r="J151" s="5" t="str">
        <f>OBV!F151</f>
        <v>BULLISH</v>
      </c>
      <c r="K151" s="5" t="str">
        <f>OBV!G151</f>
        <v>NEUTRAL</v>
      </c>
      <c r="L151" s="5" t="str">
        <f>OBV!H151</f>
        <v>CONFIRMED BULLISH</v>
      </c>
      <c r="M151" s="7">
        <f t="shared" si="20"/>
        <v>25</v>
      </c>
      <c r="N151" s="7">
        <f t="shared" si="21"/>
        <v>0</v>
      </c>
      <c r="O151" s="7">
        <f t="shared" si="22"/>
        <v>75</v>
      </c>
      <c r="P151" s="7">
        <f t="shared" si="23"/>
        <v>83.5</v>
      </c>
      <c r="Q151" s="8">
        <f t="shared" si="24"/>
        <v>32.524999999999999</v>
      </c>
      <c r="R151" s="8">
        <f t="shared" si="25"/>
        <v>52.125</v>
      </c>
      <c r="S151" s="8">
        <f t="shared" si="26"/>
        <v>60.075000000000003</v>
      </c>
      <c r="T151" s="8">
        <f t="shared" si="27"/>
        <v>45.875</v>
      </c>
      <c r="U151" s="7">
        <f t="shared" si="28"/>
        <v>48.241666666666674</v>
      </c>
      <c r="V151" s="7">
        <f t="shared" si="29"/>
        <v>47.650000000000006</v>
      </c>
    </row>
    <row r="152" spans="1:22" ht="13.5" x14ac:dyDescent="0.25">
      <c r="A152" s="3">
        <f>RSI!A152</f>
        <v>42223</v>
      </c>
      <c r="B152" s="2">
        <f>RSI!B152</f>
        <v>7.0869999999999997</v>
      </c>
      <c r="C152" s="2">
        <f>RSI!I152</f>
        <v>47.35702127722292</v>
      </c>
      <c r="D152" s="2">
        <f>MACD!E152</f>
        <v>0.18279160477555489</v>
      </c>
      <c r="E152" s="2">
        <f>MACD!F152</f>
        <v>0.14384637596331229</v>
      </c>
      <c r="F152" s="2">
        <f>'Moving Avg'!D152</f>
        <v>7.0536000000000003</v>
      </c>
      <c r="G152" s="2">
        <f>'Moving Avg'!F152</f>
        <v>7.1859499999999983</v>
      </c>
      <c r="H152" s="2">
        <f>'Moving Avg'!G152</f>
        <v>7.0282599999999995</v>
      </c>
      <c r="I152" s="2">
        <f>'Moving Avg'!H152</f>
        <v>0</v>
      </c>
      <c r="J152" s="5" t="str">
        <f>OBV!F152</f>
        <v>BULLISH</v>
      </c>
      <c r="K152" s="5" t="str">
        <f>OBV!G152</f>
        <v>STRONG</v>
      </c>
      <c r="L152" s="5" t="str">
        <f>OBV!H152</f>
        <v>CONFIRMED BULLISH</v>
      </c>
      <c r="M152" s="7">
        <f t="shared" si="20"/>
        <v>25</v>
      </c>
      <c r="N152" s="7">
        <f t="shared" si="21"/>
        <v>0</v>
      </c>
      <c r="O152" s="7">
        <f t="shared" si="22"/>
        <v>75</v>
      </c>
      <c r="P152" s="7">
        <f t="shared" si="23"/>
        <v>100</v>
      </c>
      <c r="Q152" s="8">
        <f t="shared" si="24"/>
        <v>35</v>
      </c>
      <c r="R152" s="8">
        <f t="shared" si="25"/>
        <v>56.25</v>
      </c>
      <c r="S152" s="8">
        <f t="shared" si="26"/>
        <v>67.5</v>
      </c>
      <c r="T152" s="8">
        <f t="shared" si="27"/>
        <v>50</v>
      </c>
      <c r="U152" s="7">
        <f t="shared" si="28"/>
        <v>52.916666666666664</v>
      </c>
      <c r="V152" s="7">
        <f t="shared" si="29"/>
        <v>52.1875</v>
      </c>
    </row>
    <row r="153" spans="1:22" ht="13.5" x14ac:dyDescent="0.25">
      <c r="A153" s="3">
        <f>RSI!A153</f>
        <v>42226</v>
      </c>
      <c r="B153" s="2">
        <f>RSI!B153</f>
        <v>7.0869999999999997</v>
      </c>
      <c r="C153" s="2">
        <f>RSI!I153</f>
        <v>47.35702127722292</v>
      </c>
      <c r="D153" s="2">
        <f>MACD!E153</f>
        <v>0.15263041901966545</v>
      </c>
      <c r="E153" s="2">
        <f>MACD!F153</f>
        <v>0.14560318457458293</v>
      </c>
      <c r="F153" s="2">
        <f>'Moving Avg'!D153</f>
        <v>7.0633999999999997</v>
      </c>
      <c r="G153" s="2">
        <f>'Moving Avg'!F153</f>
        <v>7.178399999999999</v>
      </c>
      <c r="H153" s="2">
        <f>'Moving Avg'!G153</f>
        <v>7.0392199999999976</v>
      </c>
      <c r="I153" s="2">
        <f>'Moving Avg'!H153</f>
        <v>0</v>
      </c>
      <c r="J153" s="5" t="str">
        <f>OBV!F153</f>
        <v>BULLISH</v>
      </c>
      <c r="K153" s="5" t="str">
        <f>OBV!G153</f>
        <v>NEUTRAL</v>
      </c>
      <c r="L153" s="5" t="str">
        <f>OBV!H153</f>
        <v>CONFIRMED BULLISH</v>
      </c>
      <c r="M153" s="7">
        <f t="shared" si="20"/>
        <v>25</v>
      </c>
      <c r="N153" s="7">
        <f t="shared" si="21"/>
        <v>0</v>
      </c>
      <c r="O153" s="7">
        <f t="shared" si="22"/>
        <v>75</v>
      </c>
      <c r="P153" s="7">
        <f t="shared" si="23"/>
        <v>83.5</v>
      </c>
      <c r="Q153" s="8">
        <f t="shared" si="24"/>
        <v>32.524999999999999</v>
      </c>
      <c r="R153" s="8">
        <f t="shared" si="25"/>
        <v>52.125</v>
      </c>
      <c r="S153" s="8">
        <f t="shared" si="26"/>
        <v>60.075000000000003</v>
      </c>
      <c r="T153" s="8">
        <f t="shared" si="27"/>
        <v>45.875</v>
      </c>
      <c r="U153" s="7">
        <f t="shared" si="28"/>
        <v>48.241666666666674</v>
      </c>
      <c r="V153" s="7">
        <f t="shared" si="29"/>
        <v>47.650000000000006</v>
      </c>
    </row>
    <row r="154" spans="1:22" ht="13.5" x14ac:dyDescent="0.25">
      <c r="A154" s="3">
        <f>RSI!A154</f>
        <v>42227</v>
      </c>
      <c r="B154" s="2">
        <f>RSI!B154</f>
        <v>7.0869999999999997</v>
      </c>
      <c r="C154" s="2">
        <f>RSI!I154</f>
        <v>47.35702127722292</v>
      </c>
      <c r="D154" s="2">
        <f>MACD!E154</f>
        <v>0.12802971315371625</v>
      </c>
      <c r="E154" s="2">
        <f>MACD!F154</f>
        <v>0.1420884902904096</v>
      </c>
      <c r="F154" s="2">
        <f>'Moving Avg'!D154</f>
        <v>7.0751999999999997</v>
      </c>
      <c r="G154" s="2">
        <f>'Moving Avg'!F154</f>
        <v>7.1708499999999988</v>
      </c>
      <c r="H154" s="2">
        <f>'Moving Avg'!G154</f>
        <v>7.0519399999999983</v>
      </c>
      <c r="I154" s="2">
        <f>'Moving Avg'!H154</f>
        <v>0</v>
      </c>
      <c r="J154" s="5" t="str">
        <f>OBV!F154</f>
        <v>BULLISH</v>
      </c>
      <c r="K154" s="5" t="str">
        <f>OBV!G154</f>
        <v>STRONG</v>
      </c>
      <c r="L154" s="5" t="str">
        <f>OBV!H154</f>
        <v>CONFIRMED BULLISH</v>
      </c>
      <c r="M154" s="7">
        <f t="shared" si="20"/>
        <v>25</v>
      </c>
      <c r="N154" s="7">
        <f t="shared" si="21"/>
        <v>45</v>
      </c>
      <c r="O154" s="7">
        <f t="shared" si="22"/>
        <v>75</v>
      </c>
      <c r="P154" s="7">
        <f t="shared" si="23"/>
        <v>100</v>
      </c>
      <c r="Q154" s="8">
        <f t="shared" si="24"/>
        <v>50.75</v>
      </c>
      <c r="R154" s="8">
        <f t="shared" si="25"/>
        <v>65.25</v>
      </c>
      <c r="S154" s="8">
        <f t="shared" si="26"/>
        <v>74.25</v>
      </c>
      <c r="T154" s="8">
        <f t="shared" si="27"/>
        <v>61.25</v>
      </c>
      <c r="U154" s="7">
        <f t="shared" si="28"/>
        <v>63.416666666666664</v>
      </c>
      <c r="V154" s="7">
        <f t="shared" si="29"/>
        <v>62.875</v>
      </c>
    </row>
    <row r="155" spans="1:22" ht="13.5" x14ac:dyDescent="0.25">
      <c r="A155" s="3">
        <f>RSI!A155</f>
        <v>42228</v>
      </c>
      <c r="B155" s="2">
        <f>RSI!B155</f>
        <v>7.0869999999999997</v>
      </c>
      <c r="C155" s="2">
        <f>RSI!I155</f>
        <v>47.35702127722292</v>
      </c>
      <c r="D155" s="2">
        <f>MACD!E155</f>
        <v>0.1073536078381867</v>
      </c>
      <c r="E155" s="2">
        <f>MACD!F155</f>
        <v>0.13514151379996503</v>
      </c>
      <c r="F155" s="2">
        <f>'Moving Avg'!D155</f>
        <v>7.0870000000000006</v>
      </c>
      <c r="G155" s="2">
        <f>'Moving Avg'!F155</f>
        <v>7.1632999999999996</v>
      </c>
      <c r="H155" s="2">
        <f>'Moving Avg'!G155</f>
        <v>7.0646599999999982</v>
      </c>
      <c r="I155" s="2">
        <f>'Moving Avg'!H155</f>
        <v>0</v>
      </c>
      <c r="J155" s="5" t="str">
        <f>OBV!F155</f>
        <v>BULLISH</v>
      </c>
      <c r="K155" s="5" t="str">
        <f>OBV!G155</f>
        <v>STRONG</v>
      </c>
      <c r="L155" s="5" t="str">
        <f>OBV!H155</f>
        <v>CONFIRMED BULLISH</v>
      </c>
      <c r="M155" s="7">
        <f t="shared" si="20"/>
        <v>25</v>
      </c>
      <c r="N155" s="7">
        <f t="shared" si="21"/>
        <v>100</v>
      </c>
      <c r="O155" s="7">
        <f t="shared" si="22"/>
        <v>75</v>
      </c>
      <c r="P155" s="7">
        <f t="shared" si="23"/>
        <v>100</v>
      </c>
      <c r="Q155" s="8">
        <f t="shared" si="24"/>
        <v>70</v>
      </c>
      <c r="R155" s="8">
        <f t="shared" si="25"/>
        <v>76.25</v>
      </c>
      <c r="S155" s="8">
        <f t="shared" si="26"/>
        <v>82.5</v>
      </c>
      <c r="T155" s="8">
        <f t="shared" si="27"/>
        <v>75</v>
      </c>
      <c r="U155" s="7">
        <f t="shared" si="28"/>
        <v>76.25</v>
      </c>
      <c r="V155" s="7">
        <f t="shared" si="29"/>
        <v>75.9375</v>
      </c>
    </row>
    <row r="156" spans="1:22" ht="13.5" x14ac:dyDescent="0.25">
      <c r="A156" s="3">
        <f>RSI!A156</f>
        <v>42230</v>
      </c>
      <c r="B156" s="2">
        <f>RSI!B156</f>
        <v>7.0869999999999997</v>
      </c>
      <c r="C156" s="2">
        <f>RSI!I156</f>
        <v>47.357021277222934</v>
      </c>
      <c r="D156" s="2">
        <f>MACD!E156</f>
        <v>8.1680264837835637E-2</v>
      </c>
      <c r="E156" s="2">
        <f>MACD!F156</f>
        <v>0.12444926400753915</v>
      </c>
      <c r="F156" s="2">
        <f>'Moving Avg'!D156</f>
        <v>7.0870000000000006</v>
      </c>
      <c r="G156" s="2">
        <f>'Moving Avg'!F156</f>
        <v>7.1486499999999991</v>
      </c>
      <c r="H156" s="2">
        <f>'Moving Avg'!G156</f>
        <v>7.077379999999998</v>
      </c>
      <c r="I156" s="2">
        <f>'Moving Avg'!H156</f>
        <v>0</v>
      </c>
      <c r="J156" s="5" t="str">
        <f>OBV!F156</f>
        <v>NEUTRAL</v>
      </c>
      <c r="K156" s="5" t="str">
        <f>OBV!G156</f>
        <v>NEUTRAL</v>
      </c>
      <c r="L156" s="5" t="str">
        <f>OBV!H156</f>
        <v>NEUTRAL</v>
      </c>
      <c r="M156" s="7">
        <f t="shared" si="20"/>
        <v>25</v>
      </c>
      <c r="N156" s="7">
        <f t="shared" si="21"/>
        <v>100</v>
      </c>
      <c r="O156" s="7">
        <f t="shared" si="22"/>
        <v>75</v>
      </c>
      <c r="P156" s="7">
        <f t="shared" si="23"/>
        <v>33</v>
      </c>
      <c r="Q156" s="8">
        <f t="shared" si="24"/>
        <v>59.95</v>
      </c>
      <c r="R156" s="8">
        <f t="shared" si="25"/>
        <v>59.5</v>
      </c>
      <c r="S156" s="8">
        <f t="shared" si="26"/>
        <v>52.35</v>
      </c>
      <c r="T156" s="8">
        <f t="shared" si="27"/>
        <v>58.25</v>
      </c>
      <c r="U156" s="7">
        <f t="shared" si="28"/>
        <v>57.266666666666673</v>
      </c>
      <c r="V156" s="7">
        <f t="shared" si="29"/>
        <v>57.512500000000003</v>
      </c>
    </row>
    <row r="157" spans="1:22" ht="13.5" x14ac:dyDescent="0.25">
      <c r="A157" s="3">
        <f>RSI!A157</f>
        <v>42233</v>
      </c>
      <c r="B157" s="2">
        <f>RSI!B157</f>
        <v>7.0869999999999997</v>
      </c>
      <c r="C157" s="2">
        <f>RSI!I157</f>
        <v>47.357021277222934</v>
      </c>
      <c r="D157" s="2">
        <f>MACD!E157</f>
        <v>5.6999665451943571E-2</v>
      </c>
      <c r="E157" s="2">
        <f>MACD!F157</f>
        <v>0.11095934429642004</v>
      </c>
      <c r="F157" s="2">
        <f>'Moving Avg'!D157</f>
        <v>7.0870000000000006</v>
      </c>
      <c r="G157" s="2">
        <f>'Moving Avg'!F157</f>
        <v>7.1342499999999998</v>
      </c>
      <c r="H157" s="2">
        <f>'Moving Avg'!G157</f>
        <v>7.0895999999999981</v>
      </c>
      <c r="I157" s="2">
        <f>'Moving Avg'!H157</f>
        <v>0</v>
      </c>
      <c r="J157" s="5" t="str">
        <f>OBV!F157</f>
        <v>NEUTRAL</v>
      </c>
      <c r="K157" s="5" t="str">
        <f>OBV!G157</f>
        <v>NEUTRAL</v>
      </c>
      <c r="L157" s="5" t="str">
        <f>OBV!H157</f>
        <v>NEUTRAL</v>
      </c>
      <c r="M157" s="7">
        <f t="shared" si="20"/>
        <v>25</v>
      </c>
      <c r="N157" s="7">
        <f t="shared" si="21"/>
        <v>100</v>
      </c>
      <c r="O157" s="7">
        <f t="shared" si="22"/>
        <v>75</v>
      </c>
      <c r="P157" s="7">
        <f t="shared" si="23"/>
        <v>33</v>
      </c>
      <c r="Q157" s="8">
        <f t="shared" si="24"/>
        <v>59.95</v>
      </c>
      <c r="R157" s="8">
        <f t="shared" si="25"/>
        <v>59.5</v>
      </c>
      <c r="S157" s="8">
        <f t="shared" si="26"/>
        <v>52.35</v>
      </c>
      <c r="T157" s="8">
        <f t="shared" si="27"/>
        <v>58.25</v>
      </c>
      <c r="U157" s="7">
        <f t="shared" si="28"/>
        <v>57.266666666666673</v>
      </c>
      <c r="V157" s="7">
        <f t="shared" si="29"/>
        <v>57.512500000000003</v>
      </c>
    </row>
    <row r="158" spans="1:22" ht="13.5" x14ac:dyDescent="0.25">
      <c r="A158" s="3">
        <f>RSI!A158</f>
        <v>42234</v>
      </c>
      <c r="B158" s="2">
        <f>RSI!B158</f>
        <v>7.0869999999999997</v>
      </c>
      <c r="C158" s="2">
        <f>RSI!I158</f>
        <v>47.357021277222934</v>
      </c>
      <c r="D158" s="2">
        <f>MACD!E158</f>
        <v>3.930404296496981E-2</v>
      </c>
      <c r="E158" s="2">
        <f>MACD!F158</f>
        <v>9.6628284030129991E-2</v>
      </c>
      <c r="F158" s="2">
        <f>'Moving Avg'!D158</f>
        <v>7.0870000000000006</v>
      </c>
      <c r="G158" s="2">
        <f>'Moving Avg'!F158</f>
        <v>7.1198499999999996</v>
      </c>
      <c r="H158" s="2">
        <f>'Moving Avg'!G158</f>
        <v>7.1017199999999967</v>
      </c>
      <c r="I158" s="2">
        <f>'Moving Avg'!H158</f>
        <v>0</v>
      </c>
      <c r="J158" s="5" t="str">
        <f>OBV!F158</f>
        <v>NEUTRAL</v>
      </c>
      <c r="K158" s="5" t="str">
        <f>OBV!G158</f>
        <v>NEUTRAL</v>
      </c>
      <c r="L158" s="5" t="str">
        <f>OBV!H158</f>
        <v>NEUTRAL</v>
      </c>
      <c r="M158" s="7">
        <f t="shared" si="20"/>
        <v>25</v>
      </c>
      <c r="N158" s="7">
        <f t="shared" si="21"/>
        <v>100</v>
      </c>
      <c r="O158" s="7">
        <f t="shared" si="22"/>
        <v>75</v>
      </c>
      <c r="P158" s="7">
        <f t="shared" si="23"/>
        <v>33</v>
      </c>
      <c r="Q158" s="8">
        <f t="shared" si="24"/>
        <v>59.95</v>
      </c>
      <c r="R158" s="8">
        <f t="shared" si="25"/>
        <v>59.5</v>
      </c>
      <c r="S158" s="8">
        <f t="shared" si="26"/>
        <v>52.35</v>
      </c>
      <c r="T158" s="8">
        <f t="shared" si="27"/>
        <v>58.25</v>
      </c>
      <c r="U158" s="7">
        <f t="shared" si="28"/>
        <v>57.266666666666673</v>
      </c>
      <c r="V158" s="7">
        <f t="shared" si="29"/>
        <v>57.512500000000003</v>
      </c>
    </row>
    <row r="159" spans="1:22" ht="13.5" x14ac:dyDescent="0.25">
      <c r="A159" s="3">
        <f>RSI!A159</f>
        <v>42235</v>
      </c>
      <c r="B159" s="2">
        <f>RSI!B159</f>
        <v>7.0869999999999997</v>
      </c>
      <c r="C159" s="2">
        <f>RSI!I159</f>
        <v>47.357021277222927</v>
      </c>
      <c r="D159" s="2">
        <f>MACD!E159</f>
        <v>2.2895175854491967E-2</v>
      </c>
      <c r="E159" s="2">
        <f>MACD!F159</f>
        <v>8.1881662395002386E-2</v>
      </c>
      <c r="F159" s="2">
        <f>'Moving Avg'!D159</f>
        <v>7.0870000000000006</v>
      </c>
      <c r="G159" s="2">
        <f>'Moving Avg'!F159</f>
        <v>7.1054500000000003</v>
      </c>
      <c r="H159" s="2">
        <f>'Moving Avg'!G159</f>
        <v>7.1075799999999978</v>
      </c>
      <c r="I159" s="2">
        <f>'Moving Avg'!H159</f>
        <v>0</v>
      </c>
      <c r="J159" s="5" t="str">
        <f>OBV!F159</f>
        <v>NEUTRAL</v>
      </c>
      <c r="K159" s="5" t="str">
        <f>OBV!G159</f>
        <v>NEUTRAL</v>
      </c>
      <c r="L159" s="5" t="str">
        <f>OBV!H159</f>
        <v>NEUTRAL</v>
      </c>
      <c r="M159" s="7">
        <f t="shared" si="20"/>
        <v>25</v>
      </c>
      <c r="N159" s="7">
        <f t="shared" si="21"/>
        <v>100</v>
      </c>
      <c r="O159" s="7">
        <f t="shared" si="22"/>
        <v>75</v>
      </c>
      <c r="P159" s="7">
        <f t="shared" si="23"/>
        <v>33</v>
      </c>
      <c r="Q159" s="8">
        <f t="shared" si="24"/>
        <v>59.95</v>
      </c>
      <c r="R159" s="8">
        <f t="shared" si="25"/>
        <v>59.5</v>
      </c>
      <c r="S159" s="8">
        <f t="shared" si="26"/>
        <v>52.35</v>
      </c>
      <c r="T159" s="8">
        <f t="shared" si="27"/>
        <v>58.25</v>
      </c>
      <c r="U159" s="7">
        <f t="shared" si="28"/>
        <v>57.266666666666673</v>
      </c>
      <c r="V159" s="7">
        <f t="shared" si="29"/>
        <v>57.512500000000003</v>
      </c>
    </row>
    <row r="160" spans="1:22" ht="13.5" x14ac:dyDescent="0.25">
      <c r="A160" s="3">
        <f>RSI!A160</f>
        <v>42236</v>
      </c>
      <c r="B160" s="2">
        <f>RSI!B160</f>
        <v>7.0869999999999997</v>
      </c>
      <c r="C160" s="2">
        <f>RSI!I160</f>
        <v>47.35702127722292</v>
      </c>
      <c r="D160" s="2">
        <f>MACD!E160</f>
        <v>9.1059474818440123E-3</v>
      </c>
      <c r="E160" s="2">
        <f>MACD!F160</f>
        <v>6.7326519412370722E-2</v>
      </c>
      <c r="F160" s="2">
        <f>'Moving Avg'!D160</f>
        <v>7.0870000000000006</v>
      </c>
      <c r="G160" s="2">
        <f>'Moving Avg'!F160</f>
        <v>7.0910500000000001</v>
      </c>
      <c r="H160" s="2">
        <f>'Moving Avg'!G160</f>
        <v>7.1134399999999971</v>
      </c>
      <c r="I160" s="2">
        <f>'Moving Avg'!H160</f>
        <v>0</v>
      </c>
      <c r="J160" s="5" t="str">
        <f>OBV!F160</f>
        <v>NEUTRAL</v>
      </c>
      <c r="K160" s="5" t="str">
        <f>OBV!G160</f>
        <v>NEUTRAL</v>
      </c>
      <c r="L160" s="5" t="str">
        <f>OBV!H160</f>
        <v>NEUTRAL</v>
      </c>
      <c r="M160" s="7">
        <f t="shared" si="20"/>
        <v>25</v>
      </c>
      <c r="N160" s="7">
        <f t="shared" si="21"/>
        <v>100</v>
      </c>
      <c r="O160" s="7">
        <f t="shared" si="22"/>
        <v>75</v>
      </c>
      <c r="P160" s="7">
        <f t="shared" si="23"/>
        <v>33</v>
      </c>
      <c r="Q160" s="8">
        <f t="shared" si="24"/>
        <v>59.95</v>
      </c>
      <c r="R160" s="8">
        <f t="shared" si="25"/>
        <v>59.5</v>
      </c>
      <c r="S160" s="8">
        <f t="shared" si="26"/>
        <v>52.35</v>
      </c>
      <c r="T160" s="8">
        <f t="shared" si="27"/>
        <v>58.25</v>
      </c>
      <c r="U160" s="7">
        <f t="shared" si="28"/>
        <v>57.266666666666673</v>
      </c>
      <c r="V160" s="7">
        <f t="shared" si="29"/>
        <v>57.512500000000003</v>
      </c>
    </row>
    <row r="161" spans="1:22" ht="13.5" x14ac:dyDescent="0.25">
      <c r="A161" s="3">
        <f>RSI!A161</f>
        <v>42237</v>
      </c>
      <c r="B161" s="2">
        <f>RSI!B161</f>
        <v>7.0869999999999997</v>
      </c>
      <c r="C161" s="2">
        <f>RSI!I161</f>
        <v>47.357021277222927</v>
      </c>
      <c r="D161" s="2">
        <f>MACD!E161</f>
        <v>6.603207902340813E-3</v>
      </c>
      <c r="E161" s="2">
        <f>MACD!F161</f>
        <v>5.5181857110364746E-2</v>
      </c>
      <c r="F161" s="2">
        <f>'Moving Avg'!D161</f>
        <v>7.0870000000000006</v>
      </c>
      <c r="G161" s="2">
        <f>'Moving Avg'!F161</f>
        <v>7.0766500000000008</v>
      </c>
      <c r="H161" s="2">
        <f>'Moving Avg'!G161</f>
        <v>7.1192999999999982</v>
      </c>
      <c r="I161" s="2">
        <f>'Moving Avg'!H161</f>
        <v>0</v>
      </c>
      <c r="J161" s="5" t="str">
        <f>OBV!F161</f>
        <v>NEUTRAL</v>
      </c>
      <c r="K161" s="5" t="str">
        <f>OBV!G161</f>
        <v>NEUTRAL</v>
      </c>
      <c r="L161" s="5" t="str">
        <f>OBV!H161</f>
        <v>NEUTRAL</v>
      </c>
      <c r="M161" s="7">
        <f t="shared" si="20"/>
        <v>25</v>
      </c>
      <c r="N161" s="7">
        <f t="shared" si="21"/>
        <v>100</v>
      </c>
      <c r="O161" s="7">
        <f t="shared" si="22"/>
        <v>75</v>
      </c>
      <c r="P161" s="7">
        <f t="shared" si="23"/>
        <v>33</v>
      </c>
      <c r="Q161" s="8">
        <f t="shared" si="24"/>
        <v>59.95</v>
      </c>
      <c r="R161" s="8">
        <f t="shared" si="25"/>
        <v>59.5</v>
      </c>
      <c r="S161" s="8">
        <f t="shared" si="26"/>
        <v>52.35</v>
      </c>
      <c r="T161" s="8">
        <f t="shared" si="27"/>
        <v>58.25</v>
      </c>
      <c r="U161" s="7">
        <f t="shared" si="28"/>
        <v>57.266666666666673</v>
      </c>
      <c r="V161" s="7">
        <f t="shared" si="29"/>
        <v>57.512500000000003</v>
      </c>
    </row>
    <row r="162" spans="1:22" ht="13.5" x14ac:dyDescent="0.25">
      <c r="A162" s="3">
        <f>RSI!A162</f>
        <v>42240</v>
      </c>
      <c r="B162" s="2">
        <f>RSI!B162</f>
        <v>7.0869999999999997</v>
      </c>
      <c r="C162" s="2">
        <f>RSI!I162</f>
        <v>47.357021277222934</v>
      </c>
      <c r="D162" s="2">
        <f>MACD!E162</f>
        <v>4.5671218169482941E-3</v>
      </c>
      <c r="E162" s="2">
        <f>MACD!F162</f>
        <v>4.5058910051681458E-2</v>
      </c>
      <c r="F162" s="2">
        <f>'Moving Avg'!D162</f>
        <v>7.0870000000000006</v>
      </c>
      <c r="G162" s="2">
        <f>'Moving Avg'!F162</f>
        <v>7.0732499999999998</v>
      </c>
      <c r="H162" s="2">
        <f>'Moving Avg'!G162</f>
        <v>7.1251599999999984</v>
      </c>
      <c r="I162" s="2">
        <f>'Moving Avg'!H162</f>
        <v>0</v>
      </c>
      <c r="J162" s="5" t="str">
        <f>OBV!F162</f>
        <v>NEUTRAL</v>
      </c>
      <c r="K162" s="5" t="str">
        <f>OBV!G162</f>
        <v>NEUTRAL</v>
      </c>
      <c r="L162" s="5" t="str">
        <f>OBV!H162</f>
        <v>NEUTRAL</v>
      </c>
      <c r="M162" s="7">
        <f t="shared" si="20"/>
        <v>25</v>
      </c>
      <c r="N162" s="7">
        <f t="shared" si="21"/>
        <v>100</v>
      </c>
      <c r="O162" s="7">
        <f t="shared" si="22"/>
        <v>75</v>
      </c>
      <c r="P162" s="7">
        <f t="shared" si="23"/>
        <v>33</v>
      </c>
      <c r="Q162" s="8">
        <f t="shared" si="24"/>
        <v>59.95</v>
      </c>
      <c r="R162" s="8">
        <f t="shared" si="25"/>
        <v>59.5</v>
      </c>
      <c r="S162" s="8">
        <f t="shared" si="26"/>
        <v>52.35</v>
      </c>
      <c r="T162" s="8">
        <f t="shared" si="27"/>
        <v>58.25</v>
      </c>
      <c r="U162" s="7">
        <f t="shared" si="28"/>
        <v>57.266666666666673</v>
      </c>
      <c r="V162" s="7">
        <f t="shared" si="29"/>
        <v>57.512500000000003</v>
      </c>
    </row>
    <row r="163" spans="1:22" ht="13.5" x14ac:dyDescent="0.25">
      <c r="A163" s="3">
        <f>RSI!A163</f>
        <v>42241</v>
      </c>
      <c r="B163" s="2">
        <f>RSI!B163</f>
        <v>7.0869999999999997</v>
      </c>
      <c r="C163" s="2">
        <f>RSI!I163</f>
        <v>47.357021277222927</v>
      </c>
      <c r="D163" s="2">
        <f>MACD!E163</f>
        <v>2.9198507036980459E-3</v>
      </c>
      <c r="E163" s="2">
        <f>MACD!F163</f>
        <v>3.6631098182084779E-2</v>
      </c>
      <c r="F163" s="2">
        <f>'Moving Avg'!D163</f>
        <v>7.0870000000000006</v>
      </c>
      <c r="G163" s="2">
        <f>'Moving Avg'!F163</f>
        <v>7.0732500000000016</v>
      </c>
      <c r="H163" s="2">
        <f>'Moving Avg'!G163</f>
        <v>7.1310199999999986</v>
      </c>
      <c r="I163" s="2">
        <f>'Moving Avg'!H163</f>
        <v>0</v>
      </c>
      <c r="J163" s="5" t="str">
        <f>OBV!F163</f>
        <v>NEUTRAL</v>
      </c>
      <c r="K163" s="5" t="str">
        <f>OBV!G163</f>
        <v>NEUTRAL</v>
      </c>
      <c r="L163" s="5" t="str">
        <f>OBV!H163</f>
        <v>NEUTRAL</v>
      </c>
      <c r="M163" s="7">
        <f t="shared" si="20"/>
        <v>25</v>
      </c>
      <c r="N163" s="7">
        <f t="shared" si="21"/>
        <v>100</v>
      </c>
      <c r="O163" s="7">
        <f t="shared" si="22"/>
        <v>75</v>
      </c>
      <c r="P163" s="7">
        <f t="shared" si="23"/>
        <v>33</v>
      </c>
      <c r="Q163" s="8">
        <f t="shared" si="24"/>
        <v>59.95</v>
      </c>
      <c r="R163" s="8">
        <f t="shared" si="25"/>
        <v>59.5</v>
      </c>
      <c r="S163" s="8">
        <f t="shared" si="26"/>
        <v>52.35</v>
      </c>
      <c r="T163" s="8">
        <f t="shared" si="27"/>
        <v>58.25</v>
      </c>
      <c r="U163" s="7">
        <f t="shared" si="28"/>
        <v>57.266666666666673</v>
      </c>
      <c r="V163" s="7">
        <f t="shared" si="29"/>
        <v>57.512500000000003</v>
      </c>
    </row>
    <row r="164" spans="1:22" ht="13.5" x14ac:dyDescent="0.25">
      <c r="A164" s="3">
        <f>RSI!A164</f>
        <v>42242</v>
      </c>
      <c r="B164" s="2">
        <f>RSI!B164</f>
        <v>7.0869999999999997</v>
      </c>
      <c r="C164" s="2">
        <f>RSI!I164</f>
        <v>47.357021277222934</v>
      </c>
      <c r="D164" s="2">
        <f>MACD!E164</f>
        <v>1.5959790257529249E-3</v>
      </c>
      <c r="E164" s="2">
        <f>MACD!F164</f>
        <v>2.9624074350818409E-2</v>
      </c>
      <c r="F164" s="2">
        <f>'Moving Avg'!D164</f>
        <v>7.0870000000000006</v>
      </c>
      <c r="G164" s="2">
        <f>'Moving Avg'!F164</f>
        <v>7.0730000000000004</v>
      </c>
      <c r="H164" s="2">
        <f>'Moving Avg'!G164</f>
        <v>7.1368799999999979</v>
      </c>
      <c r="I164" s="2">
        <f>'Moving Avg'!H164</f>
        <v>0</v>
      </c>
      <c r="J164" s="5" t="str">
        <f>OBV!F164</f>
        <v>NEUTRAL</v>
      </c>
      <c r="K164" s="5" t="str">
        <f>OBV!G164</f>
        <v>NEUTRAL</v>
      </c>
      <c r="L164" s="5" t="str">
        <f>OBV!H164</f>
        <v>NEUTRAL</v>
      </c>
      <c r="M164" s="7">
        <f t="shared" si="20"/>
        <v>25</v>
      </c>
      <c r="N164" s="7">
        <f t="shared" si="21"/>
        <v>100</v>
      </c>
      <c r="O164" s="7">
        <f t="shared" si="22"/>
        <v>75</v>
      </c>
      <c r="P164" s="7">
        <f t="shared" si="23"/>
        <v>33</v>
      </c>
      <c r="Q164" s="8">
        <f t="shared" si="24"/>
        <v>59.95</v>
      </c>
      <c r="R164" s="8">
        <f t="shared" si="25"/>
        <v>59.5</v>
      </c>
      <c r="S164" s="8">
        <f t="shared" si="26"/>
        <v>52.35</v>
      </c>
      <c r="T164" s="8">
        <f t="shared" si="27"/>
        <v>58.25</v>
      </c>
      <c r="U164" s="7">
        <f t="shared" si="28"/>
        <v>57.266666666666673</v>
      </c>
      <c r="V164" s="7">
        <f t="shared" si="29"/>
        <v>57.512500000000003</v>
      </c>
    </row>
    <row r="165" spans="1:22" ht="13.5" x14ac:dyDescent="0.25">
      <c r="A165" s="3">
        <f>RSI!A165</f>
        <v>42243</v>
      </c>
      <c r="B165" s="2">
        <f>RSI!B165</f>
        <v>7.0869999999999997</v>
      </c>
      <c r="C165" s="2">
        <f>RSI!I165</f>
        <v>47.357021277222934</v>
      </c>
      <c r="D165" s="2">
        <f>MACD!E165</f>
        <v>5.4056983048766938E-4</v>
      </c>
      <c r="E165" s="2">
        <f>MACD!F165</f>
        <v>2.3807373446752263E-2</v>
      </c>
      <c r="F165" s="2">
        <f>'Moving Avg'!D165</f>
        <v>7.0870000000000006</v>
      </c>
      <c r="G165" s="2">
        <f>'Moving Avg'!F165</f>
        <v>7.072750000000001</v>
      </c>
      <c r="H165" s="2">
        <f>'Moving Avg'!G165</f>
        <v>7.1427399999999981</v>
      </c>
      <c r="I165" s="2">
        <f>'Moving Avg'!H165</f>
        <v>0</v>
      </c>
      <c r="J165" s="5" t="str">
        <f>OBV!F165</f>
        <v>NEUTRAL</v>
      </c>
      <c r="K165" s="5" t="str">
        <f>OBV!G165</f>
        <v>NEUTRAL</v>
      </c>
      <c r="L165" s="5" t="str">
        <f>OBV!H165</f>
        <v>NEUTRAL</v>
      </c>
      <c r="M165" s="7">
        <f t="shared" si="20"/>
        <v>25</v>
      </c>
      <c r="N165" s="7">
        <f t="shared" si="21"/>
        <v>100</v>
      </c>
      <c r="O165" s="7">
        <f t="shared" si="22"/>
        <v>75</v>
      </c>
      <c r="P165" s="7">
        <f t="shared" si="23"/>
        <v>33</v>
      </c>
      <c r="Q165" s="8">
        <f t="shared" si="24"/>
        <v>59.95</v>
      </c>
      <c r="R165" s="8">
        <f t="shared" si="25"/>
        <v>59.5</v>
      </c>
      <c r="S165" s="8">
        <f t="shared" si="26"/>
        <v>52.35</v>
      </c>
      <c r="T165" s="8">
        <f t="shared" si="27"/>
        <v>58.25</v>
      </c>
      <c r="U165" s="7">
        <f t="shared" si="28"/>
        <v>57.266666666666673</v>
      </c>
      <c r="V165" s="7">
        <f t="shared" si="29"/>
        <v>57.512500000000003</v>
      </c>
    </row>
    <row r="166" spans="1:22" ht="13.5" x14ac:dyDescent="0.25">
      <c r="A166" s="3">
        <f>RSI!A166</f>
        <v>42244</v>
      </c>
      <c r="B166" s="2">
        <f>RSI!B166</f>
        <v>7.0869999999999997</v>
      </c>
      <c r="C166" s="2">
        <f>RSI!I166</f>
        <v>47.357021277222934</v>
      </c>
      <c r="D166" s="2">
        <f>MACD!E166</f>
        <v>-2.9247805560839168E-4</v>
      </c>
      <c r="E166" s="2">
        <f>MACD!F166</f>
        <v>1.8987403146280134E-2</v>
      </c>
      <c r="F166" s="2">
        <f>'Moving Avg'!D166</f>
        <v>7.0870000000000006</v>
      </c>
      <c r="G166" s="2">
        <f>'Moving Avg'!F166</f>
        <v>7.0752000000000006</v>
      </c>
      <c r="H166" s="2">
        <f>'Moving Avg'!G166</f>
        <v>7.1485999999999983</v>
      </c>
      <c r="I166" s="2">
        <f>'Moving Avg'!H166</f>
        <v>0</v>
      </c>
      <c r="J166" s="5" t="str">
        <f>OBV!F166</f>
        <v>NEUTRAL</v>
      </c>
      <c r="K166" s="5" t="str">
        <f>OBV!G166</f>
        <v>NEUTRAL</v>
      </c>
      <c r="L166" s="5" t="str">
        <f>OBV!H166</f>
        <v>NEUTRAL</v>
      </c>
      <c r="M166" s="7">
        <f t="shared" si="20"/>
        <v>25</v>
      </c>
      <c r="N166" s="7">
        <f t="shared" si="21"/>
        <v>45</v>
      </c>
      <c r="O166" s="7">
        <f t="shared" si="22"/>
        <v>75</v>
      </c>
      <c r="P166" s="7">
        <f t="shared" si="23"/>
        <v>33</v>
      </c>
      <c r="Q166" s="8">
        <f t="shared" si="24"/>
        <v>40.700000000000003</v>
      </c>
      <c r="R166" s="8">
        <f t="shared" si="25"/>
        <v>48.5</v>
      </c>
      <c r="S166" s="8">
        <f t="shared" si="26"/>
        <v>44.1</v>
      </c>
      <c r="T166" s="8">
        <f t="shared" si="27"/>
        <v>44.5</v>
      </c>
      <c r="U166" s="7">
        <f t="shared" si="28"/>
        <v>44.433333333333337</v>
      </c>
      <c r="V166" s="7">
        <f t="shared" si="29"/>
        <v>44.45</v>
      </c>
    </row>
    <row r="167" spans="1:22" ht="13.5" x14ac:dyDescent="0.25">
      <c r="A167" s="3">
        <f>RSI!A167</f>
        <v>42247</v>
      </c>
      <c r="B167" s="2">
        <f>RSI!B167</f>
        <v>7.0279999999999996</v>
      </c>
      <c r="C167" s="2">
        <f>RSI!I167</f>
        <v>33.868165539791363</v>
      </c>
      <c r="D167" s="2">
        <f>MACD!E167</f>
        <v>3.428552552784403E-3</v>
      </c>
      <c r="E167" s="2">
        <f>MACD!F167</f>
        <v>1.5875633027580986E-2</v>
      </c>
      <c r="F167" s="2">
        <f>'Moving Avg'!D167</f>
        <v>7.0751999999999997</v>
      </c>
      <c r="G167" s="2">
        <f>'Moving Avg'!F167</f>
        <v>7.0757000000000021</v>
      </c>
      <c r="H167" s="2">
        <f>'Moving Avg'!G167</f>
        <v>7.1522199999999971</v>
      </c>
      <c r="I167" s="2">
        <f>'Moving Avg'!H167</f>
        <v>0</v>
      </c>
      <c r="J167" s="5" t="str">
        <f>OBV!F167</f>
        <v>BEARISH</v>
      </c>
      <c r="K167" s="5" t="str">
        <f>OBV!G167</f>
        <v>WEAK</v>
      </c>
      <c r="L167" s="5" t="str">
        <f>OBV!H167</f>
        <v>CONFIRMED BEARISH</v>
      </c>
      <c r="M167" s="7">
        <f t="shared" si="20"/>
        <v>25</v>
      </c>
      <c r="N167" s="7">
        <f t="shared" si="21"/>
        <v>45</v>
      </c>
      <c r="O167" s="7">
        <f t="shared" si="22"/>
        <v>75</v>
      </c>
      <c r="P167" s="7">
        <f t="shared" si="23"/>
        <v>0</v>
      </c>
      <c r="Q167" s="8">
        <f t="shared" si="24"/>
        <v>35.75</v>
      </c>
      <c r="R167" s="8">
        <f t="shared" si="25"/>
        <v>40.25</v>
      </c>
      <c r="S167" s="8">
        <f t="shared" si="26"/>
        <v>29.25</v>
      </c>
      <c r="T167" s="8">
        <f t="shared" si="27"/>
        <v>36.25</v>
      </c>
      <c r="U167" s="7">
        <f t="shared" si="28"/>
        <v>35.083333333333336</v>
      </c>
      <c r="V167" s="7">
        <f t="shared" si="29"/>
        <v>35.375</v>
      </c>
    </row>
    <row r="168" spans="1:22" ht="13.5" x14ac:dyDescent="0.25">
      <c r="A168" s="3">
        <f>RSI!A168</f>
        <v>42248</v>
      </c>
      <c r="B168" s="2">
        <f>RSI!B168</f>
        <v>7.0279999999999996</v>
      </c>
      <c r="C168" s="2">
        <f>RSI!I168</f>
        <v>33.868165539791363</v>
      </c>
      <c r="D168" s="2">
        <f>MACD!E168</f>
        <v>6.9771827724345314E-3</v>
      </c>
      <c r="E168" s="2">
        <f>MACD!F168</f>
        <v>1.4095942976551696E-2</v>
      </c>
      <c r="F168" s="2">
        <f>'Moving Avg'!D168</f>
        <v>7.0633999999999997</v>
      </c>
      <c r="G168" s="2">
        <f>'Moving Avg'!F168</f>
        <v>7.0752000000000006</v>
      </c>
      <c r="H168" s="2">
        <f>'Moving Avg'!G168</f>
        <v>7.1528999999999971</v>
      </c>
      <c r="I168" s="2">
        <f>'Moving Avg'!H168</f>
        <v>0</v>
      </c>
      <c r="J168" s="5" t="str">
        <f>OBV!F168</f>
        <v>BEARISH</v>
      </c>
      <c r="K168" s="5" t="str">
        <f>OBV!G168</f>
        <v>WEAK</v>
      </c>
      <c r="L168" s="5" t="str">
        <f>OBV!H168</f>
        <v>CONFIRMED BEARISH</v>
      </c>
      <c r="M168" s="7">
        <f t="shared" si="20"/>
        <v>25</v>
      </c>
      <c r="N168" s="7">
        <f t="shared" si="21"/>
        <v>45</v>
      </c>
      <c r="O168" s="7">
        <f t="shared" si="22"/>
        <v>75</v>
      </c>
      <c r="P168" s="7">
        <f t="shared" si="23"/>
        <v>0</v>
      </c>
      <c r="Q168" s="8">
        <f t="shared" si="24"/>
        <v>35.75</v>
      </c>
      <c r="R168" s="8">
        <f t="shared" si="25"/>
        <v>40.25</v>
      </c>
      <c r="S168" s="8">
        <f t="shared" si="26"/>
        <v>29.25</v>
      </c>
      <c r="T168" s="8">
        <f t="shared" si="27"/>
        <v>36.25</v>
      </c>
      <c r="U168" s="7">
        <f t="shared" si="28"/>
        <v>35.083333333333336</v>
      </c>
      <c r="V168" s="7">
        <f t="shared" si="29"/>
        <v>35.375</v>
      </c>
    </row>
    <row r="169" spans="1:22" ht="13.5" x14ac:dyDescent="0.25">
      <c r="A169" s="3">
        <f>RSI!A169</f>
        <v>42249</v>
      </c>
      <c r="B169" s="2">
        <f>RSI!B169</f>
        <v>7.0279999999999996</v>
      </c>
      <c r="C169" s="2">
        <f>RSI!I169</f>
        <v>33.868165539791363</v>
      </c>
      <c r="D169" s="2">
        <f>MACD!E169</f>
        <v>1.0350301232018744E-2</v>
      </c>
      <c r="E169" s="2">
        <f>MACD!F169</f>
        <v>1.3346814627645106E-2</v>
      </c>
      <c r="F169" s="2">
        <f>'Moving Avg'!D169</f>
        <v>7.0515999999999988</v>
      </c>
      <c r="G169" s="2">
        <f>'Moving Avg'!F169</f>
        <v>7.0752000000000006</v>
      </c>
      <c r="H169" s="2">
        <f>'Moving Avg'!G169</f>
        <v>7.1535799999999981</v>
      </c>
      <c r="I169" s="2">
        <f>'Moving Avg'!H169</f>
        <v>0</v>
      </c>
      <c r="J169" s="5" t="str">
        <f>OBV!F169</f>
        <v>BEARISH</v>
      </c>
      <c r="K169" s="5" t="str">
        <f>OBV!G169</f>
        <v>WEAK</v>
      </c>
      <c r="L169" s="5" t="str">
        <f>OBV!H169</f>
        <v>CONFIRMED BEARISH</v>
      </c>
      <c r="M169" s="7">
        <f t="shared" si="20"/>
        <v>25</v>
      </c>
      <c r="N169" s="7">
        <f t="shared" si="21"/>
        <v>45</v>
      </c>
      <c r="O169" s="7">
        <f t="shared" si="22"/>
        <v>75</v>
      </c>
      <c r="P169" s="7">
        <f t="shared" si="23"/>
        <v>0</v>
      </c>
      <c r="Q169" s="8">
        <f t="shared" si="24"/>
        <v>35.75</v>
      </c>
      <c r="R169" s="8">
        <f t="shared" si="25"/>
        <v>40.25</v>
      </c>
      <c r="S169" s="8">
        <f t="shared" si="26"/>
        <v>29.25</v>
      </c>
      <c r="T169" s="8">
        <f t="shared" si="27"/>
        <v>36.25</v>
      </c>
      <c r="U169" s="7">
        <f t="shared" si="28"/>
        <v>35.083333333333336</v>
      </c>
      <c r="V169" s="7">
        <f t="shared" si="29"/>
        <v>35.375</v>
      </c>
    </row>
    <row r="170" spans="1:22" ht="13.5" x14ac:dyDescent="0.25">
      <c r="A170" s="3">
        <f>RSI!A170</f>
        <v>42250</v>
      </c>
      <c r="B170" s="2">
        <f>RSI!B170</f>
        <v>7.0380000000000003</v>
      </c>
      <c r="C170" s="2">
        <f>RSI!I170</f>
        <v>37.628928621440188</v>
      </c>
      <c r="D170" s="2">
        <f>MACD!E170</f>
        <v>1.2806729640728598E-2</v>
      </c>
      <c r="E170" s="2">
        <f>MACD!F170</f>
        <v>1.3238797630261805E-2</v>
      </c>
      <c r="F170" s="2">
        <f>'Moving Avg'!D170</f>
        <v>7.0417999999999994</v>
      </c>
      <c r="G170" s="2">
        <f>'Moving Avg'!F170</f>
        <v>7.075700000000003</v>
      </c>
      <c r="H170" s="2">
        <f>'Moving Avg'!G170</f>
        <v>7.1544599999999976</v>
      </c>
      <c r="I170" s="2">
        <f>'Moving Avg'!H170</f>
        <v>0</v>
      </c>
      <c r="J170" s="5" t="str">
        <f>OBV!F170</f>
        <v>BULLISH</v>
      </c>
      <c r="K170" s="5" t="str">
        <f>OBV!G170</f>
        <v>NEUTRAL</v>
      </c>
      <c r="L170" s="5" t="str">
        <f>OBV!H170</f>
        <v>BULLISH DIVERGENCE</v>
      </c>
      <c r="M170" s="7">
        <f t="shared" si="20"/>
        <v>25</v>
      </c>
      <c r="N170" s="7">
        <f t="shared" si="21"/>
        <v>45</v>
      </c>
      <c r="O170" s="7">
        <f t="shared" si="22"/>
        <v>75</v>
      </c>
      <c r="P170" s="7">
        <f t="shared" si="23"/>
        <v>66.5</v>
      </c>
      <c r="Q170" s="8">
        <f t="shared" si="24"/>
        <v>45.725000000000001</v>
      </c>
      <c r="R170" s="8">
        <f t="shared" si="25"/>
        <v>56.875</v>
      </c>
      <c r="S170" s="8">
        <f t="shared" si="26"/>
        <v>59.174999999999997</v>
      </c>
      <c r="T170" s="8">
        <f t="shared" si="27"/>
        <v>52.875</v>
      </c>
      <c r="U170" s="7">
        <f t="shared" si="28"/>
        <v>53.92499999999999</v>
      </c>
      <c r="V170" s="7">
        <f t="shared" si="29"/>
        <v>53.662499999999994</v>
      </c>
    </row>
    <row r="171" spans="1:22" ht="13.5" x14ac:dyDescent="0.25">
      <c r="A171" s="3">
        <f>RSI!A171</f>
        <v>42251</v>
      </c>
      <c r="B171" s="2">
        <f>RSI!B171</f>
        <v>7.0380000000000003</v>
      </c>
      <c r="C171" s="2">
        <f>RSI!I171</f>
        <v>37.628928621440188</v>
      </c>
      <c r="D171" s="2">
        <f>MACD!E171</f>
        <v>1.5143740734268718E-2</v>
      </c>
      <c r="E171" s="2">
        <f>MACD!F171</f>
        <v>1.3619786251063188E-2</v>
      </c>
      <c r="F171" s="2">
        <f>'Moving Avg'!D171</f>
        <v>7.0319999999999991</v>
      </c>
      <c r="G171" s="2">
        <f>'Moving Avg'!F171</f>
        <v>7.0732500000000034</v>
      </c>
      <c r="H171" s="2">
        <f>'Moving Avg'!G171</f>
        <v>7.1553399999999989</v>
      </c>
      <c r="I171" s="2">
        <f>'Moving Avg'!H171</f>
        <v>0</v>
      </c>
      <c r="J171" s="5" t="str">
        <f>OBV!F171</f>
        <v>BULLISH</v>
      </c>
      <c r="K171" s="5" t="str">
        <f>OBV!G171</f>
        <v>NEUTRAL</v>
      </c>
      <c r="L171" s="5" t="str">
        <f>OBV!H171</f>
        <v>BULLISH DIVERGENCE</v>
      </c>
      <c r="M171" s="7">
        <f t="shared" si="20"/>
        <v>25</v>
      </c>
      <c r="N171" s="7">
        <f t="shared" si="21"/>
        <v>0</v>
      </c>
      <c r="O171" s="7">
        <f t="shared" si="22"/>
        <v>75</v>
      </c>
      <c r="P171" s="7">
        <f t="shared" si="23"/>
        <v>66.5</v>
      </c>
      <c r="Q171" s="8">
        <f t="shared" si="24"/>
        <v>29.975000000000001</v>
      </c>
      <c r="R171" s="8">
        <f t="shared" si="25"/>
        <v>47.875</v>
      </c>
      <c r="S171" s="8">
        <f t="shared" si="26"/>
        <v>52.424999999999997</v>
      </c>
      <c r="T171" s="8">
        <f t="shared" si="27"/>
        <v>41.625</v>
      </c>
      <c r="U171" s="7">
        <f t="shared" si="28"/>
        <v>43.42499999999999</v>
      </c>
      <c r="V171" s="7">
        <f t="shared" si="29"/>
        <v>42.974999999999994</v>
      </c>
    </row>
    <row r="172" spans="1:22" ht="13.5" x14ac:dyDescent="0.25">
      <c r="A172" s="3">
        <f>RSI!A172</f>
        <v>42254</v>
      </c>
      <c r="B172" s="2">
        <f>RSI!B172</f>
        <v>7.0179999999999998</v>
      </c>
      <c r="C172" s="2">
        <f>RSI!I172</f>
        <v>33.243861623329067</v>
      </c>
      <c r="D172" s="2">
        <f>MACD!E172</f>
        <v>1.8842040129670501E-2</v>
      </c>
      <c r="E172" s="2">
        <f>MACD!F172</f>
        <v>1.4664237026784651E-2</v>
      </c>
      <c r="F172" s="2">
        <f>'Moving Avg'!D172</f>
        <v>7.0299999999999994</v>
      </c>
      <c r="G172" s="2">
        <f>'Moving Avg'!F172</f>
        <v>7.0698000000000025</v>
      </c>
      <c r="H172" s="2">
        <f>'Moving Avg'!G172</f>
        <v>7.1549399999999981</v>
      </c>
      <c r="I172" s="2">
        <f>'Moving Avg'!H172</f>
        <v>0</v>
      </c>
      <c r="J172" s="5" t="str">
        <f>OBV!F172</f>
        <v>BULLISH</v>
      </c>
      <c r="K172" s="5" t="str">
        <f>OBV!G172</f>
        <v>NEUTRAL</v>
      </c>
      <c r="L172" s="5" t="str">
        <f>OBV!H172</f>
        <v>BULLISH DIVERGENCE</v>
      </c>
      <c r="M172" s="7">
        <f t="shared" si="20"/>
        <v>25</v>
      </c>
      <c r="N172" s="7">
        <f t="shared" si="21"/>
        <v>0</v>
      </c>
      <c r="O172" s="7">
        <f t="shared" si="22"/>
        <v>75</v>
      </c>
      <c r="P172" s="7">
        <f t="shared" si="23"/>
        <v>66.5</v>
      </c>
      <c r="Q172" s="8">
        <f t="shared" si="24"/>
        <v>29.975000000000001</v>
      </c>
      <c r="R172" s="8">
        <f t="shared" si="25"/>
        <v>47.875</v>
      </c>
      <c r="S172" s="8">
        <f t="shared" si="26"/>
        <v>52.424999999999997</v>
      </c>
      <c r="T172" s="8">
        <f t="shared" si="27"/>
        <v>41.625</v>
      </c>
      <c r="U172" s="7">
        <f t="shared" si="28"/>
        <v>43.42499999999999</v>
      </c>
      <c r="V172" s="7">
        <f t="shared" si="29"/>
        <v>42.974999999999994</v>
      </c>
    </row>
    <row r="173" spans="1:22" ht="13.5" x14ac:dyDescent="0.25">
      <c r="A173" s="3">
        <f>RSI!A173</f>
        <v>42255</v>
      </c>
      <c r="B173" s="2">
        <f>RSI!B173</f>
        <v>7.0179999999999998</v>
      </c>
      <c r="C173" s="2">
        <f>RSI!I173</f>
        <v>33.243861623329067</v>
      </c>
      <c r="D173" s="2">
        <f>MACD!E173</f>
        <v>2.2311168828294647E-2</v>
      </c>
      <c r="E173" s="2">
        <f>MACD!F173</f>
        <v>1.6193623387086652E-2</v>
      </c>
      <c r="F173" s="2">
        <f>'Moving Avg'!D173</f>
        <v>7.0280000000000005</v>
      </c>
      <c r="G173" s="2">
        <f>'Moving Avg'!F173</f>
        <v>7.0663500000000017</v>
      </c>
      <c r="H173" s="2">
        <f>'Moving Avg'!G173</f>
        <v>7.1533599999999975</v>
      </c>
      <c r="I173" s="2">
        <f>'Moving Avg'!H173</f>
        <v>0</v>
      </c>
      <c r="J173" s="5" t="str">
        <f>OBV!F173</f>
        <v>BULLISH</v>
      </c>
      <c r="K173" s="5" t="str">
        <f>OBV!G173</f>
        <v>NEUTRAL</v>
      </c>
      <c r="L173" s="5" t="str">
        <f>OBV!H173</f>
        <v>BULLISH DIVERGENCE</v>
      </c>
      <c r="M173" s="7">
        <f t="shared" si="20"/>
        <v>25</v>
      </c>
      <c r="N173" s="7">
        <f t="shared" si="21"/>
        <v>0</v>
      </c>
      <c r="O173" s="7">
        <f t="shared" si="22"/>
        <v>75</v>
      </c>
      <c r="P173" s="7">
        <f t="shared" si="23"/>
        <v>66.5</v>
      </c>
      <c r="Q173" s="8">
        <f t="shared" si="24"/>
        <v>29.975000000000001</v>
      </c>
      <c r="R173" s="8">
        <f t="shared" si="25"/>
        <v>47.875</v>
      </c>
      <c r="S173" s="8">
        <f t="shared" si="26"/>
        <v>52.424999999999997</v>
      </c>
      <c r="T173" s="8">
        <f t="shared" si="27"/>
        <v>41.625</v>
      </c>
      <c r="U173" s="7">
        <f t="shared" si="28"/>
        <v>43.42499999999999</v>
      </c>
      <c r="V173" s="7">
        <f t="shared" si="29"/>
        <v>42.974999999999994</v>
      </c>
    </row>
    <row r="174" spans="1:22" ht="13.5" x14ac:dyDescent="0.25">
      <c r="A174" s="3">
        <f>RSI!A174</f>
        <v>42256</v>
      </c>
      <c r="B174" s="2">
        <f>RSI!B174</f>
        <v>7.0330000000000004</v>
      </c>
      <c r="C174" s="2">
        <f>RSI!I174</f>
        <v>39.387776964700862</v>
      </c>
      <c r="D174" s="2">
        <f>MACD!E174</f>
        <v>2.445010249441637E-2</v>
      </c>
      <c r="E174" s="2">
        <f>MACD!F174</f>
        <v>1.7844919208552596E-2</v>
      </c>
      <c r="F174" s="2">
        <f>'Moving Avg'!D174</f>
        <v>7.0290000000000008</v>
      </c>
      <c r="G174" s="2">
        <f>'Moving Avg'!F174</f>
        <v>7.0636500000000009</v>
      </c>
      <c r="H174" s="2">
        <f>'Moving Avg'!G174</f>
        <v>7.1520799999999971</v>
      </c>
      <c r="I174" s="2">
        <f>'Moving Avg'!H174</f>
        <v>0</v>
      </c>
      <c r="J174" s="5" t="str">
        <f>OBV!F174</f>
        <v>BULLISH</v>
      </c>
      <c r="K174" s="5" t="str">
        <f>OBV!G174</f>
        <v>STRONG</v>
      </c>
      <c r="L174" s="5" t="str">
        <f>OBV!H174</f>
        <v>CONFIRMED BULLISH</v>
      </c>
      <c r="M174" s="7">
        <f t="shared" si="20"/>
        <v>25</v>
      </c>
      <c r="N174" s="7">
        <f t="shared" si="21"/>
        <v>0</v>
      </c>
      <c r="O174" s="7">
        <f t="shared" si="22"/>
        <v>75</v>
      </c>
      <c r="P174" s="7">
        <f t="shared" si="23"/>
        <v>100</v>
      </c>
      <c r="Q174" s="8">
        <f t="shared" si="24"/>
        <v>35</v>
      </c>
      <c r="R174" s="8">
        <f t="shared" si="25"/>
        <v>56.25</v>
      </c>
      <c r="S174" s="8">
        <f t="shared" si="26"/>
        <v>67.5</v>
      </c>
      <c r="T174" s="8">
        <f t="shared" si="27"/>
        <v>50</v>
      </c>
      <c r="U174" s="7">
        <f t="shared" si="28"/>
        <v>52.916666666666664</v>
      </c>
      <c r="V174" s="7">
        <f t="shared" si="29"/>
        <v>52.1875</v>
      </c>
    </row>
    <row r="175" spans="1:22" ht="13.5" x14ac:dyDescent="0.25">
      <c r="A175" s="3">
        <f>RSI!A175</f>
        <v>42257</v>
      </c>
      <c r="B175" s="2">
        <f>RSI!B175</f>
        <v>7.0129999999999999</v>
      </c>
      <c r="C175" s="2">
        <f>RSI!I175</f>
        <v>34.790149938583752</v>
      </c>
      <c r="D175" s="2">
        <f>MACD!E175</f>
        <v>2.7944137674490221E-2</v>
      </c>
      <c r="E175" s="2">
        <f>MACD!F175</f>
        <v>1.9864762901740121E-2</v>
      </c>
      <c r="F175" s="2">
        <f>'Moving Avg'!D175</f>
        <v>7.0240000000000009</v>
      </c>
      <c r="G175" s="2">
        <f>'Moving Avg'!F175</f>
        <v>7.0599500000000024</v>
      </c>
      <c r="H175" s="2">
        <f>'Moving Avg'!G175</f>
        <v>7.1491399999999974</v>
      </c>
      <c r="I175" s="2">
        <f>'Moving Avg'!H175</f>
        <v>0</v>
      </c>
      <c r="J175" s="5" t="str">
        <f>OBV!F175</f>
        <v>BEARISH</v>
      </c>
      <c r="K175" s="5" t="str">
        <f>OBV!G175</f>
        <v>WEAK</v>
      </c>
      <c r="L175" s="5" t="str">
        <f>OBV!H175</f>
        <v>CONFIRMED BEARISH</v>
      </c>
      <c r="M175" s="7">
        <f t="shared" si="20"/>
        <v>25</v>
      </c>
      <c r="N175" s="7">
        <f t="shared" si="21"/>
        <v>0</v>
      </c>
      <c r="O175" s="7">
        <f t="shared" si="22"/>
        <v>75</v>
      </c>
      <c r="P175" s="7">
        <f t="shared" si="23"/>
        <v>0</v>
      </c>
      <c r="Q175" s="8">
        <f t="shared" si="24"/>
        <v>20</v>
      </c>
      <c r="R175" s="8">
        <f t="shared" si="25"/>
        <v>31.25</v>
      </c>
      <c r="S175" s="8">
        <f t="shared" si="26"/>
        <v>22.5</v>
      </c>
      <c r="T175" s="8">
        <f t="shared" si="27"/>
        <v>25</v>
      </c>
      <c r="U175" s="7">
        <f t="shared" si="28"/>
        <v>24.583333333333332</v>
      </c>
      <c r="V175" s="7">
        <f t="shared" si="29"/>
        <v>24.6875</v>
      </c>
    </row>
    <row r="176" spans="1:22" ht="13.5" x14ac:dyDescent="0.25">
      <c r="A176" s="3">
        <f>RSI!A176</f>
        <v>42258</v>
      </c>
      <c r="B176" s="2">
        <f>RSI!B176</f>
        <v>7.0129999999999999</v>
      </c>
      <c r="C176" s="2">
        <f>RSI!I176</f>
        <v>34.790149938583752</v>
      </c>
      <c r="D176" s="2">
        <f>MACD!E176</f>
        <v>3.1206482756604537E-2</v>
      </c>
      <c r="E176" s="2">
        <f>MACD!F176</f>
        <v>2.2133106872713006E-2</v>
      </c>
      <c r="F176" s="2">
        <f>'Moving Avg'!D176</f>
        <v>7.0190000000000001</v>
      </c>
      <c r="G176" s="2">
        <f>'Moving Avg'!F176</f>
        <v>7.0562500000000012</v>
      </c>
      <c r="H176" s="2">
        <f>'Moving Avg'!G176</f>
        <v>7.1461999999999977</v>
      </c>
      <c r="I176" s="2">
        <f>'Moving Avg'!H176</f>
        <v>0</v>
      </c>
      <c r="J176" s="5" t="str">
        <f>OBV!F176</f>
        <v>BEARISH</v>
      </c>
      <c r="K176" s="5" t="str">
        <f>OBV!G176</f>
        <v>WEAK</v>
      </c>
      <c r="L176" s="5" t="str">
        <f>OBV!H176</f>
        <v>CONFIRMED BEARISH</v>
      </c>
      <c r="M176" s="7">
        <f t="shared" si="20"/>
        <v>25</v>
      </c>
      <c r="N176" s="7">
        <f t="shared" si="21"/>
        <v>0</v>
      </c>
      <c r="O176" s="7">
        <f t="shared" si="22"/>
        <v>75</v>
      </c>
      <c r="P176" s="7">
        <f t="shared" si="23"/>
        <v>0</v>
      </c>
      <c r="Q176" s="8">
        <f t="shared" si="24"/>
        <v>20</v>
      </c>
      <c r="R176" s="8">
        <f t="shared" si="25"/>
        <v>31.25</v>
      </c>
      <c r="S176" s="8">
        <f t="shared" si="26"/>
        <v>22.5</v>
      </c>
      <c r="T176" s="8">
        <f t="shared" si="27"/>
        <v>25</v>
      </c>
      <c r="U176" s="7">
        <f t="shared" si="28"/>
        <v>24.583333333333332</v>
      </c>
      <c r="V176" s="7">
        <f t="shared" si="29"/>
        <v>24.6875</v>
      </c>
    </row>
    <row r="177" spans="1:22" ht="13.5" x14ac:dyDescent="0.25">
      <c r="A177" s="3">
        <f>RSI!A177</f>
        <v>42261</v>
      </c>
      <c r="B177" s="2">
        <f>RSI!B177</f>
        <v>7.0129999999999999</v>
      </c>
      <c r="C177" s="2">
        <f>RSI!I177</f>
        <v>34.790149938583752</v>
      </c>
      <c r="D177" s="2">
        <f>MACD!E177</f>
        <v>2.5173203459041282E-2</v>
      </c>
      <c r="E177" s="2">
        <f>MACD!F177</f>
        <v>2.2741126189978662E-2</v>
      </c>
      <c r="F177" s="2">
        <f>'Moving Avg'!D177</f>
        <v>7.0179999999999989</v>
      </c>
      <c r="G177" s="2">
        <f>'Moving Avg'!F177</f>
        <v>7.0525500000000019</v>
      </c>
      <c r="H177" s="2">
        <f>'Moving Avg'!G177</f>
        <v>7.1390599999999962</v>
      </c>
      <c r="I177" s="2">
        <f>'Moving Avg'!H177</f>
        <v>0</v>
      </c>
      <c r="J177" s="5" t="str">
        <f>OBV!F177</f>
        <v>BULLISH</v>
      </c>
      <c r="K177" s="5" t="str">
        <f>OBV!G177</f>
        <v>NEUTRAL</v>
      </c>
      <c r="L177" s="5" t="str">
        <f>OBV!H177</f>
        <v>BULLISH DIVERGENCE</v>
      </c>
      <c r="M177" s="7">
        <f t="shared" si="20"/>
        <v>25</v>
      </c>
      <c r="N177" s="7">
        <f t="shared" si="21"/>
        <v>0</v>
      </c>
      <c r="O177" s="7">
        <f t="shared" si="22"/>
        <v>75</v>
      </c>
      <c r="P177" s="7">
        <f t="shared" si="23"/>
        <v>66.5</v>
      </c>
      <c r="Q177" s="8">
        <f t="shared" si="24"/>
        <v>29.975000000000001</v>
      </c>
      <c r="R177" s="8">
        <f t="shared" si="25"/>
        <v>47.875</v>
      </c>
      <c r="S177" s="8">
        <f t="shared" si="26"/>
        <v>52.424999999999997</v>
      </c>
      <c r="T177" s="8">
        <f t="shared" si="27"/>
        <v>41.625</v>
      </c>
      <c r="U177" s="7">
        <f t="shared" si="28"/>
        <v>43.42499999999999</v>
      </c>
      <c r="V177" s="7">
        <f t="shared" si="29"/>
        <v>42.974999999999994</v>
      </c>
    </row>
    <row r="178" spans="1:22" ht="13.5" x14ac:dyDescent="0.25">
      <c r="A178" s="3">
        <f>RSI!A178</f>
        <v>42262</v>
      </c>
      <c r="B178" s="2">
        <f>RSI!B178</f>
        <v>7.0129999999999999</v>
      </c>
      <c r="C178" s="2">
        <f>RSI!I178</f>
        <v>34.790149938583738</v>
      </c>
      <c r="D178" s="2">
        <f>MACD!E178</f>
        <v>2.0330341291900922E-2</v>
      </c>
      <c r="E178" s="2">
        <f>MACD!F178</f>
        <v>2.2258969210363116E-2</v>
      </c>
      <c r="F178" s="2">
        <f>'Moving Avg'!D178</f>
        <v>7.0169999999999986</v>
      </c>
      <c r="G178" s="2">
        <f>'Moving Avg'!F178</f>
        <v>7.0488500000000016</v>
      </c>
      <c r="H178" s="2">
        <f>'Moving Avg'!G178</f>
        <v>7.1319199999999956</v>
      </c>
      <c r="I178" s="2">
        <f>'Moving Avg'!H178</f>
        <v>0</v>
      </c>
      <c r="J178" s="5" t="str">
        <f>OBV!F178</f>
        <v>BULLISH</v>
      </c>
      <c r="K178" s="5" t="str">
        <f>OBV!G178</f>
        <v>NEUTRAL</v>
      </c>
      <c r="L178" s="5" t="str">
        <f>OBV!H178</f>
        <v>BULLISH DIVERGENCE</v>
      </c>
      <c r="M178" s="7">
        <f t="shared" si="20"/>
        <v>25</v>
      </c>
      <c r="N178" s="7">
        <f t="shared" si="21"/>
        <v>45</v>
      </c>
      <c r="O178" s="7">
        <f t="shared" si="22"/>
        <v>75</v>
      </c>
      <c r="P178" s="7">
        <f t="shared" si="23"/>
        <v>66.5</v>
      </c>
      <c r="Q178" s="8">
        <f t="shared" si="24"/>
        <v>45.725000000000001</v>
      </c>
      <c r="R178" s="8">
        <f t="shared" si="25"/>
        <v>56.875</v>
      </c>
      <c r="S178" s="8">
        <f t="shared" si="26"/>
        <v>59.174999999999997</v>
      </c>
      <c r="T178" s="8">
        <f t="shared" si="27"/>
        <v>52.875</v>
      </c>
      <c r="U178" s="7">
        <f t="shared" si="28"/>
        <v>53.92499999999999</v>
      </c>
      <c r="V178" s="7">
        <f t="shared" si="29"/>
        <v>53.662499999999994</v>
      </c>
    </row>
    <row r="179" spans="1:22" ht="13.5" x14ac:dyDescent="0.25">
      <c r="A179" s="3">
        <f>RSI!A179</f>
        <v>42263</v>
      </c>
      <c r="B179" s="2">
        <f>RSI!B179</f>
        <v>7.0039999999999996</v>
      </c>
      <c r="C179" s="2">
        <f>RSI!I179</f>
        <v>32.494363191224437</v>
      </c>
      <c r="D179" s="2">
        <f>MACD!E179</f>
        <v>1.7141998097795152E-2</v>
      </c>
      <c r="E179" s="2">
        <f>MACD!F179</f>
        <v>2.1235574987849525E-2</v>
      </c>
      <c r="F179" s="2">
        <f>'Moving Avg'!D179</f>
        <v>7.0111999999999997</v>
      </c>
      <c r="G179" s="2">
        <f>'Moving Avg'!F179</f>
        <v>7.0447000000000006</v>
      </c>
      <c r="H179" s="2">
        <f>'Moving Avg'!G179</f>
        <v>7.1245999999999956</v>
      </c>
      <c r="I179" s="2">
        <f>'Moving Avg'!H179</f>
        <v>0</v>
      </c>
      <c r="J179" s="5" t="str">
        <f>OBV!F179</f>
        <v>BEARISH</v>
      </c>
      <c r="K179" s="5" t="str">
        <f>OBV!G179</f>
        <v>WEAK</v>
      </c>
      <c r="L179" s="5" t="str">
        <f>OBV!H179</f>
        <v>CONFIRMED BEARISH</v>
      </c>
      <c r="M179" s="7">
        <f t="shared" si="20"/>
        <v>25</v>
      </c>
      <c r="N179" s="7">
        <f t="shared" si="21"/>
        <v>45</v>
      </c>
      <c r="O179" s="7">
        <f t="shared" si="22"/>
        <v>75</v>
      </c>
      <c r="P179" s="7">
        <f t="shared" si="23"/>
        <v>0</v>
      </c>
      <c r="Q179" s="8">
        <f t="shared" si="24"/>
        <v>35.75</v>
      </c>
      <c r="R179" s="8">
        <f t="shared" si="25"/>
        <v>40.25</v>
      </c>
      <c r="S179" s="8">
        <f t="shared" si="26"/>
        <v>29.25</v>
      </c>
      <c r="T179" s="8">
        <f t="shared" si="27"/>
        <v>36.25</v>
      </c>
      <c r="U179" s="7">
        <f t="shared" si="28"/>
        <v>35.083333333333336</v>
      </c>
      <c r="V179" s="7">
        <f t="shared" si="29"/>
        <v>35.375</v>
      </c>
    </row>
    <row r="180" spans="1:22" ht="13.5" x14ac:dyDescent="0.25">
      <c r="A180" s="3">
        <f>RSI!A180</f>
        <v>42264</v>
      </c>
      <c r="B180" s="2">
        <f>RSI!B180</f>
        <v>7.0039999999999996</v>
      </c>
      <c r="C180" s="2">
        <f>RSI!I180</f>
        <v>32.494363191224437</v>
      </c>
      <c r="D180" s="2">
        <f>MACD!E180</f>
        <v>1.6260623822097031E-2</v>
      </c>
      <c r="E180" s="2">
        <f>MACD!F180</f>
        <v>2.0240584754699024E-2</v>
      </c>
      <c r="F180" s="2">
        <f>'Moving Avg'!D180</f>
        <v>7.0093999999999994</v>
      </c>
      <c r="G180" s="2">
        <f>'Moving Avg'!F180</f>
        <v>7.0405500000000005</v>
      </c>
      <c r="H180" s="2">
        <f>'Moving Avg'!G180</f>
        <v>7.1168799999999965</v>
      </c>
      <c r="I180" s="2">
        <f>'Moving Avg'!H180</f>
        <v>0</v>
      </c>
      <c r="J180" s="5" t="str">
        <f>OBV!F180</f>
        <v>BEARISH</v>
      </c>
      <c r="K180" s="5" t="str">
        <f>OBV!G180</f>
        <v>WEAK</v>
      </c>
      <c r="L180" s="5" t="str">
        <f>OBV!H180</f>
        <v>CONFIRMED BEARISH</v>
      </c>
      <c r="M180" s="7">
        <f t="shared" si="20"/>
        <v>25</v>
      </c>
      <c r="N180" s="7">
        <f t="shared" si="21"/>
        <v>45</v>
      </c>
      <c r="O180" s="7">
        <f t="shared" si="22"/>
        <v>75</v>
      </c>
      <c r="P180" s="7">
        <f t="shared" si="23"/>
        <v>0</v>
      </c>
      <c r="Q180" s="8">
        <f t="shared" si="24"/>
        <v>35.75</v>
      </c>
      <c r="R180" s="8">
        <f t="shared" si="25"/>
        <v>40.25</v>
      </c>
      <c r="S180" s="8">
        <f t="shared" si="26"/>
        <v>29.25</v>
      </c>
      <c r="T180" s="8">
        <f t="shared" si="27"/>
        <v>36.25</v>
      </c>
      <c r="U180" s="7">
        <f t="shared" si="28"/>
        <v>35.083333333333336</v>
      </c>
      <c r="V180" s="7">
        <f t="shared" si="29"/>
        <v>35.375</v>
      </c>
    </row>
    <row r="181" spans="1:22" ht="13.5" x14ac:dyDescent="0.25">
      <c r="A181" s="3">
        <f>RSI!A181</f>
        <v>42265</v>
      </c>
      <c r="B181" s="2">
        <f>RSI!B181</f>
        <v>7.0039999999999996</v>
      </c>
      <c r="C181" s="2">
        <f>RSI!I181</f>
        <v>32.494363191224437</v>
      </c>
      <c r="D181" s="2">
        <f>MACD!E181</f>
        <v>1.5772246553990676E-2</v>
      </c>
      <c r="E181" s="2">
        <f>MACD!F181</f>
        <v>1.9346917114557355E-2</v>
      </c>
      <c r="F181" s="2">
        <f>'Moving Avg'!D181</f>
        <v>7.0075999999999992</v>
      </c>
      <c r="G181" s="2">
        <f>'Moving Avg'!F181</f>
        <v>7.0364000000000004</v>
      </c>
      <c r="H181" s="2">
        <f>'Moving Avg'!G181</f>
        <v>7.1093599999999961</v>
      </c>
      <c r="I181" s="2">
        <f>'Moving Avg'!H181</f>
        <v>0</v>
      </c>
      <c r="J181" s="5" t="str">
        <f>OBV!F181</f>
        <v>BEARISH</v>
      </c>
      <c r="K181" s="5" t="str">
        <f>OBV!G181</f>
        <v>WEAK</v>
      </c>
      <c r="L181" s="5" t="str">
        <f>OBV!H181</f>
        <v>CONFIRMED BEARISH</v>
      </c>
      <c r="M181" s="7">
        <f t="shared" si="20"/>
        <v>25</v>
      </c>
      <c r="N181" s="7">
        <f t="shared" si="21"/>
        <v>45</v>
      </c>
      <c r="O181" s="7">
        <f t="shared" si="22"/>
        <v>75</v>
      </c>
      <c r="P181" s="7">
        <f t="shared" si="23"/>
        <v>0</v>
      </c>
      <c r="Q181" s="8">
        <f t="shared" si="24"/>
        <v>35.75</v>
      </c>
      <c r="R181" s="8">
        <f t="shared" si="25"/>
        <v>40.25</v>
      </c>
      <c r="S181" s="8">
        <f t="shared" si="26"/>
        <v>29.25</v>
      </c>
      <c r="T181" s="8">
        <f t="shared" si="27"/>
        <v>36.25</v>
      </c>
      <c r="U181" s="7">
        <f t="shared" si="28"/>
        <v>35.083333333333336</v>
      </c>
      <c r="V181" s="7">
        <f t="shared" si="29"/>
        <v>35.375</v>
      </c>
    </row>
    <row r="182" spans="1:22" ht="13.5" x14ac:dyDescent="0.25">
      <c r="A182" s="3">
        <f>RSI!A182</f>
        <v>42268</v>
      </c>
      <c r="B182" s="2">
        <f>RSI!B182</f>
        <v>6.8029999999999999</v>
      </c>
      <c r="C182" s="2">
        <f>RSI!I182</f>
        <v>11.43886064708677</v>
      </c>
      <c r="D182" s="2">
        <f>MACD!E182</f>
        <v>2.7409304289188974E-2</v>
      </c>
      <c r="E182" s="2">
        <f>MACD!F182</f>
        <v>2.095939454948368E-2</v>
      </c>
      <c r="F182" s="2">
        <f>'Moving Avg'!D182</f>
        <v>6.9655999999999993</v>
      </c>
      <c r="G182" s="2">
        <f>'Moving Avg'!F182</f>
        <v>7.0222000000000007</v>
      </c>
      <c r="H182" s="2">
        <f>'Moving Avg'!G182</f>
        <v>7.100659999999996</v>
      </c>
      <c r="I182" s="2">
        <f>'Moving Avg'!H182</f>
        <v>0</v>
      </c>
      <c r="J182" s="5" t="str">
        <f>OBV!F182</f>
        <v>BEARISH</v>
      </c>
      <c r="K182" s="5" t="str">
        <f>OBV!G182</f>
        <v>WEAK</v>
      </c>
      <c r="L182" s="5" t="str">
        <f>OBV!H182</f>
        <v>CONFIRMED BEARISH</v>
      </c>
      <c r="M182" s="7">
        <f t="shared" si="20"/>
        <v>50</v>
      </c>
      <c r="N182" s="7">
        <f t="shared" si="21"/>
        <v>0</v>
      </c>
      <c r="O182" s="7">
        <f t="shared" si="22"/>
        <v>75</v>
      </c>
      <c r="P182" s="7">
        <f t="shared" si="23"/>
        <v>0</v>
      </c>
      <c r="Q182" s="8">
        <f t="shared" si="24"/>
        <v>28.75</v>
      </c>
      <c r="R182" s="8">
        <f t="shared" si="25"/>
        <v>36.25</v>
      </c>
      <c r="S182" s="8">
        <f t="shared" si="26"/>
        <v>26.25</v>
      </c>
      <c r="T182" s="8">
        <f t="shared" si="27"/>
        <v>31.25</v>
      </c>
      <c r="U182" s="7">
        <f t="shared" si="28"/>
        <v>30.416666666666668</v>
      </c>
      <c r="V182" s="7">
        <f t="shared" si="29"/>
        <v>30.625</v>
      </c>
    </row>
    <row r="183" spans="1:22" ht="13.5" x14ac:dyDescent="0.25">
      <c r="A183" s="3">
        <f>RSI!A183</f>
        <v>42269</v>
      </c>
      <c r="B183" s="2">
        <f>RSI!B183</f>
        <v>6.8029999999999999</v>
      </c>
      <c r="C183" s="2">
        <f>RSI!I183</f>
        <v>11.43886064708677</v>
      </c>
      <c r="D183" s="2">
        <f>MACD!E183</f>
        <v>3.866444292173199E-2</v>
      </c>
      <c r="E183" s="2">
        <f>MACD!F183</f>
        <v>2.4500404223933344E-2</v>
      </c>
      <c r="F183" s="2">
        <f>'Moving Avg'!D183</f>
        <v>6.9236000000000004</v>
      </c>
      <c r="G183" s="2">
        <f>'Moving Avg'!F183</f>
        <v>7.0080000000000009</v>
      </c>
      <c r="H183" s="2">
        <f>'Moving Avg'!G183</f>
        <v>7.0919599999999958</v>
      </c>
      <c r="I183" s="2">
        <f>'Moving Avg'!H183</f>
        <v>0</v>
      </c>
      <c r="J183" s="5" t="str">
        <f>OBV!F183</f>
        <v>BEARISH</v>
      </c>
      <c r="K183" s="5" t="str">
        <f>OBV!G183</f>
        <v>WEAK</v>
      </c>
      <c r="L183" s="5" t="str">
        <f>OBV!H183</f>
        <v>CONFIRMED BEARISH</v>
      </c>
      <c r="M183" s="7">
        <f t="shared" si="20"/>
        <v>50</v>
      </c>
      <c r="N183" s="7">
        <f t="shared" si="21"/>
        <v>0</v>
      </c>
      <c r="O183" s="7">
        <f t="shared" si="22"/>
        <v>75</v>
      </c>
      <c r="P183" s="7">
        <f t="shared" si="23"/>
        <v>0</v>
      </c>
      <c r="Q183" s="8">
        <f t="shared" si="24"/>
        <v>28.75</v>
      </c>
      <c r="R183" s="8">
        <f t="shared" si="25"/>
        <v>36.25</v>
      </c>
      <c r="S183" s="8">
        <f t="shared" si="26"/>
        <v>26.25</v>
      </c>
      <c r="T183" s="8">
        <f t="shared" si="27"/>
        <v>31.25</v>
      </c>
      <c r="U183" s="7">
        <f t="shared" si="28"/>
        <v>30.416666666666668</v>
      </c>
      <c r="V183" s="7">
        <f t="shared" si="29"/>
        <v>30.625</v>
      </c>
    </row>
    <row r="184" spans="1:22" ht="13.5" x14ac:dyDescent="0.25">
      <c r="A184" s="3">
        <f>RSI!A184</f>
        <v>42270</v>
      </c>
      <c r="B184" s="2">
        <f>RSI!B184</f>
        <v>6.8029999999999999</v>
      </c>
      <c r="C184" s="2">
        <f>RSI!I184</f>
        <v>11.43886064708677</v>
      </c>
      <c r="D184" s="2">
        <f>MACD!E184</f>
        <v>5.179978580567024E-2</v>
      </c>
      <c r="E184" s="2">
        <f>MACD!F184</f>
        <v>2.9960280540280722E-2</v>
      </c>
      <c r="F184" s="2">
        <f>'Moving Avg'!D184</f>
        <v>6.8834</v>
      </c>
      <c r="G184" s="2">
        <f>'Moving Avg'!F184</f>
        <v>6.993800000000002</v>
      </c>
      <c r="H184" s="2">
        <f>'Moving Avg'!G184</f>
        <v>7.0832599999999948</v>
      </c>
      <c r="I184" s="2">
        <f>'Moving Avg'!H184</f>
        <v>0</v>
      </c>
      <c r="J184" s="5" t="str">
        <f>OBV!F184</f>
        <v>BEARISH</v>
      </c>
      <c r="K184" s="5" t="str">
        <f>OBV!G184</f>
        <v>WEAK</v>
      </c>
      <c r="L184" s="5" t="str">
        <f>OBV!H184</f>
        <v>CONFIRMED BEARISH</v>
      </c>
      <c r="M184" s="7">
        <f t="shared" si="20"/>
        <v>50</v>
      </c>
      <c r="N184" s="7">
        <f t="shared" si="21"/>
        <v>0</v>
      </c>
      <c r="O184" s="7">
        <f t="shared" si="22"/>
        <v>75</v>
      </c>
      <c r="P184" s="7">
        <f t="shared" si="23"/>
        <v>0</v>
      </c>
      <c r="Q184" s="8">
        <f t="shared" si="24"/>
        <v>28.75</v>
      </c>
      <c r="R184" s="8">
        <f t="shared" si="25"/>
        <v>36.25</v>
      </c>
      <c r="S184" s="8">
        <f t="shared" si="26"/>
        <v>26.25</v>
      </c>
      <c r="T184" s="8">
        <f t="shared" si="27"/>
        <v>31.25</v>
      </c>
      <c r="U184" s="7">
        <f t="shared" si="28"/>
        <v>30.416666666666668</v>
      </c>
      <c r="V184" s="7">
        <f t="shared" si="29"/>
        <v>30.625</v>
      </c>
    </row>
    <row r="185" spans="1:22" ht="13.5" x14ac:dyDescent="0.25">
      <c r="A185" s="3">
        <f>RSI!A185</f>
        <v>42275</v>
      </c>
      <c r="B185" s="2">
        <f>RSI!B185</f>
        <v>6.8029999999999999</v>
      </c>
      <c r="C185" s="2">
        <f>RSI!I185</f>
        <v>11.438860647086756</v>
      </c>
      <c r="D185" s="2">
        <f>MACD!E185</f>
        <v>6.1044857457694057E-2</v>
      </c>
      <c r="E185" s="2">
        <f>MACD!F185</f>
        <v>3.6177195923763394E-2</v>
      </c>
      <c r="F185" s="2">
        <f>'Moving Avg'!D185</f>
        <v>6.8432000000000004</v>
      </c>
      <c r="G185" s="2">
        <f>'Moving Avg'!F185</f>
        <v>6.9796000000000022</v>
      </c>
      <c r="H185" s="2">
        <f>'Moving Avg'!G185</f>
        <v>7.0745599999999955</v>
      </c>
      <c r="I185" s="2">
        <f>'Moving Avg'!H185</f>
        <v>0</v>
      </c>
      <c r="J185" s="5" t="str">
        <f>OBV!F185</f>
        <v>BEARISH</v>
      </c>
      <c r="K185" s="5" t="str">
        <f>OBV!G185</f>
        <v>WEAK</v>
      </c>
      <c r="L185" s="5" t="str">
        <f>OBV!H185</f>
        <v>CONFIRMED BEARISH</v>
      </c>
      <c r="M185" s="7">
        <f t="shared" si="20"/>
        <v>50</v>
      </c>
      <c r="N185" s="7">
        <f t="shared" si="21"/>
        <v>0</v>
      </c>
      <c r="O185" s="7">
        <f t="shared" si="22"/>
        <v>75</v>
      </c>
      <c r="P185" s="7">
        <f t="shared" si="23"/>
        <v>0</v>
      </c>
      <c r="Q185" s="8">
        <f t="shared" si="24"/>
        <v>28.75</v>
      </c>
      <c r="R185" s="8">
        <f t="shared" si="25"/>
        <v>36.25</v>
      </c>
      <c r="S185" s="8">
        <f t="shared" si="26"/>
        <v>26.25</v>
      </c>
      <c r="T185" s="8">
        <f t="shared" si="27"/>
        <v>31.25</v>
      </c>
      <c r="U185" s="7">
        <f t="shared" si="28"/>
        <v>30.416666666666668</v>
      </c>
      <c r="V185" s="7">
        <f t="shared" si="29"/>
        <v>30.625</v>
      </c>
    </row>
    <row r="186" spans="1:22" ht="13.5" x14ac:dyDescent="0.25">
      <c r="A186" s="3">
        <f>RSI!A186</f>
        <v>42276</v>
      </c>
      <c r="B186" s="2">
        <f>RSI!B186</f>
        <v>6.6079999999999997</v>
      </c>
      <c r="C186" s="2">
        <f>RSI!I186</f>
        <v>6.1981057401290656</v>
      </c>
      <c r="D186" s="2">
        <f>MACD!E186</f>
        <v>8.4430086159905215E-2</v>
      </c>
      <c r="E186" s="2">
        <f>MACD!F186</f>
        <v>4.5827773970991761E-2</v>
      </c>
      <c r="F186" s="2">
        <f>'Moving Avg'!D186</f>
        <v>6.7640000000000002</v>
      </c>
      <c r="G186" s="2">
        <f>'Moving Avg'!F186</f>
        <v>6.9556500000000012</v>
      </c>
      <c r="H186" s="2">
        <f>'Moving Avg'!G186</f>
        <v>7.0591199999999956</v>
      </c>
      <c r="I186" s="2">
        <f>'Moving Avg'!H186</f>
        <v>0</v>
      </c>
      <c r="J186" s="5" t="str">
        <f>OBV!F186</f>
        <v>BEARISH</v>
      </c>
      <c r="K186" s="5" t="str">
        <f>OBV!G186</f>
        <v>WEAK</v>
      </c>
      <c r="L186" s="5" t="str">
        <f>OBV!H186</f>
        <v>CONFIRMED BEARISH</v>
      </c>
      <c r="M186" s="7">
        <f t="shared" si="20"/>
        <v>50</v>
      </c>
      <c r="N186" s="7">
        <f t="shared" si="21"/>
        <v>0</v>
      </c>
      <c r="O186" s="7">
        <f t="shared" si="22"/>
        <v>75</v>
      </c>
      <c r="P186" s="7">
        <f t="shared" si="23"/>
        <v>0</v>
      </c>
      <c r="Q186" s="8">
        <f t="shared" si="24"/>
        <v>28.75</v>
      </c>
      <c r="R186" s="8">
        <f t="shared" si="25"/>
        <v>36.25</v>
      </c>
      <c r="S186" s="8">
        <f t="shared" si="26"/>
        <v>26.25</v>
      </c>
      <c r="T186" s="8">
        <f t="shared" si="27"/>
        <v>31.25</v>
      </c>
      <c r="U186" s="7">
        <f t="shared" si="28"/>
        <v>30.416666666666668</v>
      </c>
      <c r="V186" s="7">
        <f t="shared" si="29"/>
        <v>30.625</v>
      </c>
    </row>
    <row r="187" spans="1:22" ht="13.5" x14ac:dyDescent="0.25">
      <c r="A187" s="3">
        <f>RSI!A187</f>
        <v>42277</v>
      </c>
      <c r="B187" s="2">
        <f>RSI!B187</f>
        <v>6.593</v>
      </c>
      <c r="C187" s="2">
        <f>RSI!I187</f>
        <v>5.9714673515672985</v>
      </c>
      <c r="D187" s="2">
        <f>MACD!E187</f>
        <v>0.10751617604158081</v>
      </c>
      <c r="E187" s="2">
        <f>MACD!F187</f>
        <v>5.8165454385109575E-2</v>
      </c>
      <c r="F187" s="2">
        <f>'Moving Avg'!D187</f>
        <v>6.7219999999999995</v>
      </c>
      <c r="G187" s="2">
        <f>'Moving Avg'!F187</f>
        <v>6.9338999999999995</v>
      </c>
      <c r="H187" s="2">
        <f>'Moving Avg'!G187</f>
        <v>7.0434799999999971</v>
      </c>
      <c r="I187" s="2">
        <f>'Moving Avg'!H187</f>
        <v>0</v>
      </c>
      <c r="J187" s="5" t="str">
        <f>OBV!F187</f>
        <v>BEARISH</v>
      </c>
      <c r="K187" s="5" t="str">
        <f>OBV!G187</f>
        <v>WEAK</v>
      </c>
      <c r="L187" s="5" t="str">
        <f>OBV!H187</f>
        <v>CONFIRMED BEARISH</v>
      </c>
      <c r="M187" s="7">
        <f t="shared" si="20"/>
        <v>50</v>
      </c>
      <c r="N187" s="7">
        <f t="shared" si="21"/>
        <v>0</v>
      </c>
      <c r="O187" s="7">
        <f t="shared" si="22"/>
        <v>75</v>
      </c>
      <c r="P187" s="7">
        <f t="shared" si="23"/>
        <v>0</v>
      </c>
      <c r="Q187" s="8">
        <f t="shared" si="24"/>
        <v>28.75</v>
      </c>
      <c r="R187" s="8">
        <f t="shared" si="25"/>
        <v>36.25</v>
      </c>
      <c r="S187" s="8">
        <f t="shared" si="26"/>
        <v>26.25</v>
      </c>
      <c r="T187" s="8">
        <f t="shared" si="27"/>
        <v>31.25</v>
      </c>
      <c r="U187" s="7">
        <f t="shared" si="28"/>
        <v>30.416666666666668</v>
      </c>
      <c r="V187" s="7">
        <f t="shared" si="29"/>
        <v>30.625</v>
      </c>
    </row>
    <row r="188" spans="1:22" ht="13.5" x14ac:dyDescent="0.25">
      <c r="A188" s="3">
        <f>RSI!A188</f>
        <v>42278</v>
      </c>
      <c r="B188" s="2">
        <f>RSI!B188</f>
        <v>6.5490000000000004</v>
      </c>
      <c r="C188" s="2">
        <f>RSI!I188</f>
        <v>5.3531262958284742</v>
      </c>
      <c r="D188" s="2">
        <f>MACD!E188</f>
        <v>0.13242389687717715</v>
      </c>
      <c r="E188" s="2">
        <f>MACD!F188</f>
        <v>7.3017142883523095E-2</v>
      </c>
      <c r="F188" s="2">
        <f>'Moving Avg'!D188</f>
        <v>6.6712000000000007</v>
      </c>
      <c r="G188" s="2">
        <f>'Moving Avg'!F188</f>
        <v>6.9099500000000003</v>
      </c>
      <c r="H188" s="2">
        <f>'Moving Avg'!G188</f>
        <v>7.0269599999999972</v>
      </c>
      <c r="I188" s="2">
        <f>'Moving Avg'!H188</f>
        <v>0</v>
      </c>
      <c r="J188" s="5" t="str">
        <f>OBV!F188</f>
        <v>BEARISH</v>
      </c>
      <c r="K188" s="5" t="str">
        <f>OBV!G188</f>
        <v>WEAK</v>
      </c>
      <c r="L188" s="5" t="str">
        <f>OBV!H188</f>
        <v>CONFIRMED BEARISH</v>
      </c>
      <c r="M188" s="7">
        <f t="shared" si="20"/>
        <v>50</v>
      </c>
      <c r="N188" s="7">
        <f t="shared" si="21"/>
        <v>0</v>
      </c>
      <c r="O188" s="7">
        <f t="shared" si="22"/>
        <v>75</v>
      </c>
      <c r="P188" s="7">
        <f t="shared" si="23"/>
        <v>0</v>
      </c>
      <c r="Q188" s="8">
        <f t="shared" si="24"/>
        <v>28.75</v>
      </c>
      <c r="R188" s="8">
        <f t="shared" si="25"/>
        <v>36.25</v>
      </c>
      <c r="S188" s="8">
        <f t="shared" si="26"/>
        <v>26.25</v>
      </c>
      <c r="T188" s="8">
        <f t="shared" si="27"/>
        <v>31.25</v>
      </c>
      <c r="U188" s="7">
        <f t="shared" si="28"/>
        <v>30.416666666666668</v>
      </c>
      <c r="V188" s="7">
        <f t="shared" si="29"/>
        <v>30.625</v>
      </c>
    </row>
    <row r="189" spans="1:22" ht="13.5" x14ac:dyDescent="0.25">
      <c r="A189" s="3">
        <f>RSI!A189</f>
        <v>42279</v>
      </c>
      <c r="B189" s="2">
        <f>RSI!B189</f>
        <v>6.5490000000000004</v>
      </c>
      <c r="C189" s="2">
        <f>RSI!I189</f>
        <v>5.3531262958284742</v>
      </c>
      <c r="D189" s="2">
        <f>MACD!E189</f>
        <v>0.1543325226386596</v>
      </c>
      <c r="E189" s="2">
        <f>MACD!F189</f>
        <v>8.9280218834550396E-2</v>
      </c>
      <c r="F189" s="2">
        <f>'Moving Avg'!D189</f>
        <v>6.6203999999999992</v>
      </c>
      <c r="G189" s="2">
        <f>'Moving Avg'!F189</f>
        <v>6.8860000000000001</v>
      </c>
      <c r="H189" s="2">
        <f>'Moving Avg'!G189</f>
        <v>7.0104399999999973</v>
      </c>
      <c r="I189" s="2">
        <f>'Moving Avg'!H189</f>
        <v>0</v>
      </c>
      <c r="J189" s="5" t="str">
        <f>OBV!F189</f>
        <v>BEARISH</v>
      </c>
      <c r="K189" s="5" t="str">
        <f>OBV!G189</f>
        <v>WEAK</v>
      </c>
      <c r="L189" s="5" t="str">
        <f>OBV!H189</f>
        <v>CONFIRMED BEARISH</v>
      </c>
      <c r="M189" s="7">
        <f t="shared" si="20"/>
        <v>50</v>
      </c>
      <c r="N189" s="7">
        <f t="shared" si="21"/>
        <v>0</v>
      </c>
      <c r="O189" s="7">
        <f t="shared" si="22"/>
        <v>75</v>
      </c>
      <c r="P189" s="7">
        <f t="shared" si="23"/>
        <v>0</v>
      </c>
      <c r="Q189" s="8">
        <f t="shared" si="24"/>
        <v>28.75</v>
      </c>
      <c r="R189" s="8">
        <f t="shared" si="25"/>
        <v>36.25</v>
      </c>
      <c r="S189" s="8">
        <f t="shared" si="26"/>
        <v>26.25</v>
      </c>
      <c r="T189" s="8">
        <f t="shared" si="27"/>
        <v>31.25</v>
      </c>
      <c r="U189" s="7">
        <f t="shared" si="28"/>
        <v>30.416666666666668</v>
      </c>
      <c r="V189" s="7">
        <f t="shared" si="29"/>
        <v>30.625</v>
      </c>
    </row>
    <row r="190" spans="1:22" ht="13.5" x14ac:dyDescent="0.25">
      <c r="A190" s="3">
        <f>RSI!A190</f>
        <v>42282</v>
      </c>
      <c r="B190" s="2">
        <f>RSI!B190</f>
        <v>6.407</v>
      </c>
      <c r="C190" s="2">
        <f>RSI!I190</f>
        <v>3.8579096876813708</v>
      </c>
      <c r="D190" s="2">
        <f>MACD!E190</f>
        <v>0.18544232888895351</v>
      </c>
      <c r="E190" s="2">
        <f>MACD!F190</f>
        <v>0.10851264084543102</v>
      </c>
      <c r="F190" s="2">
        <f>'Moving Avg'!D190</f>
        <v>6.5412000000000008</v>
      </c>
      <c r="G190" s="2">
        <f>'Moving Avg'!F190</f>
        <v>6.8544500000000017</v>
      </c>
      <c r="H190" s="2">
        <f>'Moving Avg'!G190</f>
        <v>6.9910799999999984</v>
      </c>
      <c r="I190" s="2">
        <f>'Moving Avg'!H190</f>
        <v>0</v>
      </c>
      <c r="J190" s="5" t="str">
        <f>OBV!F190</f>
        <v>BEARISH</v>
      </c>
      <c r="K190" s="5" t="str">
        <f>OBV!G190</f>
        <v>WEAK</v>
      </c>
      <c r="L190" s="5" t="str">
        <f>OBV!H190</f>
        <v>CONFIRMED BEARISH</v>
      </c>
      <c r="M190" s="7">
        <f t="shared" si="20"/>
        <v>50</v>
      </c>
      <c r="N190" s="7">
        <f t="shared" si="21"/>
        <v>0</v>
      </c>
      <c r="O190" s="7">
        <f t="shared" si="22"/>
        <v>75</v>
      </c>
      <c r="P190" s="7">
        <f t="shared" si="23"/>
        <v>0</v>
      </c>
      <c r="Q190" s="8">
        <f t="shared" si="24"/>
        <v>28.75</v>
      </c>
      <c r="R190" s="8">
        <f t="shared" si="25"/>
        <v>36.25</v>
      </c>
      <c r="S190" s="8">
        <f t="shared" si="26"/>
        <v>26.25</v>
      </c>
      <c r="T190" s="8">
        <f t="shared" si="27"/>
        <v>31.25</v>
      </c>
      <c r="U190" s="7">
        <f t="shared" si="28"/>
        <v>30.416666666666668</v>
      </c>
      <c r="V190" s="7">
        <f t="shared" si="29"/>
        <v>30.625</v>
      </c>
    </row>
    <row r="191" spans="1:22" ht="13.5" x14ac:dyDescent="0.25">
      <c r="A191" s="3">
        <f>RSI!A191</f>
        <v>42283</v>
      </c>
      <c r="B191" s="2">
        <f>RSI!B191</f>
        <v>6.407</v>
      </c>
      <c r="C191" s="2">
        <f>RSI!I191</f>
        <v>3.8579096876813708</v>
      </c>
      <c r="D191" s="2">
        <f>MACD!E191</f>
        <v>0.2145062246247802</v>
      </c>
      <c r="E191" s="2">
        <f>MACD!F191</f>
        <v>0.12971135760130087</v>
      </c>
      <c r="F191" s="2">
        <f>'Moving Avg'!D191</f>
        <v>6.5009999999999994</v>
      </c>
      <c r="G191" s="2">
        <f>'Moving Avg'!F191</f>
        <v>6.8229000000000015</v>
      </c>
      <c r="H191" s="2">
        <f>'Moving Avg'!G191</f>
        <v>6.9717199999999995</v>
      </c>
      <c r="I191" s="2">
        <f>'Moving Avg'!H191</f>
        <v>0</v>
      </c>
      <c r="J191" s="5" t="str">
        <f>OBV!F191</f>
        <v>BEARISH</v>
      </c>
      <c r="K191" s="5" t="str">
        <f>OBV!G191</f>
        <v>WEAK</v>
      </c>
      <c r="L191" s="5" t="str">
        <f>OBV!H191</f>
        <v>CONFIRMED BEARISH</v>
      </c>
      <c r="M191" s="7">
        <f t="shared" si="20"/>
        <v>50</v>
      </c>
      <c r="N191" s="7">
        <f t="shared" si="21"/>
        <v>0</v>
      </c>
      <c r="O191" s="7">
        <f t="shared" si="22"/>
        <v>75</v>
      </c>
      <c r="P191" s="7">
        <f t="shared" si="23"/>
        <v>0</v>
      </c>
      <c r="Q191" s="8">
        <f t="shared" si="24"/>
        <v>28.75</v>
      </c>
      <c r="R191" s="8">
        <f t="shared" si="25"/>
        <v>36.25</v>
      </c>
      <c r="S191" s="8">
        <f t="shared" si="26"/>
        <v>26.25</v>
      </c>
      <c r="T191" s="8">
        <f t="shared" si="27"/>
        <v>31.25</v>
      </c>
      <c r="U191" s="7">
        <f t="shared" si="28"/>
        <v>30.416666666666668</v>
      </c>
      <c r="V191" s="7">
        <f t="shared" si="29"/>
        <v>30.625</v>
      </c>
    </row>
    <row r="192" spans="1:22" ht="13.5" x14ac:dyDescent="0.25">
      <c r="A192" s="3">
        <f>RSI!A192</f>
        <v>42284</v>
      </c>
      <c r="B192" s="2">
        <f>RSI!B192</f>
        <v>6.407</v>
      </c>
      <c r="C192" s="2">
        <f>RSI!I192</f>
        <v>3.8579096876813708</v>
      </c>
      <c r="D192" s="2">
        <f>MACD!E192</f>
        <v>0.21071290960726863</v>
      </c>
      <c r="E192" s="2">
        <f>MACD!F192</f>
        <v>0.14591166800249444</v>
      </c>
      <c r="F192" s="2">
        <f>'Moving Avg'!D192</f>
        <v>6.4638000000000009</v>
      </c>
      <c r="G192" s="2">
        <f>'Moving Avg'!F192</f>
        <v>6.7923500000000008</v>
      </c>
      <c r="H192" s="2">
        <f>'Moving Avg'!G192</f>
        <v>6.9567599999999983</v>
      </c>
      <c r="I192" s="2">
        <f>'Moving Avg'!H192</f>
        <v>0</v>
      </c>
      <c r="J192" s="5" t="str">
        <f>OBV!F192</f>
        <v>BEARISH</v>
      </c>
      <c r="K192" s="5" t="str">
        <f>OBV!G192</f>
        <v>WEAK</v>
      </c>
      <c r="L192" s="5" t="str">
        <f>OBV!H192</f>
        <v>CONFIRMED BEARISH</v>
      </c>
      <c r="M192" s="7">
        <f t="shared" si="20"/>
        <v>50</v>
      </c>
      <c r="N192" s="7">
        <f t="shared" si="21"/>
        <v>0</v>
      </c>
      <c r="O192" s="7">
        <f t="shared" si="22"/>
        <v>75</v>
      </c>
      <c r="P192" s="7">
        <f t="shared" si="23"/>
        <v>0</v>
      </c>
      <c r="Q192" s="8">
        <f t="shared" si="24"/>
        <v>28.75</v>
      </c>
      <c r="R192" s="8">
        <f t="shared" si="25"/>
        <v>36.25</v>
      </c>
      <c r="S192" s="8">
        <f t="shared" si="26"/>
        <v>26.25</v>
      </c>
      <c r="T192" s="8">
        <f t="shared" si="27"/>
        <v>31.25</v>
      </c>
      <c r="U192" s="7">
        <f t="shared" si="28"/>
        <v>30.416666666666668</v>
      </c>
      <c r="V192" s="7">
        <f t="shared" si="29"/>
        <v>30.625</v>
      </c>
    </row>
    <row r="193" spans="1:22" ht="13.5" x14ac:dyDescent="0.25">
      <c r="A193" s="3">
        <f>RSI!A193</f>
        <v>42285</v>
      </c>
      <c r="B193" s="2">
        <f>RSI!B193</f>
        <v>6.407</v>
      </c>
      <c r="C193" s="2">
        <f>RSI!I193</f>
        <v>3.8579096876813708</v>
      </c>
      <c r="D193" s="2">
        <f>MACD!E193</f>
        <v>0.20985247294560239</v>
      </c>
      <c r="E193" s="2">
        <f>MACD!F193</f>
        <v>0.15869982899111604</v>
      </c>
      <c r="F193" s="2">
        <f>'Moving Avg'!D193</f>
        <v>6.4353999999999996</v>
      </c>
      <c r="G193" s="2">
        <f>'Moving Avg'!F193</f>
        <v>6.7618000000000009</v>
      </c>
      <c r="H193" s="2">
        <f>'Moving Avg'!G193</f>
        <v>6.943159999999998</v>
      </c>
      <c r="I193" s="2">
        <f>'Moving Avg'!H193</f>
        <v>0</v>
      </c>
      <c r="J193" s="5" t="str">
        <f>OBV!F193</f>
        <v>BEARISH</v>
      </c>
      <c r="K193" s="5" t="str">
        <f>OBV!G193</f>
        <v>WEAK</v>
      </c>
      <c r="L193" s="5" t="str">
        <f>OBV!H193</f>
        <v>CONFIRMED BEARISH</v>
      </c>
      <c r="M193" s="7">
        <f t="shared" si="20"/>
        <v>50</v>
      </c>
      <c r="N193" s="7">
        <f t="shared" si="21"/>
        <v>0</v>
      </c>
      <c r="O193" s="7">
        <f t="shared" si="22"/>
        <v>75</v>
      </c>
      <c r="P193" s="7">
        <f t="shared" si="23"/>
        <v>0</v>
      </c>
      <c r="Q193" s="8">
        <f t="shared" si="24"/>
        <v>28.75</v>
      </c>
      <c r="R193" s="8">
        <f t="shared" si="25"/>
        <v>36.25</v>
      </c>
      <c r="S193" s="8">
        <f t="shared" si="26"/>
        <v>26.25</v>
      </c>
      <c r="T193" s="8">
        <f t="shared" si="27"/>
        <v>31.25</v>
      </c>
      <c r="U193" s="7">
        <f t="shared" si="28"/>
        <v>30.416666666666668</v>
      </c>
      <c r="V193" s="7">
        <f t="shared" si="29"/>
        <v>30.625</v>
      </c>
    </row>
    <row r="194" spans="1:22" ht="13.5" x14ac:dyDescent="0.25">
      <c r="A194" s="3">
        <f>RSI!A194</f>
        <v>42286</v>
      </c>
      <c r="B194" s="2">
        <f>RSI!B194</f>
        <v>6.4509999999999996</v>
      </c>
      <c r="C194" s="2">
        <f>RSI!I194</f>
        <v>13.883005926498313</v>
      </c>
      <c r="D194" s="2">
        <f>MACD!E194</f>
        <v>0.20804042173836468</v>
      </c>
      <c r="E194" s="2">
        <f>MACD!F194</f>
        <v>0.16856794754056578</v>
      </c>
      <c r="F194" s="2">
        <f>'Moving Avg'!D194</f>
        <v>6.4157999999999999</v>
      </c>
      <c r="G194" s="2">
        <f>'Moving Avg'!F194</f>
        <v>6.7326999999999995</v>
      </c>
      <c r="H194" s="2">
        <f>'Moving Avg'!G194</f>
        <v>6.9303399999999975</v>
      </c>
      <c r="I194" s="2">
        <f>'Moving Avg'!H194</f>
        <v>0</v>
      </c>
      <c r="J194" s="5" t="str">
        <f>OBV!F194</f>
        <v>BULLISH</v>
      </c>
      <c r="K194" s="5" t="str">
        <f>OBV!G194</f>
        <v>NEUTRAL</v>
      </c>
      <c r="L194" s="5" t="str">
        <f>OBV!H194</f>
        <v>BULLISH DIVERGENCE</v>
      </c>
      <c r="M194" s="7">
        <f t="shared" ref="M194:M257" si="30">IF(C194&lt;30,50, IF(C194&gt;70, 0, 25))</f>
        <v>50</v>
      </c>
      <c r="N194" s="7">
        <f t="shared" ref="N194:N257" si="31">IF(E194-D194&gt;0.02, 100, IF(E194-D194&lt;0,0,45))</f>
        <v>0</v>
      </c>
      <c r="O194" s="7">
        <f t="shared" ref="O194:O257" si="32">IF(F194-I194&gt;10,100,IF(F194-I194&gt;5,75, IF(F194-I194&gt;0,50,0)))</f>
        <v>75</v>
      </c>
      <c r="P194" s="7">
        <f t="shared" ref="P194:P257" si="33">IF(L194="confirmed bullish", 34, IF(L194="bullish divergence",17, 0))+IF(J194="bullish",33,IF(J194="bearish",0,16.5))+IF(K194="strong",33,IF(K194="weak",0,16.5))</f>
        <v>66.5</v>
      </c>
      <c r="Q194" s="8">
        <f t="shared" si="24"/>
        <v>38.725000000000001</v>
      </c>
      <c r="R194" s="8">
        <f t="shared" si="25"/>
        <v>52.875</v>
      </c>
      <c r="S194" s="8">
        <f t="shared" si="26"/>
        <v>56.174999999999997</v>
      </c>
      <c r="T194" s="8">
        <f t="shared" si="27"/>
        <v>47.875</v>
      </c>
      <c r="U194" s="7">
        <f t="shared" si="28"/>
        <v>49.258333333333326</v>
      </c>
      <c r="V194" s="7">
        <f t="shared" si="29"/>
        <v>48.912499999999994</v>
      </c>
    </row>
    <row r="195" spans="1:22" ht="13.5" x14ac:dyDescent="0.25">
      <c r="A195" s="3">
        <f>RSI!A195</f>
        <v>42289</v>
      </c>
      <c r="B195" s="2">
        <f>RSI!B195</f>
        <v>6.4269999999999996</v>
      </c>
      <c r="C195" s="2">
        <f>RSI!I195</f>
        <v>13.081727696410198</v>
      </c>
      <c r="D195" s="2">
        <f>MACD!E195</f>
        <v>0.2100390662712881</v>
      </c>
      <c r="E195" s="2">
        <f>MACD!F195</f>
        <v>0.17686217128671025</v>
      </c>
      <c r="F195" s="2">
        <f>'Moving Avg'!D195</f>
        <v>6.4198000000000004</v>
      </c>
      <c r="G195" s="2">
        <f>'Moving Avg'!F195</f>
        <v>6.7033999999999994</v>
      </c>
      <c r="H195" s="2">
        <f>'Moving Avg'!G195</f>
        <v>6.9170399999999983</v>
      </c>
      <c r="I195" s="2">
        <f>'Moving Avg'!H195</f>
        <v>0</v>
      </c>
      <c r="J195" s="5" t="str">
        <f>OBV!F195</f>
        <v>BULLISH</v>
      </c>
      <c r="K195" s="5" t="str">
        <f>OBV!G195</f>
        <v>NEUTRAL</v>
      </c>
      <c r="L195" s="5" t="str">
        <f>OBV!H195</f>
        <v>CONFIRMED BULLISH</v>
      </c>
      <c r="M195" s="7">
        <f t="shared" si="30"/>
        <v>50</v>
      </c>
      <c r="N195" s="7">
        <f t="shared" si="31"/>
        <v>0</v>
      </c>
      <c r="O195" s="7">
        <f t="shared" si="32"/>
        <v>75</v>
      </c>
      <c r="P195" s="7">
        <f t="shared" si="33"/>
        <v>83.5</v>
      </c>
      <c r="Q195" s="8">
        <f t="shared" ref="Q195:Q258" si="34">0.35*M195+N195*0.35+O195*0.15+P195*0.15</f>
        <v>41.274999999999999</v>
      </c>
      <c r="R195" s="8">
        <f t="shared" ref="R195:R258" si="35">M195*0.2+N195*0.2+O195*0.35+P195*0.25</f>
        <v>57.125</v>
      </c>
      <c r="S195" s="8">
        <f t="shared" ref="S195:S258" si="36">M195*0.15+N195*0.15+O195*0.25+P195*0.45</f>
        <v>63.825000000000003</v>
      </c>
      <c r="T195" s="8">
        <f t="shared" ref="T195:T258" si="37">0.25*SUM(M195:P195)</f>
        <v>52.125</v>
      </c>
      <c r="U195" s="7">
        <f t="shared" ref="U195:U258" si="38">SUM(Q195:S195)/3</f>
        <v>54.07500000000001</v>
      </c>
      <c r="V195" s="7">
        <f t="shared" ref="V195:V258" si="39">SUM(Q195:T195)/4</f>
        <v>53.587500000000006</v>
      </c>
    </row>
    <row r="196" spans="1:22" ht="13.5" x14ac:dyDescent="0.25">
      <c r="A196" s="3">
        <f>RSI!A196</f>
        <v>42290</v>
      </c>
      <c r="B196" s="2">
        <f>RSI!B196</f>
        <v>6.4269999999999996</v>
      </c>
      <c r="C196" s="2">
        <f>RSI!I196</f>
        <v>13.081727696410198</v>
      </c>
      <c r="D196" s="2">
        <f>MACD!E196</f>
        <v>0.1834962485546745</v>
      </c>
      <c r="E196" s="2">
        <f>MACD!F196</f>
        <v>0.17818898674030312</v>
      </c>
      <c r="F196" s="2">
        <f>'Moving Avg'!D196</f>
        <v>6.4238</v>
      </c>
      <c r="G196" s="2">
        <f>'Moving Avg'!F196</f>
        <v>6.6740999999999984</v>
      </c>
      <c r="H196" s="2">
        <f>'Moving Avg'!G196</f>
        <v>6.90482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CONFIRMED BULLISH</v>
      </c>
      <c r="M196" s="7">
        <f t="shared" si="30"/>
        <v>50</v>
      </c>
      <c r="N196" s="7">
        <f t="shared" si="31"/>
        <v>0</v>
      </c>
      <c r="O196" s="7">
        <f t="shared" si="32"/>
        <v>75</v>
      </c>
      <c r="P196" s="7">
        <f t="shared" si="33"/>
        <v>83.5</v>
      </c>
      <c r="Q196" s="8">
        <f t="shared" si="34"/>
        <v>41.274999999999999</v>
      </c>
      <c r="R196" s="8">
        <f t="shared" si="35"/>
        <v>57.125</v>
      </c>
      <c r="S196" s="8">
        <f t="shared" si="36"/>
        <v>63.825000000000003</v>
      </c>
      <c r="T196" s="8">
        <f t="shared" si="37"/>
        <v>52.125</v>
      </c>
      <c r="U196" s="7">
        <f t="shared" si="38"/>
        <v>54.07500000000001</v>
      </c>
      <c r="V196" s="7">
        <f t="shared" si="39"/>
        <v>53.587500000000006</v>
      </c>
    </row>
    <row r="197" spans="1:22" ht="13.5" x14ac:dyDescent="0.25">
      <c r="A197" s="3">
        <f>RSI!A197</f>
        <v>42293</v>
      </c>
      <c r="B197" s="2">
        <f>RSI!B197</f>
        <v>6.4269999999999996</v>
      </c>
      <c r="C197" s="2">
        <f>RSI!I197</f>
        <v>13.081727696410198</v>
      </c>
      <c r="D197" s="2">
        <f>MACD!E197</f>
        <v>0.16036445406382782</v>
      </c>
      <c r="E197" s="2">
        <f>MACD!F197</f>
        <v>0.17462408020500808</v>
      </c>
      <c r="F197" s="2">
        <f>'Moving Avg'!D197</f>
        <v>6.4277999999999995</v>
      </c>
      <c r="G197" s="2">
        <f>'Moving Avg'!F197</f>
        <v>6.6447999999999983</v>
      </c>
      <c r="H197" s="2">
        <f>'Moving Avg'!G197</f>
        <v>6.8930000000000007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CONFIRMED BULLISH</v>
      </c>
      <c r="M197" s="7">
        <f t="shared" si="30"/>
        <v>50</v>
      </c>
      <c r="N197" s="7">
        <f t="shared" si="31"/>
        <v>45</v>
      </c>
      <c r="O197" s="7">
        <f t="shared" si="32"/>
        <v>75</v>
      </c>
      <c r="P197" s="7">
        <f t="shared" si="33"/>
        <v>83.5</v>
      </c>
      <c r="Q197" s="8">
        <f t="shared" si="34"/>
        <v>57.024999999999999</v>
      </c>
      <c r="R197" s="8">
        <f t="shared" si="35"/>
        <v>66.125</v>
      </c>
      <c r="S197" s="8">
        <f t="shared" si="36"/>
        <v>70.575000000000003</v>
      </c>
      <c r="T197" s="8">
        <f t="shared" si="37"/>
        <v>63.375</v>
      </c>
      <c r="U197" s="7">
        <f t="shared" si="38"/>
        <v>64.575000000000003</v>
      </c>
      <c r="V197" s="7">
        <f t="shared" si="39"/>
        <v>64.275000000000006</v>
      </c>
    </row>
    <row r="198" spans="1:22" ht="13.5" x14ac:dyDescent="0.25">
      <c r="A198" s="3">
        <f>RSI!A198</f>
        <v>42296</v>
      </c>
      <c r="B198" s="2">
        <f>RSI!B198</f>
        <v>6.4269999999999996</v>
      </c>
      <c r="C198" s="2">
        <f>RSI!I198</f>
        <v>13.081727696410198</v>
      </c>
      <c r="D198" s="2">
        <f>MACD!E198</f>
        <v>0.13553624522839147</v>
      </c>
      <c r="E198" s="2">
        <f>MACD!F198</f>
        <v>0.16680651320968476</v>
      </c>
      <c r="F198" s="2">
        <f>'Moving Avg'!D198</f>
        <v>6.4318</v>
      </c>
      <c r="G198" s="2">
        <f>'Moving Avg'!F198</f>
        <v>6.615499999999999</v>
      </c>
      <c r="H198" s="2">
        <f>'Moving Avg'!G198</f>
        <v>6.8807800000000006</v>
      </c>
      <c r="I198" s="2">
        <f>'Moving Avg'!H198</f>
        <v>0</v>
      </c>
      <c r="J198" s="5" t="str">
        <f>OBV!F198</f>
        <v>BULLISH</v>
      </c>
      <c r="K198" s="5" t="str">
        <f>OBV!G198</f>
        <v>NEUTRAL</v>
      </c>
      <c r="L198" s="5" t="str">
        <f>OBV!H198</f>
        <v>CONFIRMED BULLISH</v>
      </c>
      <c r="M198" s="7">
        <f t="shared" si="30"/>
        <v>50</v>
      </c>
      <c r="N198" s="7">
        <f t="shared" si="31"/>
        <v>100</v>
      </c>
      <c r="O198" s="7">
        <f t="shared" si="32"/>
        <v>75</v>
      </c>
      <c r="P198" s="7">
        <f t="shared" si="33"/>
        <v>83.5</v>
      </c>
      <c r="Q198" s="8">
        <f t="shared" si="34"/>
        <v>76.275000000000006</v>
      </c>
      <c r="R198" s="8">
        <f t="shared" si="35"/>
        <v>77.125</v>
      </c>
      <c r="S198" s="8">
        <f t="shared" si="36"/>
        <v>78.825000000000003</v>
      </c>
      <c r="T198" s="8">
        <f t="shared" si="37"/>
        <v>77.125</v>
      </c>
      <c r="U198" s="7">
        <f t="shared" si="38"/>
        <v>77.408333333333346</v>
      </c>
      <c r="V198" s="7">
        <f t="shared" si="39"/>
        <v>77.337500000000006</v>
      </c>
    </row>
    <row r="199" spans="1:22" ht="13.5" x14ac:dyDescent="0.25">
      <c r="A199" s="3">
        <f>RSI!A199</f>
        <v>42297</v>
      </c>
      <c r="B199" s="2">
        <f>RSI!B199</f>
        <v>6.4269999999999996</v>
      </c>
      <c r="C199" s="2">
        <f>RSI!I199</f>
        <v>13.081727696410198</v>
      </c>
      <c r="D199" s="2">
        <f>MACD!E199</f>
        <v>0.11592968565386563</v>
      </c>
      <c r="E199" s="2">
        <f>MACD!F199</f>
        <v>0.15663114769852093</v>
      </c>
      <c r="F199" s="2">
        <f>'Moving Avg'!D199</f>
        <v>6.4269999999999996</v>
      </c>
      <c r="G199" s="2">
        <f>'Moving Avg'!F199</f>
        <v>6.586649999999997</v>
      </c>
      <c r="H199" s="2">
        <f>'Moving Avg'!G199</f>
        <v>6.8687600000000009</v>
      </c>
      <c r="I199" s="2">
        <f>'Moving Avg'!H199</f>
        <v>0</v>
      </c>
      <c r="J199" s="5" t="str">
        <f>OBV!F199</f>
        <v>BEARISH</v>
      </c>
      <c r="K199" s="5" t="str">
        <f>OBV!G199</f>
        <v>WEAK</v>
      </c>
      <c r="L199" s="5" t="str">
        <f>OBV!H199</f>
        <v>CONFIRMED BEARISH</v>
      </c>
      <c r="M199" s="7">
        <f t="shared" si="30"/>
        <v>50</v>
      </c>
      <c r="N199" s="7">
        <f t="shared" si="31"/>
        <v>100</v>
      </c>
      <c r="O199" s="7">
        <f t="shared" si="32"/>
        <v>75</v>
      </c>
      <c r="P199" s="7">
        <f t="shared" si="33"/>
        <v>0</v>
      </c>
      <c r="Q199" s="8">
        <f t="shared" si="34"/>
        <v>63.75</v>
      </c>
      <c r="R199" s="8">
        <f t="shared" si="35"/>
        <v>56.25</v>
      </c>
      <c r="S199" s="8">
        <f t="shared" si="36"/>
        <v>41.25</v>
      </c>
      <c r="T199" s="8">
        <f t="shared" si="37"/>
        <v>56.25</v>
      </c>
      <c r="U199" s="7">
        <f t="shared" si="38"/>
        <v>53.75</v>
      </c>
      <c r="V199" s="7">
        <f t="shared" si="39"/>
        <v>54.375</v>
      </c>
    </row>
    <row r="200" spans="1:22" ht="13.5" x14ac:dyDescent="0.25">
      <c r="A200" s="3">
        <f>RSI!A200</f>
        <v>42298</v>
      </c>
      <c r="B200" s="2">
        <f>RSI!B200</f>
        <v>6.4269999999999996</v>
      </c>
      <c r="C200" s="2">
        <f>RSI!I200</f>
        <v>13.081727696410198</v>
      </c>
      <c r="D200" s="2">
        <f>MACD!E200</f>
        <v>7.8791444555260881E-2</v>
      </c>
      <c r="E200" s="2">
        <f>MACD!F200</f>
        <v>0.14106320706986894</v>
      </c>
      <c r="F200" s="2">
        <f>'Moving Avg'!D200</f>
        <v>6.4269999999999996</v>
      </c>
      <c r="G200" s="2">
        <f>'Moving Avg'!F200</f>
        <v>6.5577999999999976</v>
      </c>
      <c r="H200" s="2">
        <f>'Moving Avg'!G200</f>
        <v>6.8567400000000021</v>
      </c>
      <c r="I200" s="2">
        <f>'Moving Avg'!H200</f>
        <v>0</v>
      </c>
      <c r="J200" s="5" t="str">
        <f>OBV!F200</f>
        <v>NEUTRAL</v>
      </c>
      <c r="K200" s="5" t="str">
        <f>OBV!G200</f>
        <v>NEUTRAL</v>
      </c>
      <c r="L200" s="5" t="str">
        <f>OBV!H200</f>
        <v>NEUTRAL</v>
      </c>
      <c r="M200" s="7">
        <f t="shared" si="30"/>
        <v>50</v>
      </c>
      <c r="N200" s="7">
        <f t="shared" si="31"/>
        <v>100</v>
      </c>
      <c r="O200" s="7">
        <f t="shared" si="32"/>
        <v>75</v>
      </c>
      <c r="P200" s="7">
        <f t="shared" si="33"/>
        <v>33</v>
      </c>
      <c r="Q200" s="8">
        <f t="shared" si="34"/>
        <v>68.7</v>
      </c>
      <c r="R200" s="8">
        <f t="shared" si="35"/>
        <v>64.5</v>
      </c>
      <c r="S200" s="8">
        <f t="shared" si="36"/>
        <v>56.1</v>
      </c>
      <c r="T200" s="8">
        <f t="shared" si="37"/>
        <v>64.5</v>
      </c>
      <c r="U200" s="7">
        <f t="shared" si="38"/>
        <v>63.099999999999994</v>
      </c>
      <c r="V200" s="7">
        <f t="shared" si="39"/>
        <v>63.449999999999996</v>
      </c>
    </row>
    <row r="201" spans="1:22" ht="13.5" x14ac:dyDescent="0.25">
      <c r="A201" s="3">
        <f>RSI!A201</f>
        <v>42299</v>
      </c>
      <c r="B201" s="2">
        <f>RSI!B201</f>
        <v>6.4269999999999996</v>
      </c>
      <c r="C201" s="2">
        <f>RSI!I201</f>
        <v>13.081727696410198</v>
      </c>
      <c r="D201" s="2">
        <f>MACD!E201</f>
        <v>4.8568703585639028E-2</v>
      </c>
      <c r="E201" s="2">
        <f>MACD!F201</f>
        <v>0.12256430637302296</v>
      </c>
      <c r="F201" s="2">
        <f>'Moving Avg'!D201</f>
        <v>6.4269999999999996</v>
      </c>
      <c r="G201" s="2">
        <f>'Moving Avg'!F201</f>
        <v>6.5289499999999965</v>
      </c>
      <c r="H201" s="2">
        <f>'Moving Avg'!G201</f>
        <v>6.8435400000000017</v>
      </c>
      <c r="I201" s="2">
        <f>'Moving Avg'!H201</f>
        <v>6.1599449999999925</v>
      </c>
      <c r="J201" s="5" t="str">
        <f>OBV!F201</f>
        <v>NEUTRAL</v>
      </c>
      <c r="K201" s="5" t="str">
        <f>OBV!G201</f>
        <v>NEUTRAL</v>
      </c>
      <c r="L201" s="5" t="str">
        <f>OBV!H201</f>
        <v>NEUTRAL</v>
      </c>
      <c r="M201" s="7">
        <f t="shared" si="30"/>
        <v>50</v>
      </c>
      <c r="N201" s="7">
        <f t="shared" si="31"/>
        <v>100</v>
      </c>
      <c r="O201" s="7">
        <f t="shared" si="32"/>
        <v>50</v>
      </c>
      <c r="P201" s="7">
        <f t="shared" si="33"/>
        <v>33</v>
      </c>
      <c r="Q201" s="8">
        <f t="shared" si="34"/>
        <v>64.95</v>
      </c>
      <c r="R201" s="8">
        <f t="shared" si="35"/>
        <v>55.75</v>
      </c>
      <c r="S201" s="8">
        <f t="shared" si="36"/>
        <v>49.85</v>
      </c>
      <c r="T201" s="8">
        <f t="shared" si="37"/>
        <v>58.25</v>
      </c>
      <c r="U201" s="7">
        <f t="shared" si="38"/>
        <v>56.85</v>
      </c>
      <c r="V201" s="7">
        <f t="shared" si="39"/>
        <v>57.2</v>
      </c>
    </row>
    <row r="202" spans="1:22" ht="13.5" x14ac:dyDescent="0.25">
      <c r="A202" s="3">
        <f>RSI!A202</f>
        <v>42300</v>
      </c>
      <c r="B202" s="2">
        <f>RSI!B202</f>
        <v>6.4169999999999998</v>
      </c>
      <c r="C202" s="2">
        <f>RSI!I202</f>
        <v>12.5737482537575</v>
      </c>
      <c r="D202" s="2">
        <f>MACD!E202</f>
        <v>2.4849248938947355E-2</v>
      </c>
      <c r="E202" s="2">
        <f>MACD!F202</f>
        <v>0.10302129488620784</v>
      </c>
      <c r="F202" s="2">
        <f>'Moving Avg'!D202</f>
        <v>6.4249999999999998</v>
      </c>
      <c r="G202" s="2">
        <f>'Moving Avg'!F202</f>
        <v>6.5096499999999962</v>
      </c>
      <c r="H202" s="2">
        <f>'Moving Avg'!G202</f>
        <v>6.830140000000001</v>
      </c>
      <c r="I202" s="2">
        <f>'Moving Avg'!H202</f>
        <v>6.1705099999999922</v>
      </c>
      <c r="J202" s="5" t="str">
        <f>OBV!F202</f>
        <v>BEARISH</v>
      </c>
      <c r="K202" s="5" t="str">
        <f>OBV!G202</f>
        <v>WEAK</v>
      </c>
      <c r="L202" s="5" t="str">
        <f>OBV!H202</f>
        <v>CONFIRMED BEARISH</v>
      </c>
      <c r="M202" s="7">
        <f t="shared" si="30"/>
        <v>50</v>
      </c>
      <c r="N202" s="7">
        <f t="shared" si="31"/>
        <v>100</v>
      </c>
      <c r="O202" s="7">
        <f t="shared" si="32"/>
        <v>50</v>
      </c>
      <c r="P202" s="7">
        <f t="shared" si="33"/>
        <v>0</v>
      </c>
      <c r="Q202" s="8">
        <f t="shared" si="34"/>
        <v>60</v>
      </c>
      <c r="R202" s="8">
        <f t="shared" si="35"/>
        <v>47.5</v>
      </c>
      <c r="S202" s="8">
        <f t="shared" si="36"/>
        <v>35</v>
      </c>
      <c r="T202" s="8">
        <f t="shared" si="37"/>
        <v>50</v>
      </c>
      <c r="U202" s="7">
        <f t="shared" si="38"/>
        <v>47.5</v>
      </c>
      <c r="V202" s="7">
        <f t="shared" si="39"/>
        <v>48.125</v>
      </c>
    </row>
    <row r="203" spans="1:22" ht="13.5" x14ac:dyDescent="0.25">
      <c r="A203" s="3">
        <f>RSI!A203</f>
        <v>42303</v>
      </c>
      <c r="B203" s="2">
        <f>RSI!B203</f>
        <v>6.2460000000000004</v>
      </c>
      <c r="C203" s="2">
        <f>RSI!I203</f>
        <v>7.331239011949549</v>
      </c>
      <c r="D203" s="2">
        <f>MACD!E203</f>
        <v>1.8535154854628644E-2</v>
      </c>
      <c r="E203" s="2">
        <f>MACD!F203</f>
        <v>8.6124066879892006E-2</v>
      </c>
      <c r="F203" s="2">
        <f>'Moving Avg'!D203</f>
        <v>6.3888000000000007</v>
      </c>
      <c r="G203" s="2">
        <f>'Moving Avg'!F203</f>
        <v>6.4817999999999971</v>
      </c>
      <c r="H203" s="2">
        <f>'Moving Avg'!G203</f>
        <v>6.8133200000000009</v>
      </c>
      <c r="I203" s="2">
        <f>'Moving Avg'!H203</f>
        <v>6.1792599999999922</v>
      </c>
      <c r="J203" s="5" t="str">
        <f>OBV!F203</f>
        <v>BEARISH</v>
      </c>
      <c r="K203" s="5" t="str">
        <f>OBV!G203</f>
        <v>WEAK</v>
      </c>
      <c r="L203" s="5" t="str">
        <f>OBV!H203</f>
        <v>CONFIRMED BEARISH</v>
      </c>
      <c r="M203" s="7">
        <f t="shared" si="30"/>
        <v>50</v>
      </c>
      <c r="N203" s="7">
        <f t="shared" si="31"/>
        <v>100</v>
      </c>
      <c r="O203" s="7">
        <f t="shared" si="32"/>
        <v>50</v>
      </c>
      <c r="P203" s="7">
        <f t="shared" si="33"/>
        <v>0</v>
      </c>
      <c r="Q203" s="8">
        <f t="shared" si="34"/>
        <v>60</v>
      </c>
      <c r="R203" s="8">
        <f t="shared" si="35"/>
        <v>47.5</v>
      </c>
      <c r="S203" s="8">
        <f t="shared" si="36"/>
        <v>35</v>
      </c>
      <c r="T203" s="8">
        <f t="shared" si="37"/>
        <v>50</v>
      </c>
      <c r="U203" s="7">
        <f t="shared" si="38"/>
        <v>47.5</v>
      </c>
      <c r="V203" s="7">
        <f t="shared" si="39"/>
        <v>48.125</v>
      </c>
    </row>
    <row r="204" spans="1:22" ht="13.5" x14ac:dyDescent="0.25">
      <c r="A204" s="3">
        <f>RSI!A204</f>
        <v>42304</v>
      </c>
      <c r="B204" s="2">
        <f>RSI!B204</f>
        <v>6.4169999999999998</v>
      </c>
      <c r="C204" s="2">
        <f>RSI!I204</f>
        <v>36.046987186420154</v>
      </c>
      <c r="D204" s="2">
        <f>MACD!E204</f>
        <v>9.3143101463484257E-3</v>
      </c>
      <c r="E204" s="2">
        <f>MACD!F204</f>
        <v>7.0762115533183303E-2</v>
      </c>
      <c r="F204" s="2">
        <f>'Moving Avg'!D204</f>
        <v>6.3868000000000009</v>
      </c>
      <c r="G204" s="2">
        <f>'Moving Avg'!F204</f>
        <v>6.4624999999999959</v>
      </c>
      <c r="H204" s="2">
        <f>'Moving Avg'!G204</f>
        <v>6.799920000000002</v>
      </c>
      <c r="I204" s="2">
        <f>'Moving Avg'!H204</f>
        <v>6.1893099999999928</v>
      </c>
      <c r="J204" s="5" t="str">
        <f>OBV!F204</f>
        <v>BEARISH</v>
      </c>
      <c r="K204" s="5" t="str">
        <f>OBV!G204</f>
        <v>WEAK</v>
      </c>
      <c r="L204" s="5" t="str">
        <f>OBV!H204</f>
        <v>CONFIRMED BEARISH</v>
      </c>
      <c r="M204" s="7">
        <f t="shared" si="30"/>
        <v>25</v>
      </c>
      <c r="N204" s="7">
        <f t="shared" si="31"/>
        <v>100</v>
      </c>
      <c r="O204" s="7">
        <f t="shared" si="32"/>
        <v>50</v>
      </c>
      <c r="P204" s="7">
        <f t="shared" si="33"/>
        <v>0</v>
      </c>
      <c r="Q204" s="8">
        <f t="shared" si="34"/>
        <v>51.25</v>
      </c>
      <c r="R204" s="8">
        <f t="shared" si="35"/>
        <v>42.5</v>
      </c>
      <c r="S204" s="8">
        <f t="shared" si="36"/>
        <v>31.25</v>
      </c>
      <c r="T204" s="8">
        <f t="shared" si="37"/>
        <v>43.75</v>
      </c>
      <c r="U204" s="7">
        <f t="shared" si="38"/>
        <v>41.666666666666664</v>
      </c>
      <c r="V204" s="7">
        <f t="shared" si="39"/>
        <v>42.1875</v>
      </c>
    </row>
    <row r="205" spans="1:22" ht="13.5" x14ac:dyDescent="0.25">
      <c r="A205" s="3">
        <f>RSI!A205</f>
        <v>42305</v>
      </c>
      <c r="B205" s="2">
        <f>RSI!B205</f>
        <v>6.4169999999999998</v>
      </c>
      <c r="C205" s="2">
        <f>RSI!I205</f>
        <v>36.046987186420154</v>
      </c>
      <c r="D205" s="2">
        <f>MACD!E205</f>
        <v>-1.3209876751965055E-3</v>
      </c>
      <c r="E205" s="2">
        <f>MACD!F205</f>
        <v>5.634549489150735E-2</v>
      </c>
      <c r="F205" s="2">
        <f>'Moving Avg'!D205</f>
        <v>6.3848000000000003</v>
      </c>
      <c r="G205" s="2">
        <f>'Moving Avg'!F205</f>
        <v>6.4431999999999974</v>
      </c>
      <c r="H205" s="2">
        <f>'Moving Avg'!G205</f>
        <v>6.786520000000003</v>
      </c>
      <c r="I205" s="2">
        <f>'Moving Avg'!H205</f>
        <v>6.1988199999999916</v>
      </c>
      <c r="J205" s="5" t="str">
        <f>OBV!F205</f>
        <v>BEARISH</v>
      </c>
      <c r="K205" s="5" t="str">
        <f>OBV!G205</f>
        <v>WEAK</v>
      </c>
      <c r="L205" s="5" t="str">
        <f>OBV!H205</f>
        <v>CONFIRMED BEARISH</v>
      </c>
      <c r="M205" s="7">
        <f t="shared" si="30"/>
        <v>25</v>
      </c>
      <c r="N205" s="7">
        <f t="shared" si="31"/>
        <v>100</v>
      </c>
      <c r="O205" s="7">
        <f t="shared" si="32"/>
        <v>50</v>
      </c>
      <c r="P205" s="7">
        <f t="shared" si="33"/>
        <v>0</v>
      </c>
      <c r="Q205" s="8">
        <f t="shared" si="34"/>
        <v>51.25</v>
      </c>
      <c r="R205" s="8">
        <f t="shared" si="35"/>
        <v>42.5</v>
      </c>
      <c r="S205" s="8">
        <f t="shared" si="36"/>
        <v>31.25</v>
      </c>
      <c r="T205" s="8">
        <f t="shared" si="37"/>
        <v>43.75</v>
      </c>
      <c r="U205" s="7">
        <f t="shared" si="38"/>
        <v>41.666666666666664</v>
      </c>
      <c r="V205" s="7">
        <f t="shared" si="39"/>
        <v>42.1875</v>
      </c>
    </row>
    <row r="206" spans="1:22" ht="13.5" x14ac:dyDescent="0.25">
      <c r="A206" s="3">
        <f>RSI!A206</f>
        <v>42306</v>
      </c>
      <c r="B206" s="2">
        <f>RSI!B206</f>
        <v>6.4169999999999998</v>
      </c>
      <c r="C206" s="2">
        <f>RSI!I206</f>
        <v>36.046987186420154</v>
      </c>
      <c r="D206" s="2">
        <f>MACD!E206</f>
        <v>-9.5244718638687331E-3</v>
      </c>
      <c r="E206" s="2">
        <f>MACD!F206</f>
        <v>4.3171501540432138E-2</v>
      </c>
      <c r="F206" s="2">
        <f>'Moving Avg'!D206</f>
        <v>6.3828000000000005</v>
      </c>
      <c r="G206" s="2">
        <f>'Moving Avg'!F206</f>
        <v>6.4336499999999974</v>
      </c>
      <c r="H206" s="2">
        <f>'Moving Avg'!G206</f>
        <v>6.7731200000000014</v>
      </c>
      <c r="I206" s="2">
        <f>'Moving Avg'!H206</f>
        <v>6.2083049999999913</v>
      </c>
      <c r="J206" s="5" t="str">
        <f>OBV!F206</f>
        <v>BEARISH</v>
      </c>
      <c r="K206" s="5" t="str">
        <f>OBV!G206</f>
        <v>WEAK</v>
      </c>
      <c r="L206" s="5" t="str">
        <f>OBV!H206</f>
        <v>CONFIRMED BEARISH</v>
      </c>
      <c r="M206" s="7">
        <f t="shared" si="30"/>
        <v>25</v>
      </c>
      <c r="N206" s="7">
        <f t="shared" si="31"/>
        <v>100</v>
      </c>
      <c r="O206" s="7">
        <f t="shared" si="32"/>
        <v>50</v>
      </c>
      <c r="P206" s="7">
        <f t="shared" si="33"/>
        <v>0</v>
      </c>
      <c r="Q206" s="8">
        <f t="shared" si="34"/>
        <v>51.25</v>
      </c>
      <c r="R206" s="8">
        <f t="shared" si="35"/>
        <v>42.5</v>
      </c>
      <c r="S206" s="8">
        <f t="shared" si="36"/>
        <v>31.25</v>
      </c>
      <c r="T206" s="8">
        <f t="shared" si="37"/>
        <v>43.75</v>
      </c>
      <c r="U206" s="7">
        <f t="shared" si="38"/>
        <v>41.666666666666664</v>
      </c>
      <c r="V206" s="7">
        <f t="shared" si="39"/>
        <v>42.1875</v>
      </c>
    </row>
    <row r="207" spans="1:22" ht="13.5" x14ac:dyDescent="0.25">
      <c r="A207" s="3">
        <f>RSI!A207</f>
        <v>42307</v>
      </c>
      <c r="B207" s="2">
        <f>RSI!B207</f>
        <v>6.4029999999999996</v>
      </c>
      <c r="C207" s="2">
        <f>RSI!I207</f>
        <v>34.939868894879424</v>
      </c>
      <c r="D207" s="2">
        <f>MACD!E207</f>
        <v>-1.4692164924920093E-2</v>
      </c>
      <c r="E207" s="2">
        <f>MACD!F207</f>
        <v>3.1598768247361693E-2</v>
      </c>
      <c r="F207" s="2">
        <f>'Moving Avg'!D207</f>
        <v>6.38</v>
      </c>
      <c r="G207" s="2">
        <f>'Moving Avg'!F207</f>
        <v>6.4241499999999991</v>
      </c>
      <c r="H207" s="2">
        <f>'Moving Avg'!G207</f>
        <v>6.7594400000000014</v>
      </c>
      <c r="I207" s="2">
        <f>'Moving Avg'!H207</f>
        <v>6.217719999999991</v>
      </c>
      <c r="J207" s="5" t="str">
        <f>OBV!F207</f>
        <v>BEARISH</v>
      </c>
      <c r="K207" s="5" t="str">
        <f>OBV!G207</f>
        <v>WEAK</v>
      </c>
      <c r="L207" s="5" t="str">
        <f>OBV!H207</f>
        <v>CONFIRMED BEARISH</v>
      </c>
      <c r="M207" s="7">
        <f t="shared" si="30"/>
        <v>25</v>
      </c>
      <c r="N207" s="7">
        <f t="shared" si="31"/>
        <v>100</v>
      </c>
      <c r="O207" s="7">
        <f t="shared" si="32"/>
        <v>50</v>
      </c>
      <c r="P207" s="7">
        <f t="shared" si="33"/>
        <v>0</v>
      </c>
      <c r="Q207" s="8">
        <f t="shared" si="34"/>
        <v>51.25</v>
      </c>
      <c r="R207" s="8">
        <f t="shared" si="35"/>
        <v>42.5</v>
      </c>
      <c r="S207" s="8">
        <f t="shared" si="36"/>
        <v>31.25</v>
      </c>
      <c r="T207" s="8">
        <f t="shared" si="37"/>
        <v>43.75</v>
      </c>
      <c r="U207" s="7">
        <f t="shared" si="38"/>
        <v>41.666666666666664</v>
      </c>
      <c r="V207" s="7">
        <f t="shared" si="39"/>
        <v>42.1875</v>
      </c>
    </row>
    <row r="208" spans="1:22" ht="13.5" x14ac:dyDescent="0.25">
      <c r="A208" s="3">
        <f>RSI!A208</f>
        <v>42310</v>
      </c>
      <c r="B208" s="2">
        <f>RSI!B208</f>
        <v>6.4029999999999996</v>
      </c>
      <c r="C208" s="2">
        <f>RSI!I208</f>
        <v>34.939868894879424</v>
      </c>
      <c r="D208" s="2">
        <f>MACD!E208</f>
        <v>-1.8299990942271194E-2</v>
      </c>
      <c r="E208" s="2">
        <f>MACD!F208</f>
        <v>2.1619016409435116E-2</v>
      </c>
      <c r="F208" s="2">
        <f>'Moving Avg'!D208</f>
        <v>6.4113999999999987</v>
      </c>
      <c r="G208" s="2">
        <f>'Moving Avg'!F208</f>
        <v>6.4168499999999993</v>
      </c>
      <c r="H208" s="2">
        <f>'Moving Avg'!G208</f>
        <v>6.7457600000000015</v>
      </c>
      <c r="I208" s="2">
        <f>'Moving Avg'!H208</f>
        <v>6.2271349999999925</v>
      </c>
      <c r="J208" s="5" t="str">
        <f>OBV!F208</f>
        <v>BULLISH</v>
      </c>
      <c r="K208" s="5" t="str">
        <f>OBV!G208</f>
        <v>NEUTRAL</v>
      </c>
      <c r="L208" s="5" t="str">
        <f>OBV!H208</f>
        <v>CONFIRMED BULLISH</v>
      </c>
      <c r="M208" s="7">
        <f t="shared" si="30"/>
        <v>25</v>
      </c>
      <c r="N208" s="7">
        <f t="shared" si="31"/>
        <v>100</v>
      </c>
      <c r="O208" s="7">
        <f t="shared" si="32"/>
        <v>50</v>
      </c>
      <c r="P208" s="7">
        <f t="shared" si="33"/>
        <v>83.5</v>
      </c>
      <c r="Q208" s="8">
        <f t="shared" si="34"/>
        <v>63.774999999999999</v>
      </c>
      <c r="R208" s="8">
        <f t="shared" si="35"/>
        <v>63.375</v>
      </c>
      <c r="S208" s="8">
        <f t="shared" si="36"/>
        <v>68.825000000000003</v>
      </c>
      <c r="T208" s="8">
        <f t="shared" si="37"/>
        <v>64.625</v>
      </c>
      <c r="U208" s="7">
        <f t="shared" si="38"/>
        <v>65.325000000000003</v>
      </c>
      <c r="V208" s="7">
        <f t="shared" si="39"/>
        <v>65.150000000000006</v>
      </c>
    </row>
    <row r="209" spans="1:22" ht="13.5" x14ac:dyDescent="0.25">
      <c r="A209" s="3">
        <f>RSI!A209</f>
        <v>42311</v>
      </c>
      <c r="B209" s="2">
        <f>RSI!B209</f>
        <v>6.4029999999999996</v>
      </c>
      <c r="C209" s="2">
        <f>RSI!I209</f>
        <v>34.939868894879424</v>
      </c>
      <c r="D209" s="2">
        <f>MACD!E209</f>
        <v>-2.0644584079028583E-2</v>
      </c>
      <c r="E209" s="2">
        <f>MACD!F209</f>
        <v>1.3166296311742376E-2</v>
      </c>
      <c r="F209" s="2">
        <f>'Moving Avg'!D209</f>
        <v>6.4085999999999999</v>
      </c>
      <c r="G209" s="2">
        <f>'Moving Avg'!F209</f>
        <v>6.4095500000000003</v>
      </c>
      <c r="H209" s="2">
        <f>'Moving Avg'!G209</f>
        <v>6.7320800000000007</v>
      </c>
      <c r="I209" s="2">
        <f>'Moving Avg'!H209</f>
        <v>6.2365749999999931</v>
      </c>
      <c r="J209" s="5" t="str">
        <f>OBV!F209</f>
        <v>BEARISH</v>
      </c>
      <c r="K209" s="5" t="str">
        <f>OBV!G209</f>
        <v>WEAK</v>
      </c>
      <c r="L209" s="5" t="str">
        <f>OBV!H209</f>
        <v>CONFIRMED BEARISH</v>
      </c>
      <c r="M209" s="7">
        <f t="shared" si="30"/>
        <v>25</v>
      </c>
      <c r="N209" s="7">
        <f t="shared" si="31"/>
        <v>100</v>
      </c>
      <c r="O209" s="7">
        <f t="shared" si="32"/>
        <v>50</v>
      </c>
      <c r="P209" s="7">
        <f t="shared" si="33"/>
        <v>0</v>
      </c>
      <c r="Q209" s="8">
        <f t="shared" si="34"/>
        <v>51.25</v>
      </c>
      <c r="R209" s="8">
        <f t="shared" si="35"/>
        <v>42.5</v>
      </c>
      <c r="S209" s="8">
        <f t="shared" si="36"/>
        <v>31.25</v>
      </c>
      <c r="T209" s="8">
        <f t="shared" si="37"/>
        <v>43.75</v>
      </c>
      <c r="U209" s="7">
        <f t="shared" si="38"/>
        <v>41.666666666666664</v>
      </c>
      <c r="V209" s="7">
        <f t="shared" si="39"/>
        <v>42.1875</v>
      </c>
    </row>
    <row r="210" spans="1:22" ht="13.5" x14ac:dyDescent="0.25">
      <c r="A210" s="3">
        <f>RSI!A210</f>
        <v>42312</v>
      </c>
      <c r="B210" s="2">
        <f>RSI!B210</f>
        <v>6.4029999999999996</v>
      </c>
      <c r="C210" s="2">
        <f>RSI!I210</f>
        <v>34.939868894879424</v>
      </c>
      <c r="D210" s="2">
        <f>MACD!E210</f>
        <v>-2.1972745834847096E-2</v>
      </c>
      <c r="E210" s="2">
        <f>MACD!F210</f>
        <v>6.1384878824244813E-3</v>
      </c>
      <c r="F210" s="2">
        <f>'Moving Avg'!D210</f>
        <v>6.4057999999999993</v>
      </c>
      <c r="G210" s="2">
        <f>'Moving Avg'!F210</f>
        <v>6.4093500000000008</v>
      </c>
      <c r="H210" s="2">
        <f>'Moving Avg'!G210</f>
        <v>6.7183999999999999</v>
      </c>
      <c r="I210" s="2">
        <f>'Moving Avg'!H210</f>
        <v>6.2459899999999937</v>
      </c>
      <c r="J210" s="5" t="str">
        <f>OBV!F210</f>
        <v>BEARISH</v>
      </c>
      <c r="K210" s="5" t="str">
        <f>OBV!G210</f>
        <v>WEAK</v>
      </c>
      <c r="L210" s="5" t="str">
        <f>OBV!H210</f>
        <v>CONFIRMED BEARISH</v>
      </c>
      <c r="M210" s="7">
        <f t="shared" si="30"/>
        <v>25</v>
      </c>
      <c r="N210" s="7">
        <f t="shared" si="31"/>
        <v>100</v>
      </c>
      <c r="O210" s="7">
        <f t="shared" si="32"/>
        <v>50</v>
      </c>
      <c r="P210" s="7">
        <f t="shared" si="33"/>
        <v>0</v>
      </c>
      <c r="Q210" s="8">
        <f t="shared" si="34"/>
        <v>51.25</v>
      </c>
      <c r="R210" s="8">
        <f t="shared" si="35"/>
        <v>42.5</v>
      </c>
      <c r="S210" s="8">
        <f t="shared" si="36"/>
        <v>31.25</v>
      </c>
      <c r="T210" s="8">
        <f t="shared" si="37"/>
        <v>43.75</v>
      </c>
      <c r="U210" s="7">
        <f t="shared" si="38"/>
        <v>41.666666666666664</v>
      </c>
      <c r="V210" s="7">
        <f t="shared" si="39"/>
        <v>42.1875</v>
      </c>
    </row>
    <row r="211" spans="1:22" ht="13.5" x14ac:dyDescent="0.25">
      <c r="A211" s="3">
        <f>RSI!A211</f>
        <v>42313</v>
      </c>
      <c r="B211" s="2">
        <f>RSI!B211</f>
        <v>6.4029999999999996</v>
      </c>
      <c r="C211" s="2">
        <f>RSI!I211</f>
        <v>34.939868894879424</v>
      </c>
      <c r="D211" s="2">
        <f>MACD!E211</f>
        <v>-2.2489422471631215E-2</v>
      </c>
      <c r="E211" s="2">
        <f>MACD!F211</f>
        <v>4.1290581161334237E-4</v>
      </c>
      <c r="F211" s="2">
        <f>'Moving Avg'!D211</f>
        <v>6.4030000000000005</v>
      </c>
      <c r="G211" s="2">
        <f>'Moving Avg'!F211</f>
        <v>6.4091500000000012</v>
      </c>
      <c r="H211" s="2">
        <f>'Moving Avg'!G211</f>
        <v>6.7047200000000009</v>
      </c>
      <c r="I211" s="2">
        <f>'Moving Avg'!H211</f>
        <v>6.2553149999999933</v>
      </c>
      <c r="J211" s="5" t="str">
        <f>OBV!F211</f>
        <v>BEARISH</v>
      </c>
      <c r="K211" s="5" t="str">
        <f>OBV!G211</f>
        <v>WEAK</v>
      </c>
      <c r="L211" s="5" t="str">
        <f>OBV!H211</f>
        <v>CONFIRMED BEARISH</v>
      </c>
      <c r="M211" s="7">
        <f t="shared" si="30"/>
        <v>25</v>
      </c>
      <c r="N211" s="7">
        <f t="shared" si="31"/>
        <v>100</v>
      </c>
      <c r="O211" s="7">
        <f t="shared" si="32"/>
        <v>50</v>
      </c>
      <c r="P211" s="7">
        <f t="shared" si="33"/>
        <v>0</v>
      </c>
      <c r="Q211" s="8">
        <f t="shared" si="34"/>
        <v>51.25</v>
      </c>
      <c r="R211" s="8">
        <f t="shared" si="35"/>
        <v>42.5</v>
      </c>
      <c r="S211" s="8">
        <f t="shared" si="36"/>
        <v>31.25</v>
      </c>
      <c r="T211" s="8">
        <f t="shared" si="37"/>
        <v>43.75</v>
      </c>
      <c r="U211" s="7">
        <f t="shared" si="38"/>
        <v>41.666666666666664</v>
      </c>
      <c r="V211" s="7">
        <f t="shared" si="39"/>
        <v>42.1875</v>
      </c>
    </row>
    <row r="212" spans="1:22" ht="13.5" x14ac:dyDescent="0.25">
      <c r="A212" s="3">
        <f>RSI!A212</f>
        <v>42314</v>
      </c>
      <c r="B212" s="2">
        <f>RSI!B212</f>
        <v>6.4029999999999996</v>
      </c>
      <c r="C212" s="2">
        <f>RSI!I212</f>
        <v>34.939868894879424</v>
      </c>
      <c r="D212" s="2">
        <f>MACD!E212</f>
        <v>-2.3902893654618396E-2</v>
      </c>
      <c r="E212" s="2">
        <f>MACD!F212</f>
        <v>-4.4502540816330058E-3</v>
      </c>
      <c r="F212" s="2">
        <f>'Moving Avg'!D212</f>
        <v>6.4030000000000005</v>
      </c>
      <c r="G212" s="2">
        <f>'Moving Avg'!F212</f>
        <v>6.4089500000000017</v>
      </c>
      <c r="H212" s="2">
        <f>'Moving Avg'!G212</f>
        <v>6.6910400000000001</v>
      </c>
      <c r="I212" s="2">
        <f>'Moving Avg'!H212</f>
        <v>6.2646399999999947</v>
      </c>
      <c r="J212" s="5" t="str">
        <f>OBV!F212</f>
        <v>NEUTRAL</v>
      </c>
      <c r="K212" s="5" t="str">
        <f>OBV!G212</f>
        <v>NEUTRAL</v>
      </c>
      <c r="L212" s="5" t="str">
        <f>OBV!H212</f>
        <v>NEUTRAL</v>
      </c>
      <c r="M212" s="7">
        <f t="shared" si="30"/>
        <v>25</v>
      </c>
      <c r="N212" s="7">
        <f t="shared" si="31"/>
        <v>45</v>
      </c>
      <c r="O212" s="7">
        <f t="shared" si="32"/>
        <v>50</v>
      </c>
      <c r="P212" s="7">
        <f t="shared" si="33"/>
        <v>33</v>
      </c>
      <c r="Q212" s="8">
        <f t="shared" si="34"/>
        <v>36.950000000000003</v>
      </c>
      <c r="R212" s="8">
        <f t="shared" si="35"/>
        <v>39.75</v>
      </c>
      <c r="S212" s="8">
        <f t="shared" si="36"/>
        <v>37.85</v>
      </c>
      <c r="T212" s="8">
        <f t="shared" si="37"/>
        <v>38.25</v>
      </c>
      <c r="U212" s="7">
        <f t="shared" si="38"/>
        <v>38.183333333333337</v>
      </c>
      <c r="V212" s="7">
        <f t="shared" si="39"/>
        <v>38.200000000000003</v>
      </c>
    </row>
    <row r="213" spans="1:22" ht="13.5" x14ac:dyDescent="0.25">
      <c r="A213" s="3">
        <f>RSI!A213</f>
        <v>42317</v>
      </c>
      <c r="B213" s="2">
        <f>RSI!B213</f>
        <v>6.2119999999999997</v>
      </c>
      <c r="C213" s="2">
        <f>RSI!I213</f>
        <v>21.129068724421799</v>
      </c>
      <c r="D213" s="2">
        <f>MACD!E213</f>
        <v>-3.6737916448644548E-2</v>
      </c>
      <c r="E213" s="2">
        <f>MACD!F213</f>
        <v>-1.0907786555035315E-2</v>
      </c>
      <c r="F213" s="2">
        <f>'Moving Avg'!D213</f>
        <v>6.3647999999999998</v>
      </c>
      <c r="G213" s="2">
        <f>'Moving Avg'!F213</f>
        <v>6.3992000000000022</v>
      </c>
      <c r="H213" s="2">
        <f>'Moving Avg'!G213</f>
        <v>6.67354</v>
      </c>
      <c r="I213" s="2">
        <f>'Moving Avg'!H213</f>
        <v>6.2730099999999949</v>
      </c>
      <c r="J213" s="5" t="str">
        <f>OBV!F213</f>
        <v>BEARISH</v>
      </c>
      <c r="K213" s="5" t="str">
        <f>OBV!G213</f>
        <v>WEAK</v>
      </c>
      <c r="L213" s="5" t="str">
        <f>OBV!H213</f>
        <v>CONFIRMED BEARISH</v>
      </c>
      <c r="M213" s="7">
        <f t="shared" si="30"/>
        <v>50</v>
      </c>
      <c r="N213" s="7">
        <f t="shared" si="31"/>
        <v>100</v>
      </c>
      <c r="O213" s="7">
        <f t="shared" si="32"/>
        <v>50</v>
      </c>
      <c r="P213" s="7">
        <f t="shared" si="33"/>
        <v>0</v>
      </c>
      <c r="Q213" s="8">
        <f t="shared" si="34"/>
        <v>60</v>
      </c>
      <c r="R213" s="8">
        <f t="shared" si="35"/>
        <v>47.5</v>
      </c>
      <c r="S213" s="8">
        <f t="shared" si="36"/>
        <v>35</v>
      </c>
      <c r="T213" s="8">
        <f t="shared" si="37"/>
        <v>50</v>
      </c>
      <c r="U213" s="7">
        <f t="shared" si="38"/>
        <v>47.5</v>
      </c>
      <c r="V213" s="7">
        <f t="shared" si="39"/>
        <v>48.125</v>
      </c>
    </row>
    <row r="214" spans="1:22" ht="13.5" x14ac:dyDescent="0.25">
      <c r="A214" s="3">
        <f>RSI!A214</f>
        <v>42318</v>
      </c>
      <c r="B214" s="2">
        <f>RSI!B214</f>
        <v>6.0259999999999998</v>
      </c>
      <c r="C214" s="2">
        <f>RSI!I214</f>
        <v>14.937106398339992</v>
      </c>
      <c r="D214" s="2">
        <f>MACD!E214</f>
        <v>-5.9022458006756651E-3</v>
      </c>
      <c r="E214" s="2">
        <f>MACD!F214</f>
        <v>-9.9066784041633854E-3</v>
      </c>
      <c r="F214" s="2">
        <f>'Moving Avg'!D214</f>
        <v>6.2893999999999997</v>
      </c>
      <c r="G214" s="2">
        <f>'Moving Avg'!F214</f>
        <v>6.377950000000002</v>
      </c>
      <c r="H214" s="2">
        <f>'Moving Avg'!G214</f>
        <v>6.6523200000000005</v>
      </c>
      <c r="I214" s="2">
        <f>'Moving Avg'!H214</f>
        <v>6.2801899999999957</v>
      </c>
      <c r="J214" s="5" t="str">
        <f>OBV!F214</f>
        <v>BEARISH</v>
      </c>
      <c r="K214" s="5" t="str">
        <f>OBV!G214</f>
        <v>WEAK</v>
      </c>
      <c r="L214" s="5" t="str">
        <f>OBV!H214</f>
        <v>CONFIRMED BEARISH</v>
      </c>
      <c r="M214" s="7">
        <f t="shared" si="30"/>
        <v>50</v>
      </c>
      <c r="N214" s="7">
        <f t="shared" si="31"/>
        <v>0</v>
      </c>
      <c r="O214" s="7">
        <f t="shared" si="32"/>
        <v>50</v>
      </c>
      <c r="P214" s="7">
        <f t="shared" si="33"/>
        <v>0</v>
      </c>
      <c r="Q214" s="8">
        <f t="shared" si="34"/>
        <v>25</v>
      </c>
      <c r="R214" s="8">
        <f t="shared" si="35"/>
        <v>27.5</v>
      </c>
      <c r="S214" s="8">
        <f t="shared" si="36"/>
        <v>20</v>
      </c>
      <c r="T214" s="8">
        <f t="shared" si="37"/>
        <v>25</v>
      </c>
      <c r="U214" s="7">
        <f t="shared" si="38"/>
        <v>24.166666666666668</v>
      </c>
      <c r="V214" s="7">
        <f t="shared" si="39"/>
        <v>24.375</v>
      </c>
    </row>
    <row r="215" spans="1:22" ht="13.5" x14ac:dyDescent="0.25">
      <c r="A215" s="3">
        <f>RSI!A215</f>
        <v>42319</v>
      </c>
      <c r="B215" s="2">
        <f>RSI!B215</f>
        <v>6.0259999999999998</v>
      </c>
      <c r="C215" s="2">
        <f>RSI!I215</f>
        <v>14.937106398339992</v>
      </c>
      <c r="D215" s="2">
        <f>MACD!E215</f>
        <v>2.2779857935489645E-2</v>
      </c>
      <c r="E215" s="2">
        <f>MACD!F215</f>
        <v>-3.3693711362327789E-3</v>
      </c>
      <c r="F215" s="2">
        <f>'Moving Avg'!D215</f>
        <v>6.2140000000000004</v>
      </c>
      <c r="G215" s="2">
        <f>'Moving Avg'!F215</f>
        <v>6.3579000000000017</v>
      </c>
      <c r="H215" s="2">
        <f>'Moving Avg'!G215</f>
        <v>6.6311000000000027</v>
      </c>
      <c r="I215" s="2">
        <f>'Moving Avg'!H215</f>
        <v>6.2875349999999957</v>
      </c>
      <c r="J215" s="5" t="str">
        <f>OBV!F215</f>
        <v>BEARISH</v>
      </c>
      <c r="K215" s="5" t="str">
        <f>OBV!G215</f>
        <v>WEAK</v>
      </c>
      <c r="L215" s="5" t="str">
        <f>OBV!H215</f>
        <v>CONFIRMED BEARISH</v>
      </c>
      <c r="M215" s="7">
        <f t="shared" si="30"/>
        <v>50</v>
      </c>
      <c r="N215" s="7">
        <f t="shared" si="31"/>
        <v>0</v>
      </c>
      <c r="O215" s="7">
        <f t="shared" si="32"/>
        <v>0</v>
      </c>
      <c r="P215" s="7">
        <f t="shared" si="33"/>
        <v>0</v>
      </c>
      <c r="Q215" s="8">
        <f t="shared" si="34"/>
        <v>17.5</v>
      </c>
      <c r="R215" s="8">
        <f t="shared" si="35"/>
        <v>10</v>
      </c>
      <c r="S215" s="8">
        <f t="shared" si="36"/>
        <v>7.5</v>
      </c>
      <c r="T215" s="8">
        <f t="shared" si="37"/>
        <v>12.5</v>
      </c>
      <c r="U215" s="7">
        <f t="shared" si="38"/>
        <v>11.666666666666666</v>
      </c>
      <c r="V215" s="7">
        <f t="shared" si="39"/>
        <v>11.875</v>
      </c>
    </row>
    <row r="216" spans="1:22" ht="13.5" x14ac:dyDescent="0.25">
      <c r="A216" s="3">
        <f>RSI!A216</f>
        <v>42320</v>
      </c>
      <c r="B216" s="2">
        <f>RSI!B216</f>
        <v>6.0259999999999998</v>
      </c>
      <c r="C216" s="2">
        <f>RSI!I216</f>
        <v>14.937106398339992</v>
      </c>
      <c r="D216" s="2">
        <f>MACD!E216</f>
        <v>4.9447832567123484E-2</v>
      </c>
      <c r="E216" s="2">
        <f>MACD!F216</f>
        <v>7.1940696044384741E-3</v>
      </c>
      <c r="F216" s="2">
        <f>'Moving Avg'!D216</f>
        <v>6.1385999999999994</v>
      </c>
      <c r="G216" s="2">
        <f>'Moving Avg'!F216</f>
        <v>6.3378500000000013</v>
      </c>
      <c r="H216" s="2">
        <f>'Moving Avg'!G216</f>
        <v>6.6098800000000031</v>
      </c>
      <c r="I216" s="2">
        <f>'Moving Avg'!H216</f>
        <v>6.2944799999999974</v>
      </c>
      <c r="J216" s="5" t="str">
        <f>OBV!F216</f>
        <v>BEARISH</v>
      </c>
      <c r="K216" s="5" t="str">
        <f>OBV!G216</f>
        <v>WEAK</v>
      </c>
      <c r="L216" s="5" t="str">
        <f>OBV!H216</f>
        <v>CONFIRMED BEARISH</v>
      </c>
      <c r="M216" s="7">
        <f t="shared" si="30"/>
        <v>50</v>
      </c>
      <c r="N216" s="7">
        <f t="shared" si="31"/>
        <v>0</v>
      </c>
      <c r="O216" s="7">
        <f t="shared" si="32"/>
        <v>0</v>
      </c>
      <c r="P216" s="7">
        <f t="shared" si="33"/>
        <v>0</v>
      </c>
      <c r="Q216" s="8">
        <f t="shared" si="34"/>
        <v>17.5</v>
      </c>
      <c r="R216" s="8">
        <f t="shared" si="35"/>
        <v>10</v>
      </c>
      <c r="S216" s="8">
        <f t="shared" si="36"/>
        <v>7.5</v>
      </c>
      <c r="T216" s="8">
        <f t="shared" si="37"/>
        <v>12.5</v>
      </c>
      <c r="U216" s="7">
        <f t="shared" si="38"/>
        <v>11.666666666666666</v>
      </c>
      <c r="V216" s="7">
        <f t="shared" si="39"/>
        <v>11.875</v>
      </c>
    </row>
    <row r="217" spans="1:22" ht="13.5" x14ac:dyDescent="0.25">
      <c r="A217" s="3">
        <f>RSI!A217</f>
        <v>42321</v>
      </c>
      <c r="B217" s="2">
        <f>RSI!B217</f>
        <v>5.85</v>
      </c>
      <c r="C217" s="2">
        <f>RSI!I217</f>
        <v>11.094608063771076</v>
      </c>
      <c r="D217" s="2">
        <f>MACD!E217</f>
        <v>8.5117068160943887E-2</v>
      </c>
      <c r="E217" s="2">
        <f>MACD!F217</f>
        <v>2.2778669315739557E-2</v>
      </c>
      <c r="F217" s="2">
        <f>'Moving Avg'!D217</f>
        <v>6.0280000000000005</v>
      </c>
      <c r="G217" s="2">
        <f>'Moving Avg'!F217</f>
        <v>6.3090000000000011</v>
      </c>
      <c r="H217" s="2">
        <f>'Moving Avg'!G217</f>
        <v>6.5863200000000033</v>
      </c>
      <c r="I217" s="2">
        <f>'Moving Avg'!H217</f>
        <v>6.300544999999997</v>
      </c>
      <c r="J217" s="5" t="str">
        <f>OBV!F217</f>
        <v>BEARISH</v>
      </c>
      <c r="K217" s="5" t="str">
        <f>OBV!G217</f>
        <v>WEAK</v>
      </c>
      <c r="L217" s="5" t="str">
        <f>OBV!H217</f>
        <v>CONFIRMED BEARISH</v>
      </c>
      <c r="M217" s="7">
        <f t="shared" si="30"/>
        <v>50</v>
      </c>
      <c r="N217" s="7">
        <f t="shared" si="31"/>
        <v>0</v>
      </c>
      <c r="O217" s="7">
        <f t="shared" si="32"/>
        <v>0</v>
      </c>
      <c r="P217" s="7">
        <f t="shared" si="33"/>
        <v>0</v>
      </c>
      <c r="Q217" s="8">
        <f t="shared" si="34"/>
        <v>17.5</v>
      </c>
      <c r="R217" s="8">
        <f t="shared" si="35"/>
        <v>10</v>
      </c>
      <c r="S217" s="8">
        <f t="shared" si="36"/>
        <v>7.5</v>
      </c>
      <c r="T217" s="8">
        <f t="shared" si="37"/>
        <v>12.5</v>
      </c>
      <c r="U217" s="7">
        <f t="shared" si="38"/>
        <v>11.666666666666666</v>
      </c>
      <c r="V217" s="7">
        <f t="shared" si="39"/>
        <v>11.875</v>
      </c>
    </row>
    <row r="218" spans="1:22" ht="13.5" x14ac:dyDescent="0.25">
      <c r="A218" s="3">
        <f>RSI!A218</f>
        <v>42324</v>
      </c>
      <c r="B218" s="2">
        <f>RSI!B218</f>
        <v>5.85</v>
      </c>
      <c r="C218" s="2">
        <f>RSI!I218</f>
        <v>11.094608063771076</v>
      </c>
      <c r="D218" s="2">
        <f>MACD!E218</f>
        <v>0.11839504968703096</v>
      </c>
      <c r="E218" s="2">
        <f>MACD!F218</f>
        <v>4.1901945389997843E-2</v>
      </c>
      <c r="F218" s="2">
        <f>'Moving Avg'!D218</f>
        <v>5.9555999999999996</v>
      </c>
      <c r="G218" s="2">
        <f>'Moving Avg'!F218</f>
        <v>6.2801500000000008</v>
      </c>
      <c r="H218" s="2">
        <f>'Moving Avg'!G218</f>
        <v>6.5627600000000044</v>
      </c>
      <c r="I218" s="2">
        <f>'Moving Avg'!H218</f>
        <v>6.3063799999999972</v>
      </c>
      <c r="J218" s="5" t="str">
        <f>OBV!F218</f>
        <v>BEARISH</v>
      </c>
      <c r="K218" s="5" t="str">
        <f>OBV!G218</f>
        <v>WEAK</v>
      </c>
      <c r="L218" s="5" t="str">
        <f>OBV!H218</f>
        <v>CONFIRMED BEARISH</v>
      </c>
      <c r="M218" s="7">
        <f t="shared" si="30"/>
        <v>50</v>
      </c>
      <c r="N218" s="7">
        <f t="shared" si="31"/>
        <v>0</v>
      </c>
      <c r="O218" s="7">
        <f t="shared" si="32"/>
        <v>0</v>
      </c>
      <c r="P218" s="7">
        <f t="shared" si="33"/>
        <v>0</v>
      </c>
      <c r="Q218" s="8">
        <f t="shared" si="34"/>
        <v>17.5</v>
      </c>
      <c r="R218" s="8">
        <f t="shared" si="35"/>
        <v>10</v>
      </c>
      <c r="S218" s="8">
        <f t="shared" si="36"/>
        <v>7.5</v>
      </c>
      <c r="T218" s="8">
        <f t="shared" si="37"/>
        <v>12.5</v>
      </c>
      <c r="U218" s="7">
        <f t="shared" si="38"/>
        <v>11.666666666666666</v>
      </c>
      <c r="V218" s="7">
        <f t="shared" si="39"/>
        <v>11.875</v>
      </c>
    </row>
    <row r="219" spans="1:22" ht="13.5" x14ac:dyDescent="0.25">
      <c r="A219" s="3">
        <f>RSI!A219</f>
        <v>42325</v>
      </c>
      <c r="B219" s="2">
        <f>RSI!B219</f>
        <v>5.85</v>
      </c>
      <c r="C219" s="2">
        <f>RSI!I219</f>
        <v>11.094608063771076</v>
      </c>
      <c r="D219" s="2">
        <f>MACD!E219</f>
        <v>0.14942030530220496</v>
      </c>
      <c r="E219" s="2">
        <f>MACD!F219</f>
        <v>6.3405617372439271E-2</v>
      </c>
      <c r="F219" s="2">
        <f>'Moving Avg'!D219</f>
        <v>5.9204000000000008</v>
      </c>
      <c r="G219" s="2">
        <f>'Moving Avg'!F219</f>
        <v>6.2512999999999996</v>
      </c>
      <c r="H219" s="2">
        <f>'Moving Avg'!G219</f>
        <v>6.5392000000000028</v>
      </c>
      <c r="I219" s="2">
        <f>'Moving Avg'!H219</f>
        <v>6.3122149999999966</v>
      </c>
      <c r="J219" s="5" t="str">
        <f>OBV!F219</f>
        <v>BEARISH</v>
      </c>
      <c r="K219" s="5" t="str">
        <f>OBV!G219</f>
        <v>WEAK</v>
      </c>
      <c r="L219" s="5" t="str">
        <f>OBV!H219</f>
        <v>CONFIRMED BEARISH</v>
      </c>
      <c r="M219" s="7">
        <f t="shared" si="30"/>
        <v>50</v>
      </c>
      <c r="N219" s="7">
        <f t="shared" si="31"/>
        <v>0</v>
      </c>
      <c r="O219" s="7">
        <f t="shared" si="32"/>
        <v>0</v>
      </c>
      <c r="P219" s="7">
        <f t="shared" si="33"/>
        <v>0</v>
      </c>
      <c r="Q219" s="8">
        <f t="shared" si="34"/>
        <v>17.5</v>
      </c>
      <c r="R219" s="8">
        <f t="shared" si="35"/>
        <v>10</v>
      </c>
      <c r="S219" s="8">
        <f t="shared" si="36"/>
        <v>7.5</v>
      </c>
      <c r="T219" s="8">
        <f t="shared" si="37"/>
        <v>12.5</v>
      </c>
      <c r="U219" s="7">
        <f t="shared" si="38"/>
        <v>11.666666666666666</v>
      </c>
      <c r="V219" s="7">
        <f t="shared" si="39"/>
        <v>11.875</v>
      </c>
    </row>
    <row r="220" spans="1:22" ht="13.5" x14ac:dyDescent="0.25">
      <c r="A220" s="3">
        <f>RSI!A220</f>
        <v>42326</v>
      </c>
      <c r="B220" s="2">
        <f>RSI!B220</f>
        <v>5.86</v>
      </c>
      <c r="C220" s="2">
        <f>RSI!I220</f>
        <v>12.688504222969797</v>
      </c>
      <c r="D220" s="2">
        <f>MACD!E220</f>
        <v>0.17758629981207452</v>
      </c>
      <c r="E220" s="2">
        <f>MACD!F220</f>
        <v>8.6241753860366324E-2</v>
      </c>
      <c r="F220" s="2">
        <f>'Moving Avg'!D220</f>
        <v>5.8872</v>
      </c>
      <c r="G220" s="2">
        <f>'Moving Avg'!F220</f>
        <v>6.2229499999999991</v>
      </c>
      <c r="H220" s="2">
        <f>'Moving Avg'!G220</f>
        <v>6.515640000000003</v>
      </c>
      <c r="I220" s="2">
        <f>'Moving Avg'!H220</f>
        <v>6.3180999999999949</v>
      </c>
      <c r="J220" s="5" t="str">
        <f>OBV!F220</f>
        <v>BULLISH</v>
      </c>
      <c r="K220" s="5" t="str">
        <f>OBV!G220</f>
        <v>NEUTRAL</v>
      </c>
      <c r="L220" s="5" t="str">
        <f>OBV!H220</f>
        <v>BULLISH DIVERGENCE</v>
      </c>
      <c r="M220" s="7">
        <f t="shared" si="30"/>
        <v>50</v>
      </c>
      <c r="N220" s="7">
        <f t="shared" si="31"/>
        <v>0</v>
      </c>
      <c r="O220" s="7">
        <f t="shared" si="32"/>
        <v>0</v>
      </c>
      <c r="P220" s="7">
        <f t="shared" si="33"/>
        <v>66.5</v>
      </c>
      <c r="Q220" s="8">
        <f t="shared" si="34"/>
        <v>27.475000000000001</v>
      </c>
      <c r="R220" s="8">
        <f t="shared" si="35"/>
        <v>26.625</v>
      </c>
      <c r="S220" s="8">
        <f t="shared" si="36"/>
        <v>37.424999999999997</v>
      </c>
      <c r="T220" s="8">
        <f t="shared" si="37"/>
        <v>29.125</v>
      </c>
      <c r="U220" s="7">
        <f t="shared" si="38"/>
        <v>30.508333333333336</v>
      </c>
      <c r="V220" s="7">
        <f t="shared" si="39"/>
        <v>30.162500000000001</v>
      </c>
    </row>
    <row r="221" spans="1:22" ht="13.5" x14ac:dyDescent="0.25">
      <c r="A221" s="3">
        <f>RSI!A221</f>
        <v>42327</v>
      </c>
      <c r="B221" s="2">
        <f>RSI!B221</f>
        <v>5.6790000000000003</v>
      </c>
      <c r="C221" s="2">
        <f>RSI!I221</f>
        <v>9.4026659235803294</v>
      </c>
      <c r="D221" s="2">
        <f>MACD!E221</f>
        <v>0.21722534052707676</v>
      </c>
      <c r="E221" s="2">
        <f>MACD!F221</f>
        <v>0.11243847119370842</v>
      </c>
      <c r="F221" s="2">
        <f>'Moving Avg'!D221</f>
        <v>5.8178000000000001</v>
      </c>
      <c r="G221" s="2">
        <f>'Moving Avg'!F221</f>
        <v>6.1855499999999983</v>
      </c>
      <c r="H221" s="2">
        <f>'Moving Avg'!G221</f>
        <v>6.4884600000000026</v>
      </c>
      <c r="I221" s="2">
        <f>'Moving Avg'!H221</f>
        <v>6.3230799999999938</v>
      </c>
      <c r="J221" s="5" t="str">
        <f>OBV!F221</f>
        <v>BEARISH</v>
      </c>
      <c r="K221" s="5" t="str">
        <f>OBV!G221</f>
        <v>WEAK</v>
      </c>
      <c r="L221" s="5" t="str">
        <f>OBV!H221</f>
        <v>CONFIRMED BEARISH</v>
      </c>
      <c r="M221" s="7">
        <f t="shared" si="30"/>
        <v>50</v>
      </c>
      <c r="N221" s="7">
        <f t="shared" si="31"/>
        <v>0</v>
      </c>
      <c r="O221" s="7">
        <f t="shared" si="32"/>
        <v>0</v>
      </c>
      <c r="P221" s="7">
        <f t="shared" si="33"/>
        <v>0</v>
      </c>
      <c r="Q221" s="8">
        <f t="shared" si="34"/>
        <v>17.5</v>
      </c>
      <c r="R221" s="8">
        <f t="shared" si="35"/>
        <v>10</v>
      </c>
      <c r="S221" s="8">
        <f t="shared" si="36"/>
        <v>7.5</v>
      </c>
      <c r="T221" s="8">
        <f t="shared" si="37"/>
        <v>12.5</v>
      </c>
      <c r="U221" s="7">
        <f t="shared" si="38"/>
        <v>11.666666666666666</v>
      </c>
      <c r="V221" s="7">
        <f t="shared" si="39"/>
        <v>11.875</v>
      </c>
    </row>
    <row r="222" spans="1:22" ht="13.5" x14ac:dyDescent="0.25">
      <c r="A222" s="3">
        <f>RSI!A222</f>
        <v>42328</v>
      </c>
      <c r="B222" s="2">
        <f>RSI!B222</f>
        <v>5.6840000000000002</v>
      </c>
      <c r="C222" s="2">
        <f>RSI!I222</f>
        <v>10.095284828160203</v>
      </c>
      <c r="D222" s="2">
        <f>MACD!E222</f>
        <v>0.25368640843168411</v>
      </c>
      <c r="E222" s="2">
        <f>MACD!F222</f>
        <v>0.14068805864130357</v>
      </c>
      <c r="F222" s="2">
        <f>'Moving Avg'!D222</f>
        <v>5.7845999999999993</v>
      </c>
      <c r="G222" s="2">
        <f>'Moving Avg'!F222</f>
        <v>6.1488999999999985</v>
      </c>
      <c r="H222" s="2">
        <f>'Moving Avg'!G222</f>
        <v>6.461780000000001</v>
      </c>
      <c r="I222" s="2">
        <f>'Moving Avg'!H222</f>
        <v>6.3280849999999944</v>
      </c>
      <c r="J222" s="5" t="str">
        <f>OBV!F222</f>
        <v>BULLISH</v>
      </c>
      <c r="K222" s="5" t="str">
        <f>OBV!G222</f>
        <v>STRONG</v>
      </c>
      <c r="L222" s="5" t="str">
        <f>OBV!H222</f>
        <v>BULLISH DIVERGENCE</v>
      </c>
      <c r="M222" s="7">
        <f t="shared" si="30"/>
        <v>50</v>
      </c>
      <c r="N222" s="7">
        <f t="shared" si="31"/>
        <v>0</v>
      </c>
      <c r="O222" s="7">
        <f t="shared" si="32"/>
        <v>0</v>
      </c>
      <c r="P222" s="7">
        <f t="shared" si="33"/>
        <v>83</v>
      </c>
      <c r="Q222" s="8">
        <f t="shared" si="34"/>
        <v>29.95</v>
      </c>
      <c r="R222" s="8">
        <f t="shared" si="35"/>
        <v>30.75</v>
      </c>
      <c r="S222" s="8">
        <f t="shared" si="36"/>
        <v>44.85</v>
      </c>
      <c r="T222" s="8">
        <f t="shared" si="37"/>
        <v>33.25</v>
      </c>
      <c r="U222" s="7">
        <f t="shared" si="38"/>
        <v>35.183333333333337</v>
      </c>
      <c r="V222" s="7">
        <f t="shared" si="39"/>
        <v>34.700000000000003</v>
      </c>
    </row>
    <row r="223" spans="1:22" ht="13.5" x14ac:dyDescent="0.25">
      <c r="A223" s="3">
        <f>RSI!A223</f>
        <v>42331</v>
      </c>
      <c r="B223" s="2">
        <f>RSI!B223</f>
        <v>5.6790000000000003</v>
      </c>
      <c r="C223" s="2">
        <f>RSI!I223</f>
        <v>10.012848008256782</v>
      </c>
      <c r="D223" s="2">
        <f>MACD!E223</f>
        <v>0.2585412461525971</v>
      </c>
      <c r="E223" s="2">
        <f>MACD!F223</f>
        <v>0.16425869614356228</v>
      </c>
      <c r="F223" s="2">
        <f>'Moving Avg'!D223</f>
        <v>5.7504000000000008</v>
      </c>
      <c r="G223" s="2">
        <f>'Moving Avg'!F223</f>
        <v>6.1205499999999979</v>
      </c>
      <c r="H223" s="2">
        <f>'Moving Avg'!G223</f>
        <v>6.4349999999999996</v>
      </c>
      <c r="I223" s="2">
        <f>'Moving Avg'!H223</f>
        <v>6.3330849999999943</v>
      </c>
      <c r="J223" s="5" t="str">
        <f>OBV!F223</f>
        <v>BULLISH</v>
      </c>
      <c r="K223" s="5" t="str">
        <f>OBV!G223</f>
        <v>NEUTRAL</v>
      </c>
      <c r="L223" s="5" t="str">
        <f>OBV!H223</f>
        <v>BULLISH DIVERGENCE</v>
      </c>
      <c r="M223" s="7">
        <f t="shared" si="30"/>
        <v>50</v>
      </c>
      <c r="N223" s="7">
        <f t="shared" si="31"/>
        <v>0</v>
      </c>
      <c r="O223" s="7">
        <f t="shared" si="32"/>
        <v>0</v>
      </c>
      <c r="P223" s="7">
        <f t="shared" si="33"/>
        <v>66.5</v>
      </c>
      <c r="Q223" s="8">
        <f t="shared" si="34"/>
        <v>27.475000000000001</v>
      </c>
      <c r="R223" s="8">
        <f t="shared" si="35"/>
        <v>26.625</v>
      </c>
      <c r="S223" s="8">
        <f t="shared" si="36"/>
        <v>37.424999999999997</v>
      </c>
      <c r="T223" s="8">
        <f t="shared" si="37"/>
        <v>29.125</v>
      </c>
      <c r="U223" s="7">
        <f t="shared" si="38"/>
        <v>30.508333333333336</v>
      </c>
      <c r="V223" s="7">
        <f t="shared" si="39"/>
        <v>30.162500000000001</v>
      </c>
    </row>
    <row r="224" spans="1:22" ht="13.5" x14ac:dyDescent="0.25">
      <c r="A224" s="3">
        <f>RSI!A224</f>
        <v>42332</v>
      </c>
      <c r="B224" s="2">
        <f>RSI!B224</f>
        <v>5.6790000000000003</v>
      </c>
      <c r="C224" s="2">
        <f>RSI!I224</f>
        <v>10.012848008256782</v>
      </c>
      <c r="D224" s="2">
        <f>MACD!E224</f>
        <v>0.23685724441083256</v>
      </c>
      <c r="E224" s="2">
        <f>MACD!F224</f>
        <v>0.17877840579701634</v>
      </c>
      <c r="F224" s="2">
        <f>'Moving Avg'!D224</f>
        <v>5.7162000000000006</v>
      </c>
      <c r="G224" s="2">
        <f>'Moving Avg'!F224</f>
        <v>6.0836499999999987</v>
      </c>
      <c r="H224" s="2">
        <f>'Moving Avg'!G224</f>
        <v>6.407919999999999</v>
      </c>
      <c r="I224" s="2">
        <f>'Moving Avg'!H224</f>
        <v>6.3387649999999951</v>
      </c>
      <c r="J224" s="5" t="str">
        <f>OBV!F224</f>
        <v>BULLISH</v>
      </c>
      <c r="K224" s="5" t="str">
        <f>OBV!G224</f>
        <v>NEUTRAL</v>
      </c>
      <c r="L224" s="5" t="str">
        <f>OBV!H224</f>
        <v>BULLISH DIVERGENCE</v>
      </c>
      <c r="M224" s="7">
        <f t="shared" si="30"/>
        <v>50</v>
      </c>
      <c r="N224" s="7">
        <f t="shared" si="31"/>
        <v>0</v>
      </c>
      <c r="O224" s="7">
        <f t="shared" si="32"/>
        <v>0</v>
      </c>
      <c r="P224" s="7">
        <f t="shared" si="33"/>
        <v>66.5</v>
      </c>
      <c r="Q224" s="8">
        <f t="shared" si="34"/>
        <v>27.475000000000001</v>
      </c>
      <c r="R224" s="8">
        <f t="shared" si="35"/>
        <v>26.625</v>
      </c>
      <c r="S224" s="8">
        <f t="shared" si="36"/>
        <v>37.424999999999997</v>
      </c>
      <c r="T224" s="8">
        <f t="shared" si="37"/>
        <v>29.125</v>
      </c>
      <c r="U224" s="7">
        <f t="shared" si="38"/>
        <v>30.508333333333336</v>
      </c>
      <c r="V224" s="7">
        <f t="shared" si="39"/>
        <v>30.162500000000001</v>
      </c>
    </row>
    <row r="225" spans="1:22" ht="13.5" x14ac:dyDescent="0.25">
      <c r="A225" s="3">
        <f>RSI!A225</f>
        <v>42333</v>
      </c>
      <c r="B225" s="2">
        <f>RSI!B225</f>
        <v>5.6790000000000003</v>
      </c>
      <c r="C225" s="2">
        <f>RSI!I225</f>
        <v>10.012848008256782</v>
      </c>
      <c r="D225" s="2">
        <f>MACD!E225</f>
        <v>0.22112354225519582</v>
      </c>
      <c r="E225" s="2">
        <f>MACD!F225</f>
        <v>0.18724743308865227</v>
      </c>
      <c r="F225" s="2">
        <f>'Moving Avg'!D225</f>
        <v>5.6800000000000015</v>
      </c>
      <c r="G225" s="2">
        <f>'Moving Avg'!F225</f>
        <v>6.0467499999999985</v>
      </c>
      <c r="H225" s="2">
        <f>'Moving Avg'!G225</f>
        <v>6.3812399999999982</v>
      </c>
      <c r="I225" s="2">
        <f>'Moving Avg'!H225</f>
        <v>6.3446299999999951</v>
      </c>
      <c r="J225" s="5" t="str">
        <f>OBV!F225</f>
        <v>BEARISH</v>
      </c>
      <c r="K225" s="5" t="str">
        <f>OBV!G225</f>
        <v>WEAK</v>
      </c>
      <c r="L225" s="5" t="str">
        <f>OBV!H225</f>
        <v>CONFIRMED BEARISH</v>
      </c>
      <c r="M225" s="7">
        <f t="shared" si="30"/>
        <v>50</v>
      </c>
      <c r="N225" s="7">
        <f t="shared" si="31"/>
        <v>0</v>
      </c>
      <c r="O225" s="7">
        <f t="shared" si="32"/>
        <v>0</v>
      </c>
      <c r="P225" s="7">
        <f t="shared" si="33"/>
        <v>0</v>
      </c>
      <c r="Q225" s="8">
        <f t="shared" si="34"/>
        <v>17.5</v>
      </c>
      <c r="R225" s="8">
        <f t="shared" si="35"/>
        <v>10</v>
      </c>
      <c r="S225" s="8">
        <f t="shared" si="36"/>
        <v>7.5</v>
      </c>
      <c r="T225" s="8">
        <f t="shared" si="37"/>
        <v>12.5</v>
      </c>
      <c r="U225" s="7">
        <f t="shared" si="38"/>
        <v>11.666666666666666</v>
      </c>
      <c r="V225" s="7">
        <f t="shared" si="39"/>
        <v>11.875</v>
      </c>
    </row>
    <row r="226" spans="1:22" ht="13.5" x14ac:dyDescent="0.25">
      <c r="A226" s="3">
        <f>RSI!A226</f>
        <v>42334</v>
      </c>
      <c r="B226" s="2">
        <f>RSI!B226</f>
        <v>5.6790000000000003</v>
      </c>
      <c r="C226" s="2">
        <f>RSI!I226</f>
        <v>10.012848008256782</v>
      </c>
      <c r="D226" s="2">
        <f>MACD!E226</f>
        <v>0.21023105717878288</v>
      </c>
      <c r="E226" s="2">
        <f>MACD!F226</f>
        <v>0.19184415790667839</v>
      </c>
      <c r="F226" s="2">
        <f>'Moving Avg'!D226</f>
        <v>5.6800000000000015</v>
      </c>
      <c r="G226" s="2">
        <f>'Moving Avg'!F226</f>
        <v>6.0098499999999984</v>
      </c>
      <c r="H226" s="2">
        <f>'Moving Avg'!G226</f>
        <v>6.3545599999999975</v>
      </c>
      <c r="I226" s="2">
        <f>'Moving Avg'!H226</f>
        <v>6.349629999999995</v>
      </c>
      <c r="J226" s="5" t="str">
        <f>OBV!F226</f>
        <v>BULLISH</v>
      </c>
      <c r="K226" s="5" t="str">
        <f>OBV!G226</f>
        <v>NEUTRAL</v>
      </c>
      <c r="L226" s="5" t="str">
        <f>OBV!H226</f>
        <v>NEUTRAL</v>
      </c>
      <c r="M226" s="7">
        <f t="shared" si="30"/>
        <v>50</v>
      </c>
      <c r="N226" s="7">
        <f t="shared" si="31"/>
        <v>0</v>
      </c>
      <c r="O226" s="7">
        <f t="shared" si="32"/>
        <v>0</v>
      </c>
      <c r="P226" s="7">
        <f t="shared" si="33"/>
        <v>49.5</v>
      </c>
      <c r="Q226" s="8">
        <f t="shared" si="34"/>
        <v>24.925000000000001</v>
      </c>
      <c r="R226" s="8">
        <f t="shared" si="35"/>
        <v>22.375</v>
      </c>
      <c r="S226" s="8">
        <f t="shared" si="36"/>
        <v>29.775000000000002</v>
      </c>
      <c r="T226" s="8">
        <f t="shared" si="37"/>
        <v>24.875</v>
      </c>
      <c r="U226" s="7">
        <f t="shared" si="38"/>
        <v>25.691666666666666</v>
      </c>
      <c r="V226" s="7">
        <f t="shared" si="39"/>
        <v>25.487500000000001</v>
      </c>
    </row>
    <row r="227" spans="1:22" ht="13.5" x14ac:dyDescent="0.25">
      <c r="A227" s="3">
        <f>RSI!A227</f>
        <v>42335</v>
      </c>
      <c r="B227" s="2">
        <f>RSI!B227</f>
        <v>5.8650000000000002</v>
      </c>
      <c r="C227" s="2">
        <f>RSI!I227</f>
        <v>36.115294913305213</v>
      </c>
      <c r="D227" s="2">
        <f>MACD!E227</f>
        <v>0.16240097847585311</v>
      </c>
      <c r="E227" s="2">
        <f>MACD!F227</f>
        <v>0.18595552202051335</v>
      </c>
      <c r="F227" s="2">
        <f>'Moving Avg'!D227</f>
        <v>5.7162000000000006</v>
      </c>
      <c r="G227" s="2">
        <f>'Moving Avg'!F227</f>
        <v>5.9829499999999998</v>
      </c>
      <c r="H227" s="2">
        <f>'Moving Avg'!G227</f>
        <v>6.3315999999999972</v>
      </c>
      <c r="I227" s="2">
        <f>'Moving Avg'!H227</f>
        <v>6.3555599999999961</v>
      </c>
      <c r="J227" s="5" t="str">
        <f>OBV!F227</f>
        <v>BULLISH</v>
      </c>
      <c r="K227" s="5" t="str">
        <f>OBV!G227</f>
        <v>NEUTRAL</v>
      </c>
      <c r="L227" s="5" t="str">
        <f>OBV!H227</f>
        <v>CONFIRMED BULLISH</v>
      </c>
      <c r="M227" s="7">
        <f t="shared" si="30"/>
        <v>25</v>
      </c>
      <c r="N227" s="7">
        <f t="shared" si="31"/>
        <v>100</v>
      </c>
      <c r="O227" s="7">
        <f t="shared" si="32"/>
        <v>0</v>
      </c>
      <c r="P227" s="7">
        <f t="shared" si="33"/>
        <v>83.5</v>
      </c>
      <c r="Q227" s="8">
        <f t="shared" si="34"/>
        <v>56.274999999999999</v>
      </c>
      <c r="R227" s="8">
        <f t="shared" si="35"/>
        <v>45.875</v>
      </c>
      <c r="S227" s="8">
        <f t="shared" si="36"/>
        <v>56.325000000000003</v>
      </c>
      <c r="T227" s="8">
        <f t="shared" si="37"/>
        <v>52.125</v>
      </c>
      <c r="U227" s="7">
        <f t="shared" si="38"/>
        <v>52.82500000000001</v>
      </c>
      <c r="V227" s="7">
        <f t="shared" si="39"/>
        <v>52.650000000000006</v>
      </c>
    </row>
    <row r="228" spans="1:22" ht="13.5" x14ac:dyDescent="0.25">
      <c r="A228" s="3">
        <f>RSI!A228</f>
        <v>42338</v>
      </c>
      <c r="B228" s="2">
        <f>RSI!B228</f>
        <v>6.0410000000000004</v>
      </c>
      <c r="C228" s="2">
        <f>RSI!I228</f>
        <v>50.690527079179397</v>
      </c>
      <c r="D228" s="2">
        <f>MACD!E228</f>
        <v>0.10986856948095536</v>
      </c>
      <c r="E228" s="2">
        <f>MACD!F228</f>
        <v>0.17073813151260175</v>
      </c>
      <c r="F228" s="2">
        <f>'Moving Avg'!D228</f>
        <v>5.7886000000000006</v>
      </c>
      <c r="G228" s="2">
        <f>'Moving Avg'!F228</f>
        <v>5.9648499999999993</v>
      </c>
      <c r="H228" s="2">
        <f>'Moving Avg'!G228</f>
        <v>6.3121599999999978</v>
      </c>
      <c r="I228" s="2">
        <f>'Moving Avg'!H228</f>
        <v>6.362369999999995</v>
      </c>
      <c r="J228" s="5" t="str">
        <f>OBV!F228</f>
        <v>BULLISH</v>
      </c>
      <c r="K228" s="5" t="str">
        <f>OBV!G228</f>
        <v>STRONG</v>
      </c>
      <c r="L228" s="5" t="str">
        <f>OBV!H228</f>
        <v>CONFIRMED BULLISH</v>
      </c>
      <c r="M228" s="7">
        <f t="shared" si="30"/>
        <v>25</v>
      </c>
      <c r="N228" s="7">
        <f t="shared" si="31"/>
        <v>100</v>
      </c>
      <c r="O228" s="7">
        <f t="shared" si="32"/>
        <v>0</v>
      </c>
      <c r="P228" s="7">
        <f t="shared" si="33"/>
        <v>100</v>
      </c>
      <c r="Q228" s="8">
        <f t="shared" si="34"/>
        <v>58.75</v>
      </c>
      <c r="R228" s="8">
        <f t="shared" si="35"/>
        <v>50</v>
      </c>
      <c r="S228" s="8">
        <f t="shared" si="36"/>
        <v>63.75</v>
      </c>
      <c r="T228" s="8">
        <f t="shared" si="37"/>
        <v>56.25</v>
      </c>
      <c r="U228" s="7">
        <f t="shared" si="38"/>
        <v>57.5</v>
      </c>
      <c r="V228" s="7">
        <f t="shared" si="39"/>
        <v>57.1875</v>
      </c>
    </row>
    <row r="229" spans="1:22" ht="13.5" x14ac:dyDescent="0.25">
      <c r="A229" s="3">
        <f>RSI!A229</f>
        <v>42339</v>
      </c>
      <c r="B229" s="2">
        <f>RSI!B229</f>
        <v>6.1580000000000004</v>
      </c>
      <c r="C229" s="2">
        <f>RSI!I229</f>
        <v>57.613656051279172</v>
      </c>
      <c r="D229" s="2">
        <f>MACD!E229</f>
        <v>5.6615330872634928E-2</v>
      </c>
      <c r="E229" s="2">
        <f>MACD!F229</f>
        <v>0.14791357138460839</v>
      </c>
      <c r="F229" s="2">
        <f>'Moving Avg'!D229</f>
        <v>5.8844000000000003</v>
      </c>
      <c r="G229" s="2">
        <f>'Moving Avg'!F229</f>
        <v>5.9526000000000003</v>
      </c>
      <c r="H229" s="2">
        <f>'Moving Avg'!G229</f>
        <v>6.2952399999999962</v>
      </c>
      <c r="I229" s="2">
        <f>'Moving Avg'!H229</f>
        <v>6.3697449999999947</v>
      </c>
      <c r="J229" s="5" t="str">
        <f>OBV!F229</f>
        <v>BULLISH</v>
      </c>
      <c r="K229" s="5" t="str">
        <f>OBV!G229</f>
        <v>STRONG</v>
      </c>
      <c r="L229" s="5" t="str">
        <f>OBV!H229</f>
        <v>CONFIRMED BULLISH</v>
      </c>
      <c r="M229" s="7">
        <f t="shared" si="30"/>
        <v>25</v>
      </c>
      <c r="N229" s="7">
        <f t="shared" si="31"/>
        <v>100</v>
      </c>
      <c r="O229" s="7">
        <f t="shared" si="32"/>
        <v>0</v>
      </c>
      <c r="P229" s="7">
        <f t="shared" si="33"/>
        <v>100</v>
      </c>
      <c r="Q229" s="8">
        <f t="shared" si="34"/>
        <v>58.75</v>
      </c>
      <c r="R229" s="8">
        <f t="shared" si="35"/>
        <v>50</v>
      </c>
      <c r="S229" s="8">
        <f t="shared" si="36"/>
        <v>63.75</v>
      </c>
      <c r="T229" s="8">
        <f t="shared" si="37"/>
        <v>56.25</v>
      </c>
      <c r="U229" s="7">
        <f t="shared" si="38"/>
        <v>57.5</v>
      </c>
      <c r="V229" s="7">
        <f t="shared" si="39"/>
        <v>57.1875</v>
      </c>
    </row>
    <row r="230" spans="1:22" ht="13.5" x14ac:dyDescent="0.25">
      <c r="A230" s="3">
        <f>RSI!A230</f>
        <v>42340</v>
      </c>
      <c r="B230" s="2">
        <f>RSI!B230</f>
        <v>6.1580000000000004</v>
      </c>
      <c r="C230" s="2">
        <f>RSI!I230</f>
        <v>57.613656051279172</v>
      </c>
      <c r="D230" s="2">
        <f>MACD!E230</f>
        <v>1.2276009104033037E-2</v>
      </c>
      <c r="E230" s="2">
        <f>MACD!F230</f>
        <v>0.12078605892849333</v>
      </c>
      <c r="F230" s="2">
        <f>'Moving Avg'!D230</f>
        <v>5.9802000000000008</v>
      </c>
      <c r="G230" s="2">
        <f>'Moving Avg'!F230</f>
        <v>5.9403500000000005</v>
      </c>
      <c r="H230" s="2">
        <f>'Moving Avg'!G230</f>
        <v>6.2783199999999972</v>
      </c>
      <c r="I230" s="2">
        <f>'Moving Avg'!H230</f>
        <v>6.3771199999999943</v>
      </c>
      <c r="J230" s="5" t="str">
        <f>OBV!F230</f>
        <v>BULLISH</v>
      </c>
      <c r="K230" s="5" t="str">
        <f>OBV!G230</f>
        <v>STRONG</v>
      </c>
      <c r="L230" s="5" t="str">
        <f>OBV!H230</f>
        <v>CONFIRMED BULLISH</v>
      </c>
      <c r="M230" s="7">
        <f t="shared" si="30"/>
        <v>25</v>
      </c>
      <c r="N230" s="7">
        <f t="shared" si="31"/>
        <v>100</v>
      </c>
      <c r="O230" s="7">
        <f t="shared" si="32"/>
        <v>0</v>
      </c>
      <c r="P230" s="7">
        <f t="shared" si="33"/>
        <v>100</v>
      </c>
      <c r="Q230" s="8">
        <f t="shared" si="34"/>
        <v>58.75</v>
      </c>
      <c r="R230" s="8">
        <f t="shared" si="35"/>
        <v>50</v>
      </c>
      <c r="S230" s="8">
        <f t="shared" si="36"/>
        <v>63.75</v>
      </c>
      <c r="T230" s="8">
        <f t="shared" si="37"/>
        <v>56.25</v>
      </c>
      <c r="U230" s="7">
        <f t="shared" si="38"/>
        <v>57.5</v>
      </c>
      <c r="V230" s="7">
        <f t="shared" si="39"/>
        <v>57.1875</v>
      </c>
    </row>
    <row r="231" spans="1:22" ht="13.5" x14ac:dyDescent="0.25">
      <c r="A231" s="3">
        <f>RSI!A231</f>
        <v>42341</v>
      </c>
      <c r="B231" s="2">
        <f>RSI!B231</f>
        <v>6.1580000000000004</v>
      </c>
      <c r="C231" s="2">
        <f>RSI!I231</f>
        <v>57.613656051279172</v>
      </c>
      <c r="D231" s="2">
        <f>MACD!E231</f>
        <v>-5.3844838539217399E-2</v>
      </c>
      <c r="E231" s="2">
        <f>MACD!F231</f>
        <v>8.5859879434951186E-2</v>
      </c>
      <c r="F231" s="2">
        <f>'Moving Avg'!D231</f>
        <v>6.0760000000000005</v>
      </c>
      <c r="G231" s="2">
        <f>'Moving Avg'!F231</f>
        <v>5.9281000000000006</v>
      </c>
      <c r="H231" s="2">
        <f>'Moving Avg'!G231</f>
        <v>6.2613999999999974</v>
      </c>
      <c r="I231" s="2">
        <f>'Moving Avg'!H231</f>
        <v>6.3844949999999949</v>
      </c>
      <c r="J231" s="5" t="str">
        <f>OBV!F231</f>
        <v>BULLISH</v>
      </c>
      <c r="K231" s="5" t="str">
        <f>OBV!G231</f>
        <v>STRONG</v>
      </c>
      <c r="L231" s="5" t="str">
        <f>OBV!H231</f>
        <v>CONFIRMED BULLISH</v>
      </c>
      <c r="M231" s="7">
        <f t="shared" si="30"/>
        <v>25</v>
      </c>
      <c r="N231" s="7">
        <f t="shared" si="31"/>
        <v>100</v>
      </c>
      <c r="O231" s="7">
        <f t="shared" si="32"/>
        <v>0</v>
      </c>
      <c r="P231" s="7">
        <f t="shared" si="33"/>
        <v>100</v>
      </c>
      <c r="Q231" s="8">
        <f t="shared" si="34"/>
        <v>58.75</v>
      </c>
      <c r="R231" s="8">
        <f t="shared" si="35"/>
        <v>50</v>
      </c>
      <c r="S231" s="8">
        <f t="shared" si="36"/>
        <v>63.75</v>
      </c>
      <c r="T231" s="8">
        <f t="shared" si="37"/>
        <v>56.25</v>
      </c>
      <c r="U231" s="7">
        <f t="shared" si="38"/>
        <v>57.5</v>
      </c>
      <c r="V231" s="7">
        <f t="shared" si="39"/>
        <v>57.1875</v>
      </c>
    </row>
    <row r="232" spans="1:22" ht="13.5" x14ac:dyDescent="0.25">
      <c r="A232" s="3">
        <f>RSI!A232</f>
        <v>42342</v>
      </c>
      <c r="B232" s="2">
        <f>RSI!B232</f>
        <v>6.1580000000000004</v>
      </c>
      <c r="C232" s="2">
        <f>RSI!I232</f>
        <v>57.613656051279172</v>
      </c>
      <c r="D232" s="2">
        <f>MACD!E232</f>
        <v>-0.10972476374644646</v>
      </c>
      <c r="E232" s="2">
        <f>MACD!F232</f>
        <v>4.6742950798671655E-2</v>
      </c>
      <c r="F232" s="2">
        <f>'Moving Avg'!D232</f>
        <v>6.1346000000000007</v>
      </c>
      <c r="G232" s="2">
        <f>'Moving Avg'!F232</f>
        <v>5.9158500000000007</v>
      </c>
      <c r="H232" s="2">
        <f>'Moving Avg'!G232</f>
        <v>6.2484999999999982</v>
      </c>
      <c r="I232" s="2">
        <f>'Moving Avg'!H232</f>
        <v>6.3918449999999938</v>
      </c>
      <c r="J232" s="5" t="str">
        <f>OBV!F232</f>
        <v>BULLISH</v>
      </c>
      <c r="K232" s="5" t="str">
        <f>OBV!G232</f>
        <v>STRONG</v>
      </c>
      <c r="L232" s="5" t="str">
        <f>OBV!H232</f>
        <v>CONFIRMED BULLISH</v>
      </c>
      <c r="M232" s="7">
        <f t="shared" si="30"/>
        <v>25</v>
      </c>
      <c r="N232" s="7">
        <f t="shared" si="31"/>
        <v>100</v>
      </c>
      <c r="O232" s="7">
        <f t="shared" si="32"/>
        <v>0</v>
      </c>
      <c r="P232" s="7">
        <f t="shared" si="33"/>
        <v>100</v>
      </c>
      <c r="Q232" s="8">
        <f t="shared" si="34"/>
        <v>58.75</v>
      </c>
      <c r="R232" s="8">
        <f t="shared" si="35"/>
        <v>50</v>
      </c>
      <c r="S232" s="8">
        <f t="shared" si="36"/>
        <v>63.75</v>
      </c>
      <c r="T232" s="8">
        <f t="shared" si="37"/>
        <v>56.25</v>
      </c>
      <c r="U232" s="7">
        <f t="shared" si="38"/>
        <v>57.5</v>
      </c>
      <c r="V232" s="7">
        <f t="shared" si="39"/>
        <v>57.1875</v>
      </c>
    </row>
    <row r="233" spans="1:22" ht="13.5" x14ac:dyDescent="0.25">
      <c r="A233" s="3">
        <f>RSI!A233</f>
        <v>42345</v>
      </c>
      <c r="B233" s="2">
        <f>RSI!B233</f>
        <v>6.1580000000000004</v>
      </c>
      <c r="C233" s="2">
        <f>RSI!I233</f>
        <v>57.613656051279172</v>
      </c>
      <c r="D233" s="2">
        <f>MACD!E233</f>
        <v>-0.1584258474416087</v>
      </c>
      <c r="E233" s="2">
        <f>MACD!F233</f>
        <v>5.7091911506155849E-3</v>
      </c>
      <c r="F233" s="2">
        <f>'Moving Avg'!D233</f>
        <v>6.1580000000000004</v>
      </c>
      <c r="G233" s="2">
        <f>'Moving Avg'!F233</f>
        <v>5.9131499999999999</v>
      </c>
      <c r="H233" s="2">
        <f>'Moving Avg'!G233</f>
        <v>6.235599999999998</v>
      </c>
      <c r="I233" s="2">
        <f>'Moving Avg'!H233</f>
        <v>6.3991949999999944</v>
      </c>
      <c r="J233" s="5" t="str">
        <f>OBV!F233</f>
        <v>BULLISH</v>
      </c>
      <c r="K233" s="5" t="str">
        <f>OBV!G233</f>
        <v>STRONG</v>
      </c>
      <c r="L233" s="5" t="str">
        <f>OBV!H233</f>
        <v>CONFIRMED BULLISH</v>
      </c>
      <c r="M233" s="7">
        <f t="shared" si="30"/>
        <v>25</v>
      </c>
      <c r="N233" s="7">
        <f t="shared" si="31"/>
        <v>100</v>
      </c>
      <c r="O233" s="7">
        <f t="shared" si="32"/>
        <v>0</v>
      </c>
      <c r="P233" s="7">
        <f t="shared" si="33"/>
        <v>100</v>
      </c>
      <c r="Q233" s="8">
        <f t="shared" si="34"/>
        <v>58.75</v>
      </c>
      <c r="R233" s="8">
        <f t="shared" si="35"/>
        <v>50</v>
      </c>
      <c r="S233" s="8">
        <f t="shared" si="36"/>
        <v>63.75</v>
      </c>
      <c r="T233" s="8">
        <f t="shared" si="37"/>
        <v>56.25</v>
      </c>
      <c r="U233" s="7">
        <f t="shared" si="38"/>
        <v>57.5</v>
      </c>
      <c r="V233" s="7">
        <f t="shared" si="39"/>
        <v>57.1875</v>
      </c>
    </row>
    <row r="234" spans="1:22" ht="13.5" x14ac:dyDescent="0.25">
      <c r="A234" s="3">
        <f>RSI!A234</f>
        <v>42346</v>
      </c>
      <c r="B234" s="2">
        <f>RSI!B234</f>
        <v>6.1479999999999997</v>
      </c>
      <c r="C234" s="2">
        <f>RSI!I234</f>
        <v>56.629303130300109</v>
      </c>
      <c r="D234" s="2">
        <f>MACD!E234</f>
        <v>-0.19949449310087886</v>
      </c>
      <c r="E234" s="2">
        <f>MACD!F234</f>
        <v>-3.5331545699683303E-2</v>
      </c>
      <c r="F234" s="2">
        <f>'Moving Avg'!D234</f>
        <v>6.1560000000000006</v>
      </c>
      <c r="G234" s="2">
        <f>'Moving Avg'!F234</f>
        <v>5.9192499999999999</v>
      </c>
      <c r="H234" s="2">
        <f>'Moving Avg'!G234</f>
        <v>6.2224999999999993</v>
      </c>
      <c r="I234" s="2">
        <f>'Moving Avg'!H234</f>
        <v>6.4064699999999952</v>
      </c>
      <c r="J234" s="5" t="str">
        <f>OBV!F234</f>
        <v>BEARISH</v>
      </c>
      <c r="K234" s="5" t="str">
        <f>OBV!G234</f>
        <v>WEAK</v>
      </c>
      <c r="L234" s="5" t="str">
        <f>OBV!H234</f>
        <v>CONFIRMED BEARISH</v>
      </c>
      <c r="M234" s="7">
        <f t="shared" si="30"/>
        <v>25</v>
      </c>
      <c r="N234" s="7">
        <f t="shared" si="31"/>
        <v>100</v>
      </c>
      <c r="O234" s="7">
        <f t="shared" si="32"/>
        <v>0</v>
      </c>
      <c r="P234" s="7">
        <f t="shared" si="33"/>
        <v>0</v>
      </c>
      <c r="Q234" s="8">
        <f t="shared" si="34"/>
        <v>43.75</v>
      </c>
      <c r="R234" s="8">
        <f t="shared" si="35"/>
        <v>25</v>
      </c>
      <c r="S234" s="8">
        <f t="shared" si="36"/>
        <v>18.75</v>
      </c>
      <c r="T234" s="8">
        <f t="shared" si="37"/>
        <v>31.25</v>
      </c>
      <c r="U234" s="7">
        <f t="shared" si="38"/>
        <v>29.166666666666668</v>
      </c>
      <c r="V234" s="7">
        <f t="shared" si="39"/>
        <v>29.6875</v>
      </c>
    </row>
    <row r="235" spans="1:22" ht="13.5" x14ac:dyDescent="0.25">
      <c r="A235" s="3">
        <f>RSI!A235</f>
        <v>42347</v>
      </c>
      <c r="B235" s="2">
        <f>RSI!B235</f>
        <v>6.1479999999999997</v>
      </c>
      <c r="C235" s="2">
        <f>RSI!I235</f>
        <v>56.629303130300116</v>
      </c>
      <c r="D235" s="2">
        <f>MACD!E235</f>
        <v>-0.23474207026297478</v>
      </c>
      <c r="E235" s="2">
        <f>MACD!F235</f>
        <v>-7.5213650612341601E-2</v>
      </c>
      <c r="F235" s="2">
        <f>'Moving Avg'!D235</f>
        <v>6.1539999999999999</v>
      </c>
      <c r="G235" s="2">
        <f>'Moving Avg'!F235</f>
        <v>5.9253499999999999</v>
      </c>
      <c r="H235" s="2">
        <f>'Moving Avg'!G235</f>
        <v>6.2094000000000005</v>
      </c>
      <c r="I235" s="2">
        <f>'Moving Avg'!H235</f>
        <v>6.4137449999999943</v>
      </c>
      <c r="J235" s="5" t="str">
        <f>OBV!F235</f>
        <v>BEARISH</v>
      </c>
      <c r="K235" s="5" t="str">
        <f>OBV!G235</f>
        <v>WEAK</v>
      </c>
      <c r="L235" s="5" t="str">
        <f>OBV!H235</f>
        <v>CONFIRMED BEARISH</v>
      </c>
      <c r="M235" s="7">
        <f t="shared" si="30"/>
        <v>25</v>
      </c>
      <c r="N235" s="7">
        <f t="shared" si="31"/>
        <v>100</v>
      </c>
      <c r="O235" s="7">
        <f t="shared" si="32"/>
        <v>0</v>
      </c>
      <c r="P235" s="7">
        <f t="shared" si="33"/>
        <v>0</v>
      </c>
      <c r="Q235" s="8">
        <f t="shared" si="34"/>
        <v>43.75</v>
      </c>
      <c r="R235" s="8">
        <f t="shared" si="35"/>
        <v>25</v>
      </c>
      <c r="S235" s="8">
        <f t="shared" si="36"/>
        <v>18.75</v>
      </c>
      <c r="T235" s="8">
        <f t="shared" si="37"/>
        <v>31.25</v>
      </c>
      <c r="U235" s="7">
        <f t="shared" si="38"/>
        <v>29.166666666666668</v>
      </c>
      <c r="V235" s="7">
        <f t="shared" si="39"/>
        <v>29.6875</v>
      </c>
    </row>
    <row r="236" spans="1:22" ht="13.5" x14ac:dyDescent="0.25">
      <c r="A236" s="3">
        <f>RSI!A236</f>
        <v>42348</v>
      </c>
      <c r="B236" s="2">
        <f>RSI!B236</f>
        <v>6.1479999999999997</v>
      </c>
      <c r="C236" s="2">
        <f>RSI!I236</f>
        <v>56.629303130300116</v>
      </c>
      <c r="D236" s="2">
        <f>MACD!E236</f>
        <v>-0.26502729943255865</v>
      </c>
      <c r="E236" s="2">
        <f>MACD!F236</f>
        <v>-0.11317638037638501</v>
      </c>
      <c r="F236" s="2">
        <f>'Moving Avg'!D236</f>
        <v>6.1519999999999992</v>
      </c>
      <c r="G236" s="2">
        <f>'Moving Avg'!F236</f>
        <v>5.9314499999999999</v>
      </c>
      <c r="H236" s="2">
        <f>'Moving Avg'!G236</f>
        <v>6.2002000000000024</v>
      </c>
      <c r="I236" s="2">
        <f>'Moving Avg'!H236</f>
        <v>6.4209749999999941</v>
      </c>
      <c r="J236" s="5" t="str">
        <f>OBV!F236</f>
        <v>BEARISH</v>
      </c>
      <c r="K236" s="5" t="str">
        <f>OBV!G236</f>
        <v>WEAK</v>
      </c>
      <c r="L236" s="5" t="str">
        <f>OBV!H236</f>
        <v>CONFIRMED BEARISH</v>
      </c>
      <c r="M236" s="7">
        <f t="shared" si="30"/>
        <v>25</v>
      </c>
      <c r="N236" s="7">
        <f t="shared" si="31"/>
        <v>100</v>
      </c>
      <c r="O236" s="7">
        <f t="shared" si="32"/>
        <v>0</v>
      </c>
      <c r="P236" s="7">
        <f t="shared" si="33"/>
        <v>0</v>
      </c>
      <c r="Q236" s="8">
        <f t="shared" si="34"/>
        <v>43.75</v>
      </c>
      <c r="R236" s="8">
        <f t="shared" si="35"/>
        <v>25</v>
      </c>
      <c r="S236" s="8">
        <f t="shared" si="36"/>
        <v>18.75</v>
      </c>
      <c r="T236" s="8">
        <f t="shared" si="37"/>
        <v>31.25</v>
      </c>
      <c r="U236" s="7">
        <f t="shared" si="38"/>
        <v>29.166666666666668</v>
      </c>
      <c r="V236" s="7">
        <f t="shared" si="39"/>
        <v>29.6875</v>
      </c>
    </row>
    <row r="237" spans="1:22" ht="13.5" x14ac:dyDescent="0.25">
      <c r="A237" s="3">
        <f>RSI!A237</f>
        <v>42349</v>
      </c>
      <c r="B237" s="2">
        <f>RSI!B237</f>
        <v>6.1479999999999997</v>
      </c>
      <c r="C237" s="2">
        <f>RSI!I237</f>
        <v>56.62930313030013</v>
      </c>
      <c r="D237" s="2">
        <f>MACD!E237</f>
        <v>-0.26246413368870058</v>
      </c>
      <c r="E237" s="2">
        <f>MACD!F237</f>
        <v>-0.14303393103884812</v>
      </c>
      <c r="F237" s="2">
        <f>'Moving Avg'!D237</f>
        <v>6.15</v>
      </c>
      <c r="G237" s="2">
        <f>'Moving Avg'!F237</f>
        <v>5.9463499999999998</v>
      </c>
      <c r="H237" s="2">
        <f>'Moving Avg'!G237</f>
        <v>6.1913000000000018</v>
      </c>
      <c r="I237" s="2">
        <f>'Moving Avg'!H237</f>
        <v>6.428204999999994</v>
      </c>
      <c r="J237" s="5" t="str">
        <f>OBV!F237</f>
        <v>BEARISH</v>
      </c>
      <c r="K237" s="5" t="str">
        <f>OBV!G237</f>
        <v>WEAK</v>
      </c>
      <c r="L237" s="5" t="str">
        <f>OBV!H237</f>
        <v>CONFIRMED BEARISH</v>
      </c>
      <c r="M237" s="7">
        <f t="shared" si="30"/>
        <v>25</v>
      </c>
      <c r="N237" s="7">
        <f t="shared" si="31"/>
        <v>100</v>
      </c>
      <c r="O237" s="7">
        <f t="shared" si="32"/>
        <v>0</v>
      </c>
      <c r="P237" s="7">
        <f t="shared" si="33"/>
        <v>0</v>
      </c>
      <c r="Q237" s="8">
        <f t="shared" si="34"/>
        <v>43.75</v>
      </c>
      <c r="R237" s="8">
        <f t="shared" si="35"/>
        <v>25</v>
      </c>
      <c r="S237" s="8">
        <f t="shared" si="36"/>
        <v>18.75</v>
      </c>
      <c r="T237" s="8">
        <f t="shared" si="37"/>
        <v>31.25</v>
      </c>
      <c r="U237" s="7">
        <f t="shared" si="38"/>
        <v>29.166666666666668</v>
      </c>
      <c r="V237" s="7">
        <f t="shared" si="39"/>
        <v>29.6875</v>
      </c>
    </row>
    <row r="238" spans="1:22" ht="13.5" x14ac:dyDescent="0.25">
      <c r="A238" s="3">
        <f>RSI!A238</f>
        <v>42352</v>
      </c>
      <c r="B238" s="2">
        <f>RSI!B238</f>
        <v>5.968</v>
      </c>
      <c r="C238" s="2">
        <f>RSI!I238</f>
        <v>40.058830291331944</v>
      </c>
      <c r="D238" s="2">
        <f>MACD!E238</f>
        <v>-0.22027972595560641</v>
      </c>
      <c r="E238" s="2">
        <f>MACD!F238</f>
        <v>-0.15848309002219979</v>
      </c>
      <c r="F238" s="2">
        <f>'Moving Avg'!D238</f>
        <v>6.1120000000000001</v>
      </c>
      <c r="G238" s="2">
        <f>'Moving Avg'!F238</f>
        <v>5.9522500000000003</v>
      </c>
      <c r="H238" s="2">
        <f>'Moving Avg'!G238</f>
        <v>6.1796800000000029</v>
      </c>
      <c r="I238" s="2">
        <f>'Moving Avg'!H238</f>
        <v>6.434394999999995</v>
      </c>
      <c r="J238" s="5" t="str">
        <f>OBV!F238</f>
        <v>BEARISH</v>
      </c>
      <c r="K238" s="5" t="str">
        <f>OBV!G238</f>
        <v>WEAK</v>
      </c>
      <c r="L238" s="5" t="str">
        <f>OBV!H238</f>
        <v>CONFIRMED BEARISH</v>
      </c>
      <c r="M238" s="7">
        <f t="shared" si="30"/>
        <v>25</v>
      </c>
      <c r="N238" s="7">
        <f t="shared" si="31"/>
        <v>100</v>
      </c>
      <c r="O238" s="7">
        <f t="shared" si="32"/>
        <v>0</v>
      </c>
      <c r="P238" s="7">
        <f t="shared" si="33"/>
        <v>0</v>
      </c>
      <c r="Q238" s="8">
        <f t="shared" si="34"/>
        <v>43.75</v>
      </c>
      <c r="R238" s="8">
        <f t="shared" si="35"/>
        <v>25</v>
      </c>
      <c r="S238" s="8">
        <f t="shared" si="36"/>
        <v>18.75</v>
      </c>
      <c r="T238" s="8">
        <f t="shared" si="37"/>
        <v>31.25</v>
      </c>
      <c r="U238" s="7">
        <f t="shared" si="38"/>
        <v>29.166666666666668</v>
      </c>
      <c r="V238" s="7">
        <f t="shared" si="39"/>
        <v>29.6875</v>
      </c>
    </row>
    <row r="239" spans="1:22" ht="13.5" x14ac:dyDescent="0.25">
      <c r="A239" s="3">
        <f>RSI!A239</f>
        <v>42353</v>
      </c>
      <c r="B239" s="2">
        <f>RSI!B239</f>
        <v>5.968</v>
      </c>
      <c r="C239" s="2">
        <f>RSI!I239</f>
        <v>40.058830291331951</v>
      </c>
      <c r="D239" s="2">
        <f>MACD!E239</f>
        <v>-0.16588704495725004</v>
      </c>
      <c r="E239" s="2">
        <f>MACD!F239</f>
        <v>-0.15996388100920983</v>
      </c>
      <c r="F239" s="2">
        <f>'Moving Avg'!D239</f>
        <v>6.0759999999999996</v>
      </c>
      <c r="G239" s="2">
        <f>'Moving Avg'!F239</f>
        <v>5.9581500000000007</v>
      </c>
      <c r="H239" s="2">
        <f>'Moving Avg'!G239</f>
        <v>6.1680600000000023</v>
      </c>
      <c r="I239" s="2">
        <f>'Moving Avg'!H239</f>
        <v>6.4405849999999951</v>
      </c>
      <c r="J239" s="5" t="str">
        <f>OBV!F239</f>
        <v>BEARISH</v>
      </c>
      <c r="K239" s="5" t="str">
        <f>OBV!G239</f>
        <v>WEAK</v>
      </c>
      <c r="L239" s="5" t="str">
        <f>OBV!H239</f>
        <v>CONFIRMED BEARISH</v>
      </c>
      <c r="M239" s="7">
        <f t="shared" si="30"/>
        <v>25</v>
      </c>
      <c r="N239" s="7">
        <f t="shared" si="31"/>
        <v>45</v>
      </c>
      <c r="O239" s="7">
        <f t="shared" si="32"/>
        <v>0</v>
      </c>
      <c r="P239" s="7">
        <f t="shared" si="33"/>
        <v>0</v>
      </c>
      <c r="Q239" s="8">
        <f t="shared" si="34"/>
        <v>24.5</v>
      </c>
      <c r="R239" s="8">
        <f t="shared" si="35"/>
        <v>14</v>
      </c>
      <c r="S239" s="8">
        <f t="shared" si="36"/>
        <v>10.5</v>
      </c>
      <c r="T239" s="8">
        <f t="shared" si="37"/>
        <v>17.5</v>
      </c>
      <c r="U239" s="7">
        <f t="shared" si="38"/>
        <v>16.333333333333332</v>
      </c>
      <c r="V239" s="7">
        <f t="shared" si="39"/>
        <v>16.625</v>
      </c>
    </row>
    <row r="240" spans="1:22" ht="13.5" x14ac:dyDescent="0.25">
      <c r="A240" s="3">
        <f>RSI!A240</f>
        <v>42354</v>
      </c>
      <c r="B240" s="2">
        <f>RSI!B240</f>
        <v>5.9379999999999997</v>
      </c>
      <c r="C240" s="2">
        <f>RSI!I240</f>
        <v>37.914381051109849</v>
      </c>
      <c r="D240" s="2">
        <f>MACD!E240</f>
        <v>-0.11699378155446638</v>
      </c>
      <c r="E240" s="2">
        <f>MACD!F240</f>
        <v>-0.15136986111826115</v>
      </c>
      <c r="F240" s="2">
        <f>'Moving Avg'!D240</f>
        <v>6.0339999999999998</v>
      </c>
      <c r="G240" s="2">
        <f>'Moving Avg'!F240</f>
        <v>5.9620500000000005</v>
      </c>
      <c r="H240" s="2">
        <f>'Moving Avg'!G240</f>
        <v>6.158680000000003</v>
      </c>
      <c r="I240" s="2">
        <f>'Moving Avg'!H240</f>
        <v>6.4463649999999966</v>
      </c>
      <c r="J240" s="5" t="str">
        <f>OBV!F240</f>
        <v>BEARISH</v>
      </c>
      <c r="K240" s="5" t="str">
        <f>OBV!G240</f>
        <v>WEAK</v>
      </c>
      <c r="L240" s="5" t="str">
        <f>OBV!H240</f>
        <v>CONFIRMED BEARISH</v>
      </c>
      <c r="M240" s="7">
        <f t="shared" si="30"/>
        <v>25</v>
      </c>
      <c r="N240" s="7">
        <f t="shared" si="31"/>
        <v>0</v>
      </c>
      <c r="O240" s="7">
        <f t="shared" si="32"/>
        <v>0</v>
      </c>
      <c r="P240" s="7">
        <f t="shared" si="33"/>
        <v>0</v>
      </c>
      <c r="Q240" s="8">
        <f t="shared" si="34"/>
        <v>8.75</v>
      </c>
      <c r="R240" s="8">
        <f t="shared" si="35"/>
        <v>5</v>
      </c>
      <c r="S240" s="8">
        <f t="shared" si="36"/>
        <v>3.75</v>
      </c>
      <c r="T240" s="8">
        <f t="shared" si="37"/>
        <v>6.25</v>
      </c>
      <c r="U240" s="7">
        <f t="shared" si="38"/>
        <v>5.833333333333333</v>
      </c>
      <c r="V240" s="7">
        <f t="shared" si="39"/>
        <v>5.9375</v>
      </c>
    </row>
    <row r="241" spans="1:22" ht="13.5" x14ac:dyDescent="0.25">
      <c r="A241" s="3">
        <f>RSI!A241</f>
        <v>42355</v>
      </c>
      <c r="B241" s="2">
        <f>RSI!B241</f>
        <v>5.9329999999999998</v>
      </c>
      <c r="C241" s="2">
        <f>RSI!I241</f>
        <v>37.553551617577469</v>
      </c>
      <c r="D241" s="2">
        <f>MACD!E241</f>
        <v>-7.447633835793166E-2</v>
      </c>
      <c r="E241" s="2">
        <f>MACD!F241</f>
        <v>-0.13599115656619526</v>
      </c>
      <c r="F241" s="2">
        <f>'Moving Avg'!D241</f>
        <v>5.9909999999999997</v>
      </c>
      <c r="G241" s="2">
        <f>'Moving Avg'!F241</f>
        <v>5.9747500000000002</v>
      </c>
      <c r="H241" s="2">
        <f>'Moving Avg'!G241</f>
        <v>6.1492000000000022</v>
      </c>
      <c r="I241" s="2">
        <f>'Moving Avg'!H241</f>
        <v>6.4514399999999963</v>
      </c>
      <c r="J241" s="5" t="str">
        <f>OBV!F241</f>
        <v>BEARISH</v>
      </c>
      <c r="K241" s="5" t="str">
        <f>OBV!G241</f>
        <v>WEAK</v>
      </c>
      <c r="L241" s="5" t="str">
        <f>OBV!H241</f>
        <v>CONFIRMED BEARISH</v>
      </c>
      <c r="M241" s="7">
        <f t="shared" si="30"/>
        <v>25</v>
      </c>
      <c r="N241" s="7">
        <f t="shared" si="31"/>
        <v>0</v>
      </c>
      <c r="O241" s="7">
        <f t="shared" si="32"/>
        <v>0</v>
      </c>
      <c r="P241" s="7">
        <f t="shared" si="33"/>
        <v>0</v>
      </c>
      <c r="Q241" s="8">
        <f t="shared" si="34"/>
        <v>8.75</v>
      </c>
      <c r="R241" s="8">
        <f t="shared" si="35"/>
        <v>5</v>
      </c>
      <c r="S241" s="8">
        <f t="shared" si="36"/>
        <v>3.75</v>
      </c>
      <c r="T241" s="8">
        <f t="shared" si="37"/>
        <v>6.25</v>
      </c>
      <c r="U241" s="7">
        <f t="shared" si="38"/>
        <v>5.833333333333333</v>
      </c>
      <c r="V241" s="7">
        <f t="shared" si="39"/>
        <v>5.9375</v>
      </c>
    </row>
    <row r="242" spans="1:22" ht="13.5" x14ac:dyDescent="0.25">
      <c r="A242" s="3">
        <f>RSI!A242</f>
        <v>42356</v>
      </c>
      <c r="B242" s="2">
        <f>RSI!B242</f>
        <v>5.7670000000000003</v>
      </c>
      <c r="C242" s="2">
        <f>RSI!I242</f>
        <v>28.019440454855612</v>
      </c>
      <c r="D242" s="2">
        <f>MACD!E242</f>
        <v>-2.5455819177080841E-2</v>
      </c>
      <c r="E242" s="2">
        <f>MACD!F242</f>
        <v>-0.11388408908837237</v>
      </c>
      <c r="F242" s="2">
        <f>'Moving Avg'!D242</f>
        <v>5.9147999999999996</v>
      </c>
      <c r="G242" s="2">
        <f>'Moving Avg'!F242</f>
        <v>5.9789000000000003</v>
      </c>
      <c r="H242" s="2">
        <f>'Moving Avg'!G242</f>
        <v>6.1364000000000019</v>
      </c>
      <c r="I242" s="2">
        <f>'Moving Avg'!H242</f>
        <v>6.4556399999999989</v>
      </c>
      <c r="J242" s="5" t="str">
        <f>OBV!F242</f>
        <v>BEARISH</v>
      </c>
      <c r="K242" s="5" t="str">
        <f>OBV!G242</f>
        <v>WEAK</v>
      </c>
      <c r="L242" s="5" t="str">
        <f>OBV!H242</f>
        <v>CONFIRMED BEARISH</v>
      </c>
      <c r="M242" s="7">
        <f t="shared" si="30"/>
        <v>50</v>
      </c>
      <c r="N242" s="7">
        <f t="shared" si="31"/>
        <v>0</v>
      </c>
      <c r="O242" s="7">
        <f t="shared" si="32"/>
        <v>0</v>
      </c>
      <c r="P242" s="7">
        <f t="shared" si="33"/>
        <v>0</v>
      </c>
      <c r="Q242" s="8">
        <f t="shared" si="34"/>
        <v>17.5</v>
      </c>
      <c r="R242" s="8">
        <f t="shared" si="35"/>
        <v>10</v>
      </c>
      <c r="S242" s="8">
        <f t="shared" si="36"/>
        <v>7.5</v>
      </c>
      <c r="T242" s="8">
        <f t="shared" si="37"/>
        <v>12.5</v>
      </c>
      <c r="U242" s="7">
        <f t="shared" si="38"/>
        <v>11.666666666666666</v>
      </c>
      <c r="V242" s="7">
        <f t="shared" si="39"/>
        <v>11.875</v>
      </c>
    </row>
    <row r="243" spans="1:22" ht="13.5" x14ac:dyDescent="0.25">
      <c r="A243" s="3">
        <f>RSI!A243</f>
        <v>42359</v>
      </c>
      <c r="B243" s="2">
        <f>RSI!B243</f>
        <v>5.7670000000000003</v>
      </c>
      <c r="C243" s="2">
        <f>RSI!I243</f>
        <v>28.019440454855612</v>
      </c>
      <c r="D243" s="2">
        <f>MACD!E243</f>
        <v>1.7696505755803393E-2</v>
      </c>
      <c r="E243" s="2">
        <f>MACD!F243</f>
        <v>-8.7567970119537222E-2</v>
      </c>
      <c r="F243" s="2">
        <f>'Moving Avg'!D243</f>
        <v>5.8745999999999992</v>
      </c>
      <c r="G243" s="2">
        <f>'Moving Avg'!F243</f>
        <v>5.9832999999999998</v>
      </c>
      <c r="H243" s="2">
        <f>'Moving Avg'!G243</f>
        <v>6.1236000000000015</v>
      </c>
      <c r="I243" s="2">
        <f>'Moving Avg'!H243</f>
        <v>6.4591149999999997</v>
      </c>
      <c r="J243" s="5" t="str">
        <f>OBV!F243</f>
        <v>BEARISH</v>
      </c>
      <c r="K243" s="5" t="str">
        <f>OBV!G243</f>
        <v>WEAK</v>
      </c>
      <c r="L243" s="5" t="str">
        <f>OBV!H243</f>
        <v>CONFIRMED BEARISH</v>
      </c>
      <c r="M243" s="7">
        <f t="shared" si="30"/>
        <v>50</v>
      </c>
      <c r="N243" s="7">
        <f t="shared" si="31"/>
        <v>0</v>
      </c>
      <c r="O243" s="7">
        <f t="shared" si="32"/>
        <v>0</v>
      </c>
      <c r="P243" s="7">
        <f t="shared" si="33"/>
        <v>0</v>
      </c>
      <c r="Q243" s="8">
        <f t="shared" si="34"/>
        <v>17.5</v>
      </c>
      <c r="R243" s="8">
        <f t="shared" si="35"/>
        <v>10</v>
      </c>
      <c r="S243" s="8">
        <f t="shared" si="36"/>
        <v>7.5</v>
      </c>
      <c r="T243" s="8">
        <f t="shared" si="37"/>
        <v>12.5</v>
      </c>
      <c r="U243" s="7">
        <f t="shared" si="38"/>
        <v>11.666666666666666</v>
      </c>
      <c r="V243" s="7">
        <f t="shared" si="39"/>
        <v>11.875</v>
      </c>
    </row>
    <row r="244" spans="1:22" ht="13.5" x14ac:dyDescent="0.25">
      <c r="A244" s="3">
        <f>RSI!A244</f>
        <v>42360</v>
      </c>
      <c r="B244" s="2">
        <f>RSI!B244</f>
        <v>5.8650000000000002</v>
      </c>
      <c r="C244" s="2">
        <f>RSI!I244</f>
        <v>38.67871809154974</v>
      </c>
      <c r="D244" s="2">
        <f>MACD!E244</f>
        <v>4.6961757418252148E-2</v>
      </c>
      <c r="E244" s="2">
        <f>MACD!F244</f>
        <v>-6.0662024611979351E-2</v>
      </c>
      <c r="F244" s="2">
        <f>'Moving Avg'!D244</f>
        <v>5.8539999999999992</v>
      </c>
      <c r="G244" s="2">
        <f>'Moving Avg'!F244</f>
        <v>5.9925999999999995</v>
      </c>
      <c r="H244" s="2">
        <f>'Moving Avg'!G244</f>
        <v>6.1118800000000011</v>
      </c>
      <c r="I244" s="2">
        <f>'Moving Avg'!H244</f>
        <v>6.4623299999999997</v>
      </c>
      <c r="J244" s="5" t="str">
        <f>OBV!F244</f>
        <v>BEARISH</v>
      </c>
      <c r="K244" s="5" t="str">
        <f>OBV!G244</f>
        <v>WEAK</v>
      </c>
      <c r="L244" s="5" t="str">
        <f>OBV!H244</f>
        <v>CONFIRMED BEARISH</v>
      </c>
      <c r="M244" s="7">
        <f t="shared" si="30"/>
        <v>25</v>
      </c>
      <c r="N244" s="7">
        <f t="shared" si="31"/>
        <v>0</v>
      </c>
      <c r="O244" s="7">
        <f t="shared" si="32"/>
        <v>0</v>
      </c>
      <c r="P244" s="7">
        <f t="shared" si="33"/>
        <v>0</v>
      </c>
      <c r="Q244" s="8">
        <f t="shared" si="34"/>
        <v>8.75</v>
      </c>
      <c r="R244" s="8">
        <f t="shared" si="35"/>
        <v>5</v>
      </c>
      <c r="S244" s="8">
        <f t="shared" si="36"/>
        <v>3.75</v>
      </c>
      <c r="T244" s="8">
        <f t="shared" si="37"/>
        <v>6.25</v>
      </c>
      <c r="U244" s="7">
        <f t="shared" si="38"/>
        <v>5.833333333333333</v>
      </c>
      <c r="V244" s="7">
        <f t="shared" si="39"/>
        <v>5.9375</v>
      </c>
    </row>
    <row r="245" spans="1:22" ht="13.5" x14ac:dyDescent="0.25">
      <c r="A245" s="3">
        <f>RSI!A245</f>
        <v>42361</v>
      </c>
      <c r="B245" s="2">
        <f>RSI!B245</f>
        <v>5.968</v>
      </c>
      <c r="C245" s="2">
        <f>RSI!I245</f>
        <v>47.481513185887152</v>
      </c>
      <c r="D245" s="2">
        <f>MACD!E245</f>
        <v>6.4950638265832694E-2</v>
      </c>
      <c r="E245" s="2">
        <f>MACD!F245</f>
        <v>-3.5539492036416945E-2</v>
      </c>
      <c r="F245" s="2">
        <f>'Moving Avg'!D245</f>
        <v>5.86</v>
      </c>
      <c r="G245" s="2">
        <f>'Moving Avg'!F245</f>
        <v>6.0070499999999996</v>
      </c>
      <c r="H245" s="2">
        <f>'Moving Avg'!G245</f>
        <v>6.1026999999999996</v>
      </c>
      <c r="I245" s="2">
        <f>'Moving Avg'!H245</f>
        <v>6.4660149999999996</v>
      </c>
      <c r="J245" s="5" t="str">
        <f>OBV!F245</f>
        <v>BULLISH</v>
      </c>
      <c r="K245" s="5" t="str">
        <f>OBV!G245</f>
        <v>NEUTRAL</v>
      </c>
      <c r="L245" s="5" t="str">
        <f>OBV!H245</f>
        <v>CONFIRMED BULLISH</v>
      </c>
      <c r="M245" s="7">
        <f t="shared" si="30"/>
        <v>25</v>
      </c>
      <c r="N245" s="7">
        <f t="shared" si="31"/>
        <v>0</v>
      </c>
      <c r="O245" s="7">
        <f t="shared" si="32"/>
        <v>0</v>
      </c>
      <c r="P245" s="7">
        <f t="shared" si="33"/>
        <v>83.5</v>
      </c>
      <c r="Q245" s="8">
        <f t="shared" si="34"/>
        <v>21.274999999999999</v>
      </c>
      <c r="R245" s="8">
        <f t="shared" si="35"/>
        <v>25.875</v>
      </c>
      <c r="S245" s="8">
        <f t="shared" si="36"/>
        <v>41.325000000000003</v>
      </c>
      <c r="T245" s="8">
        <f t="shared" si="37"/>
        <v>27.125</v>
      </c>
      <c r="U245" s="7">
        <f t="shared" si="38"/>
        <v>29.491666666666664</v>
      </c>
      <c r="V245" s="7">
        <f t="shared" si="39"/>
        <v>28.9</v>
      </c>
    </row>
    <row r="246" spans="1:22" ht="13.5" x14ac:dyDescent="0.25">
      <c r="A246" s="3">
        <f>RSI!A246</f>
        <v>42363</v>
      </c>
      <c r="B246" s="2">
        <f>RSI!B246</f>
        <v>6.06</v>
      </c>
      <c r="C246" s="2">
        <f>RSI!I246</f>
        <v>53.853610260156294</v>
      </c>
      <c r="D246" s="2">
        <f>MACD!E246</f>
        <v>7.3540779804353917E-2</v>
      </c>
      <c r="E246" s="2">
        <f>MACD!F246</f>
        <v>-1.3723437668262771E-2</v>
      </c>
      <c r="F246" s="2">
        <f>'Moving Avg'!D246</f>
        <v>5.8853999999999997</v>
      </c>
      <c r="G246" s="2">
        <f>'Moving Avg'!F246</f>
        <v>6.0260999999999996</v>
      </c>
      <c r="H246" s="2">
        <f>'Moving Avg'!G246</f>
        <v>6.0953599999999994</v>
      </c>
      <c r="I246" s="2">
        <f>'Moving Avg'!H246</f>
        <v>6.4701350000000017</v>
      </c>
      <c r="J246" s="5" t="str">
        <f>OBV!F246</f>
        <v>BULLISH</v>
      </c>
      <c r="K246" s="5" t="str">
        <f>OBV!G246</f>
        <v>STRONG</v>
      </c>
      <c r="L246" s="5" t="str">
        <f>OBV!H246</f>
        <v>CONFIRMED BULLISH</v>
      </c>
      <c r="M246" s="7">
        <f t="shared" si="30"/>
        <v>25</v>
      </c>
      <c r="N246" s="7">
        <f t="shared" si="31"/>
        <v>0</v>
      </c>
      <c r="O246" s="7">
        <f t="shared" si="32"/>
        <v>0</v>
      </c>
      <c r="P246" s="7">
        <f t="shared" si="33"/>
        <v>100</v>
      </c>
      <c r="Q246" s="8">
        <f t="shared" si="34"/>
        <v>23.75</v>
      </c>
      <c r="R246" s="8">
        <f t="shared" si="35"/>
        <v>30</v>
      </c>
      <c r="S246" s="8">
        <f t="shared" si="36"/>
        <v>48.75</v>
      </c>
      <c r="T246" s="8">
        <f t="shared" si="37"/>
        <v>31.25</v>
      </c>
      <c r="U246" s="7">
        <f t="shared" si="38"/>
        <v>34.166666666666664</v>
      </c>
      <c r="V246" s="7">
        <f t="shared" si="39"/>
        <v>33.4375</v>
      </c>
    </row>
    <row r="247" spans="1:22" ht="13.5" x14ac:dyDescent="0.25">
      <c r="A247" s="3">
        <f>RSI!A247</f>
        <v>42366</v>
      </c>
      <c r="B247" s="2">
        <f>RSI!B247</f>
        <v>6.1580000000000004</v>
      </c>
      <c r="C247" s="2">
        <f>RSI!I247</f>
        <v>59.491758622310712</v>
      </c>
      <c r="D247" s="2">
        <f>MACD!E247</f>
        <v>7.3176465855284256E-2</v>
      </c>
      <c r="E247" s="2">
        <f>MACD!F247</f>
        <v>3.6565430364466339E-3</v>
      </c>
      <c r="F247" s="2">
        <f>'Moving Avg'!D247</f>
        <v>5.9636000000000005</v>
      </c>
      <c r="G247" s="2">
        <f>'Moving Avg'!F247</f>
        <v>6.0407499999999992</v>
      </c>
      <c r="H247" s="2">
        <f>'Moving Avg'!G247</f>
        <v>6.0899799999999997</v>
      </c>
      <c r="I247" s="2">
        <f>'Moving Avg'!H247</f>
        <v>6.4747450000000004</v>
      </c>
      <c r="J247" s="5" t="str">
        <f>OBV!F247</f>
        <v>BULLISH</v>
      </c>
      <c r="K247" s="5" t="str">
        <f>OBV!G247</f>
        <v>STRONG</v>
      </c>
      <c r="L247" s="5" t="str">
        <f>OBV!H247</f>
        <v>CONFIRMED BULLISH</v>
      </c>
      <c r="M247" s="7">
        <f t="shared" si="30"/>
        <v>25</v>
      </c>
      <c r="N247" s="7">
        <f t="shared" si="31"/>
        <v>0</v>
      </c>
      <c r="O247" s="7">
        <f t="shared" si="32"/>
        <v>0</v>
      </c>
      <c r="P247" s="7">
        <f t="shared" si="33"/>
        <v>100</v>
      </c>
      <c r="Q247" s="8">
        <f t="shared" si="34"/>
        <v>23.75</v>
      </c>
      <c r="R247" s="8">
        <f t="shared" si="35"/>
        <v>30</v>
      </c>
      <c r="S247" s="8">
        <f t="shared" si="36"/>
        <v>48.75</v>
      </c>
      <c r="T247" s="8">
        <f t="shared" si="37"/>
        <v>31.25</v>
      </c>
      <c r="U247" s="7">
        <f t="shared" si="38"/>
        <v>34.166666666666664</v>
      </c>
      <c r="V247" s="7">
        <f t="shared" si="39"/>
        <v>33.4375</v>
      </c>
    </row>
    <row r="248" spans="1:22" ht="13.5" x14ac:dyDescent="0.25">
      <c r="A248" s="3">
        <f>RSI!A248</f>
        <v>42367</v>
      </c>
      <c r="B248" s="2">
        <f>RSI!B248</f>
        <v>6.4320000000000004</v>
      </c>
      <c r="C248" s="2">
        <f>RSI!I248</f>
        <v>70.386147059760319</v>
      </c>
      <c r="D248" s="2">
        <f>MACD!E248</f>
        <v>2.3954550757233406E-2</v>
      </c>
      <c r="E248" s="2">
        <f>MACD!F248</f>
        <v>7.7161445806039888E-3</v>
      </c>
      <c r="F248" s="2">
        <f>'Moving Avg'!D248</f>
        <v>6.0966000000000005</v>
      </c>
      <c r="G248" s="2">
        <f>'Moving Avg'!F248</f>
        <v>6.0602999999999998</v>
      </c>
      <c r="H248" s="2">
        <f>'Moving Avg'!G248</f>
        <v>6.0900799999999995</v>
      </c>
      <c r="I248" s="2">
        <f>'Moving Avg'!H248</f>
        <v>6.4799499999999997</v>
      </c>
      <c r="J248" s="5" t="str">
        <f>OBV!F248</f>
        <v>BULLISH</v>
      </c>
      <c r="K248" s="5" t="str">
        <f>OBV!G248</f>
        <v>STRONG</v>
      </c>
      <c r="L248" s="5" t="str">
        <f>OBV!H248</f>
        <v>CONFIRMED BULLISH</v>
      </c>
      <c r="M248" s="7">
        <f t="shared" si="30"/>
        <v>0</v>
      </c>
      <c r="N248" s="7">
        <f t="shared" si="31"/>
        <v>0</v>
      </c>
      <c r="O248" s="7">
        <f t="shared" si="32"/>
        <v>0</v>
      </c>
      <c r="P248" s="7">
        <f t="shared" si="33"/>
        <v>100</v>
      </c>
      <c r="Q248" s="8">
        <f t="shared" si="34"/>
        <v>15</v>
      </c>
      <c r="R248" s="8">
        <f t="shared" si="35"/>
        <v>25</v>
      </c>
      <c r="S248" s="8">
        <f t="shared" si="36"/>
        <v>45</v>
      </c>
      <c r="T248" s="8">
        <f t="shared" si="37"/>
        <v>25</v>
      </c>
      <c r="U248" s="7">
        <f t="shared" si="38"/>
        <v>28.333333333333332</v>
      </c>
      <c r="V248" s="7">
        <f t="shared" si="39"/>
        <v>27.5</v>
      </c>
    </row>
    <row r="249" spans="1:22" ht="13.5" x14ac:dyDescent="0.25">
      <c r="A249" s="3">
        <f>RSI!A249</f>
        <v>42368</v>
      </c>
      <c r="B249" s="2">
        <f>RSI!B249</f>
        <v>6.72</v>
      </c>
      <c r="C249" s="2">
        <f>RSI!I249</f>
        <v>77.297459592273029</v>
      </c>
      <c r="D249" s="2">
        <f>MACD!E249</f>
        <v>-4.1503696692887893E-2</v>
      </c>
      <c r="E249" s="2">
        <f>MACD!F249</f>
        <v>-2.1278236740943871E-3</v>
      </c>
      <c r="F249" s="2">
        <f>'Moving Avg'!D249</f>
        <v>6.2675999999999998</v>
      </c>
      <c r="G249" s="2">
        <f>'Moving Avg'!F249</f>
        <v>6.0884</v>
      </c>
      <c r="H249" s="2">
        <f>'Moving Avg'!G249</f>
        <v>6.0959399999999997</v>
      </c>
      <c r="I249" s="2">
        <f>'Moving Avg'!H249</f>
        <v>6.4865250000000012</v>
      </c>
      <c r="J249" s="5" t="str">
        <f>OBV!F249</f>
        <v>BULLISH</v>
      </c>
      <c r="K249" s="5" t="str">
        <f>OBV!G249</f>
        <v>STRONG</v>
      </c>
      <c r="L249" s="5" t="str">
        <f>OBV!H249</f>
        <v>CONFIRMED BULLISH</v>
      </c>
      <c r="M249" s="7">
        <f t="shared" si="30"/>
        <v>0</v>
      </c>
      <c r="N249" s="7">
        <f t="shared" si="31"/>
        <v>100</v>
      </c>
      <c r="O249" s="7">
        <f t="shared" si="32"/>
        <v>0</v>
      </c>
      <c r="P249" s="7">
        <f t="shared" si="33"/>
        <v>100</v>
      </c>
      <c r="Q249" s="8">
        <f t="shared" si="34"/>
        <v>50</v>
      </c>
      <c r="R249" s="8">
        <f t="shared" si="35"/>
        <v>45</v>
      </c>
      <c r="S249" s="8">
        <f t="shared" si="36"/>
        <v>60</v>
      </c>
      <c r="T249" s="8">
        <f t="shared" si="37"/>
        <v>50</v>
      </c>
      <c r="U249" s="7">
        <f t="shared" si="38"/>
        <v>51.666666666666664</v>
      </c>
      <c r="V249" s="7">
        <f t="shared" si="39"/>
        <v>51.25</v>
      </c>
    </row>
    <row r="250" spans="1:22" ht="13.5" x14ac:dyDescent="0.25">
      <c r="A250" s="3">
        <f>RSI!A250</f>
        <v>42369</v>
      </c>
      <c r="B250" s="2">
        <f>RSI!B250</f>
        <v>6.72</v>
      </c>
      <c r="C250" s="2">
        <f>RSI!I250</f>
        <v>77.297459592273043</v>
      </c>
      <c r="D250" s="2">
        <f>MACD!E250</f>
        <v>-0.10550085698351985</v>
      </c>
      <c r="E250" s="2">
        <f>MACD!F250</f>
        <v>-2.2802430335979482E-2</v>
      </c>
      <c r="F250" s="2">
        <f>'Moving Avg'!D250</f>
        <v>6.4179999999999993</v>
      </c>
      <c r="G250" s="2">
        <f>'Moving Avg'!F250</f>
        <v>6.1165000000000003</v>
      </c>
      <c r="H250" s="2">
        <f>'Moving Avg'!G250</f>
        <v>6.1017999999999999</v>
      </c>
      <c r="I250" s="2">
        <f>'Moving Avg'!H250</f>
        <v>6.4931000000000019</v>
      </c>
      <c r="J250" s="5" t="str">
        <f>OBV!F250</f>
        <v>BULLISH</v>
      </c>
      <c r="K250" s="5" t="str">
        <f>OBV!G250</f>
        <v>STRONG</v>
      </c>
      <c r="L250" s="5" t="str">
        <f>OBV!H250</f>
        <v>CONFIRMED BULLISH</v>
      </c>
      <c r="M250" s="7">
        <f t="shared" si="30"/>
        <v>0</v>
      </c>
      <c r="N250" s="7">
        <f t="shared" si="31"/>
        <v>100</v>
      </c>
      <c r="O250" s="7">
        <f t="shared" si="32"/>
        <v>0</v>
      </c>
      <c r="P250" s="7">
        <f t="shared" si="33"/>
        <v>100</v>
      </c>
      <c r="Q250" s="8">
        <f t="shared" si="34"/>
        <v>50</v>
      </c>
      <c r="R250" s="8">
        <f t="shared" si="35"/>
        <v>45</v>
      </c>
      <c r="S250" s="8">
        <f t="shared" si="36"/>
        <v>60</v>
      </c>
      <c r="T250" s="8">
        <f t="shared" si="37"/>
        <v>50</v>
      </c>
      <c r="U250" s="7">
        <f t="shared" si="38"/>
        <v>51.666666666666664</v>
      </c>
      <c r="V250" s="7">
        <f t="shared" si="39"/>
        <v>51.25</v>
      </c>
    </row>
    <row r="251" spans="1:22" ht="13.5" x14ac:dyDescent="0.25">
      <c r="A251" s="3">
        <f>RSI!A251</f>
        <v>42373</v>
      </c>
      <c r="B251" s="2">
        <f>RSI!B251</f>
        <v>6.72</v>
      </c>
      <c r="C251" s="2">
        <f>RSI!I251</f>
        <v>77.297459592273043</v>
      </c>
      <c r="D251" s="2">
        <f>MACD!E251</f>
        <v>-0.16411970499488682</v>
      </c>
      <c r="E251" s="2">
        <f>MACD!F251</f>
        <v>-5.1065885267760944E-2</v>
      </c>
      <c r="F251" s="2">
        <f>'Moving Avg'!D251</f>
        <v>6.55</v>
      </c>
      <c r="G251" s="2">
        <f>'Moving Avg'!F251</f>
        <v>6.1446000000000005</v>
      </c>
      <c r="H251" s="2">
        <f>'Moving Avg'!G251</f>
        <v>6.1076599999999992</v>
      </c>
      <c r="I251" s="2">
        <f>'Moving Avg'!H251</f>
        <v>6.4991850000000024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  <c r="M251" s="7">
        <f t="shared" si="30"/>
        <v>0</v>
      </c>
      <c r="N251" s="7">
        <f t="shared" si="31"/>
        <v>100</v>
      </c>
      <c r="O251" s="7">
        <f t="shared" si="32"/>
        <v>50</v>
      </c>
      <c r="P251" s="7">
        <f t="shared" si="33"/>
        <v>100</v>
      </c>
      <c r="Q251" s="8">
        <f t="shared" si="34"/>
        <v>57.5</v>
      </c>
      <c r="R251" s="8">
        <f t="shared" si="35"/>
        <v>62.5</v>
      </c>
      <c r="S251" s="8">
        <f t="shared" si="36"/>
        <v>72.5</v>
      </c>
      <c r="T251" s="8">
        <f t="shared" si="37"/>
        <v>62.5</v>
      </c>
      <c r="U251" s="7">
        <f t="shared" si="38"/>
        <v>64.166666666666671</v>
      </c>
      <c r="V251" s="7">
        <f t="shared" si="39"/>
        <v>63.75</v>
      </c>
    </row>
    <row r="252" spans="1:22" ht="13.5" x14ac:dyDescent="0.25">
      <c r="A252" s="3">
        <f>RSI!A252</f>
        <v>42374</v>
      </c>
      <c r="B252" s="2">
        <f>RSI!B252</f>
        <v>6.72</v>
      </c>
      <c r="C252" s="2">
        <f>RSI!I252</f>
        <v>77.297459592273043</v>
      </c>
      <c r="D252" s="2">
        <f>MACD!E252</f>
        <v>-0.24268296534573075</v>
      </c>
      <c r="E252" s="2">
        <f>MACD!F252</f>
        <v>-8.9389301283354899E-2</v>
      </c>
      <c r="F252" s="2">
        <f>'Moving Avg'!D252</f>
        <v>6.6623999999999999</v>
      </c>
      <c r="G252" s="2">
        <f>'Moving Avg'!F252</f>
        <v>6.1727000000000007</v>
      </c>
      <c r="H252" s="2">
        <f>'Moving Avg'!G252</f>
        <v>6.1137199999999998</v>
      </c>
      <c r="I252" s="2">
        <f>'Moving Avg'!H252</f>
        <v>6.5049650000000021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  <c r="M252" s="7">
        <f t="shared" si="30"/>
        <v>0</v>
      </c>
      <c r="N252" s="7">
        <f t="shared" si="31"/>
        <v>100</v>
      </c>
      <c r="O252" s="7">
        <f t="shared" si="32"/>
        <v>50</v>
      </c>
      <c r="P252" s="7">
        <f t="shared" si="33"/>
        <v>100</v>
      </c>
      <c r="Q252" s="8">
        <f t="shared" si="34"/>
        <v>57.5</v>
      </c>
      <c r="R252" s="8">
        <f t="shared" si="35"/>
        <v>62.5</v>
      </c>
      <c r="S252" s="8">
        <f t="shared" si="36"/>
        <v>72.5</v>
      </c>
      <c r="T252" s="8">
        <f t="shared" si="37"/>
        <v>62.5</v>
      </c>
      <c r="U252" s="7">
        <f t="shared" si="38"/>
        <v>64.166666666666671</v>
      </c>
      <c r="V252" s="7">
        <f t="shared" si="39"/>
        <v>63.75</v>
      </c>
    </row>
    <row r="253" spans="1:22" ht="13.5" x14ac:dyDescent="0.25">
      <c r="A253" s="3">
        <f>RSI!A253</f>
        <v>42375</v>
      </c>
      <c r="B253" s="2">
        <f>RSI!B253</f>
        <v>6.9210000000000003</v>
      </c>
      <c r="C253" s="2">
        <f>RSI!I253</f>
        <v>81.37735696485025</v>
      </c>
      <c r="D253" s="2">
        <f>MACD!E253</f>
        <v>-0.32721904721211104</v>
      </c>
      <c r="E253" s="2">
        <f>MACD!F253</f>
        <v>-0.13695525046910614</v>
      </c>
      <c r="F253" s="2">
        <f>'Moving Avg'!D253</f>
        <v>6.7602000000000002</v>
      </c>
      <c r="G253" s="2">
        <f>'Moving Avg'!F253</f>
        <v>6.2108500000000006</v>
      </c>
      <c r="H253" s="2">
        <f>'Moving Avg'!G253</f>
        <v>6.1272199999999986</v>
      </c>
      <c r="I253" s="2">
        <f>'Moving Avg'!H253</f>
        <v>6.5114450000000019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  <c r="M253" s="7">
        <f t="shared" si="30"/>
        <v>0</v>
      </c>
      <c r="N253" s="7">
        <f t="shared" si="31"/>
        <v>100</v>
      </c>
      <c r="O253" s="7">
        <f t="shared" si="32"/>
        <v>50</v>
      </c>
      <c r="P253" s="7">
        <f t="shared" si="33"/>
        <v>100</v>
      </c>
      <c r="Q253" s="8">
        <f t="shared" si="34"/>
        <v>57.5</v>
      </c>
      <c r="R253" s="8">
        <f t="shared" si="35"/>
        <v>62.5</v>
      </c>
      <c r="S253" s="8">
        <f t="shared" si="36"/>
        <v>72.5</v>
      </c>
      <c r="T253" s="8">
        <f t="shared" si="37"/>
        <v>62.5</v>
      </c>
      <c r="U253" s="7">
        <f t="shared" si="38"/>
        <v>64.166666666666671</v>
      </c>
      <c r="V253" s="7">
        <f t="shared" si="39"/>
        <v>63.75</v>
      </c>
    </row>
    <row r="254" spans="1:22" ht="13.5" x14ac:dyDescent="0.25">
      <c r="A254" s="3">
        <f>RSI!A254</f>
        <v>42376</v>
      </c>
      <c r="B254" s="2">
        <f>RSI!B254</f>
        <v>7.0869999999999997</v>
      </c>
      <c r="C254" s="2">
        <f>RSI!I254</f>
        <v>83.943711528519941</v>
      </c>
      <c r="D254" s="2">
        <f>MACD!E254</f>
        <v>-0.40009239856369483</v>
      </c>
      <c r="E254" s="2">
        <f>MACD!F254</f>
        <v>-0.18958268008802387</v>
      </c>
      <c r="F254" s="2">
        <f>'Moving Avg'!D254</f>
        <v>6.8335999999999997</v>
      </c>
      <c r="G254" s="2">
        <f>'Moving Avg'!F254</f>
        <v>6.2578000000000014</v>
      </c>
      <c r="H254" s="2">
        <f>'Moving Avg'!G254</f>
        <v>6.1406199999999993</v>
      </c>
      <c r="I254" s="2">
        <f>'Moving Avg'!H254</f>
        <v>6.5194100000000024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  <c r="M254" s="7">
        <f t="shared" si="30"/>
        <v>0</v>
      </c>
      <c r="N254" s="7">
        <f t="shared" si="31"/>
        <v>100</v>
      </c>
      <c r="O254" s="7">
        <f t="shared" si="32"/>
        <v>50</v>
      </c>
      <c r="P254" s="7">
        <f t="shared" si="33"/>
        <v>100</v>
      </c>
      <c r="Q254" s="8">
        <f t="shared" si="34"/>
        <v>57.5</v>
      </c>
      <c r="R254" s="8">
        <f t="shared" si="35"/>
        <v>62.5</v>
      </c>
      <c r="S254" s="8">
        <f t="shared" si="36"/>
        <v>72.5</v>
      </c>
      <c r="T254" s="8">
        <f t="shared" si="37"/>
        <v>62.5</v>
      </c>
      <c r="U254" s="7">
        <f t="shared" si="38"/>
        <v>64.166666666666671</v>
      </c>
      <c r="V254" s="7">
        <f t="shared" si="39"/>
        <v>63.75</v>
      </c>
    </row>
    <row r="255" spans="1:22" ht="13.5" x14ac:dyDescent="0.25">
      <c r="A255" s="3">
        <f>RSI!A255</f>
        <v>42377</v>
      </c>
      <c r="B255" s="2">
        <f>RSI!B255</f>
        <v>7.0869999999999997</v>
      </c>
      <c r="C255" s="2">
        <f>RSI!I255</f>
        <v>83.943711528519941</v>
      </c>
      <c r="D255" s="2">
        <f>MACD!E255</f>
        <v>-0.45070721915466638</v>
      </c>
      <c r="E255" s="2">
        <f>MACD!F255</f>
        <v>-0.2418075879013524</v>
      </c>
      <c r="F255" s="2">
        <f>'Moving Avg'!D255</f>
        <v>6.9069999999999991</v>
      </c>
      <c r="G255" s="2">
        <f>'Moving Avg'!F255</f>
        <v>6.3047500000000003</v>
      </c>
      <c r="H255" s="2">
        <f>'Moving Avg'!G255</f>
        <v>6.1540199999999983</v>
      </c>
      <c r="I255" s="2">
        <f>'Moving Avg'!H255</f>
        <v>6.5267450000000018</v>
      </c>
      <c r="J255" s="5" t="str">
        <f>OBV!F255</f>
        <v>BULLISH</v>
      </c>
      <c r="K255" s="5" t="str">
        <f>OBV!G255</f>
        <v>STRONG</v>
      </c>
      <c r="L255" s="5" t="str">
        <f>OBV!H255</f>
        <v>CONFIRMED BULLISH</v>
      </c>
      <c r="M255" s="7">
        <f t="shared" si="30"/>
        <v>0</v>
      </c>
      <c r="N255" s="7">
        <f t="shared" si="31"/>
        <v>100</v>
      </c>
      <c r="O255" s="7">
        <f t="shared" si="32"/>
        <v>50</v>
      </c>
      <c r="P255" s="7">
        <f t="shared" si="33"/>
        <v>100</v>
      </c>
      <c r="Q255" s="8">
        <f t="shared" si="34"/>
        <v>57.5</v>
      </c>
      <c r="R255" s="8">
        <f t="shared" si="35"/>
        <v>62.5</v>
      </c>
      <c r="S255" s="8">
        <f t="shared" si="36"/>
        <v>72.5</v>
      </c>
      <c r="T255" s="8">
        <f t="shared" si="37"/>
        <v>62.5</v>
      </c>
      <c r="U255" s="7">
        <f t="shared" si="38"/>
        <v>64.166666666666671</v>
      </c>
      <c r="V255" s="7">
        <f t="shared" si="39"/>
        <v>63.75</v>
      </c>
    </row>
    <row r="256" spans="1:22" ht="13.5" x14ac:dyDescent="0.25">
      <c r="A256" s="3">
        <f>RSI!A256</f>
        <v>42380</v>
      </c>
      <c r="B256" s="2">
        <f>RSI!B256</f>
        <v>6.7889999999999997</v>
      </c>
      <c r="C256" s="2">
        <f>RSI!I256</f>
        <v>65.228649571567146</v>
      </c>
      <c r="D256" s="2">
        <f>MACD!E256</f>
        <v>-0.4617506572911303</v>
      </c>
      <c r="E256" s="2">
        <f>MACD!F256</f>
        <v>-0.28579620177930798</v>
      </c>
      <c r="F256" s="2">
        <f>'Moving Avg'!D256</f>
        <v>6.9207999999999998</v>
      </c>
      <c r="G256" s="2">
        <f>'Moving Avg'!F256</f>
        <v>6.3368000000000011</v>
      </c>
      <c r="H256" s="2">
        <f>'Moving Avg'!G256</f>
        <v>6.1614599999999973</v>
      </c>
      <c r="I256" s="2">
        <f>'Moving Avg'!H256</f>
        <v>6.5317450000000017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  <c r="M256" s="7">
        <f t="shared" si="30"/>
        <v>25</v>
      </c>
      <c r="N256" s="7">
        <f t="shared" si="31"/>
        <v>100</v>
      </c>
      <c r="O256" s="7">
        <f t="shared" si="32"/>
        <v>50</v>
      </c>
      <c r="P256" s="7">
        <f t="shared" si="33"/>
        <v>100</v>
      </c>
      <c r="Q256" s="8">
        <f t="shared" si="34"/>
        <v>66.25</v>
      </c>
      <c r="R256" s="8">
        <f t="shared" si="35"/>
        <v>67.5</v>
      </c>
      <c r="S256" s="8">
        <f t="shared" si="36"/>
        <v>76.25</v>
      </c>
      <c r="T256" s="8">
        <f t="shared" si="37"/>
        <v>68.75</v>
      </c>
      <c r="U256" s="7">
        <f t="shared" si="38"/>
        <v>70</v>
      </c>
      <c r="V256" s="7">
        <f t="shared" si="39"/>
        <v>69.6875</v>
      </c>
    </row>
    <row r="257" spans="1:22" ht="13.5" x14ac:dyDescent="0.25">
      <c r="A257" s="3">
        <f>RSI!A257</f>
        <v>42381</v>
      </c>
      <c r="B257" s="2">
        <f>RSI!B257</f>
        <v>6.4859999999999998</v>
      </c>
      <c r="C257" s="2">
        <f>RSI!I257</f>
        <v>52.429292694284626</v>
      </c>
      <c r="D257" s="2">
        <f>MACD!E257</f>
        <v>-0.43592713267108074</v>
      </c>
      <c r="E257" s="2">
        <f>MACD!F257</f>
        <v>-0.31582238795766254</v>
      </c>
      <c r="F257" s="2">
        <f>'Moving Avg'!D257</f>
        <v>6.8739999999999997</v>
      </c>
      <c r="G257" s="2">
        <f>'Moving Avg'!F257</f>
        <v>6.3537000000000017</v>
      </c>
      <c r="H257" s="2">
        <f>'Moving Avg'!G257</f>
        <v>6.1631199999999966</v>
      </c>
      <c r="I257" s="2">
        <f>'Moving Avg'!H257</f>
        <v>6.5348800000000029</v>
      </c>
      <c r="J257" s="5" t="str">
        <f>OBV!F257</f>
        <v>BULLISH</v>
      </c>
      <c r="K257" s="5" t="str">
        <f>OBV!G257</f>
        <v>NEUTRAL</v>
      </c>
      <c r="L257" s="5" t="str">
        <f>OBV!H257</f>
        <v>BULLISH DIVERGENCE</v>
      </c>
      <c r="M257" s="7">
        <f t="shared" si="30"/>
        <v>25</v>
      </c>
      <c r="N257" s="7">
        <f t="shared" si="31"/>
        <v>100</v>
      </c>
      <c r="O257" s="7">
        <f t="shared" si="32"/>
        <v>50</v>
      </c>
      <c r="P257" s="7">
        <f t="shared" si="33"/>
        <v>66.5</v>
      </c>
      <c r="Q257" s="8">
        <f t="shared" si="34"/>
        <v>61.225000000000001</v>
      </c>
      <c r="R257" s="8">
        <f t="shared" si="35"/>
        <v>59.125</v>
      </c>
      <c r="S257" s="8">
        <f t="shared" si="36"/>
        <v>61.174999999999997</v>
      </c>
      <c r="T257" s="8">
        <f t="shared" si="37"/>
        <v>60.375</v>
      </c>
      <c r="U257" s="7">
        <f t="shared" si="38"/>
        <v>60.508333333333326</v>
      </c>
      <c r="V257" s="7">
        <f t="shared" si="39"/>
        <v>60.474999999999994</v>
      </c>
    </row>
    <row r="258" spans="1:22" ht="13.5" x14ac:dyDescent="0.25">
      <c r="A258" s="3">
        <f>RSI!A258</f>
        <v>42382</v>
      </c>
      <c r="B258" s="2">
        <f>RSI!B258</f>
        <v>6.774</v>
      </c>
      <c r="C258" s="2">
        <f>RSI!I258</f>
        <v>60.385994178338791</v>
      </c>
      <c r="D258" s="2">
        <f>MACD!E258</f>
        <v>-0.39364457483290938</v>
      </c>
      <c r="E258" s="2">
        <f>MACD!F258</f>
        <v>-0.33138682533271191</v>
      </c>
      <c r="F258" s="2">
        <f>'Moving Avg'!D258</f>
        <v>6.8445999999999998</v>
      </c>
      <c r="G258" s="2">
        <f>'Moving Avg'!F258</f>
        <v>6.394000000000001</v>
      </c>
      <c r="H258" s="2">
        <f>'Moving Avg'!G258</f>
        <v>6.1705399999999964</v>
      </c>
      <c r="I258" s="2">
        <f>'Moving Avg'!H258</f>
        <v>6.539480000000002</v>
      </c>
      <c r="J258" s="5" t="str">
        <f>OBV!F258</f>
        <v>BEARISH</v>
      </c>
      <c r="K258" s="5" t="str">
        <f>OBV!G258</f>
        <v>WEAK</v>
      </c>
      <c r="L258" s="5" t="str">
        <f>OBV!H258</f>
        <v>CONFIRMED BEARISH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100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0</v>
      </c>
      <c r="Q258" s="8">
        <f t="shared" si="34"/>
        <v>51.25</v>
      </c>
      <c r="R258" s="8">
        <f t="shared" si="35"/>
        <v>42.5</v>
      </c>
      <c r="S258" s="8">
        <f t="shared" si="36"/>
        <v>31.25</v>
      </c>
      <c r="T258" s="8">
        <f t="shared" si="37"/>
        <v>43.75</v>
      </c>
      <c r="U258" s="7">
        <f t="shared" si="38"/>
        <v>41.666666666666664</v>
      </c>
      <c r="V258" s="7">
        <f t="shared" si="39"/>
        <v>42.1875</v>
      </c>
    </row>
    <row r="259" spans="1:22" ht="13.5" x14ac:dyDescent="0.25">
      <c r="A259" s="3">
        <f>RSI!A259</f>
        <v>42384</v>
      </c>
      <c r="B259" s="2">
        <f>RSI!B259</f>
        <v>6.774</v>
      </c>
      <c r="C259" s="2">
        <f>RSI!I259</f>
        <v>60.385994178338791</v>
      </c>
      <c r="D259" s="2">
        <f>MACD!E259</f>
        <v>-0.31562098023225804</v>
      </c>
      <c r="E259" s="2">
        <f>MACD!F259</f>
        <v>-0.32823365631262114</v>
      </c>
      <c r="F259" s="2">
        <f>'Moving Avg'!D259</f>
        <v>6.7819999999999991</v>
      </c>
      <c r="G259" s="2">
        <f>'Moving Avg'!F259</f>
        <v>6.4343000000000004</v>
      </c>
      <c r="H259" s="2">
        <f>'Moving Avg'!G259</f>
        <v>6.177959999999997</v>
      </c>
      <c r="I259" s="2">
        <f>'Moving Avg'!H259</f>
        <v>6.543725000000002</v>
      </c>
      <c r="J259" s="5" t="str">
        <f>OBV!F259</f>
        <v>BEARISH</v>
      </c>
      <c r="K259" s="5" t="str">
        <f>OBV!G259</f>
        <v>WEAK</v>
      </c>
      <c r="L259" s="5" t="str">
        <f>OBV!H259</f>
        <v>CONFIRMED BEARISH</v>
      </c>
      <c r="M259" s="7">
        <f t="shared" si="40"/>
        <v>25</v>
      </c>
      <c r="N259" s="7">
        <f t="shared" si="41"/>
        <v>0</v>
      </c>
      <c r="O259" s="7">
        <f t="shared" si="42"/>
        <v>50</v>
      </c>
      <c r="P259" s="7">
        <f t="shared" si="43"/>
        <v>0</v>
      </c>
      <c r="Q259" s="8">
        <f t="shared" ref="Q259:Q322" si="44">0.35*M259+N259*0.35+O259*0.15+P259*0.15</f>
        <v>16.25</v>
      </c>
      <c r="R259" s="8">
        <f t="shared" ref="R259:R322" si="45">M259*0.2+N259*0.2+O259*0.35+P259*0.25</f>
        <v>22.5</v>
      </c>
      <c r="S259" s="8">
        <f t="shared" ref="S259:S322" si="46">M259*0.15+N259*0.15+O259*0.25+P259*0.45</f>
        <v>16.25</v>
      </c>
      <c r="T259" s="8">
        <f t="shared" ref="T259:T322" si="47">0.25*SUM(M259:P259)</f>
        <v>18.75</v>
      </c>
      <c r="U259" s="7">
        <f t="shared" ref="U259:U322" si="48">SUM(Q259:S259)/3</f>
        <v>18.333333333333332</v>
      </c>
      <c r="V259" s="7">
        <f t="shared" ref="V259:V322" si="49">SUM(Q259:T259)/4</f>
        <v>18.4375</v>
      </c>
    </row>
    <row r="260" spans="1:22" ht="13.5" x14ac:dyDescent="0.25">
      <c r="A260" s="3">
        <f>RSI!A260</f>
        <v>42387</v>
      </c>
      <c r="B260" s="2">
        <f>RSI!B260</f>
        <v>6.774</v>
      </c>
      <c r="C260" s="2">
        <f>RSI!I260</f>
        <v>60.385994178338791</v>
      </c>
      <c r="D260" s="2">
        <f>MACD!E260</f>
        <v>-0.25150994765075385</v>
      </c>
      <c r="E260" s="2">
        <f>MACD!F260</f>
        <v>-0.3128889145802477</v>
      </c>
      <c r="F260" s="2">
        <f>'Moving Avg'!D260</f>
        <v>6.7194000000000003</v>
      </c>
      <c r="G260" s="2">
        <f>'Moving Avg'!F260</f>
        <v>6.4761000000000006</v>
      </c>
      <c r="H260" s="2">
        <f>'Moving Avg'!G260</f>
        <v>6.1853799999999968</v>
      </c>
      <c r="I260" s="2">
        <f>'Moving Avg'!H260</f>
        <v>6.547950000000001</v>
      </c>
      <c r="J260" s="5" t="str">
        <f>OBV!F260</f>
        <v>BEARISH</v>
      </c>
      <c r="K260" s="5" t="str">
        <f>OBV!G260</f>
        <v>WEAK</v>
      </c>
      <c r="L260" s="5" t="str">
        <f>OBV!H260</f>
        <v>CONFIRMED BEARISH</v>
      </c>
      <c r="M260" s="7">
        <f t="shared" si="40"/>
        <v>25</v>
      </c>
      <c r="N260" s="7">
        <f t="shared" si="41"/>
        <v>0</v>
      </c>
      <c r="O260" s="7">
        <f t="shared" si="42"/>
        <v>50</v>
      </c>
      <c r="P260" s="7">
        <f t="shared" si="43"/>
        <v>0</v>
      </c>
      <c r="Q260" s="8">
        <f t="shared" si="44"/>
        <v>16.25</v>
      </c>
      <c r="R260" s="8">
        <f t="shared" si="45"/>
        <v>22.5</v>
      </c>
      <c r="S260" s="8">
        <f t="shared" si="46"/>
        <v>16.25</v>
      </c>
      <c r="T260" s="8">
        <f t="shared" si="47"/>
        <v>18.75</v>
      </c>
      <c r="U260" s="7">
        <f t="shared" si="48"/>
        <v>18.333333333333332</v>
      </c>
      <c r="V260" s="7">
        <f t="shared" si="49"/>
        <v>18.4375</v>
      </c>
    </row>
    <row r="261" spans="1:22" ht="13.5" x14ac:dyDescent="0.25">
      <c r="A261" s="3">
        <f>RSI!A261</f>
        <v>42388</v>
      </c>
      <c r="B261" s="2">
        <f>RSI!B261</f>
        <v>6.774</v>
      </c>
      <c r="C261" s="2">
        <f>RSI!I261</f>
        <v>60.385994178338791</v>
      </c>
      <c r="D261" s="2">
        <f>MACD!E261</f>
        <v>-0.19902968055526404</v>
      </c>
      <c r="E261" s="2">
        <f>MACD!F261</f>
        <v>-0.29011706777525098</v>
      </c>
      <c r="F261" s="2">
        <f>'Moving Avg'!D261</f>
        <v>6.7164000000000001</v>
      </c>
      <c r="G261" s="2">
        <f>'Moving Avg'!F261</f>
        <v>6.5181500000000012</v>
      </c>
      <c r="H261" s="2">
        <f>'Moving Avg'!G261</f>
        <v>6.1927999999999974</v>
      </c>
      <c r="I261" s="2">
        <f>'Moving Avg'!H261</f>
        <v>6.5521750000000001</v>
      </c>
      <c r="J261" s="5" t="str">
        <f>OBV!F261</f>
        <v>BEARISH</v>
      </c>
      <c r="K261" s="5" t="str">
        <f>OBV!G261</f>
        <v>WEAK</v>
      </c>
      <c r="L261" s="5" t="str">
        <f>OBV!H261</f>
        <v>CONFIRMED BEARISH</v>
      </c>
      <c r="M261" s="7">
        <f t="shared" si="40"/>
        <v>25</v>
      </c>
      <c r="N261" s="7">
        <f t="shared" si="41"/>
        <v>0</v>
      </c>
      <c r="O261" s="7">
        <f t="shared" si="42"/>
        <v>50</v>
      </c>
      <c r="P261" s="7">
        <f t="shared" si="43"/>
        <v>0</v>
      </c>
      <c r="Q261" s="8">
        <f t="shared" si="44"/>
        <v>16.25</v>
      </c>
      <c r="R261" s="8">
        <f t="shared" si="45"/>
        <v>22.5</v>
      </c>
      <c r="S261" s="8">
        <f t="shared" si="46"/>
        <v>16.25</v>
      </c>
      <c r="T261" s="8">
        <f t="shared" si="47"/>
        <v>18.75</v>
      </c>
      <c r="U261" s="7">
        <f t="shared" si="48"/>
        <v>18.333333333333332</v>
      </c>
      <c r="V261" s="7">
        <f t="shared" si="49"/>
        <v>18.4375</v>
      </c>
    </row>
    <row r="262" spans="1:22" ht="13.5" x14ac:dyDescent="0.25">
      <c r="A262" s="3">
        <f>RSI!A262</f>
        <v>42389</v>
      </c>
      <c r="B262" s="2">
        <f>RSI!B262</f>
        <v>6.7350000000000003</v>
      </c>
      <c r="C262" s="2">
        <f>RSI!I262</f>
        <v>58.60071067649281</v>
      </c>
      <c r="D262" s="2">
        <f>MACD!E262</f>
        <v>-0.15337101339435044</v>
      </c>
      <c r="E262" s="2">
        <f>MACD!F262</f>
        <v>-0.2627678568990709</v>
      </c>
      <c r="F262" s="2">
        <f>'Moving Avg'!D262</f>
        <v>6.7662000000000004</v>
      </c>
      <c r="G262" s="2">
        <f>'Moving Avg'!F262</f>
        <v>6.5665500000000012</v>
      </c>
      <c r="H262" s="2">
        <f>'Moving Avg'!G262</f>
        <v>6.1994399999999983</v>
      </c>
      <c r="I262" s="2">
        <f>'Moving Avg'!H262</f>
        <v>6.5568099999999978</v>
      </c>
      <c r="J262" s="5" t="str">
        <f>OBV!F262</f>
        <v>BEARISH</v>
      </c>
      <c r="K262" s="5" t="str">
        <f>OBV!G262</f>
        <v>WEAK</v>
      </c>
      <c r="L262" s="5" t="str">
        <f>OBV!H262</f>
        <v>BEARISH DIVERGENCE</v>
      </c>
      <c r="M262" s="7">
        <f t="shared" si="40"/>
        <v>25</v>
      </c>
      <c r="N262" s="7">
        <f t="shared" si="41"/>
        <v>0</v>
      </c>
      <c r="O262" s="7">
        <f t="shared" si="42"/>
        <v>50</v>
      </c>
      <c r="P262" s="7">
        <f t="shared" si="43"/>
        <v>0</v>
      </c>
      <c r="Q262" s="8">
        <f t="shared" si="44"/>
        <v>16.25</v>
      </c>
      <c r="R262" s="8">
        <f t="shared" si="45"/>
        <v>22.5</v>
      </c>
      <c r="S262" s="8">
        <f t="shared" si="46"/>
        <v>16.25</v>
      </c>
      <c r="T262" s="8">
        <f t="shared" si="47"/>
        <v>18.75</v>
      </c>
      <c r="U262" s="7">
        <f t="shared" si="48"/>
        <v>18.333333333333332</v>
      </c>
      <c r="V262" s="7">
        <f t="shared" si="49"/>
        <v>18.4375</v>
      </c>
    </row>
    <row r="263" spans="1:22" ht="13.5" x14ac:dyDescent="0.25">
      <c r="A263" s="3">
        <f>RSI!A263</f>
        <v>42390</v>
      </c>
      <c r="B263" s="2">
        <f>RSI!B263</f>
        <v>6.7350000000000003</v>
      </c>
      <c r="C263" s="2">
        <f>RSI!I263</f>
        <v>58.60071067649281</v>
      </c>
      <c r="D263" s="2">
        <f>MACD!E263</f>
        <v>-8.5098598799397074E-2</v>
      </c>
      <c r="E263" s="2">
        <f>MACD!F263</f>
        <v>-0.22723400527913615</v>
      </c>
      <c r="F263" s="2">
        <f>'Moving Avg'!D263</f>
        <v>6.7584</v>
      </c>
      <c r="G263" s="2">
        <f>'Moving Avg'!F263</f>
        <v>6.6149500000000021</v>
      </c>
      <c r="H263" s="2">
        <f>'Moving Avg'!G263</f>
        <v>6.2098999999999975</v>
      </c>
      <c r="I263" s="2">
        <f>'Moving Avg'!H263</f>
        <v>6.5614449999999973</v>
      </c>
      <c r="J263" s="5" t="str">
        <f>OBV!F263</f>
        <v>BEARISH</v>
      </c>
      <c r="K263" s="5" t="str">
        <f>OBV!G263</f>
        <v>WEAK</v>
      </c>
      <c r="L263" s="5" t="str">
        <f>OBV!H263</f>
        <v>CONFIRMED BEARISH</v>
      </c>
      <c r="M263" s="7">
        <f t="shared" si="40"/>
        <v>25</v>
      </c>
      <c r="N263" s="7">
        <f t="shared" si="41"/>
        <v>0</v>
      </c>
      <c r="O263" s="7">
        <f t="shared" si="42"/>
        <v>50</v>
      </c>
      <c r="P263" s="7">
        <f t="shared" si="43"/>
        <v>0</v>
      </c>
      <c r="Q263" s="8">
        <f t="shared" si="44"/>
        <v>16.25</v>
      </c>
      <c r="R263" s="8">
        <f t="shared" si="45"/>
        <v>22.5</v>
      </c>
      <c r="S263" s="8">
        <f t="shared" si="46"/>
        <v>16.25</v>
      </c>
      <c r="T263" s="8">
        <f t="shared" si="47"/>
        <v>18.75</v>
      </c>
      <c r="U263" s="7">
        <f t="shared" si="48"/>
        <v>18.333333333333332</v>
      </c>
      <c r="V263" s="7">
        <f t="shared" si="49"/>
        <v>18.4375</v>
      </c>
    </row>
    <row r="264" spans="1:22" ht="13.5" x14ac:dyDescent="0.25">
      <c r="A264" s="3">
        <f>RSI!A264</f>
        <v>42391</v>
      </c>
      <c r="B264" s="2">
        <f>RSI!B264</f>
        <v>6.6909999999999998</v>
      </c>
      <c r="C264" s="2">
        <f>RSI!I264</f>
        <v>56.418242304436916</v>
      </c>
      <c r="D264" s="2">
        <f>MACD!E264</f>
        <v>2.7834823424832678E-4</v>
      </c>
      <c r="E264" s="2">
        <f>MACD!F264</f>
        <v>-0.18173153457645927</v>
      </c>
      <c r="F264" s="2">
        <f>'Moving Avg'!D264</f>
        <v>6.7418000000000005</v>
      </c>
      <c r="G264" s="2">
        <f>'Moving Avg'!F264</f>
        <v>6.65625</v>
      </c>
      <c r="H264" s="2">
        <f>'Moving Avg'!G264</f>
        <v>6.2231999999999985</v>
      </c>
      <c r="I264" s="2">
        <f>'Moving Avg'!H264</f>
        <v>6.5658599999999989</v>
      </c>
      <c r="J264" s="5" t="str">
        <f>OBV!F264</f>
        <v>BEARISH</v>
      </c>
      <c r="K264" s="5" t="str">
        <f>OBV!G264</f>
        <v>WEAK</v>
      </c>
      <c r="L264" s="5" t="str">
        <f>OBV!H264</f>
        <v>CONFIRMED BEARISH</v>
      </c>
      <c r="M264" s="7">
        <f t="shared" si="40"/>
        <v>25</v>
      </c>
      <c r="N264" s="7">
        <f t="shared" si="41"/>
        <v>0</v>
      </c>
      <c r="O264" s="7">
        <f t="shared" si="42"/>
        <v>50</v>
      </c>
      <c r="P264" s="7">
        <f t="shared" si="43"/>
        <v>0</v>
      </c>
      <c r="Q264" s="8">
        <f t="shared" si="44"/>
        <v>16.25</v>
      </c>
      <c r="R264" s="8">
        <f t="shared" si="45"/>
        <v>22.5</v>
      </c>
      <c r="S264" s="8">
        <f t="shared" si="46"/>
        <v>16.25</v>
      </c>
      <c r="T264" s="8">
        <f t="shared" si="47"/>
        <v>18.75</v>
      </c>
      <c r="U264" s="7">
        <f t="shared" si="48"/>
        <v>18.333333333333332</v>
      </c>
      <c r="V264" s="7">
        <f t="shared" si="49"/>
        <v>18.4375</v>
      </c>
    </row>
    <row r="265" spans="1:22" ht="13.5" x14ac:dyDescent="0.25">
      <c r="A265" s="3">
        <f>RSI!A265</f>
        <v>42394</v>
      </c>
      <c r="B265" s="2">
        <f>RSI!B265</f>
        <v>6.6470000000000002</v>
      </c>
      <c r="C265" s="2">
        <f>RSI!I265</f>
        <v>54.242683021181996</v>
      </c>
      <c r="D265" s="2">
        <f>MACD!E265</f>
        <v>7.4938026414635317E-2</v>
      </c>
      <c r="E265" s="2">
        <f>MACD!F265</f>
        <v>-0.13039762237824037</v>
      </c>
      <c r="F265" s="2">
        <f>'Moving Avg'!D265</f>
        <v>6.7164000000000001</v>
      </c>
      <c r="G265" s="2">
        <f>'Moving Avg'!F265</f>
        <v>6.6901999999999999</v>
      </c>
      <c r="H265" s="2">
        <f>'Moving Avg'!G265</f>
        <v>6.2356199999999982</v>
      </c>
      <c r="I265" s="2">
        <f>'Moving Avg'!H265</f>
        <v>6.5702199999999982</v>
      </c>
      <c r="J265" s="5" t="str">
        <f>OBV!F265</f>
        <v>BEARISH</v>
      </c>
      <c r="K265" s="5" t="str">
        <f>OBV!G265</f>
        <v>WEAK</v>
      </c>
      <c r="L265" s="5" t="str">
        <f>OBV!H265</f>
        <v>CONFIRMED BEARISH</v>
      </c>
      <c r="M265" s="7">
        <f t="shared" si="40"/>
        <v>25</v>
      </c>
      <c r="N265" s="7">
        <f t="shared" si="41"/>
        <v>0</v>
      </c>
      <c r="O265" s="7">
        <f t="shared" si="42"/>
        <v>50</v>
      </c>
      <c r="P265" s="7">
        <f t="shared" si="43"/>
        <v>0</v>
      </c>
      <c r="Q265" s="8">
        <f t="shared" si="44"/>
        <v>16.25</v>
      </c>
      <c r="R265" s="8">
        <f t="shared" si="45"/>
        <v>22.5</v>
      </c>
      <c r="S265" s="8">
        <f t="shared" si="46"/>
        <v>16.25</v>
      </c>
      <c r="T265" s="8">
        <f t="shared" si="47"/>
        <v>18.75</v>
      </c>
      <c r="U265" s="7">
        <f t="shared" si="48"/>
        <v>18.333333333333332</v>
      </c>
      <c r="V265" s="7">
        <f t="shared" si="49"/>
        <v>18.4375</v>
      </c>
    </row>
    <row r="266" spans="1:22" ht="13.5" x14ac:dyDescent="0.25">
      <c r="A266" s="3">
        <f>RSI!A266</f>
        <v>42395</v>
      </c>
      <c r="B266" s="2">
        <f>RSI!B266</f>
        <v>6.6710000000000003</v>
      </c>
      <c r="C266" s="2">
        <f>RSI!I266</f>
        <v>55.25619191161416</v>
      </c>
      <c r="D266" s="2">
        <f>MACD!E266</f>
        <v>8.9968395058360962E-2</v>
      </c>
      <c r="E266" s="2">
        <f>MACD!F266</f>
        <v>-8.6324418890920115E-2</v>
      </c>
      <c r="F266" s="2">
        <f>'Moving Avg'!D266</f>
        <v>6.6958000000000002</v>
      </c>
      <c r="G266" s="2">
        <f>'Moving Avg'!F266</f>
        <v>6.7207500000000007</v>
      </c>
      <c r="H266" s="2">
        <f>'Moving Avg'!G266</f>
        <v>6.2485199999999974</v>
      </c>
      <c r="I266" s="2">
        <f>'Moving Avg'!H266</f>
        <v>6.574535</v>
      </c>
      <c r="J266" s="5" t="str">
        <f>OBV!F266</f>
        <v>BEARISH</v>
      </c>
      <c r="K266" s="5" t="str">
        <f>OBV!G266</f>
        <v>WEAK</v>
      </c>
      <c r="L266" s="5" t="str">
        <f>OBV!H266</f>
        <v>CONFIRMED BEARISH</v>
      </c>
      <c r="M266" s="7">
        <f t="shared" si="40"/>
        <v>25</v>
      </c>
      <c r="N266" s="7">
        <f t="shared" si="41"/>
        <v>0</v>
      </c>
      <c r="O266" s="7">
        <f t="shared" si="42"/>
        <v>50</v>
      </c>
      <c r="P266" s="7">
        <f t="shared" si="43"/>
        <v>0</v>
      </c>
      <c r="Q266" s="8">
        <f t="shared" si="44"/>
        <v>16.25</v>
      </c>
      <c r="R266" s="8">
        <f t="shared" si="45"/>
        <v>22.5</v>
      </c>
      <c r="S266" s="8">
        <f t="shared" si="46"/>
        <v>16.25</v>
      </c>
      <c r="T266" s="8">
        <f t="shared" si="47"/>
        <v>18.75</v>
      </c>
      <c r="U266" s="7">
        <f t="shared" si="48"/>
        <v>18.333333333333332</v>
      </c>
      <c r="V266" s="7">
        <f t="shared" si="49"/>
        <v>18.4375</v>
      </c>
    </row>
    <row r="267" spans="1:22" ht="13.5" x14ac:dyDescent="0.25">
      <c r="A267" s="3">
        <f>RSI!A267</f>
        <v>42396</v>
      </c>
      <c r="B267" s="2">
        <f>RSI!B267</f>
        <v>6.6470000000000002</v>
      </c>
      <c r="C267" s="2">
        <f>RSI!I267</f>
        <v>53.968847249560916</v>
      </c>
      <c r="D267" s="2">
        <f>MACD!E267</f>
        <v>5.7226166559189551E-2</v>
      </c>
      <c r="E267" s="2">
        <f>MACD!F267</f>
        <v>-5.7614301800898181E-2</v>
      </c>
      <c r="F267" s="2">
        <f>'Moving Avg'!D267</f>
        <v>6.6781999999999995</v>
      </c>
      <c r="G267" s="2">
        <f>'Moving Avg'!F267</f>
        <v>6.7451999999999996</v>
      </c>
      <c r="H267" s="2">
        <f>'Moving Avg'!G267</f>
        <v>6.264459999999997</v>
      </c>
      <c r="I267" s="2">
        <f>'Moving Avg'!H267</f>
        <v>6.5786849999999992</v>
      </c>
      <c r="J267" s="5" t="str">
        <f>OBV!F267</f>
        <v>BEARISH</v>
      </c>
      <c r="K267" s="5" t="str">
        <f>OBV!G267</f>
        <v>WEAK</v>
      </c>
      <c r="L267" s="5" t="str">
        <f>OBV!H267</f>
        <v>CONFIRMED BEARISH</v>
      </c>
      <c r="M267" s="7">
        <f t="shared" si="40"/>
        <v>25</v>
      </c>
      <c r="N267" s="7">
        <f t="shared" si="41"/>
        <v>0</v>
      </c>
      <c r="O267" s="7">
        <f t="shared" si="42"/>
        <v>50</v>
      </c>
      <c r="P267" s="7">
        <f t="shared" si="43"/>
        <v>0</v>
      </c>
      <c r="Q267" s="8">
        <f t="shared" si="44"/>
        <v>16.25</v>
      </c>
      <c r="R267" s="8">
        <f t="shared" si="45"/>
        <v>22.5</v>
      </c>
      <c r="S267" s="8">
        <f t="shared" si="46"/>
        <v>16.25</v>
      </c>
      <c r="T267" s="8">
        <f t="shared" si="47"/>
        <v>18.75</v>
      </c>
      <c r="U267" s="7">
        <f t="shared" si="48"/>
        <v>18.333333333333332</v>
      </c>
      <c r="V267" s="7">
        <f t="shared" si="49"/>
        <v>18.4375</v>
      </c>
    </row>
    <row r="268" spans="1:22" ht="13.5" x14ac:dyDescent="0.25">
      <c r="A268" s="3">
        <f>RSI!A268</f>
        <v>42397</v>
      </c>
      <c r="B268" s="2">
        <f>RSI!B268</f>
        <v>6.6520000000000001</v>
      </c>
      <c r="C268" s="2">
        <f>RSI!I268</f>
        <v>54.208203631767745</v>
      </c>
      <c r="D268" s="2">
        <f>MACD!E268</f>
        <v>7.3023837489364141E-2</v>
      </c>
      <c r="E268" s="2">
        <f>MACD!F268</f>
        <v>-3.1486673942845718E-2</v>
      </c>
      <c r="F268" s="2">
        <f>'Moving Avg'!D268</f>
        <v>6.6616</v>
      </c>
      <c r="G268" s="2">
        <f>'Moving Avg'!F268</f>
        <v>6.7561999999999998</v>
      </c>
      <c r="H268" s="2">
        <f>'Moving Avg'!G268</f>
        <v>6.2804999999999973</v>
      </c>
      <c r="I268" s="2">
        <f>'Moving Avg'!H268</f>
        <v>6.5823449999999992</v>
      </c>
      <c r="J268" s="5" t="str">
        <f>OBV!F268</f>
        <v>BEARISH</v>
      </c>
      <c r="K268" s="5" t="str">
        <f>OBV!G268</f>
        <v>WEAK</v>
      </c>
      <c r="L268" s="5" t="str">
        <f>OBV!H268</f>
        <v>CONFIRMED BEARISH</v>
      </c>
      <c r="M268" s="7">
        <f t="shared" si="40"/>
        <v>25</v>
      </c>
      <c r="N268" s="7">
        <f t="shared" si="41"/>
        <v>0</v>
      </c>
      <c r="O268" s="7">
        <f t="shared" si="42"/>
        <v>50</v>
      </c>
      <c r="P268" s="7">
        <f t="shared" si="43"/>
        <v>0</v>
      </c>
      <c r="Q268" s="8">
        <f t="shared" si="44"/>
        <v>16.25</v>
      </c>
      <c r="R268" s="8">
        <f t="shared" si="45"/>
        <v>22.5</v>
      </c>
      <c r="S268" s="8">
        <f t="shared" si="46"/>
        <v>16.25</v>
      </c>
      <c r="T268" s="8">
        <f t="shared" si="47"/>
        <v>18.75</v>
      </c>
      <c r="U268" s="7">
        <f t="shared" si="48"/>
        <v>18.333333333333332</v>
      </c>
      <c r="V268" s="7">
        <f t="shared" si="49"/>
        <v>18.4375</v>
      </c>
    </row>
    <row r="269" spans="1:22" ht="13.5" x14ac:dyDescent="0.25">
      <c r="A269" s="3">
        <f>RSI!A269</f>
        <v>42398</v>
      </c>
      <c r="B269" s="2">
        <f>RSI!B269</f>
        <v>6.6520000000000001</v>
      </c>
      <c r="C269" s="2">
        <f>RSI!I269</f>
        <v>54.208203631767745</v>
      </c>
      <c r="D269" s="2">
        <f>MACD!E269</f>
        <v>8.5959063004579228E-2</v>
      </c>
      <c r="E269" s="2">
        <f>MACD!F269</f>
        <v>-7.9975265533607301E-3</v>
      </c>
      <c r="F269" s="2">
        <f>'Moving Avg'!D269</f>
        <v>6.6538000000000013</v>
      </c>
      <c r="G269" s="2">
        <f>'Moving Avg'!F269</f>
        <v>6.7527999999999988</v>
      </c>
      <c r="H269" s="2">
        <f>'Moving Avg'!G269</f>
        <v>6.2965399999999976</v>
      </c>
      <c r="I269" s="2">
        <f>'Moving Avg'!H269</f>
        <v>6.5860049999999992</v>
      </c>
      <c r="J269" s="5" t="str">
        <f>OBV!F269</f>
        <v>BULLISH</v>
      </c>
      <c r="K269" s="5" t="str">
        <f>OBV!G269</f>
        <v>NEUTRAL</v>
      </c>
      <c r="L269" s="5" t="str">
        <f>OBV!H269</f>
        <v>BULLISH DIVERGENCE</v>
      </c>
      <c r="M269" s="7">
        <f t="shared" si="40"/>
        <v>25</v>
      </c>
      <c r="N269" s="7">
        <f t="shared" si="41"/>
        <v>0</v>
      </c>
      <c r="O269" s="7">
        <f t="shared" si="42"/>
        <v>50</v>
      </c>
      <c r="P269" s="7">
        <f t="shared" si="43"/>
        <v>66.5</v>
      </c>
      <c r="Q269" s="8">
        <f t="shared" si="44"/>
        <v>26.225000000000001</v>
      </c>
      <c r="R269" s="8">
        <f t="shared" si="45"/>
        <v>39.125</v>
      </c>
      <c r="S269" s="8">
        <f t="shared" si="46"/>
        <v>46.174999999999997</v>
      </c>
      <c r="T269" s="8">
        <f t="shared" si="47"/>
        <v>35.375</v>
      </c>
      <c r="U269" s="7">
        <f t="shared" si="48"/>
        <v>37.174999999999997</v>
      </c>
      <c r="V269" s="7">
        <f t="shared" si="49"/>
        <v>36.724999999999994</v>
      </c>
    </row>
    <row r="270" spans="1:22" ht="13.5" x14ac:dyDescent="0.25">
      <c r="A270" s="3">
        <f>RSI!A270</f>
        <v>42401</v>
      </c>
      <c r="B270" s="2">
        <f>RSI!B270</f>
        <v>6.6470000000000002</v>
      </c>
      <c r="C270" s="2">
        <f>RSI!I270</f>
        <v>53.883253781778869</v>
      </c>
      <c r="D270" s="2">
        <f>MACD!E270</f>
        <v>9.6874592248642699E-2</v>
      </c>
      <c r="E270" s="2">
        <f>MACD!F270</f>
        <v>1.2976897207039956E-2</v>
      </c>
      <c r="F270" s="2">
        <f>'Moving Avg'!D270</f>
        <v>6.6538000000000013</v>
      </c>
      <c r="G270" s="2">
        <f>'Moving Avg'!F270</f>
        <v>6.7491500000000002</v>
      </c>
      <c r="H270" s="2">
        <f>'Moving Avg'!G270</f>
        <v>6.3122799999999977</v>
      </c>
      <c r="I270" s="2">
        <f>'Moving Avg'!H270</f>
        <v>6.5896399999999984</v>
      </c>
      <c r="J270" s="5" t="str">
        <f>OBV!F270</f>
        <v>BULLISH</v>
      </c>
      <c r="K270" s="5" t="str">
        <f>OBV!G270</f>
        <v>NEUTRAL</v>
      </c>
      <c r="L270" s="5" t="str">
        <f>OBV!H270</f>
        <v>NEUTRAL</v>
      </c>
      <c r="M270" s="7">
        <f t="shared" si="40"/>
        <v>25</v>
      </c>
      <c r="N270" s="7">
        <f t="shared" si="41"/>
        <v>0</v>
      </c>
      <c r="O270" s="7">
        <f t="shared" si="42"/>
        <v>50</v>
      </c>
      <c r="P270" s="7">
        <f t="shared" si="43"/>
        <v>49.5</v>
      </c>
      <c r="Q270" s="8">
        <f t="shared" si="44"/>
        <v>23.675000000000001</v>
      </c>
      <c r="R270" s="8">
        <f t="shared" si="45"/>
        <v>34.875</v>
      </c>
      <c r="S270" s="8">
        <f t="shared" si="46"/>
        <v>38.525000000000006</v>
      </c>
      <c r="T270" s="8">
        <f t="shared" si="47"/>
        <v>31.125</v>
      </c>
      <c r="U270" s="7">
        <f t="shared" si="48"/>
        <v>32.358333333333334</v>
      </c>
      <c r="V270" s="7">
        <f t="shared" si="49"/>
        <v>32.049999999999997</v>
      </c>
    </row>
    <row r="271" spans="1:22" ht="13.5" x14ac:dyDescent="0.25">
      <c r="A271" s="3">
        <f>RSI!A271</f>
        <v>42402</v>
      </c>
      <c r="B271" s="2">
        <f>RSI!B271</f>
        <v>6.6470000000000002</v>
      </c>
      <c r="C271" s="2">
        <f>RSI!I271</f>
        <v>53.883253781778869</v>
      </c>
      <c r="D271" s="2">
        <f>MACD!E271</f>
        <v>0.10576995456523175</v>
      </c>
      <c r="E271" s="2">
        <f>MACD!F271</f>
        <v>3.1535508678678319E-2</v>
      </c>
      <c r="F271" s="2">
        <f>'Moving Avg'!D271</f>
        <v>6.6489999999999991</v>
      </c>
      <c r="G271" s="2">
        <f>'Moving Avg'!F271</f>
        <v>6.7454999999999998</v>
      </c>
      <c r="H271" s="2">
        <f>'Moving Avg'!G271</f>
        <v>6.3316399999999966</v>
      </c>
      <c r="I271" s="2">
        <f>'Moving Avg'!H271</f>
        <v>6.5932499999999967</v>
      </c>
      <c r="J271" s="5" t="str">
        <f>OBV!F271</f>
        <v>BEARISH</v>
      </c>
      <c r="K271" s="5" t="str">
        <f>OBV!G271</f>
        <v>WEAK</v>
      </c>
      <c r="L271" s="5" t="str">
        <f>OBV!H271</f>
        <v>CONFIRMED BEARISH</v>
      </c>
      <c r="M271" s="7">
        <f t="shared" si="40"/>
        <v>25</v>
      </c>
      <c r="N271" s="7">
        <f t="shared" si="41"/>
        <v>0</v>
      </c>
      <c r="O271" s="7">
        <f t="shared" si="42"/>
        <v>50</v>
      </c>
      <c r="P271" s="7">
        <f t="shared" si="43"/>
        <v>0</v>
      </c>
      <c r="Q271" s="8">
        <f t="shared" si="44"/>
        <v>16.25</v>
      </c>
      <c r="R271" s="8">
        <f t="shared" si="45"/>
        <v>22.5</v>
      </c>
      <c r="S271" s="8">
        <f t="shared" si="46"/>
        <v>16.25</v>
      </c>
      <c r="T271" s="8">
        <f t="shared" si="47"/>
        <v>18.75</v>
      </c>
      <c r="U271" s="7">
        <f t="shared" si="48"/>
        <v>18.333333333333332</v>
      </c>
      <c r="V271" s="7">
        <f t="shared" si="49"/>
        <v>18.4375</v>
      </c>
    </row>
    <row r="272" spans="1:22" ht="13.5" x14ac:dyDescent="0.25">
      <c r="A272" s="3">
        <f>RSI!A272</f>
        <v>42403</v>
      </c>
      <c r="B272" s="2">
        <f>RSI!B272</f>
        <v>6.6470000000000002</v>
      </c>
      <c r="C272" s="2">
        <f>RSI!I272</f>
        <v>53.883253781778869</v>
      </c>
      <c r="D272" s="2">
        <f>MACD!E272</f>
        <v>0.10698119336523426</v>
      </c>
      <c r="E272" s="2">
        <f>MACD!F272</f>
        <v>4.6624645615989509E-2</v>
      </c>
      <c r="F272" s="2">
        <f>'Moving Avg'!D272</f>
        <v>6.6489999999999991</v>
      </c>
      <c r="G272" s="2">
        <f>'Moving Avg'!F272</f>
        <v>6.7418500000000012</v>
      </c>
      <c r="H272" s="2">
        <f>'Moving Avg'!G272</f>
        <v>6.3508999999999967</v>
      </c>
      <c r="I272" s="2">
        <f>'Moving Avg'!H272</f>
        <v>6.5968599999999959</v>
      </c>
      <c r="J272" s="5" t="str">
        <f>OBV!F272</f>
        <v>BULLISH</v>
      </c>
      <c r="K272" s="5" t="str">
        <f>OBV!G272</f>
        <v>NEUTRAL</v>
      </c>
      <c r="L272" s="5" t="str">
        <f>OBV!H272</f>
        <v>NEUTRAL</v>
      </c>
      <c r="M272" s="7">
        <f t="shared" si="40"/>
        <v>25</v>
      </c>
      <c r="N272" s="7">
        <f t="shared" si="41"/>
        <v>0</v>
      </c>
      <c r="O272" s="7">
        <f t="shared" si="42"/>
        <v>50</v>
      </c>
      <c r="P272" s="7">
        <f t="shared" si="43"/>
        <v>49.5</v>
      </c>
      <c r="Q272" s="8">
        <f t="shared" si="44"/>
        <v>23.675000000000001</v>
      </c>
      <c r="R272" s="8">
        <f t="shared" si="45"/>
        <v>34.875</v>
      </c>
      <c r="S272" s="8">
        <f t="shared" si="46"/>
        <v>38.525000000000006</v>
      </c>
      <c r="T272" s="8">
        <f t="shared" si="47"/>
        <v>31.125</v>
      </c>
      <c r="U272" s="7">
        <f t="shared" si="48"/>
        <v>32.358333333333334</v>
      </c>
      <c r="V272" s="7">
        <f t="shared" si="49"/>
        <v>32.049999999999997</v>
      </c>
    </row>
    <row r="273" spans="1:22" ht="13.5" x14ac:dyDescent="0.25">
      <c r="A273" s="3">
        <f>RSI!A273</f>
        <v>42404</v>
      </c>
      <c r="B273" s="2">
        <f>RSI!B273</f>
        <v>6.6470000000000002</v>
      </c>
      <c r="C273" s="2">
        <f>RSI!I273</f>
        <v>53.883253781778869</v>
      </c>
      <c r="D273" s="2">
        <f>MACD!E273</f>
        <v>0.10771385973714231</v>
      </c>
      <c r="E273" s="2">
        <f>MACD!F273</f>
        <v>5.8842488440220074E-2</v>
      </c>
      <c r="F273" s="2">
        <f>'Moving Avg'!D273</f>
        <v>6.6479999999999988</v>
      </c>
      <c r="G273" s="2">
        <f>'Moving Avg'!F273</f>
        <v>6.7281500000000021</v>
      </c>
      <c r="H273" s="2">
        <f>'Moving Avg'!G273</f>
        <v>6.3702599999999974</v>
      </c>
      <c r="I273" s="2">
        <f>'Moving Avg'!H273</f>
        <v>6.6003549999999951</v>
      </c>
      <c r="J273" s="5" t="str">
        <f>OBV!F273</f>
        <v>BEARISH</v>
      </c>
      <c r="K273" s="5" t="str">
        <f>OBV!G273</f>
        <v>WEAK</v>
      </c>
      <c r="L273" s="5" t="str">
        <f>OBV!H273</f>
        <v>CONFIRMED BEARISH</v>
      </c>
      <c r="M273" s="7">
        <f t="shared" si="40"/>
        <v>25</v>
      </c>
      <c r="N273" s="7">
        <f t="shared" si="41"/>
        <v>0</v>
      </c>
      <c r="O273" s="7">
        <f t="shared" si="42"/>
        <v>50</v>
      </c>
      <c r="P273" s="7">
        <f t="shared" si="43"/>
        <v>0</v>
      </c>
      <c r="Q273" s="8">
        <f t="shared" si="44"/>
        <v>16.25</v>
      </c>
      <c r="R273" s="8">
        <f t="shared" si="45"/>
        <v>22.5</v>
      </c>
      <c r="S273" s="8">
        <f t="shared" si="46"/>
        <v>16.25</v>
      </c>
      <c r="T273" s="8">
        <f t="shared" si="47"/>
        <v>18.75</v>
      </c>
      <c r="U273" s="7">
        <f t="shared" si="48"/>
        <v>18.333333333333332</v>
      </c>
      <c r="V273" s="7">
        <f t="shared" si="49"/>
        <v>18.4375</v>
      </c>
    </row>
    <row r="274" spans="1:22" ht="13.5" x14ac:dyDescent="0.25">
      <c r="A274" s="3">
        <f>RSI!A274</f>
        <v>42405</v>
      </c>
      <c r="B274" s="2">
        <f>RSI!B274</f>
        <v>6.5490000000000004</v>
      </c>
      <c r="C274" s="2">
        <f>RSI!I274</f>
        <v>46.530005446547129</v>
      </c>
      <c r="D274" s="2">
        <f>MACD!E274</f>
        <v>0.10855325521670345</v>
      </c>
      <c r="E274" s="2">
        <f>MACD!F274</f>
        <v>6.8784641795516743E-2</v>
      </c>
      <c r="F274" s="2">
        <f>'Moving Avg'!D274</f>
        <v>6.6273999999999997</v>
      </c>
      <c r="G274" s="2">
        <f>'Moving Avg'!F274</f>
        <v>6.7012500000000017</v>
      </c>
      <c r="H274" s="2">
        <f>'Moving Avg'!G274</f>
        <v>6.3876599999999977</v>
      </c>
      <c r="I274" s="2">
        <f>'Moving Avg'!H274</f>
        <v>6.6033599999999968</v>
      </c>
      <c r="J274" s="5" t="str">
        <f>OBV!F274</f>
        <v>BEARISH</v>
      </c>
      <c r="K274" s="5" t="str">
        <f>OBV!G274</f>
        <v>WEAK</v>
      </c>
      <c r="L274" s="5" t="str">
        <f>OBV!H274</f>
        <v>CONFIRMED BEARISH</v>
      </c>
      <c r="M274" s="7">
        <f t="shared" si="40"/>
        <v>25</v>
      </c>
      <c r="N274" s="7">
        <f t="shared" si="41"/>
        <v>0</v>
      </c>
      <c r="O274" s="7">
        <f t="shared" si="42"/>
        <v>50</v>
      </c>
      <c r="P274" s="7">
        <f t="shared" si="43"/>
        <v>0</v>
      </c>
      <c r="Q274" s="8">
        <f t="shared" si="44"/>
        <v>16.25</v>
      </c>
      <c r="R274" s="8">
        <f t="shared" si="45"/>
        <v>22.5</v>
      </c>
      <c r="S274" s="8">
        <f t="shared" si="46"/>
        <v>16.25</v>
      </c>
      <c r="T274" s="8">
        <f t="shared" si="47"/>
        <v>18.75</v>
      </c>
      <c r="U274" s="7">
        <f t="shared" si="48"/>
        <v>18.333333333333332</v>
      </c>
      <c r="V274" s="7">
        <f t="shared" si="49"/>
        <v>18.4375</v>
      </c>
    </row>
    <row r="275" spans="1:22" ht="13.5" x14ac:dyDescent="0.25">
      <c r="A275" s="3">
        <f>RSI!A275</f>
        <v>42408</v>
      </c>
      <c r="B275" s="2">
        <f>RSI!B275</f>
        <v>6.6520000000000001</v>
      </c>
      <c r="C275" s="2">
        <f>RSI!I275</f>
        <v>53.684052690466594</v>
      </c>
      <c r="D275" s="2">
        <f>MACD!E275</f>
        <v>9.5193200333548944E-2</v>
      </c>
      <c r="E275" s="2">
        <f>MACD!F275</f>
        <v>7.4066353503123183E-2</v>
      </c>
      <c r="F275" s="2">
        <f>'Moving Avg'!D275</f>
        <v>6.628400000000001</v>
      </c>
      <c r="G275" s="2">
        <f>'Moving Avg'!F275</f>
        <v>6.6795000000000018</v>
      </c>
      <c r="H275" s="2">
        <f>'Moving Avg'!G275</f>
        <v>6.4071199999999964</v>
      </c>
      <c r="I275" s="2">
        <f>'Moving Avg'!H275</f>
        <v>6.6068799999999976</v>
      </c>
      <c r="J275" s="5" t="str">
        <f>OBV!F275</f>
        <v>BULLISH</v>
      </c>
      <c r="K275" s="5" t="str">
        <f>OBV!G275</f>
        <v>NEUTRAL</v>
      </c>
      <c r="L275" s="5" t="str">
        <f>OBV!H275</f>
        <v>CONFIRMED BULLISH</v>
      </c>
      <c r="M275" s="7">
        <f t="shared" si="40"/>
        <v>25</v>
      </c>
      <c r="N275" s="7">
        <f t="shared" si="41"/>
        <v>0</v>
      </c>
      <c r="O275" s="7">
        <f t="shared" si="42"/>
        <v>50</v>
      </c>
      <c r="P275" s="7">
        <f t="shared" si="43"/>
        <v>83.5</v>
      </c>
      <c r="Q275" s="8">
        <f t="shared" si="44"/>
        <v>28.774999999999999</v>
      </c>
      <c r="R275" s="8">
        <f t="shared" si="45"/>
        <v>43.375</v>
      </c>
      <c r="S275" s="8">
        <f t="shared" si="46"/>
        <v>53.825000000000003</v>
      </c>
      <c r="T275" s="8">
        <f t="shared" si="47"/>
        <v>39.625</v>
      </c>
      <c r="U275" s="7">
        <f t="shared" si="48"/>
        <v>41.991666666666667</v>
      </c>
      <c r="V275" s="7">
        <f t="shared" si="49"/>
        <v>41.400000000000006</v>
      </c>
    </row>
    <row r="276" spans="1:22" ht="13.5" x14ac:dyDescent="0.25">
      <c r="A276" s="3">
        <f>RSI!A276</f>
        <v>42409</v>
      </c>
      <c r="B276" s="2">
        <f>RSI!B276</f>
        <v>6.6710000000000003</v>
      </c>
      <c r="C276" s="2">
        <f>RSI!I276</f>
        <v>54.883222795129647</v>
      </c>
      <c r="D276" s="2">
        <f>MACD!E276</f>
        <v>8.5869018298786237E-2</v>
      </c>
      <c r="E276" s="2">
        <f>MACD!F276</f>
        <v>7.6426886462255803E-2</v>
      </c>
      <c r="F276" s="2">
        <f>'Moving Avg'!D276</f>
        <v>6.6332000000000004</v>
      </c>
      <c r="G276" s="2">
        <f>'Moving Avg'!F276</f>
        <v>6.6736000000000022</v>
      </c>
      <c r="H276" s="2">
        <f>'Moving Avg'!G276</f>
        <v>6.4269599999999967</v>
      </c>
      <c r="I276" s="2">
        <f>'Moving Avg'!H276</f>
        <v>6.6104949999999985</v>
      </c>
      <c r="J276" s="5" t="str">
        <f>OBV!F276</f>
        <v>BULLISH</v>
      </c>
      <c r="K276" s="5" t="str">
        <f>OBV!G276</f>
        <v>STRONG</v>
      </c>
      <c r="L276" s="5" t="str">
        <f>OBV!H276</f>
        <v>CONFIRMED BULLISH</v>
      </c>
      <c r="M276" s="7">
        <f t="shared" si="40"/>
        <v>25</v>
      </c>
      <c r="N276" s="7">
        <f t="shared" si="41"/>
        <v>0</v>
      </c>
      <c r="O276" s="7">
        <f t="shared" si="42"/>
        <v>50</v>
      </c>
      <c r="P276" s="7">
        <f t="shared" si="43"/>
        <v>100</v>
      </c>
      <c r="Q276" s="8">
        <f t="shared" si="44"/>
        <v>31.25</v>
      </c>
      <c r="R276" s="8">
        <f t="shared" si="45"/>
        <v>47.5</v>
      </c>
      <c r="S276" s="8">
        <f t="shared" si="46"/>
        <v>61.25</v>
      </c>
      <c r="T276" s="8">
        <f t="shared" si="47"/>
        <v>43.75</v>
      </c>
      <c r="U276" s="7">
        <f t="shared" si="48"/>
        <v>46.666666666666664</v>
      </c>
      <c r="V276" s="7">
        <f t="shared" si="49"/>
        <v>45.9375</v>
      </c>
    </row>
    <row r="277" spans="1:22" ht="13.5" x14ac:dyDescent="0.25">
      <c r="A277" s="3">
        <f>RSI!A277</f>
        <v>42410</v>
      </c>
      <c r="B277" s="2">
        <f>RSI!B277</f>
        <v>6.6520000000000001</v>
      </c>
      <c r="C277" s="2">
        <f>RSI!I277</f>
        <v>53.394441267716346</v>
      </c>
      <c r="D277" s="2">
        <f>MACD!E277</f>
        <v>7.5300282877832636E-2</v>
      </c>
      <c r="E277" s="2">
        <f>MACD!F277</f>
        <v>7.620156574537118E-2</v>
      </c>
      <c r="F277" s="2">
        <f>'Moving Avg'!D277</f>
        <v>6.6341999999999999</v>
      </c>
      <c r="G277" s="2">
        <f>'Moving Avg'!F277</f>
        <v>6.6819000000000015</v>
      </c>
      <c r="H277" s="2">
        <f>'Moving Avg'!G277</f>
        <v>6.4426999999999968</v>
      </c>
      <c r="I277" s="2">
        <f>'Moving Avg'!H277</f>
        <v>6.6140149999999984</v>
      </c>
      <c r="J277" s="5" t="str">
        <f>OBV!F277</f>
        <v>BULLISH</v>
      </c>
      <c r="K277" s="5" t="str">
        <f>OBV!G277</f>
        <v>NEUTRAL</v>
      </c>
      <c r="L277" s="5" t="str">
        <f>OBV!H277</f>
        <v>CONFIRMED BULLISH</v>
      </c>
      <c r="M277" s="7">
        <f t="shared" si="40"/>
        <v>25</v>
      </c>
      <c r="N277" s="7">
        <f t="shared" si="41"/>
        <v>45</v>
      </c>
      <c r="O277" s="7">
        <f t="shared" si="42"/>
        <v>50</v>
      </c>
      <c r="P277" s="7">
        <f t="shared" si="43"/>
        <v>83.5</v>
      </c>
      <c r="Q277" s="8">
        <f t="shared" si="44"/>
        <v>44.524999999999999</v>
      </c>
      <c r="R277" s="8">
        <f t="shared" si="45"/>
        <v>52.375</v>
      </c>
      <c r="S277" s="8">
        <f t="shared" si="46"/>
        <v>60.575000000000003</v>
      </c>
      <c r="T277" s="8">
        <f t="shared" si="47"/>
        <v>50.875</v>
      </c>
      <c r="U277" s="7">
        <f t="shared" si="48"/>
        <v>52.491666666666674</v>
      </c>
      <c r="V277" s="7">
        <f t="shared" si="49"/>
        <v>52.087500000000006</v>
      </c>
    </row>
    <row r="278" spans="1:22" ht="13.5" x14ac:dyDescent="0.25">
      <c r="A278" s="3">
        <f>RSI!A278</f>
        <v>42411</v>
      </c>
      <c r="B278" s="2">
        <f>RSI!B278</f>
        <v>6.4560000000000004</v>
      </c>
      <c r="C278" s="2">
        <f>RSI!I278</f>
        <v>41.029878784851114</v>
      </c>
      <c r="D278" s="2">
        <f>MACD!E278</f>
        <v>8.1392580962522665E-2</v>
      </c>
      <c r="E278" s="2">
        <f>MACD!F278</f>
        <v>7.7239768788801483E-2</v>
      </c>
      <c r="F278" s="2">
        <f>'Moving Avg'!D278</f>
        <v>6.596000000000001</v>
      </c>
      <c r="G278" s="2">
        <f>'Moving Avg'!F278</f>
        <v>6.6660000000000013</v>
      </c>
      <c r="H278" s="2">
        <f>'Moving Avg'!G278</f>
        <v>6.450999999999997</v>
      </c>
      <c r="I278" s="2">
        <f>'Moving Avg'!H278</f>
        <v>6.6165549999999982</v>
      </c>
      <c r="J278" s="5" t="str">
        <f>OBV!F278</f>
        <v>BEARISH</v>
      </c>
      <c r="K278" s="5" t="str">
        <f>OBV!G278</f>
        <v>WEAK</v>
      </c>
      <c r="L278" s="5" t="str">
        <f>OBV!H278</f>
        <v>CONFIRMED BEARISH</v>
      </c>
      <c r="M278" s="7">
        <f t="shared" si="40"/>
        <v>25</v>
      </c>
      <c r="N278" s="7">
        <f t="shared" si="41"/>
        <v>0</v>
      </c>
      <c r="O278" s="7">
        <f t="shared" si="42"/>
        <v>0</v>
      </c>
      <c r="P278" s="7">
        <f t="shared" si="43"/>
        <v>0</v>
      </c>
      <c r="Q278" s="8">
        <f t="shared" si="44"/>
        <v>8.75</v>
      </c>
      <c r="R278" s="8">
        <f t="shared" si="45"/>
        <v>5</v>
      </c>
      <c r="S278" s="8">
        <f t="shared" si="46"/>
        <v>3.75</v>
      </c>
      <c r="T278" s="8">
        <f t="shared" si="47"/>
        <v>6.25</v>
      </c>
      <c r="U278" s="7">
        <f t="shared" si="48"/>
        <v>5.833333333333333</v>
      </c>
      <c r="V278" s="7">
        <f t="shared" si="49"/>
        <v>5.9375</v>
      </c>
    </row>
    <row r="279" spans="1:22" ht="13.5" x14ac:dyDescent="0.25">
      <c r="A279" s="3">
        <f>RSI!A279</f>
        <v>42412</v>
      </c>
      <c r="B279" s="2">
        <f>RSI!B279</f>
        <v>6.0949999999999998</v>
      </c>
      <c r="C279" s="2">
        <f>RSI!I279</f>
        <v>28.115687217394182</v>
      </c>
      <c r="D279" s="2">
        <f>MACD!E279</f>
        <v>0.11421255717175249</v>
      </c>
      <c r="E279" s="2">
        <f>MACD!F279</f>
        <v>8.4634326465391693E-2</v>
      </c>
      <c r="F279" s="2">
        <f>'Moving Avg'!D279</f>
        <v>6.5052000000000003</v>
      </c>
      <c r="G279" s="2">
        <f>'Moving Avg'!F279</f>
        <v>6.6320500000000022</v>
      </c>
      <c r="H279" s="2">
        <f>'Moving Avg'!G279</f>
        <v>6.4497399999999985</v>
      </c>
      <c r="I279" s="2">
        <f>'Moving Avg'!H279</f>
        <v>6.6172899999999997</v>
      </c>
      <c r="J279" s="5" t="str">
        <f>OBV!F279</f>
        <v>BEARISH</v>
      </c>
      <c r="K279" s="5" t="str">
        <f>OBV!G279</f>
        <v>WEAK</v>
      </c>
      <c r="L279" s="5" t="str">
        <f>OBV!H279</f>
        <v>CONFIRMED BEARISH</v>
      </c>
      <c r="M279" s="7">
        <f t="shared" si="40"/>
        <v>50</v>
      </c>
      <c r="N279" s="7">
        <f t="shared" si="41"/>
        <v>0</v>
      </c>
      <c r="O279" s="7">
        <f t="shared" si="42"/>
        <v>0</v>
      </c>
      <c r="P279" s="7">
        <f t="shared" si="43"/>
        <v>0</v>
      </c>
      <c r="Q279" s="8">
        <f t="shared" si="44"/>
        <v>17.5</v>
      </c>
      <c r="R279" s="8">
        <f t="shared" si="45"/>
        <v>10</v>
      </c>
      <c r="S279" s="8">
        <f t="shared" si="46"/>
        <v>7.5</v>
      </c>
      <c r="T279" s="8">
        <f t="shared" si="47"/>
        <v>12.5</v>
      </c>
      <c r="U279" s="7">
        <f t="shared" si="48"/>
        <v>11.666666666666666</v>
      </c>
      <c r="V279" s="7">
        <f t="shared" si="49"/>
        <v>11.875</v>
      </c>
    </row>
    <row r="280" spans="1:22" ht="13.5" x14ac:dyDescent="0.25">
      <c r="A280" s="3">
        <f>RSI!A280</f>
        <v>42415</v>
      </c>
      <c r="B280" s="2">
        <f>RSI!B280</f>
        <v>6.3929999999999998</v>
      </c>
      <c r="C280" s="2">
        <f>RSI!I280</f>
        <v>43.831972644736382</v>
      </c>
      <c r="D280" s="2">
        <f>MACD!E280</f>
        <v>0.12212891964711226</v>
      </c>
      <c r="E280" s="2">
        <f>MACD!F280</f>
        <v>9.2133245101735803E-2</v>
      </c>
      <c r="F280" s="2">
        <f>'Moving Avg'!D280</f>
        <v>6.4533999999999994</v>
      </c>
      <c r="G280" s="2">
        <f>'Moving Avg'!F280</f>
        <v>6.6130000000000013</v>
      </c>
      <c r="H280" s="2">
        <f>'Moving Avg'!G280</f>
        <v>6.4544399999999973</v>
      </c>
      <c r="I280" s="2">
        <f>'Moving Avg'!H280</f>
        <v>6.6187100000000001</v>
      </c>
      <c r="J280" s="5" t="str">
        <f>OBV!F280</f>
        <v>BEARISH</v>
      </c>
      <c r="K280" s="5" t="str">
        <f>OBV!G280</f>
        <v>WEAK</v>
      </c>
      <c r="L280" s="5" t="str">
        <f>OBV!H280</f>
        <v>CONFIRMED BEARISH</v>
      </c>
      <c r="M280" s="7">
        <f t="shared" si="40"/>
        <v>25</v>
      </c>
      <c r="N280" s="7">
        <f t="shared" si="41"/>
        <v>0</v>
      </c>
      <c r="O280" s="7">
        <f t="shared" si="42"/>
        <v>0</v>
      </c>
      <c r="P280" s="7">
        <f t="shared" si="43"/>
        <v>0</v>
      </c>
      <c r="Q280" s="8">
        <f t="shared" si="44"/>
        <v>8.75</v>
      </c>
      <c r="R280" s="8">
        <f t="shared" si="45"/>
        <v>5</v>
      </c>
      <c r="S280" s="8">
        <f t="shared" si="46"/>
        <v>3.75</v>
      </c>
      <c r="T280" s="8">
        <f t="shared" si="47"/>
        <v>6.25</v>
      </c>
      <c r="U280" s="7">
        <f t="shared" si="48"/>
        <v>5.833333333333333</v>
      </c>
      <c r="V280" s="7">
        <f t="shared" si="49"/>
        <v>5.9375</v>
      </c>
    </row>
    <row r="281" spans="1:22" ht="13.5" x14ac:dyDescent="0.25">
      <c r="A281" s="3">
        <f>RSI!A281</f>
        <v>42416</v>
      </c>
      <c r="B281" s="2">
        <f>RSI!B281</f>
        <v>6.6760000000000002</v>
      </c>
      <c r="C281" s="2">
        <f>RSI!I281</f>
        <v>54.096065037858054</v>
      </c>
      <c r="D281" s="2">
        <f>MACD!E281</f>
        <v>0.10887103931131659</v>
      </c>
      <c r="E281" s="2">
        <f>MACD!F281</f>
        <v>9.5480803943651965E-2</v>
      </c>
      <c r="F281" s="2">
        <f>'Moving Avg'!D281</f>
        <v>6.4543999999999997</v>
      </c>
      <c r="G281" s="2">
        <f>'Moving Avg'!F281</f>
        <v>6.6081000000000021</v>
      </c>
      <c r="H281" s="2">
        <f>'Moving Avg'!G281</f>
        <v>6.4647999999999977</v>
      </c>
      <c r="I281" s="2">
        <f>'Moving Avg'!H281</f>
        <v>6.6214700000000004</v>
      </c>
      <c r="J281" s="5" t="str">
        <f>OBV!F281</f>
        <v>BEARISH</v>
      </c>
      <c r="K281" s="5" t="str">
        <f>OBV!G281</f>
        <v>WEAK</v>
      </c>
      <c r="L281" s="5" t="str">
        <f>OBV!H281</f>
        <v>BEARISH DIVERGENCE</v>
      </c>
      <c r="M281" s="7">
        <f t="shared" si="40"/>
        <v>25</v>
      </c>
      <c r="N281" s="7">
        <f t="shared" si="41"/>
        <v>0</v>
      </c>
      <c r="O281" s="7">
        <f t="shared" si="42"/>
        <v>0</v>
      </c>
      <c r="P281" s="7">
        <f t="shared" si="43"/>
        <v>0</v>
      </c>
      <c r="Q281" s="8">
        <f t="shared" si="44"/>
        <v>8.75</v>
      </c>
      <c r="R281" s="8">
        <f t="shared" si="45"/>
        <v>5</v>
      </c>
      <c r="S281" s="8">
        <f t="shared" si="46"/>
        <v>3.75</v>
      </c>
      <c r="T281" s="8">
        <f t="shared" si="47"/>
        <v>6.25</v>
      </c>
      <c r="U281" s="7">
        <f t="shared" si="48"/>
        <v>5.833333333333333</v>
      </c>
      <c r="V281" s="7">
        <f t="shared" si="49"/>
        <v>5.9375</v>
      </c>
    </row>
    <row r="282" spans="1:22" ht="13.5" x14ac:dyDescent="0.25">
      <c r="A282" s="3">
        <f>RSI!A282</f>
        <v>42417</v>
      </c>
      <c r="B282" s="2">
        <f>RSI!B282</f>
        <v>6.6959999999999997</v>
      </c>
      <c r="C282" s="2">
        <f>RSI!I282</f>
        <v>54.725732221665872</v>
      </c>
      <c r="D282" s="2">
        <f>MACD!E282</f>
        <v>9.5431149711347807E-2</v>
      </c>
      <c r="E282" s="2">
        <f>MACD!F282</f>
        <v>9.5470873097191142E-2</v>
      </c>
      <c r="F282" s="2">
        <f>'Moving Avg'!D282</f>
        <v>6.4631999999999987</v>
      </c>
      <c r="G282" s="2">
        <f>'Moving Avg'!F282</f>
        <v>6.6061500000000013</v>
      </c>
      <c r="H282" s="2">
        <f>'Moving Avg'!G282</f>
        <v>6.475559999999998</v>
      </c>
      <c r="I282" s="2">
        <f>'Moving Avg'!H282</f>
        <v>6.6243299999999996</v>
      </c>
      <c r="J282" s="5" t="str">
        <f>OBV!F282</f>
        <v>BULLISH</v>
      </c>
      <c r="K282" s="5" t="str">
        <f>OBV!G282</f>
        <v>STRONG</v>
      </c>
      <c r="L282" s="5" t="str">
        <f>OBV!H282</f>
        <v>CONFIRMED BULLISH</v>
      </c>
      <c r="M282" s="7">
        <f t="shared" si="40"/>
        <v>25</v>
      </c>
      <c r="N282" s="7">
        <f t="shared" si="41"/>
        <v>45</v>
      </c>
      <c r="O282" s="7">
        <f t="shared" si="42"/>
        <v>0</v>
      </c>
      <c r="P282" s="7">
        <f t="shared" si="43"/>
        <v>100</v>
      </c>
      <c r="Q282" s="8">
        <f t="shared" si="44"/>
        <v>39.5</v>
      </c>
      <c r="R282" s="8">
        <f t="shared" si="45"/>
        <v>39</v>
      </c>
      <c r="S282" s="8">
        <f t="shared" si="46"/>
        <v>55.5</v>
      </c>
      <c r="T282" s="8">
        <f t="shared" si="47"/>
        <v>42.5</v>
      </c>
      <c r="U282" s="7">
        <f t="shared" si="48"/>
        <v>44.666666666666664</v>
      </c>
      <c r="V282" s="7">
        <f t="shared" si="49"/>
        <v>44.125</v>
      </c>
    </row>
    <row r="283" spans="1:22" ht="13.5" x14ac:dyDescent="0.25">
      <c r="A283" s="3">
        <f>RSI!A283</f>
        <v>42418</v>
      </c>
      <c r="B283" s="2">
        <f>RSI!B283</f>
        <v>6.6959999999999997</v>
      </c>
      <c r="C283" s="2">
        <f>RSI!I283</f>
        <v>54.725732221665872</v>
      </c>
      <c r="D283" s="2">
        <f>MACD!E283</f>
        <v>8.3255382649134013E-2</v>
      </c>
      <c r="E283" s="2">
        <f>MACD!F283</f>
        <v>9.3027775007579722E-2</v>
      </c>
      <c r="F283" s="2">
        <f>'Moving Avg'!D283</f>
        <v>6.5111999999999997</v>
      </c>
      <c r="G283" s="2">
        <f>'Moving Avg'!F283</f>
        <v>6.6042000000000014</v>
      </c>
      <c r="H283" s="2">
        <f>'Moving Avg'!G283</f>
        <v>6.4863199999999983</v>
      </c>
      <c r="I283" s="2">
        <f>'Moving Avg'!H283</f>
        <v>6.6272649999999995</v>
      </c>
      <c r="J283" s="5" t="str">
        <f>OBV!F283</f>
        <v>BULLISH</v>
      </c>
      <c r="K283" s="5" t="str">
        <f>OBV!G283</f>
        <v>STRONG</v>
      </c>
      <c r="L283" s="5" t="str">
        <f>OBV!H283</f>
        <v>CONFIRMED BULLISH</v>
      </c>
      <c r="M283" s="7">
        <f t="shared" si="40"/>
        <v>25</v>
      </c>
      <c r="N283" s="7">
        <f t="shared" si="41"/>
        <v>45</v>
      </c>
      <c r="O283" s="7">
        <f t="shared" si="42"/>
        <v>0</v>
      </c>
      <c r="P283" s="7">
        <f t="shared" si="43"/>
        <v>100</v>
      </c>
      <c r="Q283" s="8">
        <f t="shared" si="44"/>
        <v>39.5</v>
      </c>
      <c r="R283" s="8">
        <f t="shared" si="45"/>
        <v>39</v>
      </c>
      <c r="S283" s="8">
        <f t="shared" si="46"/>
        <v>55.5</v>
      </c>
      <c r="T283" s="8">
        <f t="shared" si="47"/>
        <v>42.5</v>
      </c>
      <c r="U283" s="7">
        <f t="shared" si="48"/>
        <v>44.666666666666664</v>
      </c>
      <c r="V283" s="7">
        <f t="shared" si="49"/>
        <v>44.125</v>
      </c>
    </row>
    <row r="284" spans="1:22" ht="13.5" x14ac:dyDescent="0.25">
      <c r="A284" s="3">
        <f>RSI!A284</f>
        <v>42419</v>
      </c>
      <c r="B284" s="2">
        <f>RSI!B284</f>
        <v>6.6959999999999997</v>
      </c>
      <c r="C284" s="2">
        <f>RSI!I284</f>
        <v>54.725732221665872</v>
      </c>
      <c r="D284" s="2">
        <f>MACD!E284</f>
        <v>5.7131857085871651E-2</v>
      </c>
      <c r="E284" s="2">
        <f>MACD!F284</f>
        <v>8.5848591423238113E-2</v>
      </c>
      <c r="F284" s="2">
        <f>'Moving Avg'!D284</f>
        <v>6.6313999999999993</v>
      </c>
      <c r="G284" s="2">
        <f>'Moving Avg'!F284</f>
        <v>6.6044500000000017</v>
      </c>
      <c r="H284" s="2">
        <f>'Moving Avg'!G284</f>
        <v>6.4972799999999999</v>
      </c>
      <c r="I284" s="2">
        <f>'Moving Avg'!H284</f>
        <v>6.6301750000000004</v>
      </c>
      <c r="J284" s="5" t="str">
        <f>OBV!F284</f>
        <v>BULLISH</v>
      </c>
      <c r="K284" s="5" t="str">
        <f>OBV!G284</f>
        <v>STRONG</v>
      </c>
      <c r="L284" s="5" t="str">
        <f>OBV!H284</f>
        <v>CONFIRMED BULLISH</v>
      </c>
      <c r="M284" s="7">
        <f t="shared" si="40"/>
        <v>25</v>
      </c>
      <c r="N284" s="7">
        <f t="shared" si="41"/>
        <v>100</v>
      </c>
      <c r="O284" s="7">
        <f t="shared" si="42"/>
        <v>50</v>
      </c>
      <c r="P284" s="7">
        <f t="shared" si="43"/>
        <v>100</v>
      </c>
      <c r="Q284" s="8">
        <f t="shared" si="44"/>
        <v>66.25</v>
      </c>
      <c r="R284" s="8">
        <f t="shared" si="45"/>
        <v>67.5</v>
      </c>
      <c r="S284" s="8">
        <f t="shared" si="46"/>
        <v>76.25</v>
      </c>
      <c r="T284" s="8">
        <f t="shared" si="47"/>
        <v>68.75</v>
      </c>
      <c r="U284" s="7">
        <f t="shared" si="48"/>
        <v>70</v>
      </c>
      <c r="V284" s="7">
        <f t="shared" si="49"/>
        <v>69.6875</v>
      </c>
    </row>
    <row r="285" spans="1:22" ht="13.5" x14ac:dyDescent="0.25">
      <c r="A285" s="3">
        <f>RSI!A285</f>
        <v>42422</v>
      </c>
      <c r="B285" s="2">
        <f>RSI!B285</f>
        <v>6.6909999999999998</v>
      </c>
      <c r="C285" s="2">
        <f>RSI!I285</f>
        <v>54.492337708257303</v>
      </c>
      <c r="D285" s="2">
        <f>MACD!E285</f>
        <v>5.0554942674929215E-2</v>
      </c>
      <c r="E285" s="2">
        <f>MACD!F285</f>
        <v>7.8789861673576336E-2</v>
      </c>
      <c r="F285" s="2">
        <f>'Moving Avg'!D285</f>
        <v>6.6909999999999998</v>
      </c>
      <c r="G285" s="2">
        <f>'Moving Avg'!F285</f>
        <v>6.6066500000000001</v>
      </c>
      <c r="H285" s="2">
        <f>'Moving Avg'!G285</f>
        <v>6.50814</v>
      </c>
      <c r="I285" s="2">
        <f>'Moving Avg'!H285</f>
        <v>6.6330599999999995</v>
      </c>
      <c r="J285" s="5" t="str">
        <f>OBV!F285</f>
        <v>BULLISH</v>
      </c>
      <c r="K285" s="5" t="str">
        <f>OBV!G285</f>
        <v>STRONG</v>
      </c>
      <c r="L285" s="5" t="str">
        <f>OBV!H285</f>
        <v>CONFIRMED BULLISH</v>
      </c>
      <c r="M285" s="7">
        <f t="shared" si="40"/>
        <v>25</v>
      </c>
      <c r="N285" s="7">
        <f t="shared" si="41"/>
        <v>100</v>
      </c>
      <c r="O285" s="7">
        <f t="shared" si="42"/>
        <v>50</v>
      </c>
      <c r="P285" s="7">
        <f t="shared" si="43"/>
        <v>100</v>
      </c>
      <c r="Q285" s="8">
        <f t="shared" si="44"/>
        <v>66.25</v>
      </c>
      <c r="R285" s="8">
        <f t="shared" si="45"/>
        <v>67.5</v>
      </c>
      <c r="S285" s="8">
        <f t="shared" si="46"/>
        <v>76.25</v>
      </c>
      <c r="T285" s="8">
        <f t="shared" si="47"/>
        <v>68.75</v>
      </c>
      <c r="U285" s="7">
        <f t="shared" si="48"/>
        <v>70</v>
      </c>
      <c r="V285" s="7">
        <f t="shared" si="49"/>
        <v>69.6875</v>
      </c>
    </row>
    <row r="286" spans="1:22" ht="13.5" x14ac:dyDescent="0.25">
      <c r="A286" s="3">
        <f>RSI!A286</f>
        <v>42423</v>
      </c>
      <c r="B286" s="2">
        <f>RSI!B286</f>
        <v>6.6520000000000001</v>
      </c>
      <c r="C286" s="2">
        <f>RSI!I286</f>
        <v>52.607700896079209</v>
      </c>
      <c r="D286" s="2">
        <f>MACD!E286</f>
        <v>5.0193486168635282E-2</v>
      </c>
      <c r="E286" s="2">
        <f>MACD!F286</f>
        <v>7.3070586572588136E-2</v>
      </c>
      <c r="F286" s="2">
        <f>'Moving Avg'!D286</f>
        <v>6.6861999999999995</v>
      </c>
      <c r="G286" s="2">
        <f>'Moving Avg'!F286</f>
        <v>6.6057000000000006</v>
      </c>
      <c r="H286" s="2">
        <f>'Moving Avg'!G286</f>
        <v>6.5182200000000003</v>
      </c>
      <c r="I286" s="2">
        <f>'Moving Avg'!H286</f>
        <v>6.6357499999999989</v>
      </c>
      <c r="J286" s="5" t="str">
        <f>OBV!F286</f>
        <v>BEARISH</v>
      </c>
      <c r="K286" s="5" t="str">
        <f>OBV!G286</f>
        <v>WEAK</v>
      </c>
      <c r="L286" s="5" t="str">
        <f>OBV!H286</f>
        <v>CONFIRMED BEARISH</v>
      </c>
      <c r="M286" s="7">
        <f t="shared" si="40"/>
        <v>25</v>
      </c>
      <c r="N286" s="7">
        <f t="shared" si="41"/>
        <v>100</v>
      </c>
      <c r="O286" s="7">
        <f t="shared" si="42"/>
        <v>50</v>
      </c>
      <c r="P286" s="7">
        <f t="shared" si="43"/>
        <v>0</v>
      </c>
      <c r="Q286" s="8">
        <f t="shared" si="44"/>
        <v>51.25</v>
      </c>
      <c r="R286" s="8">
        <f t="shared" si="45"/>
        <v>42.5</v>
      </c>
      <c r="S286" s="8">
        <f t="shared" si="46"/>
        <v>31.25</v>
      </c>
      <c r="T286" s="8">
        <f t="shared" si="47"/>
        <v>43.75</v>
      </c>
      <c r="U286" s="7">
        <f t="shared" si="48"/>
        <v>41.666666666666664</v>
      </c>
      <c r="V286" s="7">
        <f t="shared" si="49"/>
        <v>42.1875</v>
      </c>
    </row>
    <row r="287" spans="1:22" ht="13.5" x14ac:dyDescent="0.25">
      <c r="A287" s="3">
        <f>RSI!A287</f>
        <v>42424</v>
      </c>
      <c r="B287" s="2">
        <f>RSI!B287</f>
        <v>6.6520000000000001</v>
      </c>
      <c r="C287" s="2">
        <f>RSI!I287</f>
        <v>52.607700896079209</v>
      </c>
      <c r="D287" s="2">
        <f>MACD!E287</f>
        <v>4.6631735502237426E-2</v>
      </c>
      <c r="E287" s="2">
        <f>MACD!F287</f>
        <v>6.7782816358518003E-2</v>
      </c>
      <c r="F287" s="2">
        <f>'Moving Avg'!D287</f>
        <v>6.6774000000000004</v>
      </c>
      <c r="G287" s="2">
        <f>'Moving Avg'!F287</f>
        <v>6.60595</v>
      </c>
      <c r="H287" s="2">
        <f>'Moving Avg'!G287</f>
        <v>6.5282999999999989</v>
      </c>
      <c r="I287" s="2">
        <f>'Moving Avg'!H287</f>
        <v>6.6384399999999992</v>
      </c>
      <c r="J287" s="5" t="str">
        <f>OBV!F287</f>
        <v>BEARISH</v>
      </c>
      <c r="K287" s="5" t="str">
        <f>OBV!G287</f>
        <v>WEAK</v>
      </c>
      <c r="L287" s="5" t="str">
        <f>OBV!H287</f>
        <v>CONFIRMED BEARISH</v>
      </c>
      <c r="M287" s="7">
        <f t="shared" si="40"/>
        <v>25</v>
      </c>
      <c r="N287" s="7">
        <f t="shared" si="41"/>
        <v>100</v>
      </c>
      <c r="O287" s="7">
        <f t="shared" si="42"/>
        <v>50</v>
      </c>
      <c r="P287" s="7">
        <f t="shared" si="43"/>
        <v>0</v>
      </c>
      <c r="Q287" s="8">
        <f t="shared" si="44"/>
        <v>51.25</v>
      </c>
      <c r="R287" s="8">
        <f t="shared" si="45"/>
        <v>42.5</v>
      </c>
      <c r="S287" s="8">
        <f t="shared" si="46"/>
        <v>31.25</v>
      </c>
      <c r="T287" s="8">
        <f t="shared" si="47"/>
        <v>43.75</v>
      </c>
      <c r="U287" s="7">
        <f t="shared" si="48"/>
        <v>41.666666666666664</v>
      </c>
      <c r="V287" s="7">
        <f t="shared" si="49"/>
        <v>42.1875</v>
      </c>
    </row>
    <row r="288" spans="1:22" ht="13.5" x14ac:dyDescent="0.25">
      <c r="A288" s="3">
        <f>RSI!A288</f>
        <v>42425</v>
      </c>
      <c r="B288" s="2">
        <f>RSI!B288</f>
        <v>6.359</v>
      </c>
      <c r="C288" s="2">
        <f>RSI!I288</f>
        <v>40.425623865740917</v>
      </c>
      <c r="D288" s="2">
        <f>MACD!E288</f>
        <v>3.4859631868995322E-2</v>
      </c>
      <c r="E288" s="2">
        <f>MACD!F288</f>
        <v>6.1198179460613469E-2</v>
      </c>
      <c r="F288" s="2">
        <f>'Moving Avg'!D288</f>
        <v>6.6100000000000012</v>
      </c>
      <c r="G288" s="2">
        <f>'Moving Avg'!F288</f>
        <v>6.5912999999999995</v>
      </c>
      <c r="H288" s="2">
        <f>'Moving Avg'!G288</f>
        <v>6.5361199999999986</v>
      </c>
      <c r="I288" s="2">
        <f>'Moving Avg'!H288</f>
        <v>6.6396399999999982</v>
      </c>
      <c r="J288" s="5" t="str">
        <f>OBV!F288</f>
        <v>BEARISH</v>
      </c>
      <c r="K288" s="5" t="str">
        <f>OBV!G288</f>
        <v>WEAK</v>
      </c>
      <c r="L288" s="5" t="str">
        <f>OBV!H288</f>
        <v>CONFIRMED BEARISH</v>
      </c>
      <c r="M288" s="7">
        <f t="shared" si="40"/>
        <v>25</v>
      </c>
      <c r="N288" s="7">
        <f t="shared" si="41"/>
        <v>100</v>
      </c>
      <c r="O288" s="7">
        <f t="shared" si="42"/>
        <v>0</v>
      </c>
      <c r="P288" s="7">
        <f t="shared" si="43"/>
        <v>0</v>
      </c>
      <c r="Q288" s="8">
        <f t="shared" si="44"/>
        <v>43.75</v>
      </c>
      <c r="R288" s="8">
        <f t="shared" si="45"/>
        <v>25</v>
      </c>
      <c r="S288" s="8">
        <f t="shared" si="46"/>
        <v>18.75</v>
      </c>
      <c r="T288" s="8">
        <f t="shared" si="47"/>
        <v>31.25</v>
      </c>
      <c r="U288" s="7">
        <f t="shared" si="48"/>
        <v>29.166666666666668</v>
      </c>
      <c r="V288" s="7">
        <f t="shared" si="49"/>
        <v>29.6875</v>
      </c>
    </row>
    <row r="289" spans="1:22" ht="13.5" x14ac:dyDescent="0.25">
      <c r="A289" s="3">
        <f>RSI!A289</f>
        <v>42426</v>
      </c>
      <c r="B289" s="2">
        <f>RSI!B289</f>
        <v>6.6520000000000001</v>
      </c>
      <c r="C289" s="2">
        <f>RSI!I289</f>
        <v>52.316740465136753</v>
      </c>
      <c r="D289" s="2">
        <f>MACD!E289</f>
        <v>-5.0897539147008786E-2</v>
      </c>
      <c r="E289" s="2">
        <f>MACD!F289</f>
        <v>3.8779035739089016E-2</v>
      </c>
      <c r="F289" s="2">
        <f>'Moving Avg'!D289</f>
        <v>6.6012000000000004</v>
      </c>
      <c r="G289" s="2">
        <f>'Moving Avg'!F289</f>
        <v>6.5912999999999995</v>
      </c>
      <c r="H289" s="2">
        <f>'Moving Avg'!G289</f>
        <v>6.5497999999999976</v>
      </c>
      <c r="I289" s="2">
        <f>'Moving Avg'!H289</f>
        <v>6.6413999999999991</v>
      </c>
      <c r="J289" s="5" t="str">
        <f>OBV!F289</f>
        <v>BEARISH</v>
      </c>
      <c r="K289" s="5" t="str">
        <f>OBV!G289</f>
        <v>WEAK</v>
      </c>
      <c r="L289" s="5" t="str">
        <f>OBV!H289</f>
        <v>CONFIRMED BEARISH</v>
      </c>
      <c r="M289" s="7">
        <f t="shared" si="40"/>
        <v>25</v>
      </c>
      <c r="N289" s="7">
        <f t="shared" si="41"/>
        <v>100</v>
      </c>
      <c r="O289" s="7">
        <f t="shared" si="42"/>
        <v>0</v>
      </c>
      <c r="P289" s="7">
        <f t="shared" si="43"/>
        <v>0</v>
      </c>
      <c r="Q289" s="8">
        <f t="shared" si="44"/>
        <v>43.75</v>
      </c>
      <c r="R289" s="8">
        <f t="shared" si="45"/>
        <v>25</v>
      </c>
      <c r="S289" s="8">
        <f t="shared" si="46"/>
        <v>18.75</v>
      </c>
      <c r="T289" s="8">
        <f t="shared" si="47"/>
        <v>31.25</v>
      </c>
      <c r="U289" s="7">
        <f t="shared" si="48"/>
        <v>29.166666666666668</v>
      </c>
      <c r="V289" s="7">
        <f t="shared" si="49"/>
        <v>29.6875</v>
      </c>
    </row>
    <row r="290" spans="1:22" ht="13.5" x14ac:dyDescent="0.25">
      <c r="A290" s="3">
        <f>RSI!A290</f>
        <v>42429</v>
      </c>
      <c r="B290" s="2">
        <f>RSI!B290</f>
        <v>6.6420000000000003</v>
      </c>
      <c r="C290" s="2">
        <f>RSI!I290</f>
        <v>51.935721697060373</v>
      </c>
      <c r="D290" s="2">
        <f>MACD!E290</f>
        <v>-7.7266860721974417E-2</v>
      </c>
      <c r="E290" s="2">
        <f>MACD!F290</f>
        <v>1.5569856446876328E-2</v>
      </c>
      <c r="F290" s="2">
        <f>'Moving Avg'!D290</f>
        <v>6.5914000000000001</v>
      </c>
      <c r="G290" s="2">
        <f>'Moving Avg'!F290</f>
        <v>6.5910500000000001</v>
      </c>
      <c r="H290" s="2">
        <f>'Moving Avg'!G290</f>
        <v>6.5638799999999984</v>
      </c>
      <c r="I290" s="2">
        <f>'Moving Avg'!H290</f>
        <v>6.6428399999999987</v>
      </c>
      <c r="J290" s="5" t="str">
        <f>OBV!F290</f>
        <v>BEARISH</v>
      </c>
      <c r="K290" s="5" t="str">
        <f>OBV!G290</f>
        <v>WEAK</v>
      </c>
      <c r="L290" s="5" t="str">
        <f>OBV!H290</f>
        <v>CONFIRMED BEARISH</v>
      </c>
      <c r="M290" s="7">
        <f t="shared" si="40"/>
        <v>25</v>
      </c>
      <c r="N290" s="7">
        <f t="shared" si="41"/>
        <v>100</v>
      </c>
      <c r="O290" s="7">
        <f t="shared" si="42"/>
        <v>0</v>
      </c>
      <c r="P290" s="7">
        <f t="shared" si="43"/>
        <v>0</v>
      </c>
      <c r="Q290" s="8">
        <f t="shared" si="44"/>
        <v>43.75</v>
      </c>
      <c r="R290" s="8">
        <f t="shared" si="45"/>
        <v>25</v>
      </c>
      <c r="S290" s="8">
        <f t="shared" si="46"/>
        <v>18.75</v>
      </c>
      <c r="T290" s="8">
        <f t="shared" si="47"/>
        <v>31.25</v>
      </c>
      <c r="U290" s="7">
        <f t="shared" si="48"/>
        <v>29.166666666666668</v>
      </c>
      <c r="V290" s="7">
        <f t="shared" si="49"/>
        <v>29.6875</v>
      </c>
    </row>
    <row r="291" spans="1:22" ht="13.5" x14ac:dyDescent="0.25">
      <c r="A291" s="3">
        <f>RSI!A291</f>
        <v>42430</v>
      </c>
      <c r="B291" s="2">
        <f>RSI!B291</f>
        <v>6.6420000000000003</v>
      </c>
      <c r="C291" s="2">
        <f>RSI!I291</f>
        <v>51.935721697060373</v>
      </c>
      <c r="D291" s="2">
        <f>MACD!E291</f>
        <v>-5.6345196876469217E-2</v>
      </c>
      <c r="E291" s="2">
        <f>MACD!F291</f>
        <v>1.186845782207218E-3</v>
      </c>
      <c r="F291" s="2">
        <f>'Moving Avg'!D291</f>
        <v>6.5894000000000004</v>
      </c>
      <c r="G291" s="2">
        <f>'Moving Avg'!F291</f>
        <v>6.5907999999999998</v>
      </c>
      <c r="H291" s="2">
        <f>'Moving Avg'!G291</f>
        <v>6.578059999999998</v>
      </c>
      <c r="I291" s="2">
        <f>'Moving Avg'!H291</f>
        <v>6.6435949999999995</v>
      </c>
      <c r="J291" s="5" t="str">
        <f>OBV!F291</f>
        <v>BEARISH</v>
      </c>
      <c r="K291" s="5" t="str">
        <f>OBV!G291</f>
        <v>WEAK</v>
      </c>
      <c r="L291" s="5" t="str">
        <f>OBV!H291</f>
        <v>CONFIRMED BEARISH</v>
      </c>
      <c r="M291" s="7">
        <f t="shared" si="40"/>
        <v>25</v>
      </c>
      <c r="N291" s="7">
        <f t="shared" si="41"/>
        <v>100</v>
      </c>
      <c r="O291" s="7">
        <f t="shared" si="42"/>
        <v>0</v>
      </c>
      <c r="P291" s="7">
        <f t="shared" si="43"/>
        <v>0</v>
      </c>
      <c r="Q291" s="8">
        <f t="shared" si="44"/>
        <v>43.75</v>
      </c>
      <c r="R291" s="8">
        <f t="shared" si="45"/>
        <v>25</v>
      </c>
      <c r="S291" s="8">
        <f t="shared" si="46"/>
        <v>18.75</v>
      </c>
      <c r="T291" s="8">
        <f t="shared" si="47"/>
        <v>31.25</v>
      </c>
      <c r="U291" s="7">
        <f t="shared" si="48"/>
        <v>29.166666666666668</v>
      </c>
      <c r="V291" s="7">
        <f t="shared" si="49"/>
        <v>29.6875</v>
      </c>
    </row>
    <row r="292" spans="1:22" ht="13.5" x14ac:dyDescent="0.25">
      <c r="A292" s="3">
        <f>RSI!A292</f>
        <v>42431</v>
      </c>
      <c r="B292" s="2">
        <f>RSI!B292</f>
        <v>6.6420000000000003</v>
      </c>
      <c r="C292" s="2">
        <f>RSI!I292</f>
        <v>51.935721697060359</v>
      </c>
      <c r="D292" s="2">
        <f>MACD!E292</f>
        <v>-3.584708193339381E-2</v>
      </c>
      <c r="E292" s="2">
        <f>MACD!F292</f>
        <v>-6.2199397609129879E-3</v>
      </c>
      <c r="F292" s="2">
        <f>'Moving Avg'!D292</f>
        <v>6.5873999999999997</v>
      </c>
      <c r="G292" s="2">
        <f>'Moving Avg'!F292</f>
        <v>6.5905500000000004</v>
      </c>
      <c r="H292" s="2">
        <f>'Moving Avg'!G292</f>
        <v>6.5955599999999981</v>
      </c>
      <c r="I292" s="2">
        <f>'Moving Avg'!H292</f>
        <v>6.6450349999999991</v>
      </c>
      <c r="J292" s="5" t="str">
        <f>OBV!F292</f>
        <v>BEARISH</v>
      </c>
      <c r="K292" s="5" t="str">
        <f>OBV!G292</f>
        <v>WEAK</v>
      </c>
      <c r="L292" s="5" t="str">
        <f>OBV!H292</f>
        <v>CONFIRMED BEARISH</v>
      </c>
      <c r="M292" s="7">
        <f t="shared" si="40"/>
        <v>25</v>
      </c>
      <c r="N292" s="7">
        <f t="shared" si="41"/>
        <v>100</v>
      </c>
      <c r="O292" s="7">
        <f t="shared" si="42"/>
        <v>0</v>
      </c>
      <c r="P292" s="7">
        <f t="shared" si="43"/>
        <v>0</v>
      </c>
      <c r="Q292" s="8">
        <f t="shared" si="44"/>
        <v>43.75</v>
      </c>
      <c r="R292" s="8">
        <f t="shared" si="45"/>
        <v>25</v>
      </c>
      <c r="S292" s="8">
        <f t="shared" si="46"/>
        <v>18.75</v>
      </c>
      <c r="T292" s="8">
        <f t="shared" si="47"/>
        <v>31.25</v>
      </c>
      <c r="U292" s="7">
        <f t="shared" si="48"/>
        <v>29.166666666666668</v>
      </c>
      <c r="V292" s="7">
        <f t="shared" si="49"/>
        <v>29.6875</v>
      </c>
    </row>
    <row r="293" spans="1:22" ht="13.5" x14ac:dyDescent="0.25">
      <c r="A293" s="3">
        <f>RSI!A293</f>
        <v>42432</v>
      </c>
      <c r="B293" s="2">
        <f>RSI!B293</f>
        <v>6.6269999999999998</v>
      </c>
      <c r="C293" s="2">
        <f>RSI!I293</f>
        <v>51.236634108836995</v>
      </c>
      <c r="D293" s="2">
        <f>MACD!E293</f>
        <v>-1.7652295787868866E-2</v>
      </c>
      <c r="E293" s="2">
        <f>MACD!F293</f>
        <v>-8.5064109663041641E-3</v>
      </c>
      <c r="F293" s="2">
        <f>'Moving Avg'!D293</f>
        <v>6.641</v>
      </c>
      <c r="G293" s="2">
        <f>'Moving Avg'!F293</f>
        <v>6.58955</v>
      </c>
      <c r="H293" s="2">
        <f>'Moving Avg'!G293</f>
        <v>6.6127599999999971</v>
      </c>
      <c r="I293" s="2">
        <f>'Moving Avg'!H293</f>
        <v>6.646399999999999</v>
      </c>
      <c r="J293" s="5" t="str">
        <f>OBV!F293</f>
        <v>BEARISH</v>
      </c>
      <c r="K293" s="5" t="str">
        <f>OBV!G293</f>
        <v>WEAK</v>
      </c>
      <c r="L293" s="5" t="str">
        <f>OBV!H293</f>
        <v>BEARISH DIVERGENCE</v>
      </c>
      <c r="M293" s="7">
        <f t="shared" si="40"/>
        <v>25</v>
      </c>
      <c r="N293" s="7">
        <f t="shared" si="41"/>
        <v>45</v>
      </c>
      <c r="O293" s="7">
        <f t="shared" si="42"/>
        <v>0</v>
      </c>
      <c r="P293" s="7">
        <f t="shared" si="43"/>
        <v>0</v>
      </c>
      <c r="Q293" s="8">
        <f t="shared" si="44"/>
        <v>24.5</v>
      </c>
      <c r="R293" s="8">
        <f t="shared" si="45"/>
        <v>14</v>
      </c>
      <c r="S293" s="8">
        <f t="shared" si="46"/>
        <v>10.5</v>
      </c>
      <c r="T293" s="8">
        <f t="shared" si="47"/>
        <v>17.5</v>
      </c>
      <c r="U293" s="7">
        <f t="shared" si="48"/>
        <v>16.333333333333332</v>
      </c>
      <c r="V293" s="7">
        <f t="shared" si="49"/>
        <v>16.625</v>
      </c>
    </row>
    <row r="294" spans="1:22" ht="13.5" x14ac:dyDescent="0.25">
      <c r="A294" s="3">
        <f>RSI!A294</f>
        <v>42433</v>
      </c>
      <c r="B294" s="2">
        <f>RSI!B294</f>
        <v>6.6130000000000004</v>
      </c>
      <c r="C294" s="2">
        <f>RSI!I294</f>
        <v>50.552673626125227</v>
      </c>
      <c r="D294" s="2">
        <f>MACD!E294</f>
        <v>-1.3725938700028806E-3</v>
      </c>
      <c r="E294" s="2">
        <f>MACD!F294</f>
        <v>-7.0796475470439072E-3</v>
      </c>
      <c r="F294" s="2">
        <f>'Moving Avg'!D294</f>
        <v>6.6332000000000004</v>
      </c>
      <c r="G294" s="2">
        <f>'Moving Avg'!F294</f>
        <v>6.5927499999999997</v>
      </c>
      <c r="H294" s="2">
        <f>'Moving Avg'!G294</f>
        <v>6.6277199999999956</v>
      </c>
      <c r="I294" s="2">
        <f>'Moving Avg'!H294</f>
        <v>6.6476949999999988</v>
      </c>
      <c r="J294" s="5" t="str">
        <f>OBV!F294</f>
        <v>BEARISH</v>
      </c>
      <c r="K294" s="5" t="str">
        <f>OBV!G294</f>
        <v>WEAK</v>
      </c>
      <c r="L294" s="5" t="str">
        <f>OBV!H294</f>
        <v>CONFIRMED BEARISH</v>
      </c>
      <c r="M294" s="7">
        <f t="shared" si="40"/>
        <v>25</v>
      </c>
      <c r="N294" s="7">
        <f t="shared" si="41"/>
        <v>0</v>
      </c>
      <c r="O294" s="7">
        <f t="shared" si="42"/>
        <v>0</v>
      </c>
      <c r="P294" s="7">
        <f t="shared" si="43"/>
        <v>0</v>
      </c>
      <c r="Q294" s="8">
        <f t="shared" si="44"/>
        <v>8.75</v>
      </c>
      <c r="R294" s="8">
        <f t="shared" si="45"/>
        <v>5</v>
      </c>
      <c r="S294" s="8">
        <f t="shared" si="46"/>
        <v>3.75</v>
      </c>
      <c r="T294" s="8">
        <f t="shared" si="47"/>
        <v>6.25</v>
      </c>
      <c r="U294" s="7">
        <f t="shared" si="48"/>
        <v>5.833333333333333</v>
      </c>
      <c r="V294" s="7">
        <f t="shared" si="49"/>
        <v>5.9375</v>
      </c>
    </row>
    <row r="295" spans="1:22" ht="13.5" x14ac:dyDescent="0.25">
      <c r="A295" s="3">
        <f>RSI!A295</f>
        <v>42436</v>
      </c>
      <c r="B295" s="2">
        <f>RSI!B295</f>
        <v>6.5</v>
      </c>
      <c r="C295" s="2">
        <f>RSI!I295</f>
        <v>45.296711975681369</v>
      </c>
      <c r="D295" s="2">
        <f>MACD!E295</f>
        <v>1.9944808987243157E-2</v>
      </c>
      <c r="E295" s="2">
        <f>MACD!F295</f>
        <v>-1.6747562401864943E-3</v>
      </c>
      <c r="F295" s="2">
        <f>'Moving Avg'!D295</f>
        <v>6.6048</v>
      </c>
      <c r="G295" s="2">
        <f>'Moving Avg'!F295</f>
        <v>6.5851499999999987</v>
      </c>
      <c r="H295" s="2">
        <f>'Moving Avg'!G295</f>
        <v>6.6383599999999952</v>
      </c>
      <c r="I295" s="2">
        <f>'Moving Avg'!H295</f>
        <v>6.6484249999999987</v>
      </c>
      <c r="J295" s="5" t="str">
        <f>OBV!F295</f>
        <v>BEARISH</v>
      </c>
      <c r="K295" s="5" t="str">
        <f>OBV!G295</f>
        <v>WEAK</v>
      </c>
      <c r="L295" s="5" t="str">
        <f>OBV!H295</f>
        <v>CONFIRMED BEARISH</v>
      </c>
      <c r="M295" s="7">
        <f t="shared" si="40"/>
        <v>25</v>
      </c>
      <c r="N295" s="7">
        <f t="shared" si="41"/>
        <v>0</v>
      </c>
      <c r="O295" s="7">
        <f t="shared" si="42"/>
        <v>0</v>
      </c>
      <c r="P295" s="7">
        <f t="shared" si="43"/>
        <v>0</v>
      </c>
      <c r="Q295" s="8">
        <f t="shared" si="44"/>
        <v>8.75</v>
      </c>
      <c r="R295" s="8">
        <f t="shared" si="45"/>
        <v>5</v>
      </c>
      <c r="S295" s="8">
        <f t="shared" si="46"/>
        <v>3.75</v>
      </c>
      <c r="T295" s="8">
        <f t="shared" si="47"/>
        <v>6.25</v>
      </c>
      <c r="U295" s="7">
        <f t="shared" si="48"/>
        <v>5.833333333333333</v>
      </c>
      <c r="V295" s="7">
        <f t="shared" si="49"/>
        <v>5.9375</v>
      </c>
    </row>
    <row r="296" spans="1:22" ht="13.5" x14ac:dyDescent="0.25">
      <c r="A296" s="3">
        <f>RSI!A296</f>
        <v>42437</v>
      </c>
      <c r="B296" s="2">
        <f>RSI!B296</f>
        <v>6.5979999999999999</v>
      </c>
      <c r="C296" s="2">
        <f>RSI!I296</f>
        <v>50.138499404194221</v>
      </c>
      <c r="D296" s="2">
        <f>MACD!E296</f>
        <v>2.5336565539361366E-2</v>
      </c>
      <c r="E296" s="2">
        <f>MACD!F296</f>
        <v>3.7275081157230787E-3</v>
      </c>
      <c r="F296" s="2">
        <f>'Moving Avg'!D296</f>
        <v>6.596000000000001</v>
      </c>
      <c r="G296" s="2">
        <f>'Moving Avg'!F296</f>
        <v>6.5814999999999984</v>
      </c>
      <c r="H296" s="2">
        <f>'Moving Avg'!G296</f>
        <v>6.6491199999999973</v>
      </c>
      <c r="I296" s="2">
        <f>'Moving Avg'!H296</f>
        <v>6.6496449999999978</v>
      </c>
      <c r="J296" s="5" t="str">
        <f>OBV!F296</f>
        <v>BEARISH</v>
      </c>
      <c r="K296" s="5" t="str">
        <f>OBV!G296</f>
        <v>WEAK</v>
      </c>
      <c r="L296" s="5" t="str">
        <f>OBV!H296</f>
        <v>CONFIRMED BEARISH</v>
      </c>
      <c r="M296" s="7">
        <f t="shared" si="40"/>
        <v>25</v>
      </c>
      <c r="N296" s="7">
        <f t="shared" si="41"/>
        <v>0</v>
      </c>
      <c r="O296" s="7">
        <f t="shared" si="42"/>
        <v>0</v>
      </c>
      <c r="P296" s="7">
        <f t="shared" si="43"/>
        <v>0</v>
      </c>
      <c r="Q296" s="8">
        <f t="shared" si="44"/>
        <v>8.75</v>
      </c>
      <c r="R296" s="8">
        <f t="shared" si="45"/>
        <v>5</v>
      </c>
      <c r="S296" s="8">
        <f t="shared" si="46"/>
        <v>3.75</v>
      </c>
      <c r="T296" s="8">
        <f t="shared" si="47"/>
        <v>6.25</v>
      </c>
      <c r="U296" s="7">
        <f t="shared" si="48"/>
        <v>5.833333333333333</v>
      </c>
      <c r="V296" s="7">
        <f t="shared" si="49"/>
        <v>5.9375</v>
      </c>
    </row>
    <row r="297" spans="1:22" ht="13.5" x14ac:dyDescent="0.25">
      <c r="A297" s="3">
        <f>RSI!A297</f>
        <v>42438</v>
      </c>
      <c r="B297" s="2">
        <f>RSI!B297</f>
        <v>6.5979999999999999</v>
      </c>
      <c r="C297" s="2">
        <f>RSI!I297</f>
        <v>50.138499404194221</v>
      </c>
      <c r="D297" s="2">
        <f>MACD!E297</f>
        <v>2.9887525054105524E-2</v>
      </c>
      <c r="E297" s="2">
        <f>MACD!F297</f>
        <v>8.9595115033995684E-3</v>
      </c>
      <c r="F297" s="2">
        <f>'Moving Avg'!D297</f>
        <v>6.5872000000000002</v>
      </c>
      <c r="G297" s="2">
        <f>'Moving Avg'!F297</f>
        <v>6.5787999999999984</v>
      </c>
      <c r="H297" s="2">
        <f>'Moving Avg'!G297</f>
        <v>6.6579199999999972</v>
      </c>
      <c r="I297" s="2">
        <f>'Moving Avg'!H297</f>
        <v>6.6508649999999987</v>
      </c>
      <c r="J297" s="5" t="str">
        <f>OBV!F297</f>
        <v>BEARISH</v>
      </c>
      <c r="K297" s="5" t="str">
        <f>OBV!G297</f>
        <v>WEAK</v>
      </c>
      <c r="L297" s="5" t="str">
        <f>OBV!H297</f>
        <v>CONFIRMED BEARISH</v>
      </c>
      <c r="M297" s="7">
        <f t="shared" si="40"/>
        <v>25</v>
      </c>
      <c r="N297" s="7">
        <f t="shared" si="41"/>
        <v>0</v>
      </c>
      <c r="O297" s="7">
        <f t="shared" si="42"/>
        <v>0</v>
      </c>
      <c r="P297" s="7">
        <f t="shared" si="43"/>
        <v>0</v>
      </c>
      <c r="Q297" s="8">
        <f t="shared" si="44"/>
        <v>8.75</v>
      </c>
      <c r="R297" s="8">
        <f t="shared" si="45"/>
        <v>5</v>
      </c>
      <c r="S297" s="8">
        <f t="shared" si="46"/>
        <v>3.75</v>
      </c>
      <c r="T297" s="8">
        <f t="shared" si="47"/>
        <v>6.25</v>
      </c>
      <c r="U297" s="7">
        <f t="shared" si="48"/>
        <v>5.833333333333333</v>
      </c>
      <c r="V297" s="7">
        <f t="shared" si="49"/>
        <v>5.9375</v>
      </c>
    </row>
    <row r="298" spans="1:22" ht="13.5" x14ac:dyDescent="0.25">
      <c r="A298" s="3">
        <f>RSI!A298</f>
        <v>42439</v>
      </c>
      <c r="B298" s="2">
        <f>RSI!B298</f>
        <v>6.5979999999999999</v>
      </c>
      <c r="C298" s="2">
        <f>RSI!I298</f>
        <v>50.138499404194206</v>
      </c>
      <c r="D298" s="2">
        <f>MACD!E298</f>
        <v>-1.1349045412168302E-2</v>
      </c>
      <c r="E298" s="2">
        <f>MACD!F298</f>
        <v>4.8978001202859955E-3</v>
      </c>
      <c r="F298" s="2">
        <f>'Moving Avg'!D298</f>
        <v>6.5813999999999995</v>
      </c>
      <c r="G298" s="2">
        <f>'Moving Avg'!F298</f>
        <v>6.5858999999999996</v>
      </c>
      <c r="H298" s="2">
        <f>'Moving Avg'!G298</f>
        <v>6.6612399999999976</v>
      </c>
      <c r="I298" s="2">
        <f>'Moving Avg'!H298</f>
        <v>6.6520149999999978</v>
      </c>
      <c r="J298" s="5" t="str">
        <f>OBV!F298</f>
        <v>BEARISH</v>
      </c>
      <c r="K298" s="5" t="str">
        <f>OBV!G298</f>
        <v>WEAK</v>
      </c>
      <c r="L298" s="5" t="str">
        <f>OBV!H298</f>
        <v>CONFIRMED BEARISH</v>
      </c>
      <c r="M298" s="7">
        <f t="shared" si="40"/>
        <v>25</v>
      </c>
      <c r="N298" s="7">
        <f t="shared" si="41"/>
        <v>45</v>
      </c>
      <c r="O298" s="7">
        <f t="shared" si="42"/>
        <v>0</v>
      </c>
      <c r="P298" s="7">
        <f t="shared" si="43"/>
        <v>0</v>
      </c>
      <c r="Q298" s="8">
        <f t="shared" si="44"/>
        <v>24.5</v>
      </c>
      <c r="R298" s="8">
        <f t="shared" si="45"/>
        <v>14</v>
      </c>
      <c r="S298" s="8">
        <f t="shared" si="46"/>
        <v>10.5</v>
      </c>
      <c r="T298" s="8">
        <f t="shared" si="47"/>
        <v>17.5</v>
      </c>
      <c r="U298" s="7">
        <f t="shared" si="48"/>
        <v>16.333333333333332</v>
      </c>
      <c r="V298" s="7">
        <f t="shared" si="49"/>
        <v>16.625</v>
      </c>
    </row>
    <row r="299" spans="1:22" ht="13.5" x14ac:dyDescent="0.25">
      <c r="A299" s="3">
        <f>RSI!A299</f>
        <v>42440</v>
      </c>
      <c r="B299" s="2">
        <f>RSI!B299</f>
        <v>6.593</v>
      </c>
      <c r="C299" s="2">
        <f>RSI!I299</f>
        <v>49.857297021647732</v>
      </c>
      <c r="D299" s="2">
        <f>MACD!E299</f>
        <v>-8.039191915889532E-4</v>
      </c>
      <c r="E299" s="2">
        <f>MACD!F299</f>
        <v>3.7574562579110061E-3</v>
      </c>
      <c r="F299" s="2">
        <f>'Moving Avg'!D299</f>
        <v>6.5773999999999999</v>
      </c>
      <c r="G299" s="2">
        <f>'Moving Avg'!F299</f>
        <v>6.6107999999999993</v>
      </c>
      <c r="H299" s="2">
        <f>'Moving Avg'!G299</f>
        <v>6.6586999999999978</v>
      </c>
      <c r="I299" s="2">
        <f>'Moving Avg'!H299</f>
        <v>6.6531399999999987</v>
      </c>
      <c r="J299" s="5" t="str">
        <f>OBV!F299</f>
        <v>BEARISH</v>
      </c>
      <c r="K299" s="5" t="str">
        <f>OBV!G299</f>
        <v>WEAK</v>
      </c>
      <c r="L299" s="5" t="str">
        <f>OBV!H299</f>
        <v>CONFIRMED BEARISH</v>
      </c>
      <c r="M299" s="7">
        <f t="shared" si="40"/>
        <v>25</v>
      </c>
      <c r="N299" s="7">
        <f t="shared" si="41"/>
        <v>45</v>
      </c>
      <c r="O299" s="7">
        <f t="shared" si="42"/>
        <v>0</v>
      </c>
      <c r="P299" s="7">
        <f t="shared" si="43"/>
        <v>0</v>
      </c>
      <c r="Q299" s="8">
        <f t="shared" si="44"/>
        <v>24.5</v>
      </c>
      <c r="R299" s="8">
        <f t="shared" si="45"/>
        <v>14</v>
      </c>
      <c r="S299" s="8">
        <f t="shared" si="46"/>
        <v>10.5</v>
      </c>
      <c r="T299" s="8">
        <f t="shared" si="47"/>
        <v>17.5</v>
      </c>
      <c r="U299" s="7">
        <f t="shared" si="48"/>
        <v>16.333333333333332</v>
      </c>
      <c r="V299" s="7">
        <f t="shared" si="49"/>
        <v>16.625</v>
      </c>
    </row>
    <row r="300" spans="1:22" ht="13.5" x14ac:dyDescent="0.25">
      <c r="A300" s="3">
        <f>RSI!A300</f>
        <v>42443</v>
      </c>
      <c r="B300" s="2">
        <f>RSI!B300</f>
        <v>6.593</v>
      </c>
      <c r="C300" s="2">
        <f>RSI!I300</f>
        <v>49.857297021647732</v>
      </c>
      <c r="D300" s="2">
        <f>MACD!E300</f>
        <v>6.6009964421027689E-3</v>
      </c>
      <c r="E300" s="2">
        <f>MACD!F300</f>
        <v>4.326164294749359E-3</v>
      </c>
      <c r="F300" s="2">
        <f>'Moving Avg'!D300</f>
        <v>6.596000000000001</v>
      </c>
      <c r="G300" s="2">
        <f>'Moving Avg'!F300</f>
        <v>6.6208</v>
      </c>
      <c r="H300" s="2">
        <f>'Moving Avg'!G300</f>
        <v>6.6561599999999999</v>
      </c>
      <c r="I300" s="2">
        <f>'Moving Avg'!H300</f>
        <v>6.6543349999999988</v>
      </c>
      <c r="J300" s="5" t="str">
        <f>OBV!F300</f>
        <v>BULLISH</v>
      </c>
      <c r="K300" s="5" t="str">
        <f>OBV!G300</f>
        <v>NEUTRAL</v>
      </c>
      <c r="L300" s="5" t="str">
        <f>OBV!H300</f>
        <v>CONFIRMED BULLISH</v>
      </c>
      <c r="M300" s="7">
        <f t="shared" si="40"/>
        <v>25</v>
      </c>
      <c r="N300" s="7">
        <f t="shared" si="41"/>
        <v>0</v>
      </c>
      <c r="O300" s="7">
        <f t="shared" si="42"/>
        <v>0</v>
      </c>
      <c r="P300" s="7">
        <f t="shared" si="43"/>
        <v>83.5</v>
      </c>
      <c r="Q300" s="8">
        <f t="shared" si="44"/>
        <v>21.274999999999999</v>
      </c>
      <c r="R300" s="8">
        <f t="shared" si="45"/>
        <v>25.875</v>
      </c>
      <c r="S300" s="8">
        <f t="shared" si="46"/>
        <v>41.325000000000003</v>
      </c>
      <c r="T300" s="8">
        <f t="shared" si="47"/>
        <v>27.125</v>
      </c>
      <c r="U300" s="7">
        <f t="shared" si="48"/>
        <v>29.491666666666664</v>
      </c>
      <c r="V300" s="7">
        <f t="shared" si="49"/>
        <v>28.9</v>
      </c>
    </row>
    <row r="301" spans="1:22" ht="13.5" x14ac:dyDescent="0.25">
      <c r="A301" s="3">
        <f>RSI!A301</f>
        <v>42444</v>
      </c>
      <c r="B301" s="2">
        <f>RSI!B301</f>
        <v>6.4509999999999996</v>
      </c>
      <c r="C301" s="2">
        <f>RSI!I301</f>
        <v>42.083288076440617</v>
      </c>
      <c r="D301" s="2">
        <f>MACD!E301</f>
        <v>2.3404266566025456E-2</v>
      </c>
      <c r="E301" s="2">
        <f>MACD!F301</f>
        <v>8.1417847490045797E-3</v>
      </c>
      <c r="F301" s="2">
        <f>'Moving Avg'!D301</f>
        <v>6.5665999999999993</v>
      </c>
      <c r="G301" s="2">
        <f>'Moving Avg'!F301</f>
        <v>6.6095500000000005</v>
      </c>
      <c r="H301" s="2">
        <f>'Moving Avg'!G301</f>
        <v>6.6507800000000001</v>
      </c>
      <c r="I301" s="2">
        <f>'Moving Avg'!H301</f>
        <v>6.6548199999999982</v>
      </c>
      <c r="J301" s="5" t="str">
        <f>OBV!F301</f>
        <v>BEARISH</v>
      </c>
      <c r="K301" s="5" t="str">
        <f>OBV!G301</f>
        <v>WEAK</v>
      </c>
      <c r="L301" s="5" t="str">
        <f>OBV!H301</f>
        <v>CONFIRMED BEARISH</v>
      </c>
      <c r="M301" s="7">
        <f t="shared" si="40"/>
        <v>25</v>
      </c>
      <c r="N301" s="7">
        <f t="shared" si="41"/>
        <v>0</v>
      </c>
      <c r="O301" s="7">
        <f t="shared" si="42"/>
        <v>0</v>
      </c>
      <c r="P301" s="7">
        <f t="shared" si="43"/>
        <v>0</v>
      </c>
      <c r="Q301" s="8">
        <f t="shared" si="44"/>
        <v>8.75</v>
      </c>
      <c r="R301" s="8">
        <f t="shared" si="45"/>
        <v>5</v>
      </c>
      <c r="S301" s="8">
        <f t="shared" si="46"/>
        <v>3.75</v>
      </c>
      <c r="T301" s="8">
        <f t="shared" si="47"/>
        <v>6.25</v>
      </c>
      <c r="U301" s="7">
        <f t="shared" si="48"/>
        <v>5.833333333333333</v>
      </c>
      <c r="V301" s="7">
        <f t="shared" si="49"/>
        <v>5.9375</v>
      </c>
    </row>
    <row r="302" spans="1:22" ht="13.5" x14ac:dyDescent="0.25">
      <c r="A302" s="3">
        <f>RSI!A302</f>
        <v>42445</v>
      </c>
      <c r="B302" s="2">
        <f>RSI!B302</f>
        <v>6.4509999999999996</v>
      </c>
      <c r="C302" s="2">
        <f>RSI!I302</f>
        <v>42.083288076440617</v>
      </c>
      <c r="D302" s="2">
        <f>MACD!E302</f>
        <v>3.8479144679457455E-2</v>
      </c>
      <c r="E302" s="2">
        <f>MACD!F302</f>
        <v>1.4209256735095155E-2</v>
      </c>
      <c r="F302" s="2">
        <f>'Moving Avg'!D302</f>
        <v>6.5372000000000003</v>
      </c>
      <c r="G302" s="2">
        <f>'Moving Avg'!F302</f>
        <v>6.5972999999999997</v>
      </c>
      <c r="H302" s="2">
        <f>'Moving Avg'!G302</f>
        <v>6.6454000000000004</v>
      </c>
      <c r="I302" s="2">
        <f>'Moving Avg'!H302</f>
        <v>6.6543799999999989</v>
      </c>
      <c r="J302" s="5" t="str">
        <f>OBV!F302</f>
        <v>BEARISH</v>
      </c>
      <c r="K302" s="5" t="str">
        <f>OBV!G302</f>
        <v>WEAK</v>
      </c>
      <c r="L302" s="5" t="str">
        <f>OBV!H302</f>
        <v>CONFIRMED BEARISH</v>
      </c>
      <c r="M302" s="7">
        <f t="shared" si="40"/>
        <v>25</v>
      </c>
      <c r="N302" s="7">
        <f t="shared" si="41"/>
        <v>0</v>
      </c>
      <c r="O302" s="7">
        <f t="shared" si="42"/>
        <v>0</v>
      </c>
      <c r="P302" s="7">
        <f t="shared" si="43"/>
        <v>0</v>
      </c>
      <c r="Q302" s="8">
        <f t="shared" si="44"/>
        <v>8.75</v>
      </c>
      <c r="R302" s="8">
        <f t="shared" si="45"/>
        <v>5</v>
      </c>
      <c r="S302" s="8">
        <f t="shared" si="46"/>
        <v>3.75</v>
      </c>
      <c r="T302" s="8">
        <f t="shared" si="47"/>
        <v>6.25</v>
      </c>
      <c r="U302" s="7">
        <f t="shared" si="48"/>
        <v>5.833333333333333</v>
      </c>
      <c r="V302" s="7">
        <f t="shared" si="49"/>
        <v>5.9375</v>
      </c>
    </row>
    <row r="303" spans="1:22" ht="13.5" x14ac:dyDescent="0.25">
      <c r="A303" s="3">
        <f>RSI!A303</f>
        <v>42446</v>
      </c>
      <c r="B303" s="2">
        <f>RSI!B303</f>
        <v>6.4509999999999996</v>
      </c>
      <c r="C303" s="2">
        <f>RSI!I303</f>
        <v>42.083288076440617</v>
      </c>
      <c r="D303" s="2">
        <f>MACD!E303</f>
        <v>4.9720383717851035E-2</v>
      </c>
      <c r="E303" s="2">
        <f>MACD!F303</f>
        <v>2.1311482131646332E-2</v>
      </c>
      <c r="F303" s="2">
        <f>'Moving Avg'!D303</f>
        <v>6.5078000000000005</v>
      </c>
      <c r="G303" s="2">
        <f>'Moving Avg'!F303</f>
        <v>6.5850499999999998</v>
      </c>
      <c r="H303" s="2">
        <f>'Moving Avg'!G303</f>
        <v>6.6360000000000028</v>
      </c>
      <c r="I303" s="2">
        <f>'Moving Avg'!H303</f>
        <v>6.6539399999999977</v>
      </c>
      <c r="J303" s="5" t="str">
        <f>OBV!F303</f>
        <v>BEARISH</v>
      </c>
      <c r="K303" s="5" t="str">
        <f>OBV!G303</f>
        <v>WEAK</v>
      </c>
      <c r="L303" s="5" t="str">
        <f>OBV!H303</f>
        <v>CONFIRMED BEARISH</v>
      </c>
      <c r="M303" s="7">
        <f t="shared" si="40"/>
        <v>25</v>
      </c>
      <c r="N303" s="7">
        <f t="shared" si="41"/>
        <v>0</v>
      </c>
      <c r="O303" s="7">
        <f t="shared" si="42"/>
        <v>0</v>
      </c>
      <c r="P303" s="7">
        <f t="shared" si="43"/>
        <v>0</v>
      </c>
      <c r="Q303" s="8">
        <f t="shared" si="44"/>
        <v>8.75</v>
      </c>
      <c r="R303" s="8">
        <f t="shared" si="45"/>
        <v>5</v>
      </c>
      <c r="S303" s="8">
        <f t="shared" si="46"/>
        <v>3.75</v>
      </c>
      <c r="T303" s="8">
        <f t="shared" si="47"/>
        <v>6.25</v>
      </c>
      <c r="U303" s="7">
        <f t="shared" si="48"/>
        <v>5.833333333333333</v>
      </c>
      <c r="V303" s="7">
        <f t="shared" si="49"/>
        <v>5.9375</v>
      </c>
    </row>
    <row r="304" spans="1:22" ht="13.5" x14ac:dyDescent="0.25">
      <c r="A304" s="3">
        <f>RSI!A304</f>
        <v>42447</v>
      </c>
      <c r="B304" s="2">
        <f>RSI!B304</f>
        <v>6.4509999999999996</v>
      </c>
      <c r="C304" s="2">
        <f>RSI!I304</f>
        <v>42.083288076440617</v>
      </c>
      <c r="D304" s="2">
        <f>MACD!E304</f>
        <v>5.7812860073084948E-2</v>
      </c>
      <c r="E304" s="2">
        <f>MACD!F304</f>
        <v>2.8611757719934058E-2</v>
      </c>
      <c r="F304" s="2">
        <f>'Moving Avg'!D304</f>
        <v>6.4794</v>
      </c>
      <c r="G304" s="2">
        <f>'Moving Avg'!F304</f>
        <v>6.5727999999999991</v>
      </c>
      <c r="H304" s="2">
        <f>'Moving Avg'!G304</f>
        <v>6.6232800000000021</v>
      </c>
      <c r="I304" s="2">
        <f>'Moving Avg'!H304</f>
        <v>6.6539399999999977</v>
      </c>
      <c r="J304" s="5" t="str">
        <f>OBV!F304</f>
        <v>BEARISH</v>
      </c>
      <c r="K304" s="5" t="str">
        <f>OBV!G304</f>
        <v>WEAK</v>
      </c>
      <c r="L304" s="5" t="str">
        <f>OBV!H304</f>
        <v>CONFIRMED BEARISH</v>
      </c>
      <c r="M304" s="7">
        <f t="shared" si="40"/>
        <v>25</v>
      </c>
      <c r="N304" s="7">
        <f t="shared" si="41"/>
        <v>0</v>
      </c>
      <c r="O304" s="7">
        <f t="shared" si="42"/>
        <v>0</v>
      </c>
      <c r="P304" s="7">
        <f t="shared" si="43"/>
        <v>0</v>
      </c>
      <c r="Q304" s="8">
        <f t="shared" si="44"/>
        <v>8.75</v>
      </c>
      <c r="R304" s="8">
        <f t="shared" si="45"/>
        <v>5</v>
      </c>
      <c r="S304" s="8">
        <f t="shared" si="46"/>
        <v>3.75</v>
      </c>
      <c r="T304" s="8">
        <f t="shared" si="47"/>
        <v>6.25</v>
      </c>
      <c r="U304" s="7">
        <f t="shared" si="48"/>
        <v>5.833333333333333</v>
      </c>
      <c r="V304" s="7">
        <f t="shared" si="49"/>
        <v>5.9375</v>
      </c>
    </row>
    <row r="305" spans="1:22" ht="13.5" x14ac:dyDescent="0.25">
      <c r="A305" s="3">
        <f>RSI!A305</f>
        <v>42450</v>
      </c>
      <c r="B305" s="2">
        <f>RSI!B305</f>
        <v>6.3630000000000004</v>
      </c>
      <c r="C305" s="2">
        <f>RSI!I305</f>
        <v>37.242774970213929</v>
      </c>
      <c r="D305" s="2">
        <f>MACD!E305</f>
        <v>5.4474340293588774E-2</v>
      </c>
      <c r="E305" s="2">
        <f>MACD!F305</f>
        <v>3.3784274234664999E-2</v>
      </c>
      <c r="F305" s="2">
        <f>'Moving Avg'!D305</f>
        <v>6.4334000000000007</v>
      </c>
      <c r="G305" s="2">
        <f>'Moving Avg'!F305</f>
        <v>6.5563999999999991</v>
      </c>
      <c r="H305" s="2">
        <f>'Moving Avg'!G305</f>
        <v>6.6088000000000022</v>
      </c>
      <c r="I305" s="2">
        <f>'Moving Avg'!H305</f>
        <v>6.6534999999999993</v>
      </c>
      <c r="J305" s="5" t="str">
        <f>OBV!F305</f>
        <v>BEARISH</v>
      </c>
      <c r="K305" s="5" t="str">
        <f>OBV!G305</f>
        <v>WEAK</v>
      </c>
      <c r="L305" s="5" t="str">
        <f>OBV!H305</f>
        <v>CONFIRMED BEARISH</v>
      </c>
      <c r="M305" s="7">
        <f t="shared" si="40"/>
        <v>25</v>
      </c>
      <c r="N305" s="7">
        <f t="shared" si="41"/>
        <v>0</v>
      </c>
      <c r="O305" s="7">
        <f t="shared" si="42"/>
        <v>0</v>
      </c>
      <c r="P305" s="7">
        <f t="shared" si="43"/>
        <v>0</v>
      </c>
      <c r="Q305" s="8">
        <f t="shared" si="44"/>
        <v>8.75</v>
      </c>
      <c r="R305" s="8">
        <f t="shared" si="45"/>
        <v>5</v>
      </c>
      <c r="S305" s="8">
        <f t="shared" si="46"/>
        <v>3.75</v>
      </c>
      <c r="T305" s="8">
        <f t="shared" si="47"/>
        <v>6.25</v>
      </c>
      <c r="U305" s="7">
        <f t="shared" si="48"/>
        <v>5.833333333333333</v>
      </c>
      <c r="V305" s="7">
        <f t="shared" si="49"/>
        <v>5.9375</v>
      </c>
    </row>
    <row r="306" spans="1:22" ht="13.5" x14ac:dyDescent="0.25">
      <c r="A306" s="3">
        <f>RSI!A306</f>
        <v>42451</v>
      </c>
      <c r="B306" s="2">
        <f>RSI!B306</f>
        <v>6.3630000000000004</v>
      </c>
      <c r="C306" s="2">
        <f>RSI!I306</f>
        <v>37.242774970213922</v>
      </c>
      <c r="D306" s="2">
        <f>MACD!E306</f>
        <v>6.7876077329098727E-2</v>
      </c>
      <c r="E306" s="2">
        <f>MACD!F306</f>
        <v>4.0602634853551742E-2</v>
      </c>
      <c r="F306" s="2">
        <f>'Moving Avg'!D306</f>
        <v>6.4157999999999999</v>
      </c>
      <c r="G306" s="2">
        <f>'Moving Avg'!F306</f>
        <v>6.5419499999999999</v>
      </c>
      <c r="H306" s="2">
        <f>'Moving Avg'!G306</f>
        <v>6.6002800000000024</v>
      </c>
      <c r="I306" s="2">
        <f>'Moving Avg'!H306</f>
        <v>6.6530599999999991</v>
      </c>
      <c r="J306" s="5" t="str">
        <f>OBV!F306</f>
        <v>BEARISH</v>
      </c>
      <c r="K306" s="5" t="str">
        <f>OBV!G306</f>
        <v>WEAK</v>
      </c>
      <c r="L306" s="5" t="str">
        <f>OBV!H306</f>
        <v>CONFIRMED BEARISH</v>
      </c>
      <c r="M306" s="7">
        <f t="shared" si="40"/>
        <v>25</v>
      </c>
      <c r="N306" s="7">
        <f t="shared" si="41"/>
        <v>0</v>
      </c>
      <c r="O306" s="7">
        <f t="shared" si="42"/>
        <v>0</v>
      </c>
      <c r="P306" s="7">
        <f t="shared" si="43"/>
        <v>0</v>
      </c>
      <c r="Q306" s="8">
        <f t="shared" si="44"/>
        <v>8.75</v>
      </c>
      <c r="R306" s="8">
        <f t="shared" si="45"/>
        <v>5</v>
      </c>
      <c r="S306" s="8">
        <f t="shared" si="46"/>
        <v>3.75</v>
      </c>
      <c r="T306" s="8">
        <f t="shared" si="47"/>
        <v>6.25</v>
      </c>
      <c r="U306" s="7">
        <f t="shared" si="48"/>
        <v>5.833333333333333</v>
      </c>
      <c r="V306" s="7">
        <f t="shared" si="49"/>
        <v>5.9375</v>
      </c>
    </row>
    <row r="307" spans="1:22" ht="13.5" x14ac:dyDescent="0.25">
      <c r="A307" s="3">
        <f>RSI!A307</f>
        <v>42452</v>
      </c>
      <c r="B307" s="2">
        <f>RSI!B307</f>
        <v>6.3540000000000001</v>
      </c>
      <c r="C307" s="2">
        <f>RSI!I307</f>
        <v>36.74150933463121</v>
      </c>
      <c r="D307" s="2">
        <f>MACD!E307</f>
        <v>8.0947226546902229E-2</v>
      </c>
      <c r="E307" s="2">
        <f>MACD!F307</f>
        <v>4.8671553192221842E-2</v>
      </c>
      <c r="F307" s="2">
        <f>'Moving Avg'!D307</f>
        <v>6.3963999999999999</v>
      </c>
      <c r="G307" s="2">
        <f>'Moving Avg'!F307</f>
        <v>6.52705</v>
      </c>
      <c r="H307" s="2">
        <f>'Moving Avg'!G307</f>
        <v>6.5976400000000019</v>
      </c>
      <c r="I307" s="2">
        <f>'Moving Avg'!H307</f>
        <v>6.65245</v>
      </c>
      <c r="J307" s="5" t="str">
        <f>OBV!F307</f>
        <v>BEARISH</v>
      </c>
      <c r="K307" s="5" t="str">
        <f>OBV!G307</f>
        <v>WEAK</v>
      </c>
      <c r="L307" s="5" t="str">
        <f>OBV!H307</f>
        <v>CONFIRMED BEARISH</v>
      </c>
      <c r="M307" s="7">
        <f t="shared" si="40"/>
        <v>25</v>
      </c>
      <c r="N307" s="7">
        <f t="shared" si="41"/>
        <v>0</v>
      </c>
      <c r="O307" s="7">
        <f t="shared" si="42"/>
        <v>0</v>
      </c>
      <c r="P307" s="7">
        <f t="shared" si="43"/>
        <v>0</v>
      </c>
      <c r="Q307" s="8">
        <f t="shared" si="44"/>
        <v>8.75</v>
      </c>
      <c r="R307" s="8">
        <f t="shared" si="45"/>
        <v>5</v>
      </c>
      <c r="S307" s="8">
        <f t="shared" si="46"/>
        <v>3.75</v>
      </c>
      <c r="T307" s="8">
        <f t="shared" si="47"/>
        <v>6.25</v>
      </c>
      <c r="U307" s="7">
        <f t="shared" si="48"/>
        <v>5.833333333333333</v>
      </c>
      <c r="V307" s="7">
        <f t="shared" si="49"/>
        <v>5.9375</v>
      </c>
    </row>
    <row r="308" spans="1:22" ht="13.5" x14ac:dyDescent="0.25">
      <c r="A308" s="3">
        <f>RSI!A308</f>
        <v>42453</v>
      </c>
      <c r="B308" s="2">
        <f>RSI!B308</f>
        <v>6.3540000000000001</v>
      </c>
      <c r="C308" s="2">
        <f>RSI!I308</f>
        <v>36.74150933463121</v>
      </c>
      <c r="D308" s="2">
        <f>MACD!E308</f>
        <v>9.3046306685671709E-2</v>
      </c>
      <c r="E308" s="2">
        <f>MACD!F308</f>
        <v>5.7546503890911822E-2</v>
      </c>
      <c r="F308" s="2">
        <f>'Moving Avg'!D308</f>
        <v>6.3769999999999998</v>
      </c>
      <c r="G308" s="2">
        <f>'Moving Avg'!F308</f>
        <v>6.5267999999999988</v>
      </c>
      <c r="H308" s="2">
        <f>'Moving Avg'!G308</f>
        <v>6.589240000000002</v>
      </c>
      <c r="I308" s="2">
        <f>'Moving Avg'!H308</f>
        <v>6.651815</v>
      </c>
      <c r="J308" s="5" t="str">
        <f>OBV!F308</f>
        <v>BEARISH</v>
      </c>
      <c r="K308" s="5" t="str">
        <f>OBV!G308</f>
        <v>WEAK</v>
      </c>
      <c r="L308" s="5" t="str">
        <f>OBV!H308</f>
        <v>CONFIRMED BEARISH</v>
      </c>
      <c r="M308" s="7">
        <f t="shared" si="40"/>
        <v>25</v>
      </c>
      <c r="N308" s="7">
        <f t="shared" si="41"/>
        <v>0</v>
      </c>
      <c r="O308" s="7">
        <f t="shared" si="42"/>
        <v>0</v>
      </c>
      <c r="P308" s="7">
        <f t="shared" si="43"/>
        <v>0</v>
      </c>
      <c r="Q308" s="8">
        <f t="shared" si="44"/>
        <v>8.75</v>
      </c>
      <c r="R308" s="8">
        <f t="shared" si="45"/>
        <v>5</v>
      </c>
      <c r="S308" s="8">
        <f t="shared" si="46"/>
        <v>3.75</v>
      </c>
      <c r="T308" s="8">
        <f t="shared" si="47"/>
        <v>6.25</v>
      </c>
      <c r="U308" s="7">
        <f t="shared" si="48"/>
        <v>5.833333333333333</v>
      </c>
      <c r="V308" s="7">
        <f t="shared" si="49"/>
        <v>5.9375</v>
      </c>
    </row>
    <row r="309" spans="1:22" ht="13.5" x14ac:dyDescent="0.25">
      <c r="A309" s="3">
        <f>RSI!A309</f>
        <v>42454</v>
      </c>
      <c r="B309" s="2">
        <f>RSI!B309</f>
        <v>6.3540000000000001</v>
      </c>
      <c r="C309" s="2">
        <f>RSI!I309</f>
        <v>36.74150933463121</v>
      </c>
      <c r="D309" s="2">
        <f>MACD!E309</f>
        <v>0.10347668221678052</v>
      </c>
      <c r="E309" s="2">
        <f>MACD!F309</f>
        <v>6.6732539556085574E-2</v>
      </c>
      <c r="F309" s="2">
        <f>'Moving Avg'!D309</f>
        <v>6.3575999999999997</v>
      </c>
      <c r="G309" s="2">
        <f>'Moving Avg'!F309</f>
        <v>6.5118999999999989</v>
      </c>
      <c r="H309" s="2">
        <f>'Moving Avg'!G309</f>
        <v>6.580840000000002</v>
      </c>
      <c r="I309" s="2">
        <f>'Moving Avg'!H309</f>
        <v>6.6496150000000025</v>
      </c>
      <c r="J309" s="5" t="str">
        <f>OBV!F309</f>
        <v>BEARISH</v>
      </c>
      <c r="K309" s="5" t="str">
        <f>OBV!G309</f>
        <v>WEAK</v>
      </c>
      <c r="L309" s="5" t="str">
        <f>OBV!H309</f>
        <v>CONFIRMED BEARISH</v>
      </c>
      <c r="M309" s="7">
        <f t="shared" si="40"/>
        <v>25</v>
      </c>
      <c r="N309" s="7">
        <f t="shared" si="41"/>
        <v>0</v>
      </c>
      <c r="O309" s="7">
        <f t="shared" si="42"/>
        <v>0</v>
      </c>
      <c r="P309" s="7">
        <f t="shared" si="43"/>
        <v>0</v>
      </c>
      <c r="Q309" s="8">
        <f t="shared" si="44"/>
        <v>8.75</v>
      </c>
      <c r="R309" s="8">
        <f t="shared" si="45"/>
        <v>5</v>
      </c>
      <c r="S309" s="8">
        <f t="shared" si="46"/>
        <v>3.75</v>
      </c>
      <c r="T309" s="8">
        <f t="shared" si="47"/>
        <v>6.25</v>
      </c>
      <c r="U309" s="7">
        <f t="shared" si="48"/>
        <v>5.833333333333333</v>
      </c>
      <c r="V309" s="7">
        <f t="shared" si="49"/>
        <v>5.9375</v>
      </c>
    </row>
    <row r="310" spans="1:22" ht="13.5" x14ac:dyDescent="0.25">
      <c r="A310" s="3">
        <f>RSI!A310</f>
        <v>42457</v>
      </c>
      <c r="B310" s="2">
        <f>RSI!B310</f>
        <v>6.3540000000000001</v>
      </c>
      <c r="C310" s="2">
        <f>RSI!I310</f>
        <v>36.74150933463121</v>
      </c>
      <c r="D310" s="2">
        <f>MACD!E310</f>
        <v>0.11319305413184555</v>
      </c>
      <c r="E310" s="2">
        <f>MACD!F310</f>
        <v>7.602464247123758E-2</v>
      </c>
      <c r="F310" s="2">
        <f>'Moving Avg'!D310</f>
        <v>6.3558000000000003</v>
      </c>
      <c r="G310" s="2">
        <f>'Moving Avg'!F310</f>
        <v>6.4974999999999996</v>
      </c>
      <c r="H310" s="2">
        <f>'Moving Avg'!G310</f>
        <v>6.5724400000000012</v>
      </c>
      <c r="I310" s="2">
        <f>'Moving Avg'!H310</f>
        <v>6.6474150000000023</v>
      </c>
      <c r="J310" s="5" t="str">
        <f>OBV!F310</f>
        <v>BEARISH</v>
      </c>
      <c r="K310" s="5" t="str">
        <f>OBV!G310</f>
        <v>WEAK</v>
      </c>
      <c r="L310" s="5" t="str">
        <f>OBV!H310</f>
        <v>CONFIRMED BEARISH</v>
      </c>
      <c r="M310" s="7">
        <f t="shared" si="40"/>
        <v>25</v>
      </c>
      <c r="N310" s="7">
        <f t="shared" si="41"/>
        <v>0</v>
      </c>
      <c r="O310" s="7">
        <f t="shared" si="42"/>
        <v>0</v>
      </c>
      <c r="P310" s="7">
        <f t="shared" si="43"/>
        <v>0</v>
      </c>
      <c r="Q310" s="8">
        <f t="shared" si="44"/>
        <v>8.75</v>
      </c>
      <c r="R310" s="8">
        <f t="shared" si="45"/>
        <v>5</v>
      </c>
      <c r="S310" s="8">
        <f t="shared" si="46"/>
        <v>3.75</v>
      </c>
      <c r="T310" s="8">
        <f t="shared" si="47"/>
        <v>6.25</v>
      </c>
      <c r="U310" s="7">
        <f t="shared" si="48"/>
        <v>5.833333333333333</v>
      </c>
      <c r="V310" s="7">
        <f t="shared" si="49"/>
        <v>5.9375</v>
      </c>
    </row>
    <row r="311" spans="1:22" ht="13.5" x14ac:dyDescent="0.25">
      <c r="A311" s="3">
        <f>RSI!A311</f>
        <v>42458</v>
      </c>
      <c r="B311" s="2">
        <f>RSI!B311</f>
        <v>6.2069999999999999</v>
      </c>
      <c r="C311" s="2">
        <f>RSI!I311</f>
        <v>28.356670862404059</v>
      </c>
      <c r="D311" s="2">
        <f>MACD!E311</f>
        <v>0.11128202866208881</v>
      </c>
      <c r="E311" s="2">
        <f>MACD!F311</f>
        <v>8.3076119709407828E-2</v>
      </c>
      <c r="F311" s="2">
        <f>'Moving Avg'!D311</f>
        <v>6.3246000000000002</v>
      </c>
      <c r="G311" s="2">
        <f>'Moving Avg'!F311</f>
        <v>6.4757499999999997</v>
      </c>
      <c r="H311" s="2">
        <f>'Moving Avg'!G311</f>
        <v>6.5611000000000015</v>
      </c>
      <c r="I311" s="2">
        <f>'Moving Avg'!H311</f>
        <v>6.6444800000000033</v>
      </c>
      <c r="J311" s="5" t="str">
        <f>OBV!F311</f>
        <v>BEARISH</v>
      </c>
      <c r="K311" s="5" t="str">
        <f>OBV!G311</f>
        <v>WEAK</v>
      </c>
      <c r="L311" s="5" t="str">
        <f>OBV!H311</f>
        <v>CONFIRMED BEARISH</v>
      </c>
      <c r="M311" s="7">
        <f t="shared" si="40"/>
        <v>50</v>
      </c>
      <c r="N311" s="7">
        <f t="shared" si="41"/>
        <v>0</v>
      </c>
      <c r="O311" s="7">
        <f t="shared" si="42"/>
        <v>0</v>
      </c>
      <c r="P311" s="7">
        <f t="shared" si="43"/>
        <v>0</v>
      </c>
      <c r="Q311" s="8">
        <f t="shared" si="44"/>
        <v>17.5</v>
      </c>
      <c r="R311" s="8">
        <f t="shared" si="45"/>
        <v>10</v>
      </c>
      <c r="S311" s="8">
        <f t="shared" si="46"/>
        <v>7.5</v>
      </c>
      <c r="T311" s="8">
        <f t="shared" si="47"/>
        <v>12.5</v>
      </c>
      <c r="U311" s="7">
        <f t="shared" si="48"/>
        <v>11.666666666666666</v>
      </c>
      <c r="V311" s="7">
        <f t="shared" si="49"/>
        <v>11.875</v>
      </c>
    </row>
    <row r="312" spans="1:22" ht="13.5" x14ac:dyDescent="0.25">
      <c r="A312" s="3">
        <f>RSI!A312</f>
        <v>42459</v>
      </c>
      <c r="B312" s="2">
        <f>RSI!B312</f>
        <v>6.2069999999999999</v>
      </c>
      <c r="C312" s="2">
        <f>RSI!I312</f>
        <v>28.356670862404059</v>
      </c>
      <c r="D312" s="2">
        <f>MACD!E312</f>
        <v>0.11129724199875035</v>
      </c>
      <c r="E312" s="2">
        <f>MACD!F312</f>
        <v>8.8720344167276338E-2</v>
      </c>
      <c r="F312" s="2">
        <f>'Moving Avg'!D312</f>
        <v>6.2952000000000004</v>
      </c>
      <c r="G312" s="2">
        <f>'Moving Avg'!F312</f>
        <v>6.4539999999999988</v>
      </c>
      <c r="H312" s="2">
        <f>'Moving Avg'!G312</f>
        <v>6.5505399999999998</v>
      </c>
      <c r="I312" s="2">
        <f>'Moving Avg'!H312</f>
        <v>6.6415450000000043</v>
      </c>
      <c r="J312" s="5" t="str">
        <f>OBV!F312</f>
        <v>BEARISH</v>
      </c>
      <c r="K312" s="5" t="str">
        <f>OBV!G312</f>
        <v>WEAK</v>
      </c>
      <c r="L312" s="5" t="str">
        <f>OBV!H312</f>
        <v>CONFIRMED BEARISH</v>
      </c>
      <c r="M312" s="7">
        <f t="shared" si="40"/>
        <v>50</v>
      </c>
      <c r="N312" s="7">
        <f t="shared" si="41"/>
        <v>0</v>
      </c>
      <c r="O312" s="7">
        <f t="shared" si="42"/>
        <v>0</v>
      </c>
      <c r="P312" s="7">
        <f t="shared" si="43"/>
        <v>0</v>
      </c>
      <c r="Q312" s="8">
        <f t="shared" si="44"/>
        <v>17.5</v>
      </c>
      <c r="R312" s="8">
        <f t="shared" si="45"/>
        <v>10</v>
      </c>
      <c r="S312" s="8">
        <f t="shared" si="46"/>
        <v>7.5</v>
      </c>
      <c r="T312" s="8">
        <f t="shared" si="47"/>
        <v>12.5</v>
      </c>
      <c r="U312" s="7">
        <f t="shared" si="48"/>
        <v>11.666666666666666</v>
      </c>
      <c r="V312" s="7">
        <f t="shared" si="49"/>
        <v>11.875</v>
      </c>
    </row>
    <row r="313" spans="1:22" ht="13.5" x14ac:dyDescent="0.25">
      <c r="A313" s="3">
        <f>RSI!A313</f>
        <v>42460</v>
      </c>
      <c r="B313" s="2">
        <f>RSI!B313</f>
        <v>6.2069999999999999</v>
      </c>
      <c r="C313" s="2">
        <f>RSI!I313</f>
        <v>28.356670862404059</v>
      </c>
      <c r="D313" s="2">
        <f>MACD!E313</f>
        <v>0.11282144342207445</v>
      </c>
      <c r="E313" s="2">
        <f>MACD!F313</f>
        <v>9.3540564018235961E-2</v>
      </c>
      <c r="F313" s="2">
        <f>'Moving Avg'!D313</f>
        <v>6.2658000000000005</v>
      </c>
      <c r="G313" s="2">
        <f>'Moving Avg'!F313</f>
        <v>6.4329999999999981</v>
      </c>
      <c r="H313" s="2">
        <f>'Moving Avg'!G313</f>
        <v>6.539979999999999</v>
      </c>
      <c r="I313" s="2">
        <f>'Moving Avg'!H313</f>
        <v>6.6386100000000052</v>
      </c>
      <c r="J313" s="5" t="str">
        <f>OBV!F313</f>
        <v>BEARISH</v>
      </c>
      <c r="K313" s="5" t="str">
        <f>OBV!G313</f>
        <v>WEAK</v>
      </c>
      <c r="L313" s="5" t="str">
        <f>OBV!H313</f>
        <v>CONFIRMED BEARISH</v>
      </c>
      <c r="M313" s="7">
        <f t="shared" si="40"/>
        <v>50</v>
      </c>
      <c r="N313" s="7">
        <f t="shared" si="41"/>
        <v>0</v>
      </c>
      <c r="O313" s="7">
        <f t="shared" si="42"/>
        <v>0</v>
      </c>
      <c r="P313" s="7">
        <f t="shared" si="43"/>
        <v>0</v>
      </c>
      <c r="Q313" s="8">
        <f t="shared" si="44"/>
        <v>17.5</v>
      </c>
      <c r="R313" s="8">
        <f t="shared" si="45"/>
        <v>10</v>
      </c>
      <c r="S313" s="8">
        <f t="shared" si="46"/>
        <v>7.5</v>
      </c>
      <c r="T313" s="8">
        <f t="shared" si="47"/>
        <v>12.5</v>
      </c>
      <c r="U313" s="7">
        <f t="shared" si="48"/>
        <v>11.666666666666666</v>
      </c>
      <c r="V313" s="7">
        <f t="shared" si="49"/>
        <v>11.875</v>
      </c>
    </row>
    <row r="314" spans="1:22" ht="13.5" x14ac:dyDescent="0.25">
      <c r="A314" s="3">
        <f>RSI!A314</f>
        <v>42461</v>
      </c>
      <c r="B314" s="2">
        <f>RSI!B314</f>
        <v>6.2069999999999999</v>
      </c>
      <c r="C314" s="2">
        <f>RSI!I314</f>
        <v>28.356670862404059</v>
      </c>
      <c r="D314" s="2">
        <f>MACD!E314</f>
        <v>0.11551053065206318</v>
      </c>
      <c r="E314" s="2">
        <f>MACD!F314</f>
        <v>9.7934557345001408E-2</v>
      </c>
      <c r="F314" s="2">
        <f>'Moving Avg'!D314</f>
        <v>6.2364000000000006</v>
      </c>
      <c r="G314" s="2">
        <f>'Moving Avg'!F314</f>
        <v>6.4126999999999992</v>
      </c>
      <c r="H314" s="2">
        <f>'Moving Avg'!G314</f>
        <v>6.5302999999999987</v>
      </c>
      <c r="I314" s="2">
        <f>'Moving Avg'!H314</f>
        <v>6.6356750000000053</v>
      </c>
      <c r="J314" s="5" t="str">
        <f>OBV!F314</f>
        <v>BEARISH</v>
      </c>
      <c r="K314" s="5" t="str">
        <f>OBV!G314</f>
        <v>WEAK</v>
      </c>
      <c r="L314" s="5" t="str">
        <f>OBV!H314</f>
        <v>CONFIRMED BEARISH</v>
      </c>
      <c r="M314" s="7">
        <f t="shared" si="40"/>
        <v>50</v>
      </c>
      <c r="N314" s="7">
        <f t="shared" si="41"/>
        <v>0</v>
      </c>
      <c r="O314" s="7">
        <f t="shared" si="42"/>
        <v>0</v>
      </c>
      <c r="P314" s="7">
        <f t="shared" si="43"/>
        <v>0</v>
      </c>
      <c r="Q314" s="8">
        <f t="shared" si="44"/>
        <v>17.5</v>
      </c>
      <c r="R314" s="8">
        <f t="shared" si="45"/>
        <v>10</v>
      </c>
      <c r="S314" s="8">
        <f t="shared" si="46"/>
        <v>7.5</v>
      </c>
      <c r="T314" s="8">
        <f t="shared" si="47"/>
        <v>12.5</v>
      </c>
      <c r="U314" s="7">
        <f t="shared" si="48"/>
        <v>11.666666666666666</v>
      </c>
      <c r="V314" s="7">
        <f t="shared" si="49"/>
        <v>11.875</v>
      </c>
    </row>
    <row r="315" spans="1:22" ht="13.5" x14ac:dyDescent="0.25">
      <c r="A315" s="3">
        <f>RSI!A315</f>
        <v>42464</v>
      </c>
      <c r="B315" s="2">
        <f>RSI!B315</f>
        <v>6.2069999999999999</v>
      </c>
      <c r="C315" s="2">
        <f>RSI!I315</f>
        <v>28.356670862404059</v>
      </c>
      <c r="D315" s="2">
        <f>MACD!E315</f>
        <v>0.10554317129490887</v>
      </c>
      <c r="E315" s="2">
        <f>MACD!F315</f>
        <v>9.9456280134982894E-2</v>
      </c>
      <c r="F315" s="2">
        <f>'Moving Avg'!D315</f>
        <v>6.2069999999999999</v>
      </c>
      <c r="G315" s="2">
        <f>'Moving Avg'!F315</f>
        <v>6.3980499999999987</v>
      </c>
      <c r="H315" s="2">
        <f>'Moving Avg'!G315</f>
        <v>6.5214999999999979</v>
      </c>
      <c r="I315" s="2">
        <f>'Moving Avg'!H315</f>
        <v>6.6327400000000072</v>
      </c>
      <c r="J315" s="5" t="str">
        <f>OBV!F315</f>
        <v>BEARISH</v>
      </c>
      <c r="K315" s="5" t="str">
        <f>OBV!G315</f>
        <v>WEAK</v>
      </c>
      <c r="L315" s="5" t="str">
        <f>OBV!H315</f>
        <v>CONFIRMED BEARISH</v>
      </c>
      <c r="M315" s="7">
        <f t="shared" si="40"/>
        <v>50</v>
      </c>
      <c r="N315" s="7">
        <f t="shared" si="41"/>
        <v>0</v>
      </c>
      <c r="O315" s="7">
        <f t="shared" si="42"/>
        <v>0</v>
      </c>
      <c r="P315" s="7">
        <f t="shared" si="43"/>
        <v>0</v>
      </c>
      <c r="Q315" s="8">
        <f t="shared" si="44"/>
        <v>17.5</v>
      </c>
      <c r="R315" s="8">
        <f t="shared" si="45"/>
        <v>10</v>
      </c>
      <c r="S315" s="8">
        <f t="shared" si="46"/>
        <v>7.5</v>
      </c>
      <c r="T315" s="8">
        <f t="shared" si="47"/>
        <v>12.5</v>
      </c>
      <c r="U315" s="7">
        <f t="shared" si="48"/>
        <v>11.666666666666666</v>
      </c>
      <c r="V315" s="7">
        <f t="shared" si="49"/>
        <v>11.875</v>
      </c>
    </row>
    <row r="316" spans="1:22" ht="13.5" x14ac:dyDescent="0.25">
      <c r="A316" s="3">
        <f>RSI!A316</f>
        <v>42465</v>
      </c>
      <c r="B316" s="2">
        <f>RSI!B316</f>
        <v>6.1970000000000001</v>
      </c>
      <c r="C316" s="2">
        <f>RSI!I316</f>
        <v>27.7330208043076</v>
      </c>
      <c r="D316" s="2">
        <f>MACD!E316</f>
        <v>9.9049733949048147E-2</v>
      </c>
      <c r="E316" s="2">
        <f>MACD!F316</f>
        <v>9.9374970897795956E-2</v>
      </c>
      <c r="F316" s="2">
        <f>'Moving Avg'!D316</f>
        <v>6.2050000000000001</v>
      </c>
      <c r="G316" s="2">
        <f>'Moving Avg'!F316</f>
        <v>6.3779999999999983</v>
      </c>
      <c r="H316" s="2">
        <f>'Moving Avg'!G316</f>
        <v>6.5120199999999979</v>
      </c>
      <c r="I316" s="2">
        <f>'Moving Avg'!H316</f>
        <v>6.6297550000000065</v>
      </c>
      <c r="J316" s="5" t="str">
        <f>OBV!F316</f>
        <v>BEARISH</v>
      </c>
      <c r="K316" s="5" t="str">
        <f>OBV!G316</f>
        <v>WEAK</v>
      </c>
      <c r="L316" s="5" t="str">
        <f>OBV!H316</f>
        <v>CONFIRMED BEARISH</v>
      </c>
      <c r="M316" s="7">
        <f t="shared" si="40"/>
        <v>50</v>
      </c>
      <c r="N316" s="7">
        <f t="shared" si="41"/>
        <v>45</v>
      </c>
      <c r="O316" s="7">
        <f t="shared" si="42"/>
        <v>0</v>
      </c>
      <c r="P316" s="7">
        <f t="shared" si="43"/>
        <v>0</v>
      </c>
      <c r="Q316" s="8">
        <f t="shared" si="44"/>
        <v>33.25</v>
      </c>
      <c r="R316" s="8">
        <f t="shared" si="45"/>
        <v>19</v>
      </c>
      <c r="S316" s="8">
        <f t="shared" si="46"/>
        <v>14.25</v>
      </c>
      <c r="T316" s="8">
        <f t="shared" si="47"/>
        <v>23.75</v>
      </c>
      <c r="U316" s="7">
        <f t="shared" si="48"/>
        <v>22.166666666666668</v>
      </c>
      <c r="V316" s="7">
        <f t="shared" si="49"/>
        <v>22.5625</v>
      </c>
    </row>
    <row r="317" spans="1:22" ht="13.5" x14ac:dyDescent="0.25">
      <c r="A317" s="3">
        <f>RSI!A317</f>
        <v>42466</v>
      </c>
      <c r="B317" s="2">
        <f>RSI!B317</f>
        <v>6.202</v>
      </c>
      <c r="C317" s="2">
        <f>RSI!I317</f>
        <v>28.578820319277042</v>
      </c>
      <c r="D317" s="2">
        <f>MACD!E317</f>
        <v>9.2970263276946241E-2</v>
      </c>
      <c r="E317" s="2">
        <f>MACD!F317</f>
        <v>9.8094029373626018E-2</v>
      </c>
      <c r="F317" s="2">
        <f>'Moving Avg'!D317</f>
        <v>6.2039999999999988</v>
      </c>
      <c r="G317" s="2">
        <f>'Moving Avg'!F317</f>
        <v>6.3581999999999983</v>
      </c>
      <c r="H317" s="2">
        <f>'Moving Avg'!G317</f>
        <v>6.5031199999999982</v>
      </c>
      <c r="I317" s="2">
        <f>'Moving Avg'!H317</f>
        <v>6.6265300000000069</v>
      </c>
      <c r="J317" s="5" t="str">
        <f>OBV!F317</f>
        <v>BULLISH</v>
      </c>
      <c r="K317" s="5" t="str">
        <f>OBV!G317</f>
        <v>NEUTRAL</v>
      </c>
      <c r="L317" s="5" t="str">
        <f>OBV!H317</f>
        <v>BULLISH DIVERGENCE</v>
      </c>
      <c r="M317" s="7">
        <f t="shared" si="40"/>
        <v>50</v>
      </c>
      <c r="N317" s="7">
        <f t="shared" si="41"/>
        <v>45</v>
      </c>
      <c r="O317" s="7">
        <f t="shared" si="42"/>
        <v>0</v>
      </c>
      <c r="P317" s="7">
        <f t="shared" si="43"/>
        <v>66.5</v>
      </c>
      <c r="Q317" s="8">
        <f t="shared" si="44"/>
        <v>43.225000000000001</v>
      </c>
      <c r="R317" s="8">
        <f t="shared" si="45"/>
        <v>35.625</v>
      </c>
      <c r="S317" s="8">
        <f t="shared" si="46"/>
        <v>44.174999999999997</v>
      </c>
      <c r="T317" s="8">
        <f t="shared" si="47"/>
        <v>40.375</v>
      </c>
      <c r="U317" s="7">
        <f t="shared" si="48"/>
        <v>41.008333333333333</v>
      </c>
      <c r="V317" s="7">
        <f t="shared" si="49"/>
        <v>40.849999999999994</v>
      </c>
    </row>
    <row r="318" spans="1:22" ht="13.5" x14ac:dyDescent="0.25">
      <c r="A318" s="3">
        <f>RSI!A318</f>
        <v>42467</v>
      </c>
      <c r="B318" s="2">
        <f>RSI!B318</f>
        <v>6.1970000000000001</v>
      </c>
      <c r="C318" s="2">
        <f>RSI!I318</f>
        <v>28.223093322686182</v>
      </c>
      <c r="D318" s="2">
        <f>MACD!E318</f>
        <v>8.9250219151773003E-2</v>
      </c>
      <c r="E318" s="2">
        <f>MACD!F318</f>
        <v>9.6325267329255421E-2</v>
      </c>
      <c r="F318" s="2">
        <f>'Moving Avg'!D318</f>
        <v>6.202</v>
      </c>
      <c r="G318" s="2">
        <f>'Moving Avg'!F318</f>
        <v>6.3381499999999988</v>
      </c>
      <c r="H318" s="2">
        <f>'Moving Avg'!G318</f>
        <v>6.4940199999999981</v>
      </c>
      <c r="I318" s="2">
        <f>'Moving Avg'!H318</f>
        <v>6.6225450000000068</v>
      </c>
      <c r="J318" s="5" t="str">
        <f>OBV!F318</f>
        <v>BEARISH</v>
      </c>
      <c r="K318" s="5" t="str">
        <f>OBV!G318</f>
        <v>WEAK</v>
      </c>
      <c r="L318" s="5" t="str">
        <f>OBV!H318</f>
        <v>CONFIRMED BEARISH</v>
      </c>
      <c r="M318" s="7">
        <f t="shared" si="40"/>
        <v>50</v>
      </c>
      <c r="N318" s="7">
        <f t="shared" si="41"/>
        <v>45</v>
      </c>
      <c r="O318" s="7">
        <f t="shared" si="42"/>
        <v>0</v>
      </c>
      <c r="P318" s="7">
        <f t="shared" si="43"/>
        <v>0</v>
      </c>
      <c r="Q318" s="8">
        <f t="shared" si="44"/>
        <v>33.25</v>
      </c>
      <c r="R318" s="8">
        <f t="shared" si="45"/>
        <v>19</v>
      </c>
      <c r="S318" s="8">
        <f t="shared" si="46"/>
        <v>14.25</v>
      </c>
      <c r="T318" s="8">
        <f t="shared" si="47"/>
        <v>23.75</v>
      </c>
      <c r="U318" s="7">
        <f t="shared" si="48"/>
        <v>22.166666666666668</v>
      </c>
      <c r="V318" s="7">
        <f t="shared" si="49"/>
        <v>22.5625</v>
      </c>
    </row>
    <row r="319" spans="1:22" ht="13.5" x14ac:dyDescent="0.25">
      <c r="A319" s="3">
        <f>RSI!A319</f>
        <v>42468</v>
      </c>
      <c r="B319" s="2">
        <f>RSI!B319</f>
        <v>6.2069999999999999</v>
      </c>
      <c r="C319" s="2">
        <f>RSI!I319</f>
        <v>30.097147344859749</v>
      </c>
      <c r="D319" s="2">
        <f>MACD!E319</f>
        <v>8.6366991200121035E-2</v>
      </c>
      <c r="E319" s="2">
        <f>MACD!F319</f>
        <v>9.4333612103428541E-2</v>
      </c>
      <c r="F319" s="2">
        <f>'Moving Avg'!D319</f>
        <v>6.202</v>
      </c>
      <c r="G319" s="2">
        <f>'Moving Avg'!F319</f>
        <v>6.3188499999999985</v>
      </c>
      <c r="H319" s="2">
        <f>'Moving Avg'!G319</f>
        <v>6.4851199999999993</v>
      </c>
      <c r="I319" s="2">
        <f>'Moving Avg'!H319</f>
        <v>6.6186100000000074</v>
      </c>
      <c r="J319" s="5" t="str">
        <f>OBV!F319</f>
        <v>BEARISH</v>
      </c>
      <c r="K319" s="5" t="str">
        <f>OBV!G319</f>
        <v>WEAK</v>
      </c>
      <c r="L319" s="5" t="str">
        <f>OBV!H319</f>
        <v>CONFIRMED BEARISH</v>
      </c>
      <c r="M319" s="7">
        <f t="shared" si="40"/>
        <v>25</v>
      </c>
      <c r="N319" s="7">
        <f t="shared" si="41"/>
        <v>45</v>
      </c>
      <c r="O319" s="7">
        <f t="shared" si="42"/>
        <v>0</v>
      </c>
      <c r="P319" s="7">
        <f t="shared" si="43"/>
        <v>0</v>
      </c>
      <c r="Q319" s="8">
        <f t="shared" si="44"/>
        <v>24.5</v>
      </c>
      <c r="R319" s="8">
        <f t="shared" si="45"/>
        <v>14</v>
      </c>
      <c r="S319" s="8">
        <f t="shared" si="46"/>
        <v>10.5</v>
      </c>
      <c r="T319" s="8">
        <f t="shared" si="47"/>
        <v>17.5</v>
      </c>
      <c r="U319" s="7">
        <f t="shared" si="48"/>
        <v>16.333333333333332</v>
      </c>
      <c r="V319" s="7">
        <f t="shared" si="49"/>
        <v>16.625</v>
      </c>
    </row>
    <row r="320" spans="1:22" ht="13.5" x14ac:dyDescent="0.25">
      <c r="A320" s="3">
        <f>RSI!A320</f>
        <v>42471</v>
      </c>
      <c r="B320" s="2">
        <f>RSI!B320</f>
        <v>6.2069999999999999</v>
      </c>
      <c r="C320" s="2">
        <f>RSI!I320</f>
        <v>30.097147344859749</v>
      </c>
      <c r="D320" s="2">
        <f>MACD!E320</f>
        <v>8.479902638101855E-2</v>
      </c>
      <c r="E320" s="2">
        <f>MACD!F320</f>
        <v>9.2426694958946551E-2</v>
      </c>
      <c r="F320" s="2">
        <f>'Moving Avg'!D320</f>
        <v>6.202</v>
      </c>
      <c r="G320" s="2">
        <f>'Moving Avg'!F320</f>
        <v>6.2995499999999982</v>
      </c>
      <c r="H320" s="2">
        <f>'Moving Avg'!G320</f>
        <v>6.4763199999999994</v>
      </c>
      <c r="I320" s="2">
        <f>'Moving Avg'!H320</f>
        <v>6.614675000000009</v>
      </c>
      <c r="J320" s="5" t="str">
        <f>OBV!F320</f>
        <v>BEARISH</v>
      </c>
      <c r="K320" s="5" t="str">
        <f>OBV!G320</f>
        <v>WEAK</v>
      </c>
      <c r="L320" s="5" t="str">
        <f>OBV!H320</f>
        <v>CONFIRMED BEARISH</v>
      </c>
      <c r="M320" s="7">
        <f t="shared" si="40"/>
        <v>25</v>
      </c>
      <c r="N320" s="7">
        <f t="shared" si="41"/>
        <v>45</v>
      </c>
      <c r="O320" s="7">
        <f t="shared" si="42"/>
        <v>0</v>
      </c>
      <c r="P320" s="7">
        <f t="shared" si="43"/>
        <v>0</v>
      </c>
      <c r="Q320" s="8">
        <f t="shared" si="44"/>
        <v>24.5</v>
      </c>
      <c r="R320" s="8">
        <f t="shared" si="45"/>
        <v>14</v>
      </c>
      <c r="S320" s="8">
        <f t="shared" si="46"/>
        <v>10.5</v>
      </c>
      <c r="T320" s="8">
        <f t="shared" si="47"/>
        <v>17.5</v>
      </c>
      <c r="U320" s="7">
        <f t="shared" si="48"/>
        <v>16.333333333333332</v>
      </c>
      <c r="V320" s="7">
        <f t="shared" si="49"/>
        <v>16.625</v>
      </c>
    </row>
    <row r="321" spans="1:22" ht="13.5" x14ac:dyDescent="0.25">
      <c r="A321" s="3">
        <f>RSI!A321</f>
        <v>42472</v>
      </c>
      <c r="B321" s="2">
        <f>RSI!B321</f>
        <v>6.2229999999999999</v>
      </c>
      <c r="C321" s="2">
        <f>RSI!I321</f>
        <v>33.327383092219833</v>
      </c>
      <c r="D321" s="2">
        <f>MACD!E321</f>
        <v>6.0478837119545048E-2</v>
      </c>
      <c r="E321" s="2">
        <f>MACD!F321</f>
        <v>8.6037123391066256E-2</v>
      </c>
      <c r="F321" s="2">
        <f>'Moving Avg'!D321</f>
        <v>6.2072000000000003</v>
      </c>
      <c r="G321" s="2">
        <f>'Moving Avg'!F321</f>
        <v>6.2881499999999981</v>
      </c>
      <c r="H321" s="2">
        <f>'Moving Avg'!G321</f>
        <v>6.4678400000000007</v>
      </c>
      <c r="I321" s="2">
        <f>'Moving Avg'!H321</f>
        <v>6.6108200000000075</v>
      </c>
      <c r="J321" s="5" t="str">
        <f>OBV!F321</f>
        <v>BULLISH</v>
      </c>
      <c r="K321" s="5" t="str">
        <f>OBV!G321</f>
        <v>NEUTRAL</v>
      </c>
      <c r="L321" s="5" t="str">
        <f>OBV!H321</f>
        <v>BULLISH DIVERGENCE</v>
      </c>
      <c r="M321" s="7">
        <f t="shared" si="40"/>
        <v>25</v>
      </c>
      <c r="N321" s="7">
        <f t="shared" si="41"/>
        <v>100</v>
      </c>
      <c r="O321" s="7">
        <f t="shared" si="42"/>
        <v>0</v>
      </c>
      <c r="P321" s="7">
        <f t="shared" si="43"/>
        <v>66.5</v>
      </c>
      <c r="Q321" s="8">
        <f t="shared" si="44"/>
        <v>53.725000000000001</v>
      </c>
      <c r="R321" s="8">
        <f t="shared" si="45"/>
        <v>41.625</v>
      </c>
      <c r="S321" s="8">
        <f t="shared" si="46"/>
        <v>48.674999999999997</v>
      </c>
      <c r="T321" s="8">
        <f t="shared" si="47"/>
        <v>47.875</v>
      </c>
      <c r="U321" s="7">
        <f t="shared" si="48"/>
        <v>48.008333333333326</v>
      </c>
      <c r="V321" s="7">
        <f t="shared" si="49"/>
        <v>47.974999999999994</v>
      </c>
    </row>
    <row r="322" spans="1:22" ht="13.5" x14ac:dyDescent="0.25">
      <c r="A322" s="3">
        <f>RSI!A322</f>
        <v>42473</v>
      </c>
      <c r="B322" s="2">
        <f>RSI!B322</f>
        <v>6.2279999999999998</v>
      </c>
      <c r="C322" s="2">
        <f>RSI!I322</f>
        <v>34.348368529883729</v>
      </c>
      <c r="D322" s="2">
        <f>MACD!E322</f>
        <v>4.0182633713894411E-2</v>
      </c>
      <c r="E322" s="2">
        <f>MACD!F322</f>
        <v>7.686622545563189E-2</v>
      </c>
      <c r="F322" s="2">
        <f>'Moving Avg'!D322</f>
        <v>6.2123999999999997</v>
      </c>
      <c r="G322" s="2">
        <f>'Moving Avg'!F322</f>
        <v>6.2769999999999984</v>
      </c>
      <c r="H322" s="2">
        <f>'Moving Avg'!G322</f>
        <v>6.4594600000000018</v>
      </c>
      <c r="I322" s="2">
        <f>'Moving Avg'!H322</f>
        <v>6.606770000000008</v>
      </c>
      <c r="J322" s="5" t="str">
        <f>OBV!F322</f>
        <v>BULLISH</v>
      </c>
      <c r="K322" s="5" t="str">
        <f>OBV!G322</f>
        <v>NEUTRAL</v>
      </c>
      <c r="L322" s="5" t="str">
        <f>OBV!H322</f>
        <v>BULLISH DIVERGENCE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100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66.5</v>
      </c>
      <c r="Q322" s="8">
        <f t="shared" si="44"/>
        <v>53.725000000000001</v>
      </c>
      <c r="R322" s="8">
        <f t="shared" si="45"/>
        <v>41.625</v>
      </c>
      <c r="S322" s="8">
        <f t="shared" si="46"/>
        <v>48.674999999999997</v>
      </c>
      <c r="T322" s="8">
        <f t="shared" si="47"/>
        <v>47.875</v>
      </c>
      <c r="U322" s="7">
        <f t="shared" si="48"/>
        <v>48.008333333333326</v>
      </c>
      <c r="V322" s="7">
        <f t="shared" si="49"/>
        <v>47.974999999999994</v>
      </c>
    </row>
    <row r="323" spans="1:22" ht="13.5" x14ac:dyDescent="0.25">
      <c r="A323" s="3">
        <f>RSI!A323</f>
        <v>42474</v>
      </c>
      <c r="B323" s="2">
        <f>RSI!B323</f>
        <v>6.2229999999999999</v>
      </c>
      <c r="C323" s="2">
        <f>RSI!I323</f>
        <v>33.791106891171935</v>
      </c>
      <c r="D323" s="2">
        <f>MACD!E323</f>
        <v>2.3954182228397514E-2</v>
      </c>
      <c r="E323" s="2">
        <f>MACD!F323</f>
        <v>6.6283816810185012E-2</v>
      </c>
      <c r="F323" s="2">
        <f>'Moving Avg'!D323</f>
        <v>6.2176</v>
      </c>
      <c r="G323" s="2">
        <f>'Moving Avg'!F323</f>
        <v>6.2655999999999983</v>
      </c>
      <c r="H323" s="2">
        <f>'Moving Avg'!G323</f>
        <v>6.4509800000000004</v>
      </c>
      <c r="I323" s="2">
        <f>'Moving Avg'!H323</f>
        <v>6.6024000000000083</v>
      </c>
      <c r="J323" s="5" t="str">
        <f>OBV!F323</f>
        <v>BULLISH</v>
      </c>
      <c r="K323" s="5" t="str">
        <f>OBV!G323</f>
        <v>NEUTRAL</v>
      </c>
      <c r="L323" s="5" t="str">
        <f>OBV!H323</f>
        <v>BULLISH DIVERGENCE</v>
      </c>
      <c r="M323" s="7">
        <f t="shared" si="50"/>
        <v>25</v>
      </c>
      <c r="N323" s="7">
        <f t="shared" si="51"/>
        <v>100</v>
      </c>
      <c r="O323" s="7">
        <f t="shared" si="52"/>
        <v>0</v>
      </c>
      <c r="P323" s="7">
        <f t="shared" si="53"/>
        <v>66.5</v>
      </c>
      <c r="Q323" s="8">
        <f t="shared" ref="Q323:Q386" si="54">0.35*M323+N323*0.35+O323*0.15+P323*0.15</f>
        <v>53.725000000000001</v>
      </c>
      <c r="R323" s="8">
        <f t="shared" ref="R323:R386" si="55">M323*0.2+N323*0.2+O323*0.35+P323*0.25</f>
        <v>41.625</v>
      </c>
      <c r="S323" s="8">
        <f t="shared" ref="S323:S386" si="56">M323*0.15+N323*0.15+O323*0.25+P323*0.45</f>
        <v>48.674999999999997</v>
      </c>
      <c r="T323" s="8">
        <f t="shared" ref="T323:T386" si="57">0.25*SUM(M323:P323)</f>
        <v>47.875</v>
      </c>
      <c r="U323" s="7">
        <f t="shared" ref="U323:U386" si="58">SUM(Q323:S323)/3</f>
        <v>48.008333333333326</v>
      </c>
      <c r="V323" s="7">
        <f t="shared" ref="V323:V386" si="59">SUM(Q323:T323)/4</f>
        <v>47.974999999999994</v>
      </c>
    </row>
    <row r="324" spans="1:22" ht="13.5" x14ac:dyDescent="0.25">
      <c r="A324" s="3">
        <f>RSI!A324</f>
        <v>42475</v>
      </c>
      <c r="B324" s="2">
        <f>RSI!B324</f>
        <v>6.2069999999999999</v>
      </c>
      <c r="C324" s="2">
        <f>RSI!I324</f>
        <v>32.001888696351799</v>
      </c>
      <c r="D324" s="2">
        <f>MACD!E324</f>
        <v>1.1969450355390876E-2</v>
      </c>
      <c r="E324" s="2">
        <f>MACD!F324</f>
        <v>5.5420943519226183E-2</v>
      </c>
      <c r="F324" s="2">
        <f>'Moving Avg'!D324</f>
        <v>6.2176</v>
      </c>
      <c r="G324" s="2">
        <f>'Moving Avg'!F324</f>
        <v>6.2533999999999992</v>
      </c>
      <c r="H324" s="2">
        <f>'Moving Avg'!G324</f>
        <v>6.4441400000000009</v>
      </c>
      <c r="I324" s="2">
        <f>'Moving Avg'!H324</f>
        <v>6.5979500000000089</v>
      </c>
      <c r="J324" s="5" t="str">
        <f>OBV!F324</f>
        <v>BULLISH</v>
      </c>
      <c r="K324" s="5" t="str">
        <f>OBV!G324</f>
        <v>NEUTRAL</v>
      </c>
      <c r="L324" s="5" t="str">
        <f>OBV!H324</f>
        <v>NEUTRAL</v>
      </c>
      <c r="M324" s="7">
        <f t="shared" si="50"/>
        <v>25</v>
      </c>
      <c r="N324" s="7">
        <f t="shared" si="51"/>
        <v>100</v>
      </c>
      <c r="O324" s="7">
        <f t="shared" si="52"/>
        <v>0</v>
      </c>
      <c r="P324" s="7">
        <f t="shared" si="53"/>
        <v>49.5</v>
      </c>
      <c r="Q324" s="8">
        <f t="shared" si="54"/>
        <v>51.174999999999997</v>
      </c>
      <c r="R324" s="8">
        <f t="shared" si="55"/>
        <v>37.375</v>
      </c>
      <c r="S324" s="8">
        <f t="shared" si="56"/>
        <v>41.025000000000006</v>
      </c>
      <c r="T324" s="8">
        <f t="shared" si="57"/>
        <v>43.625</v>
      </c>
      <c r="U324" s="7">
        <f t="shared" si="58"/>
        <v>43.191666666666663</v>
      </c>
      <c r="V324" s="7">
        <f t="shared" si="59"/>
        <v>43.3</v>
      </c>
    </row>
    <row r="325" spans="1:22" ht="13.5" x14ac:dyDescent="0.25">
      <c r="A325" s="3">
        <f>RSI!A325</f>
        <v>42478</v>
      </c>
      <c r="B325" s="2">
        <f>RSI!B325</f>
        <v>6.2069999999999999</v>
      </c>
      <c r="C325" s="2">
        <f>RSI!I325</f>
        <v>32.001888696351799</v>
      </c>
      <c r="D325" s="2">
        <f>MACD!E325</f>
        <v>2.4432991687852734E-3</v>
      </c>
      <c r="E325" s="2">
        <f>MACD!F325</f>
        <v>4.4825414649138001E-2</v>
      </c>
      <c r="F325" s="2">
        <f>'Moving Avg'!D325</f>
        <v>6.2176</v>
      </c>
      <c r="G325" s="2">
        <f>'Moving Avg'!F325</f>
        <v>6.2455999999999978</v>
      </c>
      <c r="H325" s="2">
        <f>'Moving Avg'!G325</f>
        <v>6.4352400000000003</v>
      </c>
      <c r="I325" s="2">
        <f>'Moving Avg'!H325</f>
        <v>6.593185000000009</v>
      </c>
      <c r="J325" s="5" t="str">
        <f>OBV!F325</f>
        <v>BULLISH</v>
      </c>
      <c r="K325" s="5" t="str">
        <f>OBV!G325</f>
        <v>NEUTRAL</v>
      </c>
      <c r="L325" s="5" t="str">
        <f>OBV!H325</f>
        <v>NEUTRAL</v>
      </c>
      <c r="M325" s="7">
        <f t="shared" si="50"/>
        <v>25</v>
      </c>
      <c r="N325" s="7">
        <f t="shared" si="51"/>
        <v>100</v>
      </c>
      <c r="O325" s="7">
        <f t="shared" si="52"/>
        <v>0</v>
      </c>
      <c r="P325" s="7">
        <f t="shared" si="53"/>
        <v>49.5</v>
      </c>
      <c r="Q325" s="8">
        <f t="shared" si="54"/>
        <v>51.174999999999997</v>
      </c>
      <c r="R325" s="8">
        <f t="shared" si="55"/>
        <v>37.375</v>
      </c>
      <c r="S325" s="8">
        <f t="shared" si="56"/>
        <v>41.025000000000006</v>
      </c>
      <c r="T325" s="8">
        <f t="shared" si="57"/>
        <v>43.625</v>
      </c>
      <c r="U325" s="7">
        <f t="shared" si="58"/>
        <v>43.191666666666663</v>
      </c>
      <c r="V325" s="7">
        <f t="shared" si="59"/>
        <v>43.3</v>
      </c>
    </row>
    <row r="326" spans="1:22" ht="13.5" x14ac:dyDescent="0.25">
      <c r="A326" s="3">
        <f>RSI!A326</f>
        <v>42479</v>
      </c>
      <c r="B326" s="2">
        <f>RSI!B326</f>
        <v>6.2069999999999999</v>
      </c>
      <c r="C326" s="2">
        <f>RSI!I326</f>
        <v>32.001888696351799</v>
      </c>
      <c r="D326" s="2">
        <f>MACD!E326</f>
        <v>-6.5865149992827554E-3</v>
      </c>
      <c r="E326" s="2">
        <f>MACD!F326</f>
        <v>3.4543028719453854E-2</v>
      </c>
      <c r="F326" s="2">
        <f>'Moving Avg'!D326</f>
        <v>6.2144000000000004</v>
      </c>
      <c r="G326" s="2">
        <f>'Moving Avg'!F326</f>
        <v>6.2377999999999982</v>
      </c>
      <c r="H326" s="2">
        <f>'Moving Avg'!G326</f>
        <v>6.425959999999999</v>
      </c>
      <c r="I326" s="2">
        <f>'Moving Avg'!H326</f>
        <v>6.5884200000000099</v>
      </c>
      <c r="J326" s="5" t="str">
        <f>OBV!F326</f>
        <v>BEARISH</v>
      </c>
      <c r="K326" s="5" t="str">
        <f>OBV!G326</f>
        <v>WEAK</v>
      </c>
      <c r="L326" s="5" t="str">
        <f>OBV!H326</f>
        <v>CONFIRMED BEARISH</v>
      </c>
      <c r="M326" s="7">
        <f t="shared" si="50"/>
        <v>25</v>
      </c>
      <c r="N326" s="7">
        <f t="shared" si="51"/>
        <v>100</v>
      </c>
      <c r="O326" s="7">
        <f t="shared" si="52"/>
        <v>0</v>
      </c>
      <c r="P326" s="7">
        <f t="shared" si="53"/>
        <v>0</v>
      </c>
      <c r="Q326" s="8">
        <f t="shared" si="54"/>
        <v>43.75</v>
      </c>
      <c r="R326" s="8">
        <f t="shared" si="55"/>
        <v>25</v>
      </c>
      <c r="S326" s="8">
        <f t="shared" si="56"/>
        <v>18.75</v>
      </c>
      <c r="T326" s="8">
        <f t="shared" si="57"/>
        <v>31.25</v>
      </c>
      <c r="U326" s="7">
        <f t="shared" si="58"/>
        <v>29.166666666666668</v>
      </c>
      <c r="V326" s="7">
        <f t="shared" si="59"/>
        <v>29.6875</v>
      </c>
    </row>
    <row r="327" spans="1:22" ht="13.5" x14ac:dyDescent="0.25">
      <c r="A327" s="3">
        <f>RSI!A327</f>
        <v>42480</v>
      </c>
      <c r="B327" s="2">
        <f>RSI!B327</f>
        <v>6.2069999999999999</v>
      </c>
      <c r="C327" s="2">
        <f>RSI!I327</f>
        <v>32.001888696351799</v>
      </c>
      <c r="D327" s="2">
        <f>MACD!E327</f>
        <v>-1.2930825073986796E-2</v>
      </c>
      <c r="E327" s="2">
        <f>MACD!F327</f>
        <v>2.5048257960765725E-2</v>
      </c>
      <c r="F327" s="2">
        <f>'Moving Avg'!D327</f>
        <v>6.2102000000000004</v>
      </c>
      <c r="G327" s="2">
        <f>'Moving Avg'!F327</f>
        <v>6.2304499999999976</v>
      </c>
      <c r="H327" s="2">
        <f>'Moving Avg'!G327</f>
        <v>6.4170599999999993</v>
      </c>
      <c r="I327" s="2">
        <f>'Moving Avg'!H327</f>
        <v>6.5826050000000116</v>
      </c>
      <c r="J327" s="5" t="str">
        <f>OBV!F327</f>
        <v>BEARISH</v>
      </c>
      <c r="K327" s="5" t="str">
        <f>OBV!G327</f>
        <v>WEAK</v>
      </c>
      <c r="L327" s="5" t="str">
        <f>OBV!H327</f>
        <v>CONFIRMED BEARISH</v>
      </c>
      <c r="M327" s="7">
        <f t="shared" si="50"/>
        <v>25</v>
      </c>
      <c r="N327" s="7">
        <f t="shared" si="51"/>
        <v>100</v>
      </c>
      <c r="O327" s="7">
        <f t="shared" si="52"/>
        <v>0</v>
      </c>
      <c r="P327" s="7">
        <f t="shared" si="53"/>
        <v>0</v>
      </c>
      <c r="Q327" s="8">
        <f t="shared" si="54"/>
        <v>43.75</v>
      </c>
      <c r="R327" s="8">
        <f t="shared" si="55"/>
        <v>25</v>
      </c>
      <c r="S327" s="8">
        <f t="shared" si="56"/>
        <v>18.75</v>
      </c>
      <c r="T327" s="8">
        <f t="shared" si="57"/>
        <v>31.25</v>
      </c>
      <c r="U327" s="7">
        <f t="shared" si="58"/>
        <v>29.166666666666668</v>
      </c>
      <c r="V327" s="7">
        <f t="shared" si="59"/>
        <v>29.6875</v>
      </c>
    </row>
    <row r="328" spans="1:22" ht="13.5" x14ac:dyDescent="0.25">
      <c r="A328" s="3">
        <f>RSI!A328</f>
        <v>42481</v>
      </c>
      <c r="B328" s="2">
        <f>RSI!B328</f>
        <v>6.2069999999999999</v>
      </c>
      <c r="C328" s="2">
        <f>RSI!I328</f>
        <v>32.001888696351799</v>
      </c>
      <c r="D328" s="2">
        <f>MACD!E328</f>
        <v>-1.8580289376687098E-2</v>
      </c>
      <c r="E328" s="2">
        <f>MACD!F328</f>
        <v>1.6322548493275163E-2</v>
      </c>
      <c r="F328" s="2">
        <f>'Moving Avg'!D328</f>
        <v>6.2069999999999999</v>
      </c>
      <c r="G328" s="2">
        <f>'Moving Avg'!F328</f>
        <v>6.2230999999999979</v>
      </c>
      <c r="H328" s="2">
        <f>'Moving Avg'!G328</f>
        <v>6.4120799999999987</v>
      </c>
      <c r="I328" s="2">
        <f>'Moving Avg'!H328</f>
        <v>6.5767900000000123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  <c r="M328" s="7">
        <f t="shared" si="50"/>
        <v>25</v>
      </c>
      <c r="N328" s="7">
        <f t="shared" si="51"/>
        <v>100</v>
      </c>
      <c r="O328" s="7">
        <f t="shared" si="52"/>
        <v>0</v>
      </c>
      <c r="P328" s="7">
        <f t="shared" si="53"/>
        <v>0</v>
      </c>
      <c r="Q328" s="8">
        <f t="shared" si="54"/>
        <v>43.75</v>
      </c>
      <c r="R328" s="8">
        <f t="shared" si="55"/>
        <v>25</v>
      </c>
      <c r="S328" s="8">
        <f t="shared" si="56"/>
        <v>18.75</v>
      </c>
      <c r="T328" s="8">
        <f t="shared" si="57"/>
        <v>31.25</v>
      </c>
      <c r="U328" s="7">
        <f t="shared" si="58"/>
        <v>29.166666666666668</v>
      </c>
      <c r="V328" s="7">
        <f t="shared" si="59"/>
        <v>29.6875</v>
      </c>
    </row>
    <row r="329" spans="1:22" ht="13.5" x14ac:dyDescent="0.25">
      <c r="A329" s="3">
        <f>RSI!A329</f>
        <v>42482</v>
      </c>
      <c r="B329" s="2">
        <f>RSI!B329</f>
        <v>6.202</v>
      </c>
      <c r="C329" s="2">
        <f>RSI!I329</f>
        <v>31.252816818581891</v>
      </c>
      <c r="D329" s="2">
        <f>MACD!E329</f>
        <v>-2.0999894863114044E-2</v>
      </c>
      <c r="E329" s="2">
        <f>MACD!F329</f>
        <v>8.8580598219973224E-3</v>
      </c>
      <c r="F329" s="2">
        <f>'Moving Avg'!D329</f>
        <v>6.2060000000000004</v>
      </c>
      <c r="G329" s="2">
        <f>'Moving Avg'!F329</f>
        <v>6.2154999999999978</v>
      </c>
      <c r="H329" s="2">
        <f>'Moving Avg'!G329</f>
        <v>6.4142199999999994</v>
      </c>
      <c r="I329" s="2">
        <f>'Moving Avg'!H329</f>
        <v>6.5709500000000132</v>
      </c>
      <c r="J329" s="5" t="str">
        <f>OBV!F329</f>
        <v>BEARISH</v>
      </c>
      <c r="K329" s="5" t="str">
        <f>OBV!G329</f>
        <v>WEAK</v>
      </c>
      <c r="L329" s="5" t="str">
        <f>OBV!H329</f>
        <v>CONFIRMED BEARISH</v>
      </c>
      <c r="M329" s="7">
        <f t="shared" si="50"/>
        <v>25</v>
      </c>
      <c r="N329" s="7">
        <f t="shared" si="51"/>
        <v>100</v>
      </c>
      <c r="O329" s="7">
        <f t="shared" si="52"/>
        <v>0</v>
      </c>
      <c r="P329" s="7">
        <f t="shared" si="53"/>
        <v>0</v>
      </c>
      <c r="Q329" s="8">
        <f t="shared" si="54"/>
        <v>43.75</v>
      </c>
      <c r="R329" s="8">
        <f t="shared" si="55"/>
        <v>25</v>
      </c>
      <c r="S329" s="8">
        <f t="shared" si="56"/>
        <v>18.75</v>
      </c>
      <c r="T329" s="8">
        <f t="shared" si="57"/>
        <v>31.25</v>
      </c>
      <c r="U329" s="7">
        <f t="shared" si="58"/>
        <v>29.166666666666668</v>
      </c>
      <c r="V329" s="7">
        <f t="shared" si="59"/>
        <v>29.6875</v>
      </c>
    </row>
    <row r="330" spans="1:22" ht="13.5" x14ac:dyDescent="0.25">
      <c r="A330" s="3">
        <f>RSI!A330</f>
        <v>42485</v>
      </c>
      <c r="B330" s="2">
        <f>RSI!B330</f>
        <v>6.202</v>
      </c>
      <c r="C330" s="2">
        <f>RSI!I330</f>
        <v>31.252816818581891</v>
      </c>
      <c r="D330" s="2">
        <f>MACD!E330</f>
        <v>-2.2599302069139071E-2</v>
      </c>
      <c r="E330" s="2">
        <f>MACD!F330</f>
        <v>2.5665874437700437E-3</v>
      </c>
      <c r="F330" s="2">
        <f>'Moving Avg'!D330</f>
        <v>6.2050000000000001</v>
      </c>
      <c r="G330" s="2">
        <f>'Moving Avg'!F330</f>
        <v>6.2078999999999978</v>
      </c>
      <c r="H330" s="2">
        <f>'Moving Avg'!G330</f>
        <v>6.4103999999999992</v>
      </c>
      <c r="I330" s="2">
        <f>'Moving Avg'!H330</f>
        <v>6.5650100000000124</v>
      </c>
      <c r="J330" s="5" t="str">
        <f>OBV!F330</f>
        <v>BEARISH</v>
      </c>
      <c r="K330" s="5" t="str">
        <f>OBV!G330</f>
        <v>WEAK</v>
      </c>
      <c r="L330" s="5" t="str">
        <f>OBV!H330</f>
        <v>CONFIRMED BEARISH</v>
      </c>
      <c r="M330" s="7">
        <f t="shared" si="50"/>
        <v>25</v>
      </c>
      <c r="N330" s="7">
        <f t="shared" si="51"/>
        <v>100</v>
      </c>
      <c r="O330" s="7">
        <f t="shared" si="52"/>
        <v>0</v>
      </c>
      <c r="P330" s="7">
        <f t="shared" si="53"/>
        <v>0</v>
      </c>
      <c r="Q330" s="8">
        <f t="shared" si="54"/>
        <v>43.75</v>
      </c>
      <c r="R330" s="8">
        <f t="shared" si="55"/>
        <v>25</v>
      </c>
      <c r="S330" s="8">
        <f t="shared" si="56"/>
        <v>18.75</v>
      </c>
      <c r="T330" s="8">
        <f t="shared" si="57"/>
        <v>31.25</v>
      </c>
      <c r="U330" s="7">
        <f t="shared" si="58"/>
        <v>29.166666666666668</v>
      </c>
      <c r="V330" s="7">
        <f t="shared" si="59"/>
        <v>29.6875</v>
      </c>
    </row>
    <row r="331" spans="1:22" ht="13.5" x14ac:dyDescent="0.25">
      <c r="A331" s="3">
        <f>RSI!A331</f>
        <v>42486</v>
      </c>
      <c r="B331" s="2">
        <f>RSI!B331</f>
        <v>6.202</v>
      </c>
      <c r="C331" s="2">
        <f>RSI!I331</f>
        <v>31.252816818581891</v>
      </c>
      <c r="D331" s="2">
        <f>MACD!E331</f>
        <v>-2.1076338460535915E-2</v>
      </c>
      <c r="E331" s="2">
        <f>MACD!F331</f>
        <v>-2.1619977370911482E-3</v>
      </c>
      <c r="F331" s="2">
        <f>'Moving Avg'!D331</f>
        <v>6.2039999999999988</v>
      </c>
      <c r="G331" s="2">
        <f>'Moving Avg'!F331</f>
        <v>6.2076499999999983</v>
      </c>
      <c r="H331" s="2">
        <f>'Moving Avg'!G331</f>
        <v>6.4009200000000002</v>
      </c>
      <c r="I331" s="2">
        <f>'Moving Avg'!H331</f>
        <v>6.5591200000000116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  <c r="M331" s="7">
        <f t="shared" si="50"/>
        <v>25</v>
      </c>
      <c r="N331" s="7">
        <f t="shared" si="51"/>
        <v>45</v>
      </c>
      <c r="O331" s="7">
        <f t="shared" si="52"/>
        <v>0</v>
      </c>
      <c r="P331" s="7">
        <f t="shared" si="53"/>
        <v>0</v>
      </c>
      <c r="Q331" s="8">
        <f t="shared" si="54"/>
        <v>24.5</v>
      </c>
      <c r="R331" s="8">
        <f t="shared" si="55"/>
        <v>14</v>
      </c>
      <c r="S331" s="8">
        <f t="shared" si="56"/>
        <v>10.5</v>
      </c>
      <c r="T331" s="8">
        <f t="shared" si="57"/>
        <v>17.5</v>
      </c>
      <c r="U331" s="7">
        <f t="shared" si="58"/>
        <v>16.333333333333332</v>
      </c>
      <c r="V331" s="7">
        <f t="shared" si="59"/>
        <v>16.625</v>
      </c>
    </row>
    <row r="332" spans="1:22" ht="13.5" x14ac:dyDescent="0.25">
      <c r="A332" s="3">
        <f>RSI!A332</f>
        <v>42487</v>
      </c>
      <c r="B332" s="2">
        <f>RSI!B332</f>
        <v>6.202</v>
      </c>
      <c r="C332" s="2">
        <f>RSI!I332</f>
        <v>31.252816818581891</v>
      </c>
      <c r="D332" s="2">
        <f>MACD!E332</f>
        <v>-1.8634400152251374E-2</v>
      </c>
      <c r="E332" s="2">
        <f>MACD!F332</f>
        <v>-5.456478220123193E-3</v>
      </c>
      <c r="F332" s="2">
        <f>'Moving Avg'!D332</f>
        <v>6.2029999999999985</v>
      </c>
      <c r="G332" s="2">
        <f>'Moving Avg'!F332</f>
        <v>6.207399999999998</v>
      </c>
      <c r="H332" s="2">
        <f>'Moving Avg'!G332</f>
        <v>6.3910399999999994</v>
      </c>
      <c r="I332" s="2">
        <f>'Moving Avg'!H332</f>
        <v>6.5539400000000114</v>
      </c>
      <c r="J332" s="5" t="str">
        <f>OBV!F332</f>
        <v>BEARISH</v>
      </c>
      <c r="K332" s="5" t="str">
        <f>OBV!G332</f>
        <v>WEAK</v>
      </c>
      <c r="L332" s="5" t="str">
        <f>OBV!H332</f>
        <v>CONFIRMED BEARISH</v>
      </c>
      <c r="M332" s="7">
        <f t="shared" si="50"/>
        <v>25</v>
      </c>
      <c r="N332" s="7">
        <f t="shared" si="51"/>
        <v>45</v>
      </c>
      <c r="O332" s="7">
        <f t="shared" si="52"/>
        <v>0</v>
      </c>
      <c r="P332" s="7">
        <f t="shared" si="53"/>
        <v>0</v>
      </c>
      <c r="Q332" s="8">
        <f t="shared" si="54"/>
        <v>24.5</v>
      </c>
      <c r="R332" s="8">
        <f t="shared" si="55"/>
        <v>14</v>
      </c>
      <c r="S332" s="8">
        <f t="shared" si="56"/>
        <v>10.5</v>
      </c>
      <c r="T332" s="8">
        <f t="shared" si="57"/>
        <v>17.5</v>
      </c>
      <c r="U332" s="7">
        <f t="shared" si="58"/>
        <v>16.333333333333332</v>
      </c>
      <c r="V332" s="7">
        <f t="shared" si="59"/>
        <v>16.625</v>
      </c>
    </row>
    <row r="333" spans="1:22" ht="13.5" x14ac:dyDescent="0.25">
      <c r="A333" s="3">
        <f>RSI!A333</f>
        <v>42488</v>
      </c>
      <c r="B333" s="2">
        <f>RSI!B333</f>
        <v>6.202</v>
      </c>
      <c r="C333" s="2">
        <f>RSI!I333</f>
        <v>31.252816818581891</v>
      </c>
      <c r="D333" s="2">
        <f>MACD!E333</f>
        <v>-1.6981777259409192E-2</v>
      </c>
      <c r="E333" s="2">
        <f>MACD!F333</f>
        <v>-7.7615380279803933E-3</v>
      </c>
      <c r="F333" s="2">
        <f>'Moving Avg'!D333</f>
        <v>6.202</v>
      </c>
      <c r="G333" s="2">
        <f>'Moving Avg'!F333</f>
        <v>6.2071499999999977</v>
      </c>
      <c r="H333" s="2">
        <f>'Moving Avg'!G333</f>
        <v>6.3811599999999995</v>
      </c>
      <c r="I333" s="2">
        <f>'Moving Avg'!H333</f>
        <v>6.5487600000000121</v>
      </c>
      <c r="J333" s="5" t="str">
        <f>OBV!F333</f>
        <v>BEARISH</v>
      </c>
      <c r="K333" s="5" t="str">
        <f>OBV!G333</f>
        <v>WEAK</v>
      </c>
      <c r="L333" s="5" t="str">
        <f>OBV!H333</f>
        <v>CONFIRMED BEARISH</v>
      </c>
      <c r="M333" s="7">
        <f t="shared" si="50"/>
        <v>25</v>
      </c>
      <c r="N333" s="7">
        <f t="shared" si="51"/>
        <v>45</v>
      </c>
      <c r="O333" s="7">
        <f t="shared" si="52"/>
        <v>0</v>
      </c>
      <c r="P333" s="7">
        <f t="shared" si="53"/>
        <v>0</v>
      </c>
      <c r="Q333" s="8">
        <f t="shared" si="54"/>
        <v>24.5</v>
      </c>
      <c r="R333" s="8">
        <f t="shared" si="55"/>
        <v>14</v>
      </c>
      <c r="S333" s="8">
        <f t="shared" si="56"/>
        <v>10.5</v>
      </c>
      <c r="T333" s="8">
        <f t="shared" si="57"/>
        <v>17.5</v>
      </c>
      <c r="U333" s="7">
        <f t="shared" si="58"/>
        <v>16.333333333333332</v>
      </c>
      <c r="V333" s="7">
        <f t="shared" si="59"/>
        <v>16.625</v>
      </c>
    </row>
    <row r="334" spans="1:22" ht="13.5" x14ac:dyDescent="0.25">
      <c r="A334" s="3">
        <f>RSI!A334</f>
        <v>42489</v>
      </c>
      <c r="B334" s="2">
        <f>RSI!B334</f>
        <v>6.202</v>
      </c>
      <c r="C334" s="2">
        <f>RSI!I334</f>
        <v>31.252816818581891</v>
      </c>
      <c r="D334" s="2">
        <f>MACD!E334</f>
        <v>-1.7715684938699461E-2</v>
      </c>
      <c r="E334" s="2">
        <f>MACD!F334</f>
        <v>-9.7523674101242068E-3</v>
      </c>
      <c r="F334" s="2">
        <f>'Moving Avg'!D334</f>
        <v>6.202</v>
      </c>
      <c r="G334" s="2">
        <f>'Moving Avg'!F334</f>
        <v>6.2068999999999983</v>
      </c>
      <c r="H334" s="2">
        <f>'Moving Avg'!G334</f>
        <v>6.3712800000000005</v>
      </c>
      <c r="I334" s="2">
        <f>'Moving Avg'!H334</f>
        <v>6.5435800000000119</v>
      </c>
      <c r="J334" s="5" t="str">
        <f>OBV!F334</f>
        <v>NEUTRAL</v>
      </c>
      <c r="K334" s="5" t="str">
        <f>OBV!G334</f>
        <v>NEUTRAL</v>
      </c>
      <c r="L334" s="5" t="str">
        <f>OBV!H334</f>
        <v>NEUTRAL</v>
      </c>
      <c r="M334" s="7">
        <f t="shared" si="50"/>
        <v>25</v>
      </c>
      <c r="N334" s="7">
        <f t="shared" si="51"/>
        <v>45</v>
      </c>
      <c r="O334" s="7">
        <f t="shared" si="52"/>
        <v>0</v>
      </c>
      <c r="P334" s="7">
        <f t="shared" si="53"/>
        <v>33</v>
      </c>
      <c r="Q334" s="8">
        <f t="shared" si="54"/>
        <v>29.45</v>
      </c>
      <c r="R334" s="8">
        <f t="shared" si="55"/>
        <v>22.25</v>
      </c>
      <c r="S334" s="8">
        <f t="shared" si="56"/>
        <v>25.35</v>
      </c>
      <c r="T334" s="8">
        <f t="shared" si="57"/>
        <v>25.75</v>
      </c>
      <c r="U334" s="7">
        <f t="shared" si="58"/>
        <v>25.683333333333337</v>
      </c>
      <c r="V334" s="7">
        <f t="shared" si="59"/>
        <v>25.700000000000003</v>
      </c>
    </row>
    <row r="335" spans="1:22" ht="13.5" x14ac:dyDescent="0.25">
      <c r="A335" s="3">
        <f>RSI!A335</f>
        <v>42492</v>
      </c>
      <c r="B335" s="2">
        <f>RSI!B335</f>
        <v>6.202</v>
      </c>
      <c r="C335" s="2">
        <f>RSI!I335</f>
        <v>31.252816818581891</v>
      </c>
      <c r="D335" s="2">
        <f>MACD!E335</f>
        <v>-1.8031815628300585E-2</v>
      </c>
      <c r="E335" s="2">
        <f>MACD!F335</f>
        <v>-1.1408257053759483E-2</v>
      </c>
      <c r="F335" s="2">
        <f>'Moving Avg'!D335</f>
        <v>6.202</v>
      </c>
      <c r="G335" s="2">
        <f>'Moving Avg'!F335</f>
        <v>6.2066499999999989</v>
      </c>
      <c r="H335" s="2">
        <f>'Moving Avg'!G335</f>
        <v>6.3614999999999995</v>
      </c>
      <c r="I335" s="2">
        <f>'Moving Avg'!H335</f>
        <v>6.5384000000000118</v>
      </c>
      <c r="J335" s="5" t="str">
        <f>OBV!F335</f>
        <v>NEUTRAL</v>
      </c>
      <c r="K335" s="5" t="str">
        <f>OBV!G335</f>
        <v>NEUTRAL</v>
      </c>
      <c r="L335" s="5" t="str">
        <f>OBV!H335</f>
        <v>NEUTRAL</v>
      </c>
      <c r="M335" s="7">
        <f t="shared" si="50"/>
        <v>25</v>
      </c>
      <c r="N335" s="7">
        <f t="shared" si="51"/>
        <v>45</v>
      </c>
      <c r="O335" s="7">
        <f t="shared" si="52"/>
        <v>0</v>
      </c>
      <c r="P335" s="7">
        <f t="shared" si="53"/>
        <v>33</v>
      </c>
      <c r="Q335" s="8">
        <f t="shared" si="54"/>
        <v>29.45</v>
      </c>
      <c r="R335" s="8">
        <f t="shared" si="55"/>
        <v>22.25</v>
      </c>
      <c r="S335" s="8">
        <f t="shared" si="56"/>
        <v>25.35</v>
      </c>
      <c r="T335" s="8">
        <f t="shared" si="57"/>
        <v>25.75</v>
      </c>
      <c r="U335" s="7">
        <f t="shared" si="58"/>
        <v>25.683333333333337</v>
      </c>
      <c r="V335" s="7">
        <f t="shared" si="59"/>
        <v>25.700000000000003</v>
      </c>
    </row>
    <row r="336" spans="1:22" ht="13.5" x14ac:dyDescent="0.25">
      <c r="A336" s="3">
        <f>RSI!A336</f>
        <v>42493</v>
      </c>
      <c r="B336" s="2">
        <f>RSI!B336</f>
        <v>6.1310000000000002</v>
      </c>
      <c r="C336" s="2">
        <f>RSI!I336</f>
        <v>20.054696916910032</v>
      </c>
      <c r="D336" s="2">
        <f>MACD!E336</f>
        <v>-1.2757766275386828E-2</v>
      </c>
      <c r="E336" s="2">
        <f>MACD!F336</f>
        <v>-1.1678158898084951E-2</v>
      </c>
      <c r="F336" s="2">
        <f>'Moving Avg'!D336</f>
        <v>6.1878000000000002</v>
      </c>
      <c r="G336" s="2">
        <f>'Moving Avg'!F336</f>
        <v>6.2033499999999986</v>
      </c>
      <c r="H336" s="2">
        <f>'Moving Avg'!G336</f>
        <v>6.3510799999999996</v>
      </c>
      <c r="I336" s="2">
        <f>'Moving Avg'!H336</f>
        <v>6.5321550000000128</v>
      </c>
      <c r="J336" s="5" t="str">
        <f>OBV!F336</f>
        <v>BEARISH</v>
      </c>
      <c r="K336" s="5" t="str">
        <f>OBV!G336</f>
        <v>WEAK</v>
      </c>
      <c r="L336" s="5" t="str">
        <f>OBV!H336</f>
        <v>CONFIRMED BEARISH</v>
      </c>
      <c r="M336" s="7">
        <f t="shared" si="50"/>
        <v>50</v>
      </c>
      <c r="N336" s="7">
        <f t="shared" si="51"/>
        <v>45</v>
      </c>
      <c r="O336" s="7">
        <f t="shared" si="52"/>
        <v>0</v>
      </c>
      <c r="P336" s="7">
        <f t="shared" si="53"/>
        <v>0</v>
      </c>
      <c r="Q336" s="8">
        <f t="shared" si="54"/>
        <v>33.25</v>
      </c>
      <c r="R336" s="8">
        <f t="shared" si="55"/>
        <v>19</v>
      </c>
      <c r="S336" s="8">
        <f t="shared" si="56"/>
        <v>14.25</v>
      </c>
      <c r="T336" s="8">
        <f t="shared" si="57"/>
        <v>23.75</v>
      </c>
      <c r="U336" s="7">
        <f t="shared" si="58"/>
        <v>22.166666666666668</v>
      </c>
      <c r="V336" s="7">
        <f t="shared" si="59"/>
        <v>22.5625</v>
      </c>
    </row>
    <row r="337" spans="1:22" ht="13.5" x14ac:dyDescent="0.25">
      <c r="A337" s="3">
        <f>RSI!A337</f>
        <v>42494</v>
      </c>
      <c r="B337" s="2">
        <f>RSI!B337</f>
        <v>6.1360000000000001</v>
      </c>
      <c r="C337" s="2">
        <f>RSI!I337</f>
        <v>22.169652520519008</v>
      </c>
      <c r="D337" s="2">
        <f>MACD!E337</f>
        <v>-7.9845621809342404E-3</v>
      </c>
      <c r="E337" s="2">
        <f>MACD!F337</f>
        <v>-1.0939439554654809E-2</v>
      </c>
      <c r="F337" s="2">
        <f>'Moving Avg'!D337</f>
        <v>6.1745999999999999</v>
      </c>
      <c r="G337" s="2">
        <f>'Moving Avg'!F337</f>
        <v>6.2000499999999992</v>
      </c>
      <c r="H337" s="2">
        <f>'Moving Avg'!G337</f>
        <v>6.3407600000000013</v>
      </c>
      <c r="I337" s="2">
        <f>'Moving Avg'!H337</f>
        <v>6.5259600000000137</v>
      </c>
      <c r="J337" s="5" t="str">
        <f>OBV!F337</f>
        <v>BULLISH</v>
      </c>
      <c r="K337" s="5" t="str">
        <f>OBV!G337</f>
        <v>NEUTRAL</v>
      </c>
      <c r="L337" s="5" t="str">
        <f>OBV!H337</f>
        <v>BULLISH DIVERGENCE</v>
      </c>
      <c r="M337" s="7">
        <f t="shared" si="50"/>
        <v>50</v>
      </c>
      <c r="N337" s="7">
        <f t="shared" si="51"/>
        <v>0</v>
      </c>
      <c r="O337" s="7">
        <f t="shared" si="52"/>
        <v>0</v>
      </c>
      <c r="P337" s="7">
        <f t="shared" si="53"/>
        <v>66.5</v>
      </c>
      <c r="Q337" s="8">
        <f t="shared" si="54"/>
        <v>27.475000000000001</v>
      </c>
      <c r="R337" s="8">
        <f t="shared" si="55"/>
        <v>26.625</v>
      </c>
      <c r="S337" s="8">
        <f t="shared" si="56"/>
        <v>37.424999999999997</v>
      </c>
      <c r="T337" s="8">
        <f t="shared" si="57"/>
        <v>29.125</v>
      </c>
      <c r="U337" s="7">
        <f t="shared" si="58"/>
        <v>30.508333333333336</v>
      </c>
      <c r="V337" s="7">
        <f t="shared" si="59"/>
        <v>30.162500000000001</v>
      </c>
    </row>
    <row r="338" spans="1:22" ht="13.5" x14ac:dyDescent="0.25">
      <c r="A338" s="3">
        <f>RSI!A338</f>
        <v>42495</v>
      </c>
      <c r="B338" s="2">
        <f>RSI!B338</f>
        <v>6.1310000000000002</v>
      </c>
      <c r="C338" s="2">
        <f>RSI!I338</f>
        <v>21.555534582248683</v>
      </c>
      <c r="D338" s="2">
        <f>MACD!E338</f>
        <v>-2.9743930222494441E-3</v>
      </c>
      <c r="E338" s="2">
        <f>MACD!F338</f>
        <v>-9.3464302481737361E-3</v>
      </c>
      <c r="F338" s="2">
        <f>'Moving Avg'!D338</f>
        <v>6.1604000000000001</v>
      </c>
      <c r="G338" s="2">
        <f>'Moving Avg'!F338</f>
        <v>6.1967499999999998</v>
      </c>
      <c r="H338" s="2">
        <f>'Moving Avg'!G338</f>
        <v>6.3362000000000016</v>
      </c>
      <c r="I338" s="2">
        <f>'Moving Avg'!H338</f>
        <v>6.519740000000013</v>
      </c>
      <c r="J338" s="5" t="str">
        <f>OBV!F338</f>
        <v>BEARISH</v>
      </c>
      <c r="K338" s="5" t="str">
        <f>OBV!G338</f>
        <v>WEAK</v>
      </c>
      <c r="L338" s="5" t="str">
        <f>OBV!H338</f>
        <v>CONFIRMED BEARISH</v>
      </c>
      <c r="M338" s="7">
        <f t="shared" si="50"/>
        <v>50</v>
      </c>
      <c r="N338" s="7">
        <f t="shared" si="51"/>
        <v>0</v>
      </c>
      <c r="O338" s="7">
        <f t="shared" si="52"/>
        <v>0</v>
      </c>
      <c r="P338" s="7">
        <f t="shared" si="53"/>
        <v>0</v>
      </c>
      <c r="Q338" s="8">
        <f t="shared" si="54"/>
        <v>17.5</v>
      </c>
      <c r="R338" s="8">
        <f t="shared" si="55"/>
        <v>10</v>
      </c>
      <c r="S338" s="8">
        <f t="shared" si="56"/>
        <v>7.5</v>
      </c>
      <c r="T338" s="8">
        <f t="shared" si="57"/>
        <v>12.5</v>
      </c>
      <c r="U338" s="7">
        <f t="shared" si="58"/>
        <v>11.666666666666666</v>
      </c>
      <c r="V338" s="7">
        <f t="shared" si="59"/>
        <v>11.875</v>
      </c>
    </row>
    <row r="339" spans="1:22" ht="13.5" x14ac:dyDescent="0.25">
      <c r="A339" s="3">
        <f>RSI!A339</f>
        <v>42496</v>
      </c>
      <c r="B339" s="2">
        <f>RSI!B339</f>
        <v>6.08</v>
      </c>
      <c r="C339" s="2">
        <f>RSI!I339</f>
        <v>16.526730667787788</v>
      </c>
      <c r="D339" s="2">
        <f>MACD!E339</f>
        <v>4.8594932761183429E-3</v>
      </c>
      <c r="E339" s="2">
        <f>MACD!F339</f>
        <v>-6.5052455433153205E-3</v>
      </c>
      <c r="F339" s="2">
        <f>'Moving Avg'!D339</f>
        <v>6.1360000000000001</v>
      </c>
      <c r="G339" s="2">
        <f>'Moving Avg'!F339</f>
        <v>6.1903999999999995</v>
      </c>
      <c r="H339" s="2">
        <f>'Moving Avg'!G339</f>
        <v>6.3247600000000004</v>
      </c>
      <c r="I339" s="2">
        <f>'Moving Avg'!H339</f>
        <v>6.5132650000000138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  <c r="M339" s="7">
        <f t="shared" si="50"/>
        <v>50</v>
      </c>
      <c r="N339" s="7">
        <f t="shared" si="51"/>
        <v>0</v>
      </c>
      <c r="O339" s="7">
        <f t="shared" si="52"/>
        <v>0</v>
      </c>
      <c r="P339" s="7">
        <f t="shared" si="53"/>
        <v>0</v>
      </c>
      <c r="Q339" s="8">
        <f t="shared" si="54"/>
        <v>17.5</v>
      </c>
      <c r="R339" s="8">
        <f t="shared" si="55"/>
        <v>10</v>
      </c>
      <c r="S339" s="8">
        <f t="shared" si="56"/>
        <v>7.5</v>
      </c>
      <c r="T339" s="8">
        <f t="shared" si="57"/>
        <v>12.5</v>
      </c>
      <c r="U339" s="7">
        <f t="shared" si="58"/>
        <v>11.666666666666666</v>
      </c>
      <c r="V339" s="7">
        <f t="shared" si="59"/>
        <v>11.875</v>
      </c>
    </row>
    <row r="340" spans="1:22" ht="13.5" x14ac:dyDescent="0.25">
      <c r="A340" s="3">
        <f>RSI!A340</f>
        <v>42499</v>
      </c>
      <c r="B340" s="2">
        <f>RSI!B340</f>
        <v>6.2590000000000003</v>
      </c>
      <c r="C340" s="2">
        <f>RSI!I340</f>
        <v>55.64195566431858</v>
      </c>
      <c r="D340" s="2">
        <f>MACD!E340</f>
        <v>-9.2717122830610066E-4</v>
      </c>
      <c r="E340" s="2">
        <f>MACD!F340</f>
        <v>-5.3896306803134768E-3</v>
      </c>
      <c r="F340" s="2">
        <f>'Moving Avg'!D340</f>
        <v>6.1474000000000002</v>
      </c>
      <c r="G340" s="2">
        <f>'Moving Avg'!F340</f>
        <v>6.1929999999999996</v>
      </c>
      <c r="H340" s="2">
        <f>'Moving Avg'!G340</f>
        <v>6.317099999999999</v>
      </c>
      <c r="I340" s="2">
        <f>'Moving Avg'!H340</f>
        <v>6.5076850000000146</v>
      </c>
      <c r="J340" s="5" t="str">
        <f>OBV!F340</f>
        <v>BEARISH</v>
      </c>
      <c r="K340" s="5" t="str">
        <f>OBV!G340</f>
        <v>WEAK</v>
      </c>
      <c r="L340" s="5" t="str">
        <f>OBV!H340</f>
        <v>BEARISH DIVERGENCE</v>
      </c>
      <c r="M340" s="7">
        <f t="shared" si="50"/>
        <v>25</v>
      </c>
      <c r="N340" s="7">
        <f t="shared" si="51"/>
        <v>0</v>
      </c>
      <c r="O340" s="7">
        <f t="shared" si="52"/>
        <v>0</v>
      </c>
      <c r="P340" s="7">
        <f t="shared" si="53"/>
        <v>0</v>
      </c>
      <c r="Q340" s="8">
        <f t="shared" si="54"/>
        <v>8.75</v>
      </c>
      <c r="R340" s="8">
        <f t="shared" si="55"/>
        <v>5</v>
      </c>
      <c r="S340" s="8">
        <f t="shared" si="56"/>
        <v>3.75</v>
      </c>
      <c r="T340" s="8">
        <f t="shared" si="57"/>
        <v>6.25</v>
      </c>
      <c r="U340" s="7">
        <f t="shared" si="58"/>
        <v>5.833333333333333</v>
      </c>
      <c r="V340" s="7">
        <f t="shared" si="59"/>
        <v>5.9375</v>
      </c>
    </row>
    <row r="341" spans="1:22" ht="13.5" x14ac:dyDescent="0.25">
      <c r="A341" s="3">
        <f>RSI!A341</f>
        <v>42500</v>
      </c>
      <c r="B341" s="2">
        <f>RSI!B341</f>
        <v>6.1920000000000002</v>
      </c>
      <c r="C341" s="2">
        <f>RSI!I341</f>
        <v>46.80167144915719</v>
      </c>
      <c r="D341" s="2">
        <f>MACD!E341</f>
        <v>-1.1369263673479679E-3</v>
      </c>
      <c r="E341" s="2">
        <f>MACD!F341</f>
        <v>-4.5390898177203754E-3</v>
      </c>
      <c r="F341" s="2">
        <f>'Moving Avg'!D341</f>
        <v>6.1596000000000002</v>
      </c>
      <c r="G341" s="2">
        <f>'Moving Avg'!F341</f>
        <v>6.1914499999999988</v>
      </c>
      <c r="H341" s="2">
        <f>'Moving Avg'!G341</f>
        <v>6.3081000000000005</v>
      </c>
      <c r="I341" s="2">
        <f>'Moving Avg'!H341</f>
        <v>6.5017700000000147</v>
      </c>
      <c r="J341" s="5" t="str">
        <f>OBV!F341</f>
        <v>BEARISH</v>
      </c>
      <c r="K341" s="5" t="str">
        <f>OBV!G341</f>
        <v>WEAK</v>
      </c>
      <c r="L341" s="5" t="str">
        <f>OBV!H341</f>
        <v>BEARISH DIVERGENCE</v>
      </c>
      <c r="M341" s="7">
        <f t="shared" si="50"/>
        <v>25</v>
      </c>
      <c r="N341" s="7">
        <f t="shared" si="51"/>
        <v>0</v>
      </c>
      <c r="O341" s="7">
        <f t="shared" si="52"/>
        <v>0</v>
      </c>
      <c r="P341" s="7">
        <f t="shared" si="53"/>
        <v>0</v>
      </c>
      <c r="Q341" s="8">
        <f t="shared" si="54"/>
        <v>8.75</v>
      </c>
      <c r="R341" s="8">
        <f t="shared" si="55"/>
        <v>5</v>
      </c>
      <c r="S341" s="8">
        <f t="shared" si="56"/>
        <v>3.75</v>
      </c>
      <c r="T341" s="8">
        <f t="shared" si="57"/>
        <v>6.25</v>
      </c>
      <c r="U341" s="7">
        <f t="shared" si="58"/>
        <v>5.833333333333333</v>
      </c>
      <c r="V341" s="7">
        <f t="shared" si="59"/>
        <v>5.9375</v>
      </c>
    </row>
    <row r="342" spans="1:22" ht="13.5" x14ac:dyDescent="0.25">
      <c r="A342" s="3">
        <f>RSI!A342</f>
        <v>42501</v>
      </c>
      <c r="B342" s="2">
        <f>RSI!B342</f>
        <v>6.1920000000000002</v>
      </c>
      <c r="C342" s="2">
        <f>RSI!I342</f>
        <v>46.80167144915719</v>
      </c>
      <c r="D342" s="2">
        <f>MACD!E342</f>
        <v>-1.174347899447703E-3</v>
      </c>
      <c r="E342" s="2">
        <f>MACD!F342</f>
        <v>-3.866141434065841E-3</v>
      </c>
      <c r="F342" s="2">
        <f>'Moving Avg'!D342</f>
        <v>6.1707999999999998</v>
      </c>
      <c r="G342" s="2">
        <f>'Moving Avg'!F342</f>
        <v>6.1896500000000003</v>
      </c>
      <c r="H342" s="2">
        <f>'Moving Avg'!G342</f>
        <v>6.2990999999999993</v>
      </c>
      <c r="I342" s="2">
        <f>'Moving Avg'!H342</f>
        <v>6.496955000000014</v>
      </c>
      <c r="J342" s="5" t="str">
        <f>OBV!F342</f>
        <v>BEARISH</v>
      </c>
      <c r="K342" s="5" t="str">
        <f>OBV!G342</f>
        <v>WEAK</v>
      </c>
      <c r="L342" s="5" t="str">
        <f>OBV!H342</f>
        <v>BEARISH DIVERGENCE</v>
      </c>
      <c r="M342" s="7">
        <f t="shared" si="50"/>
        <v>25</v>
      </c>
      <c r="N342" s="7">
        <f t="shared" si="51"/>
        <v>0</v>
      </c>
      <c r="O342" s="7">
        <f t="shared" si="52"/>
        <v>0</v>
      </c>
      <c r="P342" s="7">
        <f t="shared" si="53"/>
        <v>0</v>
      </c>
      <c r="Q342" s="8">
        <f t="shared" si="54"/>
        <v>8.75</v>
      </c>
      <c r="R342" s="8">
        <f t="shared" si="55"/>
        <v>5</v>
      </c>
      <c r="S342" s="8">
        <f t="shared" si="56"/>
        <v>3.75</v>
      </c>
      <c r="T342" s="8">
        <f t="shared" si="57"/>
        <v>6.25</v>
      </c>
      <c r="U342" s="7">
        <f t="shared" si="58"/>
        <v>5.833333333333333</v>
      </c>
      <c r="V342" s="7">
        <f t="shared" si="59"/>
        <v>5.9375</v>
      </c>
    </row>
    <row r="343" spans="1:22" ht="13.5" x14ac:dyDescent="0.25">
      <c r="A343" s="3">
        <f>RSI!A343</f>
        <v>42502</v>
      </c>
      <c r="B343" s="2">
        <f>RSI!B343</f>
        <v>6.1920000000000002</v>
      </c>
      <c r="C343" s="2">
        <f>RSI!I343</f>
        <v>46.80167144915719</v>
      </c>
      <c r="D343" s="2">
        <f>MACD!E343</f>
        <v>-1.076323767623677E-3</v>
      </c>
      <c r="E343" s="2">
        <f>MACD!F343</f>
        <v>-3.3081779007774082E-3</v>
      </c>
      <c r="F343" s="2">
        <f>'Moving Avg'!D343</f>
        <v>6.1829999999999998</v>
      </c>
      <c r="G343" s="2">
        <f>'Moving Avg'!F343</f>
        <v>6.1881000000000004</v>
      </c>
      <c r="H343" s="2">
        <f>'Moving Avg'!G343</f>
        <v>6.2904000000000009</v>
      </c>
      <c r="I343" s="2">
        <f>'Moving Avg'!H343</f>
        <v>6.4924800000000138</v>
      </c>
      <c r="J343" s="5" t="str">
        <f>OBV!F343</f>
        <v>BEARISH</v>
      </c>
      <c r="K343" s="5" t="str">
        <f>OBV!G343</f>
        <v>WEAK</v>
      </c>
      <c r="L343" s="5" t="str">
        <f>OBV!H343</f>
        <v>BEARISH DIVERGENCE</v>
      </c>
      <c r="M343" s="7">
        <f t="shared" si="50"/>
        <v>25</v>
      </c>
      <c r="N343" s="7">
        <f t="shared" si="51"/>
        <v>0</v>
      </c>
      <c r="O343" s="7">
        <f t="shared" si="52"/>
        <v>0</v>
      </c>
      <c r="P343" s="7">
        <f t="shared" si="53"/>
        <v>0</v>
      </c>
      <c r="Q343" s="8">
        <f t="shared" si="54"/>
        <v>8.75</v>
      </c>
      <c r="R343" s="8">
        <f t="shared" si="55"/>
        <v>5</v>
      </c>
      <c r="S343" s="8">
        <f t="shared" si="56"/>
        <v>3.75</v>
      </c>
      <c r="T343" s="8">
        <f t="shared" si="57"/>
        <v>6.25</v>
      </c>
      <c r="U343" s="7">
        <f t="shared" si="58"/>
        <v>5.833333333333333</v>
      </c>
      <c r="V343" s="7">
        <f t="shared" si="59"/>
        <v>5.9375</v>
      </c>
    </row>
    <row r="344" spans="1:22" ht="13.5" x14ac:dyDescent="0.25">
      <c r="A344" s="3">
        <f>RSI!A344</f>
        <v>42503</v>
      </c>
      <c r="B344" s="2">
        <f>RSI!B344</f>
        <v>6.1920000000000002</v>
      </c>
      <c r="C344" s="2">
        <f>RSI!I344</f>
        <v>46.80167144915719</v>
      </c>
      <c r="D344" s="2">
        <f>MACD!E344</f>
        <v>-8.7329832226235027E-4</v>
      </c>
      <c r="E344" s="2">
        <f>MACD!F344</f>
        <v>-2.8212019850743968E-3</v>
      </c>
      <c r="F344" s="2">
        <f>'Moving Avg'!D344</f>
        <v>6.2054</v>
      </c>
      <c r="G344" s="2">
        <f>'Moving Avg'!F344</f>
        <v>6.1873500000000003</v>
      </c>
      <c r="H344" s="2">
        <f>'Moving Avg'!G344</f>
        <v>6.2819800000000017</v>
      </c>
      <c r="I344" s="2">
        <f>'Moving Avg'!H344</f>
        <v>6.4879800000000136</v>
      </c>
      <c r="J344" s="5" t="str">
        <f>OBV!F344</f>
        <v>BEARISH</v>
      </c>
      <c r="K344" s="5" t="str">
        <f>OBV!G344</f>
        <v>NEUTRAL</v>
      </c>
      <c r="L344" s="5" t="str">
        <f>OBV!H344</f>
        <v>BEARISH DIVERGENCE</v>
      </c>
      <c r="M344" s="7">
        <f t="shared" si="50"/>
        <v>25</v>
      </c>
      <c r="N344" s="7">
        <f t="shared" si="51"/>
        <v>0</v>
      </c>
      <c r="O344" s="7">
        <f t="shared" si="52"/>
        <v>0</v>
      </c>
      <c r="P344" s="7">
        <f t="shared" si="53"/>
        <v>16.5</v>
      </c>
      <c r="Q344" s="8">
        <f t="shared" si="54"/>
        <v>11.225</v>
      </c>
      <c r="R344" s="8">
        <f t="shared" si="55"/>
        <v>9.125</v>
      </c>
      <c r="S344" s="8">
        <f t="shared" si="56"/>
        <v>11.175000000000001</v>
      </c>
      <c r="T344" s="8">
        <f t="shared" si="57"/>
        <v>10.375</v>
      </c>
      <c r="U344" s="7">
        <f t="shared" si="58"/>
        <v>10.508333333333335</v>
      </c>
      <c r="V344" s="7">
        <f t="shared" si="59"/>
        <v>10.475000000000001</v>
      </c>
    </row>
    <row r="345" spans="1:22" ht="13.5" x14ac:dyDescent="0.25">
      <c r="A345" s="3">
        <f>RSI!A345</f>
        <v>42506</v>
      </c>
      <c r="B345" s="2">
        <f>RSI!B345</f>
        <v>6.1920000000000002</v>
      </c>
      <c r="C345" s="2">
        <f>RSI!I345</f>
        <v>46.801671449157205</v>
      </c>
      <c r="D345" s="2">
        <f>MACD!E345</f>
        <v>-5.9032057079910771E-4</v>
      </c>
      <c r="E345" s="2">
        <f>MACD!F345</f>
        <v>-2.3750257022193389E-3</v>
      </c>
      <c r="F345" s="2">
        <f>'Moving Avg'!D345</f>
        <v>6.1920000000000002</v>
      </c>
      <c r="G345" s="2">
        <f>'Moving Avg'!F345</f>
        <v>6.1866000000000012</v>
      </c>
      <c r="H345" s="2">
        <f>'Moving Avg'!G345</f>
        <v>6.2758199999999995</v>
      </c>
      <c r="I345" s="2">
        <f>'Moving Avg'!H345</f>
        <v>6.4834800000000135</v>
      </c>
      <c r="J345" s="5" t="str">
        <f>OBV!F345</f>
        <v>BEARISH</v>
      </c>
      <c r="K345" s="5" t="str">
        <f>OBV!G345</f>
        <v>WEAK</v>
      </c>
      <c r="L345" s="5" t="str">
        <f>OBV!H345</f>
        <v>CONFIRMED BEARISH</v>
      </c>
      <c r="M345" s="7">
        <f t="shared" si="50"/>
        <v>25</v>
      </c>
      <c r="N345" s="7">
        <f t="shared" si="51"/>
        <v>0</v>
      </c>
      <c r="O345" s="7">
        <f t="shared" si="52"/>
        <v>0</v>
      </c>
      <c r="P345" s="7">
        <f t="shared" si="53"/>
        <v>0</v>
      </c>
      <c r="Q345" s="8">
        <f t="shared" si="54"/>
        <v>8.75</v>
      </c>
      <c r="R345" s="8">
        <f t="shared" si="55"/>
        <v>5</v>
      </c>
      <c r="S345" s="8">
        <f t="shared" si="56"/>
        <v>3.75</v>
      </c>
      <c r="T345" s="8">
        <f t="shared" si="57"/>
        <v>6.25</v>
      </c>
      <c r="U345" s="7">
        <f t="shared" si="58"/>
        <v>5.833333333333333</v>
      </c>
      <c r="V345" s="7">
        <f t="shared" si="59"/>
        <v>5.9375</v>
      </c>
    </row>
    <row r="346" spans="1:22" ht="13.5" x14ac:dyDescent="0.25">
      <c r="A346" s="3">
        <f>RSI!A346</f>
        <v>42507</v>
      </c>
      <c r="B346" s="2">
        <f>RSI!B346</f>
        <v>6.1920000000000002</v>
      </c>
      <c r="C346" s="2">
        <f>RSI!I346</f>
        <v>46.801671449157197</v>
      </c>
      <c r="D346" s="2">
        <f>MACD!E346</f>
        <v>-1.1171003864429707E-2</v>
      </c>
      <c r="E346" s="2">
        <f>MACD!F346</f>
        <v>-4.1342213346614127E-3</v>
      </c>
      <c r="F346" s="2">
        <f>'Moving Avg'!D346</f>
        <v>6.1920000000000002</v>
      </c>
      <c r="G346" s="2">
        <f>'Moving Avg'!F346</f>
        <v>6.1858500000000003</v>
      </c>
      <c r="H346" s="2">
        <f>'Moving Avg'!G346</f>
        <v>6.2677000000000014</v>
      </c>
      <c r="I346" s="2">
        <f>'Moving Avg'!H346</f>
        <v>6.4792500000000146</v>
      </c>
      <c r="J346" s="5" t="str">
        <f>OBV!F346</f>
        <v>NEUTRAL</v>
      </c>
      <c r="K346" s="5" t="str">
        <f>OBV!G346</f>
        <v>NEUTRAL</v>
      </c>
      <c r="L346" s="5" t="str">
        <f>OBV!H346</f>
        <v>NEUTRAL</v>
      </c>
      <c r="M346" s="7">
        <f t="shared" si="50"/>
        <v>25</v>
      </c>
      <c r="N346" s="7">
        <f t="shared" si="51"/>
        <v>45</v>
      </c>
      <c r="O346" s="7">
        <f t="shared" si="52"/>
        <v>0</v>
      </c>
      <c r="P346" s="7">
        <f t="shared" si="53"/>
        <v>33</v>
      </c>
      <c r="Q346" s="8">
        <f t="shared" si="54"/>
        <v>29.45</v>
      </c>
      <c r="R346" s="8">
        <f t="shared" si="55"/>
        <v>22.25</v>
      </c>
      <c r="S346" s="8">
        <f t="shared" si="56"/>
        <v>25.35</v>
      </c>
      <c r="T346" s="8">
        <f t="shared" si="57"/>
        <v>25.75</v>
      </c>
      <c r="U346" s="7">
        <f t="shared" si="58"/>
        <v>25.683333333333337</v>
      </c>
      <c r="V346" s="7">
        <f t="shared" si="59"/>
        <v>25.700000000000003</v>
      </c>
    </row>
    <row r="347" spans="1:22" ht="13.5" x14ac:dyDescent="0.25">
      <c r="A347" s="3">
        <f>RSI!A347</f>
        <v>42508</v>
      </c>
      <c r="B347" s="2">
        <f>RSI!B347</f>
        <v>6.1310000000000002</v>
      </c>
      <c r="C347" s="2">
        <f>RSI!I347</f>
        <v>38.185319935680972</v>
      </c>
      <c r="D347" s="2">
        <f>MACD!E347</f>
        <v>-1.4740815517679806E-2</v>
      </c>
      <c r="E347" s="2">
        <f>MACD!F347</f>
        <v>-6.2555401712650911E-3</v>
      </c>
      <c r="F347" s="2">
        <f>'Moving Avg'!D347</f>
        <v>6.1798000000000002</v>
      </c>
      <c r="G347" s="2">
        <f>'Moving Avg'!F347</f>
        <v>6.1820500000000012</v>
      </c>
      <c r="H347" s="2">
        <f>'Moving Avg'!G347</f>
        <v>6.2583599999999997</v>
      </c>
      <c r="I347" s="2">
        <f>'Moving Avg'!H347</f>
        <v>6.4748150000000146</v>
      </c>
      <c r="J347" s="5" t="str">
        <f>OBV!F347</f>
        <v>BEARISH</v>
      </c>
      <c r="K347" s="5" t="str">
        <f>OBV!G347</f>
        <v>WEAK</v>
      </c>
      <c r="L347" s="5" t="str">
        <f>OBV!H347</f>
        <v>CONFIRMED BEARISH</v>
      </c>
      <c r="M347" s="7">
        <f t="shared" si="50"/>
        <v>25</v>
      </c>
      <c r="N347" s="7">
        <f t="shared" si="51"/>
        <v>45</v>
      </c>
      <c r="O347" s="7">
        <f t="shared" si="52"/>
        <v>0</v>
      </c>
      <c r="P347" s="7">
        <f t="shared" si="53"/>
        <v>0</v>
      </c>
      <c r="Q347" s="8">
        <f t="shared" si="54"/>
        <v>24.5</v>
      </c>
      <c r="R347" s="8">
        <f t="shared" si="55"/>
        <v>14</v>
      </c>
      <c r="S347" s="8">
        <f t="shared" si="56"/>
        <v>10.5</v>
      </c>
      <c r="T347" s="8">
        <f t="shared" si="57"/>
        <v>17.5</v>
      </c>
      <c r="U347" s="7">
        <f t="shared" si="58"/>
        <v>16.333333333333332</v>
      </c>
      <c r="V347" s="7">
        <f t="shared" si="59"/>
        <v>16.625</v>
      </c>
    </row>
    <row r="348" spans="1:22" ht="13.5" x14ac:dyDescent="0.25">
      <c r="A348" s="3">
        <f>RSI!A348</f>
        <v>42509</v>
      </c>
      <c r="B348" s="2">
        <f>RSI!B348</f>
        <v>6.3150000000000004</v>
      </c>
      <c r="C348" s="2">
        <f>RSI!I348</f>
        <v>61.318589484017437</v>
      </c>
      <c r="D348" s="2">
        <f>MACD!E348</f>
        <v>-3.1711570339824746E-2</v>
      </c>
      <c r="E348" s="2">
        <f>MACD!F348</f>
        <v>-1.1346746204977023E-2</v>
      </c>
      <c r="F348" s="2">
        <f>'Moving Avg'!D348</f>
        <v>6.2044000000000006</v>
      </c>
      <c r="G348" s="2">
        <f>'Moving Avg'!F348</f>
        <v>6.187450000000001</v>
      </c>
      <c r="H348" s="2">
        <f>'Moving Avg'!G348</f>
        <v>6.2527000000000008</v>
      </c>
      <c r="I348" s="2">
        <f>'Moving Avg'!H348</f>
        <v>6.4712000000000147</v>
      </c>
      <c r="J348" s="5" t="str">
        <f>OBV!F348</f>
        <v>BULLISH</v>
      </c>
      <c r="K348" s="5" t="str">
        <f>OBV!G348</f>
        <v>NEUTRAL</v>
      </c>
      <c r="L348" s="5" t="str">
        <f>OBV!H348</f>
        <v>CONFIRMED BULLISH</v>
      </c>
      <c r="M348" s="7">
        <f t="shared" si="50"/>
        <v>25</v>
      </c>
      <c r="N348" s="7">
        <f t="shared" si="51"/>
        <v>100</v>
      </c>
      <c r="O348" s="7">
        <f t="shared" si="52"/>
        <v>0</v>
      </c>
      <c r="P348" s="7">
        <f t="shared" si="53"/>
        <v>83.5</v>
      </c>
      <c r="Q348" s="8">
        <f t="shared" si="54"/>
        <v>56.274999999999999</v>
      </c>
      <c r="R348" s="8">
        <f t="shared" si="55"/>
        <v>45.875</v>
      </c>
      <c r="S348" s="8">
        <f t="shared" si="56"/>
        <v>56.325000000000003</v>
      </c>
      <c r="T348" s="8">
        <f t="shared" si="57"/>
        <v>52.125</v>
      </c>
      <c r="U348" s="7">
        <f t="shared" si="58"/>
        <v>52.82500000000001</v>
      </c>
      <c r="V348" s="7">
        <f t="shared" si="59"/>
        <v>52.650000000000006</v>
      </c>
    </row>
    <row r="349" spans="1:22" ht="13.5" x14ac:dyDescent="0.25">
      <c r="A349" s="3">
        <f>RSI!A349</f>
        <v>42510</v>
      </c>
      <c r="B349" s="2">
        <f>RSI!B349</f>
        <v>6.3150000000000004</v>
      </c>
      <c r="C349" s="2">
        <f>RSI!I349</f>
        <v>61.318589484017437</v>
      </c>
      <c r="D349" s="2">
        <f>MACD!E349</f>
        <v>-5.4589380296322432E-2</v>
      </c>
      <c r="E349" s="2">
        <f>MACD!F349</f>
        <v>-1.9995273023246107E-2</v>
      </c>
      <c r="F349" s="2">
        <f>'Moving Avg'!D349</f>
        <v>6.229000000000001</v>
      </c>
      <c r="G349" s="2">
        <f>'Moving Avg'!F349</f>
        <v>6.1931000000000012</v>
      </c>
      <c r="H349" s="2">
        <f>'Moving Avg'!G349</f>
        <v>6.247139999999999</v>
      </c>
      <c r="I349" s="2">
        <f>'Moving Avg'!H349</f>
        <v>6.4676350000000147</v>
      </c>
      <c r="J349" s="5" t="str">
        <f>OBV!F349</f>
        <v>BULLISH</v>
      </c>
      <c r="K349" s="5" t="str">
        <f>OBV!G349</f>
        <v>NEUTRAL</v>
      </c>
      <c r="L349" s="5" t="str">
        <f>OBV!H349</f>
        <v>CONFIRMED BULLISH</v>
      </c>
      <c r="M349" s="7">
        <f t="shared" si="50"/>
        <v>25</v>
      </c>
      <c r="N349" s="7">
        <f t="shared" si="51"/>
        <v>100</v>
      </c>
      <c r="O349" s="7">
        <f t="shared" si="52"/>
        <v>0</v>
      </c>
      <c r="P349" s="7">
        <f t="shared" si="53"/>
        <v>83.5</v>
      </c>
      <c r="Q349" s="8">
        <f t="shared" si="54"/>
        <v>56.274999999999999</v>
      </c>
      <c r="R349" s="8">
        <f t="shared" si="55"/>
        <v>45.875</v>
      </c>
      <c r="S349" s="8">
        <f t="shared" si="56"/>
        <v>56.325000000000003</v>
      </c>
      <c r="T349" s="8">
        <f t="shared" si="57"/>
        <v>52.125</v>
      </c>
      <c r="U349" s="7">
        <f t="shared" si="58"/>
        <v>52.82500000000001</v>
      </c>
      <c r="V349" s="7">
        <f t="shared" si="59"/>
        <v>52.650000000000006</v>
      </c>
    </row>
    <row r="350" spans="1:22" ht="13.5" x14ac:dyDescent="0.25">
      <c r="A350" s="3">
        <f>RSI!A350</f>
        <v>42513</v>
      </c>
      <c r="B350" s="2">
        <f>RSI!B350</f>
        <v>6.3150000000000004</v>
      </c>
      <c r="C350" s="2">
        <f>RSI!I350</f>
        <v>61.318589484017437</v>
      </c>
      <c r="D350" s="2">
        <f>MACD!E350</f>
        <v>-4.7031090315843294E-2</v>
      </c>
      <c r="E350" s="2">
        <f>MACD!F350</f>
        <v>-2.5402436481765545E-2</v>
      </c>
      <c r="F350" s="2">
        <f>'Moving Avg'!D350</f>
        <v>6.2536000000000005</v>
      </c>
      <c r="G350" s="2">
        <f>'Moving Avg'!F350</f>
        <v>6.1987500000000013</v>
      </c>
      <c r="H350" s="2">
        <f>'Moving Avg'!G350</f>
        <v>6.2415799999999999</v>
      </c>
      <c r="I350" s="2">
        <f>'Moving Avg'!H350</f>
        <v>6.4640700000000155</v>
      </c>
      <c r="J350" s="5" t="str">
        <f>OBV!F350</f>
        <v>BULLISH</v>
      </c>
      <c r="K350" s="5" t="str">
        <f>OBV!G350</f>
        <v>NEUTRAL</v>
      </c>
      <c r="L350" s="5" t="str">
        <f>OBV!H350</f>
        <v>CONFIRMED BULLISH</v>
      </c>
      <c r="M350" s="7">
        <f t="shared" si="50"/>
        <v>25</v>
      </c>
      <c r="N350" s="7">
        <f t="shared" si="51"/>
        <v>100</v>
      </c>
      <c r="O350" s="7">
        <f t="shared" si="52"/>
        <v>0</v>
      </c>
      <c r="P350" s="7">
        <f t="shared" si="53"/>
        <v>83.5</v>
      </c>
      <c r="Q350" s="8">
        <f t="shared" si="54"/>
        <v>56.274999999999999</v>
      </c>
      <c r="R350" s="8">
        <f t="shared" si="55"/>
        <v>45.875</v>
      </c>
      <c r="S350" s="8">
        <f t="shared" si="56"/>
        <v>56.325000000000003</v>
      </c>
      <c r="T350" s="8">
        <f t="shared" si="57"/>
        <v>52.125</v>
      </c>
      <c r="U350" s="7">
        <f t="shared" si="58"/>
        <v>52.82500000000001</v>
      </c>
      <c r="V350" s="7">
        <f t="shared" si="59"/>
        <v>52.650000000000006</v>
      </c>
    </row>
    <row r="351" spans="1:22" ht="13.5" x14ac:dyDescent="0.25">
      <c r="A351" s="3">
        <f>RSI!A351</f>
        <v>42514</v>
      </c>
      <c r="B351" s="2">
        <f>RSI!B351</f>
        <v>6.2939999999999996</v>
      </c>
      <c r="C351" s="2">
        <f>RSI!I351</f>
        <v>58.213157168435586</v>
      </c>
      <c r="D351" s="2">
        <f>MACD!E351</f>
        <v>-4.996369970075687E-2</v>
      </c>
      <c r="E351" s="2">
        <f>MACD!F351</f>
        <v>-3.0314689125563812E-2</v>
      </c>
      <c r="F351" s="2">
        <f>'Moving Avg'!D351</f>
        <v>6.2740000000000009</v>
      </c>
      <c r="G351" s="2">
        <f>'Moving Avg'!F351</f>
        <v>6.2033500000000013</v>
      </c>
      <c r="H351" s="2">
        <f>'Moving Avg'!G351</f>
        <v>6.2384399999999998</v>
      </c>
      <c r="I351" s="2">
        <f>'Moving Avg'!H351</f>
        <v>6.4601050000000155</v>
      </c>
      <c r="J351" s="5" t="str">
        <f>OBV!F351</f>
        <v>BEARISH</v>
      </c>
      <c r="K351" s="5" t="str">
        <f>OBV!G351</f>
        <v>WEAK</v>
      </c>
      <c r="L351" s="5" t="str">
        <f>OBV!H351</f>
        <v>BEARISH DIVERGENCE</v>
      </c>
      <c r="M351" s="7">
        <f t="shared" si="50"/>
        <v>25</v>
      </c>
      <c r="N351" s="7">
        <f t="shared" si="51"/>
        <v>45</v>
      </c>
      <c r="O351" s="7">
        <f t="shared" si="52"/>
        <v>0</v>
      </c>
      <c r="P351" s="7">
        <f t="shared" si="53"/>
        <v>0</v>
      </c>
      <c r="Q351" s="8">
        <f t="shared" si="54"/>
        <v>24.5</v>
      </c>
      <c r="R351" s="8">
        <f t="shared" si="55"/>
        <v>14</v>
      </c>
      <c r="S351" s="8">
        <f t="shared" si="56"/>
        <v>10.5</v>
      </c>
      <c r="T351" s="8">
        <f t="shared" si="57"/>
        <v>17.5</v>
      </c>
      <c r="U351" s="7">
        <f t="shared" si="58"/>
        <v>16.333333333333332</v>
      </c>
      <c r="V351" s="7">
        <f t="shared" si="59"/>
        <v>16.625</v>
      </c>
    </row>
    <row r="352" spans="1:22" ht="13.5" x14ac:dyDescent="0.25">
      <c r="A352" s="3">
        <f>RSI!A352</f>
        <v>42515</v>
      </c>
      <c r="B352" s="2">
        <f>RSI!B352</f>
        <v>6.2939999999999996</v>
      </c>
      <c r="C352" s="2">
        <f>RSI!I352</f>
        <v>58.213157168435586</v>
      </c>
      <c r="D352" s="2">
        <f>MACD!E352</f>
        <v>-5.2854334407446579E-2</v>
      </c>
      <c r="E352" s="2">
        <f>MACD!F352</f>
        <v>-3.4822618181940365E-2</v>
      </c>
      <c r="F352" s="2">
        <f>'Moving Avg'!D352</f>
        <v>6.3066000000000004</v>
      </c>
      <c r="G352" s="2">
        <f>'Moving Avg'!F352</f>
        <v>6.2079500000000012</v>
      </c>
      <c r="H352" s="2">
        <f>'Moving Avg'!G352</f>
        <v>6.2352999999999987</v>
      </c>
      <c r="I352" s="2">
        <f>'Moving Avg'!H352</f>
        <v>6.4561400000000164</v>
      </c>
      <c r="J352" s="5" t="str">
        <f>OBV!F352</f>
        <v>BULLISH</v>
      </c>
      <c r="K352" s="5" t="str">
        <f>OBV!G352</f>
        <v>NEUTRAL</v>
      </c>
      <c r="L352" s="5" t="str">
        <f>OBV!H352</f>
        <v>CONFIRMED BULLISH</v>
      </c>
      <c r="M352" s="7">
        <f t="shared" si="50"/>
        <v>25</v>
      </c>
      <c r="N352" s="7">
        <f t="shared" si="51"/>
        <v>45</v>
      </c>
      <c r="O352" s="7">
        <f t="shared" si="52"/>
        <v>0</v>
      </c>
      <c r="P352" s="7">
        <f t="shared" si="53"/>
        <v>83.5</v>
      </c>
      <c r="Q352" s="8">
        <f t="shared" si="54"/>
        <v>37.024999999999999</v>
      </c>
      <c r="R352" s="8">
        <f t="shared" si="55"/>
        <v>34.875</v>
      </c>
      <c r="S352" s="8">
        <f t="shared" si="56"/>
        <v>48.075000000000003</v>
      </c>
      <c r="T352" s="8">
        <f t="shared" si="57"/>
        <v>38.375</v>
      </c>
      <c r="U352" s="7">
        <f t="shared" si="58"/>
        <v>39.991666666666667</v>
      </c>
      <c r="V352" s="7">
        <f t="shared" si="59"/>
        <v>39.587500000000006</v>
      </c>
    </row>
    <row r="353" spans="1:22" ht="13.5" x14ac:dyDescent="0.25">
      <c r="A353" s="3">
        <f>RSI!A353</f>
        <v>42516</v>
      </c>
      <c r="B353" s="2">
        <f>RSI!B353</f>
        <v>6.2939999999999996</v>
      </c>
      <c r="C353" s="2">
        <f>RSI!I353</f>
        <v>58.213157168435586</v>
      </c>
      <c r="D353" s="2">
        <f>MACD!E353</f>
        <v>-5.5679141264169729E-2</v>
      </c>
      <c r="E353" s="2">
        <f>MACD!F353</f>
        <v>-3.8993922798386239E-2</v>
      </c>
      <c r="F353" s="2">
        <f>'Moving Avg'!D353</f>
        <v>6.3024000000000004</v>
      </c>
      <c r="G353" s="2">
        <f>'Moving Avg'!F353</f>
        <v>6.2125499999999994</v>
      </c>
      <c r="H353" s="2">
        <f>'Moving Avg'!G353</f>
        <v>6.2321599999999977</v>
      </c>
      <c r="I353" s="2">
        <f>'Moving Avg'!H353</f>
        <v>6.4521750000000164</v>
      </c>
      <c r="J353" s="5" t="str">
        <f>OBV!F353</f>
        <v>BEARISH</v>
      </c>
      <c r="K353" s="5" t="str">
        <f>OBV!G353</f>
        <v>WEAK</v>
      </c>
      <c r="L353" s="5" t="str">
        <f>OBV!H353</f>
        <v>CONFIRMED BEARISH</v>
      </c>
      <c r="M353" s="7">
        <f t="shared" si="50"/>
        <v>25</v>
      </c>
      <c r="N353" s="7">
        <f t="shared" si="51"/>
        <v>45</v>
      </c>
      <c r="O353" s="7">
        <f t="shared" si="52"/>
        <v>0</v>
      </c>
      <c r="P353" s="7">
        <f t="shared" si="53"/>
        <v>0</v>
      </c>
      <c r="Q353" s="8">
        <f t="shared" si="54"/>
        <v>24.5</v>
      </c>
      <c r="R353" s="8">
        <f t="shared" si="55"/>
        <v>14</v>
      </c>
      <c r="S353" s="8">
        <f t="shared" si="56"/>
        <v>10.5</v>
      </c>
      <c r="T353" s="8">
        <f t="shared" si="57"/>
        <v>17.5</v>
      </c>
      <c r="U353" s="7">
        <f t="shared" si="58"/>
        <v>16.333333333333332</v>
      </c>
      <c r="V353" s="7">
        <f t="shared" si="59"/>
        <v>16.625</v>
      </c>
    </row>
    <row r="354" spans="1:22" ht="13.5" x14ac:dyDescent="0.25">
      <c r="A354" s="3">
        <f>RSI!A354</f>
        <v>42517</v>
      </c>
      <c r="B354" s="2">
        <f>RSI!B354</f>
        <v>6.274</v>
      </c>
      <c r="C354" s="2">
        <f>RSI!I354</f>
        <v>54.905571659701486</v>
      </c>
      <c r="D354" s="2">
        <f>MACD!E354</f>
        <v>-5.6938700581954826E-2</v>
      </c>
      <c r="E354" s="2">
        <f>MACD!F354</f>
        <v>-4.2582878355099961E-2</v>
      </c>
      <c r="F354" s="2">
        <f>'Moving Avg'!D354</f>
        <v>6.2942</v>
      </c>
      <c r="G354" s="2">
        <f>'Moving Avg'!F354</f>
        <v>6.2161499999999998</v>
      </c>
      <c r="H354" s="2">
        <f>'Moving Avg'!G354</f>
        <v>6.2286199999999994</v>
      </c>
      <c r="I354" s="2">
        <f>'Moving Avg'!H354</f>
        <v>6.4481100000000149</v>
      </c>
      <c r="J354" s="5" t="str">
        <f>OBV!F354</f>
        <v>BEARISH</v>
      </c>
      <c r="K354" s="5" t="str">
        <f>OBV!G354</f>
        <v>WEAK</v>
      </c>
      <c r="L354" s="5" t="str">
        <f>OBV!H354</f>
        <v>CONFIRMED BEARISH</v>
      </c>
      <c r="M354" s="7">
        <f t="shared" si="50"/>
        <v>25</v>
      </c>
      <c r="N354" s="7">
        <f t="shared" si="51"/>
        <v>45</v>
      </c>
      <c r="O354" s="7">
        <f t="shared" si="52"/>
        <v>0</v>
      </c>
      <c r="P354" s="7">
        <f t="shared" si="53"/>
        <v>0</v>
      </c>
      <c r="Q354" s="8">
        <f t="shared" si="54"/>
        <v>24.5</v>
      </c>
      <c r="R354" s="8">
        <f t="shared" si="55"/>
        <v>14</v>
      </c>
      <c r="S354" s="8">
        <f t="shared" si="56"/>
        <v>10.5</v>
      </c>
      <c r="T354" s="8">
        <f t="shared" si="57"/>
        <v>17.5</v>
      </c>
      <c r="U354" s="7">
        <f t="shared" si="58"/>
        <v>16.333333333333332</v>
      </c>
      <c r="V354" s="7">
        <f t="shared" si="59"/>
        <v>16.625</v>
      </c>
    </row>
    <row r="355" spans="1:22" ht="13.5" x14ac:dyDescent="0.25">
      <c r="A355" s="3">
        <f>RSI!A355</f>
        <v>42520</v>
      </c>
      <c r="B355" s="2">
        <f>RSI!B355</f>
        <v>6.08</v>
      </c>
      <c r="C355" s="2">
        <f>RSI!I355</f>
        <v>34.455202527967174</v>
      </c>
      <c r="D355" s="2">
        <f>MACD!E355</f>
        <v>-4.3840763288686802E-2</v>
      </c>
      <c r="E355" s="2">
        <f>MACD!F355</f>
        <v>-4.2834455341817332E-2</v>
      </c>
      <c r="F355" s="2">
        <f>'Moving Avg'!D355</f>
        <v>6.2471999999999994</v>
      </c>
      <c r="G355" s="2">
        <f>'Moving Avg'!F355</f>
        <v>6.2100499999999998</v>
      </c>
      <c r="H355" s="2">
        <f>'Moving Avg'!G355</f>
        <v>6.2229599999999978</v>
      </c>
      <c r="I355" s="2">
        <f>'Moving Avg'!H355</f>
        <v>6.4430750000000145</v>
      </c>
      <c r="J355" s="5" t="str">
        <f>OBV!F355</f>
        <v>BEARISH</v>
      </c>
      <c r="K355" s="5" t="str">
        <f>OBV!G355</f>
        <v>WEAK</v>
      </c>
      <c r="L355" s="5" t="str">
        <f>OBV!H355</f>
        <v>CONFIRMED BEARISH</v>
      </c>
      <c r="M355" s="7">
        <f t="shared" si="50"/>
        <v>25</v>
      </c>
      <c r="N355" s="7">
        <f t="shared" si="51"/>
        <v>45</v>
      </c>
      <c r="O355" s="7">
        <f t="shared" si="52"/>
        <v>0</v>
      </c>
      <c r="P355" s="7">
        <f t="shared" si="53"/>
        <v>0</v>
      </c>
      <c r="Q355" s="8">
        <f t="shared" si="54"/>
        <v>24.5</v>
      </c>
      <c r="R355" s="8">
        <f t="shared" si="55"/>
        <v>14</v>
      </c>
      <c r="S355" s="8">
        <f t="shared" si="56"/>
        <v>10.5</v>
      </c>
      <c r="T355" s="8">
        <f t="shared" si="57"/>
        <v>17.5</v>
      </c>
      <c r="U355" s="7">
        <f t="shared" si="58"/>
        <v>16.333333333333332</v>
      </c>
      <c r="V355" s="7">
        <f t="shared" si="59"/>
        <v>16.625</v>
      </c>
    </row>
    <row r="356" spans="1:22" ht="13.5" x14ac:dyDescent="0.25">
      <c r="A356" s="3">
        <f>RSI!A356</f>
        <v>42521</v>
      </c>
      <c r="B356" s="2">
        <f>RSI!B356</f>
        <v>6.085</v>
      </c>
      <c r="C356" s="2">
        <f>RSI!I356</f>
        <v>35.125873049585991</v>
      </c>
      <c r="D356" s="2">
        <f>MACD!E356</f>
        <v>-3.2173253861896178E-2</v>
      </c>
      <c r="E356" s="2">
        <f>MACD!F356</f>
        <v>-4.0702215045833101E-2</v>
      </c>
      <c r="F356" s="2">
        <f>'Moving Avg'!D356</f>
        <v>6.2054</v>
      </c>
      <c r="G356" s="2">
        <f>'Moving Avg'!F356</f>
        <v>6.207749999999999</v>
      </c>
      <c r="H356" s="2">
        <f>'Moving Avg'!G356</f>
        <v>6.2173999999999987</v>
      </c>
      <c r="I356" s="2">
        <f>'Moving Avg'!H356</f>
        <v>6.4380650000000141</v>
      </c>
      <c r="J356" s="5" t="str">
        <f>OBV!F356</f>
        <v>BEARISH</v>
      </c>
      <c r="K356" s="5" t="str">
        <f>OBV!G356</f>
        <v>WEAK</v>
      </c>
      <c r="L356" s="5" t="str">
        <f>OBV!H356</f>
        <v>CONFIRMED BEARISH</v>
      </c>
      <c r="M356" s="7">
        <f t="shared" si="50"/>
        <v>25</v>
      </c>
      <c r="N356" s="7">
        <f t="shared" si="51"/>
        <v>0</v>
      </c>
      <c r="O356" s="7">
        <f t="shared" si="52"/>
        <v>0</v>
      </c>
      <c r="P356" s="7">
        <f t="shared" si="53"/>
        <v>0</v>
      </c>
      <c r="Q356" s="8">
        <f t="shared" si="54"/>
        <v>8.75</v>
      </c>
      <c r="R356" s="8">
        <f t="shared" si="55"/>
        <v>5</v>
      </c>
      <c r="S356" s="8">
        <f t="shared" si="56"/>
        <v>3.75</v>
      </c>
      <c r="T356" s="8">
        <f t="shared" si="57"/>
        <v>6.25</v>
      </c>
      <c r="U356" s="7">
        <f t="shared" si="58"/>
        <v>5.833333333333333</v>
      </c>
      <c r="V356" s="7">
        <f t="shared" si="59"/>
        <v>5.9375</v>
      </c>
    </row>
    <row r="357" spans="1:22" ht="13.5" x14ac:dyDescent="0.25">
      <c r="A357" s="3">
        <f>RSI!A357</f>
        <v>42522</v>
      </c>
      <c r="B357" s="2">
        <f>RSI!B357</f>
        <v>6.1310000000000002</v>
      </c>
      <c r="C357" s="2">
        <f>RSI!I357</f>
        <v>41.097307259577086</v>
      </c>
      <c r="D357" s="2">
        <f>MACD!E357</f>
        <v>-3.4238045577522414E-2</v>
      </c>
      <c r="E357" s="2">
        <f>MACD!F357</f>
        <v>-3.9409381152170971E-2</v>
      </c>
      <c r="F357" s="2">
        <f>'Moving Avg'!D357</f>
        <v>6.1728000000000005</v>
      </c>
      <c r="G357" s="2">
        <f>'Moving Avg'!F357</f>
        <v>6.2074999999999987</v>
      </c>
      <c r="H357" s="2">
        <f>'Moving Avg'!G357</f>
        <v>6.2129399999999988</v>
      </c>
      <c r="I357" s="2">
        <f>'Moving Avg'!H357</f>
        <v>6.4332850000000148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  <c r="M357" s="7">
        <f t="shared" si="50"/>
        <v>25</v>
      </c>
      <c r="N357" s="7">
        <f t="shared" si="51"/>
        <v>0</v>
      </c>
      <c r="O357" s="7">
        <f t="shared" si="52"/>
        <v>0</v>
      </c>
      <c r="P357" s="7">
        <f t="shared" si="53"/>
        <v>16.5</v>
      </c>
      <c r="Q357" s="8">
        <f t="shared" si="54"/>
        <v>11.225</v>
      </c>
      <c r="R357" s="8">
        <f t="shared" si="55"/>
        <v>9.125</v>
      </c>
      <c r="S357" s="8">
        <f t="shared" si="56"/>
        <v>11.175000000000001</v>
      </c>
      <c r="T357" s="8">
        <f t="shared" si="57"/>
        <v>10.375</v>
      </c>
      <c r="U357" s="7">
        <f t="shared" si="58"/>
        <v>10.508333333333335</v>
      </c>
      <c r="V357" s="7">
        <f t="shared" si="59"/>
        <v>10.475000000000001</v>
      </c>
    </row>
    <row r="358" spans="1:22" ht="13.5" x14ac:dyDescent="0.25">
      <c r="A358" s="3">
        <f>RSI!A358</f>
        <v>42523</v>
      </c>
      <c r="B358" s="2">
        <f>RSI!B358</f>
        <v>6.1310000000000002</v>
      </c>
      <c r="C358" s="2">
        <f>RSI!I358</f>
        <v>41.097307259577086</v>
      </c>
      <c r="D358" s="2">
        <f>MACD!E358</f>
        <v>-7.1578904193669857E-3</v>
      </c>
      <c r="E358" s="2">
        <f>MACD!F358</f>
        <v>-3.2959083005610172E-2</v>
      </c>
      <c r="F358" s="2">
        <f>'Moving Avg'!D358</f>
        <v>6.1402000000000001</v>
      </c>
      <c r="G358" s="2">
        <f>'Moving Avg'!F358</f>
        <v>6.2074999999999987</v>
      </c>
      <c r="H358" s="2">
        <f>'Moving Avg'!G358</f>
        <v>6.2084799999999971</v>
      </c>
      <c r="I358" s="2">
        <f>'Moving Avg'!H358</f>
        <v>6.4285050000000146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  <c r="M358" s="7">
        <f t="shared" si="50"/>
        <v>25</v>
      </c>
      <c r="N358" s="7">
        <f t="shared" si="51"/>
        <v>0</v>
      </c>
      <c r="O358" s="7">
        <f t="shared" si="52"/>
        <v>0</v>
      </c>
      <c r="P358" s="7">
        <f t="shared" si="53"/>
        <v>16.5</v>
      </c>
      <c r="Q358" s="8">
        <f t="shared" si="54"/>
        <v>11.225</v>
      </c>
      <c r="R358" s="8">
        <f t="shared" si="55"/>
        <v>9.125</v>
      </c>
      <c r="S358" s="8">
        <f t="shared" si="56"/>
        <v>11.175000000000001</v>
      </c>
      <c r="T358" s="8">
        <f t="shared" si="57"/>
        <v>10.375</v>
      </c>
      <c r="U358" s="7">
        <f t="shared" si="58"/>
        <v>10.508333333333335</v>
      </c>
      <c r="V358" s="7">
        <f t="shared" si="59"/>
        <v>10.475000000000001</v>
      </c>
    </row>
    <row r="359" spans="1:22" ht="13.5" x14ac:dyDescent="0.25">
      <c r="A359" s="3">
        <f>RSI!A359</f>
        <v>42524</v>
      </c>
      <c r="B359" s="2">
        <f>RSI!B359</f>
        <v>6.0289999999999999</v>
      </c>
      <c r="C359" s="2">
        <f>RSI!I359</f>
        <v>33.23112688082287</v>
      </c>
      <c r="D359" s="2">
        <f>MACD!E359</f>
        <v>2.3792748413026921E-2</v>
      </c>
      <c r="E359" s="2">
        <f>MACD!F359</f>
        <v>-2.1608716721882755E-2</v>
      </c>
      <c r="F359" s="2">
        <f>'Moving Avg'!D359</f>
        <v>6.0911999999999997</v>
      </c>
      <c r="G359" s="2">
        <f>'Moving Avg'!F359</f>
        <v>6.2049499999999984</v>
      </c>
      <c r="H359" s="2">
        <f>'Moving Avg'!G359</f>
        <v>6.2019799999999989</v>
      </c>
      <c r="I359" s="2">
        <f>'Moving Avg'!H359</f>
        <v>6.423215000000015</v>
      </c>
      <c r="J359" s="5" t="str">
        <f>OBV!F359</f>
        <v>BULLISH</v>
      </c>
      <c r="K359" s="5" t="str">
        <f>OBV!G359</f>
        <v>NEUTRAL</v>
      </c>
      <c r="L359" s="5" t="str">
        <f>OBV!H359</f>
        <v>BULLISH DIVERGENCE</v>
      </c>
      <c r="M359" s="7">
        <f t="shared" si="50"/>
        <v>25</v>
      </c>
      <c r="N359" s="7">
        <f t="shared" si="51"/>
        <v>0</v>
      </c>
      <c r="O359" s="7">
        <f t="shared" si="52"/>
        <v>0</v>
      </c>
      <c r="P359" s="7">
        <f t="shared" si="53"/>
        <v>66.5</v>
      </c>
      <c r="Q359" s="8">
        <f t="shared" si="54"/>
        <v>18.725000000000001</v>
      </c>
      <c r="R359" s="8">
        <f t="shared" si="55"/>
        <v>21.625</v>
      </c>
      <c r="S359" s="8">
        <f t="shared" si="56"/>
        <v>33.674999999999997</v>
      </c>
      <c r="T359" s="8">
        <f t="shared" si="57"/>
        <v>22.875</v>
      </c>
      <c r="U359" s="7">
        <f t="shared" si="58"/>
        <v>24.675000000000001</v>
      </c>
      <c r="V359" s="7">
        <f t="shared" si="59"/>
        <v>24.225000000000001</v>
      </c>
    </row>
    <row r="360" spans="1:22" ht="13.5" x14ac:dyDescent="0.25">
      <c r="A360" s="3">
        <f>RSI!A360</f>
        <v>42527</v>
      </c>
      <c r="B360" s="2">
        <f>RSI!B360</f>
        <v>6.0289999999999999</v>
      </c>
      <c r="C360" s="2">
        <f>RSI!I360</f>
        <v>33.23112688082287</v>
      </c>
      <c r="D360" s="2">
        <f>MACD!E360</f>
        <v>5.1029941248514454E-2</v>
      </c>
      <c r="E360" s="2">
        <f>MACD!F360</f>
        <v>-7.0809851278033128E-3</v>
      </c>
      <c r="F360" s="2">
        <f>'Moving Avg'!D360</f>
        <v>6.0810000000000004</v>
      </c>
      <c r="G360" s="2">
        <f>'Moving Avg'!F360</f>
        <v>6.1934499999999986</v>
      </c>
      <c r="H360" s="2">
        <f>'Moving Avg'!G360</f>
        <v>6.1954799999999981</v>
      </c>
      <c r="I360" s="2">
        <f>'Moving Avg'!H360</f>
        <v>6.4179250000000145</v>
      </c>
      <c r="J360" s="5" t="str">
        <f>OBV!F360</f>
        <v>BULLISH</v>
      </c>
      <c r="K360" s="5" t="str">
        <f>OBV!G360</f>
        <v>STRONG</v>
      </c>
      <c r="L360" s="5" t="str">
        <f>OBV!H360</f>
        <v>BULLISH DIVERGENCE</v>
      </c>
      <c r="M360" s="7">
        <f t="shared" si="50"/>
        <v>25</v>
      </c>
      <c r="N360" s="7">
        <f t="shared" si="51"/>
        <v>0</v>
      </c>
      <c r="O360" s="7">
        <f t="shared" si="52"/>
        <v>0</v>
      </c>
      <c r="P360" s="7">
        <f t="shared" si="53"/>
        <v>83</v>
      </c>
      <c r="Q360" s="8">
        <f t="shared" si="54"/>
        <v>21.2</v>
      </c>
      <c r="R360" s="8">
        <f t="shared" si="55"/>
        <v>25.75</v>
      </c>
      <c r="S360" s="8">
        <f t="shared" si="56"/>
        <v>41.1</v>
      </c>
      <c r="T360" s="8">
        <f t="shared" si="57"/>
        <v>27</v>
      </c>
      <c r="U360" s="7">
        <f t="shared" si="58"/>
        <v>29.350000000000005</v>
      </c>
      <c r="V360" s="7">
        <f t="shared" si="59"/>
        <v>28.762500000000003</v>
      </c>
    </row>
    <row r="361" spans="1:22" ht="13.5" x14ac:dyDescent="0.25">
      <c r="A361" s="3">
        <f>RSI!A361</f>
        <v>42528</v>
      </c>
      <c r="B361" s="2">
        <f>RSI!B361</f>
        <v>6.0289999999999999</v>
      </c>
      <c r="C361" s="2">
        <f>RSI!I361</f>
        <v>33.23112688082287</v>
      </c>
      <c r="D361" s="2">
        <f>MACD!E361</f>
        <v>7.1816574481463391E-2</v>
      </c>
      <c r="E361" s="2">
        <f>MACD!F361</f>
        <v>8.6985267940500287E-3</v>
      </c>
      <c r="F361" s="2">
        <f>'Moving Avg'!D361</f>
        <v>6.0697999999999999</v>
      </c>
      <c r="G361" s="2">
        <f>'Moving Avg'!F361</f>
        <v>6.1852999999999989</v>
      </c>
      <c r="H361" s="2">
        <f>'Moving Avg'!G361</f>
        <v>6.1919199999999996</v>
      </c>
      <c r="I361" s="2">
        <f>'Moving Avg'!H361</f>
        <v>6.412635000000015</v>
      </c>
      <c r="J361" s="5" t="str">
        <f>OBV!F361</f>
        <v>BULLISH</v>
      </c>
      <c r="K361" s="5" t="str">
        <f>OBV!G361</f>
        <v>NEUTRAL</v>
      </c>
      <c r="L361" s="5" t="str">
        <f>OBV!H361</f>
        <v>BULLISH DIVERGENCE</v>
      </c>
      <c r="M361" s="7">
        <f t="shared" si="50"/>
        <v>25</v>
      </c>
      <c r="N361" s="7">
        <f t="shared" si="51"/>
        <v>0</v>
      </c>
      <c r="O361" s="7">
        <f t="shared" si="52"/>
        <v>0</v>
      </c>
      <c r="P361" s="7">
        <f t="shared" si="53"/>
        <v>66.5</v>
      </c>
      <c r="Q361" s="8">
        <f t="shared" si="54"/>
        <v>18.725000000000001</v>
      </c>
      <c r="R361" s="8">
        <f t="shared" si="55"/>
        <v>21.625</v>
      </c>
      <c r="S361" s="8">
        <f t="shared" si="56"/>
        <v>33.674999999999997</v>
      </c>
      <c r="T361" s="8">
        <f t="shared" si="57"/>
        <v>22.875</v>
      </c>
      <c r="U361" s="7">
        <f t="shared" si="58"/>
        <v>24.675000000000001</v>
      </c>
      <c r="V361" s="7">
        <f t="shared" si="59"/>
        <v>24.225000000000001</v>
      </c>
    </row>
    <row r="362" spans="1:22" ht="13.5" x14ac:dyDescent="0.25">
      <c r="A362" s="3">
        <f>RSI!A362</f>
        <v>42529</v>
      </c>
      <c r="B362" s="2">
        <f>RSI!B362</f>
        <v>5.85</v>
      </c>
      <c r="C362" s="2">
        <f>RSI!I362</f>
        <v>23.410039271778487</v>
      </c>
      <c r="D362" s="2">
        <f>MACD!E362</f>
        <v>0.10356317801746062</v>
      </c>
      <c r="E362" s="2">
        <f>MACD!F362</f>
        <v>2.7671457038732146E-2</v>
      </c>
      <c r="F362" s="2">
        <f>'Moving Avg'!D362</f>
        <v>6.0135999999999994</v>
      </c>
      <c r="G362" s="2">
        <f>'Moving Avg'!F362</f>
        <v>6.1681999999999979</v>
      </c>
      <c r="H362" s="2">
        <f>'Moving Avg'!G362</f>
        <v>6.1847800000000008</v>
      </c>
      <c r="I362" s="2">
        <f>'Moving Avg'!H362</f>
        <v>6.4064500000000137</v>
      </c>
      <c r="J362" s="5" t="str">
        <f>OBV!F362</f>
        <v>BEARISH</v>
      </c>
      <c r="K362" s="5" t="str">
        <f>OBV!G362</f>
        <v>WEAK</v>
      </c>
      <c r="L362" s="5" t="str">
        <f>OBV!H362</f>
        <v>CONFIRMED BEARISH</v>
      </c>
      <c r="M362" s="7">
        <f t="shared" si="50"/>
        <v>50</v>
      </c>
      <c r="N362" s="7">
        <f t="shared" si="51"/>
        <v>0</v>
      </c>
      <c r="O362" s="7">
        <f t="shared" si="52"/>
        <v>0</v>
      </c>
      <c r="P362" s="7">
        <f t="shared" si="53"/>
        <v>0</v>
      </c>
      <c r="Q362" s="8">
        <f t="shared" si="54"/>
        <v>17.5</v>
      </c>
      <c r="R362" s="8">
        <f t="shared" si="55"/>
        <v>10</v>
      </c>
      <c r="S362" s="8">
        <f t="shared" si="56"/>
        <v>7.5</v>
      </c>
      <c r="T362" s="8">
        <f t="shared" si="57"/>
        <v>12.5</v>
      </c>
      <c r="U362" s="7">
        <f t="shared" si="58"/>
        <v>11.666666666666666</v>
      </c>
      <c r="V362" s="7">
        <f t="shared" si="59"/>
        <v>11.875</v>
      </c>
    </row>
    <row r="363" spans="1:22" ht="13.5" x14ac:dyDescent="0.25">
      <c r="A363" s="3">
        <f>RSI!A363</f>
        <v>42530</v>
      </c>
      <c r="B363" s="2">
        <f>RSI!B363</f>
        <v>5.7220000000000004</v>
      </c>
      <c r="C363" s="2">
        <f>RSI!I363</f>
        <v>19.069892768143703</v>
      </c>
      <c r="D363" s="2">
        <f>MACD!E363</f>
        <v>0.14179697647993716</v>
      </c>
      <c r="E363" s="2">
        <f>MACD!F363</f>
        <v>5.0496560926973154E-2</v>
      </c>
      <c r="F363" s="2">
        <f>'Moving Avg'!D363</f>
        <v>5.9318</v>
      </c>
      <c r="G363" s="2">
        <f>'Moving Avg'!F363</f>
        <v>6.1446999999999985</v>
      </c>
      <c r="H363" s="2">
        <f>'Moving Avg'!G363</f>
        <v>6.1750800000000003</v>
      </c>
      <c r="I363" s="2">
        <f>'Moving Avg'!H363</f>
        <v>6.3996250000000119</v>
      </c>
      <c r="J363" s="5" t="str">
        <f>OBV!F363</f>
        <v>BEARISH</v>
      </c>
      <c r="K363" s="5" t="str">
        <f>OBV!G363</f>
        <v>WEAK</v>
      </c>
      <c r="L363" s="5" t="str">
        <f>OBV!H363</f>
        <v>CONFIRMED BEARISH</v>
      </c>
      <c r="M363" s="7">
        <f t="shared" si="50"/>
        <v>50</v>
      </c>
      <c r="N363" s="7">
        <f t="shared" si="51"/>
        <v>0</v>
      </c>
      <c r="O363" s="7">
        <f t="shared" si="52"/>
        <v>0</v>
      </c>
      <c r="P363" s="7">
        <f t="shared" si="53"/>
        <v>0</v>
      </c>
      <c r="Q363" s="8">
        <f t="shared" si="54"/>
        <v>17.5</v>
      </c>
      <c r="R363" s="8">
        <f t="shared" si="55"/>
        <v>10</v>
      </c>
      <c r="S363" s="8">
        <f t="shared" si="56"/>
        <v>7.5</v>
      </c>
      <c r="T363" s="8">
        <f t="shared" si="57"/>
        <v>12.5</v>
      </c>
      <c r="U363" s="7">
        <f t="shared" si="58"/>
        <v>11.666666666666666</v>
      </c>
      <c r="V363" s="7">
        <f t="shared" si="59"/>
        <v>11.875</v>
      </c>
    </row>
    <row r="364" spans="1:22" ht="13.5" x14ac:dyDescent="0.25">
      <c r="A364" s="3">
        <f>RSI!A364</f>
        <v>42531</v>
      </c>
      <c r="B364" s="2">
        <f>RSI!B364</f>
        <v>5.62</v>
      </c>
      <c r="C364" s="2">
        <f>RSI!I364</f>
        <v>16.452291312288551</v>
      </c>
      <c r="D364" s="2">
        <f>MACD!E364</f>
        <v>0.18113346272284758</v>
      </c>
      <c r="E364" s="2">
        <f>MACD!F364</f>
        <v>7.6623941286148051E-2</v>
      </c>
      <c r="F364" s="2">
        <f>'Moving Avg'!D364</f>
        <v>5.8500000000000005</v>
      </c>
      <c r="G364" s="2">
        <f>'Moving Avg'!F364</f>
        <v>6.1160999999999985</v>
      </c>
      <c r="H364" s="2">
        <f>'Moving Avg'!G364</f>
        <v>6.1633400000000007</v>
      </c>
      <c r="I364" s="2">
        <f>'Moving Avg'!H364</f>
        <v>6.3922900000000134</v>
      </c>
      <c r="J364" s="5" t="str">
        <f>OBV!F364</f>
        <v>BEARISH</v>
      </c>
      <c r="K364" s="5" t="str">
        <f>OBV!G364</f>
        <v>WEAK</v>
      </c>
      <c r="L364" s="5" t="str">
        <f>OBV!H364</f>
        <v>CONFIRMED BEARISH</v>
      </c>
      <c r="M364" s="7">
        <f t="shared" si="50"/>
        <v>50</v>
      </c>
      <c r="N364" s="7">
        <f t="shared" si="51"/>
        <v>0</v>
      </c>
      <c r="O364" s="7">
        <f t="shared" si="52"/>
        <v>0</v>
      </c>
      <c r="P364" s="7">
        <f t="shared" si="53"/>
        <v>0</v>
      </c>
      <c r="Q364" s="8">
        <f t="shared" si="54"/>
        <v>17.5</v>
      </c>
      <c r="R364" s="8">
        <f t="shared" si="55"/>
        <v>10</v>
      </c>
      <c r="S364" s="8">
        <f t="shared" si="56"/>
        <v>7.5</v>
      </c>
      <c r="T364" s="8">
        <f t="shared" si="57"/>
        <v>12.5</v>
      </c>
      <c r="U364" s="7">
        <f t="shared" si="58"/>
        <v>11.666666666666666</v>
      </c>
      <c r="V364" s="7">
        <f t="shared" si="59"/>
        <v>11.875</v>
      </c>
    </row>
    <row r="365" spans="1:22" ht="13.5" x14ac:dyDescent="0.25">
      <c r="A365" s="3">
        <f>RSI!A365</f>
        <v>42534</v>
      </c>
      <c r="B365" s="2">
        <f>RSI!B365</f>
        <v>5.62</v>
      </c>
      <c r="C365" s="2">
        <f>RSI!I365</f>
        <v>16.452291312288551</v>
      </c>
      <c r="D365" s="2">
        <f>MACD!E365</f>
        <v>0.18749528570264484</v>
      </c>
      <c r="E365" s="2">
        <f>MACD!F365</f>
        <v>9.8798210169447426E-2</v>
      </c>
      <c r="F365" s="2">
        <f>'Moving Avg'!D365</f>
        <v>5.7682000000000002</v>
      </c>
      <c r="G365" s="2">
        <f>'Moving Avg'!F365</f>
        <v>6.0874999999999995</v>
      </c>
      <c r="H365" s="2">
        <f>'Moving Avg'!G365</f>
        <v>6.1516000000000011</v>
      </c>
      <c r="I365" s="2">
        <f>'Moving Avg'!H365</f>
        <v>6.3849550000000121</v>
      </c>
      <c r="J365" s="5" t="str">
        <f>OBV!F365</f>
        <v>BEARISH</v>
      </c>
      <c r="K365" s="5" t="str">
        <f>OBV!G365</f>
        <v>WEAK</v>
      </c>
      <c r="L365" s="5" t="str">
        <f>OBV!H365</f>
        <v>CONFIRMED BEARISH</v>
      </c>
      <c r="M365" s="7">
        <f t="shared" si="50"/>
        <v>50</v>
      </c>
      <c r="N365" s="7">
        <f t="shared" si="51"/>
        <v>0</v>
      </c>
      <c r="O365" s="7">
        <f t="shared" si="52"/>
        <v>0</v>
      </c>
      <c r="P365" s="7">
        <f t="shared" si="53"/>
        <v>0</v>
      </c>
      <c r="Q365" s="8">
        <f t="shared" si="54"/>
        <v>17.5</v>
      </c>
      <c r="R365" s="8">
        <f t="shared" si="55"/>
        <v>10</v>
      </c>
      <c r="S365" s="8">
        <f t="shared" si="56"/>
        <v>7.5</v>
      </c>
      <c r="T365" s="8">
        <f t="shared" si="57"/>
        <v>12.5</v>
      </c>
      <c r="U365" s="7">
        <f t="shared" si="58"/>
        <v>11.666666666666666</v>
      </c>
      <c r="V365" s="7">
        <f t="shared" si="59"/>
        <v>11.875</v>
      </c>
    </row>
    <row r="366" spans="1:22" ht="13.5" x14ac:dyDescent="0.25">
      <c r="A366" s="3">
        <f>RSI!A366</f>
        <v>42535</v>
      </c>
      <c r="B366" s="2">
        <f>RSI!B366</f>
        <v>5.7889999999999997</v>
      </c>
      <c r="C366" s="2">
        <f>RSI!I366</f>
        <v>33.889647694915553</v>
      </c>
      <c r="D366" s="2">
        <f>MACD!E366</f>
        <v>0.18383579902638747</v>
      </c>
      <c r="E366" s="2">
        <f>MACD!F366</f>
        <v>0.11580572794083543</v>
      </c>
      <c r="F366" s="2">
        <f>'Moving Avg'!D366</f>
        <v>5.7202000000000002</v>
      </c>
      <c r="G366" s="2">
        <f>'Moving Avg'!F366</f>
        <v>6.0673499999999994</v>
      </c>
      <c r="H366" s="2">
        <f>'Moving Avg'!G366</f>
        <v>6.1434400000000018</v>
      </c>
      <c r="I366" s="2">
        <f>'Moving Avg'!H366</f>
        <v>6.3784650000000109</v>
      </c>
      <c r="J366" s="5" t="str">
        <f>OBV!F366</f>
        <v>BEARISH</v>
      </c>
      <c r="K366" s="5" t="str">
        <f>OBV!G366</f>
        <v>WEAK</v>
      </c>
      <c r="L366" s="5" t="str">
        <f>OBV!H366</f>
        <v>CONFIRMED BEARISH</v>
      </c>
      <c r="M366" s="7">
        <f t="shared" si="50"/>
        <v>25</v>
      </c>
      <c r="N366" s="7">
        <f t="shared" si="51"/>
        <v>0</v>
      </c>
      <c r="O366" s="7">
        <f t="shared" si="52"/>
        <v>0</v>
      </c>
      <c r="P366" s="7">
        <f t="shared" si="53"/>
        <v>0</v>
      </c>
      <c r="Q366" s="8">
        <f t="shared" si="54"/>
        <v>8.75</v>
      </c>
      <c r="R366" s="8">
        <f t="shared" si="55"/>
        <v>5</v>
      </c>
      <c r="S366" s="8">
        <f t="shared" si="56"/>
        <v>3.75</v>
      </c>
      <c r="T366" s="8">
        <f t="shared" si="57"/>
        <v>6.25</v>
      </c>
      <c r="U366" s="7">
        <f t="shared" si="58"/>
        <v>5.833333333333333</v>
      </c>
      <c r="V366" s="7">
        <f t="shared" si="59"/>
        <v>5.9375</v>
      </c>
    </row>
    <row r="367" spans="1:22" ht="13.5" x14ac:dyDescent="0.25">
      <c r="A367" s="3">
        <f>RSI!A367</f>
        <v>42536</v>
      </c>
      <c r="B367" s="2">
        <f>RSI!B367</f>
        <v>5.9569999999999999</v>
      </c>
      <c r="C367" s="2">
        <f>RSI!I367</f>
        <v>45.963379859579348</v>
      </c>
      <c r="D367" s="2">
        <f>MACD!E367</f>
        <v>0.17687938298058636</v>
      </c>
      <c r="E367" s="2">
        <f>MACD!F367</f>
        <v>0.12802045894878564</v>
      </c>
      <c r="F367" s="2">
        <f>'Moving Avg'!D367</f>
        <v>5.7416</v>
      </c>
      <c r="G367" s="2">
        <f>'Moving Avg'!F367</f>
        <v>6.0586499999999983</v>
      </c>
      <c r="H367" s="2">
        <f>'Moving Avg'!G367</f>
        <v>6.1385400000000017</v>
      </c>
      <c r="I367" s="2">
        <f>'Moving Avg'!H367</f>
        <v>6.3731100000000103</v>
      </c>
      <c r="J367" s="5" t="str">
        <f>OBV!F367</f>
        <v>BULLISH</v>
      </c>
      <c r="K367" s="5" t="str">
        <f>OBV!G367</f>
        <v>NEUTRAL</v>
      </c>
      <c r="L367" s="5" t="str">
        <f>OBV!H367</f>
        <v>CONFIRMED BULLISH</v>
      </c>
      <c r="M367" s="7">
        <f t="shared" si="50"/>
        <v>25</v>
      </c>
      <c r="N367" s="7">
        <f t="shared" si="51"/>
        <v>0</v>
      </c>
      <c r="O367" s="7">
        <f t="shared" si="52"/>
        <v>0</v>
      </c>
      <c r="P367" s="7">
        <f t="shared" si="53"/>
        <v>83.5</v>
      </c>
      <c r="Q367" s="8">
        <f t="shared" si="54"/>
        <v>21.274999999999999</v>
      </c>
      <c r="R367" s="8">
        <f t="shared" si="55"/>
        <v>25.875</v>
      </c>
      <c r="S367" s="8">
        <f t="shared" si="56"/>
        <v>41.325000000000003</v>
      </c>
      <c r="T367" s="8">
        <f t="shared" si="57"/>
        <v>27.125</v>
      </c>
      <c r="U367" s="7">
        <f t="shared" si="58"/>
        <v>29.491666666666664</v>
      </c>
      <c r="V367" s="7">
        <f t="shared" si="59"/>
        <v>28.9</v>
      </c>
    </row>
    <row r="368" spans="1:22" ht="13.5" x14ac:dyDescent="0.25">
      <c r="A368" s="3">
        <f>RSI!A368</f>
        <v>42537</v>
      </c>
      <c r="B368" s="2">
        <f>RSI!B368</f>
        <v>6.0289999999999999</v>
      </c>
      <c r="C368" s="2">
        <f>RSI!I368</f>
        <v>50.164086804344251</v>
      </c>
      <c r="D368" s="2">
        <f>MACD!E368</f>
        <v>0.16606305265432564</v>
      </c>
      <c r="E368" s="2">
        <f>MACD!F368</f>
        <v>0.13562897768989365</v>
      </c>
      <c r="F368" s="2">
        <f>'Moving Avg'!D368</f>
        <v>5.8029999999999999</v>
      </c>
      <c r="G368" s="2">
        <f>'Moving Avg'!F368</f>
        <v>6.0443499999999997</v>
      </c>
      <c r="H368" s="2">
        <f>'Moving Avg'!G368</f>
        <v>6.1351800000000019</v>
      </c>
      <c r="I368" s="2">
        <f>'Moving Avg'!H368</f>
        <v>6.3681150000000102</v>
      </c>
      <c r="J368" s="5" t="str">
        <f>OBV!F368</f>
        <v>BULLISH</v>
      </c>
      <c r="K368" s="5" t="str">
        <f>OBV!G368</f>
        <v>STRONG</v>
      </c>
      <c r="L368" s="5" t="str">
        <f>OBV!H368</f>
        <v>CONFIRMED BULLISH</v>
      </c>
      <c r="M368" s="7">
        <f t="shared" si="50"/>
        <v>25</v>
      </c>
      <c r="N368" s="7">
        <f t="shared" si="51"/>
        <v>0</v>
      </c>
      <c r="O368" s="7">
        <f t="shared" si="52"/>
        <v>0</v>
      </c>
      <c r="P368" s="7">
        <f t="shared" si="53"/>
        <v>100</v>
      </c>
      <c r="Q368" s="8">
        <f t="shared" si="54"/>
        <v>23.75</v>
      </c>
      <c r="R368" s="8">
        <f t="shared" si="55"/>
        <v>30</v>
      </c>
      <c r="S368" s="8">
        <f t="shared" si="56"/>
        <v>48.75</v>
      </c>
      <c r="T368" s="8">
        <f t="shared" si="57"/>
        <v>31.25</v>
      </c>
      <c r="U368" s="7">
        <f t="shared" si="58"/>
        <v>34.166666666666664</v>
      </c>
      <c r="V368" s="7">
        <f t="shared" si="59"/>
        <v>33.4375</v>
      </c>
    </row>
    <row r="369" spans="1:22" ht="13.5" x14ac:dyDescent="0.25">
      <c r="A369" s="3">
        <f>RSI!A369</f>
        <v>42538</v>
      </c>
      <c r="B369" s="2">
        <f>RSI!B369</f>
        <v>6.0289999999999999</v>
      </c>
      <c r="C369" s="2">
        <f>RSI!I369</f>
        <v>50.164086804344251</v>
      </c>
      <c r="D369" s="2">
        <f>MACD!E369</f>
        <v>0.14116634880720547</v>
      </c>
      <c r="E369" s="2">
        <f>MACD!F369</f>
        <v>0.13673645191335604</v>
      </c>
      <c r="F369" s="2">
        <f>'Moving Avg'!D369</f>
        <v>5.8848000000000003</v>
      </c>
      <c r="G369" s="2">
        <f>'Moving Avg'!F369</f>
        <v>6.0300499999999992</v>
      </c>
      <c r="H369" s="2">
        <f>'Moving Avg'!G369</f>
        <v>6.1316200000000016</v>
      </c>
      <c r="I369" s="2">
        <f>'Moving Avg'!H369</f>
        <v>6.3631200000000101</v>
      </c>
      <c r="J369" s="5" t="str">
        <f>OBV!F369</f>
        <v>BULLISH</v>
      </c>
      <c r="K369" s="5" t="str">
        <f>OBV!G369</f>
        <v>STRONG</v>
      </c>
      <c r="L369" s="5" t="str">
        <f>OBV!H369</f>
        <v>CONFIRMED BULLISH</v>
      </c>
      <c r="M369" s="7">
        <f t="shared" si="50"/>
        <v>25</v>
      </c>
      <c r="N369" s="7">
        <f t="shared" si="51"/>
        <v>0</v>
      </c>
      <c r="O369" s="7">
        <f t="shared" si="52"/>
        <v>0</v>
      </c>
      <c r="P369" s="7">
        <f t="shared" si="53"/>
        <v>100</v>
      </c>
      <c r="Q369" s="8">
        <f t="shared" si="54"/>
        <v>23.75</v>
      </c>
      <c r="R369" s="8">
        <f t="shared" si="55"/>
        <v>30</v>
      </c>
      <c r="S369" s="8">
        <f t="shared" si="56"/>
        <v>48.75</v>
      </c>
      <c r="T369" s="8">
        <f t="shared" si="57"/>
        <v>31.25</v>
      </c>
      <c r="U369" s="7">
        <f t="shared" si="58"/>
        <v>34.166666666666664</v>
      </c>
      <c r="V369" s="7">
        <f t="shared" si="59"/>
        <v>33.4375</v>
      </c>
    </row>
    <row r="370" spans="1:22" ht="13.5" x14ac:dyDescent="0.25">
      <c r="A370" s="3">
        <f>RSI!A370</f>
        <v>42541</v>
      </c>
      <c r="B370" s="2">
        <f>RSI!B370</f>
        <v>6.0289999999999999</v>
      </c>
      <c r="C370" s="2">
        <f>RSI!I370</f>
        <v>50.164086804344251</v>
      </c>
      <c r="D370" s="2">
        <f>MACD!E370</f>
        <v>0.12005165093487857</v>
      </c>
      <c r="E370" s="2">
        <f>MACD!F370</f>
        <v>0.13339949171766055</v>
      </c>
      <c r="F370" s="2">
        <f>'Moving Avg'!D370</f>
        <v>5.9665999999999997</v>
      </c>
      <c r="G370" s="2">
        <f>'Moving Avg'!F370</f>
        <v>6.0157499999999988</v>
      </c>
      <c r="H370" s="2">
        <f>'Moving Avg'!G370</f>
        <v>6.1280600000000005</v>
      </c>
      <c r="I370" s="2">
        <f>'Moving Avg'!H370</f>
        <v>6.3580750000000101</v>
      </c>
      <c r="J370" s="5" t="str">
        <f>OBV!F370</f>
        <v>BULLISH</v>
      </c>
      <c r="K370" s="5" t="str">
        <f>OBV!G370</f>
        <v>STRONG</v>
      </c>
      <c r="L370" s="5" t="str">
        <f>OBV!H370</f>
        <v>CONFIRMED BULLISH</v>
      </c>
      <c r="M370" s="7">
        <f t="shared" si="50"/>
        <v>25</v>
      </c>
      <c r="N370" s="7">
        <f t="shared" si="51"/>
        <v>45</v>
      </c>
      <c r="O370" s="7">
        <f t="shared" si="52"/>
        <v>0</v>
      </c>
      <c r="P370" s="7">
        <f t="shared" si="53"/>
        <v>100</v>
      </c>
      <c r="Q370" s="8">
        <f t="shared" si="54"/>
        <v>39.5</v>
      </c>
      <c r="R370" s="8">
        <f t="shared" si="55"/>
        <v>39</v>
      </c>
      <c r="S370" s="8">
        <f t="shared" si="56"/>
        <v>55.5</v>
      </c>
      <c r="T370" s="8">
        <f t="shared" si="57"/>
        <v>42.5</v>
      </c>
      <c r="U370" s="7">
        <f t="shared" si="58"/>
        <v>44.666666666666664</v>
      </c>
      <c r="V370" s="7">
        <f t="shared" si="59"/>
        <v>44.125</v>
      </c>
    </row>
    <row r="371" spans="1:22" ht="13.5" x14ac:dyDescent="0.25">
      <c r="A371" s="3">
        <f>RSI!A371</f>
        <v>42542</v>
      </c>
      <c r="B371" s="2">
        <f>RSI!B371</f>
        <v>6.024</v>
      </c>
      <c r="C371" s="2">
        <f>RSI!I371</f>
        <v>49.828117004040436</v>
      </c>
      <c r="D371" s="2">
        <f>MACD!E371</f>
        <v>0.10251105686470829</v>
      </c>
      <c r="E371" s="2">
        <f>MACD!F371</f>
        <v>0.12722180474707012</v>
      </c>
      <c r="F371" s="2">
        <f>'Moving Avg'!D371</f>
        <v>6.0136000000000003</v>
      </c>
      <c r="G371" s="2">
        <f>'Moving Avg'!F371</f>
        <v>6.0022499999999983</v>
      </c>
      <c r="H371" s="2">
        <f>'Moving Avg'!G371</f>
        <v>6.1240800000000002</v>
      </c>
      <c r="I371" s="2">
        <f>'Moving Avg'!H371</f>
        <v>6.3530050000000093</v>
      </c>
      <c r="J371" s="5" t="str">
        <f>OBV!F371</f>
        <v>BULLISH</v>
      </c>
      <c r="K371" s="5" t="str">
        <f>OBV!G371</f>
        <v>STRONG</v>
      </c>
      <c r="L371" s="5" t="str">
        <f>OBV!H371</f>
        <v>CONFIRMED BULLISH</v>
      </c>
      <c r="M371" s="7">
        <f t="shared" si="50"/>
        <v>25</v>
      </c>
      <c r="N371" s="7">
        <f t="shared" si="51"/>
        <v>100</v>
      </c>
      <c r="O371" s="7">
        <f t="shared" si="52"/>
        <v>0</v>
      </c>
      <c r="P371" s="7">
        <f t="shared" si="53"/>
        <v>100</v>
      </c>
      <c r="Q371" s="8">
        <f t="shared" si="54"/>
        <v>58.75</v>
      </c>
      <c r="R371" s="8">
        <f t="shared" si="55"/>
        <v>50</v>
      </c>
      <c r="S371" s="8">
        <f t="shared" si="56"/>
        <v>63.75</v>
      </c>
      <c r="T371" s="8">
        <f t="shared" si="57"/>
        <v>56.25</v>
      </c>
      <c r="U371" s="7">
        <f t="shared" si="58"/>
        <v>57.5</v>
      </c>
      <c r="V371" s="7">
        <f t="shared" si="59"/>
        <v>57.1875</v>
      </c>
    </row>
    <row r="372" spans="1:22" ht="13.5" x14ac:dyDescent="0.25">
      <c r="A372" s="3">
        <f>RSI!A372</f>
        <v>42543</v>
      </c>
      <c r="B372" s="2">
        <f>RSI!B372</f>
        <v>6.024</v>
      </c>
      <c r="C372" s="2">
        <f>RSI!I372</f>
        <v>49.828117004040429</v>
      </c>
      <c r="D372" s="2">
        <f>MACD!E372</f>
        <v>6.011872752922276E-2</v>
      </c>
      <c r="E372" s="2">
        <f>MACD!F372</f>
        <v>0.11380118930350065</v>
      </c>
      <c r="F372" s="2">
        <f>'Moving Avg'!D372</f>
        <v>6.0270000000000001</v>
      </c>
      <c r="G372" s="2">
        <f>'Moving Avg'!F372</f>
        <v>5.9887499999999996</v>
      </c>
      <c r="H372" s="2">
        <f>'Moving Avg'!G372</f>
        <v>6.120000000000001</v>
      </c>
      <c r="I372" s="2">
        <f>'Moving Avg'!H372</f>
        <v>6.3480350000000074</v>
      </c>
      <c r="J372" s="5" t="str">
        <f>OBV!F372</f>
        <v>BULLISH</v>
      </c>
      <c r="K372" s="5" t="str">
        <f>OBV!G372</f>
        <v>NEUTRAL</v>
      </c>
      <c r="L372" s="5" t="str">
        <f>OBV!H372</f>
        <v>CONFIRMED BULLISH</v>
      </c>
      <c r="M372" s="7">
        <f t="shared" si="50"/>
        <v>25</v>
      </c>
      <c r="N372" s="7">
        <f t="shared" si="51"/>
        <v>100</v>
      </c>
      <c r="O372" s="7">
        <f t="shared" si="52"/>
        <v>0</v>
      </c>
      <c r="P372" s="7">
        <f t="shared" si="53"/>
        <v>83.5</v>
      </c>
      <c r="Q372" s="8">
        <f t="shared" si="54"/>
        <v>56.274999999999999</v>
      </c>
      <c r="R372" s="8">
        <f t="shared" si="55"/>
        <v>45.875</v>
      </c>
      <c r="S372" s="8">
        <f t="shared" si="56"/>
        <v>56.325000000000003</v>
      </c>
      <c r="T372" s="8">
        <f t="shared" si="57"/>
        <v>52.125</v>
      </c>
      <c r="U372" s="7">
        <f t="shared" si="58"/>
        <v>52.82500000000001</v>
      </c>
      <c r="V372" s="7">
        <f t="shared" si="59"/>
        <v>52.650000000000006</v>
      </c>
    </row>
    <row r="373" spans="1:22" ht="13.5" x14ac:dyDescent="0.25">
      <c r="A373" s="3">
        <f>RSI!A373</f>
        <v>42544</v>
      </c>
      <c r="B373" s="2">
        <f>RSI!B373</f>
        <v>6.0289999999999999</v>
      </c>
      <c r="C373" s="2">
        <f>RSI!I373</f>
        <v>50.214819330445295</v>
      </c>
      <c r="D373" s="2">
        <f>MACD!E373</f>
        <v>4.1746663401189821E-3</v>
      </c>
      <c r="E373" s="2">
        <f>MACD!F373</f>
        <v>9.1875884710824321E-2</v>
      </c>
      <c r="F373" s="2">
        <f>'Moving Avg'!D373</f>
        <v>6.0270000000000001</v>
      </c>
      <c r="G373" s="2">
        <f>'Moving Avg'!F373</f>
        <v>5.9754999999999994</v>
      </c>
      <c r="H373" s="2">
        <f>'Moving Avg'!G373</f>
        <v>6.1161200000000004</v>
      </c>
      <c r="I373" s="2">
        <f>'Moving Avg'!H373</f>
        <v>6.3430900000000072</v>
      </c>
      <c r="J373" s="5" t="str">
        <f>OBV!F373</f>
        <v>BULLISH</v>
      </c>
      <c r="K373" s="5" t="str">
        <f>OBV!G373</f>
        <v>NEUTRAL</v>
      </c>
      <c r="L373" s="5" t="str">
        <f>OBV!H373</f>
        <v>NEUTRAL</v>
      </c>
      <c r="M373" s="7">
        <f t="shared" si="50"/>
        <v>25</v>
      </c>
      <c r="N373" s="7">
        <f t="shared" si="51"/>
        <v>100</v>
      </c>
      <c r="O373" s="7">
        <f t="shared" si="52"/>
        <v>0</v>
      </c>
      <c r="P373" s="7">
        <f t="shared" si="53"/>
        <v>49.5</v>
      </c>
      <c r="Q373" s="8">
        <f t="shared" si="54"/>
        <v>51.174999999999997</v>
      </c>
      <c r="R373" s="8">
        <f t="shared" si="55"/>
        <v>37.375</v>
      </c>
      <c r="S373" s="8">
        <f t="shared" si="56"/>
        <v>41.025000000000006</v>
      </c>
      <c r="T373" s="8">
        <f t="shared" si="57"/>
        <v>43.625</v>
      </c>
      <c r="U373" s="7">
        <f t="shared" si="58"/>
        <v>43.191666666666663</v>
      </c>
      <c r="V373" s="7">
        <f t="shared" si="59"/>
        <v>43.3</v>
      </c>
    </row>
    <row r="374" spans="1:22" ht="13.5" x14ac:dyDescent="0.25">
      <c r="A374" s="3">
        <f>RSI!A374</f>
        <v>42545</v>
      </c>
      <c r="B374" s="2">
        <f>RSI!B374</f>
        <v>6.0289999999999999</v>
      </c>
      <c r="C374" s="2">
        <f>RSI!I374</f>
        <v>50.214819330445295</v>
      </c>
      <c r="D374" s="2">
        <f>MACD!E374</f>
        <v>-5.8894608566901319E-2</v>
      </c>
      <c r="E374" s="2">
        <f>MACD!F374</f>
        <v>6.1721786055279192E-2</v>
      </c>
      <c r="F374" s="2">
        <f>'Moving Avg'!D374</f>
        <v>6.0270000000000001</v>
      </c>
      <c r="G374" s="2">
        <f>'Moving Avg'!F374</f>
        <v>5.9632499999999986</v>
      </c>
      <c r="H374" s="2">
        <f>'Moving Avg'!G374</f>
        <v>6.1125600000000011</v>
      </c>
      <c r="I374" s="2">
        <f>'Moving Avg'!H374</f>
        <v>6.3380700000000081</v>
      </c>
      <c r="J374" s="5" t="str">
        <f>OBV!F374</f>
        <v>BULLISH</v>
      </c>
      <c r="K374" s="5" t="str">
        <f>OBV!G374</f>
        <v>NEUTRAL</v>
      </c>
      <c r="L374" s="5" t="str">
        <f>OBV!H374</f>
        <v>NEUTRAL</v>
      </c>
      <c r="M374" s="7">
        <f t="shared" si="50"/>
        <v>25</v>
      </c>
      <c r="N374" s="7">
        <f t="shared" si="51"/>
        <v>100</v>
      </c>
      <c r="O374" s="7">
        <f t="shared" si="52"/>
        <v>0</v>
      </c>
      <c r="P374" s="7">
        <f t="shared" si="53"/>
        <v>49.5</v>
      </c>
      <c r="Q374" s="8">
        <f t="shared" si="54"/>
        <v>51.174999999999997</v>
      </c>
      <c r="R374" s="8">
        <f t="shared" si="55"/>
        <v>37.375</v>
      </c>
      <c r="S374" s="8">
        <f t="shared" si="56"/>
        <v>41.025000000000006</v>
      </c>
      <c r="T374" s="8">
        <f t="shared" si="57"/>
        <v>43.625</v>
      </c>
      <c r="U374" s="7">
        <f t="shared" si="58"/>
        <v>43.191666666666663</v>
      </c>
      <c r="V374" s="7">
        <f t="shared" si="59"/>
        <v>43.3</v>
      </c>
    </row>
    <row r="375" spans="1:22" ht="13.5" x14ac:dyDescent="0.25">
      <c r="A375" s="3">
        <f>RSI!A375</f>
        <v>42548</v>
      </c>
      <c r="B375" s="2">
        <f>RSI!B375</f>
        <v>6.0289999999999999</v>
      </c>
      <c r="C375" s="2">
        <f>RSI!I375</f>
        <v>50.214819330445295</v>
      </c>
      <c r="D375" s="2">
        <f>MACD!E375</f>
        <v>-0.11229766316850487</v>
      </c>
      <c r="E375" s="2">
        <f>MACD!F375</f>
        <v>2.6917896210522384E-2</v>
      </c>
      <c r="F375" s="2">
        <f>'Moving Avg'!D375</f>
        <v>6.0269999999999992</v>
      </c>
      <c r="G375" s="2">
        <f>'Moving Avg'!F375</f>
        <v>5.9606999999999983</v>
      </c>
      <c r="H375" s="2">
        <f>'Moving Avg'!G375</f>
        <v>6.1090000000000009</v>
      </c>
      <c r="I375" s="2">
        <f>'Moving Avg'!H375</f>
        <v>6.3331500000000069</v>
      </c>
      <c r="J375" s="5" t="str">
        <f>OBV!F375</f>
        <v>BULLISH</v>
      </c>
      <c r="K375" s="5" t="str">
        <f>OBV!G375</f>
        <v>NEUTRAL</v>
      </c>
      <c r="L375" s="5" t="str">
        <f>OBV!H375</f>
        <v>NEUTRAL</v>
      </c>
      <c r="M375" s="7">
        <f t="shared" si="50"/>
        <v>25</v>
      </c>
      <c r="N375" s="7">
        <f t="shared" si="51"/>
        <v>100</v>
      </c>
      <c r="O375" s="7">
        <f t="shared" si="52"/>
        <v>0</v>
      </c>
      <c r="P375" s="7">
        <f t="shared" si="53"/>
        <v>49.5</v>
      </c>
      <c r="Q375" s="8">
        <f t="shared" si="54"/>
        <v>51.174999999999997</v>
      </c>
      <c r="R375" s="8">
        <f t="shared" si="55"/>
        <v>37.375</v>
      </c>
      <c r="S375" s="8">
        <f t="shared" si="56"/>
        <v>41.025000000000006</v>
      </c>
      <c r="T375" s="8">
        <f t="shared" si="57"/>
        <v>43.625</v>
      </c>
      <c r="U375" s="7">
        <f t="shared" si="58"/>
        <v>43.191666666666663</v>
      </c>
      <c r="V375" s="7">
        <f t="shared" si="59"/>
        <v>43.3</v>
      </c>
    </row>
    <row r="376" spans="1:22" ht="13.5" x14ac:dyDescent="0.25">
      <c r="A376" s="3">
        <f>RSI!A376</f>
        <v>42549</v>
      </c>
      <c r="B376" s="2">
        <f>RSI!B376</f>
        <v>6.0289999999999999</v>
      </c>
      <c r="C376" s="2">
        <f>RSI!I376</f>
        <v>50.214819330445309</v>
      </c>
      <c r="D376" s="2">
        <f>MACD!E376</f>
        <v>-0.13151888642425202</v>
      </c>
      <c r="E376" s="2">
        <f>MACD!F376</f>
        <v>-4.7694603164324979E-3</v>
      </c>
      <c r="F376" s="2">
        <f>'Moving Avg'!D376</f>
        <v>6.0280000000000005</v>
      </c>
      <c r="G376" s="2">
        <f>'Moving Avg'!F376</f>
        <v>5.9578999999999986</v>
      </c>
      <c r="H376" s="2">
        <f>'Moving Avg'!G376</f>
        <v>6.1054400000000006</v>
      </c>
      <c r="I376" s="2">
        <f>'Moving Avg'!H376</f>
        <v>6.3282300000000076</v>
      </c>
      <c r="J376" s="5" t="str">
        <f>OBV!F376</f>
        <v>BULLISH</v>
      </c>
      <c r="K376" s="5" t="str">
        <f>OBV!G376</f>
        <v>STRONG</v>
      </c>
      <c r="L376" s="5" t="str">
        <f>OBV!H376</f>
        <v>CONFIRMED BULLISH</v>
      </c>
      <c r="M376" s="7">
        <f t="shared" si="50"/>
        <v>25</v>
      </c>
      <c r="N376" s="7">
        <f t="shared" si="51"/>
        <v>100</v>
      </c>
      <c r="O376" s="7">
        <f t="shared" si="52"/>
        <v>0</v>
      </c>
      <c r="P376" s="7">
        <f t="shared" si="53"/>
        <v>100</v>
      </c>
      <c r="Q376" s="8">
        <f t="shared" si="54"/>
        <v>58.75</v>
      </c>
      <c r="R376" s="8">
        <f t="shared" si="55"/>
        <v>50</v>
      </c>
      <c r="S376" s="8">
        <f t="shared" si="56"/>
        <v>63.75</v>
      </c>
      <c r="T376" s="8">
        <f t="shared" si="57"/>
        <v>56.25</v>
      </c>
      <c r="U376" s="7">
        <f t="shared" si="58"/>
        <v>57.5</v>
      </c>
      <c r="V376" s="7">
        <f t="shared" si="59"/>
        <v>57.1875</v>
      </c>
    </row>
    <row r="377" spans="1:22" ht="13.5" x14ac:dyDescent="0.25">
      <c r="A377" s="3">
        <f>RSI!A377</f>
        <v>42550</v>
      </c>
      <c r="B377" s="2">
        <f>RSI!B377</f>
        <v>6.0289999999999999</v>
      </c>
      <c r="C377" s="2">
        <f>RSI!I377</f>
        <v>50.214819330445295</v>
      </c>
      <c r="D377" s="2">
        <f>MACD!E377</f>
        <v>-0.12196834753431762</v>
      </c>
      <c r="E377" s="2">
        <f>MACD!F377</f>
        <v>-2.8209237760009526E-2</v>
      </c>
      <c r="F377" s="2">
        <f>'Moving Avg'!D377</f>
        <v>6.0289999999999999</v>
      </c>
      <c r="G377" s="2">
        <f>'Moving Avg'!F377</f>
        <v>5.9527999999999981</v>
      </c>
      <c r="H377" s="2">
        <f>'Moving Avg'!G377</f>
        <v>6.1018800000000013</v>
      </c>
      <c r="I377" s="2">
        <f>'Moving Avg'!H377</f>
        <v>6.3233100000000055</v>
      </c>
      <c r="J377" s="5" t="str">
        <f>OBV!F377</f>
        <v>BULLISH</v>
      </c>
      <c r="K377" s="5" t="str">
        <f>OBV!G377</f>
        <v>STRONG</v>
      </c>
      <c r="L377" s="5" t="str">
        <f>OBV!H377</f>
        <v>CONFIRMED BULLISH</v>
      </c>
      <c r="M377" s="7">
        <f t="shared" si="50"/>
        <v>25</v>
      </c>
      <c r="N377" s="7">
        <f t="shared" si="51"/>
        <v>100</v>
      </c>
      <c r="O377" s="7">
        <f t="shared" si="52"/>
        <v>0</v>
      </c>
      <c r="P377" s="7">
        <f t="shared" si="53"/>
        <v>100</v>
      </c>
      <c r="Q377" s="8">
        <f t="shared" si="54"/>
        <v>58.75</v>
      </c>
      <c r="R377" s="8">
        <f t="shared" si="55"/>
        <v>50</v>
      </c>
      <c r="S377" s="8">
        <f t="shared" si="56"/>
        <v>63.75</v>
      </c>
      <c r="T377" s="8">
        <f t="shared" si="57"/>
        <v>56.25</v>
      </c>
      <c r="U377" s="7">
        <f t="shared" si="58"/>
        <v>57.5</v>
      </c>
      <c r="V377" s="7">
        <f t="shared" si="59"/>
        <v>57.1875</v>
      </c>
    </row>
    <row r="378" spans="1:22" ht="13.5" x14ac:dyDescent="0.25">
      <c r="A378" s="3">
        <f>RSI!A378</f>
        <v>42551</v>
      </c>
      <c r="B378" s="2">
        <f>RSI!B378</f>
        <v>6.0289999999999999</v>
      </c>
      <c r="C378" s="2">
        <f>RSI!I378</f>
        <v>50.214819330445295</v>
      </c>
      <c r="D378" s="2">
        <f>MACD!E378</f>
        <v>-0.10283936866004684</v>
      </c>
      <c r="E378" s="2">
        <f>MACD!F378</f>
        <v>-4.3135263940016988E-2</v>
      </c>
      <c r="F378" s="2">
        <f>'Moving Avg'!D378</f>
        <v>6.0289999999999999</v>
      </c>
      <c r="G378" s="2">
        <f>'Moving Avg'!F378</f>
        <v>5.9476999999999984</v>
      </c>
      <c r="H378" s="2">
        <f>'Moving Avg'!G378</f>
        <v>6.0983200000000011</v>
      </c>
      <c r="I378" s="2">
        <f>'Moving Avg'!H378</f>
        <v>6.3183900000000062</v>
      </c>
      <c r="J378" s="5" t="str">
        <f>OBV!F378</f>
        <v>NEUTRAL</v>
      </c>
      <c r="K378" s="5" t="str">
        <f>OBV!G378</f>
        <v>NEUTRAL</v>
      </c>
      <c r="L378" s="5" t="str">
        <f>OBV!H378</f>
        <v>NEUTRAL</v>
      </c>
      <c r="M378" s="7">
        <f t="shared" si="50"/>
        <v>25</v>
      </c>
      <c r="N378" s="7">
        <f t="shared" si="51"/>
        <v>100</v>
      </c>
      <c r="O378" s="7">
        <f t="shared" si="52"/>
        <v>0</v>
      </c>
      <c r="P378" s="7">
        <f t="shared" si="53"/>
        <v>33</v>
      </c>
      <c r="Q378" s="8">
        <f t="shared" si="54"/>
        <v>48.7</v>
      </c>
      <c r="R378" s="8">
        <f t="shared" si="55"/>
        <v>33.25</v>
      </c>
      <c r="S378" s="8">
        <f t="shared" si="56"/>
        <v>33.6</v>
      </c>
      <c r="T378" s="8">
        <f t="shared" si="57"/>
        <v>39.5</v>
      </c>
      <c r="U378" s="7">
        <f t="shared" si="58"/>
        <v>38.516666666666673</v>
      </c>
      <c r="V378" s="7">
        <f t="shared" si="59"/>
        <v>38.762500000000003</v>
      </c>
    </row>
    <row r="379" spans="1:22" ht="13.5" x14ac:dyDescent="0.25">
      <c r="A379" s="3">
        <f>RSI!A379</f>
        <v>42552</v>
      </c>
      <c r="B379" s="2">
        <f>RSI!B379</f>
        <v>6.0289999999999999</v>
      </c>
      <c r="C379" s="2">
        <f>RSI!I379</f>
        <v>50.214819330445309</v>
      </c>
      <c r="D379" s="2">
        <f>MACD!E379</f>
        <v>-8.6680318332226669E-2</v>
      </c>
      <c r="E379" s="2">
        <f>MACD!F379</f>
        <v>-5.1844274818458928E-2</v>
      </c>
      <c r="F379" s="2">
        <f>'Moving Avg'!D379</f>
        <v>6.0289999999999999</v>
      </c>
      <c r="G379" s="2">
        <f>'Moving Avg'!F379</f>
        <v>5.9476999999999993</v>
      </c>
      <c r="H379" s="2">
        <f>'Moving Avg'!G379</f>
        <v>6.0948599999999997</v>
      </c>
      <c r="I379" s="2">
        <f>'Moving Avg'!H379</f>
        <v>6.313515000000006</v>
      </c>
      <c r="J379" s="5" t="str">
        <f>OBV!F379</f>
        <v>NEUTRAL</v>
      </c>
      <c r="K379" s="5" t="str">
        <f>OBV!G379</f>
        <v>NEUTRAL</v>
      </c>
      <c r="L379" s="5" t="str">
        <f>OBV!H379</f>
        <v>NEUTRAL</v>
      </c>
      <c r="M379" s="7">
        <f t="shared" si="50"/>
        <v>25</v>
      </c>
      <c r="N379" s="7">
        <f t="shared" si="51"/>
        <v>100</v>
      </c>
      <c r="O379" s="7">
        <f t="shared" si="52"/>
        <v>0</v>
      </c>
      <c r="P379" s="7">
        <f t="shared" si="53"/>
        <v>33</v>
      </c>
      <c r="Q379" s="8">
        <f t="shared" si="54"/>
        <v>48.7</v>
      </c>
      <c r="R379" s="8">
        <f t="shared" si="55"/>
        <v>33.25</v>
      </c>
      <c r="S379" s="8">
        <f t="shared" si="56"/>
        <v>33.6</v>
      </c>
      <c r="T379" s="8">
        <f t="shared" si="57"/>
        <v>39.5</v>
      </c>
      <c r="U379" s="7">
        <f t="shared" si="58"/>
        <v>38.516666666666673</v>
      </c>
      <c r="V379" s="7">
        <f t="shared" si="59"/>
        <v>38.762500000000003</v>
      </c>
    </row>
    <row r="380" spans="1:22" ht="13.5" x14ac:dyDescent="0.25">
      <c r="A380" s="3">
        <f>RSI!A380</f>
        <v>42555</v>
      </c>
      <c r="B380" s="2">
        <f>RSI!B380</f>
        <v>5.9779999999999998</v>
      </c>
      <c r="C380" s="2">
        <f>RSI!I380</f>
        <v>44.356576630881406</v>
      </c>
      <c r="D380" s="2">
        <f>MACD!E380</f>
        <v>-6.9254506043112229E-2</v>
      </c>
      <c r="E380" s="2">
        <f>MACD!F380</f>
        <v>-5.532632106338959E-2</v>
      </c>
      <c r="F380" s="2">
        <f>'Moving Avg'!D380</f>
        <v>6.0188000000000006</v>
      </c>
      <c r="G380" s="2">
        <f>'Moving Avg'!F380</f>
        <v>5.9451499999999982</v>
      </c>
      <c r="H380" s="2">
        <f>'Moving Avg'!G380</f>
        <v>6.0903799999999997</v>
      </c>
      <c r="I380" s="2">
        <f>'Moving Avg'!H380</f>
        <v>6.3083850000000066</v>
      </c>
      <c r="J380" s="5" t="str">
        <f>OBV!F380</f>
        <v>BEARISH</v>
      </c>
      <c r="K380" s="5" t="str">
        <f>OBV!G380</f>
        <v>WEAK</v>
      </c>
      <c r="L380" s="5" t="str">
        <f>OBV!H380</f>
        <v>CONFIRMED BEARISH</v>
      </c>
      <c r="M380" s="7">
        <f t="shared" si="50"/>
        <v>25</v>
      </c>
      <c r="N380" s="7">
        <f t="shared" si="51"/>
        <v>45</v>
      </c>
      <c r="O380" s="7">
        <f t="shared" si="52"/>
        <v>0</v>
      </c>
      <c r="P380" s="7">
        <f t="shared" si="53"/>
        <v>0</v>
      </c>
      <c r="Q380" s="8">
        <f t="shared" si="54"/>
        <v>24.5</v>
      </c>
      <c r="R380" s="8">
        <f t="shared" si="55"/>
        <v>14</v>
      </c>
      <c r="S380" s="8">
        <f t="shared" si="56"/>
        <v>10.5</v>
      </c>
      <c r="T380" s="8">
        <f t="shared" si="57"/>
        <v>17.5</v>
      </c>
      <c r="U380" s="7">
        <f t="shared" si="58"/>
        <v>16.333333333333332</v>
      </c>
      <c r="V380" s="7">
        <f t="shared" si="59"/>
        <v>16.625</v>
      </c>
    </row>
    <row r="381" spans="1:22" ht="13.5" x14ac:dyDescent="0.25">
      <c r="A381" s="3">
        <f>RSI!A381</f>
        <v>42559</v>
      </c>
      <c r="B381" s="2">
        <f>RSI!B381</f>
        <v>5.875</v>
      </c>
      <c r="C381" s="2">
        <f>RSI!I381</f>
        <v>35.37943494177668</v>
      </c>
      <c r="D381" s="2">
        <f>MACD!E381</f>
        <v>-4.7370983525508947E-2</v>
      </c>
      <c r="E381" s="2">
        <f>MACD!F381</f>
        <v>-5.3735253555813461E-2</v>
      </c>
      <c r="F381" s="2">
        <f>'Moving Avg'!D381</f>
        <v>5.9879999999999995</v>
      </c>
      <c r="G381" s="2">
        <f>'Moving Avg'!F381</f>
        <v>5.9374499999999983</v>
      </c>
      <c r="H381" s="2">
        <f>'Moving Avg'!G381</f>
        <v>6.0838400000000004</v>
      </c>
      <c r="I381" s="2">
        <f>'Moving Avg'!H381</f>
        <v>6.3027400000000071</v>
      </c>
      <c r="J381" s="5" t="str">
        <f>OBV!F381</f>
        <v>BEARISH</v>
      </c>
      <c r="K381" s="5" t="str">
        <f>OBV!G381</f>
        <v>WEAK</v>
      </c>
      <c r="L381" s="5" t="str">
        <f>OBV!H381</f>
        <v>CONFIRMED BEARISH</v>
      </c>
      <c r="M381" s="7">
        <f t="shared" si="50"/>
        <v>25</v>
      </c>
      <c r="N381" s="7">
        <f t="shared" si="51"/>
        <v>0</v>
      </c>
      <c r="O381" s="7">
        <f t="shared" si="52"/>
        <v>0</v>
      </c>
      <c r="P381" s="7">
        <f t="shared" si="53"/>
        <v>0</v>
      </c>
      <c r="Q381" s="8">
        <f t="shared" si="54"/>
        <v>8.75</v>
      </c>
      <c r="R381" s="8">
        <f t="shared" si="55"/>
        <v>5</v>
      </c>
      <c r="S381" s="8">
        <f t="shared" si="56"/>
        <v>3.75</v>
      </c>
      <c r="T381" s="8">
        <f t="shared" si="57"/>
        <v>6.25</v>
      </c>
      <c r="U381" s="7">
        <f t="shared" si="58"/>
        <v>5.833333333333333</v>
      </c>
      <c r="V381" s="7">
        <f t="shared" si="59"/>
        <v>5.9375</v>
      </c>
    </row>
    <row r="382" spans="1:22" ht="13.5" x14ac:dyDescent="0.25">
      <c r="A382" s="3">
        <f>RSI!A382</f>
        <v>42562</v>
      </c>
      <c r="B382" s="2">
        <f>RSI!B382</f>
        <v>5.875</v>
      </c>
      <c r="C382" s="2">
        <f>RSI!I382</f>
        <v>35.37943494177668</v>
      </c>
      <c r="D382" s="2">
        <f>MACD!E382</f>
        <v>-2.7987927609716579E-2</v>
      </c>
      <c r="E382" s="2">
        <f>MACD!F382</f>
        <v>-4.8585788366594086E-2</v>
      </c>
      <c r="F382" s="2">
        <f>'Moving Avg'!D382</f>
        <v>5.9572000000000003</v>
      </c>
      <c r="G382" s="2">
        <f>'Moving Avg'!F382</f>
        <v>5.9386999999999981</v>
      </c>
      <c r="H382" s="2">
        <f>'Moving Avg'!G382</f>
        <v>6.0773000000000001</v>
      </c>
      <c r="I382" s="2">
        <f>'Moving Avg'!H382</f>
        <v>6.298100000000006</v>
      </c>
      <c r="J382" s="5" t="str">
        <f>OBV!F382</f>
        <v>BEARISH</v>
      </c>
      <c r="K382" s="5" t="str">
        <f>OBV!G382</f>
        <v>WEAK</v>
      </c>
      <c r="L382" s="5" t="str">
        <f>OBV!H382</f>
        <v>CONFIRMED BEARISH</v>
      </c>
      <c r="M382" s="7">
        <f t="shared" si="50"/>
        <v>25</v>
      </c>
      <c r="N382" s="7">
        <f t="shared" si="51"/>
        <v>0</v>
      </c>
      <c r="O382" s="7">
        <f t="shared" si="52"/>
        <v>0</v>
      </c>
      <c r="P382" s="7">
        <f t="shared" si="53"/>
        <v>0</v>
      </c>
      <c r="Q382" s="8">
        <f t="shared" si="54"/>
        <v>8.75</v>
      </c>
      <c r="R382" s="8">
        <f t="shared" si="55"/>
        <v>5</v>
      </c>
      <c r="S382" s="8">
        <f t="shared" si="56"/>
        <v>3.75</v>
      </c>
      <c r="T382" s="8">
        <f t="shared" si="57"/>
        <v>6.25</v>
      </c>
      <c r="U382" s="7">
        <f t="shared" si="58"/>
        <v>5.833333333333333</v>
      </c>
      <c r="V382" s="7">
        <f t="shared" si="59"/>
        <v>5.9375</v>
      </c>
    </row>
    <row r="383" spans="1:22" ht="13.5" x14ac:dyDescent="0.25">
      <c r="A383" s="3">
        <f>RSI!A383</f>
        <v>42563</v>
      </c>
      <c r="B383" s="2">
        <f>RSI!B383</f>
        <v>5.875</v>
      </c>
      <c r="C383" s="2">
        <f>RSI!I383</f>
        <v>35.37943494177668</v>
      </c>
      <c r="D383" s="2">
        <f>MACD!E383</f>
        <v>-1.0015585480708467E-2</v>
      </c>
      <c r="E383" s="2">
        <f>MACD!F383</f>
        <v>-4.0871747789416962E-2</v>
      </c>
      <c r="F383" s="2">
        <f>'Moving Avg'!D383</f>
        <v>5.9263999999999992</v>
      </c>
      <c r="G383" s="2">
        <f>'Moving Avg'!F383</f>
        <v>5.946349999999998</v>
      </c>
      <c r="H383" s="2">
        <f>'Moving Avg'!G383</f>
        <v>6.070759999999999</v>
      </c>
      <c r="I383" s="2">
        <f>'Moving Avg'!H383</f>
        <v>6.2934600000000058</v>
      </c>
      <c r="J383" s="5" t="str">
        <f>OBV!F383</f>
        <v>BEARISH</v>
      </c>
      <c r="K383" s="5" t="str">
        <f>OBV!G383</f>
        <v>WEAK</v>
      </c>
      <c r="L383" s="5" t="str">
        <f>OBV!H383</f>
        <v>CONFIRMED BEARISH</v>
      </c>
      <c r="M383" s="7">
        <f t="shared" si="50"/>
        <v>25</v>
      </c>
      <c r="N383" s="7">
        <f t="shared" si="51"/>
        <v>0</v>
      </c>
      <c r="O383" s="7">
        <f t="shared" si="52"/>
        <v>0</v>
      </c>
      <c r="P383" s="7">
        <f t="shared" si="53"/>
        <v>0</v>
      </c>
      <c r="Q383" s="8">
        <f t="shared" si="54"/>
        <v>8.75</v>
      </c>
      <c r="R383" s="8">
        <f t="shared" si="55"/>
        <v>5</v>
      </c>
      <c r="S383" s="8">
        <f t="shared" si="56"/>
        <v>3.75</v>
      </c>
      <c r="T383" s="8">
        <f t="shared" si="57"/>
        <v>6.25</v>
      </c>
      <c r="U383" s="7">
        <f t="shared" si="58"/>
        <v>5.833333333333333</v>
      </c>
      <c r="V383" s="7">
        <f t="shared" si="59"/>
        <v>5.9375</v>
      </c>
    </row>
    <row r="384" spans="1:22" ht="13.5" x14ac:dyDescent="0.25">
      <c r="A384" s="3">
        <f>RSI!A384</f>
        <v>42564</v>
      </c>
      <c r="B384" s="2">
        <f>RSI!B384</f>
        <v>5.875</v>
      </c>
      <c r="C384" s="2">
        <f>RSI!I384</f>
        <v>35.37943494177668</v>
      </c>
      <c r="D384" s="2">
        <f>MACD!E384</f>
        <v>5.9344328309727246E-3</v>
      </c>
      <c r="E384" s="2">
        <f>MACD!F384</f>
        <v>-3.1510511665339025E-2</v>
      </c>
      <c r="F384" s="2">
        <f>'Moving Avg'!D384</f>
        <v>5.8956</v>
      </c>
      <c r="G384" s="2">
        <f>'Moving Avg'!F384</f>
        <v>5.9590999999999985</v>
      </c>
      <c r="H384" s="2">
        <f>'Moving Avg'!G384</f>
        <v>6.0642199999999988</v>
      </c>
      <c r="I384" s="2">
        <f>'Moving Avg'!H384</f>
        <v>6.2888200000000065</v>
      </c>
      <c r="J384" s="5" t="str">
        <f>OBV!F384</f>
        <v>BEARISH</v>
      </c>
      <c r="K384" s="5" t="str">
        <f>OBV!G384</f>
        <v>WEAK</v>
      </c>
      <c r="L384" s="5" t="str">
        <f>OBV!H384</f>
        <v>CONFIRMED BEARISH</v>
      </c>
      <c r="M384" s="7">
        <f t="shared" si="50"/>
        <v>25</v>
      </c>
      <c r="N384" s="7">
        <f t="shared" si="51"/>
        <v>0</v>
      </c>
      <c r="O384" s="7">
        <f t="shared" si="52"/>
        <v>0</v>
      </c>
      <c r="P384" s="7">
        <f t="shared" si="53"/>
        <v>0</v>
      </c>
      <c r="Q384" s="8">
        <f t="shared" si="54"/>
        <v>8.75</v>
      </c>
      <c r="R384" s="8">
        <f t="shared" si="55"/>
        <v>5</v>
      </c>
      <c r="S384" s="8">
        <f t="shared" si="56"/>
        <v>3.75</v>
      </c>
      <c r="T384" s="8">
        <f t="shared" si="57"/>
        <v>6.25</v>
      </c>
      <c r="U384" s="7">
        <f t="shared" si="58"/>
        <v>5.833333333333333</v>
      </c>
      <c r="V384" s="7">
        <f t="shared" si="59"/>
        <v>5.9375</v>
      </c>
    </row>
    <row r="385" spans="1:22" ht="13.5" x14ac:dyDescent="0.25">
      <c r="A385" s="3">
        <f>RSI!A385</f>
        <v>42565</v>
      </c>
      <c r="B385" s="2">
        <f>RSI!B385</f>
        <v>5.875</v>
      </c>
      <c r="C385" s="2">
        <f>RSI!I385</f>
        <v>35.37943494177668</v>
      </c>
      <c r="D385" s="2">
        <f>MACD!E385</f>
        <v>2.0118242814985976E-2</v>
      </c>
      <c r="E385" s="2">
        <f>MACD!F385</f>
        <v>-2.1184760769274027E-2</v>
      </c>
      <c r="F385" s="2">
        <f>'Moving Avg'!D385</f>
        <v>5.875</v>
      </c>
      <c r="G385" s="2">
        <f>'Moving Avg'!F385</f>
        <v>5.9718499999999981</v>
      </c>
      <c r="H385" s="2">
        <f>'Moving Avg'!G385</f>
        <v>6.0576799999999995</v>
      </c>
      <c r="I385" s="2">
        <f>'Moving Avg'!H385</f>
        <v>6.2841800000000054</v>
      </c>
      <c r="J385" s="5" t="str">
        <f>OBV!F385</f>
        <v>BEARISH</v>
      </c>
      <c r="K385" s="5" t="str">
        <f>OBV!G385</f>
        <v>WEAK</v>
      </c>
      <c r="L385" s="5" t="str">
        <f>OBV!H385</f>
        <v>CONFIRMED BEARISH</v>
      </c>
      <c r="M385" s="7">
        <f t="shared" si="50"/>
        <v>25</v>
      </c>
      <c r="N385" s="7">
        <f t="shared" si="51"/>
        <v>0</v>
      </c>
      <c r="O385" s="7">
        <f t="shared" si="52"/>
        <v>0</v>
      </c>
      <c r="P385" s="7">
        <f t="shared" si="53"/>
        <v>0</v>
      </c>
      <c r="Q385" s="8">
        <f t="shared" si="54"/>
        <v>8.75</v>
      </c>
      <c r="R385" s="8">
        <f t="shared" si="55"/>
        <v>5</v>
      </c>
      <c r="S385" s="8">
        <f t="shared" si="56"/>
        <v>3.75</v>
      </c>
      <c r="T385" s="8">
        <f t="shared" si="57"/>
        <v>6.25</v>
      </c>
      <c r="U385" s="7">
        <f t="shared" si="58"/>
        <v>5.833333333333333</v>
      </c>
      <c r="V385" s="7">
        <f t="shared" si="59"/>
        <v>5.9375</v>
      </c>
    </row>
    <row r="386" spans="1:22" ht="13.5" x14ac:dyDescent="0.25">
      <c r="A386" s="3">
        <f>RSI!A386</f>
        <v>42566</v>
      </c>
      <c r="B386" s="2">
        <f>RSI!B386</f>
        <v>5.875</v>
      </c>
      <c r="C386" s="2">
        <f>RSI!I386</f>
        <v>35.37943494177668</v>
      </c>
      <c r="D386" s="2">
        <f>MACD!E386</f>
        <v>3.2756632485480885E-2</v>
      </c>
      <c r="E386" s="2">
        <f>MACD!F386</f>
        <v>-1.0396482118323044E-2</v>
      </c>
      <c r="F386" s="2">
        <f>'Moving Avg'!D386</f>
        <v>5.875</v>
      </c>
      <c r="G386" s="2">
        <f>'Moving Avg'!F386</f>
        <v>5.9761499999999987</v>
      </c>
      <c r="H386" s="2">
        <f>'Moving Avg'!G386</f>
        <v>6.0525599999999997</v>
      </c>
      <c r="I386" s="2">
        <f>'Moving Avg'!H386</f>
        <v>6.2805150000000047</v>
      </c>
      <c r="J386" s="5" t="str">
        <f>OBV!F386</f>
        <v>NEUTRAL</v>
      </c>
      <c r="K386" s="5" t="str">
        <f>OBV!G386</f>
        <v>NEUTRAL</v>
      </c>
      <c r="L386" s="5" t="str">
        <f>OBV!H386</f>
        <v>NEUTRAL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0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33</v>
      </c>
      <c r="Q386" s="8">
        <f t="shared" si="54"/>
        <v>13.7</v>
      </c>
      <c r="R386" s="8">
        <f t="shared" si="55"/>
        <v>13.25</v>
      </c>
      <c r="S386" s="8">
        <f t="shared" si="56"/>
        <v>18.600000000000001</v>
      </c>
      <c r="T386" s="8">
        <f t="shared" si="57"/>
        <v>14.5</v>
      </c>
      <c r="U386" s="7">
        <f t="shared" si="58"/>
        <v>15.183333333333332</v>
      </c>
      <c r="V386" s="7">
        <f t="shared" si="59"/>
        <v>15.012499999999999</v>
      </c>
    </row>
    <row r="387" spans="1:22" ht="13.5" x14ac:dyDescent="0.25">
      <c r="A387" s="3">
        <f>RSI!A387</f>
        <v>42569</v>
      </c>
      <c r="B387" s="2">
        <f>RSI!B387</f>
        <v>6.0289999999999999</v>
      </c>
      <c r="C387" s="2">
        <f>RSI!I387</f>
        <v>56.101120875490949</v>
      </c>
      <c r="D387" s="2">
        <f>MACD!E387</f>
        <v>3.2632788124923096E-2</v>
      </c>
      <c r="E387" s="2">
        <f>MACD!F387</f>
        <v>-1.7906280696738169E-3</v>
      </c>
      <c r="F387" s="2">
        <f>'Moving Avg'!D387</f>
        <v>5.9058000000000002</v>
      </c>
      <c r="G387" s="2">
        <f>'Moving Avg'!F387</f>
        <v>5.9797499999999983</v>
      </c>
      <c r="H387" s="2">
        <f>'Moving Avg'!G387</f>
        <v>6.0504199999999981</v>
      </c>
      <c r="I387" s="2">
        <f>'Moving Avg'!H387</f>
        <v>6.2776950000000049</v>
      </c>
      <c r="J387" s="5" t="str">
        <f>OBV!F387</f>
        <v>BULLISH</v>
      </c>
      <c r="K387" s="5" t="str">
        <f>OBV!G387</f>
        <v>STRONG</v>
      </c>
      <c r="L387" s="5" t="str">
        <f>OBV!H387</f>
        <v>CONFIRMED BULLISH</v>
      </c>
      <c r="M387" s="7">
        <f t="shared" si="60"/>
        <v>25</v>
      </c>
      <c r="N387" s="7">
        <f t="shared" si="61"/>
        <v>0</v>
      </c>
      <c r="O387" s="7">
        <f t="shared" si="62"/>
        <v>0</v>
      </c>
      <c r="P387" s="7">
        <f t="shared" si="63"/>
        <v>100</v>
      </c>
      <c r="Q387" s="8">
        <f t="shared" ref="Q387:Q450" si="64">0.35*M387+N387*0.35+O387*0.15+P387*0.15</f>
        <v>23.75</v>
      </c>
      <c r="R387" s="8">
        <f t="shared" ref="R387:R450" si="65">M387*0.2+N387*0.2+O387*0.35+P387*0.25</f>
        <v>30</v>
      </c>
      <c r="S387" s="8">
        <f t="shared" ref="S387:S450" si="66">M387*0.15+N387*0.15+O387*0.25+P387*0.45</f>
        <v>48.75</v>
      </c>
      <c r="T387" s="8">
        <f t="shared" ref="T387:T450" si="67">0.25*SUM(M387:P387)</f>
        <v>31.25</v>
      </c>
      <c r="U387" s="7">
        <f t="shared" ref="U387:U450" si="68">SUM(Q387:S387)/3</f>
        <v>34.166666666666664</v>
      </c>
      <c r="V387" s="7">
        <f t="shared" ref="V387:V450" si="69">SUM(Q387:T387)/4</f>
        <v>33.4375</v>
      </c>
    </row>
    <row r="388" spans="1:22" ht="13.5" x14ac:dyDescent="0.25">
      <c r="A388" s="3">
        <f>RSI!A388</f>
        <v>42570</v>
      </c>
      <c r="B388" s="2">
        <f>RSI!B388</f>
        <v>6.0289999999999999</v>
      </c>
      <c r="C388" s="2">
        <f>RSI!I388</f>
        <v>56.101120875490949</v>
      </c>
      <c r="D388" s="2">
        <f>MACD!E388</f>
        <v>3.2163875442150491E-2</v>
      </c>
      <c r="E388" s="2">
        <f>MACD!F388</f>
        <v>5.0002726326910446E-3</v>
      </c>
      <c r="F388" s="2">
        <f>'Moving Avg'!D388</f>
        <v>5.9366000000000003</v>
      </c>
      <c r="G388" s="2">
        <f>'Moving Avg'!F388</f>
        <v>5.9797499999999983</v>
      </c>
      <c r="H388" s="2">
        <f>'Moving Avg'!G388</f>
        <v>6.0483799999999981</v>
      </c>
      <c r="I388" s="2">
        <f>'Moving Avg'!H388</f>
        <v>6.2750950000000048</v>
      </c>
      <c r="J388" s="5" t="str">
        <f>OBV!F388</f>
        <v>BULLISH</v>
      </c>
      <c r="K388" s="5" t="str">
        <f>OBV!G388</f>
        <v>STRONG</v>
      </c>
      <c r="L388" s="5" t="str">
        <f>OBV!H388</f>
        <v>CONFIRMED BULLISH</v>
      </c>
      <c r="M388" s="7">
        <f t="shared" si="60"/>
        <v>25</v>
      </c>
      <c r="N388" s="7">
        <f t="shared" si="61"/>
        <v>0</v>
      </c>
      <c r="O388" s="7">
        <f t="shared" si="62"/>
        <v>0</v>
      </c>
      <c r="P388" s="7">
        <f t="shared" si="63"/>
        <v>100</v>
      </c>
      <c r="Q388" s="8">
        <f t="shared" si="64"/>
        <v>23.75</v>
      </c>
      <c r="R388" s="8">
        <f t="shared" si="65"/>
        <v>30</v>
      </c>
      <c r="S388" s="8">
        <f t="shared" si="66"/>
        <v>48.75</v>
      </c>
      <c r="T388" s="8">
        <f t="shared" si="67"/>
        <v>31.25</v>
      </c>
      <c r="U388" s="7">
        <f t="shared" si="68"/>
        <v>34.166666666666664</v>
      </c>
      <c r="V388" s="7">
        <f t="shared" si="69"/>
        <v>33.4375</v>
      </c>
    </row>
    <row r="389" spans="1:22" ht="13.5" x14ac:dyDescent="0.25">
      <c r="A389" s="3">
        <f>RSI!A389</f>
        <v>42571</v>
      </c>
      <c r="B389" s="2">
        <f>RSI!B389</f>
        <v>6.0289999999999999</v>
      </c>
      <c r="C389" s="2">
        <f>RSI!I389</f>
        <v>56.101120875490949</v>
      </c>
      <c r="D389" s="2">
        <f>MACD!E389</f>
        <v>3.1429953819554157E-2</v>
      </c>
      <c r="E389" s="2">
        <f>MACD!F389</f>
        <v>1.0286208870063668E-2</v>
      </c>
      <c r="F389" s="2">
        <f>'Moving Avg'!D389</f>
        <v>5.9673999999999996</v>
      </c>
      <c r="G389" s="2">
        <f>'Moving Avg'!F389</f>
        <v>5.9797499999999983</v>
      </c>
      <c r="H389" s="2">
        <f>'Moving Avg'!G389</f>
        <v>6.0473599999999985</v>
      </c>
      <c r="I389" s="2">
        <f>'Moving Avg'!H389</f>
        <v>6.2724950000000046</v>
      </c>
      <c r="J389" s="5" t="str">
        <f>OBV!F389</f>
        <v>BULLISH</v>
      </c>
      <c r="K389" s="5" t="str">
        <f>OBV!G389</f>
        <v>STRONG</v>
      </c>
      <c r="L389" s="5" t="str">
        <f>OBV!H389</f>
        <v>CONFIRMED BULLISH</v>
      </c>
      <c r="M389" s="7">
        <f t="shared" si="60"/>
        <v>25</v>
      </c>
      <c r="N389" s="7">
        <f t="shared" si="61"/>
        <v>0</v>
      </c>
      <c r="O389" s="7">
        <f t="shared" si="62"/>
        <v>0</v>
      </c>
      <c r="P389" s="7">
        <f t="shared" si="63"/>
        <v>100</v>
      </c>
      <c r="Q389" s="8">
        <f t="shared" si="64"/>
        <v>23.75</v>
      </c>
      <c r="R389" s="8">
        <f t="shared" si="65"/>
        <v>30</v>
      </c>
      <c r="S389" s="8">
        <f t="shared" si="66"/>
        <v>48.75</v>
      </c>
      <c r="T389" s="8">
        <f t="shared" si="67"/>
        <v>31.25</v>
      </c>
      <c r="U389" s="7">
        <f t="shared" si="68"/>
        <v>34.166666666666664</v>
      </c>
      <c r="V389" s="7">
        <f t="shared" si="69"/>
        <v>33.4375</v>
      </c>
    </row>
    <row r="390" spans="1:22" ht="13.5" x14ac:dyDescent="0.25">
      <c r="A390" s="3">
        <f>RSI!A390</f>
        <v>42572</v>
      </c>
      <c r="B390" s="2">
        <f>RSI!B390</f>
        <v>5.8239999999999998</v>
      </c>
      <c r="C390" s="2">
        <f>RSI!I390</f>
        <v>36.592293765841745</v>
      </c>
      <c r="D390" s="2">
        <f>MACD!E390</f>
        <v>3.7835799228408185E-2</v>
      </c>
      <c r="E390" s="2">
        <f>MACD!F390</f>
        <v>1.5796126941732571E-2</v>
      </c>
      <c r="F390" s="2">
        <f>'Moving Avg'!D390</f>
        <v>5.9572000000000003</v>
      </c>
      <c r="G390" s="2">
        <f>'Moving Avg'!F390</f>
        <v>5.9694999999999983</v>
      </c>
      <c r="H390" s="2">
        <f>'Moving Avg'!G390</f>
        <v>6.0386599999999984</v>
      </c>
      <c r="I390" s="2">
        <f>'Moving Avg'!H390</f>
        <v>6.2695800000000039</v>
      </c>
      <c r="J390" s="5" t="str">
        <f>OBV!F390</f>
        <v>BULLISH</v>
      </c>
      <c r="K390" s="5" t="str">
        <f>OBV!G390</f>
        <v>NEUTRAL</v>
      </c>
      <c r="L390" s="5" t="str">
        <f>OBV!H390</f>
        <v>BULLISH DIVERGENCE</v>
      </c>
      <c r="M390" s="7">
        <f t="shared" si="60"/>
        <v>25</v>
      </c>
      <c r="N390" s="7">
        <f t="shared" si="61"/>
        <v>0</v>
      </c>
      <c r="O390" s="7">
        <f t="shared" si="62"/>
        <v>0</v>
      </c>
      <c r="P390" s="7">
        <f t="shared" si="63"/>
        <v>66.5</v>
      </c>
      <c r="Q390" s="8">
        <f t="shared" si="64"/>
        <v>18.725000000000001</v>
      </c>
      <c r="R390" s="8">
        <f t="shared" si="65"/>
        <v>21.625</v>
      </c>
      <c r="S390" s="8">
        <f t="shared" si="66"/>
        <v>33.674999999999997</v>
      </c>
      <c r="T390" s="8">
        <f t="shared" si="67"/>
        <v>22.875</v>
      </c>
      <c r="U390" s="7">
        <f t="shared" si="68"/>
        <v>24.675000000000001</v>
      </c>
      <c r="V390" s="7">
        <f t="shared" si="69"/>
        <v>24.225000000000001</v>
      </c>
    </row>
    <row r="391" spans="1:22" ht="13.5" x14ac:dyDescent="0.25">
      <c r="A391" s="3">
        <f>RSI!A391</f>
        <v>42573</v>
      </c>
      <c r="B391" s="2">
        <f>RSI!B391</f>
        <v>5.8239999999999998</v>
      </c>
      <c r="C391" s="2">
        <f>RSI!I391</f>
        <v>36.592293765841745</v>
      </c>
      <c r="D391" s="2">
        <f>MACD!E391</f>
        <v>2.8332278688583123E-2</v>
      </c>
      <c r="E391" s="2">
        <f>MACD!F391</f>
        <v>1.8303357291102683E-2</v>
      </c>
      <c r="F391" s="2">
        <f>'Moving Avg'!D391</f>
        <v>5.9470000000000001</v>
      </c>
      <c r="G391" s="2">
        <f>'Moving Avg'!F391</f>
        <v>5.9594999999999985</v>
      </c>
      <c r="H391" s="2">
        <f>'Moving Avg'!G391</f>
        <v>6.031299999999999</v>
      </c>
      <c r="I391" s="2">
        <f>'Moving Avg'!H391</f>
        <v>6.2666650000000024</v>
      </c>
      <c r="J391" s="5" t="str">
        <f>OBV!F391</f>
        <v>BULLISH</v>
      </c>
      <c r="K391" s="5" t="str">
        <f>OBV!G391</f>
        <v>NEUTRAL</v>
      </c>
      <c r="L391" s="5" t="str">
        <f>OBV!H391</f>
        <v>BULLISH DIVERGENCE</v>
      </c>
      <c r="M391" s="7">
        <f t="shared" si="60"/>
        <v>25</v>
      </c>
      <c r="N391" s="7">
        <f t="shared" si="61"/>
        <v>0</v>
      </c>
      <c r="O391" s="7">
        <f t="shared" si="62"/>
        <v>0</v>
      </c>
      <c r="P391" s="7">
        <f t="shared" si="63"/>
        <v>66.5</v>
      </c>
      <c r="Q391" s="8">
        <f t="shared" si="64"/>
        <v>18.725000000000001</v>
      </c>
      <c r="R391" s="8">
        <f t="shared" si="65"/>
        <v>21.625</v>
      </c>
      <c r="S391" s="8">
        <f t="shared" si="66"/>
        <v>33.674999999999997</v>
      </c>
      <c r="T391" s="8">
        <f t="shared" si="67"/>
        <v>22.875</v>
      </c>
      <c r="U391" s="7">
        <f t="shared" si="68"/>
        <v>24.675000000000001</v>
      </c>
      <c r="V391" s="7">
        <f t="shared" si="69"/>
        <v>24.225000000000001</v>
      </c>
    </row>
    <row r="392" spans="1:22" ht="13.5" x14ac:dyDescent="0.25">
      <c r="A392" s="3">
        <f>RSI!A392</f>
        <v>42577</v>
      </c>
      <c r="B392" s="2">
        <f>RSI!B392</f>
        <v>5.9210000000000003</v>
      </c>
      <c r="C392" s="2">
        <f>RSI!I392</f>
        <v>46.753355817912436</v>
      </c>
      <c r="D392" s="2">
        <f>MACD!E392</f>
        <v>1.3959636913067008E-2</v>
      </c>
      <c r="E392" s="2">
        <f>MACD!F392</f>
        <v>1.743461321549555E-2</v>
      </c>
      <c r="F392" s="2">
        <f>'Moving Avg'!D392</f>
        <v>5.9253999999999989</v>
      </c>
      <c r="G392" s="2">
        <f>'Moving Avg'!F392</f>
        <v>5.9543499999999998</v>
      </c>
      <c r="H392" s="2">
        <f>'Moving Avg'!G392</f>
        <v>6.0258799999999981</v>
      </c>
      <c r="I392" s="2">
        <f>'Moving Avg'!H392</f>
        <v>6.2642350000000029</v>
      </c>
      <c r="J392" s="5" t="str">
        <f>OBV!F392</f>
        <v>BULLISH</v>
      </c>
      <c r="K392" s="5" t="str">
        <f>OBV!G392</f>
        <v>NEUTRAL</v>
      </c>
      <c r="L392" s="5" t="str">
        <f>OBV!H392</f>
        <v>BULLISH DIVERGENCE</v>
      </c>
      <c r="M392" s="7">
        <f t="shared" si="60"/>
        <v>25</v>
      </c>
      <c r="N392" s="7">
        <f t="shared" si="61"/>
        <v>45</v>
      </c>
      <c r="O392" s="7">
        <f t="shared" si="62"/>
        <v>0</v>
      </c>
      <c r="P392" s="7">
        <f t="shared" si="63"/>
        <v>66.5</v>
      </c>
      <c r="Q392" s="8">
        <f t="shared" si="64"/>
        <v>34.475000000000001</v>
      </c>
      <c r="R392" s="8">
        <f t="shared" si="65"/>
        <v>30.625</v>
      </c>
      <c r="S392" s="8">
        <f t="shared" si="66"/>
        <v>40.424999999999997</v>
      </c>
      <c r="T392" s="8">
        <f t="shared" si="67"/>
        <v>34.125</v>
      </c>
      <c r="U392" s="7">
        <f t="shared" si="68"/>
        <v>35.174999999999997</v>
      </c>
      <c r="V392" s="7">
        <f t="shared" si="69"/>
        <v>34.912499999999994</v>
      </c>
    </row>
    <row r="393" spans="1:22" ht="13.5" x14ac:dyDescent="0.25">
      <c r="A393" s="3">
        <f>RSI!A393</f>
        <v>42578</v>
      </c>
      <c r="B393" s="2">
        <f>RSI!B393</f>
        <v>5.9269999999999996</v>
      </c>
      <c r="C393" s="2">
        <f>RSI!I393</f>
        <v>47.315751592290866</v>
      </c>
      <c r="D393" s="2">
        <f>MACD!E393</f>
        <v>1.5712749873708631E-3</v>
      </c>
      <c r="E393" s="2">
        <f>MACD!F393</f>
        <v>1.4261945569870614E-2</v>
      </c>
      <c r="F393" s="2">
        <f>'Moving Avg'!D393</f>
        <v>5.9049999999999994</v>
      </c>
      <c r="G393" s="2">
        <f>'Moving Avg'!F393</f>
        <v>5.9492499999999993</v>
      </c>
      <c r="H393" s="2">
        <f>'Moving Avg'!G393</f>
        <v>6.0205799999999989</v>
      </c>
      <c r="I393" s="2">
        <f>'Moving Avg'!H393</f>
        <v>6.2618350000000031</v>
      </c>
      <c r="J393" s="5" t="str">
        <f>OBV!F393</f>
        <v>BULLISH</v>
      </c>
      <c r="K393" s="5" t="str">
        <f>OBV!G393</f>
        <v>STRONG</v>
      </c>
      <c r="L393" s="5" t="str">
        <f>OBV!H393</f>
        <v>BULLISH DIVERGENCE</v>
      </c>
      <c r="M393" s="7">
        <f t="shared" si="60"/>
        <v>25</v>
      </c>
      <c r="N393" s="7">
        <f t="shared" si="61"/>
        <v>45</v>
      </c>
      <c r="O393" s="7">
        <f t="shared" si="62"/>
        <v>0</v>
      </c>
      <c r="P393" s="7">
        <f t="shared" si="63"/>
        <v>83</v>
      </c>
      <c r="Q393" s="8">
        <f t="shared" si="64"/>
        <v>36.950000000000003</v>
      </c>
      <c r="R393" s="8">
        <f t="shared" si="65"/>
        <v>34.75</v>
      </c>
      <c r="S393" s="8">
        <f t="shared" si="66"/>
        <v>47.85</v>
      </c>
      <c r="T393" s="8">
        <f t="shared" si="67"/>
        <v>38.25</v>
      </c>
      <c r="U393" s="7">
        <f t="shared" si="68"/>
        <v>39.85</v>
      </c>
      <c r="V393" s="7">
        <f t="shared" si="69"/>
        <v>39.450000000000003</v>
      </c>
    </row>
    <row r="394" spans="1:22" ht="13.5" x14ac:dyDescent="0.25">
      <c r="A394" s="3">
        <f>RSI!A394</f>
        <v>42579</v>
      </c>
      <c r="B394" s="2">
        <f>RSI!B394</f>
        <v>5.9269999999999996</v>
      </c>
      <c r="C394" s="2">
        <f>RSI!I394</f>
        <v>47.315751592290866</v>
      </c>
      <c r="D394" s="2">
        <f>MACD!E394</f>
        <v>-8.7452054386005784E-3</v>
      </c>
      <c r="E394" s="2">
        <f>MACD!F394</f>
        <v>9.6605153681763763E-3</v>
      </c>
      <c r="F394" s="2">
        <f>'Moving Avg'!D394</f>
        <v>5.8845999999999998</v>
      </c>
      <c r="G394" s="2">
        <f>'Moving Avg'!F394</f>
        <v>5.9441499999999987</v>
      </c>
      <c r="H394" s="2">
        <f>'Moving Avg'!G394</f>
        <v>6.0152800000000006</v>
      </c>
      <c r="I394" s="2">
        <f>'Moving Avg'!H394</f>
        <v>6.2592150000000029</v>
      </c>
      <c r="J394" s="5" t="str">
        <f>OBV!F394</f>
        <v>BULLISH</v>
      </c>
      <c r="K394" s="5" t="str">
        <f>OBV!G394</f>
        <v>STRONG</v>
      </c>
      <c r="L394" s="5" t="str">
        <f>OBV!H394</f>
        <v>BULLISH DIVERGENCE</v>
      </c>
      <c r="M394" s="7">
        <f t="shared" si="60"/>
        <v>25</v>
      </c>
      <c r="N394" s="7">
        <f t="shared" si="61"/>
        <v>45</v>
      </c>
      <c r="O394" s="7">
        <f t="shared" si="62"/>
        <v>0</v>
      </c>
      <c r="P394" s="7">
        <f t="shared" si="63"/>
        <v>83</v>
      </c>
      <c r="Q394" s="8">
        <f t="shared" si="64"/>
        <v>36.950000000000003</v>
      </c>
      <c r="R394" s="8">
        <f t="shared" si="65"/>
        <v>34.75</v>
      </c>
      <c r="S394" s="8">
        <f t="shared" si="66"/>
        <v>47.85</v>
      </c>
      <c r="T394" s="8">
        <f t="shared" si="67"/>
        <v>38.25</v>
      </c>
      <c r="U394" s="7">
        <f t="shared" si="68"/>
        <v>39.85</v>
      </c>
      <c r="V394" s="7">
        <f t="shared" si="69"/>
        <v>39.450000000000003</v>
      </c>
    </row>
    <row r="395" spans="1:22" ht="13.5" x14ac:dyDescent="0.25">
      <c r="A395" s="3">
        <f>RSI!A395</f>
        <v>42580</v>
      </c>
      <c r="B395" s="2">
        <f>RSI!B395</f>
        <v>5.9269999999999996</v>
      </c>
      <c r="C395" s="2">
        <f>RSI!I395</f>
        <v>47.315751592290866</v>
      </c>
      <c r="D395" s="2">
        <f>MACD!E395</f>
        <v>-1.7320850154805001E-2</v>
      </c>
      <c r="E395" s="2">
        <f>MACD!F395</f>
        <v>4.264242263580101E-3</v>
      </c>
      <c r="F395" s="2">
        <f>'Moving Avg'!D395</f>
        <v>5.9051999999999998</v>
      </c>
      <c r="G395" s="2">
        <f>'Moving Avg'!F395</f>
        <v>5.9390499999999991</v>
      </c>
      <c r="H395" s="2">
        <f>'Moving Avg'!G395</f>
        <v>6.0099800000000005</v>
      </c>
      <c r="I395" s="2">
        <f>'Moving Avg'!H395</f>
        <v>6.2567150000000016</v>
      </c>
      <c r="J395" s="5" t="str">
        <f>OBV!F395</f>
        <v>BULLISH</v>
      </c>
      <c r="K395" s="5" t="str">
        <f>OBV!G395</f>
        <v>STRONG</v>
      </c>
      <c r="L395" s="5" t="str">
        <f>OBV!H395</f>
        <v>CONFIRMED BULLISH</v>
      </c>
      <c r="M395" s="7">
        <f t="shared" si="60"/>
        <v>25</v>
      </c>
      <c r="N395" s="7">
        <f t="shared" si="61"/>
        <v>100</v>
      </c>
      <c r="O395" s="7">
        <f t="shared" si="62"/>
        <v>0</v>
      </c>
      <c r="P395" s="7">
        <f t="shared" si="63"/>
        <v>100</v>
      </c>
      <c r="Q395" s="8">
        <f t="shared" si="64"/>
        <v>58.75</v>
      </c>
      <c r="R395" s="8">
        <f t="shared" si="65"/>
        <v>50</v>
      </c>
      <c r="S395" s="8">
        <f t="shared" si="66"/>
        <v>63.75</v>
      </c>
      <c r="T395" s="8">
        <f t="shared" si="67"/>
        <v>56.25</v>
      </c>
      <c r="U395" s="7">
        <f t="shared" si="68"/>
        <v>57.5</v>
      </c>
      <c r="V395" s="7">
        <f t="shared" si="69"/>
        <v>57.1875</v>
      </c>
    </row>
    <row r="396" spans="1:22" ht="13.5" x14ac:dyDescent="0.25">
      <c r="A396" s="3">
        <f>RSI!A396</f>
        <v>42583</v>
      </c>
      <c r="B396" s="2">
        <f>RSI!B396</f>
        <v>5.8239999999999998</v>
      </c>
      <c r="C396" s="2">
        <f>RSI!I396</f>
        <v>38.579150742803357</v>
      </c>
      <c r="D396" s="2">
        <f>MACD!E396</f>
        <v>-1.6805234474852604E-2</v>
      </c>
      <c r="E396" s="2">
        <f>MACD!F396</f>
        <v>5.0346915893560371E-5</v>
      </c>
      <c r="F396" s="2">
        <f>'Moving Avg'!D396</f>
        <v>5.9051999999999989</v>
      </c>
      <c r="G396" s="2">
        <f>'Moving Avg'!F396</f>
        <v>5.928799999999999</v>
      </c>
      <c r="H396" s="2">
        <f>'Moving Avg'!G396</f>
        <v>6.0026200000000003</v>
      </c>
      <c r="I396" s="2">
        <f>'Moving Avg'!H396</f>
        <v>6.2537000000000011</v>
      </c>
      <c r="J396" s="5" t="str">
        <f>OBV!F396</f>
        <v>BULLISH</v>
      </c>
      <c r="K396" s="5" t="str">
        <f>OBV!G396</f>
        <v>STRONG</v>
      </c>
      <c r="L396" s="5" t="str">
        <f>OBV!H396</f>
        <v>NEUTRAL</v>
      </c>
      <c r="M396" s="7">
        <f t="shared" si="60"/>
        <v>25</v>
      </c>
      <c r="N396" s="7">
        <f t="shared" si="61"/>
        <v>45</v>
      </c>
      <c r="O396" s="7">
        <f t="shared" si="62"/>
        <v>0</v>
      </c>
      <c r="P396" s="7">
        <f t="shared" si="63"/>
        <v>66</v>
      </c>
      <c r="Q396" s="8">
        <f t="shared" si="64"/>
        <v>34.4</v>
      </c>
      <c r="R396" s="8">
        <f t="shared" si="65"/>
        <v>30.5</v>
      </c>
      <c r="S396" s="8">
        <f t="shared" si="66"/>
        <v>40.200000000000003</v>
      </c>
      <c r="T396" s="8">
        <f t="shared" si="67"/>
        <v>34</v>
      </c>
      <c r="U396" s="7">
        <f t="shared" si="68"/>
        <v>35.033333333333339</v>
      </c>
      <c r="V396" s="7">
        <f t="shared" si="69"/>
        <v>34.775000000000006</v>
      </c>
    </row>
    <row r="397" spans="1:22" ht="13.5" x14ac:dyDescent="0.25">
      <c r="A397" s="3">
        <f>RSI!A397</f>
        <v>42584</v>
      </c>
      <c r="B397" s="2">
        <f>RSI!B397</f>
        <v>5.8239999999999998</v>
      </c>
      <c r="C397" s="2">
        <f>RSI!I397</f>
        <v>38.579150742803364</v>
      </c>
      <c r="D397" s="2">
        <f>MACD!E397</f>
        <v>8.063754841062476E-3</v>
      </c>
      <c r="E397" s="2">
        <f>MACD!F397</f>
        <v>1.6530285009273436E-3</v>
      </c>
      <c r="F397" s="2">
        <f>'Moving Avg'!D397</f>
        <v>5.8857999999999988</v>
      </c>
      <c r="G397" s="2">
        <f>'Moving Avg'!F397</f>
        <v>5.9185499999999989</v>
      </c>
      <c r="H397" s="2">
        <f>'Moving Avg'!G397</f>
        <v>5.99648</v>
      </c>
      <c r="I397" s="2">
        <f>'Moving Avg'!H397</f>
        <v>6.2506850000000007</v>
      </c>
      <c r="J397" s="5" t="str">
        <f>OBV!F397</f>
        <v>BULLISH</v>
      </c>
      <c r="K397" s="5" t="str">
        <f>OBV!G397</f>
        <v>NEUTRAL</v>
      </c>
      <c r="L397" s="5" t="str">
        <f>OBV!H397</f>
        <v>BULLISH DIVERGENCE</v>
      </c>
      <c r="M397" s="7">
        <f t="shared" si="60"/>
        <v>25</v>
      </c>
      <c r="N397" s="7">
        <f t="shared" si="61"/>
        <v>0</v>
      </c>
      <c r="O397" s="7">
        <f t="shared" si="62"/>
        <v>0</v>
      </c>
      <c r="P397" s="7">
        <f t="shared" si="63"/>
        <v>66.5</v>
      </c>
      <c r="Q397" s="8">
        <f t="shared" si="64"/>
        <v>18.725000000000001</v>
      </c>
      <c r="R397" s="8">
        <f t="shared" si="65"/>
        <v>21.625</v>
      </c>
      <c r="S397" s="8">
        <f t="shared" si="66"/>
        <v>33.674999999999997</v>
      </c>
      <c r="T397" s="8">
        <f t="shared" si="67"/>
        <v>22.875</v>
      </c>
      <c r="U397" s="7">
        <f t="shared" si="68"/>
        <v>24.675000000000001</v>
      </c>
      <c r="V397" s="7">
        <f t="shared" si="69"/>
        <v>24.225000000000001</v>
      </c>
    </row>
    <row r="398" spans="1:22" ht="13.5" x14ac:dyDescent="0.25">
      <c r="A398" s="3">
        <f>RSI!A398</f>
        <v>42585</v>
      </c>
      <c r="B398" s="2">
        <f>RSI!B398</f>
        <v>5.7729999999999997</v>
      </c>
      <c r="C398" s="2">
        <f>RSI!I398</f>
        <v>34.880665948510057</v>
      </c>
      <c r="D398" s="2">
        <f>MACD!E398</f>
        <v>3.3570071201496354E-2</v>
      </c>
      <c r="E398" s="2">
        <f>MACD!F398</f>
        <v>8.0364370410411466E-3</v>
      </c>
      <c r="F398" s="2">
        <f>'Moving Avg'!D398</f>
        <v>5.8549999999999986</v>
      </c>
      <c r="G398" s="2">
        <f>'Moving Avg'!F398</f>
        <v>5.9057499999999994</v>
      </c>
      <c r="H398" s="2">
        <f>'Moving Avg'!G398</f>
        <v>5.9856400000000018</v>
      </c>
      <c r="I398" s="2">
        <f>'Moving Avg'!H398</f>
        <v>6.2474150000000002</v>
      </c>
      <c r="J398" s="5" t="str">
        <f>OBV!F398</f>
        <v>BEARISH</v>
      </c>
      <c r="K398" s="5" t="str">
        <f>OBV!G398</f>
        <v>WEAK</v>
      </c>
      <c r="L398" s="5" t="str">
        <f>OBV!H398</f>
        <v>CONFIRMED BEARISH</v>
      </c>
      <c r="M398" s="7">
        <f t="shared" si="60"/>
        <v>25</v>
      </c>
      <c r="N398" s="7">
        <f t="shared" si="61"/>
        <v>0</v>
      </c>
      <c r="O398" s="7">
        <f t="shared" si="62"/>
        <v>0</v>
      </c>
      <c r="P398" s="7">
        <f t="shared" si="63"/>
        <v>0</v>
      </c>
      <c r="Q398" s="8">
        <f t="shared" si="64"/>
        <v>8.75</v>
      </c>
      <c r="R398" s="8">
        <f t="shared" si="65"/>
        <v>5</v>
      </c>
      <c r="S398" s="8">
        <f t="shared" si="66"/>
        <v>3.75</v>
      </c>
      <c r="T398" s="8">
        <f t="shared" si="67"/>
        <v>6.25</v>
      </c>
      <c r="U398" s="7">
        <f t="shared" si="68"/>
        <v>5.833333333333333</v>
      </c>
      <c r="V398" s="7">
        <f t="shared" si="69"/>
        <v>5.9375</v>
      </c>
    </row>
    <row r="399" spans="1:22" ht="13.5" x14ac:dyDescent="0.25">
      <c r="A399" s="3">
        <f>RSI!A399</f>
        <v>42586</v>
      </c>
      <c r="B399" s="2">
        <f>RSI!B399</f>
        <v>5.7729999999999997</v>
      </c>
      <c r="C399" s="2">
        <f>RSI!I399</f>
        <v>34.880665948510057</v>
      </c>
      <c r="D399" s="2">
        <f>MACD!E399</f>
        <v>5.6088466398970027E-2</v>
      </c>
      <c r="E399" s="2">
        <f>MACD!F399</f>
        <v>1.7646842912626925E-2</v>
      </c>
      <c r="F399" s="2">
        <f>'Moving Avg'!D399</f>
        <v>5.8241999999999994</v>
      </c>
      <c r="G399" s="2">
        <f>'Moving Avg'!F399</f>
        <v>5.892949999999999</v>
      </c>
      <c r="H399" s="2">
        <f>'Moving Avg'!G399</f>
        <v>5.9748000000000028</v>
      </c>
      <c r="I399" s="2">
        <f>'Moving Avg'!H399</f>
        <v>6.2441449999999996</v>
      </c>
      <c r="J399" s="5" t="str">
        <f>OBV!F399</f>
        <v>BEARISH</v>
      </c>
      <c r="K399" s="5" t="str">
        <f>OBV!G399</f>
        <v>WEAK</v>
      </c>
      <c r="L399" s="5" t="str">
        <f>OBV!H399</f>
        <v>CONFIRMED BEARISH</v>
      </c>
      <c r="M399" s="7">
        <f t="shared" si="60"/>
        <v>25</v>
      </c>
      <c r="N399" s="7">
        <f t="shared" si="61"/>
        <v>0</v>
      </c>
      <c r="O399" s="7">
        <f t="shared" si="62"/>
        <v>0</v>
      </c>
      <c r="P399" s="7">
        <f t="shared" si="63"/>
        <v>0</v>
      </c>
      <c r="Q399" s="8">
        <f t="shared" si="64"/>
        <v>8.75</v>
      </c>
      <c r="R399" s="8">
        <f t="shared" si="65"/>
        <v>5</v>
      </c>
      <c r="S399" s="8">
        <f t="shared" si="66"/>
        <v>3.75</v>
      </c>
      <c r="T399" s="8">
        <f t="shared" si="67"/>
        <v>6.25</v>
      </c>
      <c r="U399" s="7">
        <f t="shared" si="68"/>
        <v>5.833333333333333</v>
      </c>
      <c r="V399" s="7">
        <f t="shared" si="69"/>
        <v>5.9375</v>
      </c>
    </row>
    <row r="400" spans="1:22" ht="13.5" x14ac:dyDescent="0.25">
      <c r="A400" s="3">
        <f>RSI!A400</f>
        <v>42587</v>
      </c>
      <c r="B400" s="2">
        <f>RSI!B400</f>
        <v>5.7729999999999997</v>
      </c>
      <c r="C400" s="2">
        <f>RSI!I400</f>
        <v>34.880665948510057</v>
      </c>
      <c r="D400" s="2">
        <f>MACD!E400</f>
        <v>4.4470816295578253E-2</v>
      </c>
      <c r="E400" s="2">
        <f>MACD!F400</f>
        <v>2.301163758921719E-2</v>
      </c>
      <c r="F400" s="2">
        <f>'Moving Avg'!D400</f>
        <v>5.7934000000000001</v>
      </c>
      <c r="G400" s="2">
        <f>'Moving Avg'!F400</f>
        <v>5.882699999999998</v>
      </c>
      <c r="H400" s="2">
        <f>'Moving Avg'!G400</f>
        <v>5.9639600000000019</v>
      </c>
      <c r="I400" s="2">
        <f>'Moving Avg'!H400</f>
        <v>6.240875</v>
      </c>
      <c r="J400" s="5" t="str">
        <f>OBV!F400</f>
        <v>BEARISH</v>
      </c>
      <c r="K400" s="5" t="str">
        <f>OBV!G400</f>
        <v>WEAK</v>
      </c>
      <c r="L400" s="5" t="str">
        <f>OBV!H400</f>
        <v>CONFIRMED BEARISH</v>
      </c>
      <c r="M400" s="7">
        <f t="shared" si="60"/>
        <v>25</v>
      </c>
      <c r="N400" s="7">
        <f t="shared" si="61"/>
        <v>0</v>
      </c>
      <c r="O400" s="7">
        <f t="shared" si="62"/>
        <v>0</v>
      </c>
      <c r="P400" s="7">
        <f t="shared" si="63"/>
        <v>0</v>
      </c>
      <c r="Q400" s="8">
        <f t="shared" si="64"/>
        <v>8.75</v>
      </c>
      <c r="R400" s="8">
        <f t="shared" si="65"/>
        <v>5</v>
      </c>
      <c r="S400" s="8">
        <f t="shared" si="66"/>
        <v>3.75</v>
      </c>
      <c r="T400" s="8">
        <f t="shared" si="67"/>
        <v>6.25</v>
      </c>
      <c r="U400" s="7">
        <f t="shared" si="68"/>
        <v>5.833333333333333</v>
      </c>
      <c r="V400" s="7">
        <f t="shared" si="69"/>
        <v>5.9375</v>
      </c>
    </row>
    <row r="401" spans="1:22" ht="13.5" x14ac:dyDescent="0.25">
      <c r="A401" s="3">
        <f>RSI!A401</f>
        <v>42590</v>
      </c>
      <c r="B401" s="2">
        <f>RSI!B401</f>
        <v>5.7220000000000004</v>
      </c>
      <c r="C401" s="2">
        <f>RSI!I401</f>
        <v>31.150790754243971</v>
      </c>
      <c r="D401" s="2">
        <f>MACD!E401</f>
        <v>3.9220853208355777E-2</v>
      </c>
      <c r="E401" s="2">
        <f>MACD!F401</f>
        <v>2.625348071304491E-2</v>
      </c>
      <c r="F401" s="2">
        <f>'Moving Avg'!D401</f>
        <v>5.7729999999999997</v>
      </c>
      <c r="G401" s="2">
        <f>'Moving Avg'!F401</f>
        <v>5.8750499999999981</v>
      </c>
      <c r="H401" s="2">
        <f>'Moving Avg'!G401</f>
        <v>5.9525200000000016</v>
      </c>
      <c r="I401" s="2">
        <f>'Moving Avg'!H401</f>
        <v>6.2373499999999993</v>
      </c>
      <c r="J401" s="5" t="str">
        <f>OBV!F401</f>
        <v>BEARISH</v>
      </c>
      <c r="K401" s="5" t="str">
        <f>OBV!G401</f>
        <v>WEAK</v>
      </c>
      <c r="L401" s="5" t="str">
        <f>OBV!H401</f>
        <v>CONFIRMED BEARISH</v>
      </c>
      <c r="M401" s="7">
        <f t="shared" si="60"/>
        <v>25</v>
      </c>
      <c r="N401" s="7">
        <f t="shared" si="61"/>
        <v>0</v>
      </c>
      <c r="O401" s="7">
        <f t="shared" si="62"/>
        <v>0</v>
      </c>
      <c r="P401" s="7">
        <f t="shared" si="63"/>
        <v>0</v>
      </c>
      <c r="Q401" s="8">
        <f t="shared" si="64"/>
        <v>8.75</v>
      </c>
      <c r="R401" s="8">
        <f t="shared" si="65"/>
        <v>5</v>
      </c>
      <c r="S401" s="8">
        <f t="shared" si="66"/>
        <v>3.75</v>
      </c>
      <c r="T401" s="8">
        <f t="shared" si="67"/>
        <v>6.25</v>
      </c>
      <c r="U401" s="7">
        <f t="shared" si="68"/>
        <v>5.833333333333333</v>
      </c>
      <c r="V401" s="7">
        <f t="shared" si="69"/>
        <v>5.9375</v>
      </c>
    </row>
    <row r="402" spans="1:22" ht="13.5" x14ac:dyDescent="0.25">
      <c r="A402" s="3">
        <f>RSI!A402</f>
        <v>42591</v>
      </c>
      <c r="B402" s="2">
        <f>RSI!B402</f>
        <v>5.7220000000000004</v>
      </c>
      <c r="C402" s="2">
        <f>RSI!I402</f>
        <v>31.150790754243971</v>
      </c>
      <c r="D402" s="2">
        <f>MACD!E402</f>
        <v>5.0746143060721671E-2</v>
      </c>
      <c r="E402" s="2">
        <f>MACD!F402</f>
        <v>3.1152013182580266E-2</v>
      </c>
      <c r="F402" s="2">
        <f>'Moving Avg'!D402</f>
        <v>5.7526000000000002</v>
      </c>
      <c r="G402" s="2">
        <f>'Moving Avg'!F402</f>
        <v>5.8673999999999982</v>
      </c>
      <c r="H402" s="2">
        <f>'Moving Avg'!G402</f>
        <v>5.9410800000000004</v>
      </c>
      <c r="I402" s="2">
        <f>'Moving Avg'!H402</f>
        <v>6.2338749999999994</v>
      </c>
      <c r="J402" s="5" t="str">
        <f>OBV!F402</f>
        <v>BEARISH</v>
      </c>
      <c r="K402" s="5" t="str">
        <f>OBV!G402</f>
        <v>WEAK</v>
      </c>
      <c r="L402" s="5" t="str">
        <f>OBV!H402</f>
        <v>CONFIRMED BEARISH</v>
      </c>
      <c r="M402" s="7">
        <f t="shared" si="60"/>
        <v>25</v>
      </c>
      <c r="N402" s="7">
        <f t="shared" si="61"/>
        <v>0</v>
      </c>
      <c r="O402" s="7">
        <f t="shared" si="62"/>
        <v>0</v>
      </c>
      <c r="P402" s="7">
        <f t="shared" si="63"/>
        <v>0</v>
      </c>
      <c r="Q402" s="8">
        <f t="shared" si="64"/>
        <v>8.75</v>
      </c>
      <c r="R402" s="8">
        <f t="shared" si="65"/>
        <v>5</v>
      </c>
      <c r="S402" s="8">
        <f t="shared" si="66"/>
        <v>3.75</v>
      </c>
      <c r="T402" s="8">
        <f t="shared" si="67"/>
        <v>6.25</v>
      </c>
      <c r="U402" s="7">
        <f t="shared" si="68"/>
        <v>5.833333333333333</v>
      </c>
      <c r="V402" s="7">
        <f t="shared" si="69"/>
        <v>5.9375</v>
      </c>
    </row>
    <row r="403" spans="1:22" ht="13.5" x14ac:dyDescent="0.25">
      <c r="A403" s="3">
        <f>RSI!A403</f>
        <v>42592</v>
      </c>
      <c r="B403" s="2">
        <f>RSI!B403</f>
        <v>5.7220000000000004</v>
      </c>
      <c r="C403" s="2">
        <f>RSI!I403</f>
        <v>31.150790754243971</v>
      </c>
      <c r="D403" s="2">
        <f>MACD!E403</f>
        <v>6.2388508123849107E-2</v>
      </c>
      <c r="E403" s="2">
        <f>MACD!F403</f>
        <v>3.7399312170834038E-2</v>
      </c>
      <c r="F403" s="2">
        <f>'Moving Avg'!D403</f>
        <v>5.7424000000000008</v>
      </c>
      <c r="G403" s="2">
        <f>'Moving Avg'!F403</f>
        <v>5.8597499999999973</v>
      </c>
      <c r="H403" s="2">
        <f>'Moving Avg'!G403</f>
        <v>5.9296399999999991</v>
      </c>
      <c r="I403" s="2">
        <f>'Moving Avg'!H403</f>
        <v>6.231255</v>
      </c>
      <c r="J403" s="5" t="str">
        <f>OBV!F403</f>
        <v>BEARISH</v>
      </c>
      <c r="K403" s="5" t="str">
        <f>OBV!G403</f>
        <v>WEAK</v>
      </c>
      <c r="L403" s="5" t="str">
        <f>OBV!H403</f>
        <v>CONFIRMED BEARISH</v>
      </c>
      <c r="M403" s="7">
        <f t="shared" si="60"/>
        <v>25</v>
      </c>
      <c r="N403" s="7">
        <f t="shared" si="61"/>
        <v>0</v>
      </c>
      <c r="O403" s="7">
        <f t="shared" si="62"/>
        <v>0</v>
      </c>
      <c r="P403" s="7">
        <f t="shared" si="63"/>
        <v>0</v>
      </c>
      <c r="Q403" s="8">
        <f t="shared" si="64"/>
        <v>8.75</v>
      </c>
      <c r="R403" s="8">
        <f t="shared" si="65"/>
        <v>5</v>
      </c>
      <c r="S403" s="8">
        <f t="shared" si="66"/>
        <v>3.75</v>
      </c>
      <c r="T403" s="8">
        <f t="shared" si="67"/>
        <v>6.25</v>
      </c>
      <c r="U403" s="7">
        <f t="shared" si="68"/>
        <v>5.833333333333333</v>
      </c>
      <c r="V403" s="7">
        <f t="shared" si="69"/>
        <v>5.9375</v>
      </c>
    </row>
    <row r="404" spans="1:22" ht="13.5" x14ac:dyDescent="0.25">
      <c r="A404" s="3">
        <f>RSI!A404</f>
        <v>42593</v>
      </c>
      <c r="B404" s="2">
        <f>RSI!B404</f>
        <v>5.7220000000000004</v>
      </c>
      <c r="C404" s="2">
        <f>RSI!I404</f>
        <v>31.150790754243971</v>
      </c>
      <c r="D404" s="2">
        <f>MACD!E404</f>
        <v>7.313522139981643E-2</v>
      </c>
      <c r="E404" s="2">
        <f>MACD!F404</f>
        <v>4.4546494016630522E-2</v>
      </c>
      <c r="F404" s="2">
        <f>'Moving Avg'!D404</f>
        <v>5.7322000000000006</v>
      </c>
      <c r="G404" s="2">
        <f>'Moving Avg'!F404</f>
        <v>5.8520999999999983</v>
      </c>
      <c r="H404" s="2">
        <f>'Moving Avg'!G404</f>
        <v>5.9185999999999988</v>
      </c>
      <c r="I404" s="2">
        <f>'Moving Avg'!H404</f>
        <v>6.2277799999999992</v>
      </c>
      <c r="J404" s="5" t="str">
        <f>OBV!F404</f>
        <v>BEARISH</v>
      </c>
      <c r="K404" s="5" t="str">
        <f>OBV!G404</f>
        <v>WEAK</v>
      </c>
      <c r="L404" s="5" t="str">
        <f>OBV!H404</f>
        <v>CONFIRMED BEARISH</v>
      </c>
      <c r="M404" s="7">
        <f t="shared" si="60"/>
        <v>25</v>
      </c>
      <c r="N404" s="7">
        <f t="shared" si="61"/>
        <v>0</v>
      </c>
      <c r="O404" s="7">
        <f t="shared" si="62"/>
        <v>0</v>
      </c>
      <c r="P404" s="7">
        <f t="shared" si="63"/>
        <v>0</v>
      </c>
      <c r="Q404" s="8">
        <f t="shared" si="64"/>
        <v>8.75</v>
      </c>
      <c r="R404" s="8">
        <f t="shared" si="65"/>
        <v>5</v>
      </c>
      <c r="S404" s="8">
        <f t="shared" si="66"/>
        <v>3.75</v>
      </c>
      <c r="T404" s="8">
        <f t="shared" si="67"/>
        <v>6.25</v>
      </c>
      <c r="U404" s="7">
        <f t="shared" si="68"/>
        <v>5.833333333333333</v>
      </c>
      <c r="V404" s="7">
        <f t="shared" si="69"/>
        <v>5.9375</v>
      </c>
    </row>
    <row r="405" spans="1:22" ht="13.5" x14ac:dyDescent="0.25">
      <c r="A405" s="3">
        <f>RSI!A405</f>
        <v>42594</v>
      </c>
      <c r="B405" s="2">
        <f>RSI!B405</f>
        <v>5.6710000000000003</v>
      </c>
      <c r="C405" s="2">
        <f>RSI!I405</f>
        <v>27.2337687518595</v>
      </c>
      <c r="D405" s="2">
        <f>MACD!E405</f>
        <v>8.6835521300932861E-2</v>
      </c>
      <c r="E405" s="2">
        <f>MACD!F405</f>
        <v>5.3004299473490987E-2</v>
      </c>
      <c r="F405" s="2">
        <f>'Moving Avg'!D405</f>
        <v>5.7118000000000002</v>
      </c>
      <c r="G405" s="2">
        <f>'Moving Avg'!F405</f>
        <v>5.8418999999999981</v>
      </c>
      <c r="H405" s="2">
        <f>'Moving Avg'!G405</f>
        <v>5.9104199999999985</v>
      </c>
      <c r="I405" s="2">
        <f>'Moving Avg'!H405</f>
        <v>6.2240499999999983</v>
      </c>
      <c r="J405" s="5" t="str">
        <f>OBV!F405</f>
        <v>BEARISH</v>
      </c>
      <c r="K405" s="5" t="str">
        <f>OBV!G405</f>
        <v>WEAK</v>
      </c>
      <c r="L405" s="5" t="str">
        <f>OBV!H405</f>
        <v>CONFIRMED BEARISH</v>
      </c>
      <c r="M405" s="7">
        <f t="shared" si="60"/>
        <v>50</v>
      </c>
      <c r="N405" s="7">
        <f t="shared" si="61"/>
        <v>0</v>
      </c>
      <c r="O405" s="7">
        <f t="shared" si="62"/>
        <v>0</v>
      </c>
      <c r="P405" s="7">
        <f t="shared" si="63"/>
        <v>0</v>
      </c>
      <c r="Q405" s="8">
        <f t="shared" si="64"/>
        <v>17.5</v>
      </c>
      <c r="R405" s="8">
        <f t="shared" si="65"/>
        <v>10</v>
      </c>
      <c r="S405" s="8">
        <f t="shared" si="66"/>
        <v>7.5</v>
      </c>
      <c r="T405" s="8">
        <f t="shared" si="67"/>
        <v>12.5</v>
      </c>
      <c r="U405" s="7">
        <f t="shared" si="68"/>
        <v>11.666666666666666</v>
      </c>
      <c r="V405" s="7">
        <f t="shared" si="69"/>
        <v>11.875</v>
      </c>
    </row>
    <row r="406" spans="1:22" ht="13.5" x14ac:dyDescent="0.25">
      <c r="A406" s="3">
        <f>RSI!A406</f>
        <v>42597</v>
      </c>
      <c r="B406" s="2">
        <f>RSI!B406</f>
        <v>5.6710000000000003</v>
      </c>
      <c r="C406" s="2">
        <f>RSI!I406</f>
        <v>27.2337687518595</v>
      </c>
      <c r="D406" s="2">
        <f>MACD!E406</f>
        <v>8.3651020980713753E-2</v>
      </c>
      <c r="E406" s="2">
        <f>MACD!F406</f>
        <v>5.9133643774935546E-2</v>
      </c>
      <c r="F406" s="2">
        <f>'Moving Avg'!D406</f>
        <v>5.7016</v>
      </c>
      <c r="G406" s="2">
        <f>'Moving Avg'!F406</f>
        <v>5.8316999999999988</v>
      </c>
      <c r="H406" s="2">
        <f>'Moving Avg'!G406</f>
        <v>5.9021399999999984</v>
      </c>
      <c r="I406" s="2">
        <f>'Moving Avg'!H406</f>
        <v>6.2203199999999983</v>
      </c>
      <c r="J406" s="5" t="str">
        <f>OBV!F406</f>
        <v>BEARISH</v>
      </c>
      <c r="K406" s="5" t="str">
        <f>OBV!G406</f>
        <v>WEAK</v>
      </c>
      <c r="L406" s="5" t="str">
        <f>OBV!H406</f>
        <v>CONFIRMED BEARISH</v>
      </c>
      <c r="M406" s="7">
        <f t="shared" si="60"/>
        <v>50</v>
      </c>
      <c r="N406" s="7">
        <f t="shared" si="61"/>
        <v>0</v>
      </c>
      <c r="O406" s="7">
        <f t="shared" si="62"/>
        <v>0</v>
      </c>
      <c r="P406" s="7">
        <f t="shared" si="63"/>
        <v>0</v>
      </c>
      <c r="Q406" s="8">
        <f t="shared" si="64"/>
        <v>17.5</v>
      </c>
      <c r="R406" s="8">
        <f t="shared" si="65"/>
        <v>10</v>
      </c>
      <c r="S406" s="8">
        <f t="shared" si="66"/>
        <v>7.5</v>
      </c>
      <c r="T406" s="8">
        <f t="shared" si="67"/>
        <v>12.5</v>
      </c>
      <c r="U406" s="7">
        <f t="shared" si="68"/>
        <v>11.666666666666666</v>
      </c>
      <c r="V406" s="7">
        <f t="shared" si="69"/>
        <v>11.875</v>
      </c>
    </row>
    <row r="407" spans="1:22" ht="13.5" x14ac:dyDescent="0.25">
      <c r="A407" s="3">
        <f>RSI!A407</f>
        <v>42598</v>
      </c>
      <c r="B407" s="2">
        <f>RSI!B407</f>
        <v>5.6150000000000002</v>
      </c>
      <c r="C407" s="2">
        <f>RSI!I407</f>
        <v>23.474745249341041</v>
      </c>
      <c r="D407" s="2">
        <f>MACD!E407</f>
        <v>8.6094492000705181E-2</v>
      </c>
      <c r="E407" s="2">
        <f>MACD!F407</f>
        <v>6.4525813420089478E-2</v>
      </c>
      <c r="F407" s="2">
        <f>'Moving Avg'!D407</f>
        <v>5.680200000000001</v>
      </c>
      <c r="G407" s="2">
        <f>'Moving Avg'!F407</f>
        <v>5.8109999999999982</v>
      </c>
      <c r="H407" s="2">
        <f>'Moving Avg'!G407</f>
        <v>5.8918199999999983</v>
      </c>
      <c r="I407" s="2">
        <f>'Moving Avg'!H407</f>
        <v>6.2163799999999982</v>
      </c>
      <c r="J407" s="5" t="str">
        <f>OBV!F407</f>
        <v>BEARISH</v>
      </c>
      <c r="K407" s="5" t="str">
        <f>OBV!G407</f>
        <v>WEAK</v>
      </c>
      <c r="L407" s="5" t="str">
        <f>OBV!H407</f>
        <v>CONFIRMED BEARISH</v>
      </c>
      <c r="M407" s="7">
        <f t="shared" si="60"/>
        <v>50</v>
      </c>
      <c r="N407" s="7">
        <f t="shared" si="61"/>
        <v>0</v>
      </c>
      <c r="O407" s="7">
        <f t="shared" si="62"/>
        <v>0</v>
      </c>
      <c r="P407" s="7">
        <f t="shared" si="63"/>
        <v>0</v>
      </c>
      <c r="Q407" s="8">
        <f t="shared" si="64"/>
        <v>17.5</v>
      </c>
      <c r="R407" s="8">
        <f t="shared" si="65"/>
        <v>10</v>
      </c>
      <c r="S407" s="8">
        <f t="shared" si="66"/>
        <v>7.5</v>
      </c>
      <c r="T407" s="8">
        <f t="shared" si="67"/>
        <v>12.5</v>
      </c>
      <c r="U407" s="7">
        <f t="shared" si="68"/>
        <v>11.666666666666666</v>
      </c>
      <c r="V407" s="7">
        <f t="shared" si="69"/>
        <v>11.875</v>
      </c>
    </row>
    <row r="408" spans="1:22" ht="13.5" x14ac:dyDescent="0.25">
      <c r="A408" s="3">
        <f>RSI!A408</f>
        <v>42599</v>
      </c>
      <c r="B408" s="2">
        <f>RSI!B408</f>
        <v>5.6150000000000002</v>
      </c>
      <c r="C408" s="2">
        <f>RSI!I408</f>
        <v>23.474745249341041</v>
      </c>
      <c r="D408" s="2">
        <f>MACD!E408</f>
        <v>8.1563371096132542E-2</v>
      </c>
      <c r="E408" s="2">
        <f>MACD!F408</f>
        <v>6.7933324955298094E-2</v>
      </c>
      <c r="F408" s="2">
        <f>'Moving Avg'!D408</f>
        <v>5.6588000000000012</v>
      </c>
      <c r="G408" s="2">
        <f>'Moving Avg'!F408</f>
        <v>5.7902999999999984</v>
      </c>
      <c r="H408" s="2">
        <f>'Moving Avg'!G408</f>
        <v>5.8814999999999991</v>
      </c>
      <c r="I408" s="2">
        <f>'Moving Avg'!H408</f>
        <v>6.2124399999999982</v>
      </c>
      <c r="J408" s="5" t="str">
        <f>OBV!F408</f>
        <v>BEARISH</v>
      </c>
      <c r="K408" s="5" t="str">
        <f>OBV!G408</f>
        <v>WEAK</v>
      </c>
      <c r="L408" s="5" t="str">
        <f>OBV!H408</f>
        <v>CONFIRMED BEARISH</v>
      </c>
      <c r="M408" s="7">
        <f t="shared" si="60"/>
        <v>50</v>
      </c>
      <c r="N408" s="7">
        <f t="shared" si="61"/>
        <v>0</v>
      </c>
      <c r="O408" s="7">
        <f t="shared" si="62"/>
        <v>0</v>
      </c>
      <c r="P408" s="7">
        <f t="shared" si="63"/>
        <v>0</v>
      </c>
      <c r="Q408" s="8">
        <f t="shared" si="64"/>
        <v>17.5</v>
      </c>
      <c r="R408" s="8">
        <f t="shared" si="65"/>
        <v>10</v>
      </c>
      <c r="S408" s="8">
        <f t="shared" si="66"/>
        <v>7.5</v>
      </c>
      <c r="T408" s="8">
        <f t="shared" si="67"/>
        <v>12.5</v>
      </c>
      <c r="U408" s="7">
        <f t="shared" si="68"/>
        <v>11.666666666666666</v>
      </c>
      <c r="V408" s="7">
        <f t="shared" si="69"/>
        <v>11.875</v>
      </c>
    </row>
    <row r="409" spans="1:22" ht="13.5" x14ac:dyDescent="0.25">
      <c r="A409" s="3">
        <f>RSI!A409</f>
        <v>42600</v>
      </c>
      <c r="B409" s="2">
        <f>RSI!B409</f>
        <v>5.6150000000000002</v>
      </c>
      <c r="C409" s="2">
        <f>RSI!I409</f>
        <v>23.474745249341041</v>
      </c>
      <c r="D409" s="2">
        <f>MACD!E409</f>
        <v>7.8884420289459634E-2</v>
      </c>
      <c r="E409" s="2">
        <f>MACD!F409</f>
        <v>7.0123544022130405E-2</v>
      </c>
      <c r="F409" s="2">
        <f>'Moving Avg'!D409</f>
        <v>5.6374000000000013</v>
      </c>
      <c r="G409" s="2">
        <f>'Moving Avg'!F409</f>
        <v>5.7695999999999978</v>
      </c>
      <c r="H409" s="2">
        <f>'Moving Avg'!G409</f>
        <v>5.873219999999999</v>
      </c>
      <c r="I409" s="2">
        <f>'Moving Avg'!H409</f>
        <v>6.2084999999999981</v>
      </c>
      <c r="J409" s="5" t="str">
        <f>OBV!F409</f>
        <v>BEARISH</v>
      </c>
      <c r="K409" s="5" t="str">
        <f>OBV!G409</f>
        <v>WEAK</v>
      </c>
      <c r="L409" s="5" t="str">
        <f>OBV!H409</f>
        <v>CONFIRMED BEARISH</v>
      </c>
      <c r="M409" s="7">
        <f t="shared" si="60"/>
        <v>50</v>
      </c>
      <c r="N409" s="7">
        <f t="shared" si="61"/>
        <v>0</v>
      </c>
      <c r="O409" s="7">
        <f t="shared" si="62"/>
        <v>0</v>
      </c>
      <c r="P409" s="7">
        <f t="shared" si="63"/>
        <v>0</v>
      </c>
      <c r="Q409" s="8">
        <f t="shared" si="64"/>
        <v>17.5</v>
      </c>
      <c r="R409" s="8">
        <f t="shared" si="65"/>
        <v>10</v>
      </c>
      <c r="S409" s="8">
        <f t="shared" si="66"/>
        <v>7.5</v>
      </c>
      <c r="T409" s="8">
        <f t="shared" si="67"/>
        <v>12.5</v>
      </c>
      <c r="U409" s="7">
        <f t="shared" si="68"/>
        <v>11.666666666666666</v>
      </c>
      <c r="V409" s="7">
        <f t="shared" si="69"/>
        <v>11.875</v>
      </c>
    </row>
    <row r="410" spans="1:22" ht="13.5" x14ac:dyDescent="0.25">
      <c r="A410" s="3">
        <f>RSI!A410</f>
        <v>42601</v>
      </c>
      <c r="B410" s="2">
        <f>RSI!B410</f>
        <v>5.569</v>
      </c>
      <c r="C410" s="2">
        <f>RSI!I410</f>
        <v>20.562857576475992</v>
      </c>
      <c r="D410" s="2">
        <f>MACD!E410</f>
        <v>8.109453666269939E-2</v>
      </c>
      <c r="E410" s="2">
        <f>MACD!F410</f>
        <v>7.2317742550244202E-2</v>
      </c>
      <c r="F410" s="2">
        <f>'Moving Avg'!D410</f>
        <v>5.6170000000000009</v>
      </c>
      <c r="G410" s="2">
        <f>'Moving Avg'!F410</f>
        <v>5.7568499999999982</v>
      </c>
      <c r="H410" s="2">
        <f>'Moving Avg'!G410</f>
        <v>5.86402</v>
      </c>
      <c r="I410" s="2">
        <f>'Moving Avg'!H410</f>
        <v>6.2043299999999988</v>
      </c>
      <c r="J410" s="5" t="str">
        <f>OBV!F410</f>
        <v>BEARISH</v>
      </c>
      <c r="K410" s="5" t="str">
        <f>OBV!G410</f>
        <v>WEAK</v>
      </c>
      <c r="L410" s="5" t="str">
        <f>OBV!H410</f>
        <v>CONFIRMED BEARISH</v>
      </c>
      <c r="M410" s="7">
        <f t="shared" si="60"/>
        <v>50</v>
      </c>
      <c r="N410" s="7">
        <f t="shared" si="61"/>
        <v>0</v>
      </c>
      <c r="O410" s="7">
        <f t="shared" si="62"/>
        <v>0</v>
      </c>
      <c r="P410" s="7">
        <f t="shared" si="63"/>
        <v>0</v>
      </c>
      <c r="Q410" s="8">
        <f t="shared" si="64"/>
        <v>17.5</v>
      </c>
      <c r="R410" s="8">
        <f t="shared" si="65"/>
        <v>10</v>
      </c>
      <c r="S410" s="8">
        <f t="shared" si="66"/>
        <v>7.5</v>
      </c>
      <c r="T410" s="8">
        <f t="shared" si="67"/>
        <v>12.5</v>
      </c>
      <c r="U410" s="7">
        <f t="shared" si="68"/>
        <v>11.666666666666666</v>
      </c>
      <c r="V410" s="7">
        <f t="shared" si="69"/>
        <v>11.875</v>
      </c>
    </row>
    <row r="411" spans="1:22" ht="13.5" x14ac:dyDescent="0.25">
      <c r="A411" s="3">
        <f>RSI!A411</f>
        <v>42604</v>
      </c>
      <c r="B411" s="2">
        <f>RSI!B411</f>
        <v>5.569</v>
      </c>
      <c r="C411" s="2">
        <f>RSI!I411</f>
        <v>20.562857576475992</v>
      </c>
      <c r="D411" s="2">
        <f>MACD!E411</f>
        <v>7.6380587534466748E-2</v>
      </c>
      <c r="E411" s="2">
        <f>MACD!F411</f>
        <v>7.3130311547088711E-2</v>
      </c>
      <c r="F411" s="2">
        <f>'Moving Avg'!D411</f>
        <v>5.5965999999999996</v>
      </c>
      <c r="G411" s="2">
        <f>'Moving Avg'!F411</f>
        <v>5.7440999999999987</v>
      </c>
      <c r="H411" s="2">
        <f>'Moving Avg'!G411</f>
        <v>5.854820000000001</v>
      </c>
      <c r="I411" s="2">
        <f>'Moving Avg'!H411</f>
        <v>6.2001599999999986</v>
      </c>
      <c r="J411" s="5" t="str">
        <f>OBV!F411</f>
        <v>BEARISH</v>
      </c>
      <c r="K411" s="5" t="str">
        <f>OBV!G411</f>
        <v>WEAK</v>
      </c>
      <c r="L411" s="5" t="str">
        <f>OBV!H411</f>
        <v>CONFIRMED BEARISH</v>
      </c>
      <c r="M411" s="7">
        <f t="shared" si="60"/>
        <v>50</v>
      </c>
      <c r="N411" s="7">
        <f t="shared" si="61"/>
        <v>0</v>
      </c>
      <c r="O411" s="7">
        <f t="shared" si="62"/>
        <v>0</v>
      </c>
      <c r="P411" s="7">
        <f t="shared" si="63"/>
        <v>0</v>
      </c>
      <c r="Q411" s="8">
        <f t="shared" si="64"/>
        <v>17.5</v>
      </c>
      <c r="R411" s="8">
        <f t="shared" si="65"/>
        <v>10</v>
      </c>
      <c r="S411" s="8">
        <f t="shared" si="66"/>
        <v>7.5</v>
      </c>
      <c r="T411" s="8">
        <f t="shared" si="67"/>
        <v>12.5</v>
      </c>
      <c r="U411" s="7">
        <f t="shared" si="68"/>
        <v>11.666666666666666</v>
      </c>
      <c r="V411" s="7">
        <f t="shared" si="69"/>
        <v>11.875</v>
      </c>
    </row>
    <row r="412" spans="1:22" ht="13.5" x14ac:dyDescent="0.25">
      <c r="A412" s="3">
        <f>RSI!A412</f>
        <v>42605</v>
      </c>
      <c r="B412" s="2">
        <f>RSI!B412</f>
        <v>5.569</v>
      </c>
      <c r="C412" s="2">
        <f>RSI!I412</f>
        <v>20.562857576475992</v>
      </c>
      <c r="D412" s="2">
        <f>MACD!E412</f>
        <v>7.3560478245572547E-2</v>
      </c>
      <c r="E412" s="2">
        <f>MACD!F412</f>
        <v>7.3216344886785481E-2</v>
      </c>
      <c r="F412" s="2">
        <f>'Moving Avg'!D412</f>
        <v>5.5873999999999997</v>
      </c>
      <c r="G412" s="2">
        <f>'Moving Avg'!F412</f>
        <v>5.7264999999999997</v>
      </c>
      <c r="H412" s="2">
        <f>'Moving Avg'!G412</f>
        <v>5.8492000000000006</v>
      </c>
      <c r="I412" s="2">
        <f>'Moving Avg'!H412</f>
        <v>6.1959899999999983</v>
      </c>
      <c r="J412" s="5" t="str">
        <f>OBV!F412</f>
        <v>BEARISH</v>
      </c>
      <c r="K412" s="5" t="str">
        <f>OBV!G412</f>
        <v>WEAK</v>
      </c>
      <c r="L412" s="5" t="str">
        <f>OBV!H412</f>
        <v>CONFIRMED BEARISH</v>
      </c>
      <c r="M412" s="7">
        <f t="shared" si="60"/>
        <v>50</v>
      </c>
      <c r="N412" s="7">
        <f t="shared" si="61"/>
        <v>0</v>
      </c>
      <c r="O412" s="7">
        <f t="shared" si="62"/>
        <v>0</v>
      </c>
      <c r="P412" s="7">
        <f t="shared" si="63"/>
        <v>0</v>
      </c>
      <c r="Q412" s="8">
        <f t="shared" si="64"/>
        <v>17.5</v>
      </c>
      <c r="R412" s="8">
        <f t="shared" si="65"/>
        <v>10</v>
      </c>
      <c r="S412" s="8">
        <f t="shared" si="66"/>
        <v>7.5</v>
      </c>
      <c r="T412" s="8">
        <f t="shared" si="67"/>
        <v>12.5</v>
      </c>
      <c r="U412" s="7">
        <f t="shared" si="68"/>
        <v>11.666666666666666</v>
      </c>
      <c r="V412" s="7">
        <f t="shared" si="69"/>
        <v>11.875</v>
      </c>
    </row>
    <row r="413" spans="1:22" ht="13.5" x14ac:dyDescent="0.25">
      <c r="A413" s="3">
        <f>RSI!A413</f>
        <v>42606</v>
      </c>
      <c r="B413" s="2">
        <f>RSI!B413</f>
        <v>5.569</v>
      </c>
      <c r="C413" s="2">
        <f>RSI!I413</f>
        <v>20.562857576475992</v>
      </c>
      <c r="D413" s="2">
        <f>MACD!E413</f>
        <v>7.225628460617628E-2</v>
      </c>
      <c r="E413" s="2">
        <f>MACD!F413</f>
        <v>7.3024332830663646E-2</v>
      </c>
      <c r="F413" s="2">
        <f>'Moving Avg'!D413</f>
        <v>5.5781999999999998</v>
      </c>
      <c r="G413" s="2">
        <f>'Moving Avg'!F413</f>
        <v>5.7086000000000006</v>
      </c>
      <c r="H413" s="2">
        <f>'Moving Avg'!G413</f>
        <v>5.8461400000000019</v>
      </c>
      <c r="I413" s="2">
        <f>'Moving Avg'!H413</f>
        <v>6.1927749999999984</v>
      </c>
      <c r="J413" s="5" t="str">
        <f>OBV!F413</f>
        <v>BEARISH</v>
      </c>
      <c r="K413" s="5" t="str">
        <f>OBV!G413</f>
        <v>WEAK</v>
      </c>
      <c r="L413" s="5" t="str">
        <f>OBV!H413</f>
        <v>CONFIRMED BEARISH</v>
      </c>
      <c r="M413" s="7">
        <f t="shared" si="60"/>
        <v>50</v>
      </c>
      <c r="N413" s="7">
        <f t="shared" si="61"/>
        <v>45</v>
      </c>
      <c r="O413" s="7">
        <f t="shared" si="62"/>
        <v>0</v>
      </c>
      <c r="P413" s="7">
        <f t="shared" si="63"/>
        <v>0</v>
      </c>
      <c r="Q413" s="8">
        <f t="shared" si="64"/>
        <v>33.25</v>
      </c>
      <c r="R413" s="8">
        <f t="shared" si="65"/>
        <v>19</v>
      </c>
      <c r="S413" s="8">
        <f t="shared" si="66"/>
        <v>14.25</v>
      </c>
      <c r="T413" s="8">
        <f t="shared" si="67"/>
        <v>23.75</v>
      </c>
      <c r="U413" s="7">
        <f t="shared" si="68"/>
        <v>22.166666666666668</v>
      </c>
      <c r="V413" s="7">
        <f t="shared" si="69"/>
        <v>22.5625</v>
      </c>
    </row>
    <row r="414" spans="1:22" ht="13.5" x14ac:dyDescent="0.25">
      <c r="A414" s="3">
        <f>RSI!A414</f>
        <v>42607</v>
      </c>
      <c r="B414" s="2">
        <f>RSI!B414</f>
        <v>5.569</v>
      </c>
      <c r="C414" s="2">
        <f>RSI!I414</f>
        <v>20.562857576475992</v>
      </c>
      <c r="D414" s="2">
        <f>MACD!E414</f>
        <v>7.215463677352929E-2</v>
      </c>
      <c r="E414" s="2">
        <f>MACD!F414</f>
        <v>7.2850393619236786E-2</v>
      </c>
      <c r="F414" s="2">
        <f>'Moving Avg'!D414</f>
        <v>5.569</v>
      </c>
      <c r="G414" s="2">
        <f>'Moving Avg'!F414</f>
        <v>5.6907000000000005</v>
      </c>
      <c r="H414" s="2">
        <f>'Moving Avg'!G414</f>
        <v>5.8451200000000014</v>
      </c>
      <c r="I414" s="2">
        <f>'Moving Avg'!H414</f>
        <v>6.1904899999999978</v>
      </c>
      <c r="J414" s="5" t="str">
        <f>OBV!F414</f>
        <v>BEARISH</v>
      </c>
      <c r="K414" s="5" t="str">
        <f>OBV!G414</f>
        <v>WEAK</v>
      </c>
      <c r="L414" s="5" t="str">
        <f>OBV!H414</f>
        <v>CONFIRMED BEARISH</v>
      </c>
      <c r="M414" s="7">
        <f t="shared" si="60"/>
        <v>50</v>
      </c>
      <c r="N414" s="7">
        <f t="shared" si="61"/>
        <v>45</v>
      </c>
      <c r="O414" s="7">
        <f t="shared" si="62"/>
        <v>0</v>
      </c>
      <c r="P414" s="7">
        <f t="shared" si="63"/>
        <v>0</v>
      </c>
      <c r="Q414" s="8">
        <f t="shared" si="64"/>
        <v>33.25</v>
      </c>
      <c r="R414" s="8">
        <f t="shared" si="65"/>
        <v>19</v>
      </c>
      <c r="S414" s="8">
        <f t="shared" si="66"/>
        <v>14.25</v>
      </c>
      <c r="T414" s="8">
        <f t="shared" si="67"/>
        <v>23.75</v>
      </c>
      <c r="U414" s="7">
        <f t="shared" si="68"/>
        <v>22.166666666666668</v>
      </c>
      <c r="V414" s="7">
        <f t="shared" si="69"/>
        <v>22.5625</v>
      </c>
    </row>
    <row r="415" spans="1:22" ht="13.5" x14ac:dyDescent="0.25">
      <c r="A415" s="3">
        <f>RSI!A415</f>
        <v>42608</v>
      </c>
      <c r="B415" s="2">
        <f>RSI!B415</f>
        <v>5.5179999999999998</v>
      </c>
      <c r="C415" s="2">
        <f>RSI!I415</f>
        <v>17.147013874966191</v>
      </c>
      <c r="D415" s="2">
        <f>MACD!E415</f>
        <v>6.8927936770475817E-2</v>
      </c>
      <c r="E415" s="2">
        <f>MACD!F415</f>
        <v>7.2065902249484587E-2</v>
      </c>
      <c r="F415" s="2">
        <f>'Moving Avg'!D415</f>
        <v>5.5587999999999997</v>
      </c>
      <c r="G415" s="2">
        <f>'Moving Avg'!F415</f>
        <v>5.6702500000000002</v>
      </c>
      <c r="H415" s="2">
        <f>'Moving Avg'!G415</f>
        <v>5.8430800000000014</v>
      </c>
      <c r="I415" s="2">
        <f>'Moving Avg'!H415</f>
        <v>6.1879499999999972</v>
      </c>
      <c r="J415" s="5" t="str">
        <f>OBV!F415</f>
        <v>BEARISH</v>
      </c>
      <c r="K415" s="5" t="str">
        <f>OBV!G415</f>
        <v>WEAK</v>
      </c>
      <c r="L415" s="5" t="str">
        <f>OBV!H415</f>
        <v>CONFIRMED BEARISH</v>
      </c>
      <c r="M415" s="7">
        <f t="shared" si="60"/>
        <v>50</v>
      </c>
      <c r="N415" s="7">
        <f t="shared" si="61"/>
        <v>45</v>
      </c>
      <c r="O415" s="7">
        <f t="shared" si="62"/>
        <v>0</v>
      </c>
      <c r="P415" s="7">
        <f t="shared" si="63"/>
        <v>0</v>
      </c>
      <c r="Q415" s="8">
        <f t="shared" si="64"/>
        <v>33.25</v>
      </c>
      <c r="R415" s="8">
        <f t="shared" si="65"/>
        <v>19</v>
      </c>
      <c r="S415" s="8">
        <f t="shared" si="66"/>
        <v>14.25</v>
      </c>
      <c r="T415" s="8">
        <f t="shared" si="67"/>
        <v>23.75</v>
      </c>
      <c r="U415" s="7">
        <f t="shared" si="68"/>
        <v>22.166666666666668</v>
      </c>
      <c r="V415" s="7">
        <f t="shared" si="69"/>
        <v>22.5625</v>
      </c>
    </row>
    <row r="416" spans="1:22" ht="13.5" x14ac:dyDescent="0.25">
      <c r="A416" s="3">
        <f>RSI!A416</f>
        <v>42611</v>
      </c>
      <c r="B416" s="2">
        <f>RSI!B416</f>
        <v>5.5179999999999998</v>
      </c>
      <c r="C416" s="2">
        <f>RSI!I416</f>
        <v>17.147013874966191</v>
      </c>
      <c r="D416" s="2">
        <f>MACD!E416</f>
        <v>6.7357981648191512E-2</v>
      </c>
      <c r="E416" s="2">
        <f>MACD!F416</f>
        <v>7.1124318129225969E-2</v>
      </c>
      <c r="F416" s="2">
        <f>'Moving Avg'!D416</f>
        <v>5.5486000000000004</v>
      </c>
      <c r="G416" s="2">
        <f>'Moving Avg'!F416</f>
        <v>5.6549500000000004</v>
      </c>
      <c r="H416" s="2">
        <f>'Moving Avg'!G416</f>
        <v>5.8376600000000005</v>
      </c>
      <c r="I416" s="2">
        <f>'Moving Avg'!H416</f>
        <v>6.1854099999999974</v>
      </c>
      <c r="J416" s="5" t="str">
        <f>OBV!F416</f>
        <v>BEARISH</v>
      </c>
      <c r="K416" s="5" t="str">
        <f>OBV!G416</f>
        <v>WEAK</v>
      </c>
      <c r="L416" s="5" t="str">
        <f>OBV!H416</f>
        <v>CONFIRMED BEARISH</v>
      </c>
      <c r="M416" s="7">
        <f t="shared" si="60"/>
        <v>50</v>
      </c>
      <c r="N416" s="7">
        <f t="shared" si="61"/>
        <v>45</v>
      </c>
      <c r="O416" s="7">
        <f t="shared" si="62"/>
        <v>0</v>
      </c>
      <c r="P416" s="7">
        <f t="shared" si="63"/>
        <v>0</v>
      </c>
      <c r="Q416" s="8">
        <f t="shared" si="64"/>
        <v>33.25</v>
      </c>
      <c r="R416" s="8">
        <f t="shared" si="65"/>
        <v>19</v>
      </c>
      <c r="S416" s="8">
        <f t="shared" si="66"/>
        <v>14.25</v>
      </c>
      <c r="T416" s="8">
        <f t="shared" si="67"/>
        <v>23.75</v>
      </c>
      <c r="U416" s="7">
        <f t="shared" si="68"/>
        <v>22.166666666666668</v>
      </c>
      <c r="V416" s="7">
        <f t="shared" si="69"/>
        <v>22.5625</v>
      </c>
    </row>
    <row r="417" spans="1:22" ht="13.5" x14ac:dyDescent="0.25">
      <c r="A417" s="3">
        <f>RSI!A417</f>
        <v>42612</v>
      </c>
      <c r="B417" s="2">
        <f>RSI!B417</f>
        <v>5.5179999999999998</v>
      </c>
      <c r="C417" s="2">
        <f>RSI!I417</f>
        <v>17.147013874966191</v>
      </c>
      <c r="D417" s="2">
        <f>MACD!E417</f>
        <v>5.8488552630469037E-2</v>
      </c>
      <c r="E417" s="2">
        <f>MACD!F417</f>
        <v>6.8597165029474577E-2</v>
      </c>
      <c r="F417" s="2">
        <f>'Moving Avg'!D417</f>
        <v>5.5384000000000002</v>
      </c>
      <c r="G417" s="2">
        <f>'Moving Avg'!F417</f>
        <v>5.6396500000000014</v>
      </c>
      <c r="H417" s="2">
        <f>'Moving Avg'!G417</f>
        <v>5.828879999999999</v>
      </c>
      <c r="I417" s="2">
        <f>'Moving Avg'!H417</f>
        <v>6.1837499999999981</v>
      </c>
      <c r="J417" s="5" t="str">
        <f>OBV!F417</f>
        <v>BEARISH</v>
      </c>
      <c r="K417" s="5" t="str">
        <f>OBV!G417</f>
        <v>WEAK</v>
      </c>
      <c r="L417" s="5" t="str">
        <f>OBV!H417</f>
        <v>CONFIRMED BEARISH</v>
      </c>
      <c r="M417" s="7">
        <f t="shared" si="60"/>
        <v>50</v>
      </c>
      <c r="N417" s="7">
        <f t="shared" si="61"/>
        <v>45</v>
      </c>
      <c r="O417" s="7">
        <f t="shared" si="62"/>
        <v>0</v>
      </c>
      <c r="P417" s="7">
        <f t="shared" si="63"/>
        <v>0</v>
      </c>
      <c r="Q417" s="8">
        <f t="shared" si="64"/>
        <v>33.25</v>
      </c>
      <c r="R417" s="8">
        <f t="shared" si="65"/>
        <v>19</v>
      </c>
      <c r="S417" s="8">
        <f t="shared" si="66"/>
        <v>14.25</v>
      </c>
      <c r="T417" s="8">
        <f t="shared" si="67"/>
        <v>23.75</v>
      </c>
      <c r="U417" s="7">
        <f t="shared" si="68"/>
        <v>22.166666666666668</v>
      </c>
      <c r="V417" s="7">
        <f t="shared" si="69"/>
        <v>22.5625</v>
      </c>
    </row>
    <row r="418" spans="1:22" ht="13.5" x14ac:dyDescent="0.25">
      <c r="A418" s="3">
        <f>RSI!A418</f>
        <v>42613</v>
      </c>
      <c r="B418" s="2">
        <f>RSI!B418</f>
        <v>5.4820000000000002</v>
      </c>
      <c r="C418" s="2">
        <f>RSI!I418</f>
        <v>14.956566586870096</v>
      </c>
      <c r="D418" s="2">
        <f>MACD!E418</f>
        <v>5.4645113341591944E-2</v>
      </c>
      <c r="E418" s="2">
        <f>MACD!F418</f>
        <v>6.5806754691898062E-2</v>
      </c>
      <c r="F418" s="2">
        <f>'Moving Avg'!D418</f>
        <v>5.5209999999999999</v>
      </c>
      <c r="G418" s="2">
        <f>'Moving Avg'!F418</f>
        <v>5.6251000000000015</v>
      </c>
      <c r="H418" s="2">
        <f>'Moving Avg'!G418</f>
        <v>5.8179400000000001</v>
      </c>
      <c r="I418" s="2">
        <f>'Moving Avg'!H418</f>
        <v>6.1819099999999985</v>
      </c>
      <c r="J418" s="5" t="str">
        <f>OBV!F418</f>
        <v>BEARISH</v>
      </c>
      <c r="K418" s="5" t="str">
        <f>OBV!G418</f>
        <v>WEAK</v>
      </c>
      <c r="L418" s="5" t="str">
        <f>OBV!H418</f>
        <v>CONFIRMED BEARISH</v>
      </c>
      <c r="M418" s="7">
        <f t="shared" si="60"/>
        <v>50</v>
      </c>
      <c r="N418" s="7">
        <f t="shared" si="61"/>
        <v>45</v>
      </c>
      <c r="O418" s="7">
        <f t="shared" si="62"/>
        <v>0</v>
      </c>
      <c r="P418" s="7">
        <f t="shared" si="63"/>
        <v>0</v>
      </c>
      <c r="Q418" s="8">
        <f t="shared" si="64"/>
        <v>33.25</v>
      </c>
      <c r="R418" s="8">
        <f t="shared" si="65"/>
        <v>19</v>
      </c>
      <c r="S418" s="8">
        <f t="shared" si="66"/>
        <v>14.25</v>
      </c>
      <c r="T418" s="8">
        <f t="shared" si="67"/>
        <v>23.75</v>
      </c>
      <c r="U418" s="7">
        <f t="shared" si="68"/>
        <v>22.166666666666668</v>
      </c>
      <c r="V418" s="7">
        <f t="shared" si="69"/>
        <v>22.5625</v>
      </c>
    </row>
    <row r="419" spans="1:22" ht="13.5" x14ac:dyDescent="0.25">
      <c r="A419" s="3">
        <f>RSI!A419</f>
        <v>42614</v>
      </c>
      <c r="B419" s="2">
        <f>RSI!B419</f>
        <v>5.4669999999999996</v>
      </c>
      <c r="C419" s="2">
        <f>RSI!I419</f>
        <v>14.145712736371763</v>
      </c>
      <c r="D419" s="2">
        <f>MACD!E419</f>
        <v>5.3637916025900623E-2</v>
      </c>
      <c r="E419" s="2">
        <f>MACD!F419</f>
        <v>6.3372986958698571E-2</v>
      </c>
      <c r="F419" s="2">
        <f>'Moving Avg'!D419</f>
        <v>5.5005999999999995</v>
      </c>
      <c r="G419" s="2">
        <f>'Moving Avg'!F419</f>
        <v>5.6098000000000017</v>
      </c>
      <c r="H419" s="2">
        <f>'Moving Avg'!G419</f>
        <v>5.8066999999999984</v>
      </c>
      <c r="I419" s="2">
        <f>'Moving Avg'!H419</f>
        <v>6.179994999999999</v>
      </c>
      <c r="J419" s="5" t="str">
        <f>OBV!F419</f>
        <v>BEARISH</v>
      </c>
      <c r="K419" s="5" t="str">
        <f>OBV!G419</f>
        <v>WEAK</v>
      </c>
      <c r="L419" s="5" t="str">
        <f>OBV!H419</f>
        <v>CONFIRMED BEARISH</v>
      </c>
      <c r="M419" s="7">
        <f t="shared" si="60"/>
        <v>50</v>
      </c>
      <c r="N419" s="7">
        <f t="shared" si="61"/>
        <v>45</v>
      </c>
      <c r="O419" s="7">
        <f t="shared" si="62"/>
        <v>0</v>
      </c>
      <c r="P419" s="7">
        <f t="shared" si="63"/>
        <v>0</v>
      </c>
      <c r="Q419" s="8">
        <f t="shared" si="64"/>
        <v>33.25</v>
      </c>
      <c r="R419" s="8">
        <f t="shared" si="65"/>
        <v>19</v>
      </c>
      <c r="S419" s="8">
        <f t="shared" si="66"/>
        <v>14.25</v>
      </c>
      <c r="T419" s="8">
        <f t="shared" si="67"/>
        <v>23.75</v>
      </c>
      <c r="U419" s="7">
        <f t="shared" si="68"/>
        <v>22.166666666666668</v>
      </c>
      <c r="V419" s="7">
        <f t="shared" si="69"/>
        <v>22.5625</v>
      </c>
    </row>
    <row r="420" spans="1:22" ht="13.5" x14ac:dyDescent="0.25">
      <c r="A420" s="3">
        <f>RSI!A420</f>
        <v>42615</v>
      </c>
      <c r="B420" s="2">
        <f>RSI!B420</f>
        <v>5.4160000000000004</v>
      </c>
      <c r="C420" s="2">
        <f>RSI!I420</f>
        <v>11.802785552134722</v>
      </c>
      <c r="D420" s="2">
        <f>MACD!E420</f>
        <v>5.0625007405050049E-2</v>
      </c>
      <c r="E420" s="2">
        <f>MACD!F420</f>
        <v>6.0823391047968869E-2</v>
      </c>
      <c r="F420" s="2">
        <f>'Moving Avg'!D420</f>
        <v>5.4802</v>
      </c>
      <c r="G420" s="2">
        <f>'Moving Avg'!F420</f>
        <v>5.5919500000000006</v>
      </c>
      <c r="H420" s="2">
        <f>'Moving Avg'!G420</f>
        <v>5.7944399999999971</v>
      </c>
      <c r="I420" s="2">
        <f>'Moving Avg'!H420</f>
        <v>6.1777749999999978</v>
      </c>
      <c r="J420" s="5" t="str">
        <f>OBV!F420</f>
        <v>BEARISH</v>
      </c>
      <c r="K420" s="5" t="str">
        <f>OBV!G420</f>
        <v>STRONG</v>
      </c>
      <c r="L420" s="5" t="str">
        <f>OBV!H420</f>
        <v>CONFIRMED BEARISH</v>
      </c>
      <c r="M420" s="7">
        <f t="shared" si="60"/>
        <v>50</v>
      </c>
      <c r="N420" s="7">
        <f t="shared" si="61"/>
        <v>45</v>
      </c>
      <c r="O420" s="7">
        <f t="shared" si="62"/>
        <v>0</v>
      </c>
      <c r="P420" s="7">
        <f t="shared" si="63"/>
        <v>33</v>
      </c>
      <c r="Q420" s="8">
        <f t="shared" si="64"/>
        <v>38.200000000000003</v>
      </c>
      <c r="R420" s="8">
        <f t="shared" si="65"/>
        <v>27.25</v>
      </c>
      <c r="S420" s="8">
        <f t="shared" si="66"/>
        <v>29.1</v>
      </c>
      <c r="T420" s="8">
        <f t="shared" si="67"/>
        <v>32</v>
      </c>
      <c r="U420" s="7">
        <f t="shared" si="68"/>
        <v>31.516666666666669</v>
      </c>
      <c r="V420" s="7">
        <f t="shared" si="69"/>
        <v>31.637500000000003</v>
      </c>
    </row>
    <row r="421" spans="1:22" ht="13.5" x14ac:dyDescent="0.25">
      <c r="A421" s="3">
        <f>RSI!A421</f>
        <v>42618</v>
      </c>
      <c r="B421" s="2">
        <f>RSI!B421</f>
        <v>5.492</v>
      </c>
      <c r="C421" s="2">
        <f>RSI!I421</f>
        <v>30.323184919581479</v>
      </c>
      <c r="D421" s="2">
        <f>MACD!E421</f>
        <v>4.3801503415437537E-2</v>
      </c>
      <c r="E421" s="2">
        <f>MACD!F421</f>
        <v>5.7419013521462607E-2</v>
      </c>
      <c r="F421" s="2">
        <f>'Moving Avg'!D421</f>
        <v>5.4749999999999996</v>
      </c>
      <c r="G421" s="2">
        <f>'Moving Avg'!F421</f>
        <v>5.5804500000000008</v>
      </c>
      <c r="H421" s="2">
        <f>'Moving Avg'!G421</f>
        <v>5.7837999999999985</v>
      </c>
      <c r="I421" s="2">
        <f>'Moving Avg'!H421</f>
        <v>6.1768399999999977</v>
      </c>
      <c r="J421" s="5" t="str">
        <f>OBV!F421</f>
        <v>BEARISH</v>
      </c>
      <c r="K421" s="5" t="str">
        <f>OBV!G421</f>
        <v>STRONG</v>
      </c>
      <c r="L421" s="5" t="str">
        <f>OBV!H421</f>
        <v>CONFIRMED BEARISH</v>
      </c>
      <c r="M421" s="7">
        <f t="shared" si="60"/>
        <v>25</v>
      </c>
      <c r="N421" s="7">
        <f t="shared" si="61"/>
        <v>45</v>
      </c>
      <c r="O421" s="7">
        <f t="shared" si="62"/>
        <v>0</v>
      </c>
      <c r="P421" s="7">
        <f t="shared" si="63"/>
        <v>33</v>
      </c>
      <c r="Q421" s="8">
        <f t="shared" si="64"/>
        <v>29.45</v>
      </c>
      <c r="R421" s="8">
        <f t="shared" si="65"/>
        <v>22.25</v>
      </c>
      <c r="S421" s="8">
        <f t="shared" si="66"/>
        <v>25.35</v>
      </c>
      <c r="T421" s="8">
        <f t="shared" si="67"/>
        <v>25.75</v>
      </c>
      <c r="U421" s="7">
        <f t="shared" si="68"/>
        <v>25.683333333333337</v>
      </c>
      <c r="V421" s="7">
        <f t="shared" si="69"/>
        <v>25.700000000000003</v>
      </c>
    </row>
    <row r="422" spans="1:22" ht="13.5" x14ac:dyDescent="0.25">
      <c r="A422" s="3">
        <f>RSI!A422</f>
        <v>42619</v>
      </c>
      <c r="B422" s="2">
        <f>RSI!B422</f>
        <v>5.4160000000000004</v>
      </c>
      <c r="C422" s="2">
        <f>RSI!I422</f>
        <v>24.730576604009187</v>
      </c>
      <c r="D422" s="2">
        <f>MACD!E422</f>
        <v>4.4463413356163883E-2</v>
      </c>
      <c r="E422" s="2">
        <f>MACD!F422</f>
        <v>5.4827893488402862E-2</v>
      </c>
      <c r="F422" s="2">
        <f>'Moving Avg'!D422</f>
        <v>5.454600000000001</v>
      </c>
      <c r="G422" s="2">
        <f>'Moving Avg'!F422</f>
        <v>5.5651500000000009</v>
      </c>
      <c r="H422" s="2">
        <f>'Moving Avg'!G422</f>
        <v>5.7716399999999997</v>
      </c>
      <c r="I422" s="2">
        <f>'Moving Avg'!H422</f>
        <v>6.1754999999999987</v>
      </c>
      <c r="J422" s="5" t="str">
        <f>OBV!F422</f>
        <v>BEARISH</v>
      </c>
      <c r="K422" s="5" t="str">
        <f>OBV!G422</f>
        <v>STRONG</v>
      </c>
      <c r="L422" s="5" t="str">
        <f>OBV!H422</f>
        <v>CONFIRMED BEARISH</v>
      </c>
      <c r="M422" s="7">
        <f t="shared" si="60"/>
        <v>50</v>
      </c>
      <c r="N422" s="7">
        <f t="shared" si="61"/>
        <v>45</v>
      </c>
      <c r="O422" s="7">
        <f t="shared" si="62"/>
        <v>0</v>
      </c>
      <c r="P422" s="7">
        <f t="shared" si="63"/>
        <v>33</v>
      </c>
      <c r="Q422" s="8">
        <f t="shared" si="64"/>
        <v>38.200000000000003</v>
      </c>
      <c r="R422" s="8">
        <f t="shared" si="65"/>
        <v>27.25</v>
      </c>
      <c r="S422" s="8">
        <f t="shared" si="66"/>
        <v>29.1</v>
      </c>
      <c r="T422" s="8">
        <f t="shared" si="67"/>
        <v>32</v>
      </c>
      <c r="U422" s="7">
        <f t="shared" si="68"/>
        <v>31.516666666666669</v>
      </c>
      <c r="V422" s="7">
        <f t="shared" si="69"/>
        <v>31.637500000000003</v>
      </c>
    </row>
    <row r="423" spans="1:22" ht="13.5" x14ac:dyDescent="0.25">
      <c r="A423" s="3">
        <f>RSI!A423</f>
        <v>42620</v>
      </c>
      <c r="B423" s="2">
        <f>RSI!B423</f>
        <v>5.4160000000000004</v>
      </c>
      <c r="C423" s="2">
        <f>RSI!I423</f>
        <v>24.730576604009173</v>
      </c>
      <c r="D423" s="2">
        <f>MACD!E423</f>
        <v>4.621888794384077E-2</v>
      </c>
      <c r="E423" s="2">
        <f>MACD!F423</f>
        <v>5.3106092379490447E-2</v>
      </c>
      <c r="F423" s="2">
        <f>'Moving Avg'!D423</f>
        <v>5.4413999999999998</v>
      </c>
      <c r="G423" s="2">
        <f>'Moving Avg'!F423</f>
        <v>5.5498500000000011</v>
      </c>
      <c r="H423" s="2">
        <f>'Moving Avg'!G423</f>
        <v>5.7593800000000002</v>
      </c>
      <c r="I423" s="2">
        <f>'Moving Avg'!H423</f>
        <v>6.1741849999999978</v>
      </c>
      <c r="J423" s="5" t="str">
        <f>OBV!F423</f>
        <v>BEARISH</v>
      </c>
      <c r="K423" s="5" t="str">
        <f>OBV!G423</f>
        <v>STRONG</v>
      </c>
      <c r="L423" s="5" t="str">
        <f>OBV!H423</f>
        <v>CONFIRMED BEARISH</v>
      </c>
      <c r="M423" s="7">
        <f t="shared" si="60"/>
        <v>50</v>
      </c>
      <c r="N423" s="7">
        <f t="shared" si="61"/>
        <v>45</v>
      </c>
      <c r="O423" s="7">
        <f t="shared" si="62"/>
        <v>0</v>
      </c>
      <c r="P423" s="7">
        <f t="shared" si="63"/>
        <v>33</v>
      </c>
      <c r="Q423" s="8">
        <f t="shared" si="64"/>
        <v>38.200000000000003</v>
      </c>
      <c r="R423" s="8">
        <f t="shared" si="65"/>
        <v>27.25</v>
      </c>
      <c r="S423" s="8">
        <f t="shared" si="66"/>
        <v>29.1</v>
      </c>
      <c r="T423" s="8">
        <f t="shared" si="67"/>
        <v>32</v>
      </c>
      <c r="U423" s="7">
        <f t="shared" si="68"/>
        <v>31.516666666666669</v>
      </c>
      <c r="V423" s="7">
        <f t="shared" si="69"/>
        <v>31.637500000000003</v>
      </c>
    </row>
    <row r="424" spans="1:22" ht="13.5" x14ac:dyDescent="0.25">
      <c r="A424" s="3">
        <f>RSI!A424</f>
        <v>42621</v>
      </c>
      <c r="B424" s="2">
        <f>RSI!B424</f>
        <v>5.4160000000000004</v>
      </c>
      <c r="C424" s="2">
        <f>RSI!I424</f>
        <v>24.730576604009173</v>
      </c>
      <c r="D424" s="2">
        <f>MACD!E424</f>
        <v>4.8811138541664079E-2</v>
      </c>
      <c r="E424" s="2">
        <f>MACD!F424</f>
        <v>5.2247101611925174E-2</v>
      </c>
      <c r="F424" s="2">
        <f>'Moving Avg'!D424</f>
        <v>5.4312000000000005</v>
      </c>
      <c r="G424" s="2">
        <f>'Moving Avg'!F424</f>
        <v>5.5345500000000003</v>
      </c>
      <c r="H424" s="2">
        <f>'Moving Avg'!G424</f>
        <v>5.7471199999999998</v>
      </c>
      <c r="I424" s="2">
        <f>'Moving Avg'!H424</f>
        <v>6.1728699999999979</v>
      </c>
      <c r="J424" s="5" t="str">
        <f>OBV!F424</f>
        <v>BEARISH</v>
      </c>
      <c r="K424" s="5" t="str">
        <f>OBV!G424</f>
        <v>STRONG</v>
      </c>
      <c r="L424" s="5" t="str">
        <f>OBV!H424</f>
        <v>CONFIRMED BEARISH</v>
      </c>
      <c r="M424" s="7">
        <f t="shared" si="60"/>
        <v>50</v>
      </c>
      <c r="N424" s="7">
        <f t="shared" si="61"/>
        <v>45</v>
      </c>
      <c r="O424" s="7">
        <f t="shared" si="62"/>
        <v>0</v>
      </c>
      <c r="P424" s="7">
        <f t="shared" si="63"/>
        <v>33</v>
      </c>
      <c r="Q424" s="8">
        <f t="shared" si="64"/>
        <v>38.200000000000003</v>
      </c>
      <c r="R424" s="8">
        <f t="shared" si="65"/>
        <v>27.25</v>
      </c>
      <c r="S424" s="8">
        <f t="shared" si="66"/>
        <v>29.1</v>
      </c>
      <c r="T424" s="8">
        <f t="shared" si="67"/>
        <v>32</v>
      </c>
      <c r="U424" s="7">
        <f t="shared" si="68"/>
        <v>31.516666666666669</v>
      </c>
      <c r="V424" s="7">
        <f t="shared" si="69"/>
        <v>31.637500000000003</v>
      </c>
    </row>
    <row r="425" spans="1:22" ht="13.5" x14ac:dyDescent="0.25">
      <c r="A425" s="3">
        <f>RSI!A425</f>
        <v>42622</v>
      </c>
      <c r="B425" s="2">
        <f>RSI!B425</f>
        <v>5.4160000000000004</v>
      </c>
      <c r="C425" s="2">
        <f>RSI!I425</f>
        <v>24.730576604009173</v>
      </c>
      <c r="D425" s="2">
        <f>MACD!E425</f>
        <v>4.4183287716121455E-2</v>
      </c>
      <c r="E425" s="2">
        <f>MACD!F425</f>
        <v>5.0634338832764435E-2</v>
      </c>
      <c r="F425" s="2">
        <f>'Moving Avg'!D425</f>
        <v>5.4312000000000005</v>
      </c>
      <c r="G425" s="2">
        <f>'Moving Avg'!F425</f>
        <v>5.5217999999999998</v>
      </c>
      <c r="H425" s="2">
        <f>'Moving Avg'!G425</f>
        <v>5.7348600000000003</v>
      </c>
      <c r="I425" s="2">
        <f>'Moving Avg'!H425</f>
        <v>6.171554999999997</v>
      </c>
      <c r="J425" s="5" t="str">
        <f>OBV!F425</f>
        <v>BULLISH</v>
      </c>
      <c r="K425" s="5" t="str">
        <f>OBV!G425</f>
        <v>NEUTRAL</v>
      </c>
      <c r="L425" s="5" t="str">
        <f>OBV!H425</f>
        <v>NEUTRAL</v>
      </c>
      <c r="M425" s="7">
        <f t="shared" si="60"/>
        <v>50</v>
      </c>
      <c r="N425" s="7">
        <f t="shared" si="61"/>
        <v>45</v>
      </c>
      <c r="O425" s="7">
        <f t="shared" si="62"/>
        <v>0</v>
      </c>
      <c r="P425" s="7">
        <f t="shared" si="63"/>
        <v>49.5</v>
      </c>
      <c r="Q425" s="8">
        <f t="shared" si="64"/>
        <v>40.674999999999997</v>
      </c>
      <c r="R425" s="8">
        <f t="shared" si="65"/>
        <v>31.375</v>
      </c>
      <c r="S425" s="8">
        <f t="shared" si="66"/>
        <v>36.525000000000006</v>
      </c>
      <c r="T425" s="8">
        <f t="shared" si="67"/>
        <v>36.125</v>
      </c>
      <c r="U425" s="7">
        <f t="shared" si="68"/>
        <v>36.19166666666667</v>
      </c>
      <c r="V425" s="7">
        <f t="shared" si="69"/>
        <v>36.174999999999997</v>
      </c>
    </row>
    <row r="426" spans="1:22" ht="13.5" x14ac:dyDescent="0.25">
      <c r="A426" s="3">
        <f>RSI!A426</f>
        <v>42627</v>
      </c>
      <c r="B426" s="2">
        <f>RSI!B426</f>
        <v>5.4160000000000004</v>
      </c>
      <c r="C426" s="2">
        <f>RSI!I426</f>
        <v>24.730576604009173</v>
      </c>
      <c r="D426" s="2">
        <f>MACD!E426</f>
        <v>4.1216358576837919E-2</v>
      </c>
      <c r="E426" s="2">
        <f>MACD!F426</f>
        <v>4.8750742781579134E-2</v>
      </c>
      <c r="F426" s="2">
        <f>'Moving Avg'!D426</f>
        <v>5.4160000000000004</v>
      </c>
      <c r="G426" s="2">
        <f>'Moving Avg'!F426</f>
        <v>5.5090500000000002</v>
      </c>
      <c r="H426" s="2">
        <f>'Moving Avg'!G426</f>
        <v>5.722599999999999</v>
      </c>
      <c r="I426" s="2">
        <f>'Moving Avg'!H426</f>
        <v>6.1702399999999962</v>
      </c>
      <c r="J426" s="5" t="str">
        <f>OBV!F426</f>
        <v>BEARISH</v>
      </c>
      <c r="K426" s="5" t="str">
        <f>OBV!G426</f>
        <v>STRONG</v>
      </c>
      <c r="L426" s="5" t="str">
        <f>OBV!H426</f>
        <v>CONFIRMED BEARISH</v>
      </c>
      <c r="M426" s="7">
        <f t="shared" si="60"/>
        <v>50</v>
      </c>
      <c r="N426" s="7">
        <f t="shared" si="61"/>
        <v>45</v>
      </c>
      <c r="O426" s="7">
        <f t="shared" si="62"/>
        <v>0</v>
      </c>
      <c r="P426" s="7">
        <f t="shared" si="63"/>
        <v>33</v>
      </c>
      <c r="Q426" s="8">
        <f t="shared" si="64"/>
        <v>38.200000000000003</v>
      </c>
      <c r="R426" s="8">
        <f t="shared" si="65"/>
        <v>27.25</v>
      </c>
      <c r="S426" s="8">
        <f t="shared" si="66"/>
        <v>29.1</v>
      </c>
      <c r="T426" s="8">
        <f t="shared" si="67"/>
        <v>32</v>
      </c>
      <c r="U426" s="7">
        <f t="shared" si="68"/>
        <v>31.516666666666669</v>
      </c>
      <c r="V426" s="7">
        <f t="shared" si="69"/>
        <v>31.637500000000003</v>
      </c>
    </row>
    <row r="427" spans="1:22" ht="13.5" x14ac:dyDescent="0.25">
      <c r="A427" s="3">
        <f>RSI!A427</f>
        <v>42628</v>
      </c>
      <c r="B427" s="2">
        <f>RSI!B427</f>
        <v>5.4160000000000004</v>
      </c>
      <c r="C427" s="2">
        <f>RSI!I427</f>
        <v>24.730576604009173</v>
      </c>
      <c r="D427" s="2">
        <f>MACD!E427</f>
        <v>3.9584532515269721E-2</v>
      </c>
      <c r="E427" s="2">
        <f>MACD!F427</f>
        <v>4.6917500728317255E-2</v>
      </c>
      <c r="F427" s="2">
        <f>'Moving Avg'!D427</f>
        <v>5.4160000000000004</v>
      </c>
      <c r="G427" s="2">
        <f>'Moving Avg'!F427</f>
        <v>5.4990999999999994</v>
      </c>
      <c r="H427" s="2">
        <f>'Moving Avg'!G427</f>
        <v>5.7103399999999986</v>
      </c>
      <c r="I427" s="2">
        <f>'Moving Avg'!H427</f>
        <v>6.1679949999999959</v>
      </c>
      <c r="J427" s="5" t="str">
        <f>OBV!F427</f>
        <v>NEUTRAL</v>
      </c>
      <c r="K427" s="5" t="str">
        <f>OBV!G427</f>
        <v>NEUTRAL</v>
      </c>
      <c r="L427" s="5" t="str">
        <f>OBV!H427</f>
        <v>NEUTRAL</v>
      </c>
      <c r="M427" s="7">
        <f t="shared" si="60"/>
        <v>50</v>
      </c>
      <c r="N427" s="7">
        <f t="shared" si="61"/>
        <v>45</v>
      </c>
      <c r="O427" s="7">
        <f t="shared" si="62"/>
        <v>0</v>
      </c>
      <c r="P427" s="7">
        <f t="shared" si="63"/>
        <v>33</v>
      </c>
      <c r="Q427" s="8">
        <f t="shared" si="64"/>
        <v>38.200000000000003</v>
      </c>
      <c r="R427" s="8">
        <f t="shared" si="65"/>
        <v>27.25</v>
      </c>
      <c r="S427" s="8">
        <f t="shared" si="66"/>
        <v>29.1</v>
      </c>
      <c r="T427" s="8">
        <f t="shared" si="67"/>
        <v>32</v>
      </c>
      <c r="U427" s="7">
        <f t="shared" si="68"/>
        <v>31.516666666666669</v>
      </c>
      <c r="V427" s="7">
        <f t="shared" si="69"/>
        <v>31.637500000000003</v>
      </c>
    </row>
    <row r="428" spans="1:22" ht="13.5" x14ac:dyDescent="0.25">
      <c r="A428" s="3">
        <f>RSI!A428</f>
        <v>42629</v>
      </c>
      <c r="B428" s="2">
        <f>RSI!B428</f>
        <v>5.4160000000000004</v>
      </c>
      <c r="C428" s="2">
        <f>RSI!I428</f>
        <v>24.730576604009173</v>
      </c>
      <c r="D428" s="2">
        <f>MACD!E428</f>
        <v>3.3478862153468292E-2</v>
      </c>
      <c r="E428" s="2">
        <f>MACD!F428</f>
        <v>4.4229773013347462E-2</v>
      </c>
      <c r="F428" s="2">
        <f>'Moving Avg'!D428</f>
        <v>5.4160000000000004</v>
      </c>
      <c r="G428" s="2">
        <f>'Moving Avg'!F428</f>
        <v>5.4891499999999995</v>
      </c>
      <c r="H428" s="2">
        <f>'Moving Avg'!G428</f>
        <v>5.6980799999999991</v>
      </c>
      <c r="I428" s="2">
        <f>'Moving Avg'!H428</f>
        <v>6.1648699999999952</v>
      </c>
      <c r="J428" s="5" t="str">
        <f>OBV!F428</f>
        <v>NEUTRAL</v>
      </c>
      <c r="K428" s="5" t="str">
        <f>OBV!G428</f>
        <v>NEUTRAL</v>
      </c>
      <c r="L428" s="5" t="str">
        <f>OBV!H428</f>
        <v>NEUTRAL</v>
      </c>
      <c r="M428" s="7">
        <f t="shared" si="60"/>
        <v>50</v>
      </c>
      <c r="N428" s="7">
        <f t="shared" si="61"/>
        <v>45</v>
      </c>
      <c r="O428" s="7">
        <f t="shared" si="62"/>
        <v>0</v>
      </c>
      <c r="P428" s="7">
        <f t="shared" si="63"/>
        <v>33</v>
      </c>
      <c r="Q428" s="8">
        <f t="shared" si="64"/>
        <v>38.200000000000003</v>
      </c>
      <c r="R428" s="8">
        <f t="shared" si="65"/>
        <v>27.25</v>
      </c>
      <c r="S428" s="8">
        <f t="shared" si="66"/>
        <v>29.1</v>
      </c>
      <c r="T428" s="8">
        <f t="shared" si="67"/>
        <v>32</v>
      </c>
      <c r="U428" s="7">
        <f t="shared" si="68"/>
        <v>31.516666666666669</v>
      </c>
      <c r="V428" s="7">
        <f t="shared" si="69"/>
        <v>31.637500000000003</v>
      </c>
    </row>
    <row r="429" spans="1:22" ht="13.5" x14ac:dyDescent="0.25">
      <c r="A429" s="3">
        <f>RSI!A429</f>
        <v>42632</v>
      </c>
      <c r="B429" s="2">
        <f>RSI!B429</f>
        <v>5.3650000000000002</v>
      </c>
      <c r="C429" s="2">
        <f>RSI!I429</f>
        <v>20.473746811732752</v>
      </c>
      <c r="D429" s="2">
        <f>MACD!E429</f>
        <v>3.0535914010706655E-2</v>
      </c>
      <c r="E429" s="2">
        <f>MACD!F429</f>
        <v>4.1491001212819303E-2</v>
      </c>
      <c r="F429" s="2">
        <f>'Moving Avg'!D429</f>
        <v>5.405800000000001</v>
      </c>
      <c r="G429" s="2">
        <f>'Moving Avg'!F429</f>
        <v>5.4766499999999985</v>
      </c>
      <c r="H429" s="2">
        <f>'Moving Avg'!G429</f>
        <v>5.6847999999999992</v>
      </c>
      <c r="I429" s="2">
        <f>'Moving Avg'!H429</f>
        <v>6.1609049999999943</v>
      </c>
      <c r="J429" s="5" t="str">
        <f>OBV!F429</f>
        <v>BEARISH</v>
      </c>
      <c r="K429" s="5" t="str">
        <f>OBV!G429</f>
        <v>STRONG</v>
      </c>
      <c r="L429" s="5" t="str">
        <f>OBV!H429</f>
        <v>CONFIRMED BEARISH</v>
      </c>
      <c r="M429" s="7">
        <f t="shared" si="60"/>
        <v>50</v>
      </c>
      <c r="N429" s="7">
        <f t="shared" si="61"/>
        <v>45</v>
      </c>
      <c r="O429" s="7">
        <f t="shared" si="62"/>
        <v>0</v>
      </c>
      <c r="P429" s="7">
        <f t="shared" si="63"/>
        <v>33</v>
      </c>
      <c r="Q429" s="8">
        <f t="shared" si="64"/>
        <v>38.200000000000003</v>
      </c>
      <c r="R429" s="8">
        <f t="shared" si="65"/>
        <v>27.25</v>
      </c>
      <c r="S429" s="8">
        <f t="shared" si="66"/>
        <v>29.1</v>
      </c>
      <c r="T429" s="8">
        <f t="shared" si="67"/>
        <v>32</v>
      </c>
      <c r="U429" s="7">
        <f t="shared" si="68"/>
        <v>31.516666666666669</v>
      </c>
      <c r="V429" s="7">
        <f t="shared" si="69"/>
        <v>31.637500000000003</v>
      </c>
    </row>
    <row r="430" spans="1:22" ht="13.5" x14ac:dyDescent="0.25">
      <c r="A430" s="3">
        <f>RSI!A430</f>
        <v>42633</v>
      </c>
      <c r="B430" s="2">
        <f>RSI!B430</f>
        <v>5.3650000000000002</v>
      </c>
      <c r="C430" s="2">
        <f>RSI!I430</f>
        <v>20.473746811732752</v>
      </c>
      <c r="D430" s="2">
        <f>MACD!E430</f>
        <v>2.1198437101013212E-2</v>
      </c>
      <c r="E430" s="2">
        <f>MACD!F430</f>
        <v>3.7432488390458089E-2</v>
      </c>
      <c r="F430" s="2">
        <f>'Moving Avg'!D430</f>
        <v>5.3956</v>
      </c>
      <c r="G430" s="2">
        <f>'Moving Avg'!F430</f>
        <v>5.4664499999999983</v>
      </c>
      <c r="H430" s="2">
        <f>'Moving Avg'!G430</f>
        <v>5.6725399999999988</v>
      </c>
      <c r="I430" s="2">
        <f>'Moving Avg'!H430</f>
        <v>6.1569399999999952</v>
      </c>
      <c r="J430" s="5" t="str">
        <f>OBV!F430</f>
        <v>BEARISH</v>
      </c>
      <c r="K430" s="5" t="str">
        <f>OBV!G430</f>
        <v>STRONG</v>
      </c>
      <c r="L430" s="5" t="str">
        <f>OBV!H430</f>
        <v>CONFIRMED BEARISH</v>
      </c>
      <c r="M430" s="7">
        <f t="shared" si="60"/>
        <v>50</v>
      </c>
      <c r="N430" s="7">
        <f t="shared" si="61"/>
        <v>45</v>
      </c>
      <c r="O430" s="7">
        <f t="shared" si="62"/>
        <v>0</v>
      </c>
      <c r="P430" s="7">
        <f t="shared" si="63"/>
        <v>33</v>
      </c>
      <c r="Q430" s="8">
        <f t="shared" si="64"/>
        <v>38.200000000000003</v>
      </c>
      <c r="R430" s="8">
        <f t="shared" si="65"/>
        <v>27.25</v>
      </c>
      <c r="S430" s="8">
        <f t="shared" si="66"/>
        <v>29.1</v>
      </c>
      <c r="T430" s="8">
        <f t="shared" si="67"/>
        <v>32</v>
      </c>
      <c r="U430" s="7">
        <f t="shared" si="68"/>
        <v>31.516666666666669</v>
      </c>
      <c r="V430" s="7">
        <f t="shared" si="69"/>
        <v>31.637500000000003</v>
      </c>
    </row>
    <row r="431" spans="1:22" ht="13.5" x14ac:dyDescent="0.25">
      <c r="A431" s="3">
        <f>RSI!A431</f>
        <v>42634</v>
      </c>
      <c r="B431" s="2">
        <f>RSI!B431</f>
        <v>5.3650000000000002</v>
      </c>
      <c r="C431" s="2">
        <f>RSI!I431</f>
        <v>20.473746811732752</v>
      </c>
      <c r="D431" s="2">
        <f>MACD!E431</f>
        <v>2.5914676706228157E-2</v>
      </c>
      <c r="E431" s="2">
        <f>MACD!F431</f>
        <v>3.5128926053612106E-2</v>
      </c>
      <c r="F431" s="2">
        <f>'Moving Avg'!D431</f>
        <v>5.3854000000000015</v>
      </c>
      <c r="G431" s="2">
        <f>'Moving Avg'!F431</f>
        <v>5.4562499999999989</v>
      </c>
      <c r="H431" s="2">
        <f>'Moving Avg'!G431</f>
        <v>5.6623399999999995</v>
      </c>
      <c r="I431" s="2">
        <f>'Moving Avg'!H431</f>
        <v>6.1529749999999952</v>
      </c>
      <c r="J431" s="5" t="str">
        <f>OBV!F431</f>
        <v>BEARISH</v>
      </c>
      <c r="K431" s="5" t="str">
        <f>OBV!G431</f>
        <v>STRONG</v>
      </c>
      <c r="L431" s="5" t="str">
        <f>OBV!H431</f>
        <v>CONFIRMED BEARISH</v>
      </c>
      <c r="M431" s="7">
        <f t="shared" si="60"/>
        <v>50</v>
      </c>
      <c r="N431" s="7">
        <f t="shared" si="61"/>
        <v>45</v>
      </c>
      <c r="O431" s="7">
        <f t="shared" si="62"/>
        <v>0</v>
      </c>
      <c r="P431" s="7">
        <f t="shared" si="63"/>
        <v>33</v>
      </c>
      <c r="Q431" s="8">
        <f t="shared" si="64"/>
        <v>38.200000000000003</v>
      </c>
      <c r="R431" s="8">
        <f t="shared" si="65"/>
        <v>27.25</v>
      </c>
      <c r="S431" s="8">
        <f t="shared" si="66"/>
        <v>29.1</v>
      </c>
      <c r="T431" s="8">
        <f t="shared" si="67"/>
        <v>32</v>
      </c>
      <c r="U431" s="7">
        <f t="shared" si="68"/>
        <v>31.516666666666669</v>
      </c>
      <c r="V431" s="7">
        <f t="shared" si="69"/>
        <v>31.637500000000003</v>
      </c>
    </row>
    <row r="432" spans="1:22" ht="13.5" x14ac:dyDescent="0.25">
      <c r="A432" s="3">
        <f>RSI!A432</f>
        <v>42635</v>
      </c>
      <c r="B432" s="2">
        <f>RSI!B432</f>
        <v>5.3390000000000004</v>
      </c>
      <c r="C432" s="2">
        <f>RSI!I432</f>
        <v>18.451471533724003</v>
      </c>
      <c r="D432" s="2">
        <f>MACD!E432</f>
        <v>2.0995323955826706E-2</v>
      </c>
      <c r="E432" s="2">
        <f>MACD!F432</f>
        <v>3.2302205634055031E-2</v>
      </c>
      <c r="F432" s="2">
        <f>'Moving Avg'!D432</f>
        <v>5.37</v>
      </c>
      <c r="G432" s="2">
        <f>'Moving Avg'!F432</f>
        <v>5.4447499999999982</v>
      </c>
      <c r="H432" s="2">
        <f>'Moving Avg'!G432</f>
        <v>5.6516199999999976</v>
      </c>
      <c r="I432" s="2">
        <f>'Moving Avg'!H432</f>
        <v>6.1488799999999957</v>
      </c>
      <c r="J432" s="5" t="str">
        <f>OBV!F432</f>
        <v>BEARISH</v>
      </c>
      <c r="K432" s="5" t="str">
        <f>OBV!G432</f>
        <v>STRONG</v>
      </c>
      <c r="L432" s="5" t="str">
        <f>OBV!H432</f>
        <v>CONFIRMED BEARISH</v>
      </c>
      <c r="M432" s="7">
        <f t="shared" si="60"/>
        <v>50</v>
      </c>
      <c r="N432" s="7">
        <f t="shared" si="61"/>
        <v>45</v>
      </c>
      <c r="O432" s="7">
        <f t="shared" si="62"/>
        <v>0</v>
      </c>
      <c r="P432" s="7">
        <f t="shared" si="63"/>
        <v>33</v>
      </c>
      <c r="Q432" s="8">
        <f t="shared" si="64"/>
        <v>38.200000000000003</v>
      </c>
      <c r="R432" s="8">
        <f t="shared" si="65"/>
        <v>27.25</v>
      </c>
      <c r="S432" s="8">
        <f t="shared" si="66"/>
        <v>29.1</v>
      </c>
      <c r="T432" s="8">
        <f t="shared" si="67"/>
        <v>32</v>
      </c>
      <c r="U432" s="7">
        <f t="shared" si="68"/>
        <v>31.516666666666669</v>
      </c>
      <c r="V432" s="7">
        <f t="shared" si="69"/>
        <v>31.637500000000003</v>
      </c>
    </row>
    <row r="433" spans="1:22" ht="13.5" x14ac:dyDescent="0.25">
      <c r="A433" s="3">
        <f>RSI!A433</f>
        <v>42636</v>
      </c>
      <c r="B433" s="2">
        <f>RSI!B433</f>
        <v>5.3390000000000004</v>
      </c>
      <c r="C433" s="2">
        <f>RSI!I433</f>
        <v>18.451471533724003</v>
      </c>
      <c r="D433" s="2">
        <f>MACD!E433</f>
        <v>1.7779360131941147E-2</v>
      </c>
      <c r="E433" s="2">
        <f>MACD!F433</f>
        <v>2.9397636533632258E-2</v>
      </c>
      <c r="F433" s="2">
        <f>'Moving Avg'!D433</f>
        <v>5.3545999999999996</v>
      </c>
      <c r="G433" s="2">
        <f>'Moving Avg'!F433</f>
        <v>5.4332499999999984</v>
      </c>
      <c r="H433" s="2">
        <f>'Moving Avg'!G433</f>
        <v>5.6408999999999985</v>
      </c>
      <c r="I433" s="2">
        <f>'Moving Avg'!H433</f>
        <v>6.1447849999999953</v>
      </c>
      <c r="J433" s="5" t="str">
        <f>OBV!F433</f>
        <v>BEARISH</v>
      </c>
      <c r="K433" s="5" t="str">
        <f>OBV!G433</f>
        <v>STRONG</v>
      </c>
      <c r="L433" s="5" t="str">
        <f>OBV!H433</f>
        <v>CONFIRMED BEARISH</v>
      </c>
      <c r="M433" s="7">
        <f t="shared" si="60"/>
        <v>50</v>
      </c>
      <c r="N433" s="7">
        <f t="shared" si="61"/>
        <v>45</v>
      </c>
      <c r="O433" s="7">
        <f t="shared" si="62"/>
        <v>0</v>
      </c>
      <c r="P433" s="7">
        <f t="shared" si="63"/>
        <v>33</v>
      </c>
      <c r="Q433" s="8">
        <f t="shared" si="64"/>
        <v>38.200000000000003</v>
      </c>
      <c r="R433" s="8">
        <f t="shared" si="65"/>
        <v>27.25</v>
      </c>
      <c r="S433" s="8">
        <f t="shared" si="66"/>
        <v>29.1</v>
      </c>
      <c r="T433" s="8">
        <f t="shared" si="67"/>
        <v>32</v>
      </c>
      <c r="U433" s="7">
        <f t="shared" si="68"/>
        <v>31.516666666666669</v>
      </c>
      <c r="V433" s="7">
        <f t="shared" si="69"/>
        <v>31.637500000000003</v>
      </c>
    </row>
    <row r="434" spans="1:22" ht="13.5" x14ac:dyDescent="0.25">
      <c r="A434" s="3">
        <f>RSI!A434</f>
        <v>42639</v>
      </c>
      <c r="B434" s="2">
        <f>RSI!B434</f>
        <v>5.41</v>
      </c>
      <c r="C434" s="2">
        <f>RSI!I434</f>
        <v>37.883028003239396</v>
      </c>
      <c r="D434" s="2">
        <f>MACD!E434</f>
        <v>1.0675350182949295E-2</v>
      </c>
      <c r="E434" s="2">
        <f>MACD!F434</f>
        <v>2.5653179263495668E-2</v>
      </c>
      <c r="F434" s="2">
        <f>'Moving Avg'!D434</f>
        <v>5.3635999999999999</v>
      </c>
      <c r="G434" s="2">
        <f>'Moving Avg'!F434</f>
        <v>5.4252999999999982</v>
      </c>
      <c r="H434" s="2">
        <f>'Moving Avg'!G434</f>
        <v>5.6315999999999988</v>
      </c>
      <c r="I434" s="2">
        <f>'Moving Avg'!H434</f>
        <v>6.1410949999999946</v>
      </c>
      <c r="J434" s="5" t="str">
        <f>OBV!F434</f>
        <v>BEARISH</v>
      </c>
      <c r="K434" s="5" t="str">
        <f>OBV!G434</f>
        <v>NEUTRAL</v>
      </c>
      <c r="L434" s="5" t="str">
        <f>OBV!H434</f>
        <v>BEARISH DIVERGENCE</v>
      </c>
      <c r="M434" s="7">
        <f t="shared" si="60"/>
        <v>25</v>
      </c>
      <c r="N434" s="7">
        <f t="shared" si="61"/>
        <v>45</v>
      </c>
      <c r="O434" s="7">
        <f t="shared" si="62"/>
        <v>0</v>
      </c>
      <c r="P434" s="7">
        <f t="shared" si="63"/>
        <v>16.5</v>
      </c>
      <c r="Q434" s="8">
        <f t="shared" si="64"/>
        <v>26.975000000000001</v>
      </c>
      <c r="R434" s="8">
        <f t="shared" si="65"/>
        <v>18.125</v>
      </c>
      <c r="S434" s="8">
        <f t="shared" si="66"/>
        <v>17.925000000000001</v>
      </c>
      <c r="T434" s="8">
        <f t="shared" si="67"/>
        <v>21.625</v>
      </c>
      <c r="U434" s="7">
        <f t="shared" si="68"/>
        <v>21.008333333333336</v>
      </c>
      <c r="V434" s="7">
        <f t="shared" si="69"/>
        <v>21.162500000000001</v>
      </c>
    </row>
    <row r="435" spans="1:22" ht="13.5" x14ac:dyDescent="0.25">
      <c r="A435" s="3">
        <f>RSI!A435</f>
        <v>42640</v>
      </c>
      <c r="B435" s="2">
        <f>RSI!B435</f>
        <v>5.319</v>
      </c>
      <c r="C435" s="2">
        <f>RSI!I435</f>
        <v>28.507133096482633</v>
      </c>
      <c r="D435" s="2">
        <f>MACD!E435</f>
        <v>1.1796990819117781E-2</v>
      </c>
      <c r="E435" s="2">
        <f>MACD!F435</f>
        <v>2.2881941574620094E-2</v>
      </c>
      <c r="F435" s="2">
        <f>'Moving Avg'!D435</f>
        <v>5.3544</v>
      </c>
      <c r="G435" s="2">
        <f>'Moving Avg'!F435</f>
        <v>5.4153499999999983</v>
      </c>
      <c r="H435" s="2">
        <f>'Moving Avg'!G435</f>
        <v>5.6204799999999988</v>
      </c>
      <c r="I435" s="2">
        <f>'Moving Avg'!H435</f>
        <v>6.1369499999999961</v>
      </c>
      <c r="J435" s="5" t="str">
        <f>OBV!F435</f>
        <v>BEARISH</v>
      </c>
      <c r="K435" s="5" t="str">
        <f>OBV!G435</f>
        <v>STRONG</v>
      </c>
      <c r="L435" s="5" t="str">
        <f>OBV!H435</f>
        <v>CONFIRMED BEARISH</v>
      </c>
      <c r="M435" s="7">
        <f t="shared" si="60"/>
        <v>50</v>
      </c>
      <c r="N435" s="7">
        <f t="shared" si="61"/>
        <v>45</v>
      </c>
      <c r="O435" s="7">
        <f t="shared" si="62"/>
        <v>0</v>
      </c>
      <c r="P435" s="7">
        <f t="shared" si="63"/>
        <v>33</v>
      </c>
      <c r="Q435" s="8">
        <f t="shared" si="64"/>
        <v>38.200000000000003</v>
      </c>
      <c r="R435" s="8">
        <f t="shared" si="65"/>
        <v>27.25</v>
      </c>
      <c r="S435" s="8">
        <f t="shared" si="66"/>
        <v>29.1</v>
      </c>
      <c r="T435" s="8">
        <f t="shared" si="67"/>
        <v>32</v>
      </c>
      <c r="U435" s="7">
        <f t="shared" si="68"/>
        <v>31.516666666666669</v>
      </c>
      <c r="V435" s="7">
        <f t="shared" si="69"/>
        <v>31.637500000000003</v>
      </c>
    </row>
    <row r="436" spans="1:22" ht="13.5" x14ac:dyDescent="0.25">
      <c r="A436" s="3">
        <f>RSI!A436</f>
        <v>42641</v>
      </c>
      <c r="B436" s="2">
        <f>RSI!B436</f>
        <v>5.3129999999999997</v>
      </c>
      <c r="C436" s="2">
        <f>RSI!I436</f>
        <v>28.014809935262818</v>
      </c>
      <c r="D436" s="2">
        <f>MACD!E436</f>
        <v>1.4091188003363619E-2</v>
      </c>
      <c r="E436" s="2">
        <f>MACD!F436</f>
        <v>2.11237908603688E-2</v>
      </c>
      <c r="F436" s="2">
        <f>'Moving Avg'!D436</f>
        <v>5.3439999999999994</v>
      </c>
      <c r="G436" s="2">
        <f>'Moving Avg'!F436</f>
        <v>5.4050999999999982</v>
      </c>
      <c r="H436" s="2">
        <f>'Moving Avg'!G436</f>
        <v>5.6092399999999989</v>
      </c>
      <c r="I436" s="2">
        <f>'Moving Avg'!H436</f>
        <v>6.132774999999997</v>
      </c>
      <c r="J436" s="5" t="str">
        <f>OBV!F436</f>
        <v>BEARISH</v>
      </c>
      <c r="K436" s="5" t="str">
        <f>OBV!G436</f>
        <v>STRONG</v>
      </c>
      <c r="L436" s="5" t="str">
        <f>OBV!H436</f>
        <v>CONFIRMED BEARISH</v>
      </c>
      <c r="M436" s="7">
        <f t="shared" si="60"/>
        <v>50</v>
      </c>
      <c r="N436" s="7">
        <f t="shared" si="61"/>
        <v>45</v>
      </c>
      <c r="O436" s="7">
        <f t="shared" si="62"/>
        <v>0</v>
      </c>
      <c r="P436" s="7">
        <f t="shared" si="63"/>
        <v>33</v>
      </c>
      <c r="Q436" s="8">
        <f t="shared" si="64"/>
        <v>38.200000000000003</v>
      </c>
      <c r="R436" s="8">
        <f t="shared" si="65"/>
        <v>27.25</v>
      </c>
      <c r="S436" s="8">
        <f t="shared" si="66"/>
        <v>29.1</v>
      </c>
      <c r="T436" s="8">
        <f t="shared" si="67"/>
        <v>32</v>
      </c>
      <c r="U436" s="7">
        <f t="shared" si="68"/>
        <v>31.516666666666669</v>
      </c>
      <c r="V436" s="7">
        <f t="shared" si="69"/>
        <v>31.637500000000003</v>
      </c>
    </row>
    <row r="437" spans="1:22" ht="13.5" x14ac:dyDescent="0.25">
      <c r="A437" s="3">
        <f>RSI!A437</f>
        <v>42642</v>
      </c>
      <c r="B437" s="2">
        <f>RSI!B437</f>
        <v>5.3650000000000002</v>
      </c>
      <c r="C437" s="2">
        <f>RSI!I437</f>
        <v>38.007306488009675</v>
      </c>
      <c r="D437" s="2">
        <f>MACD!E437</f>
        <v>1.3049989922604865E-2</v>
      </c>
      <c r="E437" s="2">
        <f>MACD!F437</f>
        <v>1.9509030672816015E-2</v>
      </c>
      <c r="F437" s="2">
        <f>'Moving Avg'!D437</f>
        <v>5.3492000000000006</v>
      </c>
      <c r="G437" s="2">
        <f>'Moving Avg'!F437</f>
        <v>5.3974499999999983</v>
      </c>
      <c r="H437" s="2">
        <f>'Moving Avg'!G437</f>
        <v>5.5959599999999989</v>
      </c>
      <c r="I437" s="2">
        <f>'Moving Avg'!H437</f>
        <v>6.1288599999999978</v>
      </c>
      <c r="J437" s="5" t="str">
        <f>OBV!F437</f>
        <v>BULLISH</v>
      </c>
      <c r="K437" s="5" t="str">
        <f>OBV!G437</f>
        <v>NEUTRAL</v>
      </c>
      <c r="L437" s="5" t="str">
        <f>OBV!H437</f>
        <v>CONFIRMED BULLISH</v>
      </c>
      <c r="M437" s="7">
        <f t="shared" si="60"/>
        <v>25</v>
      </c>
      <c r="N437" s="7">
        <f t="shared" si="61"/>
        <v>45</v>
      </c>
      <c r="O437" s="7">
        <f t="shared" si="62"/>
        <v>0</v>
      </c>
      <c r="P437" s="7">
        <f t="shared" si="63"/>
        <v>83.5</v>
      </c>
      <c r="Q437" s="8">
        <f t="shared" si="64"/>
        <v>37.024999999999999</v>
      </c>
      <c r="R437" s="8">
        <f t="shared" si="65"/>
        <v>34.875</v>
      </c>
      <c r="S437" s="8">
        <f t="shared" si="66"/>
        <v>48.075000000000003</v>
      </c>
      <c r="T437" s="8">
        <f t="shared" si="67"/>
        <v>38.375</v>
      </c>
      <c r="U437" s="7">
        <f t="shared" si="68"/>
        <v>39.991666666666667</v>
      </c>
      <c r="V437" s="7">
        <f t="shared" si="69"/>
        <v>39.587500000000006</v>
      </c>
    </row>
    <row r="438" spans="1:22" ht="13.5" x14ac:dyDescent="0.25">
      <c r="A438" s="3">
        <f>RSI!A438</f>
        <v>42643</v>
      </c>
      <c r="B438" s="2">
        <f>RSI!B438</f>
        <v>5.3650000000000002</v>
      </c>
      <c r="C438" s="2">
        <f>RSI!I438</f>
        <v>38.007306488009668</v>
      </c>
      <c r="D438" s="2">
        <f>MACD!E438</f>
        <v>1.2666715187850563E-2</v>
      </c>
      <c r="E438" s="2">
        <f>MACD!F438</f>
        <v>1.8140567575822927E-2</v>
      </c>
      <c r="F438" s="2">
        <f>'Moving Avg'!D438</f>
        <v>5.3544</v>
      </c>
      <c r="G438" s="2">
        <f>'Moving Avg'!F438</f>
        <v>5.3915999999999986</v>
      </c>
      <c r="H438" s="2">
        <f>'Moving Avg'!G438</f>
        <v>5.582679999999999</v>
      </c>
      <c r="I438" s="2">
        <f>'Moving Avg'!H438</f>
        <v>6.1258449999999973</v>
      </c>
      <c r="J438" s="5" t="str">
        <f>OBV!F438</f>
        <v>BULLISH</v>
      </c>
      <c r="K438" s="5" t="str">
        <f>OBV!G438</f>
        <v>NEUTRAL</v>
      </c>
      <c r="L438" s="5" t="str">
        <f>OBV!H438</f>
        <v>CONFIRMED BULLISH</v>
      </c>
      <c r="M438" s="7">
        <f t="shared" si="60"/>
        <v>25</v>
      </c>
      <c r="N438" s="7">
        <f t="shared" si="61"/>
        <v>45</v>
      </c>
      <c r="O438" s="7">
        <f t="shared" si="62"/>
        <v>0</v>
      </c>
      <c r="P438" s="7">
        <f t="shared" si="63"/>
        <v>83.5</v>
      </c>
      <c r="Q438" s="8">
        <f t="shared" si="64"/>
        <v>37.024999999999999</v>
      </c>
      <c r="R438" s="8">
        <f t="shared" si="65"/>
        <v>34.875</v>
      </c>
      <c r="S438" s="8">
        <f t="shared" si="66"/>
        <v>48.075000000000003</v>
      </c>
      <c r="T438" s="8">
        <f t="shared" si="67"/>
        <v>38.375</v>
      </c>
      <c r="U438" s="7">
        <f t="shared" si="68"/>
        <v>39.991666666666667</v>
      </c>
      <c r="V438" s="7">
        <f t="shared" si="69"/>
        <v>39.587500000000006</v>
      </c>
    </row>
    <row r="439" spans="1:22" ht="13.5" x14ac:dyDescent="0.25">
      <c r="A439" s="3">
        <f>RSI!A439</f>
        <v>42647</v>
      </c>
      <c r="B439" s="2">
        <f>RSI!B439</f>
        <v>5.3129999999999997</v>
      </c>
      <c r="C439" s="2">
        <f>RSI!I439</f>
        <v>32.736966292578728</v>
      </c>
      <c r="D439" s="2">
        <f>MACD!E439</f>
        <v>8.8089732710168178E-3</v>
      </c>
      <c r="E439" s="2">
        <f>MACD!F439</f>
        <v>1.6274248714861706E-2</v>
      </c>
      <c r="F439" s="2">
        <f>'Moving Avg'!D439</f>
        <v>5.335</v>
      </c>
      <c r="G439" s="2">
        <f>'Moving Avg'!F439</f>
        <v>5.3838999999999988</v>
      </c>
      <c r="H439" s="2">
        <f>'Moving Avg'!G439</f>
        <v>5.5683599999999993</v>
      </c>
      <c r="I439" s="2">
        <f>'Moving Avg'!H439</f>
        <v>6.122569999999997</v>
      </c>
      <c r="J439" s="5" t="str">
        <f>OBV!F439</f>
        <v>BEARISH</v>
      </c>
      <c r="K439" s="5" t="str">
        <f>OBV!G439</f>
        <v>STRONG</v>
      </c>
      <c r="L439" s="5" t="str">
        <f>OBV!H439</f>
        <v>CONFIRMED BEARISH</v>
      </c>
      <c r="M439" s="7">
        <f t="shared" si="60"/>
        <v>25</v>
      </c>
      <c r="N439" s="7">
        <f t="shared" si="61"/>
        <v>45</v>
      </c>
      <c r="O439" s="7">
        <f t="shared" si="62"/>
        <v>0</v>
      </c>
      <c r="P439" s="7">
        <f t="shared" si="63"/>
        <v>33</v>
      </c>
      <c r="Q439" s="8">
        <f t="shared" si="64"/>
        <v>29.45</v>
      </c>
      <c r="R439" s="8">
        <f t="shared" si="65"/>
        <v>22.25</v>
      </c>
      <c r="S439" s="8">
        <f t="shared" si="66"/>
        <v>25.35</v>
      </c>
      <c r="T439" s="8">
        <f t="shared" si="67"/>
        <v>25.75</v>
      </c>
      <c r="U439" s="7">
        <f t="shared" si="68"/>
        <v>25.683333333333337</v>
      </c>
      <c r="V439" s="7">
        <f t="shared" si="69"/>
        <v>25.700000000000003</v>
      </c>
    </row>
    <row r="440" spans="1:22" ht="13.5" x14ac:dyDescent="0.25">
      <c r="A440" s="3">
        <f>RSI!A440</f>
        <v>42648</v>
      </c>
      <c r="B440" s="2">
        <f>RSI!B440</f>
        <v>5.3129999999999997</v>
      </c>
      <c r="C440" s="2">
        <f>RSI!I440</f>
        <v>32.736966292578728</v>
      </c>
      <c r="D440" s="2">
        <f>MACD!E440</f>
        <v>6.2787313330865402E-3</v>
      </c>
      <c r="E440" s="2">
        <f>MACD!F440</f>
        <v>1.4275145238506674E-2</v>
      </c>
      <c r="F440" s="2">
        <f>'Moving Avg'!D440</f>
        <v>5.3337999999999992</v>
      </c>
      <c r="G440" s="2">
        <f>'Moving Avg'!F440</f>
        <v>5.3787500000000001</v>
      </c>
      <c r="H440" s="2">
        <f>'Moving Avg'!G440</f>
        <v>5.5581399999999981</v>
      </c>
      <c r="I440" s="2">
        <f>'Moving Avg'!H440</f>
        <v>6.119444999999998</v>
      </c>
      <c r="J440" s="5" t="str">
        <f>OBV!F440</f>
        <v>BEARISH</v>
      </c>
      <c r="K440" s="5" t="str">
        <f>OBV!G440</f>
        <v>STRONG</v>
      </c>
      <c r="L440" s="5" t="str">
        <f>OBV!H440</f>
        <v>CONFIRMED BEARISH</v>
      </c>
      <c r="M440" s="7">
        <f t="shared" si="60"/>
        <v>25</v>
      </c>
      <c r="N440" s="7">
        <f t="shared" si="61"/>
        <v>45</v>
      </c>
      <c r="O440" s="7">
        <f t="shared" si="62"/>
        <v>0</v>
      </c>
      <c r="P440" s="7">
        <f t="shared" si="63"/>
        <v>33</v>
      </c>
      <c r="Q440" s="8">
        <f t="shared" si="64"/>
        <v>29.45</v>
      </c>
      <c r="R440" s="8">
        <f t="shared" si="65"/>
        <v>22.25</v>
      </c>
      <c r="S440" s="8">
        <f t="shared" si="66"/>
        <v>25.35</v>
      </c>
      <c r="T440" s="8">
        <f t="shared" si="67"/>
        <v>25.75</v>
      </c>
      <c r="U440" s="7">
        <f t="shared" si="68"/>
        <v>25.683333333333337</v>
      </c>
      <c r="V440" s="7">
        <f t="shared" si="69"/>
        <v>25.700000000000003</v>
      </c>
    </row>
    <row r="441" spans="1:22" ht="13.5" x14ac:dyDescent="0.25">
      <c r="A441" s="3">
        <f>RSI!A441</f>
        <v>42649</v>
      </c>
      <c r="B441" s="2">
        <f>RSI!B441</f>
        <v>5.319</v>
      </c>
      <c r="C441" s="2">
        <f>RSI!I441</f>
        <v>33.96237309874644</v>
      </c>
      <c r="D441" s="2">
        <f>MACD!E441</f>
        <v>4.3729437027071327E-3</v>
      </c>
      <c r="E441" s="2">
        <f>MACD!F441</f>
        <v>1.2294704931346765E-2</v>
      </c>
      <c r="F441" s="2">
        <f>'Moving Avg'!D441</f>
        <v>5.3349999999999991</v>
      </c>
      <c r="G441" s="2">
        <f>'Moving Avg'!F441</f>
        <v>5.3701000000000008</v>
      </c>
      <c r="H441" s="2">
        <f>'Moving Avg'!G441</f>
        <v>5.5480399999999985</v>
      </c>
      <c r="I441" s="2">
        <f>'Moving Avg'!H441</f>
        <v>6.116374999999997</v>
      </c>
      <c r="J441" s="5" t="str">
        <f>OBV!F441</f>
        <v>BULLISH</v>
      </c>
      <c r="K441" s="5" t="str">
        <f>OBV!G441</f>
        <v>WEAK</v>
      </c>
      <c r="L441" s="5" t="str">
        <f>OBV!H441</f>
        <v>CONFIRMED BULLISH</v>
      </c>
      <c r="M441" s="7">
        <f t="shared" si="60"/>
        <v>25</v>
      </c>
      <c r="N441" s="7">
        <f t="shared" si="61"/>
        <v>45</v>
      </c>
      <c r="O441" s="7">
        <f t="shared" si="62"/>
        <v>0</v>
      </c>
      <c r="P441" s="7">
        <f t="shared" si="63"/>
        <v>67</v>
      </c>
      <c r="Q441" s="8">
        <f t="shared" si="64"/>
        <v>34.549999999999997</v>
      </c>
      <c r="R441" s="8">
        <f t="shared" si="65"/>
        <v>30.75</v>
      </c>
      <c r="S441" s="8">
        <f t="shared" si="66"/>
        <v>40.650000000000006</v>
      </c>
      <c r="T441" s="8">
        <f t="shared" si="67"/>
        <v>34.25</v>
      </c>
      <c r="U441" s="7">
        <f t="shared" si="68"/>
        <v>35.31666666666667</v>
      </c>
      <c r="V441" s="7">
        <f t="shared" si="69"/>
        <v>35.049999999999997</v>
      </c>
    </row>
    <row r="442" spans="1:22" ht="13.5" x14ac:dyDescent="0.25">
      <c r="A442" s="3">
        <f>RSI!A442</f>
        <v>42650</v>
      </c>
      <c r="B442" s="2">
        <f>RSI!B442</f>
        <v>5.319</v>
      </c>
      <c r="C442" s="2">
        <f>RSI!I442</f>
        <v>33.96237309874644</v>
      </c>
      <c r="D442" s="2">
        <f>MACD!E442</f>
        <v>-6.4581234619698336E-4</v>
      </c>
      <c r="E442" s="2">
        <f>MACD!F442</f>
        <v>9.706601475838017E-3</v>
      </c>
      <c r="F442" s="2">
        <f>'Moving Avg'!D442</f>
        <v>5.3257999999999992</v>
      </c>
      <c r="G442" s="2">
        <f>'Moving Avg'!F442</f>
        <v>5.3652500000000005</v>
      </c>
      <c r="H442" s="2">
        <f>'Moving Avg'!G442</f>
        <v>5.5360000000000005</v>
      </c>
      <c r="I442" s="2">
        <f>'Moving Avg'!H442</f>
        <v>6.1141349999999974</v>
      </c>
      <c r="J442" s="5" t="str">
        <f>OBV!F442</f>
        <v>BULLISH</v>
      </c>
      <c r="K442" s="5" t="str">
        <f>OBV!G442</f>
        <v>NEUTRAL</v>
      </c>
      <c r="L442" s="5" t="str">
        <f>OBV!H442</f>
        <v>BULLISH DIVERGENCE</v>
      </c>
      <c r="M442" s="7">
        <f t="shared" si="60"/>
        <v>25</v>
      </c>
      <c r="N442" s="7">
        <f t="shared" si="61"/>
        <v>45</v>
      </c>
      <c r="O442" s="7">
        <f t="shared" si="62"/>
        <v>0</v>
      </c>
      <c r="P442" s="7">
        <f t="shared" si="63"/>
        <v>66.5</v>
      </c>
      <c r="Q442" s="8">
        <f t="shared" si="64"/>
        <v>34.475000000000001</v>
      </c>
      <c r="R442" s="8">
        <f t="shared" si="65"/>
        <v>30.625</v>
      </c>
      <c r="S442" s="8">
        <f t="shared" si="66"/>
        <v>40.424999999999997</v>
      </c>
      <c r="T442" s="8">
        <f t="shared" si="67"/>
        <v>34.125</v>
      </c>
      <c r="U442" s="7">
        <f t="shared" si="68"/>
        <v>35.174999999999997</v>
      </c>
      <c r="V442" s="7">
        <f t="shared" si="69"/>
        <v>34.912499999999994</v>
      </c>
    </row>
    <row r="443" spans="1:22" ht="13.5" x14ac:dyDescent="0.25">
      <c r="A443" s="3">
        <f>RSI!A443</f>
        <v>42653</v>
      </c>
      <c r="B443" s="2">
        <f>RSI!B443</f>
        <v>5.319</v>
      </c>
      <c r="C443" s="2">
        <f>RSI!I443</f>
        <v>33.96237309874644</v>
      </c>
      <c r="D443" s="2">
        <f>MACD!E443</f>
        <v>-4.3426062609093208E-3</v>
      </c>
      <c r="E443" s="2">
        <f>MACD!F443</f>
        <v>6.8967599284885496E-3</v>
      </c>
      <c r="F443" s="2">
        <f>'Moving Avg'!D443</f>
        <v>5.3165999999999993</v>
      </c>
      <c r="G443" s="2">
        <f>'Moving Avg'!F443</f>
        <v>5.3604000000000003</v>
      </c>
      <c r="H443" s="2">
        <f>'Moving Avg'!G443</f>
        <v>5.5238400000000016</v>
      </c>
      <c r="I443" s="2">
        <f>'Moving Avg'!H443</f>
        <v>6.111894999999997</v>
      </c>
      <c r="J443" s="5" t="str">
        <f>OBV!F443</f>
        <v>BULLISH</v>
      </c>
      <c r="K443" s="5" t="str">
        <f>OBV!G443</f>
        <v>NEUTRAL</v>
      </c>
      <c r="L443" s="5" t="str">
        <f>OBV!H443</f>
        <v>BULLISH DIVERGENCE</v>
      </c>
      <c r="M443" s="7">
        <f t="shared" si="60"/>
        <v>25</v>
      </c>
      <c r="N443" s="7">
        <f t="shared" si="61"/>
        <v>45</v>
      </c>
      <c r="O443" s="7">
        <f t="shared" si="62"/>
        <v>0</v>
      </c>
      <c r="P443" s="7">
        <f t="shared" si="63"/>
        <v>66.5</v>
      </c>
      <c r="Q443" s="8">
        <f t="shared" si="64"/>
        <v>34.475000000000001</v>
      </c>
      <c r="R443" s="8">
        <f t="shared" si="65"/>
        <v>30.625</v>
      </c>
      <c r="S443" s="8">
        <f t="shared" si="66"/>
        <v>40.424999999999997</v>
      </c>
      <c r="T443" s="8">
        <f t="shared" si="67"/>
        <v>34.125</v>
      </c>
      <c r="U443" s="7">
        <f t="shared" si="68"/>
        <v>35.174999999999997</v>
      </c>
      <c r="V443" s="7">
        <f t="shared" si="69"/>
        <v>34.912499999999994</v>
      </c>
    </row>
    <row r="444" spans="1:22" ht="13.5" x14ac:dyDescent="0.25">
      <c r="A444" s="3">
        <f>RSI!A444</f>
        <v>42654</v>
      </c>
      <c r="B444" s="2">
        <f>RSI!B444</f>
        <v>5.3440000000000003</v>
      </c>
      <c r="C444" s="2">
        <f>RSI!I444</f>
        <v>39.681108434430179</v>
      </c>
      <c r="D444" s="2">
        <f>MACD!E444</f>
        <v>2.1096789199965826E-3</v>
      </c>
      <c r="E444" s="2">
        <f>MACD!F444</f>
        <v>5.9393437267901573E-3</v>
      </c>
      <c r="F444" s="2">
        <f>'Moving Avg'!D444</f>
        <v>5.3228</v>
      </c>
      <c r="G444" s="2">
        <f>'Moving Avg'!F444</f>
        <v>5.3568000000000007</v>
      </c>
      <c r="H444" s="2">
        <f>'Moving Avg'!G444</f>
        <v>5.5121799999999999</v>
      </c>
      <c r="I444" s="2">
        <f>'Moving Avg'!H444</f>
        <v>6.1092899999999979</v>
      </c>
      <c r="J444" s="5" t="str">
        <f>OBV!F444</f>
        <v>BULLISH</v>
      </c>
      <c r="K444" s="5" t="str">
        <f>OBV!G444</f>
        <v>WEAK</v>
      </c>
      <c r="L444" s="5" t="str">
        <f>OBV!H444</f>
        <v>CONFIRMED BULLISH</v>
      </c>
      <c r="M444" s="7">
        <f t="shared" si="60"/>
        <v>25</v>
      </c>
      <c r="N444" s="7">
        <f t="shared" si="61"/>
        <v>45</v>
      </c>
      <c r="O444" s="7">
        <f t="shared" si="62"/>
        <v>0</v>
      </c>
      <c r="P444" s="7">
        <f t="shared" si="63"/>
        <v>67</v>
      </c>
      <c r="Q444" s="8">
        <f t="shared" si="64"/>
        <v>34.549999999999997</v>
      </c>
      <c r="R444" s="8">
        <f t="shared" si="65"/>
        <v>30.75</v>
      </c>
      <c r="S444" s="8">
        <f t="shared" si="66"/>
        <v>40.650000000000006</v>
      </c>
      <c r="T444" s="8">
        <f t="shared" si="67"/>
        <v>34.25</v>
      </c>
      <c r="U444" s="7">
        <f t="shared" si="68"/>
        <v>35.31666666666667</v>
      </c>
      <c r="V444" s="7">
        <f t="shared" si="69"/>
        <v>35.049999999999997</v>
      </c>
    </row>
    <row r="445" spans="1:22" ht="13.5" x14ac:dyDescent="0.25">
      <c r="A445" s="3">
        <f>RSI!A445</f>
        <v>42655</v>
      </c>
      <c r="B445" s="2">
        <f>RSI!B445</f>
        <v>5.3490000000000002</v>
      </c>
      <c r="C445" s="2">
        <f>RSI!I445</f>
        <v>40.785570410182252</v>
      </c>
      <c r="D445" s="2">
        <f>MACD!E445</f>
        <v>-6.4773874359316252E-3</v>
      </c>
      <c r="E445" s="2">
        <f>MACD!F445</f>
        <v>3.4559974942458011E-3</v>
      </c>
      <c r="F445" s="2">
        <f>'Moving Avg'!D445</f>
        <v>5.33</v>
      </c>
      <c r="G445" s="2">
        <f>'Moving Avg'!F445</f>
        <v>5.3534500000000005</v>
      </c>
      <c r="H445" s="2">
        <f>'Moving Avg'!G445</f>
        <v>5.5006199999999987</v>
      </c>
      <c r="I445" s="2">
        <f>'Moving Avg'!H445</f>
        <v>6.1061949999999969</v>
      </c>
      <c r="J445" s="5" t="str">
        <f>OBV!F445</f>
        <v>BULLISH</v>
      </c>
      <c r="K445" s="5" t="str">
        <f>OBV!G445</f>
        <v>WEAK</v>
      </c>
      <c r="L445" s="5" t="str">
        <f>OBV!H445</f>
        <v>CONFIRMED BULLISH</v>
      </c>
      <c r="M445" s="7">
        <f t="shared" si="60"/>
        <v>25</v>
      </c>
      <c r="N445" s="7">
        <f t="shared" si="61"/>
        <v>45</v>
      </c>
      <c r="O445" s="7">
        <f t="shared" si="62"/>
        <v>0</v>
      </c>
      <c r="P445" s="7">
        <f t="shared" si="63"/>
        <v>67</v>
      </c>
      <c r="Q445" s="8">
        <f t="shared" si="64"/>
        <v>34.549999999999997</v>
      </c>
      <c r="R445" s="8">
        <f t="shared" si="65"/>
        <v>30.75</v>
      </c>
      <c r="S445" s="8">
        <f t="shared" si="66"/>
        <v>40.650000000000006</v>
      </c>
      <c r="T445" s="8">
        <f t="shared" si="67"/>
        <v>34.25</v>
      </c>
      <c r="U445" s="7">
        <f t="shared" si="68"/>
        <v>35.31666666666667</v>
      </c>
      <c r="V445" s="7">
        <f t="shared" si="69"/>
        <v>35.049999999999997</v>
      </c>
    </row>
    <row r="446" spans="1:22" ht="13.5" x14ac:dyDescent="0.25">
      <c r="A446" s="3">
        <f>RSI!A446</f>
        <v>42656</v>
      </c>
      <c r="B446" s="2">
        <f>RSI!B446</f>
        <v>5.3440000000000003</v>
      </c>
      <c r="C446" s="2">
        <f>RSI!I446</f>
        <v>39.996877053275796</v>
      </c>
      <c r="D446" s="2">
        <f>MACD!E446</f>
        <v>-1.4025916490450818E-2</v>
      </c>
      <c r="E446" s="2">
        <f>MACD!F446</f>
        <v>-4.0385302693522578E-5</v>
      </c>
      <c r="F446" s="2">
        <f>'Moving Avg'!D446</f>
        <v>5.335</v>
      </c>
      <c r="G446" s="2">
        <f>'Moving Avg'!F446</f>
        <v>5.3498500000000009</v>
      </c>
      <c r="H446" s="2">
        <f>'Moving Avg'!G446</f>
        <v>5.4910199999999989</v>
      </c>
      <c r="I446" s="2">
        <f>'Moving Avg'!H446</f>
        <v>6.1026149999999983</v>
      </c>
      <c r="J446" s="5" t="str">
        <f>OBV!F446</f>
        <v>BULLISH</v>
      </c>
      <c r="K446" s="5" t="str">
        <f>OBV!G446</f>
        <v>WEAK</v>
      </c>
      <c r="L446" s="5" t="str">
        <f>OBV!H446</f>
        <v>CONFIRMED BULLISH</v>
      </c>
      <c r="M446" s="7">
        <f t="shared" si="60"/>
        <v>25</v>
      </c>
      <c r="N446" s="7">
        <f t="shared" si="61"/>
        <v>45</v>
      </c>
      <c r="O446" s="7">
        <f t="shared" si="62"/>
        <v>0</v>
      </c>
      <c r="P446" s="7">
        <f t="shared" si="63"/>
        <v>67</v>
      </c>
      <c r="Q446" s="8">
        <f t="shared" si="64"/>
        <v>34.549999999999997</v>
      </c>
      <c r="R446" s="8">
        <f t="shared" si="65"/>
        <v>30.75</v>
      </c>
      <c r="S446" s="8">
        <f t="shared" si="66"/>
        <v>40.650000000000006</v>
      </c>
      <c r="T446" s="8">
        <f t="shared" si="67"/>
        <v>34.25</v>
      </c>
      <c r="U446" s="7">
        <f t="shared" si="68"/>
        <v>35.31666666666667</v>
      </c>
      <c r="V446" s="7">
        <f t="shared" si="69"/>
        <v>35.049999999999997</v>
      </c>
    </row>
    <row r="447" spans="1:22" ht="13.5" x14ac:dyDescent="0.25">
      <c r="A447" s="3">
        <f>RSI!A447</f>
        <v>42657</v>
      </c>
      <c r="B447" s="2">
        <f>RSI!B447</f>
        <v>5.3390000000000004</v>
      </c>
      <c r="C447" s="2">
        <f>RSI!I447</f>
        <v>39.180931679401255</v>
      </c>
      <c r="D447" s="2">
        <f>MACD!E447</f>
        <v>-1.1763072684272124E-2</v>
      </c>
      <c r="E447" s="2">
        <f>MACD!F447</f>
        <v>-2.3849227790092428E-3</v>
      </c>
      <c r="F447" s="2">
        <f>'Moving Avg'!D447</f>
        <v>5.3390000000000004</v>
      </c>
      <c r="G447" s="2">
        <f>'Moving Avg'!F447</f>
        <v>5.346000000000001</v>
      </c>
      <c r="H447" s="2">
        <f>'Moving Avg'!G447</f>
        <v>5.4813199999999984</v>
      </c>
      <c r="I447" s="2">
        <f>'Moving Avg'!H447</f>
        <v>6.0985199999999971</v>
      </c>
      <c r="J447" s="5" t="str">
        <f>OBV!F447</f>
        <v>BULLISH</v>
      </c>
      <c r="K447" s="5" t="str">
        <f>OBV!G447</f>
        <v>NEUTRAL</v>
      </c>
      <c r="L447" s="5" t="str">
        <f>OBV!H447</f>
        <v>CONFIRMED BULLISH</v>
      </c>
      <c r="M447" s="7">
        <f t="shared" si="60"/>
        <v>25</v>
      </c>
      <c r="N447" s="7">
        <f t="shared" si="61"/>
        <v>45</v>
      </c>
      <c r="O447" s="7">
        <f t="shared" si="62"/>
        <v>0</v>
      </c>
      <c r="P447" s="7">
        <f t="shared" si="63"/>
        <v>83.5</v>
      </c>
      <c r="Q447" s="8">
        <f t="shared" si="64"/>
        <v>37.024999999999999</v>
      </c>
      <c r="R447" s="8">
        <f t="shared" si="65"/>
        <v>34.875</v>
      </c>
      <c r="S447" s="8">
        <f t="shared" si="66"/>
        <v>48.075000000000003</v>
      </c>
      <c r="T447" s="8">
        <f t="shared" si="67"/>
        <v>38.375</v>
      </c>
      <c r="U447" s="7">
        <f t="shared" si="68"/>
        <v>39.991666666666667</v>
      </c>
      <c r="V447" s="7">
        <f t="shared" si="69"/>
        <v>39.587500000000006</v>
      </c>
    </row>
    <row r="448" spans="1:22" ht="13.5" x14ac:dyDescent="0.25">
      <c r="A448" s="3">
        <f>RSI!A448</f>
        <v>42660</v>
      </c>
      <c r="B448" s="2">
        <f>RSI!B448</f>
        <v>5.3390000000000004</v>
      </c>
      <c r="C448" s="2">
        <f>RSI!I448</f>
        <v>39.180931679401262</v>
      </c>
      <c r="D448" s="2">
        <f>MACD!E448</f>
        <v>-9.5598409536838957E-3</v>
      </c>
      <c r="E448" s="2">
        <f>MACD!F448</f>
        <v>-3.8199064139441737E-3</v>
      </c>
      <c r="F448" s="2">
        <f>'Moving Avg'!D448</f>
        <v>5.3430000000000009</v>
      </c>
      <c r="G448" s="2">
        <f>'Moving Avg'!F448</f>
        <v>5.3421500000000002</v>
      </c>
      <c r="H448" s="2">
        <f>'Moving Avg'!G448</f>
        <v>5.4726399999999993</v>
      </c>
      <c r="I448" s="2">
        <f>'Moving Avg'!H448</f>
        <v>6.0930549999999979</v>
      </c>
      <c r="J448" s="5" t="str">
        <f>OBV!F448</f>
        <v>BULLISH</v>
      </c>
      <c r="K448" s="5" t="str">
        <f>OBV!G448</f>
        <v>NEUTRAL</v>
      </c>
      <c r="L448" s="5" t="str">
        <f>OBV!H448</f>
        <v>CONFIRMED BULLISH</v>
      </c>
      <c r="M448" s="7">
        <f t="shared" si="60"/>
        <v>25</v>
      </c>
      <c r="N448" s="7">
        <f t="shared" si="61"/>
        <v>45</v>
      </c>
      <c r="O448" s="7">
        <f t="shared" si="62"/>
        <v>0</v>
      </c>
      <c r="P448" s="7">
        <f t="shared" si="63"/>
        <v>83.5</v>
      </c>
      <c r="Q448" s="8">
        <f t="shared" si="64"/>
        <v>37.024999999999999</v>
      </c>
      <c r="R448" s="8">
        <f t="shared" si="65"/>
        <v>34.875</v>
      </c>
      <c r="S448" s="8">
        <f t="shared" si="66"/>
        <v>48.075000000000003</v>
      </c>
      <c r="T448" s="8">
        <f t="shared" si="67"/>
        <v>38.375</v>
      </c>
      <c r="U448" s="7">
        <f t="shared" si="68"/>
        <v>39.991666666666667</v>
      </c>
      <c r="V448" s="7">
        <f t="shared" si="69"/>
        <v>39.587500000000006</v>
      </c>
    </row>
    <row r="449" spans="1:22" ht="13.5" x14ac:dyDescent="0.25">
      <c r="A449" s="3">
        <f>RSI!A449</f>
        <v>42661</v>
      </c>
      <c r="B449" s="2">
        <f>RSI!B449</f>
        <v>5.3390000000000004</v>
      </c>
      <c r="C449" s="2">
        <f>RSI!I449</f>
        <v>39.180931679401262</v>
      </c>
      <c r="D449" s="2">
        <f>MACD!E449</f>
        <v>-1.5428421894633892E-2</v>
      </c>
      <c r="E449" s="2">
        <f>MACD!F449</f>
        <v>-6.1416095100821182E-3</v>
      </c>
      <c r="F449" s="2">
        <f>'Moving Avg'!D449</f>
        <v>5.3420000000000005</v>
      </c>
      <c r="G449" s="2">
        <f>'Moving Avg'!F449</f>
        <v>5.3408500000000005</v>
      </c>
      <c r="H449" s="2">
        <f>'Moving Avg'!G449</f>
        <v>5.4639599999999993</v>
      </c>
      <c r="I449" s="2">
        <f>'Moving Avg'!H449</f>
        <v>6.0861499999999982</v>
      </c>
      <c r="J449" s="5" t="str">
        <f>OBV!F449</f>
        <v>BEARISH</v>
      </c>
      <c r="K449" s="5" t="str">
        <f>OBV!G449</f>
        <v>STRONG</v>
      </c>
      <c r="L449" s="5" t="str">
        <f>OBV!H449</f>
        <v>CONFIRMED BEARISH</v>
      </c>
      <c r="M449" s="7">
        <f t="shared" si="60"/>
        <v>25</v>
      </c>
      <c r="N449" s="7">
        <f t="shared" si="61"/>
        <v>45</v>
      </c>
      <c r="O449" s="7">
        <f t="shared" si="62"/>
        <v>0</v>
      </c>
      <c r="P449" s="7">
        <f t="shared" si="63"/>
        <v>33</v>
      </c>
      <c r="Q449" s="8">
        <f t="shared" si="64"/>
        <v>29.45</v>
      </c>
      <c r="R449" s="8">
        <f t="shared" si="65"/>
        <v>22.25</v>
      </c>
      <c r="S449" s="8">
        <f t="shared" si="66"/>
        <v>25.35</v>
      </c>
      <c r="T449" s="8">
        <f t="shared" si="67"/>
        <v>25.75</v>
      </c>
      <c r="U449" s="7">
        <f t="shared" si="68"/>
        <v>25.683333333333337</v>
      </c>
      <c r="V449" s="7">
        <f t="shared" si="69"/>
        <v>25.700000000000003</v>
      </c>
    </row>
    <row r="450" spans="1:22" ht="13.5" x14ac:dyDescent="0.25">
      <c r="A450" s="3">
        <f>RSI!A450</f>
        <v>42662</v>
      </c>
      <c r="B450" s="2">
        <f>RSI!B450</f>
        <v>5.3390000000000004</v>
      </c>
      <c r="C450" s="2">
        <f>RSI!I450</f>
        <v>39.180931679401262</v>
      </c>
      <c r="D450" s="2">
        <f>MACD!E450</f>
        <v>-2.0146786769798197E-2</v>
      </c>
      <c r="E450" s="2">
        <f>MACD!F450</f>
        <v>-8.942644962025334E-3</v>
      </c>
      <c r="F450" s="2">
        <f>'Moving Avg'!D450</f>
        <v>5.339999999999999</v>
      </c>
      <c r="G450" s="2">
        <f>'Moving Avg'!F450</f>
        <v>5.33955</v>
      </c>
      <c r="H450" s="2">
        <f>'Moving Avg'!G450</f>
        <v>5.4552799999999992</v>
      </c>
      <c r="I450" s="2">
        <f>'Moving Avg'!H450</f>
        <v>6.0792449999999976</v>
      </c>
      <c r="J450" s="5" t="str">
        <f>OBV!F450</f>
        <v>BEARISH</v>
      </c>
      <c r="K450" s="5" t="str">
        <f>OBV!G450</f>
        <v>STRONG</v>
      </c>
      <c r="L450" s="5" t="str">
        <f>OBV!H450</f>
        <v>CONFIRMED BEARISH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45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33</v>
      </c>
      <c r="Q450" s="8">
        <f t="shared" si="64"/>
        <v>29.45</v>
      </c>
      <c r="R450" s="8">
        <f t="shared" si="65"/>
        <v>22.25</v>
      </c>
      <c r="S450" s="8">
        <f t="shared" si="66"/>
        <v>25.35</v>
      </c>
      <c r="T450" s="8">
        <f t="shared" si="67"/>
        <v>25.75</v>
      </c>
      <c r="U450" s="7">
        <f t="shared" si="68"/>
        <v>25.683333333333337</v>
      </c>
      <c r="V450" s="7">
        <f t="shared" si="69"/>
        <v>25.700000000000003</v>
      </c>
    </row>
    <row r="451" spans="1:22" ht="13.5" x14ac:dyDescent="0.25">
      <c r="A451" s="3">
        <f>RSI!A451</f>
        <v>42663</v>
      </c>
      <c r="B451" s="2">
        <f>RSI!B451</f>
        <v>5.3129999999999997</v>
      </c>
      <c r="C451" s="2">
        <f>RSI!I451</f>
        <v>34.288492156612406</v>
      </c>
      <c r="D451" s="2">
        <f>MACD!E451</f>
        <v>-2.1061211822765102E-2</v>
      </c>
      <c r="E451" s="2">
        <f>MACD!F451</f>
        <v>-1.1366358334173288E-2</v>
      </c>
      <c r="F451" s="2">
        <f>'Moving Avg'!D451</f>
        <v>5.3338000000000001</v>
      </c>
      <c r="G451" s="2">
        <f>'Moving Avg'!F451</f>
        <v>5.3369499999999999</v>
      </c>
      <c r="H451" s="2">
        <f>'Moving Avg'!G451</f>
        <v>5.4470999999999981</v>
      </c>
      <c r="I451" s="2">
        <f>'Moving Avg'!H451</f>
        <v>6.0722099999999974</v>
      </c>
      <c r="J451" s="5" t="str">
        <f>OBV!F451</f>
        <v>BEARISH</v>
      </c>
      <c r="K451" s="5" t="str">
        <f>OBV!G451</f>
        <v>STRONG</v>
      </c>
      <c r="L451" s="5" t="str">
        <f>OBV!H451</f>
        <v>CONFIRMED BEARISH</v>
      </c>
      <c r="M451" s="7">
        <f t="shared" si="70"/>
        <v>25</v>
      </c>
      <c r="N451" s="7">
        <f t="shared" si="71"/>
        <v>45</v>
      </c>
      <c r="O451" s="7">
        <f t="shared" si="72"/>
        <v>0</v>
      </c>
      <c r="P451" s="7">
        <f t="shared" si="73"/>
        <v>33</v>
      </c>
      <c r="Q451" s="8">
        <f t="shared" ref="Q451:Q514" si="74">0.35*M451+N451*0.35+O451*0.15+P451*0.15</f>
        <v>29.45</v>
      </c>
      <c r="R451" s="8">
        <f t="shared" ref="R451:R514" si="75">M451*0.2+N451*0.2+O451*0.35+P451*0.25</f>
        <v>22.25</v>
      </c>
      <c r="S451" s="8">
        <f t="shared" ref="S451:S514" si="76">M451*0.15+N451*0.15+O451*0.25+P451*0.45</f>
        <v>25.35</v>
      </c>
      <c r="T451" s="8">
        <f t="shared" ref="T451:T514" si="77">0.25*SUM(M451:P451)</f>
        <v>25.75</v>
      </c>
      <c r="U451" s="7">
        <f t="shared" ref="U451:U514" si="78">SUM(Q451:S451)/3</f>
        <v>25.683333333333337</v>
      </c>
      <c r="V451" s="7">
        <f t="shared" ref="V451:V514" si="79">SUM(Q451:T451)/4</f>
        <v>25.700000000000003</v>
      </c>
    </row>
    <row r="452" spans="1:22" ht="13.5" x14ac:dyDescent="0.25">
      <c r="A452" s="3">
        <f>RSI!A452</f>
        <v>42664</v>
      </c>
      <c r="B452" s="2">
        <f>RSI!B452</f>
        <v>5.3129999999999997</v>
      </c>
      <c r="C452" s="2">
        <f>RSI!I452</f>
        <v>34.288492156612406</v>
      </c>
      <c r="D452" s="2">
        <f>MACD!E452</f>
        <v>-2.1469251829246083E-2</v>
      </c>
      <c r="E452" s="2">
        <f>MACD!F452</f>
        <v>-1.3386937033187846E-2</v>
      </c>
      <c r="F452" s="2">
        <f>'Moving Avg'!D452</f>
        <v>5.3285999999999998</v>
      </c>
      <c r="G452" s="2">
        <f>'Moving Avg'!F452</f>
        <v>5.3356500000000002</v>
      </c>
      <c r="H452" s="2">
        <f>'Moving Avg'!G452</f>
        <v>5.4389199999999986</v>
      </c>
      <c r="I452" s="2">
        <f>'Moving Avg'!H452</f>
        <v>6.0651749999999982</v>
      </c>
      <c r="J452" s="5" t="str">
        <f>OBV!F452</f>
        <v>BEARISH</v>
      </c>
      <c r="K452" s="5" t="str">
        <f>OBV!G452</f>
        <v>STRONG</v>
      </c>
      <c r="L452" s="5" t="str">
        <f>OBV!H452</f>
        <v>CONFIRMED BEARISH</v>
      </c>
      <c r="M452" s="7">
        <f t="shared" si="70"/>
        <v>25</v>
      </c>
      <c r="N452" s="7">
        <f t="shared" si="71"/>
        <v>45</v>
      </c>
      <c r="O452" s="7">
        <f t="shared" si="72"/>
        <v>0</v>
      </c>
      <c r="P452" s="7">
        <f t="shared" si="73"/>
        <v>33</v>
      </c>
      <c r="Q452" s="8">
        <f t="shared" si="74"/>
        <v>29.45</v>
      </c>
      <c r="R452" s="8">
        <f t="shared" si="75"/>
        <v>22.25</v>
      </c>
      <c r="S452" s="8">
        <f t="shared" si="76"/>
        <v>25.35</v>
      </c>
      <c r="T452" s="8">
        <f t="shared" si="77"/>
        <v>25.75</v>
      </c>
      <c r="U452" s="7">
        <f t="shared" si="78"/>
        <v>25.683333333333337</v>
      </c>
      <c r="V452" s="7">
        <f t="shared" si="79"/>
        <v>25.700000000000003</v>
      </c>
    </row>
    <row r="453" spans="1:22" ht="13.5" x14ac:dyDescent="0.25">
      <c r="A453" s="3">
        <f>RSI!A453</f>
        <v>42667</v>
      </c>
      <c r="B453" s="2">
        <f>RSI!B453</f>
        <v>5.3129999999999997</v>
      </c>
      <c r="C453" s="2">
        <f>RSI!I453</f>
        <v>34.288492156612406</v>
      </c>
      <c r="D453" s="2">
        <f>MACD!E453</f>
        <v>-2.1475901386127205E-2</v>
      </c>
      <c r="E453" s="2">
        <f>MACD!F453</f>
        <v>-1.5004729903775719E-2</v>
      </c>
      <c r="F453" s="2">
        <f>'Moving Avg'!D453</f>
        <v>5.3233999999999995</v>
      </c>
      <c r="G453" s="2">
        <f>'Moving Avg'!F453</f>
        <v>5.3343500000000006</v>
      </c>
      <c r="H453" s="2">
        <f>'Moving Avg'!G453</f>
        <v>5.4307399999999983</v>
      </c>
      <c r="I453" s="2">
        <f>'Moving Avg'!H453</f>
        <v>6.0571349999999988</v>
      </c>
      <c r="J453" s="5" t="str">
        <f>OBV!F453</f>
        <v>BEARISH</v>
      </c>
      <c r="K453" s="5" t="str">
        <f>OBV!G453</f>
        <v>STRONG</v>
      </c>
      <c r="L453" s="5" t="str">
        <f>OBV!H453</f>
        <v>CONFIRMED BEARISH</v>
      </c>
      <c r="M453" s="7">
        <f t="shared" si="70"/>
        <v>25</v>
      </c>
      <c r="N453" s="7">
        <f t="shared" si="71"/>
        <v>45</v>
      </c>
      <c r="O453" s="7">
        <f t="shared" si="72"/>
        <v>0</v>
      </c>
      <c r="P453" s="7">
        <f t="shared" si="73"/>
        <v>33</v>
      </c>
      <c r="Q453" s="8">
        <f t="shared" si="74"/>
        <v>29.45</v>
      </c>
      <c r="R453" s="8">
        <f t="shared" si="75"/>
        <v>22.25</v>
      </c>
      <c r="S453" s="8">
        <f t="shared" si="76"/>
        <v>25.35</v>
      </c>
      <c r="T453" s="8">
        <f t="shared" si="77"/>
        <v>25.75</v>
      </c>
      <c r="U453" s="7">
        <f t="shared" si="78"/>
        <v>25.683333333333337</v>
      </c>
      <c r="V453" s="7">
        <f t="shared" si="79"/>
        <v>25.700000000000003</v>
      </c>
    </row>
    <row r="454" spans="1:22" ht="13.5" x14ac:dyDescent="0.25">
      <c r="A454" s="3">
        <f>RSI!A454</f>
        <v>42668</v>
      </c>
      <c r="B454" s="2">
        <f>RSI!B454</f>
        <v>5.3129999999999997</v>
      </c>
      <c r="C454" s="2">
        <f>RSI!I454</f>
        <v>34.288492156612406</v>
      </c>
      <c r="D454" s="2">
        <f>MACD!E454</f>
        <v>-1.7321841621448897E-2</v>
      </c>
      <c r="E454" s="2">
        <f>MACD!F454</f>
        <v>-1.5468152247310355E-2</v>
      </c>
      <c r="F454" s="2">
        <f>'Moving Avg'!D454</f>
        <v>5.3181999999999992</v>
      </c>
      <c r="G454" s="2">
        <f>'Moving Avg'!F454</f>
        <v>5.3295000000000012</v>
      </c>
      <c r="H454" s="2">
        <f>'Moving Avg'!G454</f>
        <v>5.4225599999999972</v>
      </c>
      <c r="I454" s="2">
        <f>'Moving Avg'!H454</f>
        <v>6.0482649999999989</v>
      </c>
      <c r="J454" s="5" t="str">
        <f>OBV!F454</f>
        <v>BEARISH</v>
      </c>
      <c r="K454" s="5" t="str">
        <f>OBV!G454</f>
        <v>STRONG</v>
      </c>
      <c r="L454" s="5" t="str">
        <f>OBV!H454</f>
        <v>CONFIRMED BEARISH</v>
      </c>
      <c r="M454" s="7">
        <f t="shared" si="70"/>
        <v>25</v>
      </c>
      <c r="N454" s="7">
        <f t="shared" si="71"/>
        <v>45</v>
      </c>
      <c r="O454" s="7">
        <f t="shared" si="72"/>
        <v>0</v>
      </c>
      <c r="P454" s="7">
        <f t="shared" si="73"/>
        <v>33</v>
      </c>
      <c r="Q454" s="8">
        <f t="shared" si="74"/>
        <v>29.45</v>
      </c>
      <c r="R454" s="8">
        <f t="shared" si="75"/>
        <v>22.25</v>
      </c>
      <c r="S454" s="8">
        <f t="shared" si="76"/>
        <v>25.35</v>
      </c>
      <c r="T454" s="8">
        <f t="shared" si="77"/>
        <v>25.75</v>
      </c>
      <c r="U454" s="7">
        <f t="shared" si="78"/>
        <v>25.683333333333337</v>
      </c>
      <c r="V454" s="7">
        <f t="shared" si="79"/>
        <v>25.700000000000003</v>
      </c>
    </row>
    <row r="455" spans="1:22" ht="13.5" x14ac:dyDescent="0.25">
      <c r="A455" s="3">
        <f>RSI!A455</f>
        <v>42669</v>
      </c>
      <c r="B455" s="2">
        <f>RSI!B455</f>
        <v>5.3129999999999997</v>
      </c>
      <c r="C455" s="2">
        <f>RSI!I455</f>
        <v>34.288492156612406</v>
      </c>
      <c r="D455" s="2">
        <f>MACD!E455</f>
        <v>-1.2747329365686788E-2</v>
      </c>
      <c r="E455" s="2">
        <f>MACD!F455</f>
        <v>-1.4923987670985643E-2</v>
      </c>
      <c r="F455" s="2">
        <f>'Moving Avg'!D455</f>
        <v>5.3129999999999997</v>
      </c>
      <c r="G455" s="2">
        <f>'Moving Avg'!F455</f>
        <v>5.329200000000001</v>
      </c>
      <c r="H455" s="2">
        <f>'Moving Avg'!G455</f>
        <v>5.4153999999999973</v>
      </c>
      <c r="I455" s="2">
        <f>'Moving Avg'!H455</f>
        <v>6.0393950000000007</v>
      </c>
      <c r="J455" s="5" t="str">
        <f>OBV!F455</f>
        <v>BEARISH</v>
      </c>
      <c r="K455" s="5" t="str">
        <f>OBV!G455</f>
        <v>STRONG</v>
      </c>
      <c r="L455" s="5" t="str">
        <f>OBV!H455</f>
        <v>CONFIRMED BEARISH</v>
      </c>
      <c r="M455" s="7">
        <f t="shared" si="70"/>
        <v>25</v>
      </c>
      <c r="N455" s="7">
        <f t="shared" si="71"/>
        <v>0</v>
      </c>
      <c r="O455" s="7">
        <f t="shared" si="72"/>
        <v>0</v>
      </c>
      <c r="P455" s="7">
        <f t="shared" si="73"/>
        <v>33</v>
      </c>
      <c r="Q455" s="8">
        <f t="shared" si="74"/>
        <v>13.7</v>
      </c>
      <c r="R455" s="8">
        <f t="shared" si="75"/>
        <v>13.25</v>
      </c>
      <c r="S455" s="8">
        <f t="shared" si="76"/>
        <v>18.600000000000001</v>
      </c>
      <c r="T455" s="8">
        <f t="shared" si="77"/>
        <v>14.5</v>
      </c>
      <c r="U455" s="7">
        <f t="shared" si="78"/>
        <v>15.183333333333332</v>
      </c>
      <c r="V455" s="7">
        <f t="shared" si="79"/>
        <v>15.012499999999999</v>
      </c>
    </row>
    <row r="456" spans="1:22" ht="13.5" x14ac:dyDescent="0.25">
      <c r="A456" s="3">
        <f>RSI!A456</f>
        <v>42670</v>
      </c>
      <c r="B456" s="2">
        <f>RSI!B456</f>
        <v>5.3129999999999997</v>
      </c>
      <c r="C456" s="2">
        <f>RSI!I456</f>
        <v>34.288492156612406</v>
      </c>
      <c r="D456" s="2">
        <f>MACD!E456</f>
        <v>-9.3770154403376438E-3</v>
      </c>
      <c r="E456" s="2">
        <f>MACD!F456</f>
        <v>-1.3814593224856044E-2</v>
      </c>
      <c r="F456" s="2">
        <f>'Moving Avg'!D456</f>
        <v>5.3129999999999997</v>
      </c>
      <c r="G456" s="2">
        <f>'Moving Avg'!F456</f>
        <v>5.329200000000001</v>
      </c>
      <c r="H456" s="2">
        <f>'Moving Avg'!G456</f>
        <v>5.4082399999999975</v>
      </c>
      <c r="I456" s="2">
        <f>'Moving Avg'!H456</f>
        <v>6.0320150000000012</v>
      </c>
      <c r="J456" s="5" t="str">
        <f>OBV!F456</f>
        <v>NEUTRAL</v>
      </c>
      <c r="K456" s="5" t="str">
        <f>OBV!G456</f>
        <v>NEUTRAL</v>
      </c>
      <c r="L456" s="5" t="str">
        <f>OBV!H456</f>
        <v>NEUTRAL</v>
      </c>
      <c r="M456" s="7">
        <f t="shared" si="70"/>
        <v>25</v>
      </c>
      <c r="N456" s="7">
        <f t="shared" si="71"/>
        <v>0</v>
      </c>
      <c r="O456" s="7">
        <f t="shared" si="72"/>
        <v>0</v>
      </c>
      <c r="P456" s="7">
        <f t="shared" si="73"/>
        <v>33</v>
      </c>
      <c r="Q456" s="8">
        <f t="shared" si="74"/>
        <v>13.7</v>
      </c>
      <c r="R456" s="8">
        <f t="shared" si="75"/>
        <v>13.25</v>
      </c>
      <c r="S456" s="8">
        <f t="shared" si="76"/>
        <v>18.600000000000001</v>
      </c>
      <c r="T456" s="8">
        <f t="shared" si="77"/>
        <v>14.5</v>
      </c>
      <c r="U456" s="7">
        <f t="shared" si="78"/>
        <v>15.183333333333332</v>
      </c>
      <c r="V456" s="7">
        <f t="shared" si="79"/>
        <v>15.012499999999999</v>
      </c>
    </row>
    <row r="457" spans="1:22" ht="13.5" x14ac:dyDescent="0.25">
      <c r="A457" s="3">
        <f>RSI!A457</f>
        <v>42671</v>
      </c>
      <c r="B457" s="2">
        <f>RSI!B457</f>
        <v>5.2729999999999997</v>
      </c>
      <c r="C457" s="2">
        <f>RSI!I457</f>
        <v>26.382429709177615</v>
      </c>
      <c r="D457" s="2">
        <f>MACD!E457</f>
        <v>-4.0825869752891819E-3</v>
      </c>
      <c r="E457" s="2">
        <f>MACD!F457</f>
        <v>-1.1868191974942672E-2</v>
      </c>
      <c r="F457" s="2">
        <f>'Moving Avg'!D457</f>
        <v>5.3049999999999997</v>
      </c>
      <c r="G457" s="2">
        <f>'Moving Avg'!F457</f>
        <v>5.3246000000000002</v>
      </c>
      <c r="H457" s="2">
        <f>'Moving Avg'!G457</f>
        <v>5.4013999999999962</v>
      </c>
      <c r="I457" s="2">
        <f>'Moving Avg'!H457</f>
        <v>6.0259500000000017</v>
      </c>
      <c r="J457" s="5" t="str">
        <f>OBV!F457</f>
        <v>BEARISH</v>
      </c>
      <c r="K457" s="5" t="str">
        <f>OBV!G457</f>
        <v>STRONG</v>
      </c>
      <c r="L457" s="5" t="str">
        <f>OBV!H457</f>
        <v>CONFIRMED BEARISH</v>
      </c>
      <c r="M457" s="7">
        <f t="shared" si="70"/>
        <v>50</v>
      </c>
      <c r="N457" s="7">
        <f t="shared" si="71"/>
        <v>0</v>
      </c>
      <c r="O457" s="7">
        <f t="shared" si="72"/>
        <v>0</v>
      </c>
      <c r="P457" s="7">
        <f t="shared" si="73"/>
        <v>33</v>
      </c>
      <c r="Q457" s="8">
        <f t="shared" si="74"/>
        <v>22.45</v>
      </c>
      <c r="R457" s="8">
        <f t="shared" si="75"/>
        <v>18.25</v>
      </c>
      <c r="S457" s="8">
        <f t="shared" si="76"/>
        <v>22.35</v>
      </c>
      <c r="T457" s="8">
        <f t="shared" si="77"/>
        <v>20.75</v>
      </c>
      <c r="U457" s="7">
        <f t="shared" si="78"/>
        <v>21.016666666666669</v>
      </c>
      <c r="V457" s="7">
        <f t="shared" si="79"/>
        <v>20.950000000000003</v>
      </c>
    </row>
    <row r="458" spans="1:22" ht="13.5" x14ac:dyDescent="0.25">
      <c r="A458" s="3">
        <f>RSI!A458</f>
        <v>42674</v>
      </c>
      <c r="B458" s="2">
        <f>RSI!B458</f>
        <v>5.2619999999999996</v>
      </c>
      <c r="C458" s="2">
        <f>RSI!I458</f>
        <v>24.696045064166228</v>
      </c>
      <c r="D458" s="2">
        <f>MACD!E458</f>
        <v>1.6789462890685058E-3</v>
      </c>
      <c r="E458" s="2">
        <f>MACD!F458</f>
        <v>-9.1587643221404374E-3</v>
      </c>
      <c r="F458" s="2">
        <f>'Moving Avg'!D458</f>
        <v>5.2948000000000004</v>
      </c>
      <c r="G458" s="2">
        <f>'Moving Avg'!F458</f>
        <v>5.3194499999999998</v>
      </c>
      <c r="H458" s="2">
        <f>'Moving Avg'!G458</f>
        <v>5.394339999999997</v>
      </c>
      <c r="I458" s="2">
        <f>'Moving Avg'!H458</f>
        <v>6.0183900000000028</v>
      </c>
      <c r="J458" s="5" t="str">
        <f>OBV!F458</f>
        <v>BEARISH</v>
      </c>
      <c r="K458" s="5" t="str">
        <f>OBV!G458</f>
        <v>STRONG</v>
      </c>
      <c r="L458" s="5" t="str">
        <f>OBV!H458</f>
        <v>CONFIRMED BEARISH</v>
      </c>
      <c r="M458" s="7">
        <f t="shared" si="70"/>
        <v>50</v>
      </c>
      <c r="N458" s="7">
        <f t="shared" si="71"/>
        <v>0</v>
      </c>
      <c r="O458" s="7">
        <f t="shared" si="72"/>
        <v>0</v>
      </c>
      <c r="P458" s="7">
        <f t="shared" si="73"/>
        <v>33</v>
      </c>
      <c r="Q458" s="8">
        <f t="shared" si="74"/>
        <v>22.45</v>
      </c>
      <c r="R458" s="8">
        <f t="shared" si="75"/>
        <v>18.25</v>
      </c>
      <c r="S458" s="8">
        <f t="shared" si="76"/>
        <v>22.35</v>
      </c>
      <c r="T458" s="8">
        <f t="shared" si="77"/>
        <v>20.75</v>
      </c>
      <c r="U458" s="7">
        <f t="shared" si="78"/>
        <v>21.016666666666669</v>
      </c>
      <c r="V458" s="7">
        <f t="shared" si="79"/>
        <v>20.950000000000003</v>
      </c>
    </row>
    <row r="459" spans="1:22" ht="13.5" x14ac:dyDescent="0.25">
      <c r="A459" s="3">
        <f>RSI!A459</f>
        <v>42675</v>
      </c>
      <c r="B459" s="2">
        <f>RSI!B459</f>
        <v>5.2619999999999996</v>
      </c>
      <c r="C459" s="2">
        <f>RSI!I459</f>
        <v>24.696045064166228</v>
      </c>
      <c r="D459" s="2">
        <f>MACD!E459</f>
        <v>7.0513276638326516E-3</v>
      </c>
      <c r="E459" s="2">
        <f>MACD!F459</f>
        <v>-5.9167459249458198E-3</v>
      </c>
      <c r="F459" s="2">
        <f>'Moving Avg'!D459</f>
        <v>5.2845999999999993</v>
      </c>
      <c r="G459" s="2">
        <f>'Moving Avg'!F459</f>
        <v>5.3169000000000004</v>
      </c>
      <c r="H459" s="2">
        <f>'Moving Avg'!G459</f>
        <v>5.3872799999999961</v>
      </c>
      <c r="I459" s="2">
        <f>'Moving Avg'!H459</f>
        <v>6.010830000000003</v>
      </c>
      <c r="J459" s="5" t="str">
        <f>OBV!F459</f>
        <v>BEARISH</v>
      </c>
      <c r="K459" s="5" t="str">
        <f>OBV!G459</f>
        <v>STRONG</v>
      </c>
      <c r="L459" s="5" t="str">
        <f>OBV!H459</f>
        <v>CONFIRMED BEARISH</v>
      </c>
      <c r="M459" s="7">
        <f t="shared" si="70"/>
        <v>50</v>
      </c>
      <c r="N459" s="7">
        <f t="shared" si="71"/>
        <v>0</v>
      </c>
      <c r="O459" s="7">
        <f t="shared" si="72"/>
        <v>0</v>
      </c>
      <c r="P459" s="7">
        <f t="shared" si="73"/>
        <v>33</v>
      </c>
      <c r="Q459" s="8">
        <f t="shared" si="74"/>
        <v>22.45</v>
      </c>
      <c r="R459" s="8">
        <f t="shared" si="75"/>
        <v>18.25</v>
      </c>
      <c r="S459" s="8">
        <f t="shared" si="76"/>
        <v>22.35</v>
      </c>
      <c r="T459" s="8">
        <f t="shared" si="77"/>
        <v>20.75</v>
      </c>
      <c r="U459" s="7">
        <f t="shared" si="78"/>
        <v>21.016666666666669</v>
      </c>
      <c r="V459" s="7">
        <f t="shared" si="79"/>
        <v>20.950000000000003</v>
      </c>
    </row>
    <row r="460" spans="1:22" ht="13.5" x14ac:dyDescent="0.25">
      <c r="A460" s="3">
        <f>RSI!A460</f>
        <v>42676</v>
      </c>
      <c r="B460" s="2">
        <f>RSI!B460</f>
        <v>5.2619999999999996</v>
      </c>
      <c r="C460" s="2">
        <f>RSI!I460</f>
        <v>24.696045064166228</v>
      </c>
      <c r="D460" s="2">
        <f>MACD!E460</f>
        <v>1.2057594237635527E-2</v>
      </c>
      <c r="E460" s="2">
        <f>MACD!F460</f>
        <v>-2.3218778924295504E-3</v>
      </c>
      <c r="F460" s="2">
        <f>'Moving Avg'!D460</f>
        <v>5.2744</v>
      </c>
      <c r="G460" s="2">
        <f>'Moving Avg'!F460</f>
        <v>5.3143500000000001</v>
      </c>
      <c r="H460" s="2">
        <f>'Moving Avg'!G460</f>
        <v>5.3811399999999958</v>
      </c>
      <c r="I460" s="2">
        <f>'Moving Avg'!H460</f>
        <v>6.0032700000000023</v>
      </c>
      <c r="J460" s="5" t="str">
        <f>OBV!F460</f>
        <v>BEARISH</v>
      </c>
      <c r="K460" s="5" t="str">
        <f>OBV!G460</f>
        <v>STRONG</v>
      </c>
      <c r="L460" s="5" t="str">
        <f>OBV!H460</f>
        <v>CONFIRMED BEARISH</v>
      </c>
      <c r="M460" s="7">
        <f t="shared" si="70"/>
        <v>50</v>
      </c>
      <c r="N460" s="7">
        <f t="shared" si="71"/>
        <v>0</v>
      </c>
      <c r="O460" s="7">
        <f t="shared" si="72"/>
        <v>0</v>
      </c>
      <c r="P460" s="7">
        <f t="shared" si="73"/>
        <v>33</v>
      </c>
      <c r="Q460" s="8">
        <f t="shared" si="74"/>
        <v>22.45</v>
      </c>
      <c r="R460" s="8">
        <f t="shared" si="75"/>
        <v>18.25</v>
      </c>
      <c r="S460" s="8">
        <f t="shared" si="76"/>
        <v>22.35</v>
      </c>
      <c r="T460" s="8">
        <f t="shared" si="77"/>
        <v>20.75</v>
      </c>
      <c r="U460" s="7">
        <f t="shared" si="78"/>
        <v>21.016666666666669</v>
      </c>
      <c r="V460" s="7">
        <f t="shared" si="79"/>
        <v>20.950000000000003</v>
      </c>
    </row>
    <row r="461" spans="1:22" ht="13.5" x14ac:dyDescent="0.25">
      <c r="A461" s="3">
        <f>RSI!A461</f>
        <v>42677</v>
      </c>
      <c r="B461" s="2">
        <f>RSI!B461</f>
        <v>5.1189999999999998</v>
      </c>
      <c r="C461" s="2">
        <f>RSI!I461</f>
        <v>12.118610321687001</v>
      </c>
      <c r="D461" s="2">
        <f>MACD!E461</f>
        <v>2.3312559852580073E-2</v>
      </c>
      <c r="E461" s="2">
        <f>MACD!F461</f>
        <v>2.8050096565723744E-3</v>
      </c>
      <c r="F461" s="2">
        <f>'Moving Avg'!D461</f>
        <v>5.2355999999999998</v>
      </c>
      <c r="G461" s="2">
        <f>'Moving Avg'!F461</f>
        <v>5.3043500000000003</v>
      </c>
      <c r="H461" s="2">
        <f>'Moving Avg'!G461</f>
        <v>5.3721399999999946</v>
      </c>
      <c r="I461" s="2">
        <f>'Moving Avg'!H461</f>
        <v>5.9949950000000021</v>
      </c>
      <c r="J461" s="5" t="str">
        <f>OBV!F461</f>
        <v>BEARISH</v>
      </c>
      <c r="K461" s="5" t="str">
        <f>OBV!G461</f>
        <v>STRONG</v>
      </c>
      <c r="L461" s="5" t="str">
        <f>OBV!H461</f>
        <v>CONFIRMED BEARISH</v>
      </c>
      <c r="M461" s="7">
        <f t="shared" si="70"/>
        <v>50</v>
      </c>
      <c r="N461" s="7">
        <f t="shared" si="71"/>
        <v>0</v>
      </c>
      <c r="O461" s="7">
        <f t="shared" si="72"/>
        <v>0</v>
      </c>
      <c r="P461" s="7">
        <f t="shared" si="73"/>
        <v>33</v>
      </c>
      <c r="Q461" s="8">
        <f t="shared" si="74"/>
        <v>22.45</v>
      </c>
      <c r="R461" s="8">
        <f t="shared" si="75"/>
        <v>18.25</v>
      </c>
      <c r="S461" s="8">
        <f t="shared" si="76"/>
        <v>22.35</v>
      </c>
      <c r="T461" s="8">
        <f t="shared" si="77"/>
        <v>20.75</v>
      </c>
      <c r="U461" s="7">
        <f t="shared" si="78"/>
        <v>21.016666666666669</v>
      </c>
      <c r="V461" s="7">
        <f t="shared" si="79"/>
        <v>20.950000000000003</v>
      </c>
    </row>
    <row r="462" spans="1:22" ht="13.5" x14ac:dyDescent="0.25">
      <c r="A462" s="3">
        <f>RSI!A462</f>
        <v>42678</v>
      </c>
      <c r="B462" s="2">
        <f>RSI!B462</f>
        <v>5.109</v>
      </c>
      <c r="C462" s="2">
        <f>RSI!I462</f>
        <v>11.67097887110171</v>
      </c>
      <c r="D462" s="2">
        <f>MACD!E462</f>
        <v>3.4816449609557765E-2</v>
      </c>
      <c r="E462" s="2">
        <f>MACD!F462</f>
        <v>9.2072976471694531E-3</v>
      </c>
      <c r="F462" s="2">
        <f>'Moving Avg'!D462</f>
        <v>5.202799999999999</v>
      </c>
      <c r="G462" s="2">
        <f>'Moving Avg'!F462</f>
        <v>5.2938499999999999</v>
      </c>
      <c r="H462" s="2">
        <f>'Moving Avg'!G462</f>
        <v>5.3629399999999956</v>
      </c>
      <c r="I462" s="2">
        <f>'Moving Avg'!H462</f>
        <v>5.9868650000000017</v>
      </c>
      <c r="J462" s="5" t="str">
        <f>OBV!F462</f>
        <v>BEARISH</v>
      </c>
      <c r="K462" s="5" t="str">
        <f>OBV!G462</f>
        <v>STRONG</v>
      </c>
      <c r="L462" s="5" t="str">
        <f>OBV!H462</f>
        <v>CONFIRMED BEARISH</v>
      </c>
      <c r="M462" s="7">
        <f t="shared" si="70"/>
        <v>50</v>
      </c>
      <c r="N462" s="7">
        <f t="shared" si="71"/>
        <v>0</v>
      </c>
      <c r="O462" s="7">
        <f t="shared" si="72"/>
        <v>0</v>
      </c>
      <c r="P462" s="7">
        <f t="shared" si="73"/>
        <v>33</v>
      </c>
      <c r="Q462" s="8">
        <f t="shared" si="74"/>
        <v>22.45</v>
      </c>
      <c r="R462" s="8">
        <f t="shared" si="75"/>
        <v>18.25</v>
      </c>
      <c r="S462" s="8">
        <f t="shared" si="76"/>
        <v>22.35</v>
      </c>
      <c r="T462" s="8">
        <f t="shared" si="77"/>
        <v>20.75</v>
      </c>
      <c r="U462" s="7">
        <f t="shared" si="78"/>
        <v>21.016666666666669</v>
      </c>
      <c r="V462" s="7">
        <f t="shared" si="79"/>
        <v>20.950000000000003</v>
      </c>
    </row>
    <row r="463" spans="1:22" ht="13.5" x14ac:dyDescent="0.25">
      <c r="A463" s="3">
        <f>RSI!A463</f>
        <v>42681</v>
      </c>
      <c r="B463" s="2">
        <f>RSI!B463</f>
        <v>5.1189999999999998</v>
      </c>
      <c r="C463" s="2">
        <f>RSI!I463</f>
        <v>15.050186558338794</v>
      </c>
      <c r="D463" s="2">
        <f>MACD!E463</f>
        <v>4.5016745577450834E-2</v>
      </c>
      <c r="E463" s="2">
        <f>MACD!F463</f>
        <v>1.6369187233225731E-2</v>
      </c>
      <c r="F463" s="2">
        <f>'Moving Avg'!D463</f>
        <v>5.1741999999999999</v>
      </c>
      <c r="G463" s="2">
        <f>'Moving Avg'!F463</f>
        <v>5.2838500000000002</v>
      </c>
      <c r="H463" s="2">
        <f>'Moving Avg'!G463</f>
        <v>5.3539399999999953</v>
      </c>
      <c r="I463" s="2">
        <f>'Moving Avg'!H463</f>
        <v>5.9787850000000011</v>
      </c>
      <c r="J463" s="5" t="str">
        <f>OBV!F463</f>
        <v>BEARISH</v>
      </c>
      <c r="K463" s="5" t="str">
        <f>OBV!G463</f>
        <v>STRONG</v>
      </c>
      <c r="L463" s="5" t="str">
        <f>OBV!H463</f>
        <v>CONFIRMED BEARISH</v>
      </c>
      <c r="M463" s="7">
        <f t="shared" si="70"/>
        <v>50</v>
      </c>
      <c r="N463" s="7">
        <f t="shared" si="71"/>
        <v>0</v>
      </c>
      <c r="O463" s="7">
        <f t="shared" si="72"/>
        <v>0</v>
      </c>
      <c r="P463" s="7">
        <f t="shared" si="73"/>
        <v>33</v>
      </c>
      <c r="Q463" s="8">
        <f t="shared" si="74"/>
        <v>22.45</v>
      </c>
      <c r="R463" s="8">
        <f t="shared" si="75"/>
        <v>18.25</v>
      </c>
      <c r="S463" s="8">
        <f t="shared" si="76"/>
        <v>22.35</v>
      </c>
      <c r="T463" s="8">
        <f t="shared" si="77"/>
        <v>20.75</v>
      </c>
      <c r="U463" s="7">
        <f t="shared" si="78"/>
        <v>21.016666666666669</v>
      </c>
      <c r="V463" s="7">
        <f t="shared" si="79"/>
        <v>20.950000000000003</v>
      </c>
    </row>
    <row r="464" spans="1:22" ht="13.5" x14ac:dyDescent="0.25">
      <c r="A464" s="3">
        <f>RSI!A464</f>
        <v>42682</v>
      </c>
      <c r="B464" s="2">
        <f>RSI!B464</f>
        <v>5.1189999999999998</v>
      </c>
      <c r="C464" s="2">
        <f>RSI!I464</f>
        <v>15.050186558338794</v>
      </c>
      <c r="D464" s="2">
        <f>MACD!E464</f>
        <v>5.4706245317795776E-2</v>
      </c>
      <c r="E464" s="2">
        <f>MACD!F464</f>
        <v>2.4036598850139743E-2</v>
      </c>
      <c r="F464" s="2">
        <f>'Moving Avg'!D464</f>
        <v>5.1456</v>
      </c>
      <c r="G464" s="2">
        <f>'Moving Avg'!F464</f>
        <v>5.2726000000000006</v>
      </c>
      <c r="H464" s="2">
        <f>'Moving Avg'!G464</f>
        <v>5.3449399999999967</v>
      </c>
      <c r="I464" s="2">
        <f>'Moving Avg'!H464</f>
        <v>5.9709250000000011</v>
      </c>
      <c r="J464" s="5" t="str">
        <f>OBV!F464</f>
        <v>BEARISH</v>
      </c>
      <c r="K464" s="5" t="str">
        <f>OBV!G464</f>
        <v>STRONG</v>
      </c>
      <c r="L464" s="5" t="str">
        <f>OBV!H464</f>
        <v>CONFIRMED BEARISH</v>
      </c>
      <c r="M464" s="7">
        <f t="shared" si="70"/>
        <v>50</v>
      </c>
      <c r="N464" s="7">
        <f t="shared" si="71"/>
        <v>0</v>
      </c>
      <c r="O464" s="7">
        <f t="shared" si="72"/>
        <v>0</v>
      </c>
      <c r="P464" s="7">
        <f t="shared" si="73"/>
        <v>33</v>
      </c>
      <c r="Q464" s="8">
        <f t="shared" si="74"/>
        <v>22.45</v>
      </c>
      <c r="R464" s="8">
        <f t="shared" si="75"/>
        <v>18.25</v>
      </c>
      <c r="S464" s="8">
        <f t="shared" si="76"/>
        <v>22.35</v>
      </c>
      <c r="T464" s="8">
        <f t="shared" si="77"/>
        <v>20.75</v>
      </c>
      <c r="U464" s="7">
        <f t="shared" si="78"/>
        <v>21.016666666666669</v>
      </c>
      <c r="V464" s="7">
        <f t="shared" si="79"/>
        <v>20.950000000000003</v>
      </c>
    </row>
    <row r="465" spans="1:22" ht="13.5" x14ac:dyDescent="0.25">
      <c r="A465" s="3">
        <f>RSI!A465</f>
        <v>42683</v>
      </c>
      <c r="B465" s="2">
        <f>RSI!B465</f>
        <v>5.1189999999999998</v>
      </c>
      <c r="C465" s="2">
        <f>RSI!I465</f>
        <v>15.050186558338794</v>
      </c>
      <c r="D465" s="2">
        <f>MACD!E465</f>
        <v>6.388512693410231E-2</v>
      </c>
      <c r="E465" s="2">
        <f>MACD!F465</f>
        <v>3.2006304466932256E-2</v>
      </c>
      <c r="F465" s="2">
        <f>'Moving Avg'!D465</f>
        <v>5.117</v>
      </c>
      <c r="G465" s="2">
        <f>'Moving Avg'!F465</f>
        <v>5.2611000000000008</v>
      </c>
      <c r="H465" s="2">
        <f>'Moving Avg'!G465</f>
        <v>5.3369599999999968</v>
      </c>
      <c r="I465" s="2">
        <f>'Moving Avg'!H465</f>
        <v>5.9632850000000008</v>
      </c>
      <c r="J465" s="5" t="str">
        <f>OBV!F465</f>
        <v>BEARISH</v>
      </c>
      <c r="K465" s="5" t="str">
        <f>OBV!G465</f>
        <v>STRONG</v>
      </c>
      <c r="L465" s="5" t="str">
        <f>OBV!H465</f>
        <v>CONFIRMED BEARISH</v>
      </c>
      <c r="M465" s="7">
        <f t="shared" si="70"/>
        <v>50</v>
      </c>
      <c r="N465" s="7">
        <f t="shared" si="71"/>
        <v>0</v>
      </c>
      <c r="O465" s="7">
        <f t="shared" si="72"/>
        <v>0</v>
      </c>
      <c r="P465" s="7">
        <f t="shared" si="73"/>
        <v>33</v>
      </c>
      <c r="Q465" s="8">
        <f t="shared" si="74"/>
        <v>22.45</v>
      </c>
      <c r="R465" s="8">
        <f t="shared" si="75"/>
        <v>18.25</v>
      </c>
      <c r="S465" s="8">
        <f t="shared" si="76"/>
        <v>22.35</v>
      </c>
      <c r="T465" s="8">
        <f t="shared" si="77"/>
        <v>20.75</v>
      </c>
      <c r="U465" s="7">
        <f t="shared" si="78"/>
        <v>21.016666666666669</v>
      </c>
      <c r="V465" s="7">
        <f t="shared" si="79"/>
        <v>20.950000000000003</v>
      </c>
    </row>
    <row r="466" spans="1:22" ht="13.5" x14ac:dyDescent="0.25">
      <c r="A466" s="3">
        <f>RSI!A466</f>
        <v>42684</v>
      </c>
      <c r="B466" s="2">
        <f>RSI!B466</f>
        <v>5.1189999999999998</v>
      </c>
      <c r="C466" s="2">
        <f>RSI!I466</f>
        <v>15.050186558338794</v>
      </c>
      <c r="D466" s="2">
        <f>MACD!E466</f>
        <v>7.2559348976118265E-2</v>
      </c>
      <c r="E466" s="2">
        <f>MACD!F466</f>
        <v>4.0116913368769463E-2</v>
      </c>
      <c r="F466" s="2">
        <f>'Moving Avg'!D466</f>
        <v>5.117</v>
      </c>
      <c r="G466" s="2">
        <f>'Moving Avg'!F466</f>
        <v>5.2498500000000003</v>
      </c>
      <c r="H466" s="2">
        <f>'Moving Avg'!G466</f>
        <v>5.3289799999999969</v>
      </c>
      <c r="I466" s="2">
        <f>'Moving Avg'!H466</f>
        <v>5.9555250000000015</v>
      </c>
      <c r="J466" s="5" t="str">
        <f>OBV!F466</f>
        <v>BULLISH</v>
      </c>
      <c r="K466" s="5" t="str">
        <f>OBV!G466</f>
        <v>NEUTRAL</v>
      </c>
      <c r="L466" s="5" t="str">
        <f>OBV!H466</f>
        <v>NEUTRAL</v>
      </c>
      <c r="M466" s="7">
        <f t="shared" si="70"/>
        <v>50</v>
      </c>
      <c r="N466" s="7">
        <f t="shared" si="71"/>
        <v>0</v>
      </c>
      <c r="O466" s="7">
        <f t="shared" si="72"/>
        <v>0</v>
      </c>
      <c r="P466" s="7">
        <f t="shared" si="73"/>
        <v>49.5</v>
      </c>
      <c r="Q466" s="8">
        <f t="shared" si="74"/>
        <v>24.925000000000001</v>
      </c>
      <c r="R466" s="8">
        <f t="shared" si="75"/>
        <v>22.375</v>
      </c>
      <c r="S466" s="8">
        <f t="shared" si="76"/>
        <v>29.775000000000002</v>
      </c>
      <c r="T466" s="8">
        <f t="shared" si="77"/>
        <v>24.875</v>
      </c>
      <c r="U466" s="7">
        <f t="shared" si="78"/>
        <v>25.691666666666666</v>
      </c>
      <c r="V466" s="7">
        <f t="shared" si="79"/>
        <v>25.487500000000001</v>
      </c>
    </row>
    <row r="467" spans="1:22" ht="13.5" x14ac:dyDescent="0.25">
      <c r="A467" s="3">
        <f>RSI!A467</f>
        <v>42685</v>
      </c>
      <c r="B467" s="2">
        <f>RSI!B467</f>
        <v>5.1189999999999998</v>
      </c>
      <c r="C467" s="2">
        <f>RSI!I467</f>
        <v>15.050186558338794</v>
      </c>
      <c r="D467" s="2">
        <f>MACD!E467</f>
        <v>7.4585484775691491E-2</v>
      </c>
      <c r="E467" s="2">
        <f>MACD!F467</f>
        <v>4.7010627650153874E-2</v>
      </c>
      <c r="F467" s="2">
        <f>'Moving Avg'!D467</f>
        <v>5.1189999999999998</v>
      </c>
      <c r="G467" s="2">
        <f>'Moving Avg'!F467</f>
        <v>5.2388500000000002</v>
      </c>
      <c r="H467" s="2">
        <f>'Moving Avg'!G467</f>
        <v>5.3209999999999971</v>
      </c>
      <c r="I467" s="2">
        <f>'Moving Avg'!H467</f>
        <v>5.9478850000000003</v>
      </c>
      <c r="J467" s="5" t="str">
        <f>OBV!F467</f>
        <v>BULLISH</v>
      </c>
      <c r="K467" s="5" t="str">
        <f>OBV!G467</f>
        <v>WEAK</v>
      </c>
      <c r="L467" s="5" t="str">
        <f>OBV!H467</f>
        <v>CONFIRMED BULLISH</v>
      </c>
      <c r="M467" s="7">
        <f t="shared" si="70"/>
        <v>50</v>
      </c>
      <c r="N467" s="7">
        <f t="shared" si="71"/>
        <v>0</v>
      </c>
      <c r="O467" s="7">
        <f t="shared" si="72"/>
        <v>0</v>
      </c>
      <c r="P467" s="7">
        <f t="shared" si="73"/>
        <v>67</v>
      </c>
      <c r="Q467" s="8">
        <f t="shared" si="74"/>
        <v>27.549999999999997</v>
      </c>
      <c r="R467" s="8">
        <f t="shared" si="75"/>
        <v>26.75</v>
      </c>
      <c r="S467" s="8">
        <f t="shared" si="76"/>
        <v>37.650000000000006</v>
      </c>
      <c r="T467" s="8">
        <f t="shared" si="77"/>
        <v>29.25</v>
      </c>
      <c r="U467" s="7">
        <f t="shared" si="78"/>
        <v>30.650000000000002</v>
      </c>
      <c r="V467" s="7">
        <f t="shared" si="79"/>
        <v>30.3</v>
      </c>
    </row>
    <row r="468" spans="1:22" ht="13.5" x14ac:dyDescent="0.25">
      <c r="A468" s="3">
        <f>RSI!A468</f>
        <v>42688</v>
      </c>
      <c r="B468" s="2">
        <f>RSI!B468</f>
        <v>5.1189999999999998</v>
      </c>
      <c r="C468" s="2">
        <f>RSI!I468</f>
        <v>15.050186558338794</v>
      </c>
      <c r="D468" s="2">
        <f>MACD!E468</f>
        <v>7.5385614136887824E-2</v>
      </c>
      <c r="E468" s="2">
        <f>MACD!F468</f>
        <v>5.2685624947500669E-2</v>
      </c>
      <c r="F468" s="2">
        <f>'Moving Avg'!D468</f>
        <v>5.1189999999999998</v>
      </c>
      <c r="G468" s="2">
        <f>'Moving Avg'!F468</f>
        <v>5.2278499999999992</v>
      </c>
      <c r="H468" s="2">
        <f>'Moving Avg'!G468</f>
        <v>5.3137399999999984</v>
      </c>
      <c r="I468" s="2">
        <f>'Moving Avg'!H468</f>
        <v>5.9402199999999992</v>
      </c>
      <c r="J468" s="5" t="str">
        <f>OBV!F468</f>
        <v>NEUTRAL</v>
      </c>
      <c r="K468" s="5" t="str">
        <f>OBV!G468</f>
        <v>NEUTRAL</v>
      </c>
      <c r="L468" s="5" t="str">
        <f>OBV!H468</f>
        <v>NEUTRAL</v>
      </c>
      <c r="M468" s="7">
        <f t="shared" si="70"/>
        <v>50</v>
      </c>
      <c r="N468" s="7">
        <f t="shared" si="71"/>
        <v>0</v>
      </c>
      <c r="O468" s="7">
        <f t="shared" si="72"/>
        <v>0</v>
      </c>
      <c r="P468" s="7">
        <f t="shared" si="73"/>
        <v>33</v>
      </c>
      <c r="Q468" s="8">
        <f t="shared" si="74"/>
        <v>22.45</v>
      </c>
      <c r="R468" s="8">
        <f t="shared" si="75"/>
        <v>18.25</v>
      </c>
      <c r="S468" s="8">
        <f t="shared" si="76"/>
        <v>22.35</v>
      </c>
      <c r="T468" s="8">
        <f t="shared" si="77"/>
        <v>20.75</v>
      </c>
      <c r="U468" s="7">
        <f t="shared" si="78"/>
        <v>21.016666666666669</v>
      </c>
      <c r="V468" s="7">
        <f t="shared" si="79"/>
        <v>20.950000000000003</v>
      </c>
    </row>
    <row r="469" spans="1:22" ht="13.5" x14ac:dyDescent="0.25">
      <c r="A469" s="3">
        <f>RSI!A469</f>
        <v>42689</v>
      </c>
      <c r="B469" s="2">
        <f>RSI!B469</f>
        <v>5.1189999999999998</v>
      </c>
      <c r="C469" s="2">
        <f>RSI!I469</f>
        <v>15.050186558338794</v>
      </c>
      <c r="D469" s="2">
        <f>MACD!E469</f>
        <v>7.6783030426863519E-2</v>
      </c>
      <c r="E469" s="2">
        <f>MACD!F469</f>
        <v>5.7505106043373243E-2</v>
      </c>
      <c r="F469" s="2">
        <f>'Moving Avg'!D469</f>
        <v>5.1189999999999998</v>
      </c>
      <c r="G469" s="2">
        <f>'Moving Avg'!F469</f>
        <v>5.2168499999999991</v>
      </c>
      <c r="H469" s="2">
        <f>'Moving Avg'!G469</f>
        <v>5.3067799999999989</v>
      </c>
      <c r="I469" s="2">
        <f>'Moving Avg'!H469</f>
        <v>5.9325549999999989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  <c r="M469" s="7">
        <f t="shared" si="70"/>
        <v>50</v>
      </c>
      <c r="N469" s="7">
        <f t="shared" si="71"/>
        <v>0</v>
      </c>
      <c r="O469" s="7">
        <f t="shared" si="72"/>
        <v>0</v>
      </c>
      <c r="P469" s="7">
        <f t="shared" si="73"/>
        <v>33</v>
      </c>
      <c r="Q469" s="8">
        <f t="shared" si="74"/>
        <v>22.45</v>
      </c>
      <c r="R469" s="8">
        <f t="shared" si="75"/>
        <v>18.25</v>
      </c>
      <c r="S469" s="8">
        <f t="shared" si="76"/>
        <v>22.35</v>
      </c>
      <c r="T469" s="8">
        <f t="shared" si="77"/>
        <v>20.75</v>
      </c>
      <c r="U469" s="7">
        <f t="shared" si="78"/>
        <v>21.016666666666669</v>
      </c>
      <c r="V469" s="7">
        <f t="shared" si="79"/>
        <v>20.950000000000003</v>
      </c>
    </row>
    <row r="470" spans="1:22" ht="13.5" x14ac:dyDescent="0.25">
      <c r="A470" s="3">
        <f>RSI!A470</f>
        <v>42690</v>
      </c>
      <c r="B470" s="2">
        <f>RSI!B470</f>
        <v>5.1189999999999998</v>
      </c>
      <c r="C470" s="2">
        <f>RSI!I470</f>
        <v>15.050186558338794</v>
      </c>
      <c r="D470" s="2">
        <f>MACD!E470</f>
        <v>7.8632481589358427E-2</v>
      </c>
      <c r="E470" s="2">
        <f>MACD!F470</f>
        <v>6.1730581152570282E-2</v>
      </c>
      <c r="F470" s="2">
        <f>'Moving Avg'!D470</f>
        <v>5.1189999999999998</v>
      </c>
      <c r="G470" s="2">
        <f>'Moving Avg'!F470</f>
        <v>5.2058499999999999</v>
      </c>
      <c r="H470" s="2">
        <f>'Moving Avg'!G470</f>
        <v>5.3008399999999982</v>
      </c>
      <c r="I470" s="2">
        <f>'Moving Avg'!H470</f>
        <v>5.9249149999999977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  <c r="M470" s="7">
        <f t="shared" si="70"/>
        <v>50</v>
      </c>
      <c r="N470" s="7">
        <f t="shared" si="71"/>
        <v>0</v>
      </c>
      <c r="O470" s="7">
        <f t="shared" si="72"/>
        <v>0</v>
      </c>
      <c r="P470" s="7">
        <f t="shared" si="73"/>
        <v>33</v>
      </c>
      <c r="Q470" s="8">
        <f t="shared" si="74"/>
        <v>22.45</v>
      </c>
      <c r="R470" s="8">
        <f t="shared" si="75"/>
        <v>18.25</v>
      </c>
      <c r="S470" s="8">
        <f t="shared" si="76"/>
        <v>22.35</v>
      </c>
      <c r="T470" s="8">
        <f t="shared" si="77"/>
        <v>20.75</v>
      </c>
      <c r="U470" s="7">
        <f t="shared" si="78"/>
        <v>21.016666666666669</v>
      </c>
      <c r="V470" s="7">
        <f t="shared" si="79"/>
        <v>20.950000000000003</v>
      </c>
    </row>
    <row r="471" spans="1:22" ht="13.5" x14ac:dyDescent="0.25">
      <c r="A471" s="3">
        <f>RSI!A471</f>
        <v>42691</v>
      </c>
      <c r="B471" s="2">
        <f>RSI!B471</f>
        <v>5.1189999999999998</v>
      </c>
      <c r="C471" s="2">
        <f>RSI!I471</f>
        <v>15.050186558338794</v>
      </c>
      <c r="D471" s="2">
        <f>MACD!E471</f>
        <v>5.8815014761234963E-2</v>
      </c>
      <c r="E471" s="2">
        <f>MACD!F471</f>
        <v>6.1147467874303217E-2</v>
      </c>
      <c r="F471" s="2">
        <f>'Moving Avg'!D471</f>
        <v>5.1189999999999998</v>
      </c>
      <c r="G471" s="2">
        <f>'Moving Avg'!F471</f>
        <v>5.1961500000000003</v>
      </c>
      <c r="H471" s="2">
        <f>'Moving Avg'!G471</f>
        <v>5.29338</v>
      </c>
      <c r="I471" s="2">
        <f>'Moving Avg'!H471</f>
        <v>5.9172749999999974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  <c r="M471" s="7">
        <f t="shared" si="70"/>
        <v>50</v>
      </c>
      <c r="N471" s="7">
        <f t="shared" si="71"/>
        <v>45</v>
      </c>
      <c r="O471" s="7">
        <f t="shared" si="72"/>
        <v>0</v>
      </c>
      <c r="P471" s="7">
        <f t="shared" si="73"/>
        <v>33</v>
      </c>
      <c r="Q471" s="8">
        <f t="shared" si="74"/>
        <v>38.200000000000003</v>
      </c>
      <c r="R471" s="8">
        <f t="shared" si="75"/>
        <v>27.25</v>
      </c>
      <c r="S471" s="8">
        <f t="shared" si="76"/>
        <v>29.1</v>
      </c>
      <c r="T471" s="8">
        <f t="shared" si="77"/>
        <v>32</v>
      </c>
      <c r="U471" s="7">
        <f t="shared" si="78"/>
        <v>31.516666666666669</v>
      </c>
      <c r="V471" s="7">
        <f t="shared" si="79"/>
        <v>31.637500000000003</v>
      </c>
    </row>
    <row r="472" spans="1:22" ht="13.5" x14ac:dyDescent="0.25">
      <c r="A472" s="3">
        <f>RSI!A472</f>
        <v>42692</v>
      </c>
      <c r="B472" s="2">
        <f>RSI!B472</f>
        <v>5.109</v>
      </c>
      <c r="C472" s="2">
        <f>RSI!I472</f>
        <v>14.006202161616528</v>
      </c>
      <c r="D472" s="2">
        <f>MACD!E472</f>
        <v>4.1820532035369062E-2</v>
      </c>
      <c r="E472" s="2">
        <f>MACD!F472</f>
        <v>5.7282080706516393E-2</v>
      </c>
      <c r="F472" s="2">
        <f>'Moving Avg'!D472</f>
        <v>5.117</v>
      </c>
      <c r="G472" s="2">
        <f>'Moving Avg'!F472</f>
        <v>5.1859500000000001</v>
      </c>
      <c r="H472" s="2">
        <f>'Moving Avg'!G472</f>
        <v>5.2872399999999979</v>
      </c>
      <c r="I472" s="2">
        <f>'Moving Avg'!H472</f>
        <v>5.9095849999999972</v>
      </c>
      <c r="J472" s="5" t="str">
        <f>OBV!F472</f>
        <v>BEARISH</v>
      </c>
      <c r="K472" s="5" t="str">
        <f>OBV!G472</f>
        <v>STRONG</v>
      </c>
      <c r="L472" s="5" t="str">
        <f>OBV!H472</f>
        <v>CONFIRMED BEARISH</v>
      </c>
      <c r="M472" s="7">
        <f t="shared" si="70"/>
        <v>50</v>
      </c>
      <c r="N472" s="7">
        <f t="shared" si="71"/>
        <v>45</v>
      </c>
      <c r="O472" s="7">
        <f t="shared" si="72"/>
        <v>0</v>
      </c>
      <c r="P472" s="7">
        <f t="shared" si="73"/>
        <v>33</v>
      </c>
      <c r="Q472" s="8">
        <f t="shared" si="74"/>
        <v>38.200000000000003</v>
      </c>
      <c r="R472" s="8">
        <f t="shared" si="75"/>
        <v>27.25</v>
      </c>
      <c r="S472" s="8">
        <f t="shared" si="76"/>
        <v>29.1</v>
      </c>
      <c r="T472" s="8">
        <f t="shared" si="77"/>
        <v>32</v>
      </c>
      <c r="U472" s="7">
        <f t="shared" si="78"/>
        <v>31.516666666666669</v>
      </c>
      <c r="V472" s="7">
        <f t="shared" si="79"/>
        <v>31.637500000000003</v>
      </c>
    </row>
    <row r="473" spans="1:22" ht="13.5" x14ac:dyDescent="0.25">
      <c r="A473" s="3">
        <f>RSI!A473</f>
        <v>42695</v>
      </c>
      <c r="B473" s="2">
        <f>RSI!B473</f>
        <v>5.109</v>
      </c>
      <c r="C473" s="2">
        <f>RSI!I473</f>
        <v>14.006202161616528</v>
      </c>
      <c r="D473" s="2">
        <f>MACD!E473</f>
        <v>2.9567640645754345E-2</v>
      </c>
      <c r="E473" s="2">
        <f>MACD!F473</f>
        <v>5.1739192694363986E-2</v>
      </c>
      <c r="F473" s="2">
        <f>'Moving Avg'!D473</f>
        <v>5.1150000000000002</v>
      </c>
      <c r="G473" s="2">
        <f>'Moving Avg'!F473</f>
        <v>5.175749999999999</v>
      </c>
      <c r="H473" s="2">
        <f>'Moving Avg'!G473</f>
        <v>5.2810999999999977</v>
      </c>
      <c r="I473" s="2">
        <f>'Moving Avg'!H473</f>
        <v>5.9018949999999961</v>
      </c>
      <c r="J473" s="5" t="str">
        <f>OBV!F473</f>
        <v>BEARISH</v>
      </c>
      <c r="K473" s="5" t="str">
        <f>OBV!G473</f>
        <v>STRONG</v>
      </c>
      <c r="L473" s="5" t="str">
        <f>OBV!H473</f>
        <v>CONFIRMED BEARISH</v>
      </c>
      <c r="M473" s="7">
        <f t="shared" si="70"/>
        <v>50</v>
      </c>
      <c r="N473" s="7">
        <f t="shared" si="71"/>
        <v>100</v>
      </c>
      <c r="O473" s="7">
        <f t="shared" si="72"/>
        <v>0</v>
      </c>
      <c r="P473" s="7">
        <f t="shared" si="73"/>
        <v>33</v>
      </c>
      <c r="Q473" s="8">
        <f t="shared" si="74"/>
        <v>57.45</v>
      </c>
      <c r="R473" s="8">
        <f t="shared" si="75"/>
        <v>38.25</v>
      </c>
      <c r="S473" s="8">
        <f t="shared" si="76"/>
        <v>37.35</v>
      </c>
      <c r="T473" s="8">
        <f t="shared" si="77"/>
        <v>45.75</v>
      </c>
      <c r="U473" s="7">
        <f t="shared" si="78"/>
        <v>44.35</v>
      </c>
      <c r="V473" s="7">
        <f t="shared" si="79"/>
        <v>44.7</v>
      </c>
    </row>
    <row r="474" spans="1:22" ht="13.5" x14ac:dyDescent="0.25">
      <c r="A474" s="3">
        <f>RSI!A474</f>
        <v>42696</v>
      </c>
      <c r="B474" s="2">
        <f>RSI!B474</f>
        <v>5.109</v>
      </c>
      <c r="C474" s="2">
        <f>RSI!I474</f>
        <v>14.006202161616528</v>
      </c>
      <c r="D474" s="2">
        <f>MACD!E474</f>
        <v>1.9744803908640307E-2</v>
      </c>
      <c r="E474" s="2">
        <f>MACD!F474</f>
        <v>4.5340314937219253E-2</v>
      </c>
      <c r="F474" s="2">
        <f>'Moving Avg'!D474</f>
        <v>5.1129999999999995</v>
      </c>
      <c r="G474" s="2">
        <f>'Moving Avg'!F474</f>
        <v>5.1655499999999996</v>
      </c>
      <c r="H474" s="2">
        <f>'Moving Avg'!G474</f>
        <v>5.2749599999999983</v>
      </c>
      <c r="I474" s="2">
        <f>'Moving Avg'!H474</f>
        <v>5.894694999999996</v>
      </c>
      <c r="J474" s="5" t="str">
        <f>OBV!F474</f>
        <v>BEARISH</v>
      </c>
      <c r="K474" s="5" t="str">
        <f>OBV!G474</f>
        <v>STRONG</v>
      </c>
      <c r="L474" s="5" t="str">
        <f>OBV!H474</f>
        <v>CONFIRMED BEARISH</v>
      </c>
      <c r="M474" s="7">
        <f t="shared" si="70"/>
        <v>50</v>
      </c>
      <c r="N474" s="7">
        <f t="shared" si="71"/>
        <v>100</v>
      </c>
      <c r="O474" s="7">
        <f t="shared" si="72"/>
        <v>0</v>
      </c>
      <c r="P474" s="7">
        <f t="shared" si="73"/>
        <v>33</v>
      </c>
      <c r="Q474" s="8">
        <f t="shared" si="74"/>
        <v>57.45</v>
      </c>
      <c r="R474" s="8">
        <f t="shared" si="75"/>
        <v>38.25</v>
      </c>
      <c r="S474" s="8">
        <f t="shared" si="76"/>
        <v>37.35</v>
      </c>
      <c r="T474" s="8">
        <f t="shared" si="77"/>
        <v>45.75</v>
      </c>
      <c r="U474" s="7">
        <f t="shared" si="78"/>
        <v>44.35</v>
      </c>
      <c r="V474" s="7">
        <f t="shared" si="79"/>
        <v>44.7</v>
      </c>
    </row>
    <row r="475" spans="1:22" ht="13.5" x14ac:dyDescent="0.25">
      <c r="A475" s="3">
        <f>RSI!A475</f>
        <v>42697</v>
      </c>
      <c r="B475" s="2">
        <f>RSI!B475</f>
        <v>5.1040000000000001</v>
      </c>
      <c r="C475" s="2">
        <f>RSI!I475</f>
        <v>13.424662223186488</v>
      </c>
      <c r="D475" s="2">
        <f>MACD!E475</f>
        <v>1.230816767405063E-2</v>
      </c>
      <c r="E475" s="2">
        <f>MACD!F475</f>
        <v>3.8733885484585527E-2</v>
      </c>
      <c r="F475" s="2">
        <f>'Moving Avg'!D475</f>
        <v>5.1099999999999994</v>
      </c>
      <c r="G475" s="2">
        <f>'Moving Avg'!F475</f>
        <v>5.1550999999999991</v>
      </c>
      <c r="H475" s="2">
        <f>'Moving Avg'!G475</f>
        <v>5.2687199999999983</v>
      </c>
      <c r="I475" s="2">
        <f>'Moving Avg'!H475</f>
        <v>5.8869549999999959</v>
      </c>
      <c r="J475" s="5" t="str">
        <f>OBV!F475</f>
        <v>BEARISH</v>
      </c>
      <c r="K475" s="5" t="str">
        <f>OBV!G475</f>
        <v>STRONG</v>
      </c>
      <c r="L475" s="5" t="str">
        <f>OBV!H475</f>
        <v>CONFIRMED BEARISH</v>
      </c>
      <c r="M475" s="7">
        <f t="shared" si="70"/>
        <v>50</v>
      </c>
      <c r="N475" s="7">
        <f t="shared" si="71"/>
        <v>100</v>
      </c>
      <c r="O475" s="7">
        <f t="shared" si="72"/>
        <v>0</v>
      </c>
      <c r="P475" s="7">
        <f t="shared" si="73"/>
        <v>33</v>
      </c>
      <c r="Q475" s="8">
        <f t="shared" si="74"/>
        <v>57.45</v>
      </c>
      <c r="R475" s="8">
        <f t="shared" si="75"/>
        <v>38.25</v>
      </c>
      <c r="S475" s="8">
        <f t="shared" si="76"/>
        <v>37.35</v>
      </c>
      <c r="T475" s="8">
        <f t="shared" si="77"/>
        <v>45.75</v>
      </c>
      <c r="U475" s="7">
        <f t="shared" si="78"/>
        <v>44.35</v>
      </c>
      <c r="V475" s="7">
        <f t="shared" si="79"/>
        <v>44.7</v>
      </c>
    </row>
    <row r="476" spans="1:22" ht="13.5" x14ac:dyDescent="0.25">
      <c r="A476" s="3">
        <f>RSI!A476</f>
        <v>42698</v>
      </c>
      <c r="B476" s="2">
        <f>RSI!B476</f>
        <v>5.1040000000000001</v>
      </c>
      <c r="C476" s="2">
        <f>RSI!I476</f>
        <v>13.424662223186488</v>
      </c>
      <c r="D476" s="2">
        <f>MACD!E476</f>
        <v>6.5124194255945511E-3</v>
      </c>
      <c r="E476" s="2">
        <f>MACD!F476</f>
        <v>3.2289592272787333E-2</v>
      </c>
      <c r="F476" s="2">
        <f>'Moving Avg'!D476</f>
        <v>5.1070000000000002</v>
      </c>
      <c r="G476" s="2">
        <f>'Moving Avg'!F476</f>
        <v>5.1446499999999995</v>
      </c>
      <c r="H476" s="2">
        <f>'Moving Avg'!G476</f>
        <v>5.2624799999999992</v>
      </c>
      <c r="I476" s="2">
        <f>'Moving Avg'!H476</f>
        <v>5.8791199999999968</v>
      </c>
      <c r="J476" s="5" t="str">
        <f>OBV!F476</f>
        <v>BEARISH</v>
      </c>
      <c r="K476" s="5" t="str">
        <f>OBV!G476</f>
        <v>STRONG</v>
      </c>
      <c r="L476" s="5" t="str">
        <f>OBV!H476</f>
        <v>CONFIRMED BEARISH</v>
      </c>
      <c r="M476" s="7">
        <f t="shared" si="70"/>
        <v>50</v>
      </c>
      <c r="N476" s="7">
        <f t="shared" si="71"/>
        <v>100</v>
      </c>
      <c r="O476" s="7">
        <f t="shared" si="72"/>
        <v>0</v>
      </c>
      <c r="P476" s="7">
        <f t="shared" si="73"/>
        <v>33</v>
      </c>
      <c r="Q476" s="8">
        <f t="shared" si="74"/>
        <v>57.45</v>
      </c>
      <c r="R476" s="8">
        <f t="shared" si="75"/>
        <v>38.25</v>
      </c>
      <c r="S476" s="8">
        <f t="shared" si="76"/>
        <v>37.35</v>
      </c>
      <c r="T476" s="8">
        <f t="shared" si="77"/>
        <v>45.75</v>
      </c>
      <c r="U476" s="7">
        <f t="shared" si="78"/>
        <v>44.35</v>
      </c>
      <c r="V476" s="7">
        <f t="shared" si="79"/>
        <v>44.7</v>
      </c>
    </row>
    <row r="477" spans="1:22" ht="13.5" x14ac:dyDescent="0.25">
      <c r="A477" s="3">
        <f>RSI!A477</f>
        <v>42699</v>
      </c>
      <c r="B477" s="2">
        <f>RSI!B477</f>
        <v>5.109</v>
      </c>
      <c r="C477" s="2">
        <f>RSI!I477</f>
        <v>17.402048744317483</v>
      </c>
      <c r="D477" s="2">
        <f>MACD!E477</f>
        <v>1.6979452203864653E-3</v>
      </c>
      <c r="E477" s="2">
        <f>MACD!F477</f>
        <v>2.617126286230716E-2</v>
      </c>
      <c r="F477" s="2">
        <f>'Moving Avg'!D477</f>
        <v>5.1069999999999993</v>
      </c>
      <c r="G477" s="2">
        <f>'Moving Avg'!F477</f>
        <v>5.1364499999999982</v>
      </c>
      <c r="H477" s="2">
        <f>'Moving Avg'!G477</f>
        <v>5.2563399999999989</v>
      </c>
      <c r="I477" s="2">
        <f>'Moving Avg'!H477</f>
        <v>5.8714049999999975</v>
      </c>
      <c r="J477" s="5" t="str">
        <f>OBV!F477</f>
        <v>BULLISH</v>
      </c>
      <c r="K477" s="5" t="str">
        <f>OBV!G477</f>
        <v>NEUTRAL</v>
      </c>
      <c r="L477" s="5" t="str">
        <f>OBV!H477</f>
        <v>NEUTRAL</v>
      </c>
      <c r="M477" s="7">
        <f t="shared" si="70"/>
        <v>50</v>
      </c>
      <c r="N477" s="7">
        <f t="shared" si="71"/>
        <v>100</v>
      </c>
      <c r="O477" s="7">
        <f t="shared" si="72"/>
        <v>0</v>
      </c>
      <c r="P477" s="7">
        <f t="shared" si="73"/>
        <v>49.5</v>
      </c>
      <c r="Q477" s="8">
        <f t="shared" si="74"/>
        <v>59.924999999999997</v>
      </c>
      <c r="R477" s="8">
        <f t="shared" si="75"/>
        <v>42.375</v>
      </c>
      <c r="S477" s="8">
        <f t="shared" si="76"/>
        <v>44.775000000000006</v>
      </c>
      <c r="T477" s="8">
        <f t="shared" si="77"/>
        <v>49.875</v>
      </c>
      <c r="U477" s="7">
        <f t="shared" si="78"/>
        <v>49.024999999999999</v>
      </c>
      <c r="V477" s="7">
        <f t="shared" si="79"/>
        <v>49.237499999999997</v>
      </c>
    </row>
    <row r="478" spans="1:22" ht="13.5" x14ac:dyDescent="0.25">
      <c r="A478" s="3">
        <f>RSI!A478</f>
        <v>42702</v>
      </c>
      <c r="B478" s="2">
        <f>RSI!B478</f>
        <v>5.1859999999999999</v>
      </c>
      <c r="C478" s="2">
        <f>RSI!I478</f>
        <v>53.120470055204926</v>
      </c>
      <c r="D478" s="2">
        <f>MACD!E478</f>
        <v>-7.6831721223884486E-3</v>
      </c>
      <c r="E478" s="2">
        <f>MACD!F478</f>
        <v>1.9400375865368039E-2</v>
      </c>
      <c r="F478" s="2">
        <f>'Moving Avg'!D478</f>
        <v>5.1224000000000007</v>
      </c>
      <c r="G478" s="2">
        <f>'Moving Avg'!F478</f>
        <v>5.1326499999999982</v>
      </c>
      <c r="H478" s="2">
        <f>'Moving Avg'!G478</f>
        <v>5.2517399999999999</v>
      </c>
      <c r="I478" s="2">
        <f>'Moving Avg'!H478</f>
        <v>5.8650549999999972</v>
      </c>
      <c r="J478" s="5" t="str">
        <f>OBV!F478</f>
        <v>BULLISH</v>
      </c>
      <c r="K478" s="5" t="str">
        <f>OBV!G478</f>
        <v>WEAK</v>
      </c>
      <c r="L478" s="5" t="str">
        <f>OBV!H478</f>
        <v>CONFIRMED BULLISH</v>
      </c>
      <c r="M478" s="7">
        <f t="shared" si="70"/>
        <v>25</v>
      </c>
      <c r="N478" s="7">
        <f t="shared" si="71"/>
        <v>100</v>
      </c>
      <c r="O478" s="7">
        <f t="shared" si="72"/>
        <v>0</v>
      </c>
      <c r="P478" s="7">
        <f t="shared" si="73"/>
        <v>67</v>
      </c>
      <c r="Q478" s="8">
        <f t="shared" si="74"/>
        <v>53.8</v>
      </c>
      <c r="R478" s="8">
        <f t="shared" si="75"/>
        <v>41.75</v>
      </c>
      <c r="S478" s="8">
        <f t="shared" si="76"/>
        <v>48.900000000000006</v>
      </c>
      <c r="T478" s="8">
        <f t="shared" si="77"/>
        <v>48</v>
      </c>
      <c r="U478" s="7">
        <f t="shared" si="78"/>
        <v>48.15</v>
      </c>
      <c r="V478" s="7">
        <f t="shared" si="79"/>
        <v>48.112499999999997</v>
      </c>
    </row>
    <row r="479" spans="1:22" ht="13.5" x14ac:dyDescent="0.25">
      <c r="A479" s="3">
        <f>RSI!A479</f>
        <v>42703</v>
      </c>
      <c r="B479" s="2">
        <f>RSI!B479</f>
        <v>5.1859999999999999</v>
      </c>
      <c r="C479" s="2">
        <f>RSI!I479</f>
        <v>53.120470055204926</v>
      </c>
      <c r="D479" s="2">
        <f>MACD!E479</f>
        <v>-1.5709025628864559E-2</v>
      </c>
      <c r="E479" s="2">
        <f>MACD!F479</f>
        <v>1.2378495566521519E-2</v>
      </c>
      <c r="F479" s="2">
        <f>'Moving Avg'!D479</f>
        <v>5.1378000000000004</v>
      </c>
      <c r="G479" s="2">
        <f>'Moving Avg'!F479</f>
        <v>5.1288499999999999</v>
      </c>
      <c r="H479" s="2">
        <f>'Moving Avg'!G479</f>
        <v>5.2481600000000004</v>
      </c>
      <c r="I479" s="2">
        <f>'Moving Avg'!H479</f>
        <v>5.860509999999997</v>
      </c>
      <c r="J479" s="5" t="str">
        <f>OBV!F479</f>
        <v>BULLISH</v>
      </c>
      <c r="K479" s="5" t="str">
        <f>OBV!G479</f>
        <v>WEAK</v>
      </c>
      <c r="L479" s="5" t="str">
        <f>OBV!H479</f>
        <v>CONFIRMED BULLISH</v>
      </c>
      <c r="M479" s="7">
        <f t="shared" si="70"/>
        <v>25</v>
      </c>
      <c r="N479" s="7">
        <f t="shared" si="71"/>
        <v>100</v>
      </c>
      <c r="O479" s="7">
        <f t="shared" si="72"/>
        <v>0</v>
      </c>
      <c r="P479" s="7">
        <f t="shared" si="73"/>
        <v>67</v>
      </c>
      <c r="Q479" s="8">
        <f t="shared" si="74"/>
        <v>53.8</v>
      </c>
      <c r="R479" s="8">
        <f t="shared" si="75"/>
        <v>41.75</v>
      </c>
      <c r="S479" s="8">
        <f t="shared" si="76"/>
        <v>48.900000000000006</v>
      </c>
      <c r="T479" s="8">
        <f t="shared" si="77"/>
        <v>48</v>
      </c>
      <c r="U479" s="7">
        <f t="shared" si="78"/>
        <v>48.15</v>
      </c>
      <c r="V479" s="7">
        <f t="shared" si="79"/>
        <v>48.112499999999997</v>
      </c>
    </row>
    <row r="480" spans="1:22" ht="13.5" x14ac:dyDescent="0.25">
      <c r="A480" s="3">
        <f>RSI!A480</f>
        <v>42704</v>
      </c>
      <c r="B480" s="2">
        <f>RSI!B480</f>
        <v>5.3129999999999997</v>
      </c>
      <c r="C480" s="2">
        <f>RSI!I480</f>
        <v>74.343376082542989</v>
      </c>
      <c r="D480" s="2">
        <f>MACD!E480</f>
        <v>-3.1989007428766314E-2</v>
      </c>
      <c r="E480" s="2">
        <f>MACD!F480</f>
        <v>3.5049949674639527E-3</v>
      </c>
      <c r="F480" s="2">
        <f>'Moving Avg'!D480</f>
        <v>5.1795999999999998</v>
      </c>
      <c r="G480" s="2">
        <f>'Moving Avg'!F480</f>
        <v>5.1314000000000002</v>
      </c>
      <c r="H480" s="2">
        <f>'Moving Avg'!G480</f>
        <v>5.2471200000000007</v>
      </c>
      <c r="I480" s="2">
        <f>'Moving Avg'!H480</f>
        <v>5.8551099999999972</v>
      </c>
      <c r="J480" s="5" t="str">
        <f>OBV!F480</f>
        <v>BULLISH</v>
      </c>
      <c r="K480" s="5" t="str">
        <f>OBV!G480</f>
        <v>WEAK</v>
      </c>
      <c r="L480" s="5" t="str">
        <f>OBV!H480</f>
        <v>CONFIRMED BULLISH</v>
      </c>
      <c r="M480" s="7">
        <f t="shared" si="70"/>
        <v>0</v>
      </c>
      <c r="N480" s="7">
        <f t="shared" si="71"/>
        <v>100</v>
      </c>
      <c r="O480" s="7">
        <f t="shared" si="72"/>
        <v>0</v>
      </c>
      <c r="P480" s="7">
        <f t="shared" si="73"/>
        <v>67</v>
      </c>
      <c r="Q480" s="8">
        <f t="shared" si="74"/>
        <v>45.05</v>
      </c>
      <c r="R480" s="8">
        <f t="shared" si="75"/>
        <v>36.75</v>
      </c>
      <c r="S480" s="8">
        <f t="shared" si="76"/>
        <v>45.150000000000006</v>
      </c>
      <c r="T480" s="8">
        <f t="shared" si="77"/>
        <v>41.75</v>
      </c>
      <c r="U480" s="7">
        <f t="shared" si="78"/>
        <v>42.31666666666667</v>
      </c>
      <c r="V480" s="7">
        <f t="shared" si="79"/>
        <v>42.174999999999997</v>
      </c>
    </row>
    <row r="481" spans="1:22" ht="13.5" x14ac:dyDescent="0.25">
      <c r="A481" s="3">
        <f>RSI!A481</f>
        <v>42705</v>
      </c>
      <c r="B481" s="2">
        <f>RSI!B481</f>
        <v>5.3129999999999997</v>
      </c>
      <c r="C481" s="2">
        <f>RSI!I481</f>
        <v>74.343376082542989</v>
      </c>
      <c r="D481" s="2">
        <f>MACD!E481</f>
        <v>-4.6590258042037647E-2</v>
      </c>
      <c r="E481" s="2">
        <f>MACD!F481</f>
        <v>-6.5140556344363675E-3</v>
      </c>
      <c r="F481" s="2">
        <f>'Moving Avg'!D481</f>
        <v>5.2214</v>
      </c>
      <c r="G481" s="2">
        <f>'Moving Avg'!F481</f>
        <v>5.1410999999999998</v>
      </c>
      <c r="H481" s="2">
        <f>'Moving Avg'!G481</f>
        <v>5.2460800000000019</v>
      </c>
      <c r="I481" s="2">
        <f>'Moving Avg'!H481</f>
        <v>5.8482949999999967</v>
      </c>
      <c r="J481" s="5" t="str">
        <f>OBV!F481</f>
        <v>BULLISH</v>
      </c>
      <c r="K481" s="5" t="str">
        <f>OBV!G481</f>
        <v>WEAK</v>
      </c>
      <c r="L481" s="5" t="str">
        <f>OBV!H481</f>
        <v>CONFIRMED BULLISH</v>
      </c>
      <c r="M481" s="7">
        <f t="shared" si="70"/>
        <v>0</v>
      </c>
      <c r="N481" s="7">
        <f t="shared" si="71"/>
        <v>100</v>
      </c>
      <c r="O481" s="7">
        <f t="shared" si="72"/>
        <v>0</v>
      </c>
      <c r="P481" s="7">
        <f t="shared" si="73"/>
        <v>67</v>
      </c>
      <c r="Q481" s="8">
        <f t="shared" si="74"/>
        <v>45.05</v>
      </c>
      <c r="R481" s="8">
        <f t="shared" si="75"/>
        <v>36.75</v>
      </c>
      <c r="S481" s="8">
        <f t="shared" si="76"/>
        <v>45.150000000000006</v>
      </c>
      <c r="T481" s="8">
        <f t="shared" si="77"/>
        <v>41.75</v>
      </c>
      <c r="U481" s="7">
        <f t="shared" si="78"/>
        <v>42.31666666666667</v>
      </c>
      <c r="V481" s="7">
        <f t="shared" si="79"/>
        <v>42.174999999999997</v>
      </c>
    </row>
    <row r="482" spans="1:22" ht="13.5" x14ac:dyDescent="0.25">
      <c r="A482" s="3">
        <f>RSI!A482</f>
        <v>42706</v>
      </c>
      <c r="B482" s="2">
        <f>RSI!B482</f>
        <v>5.3129999999999997</v>
      </c>
      <c r="C482" s="2">
        <f>RSI!I482</f>
        <v>74.343376082542989</v>
      </c>
      <c r="D482" s="2">
        <f>MACD!E482</f>
        <v>-6.1248328943692698E-2</v>
      </c>
      <c r="E482" s="2">
        <f>MACD!F482</f>
        <v>-1.7460910296287633E-2</v>
      </c>
      <c r="F482" s="2">
        <f>'Moving Avg'!D482</f>
        <v>5.2621999999999991</v>
      </c>
      <c r="G482" s="2">
        <f>'Moving Avg'!F482</f>
        <v>5.1513000000000009</v>
      </c>
      <c r="H482" s="2">
        <f>'Moving Avg'!G482</f>
        <v>5.2455600000000011</v>
      </c>
      <c r="I482" s="2">
        <f>'Moving Avg'!H482</f>
        <v>5.8413799999999974</v>
      </c>
      <c r="J482" s="5" t="str">
        <f>OBV!F482</f>
        <v>BULLISH</v>
      </c>
      <c r="K482" s="5" t="str">
        <f>OBV!G482</f>
        <v>WEAK</v>
      </c>
      <c r="L482" s="5" t="str">
        <f>OBV!H482</f>
        <v>CONFIRMED BULLISH</v>
      </c>
      <c r="M482" s="7">
        <f t="shared" si="70"/>
        <v>0</v>
      </c>
      <c r="N482" s="7">
        <f t="shared" si="71"/>
        <v>100</v>
      </c>
      <c r="O482" s="7">
        <f t="shared" si="72"/>
        <v>0</v>
      </c>
      <c r="P482" s="7">
        <f t="shared" si="73"/>
        <v>67</v>
      </c>
      <c r="Q482" s="8">
        <f t="shared" si="74"/>
        <v>45.05</v>
      </c>
      <c r="R482" s="8">
        <f t="shared" si="75"/>
        <v>36.75</v>
      </c>
      <c r="S482" s="8">
        <f t="shared" si="76"/>
        <v>45.150000000000006</v>
      </c>
      <c r="T482" s="8">
        <f t="shared" si="77"/>
        <v>41.75</v>
      </c>
      <c r="U482" s="7">
        <f t="shared" si="78"/>
        <v>42.31666666666667</v>
      </c>
      <c r="V482" s="7">
        <f t="shared" si="79"/>
        <v>42.174999999999997</v>
      </c>
    </row>
    <row r="483" spans="1:22" ht="13.5" x14ac:dyDescent="0.25">
      <c r="A483" s="3">
        <f>RSI!A483</f>
        <v>42709</v>
      </c>
      <c r="B483" s="2">
        <f>RSI!B483</f>
        <v>5.16</v>
      </c>
      <c r="C483" s="2">
        <f>RSI!I483</f>
        <v>44.220888792259068</v>
      </c>
      <c r="D483" s="2">
        <f>MACD!E483</f>
        <v>-6.302603886443503E-2</v>
      </c>
      <c r="E483" s="2">
        <f>MACD!F483</f>
        <v>-2.6573936009917115E-2</v>
      </c>
      <c r="F483" s="2">
        <f>'Moving Avg'!D483</f>
        <v>5.2569999999999997</v>
      </c>
      <c r="G483" s="2">
        <f>'Moving Avg'!F483</f>
        <v>5.1533500000000014</v>
      </c>
      <c r="H483" s="2">
        <f>'Moving Avg'!G483</f>
        <v>5.2419800000000016</v>
      </c>
      <c r="I483" s="2">
        <f>'Moving Avg'!H483</f>
        <v>5.8336999999999968</v>
      </c>
      <c r="J483" s="5" t="str">
        <f>OBV!F483</f>
        <v>BULLISH</v>
      </c>
      <c r="K483" s="5" t="str">
        <f>OBV!G483</f>
        <v>NEUTRAL</v>
      </c>
      <c r="L483" s="5" t="str">
        <f>OBV!H483</f>
        <v>BULLISH DIVERGENCE</v>
      </c>
      <c r="M483" s="7">
        <f t="shared" si="70"/>
        <v>25</v>
      </c>
      <c r="N483" s="7">
        <f t="shared" si="71"/>
        <v>100</v>
      </c>
      <c r="O483" s="7">
        <f t="shared" si="72"/>
        <v>0</v>
      </c>
      <c r="P483" s="7">
        <f t="shared" si="73"/>
        <v>66.5</v>
      </c>
      <c r="Q483" s="8">
        <f t="shared" si="74"/>
        <v>53.725000000000001</v>
      </c>
      <c r="R483" s="8">
        <f t="shared" si="75"/>
        <v>41.625</v>
      </c>
      <c r="S483" s="8">
        <f t="shared" si="76"/>
        <v>48.674999999999997</v>
      </c>
      <c r="T483" s="8">
        <f t="shared" si="77"/>
        <v>47.875</v>
      </c>
      <c r="U483" s="7">
        <f t="shared" si="78"/>
        <v>48.008333333333326</v>
      </c>
      <c r="V483" s="7">
        <f t="shared" si="79"/>
        <v>47.974999999999994</v>
      </c>
    </row>
    <row r="484" spans="1:22" ht="13.5" x14ac:dyDescent="0.25">
      <c r="A484" s="3">
        <f>RSI!A484</f>
        <v>42710</v>
      </c>
      <c r="B484" s="2">
        <f>RSI!B484</f>
        <v>5.2110000000000003</v>
      </c>
      <c r="C484" s="2">
        <f>RSI!I484</f>
        <v>51.303732426982918</v>
      </c>
      <c r="D484" s="2">
        <f>MACD!E484</f>
        <v>-6.8059560439210465E-2</v>
      </c>
      <c r="E484" s="2">
        <f>MACD!F484</f>
        <v>-3.4871060895775789E-2</v>
      </c>
      <c r="F484" s="2">
        <f>'Moving Avg'!D484</f>
        <v>5.2620000000000005</v>
      </c>
      <c r="G484" s="2">
        <f>'Moving Avg'!F484</f>
        <v>5.1579500000000014</v>
      </c>
      <c r="H484" s="2">
        <f>'Moving Avg'!G484</f>
        <v>5.2380000000000022</v>
      </c>
      <c r="I484" s="2">
        <f>'Moving Avg'!H484</f>
        <v>5.8262749999999972</v>
      </c>
      <c r="J484" s="5" t="str">
        <f>OBV!F484</f>
        <v>BULLISH</v>
      </c>
      <c r="K484" s="5" t="str">
        <f>OBV!G484</f>
        <v>WEAK</v>
      </c>
      <c r="L484" s="5" t="str">
        <f>OBV!H484</f>
        <v>CONFIRMED BULLISH</v>
      </c>
      <c r="M484" s="7">
        <f t="shared" si="70"/>
        <v>25</v>
      </c>
      <c r="N484" s="7">
        <f t="shared" si="71"/>
        <v>100</v>
      </c>
      <c r="O484" s="7">
        <f t="shared" si="72"/>
        <v>0</v>
      </c>
      <c r="P484" s="7">
        <f t="shared" si="73"/>
        <v>67</v>
      </c>
      <c r="Q484" s="8">
        <f t="shared" si="74"/>
        <v>53.8</v>
      </c>
      <c r="R484" s="8">
        <f t="shared" si="75"/>
        <v>41.75</v>
      </c>
      <c r="S484" s="8">
        <f t="shared" si="76"/>
        <v>48.900000000000006</v>
      </c>
      <c r="T484" s="8">
        <f t="shared" si="77"/>
        <v>48</v>
      </c>
      <c r="U484" s="7">
        <f t="shared" si="78"/>
        <v>48.15</v>
      </c>
      <c r="V484" s="7">
        <f t="shared" si="79"/>
        <v>48.112499999999997</v>
      </c>
    </row>
    <row r="485" spans="1:22" ht="13.5" x14ac:dyDescent="0.25">
      <c r="A485" s="3">
        <f>RSI!A485</f>
        <v>42711</v>
      </c>
      <c r="B485" s="2">
        <f>RSI!B485</f>
        <v>5.2110000000000003</v>
      </c>
      <c r="C485" s="2">
        <f>RSI!I485</f>
        <v>51.303732426982911</v>
      </c>
      <c r="D485" s="2">
        <f>MACD!E485</f>
        <v>-7.3159219103902551E-2</v>
      </c>
      <c r="E485" s="2">
        <f>MACD!F485</f>
        <v>-4.2528692537401144E-2</v>
      </c>
      <c r="F485" s="2">
        <f>'Moving Avg'!D485</f>
        <v>5.2416</v>
      </c>
      <c r="G485" s="2">
        <f>'Moving Avg'!F485</f>
        <v>5.1625500000000013</v>
      </c>
      <c r="H485" s="2">
        <f>'Moving Avg'!G485</f>
        <v>5.2358400000000014</v>
      </c>
      <c r="I485" s="2">
        <f>'Moving Avg'!H485</f>
        <v>5.8188749999999967</v>
      </c>
      <c r="J485" s="5" t="str">
        <f>OBV!F485</f>
        <v>BULLISH</v>
      </c>
      <c r="K485" s="5" t="str">
        <f>OBV!G485</f>
        <v>NEUTRAL</v>
      </c>
      <c r="L485" s="5" t="str">
        <f>OBV!H485</f>
        <v>BULLISH DIVERGENCE</v>
      </c>
      <c r="M485" s="7">
        <f t="shared" si="70"/>
        <v>25</v>
      </c>
      <c r="N485" s="7">
        <f t="shared" si="71"/>
        <v>100</v>
      </c>
      <c r="O485" s="7">
        <f t="shared" si="72"/>
        <v>0</v>
      </c>
      <c r="P485" s="7">
        <f t="shared" si="73"/>
        <v>66.5</v>
      </c>
      <c r="Q485" s="8">
        <f t="shared" si="74"/>
        <v>53.725000000000001</v>
      </c>
      <c r="R485" s="8">
        <f t="shared" si="75"/>
        <v>41.625</v>
      </c>
      <c r="S485" s="8">
        <f t="shared" si="76"/>
        <v>48.674999999999997</v>
      </c>
      <c r="T485" s="8">
        <f t="shared" si="77"/>
        <v>47.875</v>
      </c>
      <c r="U485" s="7">
        <f t="shared" si="78"/>
        <v>48.008333333333326</v>
      </c>
      <c r="V485" s="7">
        <f t="shared" si="79"/>
        <v>47.974999999999994</v>
      </c>
    </row>
    <row r="486" spans="1:22" ht="13.5" x14ac:dyDescent="0.25">
      <c r="A486" s="3">
        <f>RSI!A486</f>
        <v>42712</v>
      </c>
      <c r="B486" s="2">
        <f>RSI!B486</f>
        <v>5.16</v>
      </c>
      <c r="C486" s="2">
        <f>RSI!I486</f>
        <v>44.718215167509193</v>
      </c>
      <c r="D486" s="2">
        <f>MACD!E486</f>
        <v>-7.3762550318645204E-2</v>
      </c>
      <c r="E486" s="2">
        <f>MACD!F486</f>
        <v>-4.8775464093649953E-2</v>
      </c>
      <c r="F486" s="2">
        <f>'Moving Avg'!D486</f>
        <v>5.2110000000000003</v>
      </c>
      <c r="G486" s="2">
        <f>'Moving Avg'!F486</f>
        <v>5.1646000000000001</v>
      </c>
      <c r="H486" s="2">
        <f>'Moving Avg'!G486</f>
        <v>5.2327800000000018</v>
      </c>
      <c r="I486" s="2">
        <f>'Moving Avg'!H486</f>
        <v>5.8114149999999976</v>
      </c>
      <c r="J486" s="5" t="str">
        <f>OBV!F486</f>
        <v>BEARISH</v>
      </c>
      <c r="K486" s="5" t="str">
        <f>OBV!G486</f>
        <v>STRONG</v>
      </c>
      <c r="L486" s="5" t="str">
        <f>OBV!H486</f>
        <v>CONFIRMED BEARISH</v>
      </c>
      <c r="M486" s="7">
        <f t="shared" si="70"/>
        <v>25</v>
      </c>
      <c r="N486" s="7">
        <f t="shared" si="71"/>
        <v>100</v>
      </c>
      <c r="O486" s="7">
        <f t="shared" si="72"/>
        <v>0</v>
      </c>
      <c r="P486" s="7">
        <f t="shared" si="73"/>
        <v>33</v>
      </c>
      <c r="Q486" s="8">
        <f t="shared" si="74"/>
        <v>48.7</v>
      </c>
      <c r="R486" s="8">
        <f t="shared" si="75"/>
        <v>33.25</v>
      </c>
      <c r="S486" s="8">
        <f t="shared" si="76"/>
        <v>33.6</v>
      </c>
      <c r="T486" s="8">
        <f t="shared" si="77"/>
        <v>39.5</v>
      </c>
      <c r="U486" s="7">
        <f t="shared" si="78"/>
        <v>38.516666666666673</v>
      </c>
      <c r="V486" s="7">
        <f t="shared" si="79"/>
        <v>38.762500000000003</v>
      </c>
    </row>
    <row r="487" spans="1:22" ht="13.5" x14ac:dyDescent="0.25">
      <c r="A487" s="3">
        <f>RSI!A487</f>
        <v>42713</v>
      </c>
      <c r="B487" s="2">
        <f>RSI!B487</f>
        <v>5.0629999999999997</v>
      </c>
      <c r="C487" s="2">
        <f>RSI!I487</f>
        <v>35.408528730126847</v>
      </c>
      <c r="D487" s="2">
        <f>MACD!E487</f>
        <v>-6.6078407534541306E-2</v>
      </c>
      <c r="E487" s="2">
        <f>MACD!F487</f>
        <v>-5.2236052781828232E-2</v>
      </c>
      <c r="F487" s="2">
        <f>'Moving Avg'!D487</f>
        <v>5.1609999999999996</v>
      </c>
      <c r="G487" s="2">
        <f>'Moving Avg'!F487</f>
        <v>5.1618000000000004</v>
      </c>
      <c r="H487" s="2">
        <f>'Moving Avg'!G487</f>
        <v>5.2267400000000013</v>
      </c>
      <c r="I487" s="2">
        <f>'Moving Avg'!H487</f>
        <v>5.803469999999999</v>
      </c>
      <c r="J487" s="5" t="str">
        <f>OBV!F487</f>
        <v>BEARISH</v>
      </c>
      <c r="K487" s="5" t="str">
        <f>OBV!G487</f>
        <v>STRONG</v>
      </c>
      <c r="L487" s="5" t="str">
        <f>OBV!H487</f>
        <v>CONFIRMED BEARISH</v>
      </c>
      <c r="M487" s="7">
        <f t="shared" si="70"/>
        <v>25</v>
      </c>
      <c r="N487" s="7">
        <f t="shared" si="71"/>
        <v>45</v>
      </c>
      <c r="O487" s="7">
        <f t="shared" si="72"/>
        <v>0</v>
      </c>
      <c r="P487" s="7">
        <f t="shared" si="73"/>
        <v>33</v>
      </c>
      <c r="Q487" s="8">
        <f t="shared" si="74"/>
        <v>29.45</v>
      </c>
      <c r="R487" s="8">
        <f t="shared" si="75"/>
        <v>22.25</v>
      </c>
      <c r="S487" s="8">
        <f t="shared" si="76"/>
        <v>25.35</v>
      </c>
      <c r="T487" s="8">
        <f t="shared" si="77"/>
        <v>25.75</v>
      </c>
      <c r="U487" s="7">
        <f t="shared" si="78"/>
        <v>25.683333333333337</v>
      </c>
      <c r="V487" s="7">
        <f t="shared" si="79"/>
        <v>25.700000000000003</v>
      </c>
    </row>
    <row r="488" spans="1:22" ht="13.5" x14ac:dyDescent="0.25">
      <c r="A488" s="3">
        <f>RSI!A488</f>
        <v>42717</v>
      </c>
      <c r="B488" s="2">
        <f>RSI!B488</f>
        <v>5.2110000000000003</v>
      </c>
      <c r="C488" s="2">
        <f>RSI!I488</f>
        <v>51.872046924886931</v>
      </c>
      <c r="D488" s="2">
        <f>MACD!E488</f>
        <v>-5.789763005372528E-2</v>
      </c>
      <c r="E488" s="2">
        <f>MACD!F488</f>
        <v>-5.3368368236207643E-2</v>
      </c>
      <c r="F488" s="2">
        <f>'Moving Avg'!D488</f>
        <v>5.1712000000000007</v>
      </c>
      <c r="G488" s="2">
        <f>'Moving Avg'!F488</f>
        <v>5.1664000000000003</v>
      </c>
      <c r="H488" s="2">
        <f>'Moving Avg'!G488</f>
        <v>5.2236600000000006</v>
      </c>
      <c r="I488" s="2">
        <f>'Moving Avg'!H488</f>
        <v>5.7977299999999987</v>
      </c>
      <c r="J488" s="5" t="str">
        <f>OBV!F488</f>
        <v>BULLISH</v>
      </c>
      <c r="K488" s="5" t="str">
        <f>OBV!G488</f>
        <v>NEUTRAL</v>
      </c>
      <c r="L488" s="5" t="str">
        <f>OBV!H488</f>
        <v>CONFIRMED BULLISH</v>
      </c>
      <c r="M488" s="7">
        <f t="shared" si="70"/>
        <v>25</v>
      </c>
      <c r="N488" s="7">
        <f t="shared" si="71"/>
        <v>45</v>
      </c>
      <c r="O488" s="7">
        <f t="shared" si="72"/>
        <v>0</v>
      </c>
      <c r="P488" s="7">
        <f t="shared" si="73"/>
        <v>83.5</v>
      </c>
      <c r="Q488" s="8">
        <f t="shared" si="74"/>
        <v>37.024999999999999</v>
      </c>
      <c r="R488" s="8">
        <f t="shared" si="75"/>
        <v>34.875</v>
      </c>
      <c r="S488" s="8">
        <f t="shared" si="76"/>
        <v>48.075000000000003</v>
      </c>
      <c r="T488" s="8">
        <f t="shared" si="77"/>
        <v>38.375</v>
      </c>
      <c r="U488" s="7">
        <f t="shared" si="78"/>
        <v>39.991666666666667</v>
      </c>
      <c r="V488" s="7">
        <f t="shared" si="79"/>
        <v>39.587500000000006</v>
      </c>
    </row>
    <row r="489" spans="1:22" ht="13.5" x14ac:dyDescent="0.25">
      <c r="A489" s="3">
        <f>RSI!A489</f>
        <v>42718</v>
      </c>
      <c r="B489" s="2">
        <f>RSI!B489</f>
        <v>5.2110000000000003</v>
      </c>
      <c r="C489" s="2">
        <f>RSI!I489</f>
        <v>51.872046924886931</v>
      </c>
      <c r="D489" s="2">
        <f>MACD!E489</f>
        <v>-5.1113287240507788E-2</v>
      </c>
      <c r="E489" s="2">
        <f>MACD!F489</f>
        <v>-5.2917352037067676E-2</v>
      </c>
      <c r="F489" s="2">
        <f>'Moving Avg'!D489</f>
        <v>5.1712000000000007</v>
      </c>
      <c r="G489" s="2">
        <f>'Moving Avg'!F489</f>
        <v>5.1709999999999994</v>
      </c>
      <c r="H489" s="2">
        <f>'Moving Avg'!G489</f>
        <v>5.2216200000000015</v>
      </c>
      <c r="I489" s="2">
        <f>'Moving Avg'!H489</f>
        <v>5.7905249999999997</v>
      </c>
      <c r="J489" s="5" t="str">
        <f>OBV!F489</f>
        <v>BEARISH</v>
      </c>
      <c r="K489" s="5" t="str">
        <f>OBV!G489</f>
        <v>STRONG</v>
      </c>
      <c r="L489" s="5" t="str">
        <f>OBV!H489</f>
        <v>NEUTRAL</v>
      </c>
      <c r="M489" s="7">
        <f t="shared" si="70"/>
        <v>25</v>
      </c>
      <c r="N489" s="7">
        <f t="shared" si="71"/>
        <v>0</v>
      </c>
      <c r="O489" s="7">
        <f t="shared" si="72"/>
        <v>0</v>
      </c>
      <c r="P489" s="7">
        <f t="shared" si="73"/>
        <v>33</v>
      </c>
      <c r="Q489" s="8">
        <f t="shared" si="74"/>
        <v>13.7</v>
      </c>
      <c r="R489" s="8">
        <f t="shared" si="75"/>
        <v>13.25</v>
      </c>
      <c r="S489" s="8">
        <f t="shared" si="76"/>
        <v>18.600000000000001</v>
      </c>
      <c r="T489" s="8">
        <f t="shared" si="77"/>
        <v>14.5</v>
      </c>
      <c r="U489" s="7">
        <f t="shared" si="78"/>
        <v>15.183333333333332</v>
      </c>
      <c r="V489" s="7">
        <f t="shared" si="79"/>
        <v>15.012499999999999</v>
      </c>
    </row>
    <row r="490" spans="1:22" ht="13.5" x14ac:dyDescent="0.25">
      <c r="A490" s="3">
        <f>RSI!A490</f>
        <v>42719</v>
      </c>
      <c r="B490" s="2">
        <f>RSI!B490</f>
        <v>4.9809999999999999</v>
      </c>
      <c r="C490" s="2">
        <f>RSI!I490</f>
        <v>35.543613083067228</v>
      </c>
      <c r="D490" s="2">
        <f>MACD!E490</f>
        <v>-8.9248330450750757E-3</v>
      </c>
      <c r="E490" s="2">
        <f>MACD!F490</f>
        <v>-4.4118848238669163E-2</v>
      </c>
      <c r="F490" s="2">
        <f>'Moving Avg'!D490</f>
        <v>5.1251999999999995</v>
      </c>
      <c r="G490" s="2">
        <f>'Moving Avg'!F490</f>
        <v>5.1640999999999995</v>
      </c>
      <c r="H490" s="2">
        <f>'Moving Avg'!G490</f>
        <v>5.2149800000000015</v>
      </c>
      <c r="I490" s="2">
        <f>'Moving Avg'!H490</f>
        <v>5.7822199999999997</v>
      </c>
      <c r="J490" s="5" t="str">
        <f>OBV!F490</f>
        <v>BEARISH</v>
      </c>
      <c r="K490" s="5" t="str">
        <f>OBV!G490</f>
        <v>STRONG</v>
      </c>
      <c r="L490" s="5" t="str">
        <f>OBV!H490</f>
        <v>CONFIRMED BEARISH</v>
      </c>
      <c r="M490" s="7">
        <f t="shared" si="70"/>
        <v>25</v>
      </c>
      <c r="N490" s="7">
        <f t="shared" si="71"/>
        <v>0</v>
      </c>
      <c r="O490" s="7">
        <f t="shared" si="72"/>
        <v>0</v>
      </c>
      <c r="P490" s="7">
        <f t="shared" si="73"/>
        <v>33</v>
      </c>
      <c r="Q490" s="8">
        <f t="shared" si="74"/>
        <v>13.7</v>
      </c>
      <c r="R490" s="8">
        <f t="shared" si="75"/>
        <v>13.25</v>
      </c>
      <c r="S490" s="8">
        <f t="shared" si="76"/>
        <v>18.600000000000001</v>
      </c>
      <c r="T490" s="8">
        <f t="shared" si="77"/>
        <v>14.5</v>
      </c>
      <c r="U490" s="7">
        <f t="shared" si="78"/>
        <v>15.183333333333332</v>
      </c>
      <c r="V490" s="7">
        <f t="shared" si="79"/>
        <v>15.012499999999999</v>
      </c>
    </row>
    <row r="491" spans="1:22" ht="13.5" x14ac:dyDescent="0.25">
      <c r="A491" s="3">
        <f>RSI!A491</f>
        <v>42720</v>
      </c>
      <c r="B491" s="2">
        <f>RSI!B491</f>
        <v>4.9809999999999999</v>
      </c>
      <c r="C491" s="2">
        <f>RSI!I491</f>
        <v>35.543613083067228</v>
      </c>
      <c r="D491" s="2">
        <f>MACD!E491</f>
        <v>2.801398244188924E-2</v>
      </c>
      <c r="E491" s="2">
        <f>MACD!F491</f>
        <v>-2.969228210255748E-2</v>
      </c>
      <c r="F491" s="2">
        <f>'Moving Avg'!D491</f>
        <v>5.0894000000000004</v>
      </c>
      <c r="G491" s="2">
        <f>'Moving Avg'!F491</f>
        <v>5.1571999999999996</v>
      </c>
      <c r="H491" s="2">
        <f>'Moving Avg'!G491</f>
        <v>5.2082200000000007</v>
      </c>
      <c r="I491" s="2">
        <f>'Moving Avg'!H491</f>
        <v>5.7739150000000006</v>
      </c>
      <c r="J491" s="5" t="str">
        <f>OBV!F491</f>
        <v>BEARISH</v>
      </c>
      <c r="K491" s="5" t="str">
        <f>OBV!G491</f>
        <v>STRONG</v>
      </c>
      <c r="L491" s="5" t="str">
        <f>OBV!H491</f>
        <v>CONFIRMED BEARISH</v>
      </c>
      <c r="M491" s="7">
        <f t="shared" si="70"/>
        <v>25</v>
      </c>
      <c r="N491" s="7">
        <f t="shared" si="71"/>
        <v>0</v>
      </c>
      <c r="O491" s="7">
        <f t="shared" si="72"/>
        <v>0</v>
      </c>
      <c r="P491" s="7">
        <f t="shared" si="73"/>
        <v>33</v>
      </c>
      <c r="Q491" s="8">
        <f t="shared" si="74"/>
        <v>13.7</v>
      </c>
      <c r="R491" s="8">
        <f t="shared" si="75"/>
        <v>13.25</v>
      </c>
      <c r="S491" s="8">
        <f t="shared" si="76"/>
        <v>18.600000000000001</v>
      </c>
      <c r="T491" s="8">
        <f t="shared" si="77"/>
        <v>14.5</v>
      </c>
      <c r="U491" s="7">
        <f t="shared" si="78"/>
        <v>15.183333333333332</v>
      </c>
      <c r="V491" s="7">
        <f t="shared" si="79"/>
        <v>15.012499999999999</v>
      </c>
    </row>
    <row r="492" spans="1:22" ht="13.5" x14ac:dyDescent="0.25">
      <c r="A492" s="3">
        <f>RSI!A492</f>
        <v>42723</v>
      </c>
      <c r="B492" s="2">
        <f>RSI!B492</f>
        <v>4.9809999999999999</v>
      </c>
      <c r="C492" s="2">
        <f>RSI!I492</f>
        <v>35.543613083067228</v>
      </c>
      <c r="D492" s="2">
        <f>MACD!E492</f>
        <v>6.0418877966526452E-2</v>
      </c>
      <c r="E492" s="2">
        <f>MACD!F492</f>
        <v>-1.1670050088740693E-2</v>
      </c>
      <c r="F492" s="2">
        <f>'Moving Avg'!D492</f>
        <v>5.0730000000000004</v>
      </c>
      <c r="G492" s="2">
        <f>'Moving Avg'!F492</f>
        <v>5.1507999999999985</v>
      </c>
      <c r="H492" s="2">
        <f>'Moving Avg'!G492</f>
        <v>5.2014600000000009</v>
      </c>
      <c r="I492" s="2">
        <f>'Moving Avg'!H492</f>
        <v>5.7656100000000015</v>
      </c>
      <c r="J492" s="5" t="str">
        <f>OBV!F492</f>
        <v>BULLISH</v>
      </c>
      <c r="K492" s="5" t="str">
        <f>OBV!G492</f>
        <v>NEUTRAL</v>
      </c>
      <c r="L492" s="5" t="str">
        <f>OBV!H492</f>
        <v>BULLISH DIVERGENCE</v>
      </c>
      <c r="M492" s="7">
        <f t="shared" si="70"/>
        <v>25</v>
      </c>
      <c r="N492" s="7">
        <f t="shared" si="71"/>
        <v>0</v>
      </c>
      <c r="O492" s="7">
        <f t="shared" si="72"/>
        <v>0</v>
      </c>
      <c r="P492" s="7">
        <f t="shared" si="73"/>
        <v>66.5</v>
      </c>
      <c r="Q492" s="8">
        <f t="shared" si="74"/>
        <v>18.725000000000001</v>
      </c>
      <c r="R492" s="8">
        <f t="shared" si="75"/>
        <v>21.625</v>
      </c>
      <c r="S492" s="8">
        <f t="shared" si="76"/>
        <v>33.674999999999997</v>
      </c>
      <c r="T492" s="8">
        <f t="shared" si="77"/>
        <v>22.875</v>
      </c>
      <c r="U492" s="7">
        <f t="shared" si="78"/>
        <v>24.675000000000001</v>
      </c>
      <c r="V492" s="7">
        <f t="shared" si="79"/>
        <v>24.225000000000001</v>
      </c>
    </row>
    <row r="493" spans="1:22" ht="13.5" x14ac:dyDescent="0.25">
      <c r="A493" s="3">
        <f>RSI!A493</f>
        <v>42724</v>
      </c>
      <c r="B493" s="2">
        <f>RSI!B493</f>
        <v>4.9249999999999998</v>
      </c>
      <c r="C493" s="2">
        <f>RSI!I493</f>
        <v>32.438443044150844</v>
      </c>
      <c r="D493" s="2">
        <f>MACD!E493</f>
        <v>6.9511957047463824E-2</v>
      </c>
      <c r="E493" s="2">
        <f>MACD!F493</f>
        <v>4.566351338500212E-3</v>
      </c>
      <c r="F493" s="2">
        <f>'Moving Avg'!D493</f>
        <v>5.0158000000000005</v>
      </c>
      <c r="G493" s="2">
        <f>'Moving Avg'!F493</f>
        <v>5.1415999999999986</v>
      </c>
      <c r="H493" s="2">
        <f>'Moving Avg'!G493</f>
        <v>5.1935800000000008</v>
      </c>
      <c r="I493" s="2">
        <f>'Moving Avg'!H493</f>
        <v>5.757100000000003</v>
      </c>
      <c r="J493" s="5" t="str">
        <f>OBV!F493</f>
        <v>BEARISH</v>
      </c>
      <c r="K493" s="5" t="str">
        <f>OBV!G493</f>
        <v>STRONG</v>
      </c>
      <c r="L493" s="5" t="str">
        <f>OBV!H493</f>
        <v>CONFIRMED BEARISH</v>
      </c>
      <c r="M493" s="7">
        <f t="shared" si="70"/>
        <v>25</v>
      </c>
      <c r="N493" s="7">
        <f t="shared" si="71"/>
        <v>0</v>
      </c>
      <c r="O493" s="7">
        <f t="shared" si="72"/>
        <v>0</v>
      </c>
      <c r="P493" s="7">
        <f t="shared" si="73"/>
        <v>33</v>
      </c>
      <c r="Q493" s="8">
        <f t="shared" si="74"/>
        <v>13.7</v>
      </c>
      <c r="R493" s="8">
        <f t="shared" si="75"/>
        <v>13.25</v>
      </c>
      <c r="S493" s="8">
        <f t="shared" si="76"/>
        <v>18.600000000000001</v>
      </c>
      <c r="T493" s="8">
        <f t="shared" si="77"/>
        <v>14.5</v>
      </c>
      <c r="U493" s="7">
        <f t="shared" si="78"/>
        <v>15.183333333333332</v>
      </c>
      <c r="V493" s="7">
        <f t="shared" si="79"/>
        <v>15.012499999999999</v>
      </c>
    </row>
    <row r="494" spans="1:22" ht="13.5" x14ac:dyDescent="0.25">
      <c r="A494" s="3">
        <f>RSI!A494</f>
        <v>42725</v>
      </c>
      <c r="B494" s="2">
        <f>RSI!B494</f>
        <v>4.9249999999999998</v>
      </c>
      <c r="C494" s="2">
        <f>RSI!I494</f>
        <v>32.438443044150844</v>
      </c>
      <c r="D494" s="2">
        <f>MACD!E494</f>
        <v>8.636822177415393E-2</v>
      </c>
      <c r="E494" s="2">
        <f>MACD!F494</f>
        <v>2.0926725425630958E-2</v>
      </c>
      <c r="F494" s="2">
        <f>'Moving Avg'!D494</f>
        <v>4.9585999999999997</v>
      </c>
      <c r="G494" s="2">
        <f>'Moving Avg'!F494</f>
        <v>5.1323999999999987</v>
      </c>
      <c r="H494" s="2">
        <f>'Moving Avg'!G494</f>
        <v>5.1852000000000018</v>
      </c>
      <c r="I494" s="2">
        <f>'Moving Avg'!H494</f>
        <v>5.7486600000000037</v>
      </c>
      <c r="J494" s="5" t="str">
        <f>OBV!F494</f>
        <v>BEARISH</v>
      </c>
      <c r="K494" s="5" t="str">
        <f>OBV!G494</f>
        <v>STRONG</v>
      </c>
      <c r="L494" s="5" t="str">
        <f>OBV!H494</f>
        <v>CONFIRMED BEARISH</v>
      </c>
      <c r="M494" s="7">
        <f t="shared" si="70"/>
        <v>25</v>
      </c>
      <c r="N494" s="7">
        <f t="shared" si="71"/>
        <v>0</v>
      </c>
      <c r="O494" s="7">
        <f t="shared" si="72"/>
        <v>0</v>
      </c>
      <c r="P494" s="7">
        <f t="shared" si="73"/>
        <v>33</v>
      </c>
      <c r="Q494" s="8">
        <f t="shared" si="74"/>
        <v>13.7</v>
      </c>
      <c r="R494" s="8">
        <f t="shared" si="75"/>
        <v>13.25</v>
      </c>
      <c r="S494" s="8">
        <f t="shared" si="76"/>
        <v>18.600000000000001</v>
      </c>
      <c r="T494" s="8">
        <f t="shared" si="77"/>
        <v>14.5</v>
      </c>
      <c r="U494" s="7">
        <f t="shared" si="78"/>
        <v>15.183333333333332</v>
      </c>
      <c r="V494" s="7">
        <f t="shared" si="79"/>
        <v>15.012499999999999</v>
      </c>
    </row>
    <row r="495" spans="1:22" ht="13.5" x14ac:dyDescent="0.25">
      <c r="A495" s="3">
        <f>RSI!A495</f>
        <v>42726</v>
      </c>
      <c r="B495" s="2">
        <f>RSI!B495</f>
        <v>4.9249999999999998</v>
      </c>
      <c r="C495" s="2">
        <f>RSI!I495</f>
        <v>32.43844304415083</v>
      </c>
      <c r="D495" s="2">
        <f>MACD!E495</f>
        <v>0.10184970300704066</v>
      </c>
      <c r="E495" s="2">
        <f>MACD!F495</f>
        <v>3.7111320941912898E-2</v>
      </c>
      <c r="F495" s="2">
        <f>'Moving Avg'!D495</f>
        <v>4.9474</v>
      </c>
      <c r="G495" s="2">
        <f>'Moving Avg'!F495</f>
        <v>5.1234499999999983</v>
      </c>
      <c r="H495" s="2">
        <f>'Moving Avg'!G495</f>
        <v>5.1767200000000013</v>
      </c>
      <c r="I495" s="2">
        <f>'Moving Avg'!H495</f>
        <v>5.7407850000000034</v>
      </c>
      <c r="J495" s="5" t="str">
        <f>OBV!F495</f>
        <v>BEARISH</v>
      </c>
      <c r="K495" s="5" t="str">
        <f>OBV!G495</f>
        <v>STRONG</v>
      </c>
      <c r="L495" s="5" t="str">
        <f>OBV!H495</f>
        <v>CONFIRMED BEARISH</v>
      </c>
      <c r="M495" s="7">
        <f t="shared" si="70"/>
        <v>25</v>
      </c>
      <c r="N495" s="7">
        <f t="shared" si="71"/>
        <v>0</v>
      </c>
      <c r="O495" s="7">
        <f t="shared" si="72"/>
        <v>0</v>
      </c>
      <c r="P495" s="7">
        <f t="shared" si="73"/>
        <v>33</v>
      </c>
      <c r="Q495" s="8">
        <f t="shared" si="74"/>
        <v>13.7</v>
      </c>
      <c r="R495" s="8">
        <f t="shared" si="75"/>
        <v>13.25</v>
      </c>
      <c r="S495" s="8">
        <f t="shared" si="76"/>
        <v>18.600000000000001</v>
      </c>
      <c r="T495" s="8">
        <f t="shared" si="77"/>
        <v>14.5</v>
      </c>
      <c r="U495" s="7">
        <f t="shared" si="78"/>
        <v>15.183333333333332</v>
      </c>
      <c r="V495" s="7">
        <f t="shared" si="79"/>
        <v>15.012499999999999</v>
      </c>
    </row>
    <row r="496" spans="1:22" ht="13.5" x14ac:dyDescent="0.25">
      <c r="A496" s="3">
        <f>RSI!A496</f>
        <v>42727</v>
      </c>
      <c r="B496" s="2">
        <f>RSI!B496</f>
        <v>4.782</v>
      </c>
      <c r="C496" s="2">
        <f>RSI!I496</f>
        <v>25.36971257976785</v>
      </c>
      <c r="D496" s="2">
        <f>MACD!E496</f>
        <v>0.11882408627489127</v>
      </c>
      <c r="E496" s="2">
        <f>MACD!F496</f>
        <v>5.3453874008508574E-2</v>
      </c>
      <c r="F496" s="2">
        <f>'Moving Avg'!D496</f>
        <v>4.9076000000000004</v>
      </c>
      <c r="G496" s="2">
        <f>'Moving Avg'!F496</f>
        <v>5.1073499999999985</v>
      </c>
      <c r="H496" s="2">
        <f>'Moving Avg'!G496</f>
        <v>5.1654800000000014</v>
      </c>
      <c r="I496" s="2">
        <f>'Moving Avg'!H496</f>
        <v>5.7317050000000043</v>
      </c>
      <c r="J496" s="5" t="str">
        <f>OBV!F496</f>
        <v>BEARISH</v>
      </c>
      <c r="K496" s="5" t="str">
        <f>OBV!G496</f>
        <v>STRONG</v>
      </c>
      <c r="L496" s="5" t="str">
        <f>OBV!H496</f>
        <v>CONFIRMED BEARISH</v>
      </c>
      <c r="M496" s="7">
        <f t="shared" si="70"/>
        <v>50</v>
      </c>
      <c r="N496" s="7">
        <f t="shared" si="71"/>
        <v>0</v>
      </c>
      <c r="O496" s="7">
        <f t="shared" si="72"/>
        <v>0</v>
      </c>
      <c r="P496" s="7">
        <f t="shared" si="73"/>
        <v>33</v>
      </c>
      <c r="Q496" s="8">
        <f t="shared" si="74"/>
        <v>22.45</v>
      </c>
      <c r="R496" s="8">
        <f t="shared" si="75"/>
        <v>18.25</v>
      </c>
      <c r="S496" s="8">
        <f t="shared" si="76"/>
        <v>22.35</v>
      </c>
      <c r="T496" s="8">
        <f t="shared" si="77"/>
        <v>20.75</v>
      </c>
      <c r="U496" s="7">
        <f t="shared" si="78"/>
        <v>21.016666666666669</v>
      </c>
      <c r="V496" s="7">
        <f t="shared" si="79"/>
        <v>20.950000000000003</v>
      </c>
    </row>
    <row r="497" spans="1:22" ht="13.5" x14ac:dyDescent="0.25">
      <c r="A497" s="3">
        <f>RSI!A497</f>
        <v>42730</v>
      </c>
      <c r="B497" s="2">
        <f>RSI!B497</f>
        <v>4.7869999999999999</v>
      </c>
      <c r="C497" s="2">
        <f>RSI!I497</f>
        <v>25.977100518471687</v>
      </c>
      <c r="D497" s="2">
        <f>MACD!E497</f>
        <v>0.11978322887762438</v>
      </c>
      <c r="E497" s="2">
        <f>MACD!F497</f>
        <v>6.6719744982331741E-2</v>
      </c>
      <c r="F497" s="2">
        <f>'Moving Avg'!D497</f>
        <v>4.8687999999999994</v>
      </c>
      <c r="G497" s="2">
        <f>'Moving Avg'!F497</f>
        <v>5.0912499999999987</v>
      </c>
      <c r="H497" s="2">
        <f>'Moving Avg'!G497</f>
        <v>5.1544400000000019</v>
      </c>
      <c r="I497" s="2">
        <f>'Moving Avg'!H497</f>
        <v>5.7226500000000042</v>
      </c>
      <c r="J497" s="5" t="str">
        <f>OBV!F497</f>
        <v>BEARISH</v>
      </c>
      <c r="K497" s="5" t="str">
        <f>OBV!G497</f>
        <v>STRONG</v>
      </c>
      <c r="L497" s="5" t="str">
        <f>OBV!H497</f>
        <v>CONFIRMED BEARISH</v>
      </c>
      <c r="M497" s="7">
        <f t="shared" si="70"/>
        <v>50</v>
      </c>
      <c r="N497" s="7">
        <f t="shared" si="71"/>
        <v>0</v>
      </c>
      <c r="O497" s="7">
        <f t="shared" si="72"/>
        <v>0</v>
      </c>
      <c r="P497" s="7">
        <f t="shared" si="73"/>
        <v>33</v>
      </c>
      <c r="Q497" s="8">
        <f t="shared" si="74"/>
        <v>22.45</v>
      </c>
      <c r="R497" s="8">
        <f t="shared" si="75"/>
        <v>18.25</v>
      </c>
      <c r="S497" s="8">
        <f t="shared" si="76"/>
        <v>22.35</v>
      </c>
      <c r="T497" s="8">
        <f t="shared" si="77"/>
        <v>20.75</v>
      </c>
      <c r="U497" s="7">
        <f t="shared" si="78"/>
        <v>21.016666666666669</v>
      </c>
      <c r="V497" s="7">
        <f t="shared" si="79"/>
        <v>20.950000000000003</v>
      </c>
    </row>
    <row r="498" spans="1:22" ht="13.5" x14ac:dyDescent="0.25">
      <c r="A498" s="3">
        <f>RSI!A498</f>
        <v>42731</v>
      </c>
      <c r="B498" s="2">
        <f>RSI!B498</f>
        <v>4.7969999999999997</v>
      </c>
      <c r="C498" s="2">
        <f>RSI!I498</f>
        <v>27.252319819312092</v>
      </c>
      <c r="D498" s="2">
        <f>MACD!E498</f>
        <v>0.14434343201221456</v>
      </c>
      <c r="E498" s="2">
        <f>MACD!F498</f>
        <v>8.224448238830831E-2</v>
      </c>
      <c r="F498" s="2">
        <f>'Moving Avg'!D498</f>
        <v>4.8432000000000004</v>
      </c>
      <c r="G498" s="2">
        <f>'Moving Avg'!F498</f>
        <v>5.0717999999999988</v>
      </c>
      <c r="H498" s="2">
        <f>'Moving Avg'!G498</f>
        <v>5.1436000000000011</v>
      </c>
      <c r="I498" s="2">
        <f>'Moving Avg'!H498</f>
        <v>5.713645000000005</v>
      </c>
      <c r="J498" s="5" t="str">
        <f>OBV!F498</f>
        <v>BULLISH</v>
      </c>
      <c r="K498" s="5" t="str">
        <f>OBV!G498</f>
        <v>WEAK</v>
      </c>
      <c r="L498" s="5" t="str">
        <f>OBV!H498</f>
        <v>BULLISH DIVERGENCE</v>
      </c>
      <c r="M498" s="7">
        <f t="shared" si="70"/>
        <v>50</v>
      </c>
      <c r="N498" s="7">
        <f t="shared" si="71"/>
        <v>0</v>
      </c>
      <c r="O498" s="7">
        <f t="shared" si="72"/>
        <v>0</v>
      </c>
      <c r="P498" s="7">
        <f t="shared" si="73"/>
        <v>50</v>
      </c>
      <c r="Q498" s="8">
        <f t="shared" si="74"/>
        <v>25</v>
      </c>
      <c r="R498" s="8">
        <f t="shared" si="75"/>
        <v>22.5</v>
      </c>
      <c r="S498" s="8">
        <f t="shared" si="76"/>
        <v>30</v>
      </c>
      <c r="T498" s="8">
        <f t="shared" si="77"/>
        <v>25</v>
      </c>
      <c r="U498" s="7">
        <f t="shared" si="78"/>
        <v>25.833333333333332</v>
      </c>
      <c r="V498" s="7">
        <f t="shared" si="79"/>
        <v>25.625</v>
      </c>
    </row>
    <row r="499" spans="1:22" ht="13.5" x14ac:dyDescent="0.25">
      <c r="A499" s="3">
        <f>RSI!A499</f>
        <v>42732</v>
      </c>
      <c r="B499" s="2">
        <f>RSI!B499</f>
        <v>4.7869999999999999</v>
      </c>
      <c r="C499" s="2">
        <f>RSI!I499</f>
        <v>26.755929266654277</v>
      </c>
      <c r="D499" s="2">
        <f>MACD!E499</f>
        <v>0.16739950646794988</v>
      </c>
      <c r="E499" s="2">
        <f>MACD!F499</f>
        <v>9.9275487204236623E-2</v>
      </c>
      <c r="F499" s="2">
        <f>'Moving Avg'!D499</f>
        <v>4.8155999999999999</v>
      </c>
      <c r="G499" s="2">
        <f>'Moving Avg'!F499</f>
        <v>5.05185</v>
      </c>
      <c r="H499" s="2">
        <f>'Moving Avg'!G499</f>
        <v>5.1325600000000007</v>
      </c>
      <c r="I499" s="2">
        <f>'Moving Avg'!H499</f>
        <v>5.7046150000000049</v>
      </c>
      <c r="J499" s="5" t="str">
        <f>OBV!F499</f>
        <v>BULLISH</v>
      </c>
      <c r="K499" s="5" t="str">
        <f>OBV!G499</f>
        <v>NEUTRAL</v>
      </c>
      <c r="L499" s="5" t="str">
        <f>OBV!H499</f>
        <v>BULLISH DIVERGENCE</v>
      </c>
      <c r="M499" s="7">
        <f t="shared" si="70"/>
        <v>50</v>
      </c>
      <c r="N499" s="7">
        <f t="shared" si="71"/>
        <v>0</v>
      </c>
      <c r="O499" s="7">
        <f t="shared" si="72"/>
        <v>0</v>
      </c>
      <c r="P499" s="7">
        <f t="shared" si="73"/>
        <v>66.5</v>
      </c>
      <c r="Q499" s="8">
        <f t="shared" si="74"/>
        <v>27.475000000000001</v>
      </c>
      <c r="R499" s="8">
        <f t="shared" si="75"/>
        <v>26.625</v>
      </c>
      <c r="S499" s="8">
        <f t="shared" si="76"/>
        <v>37.424999999999997</v>
      </c>
      <c r="T499" s="8">
        <f t="shared" si="77"/>
        <v>29.125</v>
      </c>
      <c r="U499" s="7">
        <f t="shared" si="78"/>
        <v>30.508333333333336</v>
      </c>
      <c r="V499" s="7">
        <f t="shared" si="79"/>
        <v>30.162500000000001</v>
      </c>
    </row>
    <row r="500" spans="1:22" ht="13.5" x14ac:dyDescent="0.25">
      <c r="A500" s="3">
        <f>RSI!A500</f>
        <v>42733</v>
      </c>
      <c r="B500" s="2">
        <f>RSI!B500</f>
        <v>4.5220000000000002</v>
      </c>
      <c r="C500" s="2">
        <f>RSI!I500</f>
        <v>17.604703042951428</v>
      </c>
      <c r="D500" s="2">
        <f>MACD!E500</f>
        <v>0.17263261885956194</v>
      </c>
      <c r="E500" s="2">
        <f>MACD!F500</f>
        <v>0.1139469135353017</v>
      </c>
      <c r="F500" s="2">
        <f>'Moving Avg'!D500</f>
        <v>4.7349999999999994</v>
      </c>
      <c r="G500" s="2">
        <f>'Moving Avg'!F500</f>
        <v>5.0123000000000006</v>
      </c>
      <c r="H500" s="2">
        <f>'Moving Avg'!G500</f>
        <v>5.1162200000000011</v>
      </c>
      <c r="I500" s="2">
        <f>'Moving Avg'!H500</f>
        <v>5.6942600000000052</v>
      </c>
      <c r="J500" s="5" t="str">
        <f>OBV!F500</f>
        <v>BEARISH</v>
      </c>
      <c r="K500" s="5" t="str">
        <f>OBV!G500</f>
        <v>STRONG</v>
      </c>
      <c r="L500" s="5" t="str">
        <f>OBV!H500</f>
        <v>CONFIRMED BEARISH</v>
      </c>
      <c r="M500" s="7">
        <f t="shared" si="70"/>
        <v>50</v>
      </c>
      <c r="N500" s="7">
        <f t="shared" si="71"/>
        <v>0</v>
      </c>
      <c r="O500" s="7">
        <f t="shared" si="72"/>
        <v>0</v>
      </c>
      <c r="P500" s="7">
        <f t="shared" si="73"/>
        <v>33</v>
      </c>
      <c r="Q500" s="8">
        <f t="shared" si="74"/>
        <v>22.45</v>
      </c>
      <c r="R500" s="8">
        <f t="shared" si="75"/>
        <v>18.25</v>
      </c>
      <c r="S500" s="8">
        <f t="shared" si="76"/>
        <v>22.35</v>
      </c>
      <c r="T500" s="8">
        <f t="shared" si="77"/>
        <v>20.75</v>
      </c>
      <c r="U500" s="7">
        <f t="shared" si="78"/>
        <v>21.016666666666669</v>
      </c>
      <c r="V500" s="7">
        <f t="shared" si="79"/>
        <v>20.950000000000003</v>
      </c>
    </row>
    <row r="501" spans="1:22" ht="13.5" x14ac:dyDescent="0.25">
      <c r="A501" s="3">
        <f>RSI!A501</f>
        <v>42734</v>
      </c>
      <c r="B501" s="2">
        <f>RSI!B501</f>
        <v>4.3890000000000002</v>
      </c>
      <c r="C501" s="2">
        <f>RSI!I501</f>
        <v>14.858008817387798</v>
      </c>
      <c r="D501" s="2">
        <f>MACD!E501</f>
        <v>0.18984793348137075</v>
      </c>
      <c r="E501" s="2">
        <f>MACD!F501</f>
        <v>0.1291271175245155</v>
      </c>
      <c r="F501" s="2">
        <f>'Moving Avg'!D501</f>
        <v>4.6563999999999997</v>
      </c>
      <c r="G501" s="2">
        <f>'Moving Avg'!F501</f>
        <v>4.9661</v>
      </c>
      <c r="H501" s="2">
        <f>'Moving Avg'!G501</f>
        <v>5.0977400000000008</v>
      </c>
      <c r="I501" s="2">
        <f>'Moving Avg'!H501</f>
        <v>5.6839500000000056</v>
      </c>
      <c r="J501" s="5" t="str">
        <f>OBV!F501</f>
        <v>BEARISH</v>
      </c>
      <c r="K501" s="5" t="str">
        <f>OBV!G501</f>
        <v>STRONG</v>
      </c>
      <c r="L501" s="5" t="str">
        <f>OBV!H501</f>
        <v>CONFIRMED BEARISH</v>
      </c>
      <c r="M501" s="7">
        <f t="shared" si="70"/>
        <v>50</v>
      </c>
      <c r="N501" s="7">
        <f t="shared" si="71"/>
        <v>0</v>
      </c>
      <c r="O501" s="7">
        <f t="shared" si="72"/>
        <v>0</v>
      </c>
      <c r="P501" s="7">
        <f t="shared" si="73"/>
        <v>33</v>
      </c>
      <c r="Q501" s="8">
        <f t="shared" si="74"/>
        <v>22.45</v>
      </c>
      <c r="R501" s="8">
        <f t="shared" si="75"/>
        <v>18.25</v>
      </c>
      <c r="S501" s="8">
        <f t="shared" si="76"/>
        <v>22.35</v>
      </c>
      <c r="T501" s="8">
        <f t="shared" si="77"/>
        <v>20.75</v>
      </c>
      <c r="U501" s="7">
        <f t="shared" si="78"/>
        <v>21.016666666666669</v>
      </c>
      <c r="V501" s="7">
        <f t="shared" si="79"/>
        <v>20.950000000000003</v>
      </c>
    </row>
    <row r="502" spans="1:22" ht="13.5" x14ac:dyDescent="0.25">
      <c r="A502" s="3">
        <f>RSI!A502</f>
        <v>42737</v>
      </c>
      <c r="B502" s="2">
        <f>RSI!B502</f>
        <v>4.399</v>
      </c>
      <c r="C502" s="2">
        <f>RSI!I502</f>
        <v>15.920208770200034</v>
      </c>
      <c r="D502" s="2">
        <f>MACD!E502</f>
        <v>0.20717790438470907</v>
      </c>
      <c r="E502" s="2">
        <f>MACD!F502</f>
        <v>0.14473727489655422</v>
      </c>
      <c r="F502" s="2">
        <f>'Moving Avg'!D502</f>
        <v>4.5788000000000002</v>
      </c>
      <c r="G502" s="2">
        <f>'Moving Avg'!F502</f>
        <v>4.9203999999999999</v>
      </c>
      <c r="H502" s="2">
        <f>'Moving Avg'!G502</f>
        <v>5.079460000000001</v>
      </c>
      <c r="I502" s="2">
        <f>'Moving Avg'!H502</f>
        <v>5.673690000000005</v>
      </c>
      <c r="J502" s="5" t="str">
        <f>OBV!F502</f>
        <v>BEARISH</v>
      </c>
      <c r="K502" s="5" t="str">
        <f>OBV!G502</f>
        <v>STRONG</v>
      </c>
      <c r="L502" s="5" t="str">
        <f>OBV!H502</f>
        <v>CONFIRMED BEARISH</v>
      </c>
      <c r="M502" s="7">
        <f t="shared" si="70"/>
        <v>50</v>
      </c>
      <c r="N502" s="7">
        <f t="shared" si="71"/>
        <v>0</v>
      </c>
      <c r="O502" s="7">
        <f t="shared" si="72"/>
        <v>0</v>
      </c>
      <c r="P502" s="7">
        <f t="shared" si="73"/>
        <v>33</v>
      </c>
      <c r="Q502" s="8">
        <f t="shared" si="74"/>
        <v>22.45</v>
      </c>
      <c r="R502" s="8">
        <f t="shared" si="75"/>
        <v>18.25</v>
      </c>
      <c r="S502" s="8">
        <f t="shared" si="76"/>
        <v>22.35</v>
      </c>
      <c r="T502" s="8">
        <f t="shared" si="77"/>
        <v>20.75</v>
      </c>
      <c r="U502" s="7">
        <f t="shared" si="78"/>
        <v>21.016666666666669</v>
      </c>
      <c r="V502" s="7">
        <f t="shared" si="79"/>
        <v>20.950000000000003</v>
      </c>
    </row>
    <row r="503" spans="1:22" ht="13.5" x14ac:dyDescent="0.25">
      <c r="A503" s="3">
        <f>RSI!A503</f>
        <v>42738</v>
      </c>
      <c r="B503" s="2">
        <f>RSI!B503</f>
        <v>4.399</v>
      </c>
      <c r="C503" s="2">
        <f>RSI!I503</f>
        <v>15.920208770200034</v>
      </c>
      <c r="D503" s="2">
        <f>MACD!E503</f>
        <v>0.21641160917353908</v>
      </c>
      <c r="E503" s="2">
        <f>MACD!F503</f>
        <v>0.1590721417519512</v>
      </c>
      <c r="F503" s="2">
        <f>'Moving Avg'!D503</f>
        <v>4.4992000000000001</v>
      </c>
      <c r="G503" s="2">
        <f>'Moving Avg'!F503</f>
        <v>4.8823500000000006</v>
      </c>
      <c r="H503" s="2">
        <f>'Moving Avg'!G503</f>
        <v>5.0611800000000002</v>
      </c>
      <c r="I503" s="2">
        <f>'Moving Avg'!H503</f>
        <v>5.6634300000000044</v>
      </c>
      <c r="J503" s="5" t="str">
        <f>OBV!F503</f>
        <v>BEARISH</v>
      </c>
      <c r="K503" s="5" t="str">
        <f>OBV!G503</f>
        <v>STRONG</v>
      </c>
      <c r="L503" s="5" t="str">
        <f>OBV!H503</f>
        <v>CONFIRMED BEARISH</v>
      </c>
      <c r="M503" s="7">
        <f t="shared" si="70"/>
        <v>50</v>
      </c>
      <c r="N503" s="7">
        <f t="shared" si="71"/>
        <v>0</v>
      </c>
      <c r="O503" s="7">
        <f t="shared" si="72"/>
        <v>0</v>
      </c>
      <c r="P503" s="7">
        <f t="shared" si="73"/>
        <v>33</v>
      </c>
      <c r="Q503" s="8">
        <f t="shared" si="74"/>
        <v>22.45</v>
      </c>
      <c r="R503" s="8">
        <f t="shared" si="75"/>
        <v>18.25</v>
      </c>
      <c r="S503" s="8">
        <f t="shared" si="76"/>
        <v>22.35</v>
      </c>
      <c r="T503" s="8">
        <f t="shared" si="77"/>
        <v>20.75</v>
      </c>
      <c r="U503" s="7">
        <f t="shared" si="78"/>
        <v>21.016666666666669</v>
      </c>
      <c r="V503" s="7">
        <f t="shared" si="79"/>
        <v>20.950000000000003</v>
      </c>
    </row>
    <row r="504" spans="1:22" ht="13.5" x14ac:dyDescent="0.25">
      <c r="A504" s="3">
        <f>RSI!A504</f>
        <v>42739</v>
      </c>
      <c r="B504" s="2">
        <f>RSI!B504</f>
        <v>4.399</v>
      </c>
      <c r="C504" s="2">
        <f>RSI!I504</f>
        <v>15.920208770200034</v>
      </c>
      <c r="D504" s="2">
        <f>MACD!E504</f>
        <v>0.22717406609728208</v>
      </c>
      <c r="E504" s="2">
        <f>MACD!F504</f>
        <v>0.17269252662101739</v>
      </c>
      <c r="F504" s="2">
        <f>'Moving Avg'!D504</f>
        <v>4.4216000000000006</v>
      </c>
      <c r="G504" s="2">
        <f>'Moving Avg'!F504</f>
        <v>4.8417500000000002</v>
      </c>
      <c r="H504" s="2">
        <f>'Moving Avg'!G504</f>
        <v>5.0429000000000004</v>
      </c>
      <c r="I504" s="2">
        <f>'Moving Avg'!H504</f>
        <v>5.653170000000002</v>
      </c>
      <c r="J504" s="5" t="str">
        <f>OBV!F504</f>
        <v>BEARISH</v>
      </c>
      <c r="K504" s="5" t="str">
        <f>OBV!G504</f>
        <v>STRONG</v>
      </c>
      <c r="L504" s="5" t="str">
        <f>OBV!H504</f>
        <v>CONFIRMED BEARISH</v>
      </c>
      <c r="M504" s="7">
        <f t="shared" si="70"/>
        <v>50</v>
      </c>
      <c r="N504" s="7">
        <f t="shared" si="71"/>
        <v>0</v>
      </c>
      <c r="O504" s="7">
        <f t="shared" si="72"/>
        <v>0</v>
      </c>
      <c r="P504" s="7">
        <f t="shared" si="73"/>
        <v>33</v>
      </c>
      <c r="Q504" s="8">
        <f t="shared" si="74"/>
        <v>22.45</v>
      </c>
      <c r="R504" s="8">
        <f t="shared" si="75"/>
        <v>18.25</v>
      </c>
      <c r="S504" s="8">
        <f t="shared" si="76"/>
        <v>22.35</v>
      </c>
      <c r="T504" s="8">
        <f t="shared" si="77"/>
        <v>20.75</v>
      </c>
      <c r="U504" s="7">
        <f t="shared" si="78"/>
        <v>21.016666666666669</v>
      </c>
      <c r="V504" s="7">
        <f t="shared" si="79"/>
        <v>20.950000000000003</v>
      </c>
    </row>
    <row r="505" spans="1:22" ht="13.5" x14ac:dyDescent="0.25">
      <c r="A505" s="3">
        <f>RSI!A505</f>
        <v>42740</v>
      </c>
      <c r="B505" s="2">
        <f>RSI!B505</f>
        <v>4.4039999999999999</v>
      </c>
      <c r="C505" s="2">
        <f>RSI!I505</f>
        <v>16.570200349371504</v>
      </c>
      <c r="D505" s="2">
        <f>MACD!E505</f>
        <v>0.23864124384554497</v>
      </c>
      <c r="E505" s="2">
        <f>MACD!F505</f>
        <v>0.18588227006592292</v>
      </c>
      <c r="F505" s="2">
        <f>'Moving Avg'!D505</f>
        <v>4.3980000000000006</v>
      </c>
      <c r="G505" s="2">
        <f>'Moving Avg'!F505</f>
        <v>4.8014000000000001</v>
      </c>
      <c r="H505" s="2">
        <f>'Moving Avg'!G505</f>
        <v>5.0247200000000003</v>
      </c>
      <c r="I505" s="2">
        <f>'Moving Avg'!H505</f>
        <v>5.6433750000000025</v>
      </c>
      <c r="J505" s="5" t="str">
        <f>OBV!F505</f>
        <v>BULLISH</v>
      </c>
      <c r="K505" s="5" t="str">
        <f>OBV!G505</f>
        <v>WEAK</v>
      </c>
      <c r="L505" s="5" t="str">
        <f>OBV!H505</f>
        <v>BULLISH DIVERGENCE</v>
      </c>
      <c r="M505" s="7">
        <f t="shared" si="70"/>
        <v>50</v>
      </c>
      <c r="N505" s="7">
        <f t="shared" si="71"/>
        <v>0</v>
      </c>
      <c r="O505" s="7">
        <f t="shared" si="72"/>
        <v>0</v>
      </c>
      <c r="P505" s="7">
        <f t="shared" si="73"/>
        <v>50</v>
      </c>
      <c r="Q505" s="8">
        <f t="shared" si="74"/>
        <v>25</v>
      </c>
      <c r="R505" s="8">
        <f t="shared" si="75"/>
        <v>22.5</v>
      </c>
      <c r="S505" s="8">
        <f t="shared" si="76"/>
        <v>30</v>
      </c>
      <c r="T505" s="8">
        <f t="shared" si="77"/>
        <v>25</v>
      </c>
      <c r="U505" s="7">
        <f t="shared" si="78"/>
        <v>25.833333333333332</v>
      </c>
      <c r="V505" s="7">
        <f t="shared" si="79"/>
        <v>25.625</v>
      </c>
    </row>
    <row r="506" spans="1:22" ht="13.5" x14ac:dyDescent="0.25">
      <c r="A506" s="3">
        <f>RSI!A506</f>
        <v>42741</v>
      </c>
      <c r="B506" s="2">
        <f>RSI!B506</f>
        <v>4.532</v>
      </c>
      <c r="C506" s="2">
        <f>RSI!I506</f>
        <v>31.227544504606186</v>
      </c>
      <c r="D506" s="2">
        <f>MACD!E506</f>
        <v>0.21936178203753975</v>
      </c>
      <c r="E506" s="2">
        <f>MACD!F506</f>
        <v>0.19257817246024628</v>
      </c>
      <c r="F506" s="2">
        <f>'Moving Avg'!D506</f>
        <v>4.4265999999999996</v>
      </c>
      <c r="G506" s="2">
        <f>'Moving Avg'!F506</f>
        <v>4.7699999999999996</v>
      </c>
      <c r="H506" s="2">
        <f>'Moving Avg'!G506</f>
        <v>5.009100000000001</v>
      </c>
      <c r="I506" s="2">
        <f>'Moving Avg'!H506</f>
        <v>5.6342200000000018</v>
      </c>
      <c r="J506" s="5" t="str">
        <f>OBV!F506</f>
        <v>BULLISH</v>
      </c>
      <c r="K506" s="5" t="str">
        <f>OBV!G506</f>
        <v>WEAK</v>
      </c>
      <c r="L506" s="5" t="str">
        <f>OBV!H506</f>
        <v>CONFIRMED BULLISH</v>
      </c>
      <c r="M506" s="7">
        <f t="shared" si="70"/>
        <v>25</v>
      </c>
      <c r="N506" s="7">
        <f t="shared" si="71"/>
        <v>0</v>
      </c>
      <c r="O506" s="7">
        <f t="shared" si="72"/>
        <v>0</v>
      </c>
      <c r="P506" s="7">
        <f t="shared" si="73"/>
        <v>67</v>
      </c>
      <c r="Q506" s="8">
        <f t="shared" si="74"/>
        <v>18.799999999999997</v>
      </c>
      <c r="R506" s="8">
        <f t="shared" si="75"/>
        <v>21.75</v>
      </c>
      <c r="S506" s="8">
        <f t="shared" si="76"/>
        <v>33.900000000000006</v>
      </c>
      <c r="T506" s="8">
        <f t="shared" si="77"/>
        <v>23</v>
      </c>
      <c r="U506" s="7">
        <f t="shared" si="78"/>
        <v>24.816666666666666</v>
      </c>
      <c r="V506" s="7">
        <f t="shared" si="79"/>
        <v>24.362500000000001</v>
      </c>
    </row>
    <row r="507" spans="1:22" ht="13.5" x14ac:dyDescent="0.25">
      <c r="A507" s="3">
        <f>RSI!A507</f>
        <v>42744</v>
      </c>
      <c r="B507" s="2">
        <f>RSI!B507</f>
        <v>4.46</v>
      </c>
      <c r="C507" s="2">
        <f>RSI!I507</f>
        <v>28.223838810273321</v>
      </c>
      <c r="D507" s="2">
        <f>MACD!E507</f>
        <v>0.21070850817614062</v>
      </c>
      <c r="E507" s="2">
        <f>MACD!F507</f>
        <v>0.19620423960342515</v>
      </c>
      <c r="F507" s="2">
        <f>'Moving Avg'!D507</f>
        <v>4.4388000000000005</v>
      </c>
      <c r="G507" s="2">
        <f>'Moving Avg'!F507</f>
        <v>4.7398499999999988</v>
      </c>
      <c r="H507" s="2">
        <f>'Moving Avg'!G507</f>
        <v>4.9928400000000011</v>
      </c>
      <c r="I507" s="2">
        <f>'Moving Avg'!H507</f>
        <v>5.6247500000000015</v>
      </c>
      <c r="J507" s="5" t="str">
        <f>OBV!F507</f>
        <v>BULLISH</v>
      </c>
      <c r="K507" s="5" t="str">
        <f>OBV!G507</f>
        <v>WEAK</v>
      </c>
      <c r="L507" s="5" t="str">
        <f>OBV!H507</f>
        <v>CONFIRMED BULLISH</v>
      </c>
      <c r="M507" s="7">
        <f t="shared" si="70"/>
        <v>50</v>
      </c>
      <c r="N507" s="7">
        <f t="shared" si="71"/>
        <v>0</v>
      </c>
      <c r="O507" s="7">
        <f t="shared" si="72"/>
        <v>0</v>
      </c>
      <c r="P507" s="7">
        <f t="shared" si="73"/>
        <v>67</v>
      </c>
      <c r="Q507" s="8">
        <f t="shared" si="74"/>
        <v>27.549999999999997</v>
      </c>
      <c r="R507" s="8">
        <f t="shared" si="75"/>
        <v>26.75</v>
      </c>
      <c r="S507" s="8">
        <f t="shared" si="76"/>
        <v>37.650000000000006</v>
      </c>
      <c r="T507" s="8">
        <f t="shared" si="77"/>
        <v>29.25</v>
      </c>
      <c r="U507" s="7">
        <f t="shared" si="78"/>
        <v>30.650000000000002</v>
      </c>
      <c r="V507" s="7">
        <f t="shared" si="79"/>
        <v>30.3</v>
      </c>
    </row>
    <row r="508" spans="1:22" ht="13.5" x14ac:dyDescent="0.25">
      <c r="A508" s="3">
        <f>RSI!A508</f>
        <v>42745</v>
      </c>
      <c r="B508" s="2">
        <f>RSI!B508</f>
        <v>4.46</v>
      </c>
      <c r="C508" s="2">
        <f>RSI!I508</f>
        <v>28.223838810273321</v>
      </c>
      <c r="D508" s="2">
        <f>MACD!E508</f>
        <v>0.20679259836249475</v>
      </c>
      <c r="E508" s="2">
        <f>MACD!F508</f>
        <v>0.19832191135523908</v>
      </c>
      <c r="F508" s="2">
        <f>'Moving Avg'!D508</f>
        <v>4.4510000000000005</v>
      </c>
      <c r="G508" s="2">
        <f>'Moving Avg'!F508</f>
        <v>4.7022999999999993</v>
      </c>
      <c r="H508" s="2">
        <f>'Moving Avg'!G508</f>
        <v>4.9768000000000017</v>
      </c>
      <c r="I508" s="2">
        <f>'Moving Avg'!H508</f>
        <v>5.6152800000000003</v>
      </c>
      <c r="J508" s="5" t="str">
        <f>OBV!F508</f>
        <v>BULLISH</v>
      </c>
      <c r="K508" s="5" t="str">
        <f>OBV!G508</f>
        <v>WEAK</v>
      </c>
      <c r="L508" s="5" t="str">
        <f>OBV!H508</f>
        <v>CONFIRMED BULLISH</v>
      </c>
      <c r="M508" s="7">
        <f t="shared" si="70"/>
        <v>50</v>
      </c>
      <c r="N508" s="7">
        <f t="shared" si="71"/>
        <v>0</v>
      </c>
      <c r="O508" s="7">
        <f t="shared" si="72"/>
        <v>0</v>
      </c>
      <c r="P508" s="7">
        <f t="shared" si="73"/>
        <v>67</v>
      </c>
      <c r="Q508" s="8">
        <f t="shared" si="74"/>
        <v>27.549999999999997</v>
      </c>
      <c r="R508" s="8">
        <f t="shared" si="75"/>
        <v>26.75</v>
      </c>
      <c r="S508" s="8">
        <f t="shared" si="76"/>
        <v>37.650000000000006</v>
      </c>
      <c r="T508" s="8">
        <f t="shared" si="77"/>
        <v>29.25</v>
      </c>
      <c r="U508" s="7">
        <f t="shared" si="78"/>
        <v>30.650000000000002</v>
      </c>
      <c r="V508" s="7">
        <f t="shared" si="79"/>
        <v>30.3</v>
      </c>
    </row>
    <row r="509" spans="1:22" ht="13.5" x14ac:dyDescent="0.25">
      <c r="A509" s="3">
        <f>RSI!A509</f>
        <v>42746</v>
      </c>
      <c r="B509" s="2">
        <f>RSI!B509</f>
        <v>4.476</v>
      </c>
      <c r="C509" s="2">
        <f>RSI!I509</f>
        <v>29.960126741013738</v>
      </c>
      <c r="D509" s="2">
        <f>MACD!E509</f>
        <v>0.20248477616248817</v>
      </c>
      <c r="E509" s="2">
        <f>MACD!F509</f>
        <v>0.19915448431668892</v>
      </c>
      <c r="F509" s="2">
        <f>'Moving Avg'!D509</f>
        <v>4.4664000000000001</v>
      </c>
      <c r="G509" s="2">
        <f>'Moving Avg'!F509</f>
        <v>4.6655499999999988</v>
      </c>
      <c r="H509" s="2">
        <f>'Moving Avg'!G509</f>
        <v>4.9610800000000017</v>
      </c>
      <c r="I509" s="2">
        <f>'Moving Avg'!H509</f>
        <v>5.6058900000000014</v>
      </c>
      <c r="J509" s="5" t="str">
        <f>OBV!F509</f>
        <v>BULLISH</v>
      </c>
      <c r="K509" s="5" t="str">
        <f>OBV!G509</f>
        <v>WEAK</v>
      </c>
      <c r="L509" s="5" t="str">
        <f>OBV!H509</f>
        <v>CONFIRMED BULLISH</v>
      </c>
      <c r="M509" s="7">
        <f t="shared" si="70"/>
        <v>50</v>
      </c>
      <c r="N509" s="7">
        <f t="shared" si="71"/>
        <v>0</v>
      </c>
      <c r="O509" s="7">
        <f t="shared" si="72"/>
        <v>0</v>
      </c>
      <c r="P509" s="7">
        <f t="shared" si="73"/>
        <v>67</v>
      </c>
      <c r="Q509" s="8">
        <f t="shared" si="74"/>
        <v>27.549999999999997</v>
      </c>
      <c r="R509" s="8">
        <f t="shared" si="75"/>
        <v>26.75</v>
      </c>
      <c r="S509" s="8">
        <f t="shared" si="76"/>
        <v>37.650000000000006</v>
      </c>
      <c r="T509" s="8">
        <f t="shared" si="77"/>
        <v>29.25</v>
      </c>
      <c r="U509" s="7">
        <f t="shared" si="78"/>
        <v>30.650000000000002</v>
      </c>
      <c r="V509" s="7">
        <f t="shared" si="79"/>
        <v>30.3</v>
      </c>
    </row>
    <row r="510" spans="1:22" ht="13.5" x14ac:dyDescent="0.25">
      <c r="A510" s="3">
        <f>RSI!A510</f>
        <v>42747</v>
      </c>
      <c r="B510" s="2">
        <f>RSI!B510</f>
        <v>4.476</v>
      </c>
      <c r="C510" s="2">
        <f>RSI!I510</f>
        <v>29.960126741013738</v>
      </c>
      <c r="D510" s="2">
        <f>MACD!E510</f>
        <v>0.15957711174752554</v>
      </c>
      <c r="E510" s="2">
        <f>MACD!F510</f>
        <v>0.19123900980285627</v>
      </c>
      <c r="F510" s="2">
        <f>'Moving Avg'!D510</f>
        <v>4.4808000000000003</v>
      </c>
      <c r="G510" s="2">
        <f>'Moving Avg'!F510</f>
        <v>4.640299999999999</v>
      </c>
      <c r="H510" s="2">
        <f>'Moving Avg'!G510</f>
        <v>4.9453600000000018</v>
      </c>
      <c r="I510" s="2">
        <f>'Moving Avg'!H510</f>
        <v>5.5965000000000025</v>
      </c>
      <c r="J510" s="5" t="str">
        <f>OBV!F510</f>
        <v>BULLISH</v>
      </c>
      <c r="K510" s="5" t="str">
        <f>OBV!G510</f>
        <v>WEAK</v>
      </c>
      <c r="L510" s="5" t="str">
        <f>OBV!H510</f>
        <v>CONFIRMED BULLISH</v>
      </c>
      <c r="M510" s="7">
        <f t="shared" si="70"/>
        <v>50</v>
      </c>
      <c r="N510" s="7">
        <f t="shared" si="71"/>
        <v>100</v>
      </c>
      <c r="O510" s="7">
        <f t="shared" si="72"/>
        <v>0</v>
      </c>
      <c r="P510" s="7">
        <f t="shared" si="73"/>
        <v>67</v>
      </c>
      <c r="Q510" s="8">
        <f t="shared" si="74"/>
        <v>62.55</v>
      </c>
      <c r="R510" s="8">
        <f t="shared" si="75"/>
        <v>46.75</v>
      </c>
      <c r="S510" s="8">
        <f t="shared" si="76"/>
        <v>52.650000000000006</v>
      </c>
      <c r="T510" s="8">
        <f t="shared" si="77"/>
        <v>54.25</v>
      </c>
      <c r="U510" s="7">
        <f t="shared" si="78"/>
        <v>53.983333333333327</v>
      </c>
      <c r="V510" s="7">
        <f t="shared" si="79"/>
        <v>54.05</v>
      </c>
    </row>
    <row r="511" spans="1:22" ht="13.5" x14ac:dyDescent="0.25">
      <c r="A511" s="3">
        <f>RSI!A511</f>
        <v>42748</v>
      </c>
      <c r="B511" s="2">
        <f>RSI!B511</f>
        <v>4.476</v>
      </c>
      <c r="C511" s="2">
        <f>RSI!I511</f>
        <v>29.960126741013738</v>
      </c>
      <c r="D511" s="2">
        <f>MACD!E511</f>
        <v>0.10420413123155825</v>
      </c>
      <c r="E511" s="2">
        <f>MACD!F511</f>
        <v>0.17383203408859668</v>
      </c>
      <c r="F511" s="2">
        <f>'Moving Avg'!D511</f>
        <v>4.4695999999999998</v>
      </c>
      <c r="G511" s="2">
        <f>'Moving Avg'!F511</f>
        <v>4.6150499999999992</v>
      </c>
      <c r="H511" s="2">
        <f>'Moving Avg'!G511</f>
        <v>4.9325000000000019</v>
      </c>
      <c r="I511" s="2">
        <f>'Moving Avg'!H511</f>
        <v>5.5878450000000033</v>
      </c>
      <c r="J511" s="5" t="str">
        <f>OBV!F511</f>
        <v>BULLISH</v>
      </c>
      <c r="K511" s="5" t="str">
        <f>OBV!G511</f>
        <v>NEUTRAL</v>
      </c>
      <c r="L511" s="5" t="str">
        <f>OBV!H511</f>
        <v>BULLISH DIVERGENCE</v>
      </c>
      <c r="M511" s="7">
        <f t="shared" si="70"/>
        <v>50</v>
      </c>
      <c r="N511" s="7">
        <f t="shared" si="71"/>
        <v>100</v>
      </c>
      <c r="O511" s="7">
        <f t="shared" si="72"/>
        <v>0</v>
      </c>
      <c r="P511" s="7">
        <f t="shared" si="73"/>
        <v>66.5</v>
      </c>
      <c r="Q511" s="8">
        <f t="shared" si="74"/>
        <v>62.475000000000001</v>
      </c>
      <c r="R511" s="8">
        <f t="shared" si="75"/>
        <v>46.625</v>
      </c>
      <c r="S511" s="8">
        <f t="shared" si="76"/>
        <v>52.424999999999997</v>
      </c>
      <c r="T511" s="8">
        <f t="shared" si="77"/>
        <v>54.125</v>
      </c>
      <c r="U511" s="7">
        <f t="shared" si="78"/>
        <v>53.841666666666661</v>
      </c>
      <c r="V511" s="7">
        <f t="shared" si="79"/>
        <v>53.912499999999994</v>
      </c>
    </row>
    <row r="512" spans="1:22" ht="13.5" x14ac:dyDescent="0.25">
      <c r="A512" s="3">
        <f>RSI!A512</f>
        <v>42751</v>
      </c>
      <c r="B512" s="2">
        <f>RSI!B512</f>
        <v>4.5469999999999997</v>
      </c>
      <c r="C512" s="2">
        <f>RSI!I512</f>
        <v>38.240294768019766</v>
      </c>
      <c r="D512" s="2">
        <f>MACD!E512</f>
        <v>5.4920979759143229E-2</v>
      </c>
      <c r="E512" s="2">
        <f>MACD!F512</f>
        <v>0.15004982322270599</v>
      </c>
      <c r="F512" s="2">
        <f>'Moving Avg'!D512</f>
        <v>4.4870000000000001</v>
      </c>
      <c r="G512" s="2">
        <f>'Moving Avg'!F512</f>
        <v>4.5933499999999992</v>
      </c>
      <c r="H512" s="2">
        <f>'Moving Avg'!G512</f>
        <v>4.921260000000002</v>
      </c>
      <c r="I512" s="2">
        <f>'Moving Avg'!H512</f>
        <v>5.579545000000004</v>
      </c>
      <c r="J512" s="5" t="str">
        <f>OBV!F512</f>
        <v>BULLISH</v>
      </c>
      <c r="K512" s="5" t="str">
        <f>OBV!G512</f>
        <v>WEAK</v>
      </c>
      <c r="L512" s="5" t="str">
        <f>OBV!H512</f>
        <v>CONFIRMED BULLISH</v>
      </c>
      <c r="M512" s="7">
        <f t="shared" si="70"/>
        <v>25</v>
      </c>
      <c r="N512" s="7">
        <f t="shared" si="71"/>
        <v>100</v>
      </c>
      <c r="O512" s="7">
        <f t="shared" si="72"/>
        <v>0</v>
      </c>
      <c r="P512" s="7">
        <f t="shared" si="73"/>
        <v>67</v>
      </c>
      <c r="Q512" s="8">
        <f t="shared" si="74"/>
        <v>53.8</v>
      </c>
      <c r="R512" s="8">
        <f t="shared" si="75"/>
        <v>41.75</v>
      </c>
      <c r="S512" s="8">
        <f t="shared" si="76"/>
        <v>48.900000000000006</v>
      </c>
      <c r="T512" s="8">
        <f t="shared" si="77"/>
        <v>48</v>
      </c>
      <c r="U512" s="7">
        <f t="shared" si="78"/>
        <v>48.15</v>
      </c>
      <c r="V512" s="7">
        <f t="shared" si="79"/>
        <v>48.112499999999997</v>
      </c>
    </row>
    <row r="513" spans="1:22" ht="13.5" x14ac:dyDescent="0.25">
      <c r="A513" s="3">
        <f>RSI!A513</f>
        <v>42752</v>
      </c>
      <c r="B513" s="2">
        <f>RSI!B513</f>
        <v>4.5519999999999996</v>
      </c>
      <c r="C513" s="2">
        <f>RSI!I513</f>
        <v>38.789100825873987</v>
      </c>
      <c r="D513" s="2">
        <f>MACD!E513</f>
        <v>1.3625963878942216E-2</v>
      </c>
      <c r="E513" s="2">
        <f>MACD!F513</f>
        <v>0.12276505135395324</v>
      </c>
      <c r="F513" s="2">
        <f>'Moving Avg'!D513</f>
        <v>4.5053999999999998</v>
      </c>
      <c r="G513" s="2">
        <f>'Moving Avg'!F513</f>
        <v>4.5746999999999982</v>
      </c>
      <c r="H513" s="2">
        <f>'Moving Avg'!G513</f>
        <v>4.9099200000000023</v>
      </c>
      <c r="I513" s="2">
        <f>'Moving Avg'!H513</f>
        <v>5.5712700000000037</v>
      </c>
      <c r="J513" s="5" t="str">
        <f>OBV!F513</f>
        <v>BULLISH</v>
      </c>
      <c r="K513" s="5" t="str">
        <f>OBV!G513</f>
        <v>WEAK</v>
      </c>
      <c r="L513" s="5" t="str">
        <f>OBV!H513</f>
        <v>CONFIRMED BULLISH</v>
      </c>
      <c r="M513" s="7">
        <f t="shared" si="70"/>
        <v>25</v>
      </c>
      <c r="N513" s="7">
        <f t="shared" si="71"/>
        <v>100</v>
      </c>
      <c r="O513" s="7">
        <f t="shared" si="72"/>
        <v>0</v>
      </c>
      <c r="P513" s="7">
        <f t="shared" si="73"/>
        <v>67</v>
      </c>
      <c r="Q513" s="8">
        <f t="shared" si="74"/>
        <v>53.8</v>
      </c>
      <c r="R513" s="8">
        <f t="shared" si="75"/>
        <v>41.75</v>
      </c>
      <c r="S513" s="8">
        <f t="shared" si="76"/>
        <v>48.900000000000006</v>
      </c>
      <c r="T513" s="8">
        <f t="shared" si="77"/>
        <v>48</v>
      </c>
      <c r="U513" s="7">
        <f t="shared" si="78"/>
        <v>48.15</v>
      </c>
      <c r="V513" s="7">
        <f t="shared" si="79"/>
        <v>48.112499999999997</v>
      </c>
    </row>
    <row r="514" spans="1:22" ht="13.5" x14ac:dyDescent="0.25">
      <c r="A514" s="3">
        <f>RSI!A514</f>
        <v>42753</v>
      </c>
      <c r="B514" s="2">
        <f>RSI!B514</f>
        <v>4.593</v>
      </c>
      <c r="C514" s="2">
        <f>RSI!I514</f>
        <v>43.242916969022815</v>
      </c>
      <c r="D514" s="2">
        <f>MACD!E514</f>
        <v>-2.3663589461715873E-2</v>
      </c>
      <c r="E514" s="2">
        <f>MACD!F514</f>
        <v>9.3479323190819433E-2</v>
      </c>
      <c r="F514" s="2">
        <f>'Moving Avg'!D514</f>
        <v>4.5287999999999995</v>
      </c>
      <c r="G514" s="2">
        <f>'Moving Avg'!F514</f>
        <v>4.5580999999999996</v>
      </c>
      <c r="H514" s="2">
        <f>'Moving Avg'!G514</f>
        <v>4.8994000000000009</v>
      </c>
      <c r="I514" s="2">
        <f>'Moving Avg'!H514</f>
        <v>5.5632000000000037</v>
      </c>
      <c r="J514" s="5" t="str">
        <f>OBV!F514</f>
        <v>BULLISH</v>
      </c>
      <c r="K514" s="5" t="str">
        <f>OBV!G514</f>
        <v>WEAK</v>
      </c>
      <c r="L514" s="5" t="str">
        <f>OBV!H514</f>
        <v>CONFIRMED BULLISH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100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67</v>
      </c>
      <c r="Q514" s="8">
        <f t="shared" si="74"/>
        <v>53.8</v>
      </c>
      <c r="R514" s="8">
        <f t="shared" si="75"/>
        <v>41.75</v>
      </c>
      <c r="S514" s="8">
        <f t="shared" si="76"/>
        <v>48.900000000000006</v>
      </c>
      <c r="T514" s="8">
        <f t="shared" si="77"/>
        <v>48</v>
      </c>
      <c r="U514" s="7">
        <f t="shared" si="78"/>
        <v>48.15</v>
      </c>
      <c r="V514" s="7">
        <f t="shared" si="79"/>
        <v>48.112499999999997</v>
      </c>
    </row>
    <row r="515" spans="1:22" ht="13.5" x14ac:dyDescent="0.25">
      <c r="A515" s="3">
        <f>RSI!A515</f>
        <v>42754</v>
      </c>
      <c r="B515" s="2">
        <f>RSI!B515</f>
        <v>4.593</v>
      </c>
      <c r="C515" s="2">
        <f>RSI!I515</f>
        <v>43.242916969022815</v>
      </c>
      <c r="D515" s="2">
        <f>MACD!E515</f>
        <v>-5.4050976387168603E-2</v>
      </c>
      <c r="E515" s="2">
        <f>MACD!F515</f>
        <v>6.397326327522182E-2</v>
      </c>
      <c r="F515" s="2">
        <f>'Moving Avg'!D515</f>
        <v>4.5522</v>
      </c>
      <c r="G515" s="2">
        <f>'Moving Avg'!F515</f>
        <v>4.5414999999999992</v>
      </c>
      <c r="H515" s="2">
        <f>'Moving Avg'!G515</f>
        <v>4.8888800000000012</v>
      </c>
      <c r="I515" s="2">
        <f>'Moving Avg'!H515</f>
        <v>5.5551300000000046</v>
      </c>
      <c r="J515" s="5" t="str">
        <f>OBV!F515</f>
        <v>BULLISH</v>
      </c>
      <c r="K515" s="5" t="str">
        <f>OBV!G515</f>
        <v>WEAK</v>
      </c>
      <c r="L515" s="5" t="str">
        <f>OBV!H515</f>
        <v>CONFIRMED BULLISH</v>
      </c>
      <c r="M515" s="7">
        <f t="shared" si="80"/>
        <v>25</v>
      </c>
      <c r="N515" s="7">
        <f t="shared" si="81"/>
        <v>100</v>
      </c>
      <c r="O515" s="7">
        <f t="shared" si="82"/>
        <v>0</v>
      </c>
      <c r="P515" s="7">
        <f t="shared" si="83"/>
        <v>67</v>
      </c>
      <c r="Q515" s="8">
        <f t="shared" ref="Q515:Q578" si="84">0.35*M515+N515*0.35+O515*0.15+P515*0.15</f>
        <v>53.8</v>
      </c>
      <c r="R515" s="8">
        <f t="shared" ref="R515:R578" si="85">M515*0.2+N515*0.2+O515*0.35+P515*0.25</f>
        <v>41.75</v>
      </c>
      <c r="S515" s="8">
        <f t="shared" ref="S515:S578" si="86">M515*0.15+N515*0.15+O515*0.25+P515*0.45</f>
        <v>48.900000000000006</v>
      </c>
      <c r="T515" s="8">
        <f t="shared" ref="T515:T578" si="87">0.25*SUM(M515:P515)</f>
        <v>48</v>
      </c>
      <c r="U515" s="7">
        <f t="shared" ref="U515:U578" si="88">SUM(Q515:S515)/3</f>
        <v>48.15</v>
      </c>
      <c r="V515" s="7">
        <f t="shared" ref="V515:V578" si="89">SUM(Q515:T515)/4</f>
        <v>48.112499999999997</v>
      </c>
    </row>
    <row r="516" spans="1:22" ht="13.5" x14ac:dyDescent="0.25">
      <c r="A516" s="3">
        <f>RSI!A516</f>
        <v>42755</v>
      </c>
      <c r="B516" s="2">
        <f>RSI!B516</f>
        <v>4.593</v>
      </c>
      <c r="C516" s="2">
        <f>RSI!I516</f>
        <v>43.242916969022815</v>
      </c>
      <c r="D516" s="2">
        <f>MACD!E516</f>
        <v>-5.9704331085035811E-2</v>
      </c>
      <c r="E516" s="2">
        <f>MACD!F516</f>
        <v>3.9237744403170294E-2</v>
      </c>
      <c r="F516" s="2">
        <f>'Moving Avg'!D516</f>
        <v>4.5755999999999997</v>
      </c>
      <c r="G516" s="2">
        <f>'Moving Avg'!F516</f>
        <v>4.5320499999999999</v>
      </c>
      <c r="H516" s="2">
        <f>'Moving Avg'!G516</f>
        <v>4.8783600000000007</v>
      </c>
      <c r="I516" s="2">
        <f>'Moving Avg'!H516</f>
        <v>5.5471100000000062</v>
      </c>
      <c r="J516" s="5" t="str">
        <f>OBV!F516</f>
        <v>BULLISH</v>
      </c>
      <c r="K516" s="5" t="str">
        <f>OBV!G516</f>
        <v>WEAK</v>
      </c>
      <c r="L516" s="5" t="str">
        <f>OBV!H516</f>
        <v>CONFIRMED BULLISH</v>
      </c>
      <c r="M516" s="7">
        <f t="shared" si="80"/>
        <v>25</v>
      </c>
      <c r="N516" s="7">
        <f t="shared" si="81"/>
        <v>100</v>
      </c>
      <c r="O516" s="7">
        <f t="shared" si="82"/>
        <v>0</v>
      </c>
      <c r="P516" s="7">
        <f t="shared" si="83"/>
        <v>67</v>
      </c>
      <c r="Q516" s="8">
        <f t="shared" si="84"/>
        <v>53.8</v>
      </c>
      <c r="R516" s="8">
        <f t="shared" si="85"/>
        <v>41.75</v>
      </c>
      <c r="S516" s="8">
        <f t="shared" si="86"/>
        <v>48.900000000000006</v>
      </c>
      <c r="T516" s="8">
        <f t="shared" si="87"/>
        <v>48</v>
      </c>
      <c r="U516" s="7">
        <f t="shared" si="88"/>
        <v>48.15</v>
      </c>
      <c r="V516" s="7">
        <f t="shared" si="89"/>
        <v>48.112499999999997</v>
      </c>
    </row>
    <row r="517" spans="1:22" ht="13.5" x14ac:dyDescent="0.25">
      <c r="A517" s="3">
        <f>RSI!A517</f>
        <v>42758</v>
      </c>
      <c r="B517" s="2">
        <f>RSI!B517</f>
        <v>4.593</v>
      </c>
      <c r="C517" s="2">
        <f>RSI!I517</f>
        <v>43.242916969022815</v>
      </c>
      <c r="D517" s="2">
        <f>MACD!E517</f>
        <v>-7.5225286120857326E-2</v>
      </c>
      <c r="E517" s="2">
        <f>MACD!F517</f>
        <v>1.6345138298364773E-2</v>
      </c>
      <c r="F517" s="2">
        <f>'Moving Avg'!D517</f>
        <v>4.5847999999999995</v>
      </c>
      <c r="G517" s="2">
        <f>'Moving Avg'!F517</f>
        <v>4.5223500000000003</v>
      </c>
      <c r="H517" s="2">
        <f>'Moving Avg'!G517</f>
        <v>4.8678400000000002</v>
      </c>
      <c r="I517" s="2">
        <f>'Moving Avg'!H517</f>
        <v>5.5390650000000061</v>
      </c>
      <c r="J517" s="5" t="str">
        <f>OBV!F517</f>
        <v>BULLISH</v>
      </c>
      <c r="K517" s="5" t="str">
        <f>OBV!G517</f>
        <v>WEAK</v>
      </c>
      <c r="L517" s="5" t="str">
        <f>OBV!H517</f>
        <v>CONFIRMED BULLISH</v>
      </c>
      <c r="M517" s="7">
        <f t="shared" si="80"/>
        <v>25</v>
      </c>
      <c r="N517" s="7">
        <f t="shared" si="81"/>
        <v>100</v>
      </c>
      <c r="O517" s="7">
        <f t="shared" si="82"/>
        <v>0</v>
      </c>
      <c r="P517" s="7">
        <f t="shared" si="83"/>
        <v>67</v>
      </c>
      <c r="Q517" s="8">
        <f t="shared" si="84"/>
        <v>53.8</v>
      </c>
      <c r="R517" s="8">
        <f t="shared" si="85"/>
        <v>41.75</v>
      </c>
      <c r="S517" s="8">
        <f t="shared" si="86"/>
        <v>48.900000000000006</v>
      </c>
      <c r="T517" s="8">
        <f t="shared" si="87"/>
        <v>48</v>
      </c>
      <c r="U517" s="7">
        <f t="shared" si="88"/>
        <v>48.15</v>
      </c>
      <c r="V517" s="7">
        <f t="shared" si="89"/>
        <v>48.112499999999997</v>
      </c>
    </row>
    <row r="518" spans="1:22" ht="13.5" x14ac:dyDescent="0.25">
      <c r="A518" s="3">
        <f>RSI!A518</f>
        <v>42759</v>
      </c>
      <c r="B518" s="2">
        <f>RSI!B518</f>
        <v>4.593</v>
      </c>
      <c r="C518" s="2">
        <f>RSI!I518</f>
        <v>43.242916969022815</v>
      </c>
      <c r="D518" s="2">
        <f>MACD!E518</f>
        <v>-8.8043979825607188E-2</v>
      </c>
      <c r="E518" s="2">
        <f>MACD!F518</f>
        <v>-4.5326853264296193E-3</v>
      </c>
      <c r="F518" s="2">
        <f>'Moving Avg'!D518</f>
        <v>4.593</v>
      </c>
      <c r="G518" s="2">
        <f>'Moving Avg'!F518</f>
        <v>4.5121500000000001</v>
      </c>
      <c r="H518" s="2">
        <f>'Moving Avg'!G518</f>
        <v>4.8573199999999996</v>
      </c>
      <c r="I518" s="2">
        <f>'Moving Avg'!H518</f>
        <v>5.5310450000000069</v>
      </c>
      <c r="J518" s="5" t="str">
        <f>OBV!F518</f>
        <v>BULLISH</v>
      </c>
      <c r="K518" s="5" t="str">
        <f>OBV!G518</f>
        <v>WEAK</v>
      </c>
      <c r="L518" s="5" t="str">
        <f>OBV!H518</f>
        <v>CONFIRMED BULLISH</v>
      </c>
      <c r="M518" s="7">
        <f t="shared" si="80"/>
        <v>25</v>
      </c>
      <c r="N518" s="7">
        <f t="shared" si="81"/>
        <v>100</v>
      </c>
      <c r="O518" s="7">
        <f t="shared" si="82"/>
        <v>0</v>
      </c>
      <c r="P518" s="7">
        <f t="shared" si="83"/>
        <v>67</v>
      </c>
      <c r="Q518" s="8">
        <f t="shared" si="84"/>
        <v>53.8</v>
      </c>
      <c r="R518" s="8">
        <f t="shared" si="85"/>
        <v>41.75</v>
      </c>
      <c r="S518" s="8">
        <f t="shared" si="86"/>
        <v>48.900000000000006</v>
      </c>
      <c r="T518" s="8">
        <f t="shared" si="87"/>
        <v>48</v>
      </c>
      <c r="U518" s="7">
        <f t="shared" si="88"/>
        <v>48.15</v>
      </c>
      <c r="V518" s="7">
        <f t="shared" si="89"/>
        <v>48.112499999999997</v>
      </c>
    </row>
    <row r="519" spans="1:22" ht="13.5" x14ac:dyDescent="0.25">
      <c r="A519" s="3">
        <f>RSI!A519</f>
        <v>42760</v>
      </c>
      <c r="B519" s="2">
        <f>RSI!B519</f>
        <v>4.593</v>
      </c>
      <c r="C519" s="2">
        <f>RSI!I519</f>
        <v>43.242916969022815</v>
      </c>
      <c r="D519" s="2">
        <f>MACD!E519</f>
        <v>-9.61378967757609E-2</v>
      </c>
      <c r="E519" s="2">
        <f>MACD!F519</f>
        <v>-2.2853727616295876E-2</v>
      </c>
      <c r="F519" s="2">
        <f>'Moving Avg'!D519</f>
        <v>4.593</v>
      </c>
      <c r="G519" s="2">
        <f>'Moving Avg'!F519</f>
        <v>4.5024500000000014</v>
      </c>
      <c r="H519" s="2">
        <f>'Moving Avg'!G519</f>
        <v>4.8467999999999991</v>
      </c>
      <c r="I519" s="2">
        <f>'Moving Avg'!H519</f>
        <v>5.5229750000000077</v>
      </c>
      <c r="J519" s="5" t="str">
        <f>OBV!F519</f>
        <v>NEUTRAL</v>
      </c>
      <c r="K519" s="5" t="str">
        <f>OBV!G519</f>
        <v>NEUTRAL</v>
      </c>
      <c r="L519" s="5" t="str">
        <f>OBV!H519</f>
        <v>NEUTRAL</v>
      </c>
      <c r="M519" s="7">
        <f t="shared" si="80"/>
        <v>25</v>
      </c>
      <c r="N519" s="7">
        <f t="shared" si="81"/>
        <v>100</v>
      </c>
      <c r="O519" s="7">
        <f t="shared" si="82"/>
        <v>0</v>
      </c>
      <c r="P519" s="7">
        <f t="shared" si="83"/>
        <v>33</v>
      </c>
      <c r="Q519" s="8">
        <f t="shared" si="84"/>
        <v>48.7</v>
      </c>
      <c r="R519" s="8">
        <f t="shared" si="85"/>
        <v>33.25</v>
      </c>
      <c r="S519" s="8">
        <f t="shared" si="86"/>
        <v>33.6</v>
      </c>
      <c r="T519" s="8">
        <f t="shared" si="87"/>
        <v>39.5</v>
      </c>
      <c r="U519" s="7">
        <f t="shared" si="88"/>
        <v>38.516666666666673</v>
      </c>
      <c r="V519" s="7">
        <f t="shared" si="89"/>
        <v>38.762500000000003</v>
      </c>
    </row>
    <row r="520" spans="1:22" ht="13.5" x14ac:dyDescent="0.25">
      <c r="A520" s="3">
        <f>RSI!A520</f>
        <v>42761</v>
      </c>
      <c r="B520" s="2">
        <f>RSI!B520</f>
        <v>4.593</v>
      </c>
      <c r="C520" s="2">
        <f>RSI!I520</f>
        <v>43.242916969022822</v>
      </c>
      <c r="D520" s="2">
        <f>MACD!E520</f>
        <v>-0.10271702946575889</v>
      </c>
      <c r="E520" s="2">
        <f>MACD!F520</f>
        <v>-3.8826387986188482E-2</v>
      </c>
      <c r="F520" s="2">
        <f>'Moving Avg'!D520</f>
        <v>4.593</v>
      </c>
      <c r="G520" s="2">
        <f>'Moving Avg'!F520</f>
        <v>4.5060000000000011</v>
      </c>
      <c r="H520" s="2">
        <f>'Moving Avg'!G520</f>
        <v>4.8362799999999986</v>
      </c>
      <c r="I520" s="2">
        <f>'Moving Avg'!H520</f>
        <v>5.5149050000000095</v>
      </c>
      <c r="J520" s="5" t="str">
        <f>OBV!F520</f>
        <v>NEUTRAL</v>
      </c>
      <c r="K520" s="5" t="str">
        <f>OBV!G520</f>
        <v>NEUTRAL</v>
      </c>
      <c r="L520" s="5" t="str">
        <f>OBV!H520</f>
        <v>NEUTRAL</v>
      </c>
      <c r="M520" s="7">
        <f t="shared" si="80"/>
        <v>25</v>
      </c>
      <c r="N520" s="7">
        <f t="shared" si="81"/>
        <v>100</v>
      </c>
      <c r="O520" s="7">
        <f t="shared" si="82"/>
        <v>0</v>
      </c>
      <c r="P520" s="7">
        <f t="shared" si="83"/>
        <v>33</v>
      </c>
      <c r="Q520" s="8">
        <f t="shared" si="84"/>
        <v>48.7</v>
      </c>
      <c r="R520" s="8">
        <f t="shared" si="85"/>
        <v>33.25</v>
      </c>
      <c r="S520" s="8">
        <f t="shared" si="86"/>
        <v>33.6</v>
      </c>
      <c r="T520" s="8">
        <f t="shared" si="87"/>
        <v>39.5</v>
      </c>
      <c r="U520" s="7">
        <f t="shared" si="88"/>
        <v>38.516666666666673</v>
      </c>
      <c r="V520" s="7">
        <f t="shared" si="89"/>
        <v>38.762500000000003</v>
      </c>
    </row>
    <row r="521" spans="1:22" ht="13.5" x14ac:dyDescent="0.25">
      <c r="A521" s="3">
        <f>RSI!A521</f>
        <v>42762</v>
      </c>
      <c r="B521" s="2">
        <f>RSI!B521</f>
        <v>4.46</v>
      </c>
      <c r="C521" s="2">
        <f>RSI!I521</f>
        <v>30.964787721335654</v>
      </c>
      <c r="D521" s="2">
        <f>MACD!E521</f>
        <v>-9.8182537647771184E-2</v>
      </c>
      <c r="E521" s="2">
        <f>MACD!F521</f>
        <v>-5.0697617918505022E-2</v>
      </c>
      <c r="F521" s="2">
        <f>'Moving Avg'!D521</f>
        <v>4.5663999999999998</v>
      </c>
      <c r="G521" s="2">
        <f>'Moving Avg'!F521</f>
        <v>4.5095500000000008</v>
      </c>
      <c r="H521" s="2">
        <f>'Moving Avg'!G521</f>
        <v>4.8230999999999984</v>
      </c>
      <c r="I521" s="2">
        <f>'Moving Avg'!H521</f>
        <v>5.5060900000000093</v>
      </c>
      <c r="J521" s="5" t="str">
        <f>OBV!F521</f>
        <v>BEARISH</v>
      </c>
      <c r="K521" s="5" t="str">
        <f>OBV!G521</f>
        <v>STRONG</v>
      </c>
      <c r="L521" s="5" t="str">
        <f>OBV!H521</f>
        <v>CONFIRMED BEARISH</v>
      </c>
      <c r="M521" s="7">
        <f t="shared" si="80"/>
        <v>25</v>
      </c>
      <c r="N521" s="7">
        <f t="shared" si="81"/>
        <v>100</v>
      </c>
      <c r="O521" s="7">
        <f t="shared" si="82"/>
        <v>0</v>
      </c>
      <c r="P521" s="7">
        <f t="shared" si="83"/>
        <v>33</v>
      </c>
      <c r="Q521" s="8">
        <f t="shared" si="84"/>
        <v>48.7</v>
      </c>
      <c r="R521" s="8">
        <f t="shared" si="85"/>
        <v>33.25</v>
      </c>
      <c r="S521" s="8">
        <f t="shared" si="86"/>
        <v>33.6</v>
      </c>
      <c r="T521" s="8">
        <f t="shared" si="87"/>
        <v>39.5</v>
      </c>
      <c r="U521" s="7">
        <f t="shared" si="88"/>
        <v>38.516666666666673</v>
      </c>
      <c r="V521" s="7">
        <f t="shared" si="89"/>
        <v>38.762500000000003</v>
      </c>
    </row>
    <row r="522" spans="1:22" ht="13.5" x14ac:dyDescent="0.25">
      <c r="A522" s="3">
        <f>RSI!A522</f>
        <v>42765</v>
      </c>
      <c r="B522" s="2">
        <f>RSI!B522</f>
        <v>4.46</v>
      </c>
      <c r="C522" s="2">
        <f>RSI!I522</f>
        <v>30.964787721335654</v>
      </c>
      <c r="D522" s="2">
        <f>MACD!E522</f>
        <v>-8.240557069467247E-2</v>
      </c>
      <c r="E522" s="2">
        <f>MACD!F522</f>
        <v>-5.7039208473738515E-2</v>
      </c>
      <c r="F522" s="2">
        <f>'Moving Avg'!D522</f>
        <v>4.5398000000000005</v>
      </c>
      <c r="G522" s="2">
        <f>'Moving Avg'!F522</f>
        <v>4.5126000000000008</v>
      </c>
      <c r="H522" s="2">
        <f>'Moving Avg'!G522</f>
        <v>4.8101199999999986</v>
      </c>
      <c r="I522" s="2">
        <f>'Moving Avg'!H522</f>
        <v>5.4972500000000091</v>
      </c>
      <c r="J522" s="5" t="str">
        <f>OBV!F522</f>
        <v>BEARISH</v>
      </c>
      <c r="K522" s="5" t="str">
        <f>OBV!G522</f>
        <v>STRONG</v>
      </c>
      <c r="L522" s="5" t="str">
        <f>OBV!H522</f>
        <v>CONFIRMED BEARISH</v>
      </c>
      <c r="M522" s="7">
        <f t="shared" si="80"/>
        <v>25</v>
      </c>
      <c r="N522" s="7">
        <f t="shared" si="81"/>
        <v>100</v>
      </c>
      <c r="O522" s="7">
        <f t="shared" si="82"/>
        <v>0</v>
      </c>
      <c r="P522" s="7">
        <f t="shared" si="83"/>
        <v>33</v>
      </c>
      <c r="Q522" s="8">
        <f t="shared" si="84"/>
        <v>48.7</v>
      </c>
      <c r="R522" s="8">
        <f t="shared" si="85"/>
        <v>33.25</v>
      </c>
      <c r="S522" s="8">
        <f t="shared" si="86"/>
        <v>33.6</v>
      </c>
      <c r="T522" s="8">
        <f t="shared" si="87"/>
        <v>39.5</v>
      </c>
      <c r="U522" s="7">
        <f t="shared" si="88"/>
        <v>38.516666666666673</v>
      </c>
      <c r="V522" s="7">
        <f t="shared" si="89"/>
        <v>38.762500000000003</v>
      </c>
    </row>
    <row r="523" spans="1:22" ht="13.5" x14ac:dyDescent="0.25">
      <c r="A523" s="3">
        <f>RSI!A523</f>
        <v>42766</v>
      </c>
      <c r="B523" s="2">
        <f>RSI!B523</f>
        <v>4.46</v>
      </c>
      <c r="C523" s="2">
        <f>RSI!I523</f>
        <v>30.964787721335654</v>
      </c>
      <c r="D523" s="2">
        <f>MACD!E523</f>
        <v>-6.7344920566806188E-2</v>
      </c>
      <c r="E523" s="2">
        <f>MACD!F523</f>
        <v>-5.9100350892352056E-2</v>
      </c>
      <c r="F523" s="2">
        <f>'Moving Avg'!D523</f>
        <v>4.5132000000000003</v>
      </c>
      <c r="G523" s="2">
        <f>'Moving Avg'!F523</f>
        <v>4.5156499999999999</v>
      </c>
      <c r="H523" s="2">
        <f>'Moving Avg'!G523</f>
        <v>4.7971399999999988</v>
      </c>
      <c r="I523" s="2">
        <f>'Moving Avg'!H523</f>
        <v>5.4884350000000097</v>
      </c>
      <c r="J523" s="5" t="str">
        <f>OBV!F523</f>
        <v>BEARISH</v>
      </c>
      <c r="K523" s="5" t="str">
        <f>OBV!G523</f>
        <v>STRONG</v>
      </c>
      <c r="L523" s="5" t="str">
        <f>OBV!H523</f>
        <v>CONFIRMED BEARISH</v>
      </c>
      <c r="M523" s="7">
        <f t="shared" si="80"/>
        <v>25</v>
      </c>
      <c r="N523" s="7">
        <f t="shared" si="81"/>
        <v>45</v>
      </c>
      <c r="O523" s="7">
        <f t="shared" si="82"/>
        <v>0</v>
      </c>
      <c r="P523" s="7">
        <f t="shared" si="83"/>
        <v>33</v>
      </c>
      <c r="Q523" s="8">
        <f t="shared" si="84"/>
        <v>29.45</v>
      </c>
      <c r="R523" s="8">
        <f t="shared" si="85"/>
        <v>22.25</v>
      </c>
      <c r="S523" s="8">
        <f t="shared" si="86"/>
        <v>25.35</v>
      </c>
      <c r="T523" s="8">
        <f t="shared" si="87"/>
        <v>25.75</v>
      </c>
      <c r="U523" s="7">
        <f t="shared" si="88"/>
        <v>25.683333333333337</v>
      </c>
      <c r="V523" s="7">
        <f t="shared" si="89"/>
        <v>25.700000000000003</v>
      </c>
    </row>
    <row r="524" spans="1:22" ht="13.5" x14ac:dyDescent="0.25">
      <c r="A524" s="3">
        <f>RSI!A524</f>
        <v>42767</v>
      </c>
      <c r="B524" s="2">
        <f>RSI!B524</f>
        <v>4.4960000000000004</v>
      </c>
      <c r="C524" s="2">
        <f>RSI!I524</f>
        <v>37.011043844402188</v>
      </c>
      <c r="D524" s="2">
        <f>MACD!E524</f>
        <v>-5.0088343736520713E-2</v>
      </c>
      <c r="E524" s="2">
        <f>MACD!F524</f>
        <v>-5.7297949461185792E-2</v>
      </c>
      <c r="F524" s="2">
        <f>'Moving Avg'!D524</f>
        <v>4.4938000000000002</v>
      </c>
      <c r="G524" s="2">
        <f>'Moving Avg'!F524</f>
        <v>4.5205000000000002</v>
      </c>
      <c r="H524" s="2">
        <f>'Moving Avg'!G524</f>
        <v>4.7848799999999985</v>
      </c>
      <c r="I524" s="2">
        <f>'Moving Avg'!H524</f>
        <v>5.4798800000000112</v>
      </c>
      <c r="J524" s="5" t="str">
        <f>OBV!F524</f>
        <v>BULLISH</v>
      </c>
      <c r="K524" s="5" t="str">
        <f>OBV!G524</f>
        <v>NEUTRAL</v>
      </c>
      <c r="L524" s="5" t="str">
        <f>OBV!H524</f>
        <v>BULLISH DIVERGENCE</v>
      </c>
      <c r="M524" s="7">
        <f t="shared" si="80"/>
        <v>25</v>
      </c>
      <c r="N524" s="7">
        <f t="shared" si="81"/>
        <v>0</v>
      </c>
      <c r="O524" s="7">
        <f t="shared" si="82"/>
        <v>0</v>
      </c>
      <c r="P524" s="7">
        <f t="shared" si="83"/>
        <v>66.5</v>
      </c>
      <c r="Q524" s="8">
        <f t="shared" si="84"/>
        <v>18.725000000000001</v>
      </c>
      <c r="R524" s="8">
        <f t="shared" si="85"/>
        <v>21.625</v>
      </c>
      <c r="S524" s="8">
        <f t="shared" si="86"/>
        <v>33.674999999999997</v>
      </c>
      <c r="T524" s="8">
        <f t="shared" si="87"/>
        <v>22.875</v>
      </c>
      <c r="U524" s="7">
        <f t="shared" si="88"/>
        <v>24.675000000000001</v>
      </c>
      <c r="V524" s="7">
        <f t="shared" si="89"/>
        <v>24.225000000000001</v>
      </c>
    </row>
    <row r="525" spans="1:22" ht="13.5" x14ac:dyDescent="0.25">
      <c r="A525" s="3">
        <f>RSI!A525</f>
        <v>42768</v>
      </c>
      <c r="B525" s="2">
        <f>RSI!B525</f>
        <v>4.4960000000000004</v>
      </c>
      <c r="C525" s="2">
        <f>RSI!I525</f>
        <v>37.011043844402188</v>
      </c>
      <c r="D525" s="2">
        <f>MACD!E525</f>
        <v>-3.4892013242861175E-2</v>
      </c>
      <c r="E525" s="2">
        <f>MACD!F525</f>
        <v>-5.2816762217520866E-2</v>
      </c>
      <c r="F525" s="2">
        <f>'Moving Avg'!D525</f>
        <v>4.4744000000000002</v>
      </c>
      <c r="G525" s="2">
        <f>'Moving Avg'!F525</f>
        <v>4.5251000000000001</v>
      </c>
      <c r="H525" s="2">
        <f>'Moving Avg'!G525</f>
        <v>4.7727199999999996</v>
      </c>
      <c r="I525" s="2">
        <f>'Moving Avg'!H525</f>
        <v>5.4713250000000109</v>
      </c>
      <c r="J525" s="5" t="str">
        <f>OBV!F525</f>
        <v>BULLISH</v>
      </c>
      <c r="K525" s="5" t="str">
        <f>OBV!G525</f>
        <v>NEUTRAL</v>
      </c>
      <c r="L525" s="5" t="str">
        <f>OBV!H525</f>
        <v>BULLISH DIVERGENCE</v>
      </c>
      <c r="M525" s="7">
        <f t="shared" si="80"/>
        <v>25</v>
      </c>
      <c r="N525" s="7">
        <f t="shared" si="81"/>
        <v>0</v>
      </c>
      <c r="O525" s="7">
        <f t="shared" si="82"/>
        <v>0</v>
      </c>
      <c r="P525" s="7">
        <f t="shared" si="83"/>
        <v>66.5</v>
      </c>
      <c r="Q525" s="8">
        <f t="shared" si="84"/>
        <v>18.725000000000001</v>
      </c>
      <c r="R525" s="8">
        <f t="shared" si="85"/>
        <v>21.625</v>
      </c>
      <c r="S525" s="8">
        <f t="shared" si="86"/>
        <v>33.674999999999997</v>
      </c>
      <c r="T525" s="8">
        <f t="shared" si="87"/>
        <v>22.875</v>
      </c>
      <c r="U525" s="7">
        <f t="shared" si="88"/>
        <v>24.675000000000001</v>
      </c>
      <c r="V525" s="7">
        <f t="shared" si="89"/>
        <v>24.225000000000001</v>
      </c>
    </row>
    <row r="526" spans="1:22" ht="13.5" x14ac:dyDescent="0.25">
      <c r="A526" s="3">
        <f>RSI!A526</f>
        <v>42769</v>
      </c>
      <c r="B526" s="2">
        <f>RSI!B526</f>
        <v>4.4960000000000004</v>
      </c>
      <c r="C526" s="2">
        <f>RSI!I526</f>
        <v>37.011043844402188</v>
      </c>
      <c r="D526" s="2">
        <f>MACD!E526</f>
        <v>-2.1483013417425312E-2</v>
      </c>
      <c r="E526" s="2">
        <f>MACD!F526</f>
        <v>-4.655001245750176E-2</v>
      </c>
      <c r="F526" s="2">
        <f>'Moving Avg'!D526</f>
        <v>4.4816000000000003</v>
      </c>
      <c r="G526" s="2">
        <f>'Moving Avg'!F526</f>
        <v>4.523299999999999</v>
      </c>
      <c r="H526" s="2">
        <f>'Moving Avg'!G526</f>
        <v>4.760559999999999</v>
      </c>
      <c r="I526" s="2">
        <f>'Moving Avg'!H526</f>
        <v>5.4627700000000106</v>
      </c>
      <c r="J526" s="5" t="str">
        <f>OBV!F526</f>
        <v>BULLISH</v>
      </c>
      <c r="K526" s="5" t="str">
        <f>OBV!G526</f>
        <v>WEAK</v>
      </c>
      <c r="L526" s="5" t="str">
        <f>OBV!H526</f>
        <v>CONFIRMED BULLISH</v>
      </c>
      <c r="M526" s="7">
        <f t="shared" si="80"/>
        <v>25</v>
      </c>
      <c r="N526" s="7">
        <f t="shared" si="81"/>
        <v>0</v>
      </c>
      <c r="O526" s="7">
        <f t="shared" si="82"/>
        <v>0</v>
      </c>
      <c r="P526" s="7">
        <f t="shared" si="83"/>
        <v>67</v>
      </c>
      <c r="Q526" s="8">
        <f t="shared" si="84"/>
        <v>18.799999999999997</v>
      </c>
      <c r="R526" s="8">
        <f t="shared" si="85"/>
        <v>21.75</v>
      </c>
      <c r="S526" s="8">
        <f t="shared" si="86"/>
        <v>33.900000000000006</v>
      </c>
      <c r="T526" s="8">
        <f t="shared" si="87"/>
        <v>23</v>
      </c>
      <c r="U526" s="7">
        <f t="shared" si="88"/>
        <v>24.816666666666666</v>
      </c>
      <c r="V526" s="7">
        <f t="shared" si="89"/>
        <v>24.362500000000001</v>
      </c>
    </row>
    <row r="527" spans="1:22" ht="13.5" x14ac:dyDescent="0.25">
      <c r="A527" s="3">
        <f>RSI!A527</f>
        <v>42772</v>
      </c>
      <c r="B527" s="2">
        <f>RSI!B527</f>
        <v>4.4450000000000003</v>
      </c>
      <c r="C527" s="2">
        <f>RSI!I527</f>
        <v>32.045125463111148</v>
      </c>
      <c r="D527" s="2">
        <f>MACD!E527</f>
        <v>-5.8493752246482345E-3</v>
      </c>
      <c r="E527" s="2">
        <f>MACD!F527</f>
        <v>-3.8409885010931052E-2</v>
      </c>
      <c r="F527" s="2">
        <f>'Moving Avg'!D527</f>
        <v>4.4786000000000001</v>
      </c>
      <c r="G527" s="2">
        <f>'Moving Avg'!F527</f>
        <v>4.5225499999999998</v>
      </c>
      <c r="H527" s="2">
        <f>'Moving Avg'!G527</f>
        <v>4.7472799999999991</v>
      </c>
      <c r="I527" s="2">
        <f>'Moving Avg'!H527</f>
        <v>5.453960000000011</v>
      </c>
      <c r="J527" s="5" t="str">
        <f>OBV!F527</f>
        <v>BULLISH</v>
      </c>
      <c r="K527" s="5" t="str">
        <f>OBV!G527</f>
        <v>NEUTRAL</v>
      </c>
      <c r="L527" s="5" t="str">
        <f>OBV!H527</f>
        <v>BULLISH DIVERGENCE</v>
      </c>
      <c r="M527" s="7">
        <f t="shared" si="80"/>
        <v>25</v>
      </c>
      <c r="N527" s="7">
        <f t="shared" si="81"/>
        <v>0</v>
      </c>
      <c r="O527" s="7">
        <f t="shared" si="82"/>
        <v>0</v>
      </c>
      <c r="P527" s="7">
        <f t="shared" si="83"/>
        <v>66.5</v>
      </c>
      <c r="Q527" s="8">
        <f t="shared" si="84"/>
        <v>18.725000000000001</v>
      </c>
      <c r="R527" s="8">
        <f t="shared" si="85"/>
        <v>21.625</v>
      </c>
      <c r="S527" s="8">
        <f t="shared" si="86"/>
        <v>33.674999999999997</v>
      </c>
      <c r="T527" s="8">
        <f t="shared" si="87"/>
        <v>22.875</v>
      </c>
      <c r="U527" s="7">
        <f t="shared" si="88"/>
        <v>24.675000000000001</v>
      </c>
      <c r="V527" s="7">
        <f t="shared" si="89"/>
        <v>24.225000000000001</v>
      </c>
    </row>
    <row r="528" spans="1:22" ht="13.5" x14ac:dyDescent="0.25">
      <c r="A528" s="3">
        <f>RSI!A528</f>
        <v>42773</v>
      </c>
      <c r="B528" s="2">
        <f>RSI!B528</f>
        <v>4.4450000000000003</v>
      </c>
      <c r="C528" s="2">
        <f>RSI!I528</f>
        <v>32.045125463111148</v>
      </c>
      <c r="D528" s="2">
        <f>MACD!E528</f>
        <v>8.152470940343548E-3</v>
      </c>
      <c r="E528" s="2">
        <f>MACD!F528</f>
        <v>-2.9097413820676134E-2</v>
      </c>
      <c r="F528" s="2">
        <f>'Moving Avg'!D528</f>
        <v>4.4756</v>
      </c>
      <c r="G528" s="2">
        <f>'Moving Avg'!F528</f>
        <v>4.5217999999999989</v>
      </c>
      <c r="H528" s="2">
        <f>'Moving Avg'!G528</f>
        <v>4.7324599999999997</v>
      </c>
      <c r="I528" s="2">
        <f>'Moving Avg'!H528</f>
        <v>5.4451500000000115</v>
      </c>
      <c r="J528" s="5" t="str">
        <f>OBV!F528</f>
        <v>BULLISH</v>
      </c>
      <c r="K528" s="5" t="str">
        <f>OBV!G528</f>
        <v>NEUTRAL</v>
      </c>
      <c r="L528" s="5" t="str">
        <f>OBV!H528</f>
        <v>BULLISH DIVERGENCE</v>
      </c>
      <c r="M528" s="7">
        <f t="shared" si="80"/>
        <v>25</v>
      </c>
      <c r="N528" s="7">
        <f t="shared" si="81"/>
        <v>0</v>
      </c>
      <c r="O528" s="7">
        <f t="shared" si="82"/>
        <v>0</v>
      </c>
      <c r="P528" s="7">
        <f t="shared" si="83"/>
        <v>66.5</v>
      </c>
      <c r="Q528" s="8">
        <f t="shared" si="84"/>
        <v>18.725000000000001</v>
      </c>
      <c r="R528" s="8">
        <f t="shared" si="85"/>
        <v>21.625</v>
      </c>
      <c r="S528" s="8">
        <f t="shared" si="86"/>
        <v>33.674999999999997</v>
      </c>
      <c r="T528" s="8">
        <f t="shared" si="87"/>
        <v>22.875</v>
      </c>
      <c r="U528" s="7">
        <f t="shared" si="88"/>
        <v>24.675000000000001</v>
      </c>
      <c r="V528" s="7">
        <f t="shared" si="89"/>
        <v>24.225000000000001</v>
      </c>
    </row>
    <row r="529" spans="1:22" ht="13.5" x14ac:dyDescent="0.25">
      <c r="A529" s="3">
        <f>RSI!A529</f>
        <v>42774</v>
      </c>
      <c r="B529" s="2">
        <f>RSI!B529</f>
        <v>4.4450000000000003</v>
      </c>
      <c r="C529" s="2">
        <f>RSI!I529</f>
        <v>32.045125463111148</v>
      </c>
      <c r="D529" s="2">
        <f>MACD!E529</f>
        <v>2.0716282369435568E-2</v>
      </c>
      <c r="E529" s="2">
        <f>MACD!F529</f>
        <v>-1.9134674582653794E-2</v>
      </c>
      <c r="F529" s="2">
        <f>'Moving Avg'!D529</f>
        <v>4.4654000000000007</v>
      </c>
      <c r="G529" s="2">
        <f>'Moving Avg'!F529</f>
        <v>4.5202499999999999</v>
      </c>
      <c r="H529" s="2">
        <f>'Moving Avg'!G529</f>
        <v>4.7176399999999994</v>
      </c>
      <c r="I529" s="2">
        <f>'Moving Avg'!H529</f>
        <v>5.4363650000000101</v>
      </c>
      <c r="J529" s="5" t="str">
        <f>OBV!F529</f>
        <v>BEARISH</v>
      </c>
      <c r="K529" s="5" t="str">
        <f>OBV!G529</f>
        <v>STRONG</v>
      </c>
      <c r="L529" s="5" t="str">
        <f>OBV!H529</f>
        <v>CONFIRMED BEARISH</v>
      </c>
      <c r="M529" s="7">
        <f t="shared" si="80"/>
        <v>25</v>
      </c>
      <c r="N529" s="7">
        <f t="shared" si="81"/>
        <v>0</v>
      </c>
      <c r="O529" s="7">
        <f t="shared" si="82"/>
        <v>0</v>
      </c>
      <c r="P529" s="7">
        <f t="shared" si="83"/>
        <v>33</v>
      </c>
      <c r="Q529" s="8">
        <f t="shared" si="84"/>
        <v>13.7</v>
      </c>
      <c r="R529" s="8">
        <f t="shared" si="85"/>
        <v>13.25</v>
      </c>
      <c r="S529" s="8">
        <f t="shared" si="86"/>
        <v>18.600000000000001</v>
      </c>
      <c r="T529" s="8">
        <f t="shared" si="87"/>
        <v>14.5</v>
      </c>
      <c r="U529" s="7">
        <f t="shared" si="88"/>
        <v>15.183333333333332</v>
      </c>
      <c r="V529" s="7">
        <f t="shared" si="89"/>
        <v>15.012499999999999</v>
      </c>
    </row>
    <row r="530" spans="1:22" ht="13.5" x14ac:dyDescent="0.25">
      <c r="A530" s="3">
        <f>RSI!A530</f>
        <v>42775</v>
      </c>
      <c r="B530" s="2">
        <f>RSI!B530</f>
        <v>4.4909999999999997</v>
      </c>
      <c r="C530" s="2">
        <f>RSI!I530</f>
        <v>40.967868995911928</v>
      </c>
      <c r="D530" s="2">
        <f>MACD!E530</f>
        <v>2.8602843661523103E-2</v>
      </c>
      <c r="E530" s="2">
        <f>MACD!F530</f>
        <v>-9.587170933818414E-3</v>
      </c>
      <c r="F530" s="2">
        <f>'Moving Avg'!D530</f>
        <v>4.4644000000000004</v>
      </c>
      <c r="G530" s="2">
        <f>'Moving Avg'!F530</f>
        <v>4.520999999999999</v>
      </c>
      <c r="H530" s="2">
        <f>'Moving Avg'!G530</f>
        <v>4.7011999999999992</v>
      </c>
      <c r="I530" s="2">
        <f>'Moving Avg'!H530</f>
        <v>5.4278100000000089</v>
      </c>
      <c r="J530" s="5" t="str">
        <f>OBV!F530</f>
        <v>BULLISH</v>
      </c>
      <c r="K530" s="5" t="str">
        <f>OBV!G530</f>
        <v>NEUTRAL</v>
      </c>
      <c r="L530" s="5" t="str">
        <f>OBV!H530</f>
        <v>BULLISH DIVERGENCE</v>
      </c>
      <c r="M530" s="7">
        <f t="shared" si="80"/>
        <v>25</v>
      </c>
      <c r="N530" s="7">
        <f t="shared" si="81"/>
        <v>0</v>
      </c>
      <c r="O530" s="7">
        <f t="shared" si="82"/>
        <v>0</v>
      </c>
      <c r="P530" s="7">
        <f t="shared" si="83"/>
        <v>66.5</v>
      </c>
      <c r="Q530" s="8">
        <f t="shared" si="84"/>
        <v>18.725000000000001</v>
      </c>
      <c r="R530" s="8">
        <f t="shared" si="85"/>
        <v>21.625</v>
      </c>
      <c r="S530" s="8">
        <f t="shared" si="86"/>
        <v>33.674999999999997</v>
      </c>
      <c r="T530" s="8">
        <f t="shared" si="87"/>
        <v>22.875</v>
      </c>
      <c r="U530" s="7">
        <f t="shared" si="88"/>
        <v>24.675000000000001</v>
      </c>
      <c r="V530" s="7">
        <f t="shared" si="89"/>
        <v>24.225000000000001</v>
      </c>
    </row>
    <row r="531" spans="1:22" ht="13.5" x14ac:dyDescent="0.25">
      <c r="A531" s="3">
        <f>RSI!A531</f>
        <v>42776</v>
      </c>
      <c r="B531" s="2">
        <f>RSI!B531</f>
        <v>4.4909999999999997</v>
      </c>
      <c r="C531" s="2">
        <f>RSI!I531</f>
        <v>40.967868995911928</v>
      </c>
      <c r="D531" s="2">
        <f>MACD!E531</f>
        <v>1.5156669817301349E-2</v>
      </c>
      <c r="E531" s="2">
        <f>MACD!F531</f>
        <v>-4.6384027835944617E-3</v>
      </c>
      <c r="F531" s="2">
        <f>'Moving Avg'!D531</f>
        <v>4.4634</v>
      </c>
      <c r="G531" s="2">
        <f>'Moving Avg'!F531</f>
        <v>4.5217499999999999</v>
      </c>
      <c r="H531" s="2">
        <f>'Moving Avg'!G531</f>
        <v>4.6847599999999989</v>
      </c>
      <c r="I531" s="2">
        <f>'Moving Avg'!H531</f>
        <v>5.4192550000000077</v>
      </c>
      <c r="J531" s="5" t="str">
        <f>OBV!F531</f>
        <v>BULLISH</v>
      </c>
      <c r="K531" s="5" t="str">
        <f>OBV!G531</f>
        <v>NEUTRAL</v>
      </c>
      <c r="L531" s="5" t="str">
        <f>OBV!H531</f>
        <v>BULLISH DIVERGENCE</v>
      </c>
      <c r="M531" s="7">
        <f t="shared" si="80"/>
        <v>25</v>
      </c>
      <c r="N531" s="7">
        <f t="shared" si="81"/>
        <v>0</v>
      </c>
      <c r="O531" s="7">
        <f t="shared" si="82"/>
        <v>0</v>
      </c>
      <c r="P531" s="7">
        <f t="shared" si="83"/>
        <v>66.5</v>
      </c>
      <c r="Q531" s="8">
        <f t="shared" si="84"/>
        <v>18.725000000000001</v>
      </c>
      <c r="R531" s="8">
        <f t="shared" si="85"/>
        <v>21.625</v>
      </c>
      <c r="S531" s="8">
        <f t="shared" si="86"/>
        <v>33.674999999999997</v>
      </c>
      <c r="T531" s="8">
        <f t="shared" si="87"/>
        <v>22.875</v>
      </c>
      <c r="U531" s="7">
        <f t="shared" si="88"/>
        <v>24.675000000000001</v>
      </c>
      <c r="V531" s="7">
        <f t="shared" si="89"/>
        <v>24.225000000000001</v>
      </c>
    </row>
    <row r="532" spans="1:22" ht="13.5" x14ac:dyDescent="0.25">
      <c r="A532" s="3">
        <f>RSI!A532</f>
        <v>42779</v>
      </c>
      <c r="B532" s="2">
        <f>RSI!B532</f>
        <v>4.3579999999999997</v>
      </c>
      <c r="C532" s="2">
        <f>RSI!I532</f>
        <v>28.444137646562893</v>
      </c>
      <c r="D532" s="2">
        <f>MACD!E532</f>
        <v>1.3947768146558737E-2</v>
      </c>
      <c r="E532" s="2">
        <f>MACD!F532</f>
        <v>-9.211685975638222E-4</v>
      </c>
      <c r="F532" s="2">
        <f>'Moving Avg'!D532</f>
        <v>4.4459999999999997</v>
      </c>
      <c r="G532" s="2">
        <f>'Moving Avg'!F532</f>
        <v>4.5123000000000006</v>
      </c>
      <c r="H532" s="2">
        <f>'Moving Avg'!G532</f>
        <v>4.6656599999999981</v>
      </c>
      <c r="I532" s="2">
        <f>'Moving Avg'!H532</f>
        <v>5.4100350000000059</v>
      </c>
      <c r="J532" s="5" t="str">
        <f>OBV!F532</f>
        <v>BULLISH</v>
      </c>
      <c r="K532" s="5" t="str">
        <f>OBV!G532</f>
        <v>NEUTRAL</v>
      </c>
      <c r="L532" s="5" t="str">
        <f>OBV!H532</f>
        <v>BULLISH DIVERGENCE</v>
      </c>
      <c r="M532" s="7">
        <f t="shared" si="80"/>
        <v>50</v>
      </c>
      <c r="N532" s="7">
        <f t="shared" si="81"/>
        <v>0</v>
      </c>
      <c r="O532" s="7">
        <f t="shared" si="82"/>
        <v>0</v>
      </c>
      <c r="P532" s="7">
        <f t="shared" si="83"/>
        <v>66.5</v>
      </c>
      <c r="Q532" s="8">
        <f t="shared" si="84"/>
        <v>27.475000000000001</v>
      </c>
      <c r="R532" s="8">
        <f t="shared" si="85"/>
        <v>26.625</v>
      </c>
      <c r="S532" s="8">
        <f t="shared" si="86"/>
        <v>37.424999999999997</v>
      </c>
      <c r="T532" s="8">
        <f t="shared" si="87"/>
        <v>29.125</v>
      </c>
      <c r="U532" s="7">
        <f t="shared" si="88"/>
        <v>30.508333333333336</v>
      </c>
      <c r="V532" s="7">
        <f t="shared" si="89"/>
        <v>30.162500000000001</v>
      </c>
    </row>
    <row r="533" spans="1:22" ht="13.5" x14ac:dyDescent="0.25">
      <c r="A533" s="3">
        <f>RSI!A533</f>
        <v>42780</v>
      </c>
      <c r="B533" s="2">
        <f>RSI!B533</f>
        <v>4.343</v>
      </c>
      <c r="C533" s="2">
        <f>RSI!I533</f>
        <v>27.425840297896045</v>
      </c>
      <c r="D533" s="2">
        <f>MACD!E533</f>
        <v>1.5115178311686073E-2</v>
      </c>
      <c r="E533" s="2">
        <f>MACD!F533</f>
        <v>2.286100784286157E-3</v>
      </c>
      <c r="F533" s="2">
        <f>'Moving Avg'!D533</f>
        <v>4.4256000000000002</v>
      </c>
      <c r="G533" s="2">
        <f>'Moving Avg'!F533</f>
        <v>4.501850000000001</v>
      </c>
      <c r="H533" s="2">
        <f>'Moving Avg'!G533</f>
        <v>4.6493199999999986</v>
      </c>
      <c r="I533" s="2">
        <f>'Moving Avg'!H533</f>
        <v>5.4007400000000052</v>
      </c>
      <c r="J533" s="5" t="str">
        <f>OBV!F533</f>
        <v>BEARISH</v>
      </c>
      <c r="K533" s="5" t="str">
        <f>OBV!G533</f>
        <v>STRONG</v>
      </c>
      <c r="L533" s="5" t="str">
        <f>OBV!H533</f>
        <v>CONFIRMED BEARISH</v>
      </c>
      <c r="M533" s="7">
        <f t="shared" si="80"/>
        <v>50</v>
      </c>
      <c r="N533" s="7">
        <f t="shared" si="81"/>
        <v>0</v>
      </c>
      <c r="O533" s="7">
        <f t="shared" si="82"/>
        <v>0</v>
      </c>
      <c r="P533" s="7">
        <f t="shared" si="83"/>
        <v>33</v>
      </c>
      <c r="Q533" s="8">
        <f t="shared" si="84"/>
        <v>22.45</v>
      </c>
      <c r="R533" s="8">
        <f t="shared" si="85"/>
        <v>18.25</v>
      </c>
      <c r="S533" s="8">
        <f t="shared" si="86"/>
        <v>22.35</v>
      </c>
      <c r="T533" s="8">
        <f t="shared" si="87"/>
        <v>20.75</v>
      </c>
      <c r="U533" s="7">
        <f t="shared" si="88"/>
        <v>21.016666666666669</v>
      </c>
      <c r="V533" s="7">
        <f t="shared" si="89"/>
        <v>20.950000000000003</v>
      </c>
    </row>
    <row r="534" spans="1:22" ht="13.5" x14ac:dyDescent="0.25">
      <c r="A534" s="3">
        <f>RSI!A534</f>
        <v>42781</v>
      </c>
      <c r="B534" s="2">
        <f>RSI!B534</f>
        <v>4.343</v>
      </c>
      <c r="C534" s="2">
        <f>RSI!I534</f>
        <v>27.425840297896045</v>
      </c>
      <c r="D534" s="2">
        <f>MACD!E534</f>
        <v>2.2729358032949065E-2</v>
      </c>
      <c r="E534" s="2">
        <f>MACD!F534</f>
        <v>6.3747522340187384E-3</v>
      </c>
      <c r="F534" s="2">
        <f>'Moving Avg'!D534</f>
        <v>4.4051999999999998</v>
      </c>
      <c r="G534" s="2">
        <f>'Moving Avg'!F534</f>
        <v>4.4893500000000008</v>
      </c>
      <c r="H534" s="2">
        <f>'Moving Avg'!G534</f>
        <v>4.6319599999999976</v>
      </c>
      <c r="I534" s="2">
        <f>'Moving Avg'!H534</f>
        <v>5.3914450000000054</v>
      </c>
      <c r="J534" s="5" t="str">
        <f>OBV!F534</f>
        <v>BEARISH</v>
      </c>
      <c r="K534" s="5" t="str">
        <f>OBV!G534</f>
        <v>STRONG</v>
      </c>
      <c r="L534" s="5" t="str">
        <f>OBV!H534</f>
        <v>CONFIRMED BEARISH</v>
      </c>
      <c r="M534" s="7">
        <f t="shared" si="80"/>
        <v>50</v>
      </c>
      <c r="N534" s="7">
        <f t="shared" si="81"/>
        <v>0</v>
      </c>
      <c r="O534" s="7">
        <f t="shared" si="82"/>
        <v>0</v>
      </c>
      <c r="P534" s="7">
        <f t="shared" si="83"/>
        <v>33</v>
      </c>
      <c r="Q534" s="8">
        <f t="shared" si="84"/>
        <v>22.45</v>
      </c>
      <c r="R534" s="8">
        <f t="shared" si="85"/>
        <v>18.25</v>
      </c>
      <c r="S534" s="8">
        <f t="shared" si="86"/>
        <v>22.35</v>
      </c>
      <c r="T534" s="8">
        <f t="shared" si="87"/>
        <v>20.75</v>
      </c>
      <c r="U534" s="7">
        <f t="shared" si="88"/>
        <v>21.016666666666669</v>
      </c>
      <c r="V534" s="7">
        <f t="shared" si="89"/>
        <v>20.950000000000003</v>
      </c>
    </row>
    <row r="535" spans="1:22" ht="13.5" x14ac:dyDescent="0.25">
      <c r="A535" s="3">
        <f>RSI!A535</f>
        <v>42782</v>
      </c>
      <c r="B535" s="2">
        <f>RSI!B535</f>
        <v>4.4649999999999999</v>
      </c>
      <c r="C535" s="2">
        <f>RSI!I535</f>
        <v>45.746702851081139</v>
      </c>
      <c r="D535" s="2">
        <f>MACD!E535</f>
        <v>2.1142412138976496E-2</v>
      </c>
      <c r="E535" s="2">
        <f>MACD!F535</f>
        <v>9.32828421501029E-3</v>
      </c>
      <c r="F535" s="2">
        <f>'Moving Avg'!D535</f>
        <v>4.4000000000000004</v>
      </c>
      <c r="G535" s="2">
        <f>'Moving Avg'!F535</f>
        <v>4.4829500000000007</v>
      </c>
      <c r="H535" s="2">
        <f>'Moving Avg'!G535</f>
        <v>4.6170399999999976</v>
      </c>
      <c r="I535" s="2">
        <f>'Moving Avg'!H535</f>
        <v>5.3827600000000055</v>
      </c>
      <c r="J535" s="5" t="str">
        <f>OBV!F535</f>
        <v>BEARISH</v>
      </c>
      <c r="K535" s="5" t="str">
        <f>OBV!G535</f>
        <v>STRONG</v>
      </c>
      <c r="L535" s="5" t="str">
        <f>OBV!H535</f>
        <v>CONFIRMED BEARISH</v>
      </c>
      <c r="M535" s="7">
        <f t="shared" si="80"/>
        <v>25</v>
      </c>
      <c r="N535" s="7">
        <f t="shared" si="81"/>
        <v>0</v>
      </c>
      <c r="O535" s="7">
        <f t="shared" si="82"/>
        <v>0</v>
      </c>
      <c r="P535" s="7">
        <f t="shared" si="83"/>
        <v>33</v>
      </c>
      <c r="Q535" s="8">
        <f t="shared" si="84"/>
        <v>13.7</v>
      </c>
      <c r="R535" s="8">
        <f t="shared" si="85"/>
        <v>13.25</v>
      </c>
      <c r="S535" s="8">
        <f t="shared" si="86"/>
        <v>18.600000000000001</v>
      </c>
      <c r="T535" s="8">
        <f t="shared" si="87"/>
        <v>14.5</v>
      </c>
      <c r="U535" s="7">
        <f t="shared" si="88"/>
        <v>15.183333333333332</v>
      </c>
      <c r="V535" s="7">
        <f t="shared" si="89"/>
        <v>15.012499999999999</v>
      </c>
    </row>
    <row r="536" spans="1:22" ht="13.5" x14ac:dyDescent="0.25">
      <c r="A536" s="3">
        <f>RSI!A536</f>
        <v>42783</v>
      </c>
      <c r="B536" s="2">
        <f>RSI!B536</f>
        <v>4.4649999999999999</v>
      </c>
      <c r="C536" s="2">
        <f>RSI!I536</f>
        <v>45.746702851081139</v>
      </c>
      <c r="D536" s="2">
        <f>MACD!E536</f>
        <v>2.0011415644964892E-2</v>
      </c>
      <c r="E536" s="2">
        <f>MACD!F536</f>
        <v>1.1464910501001211E-2</v>
      </c>
      <c r="F536" s="2">
        <f>'Moving Avg'!D536</f>
        <v>4.3948</v>
      </c>
      <c r="G536" s="2">
        <f>'Moving Avg'!F536</f>
        <v>4.4765500000000014</v>
      </c>
      <c r="H536" s="2">
        <f>'Moving Avg'!G536</f>
        <v>4.6031399999999989</v>
      </c>
      <c r="I536" s="2">
        <f>'Moving Avg'!H536</f>
        <v>5.3744300000000047</v>
      </c>
      <c r="J536" s="5" t="str">
        <f>OBV!F536</f>
        <v>BEARISH</v>
      </c>
      <c r="K536" s="5" t="str">
        <f>OBV!G536</f>
        <v>STRONG</v>
      </c>
      <c r="L536" s="5" t="str">
        <f>OBV!H536</f>
        <v>CONFIRMED BEARISH</v>
      </c>
      <c r="M536" s="7">
        <f t="shared" si="80"/>
        <v>25</v>
      </c>
      <c r="N536" s="7">
        <f t="shared" si="81"/>
        <v>0</v>
      </c>
      <c r="O536" s="7">
        <f t="shared" si="82"/>
        <v>0</v>
      </c>
      <c r="P536" s="7">
        <f t="shared" si="83"/>
        <v>33</v>
      </c>
      <c r="Q536" s="8">
        <f t="shared" si="84"/>
        <v>13.7</v>
      </c>
      <c r="R536" s="8">
        <f t="shared" si="85"/>
        <v>13.25</v>
      </c>
      <c r="S536" s="8">
        <f t="shared" si="86"/>
        <v>18.600000000000001</v>
      </c>
      <c r="T536" s="8">
        <f t="shared" si="87"/>
        <v>14.5</v>
      </c>
      <c r="U536" s="7">
        <f t="shared" si="88"/>
        <v>15.183333333333332</v>
      </c>
      <c r="V536" s="7">
        <f t="shared" si="89"/>
        <v>15.012499999999999</v>
      </c>
    </row>
    <row r="537" spans="1:22" ht="13.5" x14ac:dyDescent="0.25">
      <c r="A537" s="3">
        <f>RSI!A537</f>
        <v>42786</v>
      </c>
      <c r="B537" s="2">
        <f>RSI!B537</f>
        <v>4.45</v>
      </c>
      <c r="C537" s="2">
        <f>RSI!I537</f>
        <v>44.15718264879402</v>
      </c>
      <c r="D537" s="2">
        <f>MACD!E537</f>
        <v>1.2515490578202559E-2</v>
      </c>
      <c r="E537" s="2">
        <f>MACD!F537</f>
        <v>1.1675026516441481E-2</v>
      </c>
      <c r="F537" s="2">
        <f>'Moving Avg'!D537</f>
        <v>4.4131999999999998</v>
      </c>
      <c r="G537" s="2">
        <f>'Moving Avg'!F537</f>
        <v>4.4694000000000011</v>
      </c>
      <c r="H537" s="2">
        <f>'Moving Avg'!G537</f>
        <v>4.5908799999999985</v>
      </c>
      <c r="I537" s="2">
        <f>'Moving Avg'!H537</f>
        <v>5.3660000000000032</v>
      </c>
      <c r="J537" s="5" t="str">
        <f>OBV!F537</f>
        <v>BEARISH</v>
      </c>
      <c r="K537" s="5" t="str">
        <f>OBV!G537</f>
        <v>STRONG</v>
      </c>
      <c r="L537" s="5" t="str">
        <f>OBV!H537</f>
        <v>BEARISH DIVERGENCE</v>
      </c>
      <c r="M537" s="7">
        <f t="shared" si="80"/>
        <v>25</v>
      </c>
      <c r="N537" s="7">
        <f t="shared" si="81"/>
        <v>0</v>
      </c>
      <c r="O537" s="7">
        <f t="shared" si="82"/>
        <v>0</v>
      </c>
      <c r="P537" s="7">
        <f t="shared" si="83"/>
        <v>33</v>
      </c>
      <c r="Q537" s="8">
        <f t="shared" si="84"/>
        <v>13.7</v>
      </c>
      <c r="R537" s="8">
        <f t="shared" si="85"/>
        <v>13.25</v>
      </c>
      <c r="S537" s="8">
        <f t="shared" si="86"/>
        <v>18.600000000000001</v>
      </c>
      <c r="T537" s="8">
        <f t="shared" si="87"/>
        <v>14.5</v>
      </c>
      <c r="U537" s="7">
        <f t="shared" si="88"/>
        <v>15.183333333333332</v>
      </c>
      <c r="V537" s="7">
        <f t="shared" si="89"/>
        <v>15.012499999999999</v>
      </c>
    </row>
    <row r="538" spans="1:22" ht="13.5" x14ac:dyDescent="0.25">
      <c r="A538" s="3">
        <f>RSI!A538</f>
        <v>42787</v>
      </c>
      <c r="B538" s="2">
        <f>RSI!B538</f>
        <v>4.45</v>
      </c>
      <c r="C538" s="2">
        <f>RSI!I538</f>
        <v>44.15718264879402</v>
      </c>
      <c r="D538" s="2">
        <f>MACD!E538</f>
        <v>6.4430080834094738E-3</v>
      </c>
      <c r="E538" s="2">
        <f>MACD!F538</f>
        <v>1.062862282983508E-2</v>
      </c>
      <c r="F538" s="2">
        <f>'Moving Avg'!D538</f>
        <v>4.4345999999999997</v>
      </c>
      <c r="G538" s="2">
        <f>'Moving Avg'!F538</f>
        <v>4.4622500000000009</v>
      </c>
      <c r="H538" s="2">
        <f>'Moving Avg'!G538</f>
        <v>4.5756599999999983</v>
      </c>
      <c r="I538" s="2">
        <f>'Moving Avg'!H538</f>
        <v>5.3575950000000034</v>
      </c>
      <c r="J538" s="5" t="str">
        <f>OBV!F538</f>
        <v>BULLISH</v>
      </c>
      <c r="K538" s="5" t="str">
        <f>OBV!G538</f>
        <v>NEUTRAL</v>
      </c>
      <c r="L538" s="5" t="str">
        <f>OBV!H538</f>
        <v>CONFIRMED BULLISH</v>
      </c>
      <c r="M538" s="7">
        <f t="shared" si="80"/>
        <v>25</v>
      </c>
      <c r="N538" s="7">
        <f t="shared" si="81"/>
        <v>45</v>
      </c>
      <c r="O538" s="7">
        <f t="shared" si="82"/>
        <v>0</v>
      </c>
      <c r="P538" s="7">
        <f t="shared" si="83"/>
        <v>83.5</v>
      </c>
      <c r="Q538" s="8">
        <f t="shared" si="84"/>
        <v>37.024999999999999</v>
      </c>
      <c r="R538" s="8">
        <f t="shared" si="85"/>
        <v>34.875</v>
      </c>
      <c r="S538" s="8">
        <f t="shared" si="86"/>
        <v>48.075000000000003</v>
      </c>
      <c r="T538" s="8">
        <f t="shared" si="87"/>
        <v>38.375</v>
      </c>
      <c r="U538" s="7">
        <f t="shared" si="88"/>
        <v>39.991666666666667</v>
      </c>
      <c r="V538" s="7">
        <f t="shared" si="89"/>
        <v>39.587500000000006</v>
      </c>
    </row>
    <row r="539" spans="1:22" ht="13.5" x14ac:dyDescent="0.25">
      <c r="A539" s="3">
        <f>RSI!A539</f>
        <v>42788</v>
      </c>
      <c r="B539" s="2">
        <f>RSI!B539</f>
        <v>4.45</v>
      </c>
      <c r="C539" s="2">
        <f>RSI!I539</f>
        <v>44.15718264879402</v>
      </c>
      <c r="D539" s="2">
        <f>MACD!E539</f>
        <v>1.5549604526352567E-3</v>
      </c>
      <c r="E539" s="2">
        <f>MACD!F539</f>
        <v>8.8138903543951153E-3</v>
      </c>
      <c r="F539" s="2">
        <f>'Moving Avg'!D539</f>
        <v>4.4559999999999995</v>
      </c>
      <c r="G539" s="2">
        <f>'Moving Avg'!F539</f>
        <v>4.4551000000000007</v>
      </c>
      <c r="H539" s="2">
        <f>'Moving Avg'!G539</f>
        <v>4.5604399999999989</v>
      </c>
      <c r="I539" s="2">
        <f>'Moving Avg'!H539</f>
        <v>5.3494450000000038</v>
      </c>
      <c r="J539" s="5" t="str">
        <f>OBV!F539</f>
        <v>BULLISH</v>
      </c>
      <c r="K539" s="5" t="str">
        <f>OBV!G539</f>
        <v>NEUTRAL</v>
      </c>
      <c r="L539" s="5" t="str">
        <f>OBV!H539</f>
        <v>CONFIRMED BULLISH</v>
      </c>
      <c r="M539" s="7">
        <f t="shared" si="80"/>
        <v>25</v>
      </c>
      <c r="N539" s="7">
        <f t="shared" si="81"/>
        <v>45</v>
      </c>
      <c r="O539" s="7">
        <f t="shared" si="82"/>
        <v>0</v>
      </c>
      <c r="P539" s="7">
        <f t="shared" si="83"/>
        <v>83.5</v>
      </c>
      <c r="Q539" s="8">
        <f t="shared" si="84"/>
        <v>37.024999999999999</v>
      </c>
      <c r="R539" s="8">
        <f t="shared" si="85"/>
        <v>34.875</v>
      </c>
      <c r="S539" s="8">
        <f t="shared" si="86"/>
        <v>48.075000000000003</v>
      </c>
      <c r="T539" s="8">
        <f t="shared" si="87"/>
        <v>38.375</v>
      </c>
      <c r="U539" s="7">
        <f t="shared" si="88"/>
        <v>39.991666666666667</v>
      </c>
      <c r="V539" s="7">
        <f t="shared" si="89"/>
        <v>39.587500000000006</v>
      </c>
    </row>
    <row r="540" spans="1:22" ht="13.5" x14ac:dyDescent="0.25">
      <c r="A540" s="3">
        <f>RSI!A540</f>
        <v>42789</v>
      </c>
      <c r="B540" s="2">
        <f>RSI!B540</f>
        <v>4.3170000000000002</v>
      </c>
      <c r="C540" s="2">
        <f>RSI!I540</f>
        <v>31.887340304404404</v>
      </c>
      <c r="D540" s="2">
        <f>MACD!E540</f>
        <v>1.4579368030203987E-2</v>
      </c>
      <c r="E540" s="2">
        <f>MACD!F540</f>
        <v>9.9669858895568911E-3</v>
      </c>
      <c r="F540" s="2">
        <f>'Moving Avg'!D540</f>
        <v>4.4263999999999992</v>
      </c>
      <c r="G540" s="2">
        <f>'Moving Avg'!F540</f>
        <v>4.4413000000000009</v>
      </c>
      <c r="H540" s="2">
        <f>'Moving Avg'!G540</f>
        <v>4.547159999999999</v>
      </c>
      <c r="I540" s="2">
        <f>'Moving Avg'!H540</f>
        <v>5.3397350000000054</v>
      </c>
      <c r="J540" s="5" t="str">
        <f>OBV!F540</f>
        <v>BEARISH</v>
      </c>
      <c r="K540" s="5" t="str">
        <f>OBV!G540</f>
        <v>STRONG</v>
      </c>
      <c r="L540" s="5" t="str">
        <f>OBV!H540</f>
        <v>CONFIRMED BEARISH</v>
      </c>
      <c r="M540" s="7">
        <f t="shared" si="80"/>
        <v>25</v>
      </c>
      <c r="N540" s="7">
        <f t="shared" si="81"/>
        <v>0</v>
      </c>
      <c r="O540" s="7">
        <f t="shared" si="82"/>
        <v>0</v>
      </c>
      <c r="P540" s="7">
        <f t="shared" si="83"/>
        <v>33</v>
      </c>
      <c r="Q540" s="8">
        <f t="shared" si="84"/>
        <v>13.7</v>
      </c>
      <c r="R540" s="8">
        <f t="shared" si="85"/>
        <v>13.25</v>
      </c>
      <c r="S540" s="8">
        <f t="shared" si="86"/>
        <v>18.600000000000001</v>
      </c>
      <c r="T540" s="8">
        <f t="shared" si="87"/>
        <v>14.5</v>
      </c>
      <c r="U540" s="7">
        <f t="shared" si="88"/>
        <v>15.183333333333332</v>
      </c>
      <c r="V540" s="7">
        <f t="shared" si="89"/>
        <v>15.012499999999999</v>
      </c>
    </row>
    <row r="541" spans="1:22" ht="13.5" x14ac:dyDescent="0.25">
      <c r="A541" s="3">
        <f>RSI!A541</f>
        <v>42790</v>
      </c>
      <c r="B541" s="2">
        <f>RSI!B541</f>
        <v>4.3170000000000002</v>
      </c>
      <c r="C541" s="2">
        <f>RSI!I541</f>
        <v>31.88734030440439</v>
      </c>
      <c r="D541" s="2">
        <f>MACD!E541</f>
        <v>2.660043530003442E-2</v>
      </c>
      <c r="E541" s="2">
        <f>MACD!F541</f>
        <v>1.3293675771652398E-2</v>
      </c>
      <c r="F541" s="2">
        <f>'Moving Avg'!D541</f>
        <v>4.3968000000000007</v>
      </c>
      <c r="G541" s="2">
        <f>'Moving Avg'!F541</f>
        <v>4.4341500000000007</v>
      </c>
      <c r="H541" s="2">
        <f>'Moving Avg'!G541</f>
        <v>4.533879999999999</v>
      </c>
      <c r="I541" s="2">
        <f>'Moving Avg'!H541</f>
        <v>5.3303600000000042</v>
      </c>
      <c r="J541" s="5" t="str">
        <f>OBV!F541</f>
        <v>BEARISH</v>
      </c>
      <c r="K541" s="5" t="str">
        <f>OBV!G541</f>
        <v>STRONG</v>
      </c>
      <c r="L541" s="5" t="str">
        <f>OBV!H541</f>
        <v>CONFIRMED BEARISH</v>
      </c>
      <c r="M541" s="7">
        <f t="shared" si="80"/>
        <v>25</v>
      </c>
      <c r="N541" s="7">
        <f t="shared" si="81"/>
        <v>0</v>
      </c>
      <c r="O541" s="7">
        <f t="shared" si="82"/>
        <v>0</v>
      </c>
      <c r="P541" s="7">
        <f t="shared" si="83"/>
        <v>33</v>
      </c>
      <c r="Q541" s="8">
        <f t="shared" si="84"/>
        <v>13.7</v>
      </c>
      <c r="R541" s="8">
        <f t="shared" si="85"/>
        <v>13.25</v>
      </c>
      <c r="S541" s="8">
        <f t="shared" si="86"/>
        <v>18.600000000000001</v>
      </c>
      <c r="T541" s="8">
        <f t="shared" si="87"/>
        <v>14.5</v>
      </c>
      <c r="U541" s="7">
        <f t="shared" si="88"/>
        <v>15.183333333333332</v>
      </c>
      <c r="V541" s="7">
        <f t="shared" si="89"/>
        <v>15.012499999999999</v>
      </c>
    </row>
    <row r="542" spans="1:22" ht="13.5" x14ac:dyDescent="0.25">
      <c r="A542" s="3">
        <f>RSI!A542</f>
        <v>42793</v>
      </c>
      <c r="B542" s="2">
        <f>RSI!B542</f>
        <v>4.3170000000000002</v>
      </c>
      <c r="C542" s="2">
        <f>RSI!I542</f>
        <v>31.88734030440439</v>
      </c>
      <c r="D542" s="2">
        <f>MACD!E542</f>
        <v>1.7236879055029242E-2</v>
      </c>
      <c r="E542" s="2">
        <f>MACD!F542</f>
        <v>1.4082316428327767E-2</v>
      </c>
      <c r="F542" s="2">
        <f>'Moving Avg'!D542</f>
        <v>4.3701999999999996</v>
      </c>
      <c r="G542" s="2">
        <f>'Moving Avg'!F542</f>
        <v>4.4270000000000014</v>
      </c>
      <c r="H542" s="2">
        <f>'Moving Avg'!G542</f>
        <v>4.5205999999999991</v>
      </c>
      <c r="I542" s="2">
        <f>'Moving Avg'!H542</f>
        <v>5.3209850000000039</v>
      </c>
      <c r="J542" s="5" t="str">
        <f>OBV!F542</f>
        <v>BEARISH</v>
      </c>
      <c r="K542" s="5" t="str">
        <f>OBV!G542</f>
        <v>STRONG</v>
      </c>
      <c r="L542" s="5" t="str">
        <f>OBV!H542</f>
        <v>CONFIRMED BEARISH</v>
      </c>
      <c r="M542" s="7">
        <f t="shared" si="80"/>
        <v>25</v>
      </c>
      <c r="N542" s="7">
        <f t="shared" si="81"/>
        <v>0</v>
      </c>
      <c r="O542" s="7">
        <f t="shared" si="82"/>
        <v>0</v>
      </c>
      <c r="P542" s="7">
        <f t="shared" si="83"/>
        <v>33</v>
      </c>
      <c r="Q542" s="8">
        <f t="shared" si="84"/>
        <v>13.7</v>
      </c>
      <c r="R542" s="8">
        <f t="shared" si="85"/>
        <v>13.25</v>
      </c>
      <c r="S542" s="8">
        <f t="shared" si="86"/>
        <v>18.600000000000001</v>
      </c>
      <c r="T542" s="8">
        <f t="shared" si="87"/>
        <v>14.5</v>
      </c>
      <c r="U542" s="7">
        <f t="shared" si="88"/>
        <v>15.183333333333332</v>
      </c>
      <c r="V542" s="7">
        <f t="shared" si="89"/>
        <v>15.012499999999999</v>
      </c>
    </row>
    <row r="543" spans="1:22" ht="13.5" x14ac:dyDescent="0.25">
      <c r="A543" s="3">
        <f>RSI!A543</f>
        <v>42794</v>
      </c>
      <c r="B543" s="2">
        <f>RSI!B543</f>
        <v>4.3840000000000003</v>
      </c>
      <c r="C543" s="2">
        <f>RSI!I543</f>
        <v>42.023368634814247</v>
      </c>
      <c r="D543" s="2">
        <f>MACD!E543</f>
        <v>2.9009090162928075E-3</v>
      </c>
      <c r="E543" s="2">
        <f>MACD!F543</f>
        <v>1.1846034945920776E-2</v>
      </c>
      <c r="F543" s="2">
        <f>'Moving Avg'!D543</f>
        <v>4.3570000000000002</v>
      </c>
      <c r="G543" s="2">
        <f>'Moving Avg'!F543</f>
        <v>4.4232000000000022</v>
      </c>
      <c r="H543" s="2">
        <f>'Moving Avg'!G543</f>
        <v>4.5097799999999992</v>
      </c>
      <c r="I543" s="2">
        <f>'Moving Avg'!H543</f>
        <v>5.3119450000000032</v>
      </c>
      <c r="J543" s="5" t="str">
        <f>OBV!F543</f>
        <v>BULLISH</v>
      </c>
      <c r="K543" s="5" t="str">
        <f>OBV!G543</f>
        <v>NEUTRAL</v>
      </c>
      <c r="L543" s="5" t="str">
        <f>OBV!H543</f>
        <v>BULLISH DIVERGENCE</v>
      </c>
      <c r="M543" s="7">
        <f t="shared" si="80"/>
        <v>25</v>
      </c>
      <c r="N543" s="7">
        <f t="shared" si="81"/>
        <v>45</v>
      </c>
      <c r="O543" s="7">
        <f t="shared" si="82"/>
        <v>0</v>
      </c>
      <c r="P543" s="7">
        <f t="shared" si="83"/>
        <v>66.5</v>
      </c>
      <c r="Q543" s="8">
        <f t="shared" si="84"/>
        <v>34.475000000000001</v>
      </c>
      <c r="R543" s="8">
        <f t="shared" si="85"/>
        <v>30.625</v>
      </c>
      <c r="S543" s="8">
        <f t="shared" si="86"/>
        <v>40.424999999999997</v>
      </c>
      <c r="T543" s="8">
        <f t="shared" si="87"/>
        <v>34.125</v>
      </c>
      <c r="U543" s="7">
        <f t="shared" si="88"/>
        <v>35.174999999999997</v>
      </c>
      <c r="V543" s="7">
        <f t="shared" si="89"/>
        <v>34.912499999999994</v>
      </c>
    </row>
    <row r="544" spans="1:22" ht="13.5" x14ac:dyDescent="0.25">
      <c r="A544" s="3">
        <f>RSI!A544</f>
        <v>42795</v>
      </c>
      <c r="B544" s="2">
        <f>RSI!B544</f>
        <v>4.4189999999999996</v>
      </c>
      <c r="C544" s="2">
        <f>RSI!I544</f>
        <v>46.502096403221955</v>
      </c>
      <c r="D544" s="2">
        <f>MACD!E544</f>
        <v>-1.1423864193729649E-2</v>
      </c>
      <c r="E544" s="2">
        <f>MACD!F544</f>
        <v>7.1920551179906912E-3</v>
      </c>
      <c r="F544" s="2">
        <f>'Moving Avg'!D544</f>
        <v>4.3508000000000004</v>
      </c>
      <c r="G544" s="2">
        <f>'Moving Avg'!F544</f>
        <v>4.4193500000000014</v>
      </c>
      <c r="H544" s="2">
        <f>'Moving Avg'!G544</f>
        <v>4.4996599999999995</v>
      </c>
      <c r="I544" s="2">
        <f>'Moving Avg'!H544</f>
        <v>5.3030800000000049</v>
      </c>
      <c r="J544" s="5" t="str">
        <f>OBV!F544</f>
        <v>BULLISH</v>
      </c>
      <c r="K544" s="5" t="str">
        <f>OBV!G544</f>
        <v>WEAK</v>
      </c>
      <c r="L544" s="5" t="str">
        <f>OBV!H544</f>
        <v>BULLISH DIVERGENCE</v>
      </c>
      <c r="M544" s="7">
        <f t="shared" si="80"/>
        <v>25</v>
      </c>
      <c r="N544" s="7">
        <f t="shared" si="81"/>
        <v>45</v>
      </c>
      <c r="O544" s="7">
        <f t="shared" si="82"/>
        <v>0</v>
      </c>
      <c r="P544" s="7">
        <f t="shared" si="83"/>
        <v>50</v>
      </c>
      <c r="Q544" s="8">
        <f t="shared" si="84"/>
        <v>32</v>
      </c>
      <c r="R544" s="8">
        <f t="shared" si="85"/>
        <v>26.5</v>
      </c>
      <c r="S544" s="8">
        <f t="shared" si="86"/>
        <v>33</v>
      </c>
      <c r="T544" s="8">
        <f t="shared" si="87"/>
        <v>30</v>
      </c>
      <c r="U544" s="7">
        <f t="shared" si="88"/>
        <v>30.5</v>
      </c>
      <c r="V544" s="7">
        <f t="shared" si="89"/>
        <v>30.375</v>
      </c>
    </row>
    <row r="545" spans="1:22" ht="13.5" x14ac:dyDescent="0.25">
      <c r="A545" s="3">
        <f>RSI!A545</f>
        <v>42796</v>
      </c>
      <c r="B545" s="2">
        <f>RSI!B545</f>
        <v>4.4240000000000004</v>
      </c>
      <c r="C545" s="2">
        <f>RSI!I545</f>
        <v>47.130435472252906</v>
      </c>
      <c r="D545" s="2">
        <f>MACD!E545</f>
        <v>-4.9840270882626214E-3</v>
      </c>
      <c r="E545" s="2">
        <f>MACD!F545</f>
        <v>4.7568386767400288E-3</v>
      </c>
      <c r="F545" s="2">
        <f>'Moving Avg'!D545</f>
        <v>4.3722000000000003</v>
      </c>
      <c r="G545" s="2">
        <f>'Moving Avg'!F545</f>
        <v>4.415750000000001</v>
      </c>
      <c r="H545" s="2">
        <f>'Moving Avg'!G545</f>
        <v>4.4896399999999996</v>
      </c>
      <c r="I545" s="2">
        <f>'Moving Avg'!H545</f>
        <v>5.2942400000000047</v>
      </c>
      <c r="J545" s="5" t="str">
        <f>OBV!F545</f>
        <v>BULLISH</v>
      </c>
      <c r="K545" s="5" t="str">
        <f>OBV!G545</f>
        <v>WEAK</v>
      </c>
      <c r="L545" s="5" t="str">
        <f>OBV!H545</f>
        <v>CONFIRMED BULLISH</v>
      </c>
      <c r="M545" s="7">
        <f t="shared" si="80"/>
        <v>25</v>
      </c>
      <c r="N545" s="7">
        <f t="shared" si="81"/>
        <v>45</v>
      </c>
      <c r="O545" s="7">
        <f t="shared" si="82"/>
        <v>0</v>
      </c>
      <c r="P545" s="7">
        <f t="shared" si="83"/>
        <v>67</v>
      </c>
      <c r="Q545" s="8">
        <f t="shared" si="84"/>
        <v>34.549999999999997</v>
      </c>
      <c r="R545" s="8">
        <f t="shared" si="85"/>
        <v>30.75</v>
      </c>
      <c r="S545" s="8">
        <f t="shared" si="86"/>
        <v>40.650000000000006</v>
      </c>
      <c r="T545" s="8">
        <f t="shared" si="87"/>
        <v>34.25</v>
      </c>
      <c r="U545" s="7">
        <f t="shared" si="88"/>
        <v>35.31666666666667</v>
      </c>
      <c r="V545" s="7">
        <f t="shared" si="89"/>
        <v>35.049999999999997</v>
      </c>
    </row>
    <row r="546" spans="1:22" ht="13.5" x14ac:dyDescent="0.25">
      <c r="A546" s="3">
        <f>RSI!A546</f>
        <v>42797</v>
      </c>
      <c r="B546" s="2">
        <f>RSI!B546</f>
        <v>4.4240000000000004</v>
      </c>
      <c r="C546" s="2">
        <f>RSI!I546</f>
        <v>47.130435472252906</v>
      </c>
      <c r="D546" s="2">
        <f>MACD!E546</f>
        <v>5.8546383013258207E-4</v>
      </c>
      <c r="E546" s="2">
        <f>MACD!F546</f>
        <v>3.92256370741854E-3</v>
      </c>
      <c r="F546" s="2">
        <f>'Moving Avg'!D546</f>
        <v>4.3936000000000002</v>
      </c>
      <c r="G546" s="2">
        <f>'Moving Avg'!F546</f>
        <v>4.4121500000000013</v>
      </c>
      <c r="H546" s="2">
        <f>'Moving Avg'!G546</f>
        <v>4.4824799999999998</v>
      </c>
      <c r="I546" s="2">
        <f>'Moving Avg'!H546</f>
        <v>5.2854000000000045</v>
      </c>
      <c r="J546" s="5" t="str">
        <f>OBV!F546</f>
        <v>BULLISH</v>
      </c>
      <c r="K546" s="5" t="str">
        <f>OBV!G546</f>
        <v>WEAK</v>
      </c>
      <c r="L546" s="5" t="str">
        <f>OBV!H546</f>
        <v>CONFIRMED BULLISH</v>
      </c>
      <c r="M546" s="7">
        <f t="shared" si="80"/>
        <v>25</v>
      </c>
      <c r="N546" s="7">
        <f t="shared" si="81"/>
        <v>45</v>
      </c>
      <c r="O546" s="7">
        <f t="shared" si="82"/>
        <v>0</v>
      </c>
      <c r="P546" s="7">
        <f t="shared" si="83"/>
        <v>67</v>
      </c>
      <c r="Q546" s="8">
        <f t="shared" si="84"/>
        <v>34.549999999999997</v>
      </c>
      <c r="R546" s="8">
        <f t="shared" si="85"/>
        <v>30.75</v>
      </c>
      <c r="S546" s="8">
        <f t="shared" si="86"/>
        <v>40.650000000000006</v>
      </c>
      <c r="T546" s="8">
        <f t="shared" si="87"/>
        <v>34.25</v>
      </c>
      <c r="U546" s="7">
        <f t="shared" si="88"/>
        <v>35.31666666666667</v>
      </c>
      <c r="V546" s="7">
        <f t="shared" si="89"/>
        <v>35.049999999999997</v>
      </c>
    </row>
    <row r="547" spans="1:22" ht="13.5" x14ac:dyDescent="0.25">
      <c r="A547" s="3">
        <f>RSI!A547</f>
        <v>42800</v>
      </c>
      <c r="B547" s="2">
        <f>RSI!B547</f>
        <v>4.476</v>
      </c>
      <c r="C547" s="2">
        <f>RSI!I547</f>
        <v>53.690790914156295</v>
      </c>
      <c r="D547" s="2">
        <f>MACD!E547</f>
        <v>-7.4995455380388876E-4</v>
      </c>
      <c r="E547" s="2">
        <f>MACD!F547</f>
        <v>2.9880600551740544E-3</v>
      </c>
      <c r="F547" s="2">
        <f>'Moving Avg'!D547</f>
        <v>4.4253999999999998</v>
      </c>
      <c r="G547" s="2">
        <f>'Moving Avg'!F547</f>
        <v>4.4137000000000013</v>
      </c>
      <c r="H547" s="2">
        <f>'Moving Avg'!G547</f>
        <v>4.476259999999999</v>
      </c>
      <c r="I547" s="2">
        <f>'Moving Avg'!H547</f>
        <v>5.2771250000000052</v>
      </c>
      <c r="J547" s="5" t="str">
        <f>OBV!F547</f>
        <v>BULLISH</v>
      </c>
      <c r="K547" s="5" t="str">
        <f>OBV!G547</f>
        <v>WEAK</v>
      </c>
      <c r="L547" s="5" t="str">
        <f>OBV!H547</f>
        <v>CONFIRMED BULLISH</v>
      </c>
      <c r="M547" s="7">
        <f t="shared" si="80"/>
        <v>25</v>
      </c>
      <c r="N547" s="7">
        <f t="shared" si="81"/>
        <v>45</v>
      </c>
      <c r="O547" s="7">
        <f t="shared" si="82"/>
        <v>0</v>
      </c>
      <c r="P547" s="7">
        <f t="shared" si="83"/>
        <v>67</v>
      </c>
      <c r="Q547" s="8">
        <f t="shared" si="84"/>
        <v>34.549999999999997</v>
      </c>
      <c r="R547" s="8">
        <f t="shared" si="85"/>
        <v>30.75</v>
      </c>
      <c r="S547" s="8">
        <f t="shared" si="86"/>
        <v>40.650000000000006</v>
      </c>
      <c r="T547" s="8">
        <f t="shared" si="87"/>
        <v>34.25</v>
      </c>
      <c r="U547" s="7">
        <f t="shared" si="88"/>
        <v>35.31666666666667</v>
      </c>
      <c r="V547" s="7">
        <f t="shared" si="89"/>
        <v>35.049999999999997</v>
      </c>
    </row>
    <row r="548" spans="1:22" ht="13.5" x14ac:dyDescent="0.25">
      <c r="A548" s="3">
        <f>RSI!A548</f>
        <v>42801</v>
      </c>
      <c r="B548" s="2">
        <f>RSI!B548</f>
        <v>4.476</v>
      </c>
      <c r="C548" s="2">
        <f>RSI!I548</f>
        <v>53.690790914156295</v>
      </c>
      <c r="D548" s="2">
        <f>MACD!E548</f>
        <v>-2.0839723240815289E-3</v>
      </c>
      <c r="E548" s="2">
        <f>MACD!F548</f>
        <v>1.9736535793229378E-3</v>
      </c>
      <c r="F548" s="2">
        <f>'Moving Avg'!D548</f>
        <v>4.4437999999999995</v>
      </c>
      <c r="G548" s="2">
        <f>'Moving Avg'!F548</f>
        <v>4.4152500000000012</v>
      </c>
      <c r="H548" s="2">
        <f>'Moving Avg'!G548</f>
        <v>4.4698399999999996</v>
      </c>
      <c r="I548" s="2">
        <f>'Moving Avg'!H548</f>
        <v>5.267930000000006</v>
      </c>
      <c r="J548" s="5" t="str">
        <f>OBV!F548</f>
        <v>BULLISH</v>
      </c>
      <c r="K548" s="5" t="str">
        <f>OBV!G548</f>
        <v>WEAK</v>
      </c>
      <c r="L548" s="5" t="str">
        <f>OBV!H548</f>
        <v>CONFIRMED BULLISH</v>
      </c>
      <c r="M548" s="7">
        <f t="shared" si="80"/>
        <v>25</v>
      </c>
      <c r="N548" s="7">
        <f t="shared" si="81"/>
        <v>45</v>
      </c>
      <c r="O548" s="7">
        <f t="shared" si="82"/>
        <v>0</v>
      </c>
      <c r="P548" s="7">
        <f t="shared" si="83"/>
        <v>67</v>
      </c>
      <c r="Q548" s="8">
        <f t="shared" si="84"/>
        <v>34.549999999999997</v>
      </c>
      <c r="R548" s="8">
        <f t="shared" si="85"/>
        <v>30.75</v>
      </c>
      <c r="S548" s="8">
        <f t="shared" si="86"/>
        <v>40.650000000000006</v>
      </c>
      <c r="T548" s="8">
        <f t="shared" si="87"/>
        <v>34.25</v>
      </c>
      <c r="U548" s="7">
        <f t="shared" si="88"/>
        <v>35.31666666666667</v>
      </c>
      <c r="V548" s="7">
        <f t="shared" si="89"/>
        <v>35.049999999999997</v>
      </c>
    </row>
    <row r="549" spans="1:22" ht="13.5" x14ac:dyDescent="0.25">
      <c r="A549" s="3">
        <f>RSI!A549</f>
        <v>42802</v>
      </c>
      <c r="B549" s="2">
        <f>RSI!B549</f>
        <v>4.3479999999999999</v>
      </c>
      <c r="C549" s="2">
        <f>RSI!I549</f>
        <v>39.646436323990642</v>
      </c>
      <c r="D549" s="2">
        <f>MACD!E549</f>
        <v>6.0797912157184442E-3</v>
      </c>
      <c r="E549" s="2">
        <f>MACD!F549</f>
        <v>2.7948811066020392E-3</v>
      </c>
      <c r="F549" s="2">
        <f>'Moving Avg'!D549</f>
        <v>4.4295999999999998</v>
      </c>
      <c r="G549" s="2">
        <f>'Moving Avg'!F549</f>
        <v>4.410400000000001</v>
      </c>
      <c r="H549" s="2">
        <f>'Moving Avg'!G549</f>
        <v>4.4610599999999998</v>
      </c>
      <c r="I549" s="2">
        <f>'Moving Avg'!H549</f>
        <v>5.2580950000000053</v>
      </c>
      <c r="J549" s="5" t="str">
        <f>OBV!F549</f>
        <v>BULLISH</v>
      </c>
      <c r="K549" s="5" t="str">
        <f>OBV!G549</f>
        <v>WEAK</v>
      </c>
      <c r="L549" s="5" t="str">
        <f>OBV!H549</f>
        <v>BULLISH DIVERGENCE</v>
      </c>
      <c r="M549" s="7">
        <f t="shared" si="80"/>
        <v>25</v>
      </c>
      <c r="N549" s="7">
        <f t="shared" si="81"/>
        <v>0</v>
      </c>
      <c r="O549" s="7">
        <f t="shared" si="82"/>
        <v>0</v>
      </c>
      <c r="P549" s="7">
        <f t="shared" si="83"/>
        <v>50</v>
      </c>
      <c r="Q549" s="8">
        <f t="shared" si="84"/>
        <v>16.25</v>
      </c>
      <c r="R549" s="8">
        <f t="shared" si="85"/>
        <v>17.5</v>
      </c>
      <c r="S549" s="8">
        <f t="shared" si="86"/>
        <v>26.25</v>
      </c>
      <c r="T549" s="8">
        <f t="shared" si="87"/>
        <v>18.75</v>
      </c>
      <c r="U549" s="7">
        <f t="shared" si="88"/>
        <v>20</v>
      </c>
      <c r="V549" s="7">
        <f t="shared" si="89"/>
        <v>19.6875</v>
      </c>
    </row>
    <row r="550" spans="1:22" ht="13.5" x14ac:dyDescent="0.25">
      <c r="A550" s="3">
        <f>RSI!A550</f>
        <v>42803</v>
      </c>
      <c r="B550" s="2">
        <f>RSI!B550</f>
        <v>4.3479999999999999</v>
      </c>
      <c r="C550" s="2">
        <f>RSI!I550</f>
        <v>39.646436323990642</v>
      </c>
      <c r="D550" s="2">
        <f>MACD!E550</f>
        <v>-6.8925284179499613E-3</v>
      </c>
      <c r="E550" s="2">
        <f>MACD!F550</f>
        <v>8.5739920169163909E-4</v>
      </c>
      <c r="F550" s="2">
        <f>'Moving Avg'!D550</f>
        <v>4.4143999999999997</v>
      </c>
      <c r="G550" s="2">
        <f>'Moving Avg'!F550</f>
        <v>4.4032500000000008</v>
      </c>
      <c r="H550" s="2">
        <f>'Moving Avg'!G550</f>
        <v>4.4575800000000001</v>
      </c>
      <c r="I550" s="2">
        <f>'Moving Avg'!H550</f>
        <v>5.2482600000000046</v>
      </c>
      <c r="J550" s="5" t="str">
        <f>OBV!F550</f>
        <v>BULLISH</v>
      </c>
      <c r="K550" s="5" t="str">
        <f>OBV!G550</f>
        <v>NEUTRAL</v>
      </c>
      <c r="L550" s="5" t="str">
        <f>OBV!H550</f>
        <v>BULLISH DIVERGENCE</v>
      </c>
      <c r="M550" s="7">
        <f t="shared" si="80"/>
        <v>25</v>
      </c>
      <c r="N550" s="7">
        <f t="shared" si="81"/>
        <v>45</v>
      </c>
      <c r="O550" s="7">
        <f t="shared" si="82"/>
        <v>0</v>
      </c>
      <c r="P550" s="7">
        <f t="shared" si="83"/>
        <v>66.5</v>
      </c>
      <c r="Q550" s="8">
        <f t="shared" si="84"/>
        <v>34.475000000000001</v>
      </c>
      <c r="R550" s="8">
        <f t="shared" si="85"/>
        <v>30.625</v>
      </c>
      <c r="S550" s="8">
        <f t="shared" si="86"/>
        <v>40.424999999999997</v>
      </c>
      <c r="T550" s="8">
        <f t="shared" si="87"/>
        <v>34.125</v>
      </c>
      <c r="U550" s="7">
        <f t="shared" si="88"/>
        <v>35.174999999999997</v>
      </c>
      <c r="V550" s="7">
        <f t="shared" si="89"/>
        <v>34.912499999999994</v>
      </c>
    </row>
    <row r="551" spans="1:22" ht="13.5" x14ac:dyDescent="0.25">
      <c r="A551" s="3">
        <f>RSI!A551</f>
        <v>42804</v>
      </c>
      <c r="B551" s="2">
        <f>RSI!B551</f>
        <v>4.22</v>
      </c>
      <c r="C551" s="2">
        <f>RSI!I551</f>
        <v>30.418425720347955</v>
      </c>
      <c r="D551" s="2">
        <f>MACD!E551</f>
        <v>-7.8492742458333709E-3</v>
      </c>
      <c r="E551" s="2">
        <f>MACD!F551</f>
        <v>-8.8393548781336303E-4</v>
      </c>
      <c r="F551" s="2">
        <f>'Moving Avg'!D551</f>
        <v>4.3735999999999997</v>
      </c>
      <c r="G551" s="2">
        <f>'Moving Avg'!F551</f>
        <v>4.3896999999999995</v>
      </c>
      <c r="H551" s="2">
        <f>'Moving Avg'!G551</f>
        <v>4.4541999999999993</v>
      </c>
      <c r="I551" s="2">
        <f>'Moving Avg'!H551</f>
        <v>5.2378900000000055</v>
      </c>
      <c r="J551" s="5" t="str">
        <f>OBV!F551</f>
        <v>BEARISH</v>
      </c>
      <c r="K551" s="5" t="str">
        <f>OBV!G551</f>
        <v>STRONG</v>
      </c>
      <c r="L551" s="5" t="str">
        <f>OBV!H551</f>
        <v>CONFIRMED BEARISH</v>
      </c>
      <c r="M551" s="7">
        <f t="shared" si="80"/>
        <v>25</v>
      </c>
      <c r="N551" s="7">
        <f t="shared" si="81"/>
        <v>45</v>
      </c>
      <c r="O551" s="7">
        <f t="shared" si="82"/>
        <v>0</v>
      </c>
      <c r="P551" s="7">
        <f t="shared" si="83"/>
        <v>33</v>
      </c>
      <c r="Q551" s="8">
        <f t="shared" si="84"/>
        <v>29.45</v>
      </c>
      <c r="R551" s="8">
        <f t="shared" si="85"/>
        <v>22.25</v>
      </c>
      <c r="S551" s="8">
        <f t="shared" si="86"/>
        <v>25.35</v>
      </c>
      <c r="T551" s="8">
        <f t="shared" si="87"/>
        <v>25.75</v>
      </c>
      <c r="U551" s="7">
        <f t="shared" si="88"/>
        <v>25.683333333333337</v>
      </c>
      <c r="V551" s="7">
        <f t="shared" si="89"/>
        <v>25.700000000000003</v>
      </c>
    </row>
    <row r="552" spans="1:22" ht="13.5" x14ac:dyDescent="0.25">
      <c r="A552" s="3">
        <f>RSI!A552</f>
        <v>42807</v>
      </c>
      <c r="B552" s="2">
        <f>RSI!B552</f>
        <v>4.2560000000000002</v>
      </c>
      <c r="C552" s="2">
        <f>RSI!I552</f>
        <v>35.000786160945665</v>
      </c>
      <c r="D552" s="2">
        <f>MACD!E552</f>
        <v>-1.0070664575420274E-2</v>
      </c>
      <c r="E552" s="2">
        <f>MACD!F552</f>
        <v>-2.7212813053347456E-3</v>
      </c>
      <c r="F552" s="2">
        <f>'Moving Avg'!D552</f>
        <v>4.3296000000000001</v>
      </c>
      <c r="G552" s="2">
        <f>'Moving Avg'!F552</f>
        <v>4.3845999999999998</v>
      </c>
      <c r="H552" s="2">
        <f>'Moving Avg'!G552</f>
        <v>4.4513399999999992</v>
      </c>
      <c r="I552" s="2">
        <f>'Moving Avg'!H552</f>
        <v>5.227700000000004</v>
      </c>
      <c r="J552" s="5" t="str">
        <f>OBV!F552</f>
        <v>BEARISH</v>
      </c>
      <c r="K552" s="5" t="str">
        <f>OBV!G552</f>
        <v>STRONG</v>
      </c>
      <c r="L552" s="5" t="str">
        <f>OBV!H552</f>
        <v>CONFIRMED BEARISH</v>
      </c>
      <c r="M552" s="7">
        <f t="shared" si="80"/>
        <v>25</v>
      </c>
      <c r="N552" s="7">
        <f t="shared" si="81"/>
        <v>45</v>
      </c>
      <c r="O552" s="7">
        <f t="shared" si="82"/>
        <v>0</v>
      </c>
      <c r="P552" s="7">
        <f t="shared" si="83"/>
        <v>33</v>
      </c>
      <c r="Q552" s="8">
        <f t="shared" si="84"/>
        <v>29.45</v>
      </c>
      <c r="R552" s="8">
        <f t="shared" si="85"/>
        <v>22.25</v>
      </c>
      <c r="S552" s="8">
        <f t="shared" si="86"/>
        <v>25.35</v>
      </c>
      <c r="T552" s="8">
        <f t="shared" si="87"/>
        <v>25.75</v>
      </c>
      <c r="U552" s="7">
        <f t="shared" si="88"/>
        <v>25.683333333333337</v>
      </c>
      <c r="V552" s="7">
        <f t="shared" si="89"/>
        <v>25.700000000000003</v>
      </c>
    </row>
    <row r="553" spans="1:22" ht="13.5" x14ac:dyDescent="0.25">
      <c r="A553" s="3">
        <f>RSI!A553</f>
        <v>42808</v>
      </c>
      <c r="B553" s="2">
        <f>RSI!B553</f>
        <v>4.2560000000000002</v>
      </c>
      <c r="C553" s="2">
        <f>RSI!I553</f>
        <v>35.000786160945665</v>
      </c>
      <c r="D553" s="2">
        <f>MACD!E553</f>
        <v>-6.9345569318279843E-4</v>
      </c>
      <c r="E553" s="2">
        <f>MACD!F553</f>
        <v>-2.3157161829043559E-3</v>
      </c>
      <c r="F553" s="2">
        <f>'Moving Avg'!D553</f>
        <v>4.2856000000000005</v>
      </c>
      <c r="G553" s="2">
        <f>'Moving Avg'!F553</f>
        <v>4.3802499999999993</v>
      </c>
      <c r="H553" s="2">
        <f>'Moving Avg'!G553</f>
        <v>4.44848</v>
      </c>
      <c r="I553" s="2">
        <f>'Moving Avg'!H553</f>
        <v>5.2175100000000052</v>
      </c>
      <c r="J553" s="5" t="str">
        <f>OBV!F553</f>
        <v>BEARISH</v>
      </c>
      <c r="K553" s="5" t="str">
        <f>OBV!G553</f>
        <v>STRONG</v>
      </c>
      <c r="L553" s="5" t="str">
        <f>OBV!H553</f>
        <v>CONFIRMED BEARISH</v>
      </c>
      <c r="M553" s="7">
        <f t="shared" si="80"/>
        <v>25</v>
      </c>
      <c r="N553" s="7">
        <f t="shared" si="81"/>
        <v>0</v>
      </c>
      <c r="O553" s="7">
        <f t="shared" si="82"/>
        <v>0</v>
      </c>
      <c r="P553" s="7">
        <f t="shared" si="83"/>
        <v>33</v>
      </c>
      <c r="Q553" s="8">
        <f t="shared" si="84"/>
        <v>13.7</v>
      </c>
      <c r="R553" s="8">
        <f t="shared" si="85"/>
        <v>13.25</v>
      </c>
      <c r="S553" s="8">
        <f t="shared" si="86"/>
        <v>18.600000000000001</v>
      </c>
      <c r="T553" s="8">
        <f t="shared" si="87"/>
        <v>14.5</v>
      </c>
      <c r="U553" s="7">
        <f t="shared" si="88"/>
        <v>15.183333333333332</v>
      </c>
      <c r="V553" s="7">
        <f t="shared" si="89"/>
        <v>15.012499999999999</v>
      </c>
    </row>
    <row r="554" spans="1:22" ht="13.5" x14ac:dyDescent="0.25">
      <c r="A554" s="3">
        <f>RSI!A554</f>
        <v>42809</v>
      </c>
      <c r="B554" s="2">
        <f>RSI!B554</f>
        <v>4.2409999999999997</v>
      </c>
      <c r="C554" s="2">
        <f>RSI!I554</f>
        <v>33.921279450411276</v>
      </c>
      <c r="D554" s="2">
        <f>MACD!E554</f>
        <v>1.4615678966042545E-2</v>
      </c>
      <c r="E554" s="2">
        <f>MACD!F554</f>
        <v>1.0705628468850243E-3</v>
      </c>
      <c r="F554" s="2">
        <f>'Moving Avg'!D554</f>
        <v>4.2641999999999998</v>
      </c>
      <c r="G554" s="2">
        <f>'Moving Avg'!F554</f>
        <v>4.3751499999999997</v>
      </c>
      <c r="H554" s="2">
        <f>'Moving Avg'!G554</f>
        <v>4.4453199999999988</v>
      </c>
      <c r="I554" s="2">
        <f>'Moving Avg'!H554</f>
        <v>5.2073450000000046</v>
      </c>
      <c r="J554" s="5" t="str">
        <f>OBV!F554</f>
        <v>BEARISH</v>
      </c>
      <c r="K554" s="5" t="str">
        <f>OBV!G554</f>
        <v>STRONG</v>
      </c>
      <c r="L554" s="5" t="str">
        <f>OBV!H554</f>
        <v>CONFIRMED BEARISH</v>
      </c>
      <c r="M554" s="7">
        <f t="shared" si="80"/>
        <v>25</v>
      </c>
      <c r="N554" s="7">
        <f t="shared" si="81"/>
        <v>0</v>
      </c>
      <c r="O554" s="7">
        <f t="shared" si="82"/>
        <v>0</v>
      </c>
      <c r="P554" s="7">
        <f t="shared" si="83"/>
        <v>33</v>
      </c>
      <c r="Q554" s="8">
        <f t="shared" si="84"/>
        <v>13.7</v>
      </c>
      <c r="R554" s="8">
        <f t="shared" si="85"/>
        <v>13.25</v>
      </c>
      <c r="S554" s="8">
        <f t="shared" si="86"/>
        <v>18.600000000000001</v>
      </c>
      <c r="T554" s="8">
        <f t="shared" si="87"/>
        <v>14.5</v>
      </c>
      <c r="U554" s="7">
        <f t="shared" si="88"/>
        <v>15.183333333333332</v>
      </c>
      <c r="V554" s="7">
        <f t="shared" si="89"/>
        <v>15.012499999999999</v>
      </c>
    </row>
    <row r="555" spans="1:22" ht="13.5" x14ac:dyDescent="0.25">
      <c r="A555" s="3">
        <f>RSI!A555</f>
        <v>42810</v>
      </c>
      <c r="B555" s="2">
        <f>RSI!B555</f>
        <v>4.2409999999999997</v>
      </c>
      <c r="C555" s="2">
        <f>RSI!I555</f>
        <v>33.921279450411276</v>
      </c>
      <c r="D555" s="2">
        <f>MACD!E555</f>
        <v>2.9241175591178781E-2</v>
      </c>
      <c r="E555" s="2">
        <f>MACD!F555</f>
        <v>6.7046853957437764E-3</v>
      </c>
      <c r="F555" s="2">
        <f>'Moving Avg'!D555</f>
        <v>4.2427999999999999</v>
      </c>
      <c r="G555" s="2">
        <f>'Moving Avg'!F555</f>
        <v>4.36395</v>
      </c>
      <c r="H555" s="2">
        <f>'Moving Avg'!G555</f>
        <v>4.4420600000000006</v>
      </c>
      <c r="I555" s="2">
        <f>'Moving Avg'!H555</f>
        <v>5.1981500000000036</v>
      </c>
      <c r="J555" s="5" t="str">
        <f>OBV!F555</f>
        <v>BEARISH</v>
      </c>
      <c r="K555" s="5" t="str">
        <f>OBV!G555</f>
        <v>STRONG</v>
      </c>
      <c r="L555" s="5" t="str">
        <f>OBV!H555</f>
        <v>CONFIRMED BEARISH</v>
      </c>
      <c r="M555" s="7">
        <f t="shared" si="80"/>
        <v>25</v>
      </c>
      <c r="N555" s="7">
        <f t="shared" si="81"/>
        <v>0</v>
      </c>
      <c r="O555" s="7">
        <f t="shared" si="82"/>
        <v>0</v>
      </c>
      <c r="P555" s="7">
        <f t="shared" si="83"/>
        <v>33</v>
      </c>
      <c r="Q555" s="8">
        <f t="shared" si="84"/>
        <v>13.7</v>
      </c>
      <c r="R555" s="8">
        <f t="shared" si="85"/>
        <v>13.25</v>
      </c>
      <c r="S555" s="8">
        <f t="shared" si="86"/>
        <v>18.600000000000001</v>
      </c>
      <c r="T555" s="8">
        <f t="shared" si="87"/>
        <v>14.5</v>
      </c>
      <c r="U555" s="7">
        <f t="shared" si="88"/>
        <v>15.183333333333332</v>
      </c>
      <c r="V555" s="7">
        <f t="shared" si="89"/>
        <v>15.012499999999999</v>
      </c>
    </row>
    <row r="556" spans="1:22" ht="13.5" x14ac:dyDescent="0.25">
      <c r="A556" s="3">
        <f>RSI!A556</f>
        <v>42811</v>
      </c>
      <c r="B556" s="2">
        <f>RSI!B556</f>
        <v>4.0970000000000004</v>
      </c>
      <c r="C556" s="2">
        <f>RSI!I556</f>
        <v>25.250500155953617</v>
      </c>
      <c r="D556" s="2">
        <f>MACD!E556</f>
        <v>5.3118802000145848E-2</v>
      </c>
      <c r="E556" s="2">
        <f>MACD!F556</f>
        <v>1.5987508716624192E-2</v>
      </c>
      <c r="F556" s="2">
        <f>'Moving Avg'!D556</f>
        <v>4.2182000000000004</v>
      </c>
      <c r="G556" s="2">
        <f>'Moving Avg'!F556</f>
        <v>4.3455499999999994</v>
      </c>
      <c r="H556" s="2">
        <f>'Moving Avg'!G556</f>
        <v>4.4333599999999995</v>
      </c>
      <c r="I556" s="2">
        <f>'Moving Avg'!H556</f>
        <v>5.1882100000000033</v>
      </c>
      <c r="J556" s="5" t="str">
        <f>OBV!F556</f>
        <v>BEARISH</v>
      </c>
      <c r="K556" s="5" t="str">
        <f>OBV!G556</f>
        <v>STRONG</v>
      </c>
      <c r="L556" s="5" t="str">
        <f>OBV!H556</f>
        <v>CONFIRMED BEARISH</v>
      </c>
      <c r="M556" s="7">
        <f t="shared" si="80"/>
        <v>50</v>
      </c>
      <c r="N556" s="7">
        <f t="shared" si="81"/>
        <v>0</v>
      </c>
      <c r="O556" s="7">
        <f t="shared" si="82"/>
        <v>0</v>
      </c>
      <c r="P556" s="7">
        <f t="shared" si="83"/>
        <v>33</v>
      </c>
      <c r="Q556" s="8">
        <f t="shared" si="84"/>
        <v>22.45</v>
      </c>
      <c r="R556" s="8">
        <f t="shared" si="85"/>
        <v>18.25</v>
      </c>
      <c r="S556" s="8">
        <f t="shared" si="86"/>
        <v>22.35</v>
      </c>
      <c r="T556" s="8">
        <f t="shared" si="87"/>
        <v>20.75</v>
      </c>
      <c r="U556" s="7">
        <f t="shared" si="88"/>
        <v>21.016666666666669</v>
      </c>
      <c r="V556" s="7">
        <f t="shared" si="89"/>
        <v>20.950000000000003</v>
      </c>
    </row>
    <row r="557" spans="1:22" ht="13.5" x14ac:dyDescent="0.25">
      <c r="A557" s="3">
        <f>RSI!A557</f>
        <v>42815</v>
      </c>
      <c r="B557" s="2">
        <f>RSI!B557</f>
        <v>4.1890000000000001</v>
      </c>
      <c r="C557" s="2">
        <f>RSI!I557</f>
        <v>36.430564010188661</v>
      </c>
      <c r="D557" s="2">
        <f>MACD!E557</f>
        <v>7.6132682497199511E-2</v>
      </c>
      <c r="E557" s="2">
        <f>MACD!F557</f>
        <v>2.8016543472739255E-2</v>
      </c>
      <c r="F557" s="2">
        <f>'Moving Avg'!D557</f>
        <v>4.2048000000000005</v>
      </c>
      <c r="G557" s="2">
        <f>'Moving Avg'!F557</f>
        <v>4.3325000000000005</v>
      </c>
      <c r="H557" s="2">
        <f>'Moving Avg'!G557</f>
        <v>4.4279399999999995</v>
      </c>
      <c r="I557" s="2">
        <f>'Moving Avg'!H557</f>
        <v>5.1785000000000023</v>
      </c>
      <c r="J557" s="5" t="str">
        <f>OBV!F557</f>
        <v>BEARISH</v>
      </c>
      <c r="K557" s="5" t="str">
        <f>OBV!G557</f>
        <v>STRONG</v>
      </c>
      <c r="L557" s="5" t="str">
        <f>OBV!H557</f>
        <v>CONFIRMED BEARISH</v>
      </c>
      <c r="M557" s="7">
        <f t="shared" si="80"/>
        <v>25</v>
      </c>
      <c r="N557" s="7">
        <f t="shared" si="81"/>
        <v>0</v>
      </c>
      <c r="O557" s="7">
        <f t="shared" si="82"/>
        <v>0</v>
      </c>
      <c r="P557" s="7">
        <f t="shared" si="83"/>
        <v>33</v>
      </c>
      <c r="Q557" s="8">
        <f t="shared" si="84"/>
        <v>13.7</v>
      </c>
      <c r="R557" s="8">
        <f t="shared" si="85"/>
        <v>13.25</v>
      </c>
      <c r="S557" s="8">
        <f t="shared" si="86"/>
        <v>18.600000000000001</v>
      </c>
      <c r="T557" s="8">
        <f t="shared" si="87"/>
        <v>14.5</v>
      </c>
      <c r="U557" s="7">
        <f t="shared" si="88"/>
        <v>15.183333333333332</v>
      </c>
      <c r="V557" s="7">
        <f t="shared" si="89"/>
        <v>15.012499999999999</v>
      </c>
    </row>
    <row r="558" spans="1:22" ht="13.5" x14ac:dyDescent="0.25">
      <c r="A558" s="3">
        <f>RSI!A558</f>
        <v>42816</v>
      </c>
      <c r="B558" s="2">
        <f>RSI!B558</f>
        <v>4.1890000000000001</v>
      </c>
      <c r="C558" s="2">
        <f>RSI!I558</f>
        <v>36.430564010188661</v>
      </c>
      <c r="D558" s="2">
        <f>MACD!E558</f>
        <v>9.6566546903754436E-2</v>
      </c>
      <c r="E558" s="2">
        <f>MACD!F558</f>
        <v>4.1726544158942294E-2</v>
      </c>
      <c r="F558" s="2">
        <f>'Moving Avg'!D558</f>
        <v>4.1913999999999998</v>
      </c>
      <c r="G558" s="2">
        <f>'Moving Avg'!F558</f>
        <v>4.3194499999999989</v>
      </c>
      <c r="H558" s="2">
        <f>'Moving Avg'!G558</f>
        <v>4.4225200000000005</v>
      </c>
      <c r="I558" s="2">
        <f>'Moving Avg'!H558</f>
        <v>5.168790000000004</v>
      </c>
      <c r="J558" s="5" t="str">
        <f>OBV!F558</f>
        <v>BEARISH</v>
      </c>
      <c r="K558" s="5" t="str">
        <f>OBV!G558</f>
        <v>STRONG</v>
      </c>
      <c r="L558" s="5" t="str">
        <f>OBV!H558</f>
        <v>CONFIRMED BEARISH</v>
      </c>
      <c r="M558" s="7">
        <f t="shared" si="80"/>
        <v>25</v>
      </c>
      <c r="N558" s="7">
        <f t="shared" si="81"/>
        <v>0</v>
      </c>
      <c r="O558" s="7">
        <f t="shared" si="82"/>
        <v>0</v>
      </c>
      <c r="P558" s="7">
        <f t="shared" si="83"/>
        <v>33</v>
      </c>
      <c r="Q558" s="8">
        <f t="shared" si="84"/>
        <v>13.7</v>
      </c>
      <c r="R558" s="8">
        <f t="shared" si="85"/>
        <v>13.25</v>
      </c>
      <c r="S558" s="8">
        <f t="shared" si="86"/>
        <v>18.600000000000001</v>
      </c>
      <c r="T558" s="8">
        <f t="shared" si="87"/>
        <v>14.5</v>
      </c>
      <c r="U558" s="7">
        <f t="shared" si="88"/>
        <v>15.183333333333332</v>
      </c>
      <c r="V558" s="7">
        <f t="shared" si="89"/>
        <v>15.012499999999999</v>
      </c>
    </row>
    <row r="559" spans="1:22" ht="13.5" x14ac:dyDescent="0.25">
      <c r="A559" s="3">
        <f>RSI!A559</f>
        <v>42817</v>
      </c>
      <c r="B559" s="2">
        <f>RSI!B559</f>
        <v>4.2409999999999997</v>
      </c>
      <c r="C559" s="2">
        <f>RSI!I559</f>
        <v>42.106657028693292</v>
      </c>
      <c r="D559" s="2">
        <f>MACD!E559</f>
        <v>9.1202007086624626E-2</v>
      </c>
      <c r="E559" s="2">
        <f>MACD!F559</f>
        <v>5.1621636744478755E-2</v>
      </c>
      <c r="F559" s="2">
        <f>'Moving Avg'!D559</f>
        <v>4.1913999999999998</v>
      </c>
      <c r="G559" s="2">
        <f>'Moving Avg'!F559</f>
        <v>4.3089999999999993</v>
      </c>
      <c r="H559" s="2">
        <f>'Moving Avg'!G559</f>
        <v>4.4178200000000016</v>
      </c>
      <c r="I559" s="2">
        <f>'Moving Avg'!H559</f>
        <v>5.1598500000000014</v>
      </c>
      <c r="J559" s="5" t="str">
        <f>OBV!F559</f>
        <v>BULLISH</v>
      </c>
      <c r="K559" s="5" t="str">
        <f>OBV!G559</f>
        <v>WEAK</v>
      </c>
      <c r="L559" s="5" t="str">
        <f>OBV!H559</f>
        <v>NEUTRAL</v>
      </c>
      <c r="M559" s="7">
        <f t="shared" si="80"/>
        <v>25</v>
      </c>
      <c r="N559" s="7">
        <f t="shared" si="81"/>
        <v>0</v>
      </c>
      <c r="O559" s="7">
        <f t="shared" si="82"/>
        <v>0</v>
      </c>
      <c r="P559" s="7">
        <f t="shared" si="83"/>
        <v>33</v>
      </c>
      <c r="Q559" s="8">
        <f t="shared" si="84"/>
        <v>13.7</v>
      </c>
      <c r="R559" s="8">
        <f t="shared" si="85"/>
        <v>13.25</v>
      </c>
      <c r="S559" s="8">
        <f t="shared" si="86"/>
        <v>18.600000000000001</v>
      </c>
      <c r="T559" s="8">
        <f t="shared" si="87"/>
        <v>14.5</v>
      </c>
      <c r="U559" s="7">
        <f t="shared" si="88"/>
        <v>15.183333333333332</v>
      </c>
      <c r="V559" s="7">
        <f t="shared" si="89"/>
        <v>15.012499999999999</v>
      </c>
    </row>
    <row r="560" spans="1:22" ht="13.5" x14ac:dyDescent="0.25">
      <c r="A560" s="3">
        <f>RSI!A560</f>
        <v>42818</v>
      </c>
      <c r="B560" s="2">
        <f>RSI!B560</f>
        <v>4.2409999999999997</v>
      </c>
      <c r="C560" s="2">
        <f>RSI!I560</f>
        <v>42.106657028693292</v>
      </c>
      <c r="D560" s="2">
        <f>MACD!E560</f>
        <v>8.7179054157687119E-2</v>
      </c>
      <c r="E560" s="2">
        <f>MACD!F560</f>
        <v>5.8733120227120433E-2</v>
      </c>
      <c r="F560" s="2">
        <f>'Moving Avg'!D560</f>
        <v>4.1913999999999998</v>
      </c>
      <c r="G560" s="2">
        <f>'Moving Avg'!F560</f>
        <v>4.3051999999999992</v>
      </c>
      <c r="H560" s="2">
        <f>'Moving Avg'!G560</f>
        <v>4.4131200000000002</v>
      </c>
      <c r="I560" s="2">
        <f>'Moving Avg'!H560</f>
        <v>5.1509100000000023</v>
      </c>
      <c r="J560" s="5" t="str">
        <f>OBV!F560</f>
        <v>BULLISH</v>
      </c>
      <c r="K560" s="5" t="str">
        <f>OBV!G560</f>
        <v>WEAK</v>
      </c>
      <c r="L560" s="5" t="str">
        <f>OBV!H560</f>
        <v>NEUTRAL</v>
      </c>
      <c r="M560" s="7">
        <f t="shared" si="80"/>
        <v>25</v>
      </c>
      <c r="N560" s="7">
        <f t="shared" si="81"/>
        <v>0</v>
      </c>
      <c r="O560" s="7">
        <f t="shared" si="82"/>
        <v>0</v>
      </c>
      <c r="P560" s="7">
        <f t="shared" si="83"/>
        <v>33</v>
      </c>
      <c r="Q560" s="8">
        <f t="shared" si="84"/>
        <v>13.7</v>
      </c>
      <c r="R560" s="8">
        <f t="shared" si="85"/>
        <v>13.25</v>
      </c>
      <c r="S560" s="8">
        <f t="shared" si="86"/>
        <v>18.600000000000001</v>
      </c>
      <c r="T560" s="8">
        <f t="shared" si="87"/>
        <v>14.5</v>
      </c>
      <c r="U560" s="7">
        <f t="shared" si="88"/>
        <v>15.183333333333332</v>
      </c>
      <c r="V560" s="7">
        <f t="shared" si="89"/>
        <v>15.012499999999999</v>
      </c>
    </row>
    <row r="561" spans="1:22" ht="13.5" x14ac:dyDescent="0.25">
      <c r="A561" s="3">
        <f>RSI!A561</f>
        <v>42821</v>
      </c>
      <c r="B561" s="2">
        <f>RSI!B561</f>
        <v>4.2409999999999997</v>
      </c>
      <c r="C561" s="2">
        <f>RSI!I561</f>
        <v>42.106657028693299</v>
      </c>
      <c r="D561" s="2">
        <f>MACD!E561</f>
        <v>6.456073999219214E-2</v>
      </c>
      <c r="E561" s="2">
        <f>MACD!F561</f>
        <v>5.9898644180134776E-2</v>
      </c>
      <c r="F561" s="2">
        <f>'Moving Avg'!D561</f>
        <v>4.2202000000000002</v>
      </c>
      <c r="G561" s="2">
        <f>'Moving Avg'!F561</f>
        <v>4.3013999999999992</v>
      </c>
      <c r="H561" s="2">
        <f>'Moving Avg'!G561</f>
        <v>4.4084200000000013</v>
      </c>
      <c r="I561" s="2">
        <f>'Moving Avg'!H561</f>
        <v>5.1419700000000024</v>
      </c>
      <c r="J561" s="5" t="str">
        <f>OBV!F561</f>
        <v>BULLISH</v>
      </c>
      <c r="K561" s="5" t="str">
        <f>OBV!G561</f>
        <v>WEAK</v>
      </c>
      <c r="L561" s="5" t="str">
        <f>OBV!H561</f>
        <v>CONFIRMED BULLISH</v>
      </c>
      <c r="M561" s="7">
        <f t="shared" si="80"/>
        <v>25</v>
      </c>
      <c r="N561" s="7">
        <f t="shared" si="81"/>
        <v>0</v>
      </c>
      <c r="O561" s="7">
        <f t="shared" si="82"/>
        <v>0</v>
      </c>
      <c r="P561" s="7">
        <f t="shared" si="83"/>
        <v>67</v>
      </c>
      <c r="Q561" s="8">
        <f t="shared" si="84"/>
        <v>18.799999999999997</v>
      </c>
      <c r="R561" s="8">
        <f t="shared" si="85"/>
        <v>21.75</v>
      </c>
      <c r="S561" s="8">
        <f t="shared" si="86"/>
        <v>33.900000000000006</v>
      </c>
      <c r="T561" s="8">
        <f t="shared" si="87"/>
        <v>23</v>
      </c>
      <c r="U561" s="7">
        <f t="shared" si="88"/>
        <v>24.816666666666666</v>
      </c>
      <c r="V561" s="7">
        <f t="shared" si="89"/>
        <v>24.362500000000001</v>
      </c>
    </row>
    <row r="562" spans="1:22" ht="13.5" x14ac:dyDescent="0.25">
      <c r="A562" s="3">
        <f>RSI!A562</f>
        <v>42822</v>
      </c>
      <c r="B562" s="2">
        <f>RSI!B562</f>
        <v>4.2409999999999997</v>
      </c>
      <c r="C562" s="2">
        <f>RSI!I562</f>
        <v>42.106657028693299</v>
      </c>
      <c r="D562" s="2">
        <f>MACD!E562</f>
        <v>5.1403248950939506E-2</v>
      </c>
      <c r="E562" s="2">
        <f>MACD!F562</f>
        <v>5.8199565134295729E-2</v>
      </c>
      <c r="F562" s="2">
        <f>'Moving Avg'!D562</f>
        <v>4.2305999999999999</v>
      </c>
      <c r="G562" s="2">
        <f>'Moving Avg'!F562</f>
        <v>4.2976000000000001</v>
      </c>
      <c r="H562" s="2">
        <f>'Moving Avg'!G562</f>
        <v>4.4023000000000003</v>
      </c>
      <c r="I562" s="2">
        <f>'Moving Avg'!H562</f>
        <v>5.1339250000000014</v>
      </c>
      <c r="J562" s="5" t="str">
        <f>OBV!F562</f>
        <v>BULLISH</v>
      </c>
      <c r="K562" s="5" t="str">
        <f>OBV!G562</f>
        <v>WEAK</v>
      </c>
      <c r="L562" s="5" t="str">
        <f>OBV!H562</f>
        <v>CONFIRMED BULLISH</v>
      </c>
      <c r="M562" s="7">
        <f t="shared" si="80"/>
        <v>25</v>
      </c>
      <c r="N562" s="7">
        <f t="shared" si="81"/>
        <v>45</v>
      </c>
      <c r="O562" s="7">
        <f t="shared" si="82"/>
        <v>0</v>
      </c>
      <c r="P562" s="7">
        <f t="shared" si="83"/>
        <v>67</v>
      </c>
      <c r="Q562" s="8">
        <f t="shared" si="84"/>
        <v>34.549999999999997</v>
      </c>
      <c r="R562" s="8">
        <f t="shared" si="85"/>
        <v>30.75</v>
      </c>
      <c r="S562" s="8">
        <f t="shared" si="86"/>
        <v>40.650000000000006</v>
      </c>
      <c r="T562" s="8">
        <f t="shared" si="87"/>
        <v>34.25</v>
      </c>
      <c r="U562" s="7">
        <f t="shared" si="88"/>
        <v>35.31666666666667</v>
      </c>
      <c r="V562" s="7">
        <f t="shared" si="89"/>
        <v>35.049999999999997</v>
      </c>
    </row>
    <row r="563" spans="1:22" ht="13.5" x14ac:dyDescent="0.25">
      <c r="A563" s="3">
        <f>RSI!A563</f>
        <v>42823</v>
      </c>
      <c r="B563" s="2">
        <f>RSI!B563</f>
        <v>4.2409999999999997</v>
      </c>
      <c r="C563" s="2">
        <f>RSI!I563</f>
        <v>42.106657028693299</v>
      </c>
      <c r="D563" s="2">
        <f>MACD!E563</f>
        <v>4.0679821508922132E-2</v>
      </c>
      <c r="E563" s="2">
        <f>MACD!F563</f>
        <v>5.4695616409221014E-2</v>
      </c>
      <c r="F563" s="2">
        <f>'Moving Avg'!D563</f>
        <v>4.2409999999999997</v>
      </c>
      <c r="G563" s="2">
        <f>'Moving Avg'!F563</f>
        <v>4.2904499999999999</v>
      </c>
      <c r="H563" s="2">
        <f>'Moving Avg'!G563</f>
        <v>4.3960800000000004</v>
      </c>
      <c r="I563" s="2">
        <f>'Moving Avg'!H563</f>
        <v>5.126520000000002</v>
      </c>
      <c r="J563" s="5" t="str">
        <f>OBV!F563</f>
        <v>BULLISH</v>
      </c>
      <c r="K563" s="5" t="str">
        <f>OBV!G563</f>
        <v>WEAK</v>
      </c>
      <c r="L563" s="5" t="str">
        <f>OBV!H563</f>
        <v>CONFIRMED BULLISH</v>
      </c>
      <c r="M563" s="7">
        <f t="shared" si="80"/>
        <v>25</v>
      </c>
      <c r="N563" s="7">
        <f t="shared" si="81"/>
        <v>45</v>
      </c>
      <c r="O563" s="7">
        <f t="shared" si="82"/>
        <v>0</v>
      </c>
      <c r="P563" s="7">
        <f t="shared" si="83"/>
        <v>67</v>
      </c>
      <c r="Q563" s="8">
        <f t="shared" si="84"/>
        <v>34.549999999999997</v>
      </c>
      <c r="R563" s="8">
        <f t="shared" si="85"/>
        <v>30.75</v>
      </c>
      <c r="S563" s="8">
        <f t="shared" si="86"/>
        <v>40.650000000000006</v>
      </c>
      <c r="T563" s="8">
        <f t="shared" si="87"/>
        <v>34.25</v>
      </c>
      <c r="U563" s="7">
        <f t="shared" si="88"/>
        <v>35.31666666666667</v>
      </c>
      <c r="V563" s="7">
        <f t="shared" si="89"/>
        <v>35.049999999999997</v>
      </c>
    </row>
    <row r="564" spans="1:22" ht="13.5" x14ac:dyDescent="0.25">
      <c r="A564" s="3">
        <f>RSI!A564</f>
        <v>42824</v>
      </c>
      <c r="B564" s="2">
        <f>RSI!B564</f>
        <v>4.2409999999999997</v>
      </c>
      <c r="C564" s="2">
        <f>RSI!I564</f>
        <v>42.106657028693299</v>
      </c>
      <c r="D564" s="2">
        <f>MACD!E564</f>
        <v>2.9677935945986E-2</v>
      </c>
      <c r="E564" s="2">
        <f>MACD!F564</f>
        <v>4.969208031657401E-2</v>
      </c>
      <c r="F564" s="2">
        <f>'Moving Avg'!D564</f>
        <v>4.2409999999999997</v>
      </c>
      <c r="G564" s="2">
        <f>'Moving Avg'!F564</f>
        <v>4.2815499999999993</v>
      </c>
      <c r="H564" s="2">
        <f>'Moving Avg'!G564</f>
        <v>4.3890399999999996</v>
      </c>
      <c r="I564" s="2">
        <f>'Moving Avg'!H564</f>
        <v>5.1196250000000019</v>
      </c>
      <c r="J564" s="5" t="str">
        <f>OBV!F564</f>
        <v>NEUTRAL</v>
      </c>
      <c r="K564" s="5" t="str">
        <f>OBV!G564</f>
        <v>NEUTRAL</v>
      </c>
      <c r="L564" s="5" t="str">
        <f>OBV!H564</f>
        <v>NEUTRAL</v>
      </c>
      <c r="M564" s="7">
        <f t="shared" si="80"/>
        <v>25</v>
      </c>
      <c r="N564" s="7">
        <f t="shared" si="81"/>
        <v>100</v>
      </c>
      <c r="O564" s="7">
        <f t="shared" si="82"/>
        <v>0</v>
      </c>
      <c r="P564" s="7">
        <f t="shared" si="83"/>
        <v>33</v>
      </c>
      <c r="Q564" s="8">
        <f t="shared" si="84"/>
        <v>48.7</v>
      </c>
      <c r="R564" s="8">
        <f t="shared" si="85"/>
        <v>33.25</v>
      </c>
      <c r="S564" s="8">
        <f t="shared" si="86"/>
        <v>33.6</v>
      </c>
      <c r="T564" s="8">
        <f t="shared" si="87"/>
        <v>39.5</v>
      </c>
      <c r="U564" s="7">
        <f t="shared" si="88"/>
        <v>38.516666666666673</v>
      </c>
      <c r="V564" s="7">
        <f t="shared" si="89"/>
        <v>38.762500000000003</v>
      </c>
    </row>
    <row r="565" spans="1:22" ht="13.5" x14ac:dyDescent="0.25">
      <c r="A565" s="3">
        <f>RSI!A565</f>
        <v>42825</v>
      </c>
      <c r="B565" s="2">
        <f>RSI!B565</f>
        <v>4.2409999999999997</v>
      </c>
      <c r="C565" s="2">
        <f>RSI!I565</f>
        <v>42.106657028693306</v>
      </c>
      <c r="D565" s="2">
        <f>MACD!E565</f>
        <v>2.0720014938603093E-2</v>
      </c>
      <c r="E565" s="2">
        <f>MACD!F565</f>
        <v>4.3897667240979835E-2</v>
      </c>
      <c r="F565" s="2">
        <f>'Moving Avg'!D565</f>
        <v>4.2409999999999997</v>
      </c>
      <c r="G565" s="2">
        <f>'Moving Avg'!F565</f>
        <v>4.2723999999999993</v>
      </c>
      <c r="H565" s="2">
        <f>'Moving Avg'!G565</f>
        <v>4.3819999999999997</v>
      </c>
      <c r="I565" s="2">
        <f>'Moving Avg'!H565</f>
        <v>5.1127300000000018</v>
      </c>
      <c r="J565" s="5" t="str">
        <f>OBV!F565</f>
        <v>NEUTRAL</v>
      </c>
      <c r="K565" s="5" t="str">
        <f>OBV!G565</f>
        <v>NEUTRAL</v>
      </c>
      <c r="L565" s="5" t="str">
        <f>OBV!H565</f>
        <v>NEUTRAL</v>
      </c>
      <c r="M565" s="7">
        <f t="shared" si="80"/>
        <v>25</v>
      </c>
      <c r="N565" s="7">
        <f t="shared" si="81"/>
        <v>100</v>
      </c>
      <c r="O565" s="7">
        <f t="shared" si="82"/>
        <v>0</v>
      </c>
      <c r="P565" s="7">
        <f t="shared" si="83"/>
        <v>33</v>
      </c>
      <c r="Q565" s="8">
        <f t="shared" si="84"/>
        <v>48.7</v>
      </c>
      <c r="R565" s="8">
        <f t="shared" si="85"/>
        <v>33.25</v>
      </c>
      <c r="S565" s="8">
        <f t="shared" si="86"/>
        <v>33.6</v>
      </c>
      <c r="T565" s="8">
        <f t="shared" si="87"/>
        <v>39.5</v>
      </c>
      <c r="U565" s="7">
        <f t="shared" si="88"/>
        <v>38.516666666666673</v>
      </c>
      <c r="V565" s="7">
        <f t="shared" si="89"/>
        <v>38.762500000000003</v>
      </c>
    </row>
    <row r="566" spans="1:22" ht="13.5" x14ac:dyDescent="0.25">
      <c r="A566" s="3">
        <f>RSI!A566</f>
        <v>42828</v>
      </c>
      <c r="B566" s="2">
        <f>RSI!B566</f>
        <v>4.1379999999999999</v>
      </c>
      <c r="C566" s="2">
        <f>RSI!I566</f>
        <v>32.461721005056305</v>
      </c>
      <c r="D566" s="2">
        <f>MACD!E566</f>
        <v>-1.0586412915527532E-3</v>
      </c>
      <c r="E566" s="2">
        <f>MACD!F566</f>
        <v>3.4906405534473321E-2</v>
      </c>
      <c r="F566" s="2">
        <f>'Moving Avg'!D566</f>
        <v>4.2203999999999997</v>
      </c>
      <c r="G566" s="2">
        <f>'Moving Avg'!F566</f>
        <v>4.2581000000000007</v>
      </c>
      <c r="H566" s="2">
        <f>'Moving Avg'!G566</f>
        <v>4.3729000000000005</v>
      </c>
      <c r="I566" s="2">
        <f>'Moving Avg'!H566</f>
        <v>5.1044750000000016</v>
      </c>
      <c r="J566" s="5" t="str">
        <f>OBV!F566</f>
        <v>BEARISH</v>
      </c>
      <c r="K566" s="5" t="str">
        <f>OBV!G566</f>
        <v>STRONG</v>
      </c>
      <c r="L566" s="5" t="str">
        <f>OBV!H566</f>
        <v>CONFIRMED BEARISH</v>
      </c>
      <c r="M566" s="7">
        <f t="shared" si="80"/>
        <v>25</v>
      </c>
      <c r="N566" s="7">
        <f t="shared" si="81"/>
        <v>100</v>
      </c>
      <c r="O566" s="7">
        <f t="shared" si="82"/>
        <v>0</v>
      </c>
      <c r="P566" s="7">
        <f t="shared" si="83"/>
        <v>33</v>
      </c>
      <c r="Q566" s="8">
        <f t="shared" si="84"/>
        <v>48.7</v>
      </c>
      <c r="R566" s="8">
        <f t="shared" si="85"/>
        <v>33.25</v>
      </c>
      <c r="S566" s="8">
        <f t="shared" si="86"/>
        <v>33.6</v>
      </c>
      <c r="T566" s="8">
        <f t="shared" si="87"/>
        <v>39.5</v>
      </c>
      <c r="U566" s="7">
        <f t="shared" si="88"/>
        <v>38.516666666666673</v>
      </c>
      <c r="V566" s="7">
        <f t="shared" si="89"/>
        <v>38.762500000000003</v>
      </c>
    </row>
    <row r="567" spans="1:22" ht="13.5" x14ac:dyDescent="0.25">
      <c r="A567" s="3">
        <f>RSI!A567</f>
        <v>42829</v>
      </c>
      <c r="B567" s="2">
        <f>RSI!B567</f>
        <v>4.3120000000000003</v>
      </c>
      <c r="C567" s="2">
        <f>RSI!I567</f>
        <v>52.327746133408375</v>
      </c>
      <c r="D567" s="2">
        <f>MACD!E567</f>
        <v>-1.7311905958580454E-2</v>
      </c>
      <c r="E567" s="2">
        <f>MACD!F567</f>
        <v>2.4462743235862568E-2</v>
      </c>
      <c r="F567" s="2">
        <f>'Moving Avg'!D567</f>
        <v>4.2345999999999995</v>
      </c>
      <c r="G567" s="2">
        <f>'Moving Avg'!F567</f>
        <v>4.2499000000000002</v>
      </c>
      <c r="H567" s="2">
        <f>'Moving Avg'!G567</f>
        <v>4.3672800000000001</v>
      </c>
      <c r="I567" s="2">
        <f>'Moving Avg'!H567</f>
        <v>5.0962500000000013</v>
      </c>
      <c r="J567" s="5" t="str">
        <f>OBV!F567</f>
        <v>BULLISH</v>
      </c>
      <c r="K567" s="5" t="str">
        <f>OBV!G567</f>
        <v>NEUTRAL</v>
      </c>
      <c r="L567" s="5" t="str">
        <f>OBV!H567</f>
        <v>CONFIRMED BULLISH</v>
      </c>
      <c r="M567" s="7">
        <f t="shared" si="80"/>
        <v>25</v>
      </c>
      <c r="N567" s="7">
        <f t="shared" si="81"/>
        <v>100</v>
      </c>
      <c r="O567" s="7">
        <f t="shared" si="82"/>
        <v>0</v>
      </c>
      <c r="P567" s="7">
        <f t="shared" si="83"/>
        <v>83.5</v>
      </c>
      <c r="Q567" s="8">
        <f t="shared" si="84"/>
        <v>56.274999999999999</v>
      </c>
      <c r="R567" s="8">
        <f t="shared" si="85"/>
        <v>45.875</v>
      </c>
      <c r="S567" s="8">
        <f t="shared" si="86"/>
        <v>56.325000000000003</v>
      </c>
      <c r="T567" s="8">
        <f t="shared" si="87"/>
        <v>52.125</v>
      </c>
      <c r="U567" s="7">
        <f t="shared" si="88"/>
        <v>52.82500000000001</v>
      </c>
      <c r="V567" s="7">
        <f t="shared" si="89"/>
        <v>52.650000000000006</v>
      </c>
    </row>
    <row r="568" spans="1:22" ht="13.5" x14ac:dyDescent="0.25">
      <c r="A568" s="3">
        <f>RSI!A568</f>
        <v>42830</v>
      </c>
      <c r="B568" s="2">
        <f>RSI!B568</f>
        <v>4.2409999999999997</v>
      </c>
      <c r="C568" s="2">
        <f>RSI!I568</f>
        <v>46.338199757706953</v>
      </c>
      <c r="D568" s="2">
        <f>MACD!E568</f>
        <v>-2.5991108692478448E-2</v>
      </c>
      <c r="E568" s="2">
        <f>MACD!F568</f>
        <v>1.4371972850194363E-2</v>
      </c>
      <c r="F568" s="2">
        <f>'Moving Avg'!D568</f>
        <v>4.2345999999999995</v>
      </c>
      <c r="G568" s="2">
        <f>'Moving Avg'!F568</f>
        <v>4.2381499999999992</v>
      </c>
      <c r="H568" s="2">
        <f>'Moving Avg'!G568</f>
        <v>4.3602400000000001</v>
      </c>
      <c r="I568" s="2">
        <f>'Moving Avg'!H568</f>
        <v>5.0873100000000013</v>
      </c>
      <c r="J568" s="5" t="str">
        <f>OBV!F568</f>
        <v>BEARISH</v>
      </c>
      <c r="K568" s="5" t="str">
        <f>OBV!G568</f>
        <v>STRONG</v>
      </c>
      <c r="L568" s="5" t="str">
        <f>OBV!H568</f>
        <v>NEUTRAL</v>
      </c>
      <c r="M568" s="7">
        <f t="shared" si="80"/>
        <v>25</v>
      </c>
      <c r="N568" s="7">
        <f t="shared" si="81"/>
        <v>100</v>
      </c>
      <c r="O568" s="7">
        <f t="shared" si="82"/>
        <v>0</v>
      </c>
      <c r="P568" s="7">
        <f t="shared" si="83"/>
        <v>33</v>
      </c>
      <c r="Q568" s="8">
        <f t="shared" si="84"/>
        <v>48.7</v>
      </c>
      <c r="R568" s="8">
        <f t="shared" si="85"/>
        <v>33.25</v>
      </c>
      <c r="S568" s="8">
        <f t="shared" si="86"/>
        <v>33.6</v>
      </c>
      <c r="T568" s="8">
        <f t="shared" si="87"/>
        <v>39.5</v>
      </c>
      <c r="U568" s="7">
        <f t="shared" si="88"/>
        <v>38.516666666666673</v>
      </c>
      <c r="V568" s="7">
        <f t="shared" si="89"/>
        <v>38.762500000000003</v>
      </c>
    </row>
    <row r="569" spans="1:22" ht="13.5" x14ac:dyDescent="0.25">
      <c r="A569" s="3">
        <f>RSI!A569</f>
        <v>42831</v>
      </c>
      <c r="B569" s="2">
        <f>RSI!B569</f>
        <v>4.343</v>
      </c>
      <c r="C569" s="2">
        <f>RSI!I569</f>
        <v>54.411383260866351</v>
      </c>
      <c r="D569" s="2">
        <f>MACD!E569</f>
        <v>-3.2643007031658122E-2</v>
      </c>
      <c r="E569" s="2">
        <f>MACD!F569</f>
        <v>4.9689768738238656E-3</v>
      </c>
      <c r="F569" s="2">
        <f>'Moving Avg'!D569</f>
        <v>4.2549999999999999</v>
      </c>
      <c r="G569" s="2">
        <f>'Moving Avg'!F569</f>
        <v>4.2378999999999998</v>
      </c>
      <c r="H569" s="2">
        <f>'Moving Avg'!G569</f>
        <v>4.3552399999999993</v>
      </c>
      <c r="I569" s="2">
        <f>'Moving Avg'!H569</f>
        <v>5.0788800000000016</v>
      </c>
      <c r="J569" s="5" t="str">
        <f>OBV!F569</f>
        <v>BULLISH</v>
      </c>
      <c r="K569" s="5" t="str">
        <f>OBV!G569</f>
        <v>NEUTRAL</v>
      </c>
      <c r="L569" s="5" t="str">
        <f>OBV!H569</f>
        <v>CONFIRMED BULLISH</v>
      </c>
      <c r="M569" s="7">
        <f t="shared" si="80"/>
        <v>25</v>
      </c>
      <c r="N569" s="7">
        <f t="shared" si="81"/>
        <v>100</v>
      </c>
      <c r="O569" s="7">
        <f t="shared" si="82"/>
        <v>0</v>
      </c>
      <c r="P569" s="7">
        <f t="shared" si="83"/>
        <v>83.5</v>
      </c>
      <c r="Q569" s="8">
        <f t="shared" si="84"/>
        <v>56.274999999999999</v>
      </c>
      <c r="R569" s="8">
        <f t="shared" si="85"/>
        <v>45.875</v>
      </c>
      <c r="S569" s="8">
        <f t="shared" si="86"/>
        <v>56.325000000000003</v>
      </c>
      <c r="T569" s="8">
        <f t="shared" si="87"/>
        <v>52.125</v>
      </c>
      <c r="U569" s="7">
        <f t="shared" si="88"/>
        <v>52.82500000000001</v>
      </c>
      <c r="V569" s="7">
        <f t="shared" si="89"/>
        <v>52.650000000000006</v>
      </c>
    </row>
    <row r="570" spans="1:22" ht="13.5" x14ac:dyDescent="0.25">
      <c r="A570" s="3">
        <f>RSI!A570</f>
        <v>42832</v>
      </c>
      <c r="B570" s="2">
        <f>RSI!B570</f>
        <v>4.2409999999999997</v>
      </c>
      <c r="C570" s="2">
        <f>RSI!I570</f>
        <v>46.824890621690756</v>
      </c>
      <c r="D570" s="2">
        <f>MACD!E570</f>
        <v>-3.1089445821252504E-2</v>
      </c>
      <c r="E570" s="2">
        <f>MACD!F570</f>
        <v>-2.2427076651914081E-3</v>
      </c>
      <c r="F570" s="2">
        <f>'Moving Avg'!D570</f>
        <v>4.2549999999999999</v>
      </c>
      <c r="G570" s="2">
        <f>'Moving Avg'!F570</f>
        <v>4.2325499999999998</v>
      </c>
      <c r="H570" s="2">
        <f>'Moving Avg'!G570</f>
        <v>4.3482000000000003</v>
      </c>
      <c r="I570" s="2">
        <f>'Moving Avg'!H570</f>
        <v>5.0699400000000008</v>
      </c>
      <c r="J570" s="5" t="str">
        <f>OBV!F570</f>
        <v>BEARISH</v>
      </c>
      <c r="K570" s="5" t="str">
        <f>OBV!G570</f>
        <v>STRONG</v>
      </c>
      <c r="L570" s="5" t="str">
        <f>OBV!H570</f>
        <v>NEUTRAL</v>
      </c>
      <c r="M570" s="7">
        <f t="shared" si="80"/>
        <v>25</v>
      </c>
      <c r="N570" s="7">
        <f t="shared" si="81"/>
        <v>100</v>
      </c>
      <c r="O570" s="7">
        <f t="shared" si="82"/>
        <v>0</v>
      </c>
      <c r="P570" s="7">
        <f t="shared" si="83"/>
        <v>33</v>
      </c>
      <c r="Q570" s="8">
        <f t="shared" si="84"/>
        <v>48.7</v>
      </c>
      <c r="R570" s="8">
        <f t="shared" si="85"/>
        <v>33.25</v>
      </c>
      <c r="S570" s="8">
        <f t="shared" si="86"/>
        <v>33.6</v>
      </c>
      <c r="T570" s="8">
        <f t="shared" si="87"/>
        <v>39.5</v>
      </c>
      <c r="U570" s="7">
        <f t="shared" si="88"/>
        <v>38.516666666666673</v>
      </c>
      <c r="V570" s="7">
        <f t="shared" si="89"/>
        <v>38.762500000000003</v>
      </c>
    </row>
    <row r="571" spans="1:22" ht="13.5" x14ac:dyDescent="0.25">
      <c r="A571" s="3">
        <f>RSI!A571</f>
        <v>42835</v>
      </c>
      <c r="B571" s="2">
        <f>RSI!B571</f>
        <v>4.2409999999999997</v>
      </c>
      <c r="C571" s="2">
        <f>RSI!I571</f>
        <v>46.824890621690756</v>
      </c>
      <c r="D571" s="2">
        <f>MACD!E571</f>
        <v>-2.9517972555877847E-2</v>
      </c>
      <c r="E571" s="2">
        <f>MACD!F571</f>
        <v>-7.6977606433286964E-3</v>
      </c>
      <c r="F571" s="2">
        <f>'Moving Avg'!D571</f>
        <v>4.2755999999999998</v>
      </c>
      <c r="G571" s="2">
        <f>'Moving Avg'!F571</f>
        <v>4.2336</v>
      </c>
      <c r="H571" s="2">
        <f>'Moving Avg'!G571</f>
        <v>4.3438199999999991</v>
      </c>
      <c r="I571" s="2">
        <f>'Moving Avg'!H571</f>
        <v>5.0610250000000008</v>
      </c>
      <c r="J571" s="5" t="str">
        <f>OBV!F571</f>
        <v>BULLISH</v>
      </c>
      <c r="K571" s="5" t="str">
        <f>OBV!G571</f>
        <v>NEUTRAL</v>
      </c>
      <c r="L571" s="5" t="str">
        <f>OBV!H571</f>
        <v>CONFIRMED BULLISH</v>
      </c>
      <c r="M571" s="7">
        <f t="shared" si="80"/>
        <v>25</v>
      </c>
      <c r="N571" s="7">
        <f t="shared" si="81"/>
        <v>100</v>
      </c>
      <c r="O571" s="7">
        <f t="shared" si="82"/>
        <v>0</v>
      </c>
      <c r="P571" s="7">
        <f t="shared" si="83"/>
        <v>83.5</v>
      </c>
      <c r="Q571" s="8">
        <f t="shared" si="84"/>
        <v>56.274999999999999</v>
      </c>
      <c r="R571" s="8">
        <f t="shared" si="85"/>
        <v>45.875</v>
      </c>
      <c r="S571" s="8">
        <f t="shared" si="86"/>
        <v>56.325000000000003</v>
      </c>
      <c r="T571" s="8">
        <f t="shared" si="87"/>
        <v>52.125</v>
      </c>
      <c r="U571" s="7">
        <f t="shared" si="88"/>
        <v>52.82500000000001</v>
      </c>
      <c r="V571" s="7">
        <f t="shared" si="89"/>
        <v>52.650000000000006</v>
      </c>
    </row>
    <row r="572" spans="1:22" ht="13.5" x14ac:dyDescent="0.25">
      <c r="A572" s="3">
        <f>RSI!A572</f>
        <v>42836</v>
      </c>
      <c r="B572" s="2">
        <f>RSI!B572</f>
        <v>4.2409999999999997</v>
      </c>
      <c r="C572" s="2">
        <f>RSI!I572</f>
        <v>46.824890621690756</v>
      </c>
      <c r="D572" s="2">
        <f>MACD!E572</f>
        <v>-2.7950374156443303E-2</v>
      </c>
      <c r="E572" s="2">
        <f>MACD!F572</f>
        <v>-1.1748283345951618E-2</v>
      </c>
      <c r="F572" s="2">
        <f>'Moving Avg'!D572</f>
        <v>4.2614000000000001</v>
      </c>
      <c r="G572" s="2">
        <f>'Moving Avg'!F572</f>
        <v>4.23285</v>
      </c>
      <c r="H572" s="2">
        <f>'Moving Avg'!G572</f>
        <v>4.3394399999999989</v>
      </c>
      <c r="I572" s="2">
        <f>'Moving Avg'!H572</f>
        <v>5.0521100000000008</v>
      </c>
      <c r="J572" s="5" t="str">
        <f>OBV!F572</f>
        <v>BEARISH</v>
      </c>
      <c r="K572" s="5" t="str">
        <f>OBV!G572</f>
        <v>STRONG</v>
      </c>
      <c r="L572" s="5" t="str">
        <f>OBV!H572</f>
        <v>CONFIRMED BEARISH</v>
      </c>
      <c r="M572" s="7">
        <f t="shared" si="80"/>
        <v>25</v>
      </c>
      <c r="N572" s="7">
        <f t="shared" si="81"/>
        <v>45</v>
      </c>
      <c r="O572" s="7">
        <f t="shared" si="82"/>
        <v>0</v>
      </c>
      <c r="P572" s="7">
        <f t="shared" si="83"/>
        <v>33</v>
      </c>
      <c r="Q572" s="8">
        <f t="shared" si="84"/>
        <v>29.45</v>
      </c>
      <c r="R572" s="8">
        <f t="shared" si="85"/>
        <v>22.25</v>
      </c>
      <c r="S572" s="8">
        <f t="shared" si="86"/>
        <v>25.35</v>
      </c>
      <c r="T572" s="8">
        <f t="shared" si="87"/>
        <v>25.75</v>
      </c>
      <c r="U572" s="7">
        <f t="shared" si="88"/>
        <v>25.683333333333337</v>
      </c>
      <c r="V572" s="7">
        <f t="shared" si="89"/>
        <v>25.700000000000003</v>
      </c>
    </row>
    <row r="573" spans="1:22" ht="13.5" x14ac:dyDescent="0.25">
      <c r="A573" s="3">
        <f>RSI!A573</f>
        <v>42837</v>
      </c>
      <c r="B573" s="2">
        <f>RSI!B573</f>
        <v>4.2409999999999997</v>
      </c>
      <c r="C573" s="2">
        <f>RSI!I573</f>
        <v>46.824890621690756</v>
      </c>
      <c r="D573" s="2">
        <f>MACD!E573</f>
        <v>-2.6403675989860709E-2</v>
      </c>
      <c r="E573" s="2">
        <f>MACD!F573</f>
        <v>-1.4679361874733437E-2</v>
      </c>
      <c r="F573" s="2">
        <f>'Moving Avg'!D573</f>
        <v>4.2614000000000001</v>
      </c>
      <c r="G573" s="2">
        <f>'Moving Avg'!F573</f>
        <v>4.2321</v>
      </c>
      <c r="H573" s="2">
        <f>'Moving Avg'!G573</f>
        <v>4.3350599999999986</v>
      </c>
      <c r="I573" s="2">
        <f>'Moving Avg'!H573</f>
        <v>5.0431700000000008</v>
      </c>
      <c r="J573" s="5" t="str">
        <f>OBV!F573</f>
        <v>BULLISH</v>
      </c>
      <c r="K573" s="5" t="str">
        <f>OBV!G573</f>
        <v>NEUTRAL</v>
      </c>
      <c r="L573" s="5" t="str">
        <f>OBV!H573</f>
        <v>BULLISH DIVERGENCE</v>
      </c>
      <c r="M573" s="7">
        <f t="shared" si="80"/>
        <v>25</v>
      </c>
      <c r="N573" s="7">
        <f t="shared" si="81"/>
        <v>45</v>
      </c>
      <c r="O573" s="7">
        <f t="shared" si="82"/>
        <v>0</v>
      </c>
      <c r="P573" s="7">
        <f t="shared" si="83"/>
        <v>66.5</v>
      </c>
      <c r="Q573" s="8">
        <f t="shared" si="84"/>
        <v>34.475000000000001</v>
      </c>
      <c r="R573" s="8">
        <f t="shared" si="85"/>
        <v>30.625</v>
      </c>
      <c r="S573" s="8">
        <f t="shared" si="86"/>
        <v>40.424999999999997</v>
      </c>
      <c r="T573" s="8">
        <f t="shared" si="87"/>
        <v>34.125</v>
      </c>
      <c r="U573" s="7">
        <f t="shared" si="88"/>
        <v>35.174999999999997</v>
      </c>
      <c r="V573" s="7">
        <f t="shared" si="89"/>
        <v>34.912499999999994</v>
      </c>
    </row>
    <row r="574" spans="1:22" ht="13.5" x14ac:dyDescent="0.25">
      <c r="A574" s="3">
        <f>RSI!A574</f>
        <v>42838</v>
      </c>
      <c r="B574" s="2">
        <f>RSI!B574</f>
        <v>4.4269999999999996</v>
      </c>
      <c r="C574" s="2">
        <f>RSI!I574</f>
        <v>60.375680166801907</v>
      </c>
      <c r="D574" s="2">
        <f>MACD!E574</f>
        <v>-3.8668756617298961E-2</v>
      </c>
      <c r="E574" s="2">
        <f>MACD!F574</f>
        <v>-1.947724082324654E-2</v>
      </c>
      <c r="F574" s="2">
        <f>'Moving Avg'!D574</f>
        <v>4.2782</v>
      </c>
      <c r="G574" s="2">
        <f>'Moving Avg'!F574</f>
        <v>4.2414000000000005</v>
      </c>
      <c r="H574" s="2">
        <f>'Moving Avg'!G574</f>
        <v>4.3336799999999984</v>
      </c>
      <c r="I574" s="2">
        <f>'Moving Avg'!H574</f>
        <v>5.0351600000000012</v>
      </c>
      <c r="J574" s="5" t="str">
        <f>OBV!F574</f>
        <v>BEARISH</v>
      </c>
      <c r="K574" s="5" t="str">
        <f>OBV!G574</f>
        <v>STRONG</v>
      </c>
      <c r="L574" s="5" t="str">
        <f>OBV!H574</f>
        <v>CONFIRMED BEARISH</v>
      </c>
      <c r="M574" s="7">
        <f t="shared" si="80"/>
        <v>25</v>
      </c>
      <c r="N574" s="7">
        <f t="shared" si="81"/>
        <v>45</v>
      </c>
      <c r="O574" s="7">
        <f t="shared" si="82"/>
        <v>0</v>
      </c>
      <c r="P574" s="7">
        <f t="shared" si="83"/>
        <v>33</v>
      </c>
      <c r="Q574" s="8">
        <f t="shared" si="84"/>
        <v>29.45</v>
      </c>
      <c r="R574" s="8">
        <f t="shared" si="85"/>
        <v>22.25</v>
      </c>
      <c r="S574" s="8">
        <f t="shared" si="86"/>
        <v>25.35</v>
      </c>
      <c r="T574" s="8">
        <f t="shared" si="87"/>
        <v>25.75</v>
      </c>
      <c r="U574" s="7">
        <f t="shared" si="88"/>
        <v>25.683333333333337</v>
      </c>
      <c r="V574" s="7">
        <f t="shared" si="89"/>
        <v>25.700000000000003</v>
      </c>
    </row>
    <row r="575" spans="1:22" ht="13.5" x14ac:dyDescent="0.25">
      <c r="A575" s="3">
        <f>RSI!A575</f>
        <v>42839</v>
      </c>
      <c r="B575" s="2">
        <f>RSI!B575</f>
        <v>4.6239999999999997</v>
      </c>
      <c r="C575" s="2">
        <f>RSI!I575</f>
        <v>69.299322154116354</v>
      </c>
      <c r="D575" s="2">
        <f>MACD!E575</f>
        <v>-6.4549731392444798E-2</v>
      </c>
      <c r="E575" s="2">
        <f>MACD!F575</f>
        <v>-2.8491738937086192E-2</v>
      </c>
      <c r="F575" s="2">
        <f>'Moving Avg'!D575</f>
        <v>4.3547999999999991</v>
      </c>
      <c r="G575" s="2">
        <f>'Moving Avg'!F575</f>
        <v>4.2605499999999994</v>
      </c>
      <c r="H575" s="2">
        <f>'Moving Avg'!G575</f>
        <v>4.3362399999999983</v>
      </c>
      <c r="I575" s="2">
        <f>'Moving Avg'!H575</f>
        <v>5.0281350000000007</v>
      </c>
      <c r="J575" s="5" t="str">
        <f>OBV!F575</f>
        <v>NEUTRAL</v>
      </c>
      <c r="K575" s="5" t="str">
        <f>OBV!G575</f>
        <v>NEUTRAL</v>
      </c>
      <c r="L575" s="5" t="str">
        <f>OBV!H575</f>
        <v>NEUTRAL</v>
      </c>
      <c r="M575" s="7">
        <f t="shared" si="80"/>
        <v>25</v>
      </c>
      <c r="N575" s="7">
        <f t="shared" si="81"/>
        <v>100</v>
      </c>
      <c r="O575" s="7">
        <f t="shared" si="82"/>
        <v>0</v>
      </c>
      <c r="P575" s="7">
        <f t="shared" si="83"/>
        <v>33</v>
      </c>
      <c r="Q575" s="8">
        <f t="shared" si="84"/>
        <v>48.7</v>
      </c>
      <c r="R575" s="8">
        <f t="shared" si="85"/>
        <v>33.25</v>
      </c>
      <c r="S575" s="8">
        <f t="shared" si="86"/>
        <v>33.6</v>
      </c>
      <c r="T575" s="8">
        <f t="shared" si="87"/>
        <v>39.5</v>
      </c>
      <c r="U575" s="7">
        <f t="shared" si="88"/>
        <v>38.516666666666673</v>
      </c>
      <c r="V575" s="7">
        <f t="shared" si="89"/>
        <v>38.762500000000003</v>
      </c>
    </row>
    <row r="576" spans="1:22" ht="13.5" x14ac:dyDescent="0.25">
      <c r="A576" s="3">
        <f>RSI!A576</f>
        <v>42842</v>
      </c>
      <c r="B576" s="2">
        <f>RSI!B576</f>
        <v>4.5250000000000004</v>
      </c>
      <c r="C576" s="2">
        <f>RSI!I576</f>
        <v>61.770684684816118</v>
      </c>
      <c r="D576" s="2">
        <f>MACD!E576</f>
        <v>-9.6968731784453865E-2</v>
      </c>
      <c r="E576" s="2">
        <f>MACD!F576</f>
        <v>-4.2187137506559724E-2</v>
      </c>
      <c r="F576" s="2">
        <f>'Moving Avg'!D576</f>
        <v>4.4116</v>
      </c>
      <c r="G576" s="2">
        <f>'Moving Avg'!F576</f>
        <v>4.2819499999999993</v>
      </c>
      <c r="H576" s="2">
        <f>'Moving Avg'!G576</f>
        <v>4.3368199999999986</v>
      </c>
      <c r="I576" s="2">
        <f>'Moving Avg'!H576</f>
        <v>5.0206150000000012</v>
      </c>
      <c r="J576" s="5" t="str">
        <f>OBV!F576</f>
        <v>BEARISH</v>
      </c>
      <c r="K576" s="5" t="str">
        <f>OBV!G576</f>
        <v>STRONG</v>
      </c>
      <c r="L576" s="5" t="str">
        <f>OBV!H576</f>
        <v>CONFIRMED BEARISH</v>
      </c>
      <c r="M576" s="7">
        <f t="shared" si="80"/>
        <v>25</v>
      </c>
      <c r="N576" s="7">
        <f t="shared" si="81"/>
        <v>100</v>
      </c>
      <c r="O576" s="7">
        <f t="shared" si="82"/>
        <v>0</v>
      </c>
      <c r="P576" s="7">
        <f t="shared" si="83"/>
        <v>33</v>
      </c>
      <c r="Q576" s="8">
        <f t="shared" si="84"/>
        <v>48.7</v>
      </c>
      <c r="R576" s="8">
        <f t="shared" si="85"/>
        <v>33.25</v>
      </c>
      <c r="S576" s="8">
        <f t="shared" si="86"/>
        <v>33.6</v>
      </c>
      <c r="T576" s="8">
        <f t="shared" si="87"/>
        <v>39.5</v>
      </c>
      <c r="U576" s="7">
        <f t="shared" si="88"/>
        <v>38.516666666666673</v>
      </c>
      <c r="V576" s="7">
        <f t="shared" si="89"/>
        <v>38.762500000000003</v>
      </c>
    </row>
    <row r="577" spans="1:22" ht="13.5" x14ac:dyDescent="0.25">
      <c r="A577" s="3">
        <f>RSI!A577</f>
        <v>42843</v>
      </c>
      <c r="B577" s="2">
        <f>RSI!B577</f>
        <v>4.5250000000000004</v>
      </c>
      <c r="C577" s="2">
        <f>RSI!I577</f>
        <v>61.770684684816118</v>
      </c>
      <c r="D577" s="2">
        <f>MACD!E577</f>
        <v>-9.8904202384638928E-2</v>
      </c>
      <c r="E577" s="2">
        <f>MACD!F577</f>
        <v>-5.3530550482175573E-2</v>
      </c>
      <c r="F577" s="2">
        <f>'Moving Avg'!D577</f>
        <v>4.4683999999999999</v>
      </c>
      <c r="G577" s="2">
        <f>'Moving Avg'!F577</f>
        <v>4.2987500000000001</v>
      </c>
      <c r="H577" s="2">
        <f>'Moving Avg'!G577</f>
        <v>4.3384199999999984</v>
      </c>
      <c r="I577" s="2">
        <f>'Moving Avg'!H577</f>
        <v>5.0130950000000007</v>
      </c>
      <c r="J577" s="5" t="str">
        <f>OBV!F577</f>
        <v>BEARISH</v>
      </c>
      <c r="K577" s="5" t="str">
        <f>OBV!G577</f>
        <v>STRONG</v>
      </c>
      <c r="L577" s="5" t="str">
        <f>OBV!H577</f>
        <v>CONFIRMED BEARISH</v>
      </c>
      <c r="M577" s="7">
        <f t="shared" si="80"/>
        <v>25</v>
      </c>
      <c r="N577" s="7">
        <f t="shared" si="81"/>
        <v>100</v>
      </c>
      <c r="O577" s="7">
        <f t="shared" si="82"/>
        <v>0</v>
      </c>
      <c r="P577" s="7">
        <f t="shared" si="83"/>
        <v>33</v>
      </c>
      <c r="Q577" s="8">
        <f t="shared" si="84"/>
        <v>48.7</v>
      </c>
      <c r="R577" s="8">
        <f t="shared" si="85"/>
        <v>33.25</v>
      </c>
      <c r="S577" s="8">
        <f t="shared" si="86"/>
        <v>33.6</v>
      </c>
      <c r="T577" s="8">
        <f t="shared" si="87"/>
        <v>39.5</v>
      </c>
      <c r="U577" s="7">
        <f t="shared" si="88"/>
        <v>38.516666666666673</v>
      </c>
      <c r="V577" s="7">
        <f t="shared" si="89"/>
        <v>38.762500000000003</v>
      </c>
    </row>
    <row r="578" spans="1:22" ht="13.5" x14ac:dyDescent="0.25">
      <c r="A578" s="3">
        <f>RSI!A578</f>
        <v>42844</v>
      </c>
      <c r="B578" s="2">
        <f>RSI!B578</f>
        <v>4.5250000000000004</v>
      </c>
      <c r="C578" s="2">
        <f>RSI!I578</f>
        <v>61.770684684816118</v>
      </c>
      <c r="D578" s="2">
        <f>MACD!E578</f>
        <v>-0.1126439106624515</v>
      </c>
      <c r="E578" s="2">
        <f>MACD!F578</f>
        <v>-6.5353222518230752E-2</v>
      </c>
      <c r="F578" s="2">
        <f>'Moving Avg'!D578</f>
        <v>4.5251999999999999</v>
      </c>
      <c r="G578" s="2">
        <f>'Moving Avg'!F578</f>
        <v>4.31555</v>
      </c>
      <c r="H578" s="2">
        <f>'Moving Avg'!G578</f>
        <v>4.3400199999999982</v>
      </c>
      <c r="I578" s="2">
        <f>'Moving Avg'!H578</f>
        <v>5.0055750000000003</v>
      </c>
      <c r="J578" s="5" t="str">
        <f>OBV!F578</f>
        <v>BEARISH</v>
      </c>
      <c r="K578" s="5" t="str">
        <f>OBV!G578</f>
        <v>STRONG</v>
      </c>
      <c r="L578" s="5" t="str">
        <f>OBV!H578</f>
        <v>BEARISH DIVERGENCE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100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33</v>
      </c>
      <c r="Q578" s="8">
        <f t="shared" si="84"/>
        <v>48.7</v>
      </c>
      <c r="R578" s="8">
        <f t="shared" si="85"/>
        <v>33.25</v>
      </c>
      <c r="S578" s="8">
        <f t="shared" si="86"/>
        <v>33.6</v>
      </c>
      <c r="T578" s="8">
        <f t="shared" si="87"/>
        <v>39.5</v>
      </c>
      <c r="U578" s="7">
        <f t="shared" si="88"/>
        <v>38.516666666666673</v>
      </c>
      <c r="V578" s="7">
        <f t="shared" si="89"/>
        <v>38.762500000000003</v>
      </c>
    </row>
    <row r="579" spans="1:22" ht="13.5" x14ac:dyDescent="0.25">
      <c r="A579" s="3">
        <f>RSI!A579</f>
        <v>42845</v>
      </c>
      <c r="B579" s="2">
        <f>RSI!B579</f>
        <v>4.4870000000000001</v>
      </c>
      <c r="C579" s="2">
        <f>RSI!I579</f>
        <v>58.712789701547791</v>
      </c>
      <c r="D579" s="2">
        <f>MACD!E579</f>
        <v>-0.10685429280988323</v>
      </c>
      <c r="E579" s="2">
        <f>MACD!F579</f>
        <v>-7.365343657656126E-2</v>
      </c>
      <c r="F579" s="2">
        <f>'Moving Avg'!D579</f>
        <v>4.5372000000000003</v>
      </c>
      <c r="G579" s="2">
        <f>'Moving Avg'!F579</f>
        <v>4.3278499999999998</v>
      </c>
      <c r="H579" s="2">
        <f>'Moving Avg'!G579</f>
        <v>4.3408599999999975</v>
      </c>
      <c r="I579" s="2">
        <f>'Moving Avg'!H579</f>
        <v>4.997865</v>
      </c>
      <c r="J579" s="5" t="str">
        <f>OBV!F579</f>
        <v>BEARISH</v>
      </c>
      <c r="K579" s="5" t="str">
        <f>OBV!G579</f>
        <v>STRONG</v>
      </c>
      <c r="L579" s="5" t="str">
        <f>OBV!H579</f>
        <v>BEARISH DIVERGENCE</v>
      </c>
      <c r="M579" s="7">
        <f t="shared" si="90"/>
        <v>25</v>
      </c>
      <c r="N579" s="7">
        <f t="shared" si="91"/>
        <v>100</v>
      </c>
      <c r="O579" s="7">
        <f t="shared" si="92"/>
        <v>0</v>
      </c>
      <c r="P579" s="7">
        <f t="shared" si="93"/>
        <v>33</v>
      </c>
      <c r="Q579" s="8">
        <f t="shared" ref="Q579:Q642" si="94">0.35*M579+N579*0.35+O579*0.15+P579*0.15</f>
        <v>48.7</v>
      </c>
      <c r="R579" s="8">
        <f t="shared" ref="R579:R642" si="95">M579*0.2+N579*0.2+O579*0.35+P579*0.25</f>
        <v>33.25</v>
      </c>
      <c r="S579" s="8">
        <f t="shared" ref="S579:S642" si="96">M579*0.15+N579*0.15+O579*0.25+P579*0.45</f>
        <v>33.6</v>
      </c>
      <c r="T579" s="8">
        <f t="shared" ref="T579:T642" si="97">0.25*SUM(M579:P579)</f>
        <v>39.5</v>
      </c>
      <c r="U579" s="7">
        <f t="shared" ref="U579:U642" si="98">SUM(Q579:S579)/3</f>
        <v>38.516666666666673</v>
      </c>
      <c r="V579" s="7">
        <f t="shared" ref="V579:V642" si="99">SUM(Q579:T579)/4</f>
        <v>38.762500000000003</v>
      </c>
    </row>
    <row r="580" spans="1:22" ht="13.5" x14ac:dyDescent="0.25">
      <c r="A580" s="3">
        <f>RSI!A580</f>
        <v>42846</v>
      </c>
      <c r="B580" s="2">
        <f>RSI!B580</f>
        <v>4.3769999999999998</v>
      </c>
      <c r="C580" s="2">
        <f>RSI!I580</f>
        <v>50.863346459280478</v>
      </c>
      <c r="D580" s="2">
        <f>MACD!E580</f>
        <v>-0.1102857398734276</v>
      </c>
      <c r="E580" s="2">
        <f>MACD!F580</f>
        <v>-8.0979897235934531E-2</v>
      </c>
      <c r="F580" s="2">
        <f>'Moving Avg'!D580</f>
        <v>4.4878</v>
      </c>
      <c r="G580" s="2">
        <f>'Moving Avg'!F580</f>
        <v>4.3346500000000008</v>
      </c>
      <c r="H580" s="2">
        <f>'Moving Avg'!G580</f>
        <v>4.3385799999999985</v>
      </c>
      <c r="I580" s="2">
        <f>'Moving Avg'!H580</f>
        <v>4.9898599999999993</v>
      </c>
      <c r="J580" s="5" t="str">
        <f>OBV!F580</f>
        <v>BEARISH</v>
      </c>
      <c r="K580" s="5" t="str">
        <f>OBV!G580</f>
        <v>STRONG</v>
      </c>
      <c r="L580" s="5" t="str">
        <f>OBV!H580</f>
        <v>CONFIRMED BEARISH</v>
      </c>
      <c r="M580" s="7">
        <f t="shared" si="90"/>
        <v>25</v>
      </c>
      <c r="N580" s="7">
        <f t="shared" si="91"/>
        <v>100</v>
      </c>
      <c r="O580" s="7">
        <f t="shared" si="92"/>
        <v>0</v>
      </c>
      <c r="P580" s="7">
        <f t="shared" si="93"/>
        <v>33</v>
      </c>
      <c r="Q580" s="8">
        <f t="shared" si="94"/>
        <v>48.7</v>
      </c>
      <c r="R580" s="8">
        <f t="shared" si="95"/>
        <v>33.25</v>
      </c>
      <c r="S580" s="8">
        <f t="shared" si="96"/>
        <v>33.6</v>
      </c>
      <c r="T580" s="8">
        <f t="shared" si="97"/>
        <v>39.5</v>
      </c>
      <c r="U580" s="7">
        <f t="shared" si="98"/>
        <v>38.516666666666673</v>
      </c>
      <c r="V580" s="7">
        <f t="shared" si="99"/>
        <v>38.762500000000003</v>
      </c>
    </row>
    <row r="581" spans="1:22" ht="13.5" x14ac:dyDescent="0.25">
      <c r="A581" s="3">
        <f>RSI!A581</f>
        <v>42849</v>
      </c>
      <c r="B581" s="2">
        <f>RSI!B581</f>
        <v>4.4870000000000001</v>
      </c>
      <c r="C581" s="2">
        <f>RSI!I581</f>
        <v>57.0474875966963</v>
      </c>
      <c r="D581" s="2">
        <f>MACD!E581</f>
        <v>-0.12141538369958482</v>
      </c>
      <c r="E581" s="2">
        <f>MACD!F581</f>
        <v>-8.9066994528664595E-2</v>
      </c>
      <c r="F581" s="2">
        <f>'Moving Avg'!D581</f>
        <v>4.4802000000000008</v>
      </c>
      <c r="G581" s="2">
        <f>'Moving Avg'!F581</f>
        <v>4.3469499999999996</v>
      </c>
      <c r="H581" s="2">
        <f>'Moving Avg'!G581</f>
        <v>4.3384999999999989</v>
      </c>
      <c r="I581" s="2">
        <f>'Moving Avg'!H581</f>
        <v>4.9829199999999982</v>
      </c>
      <c r="J581" s="5" t="str">
        <f>OBV!F581</f>
        <v>BEARISH</v>
      </c>
      <c r="K581" s="5" t="str">
        <f>OBV!G581</f>
        <v>STRONG</v>
      </c>
      <c r="L581" s="5" t="str">
        <f>OBV!H581</f>
        <v>CONFIRMED BEARISH</v>
      </c>
      <c r="M581" s="7">
        <f t="shared" si="90"/>
        <v>25</v>
      </c>
      <c r="N581" s="7">
        <f t="shared" si="91"/>
        <v>100</v>
      </c>
      <c r="O581" s="7">
        <f t="shared" si="92"/>
        <v>0</v>
      </c>
      <c r="P581" s="7">
        <f t="shared" si="93"/>
        <v>33</v>
      </c>
      <c r="Q581" s="8">
        <f t="shared" si="94"/>
        <v>48.7</v>
      </c>
      <c r="R581" s="8">
        <f t="shared" si="95"/>
        <v>33.25</v>
      </c>
      <c r="S581" s="8">
        <f t="shared" si="96"/>
        <v>33.6</v>
      </c>
      <c r="T581" s="8">
        <f t="shared" si="97"/>
        <v>39.5</v>
      </c>
      <c r="U581" s="7">
        <f t="shared" si="98"/>
        <v>38.516666666666673</v>
      </c>
      <c r="V581" s="7">
        <f t="shared" si="99"/>
        <v>38.762500000000003</v>
      </c>
    </row>
    <row r="582" spans="1:22" ht="13.5" x14ac:dyDescent="0.25">
      <c r="A582" s="3">
        <f>RSI!A582</f>
        <v>42850</v>
      </c>
      <c r="B582" s="2">
        <f>RSI!B582</f>
        <v>4.3769999999999998</v>
      </c>
      <c r="C582" s="2">
        <f>RSI!I582</f>
        <v>50.23832573358434</v>
      </c>
      <c r="D582" s="2">
        <f>MACD!E582</f>
        <v>-0.12340680967506845</v>
      </c>
      <c r="E582" s="2">
        <f>MACD!F582</f>
        <v>-9.5934957557945372E-2</v>
      </c>
      <c r="F582" s="2">
        <f>'Moving Avg'!D582</f>
        <v>4.4505999999999997</v>
      </c>
      <c r="G582" s="2">
        <f>'Moving Avg'!F582</f>
        <v>4.3537499999999998</v>
      </c>
      <c r="H582" s="2">
        <f>'Moving Avg'!G582</f>
        <v>4.3388799999999987</v>
      </c>
      <c r="I582" s="2">
        <f>'Moving Avg'!H582</f>
        <v>4.9754299999999985</v>
      </c>
      <c r="J582" s="5" t="str">
        <f>OBV!F582</f>
        <v>BEARISH</v>
      </c>
      <c r="K582" s="5" t="str">
        <f>OBV!G582</f>
        <v>STRONG</v>
      </c>
      <c r="L582" s="5" t="str">
        <f>OBV!H582</f>
        <v>CONFIRMED BEARISH</v>
      </c>
      <c r="M582" s="7">
        <f t="shared" si="90"/>
        <v>25</v>
      </c>
      <c r="N582" s="7">
        <f t="shared" si="91"/>
        <v>100</v>
      </c>
      <c r="O582" s="7">
        <f t="shared" si="92"/>
        <v>0</v>
      </c>
      <c r="P582" s="7">
        <f t="shared" si="93"/>
        <v>33</v>
      </c>
      <c r="Q582" s="8">
        <f t="shared" si="94"/>
        <v>48.7</v>
      </c>
      <c r="R582" s="8">
        <f t="shared" si="95"/>
        <v>33.25</v>
      </c>
      <c r="S582" s="8">
        <f t="shared" si="96"/>
        <v>33.6</v>
      </c>
      <c r="T582" s="8">
        <f t="shared" si="97"/>
        <v>39.5</v>
      </c>
      <c r="U582" s="7">
        <f t="shared" si="98"/>
        <v>38.516666666666673</v>
      </c>
      <c r="V582" s="7">
        <f t="shared" si="99"/>
        <v>38.762500000000003</v>
      </c>
    </row>
    <row r="583" spans="1:22" ht="13.5" x14ac:dyDescent="0.25">
      <c r="A583" s="3">
        <f>RSI!A583</f>
        <v>42851</v>
      </c>
      <c r="B583" s="2">
        <f>RSI!B583</f>
        <v>4.4870000000000001</v>
      </c>
      <c r="C583" s="2">
        <f>RSI!I583</f>
        <v>55.906190046147437</v>
      </c>
      <c r="D583" s="2">
        <f>MACD!E583</f>
        <v>-0.13325870399004724</v>
      </c>
      <c r="E583" s="2">
        <f>MACD!F583</f>
        <v>-0.10339970684436575</v>
      </c>
      <c r="F583" s="2">
        <f>'Moving Avg'!D583</f>
        <v>4.4430000000000005</v>
      </c>
      <c r="G583" s="2">
        <f>'Moving Avg'!F583</f>
        <v>4.3660499999999987</v>
      </c>
      <c r="H583" s="2">
        <f>'Moving Avg'!G583</f>
        <v>4.341759999999999</v>
      </c>
      <c r="I583" s="2">
        <f>'Moving Avg'!H583</f>
        <v>4.9684899999999974</v>
      </c>
      <c r="J583" s="5" t="str">
        <f>OBV!F583</f>
        <v>BEARISH</v>
      </c>
      <c r="K583" s="5" t="str">
        <f>OBV!G583</f>
        <v>STRONG</v>
      </c>
      <c r="L583" s="5" t="str">
        <f>OBV!H583</f>
        <v>CONFIRMED BEARISH</v>
      </c>
      <c r="M583" s="7">
        <f t="shared" si="90"/>
        <v>25</v>
      </c>
      <c r="N583" s="7">
        <f t="shared" si="91"/>
        <v>100</v>
      </c>
      <c r="O583" s="7">
        <f t="shared" si="92"/>
        <v>0</v>
      </c>
      <c r="P583" s="7">
        <f t="shared" si="93"/>
        <v>33</v>
      </c>
      <c r="Q583" s="8">
        <f t="shared" si="94"/>
        <v>48.7</v>
      </c>
      <c r="R583" s="8">
        <f t="shared" si="95"/>
        <v>33.25</v>
      </c>
      <c r="S583" s="8">
        <f t="shared" si="96"/>
        <v>33.6</v>
      </c>
      <c r="T583" s="8">
        <f t="shared" si="97"/>
        <v>39.5</v>
      </c>
      <c r="U583" s="7">
        <f t="shared" si="98"/>
        <v>38.516666666666673</v>
      </c>
      <c r="V583" s="7">
        <f t="shared" si="99"/>
        <v>38.762500000000003</v>
      </c>
    </row>
    <row r="584" spans="1:22" ht="13.5" x14ac:dyDescent="0.25">
      <c r="A584" s="3">
        <f>RSI!A584</f>
        <v>42852</v>
      </c>
      <c r="B584" s="2">
        <f>RSI!B584</f>
        <v>4.3769999999999998</v>
      </c>
      <c r="C584" s="2">
        <f>RSI!I584</f>
        <v>49.797893461369092</v>
      </c>
      <c r="D584" s="2">
        <f>MACD!E584</f>
        <v>-0.10549869293779501</v>
      </c>
      <c r="E584" s="2">
        <f>MACD!F584</f>
        <v>-0.10381950406305161</v>
      </c>
      <c r="F584" s="2">
        <f>'Moving Avg'!D584</f>
        <v>4.4210000000000003</v>
      </c>
      <c r="G584" s="2">
        <f>'Moving Avg'!F584</f>
        <v>4.3728499999999979</v>
      </c>
      <c r="H584" s="2">
        <f>'Moving Avg'!G584</f>
        <v>4.342439999999999</v>
      </c>
      <c r="I584" s="2">
        <f>'Moving Avg'!H584</f>
        <v>4.9609999999999967</v>
      </c>
      <c r="J584" s="5" t="str">
        <f>OBV!F584</f>
        <v>BEARISH</v>
      </c>
      <c r="K584" s="5" t="str">
        <f>OBV!G584</f>
        <v>STRONG</v>
      </c>
      <c r="L584" s="5" t="str">
        <f>OBV!H584</f>
        <v>CONFIRMED BEARISH</v>
      </c>
      <c r="M584" s="7">
        <f t="shared" si="90"/>
        <v>25</v>
      </c>
      <c r="N584" s="7">
        <f t="shared" si="91"/>
        <v>45</v>
      </c>
      <c r="O584" s="7">
        <f t="shared" si="92"/>
        <v>0</v>
      </c>
      <c r="P584" s="7">
        <f t="shared" si="93"/>
        <v>33</v>
      </c>
      <c r="Q584" s="8">
        <f t="shared" si="94"/>
        <v>29.45</v>
      </c>
      <c r="R584" s="8">
        <f t="shared" si="95"/>
        <v>22.25</v>
      </c>
      <c r="S584" s="8">
        <f t="shared" si="96"/>
        <v>25.35</v>
      </c>
      <c r="T584" s="8">
        <f t="shared" si="97"/>
        <v>25.75</v>
      </c>
      <c r="U584" s="7">
        <f t="shared" si="98"/>
        <v>25.683333333333337</v>
      </c>
      <c r="V584" s="7">
        <f t="shared" si="99"/>
        <v>25.700000000000003</v>
      </c>
    </row>
    <row r="585" spans="1:22" ht="13.5" x14ac:dyDescent="0.25">
      <c r="A585" s="3">
        <f>RSI!A585</f>
        <v>42853</v>
      </c>
      <c r="B585" s="2">
        <f>RSI!B585</f>
        <v>4.3769999999999998</v>
      </c>
      <c r="C585" s="2">
        <f>RSI!I585</f>
        <v>49.797893461369085</v>
      </c>
      <c r="D585" s="2">
        <f>MACD!E585</f>
        <v>-5.1669639344858354E-2</v>
      </c>
      <c r="E585" s="2">
        <f>MACD!F585</f>
        <v>-9.3389531119412977E-2</v>
      </c>
      <c r="F585" s="2">
        <f>'Moving Avg'!D585</f>
        <v>4.4210000000000003</v>
      </c>
      <c r="G585" s="2">
        <f>'Moving Avg'!F585</f>
        <v>4.3796499999999989</v>
      </c>
      <c r="H585" s="2">
        <f>'Moving Avg'!G585</f>
        <v>4.3406799999999999</v>
      </c>
      <c r="I585" s="2">
        <f>'Moving Avg'!H585</f>
        <v>4.953509999999997</v>
      </c>
      <c r="J585" s="5" t="str">
        <f>OBV!F585</f>
        <v>BULLISH</v>
      </c>
      <c r="K585" s="5" t="str">
        <f>OBV!G585</f>
        <v>NEUTRAL</v>
      </c>
      <c r="L585" s="5" t="str">
        <f>OBV!H585</f>
        <v>NEUTRAL</v>
      </c>
      <c r="M585" s="7">
        <f t="shared" si="90"/>
        <v>25</v>
      </c>
      <c r="N585" s="7">
        <f t="shared" si="91"/>
        <v>0</v>
      </c>
      <c r="O585" s="7">
        <f t="shared" si="92"/>
        <v>0</v>
      </c>
      <c r="P585" s="7">
        <f t="shared" si="93"/>
        <v>49.5</v>
      </c>
      <c r="Q585" s="8">
        <f t="shared" si="94"/>
        <v>16.175000000000001</v>
      </c>
      <c r="R585" s="8">
        <f t="shared" si="95"/>
        <v>17.375</v>
      </c>
      <c r="S585" s="8">
        <f t="shared" si="96"/>
        <v>26.025000000000002</v>
      </c>
      <c r="T585" s="8">
        <f t="shared" si="97"/>
        <v>18.625</v>
      </c>
      <c r="U585" s="7">
        <f t="shared" si="98"/>
        <v>19.858333333333334</v>
      </c>
      <c r="V585" s="7">
        <f t="shared" si="99"/>
        <v>19.55</v>
      </c>
    </row>
    <row r="586" spans="1:22" ht="13.5" x14ac:dyDescent="0.25">
      <c r="A586" s="3">
        <f>RSI!A586</f>
        <v>42857</v>
      </c>
      <c r="B586" s="2">
        <f>RSI!B586</f>
        <v>4.3769999999999998</v>
      </c>
      <c r="C586" s="2">
        <f>RSI!I586</f>
        <v>49.797893461369085</v>
      </c>
      <c r="D586" s="2">
        <f>MACD!E586</f>
        <v>-2.1323006024525526E-2</v>
      </c>
      <c r="E586" s="2">
        <f>MACD!F586</f>
        <v>-7.897622610043549E-2</v>
      </c>
      <c r="F586" s="2">
        <f>'Moving Avg'!D586</f>
        <v>4.3989999999999991</v>
      </c>
      <c r="G586" s="2">
        <f>'Moving Avg'!F586</f>
        <v>4.3915999999999986</v>
      </c>
      <c r="H586" s="2">
        <f>'Moving Avg'!G586</f>
        <v>4.338919999999999</v>
      </c>
      <c r="I586" s="2">
        <f>'Moving Avg'!H586</f>
        <v>4.9460199999999963</v>
      </c>
      <c r="J586" s="5" t="str">
        <f>OBV!F586</f>
        <v>BEARISH</v>
      </c>
      <c r="K586" s="5" t="str">
        <f>OBV!G586</f>
        <v>STRONG</v>
      </c>
      <c r="L586" s="5" t="str">
        <f>OBV!H586</f>
        <v>CONFIRMED BEARISH</v>
      </c>
      <c r="M586" s="7">
        <f t="shared" si="90"/>
        <v>25</v>
      </c>
      <c r="N586" s="7">
        <f t="shared" si="91"/>
        <v>0</v>
      </c>
      <c r="O586" s="7">
        <f t="shared" si="92"/>
        <v>0</v>
      </c>
      <c r="P586" s="7">
        <f t="shared" si="93"/>
        <v>33</v>
      </c>
      <c r="Q586" s="8">
        <f t="shared" si="94"/>
        <v>13.7</v>
      </c>
      <c r="R586" s="8">
        <f t="shared" si="95"/>
        <v>13.25</v>
      </c>
      <c r="S586" s="8">
        <f t="shared" si="96"/>
        <v>18.600000000000001</v>
      </c>
      <c r="T586" s="8">
        <f t="shared" si="97"/>
        <v>14.5</v>
      </c>
      <c r="U586" s="7">
        <f t="shared" si="98"/>
        <v>15.183333333333332</v>
      </c>
      <c r="V586" s="7">
        <f t="shared" si="99"/>
        <v>15.012499999999999</v>
      </c>
    </row>
    <row r="587" spans="1:22" ht="13.5" x14ac:dyDescent="0.25">
      <c r="A587" s="3">
        <f>RSI!A587</f>
        <v>42858</v>
      </c>
      <c r="B587" s="2">
        <f>RSI!B587</f>
        <v>4.3769999999999998</v>
      </c>
      <c r="C587" s="2">
        <f>RSI!I587</f>
        <v>49.797893461369085</v>
      </c>
      <c r="D587" s="2">
        <f>MACD!E587</f>
        <v>4.3824531982368242E-3</v>
      </c>
      <c r="E587" s="2">
        <f>MACD!F587</f>
        <v>-6.2304490240701026E-2</v>
      </c>
      <c r="F587" s="2">
        <f>'Moving Avg'!D587</f>
        <v>4.3989999999999991</v>
      </c>
      <c r="G587" s="2">
        <f>'Moving Avg'!F587</f>
        <v>4.394849999999999</v>
      </c>
      <c r="H587" s="2">
        <f>'Moving Avg'!G587</f>
        <v>4.3374600000000001</v>
      </c>
      <c r="I587" s="2">
        <f>'Moving Avg'!H587</f>
        <v>4.9377599999999964</v>
      </c>
      <c r="J587" s="5" t="str">
        <f>OBV!F587</f>
        <v>BULLISH</v>
      </c>
      <c r="K587" s="5" t="str">
        <f>OBV!G587</f>
        <v>NEUTRAL</v>
      </c>
      <c r="L587" s="5" t="str">
        <f>OBV!H587</f>
        <v>NEUTRAL</v>
      </c>
      <c r="M587" s="7">
        <f t="shared" si="90"/>
        <v>25</v>
      </c>
      <c r="N587" s="7">
        <f t="shared" si="91"/>
        <v>0</v>
      </c>
      <c r="O587" s="7">
        <f t="shared" si="92"/>
        <v>0</v>
      </c>
      <c r="P587" s="7">
        <f t="shared" si="93"/>
        <v>49.5</v>
      </c>
      <c r="Q587" s="8">
        <f t="shared" si="94"/>
        <v>16.175000000000001</v>
      </c>
      <c r="R587" s="8">
        <f t="shared" si="95"/>
        <v>17.375</v>
      </c>
      <c r="S587" s="8">
        <f t="shared" si="96"/>
        <v>26.025000000000002</v>
      </c>
      <c r="T587" s="8">
        <f t="shared" si="97"/>
        <v>18.625</v>
      </c>
      <c r="U587" s="7">
        <f t="shared" si="98"/>
        <v>19.858333333333334</v>
      </c>
      <c r="V587" s="7">
        <f t="shared" si="99"/>
        <v>19.55</v>
      </c>
    </row>
    <row r="588" spans="1:22" ht="13.5" x14ac:dyDescent="0.25">
      <c r="A588" s="3">
        <f>RSI!A588</f>
        <v>42859</v>
      </c>
      <c r="B588" s="2">
        <f>RSI!B588</f>
        <v>4.3769999999999998</v>
      </c>
      <c r="C588" s="2">
        <f>RSI!I588</f>
        <v>49.797893461369085</v>
      </c>
      <c r="D588" s="2">
        <f>MACD!E588</f>
        <v>2.6158725202415134E-2</v>
      </c>
      <c r="E588" s="2">
        <f>MACD!F588</f>
        <v>-4.4611847152077791E-2</v>
      </c>
      <c r="F588" s="2">
        <f>'Moving Avg'!D588</f>
        <v>4.3769999999999998</v>
      </c>
      <c r="G588" s="2">
        <f>'Moving Avg'!F588</f>
        <v>4.4016499999999983</v>
      </c>
      <c r="H588" s="2">
        <f>'Moving Avg'!G588</f>
        <v>4.3360000000000003</v>
      </c>
      <c r="I588" s="2">
        <f>'Moving Avg'!H588</f>
        <v>4.9294999999999956</v>
      </c>
      <c r="J588" s="5" t="str">
        <f>OBV!F588</f>
        <v>BEARISH</v>
      </c>
      <c r="K588" s="5" t="str">
        <f>OBV!G588</f>
        <v>STRONG</v>
      </c>
      <c r="L588" s="5" t="str">
        <f>OBV!H588</f>
        <v>CONFIRMED BEARISH</v>
      </c>
      <c r="M588" s="7">
        <f t="shared" si="90"/>
        <v>25</v>
      </c>
      <c r="N588" s="7">
        <f t="shared" si="91"/>
        <v>0</v>
      </c>
      <c r="O588" s="7">
        <f t="shared" si="92"/>
        <v>0</v>
      </c>
      <c r="P588" s="7">
        <f t="shared" si="93"/>
        <v>33</v>
      </c>
      <c r="Q588" s="8">
        <f t="shared" si="94"/>
        <v>13.7</v>
      </c>
      <c r="R588" s="8">
        <f t="shared" si="95"/>
        <v>13.25</v>
      </c>
      <c r="S588" s="8">
        <f t="shared" si="96"/>
        <v>18.600000000000001</v>
      </c>
      <c r="T588" s="8">
        <f t="shared" si="97"/>
        <v>14.5</v>
      </c>
      <c r="U588" s="7">
        <f t="shared" si="98"/>
        <v>15.183333333333332</v>
      </c>
      <c r="V588" s="7">
        <f t="shared" si="99"/>
        <v>15.012499999999999</v>
      </c>
    </row>
    <row r="589" spans="1:22" ht="13.5" x14ac:dyDescent="0.25">
      <c r="A589" s="3">
        <f>RSI!A589</f>
        <v>42860</v>
      </c>
      <c r="B589" s="2">
        <f>RSI!B589</f>
        <v>4.3769999999999998</v>
      </c>
      <c r="C589" s="2">
        <f>RSI!I589</f>
        <v>49.797893461369085</v>
      </c>
      <c r="D589" s="2">
        <f>MACD!E589</f>
        <v>3.8762257682015466E-2</v>
      </c>
      <c r="E589" s="2">
        <f>MACD!F589</f>
        <v>-2.7937026185259142E-2</v>
      </c>
      <c r="F589" s="2">
        <f>'Moving Avg'!D589</f>
        <v>4.3769999999999998</v>
      </c>
      <c r="G589" s="2">
        <f>'Moving Avg'!F589</f>
        <v>4.4033499999999988</v>
      </c>
      <c r="H589" s="2">
        <f>'Moving Avg'!G589</f>
        <v>4.3345400000000005</v>
      </c>
      <c r="I589" s="2">
        <f>'Moving Avg'!H589</f>
        <v>4.9212399999999956</v>
      </c>
      <c r="J589" s="5" t="str">
        <f>OBV!F589</f>
        <v>NEUTRAL</v>
      </c>
      <c r="K589" s="5" t="str">
        <f>OBV!G589</f>
        <v>NEUTRAL</v>
      </c>
      <c r="L589" s="5" t="str">
        <f>OBV!H589</f>
        <v>NEUTRAL</v>
      </c>
      <c r="M589" s="7">
        <f t="shared" si="90"/>
        <v>25</v>
      </c>
      <c r="N589" s="7">
        <f t="shared" si="91"/>
        <v>0</v>
      </c>
      <c r="O589" s="7">
        <f t="shared" si="92"/>
        <v>0</v>
      </c>
      <c r="P589" s="7">
        <f t="shared" si="93"/>
        <v>33</v>
      </c>
      <c r="Q589" s="8">
        <f t="shared" si="94"/>
        <v>13.7</v>
      </c>
      <c r="R589" s="8">
        <f t="shared" si="95"/>
        <v>13.25</v>
      </c>
      <c r="S589" s="8">
        <f t="shared" si="96"/>
        <v>18.600000000000001</v>
      </c>
      <c r="T589" s="8">
        <f t="shared" si="97"/>
        <v>14.5</v>
      </c>
      <c r="U589" s="7">
        <f t="shared" si="98"/>
        <v>15.183333333333332</v>
      </c>
      <c r="V589" s="7">
        <f t="shared" si="99"/>
        <v>15.012499999999999</v>
      </c>
    </row>
    <row r="590" spans="1:22" ht="13.5" x14ac:dyDescent="0.25">
      <c r="A590" s="3">
        <f>RSI!A590</f>
        <v>42863</v>
      </c>
      <c r="B590" s="2">
        <f>RSI!B590</f>
        <v>4.3769999999999998</v>
      </c>
      <c r="C590" s="2">
        <f>RSI!I590</f>
        <v>49.797893461369085</v>
      </c>
      <c r="D590" s="2">
        <f>MACD!E590</f>
        <v>3.2525569366238294E-2</v>
      </c>
      <c r="E590" s="2">
        <f>MACD!F590</f>
        <v>-1.5844507074959657E-2</v>
      </c>
      <c r="F590" s="2">
        <f>'Moving Avg'!D590</f>
        <v>4.3769999999999998</v>
      </c>
      <c r="G590" s="2">
        <f>'Moving Avg'!F590</f>
        <v>4.4101499999999998</v>
      </c>
      <c r="H590" s="2">
        <f>'Moving Avg'!G590</f>
        <v>4.3357400000000004</v>
      </c>
      <c r="I590" s="2">
        <f>'Moving Avg'!H590</f>
        <v>4.9140049999999951</v>
      </c>
      <c r="J590" s="5" t="str">
        <f>OBV!F590</f>
        <v>NEUTRAL</v>
      </c>
      <c r="K590" s="5" t="str">
        <f>OBV!G590</f>
        <v>NEUTRAL</v>
      </c>
      <c r="L590" s="5" t="str">
        <f>OBV!H590</f>
        <v>NEUTRAL</v>
      </c>
      <c r="M590" s="7">
        <f t="shared" si="90"/>
        <v>25</v>
      </c>
      <c r="N590" s="7">
        <f t="shared" si="91"/>
        <v>0</v>
      </c>
      <c r="O590" s="7">
        <f t="shared" si="92"/>
        <v>0</v>
      </c>
      <c r="P590" s="7">
        <f t="shared" si="93"/>
        <v>33</v>
      </c>
      <c r="Q590" s="8">
        <f t="shared" si="94"/>
        <v>13.7</v>
      </c>
      <c r="R590" s="8">
        <f t="shared" si="95"/>
        <v>13.25</v>
      </c>
      <c r="S590" s="8">
        <f t="shared" si="96"/>
        <v>18.600000000000001</v>
      </c>
      <c r="T590" s="8">
        <f t="shared" si="97"/>
        <v>14.5</v>
      </c>
      <c r="U590" s="7">
        <f t="shared" si="98"/>
        <v>15.183333333333332</v>
      </c>
      <c r="V590" s="7">
        <f t="shared" si="99"/>
        <v>15.012499999999999</v>
      </c>
    </row>
    <row r="591" spans="1:22" ht="13.5" x14ac:dyDescent="0.25">
      <c r="A591" s="3">
        <f>RSI!A591</f>
        <v>42864</v>
      </c>
      <c r="B591" s="2">
        <f>RSI!B591</f>
        <v>4.3769999999999998</v>
      </c>
      <c r="C591" s="2">
        <f>RSI!I591</f>
        <v>49.797893461369085</v>
      </c>
      <c r="D591" s="2">
        <f>MACD!E591</f>
        <v>4.4191690265658501E-2</v>
      </c>
      <c r="E591" s="2">
        <f>MACD!F591</f>
        <v>-3.837267606836026E-3</v>
      </c>
      <c r="F591" s="2">
        <f>'Moving Avg'!D591</f>
        <v>4.3769999999999998</v>
      </c>
      <c r="G591" s="2">
        <f>'Moving Avg'!F591</f>
        <v>4.416949999999999</v>
      </c>
      <c r="H591" s="2">
        <f>'Moving Avg'!G591</f>
        <v>4.3369400000000011</v>
      </c>
      <c r="I591" s="2">
        <f>'Moving Avg'!H591</f>
        <v>4.9067699999999954</v>
      </c>
      <c r="J591" s="5" t="str">
        <f>OBV!F591</f>
        <v>NEUTRAL</v>
      </c>
      <c r="K591" s="5" t="str">
        <f>OBV!G591</f>
        <v>NEUTRAL</v>
      </c>
      <c r="L591" s="5" t="str">
        <f>OBV!H591</f>
        <v>NEUTRAL</v>
      </c>
      <c r="M591" s="7">
        <f t="shared" si="90"/>
        <v>25</v>
      </c>
      <c r="N591" s="7">
        <f t="shared" si="91"/>
        <v>0</v>
      </c>
      <c r="O591" s="7">
        <f t="shared" si="92"/>
        <v>0</v>
      </c>
      <c r="P591" s="7">
        <f t="shared" si="93"/>
        <v>33</v>
      </c>
      <c r="Q591" s="8">
        <f t="shared" si="94"/>
        <v>13.7</v>
      </c>
      <c r="R591" s="8">
        <f t="shared" si="95"/>
        <v>13.25</v>
      </c>
      <c r="S591" s="8">
        <f t="shared" si="96"/>
        <v>18.600000000000001</v>
      </c>
      <c r="T591" s="8">
        <f t="shared" si="97"/>
        <v>14.5</v>
      </c>
      <c r="U591" s="7">
        <f t="shared" si="98"/>
        <v>15.183333333333332</v>
      </c>
      <c r="V591" s="7">
        <f t="shared" si="99"/>
        <v>15.012499999999999</v>
      </c>
    </row>
    <row r="592" spans="1:22" ht="13.5" x14ac:dyDescent="0.25">
      <c r="A592" s="3">
        <f>RSI!A592</f>
        <v>42865</v>
      </c>
      <c r="B592" s="2">
        <f>RSI!B592</f>
        <v>4.3769999999999998</v>
      </c>
      <c r="C592" s="2">
        <f>RSI!I592</f>
        <v>49.797893461369085</v>
      </c>
      <c r="D592" s="2">
        <f>MACD!E592</f>
        <v>3.7158688802062301E-2</v>
      </c>
      <c r="E592" s="2">
        <f>MACD!F592</f>
        <v>4.3619236749436394E-3</v>
      </c>
      <c r="F592" s="2">
        <f>'Moving Avg'!D592</f>
        <v>4.3769999999999998</v>
      </c>
      <c r="G592" s="2">
        <f>'Moving Avg'!F592</f>
        <v>4.4237500000000001</v>
      </c>
      <c r="H592" s="2">
        <f>'Moving Avg'!G592</f>
        <v>4.3381400000000019</v>
      </c>
      <c r="I592" s="2">
        <f>'Moving Avg'!H592</f>
        <v>4.8990499999999955</v>
      </c>
      <c r="J592" s="5" t="str">
        <f>OBV!F592</f>
        <v>NEUTRAL</v>
      </c>
      <c r="K592" s="5" t="str">
        <f>OBV!G592</f>
        <v>NEUTRAL</v>
      </c>
      <c r="L592" s="5" t="str">
        <f>OBV!H592</f>
        <v>NEUTRAL</v>
      </c>
      <c r="M592" s="7">
        <f t="shared" si="90"/>
        <v>25</v>
      </c>
      <c r="N592" s="7">
        <f t="shared" si="91"/>
        <v>0</v>
      </c>
      <c r="O592" s="7">
        <f t="shared" si="92"/>
        <v>0</v>
      </c>
      <c r="P592" s="7">
        <f t="shared" si="93"/>
        <v>33</v>
      </c>
      <c r="Q592" s="8">
        <f t="shared" si="94"/>
        <v>13.7</v>
      </c>
      <c r="R592" s="8">
        <f t="shared" si="95"/>
        <v>13.25</v>
      </c>
      <c r="S592" s="8">
        <f t="shared" si="96"/>
        <v>18.600000000000001</v>
      </c>
      <c r="T592" s="8">
        <f t="shared" si="97"/>
        <v>14.5</v>
      </c>
      <c r="U592" s="7">
        <f t="shared" si="98"/>
        <v>15.183333333333332</v>
      </c>
      <c r="V592" s="7">
        <f t="shared" si="99"/>
        <v>15.012499999999999</v>
      </c>
    </row>
    <row r="593" spans="1:22" ht="13.5" x14ac:dyDescent="0.25">
      <c r="A593" s="3">
        <f>RSI!A593</f>
        <v>42866</v>
      </c>
      <c r="B593" s="2">
        <f>RSI!B593</f>
        <v>4.3769999999999998</v>
      </c>
      <c r="C593" s="2">
        <f>RSI!I593</f>
        <v>49.797893461369085</v>
      </c>
      <c r="D593" s="2">
        <f>MACD!E593</f>
        <v>4.8148118552212793E-2</v>
      </c>
      <c r="E593" s="2">
        <f>MACD!F593</f>
        <v>1.311916265039747E-2</v>
      </c>
      <c r="F593" s="2">
        <f>'Moving Avg'!D593</f>
        <v>4.3769999999999998</v>
      </c>
      <c r="G593" s="2">
        <f>'Moving Avg'!F593</f>
        <v>4.4305499999999993</v>
      </c>
      <c r="H593" s="2">
        <f>'Moving Avg'!G593</f>
        <v>4.3380000000000019</v>
      </c>
      <c r="I593" s="2">
        <f>'Moving Avg'!H593</f>
        <v>4.8912999999999958</v>
      </c>
      <c r="J593" s="5" t="str">
        <f>OBV!F593</f>
        <v>NEUTRAL</v>
      </c>
      <c r="K593" s="5" t="str">
        <f>OBV!G593</f>
        <v>NEUTRAL</v>
      </c>
      <c r="L593" s="5" t="str">
        <f>OBV!H593</f>
        <v>NEUTRAL</v>
      </c>
      <c r="M593" s="7">
        <f t="shared" si="90"/>
        <v>25</v>
      </c>
      <c r="N593" s="7">
        <f t="shared" si="91"/>
        <v>0</v>
      </c>
      <c r="O593" s="7">
        <f t="shared" si="92"/>
        <v>0</v>
      </c>
      <c r="P593" s="7">
        <f t="shared" si="93"/>
        <v>33</v>
      </c>
      <c r="Q593" s="8">
        <f t="shared" si="94"/>
        <v>13.7</v>
      </c>
      <c r="R593" s="8">
        <f t="shared" si="95"/>
        <v>13.25</v>
      </c>
      <c r="S593" s="8">
        <f t="shared" si="96"/>
        <v>18.600000000000001</v>
      </c>
      <c r="T593" s="8">
        <f t="shared" si="97"/>
        <v>14.5</v>
      </c>
      <c r="U593" s="7">
        <f t="shared" si="98"/>
        <v>15.183333333333332</v>
      </c>
      <c r="V593" s="7">
        <f t="shared" si="99"/>
        <v>15.012499999999999</v>
      </c>
    </row>
    <row r="594" spans="1:22" ht="13.5" x14ac:dyDescent="0.25">
      <c r="A594" s="3">
        <f>RSI!A594</f>
        <v>42867</v>
      </c>
      <c r="B594" s="2">
        <f>RSI!B594</f>
        <v>4.4870000000000001</v>
      </c>
      <c r="C594" s="2">
        <f>RSI!I594</f>
        <v>59.160336843793047</v>
      </c>
      <c r="D594" s="2">
        <f>MACD!E594</f>
        <v>3.2391710310282207E-2</v>
      </c>
      <c r="E594" s="2">
        <f>MACD!F594</f>
        <v>1.6973672182374416E-2</v>
      </c>
      <c r="F594" s="2">
        <f>'Moving Avg'!D594</f>
        <v>4.3989999999999991</v>
      </c>
      <c r="G594" s="2">
        <f>'Moving Avg'!F594</f>
        <v>4.4335499999999994</v>
      </c>
      <c r="H594" s="2">
        <f>'Moving Avg'!G594</f>
        <v>4.3393600000000019</v>
      </c>
      <c r="I594" s="2">
        <f>'Moving Avg'!H594</f>
        <v>4.8840999999999948</v>
      </c>
      <c r="J594" s="5" t="str">
        <f>OBV!F594</f>
        <v>BULLISH</v>
      </c>
      <c r="K594" s="5" t="str">
        <f>OBV!G594</f>
        <v>WEAK</v>
      </c>
      <c r="L594" s="5" t="str">
        <f>OBV!H594</f>
        <v>CONFIRMED BULLISH</v>
      </c>
      <c r="M594" s="7">
        <f t="shared" si="90"/>
        <v>25</v>
      </c>
      <c r="N594" s="7">
        <f t="shared" si="91"/>
        <v>0</v>
      </c>
      <c r="O594" s="7">
        <f t="shared" si="92"/>
        <v>0</v>
      </c>
      <c r="P594" s="7">
        <f t="shared" si="93"/>
        <v>67</v>
      </c>
      <c r="Q594" s="8">
        <f t="shared" si="94"/>
        <v>18.799999999999997</v>
      </c>
      <c r="R594" s="8">
        <f t="shared" si="95"/>
        <v>21.75</v>
      </c>
      <c r="S594" s="8">
        <f t="shared" si="96"/>
        <v>33.900000000000006</v>
      </c>
      <c r="T594" s="8">
        <f t="shared" si="97"/>
        <v>23</v>
      </c>
      <c r="U594" s="7">
        <f t="shared" si="98"/>
        <v>24.816666666666666</v>
      </c>
      <c r="V594" s="7">
        <f t="shared" si="99"/>
        <v>24.362500000000001</v>
      </c>
    </row>
    <row r="595" spans="1:22" ht="13.5" x14ac:dyDescent="0.25">
      <c r="A595" s="3">
        <f>RSI!A595</f>
        <v>42870</v>
      </c>
      <c r="B595" s="2">
        <f>RSI!B595</f>
        <v>4.4870000000000001</v>
      </c>
      <c r="C595" s="2">
        <f>RSI!I595</f>
        <v>59.160336843793047</v>
      </c>
      <c r="D595" s="2">
        <f>MACD!E595</f>
        <v>1.8424248464778081E-2</v>
      </c>
      <c r="E595" s="2">
        <f>MACD!F595</f>
        <v>1.7263787438855149E-2</v>
      </c>
      <c r="F595" s="2">
        <f>'Moving Avg'!D595</f>
        <v>4.4210000000000012</v>
      </c>
      <c r="G595" s="2">
        <f>'Moving Avg'!F595</f>
        <v>4.4266999999999994</v>
      </c>
      <c r="H595" s="2">
        <f>'Moving Avg'!G595</f>
        <v>4.3406200000000021</v>
      </c>
      <c r="I595" s="2">
        <f>'Moving Avg'!H595</f>
        <v>4.8768999999999947</v>
      </c>
      <c r="J595" s="5" t="str">
        <f>OBV!F595</f>
        <v>BULLISH</v>
      </c>
      <c r="K595" s="5" t="str">
        <f>OBV!G595</f>
        <v>WEAK</v>
      </c>
      <c r="L595" s="5" t="str">
        <f>OBV!H595</f>
        <v>CONFIRMED BULLISH</v>
      </c>
      <c r="M595" s="7">
        <f t="shared" si="90"/>
        <v>25</v>
      </c>
      <c r="N595" s="7">
        <f t="shared" si="91"/>
        <v>0</v>
      </c>
      <c r="O595" s="7">
        <f t="shared" si="92"/>
        <v>0</v>
      </c>
      <c r="P595" s="7">
        <f t="shared" si="93"/>
        <v>67</v>
      </c>
      <c r="Q595" s="8">
        <f t="shared" si="94"/>
        <v>18.799999999999997</v>
      </c>
      <c r="R595" s="8">
        <f t="shared" si="95"/>
        <v>21.75</v>
      </c>
      <c r="S595" s="8">
        <f t="shared" si="96"/>
        <v>33.900000000000006</v>
      </c>
      <c r="T595" s="8">
        <f t="shared" si="97"/>
        <v>23</v>
      </c>
      <c r="U595" s="7">
        <f t="shared" si="98"/>
        <v>24.816666666666666</v>
      </c>
      <c r="V595" s="7">
        <f t="shared" si="99"/>
        <v>24.362500000000001</v>
      </c>
    </row>
    <row r="596" spans="1:22" ht="13.5" x14ac:dyDescent="0.25">
      <c r="A596" s="3">
        <f>RSI!A596</f>
        <v>42871</v>
      </c>
      <c r="B596" s="2">
        <f>RSI!B596</f>
        <v>4.4870000000000001</v>
      </c>
      <c r="C596" s="2">
        <f>RSI!I596</f>
        <v>59.160336843793047</v>
      </c>
      <c r="D596" s="2">
        <f>MACD!E596</f>
        <v>6.0175561531750077E-3</v>
      </c>
      <c r="E596" s="2">
        <f>MACD!F596</f>
        <v>1.5014541181719122E-2</v>
      </c>
      <c r="F596" s="2">
        <f>'Moving Avg'!D596</f>
        <v>4.4430000000000005</v>
      </c>
      <c r="G596" s="2">
        <f>'Moving Avg'!F596</f>
        <v>4.4247999999999994</v>
      </c>
      <c r="H596" s="2">
        <f>'Moving Avg'!G596</f>
        <v>4.3418800000000024</v>
      </c>
      <c r="I596" s="2">
        <f>'Moving Avg'!H596</f>
        <v>4.8702149999999946</v>
      </c>
      <c r="J596" s="5" t="str">
        <f>OBV!F596</f>
        <v>BULLISH</v>
      </c>
      <c r="K596" s="5" t="str">
        <f>OBV!G596</f>
        <v>WEAK</v>
      </c>
      <c r="L596" s="5" t="str">
        <f>OBV!H596</f>
        <v>CONFIRMED BULLISH</v>
      </c>
      <c r="M596" s="7">
        <f t="shared" si="90"/>
        <v>25</v>
      </c>
      <c r="N596" s="7">
        <f t="shared" si="91"/>
        <v>45</v>
      </c>
      <c r="O596" s="7">
        <f t="shared" si="92"/>
        <v>0</v>
      </c>
      <c r="P596" s="7">
        <f t="shared" si="93"/>
        <v>67</v>
      </c>
      <c r="Q596" s="8">
        <f t="shared" si="94"/>
        <v>34.549999999999997</v>
      </c>
      <c r="R596" s="8">
        <f t="shared" si="95"/>
        <v>30.75</v>
      </c>
      <c r="S596" s="8">
        <f t="shared" si="96"/>
        <v>40.650000000000006</v>
      </c>
      <c r="T596" s="8">
        <f t="shared" si="97"/>
        <v>34.25</v>
      </c>
      <c r="U596" s="7">
        <f t="shared" si="98"/>
        <v>35.31666666666667</v>
      </c>
      <c r="V596" s="7">
        <f t="shared" si="99"/>
        <v>35.049999999999997</v>
      </c>
    </row>
    <row r="597" spans="1:22" ht="13.5" x14ac:dyDescent="0.25">
      <c r="A597" s="3">
        <f>RSI!A597</f>
        <v>42872</v>
      </c>
      <c r="B597" s="2">
        <f>RSI!B597</f>
        <v>4.4870000000000001</v>
      </c>
      <c r="C597" s="2">
        <f>RSI!I597</f>
        <v>59.160336843793047</v>
      </c>
      <c r="D597" s="2">
        <f>MACD!E597</f>
        <v>-5.0249242180600007E-3</v>
      </c>
      <c r="E597" s="2">
        <f>MACD!F597</f>
        <v>1.1006648101763298E-2</v>
      </c>
      <c r="F597" s="2">
        <f>'Moving Avg'!D597</f>
        <v>4.4650000000000007</v>
      </c>
      <c r="G597" s="2">
        <f>'Moving Avg'!F597</f>
        <v>4.4228999999999994</v>
      </c>
      <c r="H597" s="2">
        <f>'Moving Avg'!G597</f>
        <v>4.3421000000000021</v>
      </c>
      <c r="I597" s="2">
        <f>'Moving Avg'!H597</f>
        <v>4.8635299999999946</v>
      </c>
      <c r="J597" s="5" t="str">
        <f>OBV!F597</f>
        <v>BULLISH</v>
      </c>
      <c r="K597" s="5" t="str">
        <f>OBV!G597</f>
        <v>WEAK</v>
      </c>
      <c r="L597" s="5" t="str">
        <f>OBV!H597</f>
        <v>CONFIRMED BULLISH</v>
      </c>
      <c r="M597" s="7">
        <f t="shared" si="90"/>
        <v>25</v>
      </c>
      <c r="N597" s="7">
        <f t="shared" si="91"/>
        <v>45</v>
      </c>
      <c r="O597" s="7">
        <f t="shared" si="92"/>
        <v>0</v>
      </c>
      <c r="P597" s="7">
        <f t="shared" si="93"/>
        <v>67</v>
      </c>
      <c r="Q597" s="8">
        <f t="shared" si="94"/>
        <v>34.549999999999997</v>
      </c>
      <c r="R597" s="8">
        <f t="shared" si="95"/>
        <v>30.75</v>
      </c>
      <c r="S597" s="8">
        <f t="shared" si="96"/>
        <v>40.650000000000006</v>
      </c>
      <c r="T597" s="8">
        <f t="shared" si="97"/>
        <v>34.25</v>
      </c>
      <c r="U597" s="7">
        <f t="shared" si="98"/>
        <v>35.31666666666667</v>
      </c>
      <c r="V597" s="7">
        <f t="shared" si="99"/>
        <v>35.049999999999997</v>
      </c>
    </row>
    <row r="598" spans="1:22" ht="13.5" x14ac:dyDescent="0.25">
      <c r="A598" s="3">
        <f>RSI!A598</f>
        <v>42873</v>
      </c>
      <c r="B598" s="2">
        <f>RSI!B598</f>
        <v>4.4870000000000001</v>
      </c>
      <c r="C598" s="2">
        <f>RSI!I598</f>
        <v>59.160336843793054</v>
      </c>
      <c r="D598" s="2">
        <f>MACD!E598</f>
        <v>-1.4872737338337494E-2</v>
      </c>
      <c r="E598" s="2">
        <f>MACD!F598</f>
        <v>5.8307710137431388E-3</v>
      </c>
      <c r="F598" s="2">
        <f>'Moving Avg'!D598</f>
        <v>4.4870000000000001</v>
      </c>
      <c r="G598" s="2">
        <f>'Moving Avg'!F598</f>
        <v>4.4209999999999994</v>
      </c>
      <c r="H598" s="2">
        <f>'Moving Avg'!G598</f>
        <v>4.3423200000000017</v>
      </c>
      <c r="I598" s="2">
        <f>'Moving Avg'!H598</f>
        <v>4.8570999999999946</v>
      </c>
      <c r="J598" s="5" t="str">
        <f>OBV!F598</f>
        <v>BULLISH</v>
      </c>
      <c r="K598" s="5" t="str">
        <f>OBV!G598</f>
        <v>WEAK</v>
      </c>
      <c r="L598" s="5" t="str">
        <f>OBV!H598</f>
        <v>CONFIRMED BULLISH</v>
      </c>
      <c r="M598" s="7">
        <f t="shared" si="90"/>
        <v>25</v>
      </c>
      <c r="N598" s="7">
        <f t="shared" si="91"/>
        <v>100</v>
      </c>
      <c r="O598" s="7">
        <f t="shared" si="92"/>
        <v>0</v>
      </c>
      <c r="P598" s="7">
        <f t="shared" si="93"/>
        <v>67</v>
      </c>
      <c r="Q598" s="8">
        <f t="shared" si="94"/>
        <v>53.8</v>
      </c>
      <c r="R598" s="8">
        <f t="shared" si="95"/>
        <v>41.75</v>
      </c>
      <c r="S598" s="8">
        <f t="shared" si="96"/>
        <v>48.900000000000006</v>
      </c>
      <c r="T598" s="8">
        <f t="shared" si="97"/>
        <v>48</v>
      </c>
      <c r="U598" s="7">
        <f t="shared" si="98"/>
        <v>48.15</v>
      </c>
      <c r="V598" s="7">
        <f t="shared" si="99"/>
        <v>48.112499999999997</v>
      </c>
    </row>
    <row r="599" spans="1:22" ht="13.5" x14ac:dyDescent="0.25">
      <c r="A599" s="3">
        <f>RSI!A599</f>
        <v>42874</v>
      </c>
      <c r="B599" s="2">
        <f>RSI!B599</f>
        <v>4.4870000000000001</v>
      </c>
      <c r="C599" s="2">
        <f>RSI!I599</f>
        <v>59.160336843793047</v>
      </c>
      <c r="D599" s="2">
        <f>MACD!E599</f>
        <v>-2.3672331807633284E-2</v>
      </c>
      <c r="E599" s="2">
        <f>MACD!F599</f>
        <v>-6.9849550532146212E-5</v>
      </c>
      <c r="F599" s="2">
        <f>'Moving Avg'!D599</f>
        <v>4.4870000000000001</v>
      </c>
      <c r="G599" s="2">
        <f>'Moving Avg'!F599</f>
        <v>4.4209999999999994</v>
      </c>
      <c r="H599" s="2">
        <f>'Moving Avg'!G599</f>
        <v>4.3451000000000013</v>
      </c>
      <c r="I599" s="2">
        <f>'Moving Avg'!H599</f>
        <v>4.8506699999999947</v>
      </c>
      <c r="J599" s="5" t="str">
        <f>OBV!F599</f>
        <v>NEUTRAL</v>
      </c>
      <c r="K599" s="5" t="str">
        <f>OBV!G599</f>
        <v>NEUTRAL</v>
      </c>
      <c r="L599" s="5" t="str">
        <f>OBV!H599</f>
        <v>NEUTRAL</v>
      </c>
      <c r="M599" s="7">
        <f t="shared" si="90"/>
        <v>25</v>
      </c>
      <c r="N599" s="7">
        <f t="shared" si="91"/>
        <v>100</v>
      </c>
      <c r="O599" s="7">
        <f t="shared" si="92"/>
        <v>0</v>
      </c>
      <c r="P599" s="7">
        <f t="shared" si="93"/>
        <v>33</v>
      </c>
      <c r="Q599" s="8">
        <f t="shared" si="94"/>
        <v>48.7</v>
      </c>
      <c r="R599" s="8">
        <f t="shared" si="95"/>
        <v>33.25</v>
      </c>
      <c r="S599" s="8">
        <f t="shared" si="96"/>
        <v>33.6</v>
      </c>
      <c r="T599" s="8">
        <f t="shared" si="97"/>
        <v>39.5</v>
      </c>
      <c r="U599" s="7">
        <f t="shared" si="98"/>
        <v>38.516666666666673</v>
      </c>
      <c r="V599" s="7">
        <f t="shared" si="99"/>
        <v>38.762500000000003</v>
      </c>
    </row>
    <row r="600" spans="1:22" ht="13.5" x14ac:dyDescent="0.25">
      <c r="A600" s="3">
        <f>RSI!A600</f>
        <v>42877</v>
      </c>
      <c r="B600" s="2">
        <f>RSI!B600</f>
        <v>4.569</v>
      </c>
      <c r="C600" s="2">
        <f>RSI!I600</f>
        <v>66.438721824940728</v>
      </c>
      <c r="D600" s="2">
        <f>MACD!E600</f>
        <v>-3.762446614332049E-2</v>
      </c>
      <c r="E600" s="2">
        <f>MACD!F600</f>
        <v>-7.5807728690898152E-3</v>
      </c>
      <c r="F600" s="2">
        <f>'Moving Avg'!D600</f>
        <v>4.5034000000000001</v>
      </c>
      <c r="G600" s="2">
        <f>'Moving Avg'!F600</f>
        <v>4.4306000000000001</v>
      </c>
      <c r="H600" s="2">
        <f>'Moving Avg'!G600</f>
        <v>4.3495200000000009</v>
      </c>
      <c r="I600" s="2">
        <f>'Moving Avg'!H600</f>
        <v>4.8446499999999943</v>
      </c>
      <c r="J600" s="5" t="str">
        <f>OBV!F600</f>
        <v>BULLISH</v>
      </c>
      <c r="K600" s="5" t="str">
        <f>OBV!G600</f>
        <v>WEAK</v>
      </c>
      <c r="L600" s="5" t="str">
        <f>OBV!H600</f>
        <v>CONFIRMED BULLISH</v>
      </c>
      <c r="M600" s="7">
        <f t="shared" si="90"/>
        <v>25</v>
      </c>
      <c r="N600" s="7">
        <f t="shared" si="91"/>
        <v>100</v>
      </c>
      <c r="O600" s="7">
        <f t="shared" si="92"/>
        <v>0</v>
      </c>
      <c r="P600" s="7">
        <f t="shared" si="93"/>
        <v>67</v>
      </c>
      <c r="Q600" s="8">
        <f t="shared" si="94"/>
        <v>53.8</v>
      </c>
      <c r="R600" s="8">
        <f t="shared" si="95"/>
        <v>41.75</v>
      </c>
      <c r="S600" s="8">
        <f t="shared" si="96"/>
        <v>48.900000000000006</v>
      </c>
      <c r="T600" s="8">
        <f t="shared" si="97"/>
        <v>48</v>
      </c>
      <c r="U600" s="7">
        <f t="shared" si="98"/>
        <v>48.15</v>
      </c>
      <c r="V600" s="7">
        <f t="shared" si="99"/>
        <v>48.112499999999997</v>
      </c>
    </row>
    <row r="601" spans="1:22" ht="13.5" x14ac:dyDescent="0.25">
      <c r="A601" s="3">
        <f>RSI!A601</f>
        <v>42878</v>
      </c>
      <c r="B601" s="2">
        <f>RSI!B601</f>
        <v>4.569</v>
      </c>
      <c r="C601" s="2">
        <f>RSI!I601</f>
        <v>66.438721824940728</v>
      </c>
      <c r="D601" s="2">
        <f>MACD!E601</f>
        <v>-5.031489086622809E-2</v>
      </c>
      <c r="E601" s="2">
        <f>MACD!F601</f>
        <v>-1.6127596468517472E-2</v>
      </c>
      <c r="F601" s="2">
        <f>'Moving Avg'!D601</f>
        <v>4.5198</v>
      </c>
      <c r="G601" s="2">
        <f>'Moving Avg'!F601</f>
        <v>4.4347000000000003</v>
      </c>
      <c r="H601" s="2">
        <f>'Moving Avg'!G601</f>
        <v>4.3565000000000005</v>
      </c>
      <c r="I601" s="2">
        <f>'Moving Avg'!H601</f>
        <v>4.8388849999999932</v>
      </c>
      <c r="J601" s="5" t="str">
        <f>OBV!F601</f>
        <v>BULLISH</v>
      </c>
      <c r="K601" s="5" t="str">
        <f>OBV!G601</f>
        <v>WEAK</v>
      </c>
      <c r="L601" s="5" t="str">
        <f>OBV!H601</f>
        <v>CONFIRMED BULLISH</v>
      </c>
      <c r="M601" s="7">
        <f t="shared" si="90"/>
        <v>25</v>
      </c>
      <c r="N601" s="7">
        <f t="shared" si="91"/>
        <v>100</v>
      </c>
      <c r="O601" s="7">
        <f t="shared" si="92"/>
        <v>0</v>
      </c>
      <c r="P601" s="7">
        <f t="shared" si="93"/>
        <v>67</v>
      </c>
      <c r="Q601" s="8">
        <f t="shared" si="94"/>
        <v>53.8</v>
      </c>
      <c r="R601" s="8">
        <f t="shared" si="95"/>
        <v>41.75</v>
      </c>
      <c r="S601" s="8">
        <f t="shared" si="96"/>
        <v>48.900000000000006</v>
      </c>
      <c r="T601" s="8">
        <f t="shared" si="97"/>
        <v>48</v>
      </c>
      <c r="U601" s="7">
        <f t="shared" si="98"/>
        <v>48.15</v>
      </c>
      <c r="V601" s="7">
        <f t="shared" si="99"/>
        <v>48.112499999999997</v>
      </c>
    </row>
    <row r="602" spans="1:22" ht="13.5" x14ac:dyDescent="0.25">
      <c r="A602" s="3">
        <f>RSI!A602</f>
        <v>42879</v>
      </c>
      <c r="B602" s="2">
        <f>RSI!B602</f>
        <v>4.569</v>
      </c>
      <c r="C602" s="2">
        <f>RSI!I602</f>
        <v>66.438721824940728</v>
      </c>
      <c r="D602" s="2">
        <f>MACD!E602</f>
        <v>-6.1872176436982507E-2</v>
      </c>
      <c r="E602" s="2">
        <f>MACD!F602</f>
        <v>-2.5276512462210479E-2</v>
      </c>
      <c r="F602" s="2">
        <f>'Moving Avg'!D602</f>
        <v>4.5361999999999991</v>
      </c>
      <c r="G602" s="2">
        <f>'Moving Avg'!F602</f>
        <v>4.4443000000000001</v>
      </c>
      <c r="H602" s="2">
        <f>'Moving Avg'!G602</f>
        <v>4.3627599999999997</v>
      </c>
      <c r="I602" s="2">
        <f>'Moving Avg'!H602</f>
        <v>4.833119999999993</v>
      </c>
      <c r="J602" s="5" t="str">
        <f>OBV!F602</f>
        <v>BULLISH</v>
      </c>
      <c r="K602" s="5" t="str">
        <f>OBV!G602</f>
        <v>WEAK</v>
      </c>
      <c r="L602" s="5" t="str">
        <f>OBV!H602</f>
        <v>CONFIRMED BULLISH</v>
      </c>
      <c r="M602" s="7">
        <f t="shared" si="90"/>
        <v>25</v>
      </c>
      <c r="N602" s="7">
        <f t="shared" si="91"/>
        <v>100</v>
      </c>
      <c r="O602" s="7">
        <f t="shared" si="92"/>
        <v>0</v>
      </c>
      <c r="P602" s="7">
        <f t="shared" si="93"/>
        <v>67</v>
      </c>
      <c r="Q602" s="8">
        <f t="shared" si="94"/>
        <v>53.8</v>
      </c>
      <c r="R602" s="8">
        <f t="shared" si="95"/>
        <v>41.75</v>
      </c>
      <c r="S602" s="8">
        <f t="shared" si="96"/>
        <v>48.900000000000006</v>
      </c>
      <c r="T602" s="8">
        <f t="shared" si="97"/>
        <v>48</v>
      </c>
      <c r="U602" s="7">
        <f t="shared" si="98"/>
        <v>48.15</v>
      </c>
      <c r="V602" s="7">
        <f t="shared" si="99"/>
        <v>48.112499999999997</v>
      </c>
    </row>
    <row r="603" spans="1:22" ht="13.5" x14ac:dyDescent="0.25">
      <c r="A603" s="3">
        <f>RSI!A603</f>
        <v>42880</v>
      </c>
      <c r="B603" s="2">
        <f>RSI!B603</f>
        <v>4.569</v>
      </c>
      <c r="C603" s="2">
        <f>RSI!I603</f>
        <v>66.438721824940728</v>
      </c>
      <c r="D603" s="2">
        <f>MACD!E603</f>
        <v>-7.2409967964644828E-2</v>
      </c>
      <c r="E603" s="2">
        <f>MACD!F603</f>
        <v>-3.4703203562697349E-2</v>
      </c>
      <c r="F603" s="2">
        <f>'Moving Avg'!D603</f>
        <v>4.5526</v>
      </c>
      <c r="G603" s="2">
        <f>'Moving Avg'!F603</f>
        <v>4.4484000000000012</v>
      </c>
      <c r="H603" s="2">
        <f>'Moving Avg'!G603</f>
        <v>4.3690199999999999</v>
      </c>
      <c r="I603" s="2">
        <f>'Moving Avg'!H603</f>
        <v>4.8273549999999927</v>
      </c>
      <c r="J603" s="5" t="str">
        <f>OBV!F603</f>
        <v>BULLISH</v>
      </c>
      <c r="K603" s="5" t="str">
        <f>OBV!G603</f>
        <v>WEAK</v>
      </c>
      <c r="L603" s="5" t="str">
        <f>OBV!H603</f>
        <v>CONFIRMED BULLISH</v>
      </c>
      <c r="M603" s="7">
        <f t="shared" si="90"/>
        <v>25</v>
      </c>
      <c r="N603" s="7">
        <f t="shared" si="91"/>
        <v>100</v>
      </c>
      <c r="O603" s="7">
        <f t="shared" si="92"/>
        <v>0</v>
      </c>
      <c r="P603" s="7">
        <f t="shared" si="93"/>
        <v>67</v>
      </c>
      <c r="Q603" s="8">
        <f t="shared" si="94"/>
        <v>53.8</v>
      </c>
      <c r="R603" s="8">
        <f t="shared" si="95"/>
        <v>41.75</v>
      </c>
      <c r="S603" s="8">
        <f t="shared" si="96"/>
        <v>48.900000000000006</v>
      </c>
      <c r="T603" s="8">
        <f t="shared" si="97"/>
        <v>48</v>
      </c>
      <c r="U603" s="7">
        <f t="shared" si="98"/>
        <v>48.15</v>
      </c>
      <c r="V603" s="7">
        <f t="shared" si="99"/>
        <v>48.112499999999997</v>
      </c>
    </row>
    <row r="604" spans="1:22" ht="13.5" x14ac:dyDescent="0.25">
      <c r="A604" s="3">
        <f>RSI!A604</f>
        <v>42881</v>
      </c>
      <c r="B604" s="2">
        <f>RSI!B604</f>
        <v>4.569</v>
      </c>
      <c r="C604" s="2">
        <f>RSI!I604</f>
        <v>66.438721824940728</v>
      </c>
      <c r="D604" s="2">
        <f>MACD!E604</f>
        <v>-6.5105844882731745E-2</v>
      </c>
      <c r="E604" s="2">
        <f>MACD!F604</f>
        <v>-4.078373182670423E-2</v>
      </c>
      <c r="F604" s="2">
        <f>'Moving Avg'!D604</f>
        <v>4.569</v>
      </c>
      <c r="G604" s="2">
        <f>'Moving Avg'!F604</f>
        <v>4.4580000000000011</v>
      </c>
      <c r="H604" s="2">
        <f>'Moving Avg'!G604</f>
        <v>4.3755800000000002</v>
      </c>
      <c r="I604" s="2">
        <f>'Moving Avg'!H604</f>
        <v>4.8215899999999925</v>
      </c>
      <c r="J604" s="5" t="str">
        <f>OBV!F604</f>
        <v>BULLISH</v>
      </c>
      <c r="K604" s="5" t="str">
        <f>OBV!G604</f>
        <v>WEAK</v>
      </c>
      <c r="L604" s="5" t="str">
        <f>OBV!H604</f>
        <v>CONFIRMED BULLISH</v>
      </c>
      <c r="M604" s="7">
        <f t="shared" si="90"/>
        <v>25</v>
      </c>
      <c r="N604" s="7">
        <f t="shared" si="91"/>
        <v>100</v>
      </c>
      <c r="O604" s="7">
        <f t="shared" si="92"/>
        <v>0</v>
      </c>
      <c r="P604" s="7">
        <f t="shared" si="93"/>
        <v>67</v>
      </c>
      <c r="Q604" s="8">
        <f t="shared" si="94"/>
        <v>53.8</v>
      </c>
      <c r="R604" s="8">
        <f t="shared" si="95"/>
        <v>41.75</v>
      </c>
      <c r="S604" s="8">
        <f t="shared" si="96"/>
        <v>48.900000000000006</v>
      </c>
      <c r="T604" s="8">
        <f t="shared" si="97"/>
        <v>48</v>
      </c>
      <c r="U604" s="7">
        <f t="shared" si="98"/>
        <v>48.15</v>
      </c>
      <c r="V604" s="7">
        <f t="shared" si="99"/>
        <v>48.112499999999997</v>
      </c>
    </row>
    <row r="605" spans="1:22" ht="13.5" x14ac:dyDescent="0.25">
      <c r="A605" s="3">
        <f>RSI!A605</f>
        <v>42884</v>
      </c>
      <c r="B605" s="2">
        <f>RSI!B605</f>
        <v>4.569</v>
      </c>
      <c r="C605" s="2">
        <f>RSI!I605</f>
        <v>66.438721824940728</v>
      </c>
      <c r="D605" s="2">
        <f>MACD!E605</f>
        <v>-5.9575767312768591E-2</v>
      </c>
      <c r="E605" s="2">
        <f>MACD!F605</f>
        <v>-4.4542138923917104E-2</v>
      </c>
      <c r="F605" s="2">
        <f>'Moving Avg'!D605</f>
        <v>4.569</v>
      </c>
      <c r="G605" s="2">
        <f>'Moving Avg'!F605</f>
        <v>4.4676000000000009</v>
      </c>
      <c r="H605" s="2">
        <f>'Moving Avg'!G605</f>
        <v>4.3821399999999988</v>
      </c>
      <c r="I605" s="2">
        <f>'Moving Avg'!H605</f>
        <v>4.8160799999999924</v>
      </c>
      <c r="J605" s="5" t="str">
        <f>OBV!F605</f>
        <v>NEUTRAL</v>
      </c>
      <c r="K605" s="5" t="str">
        <f>OBV!G605</f>
        <v>NEUTRAL</v>
      </c>
      <c r="L605" s="5" t="str">
        <f>OBV!H605</f>
        <v>NEUTRAL</v>
      </c>
      <c r="M605" s="7">
        <f t="shared" si="90"/>
        <v>25</v>
      </c>
      <c r="N605" s="7">
        <f t="shared" si="91"/>
        <v>45</v>
      </c>
      <c r="O605" s="7">
        <f t="shared" si="92"/>
        <v>0</v>
      </c>
      <c r="P605" s="7">
        <f t="shared" si="93"/>
        <v>33</v>
      </c>
      <c r="Q605" s="8">
        <f t="shared" si="94"/>
        <v>29.45</v>
      </c>
      <c r="R605" s="8">
        <f t="shared" si="95"/>
        <v>22.25</v>
      </c>
      <c r="S605" s="8">
        <f t="shared" si="96"/>
        <v>25.35</v>
      </c>
      <c r="T605" s="8">
        <f t="shared" si="97"/>
        <v>25.75</v>
      </c>
      <c r="U605" s="7">
        <f t="shared" si="98"/>
        <v>25.683333333333337</v>
      </c>
      <c r="V605" s="7">
        <f t="shared" si="99"/>
        <v>25.700000000000003</v>
      </c>
    </row>
    <row r="606" spans="1:22" ht="13.5" x14ac:dyDescent="0.25">
      <c r="A606" s="3">
        <f>RSI!A606</f>
        <v>42885</v>
      </c>
      <c r="B606" s="2">
        <f>RSI!B606</f>
        <v>4.569</v>
      </c>
      <c r="C606" s="2">
        <f>RSI!I606</f>
        <v>66.438721824940728</v>
      </c>
      <c r="D606" s="2">
        <f>MACD!E606</f>
        <v>-5.5498632267211079E-2</v>
      </c>
      <c r="E606" s="2">
        <f>MACD!F606</f>
        <v>-4.6733437592575901E-2</v>
      </c>
      <c r="F606" s="2">
        <f>'Moving Avg'!D606</f>
        <v>4.569</v>
      </c>
      <c r="G606" s="2">
        <f>'Moving Avg'!F606</f>
        <v>4.4772000000000016</v>
      </c>
      <c r="H606" s="2">
        <f>'Moving Avg'!G606</f>
        <v>4.3915799999999985</v>
      </c>
      <c r="I606" s="2">
        <f>'Moving Avg'!H606</f>
        <v>4.8105699999999931</v>
      </c>
      <c r="J606" s="5" t="str">
        <f>OBV!F606</f>
        <v>NEUTRAL</v>
      </c>
      <c r="K606" s="5" t="str">
        <f>OBV!G606</f>
        <v>NEUTRAL</v>
      </c>
      <c r="L606" s="5" t="str">
        <f>OBV!H606</f>
        <v>NEUTRAL</v>
      </c>
      <c r="M606" s="7">
        <f t="shared" si="90"/>
        <v>25</v>
      </c>
      <c r="N606" s="7">
        <f t="shared" si="91"/>
        <v>45</v>
      </c>
      <c r="O606" s="7">
        <f t="shared" si="92"/>
        <v>0</v>
      </c>
      <c r="P606" s="7">
        <f t="shared" si="93"/>
        <v>33</v>
      </c>
      <c r="Q606" s="8">
        <f t="shared" si="94"/>
        <v>29.45</v>
      </c>
      <c r="R606" s="8">
        <f t="shared" si="95"/>
        <v>22.25</v>
      </c>
      <c r="S606" s="8">
        <f t="shared" si="96"/>
        <v>25.35</v>
      </c>
      <c r="T606" s="8">
        <f t="shared" si="97"/>
        <v>25.75</v>
      </c>
      <c r="U606" s="7">
        <f t="shared" si="98"/>
        <v>25.683333333333337</v>
      </c>
      <c r="V606" s="7">
        <f t="shared" si="99"/>
        <v>25.700000000000003</v>
      </c>
    </row>
    <row r="607" spans="1:22" ht="13.5" x14ac:dyDescent="0.25">
      <c r="A607" s="3">
        <f>RSI!A607</f>
        <v>42886</v>
      </c>
      <c r="B607" s="2">
        <f>RSI!B607</f>
        <v>4.569</v>
      </c>
      <c r="C607" s="2">
        <f>RSI!I607</f>
        <v>66.438721824940728</v>
      </c>
      <c r="D607" s="2">
        <f>MACD!E607</f>
        <v>-5.2606305581749169E-2</v>
      </c>
      <c r="E607" s="2">
        <f>MACD!F607</f>
        <v>-4.7908011190410556E-2</v>
      </c>
      <c r="F607" s="2">
        <f>'Moving Avg'!D607</f>
        <v>4.569</v>
      </c>
      <c r="G607" s="2">
        <f>'Moving Avg'!F607</f>
        <v>4.4868000000000006</v>
      </c>
      <c r="H607" s="2">
        <f>'Moving Avg'!G607</f>
        <v>4.3991799999999976</v>
      </c>
      <c r="I607" s="2">
        <f>'Moving Avg'!H607</f>
        <v>4.8053399999999913</v>
      </c>
      <c r="J607" s="5" t="str">
        <f>OBV!F607</f>
        <v>NEUTRAL</v>
      </c>
      <c r="K607" s="5" t="str">
        <f>OBV!G607</f>
        <v>NEUTRAL</v>
      </c>
      <c r="L607" s="5" t="str">
        <f>OBV!H607</f>
        <v>NEUTRAL</v>
      </c>
      <c r="M607" s="7">
        <f t="shared" si="90"/>
        <v>25</v>
      </c>
      <c r="N607" s="7">
        <f t="shared" si="91"/>
        <v>45</v>
      </c>
      <c r="O607" s="7">
        <f t="shared" si="92"/>
        <v>0</v>
      </c>
      <c r="P607" s="7">
        <f t="shared" si="93"/>
        <v>33</v>
      </c>
      <c r="Q607" s="8">
        <f t="shared" si="94"/>
        <v>29.45</v>
      </c>
      <c r="R607" s="8">
        <f t="shared" si="95"/>
        <v>22.25</v>
      </c>
      <c r="S607" s="8">
        <f t="shared" si="96"/>
        <v>25.35</v>
      </c>
      <c r="T607" s="8">
        <f t="shared" si="97"/>
        <v>25.75</v>
      </c>
      <c r="U607" s="7">
        <f t="shared" si="98"/>
        <v>25.683333333333337</v>
      </c>
      <c r="V607" s="7">
        <f t="shared" si="99"/>
        <v>25.700000000000003</v>
      </c>
    </row>
    <row r="608" spans="1:22" ht="13.5" x14ac:dyDescent="0.25">
      <c r="A608" s="3">
        <f>RSI!A608</f>
        <v>42887</v>
      </c>
      <c r="B608" s="2">
        <f>RSI!B608</f>
        <v>4.569</v>
      </c>
      <c r="C608" s="2">
        <f>RSI!I608</f>
        <v>66.438721824940728</v>
      </c>
      <c r="D608" s="2">
        <f>MACD!E608</f>
        <v>-5.0675208542350525E-2</v>
      </c>
      <c r="E608" s="2">
        <f>MACD!F608</f>
        <v>-4.8461450660798551E-2</v>
      </c>
      <c r="F608" s="2">
        <f>'Moving Avg'!D608</f>
        <v>4.569</v>
      </c>
      <c r="G608" s="2">
        <f>'Moving Avg'!F608</f>
        <v>4.4964000000000013</v>
      </c>
      <c r="H608" s="2">
        <f>'Moving Avg'!G608</f>
        <v>4.4067799999999977</v>
      </c>
      <c r="I608" s="2">
        <f>'Moving Avg'!H608</f>
        <v>4.8001099999999921</v>
      </c>
      <c r="J608" s="5" t="str">
        <f>OBV!F608</f>
        <v>NEUTRAL</v>
      </c>
      <c r="K608" s="5" t="str">
        <f>OBV!G608</f>
        <v>NEUTRAL</v>
      </c>
      <c r="L608" s="5" t="str">
        <f>OBV!H608</f>
        <v>NEUTRAL</v>
      </c>
      <c r="M608" s="7">
        <f t="shared" si="90"/>
        <v>25</v>
      </c>
      <c r="N608" s="7">
        <f t="shared" si="91"/>
        <v>45</v>
      </c>
      <c r="O608" s="7">
        <f t="shared" si="92"/>
        <v>0</v>
      </c>
      <c r="P608" s="7">
        <f t="shared" si="93"/>
        <v>33</v>
      </c>
      <c r="Q608" s="8">
        <f t="shared" si="94"/>
        <v>29.45</v>
      </c>
      <c r="R608" s="8">
        <f t="shared" si="95"/>
        <v>22.25</v>
      </c>
      <c r="S608" s="8">
        <f t="shared" si="96"/>
        <v>25.35</v>
      </c>
      <c r="T608" s="8">
        <f t="shared" si="97"/>
        <v>25.75</v>
      </c>
      <c r="U608" s="7">
        <f t="shared" si="98"/>
        <v>25.683333333333337</v>
      </c>
      <c r="V608" s="7">
        <f t="shared" si="99"/>
        <v>25.700000000000003</v>
      </c>
    </row>
    <row r="609" spans="1:22" ht="13.5" x14ac:dyDescent="0.25">
      <c r="A609" s="3">
        <f>RSI!A609</f>
        <v>42888</v>
      </c>
      <c r="B609" s="2">
        <f>RSI!B609</f>
        <v>4.569</v>
      </c>
      <c r="C609" s="2">
        <f>RSI!I609</f>
        <v>66.438721824940728</v>
      </c>
      <c r="D609" s="2">
        <f>MACD!E609</f>
        <v>-4.9519218456868686E-2</v>
      </c>
      <c r="E609" s="2">
        <f>MACD!F609</f>
        <v>-4.8673004220012583E-2</v>
      </c>
      <c r="F609" s="2">
        <f>'Moving Avg'!D609</f>
        <v>4.569</v>
      </c>
      <c r="G609" s="2">
        <f>'Moving Avg'!F609</f>
        <v>4.506000000000002</v>
      </c>
      <c r="H609" s="2">
        <f>'Moving Avg'!G609</f>
        <v>4.4133399999999972</v>
      </c>
      <c r="I609" s="2">
        <f>'Moving Avg'!H609</f>
        <v>4.7948799999999903</v>
      </c>
      <c r="J609" s="5" t="str">
        <f>OBV!F609</f>
        <v>NEUTRAL</v>
      </c>
      <c r="K609" s="5" t="str">
        <f>OBV!G609</f>
        <v>NEUTRAL</v>
      </c>
      <c r="L609" s="5" t="str">
        <f>OBV!H609</f>
        <v>NEUTRAL</v>
      </c>
      <c r="M609" s="7">
        <f t="shared" si="90"/>
        <v>25</v>
      </c>
      <c r="N609" s="7">
        <f t="shared" si="91"/>
        <v>45</v>
      </c>
      <c r="O609" s="7">
        <f t="shared" si="92"/>
        <v>0</v>
      </c>
      <c r="P609" s="7">
        <f t="shared" si="93"/>
        <v>33</v>
      </c>
      <c r="Q609" s="8">
        <f t="shared" si="94"/>
        <v>29.45</v>
      </c>
      <c r="R609" s="8">
        <f t="shared" si="95"/>
        <v>22.25</v>
      </c>
      <c r="S609" s="8">
        <f t="shared" si="96"/>
        <v>25.35</v>
      </c>
      <c r="T609" s="8">
        <f t="shared" si="97"/>
        <v>25.75</v>
      </c>
      <c r="U609" s="7">
        <f t="shared" si="98"/>
        <v>25.683333333333337</v>
      </c>
      <c r="V609" s="7">
        <f t="shared" si="99"/>
        <v>25.700000000000003</v>
      </c>
    </row>
    <row r="610" spans="1:22" ht="13.5" x14ac:dyDescent="0.25">
      <c r="A610" s="3">
        <f>RSI!A610</f>
        <v>42891</v>
      </c>
      <c r="B610" s="2">
        <f>RSI!B610</f>
        <v>4.4320000000000004</v>
      </c>
      <c r="C610" s="2">
        <f>RSI!I610</f>
        <v>40.89165266675613</v>
      </c>
      <c r="D610" s="2">
        <f>MACD!E610</f>
        <v>-2.6220146812039324E-2</v>
      </c>
      <c r="E610" s="2">
        <f>MACD!F610</f>
        <v>-4.4182432738417932E-2</v>
      </c>
      <c r="F610" s="2">
        <f>'Moving Avg'!D610</f>
        <v>4.5415999999999999</v>
      </c>
      <c r="G610" s="2">
        <f>'Moving Avg'!F610</f>
        <v>4.5087500000000018</v>
      </c>
      <c r="H610" s="2">
        <f>'Moving Avg'!G610</f>
        <v>4.4171599999999964</v>
      </c>
      <c r="I610" s="2">
        <f>'Moving Avg'!H610</f>
        <v>4.7891949999999905</v>
      </c>
      <c r="J610" s="5" t="str">
        <f>OBV!F610</f>
        <v>BEARISH</v>
      </c>
      <c r="K610" s="5" t="str">
        <f>OBV!G610</f>
        <v>STRONG</v>
      </c>
      <c r="L610" s="5" t="str">
        <f>OBV!H610</f>
        <v>CONFIRMED BEARISH</v>
      </c>
      <c r="M610" s="7">
        <f t="shared" si="90"/>
        <v>25</v>
      </c>
      <c r="N610" s="7">
        <f t="shared" si="91"/>
        <v>0</v>
      </c>
      <c r="O610" s="7">
        <f t="shared" si="92"/>
        <v>0</v>
      </c>
      <c r="P610" s="7">
        <f t="shared" si="93"/>
        <v>33</v>
      </c>
      <c r="Q610" s="8">
        <f t="shared" si="94"/>
        <v>13.7</v>
      </c>
      <c r="R610" s="8">
        <f t="shared" si="95"/>
        <v>13.25</v>
      </c>
      <c r="S610" s="8">
        <f t="shared" si="96"/>
        <v>18.600000000000001</v>
      </c>
      <c r="T610" s="8">
        <f t="shared" si="97"/>
        <v>14.5</v>
      </c>
      <c r="U610" s="7">
        <f t="shared" si="98"/>
        <v>15.183333333333332</v>
      </c>
      <c r="V610" s="7">
        <f t="shared" si="99"/>
        <v>15.012499999999999</v>
      </c>
    </row>
    <row r="611" spans="1:22" ht="13.5" x14ac:dyDescent="0.25">
      <c r="A611" s="3">
        <f>RSI!A611</f>
        <v>42892</v>
      </c>
      <c r="B611" s="2">
        <f>RSI!B611</f>
        <v>4.3769999999999998</v>
      </c>
      <c r="C611" s="2">
        <f>RSI!I611</f>
        <v>35.062683338004817</v>
      </c>
      <c r="D611" s="2">
        <f>MACD!E611</f>
        <v>-2.0317556736451081E-3</v>
      </c>
      <c r="E611" s="2">
        <f>MACD!F611</f>
        <v>-3.5752297325463367E-2</v>
      </c>
      <c r="F611" s="2">
        <f>'Moving Avg'!D611</f>
        <v>4.5032000000000005</v>
      </c>
      <c r="G611" s="2">
        <f>'Moving Avg'!F611</f>
        <v>4.5087500000000009</v>
      </c>
      <c r="H611" s="2">
        <f>'Moving Avg'!G611</f>
        <v>4.4198799999999965</v>
      </c>
      <c r="I611" s="2">
        <f>'Moving Avg'!H611</f>
        <v>4.7832349999999897</v>
      </c>
      <c r="J611" s="5" t="str">
        <f>OBV!F611</f>
        <v>BEARISH</v>
      </c>
      <c r="K611" s="5" t="str">
        <f>OBV!G611</f>
        <v>STRONG</v>
      </c>
      <c r="L611" s="5" t="str">
        <f>OBV!H611</f>
        <v>CONFIRMED BEARISH</v>
      </c>
      <c r="M611" s="7">
        <f t="shared" si="90"/>
        <v>25</v>
      </c>
      <c r="N611" s="7">
        <f t="shared" si="91"/>
        <v>0</v>
      </c>
      <c r="O611" s="7">
        <f t="shared" si="92"/>
        <v>0</v>
      </c>
      <c r="P611" s="7">
        <f t="shared" si="93"/>
        <v>33</v>
      </c>
      <c r="Q611" s="8">
        <f t="shared" si="94"/>
        <v>13.7</v>
      </c>
      <c r="R611" s="8">
        <f t="shared" si="95"/>
        <v>13.25</v>
      </c>
      <c r="S611" s="8">
        <f t="shared" si="96"/>
        <v>18.600000000000001</v>
      </c>
      <c r="T611" s="8">
        <f t="shared" si="97"/>
        <v>14.5</v>
      </c>
      <c r="U611" s="7">
        <f t="shared" si="98"/>
        <v>15.183333333333332</v>
      </c>
      <c r="V611" s="7">
        <f t="shared" si="99"/>
        <v>15.012499999999999</v>
      </c>
    </row>
    <row r="612" spans="1:22" ht="13.5" x14ac:dyDescent="0.25">
      <c r="A612" s="3">
        <f>RSI!A612</f>
        <v>42893</v>
      </c>
      <c r="B612" s="2">
        <f>RSI!B612</f>
        <v>4.3769999999999998</v>
      </c>
      <c r="C612" s="2">
        <f>RSI!I612</f>
        <v>35.062683338004831</v>
      </c>
      <c r="D612" s="2">
        <f>MACD!E612</f>
        <v>1.9130451123371195E-2</v>
      </c>
      <c r="E612" s="2">
        <f>MACD!F612</f>
        <v>-2.4775747635696458E-2</v>
      </c>
      <c r="F612" s="2">
        <f>'Moving Avg'!D612</f>
        <v>4.4647999999999994</v>
      </c>
      <c r="G612" s="2">
        <f>'Moving Avg'!F612</f>
        <v>4.5087500000000009</v>
      </c>
      <c r="H612" s="2">
        <f>'Moving Avg'!G612</f>
        <v>4.4225999999999965</v>
      </c>
      <c r="I612" s="2">
        <f>'Moving Avg'!H612</f>
        <v>4.7772749999999897</v>
      </c>
      <c r="J612" s="5" t="str">
        <f>OBV!F612</f>
        <v>BEARISH</v>
      </c>
      <c r="K612" s="5" t="str">
        <f>OBV!G612</f>
        <v>STRONG</v>
      </c>
      <c r="L612" s="5" t="str">
        <f>OBV!H612</f>
        <v>CONFIRMED BEARISH</v>
      </c>
      <c r="M612" s="7">
        <f t="shared" si="90"/>
        <v>25</v>
      </c>
      <c r="N612" s="7">
        <f t="shared" si="91"/>
        <v>0</v>
      </c>
      <c r="O612" s="7">
        <f t="shared" si="92"/>
        <v>0</v>
      </c>
      <c r="P612" s="7">
        <f t="shared" si="93"/>
        <v>33</v>
      </c>
      <c r="Q612" s="8">
        <f t="shared" si="94"/>
        <v>13.7</v>
      </c>
      <c r="R612" s="8">
        <f t="shared" si="95"/>
        <v>13.25</v>
      </c>
      <c r="S612" s="8">
        <f t="shared" si="96"/>
        <v>18.600000000000001</v>
      </c>
      <c r="T612" s="8">
        <f t="shared" si="97"/>
        <v>14.5</v>
      </c>
      <c r="U612" s="7">
        <f t="shared" si="98"/>
        <v>15.183333333333332</v>
      </c>
      <c r="V612" s="7">
        <f t="shared" si="99"/>
        <v>15.012499999999999</v>
      </c>
    </row>
    <row r="613" spans="1:22" ht="13.5" x14ac:dyDescent="0.25">
      <c r="A613" s="3">
        <f>RSI!A613</f>
        <v>42894</v>
      </c>
      <c r="B613" s="2">
        <f>RSI!B613</f>
        <v>4.3769999999999998</v>
      </c>
      <c r="C613" s="2">
        <f>RSI!I613</f>
        <v>35.062683338004817</v>
      </c>
      <c r="D613" s="2">
        <f>MACD!E613</f>
        <v>3.7680551022761577E-2</v>
      </c>
      <c r="E613" s="2">
        <f>MACD!F613</f>
        <v>-1.2284487904004854E-2</v>
      </c>
      <c r="F613" s="2">
        <f>'Moving Avg'!D613</f>
        <v>4.4263999999999992</v>
      </c>
      <c r="G613" s="2">
        <f>'Moving Avg'!F613</f>
        <v>4.5087500000000009</v>
      </c>
      <c r="H613" s="2">
        <f>'Moving Avg'!G613</f>
        <v>4.4253199999999957</v>
      </c>
      <c r="I613" s="2">
        <f>'Moving Avg'!H613</f>
        <v>4.7713149999999898</v>
      </c>
      <c r="J613" s="5" t="str">
        <f>OBV!F613</f>
        <v>BEARISH</v>
      </c>
      <c r="K613" s="5" t="str">
        <f>OBV!G613</f>
        <v>STRONG</v>
      </c>
      <c r="L613" s="5" t="str">
        <f>OBV!H613</f>
        <v>CONFIRMED BEARISH</v>
      </c>
      <c r="M613" s="7">
        <f t="shared" si="90"/>
        <v>25</v>
      </c>
      <c r="N613" s="7">
        <f t="shared" si="91"/>
        <v>0</v>
      </c>
      <c r="O613" s="7">
        <f t="shared" si="92"/>
        <v>0</v>
      </c>
      <c r="P613" s="7">
        <f t="shared" si="93"/>
        <v>33</v>
      </c>
      <c r="Q613" s="8">
        <f t="shared" si="94"/>
        <v>13.7</v>
      </c>
      <c r="R613" s="8">
        <f t="shared" si="95"/>
        <v>13.25</v>
      </c>
      <c r="S613" s="8">
        <f t="shared" si="96"/>
        <v>18.600000000000001</v>
      </c>
      <c r="T613" s="8">
        <f t="shared" si="97"/>
        <v>14.5</v>
      </c>
      <c r="U613" s="7">
        <f t="shared" si="98"/>
        <v>15.183333333333332</v>
      </c>
      <c r="V613" s="7">
        <f t="shared" si="99"/>
        <v>15.012499999999999</v>
      </c>
    </row>
    <row r="614" spans="1:22" ht="13.5" x14ac:dyDescent="0.25">
      <c r="A614" s="3">
        <f>RSI!A614</f>
        <v>42895</v>
      </c>
      <c r="B614" s="2">
        <f>RSI!B614</f>
        <v>4.3769999999999998</v>
      </c>
      <c r="C614" s="2">
        <f>RSI!I614</f>
        <v>35.062683338004817</v>
      </c>
      <c r="D614" s="2">
        <f>MACD!E614</f>
        <v>5.3972731274162022E-2</v>
      </c>
      <c r="E614" s="2">
        <f>MACD!F614</f>
        <v>9.669559316285211E-4</v>
      </c>
      <c r="F614" s="2">
        <f>'Moving Avg'!D614</f>
        <v>4.3879999999999999</v>
      </c>
      <c r="G614" s="2">
        <f>'Moving Avg'!F614</f>
        <v>4.5032499999999995</v>
      </c>
      <c r="H614" s="2">
        <f>'Moving Avg'!G614</f>
        <v>4.4280399999999966</v>
      </c>
      <c r="I614" s="2">
        <f>'Moving Avg'!H614</f>
        <v>4.7653549999999898</v>
      </c>
      <c r="J614" s="5" t="str">
        <f>OBV!F614</f>
        <v>BEARISH</v>
      </c>
      <c r="K614" s="5" t="str">
        <f>OBV!G614</f>
        <v>STRONG</v>
      </c>
      <c r="L614" s="5" t="str">
        <f>OBV!H614</f>
        <v>CONFIRMED BEARISH</v>
      </c>
      <c r="M614" s="7">
        <f t="shared" si="90"/>
        <v>25</v>
      </c>
      <c r="N614" s="7">
        <f t="shared" si="91"/>
        <v>0</v>
      </c>
      <c r="O614" s="7">
        <f t="shared" si="92"/>
        <v>0</v>
      </c>
      <c r="P614" s="7">
        <f t="shared" si="93"/>
        <v>33</v>
      </c>
      <c r="Q614" s="8">
        <f t="shared" si="94"/>
        <v>13.7</v>
      </c>
      <c r="R614" s="8">
        <f t="shared" si="95"/>
        <v>13.25</v>
      </c>
      <c r="S614" s="8">
        <f t="shared" si="96"/>
        <v>18.600000000000001</v>
      </c>
      <c r="T614" s="8">
        <f t="shared" si="97"/>
        <v>14.5</v>
      </c>
      <c r="U614" s="7">
        <f t="shared" si="98"/>
        <v>15.183333333333332</v>
      </c>
      <c r="V614" s="7">
        <f t="shared" si="99"/>
        <v>15.012499999999999</v>
      </c>
    </row>
    <row r="615" spans="1:22" ht="13.5" x14ac:dyDescent="0.25">
      <c r="A615" s="3">
        <f>RSI!A615</f>
        <v>42898</v>
      </c>
      <c r="B615" s="2">
        <f>RSI!B615</f>
        <v>4.3769999999999998</v>
      </c>
      <c r="C615" s="2">
        <f>RSI!I615</f>
        <v>35.062683338004831</v>
      </c>
      <c r="D615" s="2">
        <f>MACD!E615</f>
        <v>6.8310220288515744E-2</v>
      </c>
      <c r="E615" s="2">
        <f>MACD!F615</f>
        <v>1.4435608803005966E-2</v>
      </c>
      <c r="F615" s="2">
        <f>'Moving Avg'!D615</f>
        <v>4.3769999999999998</v>
      </c>
      <c r="G615" s="2">
        <f>'Moving Avg'!F615</f>
        <v>4.497749999999999</v>
      </c>
      <c r="H615" s="2">
        <f>'Moving Avg'!G615</f>
        <v>4.4307599999999967</v>
      </c>
      <c r="I615" s="2">
        <f>'Moving Avg'!H615</f>
        <v>4.7596499999999899</v>
      </c>
      <c r="J615" s="5" t="str">
        <f>OBV!F615</f>
        <v>BEARISH</v>
      </c>
      <c r="K615" s="5" t="str">
        <f>OBV!G615</f>
        <v>STRONG</v>
      </c>
      <c r="L615" s="5" t="str">
        <f>OBV!H615</f>
        <v>CONFIRMED BEARISH</v>
      </c>
      <c r="M615" s="7">
        <f t="shared" si="90"/>
        <v>25</v>
      </c>
      <c r="N615" s="7">
        <f t="shared" si="91"/>
        <v>0</v>
      </c>
      <c r="O615" s="7">
        <f t="shared" si="92"/>
        <v>0</v>
      </c>
      <c r="P615" s="7">
        <f t="shared" si="93"/>
        <v>33</v>
      </c>
      <c r="Q615" s="8">
        <f t="shared" si="94"/>
        <v>13.7</v>
      </c>
      <c r="R615" s="8">
        <f t="shared" si="95"/>
        <v>13.25</v>
      </c>
      <c r="S615" s="8">
        <f t="shared" si="96"/>
        <v>18.600000000000001</v>
      </c>
      <c r="T615" s="8">
        <f t="shared" si="97"/>
        <v>14.5</v>
      </c>
      <c r="U615" s="7">
        <f t="shared" si="98"/>
        <v>15.183333333333332</v>
      </c>
      <c r="V615" s="7">
        <f t="shared" si="99"/>
        <v>15.012499999999999</v>
      </c>
    </row>
    <row r="616" spans="1:22" ht="13.5" x14ac:dyDescent="0.25">
      <c r="A616" s="3">
        <f>RSI!A616</f>
        <v>42899</v>
      </c>
      <c r="B616" s="2">
        <f>RSI!B616</f>
        <v>4.4320000000000004</v>
      </c>
      <c r="C616" s="2">
        <f>RSI!I616</f>
        <v>46.176271580817243</v>
      </c>
      <c r="D616" s="2">
        <f>MACD!E616</f>
        <v>7.6878791792201362E-2</v>
      </c>
      <c r="E616" s="2">
        <f>MACD!F616</f>
        <v>2.6924245400845048E-2</v>
      </c>
      <c r="F616" s="2">
        <f>'Moving Avg'!D616</f>
        <v>4.3879999999999999</v>
      </c>
      <c r="G616" s="2">
        <f>'Moving Avg'!F616</f>
        <v>4.4949999999999992</v>
      </c>
      <c r="H616" s="2">
        <f>'Moving Avg'!G616</f>
        <v>4.4366399999999961</v>
      </c>
      <c r="I616" s="2">
        <f>'Moving Avg'!H616</f>
        <v>4.7542199999999903</v>
      </c>
      <c r="J616" s="5" t="str">
        <f>OBV!F616</f>
        <v>BULLISH</v>
      </c>
      <c r="K616" s="5" t="str">
        <f>OBV!G616</f>
        <v>WEAK</v>
      </c>
      <c r="L616" s="5" t="str">
        <f>OBV!H616</f>
        <v>CONFIRMED BULLISH</v>
      </c>
      <c r="M616" s="7">
        <f t="shared" si="90"/>
        <v>25</v>
      </c>
      <c r="N616" s="7">
        <f t="shared" si="91"/>
        <v>0</v>
      </c>
      <c r="O616" s="7">
        <f t="shared" si="92"/>
        <v>0</v>
      </c>
      <c r="P616" s="7">
        <f t="shared" si="93"/>
        <v>67</v>
      </c>
      <c r="Q616" s="8">
        <f t="shared" si="94"/>
        <v>18.799999999999997</v>
      </c>
      <c r="R616" s="8">
        <f t="shared" si="95"/>
        <v>21.75</v>
      </c>
      <c r="S616" s="8">
        <f t="shared" si="96"/>
        <v>33.900000000000006</v>
      </c>
      <c r="T616" s="8">
        <f t="shared" si="97"/>
        <v>23</v>
      </c>
      <c r="U616" s="7">
        <f t="shared" si="98"/>
        <v>24.816666666666666</v>
      </c>
      <c r="V616" s="7">
        <f t="shared" si="99"/>
        <v>24.362500000000001</v>
      </c>
    </row>
    <row r="617" spans="1:22" ht="13.5" x14ac:dyDescent="0.25">
      <c r="A617" s="3">
        <f>RSI!A617</f>
        <v>42900</v>
      </c>
      <c r="B617" s="2">
        <f>RSI!B617</f>
        <v>4.4320000000000004</v>
      </c>
      <c r="C617" s="2">
        <f>RSI!I617</f>
        <v>46.176271580817243</v>
      </c>
      <c r="D617" s="2">
        <f>MACD!E617</f>
        <v>8.4277202038196108E-2</v>
      </c>
      <c r="E617" s="2">
        <f>MACD!F617</f>
        <v>3.8394836728315264E-2</v>
      </c>
      <c r="F617" s="2">
        <f>'Moving Avg'!D617</f>
        <v>4.3990000000000009</v>
      </c>
      <c r="G617" s="2">
        <f>'Moving Avg'!F617</f>
        <v>4.4922500000000003</v>
      </c>
      <c r="H617" s="2">
        <f>'Moving Avg'!G617</f>
        <v>4.4390399999999968</v>
      </c>
      <c r="I617" s="2">
        <f>'Moving Avg'!H617</f>
        <v>4.7487899999999907</v>
      </c>
      <c r="J617" s="5" t="str">
        <f>OBV!F617</f>
        <v>BULLISH</v>
      </c>
      <c r="K617" s="5" t="str">
        <f>OBV!G617</f>
        <v>WEAK</v>
      </c>
      <c r="L617" s="5" t="str">
        <f>OBV!H617</f>
        <v>CONFIRMED BULLISH</v>
      </c>
      <c r="M617" s="7">
        <f t="shared" si="90"/>
        <v>25</v>
      </c>
      <c r="N617" s="7">
        <f t="shared" si="91"/>
        <v>0</v>
      </c>
      <c r="O617" s="7">
        <f t="shared" si="92"/>
        <v>0</v>
      </c>
      <c r="P617" s="7">
        <f t="shared" si="93"/>
        <v>67</v>
      </c>
      <c r="Q617" s="8">
        <f t="shared" si="94"/>
        <v>18.799999999999997</v>
      </c>
      <c r="R617" s="8">
        <f t="shared" si="95"/>
        <v>21.75</v>
      </c>
      <c r="S617" s="8">
        <f t="shared" si="96"/>
        <v>33.900000000000006</v>
      </c>
      <c r="T617" s="8">
        <f t="shared" si="97"/>
        <v>23</v>
      </c>
      <c r="U617" s="7">
        <f t="shared" si="98"/>
        <v>24.816666666666666</v>
      </c>
      <c r="V617" s="7">
        <f t="shared" si="99"/>
        <v>24.362500000000001</v>
      </c>
    </row>
    <row r="618" spans="1:22" ht="13.5" x14ac:dyDescent="0.25">
      <c r="A618" s="3">
        <f>RSI!A618</f>
        <v>42901</v>
      </c>
      <c r="B618" s="2">
        <f>RSI!B618</f>
        <v>4.4320000000000004</v>
      </c>
      <c r="C618" s="2">
        <f>RSI!I618</f>
        <v>46.176271580817243</v>
      </c>
      <c r="D618" s="2">
        <f>MACD!E618</f>
        <v>9.0674506908555053E-2</v>
      </c>
      <c r="E618" s="2">
        <f>MACD!F618</f>
        <v>4.8850770764363227E-2</v>
      </c>
      <c r="F618" s="2">
        <f>'Moving Avg'!D618</f>
        <v>4.410000000000001</v>
      </c>
      <c r="G618" s="2">
        <f>'Moving Avg'!F618</f>
        <v>4.4895000000000005</v>
      </c>
      <c r="H618" s="2">
        <f>'Moving Avg'!G618</f>
        <v>4.442859999999996</v>
      </c>
      <c r="I618" s="2">
        <f>'Moving Avg'!H618</f>
        <v>4.7435399999999914</v>
      </c>
      <c r="J618" s="5" t="str">
        <f>OBV!F618</f>
        <v>BULLISH</v>
      </c>
      <c r="K618" s="5" t="str">
        <f>OBV!G618</f>
        <v>WEAK</v>
      </c>
      <c r="L618" s="5" t="str">
        <f>OBV!H618</f>
        <v>CONFIRMED BULLISH</v>
      </c>
      <c r="M618" s="7">
        <f t="shared" si="90"/>
        <v>25</v>
      </c>
      <c r="N618" s="7">
        <f t="shared" si="91"/>
        <v>0</v>
      </c>
      <c r="O618" s="7">
        <f t="shared" si="92"/>
        <v>0</v>
      </c>
      <c r="P618" s="7">
        <f t="shared" si="93"/>
        <v>67</v>
      </c>
      <c r="Q618" s="8">
        <f t="shared" si="94"/>
        <v>18.799999999999997</v>
      </c>
      <c r="R618" s="8">
        <f t="shared" si="95"/>
        <v>21.75</v>
      </c>
      <c r="S618" s="8">
        <f t="shared" si="96"/>
        <v>33.900000000000006</v>
      </c>
      <c r="T618" s="8">
        <f t="shared" si="97"/>
        <v>23</v>
      </c>
      <c r="U618" s="7">
        <f t="shared" si="98"/>
        <v>24.816666666666666</v>
      </c>
      <c r="V618" s="7">
        <f t="shared" si="99"/>
        <v>24.362500000000001</v>
      </c>
    </row>
    <row r="619" spans="1:22" ht="13.5" x14ac:dyDescent="0.25">
      <c r="A619" s="3">
        <f>RSI!A619</f>
        <v>42902</v>
      </c>
      <c r="B619" s="2">
        <f>RSI!B619</f>
        <v>4.4320000000000004</v>
      </c>
      <c r="C619" s="2">
        <f>RSI!I619</f>
        <v>46.176271580817243</v>
      </c>
      <c r="D619" s="2">
        <f>MACD!E619</f>
        <v>9.6214566201188845E-2</v>
      </c>
      <c r="E619" s="2">
        <f>MACD!F619</f>
        <v>5.8323529851728353E-2</v>
      </c>
      <c r="F619" s="2">
        <f>'Moving Avg'!D619</f>
        <v>4.4210000000000012</v>
      </c>
      <c r="G619" s="2">
        <f>'Moving Avg'!F619</f>
        <v>4.4867500000000007</v>
      </c>
      <c r="H619" s="2">
        <f>'Moving Avg'!G619</f>
        <v>4.4446399999999961</v>
      </c>
      <c r="I619" s="2">
        <f>'Moving Avg'!H619</f>
        <v>4.7383649999999911</v>
      </c>
      <c r="J619" s="5" t="str">
        <f>OBV!F619</f>
        <v>BULLISH</v>
      </c>
      <c r="K619" s="5" t="str">
        <f>OBV!G619</f>
        <v>WEAK</v>
      </c>
      <c r="L619" s="5" t="str">
        <f>OBV!H619</f>
        <v>CONFIRMED BULLISH</v>
      </c>
      <c r="M619" s="7">
        <f t="shared" si="90"/>
        <v>25</v>
      </c>
      <c r="N619" s="7">
        <f t="shared" si="91"/>
        <v>0</v>
      </c>
      <c r="O619" s="7">
        <f t="shared" si="92"/>
        <v>0</v>
      </c>
      <c r="P619" s="7">
        <f t="shared" si="93"/>
        <v>67</v>
      </c>
      <c r="Q619" s="8">
        <f t="shared" si="94"/>
        <v>18.799999999999997</v>
      </c>
      <c r="R619" s="8">
        <f t="shared" si="95"/>
        <v>21.75</v>
      </c>
      <c r="S619" s="8">
        <f t="shared" si="96"/>
        <v>33.900000000000006</v>
      </c>
      <c r="T619" s="8">
        <f t="shared" si="97"/>
        <v>23</v>
      </c>
      <c r="U619" s="7">
        <f t="shared" si="98"/>
        <v>24.816666666666666</v>
      </c>
      <c r="V619" s="7">
        <f t="shared" si="99"/>
        <v>24.362500000000001</v>
      </c>
    </row>
    <row r="620" spans="1:22" ht="13.5" x14ac:dyDescent="0.25">
      <c r="A620" s="3">
        <f>RSI!A620</f>
        <v>42905</v>
      </c>
      <c r="B620" s="2">
        <f>RSI!B620</f>
        <v>4.4320000000000004</v>
      </c>
      <c r="C620" s="2">
        <f>RSI!I620</f>
        <v>46.176271580817243</v>
      </c>
      <c r="D620" s="2">
        <f>MACD!E620</f>
        <v>7.9942936687427135E-2</v>
      </c>
      <c r="E620" s="2">
        <f>MACD!F620</f>
        <v>6.2647411218868104E-2</v>
      </c>
      <c r="F620" s="2">
        <f>'Moving Avg'!D620</f>
        <v>4.4320000000000004</v>
      </c>
      <c r="G620" s="2">
        <f>'Moving Avg'!F620</f>
        <v>4.4799000000000015</v>
      </c>
      <c r="H620" s="2">
        <f>'Moving Avg'!G620</f>
        <v>4.4484599999999963</v>
      </c>
      <c r="I620" s="2">
        <f>'Moving Avg'!H620</f>
        <v>4.7334449999999917</v>
      </c>
      <c r="J620" s="5" t="str">
        <f>OBV!F620</f>
        <v>BULLISH</v>
      </c>
      <c r="K620" s="5" t="str">
        <f>OBV!G620</f>
        <v>WEAK</v>
      </c>
      <c r="L620" s="5" t="str">
        <f>OBV!H620</f>
        <v>CONFIRMED BULLISH</v>
      </c>
      <c r="M620" s="7">
        <f t="shared" si="90"/>
        <v>25</v>
      </c>
      <c r="N620" s="7">
        <f t="shared" si="91"/>
        <v>0</v>
      </c>
      <c r="O620" s="7">
        <f t="shared" si="92"/>
        <v>0</v>
      </c>
      <c r="P620" s="7">
        <f t="shared" si="93"/>
        <v>67</v>
      </c>
      <c r="Q620" s="8">
        <f t="shared" si="94"/>
        <v>18.799999999999997</v>
      </c>
      <c r="R620" s="8">
        <f t="shared" si="95"/>
        <v>21.75</v>
      </c>
      <c r="S620" s="8">
        <f t="shared" si="96"/>
        <v>33.900000000000006</v>
      </c>
      <c r="T620" s="8">
        <f t="shared" si="97"/>
        <v>23</v>
      </c>
      <c r="U620" s="7">
        <f t="shared" si="98"/>
        <v>24.816666666666666</v>
      </c>
      <c r="V620" s="7">
        <f t="shared" si="99"/>
        <v>24.362500000000001</v>
      </c>
    </row>
    <row r="621" spans="1:22" ht="13.5" x14ac:dyDescent="0.25">
      <c r="A621" s="3">
        <f>RSI!A621</f>
        <v>42906</v>
      </c>
      <c r="B621" s="2">
        <f>RSI!B621</f>
        <v>4.383</v>
      </c>
      <c r="C621" s="2">
        <f>RSI!I621</f>
        <v>37.822745682308913</v>
      </c>
      <c r="D621" s="2">
        <f>MACD!E621</f>
        <v>6.1451569556275842E-2</v>
      </c>
      <c r="E621" s="2">
        <f>MACD!F621</f>
        <v>6.2408242886349649E-2</v>
      </c>
      <c r="F621" s="2">
        <f>'Moving Avg'!D621</f>
        <v>4.4222000000000001</v>
      </c>
      <c r="G621" s="2">
        <f>'Moving Avg'!F621</f>
        <v>4.470600000000001</v>
      </c>
      <c r="H621" s="2">
        <f>'Moving Avg'!G621</f>
        <v>4.4512999999999963</v>
      </c>
      <c r="I621" s="2">
        <f>'Moving Avg'!H621</f>
        <v>4.7278999999999911</v>
      </c>
      <c r="J621" s="5" t="str">
        <f>OBV!F621</f>
        <v>BEARISH</v>
      </c>
      <c r="K621" s="5" t="str">
        <f>OBV!G621</f>
        <v>STRONG</v>
      </c>
      <c r="L621" s="5" t="str">
        <f>OBV!H621</f>
        <v>CONFIRMED BEARISH</v>
      </c>
      <c r="M621" s="7">
        <f t="shared" si="90"/>
        <v>25</v>
      </c>
      <c r="N621" s="7">
        <f t="shared" si="91"/>
        <v>45</v>
      </c>
      <c r="O621" s="7">
        <f t="shared" si="92"/>
        <v>0</v>
      </c>
      <c r="P621" s="7">
        <f t="shared" si="93"/>
        <v>33</v>
      </c>
      <c r="Q621" s="8">
        <f t="shared" si="94"/>
        <v>29.45</v>
      </c>
      <c r="R621" s="8">
        <f t="shared" si="95"/>
        <v>22.25</v>
      </c>
      <c r="S621" s="8">
        <f t="shared" si="96"/>
        <v>25.35</v>
      </c>
      <c r="T621" s="8">
        <f t="shared" si="97"/>
        <v>25.75</v>
      </c>
      <c r="U621" s="7">
        <f t="shared" si="98"/>
        <v>25.683333333333337</v>
      </c>
      <c r="V621" s="7">
        <f t="shared" si="99"/>
        <v>25.700000000000003</v>
      </c>
    </row>
    <row r="622" spans="1:22" ht="13.5" x14ac:dyDescent="0.25">
      <c r="A622" s="3">
        <f>RSI!A622</f>
        <v>42907</v>
      </c>
      <c r="B622" s="2">
        <f>RSI!B622</f>
        <v>4.5140000000000002</v>
      </c>
      <c r="C622" s="2">
        <f>RSI!I622</f>
        <v>59.116715617174968</v>
      </c>
      <c r="D622" s="2">
        <f>MACD!E622</f>
        <v>3.6491648646612695E-2</v>
      </c>
      <c r="E622" s="2">
        <f>MACD!F622</f>
        <v>5.7224924038402264E-2</v>
      </c>
      <c r="F622" s="2">
        <f>'Moving Avg'!D622</f>
        <v>4.4386000000000001</v>
      </c>
      <c r="G622" s="2">
        <f>'Moving Avg'!F622</f>
        <v>4.4678500000000003</v>
      </c>
      <c r="H622" s="2">
        <f>'Moving Avg'!G622</f>
        <v>4.4567599999999974</v>
      </c>
      <c r="I622" s="2">
        <f>'Moving Avg'!H622</f>
        <v>4.7233899999999913</v>
      </c>
      <c r="J622" s="5" t="str">
        <f>OBV!F622</f>
        <v>BEARISH</v>
      </c>
      <c r="K622" s="5" t="str">
        <f>OBV!G622</f>
        <v>STRONG</v>
      </c>
      <c r="L622" s="5" t="str">
        <f>OBV!H622</f>
        <v>BEARISH DIVERGENCE</v>
      </c>
      <c r="M622" s="7">
        <f t="shared" si="90"/>
        <v>25</v>
      </c>
      <c r="N622" s="7">
        <f t="shared" si="91"/>
        <v>100</v>
      </c>
      <c r="O622" s="7">
        <f t="shared" si="92"/>
        <v>0</v>
      </c>
      <c r="P622" s="7">
        <f t="shared" si="93"/>
        <v>33</v>
      </c>
      <c r="Q622" s="8">
        <f t="shared" si="94"/>
        <v>48.7</v>
      </c>
      <c r="R622" s="8">
        <f t="shared" si="95"/>
        <v>33.25</v>
      </c>
      <c r="S622" s="8">
        <f t="shared" si="96"/>
        <v>33.6</v>
      </c>
      <c r="T622" s="8">
        <f t="shared" si="97"/>
        <v>39.5</v>
      </c>
      <c r="U622" s="7">
        <f t="shared" si="98"/>
        <v>38.516666666666673</v>
      </c>
      <c r="V622" s="7">
        <f t="shared" si="99"/>
        <v>38.762500000000003</v>
      </c>
    </row>
    <row r="623" spans="1:22" ht="13.5" x14ac:dyDescent="0.25">
      <c r="A623" s="3">
        <f>RSI!A623</f>
        <v>42908</v>
      </c>
      <c r="B623" s="2">
        <f>RSI!B623</f>
        <v>4.5140000000000002</v>
      </c>
      <c r="C623" s="2">
        <f>RSI!I623</f>
        <v>59.116715617174968</v>
      </c>
      <c r="D623" s="2">
        <f>MACD!E623</f>
        <v>1.4959042251330601E-2</v>
      </c>
      <c r="E623" s="2">
        <f>MACD!F623</f>
        <v>4.8771747680987937E-2</v>
      </c>
      <c r="F623" s="2">
        <f>'Moving Avg'!D623</f>
        <v>4.4550000000000001</v>
      </c>
      <c r="G623" s="2">
        <f>'Moving Avg'!F623</f>
        <v>4.4651000000000005</v>
      </c>
      <c r="H623" s="2">
        <f>'Moving Avg'!G623</f>
        <v>4.4622199999999976</v>
      </c>
      <c r="I623" s="2">
        <f>'Moving Avg'!H623</f>
        <v>4.7188799999999915</v>
      </c>
      <c r="J623" s="5" t="str">
        <f>OBV!F623</f>
        <v>BEARISH</v>
      </c>
      <c r="K623" s="5" t="str">
        <f>OBV!G623</f>
        <v>STRONG</v>
      </c>
      <c r="L623" s="5" t="str">
        <f>OBV!H623</f>
        <v>BEARISH DIVERGENCE</v>
      </c>
      <c r="M623" s="7">
        <f t="shared" si="90"/>
        <v>25</v>
      </c>
      <c r="N623" s="7">
        <f t="shared" si="91"/>
        <v>100</v>
      </c>
      <c r="O623" s="7">
        <f t="shared" si="92"/>
        <v>0</v>
      </c>
      <c r="P623" s="7">
        <f t="shared" si="93"/>
        <v>33</v>
      </c>
      <c r="Q623" s="8">
        <f t="shared" si="94"/>
        <v>48.7</v>
      </c>
      <c r="R623" s="8">
        <f t="shared" si="95"/>
        <v>33.25</v>
      </c>
      <c r="S623" s="8">
        <f t="shared" si="96"/>
        <v>33.6</v>
      </c>
      <c r="T623" s="8">
        <f t="shared" si="97"/>
        <v>39.5</v>
      </c>
      <c r="U623" s="7">
        <f t="shared" si="98"/>
        <v>38.516666666666673</v>
      </c>
      <c r="V623" s="7">
        <f t="shared" si="99"/>
        <v>38.762500000000003</v>
      </c>
    </row>
    <row r="624" spans="1:22" ht="13.5" x14ac:dyDescent="0.25">
      <c r="A624" s="3">
        <f>RSI!A624</f>
        <v>42909</v>
      </c>
      <c r="B624" s="2">
        <f>RSI!B624</f>
        <v>4.5140000000000002</v>
      </c>
      <c r="C624" s="2">
        <f>RSI!I624</f>
        <v>59.116715617174968</v>
      </c>
      <c r="D624" s="2">
        <f>MACD!E624</f>
        <v>-3.6429603917120801E-3</v>
      </c>
      <c r="E624" s="2">
        <f>MACD!F624</f>
        <v>3.8288806066447939E-2</v>
      </c>
      <c r="F624" s="2">
        <f>'Moving Avg'!D624</f>
        <v>4.4714</v>
      </c>
      <c r="G624" s="2">
        <f>'Moving Avg'!F624</f>
        <v>4.4623499999999998</v>
      </c>
      <c r="H624" s="2">
        <f>'Moving Avg'!G624</f>
        <v>4.4639599999999984</v>
      </c>
      <c r="I624" s="2">
        <f>'Moving Avg'!H624</f>
        <v>4.7143699999999908</v>
      </c>
      <c r="J624" s="5" t="str">
        <f>OBV!F624</f>
        <v>BEARISH</v>
      </c>
      <c r="K624" s="5" t="str">
        <f>OBV!G624</f>
        <v>STRONG</v>
      </c>
      <c r="L624" s="5" t="str">
        <f>OBV!H624</f>
        <v>BEARISH DIVERGENCE</v>
      </c>
      <c r="M624" s="7">
        <f t="shared" si="90"/>
        <v>25</v>
      </c>
      <c r="N624" s="7">
        <f t="shared" si="91"/>
        <v>100</v>
      </c>
      <c r="O624" s="7">
        <f t="shared" si="92"/>
        <v>0</v>
      </c>
      <c r="P624" s="7">
        <f t="shared" si="93"/>
        <v>33</v>
      </c>
      <c r="Q624" s="8">
        <f t="shared" si="94"/>
        <v>48.7</v>
      </c>
      <c r="R624" s="8">
        <f t="shared" si="95"/>
        <v>33.25</v>
      </c>
      <c r="S624" s="8">
        <f t="shared" si="96"/>
        <v>33.6</v>
      </c>
      <c r="T624" s="8">
        <f t="shared" si="97"/>
        <v>39.5</v>
      </c>
      <c r="U624" s="7">
        <f t="shared" si="98"/>
        <v>38.516666666666673</v>
      </c>
      <c r="V624" s="7">
        <f t="shared" si="99"/>
        <v>38.762500000000003</v>
      </c>
    </row>
    <row r="625" spans="1:22" ht="13.5" x14ac:dyDescent="0.25">
      <c r="A625" s="3">
        <f>RSI!A625</f>
        <v>42914</v>
      </c>
      <c r="B625" s="2">
        <f>RSI!B625</f>
        <v>4.569</v>
      </c>
      <c r="C625" s="2">
        <f>RSI!I625</f>
        <v>65.340965268168787</v>
      </c>
      <c r="D625" s="2">
        <f>MACD!E625</f>
        <v>-2.3810991403876436E-2</v>
      </c>
      <c r="E625" s="2">
        <f>MACD!F625</f>
        <v>2.5868846572383065E-2</v>
      </c>
      <c r="F625" s="2">
        <f>'Moving Avg'!D625</f>
        <v>4.4988000000000001</v>
      </c>
      <c r="G625" s="2">
        <f>'Moving Avg'!F625</f>
        <v>4.4623499999999998</v>
      </c>
      <c r="H625" s="2">
        <f>'Moving Avg'!G625</f>
        <v>4.4628599999999983</v>
      </c>
      <c r="I625" s="2">
        <f>'Moving Avg'!H625</f>
        <v>4.7101349999999904</v>
      </c>
      <c r="J625" s="5" t="str">
        <f>OBV!F625</f>
        <v>BULLISH</v>
      </c>
      <c r="K625" s="5" t="str">
        <f>OBV!G625</f>
        <v>NEUTRAL</v>
      </c>
      <c r="L625" s="5" t="str">
        <f>OBV!H625</f>
        <v>CONFIRMED BULLISH</v>
      </c>
      <c r="M625" s="7">
        <f t="shared" si="90"/>
        <v>25</v>
      </c>
      <c r="N625" s="7">
        <f t="shared" si="91"/>
        <v>100</v>
      </c>
      <c r="O625" s="7">
        <f t="shared" si="92"/>
        <v>0</v>
      </c>
      <c r="P625" s="7">
        <f t="shared" si="93"/>
        <v>83.5</v>
      </c>
      <c r="Q625" s="8">
        <f t="shared" si="94"/>
        <v>56.274999999999999</v>
      </c>
      <c r="R625" s="8">
        <f t="shared" si="95"/>
        <v>45.875</v>
      </c>
      <c r="S625" s="8">
        <f t="shared" si="96"/>
        <v>56.325000000000003</v>
      </c>
      <c r="T625" s="8">
        <f t="shared" si="97"/>
        <v>52.125</v>
      </c>
      <c r="U625" s="7">
        <f t="shared" si="98"/>
        <v>52.82500000000001</v>
      </c>
      <c r="V625" s="7">
        <f t="shared" si="99"/>
        <v>52.650000000000006</v>
      </c>
    </row>
    <row r="626" spans="1:22" ht="13.5" x14ac:dyDescent="0.25">
      <c r="A626" s="3">
        <f>RSI!A626</f>
        <v>42915</v>
      </c>
      <c r="B626" s="2">
        <f>RSI!B626</f>
        <v>4.5629999999999997</v>
      </c>
      <c r="C626" s="2">
        <f>RSI!I626</f>
        <v>64.192809391552856</v>
      </c>
      <c r="D626" s="2">
        <f>MACD!E626</f>
        <v>-3.2622856254958421E-2</v>
      </c>
      <c r="E626" s="2">
        <f>MACD!F626</f>
        <v>1.4170506006914767E-2</v>
      </c>
      <c r="F626" s="2">
        <f>'Moving Avg'!D626</f>
        <v>4.5347999999999997</v>
      </c>
      <c r="G626" s="2">
        <f>'Moving Avg'!F626</f>
        <v>4.4620499999999996</v>
      </c>
      <c r="H626" s="2">
        <f>'Moving Avg'!G626</f>
        <v>4.4636199999999988</v>
      </c>
      <c r="I626" s="2">
        <f>'Moving Avg'!H626</f>
        <v>4.7058699999999911</v>
      </c>
      <c r="J626" s="5" t="str">
        <f>OBV!F626</f>
        <v>BULLISH</v>
      </c>
      <c r="K626" s="5" t="str">
        <f>OBV!G626</f>
        <v>NEUTRAL</v>
      </c>
      <c r="L626" s="5" t="str">
        <f>OBV!H626</f>
        <v>CONFIRMED BULLISH</v>
      </c>
      <c r="M626" s="7">
        <f t="shared" si="90"/>
        <v>25</v>
      </c>
      <c r="N626" s="7">
        <f t="shared" si="91"/>
        <v>100</v>
      </c>
      <c r="O626" s="7">
        <f t="shared" si="92"/>
        <v>0</v>
      </c>
      <c r="P626" s="7">
        <f t="shared" si="93"/>
        <v>83.5</v>
      </c>
      <c r="Q626" s="8">
        <f t="shared" si="94"/>
        <v>56.274999999999999</v>
      </c>
      <c r="R626" s="8">
        <f t="shared" si="95"/>
        <v>45.875</v>
      </c>
      <c r="S626" s="8">
        <f t="shared" si="96"/>
        <v>56.325000000000003</v>
      </c>
      <c r="T626" s="8">
        <f t="shared" si="97"/>
        <v>52.125</v>
      </c>
      <c r="U626" s="7">
        <f t="shared" si="98"/>
        <v>52.82500000000001</v>
      </c>
      <c r="V626" s="7">
        <f t="shared" si="99"/>
        <v>52.650000000000006</v>
      </c>
    </row>
    <row r="627" spans="1:22" ht="13.5" x14ac:dyDescent="0.25">
      <c r="A627" s="3">
        <f>RSI!A627</f>
        <v>42916</v>
      </c>
      <c r="B627" s="2">
        <f>RSI!B627</f>
        <v>4.5629999999999997</v>
      </c>
      <c r="C627" s="2">
        <f>RSI!I627</f>
        <v>64.192809391552856</v>
      </c>
      <c r="D627" s="2">
        <f>MACD!E627</f>
        <v>-4.0647846024267409E-2</v>
      </c>
      <c r="E627" s="2">
        <f>MACD!F627</f>
        <v>3.2068356006783316E-3</v>
      </c>
      <c r="F627" s="2">
        <f>'Moving Avg'!D627</f>
        <v>4.5446</v>
      </c>
      <c r="G627" s="2">
        <f>'Moving Avg'!F627</f>
        <v>4.4617500000000003</v>
      </c>
      <c r="H627" s="2">
        <f>'Moving Avg'!G627</f>
        <v>4.4643799999999985</v>
      </c>
      <c r="I627" s="2">
        <f>'Moving Avg'!H627</f>
        <v>4.70160499999999</v>
      </c>
      <c r="J627" s="5" t="str">
        <f>OBV!F627</f>
        <v>BULLISH</v>
      </c>
      <c r="K627" s="5" t="str">
        <f>OBV!G627</f>
        <v>NEUTRAL</v>
      </c>
      <c r="L627" s="5" t="str">
        <f>OBV!H627</f>
        <v>CONFIRMED BULLISH</v>
      </c>
      <c r="M627" s="7">
        <f t="shared" si="90"/>
        <v>25</v>
      </c>
      <c r="N627" s="7">
        <f t="shared" si="91"/>
        <v>100</v>
      </c>
      <c r="O627" s="7">
        <f t="shared" si="92"/>
        <v>0</v>
      </c>
      <c r="P627" s="7">
        <f t="shared" si="93"/>
        <v>83.5</v>
      </c>
      <c r="Q627" s="8">
        <f t="shared" si="94"/>
        <v>56.274999999999999</v>
      </c>
      <c r="R627" s="8">
        <f t="shared" si="95"/>
        <v>45.875</v>
      </c>
      <c r="S627" s="8">
        <f t="shared" si="96"/>
        <v>56.325000000000003</v>
      </c>
      <c r="T627" s="8">
        <f t="shared" si="97"/>
        <v>52.125</v>
      </c>
      <c r="U627" s="7">
        <f t="shared" si="98"/>
        <v>52.82500000000001</v>
      </c>
      <c r="V627" s="7">
        <f t="shared" si="99"/>
        <v>52.650000000000006</v>
      </c>
    </row>
    <row r="628" spans="1:22" ht="13.5" x14ac:dyDescent="0.25">
      <c r="A628" s="3">
        <f>RSI!A628</f>
        <v>42919</v>
      </c>
      <c r="B628" s="2">
        <f>RSI!B628</f>
        <v>4.5579999999999998</v>
      </c>
      <c r="C628" s="2">
        <f>RSI!I628</f>
        <v>63.120855017211092</v>
      </c>
      <c r="D628" s="2">
        <f>MACD!E628</f>
        <v>-4.7594514977153501E-2</v>
      </c>
      <c r="E628" s="2">
        <f>MACD!F628</f>
        <v>-6.9534345148880346E-3</v>
      </c>
      <c r="F628" s="2">
        <f>'Moving Avg'!D628</f>
        <v>4.5533999999999999</v>
      </c>
      <c r="G628" s="2">
        <f>'Moving Avg'!F628</f>
        <v>4.4612000000000007</v>
      </c>
      <c r="H628" s="2">
        <f>'Moving Avg'!G628</f>
        <v>4.4650399999999992</v>
      </c>
      <c r="I628" s="2">
        <f>'Moving Avg'!H628</f>
        <v>4.6973149999999908</v>
      </c>
      <c r="J628" s="5" t="str">
        <f>OBV!F628</f>
        <v>BEARISH</v>
      </c>
      <c r="K628" s="5" t="str">
        <f>OBV!G628</f>
        <v>STRONG</v>
      </c>
      <c r="L628" s="5" t="str">
        <f>OBV!H628</f>
        <v>BEARISH DIVERGENCE</v>
      </c>
      <c r="M628" s="7">
        <f t="shared" si="90"/>
        <v>25</v>
      </c>
      <c r="N628" s="7">
        <f t="shared" si="91"/>
        <v>100</v>
      </c>
      <c r="O628" s="7">
        <f t="shared" si="92"/>
        <v>0</v>
      </c>
      <c r="P628" s="7">
        <f t="shared" si="93"/>
        <v>33</v>
      </c>
      <c r="Q628" s="8">
        <f t="shared" si="94"/>
        <v>48.7</v>
      </c>
      <c r="R628" s="8">
        <f t="shared" si="95"/>
        <v>33.25</v>
      </c>
      <c r="S628" s="8">
        <f t="shared" si="96"/>
        <v>33.6</v>
      </c>
      <c r="T628" s="8">
        <f t="shared" si="97"/>
        <v>39.5</v>
      </c>
      <c r="U628" s="7">
        <f t="shared" si="98"/>
        <v>38.516666666666673</v>
      </c>
      <c r="V628" s="7">
        <f t="shared" si="99"/>
        <v>38.762500000000003</v>
      </c>
    </row>
    <row r="629" spans="1:22" ht="13.5" x14ac:dyDescent="0.25">
      <c r="A629" s="3">
        <f>RSI!A629</f>
        <v>42920</v>
      </c>
      <c r="B629" s="2">
        <f>RSI!B629</f>
        <v>4.5579999999999998</v>
      </c>
      <c r="C629" s="2">
        <f>RSI!I629</f>
        <v>63.120855017211092</v>
      </c>
      <c r="D629" s="2">
        <f>MACD!E629</f>
        <v>-5.393057167839288E-2</v>
      </c>
      <c r="E629" s="2">
        <f>MACD!F629</f>
        <v>-1.6348861947589007E-2</v>
      </c>
      <c r="F629" s="2">
        <f>'Moving Avg'!D629</f>
        <v>4.5621999999999998</v>
      </c>
      <c r="G629" s="2">
        <f>'Moving Avg'!F629</f>
        <v>4.4606500000000011</v>
      </c>
      <c r="H629" s="2">
        <f>'Moving Avg'!G629</f>
        <v>4.4664599999999988</v>
      </c>
      <c r="I629" s="2">
        <f>'Moving Avg'!H629</f>
        <v>4.6932799999999908</v>
      </c>
      <c r="J629" s="5" t="str">
        <f>OBV!F629</f>
        <v>BEARISH</v>
      </c>
      <c r="K629" s="5" t="str">
        <f>OBV!G629</f>
        <v>STRONG</v>
      </c>
      <c r="L629" s="5" t="str">
        <f>OBV!H629</f>
        <v>BEARISH DIVERGENCE</v>
      </c>
      <c r="M629" s="7">
        <f t="shared" si="90"/>
        <v>25</v>
      </c>
      <c r="N629" s="7">
        <f t="shared" si="91"/>
        <v>100</v>
      </c>
      <c r="O629" s="7">
        <f t="shared" si="92"/>
        <v>0</v>
      </c>
      <c r="P629" s="7">
        <f t="shared" si="93"/>
        <v>33</v>
      </c>
      <c r="Q629" s="8">
        <f t="shared" si="94"/>
        <v>48.7</v>
      </c>
      <c r="R629" s="8">
        <f t="shared" si="95"/>
        <v>33.25</v>
      </c>
      <c r="S629" s="8">
        <f t="shared" si="96"/>
        <v>33.6</v>
      </c>
      <c r="T629" s="8">
        <f t="shared" si="97"/>
        <v>39.5</v>
      </c>
      <c r="U629" s="7">
        <f t="shared" si="98"/>
        <v>38.516666666666673</v>
      </c>
      <c r="V629" s="7">
        <f t="shared" si="99"/>
        <v>38.762500000000003</v>
      </c>
    </row>
    <row r="630" spans="1:22" ht="13.5" x14ac:dyDescent="0.25">
      <c r="A630" s="3">
        <f>RSI!A630</f>
        <v>42921</v>
      </c>
      <c r="B630" s="2">
        <f>RSI!B630</f>
        <v>4.5579999999999998</v>
      </c>
      <c r="C630" s="2">
        <f>RSI!I630</f>
        <v>63.120855017211092</v>
      </c>
      <c r="D630" s="2">
        <f>MACD!E630</f>
        <v>-5.9716022693001136E-2</v>
      </c>
      <c r="E630" s="2">
        <f>MACD!F630</f>
        <v>-2.5022294096671435E-2</v>
      </c>
      <c r="F630" s="2">
        <f>'Moving Avg'!D630</f>
        <v>4.5599999999999996</v>
      </c>
      <c r="G630" s="2">
        <f>'Moving Avg'!F630</f>
        <v>4.4669499999999998</v>
      </c>
      <c r="H630" s="2">
        <f>'Moving Avg'!G630</f>
        <v>4.4700799999999994</v>
      </c>
      <c r="I630" s="2">
        <f>'Moving Avg'!H630</f>
        <v>4.6892449999999917</v>
      </c>
      <c r="J630" s="5" t="str">
        <f>OBV!F630</f>
        <v>BEARISH</v>
      </c>
      <c r="K630" s="5" t="str">
        <f>OBV!G630</f>
        <v>STRONG</v>
      </c>
      <c r="L630" s="5" t="str">
        <f>OBV!H630</f>
        <v>CONFIRMED BEARISH</v>
      </c>
      <c r="M630" s="7">
        <f t="shared" si="90"/>
        <v>25</v>
      </c>
      <c r="N630" s="7">
        <f t="shared" si="91"/>
        <v>100</v>
      </c>
      <c r="O630" s="7">
        <f t="shared" si="92"/>
        <v>0</v>
      </c>
      <c r="P630" s="7">
        <f t="shared" si="93"/>
        <v>33</v>
      </c>
      <c r="Q630" s="8">
        <f t="shared" si="94"/>
        <v>48.7</v>
      </c>
      <c r="R630" s="8">
        <f t="shared" si="95"/>
        <v>33.25</v>
      </c>
      <c r="S630" s="8">
        <f t="shared" si="96"/>
        <v>33.6</v>
      </c>
      <c r="T630" s="8">
        <f t="shared" si="97"/>
        <v>39.5</v>
      </c>
      <c r="U630" s="7">
        <f t="shared" si="98"/>
        <v>38.516666666666673</v>
      </c>
      <c r="V630" s="7">
        <f t="shared" si="99"/>
        <v>38.762500000000003</v>
      </c>
    </row>
    <row r="631" spans="1:22" ht="13.5" x14ac:dyDescent="0.25">
      <c r="A631" s="3">
        <f>RSI!A631</f>
        <v>42922</v>
      </c>
      <c r="B631" s="2">
        <f>RSI!B631</f>
        <v>4.5629999999999997</v>
      </c>
      <c r="C631" s="2">
        <f>RSI!I631</f>
        <v>63.874314774696352</v>
      </c>
      <c r="D631" s="2">
        <f>MACD!E631</f>
        <v>-7.2912988329027151E-2</v>
      </c>
      <c r="E631" s="2">
        <f>MACD!F631</f>
        <v>-3.4600432943142578E-2</v>
      </c>
      <c r="F631" s="2">
        <f>'Moving Avg'!D631</f>
        <v>4.5599999999999996</v>
      </c>
      <c r="G631" s="2">
        <f>'Moving Avg'!F631</f>
        <v>4.4762500000000012</v>
      </c>
      <c r="H631" s="2">
        <f>'Moving Avg'!G631</f>
        <v>4.4715999999999996</v>
      </c>
      <c r="I631" s="2">
        <f>'Moving Avg'!H631</f>
        <v>4.6852349999999925</v>
      </c>
      <c r="J631" s="5" t="str">
        <f>OBV!F631</f>
        <v>BULLISH</v>
      </c>
      <c r="K631" s="5" t="str">
        <f>OBV!G631</f>
        <v>NEUTRAL</v>
      </c>
      <c r="L631" s="5" t="str">
        <f>OBV!H631</f>
        <v>NEUTRAL</v>
      </c>
      <c r="M631" s="7">
        <f t="shared" si="90"/>
        <v>25</v>
      </c>
      <c r="N631" s="7">
        <f t="shared" si="91"/>
        <v>100</v>
      </c>
      <c r="O631" s="7">
        <f t="shared" si="92"/>
        <v>0</v>
      </c>
      <c r="P631" s="7">
        <f t="shared" si="93"/>
        <v>49.5</v>
      </c>
      <c r="Q631" s="8">
        <f t="shared" si="94"/>
        <v>51.174999999999997</v>
      </c>
      <c r="R631" s="8">
        <f t="shared" si="95"/>
        <v>37.375</v>
      </c>
      <c r="S631" s="8">
        <f t="shared" si="96"/>
        <v>41.025000000000006</v>
      </c>
      <c r="T631" s="8">
        <f t="shared" si="97"/>
        <v>43.625</v>
      </c>
      <c r="U631" s="7">
        <f t="shared" si="98"/>
        <v>43.191666666666663</v>
      </c>
      <c r="V631" s="7">
        <f t="shared" si="99"/>
        <v>43.3</v>
      </c>
    </row>
    <row r="632" spans="1:22" ht="13.5" x14ac:dyDescent="0.25">
      <c r="A632" s="3">
        <f>RSI!A632</f>
        <v>42923</v>
      </c>
      <c r="B632" s="2">
        <f>RSI!B632</f>
        <v>4.5629999999999997</v>
      </c>
      <c r="C632" s="2">
        <f>RSI!I632</f>
        <v>63.874314774696352</v>
      </c>
      <c r="D632" s="2">
        <f>MACD!E632</f>
        <v>-6.4319009971736563E-2</v>
      </c>
      <c r="E632" s="2">
        <f>MACD!F632</f>
        <v>-4.0544148348861379E-2</v>
      </c>
      <c r="F632" s="2">
        <f>'Moving Avg'!D632</f>
        <v>4.5599999999999996</v>
      </c>
      <c r="G632" s="2">
        <f>'Moving Avg'!F632</f>
        <v>4.4855500000000008</v>
      </c>
      <c r="H632" s="2">
        <f>'Moving Avg'!G632</f>
        <v>4.4753199999999991</v>
      </c>
      <c r="I632" s="2">
        <f>'Moving Avg'!H632</f>
        <v>4.6813549999999919</v>
      </c>
      <c r="J632" s="5" t="str">
        <f>OBV!F632</f>
        <v>BULLISH</v>
      </c>
      <c r="K632" s="5" t="str">
        <f>OBV!G632</f>
        <v>NEUTRAL</v>
      </c>
      <c r="L632" s="5" t="str">
        <f>OBV!H632</f>
        <v>NEUTRAL</v>
      </c>
      <c r="M632" s="7">
        <f t="shared" si="90"/>
        <v>25</v>
      </c>
      <c r="N632" s="7">
        <f t="shared" si="91"/>
        <v>100</v>
      </c>
      <c r="O632" s="7">
        <f t="shared" si="92"/>
        <v>0</v>
      </c>
      <c r="P632" s="7">
        <f t="shared" si="93"/>
        <v>49.5</v>
      </c>
      <c r="Q632" s="8">
        <f t="shared" si="94"/>
        <v>51.174999999999997</v>
      </c>
      <c r="R632" s="8">
        <f t="shared" si="95"/>
        <v>37.375</v>
      </c>
      <c r="S632" s="8">
        <f t="shared" si="96"/>
        <v>41.025000000000006</v>
      </c>
      <c r="T632" s="8">
        <f t="shared" si="97"/>
        <v>43.625</v>
      </c>
      <c r="U632" s="7">
        <f t="shared" si="98"/>
        <v>43.191666666666663</v>
      </c>
      <c r="V632" s="7">
        <f t="shared" si="99"/>
        <v>43.3</v>
      </c>
    </row>
    <row r="633" spans="1:22" ht="13.5" x14ac:dyDescent="0.25">
      <c r="A633" s="3">
        <f>RSI!A633</f>
        <v>42926</v>
      </c>
      <c r="B633" s="2">
        <f>RSI!B633</f>
        <v>4.5629999999999997</v>
      </c>
      <c r="C633" s="2">
        <f>RSI!I633</f>
        <v>63.874314774696352</v>
      </c>
      <c r="D633" s="2">
        <f>MACD!E633</f>
        <v>-5.7411260432870925E-2</v>
      </c>
      <c r="E633" s="2">
        <f>MACD!F633</f>
        <v>-4.3917570765663286E-2</v>
      </c>
      <c r="F633" s="2">
        <f>'Moving Avg'!D633</f>
        <v>4.5609999999999991</v>
      </c>
      <c r="G633" s="2">
        <f>'Moving Avg'!F633</f>
        <v>4.4948500000000013</v>
      </c>
      <c r="H633" s="2">
        <f>'Moving Avg'!G633</f>
        <v>4.4768399999999993</v>
      </c>
      <c r="I633" s="2">
        <f>'Moving Avg'!H633</f>
        <v>4.6774749999999914</v>
      </c>
      <c r="J633" s="5" t="str">
        <f>OBV!F633</f>
        <v>BULLISH</v>
      </c>
      <c r="K633" s="5" t="str">
        <f>OBV!G633</f>
        <v>WEAK</v>
      </c>
      <c r="L633" s="5" t="str">
        <f>OBV!H633</f>
        <v>CONFIRMED BULLISH</v>
      </c>
      <c r="M633" s="7">
        <f t="shared" si="90"/>
        <v>25</v>
      </c>
      <c r="N633" s="7">
        <f t="shared" si="91"/>
        <v>45</v>
      </c>
      <c r="O633" s="7">
        <f t="shared" si="92"/>
        <v>0</v>
      </c>
      <c r="P633" s="7">
        <f t="shared" si="93"/>
        <v>67</v>
      </c>
      <c r="Q633" s="8">
        <f t="shared" si="94"/>
        <v>34.549999999999997</v>
      </c>
      <c r="R633" s="8">
        <f t="shared" si="95"/>
        <v>30.75</v>
      </c>
      <c r="S633" s="8">
        <f t="shared" si="96"/>
        <v>40.650000000000006</v>
      </c>
      <c r="T633" s="8">
        <f t="shared" si="97"/>
        <v>34.25</v>
      </c>
      <c r="U633" s="7">
        <f t="shared" si="98"/>
        <v>35.31666666666667</v>
      </c>
      <c r="V633" s="7">
        <f t="shared" si="99"/>
        <v>35.049999999999997</v>
      </c>
    </row>
    <row r="634" spans="1:22" ht="13.5" x14ac:dyDescent="0.25">
      <c r="A634" s="3">
        <f>RSI!A634</f>
        <v>42927</v>
      </c>
      <c r="B634" s="2">
        <f>RSI!B634</f>
        <v>4.5960000000000001</v>
      </c>
      <c r="C634" s="2">
        <f>RSI!I634</f>
        <v>69.081423994564176</v>
      </c>
      <c r="D634" s="2">
        <f>MACD!E634</f>
        <v>-5.4347795575550251E-2</v>
      </c>
      <c r="E634" s="2">
        <f>MACD!F634</f>
        <v>-4.6003615727640682E-2</v>
      </c>
      <c r="F634" s="2">
        <f>'Moving Avg'!D634</f>
        <v>4.5685999999999991</v>
      </c>
      <c r="G634" s="2">
        <f>'Moving Avg'!F634</f>
        <v>4.5058000000000016</v>
      </c>
      <c r="H634" s="2">
        <f>'Moving Avg'!G634</f>
        <v>4.4812199999999986</v>
      </c>
      <c r="I634" s="2">
        <f>'Moving Avg'!H634</f>
        <v>4.6734049999999909</v>
      </c>
      <c r="J634" s="5" t="str">
        <f>OBV!F634</f>
        <v>BULLISH</v>
      </c>
      <c r="K634" s="5" t="str">
        <f>OBV!G634</f>
        <v>WEAK</v>
      </c>
      <c r="L634" s="5" t="str">
        <f>OBV!H634</f>
        <v>CONFIRMED BULLISH</v>
      </c>
      <c r="M634" s="7">
        <f t="shared" si="90"/>
        <v>25</v>
      </c>
      <c r="N634" s="7">
        <f t="shared" si="91"/>
        <v>45</v>
      </c>
      <c r="O634" s="7">
        <f t="shared" si="92"/>
        <v>0</v>
      </c>
      <c r="P634" s="7">
        <f t="shared" si="93"/>
        <v>67</v>
      </c>
      <c r="Q634" s="8">
        <f t="shared" si="94"/>
        <v>34.549999999999997</v>
      </c>
      <c r="R634" s="8">
        <f t="shared" si="95"/>
        <v>30.75</v>
      </c>
      <c r="S634" s="8">
        <f t="shared" si="96"/>
        <v>40.650000000000006</v>
      </c>
      <c r="T634" s="8">
        <f t="shared" si="97"/>
        <v>34.25</v>
      </c>
      <c r="U634" s="7">
        <f t="shared" si="98"/>
        <v>35.31666666666667</v>
      </c>
      <c r="V634" s="7">
        <f t="shared" si="99"/>
        <v>35.049999999999997</v>
      </c>
    </row>
    <row r="635" spans="1:22" ht="13.5" x14ac:dyDescent="0.25">
      <c r="A635" s="3">
        <f>RSI!A635</f>
        <v>42928</v>
      </c>
      <c r="B635" s="2">
        <f>RSI!B635</f>
        <v>4.6180000000000003</v>
      </c>
      <c r="C635" s="2">
        <f>RSI!I635</f>
        <v>71.980952517018693</v>
      </c>
      <c r="D635" s="2">
        <f>MACD!E635</f>
        <v>-4.5430861051148241E-2</v>
      </c>
      <c r="E635" s="2">
        <f>MACD!F635</f>
        <v>-4.5889064792342199E-2</v>
      </c>
      <c r="F635" s="2">
        <f>'Moving Avg'!D635</f>
        <v>4.5805999999999996</v>
      </c>
      <c r="G635" s="2">
        <f>'Moving Avg'!F635</f>
        <v>4.517850000000001</v>
      </c>
      <c r="H635" s="2">
        <f>'Moving Avg'!G635</f>
        <v>4.4860399999999983</v>
      </c>
      <c r="I635" s="2">
        <f>'Moving Avg'!H635</f>
        <v>4.6698999999999904</v>
      </c>
      <c r="J635" s="5" t="str">
        <f>OBV!F635</f>
        <v>BULLISH</v>
      </c>
      <c r="K635" s="5" t="str">
        <f>OBV!G635</f>
        <v>WEAK</v>
      </c>
      <c r="L635" s="5" t="str">
        <f>OBV!H635</f>
        <v>CONFIRMED BULLISH</v>
      </c>
      <c r="M635" s="7">
        <f t="shared" si="90"/>
        <v>0</v>
      </c>
      <c r="N635" s="7">
        <f t="shared" si="91"/>
        <v>0</v>
      </c>
      <c r="O635" s="7">
        <f t="shared" si="92"/>
        <v>0</v>
      </c>
      <c r="P635" s="7">
        <f t="shared" si="93"/>
        <v>67</v>
      </c>
      <c r="Q635" s="8">
        <f t="shared" si="94"/>
        <v>10.049999999999999</v>
      </c>
      <c r="R635" s="8">
        <f t="shared" si="95"/>
        <v>16.75</v>
      </c>
      <c r="S635" s="8">
        <f t="shared" si="96"/>
        <v>30.150000000000002</v>
      </c>
      <c r="T635" s="8">
        <f t="shared" si="97"/>
        <v>16.75</v>
      </c>
      <c r="U635" s="7">
        <f t="shared" si="98"/>
        <v>18.983333333333334</v>
      </c>
      <c r="V635" s="7">
        <f t="shared" si="99"/>
        <v>18.425000000000001</v>
      </c>
    </row>
    <row r="636" spans="1:22" ht="13.5" x14ac:dyDescent="0.25">
      <c r="A636" s="3">
        <f>RSI!A636</f>
        <v>42929</v>
      </c>
      <c r="B636" s="2">
        <f>RSI!B636</f>
        <v>4.6180000000000003</v>
      </c>
      <c r="C636" s="2">
        <f>RSI!I636</f>
        <v>71.980952517018693</v>
      </c>
      <c r="D636" s="2">
        <f>MACD!E636</f>
        <v>-3.9408409659651866E-2</v>
      </c>
      <c r="E636" s="2">
        <f>MACD!F636</f>
        <v>-4.4592933765804137E-2</v>
      </c>
      <c r="F636" s="2">
        <f>'Moving Avg'!D636</f>
        <v>4.5915999999999997</v>
      </c>
      <c r="G636" s="2">
        <f>'Moving Avg'!F636</f>
        <v>4.5271500000000007</v>
      </c>
      <c r="H636" s="2">
        <f>'Moving Avg'!G636</f>
        <v>4.4908599999999979</v>
      </c>
      <c r="I636" s="2">
        <f>'Moving Avg'!H636</f>
        <v>4.6664249999999905</v>
      </c>
      <c r="J636" s="5" t="str">
        <f>OBV!F636</f>
        <v>BULLISH</v>
      </c>
      <c r="K636" s="5" t="str">
        <f>OBV!G636</f>
        <v>WEAK</v>
      </c>
      <c r="L636" s="5" t="str">
        <f>OBV!H636</f>
        <v>CONFIRMED BULLISH</v>
      </c>
      <c r="M636" s="7">
        <f t="shared" si="90"/>
        <v>0</v>
      </c>
      <c r="N636" s="7">
        <f t="shared" si="91"/>
        <v>0</v>
      </c>
      <c r="O636" s="7">
        <f t="shared" si="92"/>
        <v>0</v>
      </c>
      <c r="P636" s="7">
        <f t="shared" si="93"/>
        <v>67</v>
      </c>
      <c r="Q636" s="8">
        <f t="shared" si="94"/>
        <v>10.049999999999999</v>
      </c>
      <c r="R636" s="8">
        <f t="shared" si="95"/>
        <v>16.75</v>
      </c>
      <c r="S636" s="8">
        <f t="shared" si="96"/>
        <v>30.150000000000002</v>
      </c>
      <c r="T636" s="8">
        <f t="shared" si="97"/>
        <v>16.75</v>
      </c>
      <c r="U636" s="7">
        <f t="shared" si="98"/>
        <v>18.983333333333334</v>
      </c>
      <c r="V636" s="7">
        <f t="shared" si="99"/>
        <v>18.425000000000001</v>
      </c>
    </row>
    <row r="637" spans="1:22" ht="13.5" x14ac:dyDescent="0.25">
      <c r="A637" s="3">
        <f>RSI!A637</f>
        <v>42930</v>
      </c>
      <c r="B637" s="2">
        <f>RSI!B637</f>
        <v>4.6180000000000003</v>
      </c>
      <c r="C637" s="2">
        <f>RSI!I637</f>
        <v>71.980952517018693</v>
      </c>
      <c r="D637" s="2">
        <f>MACD!E637</f>
        <v>-3.4867646778454997E-2</v>
      </c>
      <c r="E637" s="2">
        <f>MACD!F637</f>
        <v>-4.2647876368334309E-2</v>
      </c>
      <c r="F637" s="2">
        <f>'Moving Avg'!D637</f>
        <v>4.6025999999999998</v>
      </c>
      <c r="G637" s="2">
        <f>'Moving Avg'!F637</f>
        <v>4.5364500000000003</v>
      </c>
      <c r="H637" s="2">
        <f>'Moving Avg'!G637</f>
        <v>4.4956799999999975</v>
      </c>
      <c r="I637" s="2">
        <f>'Moving Avg'!H637</f>
        <v>4.6626899999999907</v>
      </c>
      <c r="J637" s="5" t="str">
        <f>OBV!F637</f>
        <v>BULLISH</v>
      </c>
      <c r="K637" s="5" t="str">
        <f>OBV!G637</f>
        <v>WEAK</v>
      </c>
      <c r="L637" s="5" t="str">
        <f>OBV!H637</f>
        <v>CONFIRMED BULLISH</v>
      </c>
      <c r="M637" s="7">
        <f t="shared" si="90"/>
        <v>0</v>
      </c>
      <c r="N637" s="7">
        <f t="shared" si="91"/>
        <v>0</v>
      </c>
      <c r="O637" s="7">
        <f t="shared" si="92"/>
        <v>0</v>
      </c>
      <c r="P637" s="7">
        <f t="shared" si="93"/>
        <v>67</v>
      </c>
      <c r="Q637" s="8">
        <f t="shared" si="94"/>
        <v>10.049999999999999</v>
      </c>
      <c r="R637" s="8">
        <f t="shared" si="95"/>
        <v>16.75</v>
      </c>
      <c r="S637" s="8">
        <f t="shared" si="96"/>
        <v>30.150000000000002</v>
      </c>
      <c r="T637" s="8">
        <f t="shared" si="97"/>
        <v>16.75</v>
      </c>
      <c r="U637" s="7">
        <f t="shared" si="98"/>
        <v>18.983333333333334</v>
      </c>
      <c r="V637" s="7">
        <f t="shared" si="99"/>
        <v>18.425000000000001</v>
      </c>
    </row>
    <row r="638" spans="1:22" ht="13.5" x14ac:dyDescent="0.25">
      <c r="A638" s="3">
        <f>RSI!A638</f>
        <v>42933</v>
      </c>
      <c r="B638" s="2">
        <f>RSI!B638</f>
        <v>4.6180000000000003</v>
      </c>
      <c r="C638" s="2">
        <f>RSI!I638</f>
        <v>71.980952517018693</v>
      </c>
      <c r="D638" s="2">
        <f>MACD!E638</f>
        <v>-3.2308728318502844E-2</v>
      </c>
      <c r="E638" s="2">
        <f>MACD!F638</f>
        <v>-4.0580046758368023E-2</v>
      </c>
      <c r="F638" s="2">
        <f>'Moving Avg'!D638</f>
        <v>4.6136000000000008</v>
      </c>
      <c r="G638" s="2">
        <f>'Moving Avg'!F638</f>
        <v>4.54575</v>
      </c>
      <c r="H638" s="2">
        <f>'Moving Avg'!G638</f>
        <v>4.5004999999999979</v>
      </c>
      <c r="I638" s="2">
        <f>'Moving Avg'!H638</f>
        <v>4.6589549999999909</v>
      </c>
      <c r="J638" s="5" t="str">
        <f>OBV!F638</f>
        <v>BULLISH</v>
      </c>
      <c r="K638" s="5" t="str">
        <f>OBV!G638</f>
        <v>WEAK</v>
      </c>
      <c r="L638" s="5" t="str">
        <f>OBV!H638</f>
        <v>CONFIRMED BULLISH</v>
      </c>
      <c r="M638" s="7">
        <f t="shared" si="90"/>
        <v>0</v>
      </c>
      <c r="N638" s="7">
        <f t="shared" si="91"/>
        <v>0</v>
      </c>
      <c r="O638" s="7">
        <f t="shared" si="92"/>
        <v>0</v>
      </c>
      <c r="P638" s="7">
        <f t="shared" si="93"/>
        <v>67</v>
      </c>
      <c r="Q638" s="8">
        <f t="shared" si="94"/>
        <v>10.049999999999999</v>
      </c>
      <c r="R638" s="8">
        <f t="shared" si="95"/>
        <v>16.75</v>
      </c>
      <c r="S638" s="8">
        <f t="shared" si="96"/>
        <v>30.150000000000002</v>
      </c>
      <c r="T638" s="8">
        <f t="shared" si="97"/>
        <v>16.75</v>
      </c>
      <c r="U638" s="7">
        <f t="shared" si="98"/>
        <v>18.983333333333334</v>
      </c>
      <c r="V638" s="7">
        <f t="shared" si="99"/>
        <v>18.425000000000001</v>
      </c>
    </row>
    <row r="639" spans="1:22" ht="13.5" x14ac:dyDescent="0.25">
      <c r="A639" s="3">
        <f>RSI!A639</f>
        <v>42934</v>
      </c>
      <c r="B639" s="2">
        <f>RSI!B639</f>
        <v>4.6180000000000003</v>
      </c>
      <c r="C639" s="2">
        <f>RSI!I639</f>
        <v>71.980952517018707</v>
      </c>
      <c r="D639" s="2">
        <f>MACD!E639</f>
        <v>-3.0619447720893866E-2</v>
      </c>
      <c r="E639" s="2">
        <f>MACD!F639</f>
        <v>-3.8587926950873194E-2</v>
      </c>
      <c r="F639" s="2">
        <f>'Moving Avg'!D639</f>
        <v>4.6180000000000003</v>
      </c>
      <c r="G639" s="2">
        <f>'Moving Avg'!F639</f>
        <v>4.5550499999999996</v>
      </c>
      <c r="H639" s="2">
        <f>'Moving Avg'!G639</f>
        <v>4.5053199999999984</v>
      </c>
      <c r="I639" s="2">
        <f>'Moving Avg'!H639</f>
        <v>4.6554799999999918</v>
      </c>
      <c r="J639" s="5" t="str">
        <f>OBV!F639</f>
        <v>BULLISH</v>
      </c>
      <c r="K639" s="5" t="str">
        <f>OBV!G639</f>
        <v>WEAK</v>
      </c>
      <c r="L639" s="5" t="str">
        <f>OBV!H639</f>
        <v>CONFIRMED BULLISH</v>
      </c>
      <c r="M639" s="7">
        <f t="shared" si="90"/>
        <v>0</v>
      </c>
      <c r="N639" s="7">
        <f t="shared" si="91"/>
        <v>0</v>
      </c>
      <c r="O639" s="7">
        <f t="shared" si="92"/>
        <v>0</v>
      </c>
      <c r="P639" s="7">
        <f t="shared" si="93"/>
        <v>67</v>
      </c>
      <c r="Q639" s="8">
        <f t="shared" si="94"/>
        <v>10.049999999999999</v>
      </c>
      <c r="R639" s="8">
        <f t="shared" si="95"/>
        <v>16.75</v>
      </c>
      <c r="S639" s="8">
        <f t="shared" si="96"/>
        <v>30.150000000000002</v>
      </c>
      <c r="T639" s="8">
        <f t="shared" si="97"/>
        <v>16.75</v>
      </c>
      <c r="U639" s="7">
        <f t="shared" si="98"/>
        <v>18.983333333333334</v>
      </c>
      <c r="V639" s="7">
        <f t="shared" si="99"/>
        <v>18.425000000000001</v>
      </c>
    </row>
    <row r="640" spans="1:22" ht="13.5" x14ac:dyDescent="0.25">
      <c r="A640" s="3">
        <f>RSI!A640</f>
        <v>42935</v>
      </c>
      <c r="B640" s="2">
        <f>RSI!B640</f>
        <v>4.6180000000000003</v>
      </c>
      <c r="C640" s="2">
        <f>RSI!I640</f>
        <v>71.980952517018707</v>
      </c>
      <c r="D640" s="2">
        <f>MACD!E640</f>
        <v>-2.9630758389765255E-2</v>
      </c>
      <c r="E640" s="2">
        <f>MACD!F640</f>
        <v>-3.6796493238651605E-2</v>
      </c>
      <c r="F640" s="2">
        <f>'Moving Avg'!D640</f>
        <v>4.6180000000000003</v>
      </c>
      <c r="G640" s="2">
        <f>'Moving Avg'!F640</f>
        <v>4.5643499999999992</v>
      </c>
      <c r="H640" s="2">
        <f>'Moving Avg'!G640</f>
        <v>4.510139999999998</v>
      </c>
      <c r="I640" s="2">
        <f>'Moving Avg'!H640</f>
        <v>4.652004999999992</v>
      </c>
      <c r="J640" s="5" t="str">
        <f>OBV!F640</f>
        <v>NEUTRAL</v>
      </c>
      <c r="K640" s="5" t="str">
        <f>OBV!G640</f>
        <v>NEUTRAL</v>
      </c>
      <c r="L640" s="5" t="str">
        <f>OBV!H640</f>
        <v>NEUTRAL</v>
      </c>
      <c r="M640" s="7">
        <f t="shared" si="90"/>
        <v>0</v>
      </c>
      <c r="N640" s="7">
        <f t="shared" si="91"/>
        <v>0</v>
      </c>
      <c r="O640" s="7">
        <f t="shared" si="92"/>
        <v>0</v>
      </c>
      <c r="P640" s="7">
        <f t="shared" si="93"/>
        <v>33</v>
      </c>
      <c r="Q640" s="8">
        <f t="shared" si="94"/>
        <v>4.95</v>
      </c>
      <c r="R640" s="8">
        <f t="shared" si="95"/>
        <v>8.25</v>
      </c>
      <c r="S640" s="8">
        <f t="shared" si="96"/>
        <v>14.85</v>
      </c>
      <c r="T640" s="8">
        <f t="shared" si="97"/>
        <v>8.25</v>
      </c>
      <c r="U640" s="7">
        <f t="shared" si="98"/>
        <v>9.35</v>
      </c>
      <c r="V640" s="7">
        <f t="shared" si="99"/>
        <v>9.0749999999999993</v>
      </c>
    </row>
    <row r="641" spans="1:22" ht="13.5" x14ac:dyDescent="0.25">
      <c r="A641" s="3">
        <f>RSI!A641</f>
        <v>42936</v>
      </c>
      <c r="B641" s="2">
        <f>RSI!B641</f>
        <v>4.4160000000000004</v>
      </c>
      <c r="C641" s="2">
        <f>RSI!I641</f>
        <v>30.718919338607222</v>
      </c>
      <c r="D641" s="2">
        <f>MACD!E641</f>
        <v>-1.3470038732730671E-2</v>
      </c>
      <c r="E641" s="2">
        <f>MACD!F641</f>
        <v>-3.213120233746742E-2</v>
      </c>
      <c r="F641" s="2">
        <f>'Moving Avg'!D641</f>
        <v>4.5776000000000003</v>
      </c>
      <c r="G641" s="2">
        <f>'Moving Avg'!F641</f>
        <v>4.5659999999999989</v>
      </c>
      <c r="H641" s="2">
        <f>'Moving Avg'!G641</f>
        <v>4.5109199999999987</v>
      </c>
      <c r="I641" s="2">
        <f>'Moving Avg'!H641</f>
        <v>4.6474899999999923</v>
      </c>
      <c r="J641" s="5" t="str">
        <f>OBV!F641</f>
        <v>NEUTRAL</v>
      </c>
      <c r="K641" s="5" t="str">
        <f>OBV!G641</f>
        <v>NEUTRAL</v>
      </c>
      <c r="L641" s="5" t="str">
        <f>OBV!H641</f>
        <v>NEUTRAL</v>
      </c>
      <c r="M641" s="7">
        <f t="shared" si="90"/>
        <v>25</v>
      </c>
      <c r="N641" s="7">
        <f t="shared" si="91"/>
        <v>0</v>
      </c>
      <c r="O641" s="7">
        <f t="shared" si="92"/>
        <v>0</v>
      </c>
      <c r="P641" s="7">
        <f t="shared" si="93"/>
        <v>33</v>
      </c>
      <c r="Q641" s="8">
        <f t="shared" si="94"/>
        <v>13.7</v>
      </c>
      <c r="R641" s="8">
        <f t="shared" si="95"/>
        <v>13.25</v>
      </c>
      <c r="S641" s="8">
        <f t="shared" si="96"/>
        <v>18.600000000000001</v>
      </c>
      <c r="T641" s="8">
        <f t="shared" si="97"/>
        <v>14.5</v>
      </c>
      <c r="U641" s="7">
        <f t="shared" si="98"/>
        <v>15.183333333333332</v>
      </c>
      <c r="V641" s="7">
        <f t="shared" si="99"/>
        <v>15.012499999999999</v>
      </c>
    </row>
    <row r="642" spans="1:22" ht="13.5" x14ac:dyDescent="0.25">
      <c r="A642" s="3">
        <f>RSI!A642</f>
        <v>42937</v>
      </c>
      <c r="B642" s="2">
        <f>RSI!B642</f>
        <v>4.3769999999999998</v>
      </c>
      <c r="C642" s="2">
        <f>RSI!I642</f>
        <v>27.447516606325294</v>
      </c>
      <c r="D642" s="2">
        <f>MACD!E642</f>
        <v>3.9091010411027582E-3</v>
      </c>
      <c r="E642" s="2">
        <f>MACD!F642</f>
        <v>-2.4923141661753388E-2</v>
      </c>
      <c r="F642" s="2">
        <f>'Moving Avg'!D642</f>
        <v>4.5294000000000008</v>
      </c>
      <c r="G642" s="2">
        <f>'Moving Avg'!F642</f>
        <v>4.5591499999999989</v>
      </c>
      <c r="H642" s="2">
        <f>'Moving Avg'!G642</f>
        <v>4.5109199999999987</v>
      </c>
      <c r="I642" s="2">
        <f>'Moving Avg'!H642</f>
        <v>4.6427799999999912</v>
      </c>
      <c r="J642" s="5" t="str">
        <f>OBV!F642</f>
        <v>BEARISH</v>
      </c>
      <c r="K642" s="5" t="str">
        <f>OBV!G642</f>
        <v>STRONG</v>
      </c>
      <c r="L642" s="5" t="str">
        <f>OBV!H642</f>
        <v>CONFIRMED BEARISH</v>
      </c>
      <c r="M642" s="7">
        <f t="shared" ref="M642:M705" si="100">IF(C642&lt;30,50, IF(C642&gt;70, 0, 25))</f>
        <v>50</v>
      </c>
      <c r="N642" s="7">
        <f t="shared" ref="N642:N705" si="101">IF(E642-D642&gt;0.02, 100, IF(E642-D642&lt;0,0,45))</f>
        <v>0</v>
      </c>
      <c r="O642" s="7">
        <f t="shared" ref="O642:O705" si="102">IF(F642-I642&gt;10,100,IF(F642-I642&gt;5,75, IF(F642-I642&gt;0,50,0)))</f>
        <v>0</v>
      </c>
      <c r="P642" s="7">
        <f t="shared" ref="P642:P705" si="103">IF(L642="confirmed bullish", 34, IF(L642="bullish divergence",17, 0))+IF(J642="bullish",33,IF(J642="bearish",0,16.5))+IF(K642="strong",33,IF(K642="weak",0,16.5))</f>
        <v>33</v>
      </c>
      <c r="Q642" s="8">
        <f t="shared" si="94"/>
        <v>22.45</v>
      </c>
      <c r="R642" s="8">
        <f t="shared" si="95"/>
        <v>18.25</v>
      </c>
      <c r="S642" s="8">
        <f t="shared" si="96"/>
        <v>22.35</v>
      </c>
      <c r="T642" s="8">
        <f t="shared" si="97"/>
        <v>20.75</v>
      </c>
      <c r="U642" s="7">
        <f t="shared" si="98"/>
        <v>21.016666666666669</v>
      </c>
      <c r="V642" s="7">
        <f t="shared" si="99"/>
        <v>20.950000000000003</v>
      </c>
    </row>
    <row r="643" spans="1:22" ht="13.5" x14ac:dyDescent="0.25">
      <c r="A643" s="3">
        <f>RSI!A643</f>
        <v>42940</v>
      </c>
      <c r="B643" s="2">
        <f>RSI!B643</f>
        <v>4.3769999999999998</v>
      </c>
      <c r="C643" s="2">
        <f>RSI!I643</f>
        <v>27.447516606325294</v>
      </c>
      <c r="D643" s="2">
        <f>MACD!E643</f>
        <v>1.9600346151188219E-2</v>
      </c>
      <c r="E643" s="2">
        <f>MACD!F643</f>
        <v>-1.6018444099165068E-2</v>
      </c>
      <c r="F643" s="2">
        <f>'Moving Avg'!D643</f>
        <v>4.4811999999999994</v>
      </c>
      <c r="G643" s="2">
        <f>'Moving Avg'!F643</f>
        <v>4.5522999999999989</v>
      </c>
      <c r="H643" s="2">
        <f>'Moving Avg'!G643</f>
        <v>4.5109199999999987</v>
      </c>
      <c r="I643" s="2">
        <f>'Moving Avg'!H643</f>
        <v>4.6380699999999919</v>
      </c>
      <c r="J643" s="5" t="str">
        <f>OBV!F643</f>
        <v>BEARISH</v>
      </c>
      <c r="K643" s="5" t="str">
        <f>OBV!G643</f>
        <v>STRONG</v>
      </c>
      <c r="L643" s="5" t="str">
        <f>OBV!H643</f>
        <v>CONFIRMED BEARISH</v>
      </c>
      <c r="M643" s="7">
        <f t="shared" si="100"/>
        <v>50</v>
      </c>
      <c r="N643" s="7">
        <f t="shared" si="101"/>
        <v>0</v>
      </c>
      <c r="O643" s="7">
        <f t="shared" si="102"/>
        <v>0</v>
      </c>
      <c r="P643" s="7">
        <f t="shared" si="103"/>
        <v>33</v>
      </c>
      <c r="Q643" s="8">
        <f t="shared" ref="Q643:Q706" si="104">0.35*M643+N643*0.35+O643*0.15+P643*0.15</f>
        <v>22.45</v>
      </c>
      <c r="R643" s="8">
        <f t="shared" ref="R643:R706" si="105">M643*0.2+N643*0.2+O643*0.35+P643*0.25</f>
        <v>18.25</v>
      </c>
      <c r="S643" s="8">
        <f t="shared" ref="S643:S706" si="106">M643*0.15+N643*0.15+O643*0.25+P643*0.45</f>
        <v>22.35</v>
      </c>
      <c r="T643" s="8">
        <f t="shared" ref="T643:T706" si="107">0.25*SUM(M643:P643)</f>
        <v>20.75</v>
      </c>
      <c r="U643" s="7">
        <f t="shared" ref="U643:U706" si="108">SUM(Q643:S643)/3</f>
        <v>21.016666666666669</v>
      </c>
      <c r="V643" s="7">
        <f t="shared" ref="V643:V706" si="109">SUM(Q643:T643)/4</f>
        <v>20.950000000000003</v>
      </c>
    </row>
    <row r="644" spans="1:22" ht="13.5" x14ac:dyDescent="0.25">
      <c r="A644" s="3">
        <f>RSI!A644</f>
        <v>42942</v>
      </c>
      <c r="B644" s="2">
        <f>RSI!B644</f>
        <v>4.3769999999999998</v>
      </c>
      <c r="C644" s="2">
        <f>RSI!I644</f>
        <v>27.447516606325294</v>
      </c>
      <c r="D644" s="2">
        <f>MACD!E644</f>
        <v>3.8867272135998832E-2</v>
      </c>
      <c r="E644" s="2">
        <f>MACD!F644</f>
        <v>-5.0413008521322878E-3</v>
      </c>
      <c r="F644" s="2">
        <f>'Moving Avg'!D644</f>
        <v>4.4329999999999998</v>
      </c>
      <c r="G644" s="2">
        <f>'Moving Avg'!F644</f>
        <v>4.5454499999999989</v>
      </c>
      <c r="H644" s="2">
        <f>'Moving Avg'!G644</f>
        <v>4.5087199999999985</v>
      </c>
      <c r="I644" s="2">
        <f>'Moving Avg'!H644</f>
        <v>4.633234999999992</v>
      </c>
      <c r="J644" s="5" t="str">
        <f>OBV!F644</f>
        <v>BEARISH</v>
      </c>
      <c r="K644" s="5" t="str">
        <f>OBV!G644</f>
        <v>STRONG</v>
      </c>
      <c r="L644" s="5" t="str">
        <f>OBV!H644</f>
        <v>CONFIRMED BEARISH</v>
      </c>
      <c r="M644" s="7">
        <f t="shared" si="100"/>
        <v>50</v>
      </c>
      <c r="N644" s="7">
        <f t="shared" si="101"/>
        <v>0</v>
      </c>
      <c r="O644" s="7">
        <f t="shared" si="102"/>
        <v>0</v>
      </c>
      <c r="P644" s="7">
        <f t="shared" si="103"/>
        <v>33</v>
      </c>
      <c r="Q644" s="8">
        <f t="shared" si="104"/>
        <v>22.45</v>
      </c>
      <c r="R644" s="8">
        <f t="shared" si="105"/>
        <v>18.25</v>
      </c>
      <c r="S644" s="8">
        <f t="shared" si="106"/>
        <v>22.35</v>
      </c>
      <c r="T644" s="8">
        <f t="shared" si="107"/>
        <v>20.75</v>
      </c>
      <c r="U644" s="7">
        <f t="shared" si="108"/>
        <v>21.016666666666669</v>
      </c>
      <c r="V644" s="7">
        <f t="shared" si="109"/>
        <v>20.950000000000003</v>
      </c>
    </row>
    <row r="645" spans="1:22" ht="13.5" x14ac:dyDescent="0.25">
      <c r="A645" s="3">
        <f>RSI!A645</f>
        <v>42943</v>
      </c>
      <c r="B645" s="2">
        <f>RSI!B645</f>
        <v>4.3769999999999998</v>
      </c>
      <c r="C645" s="2">
        <f>RSI!I645</f>
        <v>27.447516606325308</v>
      </c>
      <c r="D645" s="2">
        <f>MACD!E645</f>
        <v>5.9399852071266857E-2</v>
      </c>
      <c r="E645" s="2">
        <f>MACD!F645</f>
        <v>7.8469297325475407E-3</v>
      </c>
      <c r="F645" s="2">
        <f>'Moving Avg'!D645</f>
        <v>4.3847999999999994</v>
      </c>
      <c r="G645" s="2">
        <f>'Moving Avg'!F645</f>
        <v>4.5358499999999982</v>
      </c>
      <c r="H645" s="2">
        <f>'Moving Avg'!G645</f>
        <v>4.5065199999999983</v>
      </c>
      <c r="I645" s="2">
        <f>'Moving Avg'!H645</f>
        <v>4.6283749999999921</v>
      </c>
      <c r="J645" s="5" t="str">
        <f>OBV!F645</f>
        <v>BEARISH</v>
      </c>
      <c r="K645" s="5" t="str">
        <f>OBV!G645</f>
        <v>STRONG</v>
      </c>
      <c r="L645" s="5" t="str">
        <f>OBV!H645</f>
        <v>CONFIRMED BEARISH</v>
      </c>
      <c r="M645" s="7">
        <f t="shared" si="100"/>
        <v>50</v>
      </c>
      <c r="N645" s="7">
        <f t="shared" si="101"/>
        <v>0</v>
      </c>
      <c r="O645" s="7">
        <f t="shared" si="102"/>
        <v>0</v>
      </c>
      <c r="P645" s="7">
        <f t="shared" si="103"/>
        <v>33</v>
      </c>
      <c r="Q645" s="8">
        <f t="shared" si="104"/>
        <v>22.45</v>
      </c>
      <c r="R645" s="8">
        <f t="shared" si="105"/>
        <v>18.25</v>
      </c>
      <c r="S645" s="8">
        <f t="shared" si="106"/>
        <v>22.35</v>
      </c>
      <c r="T645" s="8">
        <f t="shared" si="107"/>
        <v>20.75</v>
      </c>
      <c r="U645" s="7">
        <f t="shared" si="108"/>
        <v>21.016666666666669</v>
      </c>
      <c r="V645" s="7">
        <f t="shared" si="109"/>
        <v>20.950000000000003</v>
      </c>
    </row>
    <row r="646" spans="1:22" ht="13.5" x14ac:dyDescent="0.25">
      <c r="A646" s="3">
        <f>RSI!A646</f>
        <v>42944</v>
      </c>
      <c r="B646" s="2">
        <f>RSI!B646</f>
        <v>4.3769999999999998</v>
      </c>
      <c r="C646" s="2">
        <f>RSI!I646</f>
        <v>27.447516606325308</v>
      </c>
      <c r="D646" s="2">
        <f>MACD!E646</f>
        <v>7.7556148578143969E-2</v>
      </c>
      <c r="E646" s="2">
        <f>MACD!F646</f>
        <v>2.1788773501666827E-2</v>
      </c>
      <c r="F646" s="2">
        <f>'Moving Avg'!D646</f>
        <v>4.3769999999999998</v>
      </c>
      <c r="G646" s="2">
        <f>'Moving Avg'!F646</f>
        <v>4.5265499999999985</v>
      </c>
      <c r="H646" s="2">
        <f>'Moving Avg'!G646</f>
        <v>4.5043199999999981</v>
      </c>
      <c r="I646" s="2">
        <f>'Moving Avg'!H646</f>
        <v>4.6235399999999913</v>
      </c>
      <c r="J646" s="5" t="str">
        <f>OBV!F646</f>
        <v>BEARISH</v>
      </c>
      <c r="K646" s="5" t="str">
        <f>OBV!G646</f>
        <v>STRONG</v>
      </c>
      <c r="L646" s="5" t="str">
        <f>OBV!H646</f>
        <v>CONFIRMED BEARISH</v>
      </c>
      <c r="M646" s="7">
        <f t="shared" si="100"/>
        <v>50</v>
      </c>
      <c r="N646" s="7">
        <f t="shared" si="101"/>
        <v>0</v>
      </c>
      <c r="O646" s="7">
        <f t="shared" si="102"/>
        <v>0</v>
      </c>
      <c r="P646" s="7">
        <f t="shared" si="103"/>
        <v>33</v>
      </c>
      <c r="Q646" s="8">
        <f t="shared" si="104"/>
        <v>22.45</v>
      </c>
      <c r="R646" s="8">
        <f t="shared" si="105"/>
        <v>18.25</v>
      </c>
      <c r="S646" s="8">
        <f t="shared" si="106"/>
        <v>22.35</v>
      </c>
      <c r="T646" s="8">
        <f t="shared" si="107"/>
        <v>20.75</v>
      </c>
      <c r="U646" s="7">
        <f t="shared" si="108"/>
        <v>21.016666666666669</v>
      </c>
      <c r="V646" s="7">
        <f t="shared" si="109"/>
        <v>20.950000000000003</v>
      </c>
    </row>
    <row r="647" spans="1:22" ht="13.5" x14ac:dyDescent="0.25">
      <c r="A647" s="3">
        <f>RSI!A647</f>
        <v>42947</v>
      </c>
      <c r="B647" s="2">
        <f>RSI!B647</f>
        <v>4.3769999999999998</v>
      </c>
      <c r="C647" s="2">
        <f>RSI!I647</f>
        <v>27.447516606325308</v>
      </c>
      <c r="D647" s="2">
        <f>MACD!E647</f>
        <v>9.364377520229894E-2</v>
      </c>
      <c r="E647" s="2">
        <f>MACD!F647</f>
        <v>3.6159773841793252E-2</v>
      </c>
      <c r="F647" s="2">
        <f>'Moving Avg'!D647</f>
        <v>4.3769999999999998</v>
      </c>
      <c r="G647" s="2">
        <f>'Moving Avg'!F647</f>
        <v>4.5172499999999989</v>
      </c>
      <c r="H647" s="2">
        <f>'Moving Avg'!G647</f>
        <v>4.5021199999999988</v>
      </c>
      <c r="I647" s="2">
        <f>'Moving Avg'!H647</f>
        <v>4.6187299999999913</v>
      </c>
      <c r="J647" s="5" t="str">
        <f>OBV!F647</f>
        <v>NEUTRAL</v>
      </c>
      <c r="K647" s="5" t="str">
        <f>OBV!G647</f>
        <v>NEUTRAL</v>
      </c>
      <c r="L647" s="5" t="str">
        <f>OBV!H647</f>
        <v>NEUTRAL</v>
      </c>
      <c r="M647" s="7">
        <f t="shared" si="100"/>
        <v>50</v>
      </c>
      <c r="N647" s="7">
        <f t="shared" si="101"/>
        <v>0</v>
      </c>
      <c r="O647" s="7">
        <f t="shared" si="102"/>
        <v>0</v>
      </c>
      <c r="P647" s="7">
        <f t="shared" si="103"/>
        <v>33</v>
      </c>
      <c r="Q647" s="8">
        <f t="shared" si="104"/>
        <v>22.45</v>
      </c>
      <c r="R647" s="8">
        <f t="shared" si="105"/>
        <v>18.25</v>
      </c>
      <c r="S647" s="8">
        <f t="shared" si="106"/>
        <v>22.35</v>
      </c>
      <c r="T647" s="8">
        <f t="shared" si="107"/>
        <v>20.75</v>
      </c>
      <c r="U647" s="7">
        <f t="shared" si="108"/>
        <v>21.016666666666669</v>
      </c>
      <c r="V647" s="7">
        <f t="shared" si="109"/>
        <v>20.950000000000003</v>
      </c>
    </row>
    <row r="648" spans="1:22" ht="13.5" x14ac:dyDescent="0.25">
      <c r="A648" s="3">
        <f>RSI!A648</f>
        <v>42948</v>
      </c>
      <c r="B648" s="2">
        <f>RSI!B648</f>
        <v>4.3769999999999998</v>
      </c>
      <c r="C648" s="2">
        <f>RSI!I648</f>
        <v>27.447516606325294</v>
      </c>
      <c r="D648" s="2">
        <f>MACD!E648</f>
        <v>0.10792731429299263</v>
      </c>
      <c r="E648" s="2">
        <f>MACD!F648</f>
        <v>5.0513281932033124E-2</v>
      </c>
      <c r="F648" s="2">
        <f>'Moving Avg'!D648</f>
        <v>4.3769999999999998</v>
      </c>
      <c r="G648" s="2">
        <f>'Moving Avg'!F648</f>
        <v>4.5081999999999995</v>
      </c>
      <c r="H648" s="2">
        <f>'Moving Avg'!G648</f>
        <v>4.4999199999999995</v>
      </c>
      <c r="I648" s="2">
        <f>'Moving Avg'!H648</f>
        <v>4.6139199999999905</v>
      </c>
      <c r="J648" s="5" t="str">
        <f>OBV!F648</f>
        <v>NEUTRAL</v>
      </c>
      <c r="K648" s="5" t="str">
        <f>OBV!G648</f>
        <v>NEUTRAL</v>
      </c>
      <c r="L648" s="5" t="str">
        <f>OBV!H648</f>
        <v>NEUTRAL</v>
      </c>
      <c r="M648" s="7">
        <f t="shared" si="100"/>
        <v>50</v>
      </c>
      <c r="N648" s="7">
        <f t="shared" si="101"/>
        <v>0</v>
      </c>
      <c r="O648" s="7">
        <f t="shared" si="102"/>
        <v>0</v>
      </c>
      <c r="P648" s="7">
        <f t="shared" si="103"/>
        <v>33</v>
      </c>
      <c r="Q648" s="8">
        <f t="shared" si="104"/>
        <v>22.45</v>
      </c>
      <c r="R648" s="8">
        <f t="shared" si="105"/>
        <v>18.25</v>
      </c>
      <c r="S648" s="8">
        <f t="shared" si="106"/>
        <v>22.35</v>
      </c>
      <c r="T648" s="8">
        <f t="shared" si="107"/>
        <v>20.75</v>
      </c>
      <c r="U648" s="7">
        <f t="shared" si="108"/>
        <v>21.016666666666669</v>
      </c>
      <c r="V648" s="7">
        <f t="shared" si="109"/>
        <v>20.950000000000003</v>
      </c>
    </row>
    <row r="649" spans="1:22" ht="13.5" x14ac:dyDescent="0.25">
      <c r="A649" s="3">
        <f>RSI!A649</f>
        <v>42949</v>
      </c>
      <c r="B649" s="2">
        <f>RSI!B649</f>
        <v>4.3769999999999998</v>
      </c>
      <c r="C649" s="2">
        <f>RSI!I649</f>
        <v>27.447516606325294</v>
      </c>
      <c r="D649" s="2">
        <f>MACD!E649</f>
        <v>0.12063461911569551</v>
      </c>
      <c r="E649" s="2">
        <f>MACD!F649</f>
        <v>6.4537549368765601E-2</v>
      </c>
      <c r="F649" s="2">
        <f>'Moving Avg'!D649</f>
        <v>4.3769999999999998</v>
      </c>
      <c r="G649" s="2">
        <f>'Moving Avg'!F649</f>
        <v>4.4991499999999993</v>
      </c>
      <c r="H649" s="2">
        <f>'Moving Avg'!G649</f>
        <v>4.4977200000000002</v>
      </c>
      <c r="I649" s="2">
        <f>'Moving Avg'!H649</f>
        <v>4.6091099999999905</v>
      </c>
      <c r="J649" s="5" t="str">
        <f>OBV!F649</f>
        <v>NEUTRAL</v>
      </c>
      <c r="K649" s="5" t="str">
        <f>OBV!G649</f>
        <v>NEUTRAL</v>
      </c>
      <c r="L649" s="5" t="str">
        <f>OBV!H649</f>
        <v>NEUTRAL</v>
      </c>
      <c r="M649" s="7">
        <f t="shared" si="100"/>
        <v>50</v>
      </c>
      <c r="N649" s="7">
        <f t="shared" si="101"/>
        <v>0</v>
      </c>
      <c r="O649" s="7">
        <f t="shared" si="102"/>
        <v>0</v>
      </c>
      <c r="P649" s="7">
        <f t="shared" si="103"/>
        <v>33</v>
      </c>
      <c r="Q649" s="8">
        <f t="shared" si="104"/>
        <v>22.45</v>
      </c>
      <c r="R649" s="8">
        <f t="shared" si="105"/>
        <v>18.25</v>
      </c>
      <c r="S649" s="8">
        <f t="shared" si="106"/>
        <v>22.35</v>
      </c>
      <c r="T649" s="8">
        <f t="shared" si="107"/>
        <v>20.75</v>
      </c>
      <c r="U649" s="7">
        <f t="shared" si="108"/>
        <v>21.016666666666669</v>
      </c>
      <c r="V649" s="7">
        <f t="shared" si="109"/>
        <v>20.950000000000003</v>
      </c>
    </row>
    <row r="650" spans="1:22" ht="13.5" x14ac:dyDescent="0.25">
      <c r="A650" s="3">
        <f>RSI!A650</f>
        <v>42950</v>
      </c>
      <c r="B650" s="2">
        <f>RSI!B650</f>
        <v>4.3769999999999998</v>
      </c>
      <c r="C650" s="2">
        <f>RSI!I650</f>
        <v>27.447516606325294</v>
      </c>
      <c r="D650" s="2">
        <f>MACD!E650</f>
        <v>0.13196216996977039</v>
      </c>
      <c r="E650" s="2">
        <f>MACD!F650</f>
        <v>7.8022473488966571E-2</v>
      </c>
      <c r="F650" s="2">
        <f>'Moving Avg'!D650</f>
        <v>4.3769999999999998</v>
      </c>
      <c r="G650" s="2">
        <f>'Moving Avg'!F650</f>
        <v>4.4901</v>
      </c>
      <c r="H650" s="2">
        <f>'Moving Avg'!G650</f>
        <v>4.4938800000000008</v>
      </c>
      <c r="I650" s="2">
        <f>'Moving Avg'!H650</f>
        <v>4.6042999999999914</v>
      </c>
      <c r="J650" s="5" t="str">
        <f>OBV!F650</f>
        <v>NEUTRAL</v>
      </c>
      <c r="K650" s="5" t="str">
        <f>OBV!G650</f>
        <v>NEUTRAL</v>
      </c>
      <c r="L650" s="5" t="str">
        <f>OBV!H650</f>
        <v>NEUTRAL</v>
      </c>
      <c r="M650" s="7">
        <f t="shared" si="100"/>
        <v>50</v>
      </c>
      <c r="N650" s="7">
        <f t="shared" si="101"/>
        <v>0</v>
      </c>
      <c r="O650" s="7">
        <f t="shared" si="102"/>
        <v>0</v>
      </c>
      <c r="P650" s="7">
        <f t="shared" si="103"/>
        <v>33</v>
      </c>
      <c r="Q650" s="8">
        <f t="shared" si="104"/>
        <v>22.45</v>
      </c>
      <c r="R650" s="8">
        <f t="shared" si="105"/>
        <v>18.25</v>
      </c>
      <c r="S650" s="8">
        <f t="shared" si="106"/>
        <v>22.35</v>
      </c>
      <c r="T650" s="8">
        <f t="shared" si="107"/>
        <v>20.75</v>
      </c>
      <c r="U650" s="7">
        <f t="shared" si="108"/>
        <v>21.016666666666669</v>
      </c>
      <c r="V650" s="7">
        <f t="shared" si="109"/>
        <v>20.950000000000003</v>
      </c>
    </row>
    <row r="651" spans="1:22" ht="13.5" x14ac:dyDescent="0.25">
      <c r="A651" s="3">
        <f>RSI!A651</f>
        <v>42951</v>
      </c>
      <c r="B651" s="2">
        <f>RSI!B651</f>
        <v>4.3769999999999998</v>
      </c>
      <c r="C651" s="2">
        <f>RSI!I651</f>
        <v>27.447516606325308</v>
      </c>
      <c r="D651" s="2">
        <f>MACD!E651</f>
        <v>0.11100270502672771</v>
      </c>
      <c r="E651" s="2">
        <f>MACD!F651</f>
        <v>8.4618519796518799E-2</v>
      </c>
      <c r="F651" s="2">
        <f>'Moving Avg'!D651</f>
        <v>4.3769999999999998</v>
      </c>
      <c r="G651" s="2">
        <f>'Moving Avg'!F651</f>
        <v>4.4807999999999995</v>
      </c>
      <c r="H651" s="2">
        <f>'Moving Avg'!G651</f>
        <v>4.4900400000000005</v>
      </c>
      <c r="I651" s="2">
        <f>'Moving Avg'!H651</f>
        <v>4.5996199999999909</v>
      </c>
      <c r="J651" s="5" t="str">
        <f>OBV!F651</f>
        <v>NEUTRAL</v>
      </c>
      <c r="K651" s="5" t="str">
        <f>OBV!G651</f>
        <v>NEUTRAL</v>
      </c>
      <c r="L651" s="5" t="str">
        <f>OBV!H651</f>
        <v>NEUTRAL</v>
      </c>
      <c r="M651" s="7">
        <f t="shared" si="100"/>
        <v>50</v>
      </c>
      <c r="N651" s="7">
        <f t="shared" si="101"/>
        <v>0</v>
      </c>
      <c r="O651" s="7">
        <f t="shared" si="102"/>
        <v>0</v>
      </c>
      <c r="P651" s="7">
        <f t="shared" si="103"/>
        <v>33</v>
      </c>
      <c r="Q651" s="8">
        <f t="shared" si="104"/>
        <v>22.45</v>
      </c>
      <c r="R651" s="8">
        <f t="shared" si="105"/>
        <v>18.25</v>
      </c>
      <c r="S651" s="8">
        <f t="shared" si="106"/>
        <v>22.35</v>
      </c>
      <c r="T651" s="8">
        <f t="shared" si="107"/>
        <v>20.75</v>
      </c>
      <c r="U651" s="7">
        <f t="shared" si="108"/>
        <v>21.016666666666669</v>
      </c>
      <c r="V651" s="7">
        <f t="shared" si="109"/>
        <v>20.950000000000003</v>
      </c>
    </row>
    <row r="652" spans="1:22" ht="13.5" x14ac:dyDescent="0.25">
      <c r="A652" s="3">
        <f>RSI!A652</f>
        <v>42954</v>
      </c>
      <c r="B652" s="2">
        <f>RSI!B652</f>
        <v>4.3769999999999998</v>
      </c>
      <c r="C652" s="2">
        <f>RSI!I652</f>
        <v>27.447516606325308</v>
      </c>
      <c r="D652" s="2">
        <f>MACD!E652</f>
        <v>8.7760928162215812E-2</v>
      </c>
      <c r="E652" s="2">
        <f>MACD!F652</f>
        <v>8.5247001469658204E-2</v>
      </c>
      <c r="F652" s="2">
        <f>'Moving Avg'!D652</f>
        <v>4.3769999999999998</v>
      </c>
      <c r="G652" s="2">
        <f>'Moving Avg'!F652</f>
        <v>4.4714999999999998</v>
      </c>
      <c r="H652" s="2">
        <f>'Moving Avg'!G652</f>
        <v>4.4862000000000002</v>
      </c>
      <c r="I652" s="2">
        <f>'Moving Avg'!H652</f>
        <v>4.5949399999999905</v>
      </c>
      <c r="J652" s="5" t="str">
        <f>OBV!F652</f>
        <v>NEUTRAL</v>
      </c>
      <c r="K652" s="5" t="str">
        <f>OBV!G652</f>
        <v>NEUTRAL</v>
      </c>
      <c r="L652" s="5" t="str">
        <f>OBV!H652</f>
        <v>NEUTRAL</v>
      </c>
      <c r="M652" s="7">
        <f t="shared" si="100"/>
        <v>50</v>
      </c>
      <c r="N652" s="7">
        <f t="shared" si="101"/>
        <v>0</v>
      </c>
      <c r="O652" s="7">
        <f t="shared" si="102"/>
        <v>0</v>
      </c>
      <c r="P652" s="7">
        <f t="shared" si="103"/>
        <v>33</v>
      </c>
      <c r="Q652" s="8">
        <f t="shared" si="104"/>
        <v>22.45</v>
      </c>
      <c r="R652" s="8">
        <f t="shared" si="105"/>
        <v>18.25</v>
      </c>
      <c r="S652" s="8">
        <f t="shared" si="106"/>
        <v>22.35</v>
      </c>
      <c r="T652" s="8">
        <f t="shared" si="107"/>
        <v>20.75</v>
      </c>
      <c r="U652" s="7">
        <f t="shared" si="108"/>
        <v>21.016666666666669</v>
      </c>
      <c r="V652" s="7">
        <f t="shared" si="109"/>
        <v>20.950000000000003</v>
      </c>
    </row>
    <row r="653" spans="1:22" ht="13.5" x14ac:dyDescent="0.25">
      <c r="A653" s="3">
        <f>RSI!A653</f>
        <v>42955</v>
      </c>
      <c r="B653" s="2">
        <f>RSI!B653</f>
        <v>4.3769999999999998</v>
      </c>
      <c r="C653" s="2">
        <f>RSI!I653</f>
        <v>27.447516606325308</v>
      </c>
      <c r="D653" s="2">
        <f>MACD!E653</f>
        <v>6.8551434286462154E-2</v>
      </c>
      <c r="E653" s="2">
        <f>MACD!F653</f>
        <v>8.1907888033019002E-2</v>
      </c>
      <c r="F653" s="2">
        <f>'Moving Avg'!D653</f>
        <v>4.3769999999999998</v>
      </c>
      <c r="G653" s="2">
        <f>'Moving Avg'!F653</f>
        <v>4.4622000000000002</v>
      </c>
      <c r="H653" s="2">
        <f>'Moving Avg'!G653</f>
        <v>4.4823600000000017</v>
      </c>
      <c r="I653" s="2">
        <f>'Moving Avg'!H653</f>
        <v>4.59025999999999</v>
      </c>
      <c r="J653" s="5" t="str">
        <f>OBV!F653</f>
        <v>NEUTRAL</v>
      </c>
      <c r="K653" s="5" t="str">
        <f>OBV!G653</f>
        <v>NEUTRAL</v>
      </c>
      <c r="L653" s="5" t="str">
        <f>OBV!H653</f>
        <v>NEUTRAL</v>
      </c>
      <c r="M653" s="7">
        <f t="shared" si="100"/>
        <v>50</v>
      </c>
      <c r="N653" s="7">
        <f t="shared" si="101"/>
        <v>45</v>
      </c>
      <c r="O653" s="7">
        <f t="shared" si="102"/>
        <v>0</v>
      </c>
      <c r="P653" s="7">
        <f t="shared" si="103"/>
        <v>33</v>
      </c>
      <c r="Q653" s="8">
        <f t="shared" si="104"/>
        <v>38.200000000000003</v>
      </c>
      <c r="R653" s="8">
        <f t="shared" si="105"/>
        <v>27.25</v>
      </c>
      <c r="S653" s="8">
        <f t="shared" si="106"/>
        <v>29.1</v>
      </c>
      <c r="T653" s="8">
        <f t="shared" si="107"/>
        <v>32</v>
      </c>
      <c r="U653" s="7">
        <f t="shared" si="108"/>
        <v>31.516666666666669</v>
      </c>
      <c r="V653" s="7">
        <f t="shared" si="109"/>
        <v>31.637500000000003</v>
      </c>
    </row>
    <row r="654" spans="1:22" ht="13.5" x14ac:dyDescent="0.25">
      <c r="A654" s="3">
        <f>RSI!A654</f>
        <v>42956</v>
      </c>
      <c r="B654" s="2">
        <f>RSI!B654</f>
        <v>4.5090000000000003</v>
      </c>
      <c r="C654" s="2">
        <f>RSI!I654</f>
        <v>61.348818529796411</v>
      </c>
      <c r="D654" s="2">
        <f>MACD!E654</f>
        <v>4.294227031786324E-2</v>
      </c>
      <c r="E654" s="2">
        <f>MACD!F654</f>
        <v>7.4114764489987842E-2</v>
      </c>
      <c r="F654" s="2">
        <f>'Moving Avg'!D654</f>
        <v>4.4033999999999995</v>
      </c>
      <c r="G654" s="2">
        <f>'Moving Avg'!F654</f>
        <v>4.4578500000000005</v>
      </c>
      <c r="H654" s="2">
        <f>'Moving Avg'!G654</f>
        <v>4.4811600000000009</v>
      </c>
      <c r="I654" s="2">
        <f>'Moving Avg'!H654</f>
        <v>4.5862399999999903</v>
      </c>
      <c r="J654" s="5" t="str">
        <f>OBV!F654</f>
        <v>BULLISH</v>
      </c>
      <c r="K654" s="5" t="str">
        <f>OBV!G654</f>
        <v>WEAK</v>
      </c>
      <c r="L654" s="5" t="str">
        <f>OBV!H654</f>
        <v>CONFIRMED BULLISH</v>
      </c>
      <c r="M654" s="7">
        <f t="shared" si="100"/>
        <v>25</v>
      </c>
      <c r="N654" s="7">
        <f t="shared" si="101"/>
        <v>100</v>
      </c>
      <c r="O654" s="7">
        <f t="shared" si="102"/>
        <v>0</v>
      </c>
      <c r="P654" s="7">
        <f t="shared" si="103"/>
        <v>67</v>
      </c>
      <c r="Q654" s="8">
        <f t="shared" si="104"/>
        <v>53.8</v>
      </c>
      <c r="R654" s="8">
        <f t="shared" si="105"/>
        <v>41.75</v>
      </c>
      <c r="S654" s="8">
        <f t="shared" si="106"/>
        <v>48.900000000000006</v>
      </c>
      <c r="T654" s="8">
        <f t="shared" si="107"/>
        <v>48</v>
      </c>
      <c r="U654" s="7">
        <f t="shared" si="108"/>
        <v>48.15</v>
      </c>
      <c r="V654" s="7">
        <f t="shared" si="109"/>
        <v>48.112499999999997</v>
      </c>
    </row>
    <row r="655" spans="1:22" ht="13.5" x14ac:dyDescent="0.25">
      <c r="A655" s="3">
        <f>RSI!A655</f>
        <v>42957</v>
      </c>
      <c r="B655" s="2">
        <f>RSI!B655</f>
        <v>4.5090000000000003</v>
      </c>
      <c r="C655" s="2">
        <f>RSI!I655</f>
        <v>61.348818529796411</v>
      </c>
      <c r="D655" s="2">
        <f>MACD!E655</f>
        <v>2.0884466407218305E-2</v>
      </c>
      <c r="E655" s="2">
        <f>MACD!F655</f>
        <v>6.3468704873433937E-2</v>
      </c>
      <c r="F655" s="2">
        <f>'Moving Avg'!D655</f>
        <v>4.4298000000000002</v>
      </c>
      <c r="G655" s="2">
        <f>'Moving Avg'!F655</f>
        <v>4.4523999999999999</v>
      </c>
      <c r="H655" s="2">
        <f>'Moving Avg'!G655</f>
        <v>4.4799600000000019</v>
      </c>
      <c r="I655" s="2">
        <f>'Moving Avg'!H655</f>
        <v>4.5822199999999906</v>
      </c>
      <c r="J655" s="5" t="str">
        <f>OBV!F655</f>
        <v>BULLISH</v>
      </c>
      <c r="K655" s="5" t="str">
        <f>OBV!G655</f>
        <v>WEAK</v>
      </c>
      <c r="L655" s="5" t="str">
        <f>OBV!H655</f>
        <v>CONFIRMED BULLISH</v>
      </c>
      <c r="M655" s="7">
        <f t="shared" si="100"/>
        <v>25</v>
      </c>
      <c r="N655" s="7">
        <f t="shared" si="101"/>
        <v>100</v>
      </c>
      <c r="O655" s="7">
        <f t="shared" si="102"/>
        <v>0</v>
      </c>
      <c r="P655" s="7">
        <f t="shared" si="103"/>
        <v>67</v>
      </c>
      <c r="Q655" s="8">
        <f t="shared" si="104"/>
        <v>53.8</v>
      </c>
      <c r="R655" s="8">
        <f t="shared" si="105"/>
        <v>41.75</v>
      </c>
      <c r="S655" s="8">
        <f t="shared" si="106"/>
        <v>48.900000000000006</v>
      </c>
      <c r="T655" s="8">
        <f t="shared" si="107"/>
        <v>48</v>
      </c>
      <c r="U655" s="7">
        <f t="shared" si="108"/>
        <v>48.15</v>
      </c>
      <c r="V655" s="7">
        <f t="shared" si="109"/>
        <v>48.112499999999997</v>
      </c>
    </row>
    <row r="656" spans="1:22" ht="13.5" x14ac:dyDescent="0.25">
      <c r="A656" s="3">
        <f>RSI!A656</f>
        <v>42958</v>
      </c>
      <c r="B656" s="2">
        <f>RSI!B656</f>
        <v>4.5090000000000003</v>
      </c>
      <c r="C656" s="2">
        <f>RSI!I656</f>
        <v>61.348818529796404</v>
      </c>
      <c r="D656" s="2">
        <f>MACD!E656</f>
        <v>1.8604380851217073E-3</v>
      </c>
      <c r="E656" s="2">
        <f>MACD!F656</f>
        <v>5.1147051515771494E-2</v>
      </c>
      <c r="F656" s="2">
        <f>'Moving Avg'!D656</f>
        <v>4.4561999999999999</v>
      </c>
      <c r="G656" s="2">
        <f>'Moving Avg'!F656</f>
        <v>4.4469500000000002</v>
      </c>
      <c r="H656" s="2">
        <f>'Moving Avg'!G656</f>
        <v>4.4787600000000021</v>
      </c>
      <c r="I656" s="2">
        <f>'Moving Avg'!H656</f>
        <v>4.5781999999999909</v>
      </c>
      <c r="J656" s="5" t="str">
        <f>OBV!F656</f>
        <v>BULLISH</v>
      </c>
      <c r="K656" s="5" t="str">
        <f>OBV!G656</f>
        <v>WEAK</v>
      </c>
      <c r="L656" s="5" t="str">
        <f>OBV!H656</f>
        <v>CONFIRMED BULLISH</v>
      </c>
      <c r="M656" s="7">
        <f t="shared" si="100"/>
        <v>25</v>
      </c>
      <c r="N656" s="7">
        <f t="shared" si="101"/>
        <v>100</v>
      </c>
      <c r="O656" s="7">
        <f t="shared" si="102"/>
        <v>0</v>
      </c>
      <c r="P656" s="7">
        <f t="shared" si="103"/>
        <v>67</v>
      </c>
      <c r="Q656" s="8">
        <f t="shared" si="104"/>
        <v>53.8</v>
      </c>
      <c r="R656" s="8">
        <f t="shared" si="105"/>
        <v>41.75</v>
      </c>
      <c r="S656" s="8">
        <f t="shared" si="106"/>
        <v>48.900000000000006</v>
      </c>
      <c r="T656" s="8">
        <f t="shared" si="107"/>
        <v>48</v>
      </c>
      <c r="U656" s="7">
        <f t="shared" si="108"/>
        <v>48.15</v>
      </c>
      <c r="V656" s="7">
        <f t="shared" si="109"/>
        <v>48.112499999999997</v>
      </c>
    </row>
    <row r="657" spans="1:22" ht="13.5" x14ac:dyDescent="0.25">
      <c r="A657" s="3">
        <f>RSI!A657</f>
        <v>42961</v>
      </c>
      <c r="B657" s="2">
        <f>RSI!B657</f>
        <v>4.5090000000000003</v>
      </c>
      <c r="C657" s="2">
        <f>RSI!I657</f>
        <v>61.348818529796404</v>
      </c>
      <c r="D657" s="2">
        <f>MACD!E657</f>
        <v>-1.4569902487291841E-2</v>
      </c>
      <c r="E657" s="2">
        <f>MACD!F657</f>
        <v>3.800366071515883E-2</v>
      </c>
      <c r="F657" s="2">
        <f>'Moving Avg'!D657</f>
        <v>4.4825999999999997</v>
      </c>
      <c r="G657" s="2">
        <f>'Moving Avg'!F657</f>
        <v>4.4415000000000004</v>
      </c>
      <c r="H657" s="2">
        <f>'Moving Avg'!G657</f>
        <v>4.4775600000000031</v>
      </c>
      <c r="I657" s="2">
        <f>'Moving Avg'!H657</f>
        <v>4.5743799999999908</v>
      </c>
      <c r="J657" s="5" t="str">
        <f>OBV!F657</f>
        <v>BULLISH</v>
      </c>
      <c r="K657" s="5" t="str">
        <f>OBV!G657</f>
        <v>WEAK</v>
      </c>
      <c r="L657" s="5" t="str">
        <f>OBV!H657</f>
        <v>CONFIRMED BULLISH</v>
      </c>
      <c r="M657" s="7">
        <f t="shared" si="100"/>
        <v>25</v>
      </c>
      <c r="N657" s="7">
        <f t="shared" si="101"/>
        <v>100</v>
      </c>
      <c r="O657" s="7">
        <f t="shared" si="102"/>
        <v>0</v>
      </c>
      <c r="P657" s="7">
        <f t="shared" si="103"/>
        <v>67</v>
      </c>
      <c r="Q657" s="8">
        <f t="shared" si="104"/>
        <v>53.8</v>
      </c>
      <c r="R657" s="8">
        <f t="shared" si="105"/>
        <v>41.75</v>
      </c>
      <c r="S657" s="8">
        <f t="shared" si="106"/>
        <v>48.900000000000006</v>
      </c>
      <c r="T657" s="8">
        <f t="shared" si="107"/>
        <v>48</v>
      </c>
      <c r="U657" s="7">
        <f t="shared" si="108"/>
        <v>48.15</v>
      </c>
      <c r="V657" s="7">
        <f t="shared" si="109"/>
        <v>48.112499999999997</v>
      </c>
    </row>
    <row r="658" spans="1:22" ht="13.5" x14ac:dyDescent="0.25">
      <c r="A658" s="3">
        <f>RSI!A658</f>
        <v>42962</v>
      </c>
      <c r="B658" s="2">
        <f>RSI!B658</f>
        <v>4.5090000000000003</v>
      </c>
      <c r="C658" s="2">
        <f>RSI!I658</f>
        <v>61.348818529796404</v>
      </c>
      <c r="D658" s="2">
        <f>MACD!E658</f>
        <v>-2.8780911169526746E-2</v>
      </c>
      <c r="E658" s="2">
        <f>MACD!F658</f>
        <v>2.4646746338221715E-2</v>
      </c>
      <c r="F658" s="2">
        <f>'Moving Avg'!D658</f>
        <v>4.5090000000000003</v>
      </c>
      <c r="G658" s="2">
        <f>'Moving Avg'!F658</f>
        <v>4.4360500000000007</v>
      </c>
      <c r="H658" s="2">
        <f>'Moving Avg'!G658</f>
        <v>4.4763600000000032</v>
      </c>
      <c r="I658" s="2">
        <f>'Moving Avg'!H658</f>
        <v>4.5706149999999912</v>
      </c>
      <c r="J658" s="5" t="str">
        <f>OBV!F658</f>
        <v>BULLISH</v>
      </c>
      <c r="K658" s="5" t="str">
        <f>OBV!G658</f>
        <v>WEAK</v>
      </c>
      <c r="L658" s="5" t="str">
        <f>OBV!H658</f>
        <v>CONFIRMED BULLISH</v>
      </c>
      <c r="M658" s="7">
        <f t="shared" si="100"/>
        <v>25</v>
      </c>
      <c r="N658" s="7">
        <f t="shared" si="101"/>
        <v>100</v>
      </c>
      <c r="O658" s="7">
        <f t="shared" si="102"/>
        <v>0</v>
      </c>
      <c r="P658" s="7">
        <f t="shared" si="103"/>
        <v>67</v>
      </c>
      <c r="Q658" s="8">
        <f t="shared" si="104"/>
        <v>53.8</v>
      </c>
      <c r="R658" s="8">
        <f t="shared" si="105"/>
        <v>41.75</v>
      </c>
      <c r="S658" s="8">
        <f t="shared" si="106"/>
        <v>48.900000000000006</v>
      </c>
      <c r="T658" s="8">
        <f t="shared" si="107"/>
        <v>48</v>
      </c>
      <c r="U658" s="7">
        <f t="shared" si="108"/>
        <v>48.15</v>
      </c>
      <c r="V658" s="7">
        <f t="shared" si="109"/>
        <v>48.112499999999997</v>
      </c>
    </row>
    <row r="659" spans="1:22" ht="13.5" x14ac:dyDescent="0.25">
      <c r="A659" s="3">
        <f>RSI!A659</f>
        <v>42963</v>
      </c>
      <c r="B659" s="2">
        <f>RSI!B659</f>
        <v>4.5090000000000003</v>
      </c>
      <c r="C659" s="2">
        <f>RSI!I659</f>
        <v>61.348818529796411</v>
      </c>
      <c r="D659" s="2">
        <f>MACD!E659</f>
        <v>-4.109117824341979E-2</v>
      </c>
      <c r="E659" s="2">
        <f>MACD!F659</f>
        <v>1.1499161421893417E-2</v>
      </c>
      <c r="F659" s="2">
        <f>'Moving Avg'!D659</f>
        <v>4.5090000000000003</v>
      </c>
      <c r="G659" s="2">
        <f>'Moving Avg'!F659</f>
        <v>4.4306000000000001</v>
      </c>
      <c r="H659" s="2">
        <f>'Moving Avg'!G659</f>
        <v>4.4751600000000042</v>
      </c>
      <c r="I659" s="2">
        <f>'Moving Avg'!H659</f>
        <v>4.5668499999999916</v>
      </c>
      <c r="J659" s="5" t="str">
        <f>OBV!F659</f>
        <v>NEUTRAL</v>
      </c>
      <c r="K659" s="5" t="str">
        <f>OBV!G659</f>
        <v>NEUTRAL</v>
      </c>
      <c r="L659" s="5" t="str">
        <f>OBV!H659</f>
        <v>NEUTRAL</v>
      </c>
      <c r="M659" s="7">
        <f t="shared" si="100"/>
        <v>25</v>
      </c>
      <c r="N659" s="7">
        <f t="shared" si="101"/>
        <v>100</v>
      </c>
      <c r="O659" s="7">
        <f t="shared" si="102"/>
        <v>0</v>
      </c>
      <c r="P659" s="7">
        <f t="shared" si="103"/>
        <v>33</v>
      </c>
      <c r="Q659" s="8">
        <f t="shared" si="104"/>
        <v>48.7</v>
      </c>
      <c r="R659" s="8">
        <f t="shared" si="105"/>
        <v>33.25</v>
      </c>
      <c r="S659" s="8">
        <f t="shared" si="106"/>
        <v>33.6</v>
      </c>
      <c r="T659" s="8">
        <f t="shared" si="107"/>
        <v>39.5</v>
      </c>
      <c r="U659" s="7">
        <f t="shared" si="108"/>
        <v>38.516666666666673</v>
      </c>
      <c r="V659" s="7">
        <f t="shared" si="109"/>
        <v>38.762500000000003</v>
      </c>
    </row>
    <row r="660" spans="1:22" ht="13.5" x14ac:dyDescent="0.25">
      <c r="A660" s="3">
        <f>RSI!A660</f>
        <v>42964</v>
      </c>
      <c r="B660" s="2">
        <f>RSI!B660</f>
        <v>4.5090000000000003</v>
      </c>
      <c r="C660" s="2">
        <f>RSI!I660</f>
        <v>61.348818529796411</v>
      </c>
      <c r="D660" s="2">
        <f>MACD!E660</f>
        <v>-5.1771972352670836E-2</v>
      </c>
      <c r="E660" s="2">
        <f>MACD!F660</f>
        <v>-1.1550653330194352E-3</v>
      </c>
      <c r="F660" s="2">
        <f>'Moving Avg'!D660</f>
        <v>4.5090000000000003</v>
      </c>
      <c r="G660" s="2">
        <f>'Moving Avg'!F660</f>
        <v>4.4251500000000004</v>
      </c>
      <c r="H660" s="2">
        <f>'Moving Avg'!G660</f>
        <v>4.4767000000000046</v>
      </c>
      <c r="I660" s="2">
        <f>'Moving Avg'!H660</f>
        <v>4.5630849999999912</v>
      </c>
      <c r="J660" s="5" t="str">
        <f>OBV!F660</f>
        <v>NEUTRAL</v>
      </c>
      <c r="K660" s="5" t="str">
        <f>OBV!G660</f>
        <v>NEUTRAL</v>
      </c>
      <c r="L660" s="5" t="str">
        <f>OBV!H660</f>
        <v>NEUTRAL</v>
      </c>
      <c r="M660" s="7">
        <f t="shared" si="100"/>
        <v>25</v>
      </c>
      <c r="N660" s="7">
        <f t="shared" si="101"/>
        <v>100</v>
      </c>
      <c r="O660" s="7">
        <f t="shared" si="102"/>
        <v>0</v>
      </c>
      <c r="P660" s="7">
        <f t="shared" si="103"/>
        <v>33</v>
      </c>
      <c r="Q660" s="8">
        <f t="shared" si="104"/>
        <v>48.7</v>
      </c>
      <c r="R660" s="8">
        <f t="shared" si="105"/>
        <v>33.25</v>
      </c>
      <c r="S660" s="8">
        <f t="shared" si="106"/>
        <v>33.6</v>
      </c>
      <c r="T660" s="8">
        <f t="shared" si="107"/>
        <v>39.5</v>
      </c>
      <c r="U660" s="7">
        <f t="shared" si="108"/>
        <v>38.516666666666673</v>
      </c>
      <c r="V660" s="7">
        <f t="shared" si="109"/>
        <v>38.762500000000003</v>
      </c>
    </row>
    <row r="661" spans="1:22" ht="13.5" x14ac:dyDescent="0.25">
      <c r="A661" s="3">
        <f>RSI!A661</f>
        <v>42965</v>
      </c>
      <c r="B661" s="2">
        <f>RSI!B661</f>
        <v>4.5090000000000003</v>
      </c>
      <c r="C661" s="2">
        <f>RSI!I661</f>
        <v>61.348818529796411</v>
      </c>
      <c r="D661" s="2">
        <f>MACD!E661</f>
        <v>-6.1054395402908135E-2</v>
      </c>
      <c r="E661" s="2">
        <f>MACD!F661</f>
        <v>-1.3134931346997175E-2</v>
      </c>
      <c r="F661" s="2">
        <f>'Moving Avg'!D661</f>
        <v>4.5090000000000003</v>
      </c>
      <c r="G661" s="2">
        <f>'Moving Avg'!F661</f>
        <v>4.4298000000000011</v>
      </c>
      <c r="H661" s="2">
        <f>'Moving Avg'!G661</f>
        <v>4.4793400000000041</v>
      </c>
      <c r="I661" s="2">
        <f>'Moving Avg'!H661</f>
        <v>4.5600349999999912</v>
      </c>
      <c r="J661" s="5" t="str">
        <f>OBV!F661</f>
        <v>NEUTRAL</v>
      </c>
      <c r="K661" s="5" t="str">
        <f>OBV!G661</f>
        <v>NEUTRAL</v>
      </c>
      <c r="L661" s="5" t="str">
        <f>OBV!H661</f>
        <v>NEUTRAL</v>
      </c>
      <c r="M661" s="7">
        <f t="shared" si="100"/>
        <v>25</v>
      </c>
      <c r="N661" s="7">
        <f t="shared" si="101"/>
        <v>100</v>
      </c>
      <c r="O661" s="7">
        <f t="shared" si="102"/>
        <v>0</v>
      </c>
      <c r="P661" s="7">
        <f t="shared" si="103"/>
        <v>33</v>
      </c>
      <c r="Q661" s="8">
        <f t="shared" si="104"/>
        <v>48.7</v>
      </c>
      <c r="R661" s="8">
        <f t="shared" si="105"/>
        <v>33.25</v>
      </c>
      <c r="S661" s="8">
        <f t="shared" si="106"/>
        <v>33.6</v>
      </c>
      <c r="T661" s="8">
        <f t="shared" si="107"/>
        <v>39.5</v>
      </c>
      <c r="U661" s="7">
        <f t="shared" si="108"/>
        <v>38.516666666666673</v>
      </c>
      <c r="V661" s="7">
        <f t="shared" si="109"/>
        <v>38.762500000000003</v>
      </c>
    </row>
    <row r="662" spans="1:22" ht="13.5" x14ac:dyDescent="0.25">
      <c r="A662" s="3">
        <f>RSI!A662</f>
        <v>42968</v>
      </c>
      <c r="B662" s="2">
        <f>RSI!B662</f>
        <v>4.5090000000000003</v>
      </c>
      <c r="C662" s="2">
        <f>RSI!I662</f>
        <v>61.348818529796411</v>
      </c>
      <c r="D662" s="2">
        <f>MACD!E662</f>
        <v>-6.9135445993231848E-2</v>
      </c>
      <c r="E662" s="2">
        <f>MACD!F662</f>
        <v>-2.4335034276244109E-2</v>
      </c>
      <c r="F662" s="2">
        <f>'Moving Avg'!D662</f>
        <v>4.5090000000000003</v>
      </c>
      <c r="G662" s="2">
        <f>'Moving Avg'!F662</f>
        <v>4.4364000000000008</v>
      </c>
      <c r="H662" s="2">
        <f>'Moving Avg'!G662</f>
        <v>4.4819800000000045</v>
      </c>
      <c r="I662" s="2">
        <f>'Moving Avg'!H662</f>
        <v>4.5570349999999911</v>
      </c>
      <c r="J662" s="5" t="str">
        <f>OBV!F662</f>
        <v>NEUTRAL</v>
      </c>
      <c r="K662" s="5" t="str">
        <f>OBV!G662</f>
        <v>NEUTRAL</v>
      </c>
      <c r="L662" s="5" t="str">
        <f>OBV!H662</f>
        <v>NEUTRAL</v>
      </c>
      <c r="M662" s="7">
        <f t="shared" si="100"/>
        <v>25</v>
      </c>
      <c r="N662" s="7">
        <f t="shared" si="101"/>
        <v>100</v>
      </c>
      <c r="O662" s="7">
        <f t="shared" si="102"/>
        <v>0</v>
      </c>
      <c r="P662" s="7">
        <f t="shared" si="103"/>
        <v>33</v>
      </c>
      <c r="Q662" s="8">
        <f t="shared" si="104"/>
        <v>48.7</v>
      </c>
      <c r="R662" s="8">
        <f t="shared" si="105"/>
        <v>33.25</v>
      </c>
      <c r="S662" s="8">
        <f t="shared" si="106"/>
        <v>33.6</v>
      </c>
      <c r="T662" s="8">
        <f t="shared" si="107"/>
        <v>39.5</v>
      </c>
      <c r="U662" s="7">
        <f t="shared" si="108"/>
        <v>38.516666666666673</v>
      </c>
      <c r="V662" s="7">
        <f t="shared" si="109"/>
        <v>38.762500000000003</v>
      </c>
    </row>
    <row r="663" spans="1:22" ht="13.5" x14ac:dyDescent="0.25">
      <c r="A663" s="3">
        <f>RSI!A663</f>
        <v>42969</v>
      </c>
      <c r="B663" s="2">
        <f>RSI!B663</f>
        <v>4.5090000000000003</v>
      </c>
      <c r="C663" s="2">
        <f>RSI!I663</f>
        <v>61.348818529796411</v>
      </c>
      <c r="D663" s="2">
        <f>MACD!E663</f>
        <v>-7.6183158609659074E-2</v>
      </c>
      <c r="E663" s="2">
        <f>MACD!F663</f>
        <v>-3.4704659142927106E-2</v>
      </c>
      <c r="F663" s="2">
        <f>'Moving Avg'!D663</f>
        <v>4.5090000000000003</v>
      </c>
      <c r="G663" s="2">
        <f>'Moving Avg'!F663</f>
        <v>4.4429999999999996</v>
      </c>
      <c r="H663" s="2">
        <f>'Moving Avg'!G663</f>
        <v>4.484620000000004</v>
      </c>
      <c r="I663" s="2">
        <f>'Moving Avg'!H663</f>
        <v>4.5539849999999911</v>
      </c>
      <c r="J663" s="5" t="str">
        <f>OBV!F663</f>
        <v>NEUTRAL</v>
      </c>
      <c r="K663" s="5" t="str">
        <f>OBV!G663</f>
        <v>NEUTRAL</v>
      </c>
      <c r="L663" s="5" t="str">
        <f>OBV!H663</f>
        <v>NEUTRAL</v>
      </c>
      <c r="M663" s="7">
        <f t="shared" si="100"/>
        <v>25</v>
      </c>
      <c r="N663" s="7">
        <f t="shared" si="101"/>
        <v>100</v>
      </c>
      <c r="O663" s="7">
        <f t="shared" si="102"/>
        <v>0</v>
      </c>
      <c r="P663" s="7">
        <f t="shared" si="103"/>
        <v>33</v>
      </c>
      <c r="Q663" s="8">
        <f t="shared" si="104"/>
        <v>48.7</v>
      </c>
      <c r="R663" s="8">
        <f t="shared" si="105"/>
        <v>33.25</v>
      </c>
      <c r="S663" s="8">
        <f t="shared" si="106"/>
        <v>33.6</v>
      </c>
      <c r="T663" s="8">
        <f t="shared" si="107"/>
        <v>39.5</v>
      </c>
      <c r="U663" s="7">
        <f t="shared" si="108"/>
        <v>38.516666666666673</v>
      </c>
      <c r="V663" s="7">
        <f t="shared" si="109"/>
        <v>38.762500000000003</v>
      </c>
    </row>
    <row r="664" spans="1:22" ht="13.5" x14ac:dyDescent="0.25">
      <c r="A664" s="3">
        <f>RSI!A664</f>
        <v>42970</v>
      </c>
      <c r="B664" s="2">
        <f>RSI!B664</f>
        <v>4.5090000000000003</v>
      </c>
      <c r="C664" s="2">
        <f>RSI!I664</f>
        <v>61.348818529796411</v>
      </c>
      <c r="D664" s="2">
        <f>MACD!E664</f>
        <v>-6.2033267826407723E-2</v>
      </c>
      <c r="E664" s="2">
        <f>MACD!F664</f>
        <v>-4.0170380879623234E-2</v>
      </c>
      <c r="F664" s="2">
        <f>'Moving Avg'!D664</f>
        <v>4.5090000000000003</v>
      </c>
      <c r="G664" s="2">
        <f>'Moving Avg'!F664</f>
        <v>4.4496000000000002</v>
      </c>
      <c r="H664" s="2">
        <f>'Moving Avg'!G664</f>
        <v>4.4872600000000045</v>
      </c>
      <c r="I664" s="2">
        <f>'Moving Avg'!H664</f>
        <v>4.5509349999999911</v>
      </c>
      <c r="J664" s="5" t="str">
        <f>OBV!F664</f>
        <v>NEUTRAL</v>
      </c>
      <c r="K664" s="5" t="str">
        <f>OBV!G664</f>
        <v>NEUTRAL</v>
      </c>
      <c r="L664" s="5" t="str">
        <f>OBV!H664</f>
        <v>NEUTRAL</v>
      </c>
      <c r="M664" s="7">
        <f t="shared" si="100"/>
        <v>25</v>
      </c>
      <c r="N664" s="7">
        <f t="shared" si="101"/>
        <v>100</v>
      </c>
      <c r="O664" s="7">
        <f t="shared" si="102"/>
        <v>0</v>
      </c>
      <c r="P664" s="7">
        <f t="shared" si="103"/>
        <v>33</v>
      </c>
      <c r="Q664" s="8">
        <f t="shared" si="104"/>
        <v>48.7</v>
      </c>
      <c r="R664" s="8">
        <f t="shared" si="105"/>
        <v>33.25</v>
      </c>
      <c r="S664" s="8">
        <f t="shared" si="106"/>
        <v>33.6</v>
      </c>
      <c r="T664" s="8">
        <f t="shared" si="107"/>
        <v>39.5</v>
      </c>
      <c r="U664" s="7">
        <f t="shared" si="108"/>
        <v>38.516666666666673</v>
      </c>
      <c r="V664" s="7">
        <f t="shared" si="109"/>
        <v>38.762500000000003</v>
      </c>
    </row>
    <row r="665" spans="1:22" ht="13.5" x14ac:dyDescent="0.25">
      <c r="A665" s="3">
        <f>RSI!A665</f>
        <v>42971</v>
      </c>
      <c r="B665" s="2">
        <f>RSI!B665</f>
        <v>4.5090000000000003</v>
      </c>
      <c r="C665" s="2">
        <f>RSI!I665</f>
        <v>61.348818529796411</v>
      </c>
      <c r="D665" s="2">
        <f>MACD!E665</f>
        <v>-5.0240239231821526E-2</v>
      </c>
      <c r="E665" s="2">
        <f>MACD!F665</f>
        <v>-4.2184352550062892E-2</v>
      </c>
      <c r="F665" s="2">
        <f>'Moving Avg'!D665</f>
        <v>4.5090000000000003</v>
      </c>
      <c r="G665" s="2">
        <f>'Moving Avg'!F665</f>
        <v>4.4562000000000008</v>
      </c>
      <c r="H665" s="2">
        <f>'Moving Avg'!G665</f>
        <v>4.4899000000000049</v>
      </c>
      <c r="I665" s="2">
        <f>'Moving Avg'!H665</f>
        <v>4.5478849999999911</v>
      </c>
      <c r="J665" s="5" t="str">
        <f>OBV!F665</f>
        <v>NEUTRAL</v>
      </c>
      <c r="K665" s="5" t="str">
        <f>OBV!G665</f>
        <v>NEUTRAL</v>
      </c>
      <c r="L665" s="5" t="str">
        <f>OBV!H665</f>
        <v>NEUTRAL</v>
      </c>
      <c r="M665" s="7">
        <f t="shared" si="100"/>
        <v>25</v>
      </c>
      <c r="N665" s="7">
        <f t="shared" si="101"/>
        <v>45</v>
      </c>
      <c r="O665" s="7">
        <f t="shared" si="102"/>
        <v>0</v>
      </c>
      <c r="P665" s="7">
        <f t="shared" si="103"/>
        <v>33</v>
      </c>
      <c r="Q665" s="8">
        <f t="shared" si="104"/>
        <v>29.45</v>
      </c>
      <c r="R665" s="8">
        <f t="shared" si="105"/>
        <v>22.25</v>
      </c>
      <c r="S665" s="8">
        <f t="shared" si="106"/>
        <v>25.35</v>
      </c>
      <c r="T665" s="8">
        <f t="shared" si="107"/>
        <v>25.75</v>
      </c>
      <c r="U665" s="7">
        <f t="shared" si="108"/>
        <v>25.683333333333337</v>
      </c>
      <c r="V665" s="7">
        <f t="shared" si="109"/>
        <v>25.700000000000003</v>
      </c>
    </row>
    <row r="666" spans="1:22" ht="13.5" x14ac:dyDescent="0.25">
      <c r="A666" s="3">
        <f>RSI!A666</f>
        <v>42972</v>
      </c>
      <c r="B666" s="2">
        <f>RSI!B666</f>
        <v>4.3769999999999998</v>
      </c>
      <c r="C666" s="2">
        <f>RSI!I666</f>
        <v>28.707219525235757</v>
      </c>
      <c r="D666" s="2">
        <f>MACD!E666</f>
        <v>-3.0650370797523863E-2</v>
      </c>
      <c r="E666" s="2">
        <f>MACD!F666</f>
        <v>-3.9877556199555089E-2</v>
      </c>
      <c r="F666" s="2">
        <f>'Moving Avg'!D666</f>
        <v>4.4825999999999997</v>
      </c>
      <c r="G666" s="2">
        <f>'Moving Avg'!F666</f>
        <v>4.4561999999999999</v>
      </c>
      <c r="H666" s="2">
        <f>'Moving Avg'!G666</f>
        <v>4.4888000000000048</v>
      </c>
      <c r="I666" s="2">
        <f>'Moving Avg'!H666</f>
        <v>4.5441749999999903</v>
      </c>
      <c r="J666" s="5" t="str">
        <f>OBV!F666</f>
        <v>BEARISH</v>
      </c>
      <c r="K666" s="5" t="str">
        <f>OBV!G666</f>
        <v>STRONG</v>
      </c>
      <c r="L666" s="5" t="str">
        <f>OBV!H666</f>
        <v>CONFIRMED BEARISH</v>
      </c>
      <c r="M666" s="7">
        <f t="shared" si="100"/>
        <v>50</v>
      </c>
      <c r="N666" s="7">
        <f t="shared" si="101"/>
        <v>0</v>
      </c>
      <c r="O666" s="7">
        <f t="shared" si="102"/>
        <v>0</v>
      </c>
      <c r="P666" s="7">
        <f t="shared" si="103"/>
        <v>33</v>
      </c>
      <c r="Q666" s="8">
        <f t="shared" si="104"/>
        <v>22.45</v>
      </c>
      <c r="R666" s="8">
        <f t="shared" si="105"/>
        <v>18.25</v>
      </c>
      <c r="S666" s="8">
        <f t="shared" si="106"/>
        <v>22.35</v>
      </c>
      <c r="T666" s="8">
        <f t="shared" si="107"/>
        <v>20.75</v>
      </c>
      <c r="U666" s="7">
        <f t="shared" si="108"/>
        <v>21.016666666666669</v>
      </c>
      <c r="V666" s="7">
        <f t="shared" si="109"/>
        <v>20.950000000000003</v>
      </c>
    </row>
    <row r="667" spans="1:22" ht="13.5" x14ac:dyDescent="0.25">
      <c r="A667" s="3">
        <f>RSI!A667</f>
        <v>42975</v>
      </c>
      <c r="B667" s="2">
        <f>RSI!B667</f>
        <v>4.3769999999999998</v>
      </c>
      <c r="C667" s="2">
        <f>RSI!I667</f>
        <v>28.707219525235757</v>
      </c>
      <c r="D667" s="2">
        <f>MACD!E667</f>
        <v>-1.3448617798600182E-2</v>
      </c>
      <c r="E667" s="2">
        <f>MACD!F667</f>
        <v>-3.4591768519364109E-2</v>
      </c>
      <c r="F667" s="2">
        <f>'Moving Avg'!D667</f>
        <v>4.4561999999999999</v>
      </c>
      <c r="G667" s="2">
        <f>'Moving Avg'!F667</f>
        <v>4.4561999999999999</v>
      </c>
      <c r="H667" s="2">
        <f>'Moving Avg'!G667</f>
        <v>4.4877000000000047</v>
      </c>
      <c r="I667" s="2">
        <f>'Moving Avg'!H667</f>
        <v>4.5404649999999904</v>
      </c>
      <c r="J667" s="5" t="str">
        <f>OBV!F667</f>
        <v>BEARISH</v>
      </c>
      <c r="K667" s="5" t="str">
        <f>OBV!G667</f>
        <v>STRONG</v>
      </c>
      <c r="L667" s="5" t="str">
        <f>OBV!H667</f>
        <v>CONFIRMED BEARISH</v>
      </c>
      <c r="M667" s="7">
        <f t="shared" si="100"/>
        <v>50</v>
      </c>
      <c r="N667" s="7">
        <f t="shared" si="101"/>
        <v>0</v>
      </c>
      <c r="O667" s="7">
        <f t="shared" si="102"/>
        <v>0</v>
      </c>
      <c r="P667" s="7">
        <f t="shared" si="103"/>
        <v>33</v>
      </c>
      <c r="Q667" s="8">
        <f t="shared" si="104"/>
        <v>22.45</v>
      </c>
      <c r="R667" s="8">
        <f t="shared" si="105"/>
        <v>18.25</v>
      </c>
      <c r="S667" s="8">
        <f t="shared" si="106"/>
        <v>22.35</v>
      </c>
      <c r="T667" s="8">
        <f t="shared" si="107"/>
        <v>20.75</v>
      </c>
      <c r="U667" s="7">
        <f t="shared" si="108"/>
        <v>21.016666666666669</v>
      </c>
      <c r="V667" s="7">
        <f t="shared" si="109"/>
        <v>20.950000000000003</v>
      </c>
    </row>
    <row r="668" spans="1:22" ht="13.5" x14ac:dyDescent="0.25">
      <c r="A668" s="3">
        <f>RSI!A668</f>
        <v>42976</v>
      </c>
      <c r="B668" s="2">
        <f>RSI!B668</f>
        <v>4.3769999999999998</v>
      </c>
      <c r="C668" s="2">
        <f>RSI!I668</f>
        <v>28.707219525235757</v>
      </c>
      <c r="D668" s="2">
        <f>MACD!E668</f>
        <v>1.6860732153549662E-3</v>
      </c>
      <c r="E668" s="2">
        <f>MACD!F668</f>
        <v>-2.7336200172420295E-2</v>
      </c>
      <c r="F668" s="2">
        <f>'Moving Avg'!D668</f>
        <v>4.4297999999999993</v>
      </c>
      <c r="G668" s="2">
        <f>'Moving Avg'!F668</f>
        <v>4.4561999999999991</v>
      </c>
      <c r="H668" s="2">
        <f>'Moving Avg'!G668</f>
        <v>4.4866000000000046</v>
      </c>
      <c r="I668" s="2">
        <f>'Moving Avg'!H668</f>
        <v>4.5367549999999905</v>
      </c>
      <c r="J668" s="5" t="str">
        <f>OBV!F668</f>
        <v>BEARISH</v>
      </c>
      <c r="K668" s="5" t="str">
        <f>OBV!G668</f>
        <v>STRONG</v>
      </c>
      <c r="L668" s="5" t="str">
        <f>OBV!H668</f>
        <v>CONFIRMED BEARISH</v>
      </c>
      <c r="M668" s="7">
        <f t="shared" si="100"/>
        <v>50</v>
      </c>
      <c r="N668" s="7">
        <f t="shared" si="101"/>
        <v>0</v>
      </c>
      <c r="O668" s="7">
        <f t="shared" si="102"/>
        <v>0</v>
      </c>
      <c r="P668" s="7">
        <f t="shared" si="103"/>
        <v>33</v>
      </c>
      <c r="Q668" s="8">
        <f t="shared" si="104"/>
        <v>22.45</v>
      </c>
      <c r="R668" s="8">
        <f t="shared" si="105"/>
        <v>18.25</v>
      </c>
      <c r="S668" s="8">
        <f t="shared" si="106"/>
        <v>22.35</v>
      </c>
      <c r="T668" s="8">
        <f t="shared" si="107"/>
        <v>20.75</v>
      </c>
      <c r="U668" s="7">
        <f t="shared" si="108"/>
        <v>21.016666666666669</v>
      </c>
      <c r="V668" s="7">
        <f t="shared" si="109"/>
        <v>20.950000000000003</v>
      </c>
    </row>
    <row r="669" spans="1:22" ht="13.5" x14ac:dyDescent="0.25">
      <c r="A669" s="3">
        <f>RSI!A669</f>
        <v>42977</v>
      </c>
      <c r="B669" s="2">
        <f>RSI!B669</f>
        <v>4.3769999999999998</v>
      </c>
      <c r="C669" s="2">
        <f>RSI!I669</f>
        <v>28.707219525235757</v>
      </c>
      <c r="D669" s="2">
        <f>MACD!E669</f>
        <v>1.5028796109873177E-2</v>
      </c>
      <c r="E669" s="2">
        <f>MACD!F669</f>
        <v>-1.8863200915961602E-2</v>
      </c>
      <c r="F669" s="2">
        <f>'Moving Avg'!D669</f>
        <v>4.4033999999999995</v>
      </c>
      <c r="G669" s="2">
        <f>'Moving Avg'!F669</f>
        <v>4.4561999999999991</v>
      </c>
      <c r="H669" s="2">
        <f>'Moving Avg'!G669</f>
        <v>4.4855000000000045</v>
      </c>
      <c r="I669" s="2">
        <f>'Moving Avg'!H669</f>
        <v>4.5330449999999898</v>
      </c>
      <c r="J669" s="5" t="str">
        <f>OBV!F669</f>
        <v>BEARISH</v>
      </c>
      <c r="K669" s="5" t="str">
        <f>OBV!G669</f>
        <v>STRONG</v>
      </c>
      <c r="L669" s="5" t="str">
        <f>OBV!H669</f>
        <v>CONFIRMED BEARISH</v>
      </c>
      <c r="M669" s="7">
        <f t="shared" si="100"/>
        <v>50</v>
      </c>
      <c r="N669" s="7">
        <f t="shared" si="101"/>
        <v>0</v>
      </c>
      <c r="O669" s="7">
        <f t="shared" si="102"/>
        <v>0</v>
      </c>
      <c r="P669" s="7">
        <f t="shared" si="103"/>
        <v>33</v>
      </c>
      <c r="Q669" s="8">
        <f t="shared" si="104"/>
        <v>22.45</v>
      </c>
      <c r="R669" s="8">
        <f t="shared" si="105"/>
        <v>18.25</v>
      </c>
      <c r="S669" s="8">
        <f t="shared" si="106"/>
        <v>22.35</v>
      </c>
      <c r="T669" s="8">
        <f t="shared" si="107"/>
        <v>20.75</v>
      </c>
      <c r="U669" s="7">
        <f t="shared" si="108"/>
        <v>21.016666666666669</v>
      </c>
      <c r="V669" s="7">
        <f t="shared" si="109"/>
        <v>20.950000000000003</v>
      </c>
    </row>
    <row r="670" spans="1:22" ht="13.5" x14ac:dyDescent="0.25">
      <c r="A670" s="3">
        <f>RSI!A670</f>
        <v>42978</v>
      </c>
      <c r="B670" s="2">
        <f>RSI!B670</f>
        <v>4.3769999999999998</v>
      </c>
      <c r="C670" s="2">
        <f>RSI!I670</f>
        <v>28.707219525235757</v>
      </c>
      <c r="D670" s="2">
        <f>MACD!E670</f>
        <v>2.6815501555893739E-2</v>
      </c>
      <c r="E670" s="2">
        <f>MACD!F670</f>
        <v>-9.7274604215905336E-3</v>
      </c>
      <c r="F670" s="2">
        <f>'Moving Avg'!D670</f>
        <v>4.3769999999999998</v>
      </c>
      <c r="G670" s="2">
        <f>'Moving Avg'!F670</f>
        <v>4.4561999999999991</v>
      </c>
      <c r="H670" s="2">
        <f>'Moving Avg'!G670</f>
        <v>4.4844000000000044</v>
      </c>
      <c r="I670" s="2">
        <f>'Moving Avg'!H670</f>
        <v>4.5293349999999908</v>
      </c>
      <c r="J670" s="5" t="str">
        <f>OBV!F670</f>
        <v>BEARISH</v>
      </c>
      <c r="K670" s="5" t="str">
        <f>OBV!G670</f>
        <v>STRONG</v>
      </c>
      <c r="L670" s="5" t="str">
        <f>OBV!H670</f>
        <v>CONFIRMED BEARISH</v>
      </c>
      <c r="M670" s="7">
        <f t="shared" si="100"/>
        <v>50</v>
      </c>
      <c r="N670" s="7">
        <f t="shared" si="101"/>
        <v>0</v>
      </c>
      <c r="O670" s="7">
        <f t="shared" si="102"/>
        <v>0</v>
      </c>
      <c r="P670" s="7">
        <f t="shared" si="103"/>
        <v>33</v>
      </c>
      <c r="Q670" s="8">
        <f t="shared" si="104"/>
        <v>22.45</v>
      </c>
      <c r="R670" s="8">
        <f t="shared" si="105"/>
        <v>18.25</v>
      </c>
      <c r="S670" s="8">
        <f t="shared" si="106"/>
        <v>22.35</v>
      </c>
      <c r="T670" s="8">
        <f t="shared" si="107"/>
        <v>20.75</v>
      </c>
      <c r="U670" s="7">
        <f t="shared" si="108"/>
        <v>21.016666666666669</v>
      </c>
      <c r="V670" s="7">
        <f t="shared" si="109"/>
        <v>20.950000000000003</v>
      </c>
    </row>
    <row r="671" spans="1:22" ht="13.5" x14ac:dyDescent="0.25">
      <c r="A671" s="3">
        <f>RSI!A671</f>
        <v>42982</v>
      </c>
      <c r="B671" s="2">
        <f>RSI!B671</f>
        <v>4.5030000000000001</v>
      </c>
      <c r="C671" s="2">
        <f>RSI!I671</f>
        <v>58.925010539672542</v>
      </c>
      <c r="D671" s="2">
        <f>MACD!E671</f>
        <v>2.7915450249432538E-2</v>
      </c>
      <c r="E671" s="2">
        <f>MACD!F671</f>
        <v>-2.1988782873859193E-3</v>
      </c>
      <c r="F671" s="2">
        <f>'Moving Avg'!D671</f>
        <v>4.4021999999999997</v>
      </c>
      <c r="G671" s="2">
        <f>'Moving Avg'!F671</f>
        <v>4.4624999999999995</v>
      </c>
      <c r="H671" s="2">
        <f>'Moving Avg'!G671</f>
        <v>4.4868000000000032</v>
      </c>
      <c r="I671" s="2">
        <f>'Moving Avg'!H671</f>
        <v>4.526254999999991</v>
      </c>
      <c r="J671" s="5" t="str">
        <f>OBV!F671</f>
        <v>BULLISH</v>
      </c>
      <c r="K671" s="5" t="str">
        <f>OBV!G671</f>
        <v>WEAK</v>
      </c>
      <c r="L671" s="5" t="str">
        <f>OBV!H671</f>
        <v>CONFIRMED BULLISH</v>
      </c>
      <c r="M671" s="7">
        <f t="shared" si="100"/>
        <v>25</v>
      </c>
      <c r="N671" s="7">
        <f t="shared" si="101"/>
        <v>0</v>
      </c>
      <c r="O671" s="7">
        <f t="shared" si="102"/>
        <v>0</v>
      </c>
      <c r="P671" s="7">
        <f t="shared" si="103"/>
        <v>67</v>
      </c>
      <c r="Q671" s="8">
        <f t="shared" si="104"/>
        <v>18.799999999999997</v>
      </c>
      <c r="R671" s="8">
        <f t="shared" si="105"/>
        <v>21.75</v>
      </c>
      <c r="S671" s="8">
        <f t="shared" si="106"/>
        <v>33.900000000000006</v>
      </c>
      <c r="T671" s="8">
        <f t="shared" si="107"/>
        <v>23</v>
      </c>
      <c r="U671" s="7">
        <f t="shared" si="108"/>
        <v>24.816666666666666</v>
      </c>
      <c r="V671" s="7">
        <f t="shared" si="109"/>
        <v>24.362500000000001</v>
      </c>
    </row>
    <row r="672" spans="1:22" ht="13.5" x14ac:dyDescent="0.25">
      <c r="A672" s="3">
        <f>RSI!A672</f>
        <v>42983</v>
      </c>
      <c r="B672" s="2">
        <f>RSI!B672</f>
        <v>4.5030000000000001</v>
      </c>
      <c r="C672" s="2">
        <f>RSI!I672</f>
        <v>58.925010539672549</v>
      </c>
      <c r="D672" s="2">
        <f>MACD!E672</f>
        <v>2.8527484693094074E-2</v>
      </c>
      <c r="E672" s="2">
        <f>MACD!F672</f>
        <v>3.9463943087100798E-3</v>
      </c>
      <c r="F672" s="2">
        <f>'Moving Avg'!D672</f>
        <v>4.4274000000000004</v>
      </c>
      <c r="G672" s="2">
        <f>'Moving Avg'!F672</f>
        <v>4.4687999999999999</v>
      </c>
      <c r="H672" s="2">
        <f>'Moving Avg'!G672</f>
        <v>4.4865800000000027</v>
      </c>
      <c r="I672" s="2">
        <f>'Moving Avg'!H672</f>
        <v>4.5232249999999921</v>
      </c>
      <c r="J672" s="5" t="str">
        <f>OBV!F672</f>
        <v>BULLISH</v>
      </c>
      <c r="K672" s="5" t="str">
        <f>OBV!G672</f>
        <v>WEAK</v>
      </c>
      <c r="L672" s="5" t="str">
        <f>OBV!H672</f>
        <v>CONFIRMED BULLISH</v>
      </c>
      <c r="M672" s="7">
        <f t="shared" si="100"/>
        <v>25</v>
      </c>
      <c r="N672" s="7">
        <f t="shared" si="101"/>
        <v>0</v>
      </c>
      <c r="O672" s="7">
        <f t="shared" si="102"/>
        <v>0</v>
      </c>
      <c r="P672" s="7">
        <f t="shared" si="103"/>
        <v>67</v>
      </c>
      <c r="Q672" s="8">
        <f t="shared" si="104"/>
        <v>18.799999999999997</v>
      </c>
      <c r="R672" s="8">
        <f t="shared" si="105"/>
        <v>21.75</v>
      </c>
      <c r="S672" s="8">
        <f t="shared" si="106"/>
        <v>33.900000000000006</v>
      </c>
      <c r="T672" s="8">
        <f t="shared" si="107"/>
        <v>23</v>
      </c>
      <c r="U672" s="7">
        <f t="shared" si="108"/>
        <v>24.816666666666666</v>
      </c>
      <c r="V672" s="7">
        <f t="shared" si="109"/>
        <v>24.362500000000001</v>
      </c>
    </row>
    <row r="673" spans="1:22" ht="13.5" x14ac:dyDescent="0.25">
      <c r="A673" s="3">
        <f>RSI!A673</f>
        <v>42984</v>
      </c>
      <c r="B673" s="2">
        <f>RSI!B673</f>
        <v>4.5090000000000003</v>
      </c>
      <c r="C673" s="2">
        <f>RSI!I673</f>
        <v>59.864508450515522</v>
      </c>
      <c r="D673" s="2">
        <f>MACD!E673</f>
        <v>2.8305830941626198E-2</v>
      </c>
      <c r="E673" s="2">
        <f>MACD!F673</f>
        <v>8.8182816352933031E-3</v>
      </c>
      <c r="F673" s="2">
        <f>'Moving Avg'!D673</f>
        <v>4.4537999999999993</v>
      </c>
      <c r="G673" s="2">
        <f>'Moving Avg'!F673</f>
        <v>4.4753999999999996</v>
      </c>
      <c r="H673" s="2">
        <f>'Moving Avg'!G673</f>
        <v>4.4864800000000029</v>
      </c>
      <c r="I673" s="2">
        <f>'Moving Avg'!H673</f>
        <v>4.5202249999999928</v>
      </c>
      <c r="J673" s="5" t="str">
        <f>OBV!F673</f>
        <v>BULLISH</v>
      </c>
      <c r="K673" s="5" t="str">
        <f>OBV!G673</f>
        <v>WEAK</v>
      </c>
      <c r="L673" s="5" t="str">
        <f>OBV!H673</f>
        <v>CONFIRMED BULLISH</v>
      </c>
      <c r="M673" s="7">
        <f t="shared" si="100"/>
        <v>25</v>
      </c>
      <c r="N673" s="7">
        <f t="shared" si="101"/>
        <v>0</v>
      </c>
      <c r="O673" s="7">
        <f t="shared" si="102"/>
        <v>0</v>
      </c>
      <c r="P673" s="7">
        <f t="shared" si="103"/>
        <v>67</v>
      </c>
      <c r="Q673" s="8">
        <f t="shared" si="104"/>
        <v>18.799999999999997</v>
      </c>
      <c r="R673" s="8">
        <f t="shared" si="105"/>
        <v>21.75</v>
      </c>
      <c r="S673" s="8">
        <f t="shared" si="106"/>
        <v>33.900000000000006</v>
      </c>
      <c r="T673" s="8">
        <f t="shared" si="107"/>
        <v>23</v>
      </c>
      <c r="U673" s="7">
        <f t="shared" si="108"/>
        <v>24.816666666666666</v>
      </c>
      <c r="V673" s="7">
        <f t="shared" si="109"/>
        <v>24.362500000000001</v>
      </c>
    </row>
    <row r="674" spans="1:22" ht="13.5" x14ac:dyDescent="0.25">
      <c r="A674" s="3">
        <f>RSI!A674</f>
        <v>42985</v>
      </c>
      <c r="B674" s="2">
        <f>RSI!B674</f>
        <v>4.5090000000000003</v>
      </c>
      <c r="C674" s="2">
        <f>RSI!I674</f>
        <v>59.864508450515522</v>
      </c>
      <c r="D674" s="2">
        <f>MACD!E674</f>
        <v>2.7809597023050969E-2</v>
      </c>
      <c r="E674" s="2">
        <f>MACD!F674</f>
        <v>1.2616544712844837E-2</v>
      </c>
      <c r="F674" s="2">
        <f>'Moving Avg'!D674</f>
        <v>4.4802</v>
      </c>
      <c r="G674" s="2">
        <f>'Moving Avg'!F674</f>
        <v>4.4754000000000005</v>
      </c>
      <c r="H674" s="2">
        <f>'Moving Avg'!G674</f>
        <v>4.4863800000000023</v>
      </c>
      <c r="I674" s="2">
        <f>'Moving Avg'!H674</f>
        <v>4.5172249999999927</v>
      </c>
      <c r="J674" s="5" t="str">
        <f>OBV!F674</f>
        <v>BULLISH</v>
      </c>
      <c r="K674" s="5" t="str">
        <f>OBV!G674</f>
        <v>WEAK</v>
      </c>
      <c r="L674" s="5" t="str">
        <f>OBV!H674</f>
        <v>CONFIRMED BULLISH</v>
      </c>
      <c r="M674" s="7">
        <f t="shared" si="100"/>
        <v>25</v>
      </c>
      <c r="N674" s="7">
        <f t="shared" si="101"/>
        <v>0</v>
      </c>
      <c r="O674" s="7">
        <f t="shared" si="102"/>
        <v>0</v>
      </c>
      <c r="P674" s="7">
        <f t="shared" si="103"/>
        <v>67</v>
      </c>
      <c r="Q674" s="8">
        <f t="shared" si="104"/>
        <v>18.799999999999997</v>
      </c>
      <c r="R674" s="8">
        <f t="shared" si="105"/>
        <v>21.75</v>
      </c>
      <c r="S674" s="8">
        <f t="shared" si="106"/>
        <v>33.900000000000006</v>
      </c>
      <c r="T674" s="8">
        <f t="shared" si="107"/>
        <v>23</v>
      </c>
      <c r="U674" s="7">
        <f t="shared" si="108"/>
        <v>24.816666666666666</v>
      </c>
      <c r="V674" s="7">
        <f t="shared" si="109"/>
        <v>24.362500000000001</v>
      </c>
    </row>
    <row r="675" spans="1:22" ht="13.5" x14ac:dyDescent="0.25">
      <c r="A675" s="3">
        <f>RSI!A675</f>
        <v>42986</v>
      </c>
      <c r="B675" s="2">
        <f>RSI!B675</f>
        <v>4.5090000000000003</v>
      </c>
      <c r="C675" s="2">
        <f>RSI!I675</f>
        <v>59.864508450515522</v>
      </c>
      <c r="D675" s="2">
        <f>MACD!E675</f>
        <v>2.7103891280314762E-2</v>
      </c>
      <c r="E675" s="2">
        <f>MACD!F675</f>
        <v>1.5514014026338823E-2</v>
      </c>
      <c r="F675" s="2">
        <f>'Moving Avg'!D675</f>
        <v>4.5066000000000006</v>
      </c>
      <c r="G675" s="2">
        <f>'Moving Avg'!F675</f>
        <v>4.4754000000000005</v>
      </c>
      <c r="H675" s="2">
        <f>'Moving Avg'!G675</f>
        <v>4.4851800000000024</v>
      </c>
      <c r="I675" s="2">
        <f>'Moving Avg'!H675</f>
        <v>4.5142499999999934</v>
      </c>
      <c r="J675" s="5" t="str">
        <f>OBV!F675</f>
        <v>BULLISH</v>
      </c>
      <c r="K675" s="5" t="str">
        <f>OBV!G675</f>
        <v>WEAK</v>
      </c>
      <c r="L675" s="5" t="str">
        <f>OBV!H675</f>
        <v>CONFIRMED BULLISH</v>
      </c>
      <c r="M675" s="7">
        <f t="shared" si="100"/>
        <v>25</v>
      </c>
      <c r="N675" s="7">
        <f t="shared" si="101"/>
        <v>0</v>
      </c>
      <c r="O675" s="7">
        <f t="shared" si="102"/>
        <v>0</v>
      </c>
      <c r="P675" s="7">
        <f t="shared" si="103"/>
        <v>67</v>
      </c>
      <c r="Q675" s="8">
        <f t="shared" si="104"/>
        <v>18.799999999999997</v>
      </c>
      <c r="R675" s="8">
        <f t="shared" si="105"/>
        <v>21.75</v>
      </c>
      <c r="S675" s="8">
        <f t="shared" si="106"/>
        <v>33.900000000000006</v>
      </c>
      <c r="T675" s="8">
        <f t="shared" si="107"/>
        <v>23</v>
      </c>
      <c r="U675" s="7">
        <f t="shared" si="108"/>
        <v>24.816666666666666</v>
      </c>
      <c r="V675" s="7">
        <f t="shared" si="109"/>
        <v>24.362500000000001</v>
      </c>
    </row>
    <row r="676" spans="1:22" ht="13.5" x14ac:dyDescent="0.25">
      <c r="A676" s="3">
        <f>RSI!A676</f>
        <v>42989</v>
      </c>
      <c r="B676" s="2">
        <f>RSI!B676</f>
        <v>4.5090000000000003</v>
      </c>
      <c r="C676" s="2">
        <f>RSI!I676</f>
        <v>59.864508450515522</v>
      </c>
      <c r="D676" s="2">
        <f>MACD!E676</f>
        <v>5.9344193590220584E-3</v>
      </c>
      <c r="E676" s="2">
        <f>MACD!F676</f>
        <v>1.359809509287547E-2</v>
      </c>
      <c r="F676" s="2">
        <f>'Moving Avg'!D676</f>
        <v>4.5078000000000005</v>
      </c>
      <c r="G676" s="2">
        <f>'Moving Avg'!F676</f>
        <v>4.4754000000000014</v>
      </c>
      <c r="H676" s="2">
        <f>'Moving Avg'!G676</f>
        <v>4.4841000000000033</v>
      </c>
      <c r="I676" s="2">
        <f>'Moving Avg'!H676</f>
        <v>4.5112749999999933</v>
      </c>
      <c r="J676" s="5" t="str">
        <f>OBV!F676</f>
        <v>BULLISH</v>
      </c>
      <c r="K676" s="5" t="str">
        <f>OBV!G676</f>
        <v>WEAK</v>
      </c>
      <c r="L676" s="5" t="str">
        <f>OBV!H676</f>
        <v>CONFIRMED BULLISH</v>
      </c>
      <c r="M676" s="7">
        <f t="shared" si="100"/>
        <v>25</v>
      </c>
      <c r="N676" s="7">
        <f t="shared" si="101"/>
        <v>45</v>
      </c>
      <c r="O676" s="7">
        <f t="shared" si="102"/>
        <v>0</v>
      </c>
      <c r="P676" s="7">
        <f t="shared" si="103"/>
        <v>67</v>
      </c>
      <c r="Q676" s="8">
        <f t="shared" si="104"/>
        <v>34.549999999999997</v>
      </c>
      <c r="R676" s="8">
        <f t="shared" si="105"/>
        <v>30.75</v>
      </c>
      <c r="S676" s="8">
        <f t="shared" si="106"/>
        <v>40.650000000000006</v>
      </c>
      <c r="T676" s="8">
        <f t="shared" si="107"/>
        <v>34.25</v>
      </c>
      <c r="U676" s="7">
        <f t="shared" si="108"/>
        <v>35.31666666666667</v>
      </c>
      <c r="V676" s="7">
        <f t="shared" si="109"/>
        <v>35.049999999999997</v>
      </c>
    </row>
    <row r="677" spans="1:22" ht="13.5" x14ac:dyDescent="0.25">
      <c r="A677" s="3">
        <f>RSI!A677</f>
        <v>42990</v>
      </c>
      <c r="B677" s="2">
        <f>RSI!B677</f>
        <v>4.5090000000000003</v>
      </c>
      <c r="C677" s="2">
        <f>RSI!I677</f>
        <v>59.864508450515522</v>
      </c>
      <c r="D677" s="2">
        <f>MACD!E677</f>
        <v>-1.2223251455199424E-2</v>
      </c>
      <c r="E677" s="2">
        <f>MACD!F677</f>
        <v>8.4338257832604919E-3</v>
      </c>
      <c r="F677" s="2">
        <f>'Moving Avg'!D677</f>
        <v>4.5090000000000003</v>
      </c>
      <c r="G677" s="2">
        <f>'Moving Avg'!F677</f>
        <v>4.4754000000000014</v>
      </c>
      <c r="H677" s="2">
        <f>'Moving Avg'!G677</f>
        <v>4.4830200000000033</v>
      </c>
      <c r="I677" s="2">
        <f>'Moving Avg'!H677</f>
        <v>4.508274999999994</v>
      </c>
      <c r="J677" s="5" t="str">
        <f>OBV!F677</f>
        <v>BULLISH</v>
      </c>
      <c r="K677" s="5" t="str">
        <f>OBV!G677</f>
        <v>WEAK</v>
      </c>
      <c r="L677" s="5" t="str">
        <f>OBV!H677</f>
        <v>CONFIRMED BULLISH</v>
      </c>
      <c r="M677" s="7">
        <f t="shared" si="100"/>
        <v>25</v>
      </c>
      <c r="N677" s="7">
        <f t="shared" si="101"/>
        <v>100</v>
      </c>
      <c r="O677" s="7">
        <f t="shared" si="102"/>
        <v>50</v>
      </c>
      <c r="P677" s="7">
        <f t="shared" si="103"/>
        <v>67</v>
      </c>
      <c r="Q677" s="8">
        <f t="shared" si="104"/>
        <v>61.3</v>
      </c>
      <c r="R677" s="8">
        <f t="shared" si="105"/>
        <v>59.25</v>
      </c>
      <c r="S677" s="8">
        <f t="shared" si="106"/>
        <v>61.400000000000006</v>
      </c>
      <c r="T677" s="8">
        <f t="shared" si="107"/>
        <v>60.5</v>
      </c>
      <c r="U677" s="7">
        <f t="shared" si="108"/>
        <v>60.65</v>
      </c>
      <c r="V677" s="7">
        <f t="shared" si="109"/>
        <v>60.612499999999997</v>
      </c>
    </row>
    <row r="678" spans="1:22" ht="13.5" x14ac:dyDescent="0.25">
      <c r="A678" s="3">
        <f>RSI!A678</f>
        <v>42991</v>
      </c>
      <c r="B678" s="2">
        <f>RSI!B678</f>
        <v>4.5090000000000003</v>
      </c>
      <c r="C678" s="2">
        <f>RSI!I678</f>
        <v>59.864508450515522</v>
      </c>
      <c r="D678" s="2">
        <f>MACD!E678</f>
        <v>-2.7814324013860414E-2</v>
      </c>
      <c r="E678" s="2">
        <f>MACD!F678</f>
        <v>1.1841958238363107E-3</v>
      </c>
      <c r="F678" s="2">
        <f>'Moving Avg'!D678</f>
        <v>4.5090000000000003</v>
      </c>
      <c r="G678" s="2">
        <f>'Moving Avg'!F678</f>
        <v>4.4754000000000014</v>
      </c>
      <c r="H678" s="2">
        <f>'Moving Avg'!G678</f>
        <v>4.482040000000004</v>
      </c>
      <c r="I678" s="2">
        <f>'Moving Avg'!H678</f>
        <v>4.5048899999999943</v>
      </c>
      <c r="J678" s="5" t="str">
        <f>OBV!F678</f>
        <v>NEUTRAL</v>
      </c>
      <c r="K678" s="5" t="str">
        <f>OBV!G678</f>
        <v>NEUTRAL</v>
      </c>
      <c r="L678" s="5" t="str">
        <f>OBV!H678</f>
        <v>NEUTRAL</v>
      </c>
      <c r="M678" s="7">
        <f t="shared" si="100"/>
        <v>25</v>
      </c>
      <c r="N678" s="7">
        <f t="shared" si="101"/>
        <v>100</v>
      </c>
      <c r="O678" s="7">
        <f t="shared" si="102"/>
        <v>50</v>
      </c>
      <c r="P678" s="7">
        <f t="shared" si="103"/>
        <v>33</v>
      </c>
      <c r="Q678" s="8">
        <f t="shared" si="104"/>
        <v>56.2</v>
      </c>
      <c r="R678" s="8">
        <f t="shared" si="105"/>
        <v>50.75</v>
      </c>
      <c r="S678" s="8">
        <f t="shared" si="106"/>
        <v>46.1</v>
      </c>
      <c r="T678" s="8">
        <f t="shared" si="107"/>
        <v>52</v>
      </c>
      <c r="U678" s="7">
        <f t="shared" si="108"/>
        <v>51.016666666666673</v>
      </c>
      <c r="V678" s="7">
        <f t="shared" si="109"/>
        <v>51.262500000000003</v>
      </c>
    </row>
    <row r="679" spans="1:22" ht="13.5" x14ac:dyDescent="0.25">
      <c r="A679" s="3">
        <f>RSI!A679</f>
        <v>42992</v>
      </c>
      <c r="B679" s="2">
        <f>RSI!B679</f>
        <v>4.5090000000000003</v>
      </c>
      <c r="C679" s="2">
        <f>RSI!I679</f>
        <v>59.864508450515522</v>
      </c>
      <c r="D679" s="2">
        <f>MACD!E679</f>
        <v>-4.121685295282429E-2</v>
      </c>
      <c r="E679" s="2">
        <f>MACD!F679</f>
        <v>-7.2960139314958107E-3</v>
      </c>
      <c r="F679" s="2">
        <f>'Moving Avg'!D679</f>
        <v>4.5090000000000003</v>
      </c>
      <c r="G679" s="2">
        <f>'Moving Avg'!F679</f>
        <v>4.4754000000000005</v>
      </c>
      <c r="H679" s="2">
        <f>'Moving Avg'!G679</f>
        <v>4.4810600000000029</v>
      </c>
      <c r="I679" s="2">
        <f>'Moving Avg'!H679</f>
        <v>4.5015049999999945</v>
      </c>
      <c r="J679" s="5" t="str">
        <f>OBV!F679</f>
        <v>NEUTRAL</v>
      </c>
      <c r="K679" s="5" t="str">
        <f>OBV!G679</f>
        <v>NEUTRAL</v>
      </c>
      <c r="L679" s="5" t="str">
        <f>OBV!H679</f>
        <v>NEUTRAL</v>
      </c>
      <c r="M679" s="7">
        <f t="shared" si="100"/>
        <v>25</v>
      </c>
      <c r="N679" s="7">
        <f t="shared" si="101"/>
        <v>100</v>
      </c>
      <c r="O679" s="7">
        <f t="shared" si="102"/>
        <v>50</v>
      </c>
      <c r="P679" s="7">
        <f t="shared" si="103"/>
        <v>33</v>
      </c>
      <c r="Q679" s="8">
        <f t="shared" si="104"/>
        <v>56.2</v>
      </c>
      <c r="R679" s="8">
        <f t="shared" si="105"/>
        <v>50.75</v>
      </c>
      <c r="S679" s="8">
        <f t="shared" si="106"/>
        <v>46.1</v>
      </c>
      <c r="T679" s="8">
        <f t="shared" si="107"/>
        <v>52</v>
      </c>
      <c r="U679" s="7">
        <f t="shared" si="108"/>
        <v>51.016666666666673</v>
      </c>
      <c r="V679" s="7">
        <f t="shared" si="109"/>
        <v>51.262500000000003</v>
      </c>
    </row>
    <row r="680" spans="1:22" ht="13.5" x14ac:dyDescent="0.25">
      <c r="A680" s="3">
        <f>RSI!A680</f>
        <v>42993</v>
      </c>
      <c r="B680" s="2">
        <f>RSI!B680</f>
        <v>4.5090000000000003</v>
      </c>
      <c r="C680" s="2">
        <f>RSI!I680</f>
        <v>59.864508450515522</v>
      </c>
      <c r="D680" s="2">
        <f>MACD!E680</f>
        <v>-5.2751975592150835E-2</v>
      </c>
      <c r="E680" s="2">
        <f>MACD!F680</f>
        <v>-1.6387206263626816E-2</v>
      </c>
      <c r="F680" s="2">
        <f>'Moving Avg'!D680</f>
        <v>4.5090000000000003</v>
      </c>
      <c r="G680" s="2">
        <f>'Moving Avg'!F680</f>
        <v>4.4754000000000005</v>
      </c>
      <c r="H680" s="2">
        <f>'Moving Avg'!G680</f>
        <v>4.4800800000000036</v>
      </c>
      <c r="I680" s="2">
        <f>'Moving Avg'!H680</f>
        <v>4.4974849999999948</v>
      </c>
      <c r="J680" s="5" t="str">
        <f>OBV!F680</f>
        <v>NEUTRAL</v>
      </c>
      <c r="K680" s="5" t="str">
        <f>OBV!G680</f>
        <v>NEUTRAL</v>
      </c>
      <c r="L680" s="5" t="str">
        <f>OBV!H680</f>
        <v>NEUTRAL</v>
      </c>
      <c r="M680" s="7">
        <f t="shared" si="100"/>
        <v>25</v>
      </c>
      <c r="N680" s="7">
        <f t="shared" si="101"/>
        <v>100</v>
      </c>
      <c r="O680" s="7">
        <f t="shared" si="102"/>
        <v>50</v>
      </c>
      <c r="P680" s="7">
        <f t="shared" si="103"/>
        <v>33</v>
      </c>
      <c r="Q680" s="8">
        <f t="shared" si="104"/>
        <v>56.2</v>
      </c>
      <c r="R680" s="8">
        <f t="shared" si="105"/>
        <v>50.75</v>
      </c>
      <c r="S680" s="8">
        <f t="shared" si="106"/>
        <v>46.1</v>
      </c>
      <c r="T680" s="8">
        <f t="shared" si="107"/>
        <v>52</v>
      </c>
      <c r="U680" s="7">
        <f t="shared" si="108"/>
        <v>51.016666666666673</v>
      </c>
      <c r="V680" s="7">
        <f t="shared" si="109"/>
        <v>51.262500000000003</v>
      </c>
    </row>
    <row r="681" spans="1:22" ht="13.5" x14ac:dyDescent="0.25">
      <c r="A681" s="3">
        <f>RSI!A681</f>
        <v>42996</v>
      </c>
      <c r="B681" s="2">
        <f>RSI!B681</f>
        <v>4.5030000000000001</v>
      </c>
      <c r="C681" s="2">
        <f>RSI!I681</f>
        <v>57.485720110675494</v>
      </c>
      <c r="D681" s="2">
        <f>MACD!E681</f>
        <v>-4.286351639969066E-2</v>
      </c>
      <c r="E681" s="2">
        <f>MACD!F681</f>
        <v>-2.1682468290839585E-2</v>
      </c>
      <c r="F681" s="2">
        <f>'Moving Avg'!D681</f>
        <v>4.5078000000000005</v>
      </c>
      <c r="G681" s="2">
        <f>'Moving Avg'!F681</f>
        <v>4.4750999999999994</v>
      </c>
      <c r="H681" s="2">
        <f>'Moving Avg'!G681</f>
        <v>4.4788800000000037</v>
      </c>
      <c r="I681" s="2">
        <f>'Moving Avg'!H681</f>
        <v>4.4934349999999954</v>
      </c>
      <c r="J681" s="5" t="str">
        <f>OBV!F681</f>
        <v>BEARISH</v>
      </c>
      <c r="K681" s="5" t="str">
        <f>OBV!G681</f>
        <v>STRONG</v>
      </c>
      <c r="L681" s="5" t="str">
        <f>OBV!H681</f>
        <v>CONFIRMED BEARISH</v>
      </c>
      <c r="M681" s="7">
        <f t="shared" si="100"/>
        <v>25</v>
      </c>
      <c r="N681" s="7">
        <f t="shared" si="101"/>
        <v>100</v>
      </c>
      <c r="O681" s="7">
        <f t="shared" si="102"/>
        <v>50</v>
      </c>
      <c r="P681" s="7">
        <f t="shared" si="103"/>
        <v>33</v>
      </c>
      <c r="Q681" s="8">
        <f t="shared" si="104"/>
        <v>56.2</v>
      </c>
      <c r="R681" s="8">
        <f t="shared" si="105"/>
        <v>50.75</v>
      </c>
      <c r="S681" s="8">
        <f t="shared" si="106"/>
        <v>46.1</v>
      </c>
      <c r="T681" s="8">
        <f t="shared" si="107"/>
        <v>52</v>
      </c>
      <c r="U681" s="7">
        <f t="shared" si="108"/>
        <v>51.016666666666673</v>
      </c>
      <c r="V681" s="7">
        <f t="shared" si="109"/>
        <v>51.262500000000003</v>
      </c>
    </row>
    <row r="682" spans="1:22" ht="13.5" x14ac:dyDescent="0.25">
      <c r="A682" s="3">
        <f>RSI!A682</f>
        <v>42997</v>
      </c>
      <c r="B682" s="2">
        <f>RSI!B682</f>
        <v>4.5030000000000001</v>
      </c>
      <c r="C682" s="2">
        <f>RSI!I682</f>
        <v>57.485720110675494</v>
      </c>
      <c r="D682" s="2">
        <f>MACD!E682</f>
        <v>-3.4627674965145516E-2</v>
      </c>
      <c r="E682" s="2">
        <f>MACD!F682</f>
        <v>-2.4271509625700773E-2</v>
      </c>
      <c r="F682" s="2">
        <f>'Moving Avg'!D682</f>
        <v>4.5066000000000006</v>
      </c>
      <c r="G682" s="2">
        <f>'Moving Avg'!F682</f>
        <v>4.4748000000000001</v>
      </c>
      <c r="H682" s="2">
        <f>'Moving Avg'!G682</f>
        <v>4.477680000000003</v>
      </c>
      <c r="I682" s="2">
        <f>'Moving Avg'!H682</f>
        <v>4.489384999999996</v>
      </c>
      <c r="J682" s="5" t="str">
        <f>OBV!F682</f>
        <v>BEARISH</v>
      </c>
      <c r="K682" s="5" t="str">
        <f>OBV!G682</f>
        <v>STRONG</v>
      </c>
      <c r="L682" s="5" t="str">
        <f>OBV!H682</f>
        <v>CONFIRMED BEARISH</v>
      </c>
      <c r="M682" s="7">
        <f t="shared" si="100"/>
        <v>25</v>
      </c>
      <c r="N682" s="7">
        <f t="shared" si="101"/>
        <v>45</v>
      </c>
      <c r="O682" s="7">
        <f t="shared" si="102"/>
        <v>50</v>
      </c>
      <c r="P682" s="7">
        <f t="shared" si="103"/>
        <v>33</v>
      </c>
      <c r="Q682" s="8">
        <f t="shared" si="104"/>
        <v>36.950000000000003</v>
      </c>
      <c r="R682" s="8">
        <f t="shared" si="105"/>
        <v>39.75</v>
      </c>
      <c r="S682" s="8">
        <f t="shared" si="106"/>
        <v>37.85</v>
      </c>
      <c r="T682" s="8">
        <f t="shared" si="107"/>
        <v>38.25</v>
      </c>
      <c r="U682" s="7">
        <f t="shared" si="108"/>
        <v>38.183333333333337</v>
      </c>
      <c r="V682" s="7">
        <f t="shared" si="109"/>
        <v>38.200000000000003</v>
      </c>
    </row>
    <row r="683" spans="1:22" ht="13.5" x14ac:dyDescent="0.25">
      <c r="A683" s="3">
        <f>RSI!A683</f>
        <v>42998</v>
      </c>
      <c r="B683" s="2">
        <f>RSI!B683</f>
        <v>4.5030000000000001</v>
      </c>
      <c r="C683" s="2">
        <f>RSI!I683</f>
        <v>57.485720110675494</v>
      </c>
      <c r="D683" s="2">
        <f>MACD!E683</f>
        <v>-2.6857398343036465E-2</v>
      </c>
      <c r="E683" s="2">
        <f>MACD!F683</f>
        <v>-2.4788687369167912E-2</v>
      </c>
      <c r="F683" s="2">
        <f>'Moving Avg'!D683</f>
        <v>4.5053999999999998</v>
      </c>
      <c r="G683" s="2">
        <f>'Moving Avg'!F683</f>
        <v>4.4744999999999999</v>
      </c>
      <c r="H683" s="2">
        <f>'Moving Avg'!G683</f>
        <v>4.4764800000000022</v>
      </c>
      <c r="I683" s="2">
        <f>'Moving Avg'!H683</f>
        <v>4.4860999999999969</v>
      </c>
      <c r="J683" s="5" t="str">
        <f>OBV!F683</f>
        <v>BEARISH</v>
      </c>
      <c r="K683" s="5" t="str">
        <f>OBV!G683</f>
        <v>STRONG</v>
      </c>
      <c r="L683" s="5" t="str">
        <f>OBV!H683</f>
        <v>CONFIRMED BEARISH</v>
      </c>
      <c r="M683" s="7">
        <f t="shared" si="100"/>
        <v>25</v>
      </c>
      <c r="N683" s="7">
        <f t="shared" si="101"/>
        <v>45</v>
      </c>
      <c r="O683" s="7">
        <f t="shared" si="102"/>
        <v>50</v>
      </c>
      <c r="P683" s="7">
        <f t="shared" si="103"/>
        <v>33</v>
      </c>
      <c r="Q683" s="8">
        <f t="shared" si="104"/>
        <v>36.950000000000003</v>
      </c>
      <c r="R683" s="8">
        <f t="shared" si="105"/>
        <v>39.75</v>
      </c>
      <c r="S683" s="8">
        <f t="shared" si="106"/>
        <v>37.85</v>
      </c>
      <c r="T683" s="8">
        <f t="shared" si="107"/>
        <v>38.25</v>
      </c>
      <c r="U683" s="7">
        <f t="shared" si="108"/>
        <v>38.183333333333337</v>
      </c>
      <c r="V683" s="7">
        <f t="shared" si="109"/>
        <v>38.200000000000003</v>
      </c>
    </row>
    <row r="684" spans="1:22" ht="13.5" x14ac:dyDescent="0.25">
      <c r="A684" s="3">
        <f>RSI!A684</f>
        <v>43000</v>
      </c>
      <c r="B684" s="2">
        <f>RSI!B684</f>
        <v>4.5030000000000001</v>
      </c>
      <c r="C684" s="2">
        <f>RSI!I684</f>
        <v>57.485720110675494</v>
      </c>
      <c r="D684" s="2">
        <f>MACD!E684</f>
        <v>-2.03951314927453E-2</v>
      </c>
      <c r="E684" s="2">
        <f>MACD!F684</f>
        <v>-2.3909976193883391E-2</v>
      </c>
      <c r="F684" s="2">
        <f>'Moving Avg'!D684</f>
        <v>4.5042</v>
      </c>
      <c r="G684" s="2">
        <f>'Moving Avg'!F684</f>
        <v>4.4741999999999997</v>
      </c>
      <c r="H684" s="2">
        <f>'Moving Avg'!G684</f>
        <v>4.4746200000000025</v>
      </c>
      <c r="I684" s="2">
        <f>'Moving Avg'!H684</f>
        <v>4.4825599999999977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  <c r="M684" s="7">
        <f t="shared" si="100"/>
        <v>25</v>
      </c>
      <c r="N684" s="7">
        <f t="shared" si="101"/>
        <v>0</v>
      </c>
      <c r="O684" s="7">
        <f t="shared" si="102"/>
        <v>50</v>
      </c>
      <c r="P684" s="7">
        <f t="shared" si="103"/>
        <v>33</v>
      </c>
      <c r="Q684" s="8">
        <f t="shared" si="104"/>
        <v>21.2</v>
      </c>
      <c r="R684" s="8">
        <f t="shared" si="105"/>
        <v>30.75</v>
      </c>
      <c r="S684" s="8">
        <f t="shared" si="106"/>
        <v>31.1</v>
      </c>
      <c r="T684" s="8">
        <f t="shared" si="107"/>
        <v>27</v>
      </c>
      <c r="U684" s="7">
        <f t="shared" si="108"/>
        <v>27.683333333333337</v>
      </c>
      <c r="V684" s="7">
        <f t="shared" si="109"/>
        <v>27.512500000000003</v>
      </c>
    </row>
    <row r="685" spans="1:22" ht="13.5" x14ac:dyDescent="0.25">
      <c r="A685" s="3">
        <f>RSI!A685</f>
        <v>43003</v>
      </c>
      <c r="B685" s="2">
        <f>RSI!B685</f>
        <v>4.492</v>
      </c>
      <c r="C685" s="2">
        <f>RSI!I685</f>
        <v>52.355576803116321</v>
      </c>
      <c r="D685" s="2">
        <f>MACD!E685</f>
        <v>-1.4216487875078343E-2</v>
      </c>
      <c r="E685" s="2">
        <f>MACD!F685</f>
        <v>-2.1971278530122384E-2</v>
      </c>
      <c r="F685" s="2">
        <f>'Moving Avg'!D685</f>
        <v>4.5007999999999999</v>
      </c>
      <c r="G685" s="2">
        <f>'Moving Avg'!F685</f>
        <v>4.4733499999999999</v>
      </c>
      <c r="H685" s="2">
        <f>'Moving Avg'!G685</f>
        <v>4.472100000000002</v>
      </c>
      <c r="I685" s="2">
        <f>'Moving Avg'!H685</f>
        <v>4.4789649999999979</v>
      </c>
      <c r="J685" s="5" t="str">
        <f>OBV!F685</f>
        <v>BEARISH</v>
      </c>
      <c r="K685" s="5" t="str">
        <f>OBV!G685</f>
        <v>STRONG</v>
      </c>
      <c r="L685" s="5" t="str">
        <f>OBV!H685</f>
        <v>CONFIRMED BEARISH</v>
      </c>
      <c r="M685" s="7">
        <f t="shared" si="100"/>
        <v>25</v>
      </c>
      <c r="N685" s="7">
        <f t="shared" si="101"/>
        <v>0</v>
      </c>
      <c r="O685" s="7">
        <f t="shared" si="102"/>
        <v>50</v>
      </c>
      <c r="P685" s="7">
        <f t="shared" si="103"/>
        <v>33</v>
      </c>
      <c r="Q685" s="8">
        <f t="shared" si="104"/>
        <v>21.2</v>
      </c>
      <c r="R685" s="8">
        <f t="shared" si="105"/>
        <v>30.75</v>
      </c>
      <c r="S685" s="8">
        <f t="shared" si="106"/>
        <v>31.1</v>
      </c>
      <c r="T685" s="8">
        <f t="shared" si="107"/>
        <v>27</v>
      </c>
      <c r="U685" s="7">
        <f t="shared" si="108"/>
        <v>27.683333333333337</v>
      </c>
      <c r="V685" s="7">
        <f t="shared" si="109"/>
        <v>27.512500000000003</v>
      </c>
    </row>
    <row r="686" spans="1:22" ht="13.5" x14ac:dyDescent="0.25">
      <c r="A686" s="3">
        <f>RSI!A686</f>
        <v>43004</v>
      </c>
      <c r="B686" s="2">
        <f>RSI!B686</f>
        <v>4.492</v>
      </c>
      <c r="C686" s="2">
        <f>RSI!I686</f>
        <v>52.355576803116321</v>
      </c>
      <c r="D686" s="2">
        <f>MACD!E686</f>
        <v>-9.0199267743411582E-3</v>
      </c>
      <c r="E686" s="2">
        <f>MACD!F686</f>
        <v>-1.9381008178966142E-2</v>
      </c>
      <c r="F686" s="2">
        <f>'Moving Avg'!D686</f>
        <v>4.4986000000000006</v>
      </c>
      <c r="G686" s="2">
        <f>'Moving Avg'!F686</f>
        <v>4.4791000000000007</v>
      </c>
      <c r="H686" s="2">
        <f>'Moving Avg'!G686</f>
        <v>4.4695800000000023</v>
      </c>
      <c r="I686" s="2">
        <f>'Moving Avg'!H686</f>
        <v>4.4756249999999973</v>
      </c>
      <c r="J686" s="5" t="str">
        <f>OBV!F686</f>
        <v>BEARISH</v>
      </c>
      <c r="K686" s="5" t="str">
        <f>OBV!G686</f>
        <v>STRONG</v>
      </c>
      <c r="L686" s="5" t="str">
        <f>OBV!H686</f>
        <v>CONFIRMED BEARISH</v>
      </c>
      <c r="M686" s="7">
        <f t="shared" si="100"/>
        <v>25</v>
      </c>
      <c r="N686" s="7">
        <f t="shared" si="101"/>
        <v>0</v>
      </c>
      <c r="O686" s="7">
        <f t="shared" si="102"/>
        <v>50</v>
      </c>
      <c r="P686" s="7">
        <f t="shared" si="103"/>
        <v>33</v>
      </c>
      <c r="Q686" s="8">
        <f t="shared" si="104"/>
        <v>21.2</v>
      </c>
      <c r="R686" s="8">
        <f t="shared" si="105"/>
        <v>30.75</v>
      </c>
      <c r="S686" s="8">
        <f t="shared" si="106"/>
        <v>31.1</v>
      </c>
      <c r="T686" s="8">
        <f t="shared" si="107"/>
        <v>27</v>
      </c>
      <c r="U686" s="7">
        <f t="shared" si="108"/>
        <v>27.683333333333337</v>
      </c>
      <c r="V686" s="7">
        <f t="shared" si="109"/>
        <v>27.512500000000003</v>
      </c>
    </row>
    <row r="687" spans="1:22" ht="13.5" x14ac:dyDescent="0.25">
      <c r="A687" s="3">
        <f>RSI!A687</f>
        <v>43005</v>
      </c>
      <c r="B687" s="2">
        <f>RSI!B687</f>
        <v>4.492</v>
      </c>
      <c r="C687" s="2">
        <f>RSI!I687</f>
        <v>52.355576803116321</v>
      </c>
      <c r="D687" s="2">
        <f>MACD!E687</f>
        <v>-4.6520236125182635E-3</v>
      </c>
      <c r="E687" s="2">
        <f>MACD!F687</f>
        <v>-1.6435211265676566E-2</v>
      </c>
      <c r="F687" s="2">
        <f>'Moving Avg'!D687</f>
        <v>4.4964000000000004</v>
      </c>
      <c r="G687" s="2">
        <f>'Moving Avg'!F687</f>
        <v>4.4848500000000007</v>
      </c>
      <c r="H687" s="2">
        <f>'Moving Avg'!G687</f>
        <v>4.4670600000000018</v>
      </c>
      <c r="I687" s="2">
        <f>'Moving Avg'!H687</f>
        <v>4.4727699999999979</v>
      </c>
      <c r="J687" s="5" t="str">
        <f>OBV!F687</f>
        <v>BEARISH</v>
      </c>
      <c r="K687" s="5" t="str">
        <f>OBV!G687</f>
        <v>STRONG</v>
      </c>
      <c r="L687" s="5" t="str">
        <f>OBV!H687</f>
        <v>CONFIRMED BEARISH</v>
      </c>
      <c r="M687" s="7">
        <f t="shared" si="100"/>
        <v>25</v>
      </c>
      <c r="N687" s="7">
        <f t="shared" si="101"/>
        <v>0</v>
      </c>
      <c r="O687" s="7">
        <f t="shared" si="102"/>
        <v>50</v>
      </c>
      <c r="P687" s="7">
        <f t="shared" si="103"/>
        <v>33</v>
      </c>
      <c r="Q687" s="8">
        <f t="shared" si="104"/>
        <v>21.2</v>
      </c>
      <c r="R687" s="8">
        <f t="shared" si="105"/>
        <v>30.75</v>
      </c>
      <c r="S687" s="8">
        <f t="shared" si="106"/>
        <v>31.1</v>
      </c>
      <c r="T687" s="8">
        <f t="shared" si="107"/>
        <v>27</v>
      </c>
      <c r="U687" s="7">
        <f t="shared" si="108"/>
        <v>27.683333333333337</v>
      </c>
      <c r="V687" s="7">
        <f t="shared" si="109"/>
        <v>27.512500000000003</v>
      </c>
    </row>
    <row r="688" spans="1:22" ht="13.5" x14ac:dyDescent="0.25">
      <c r="A688" s="3">
        <f>RSI!A688</f>
        <v>43006</v>
      </c>
      <c r="B688" s="2">
        <f>RSI!B688</f>
        <v>4.4870000000000001</v>
      </c>
      <c r="C688" s="2">
        <f>RSI!I688</f>
        <v>49.830934129119044</v>
      </c>
      <c r="D688" s="2">
        <f>MACD!E688</f>
        <v>-6.127601824568174E-4</v>
      </c>
      <c r="E688" s="2">
        <f>MACD!F688</f>
        <v>-1.3270721049032617E-2</v>
      </c>
      <c r="F688" s="2">
        <f>'Moving Avg'!D688</f>
        <v>4.4931999999999999</v>
      </c>
      <c r="G688" s="2">
        <f>'Moving Avg'!F688</f>
        <v>4.4903500000000012</v>
      </c>
      <c r="H688" s="2">
        <f>'Moving Avg'!G688</f>
        <v>4.4644400000000006</v>
      </c>
      <c r="I688" s="2">
        <f>'Moving Avg'!H688</f>
        <v>4.4691499999999982</v>
      </c>
      <c r="J688" s="5" t="str">
        <f>OBV!F688</f>
        <v>BEARISH</v>
      </c>
      <c r="K688" s="5" t="str">
        <f>OBV!G688</f>
        <v>STRONG</v>
      </c>
      <c r="L688" s="5" t="str">
        <f>OBV!H688</f>
        <v>CONFIRMED BEARISH</v>
      </c>
      <c r="M688" s="7">
        <f t="shared" si="100"/>
        <v>25</v>
      </c>
      <c r="N688" s="7">
        <f t="shared" si="101"/>
        <v>0</v>
      </c>
      <c r="O688" s="7">
        <f t="shared" si="102"/>
        <v>50</v>
      </c>
      <c r="P688" s="7">
        <f t="shared" si="103"/>
        <v>33</v>
      </c>
      <c r="Q688" s="8">
        <f t="shared" si="104"/>
        <v>21.2</v>
      </c>
      <c r="R688" s="8">
        <f t="shared" si="105"/>
        <v>30.75</v>
      </c>
      <c r="S688" s="8">
        <f t="shared" si="106"/>
        <v>31.1</v>
      </c>
      <c r="T688" s="8">
        <f t="shared" si="107"/>
        <v>27</v>
      </c>
      <c r="U688" s="7">
        <f t="shared" si="108"/>
        <v>27.683333333333337</v>
      </c>
      <c r="V688" s="7">
        <f t="shared" si="109"/>
        <v>27.512500000000003</v>
      </c>
    </row>
    <row r="689" spans="1:22" ht="13.5" x14ac:dyDescent="0.25">
      <c r="A689" s="3">
        <f>RSI!A689</f>
        <v>43007</v>
      </c>
      <c r="B689" s="2">
        <f>RSI!B689</f>
        <v>4.4870000000000001</v>
      </c>
      <c r="C689" s="2">
        <f>RSI!I689</f>
        <v>49.830934129119044</v>
      </c>
      <c r="D689" s="2">
        <f>MACD!E689</f>
        <v>2.8096001708108886E-3</v>
      </c>
      <c r="E689" s="2">
        <f>MACD!F689</f>
        <v>-1.0054656805063917E-2</v>
      </c>
      <c r="F689" s="2">
        <f>'Moving Avg'!D689</f>
        <v>4.49</v>
      </c>
      <c r="G689" s="2">
        <f>'Moving Avg'!F689</f>
        <v>4.4958499999999999</v>
      </c>
      <c r="H689" s="2">
        <f>'Moving Avg'!G689</f>
        <v>4.4618200000000003</v>
      </c>
      <c r="I689" s="2">
        <f>'Moving Avg'!H689</f>
        <v>4.4655299999999984</v>
      </c>
      <c r="J689" s="5" t="str">
        <f>OBV!F689</f>
        <v>BEARISH</v>
      </c>
      <c r="K689" s="5" t="str">
        <f>OBV!G689</f>
        <v>STRONG</v>
      </c>
      <c r="L689" s="5" t="str">
        <f>OBV!H689</f>
        <v>CONFIRMED BEARISH</v>
      </c>
      <c r="M689" s="7">
        <f t="shared" si="100"/>
        <v>25</v>
      </c>
      <c r="N689" s="7">
        <f t="shared" si="101"/>
        <v>0</v>
      </c>
      <c r="O689" s="7">
        <f t="shared" si="102"/>
        <v>50</v>
      </c>
      <c r="P689" s="7">
        <f t="shared" si="103"/>
        <v>33</v>
      </c>
      <c r="Q689" s="8">
        <f t="shared" si="104"/>
        <v>21.2</v>
      </c>
      <c r="R689" s="8">
        <f t="shared" si="105"/>
        <v>30.75</v>
      </c>
      <c r="S689" s="8">
        <f t="shared" si="106"/>
        <v>31.1</v>
      </c>
      <c r="T689" s="8">
        <f t="shared" si="107"/>
        <v>27</v>
      </c>
      <c r="U689" s="7">
        <f t="shared" si="108"/>
        <v>27.683333333333337</v>
      </c>
      <c r="V689" s="7">
        <f t="shared" si="109"/>
        <v>27.512500000000003</v>
      </c>
    </row>
    <row r="690" spans="1:22" ht="13.5" x14ac:dyDescent="0.25">
      <c r="A690" s="3">
        <f>RSI!A690</f>
        <v>43010</v>
      </c>
      <c r="B690" s="2">
        <f>RSI!B690</f>
        <v>4.4870000000000001</v>
      </c>
      <c r="C690" s="2">
        <f>RSI!I690</f>
        <v>49.830934129119044</v>
      </c>
      <c r="D690" s="2">
        <f>MACD!E690</f>
        <v>5.7096306450707957E-3</v>
      </c>
      <c r="E690" s="2">
        <f>MACD!F690</f>
        <v>-6.9017993150369749E-3</v>
      </c>
      <c r="F690" s="2">
        <f>'Moving Avg'!D690</f>
        <v>4.4889999999999999</v>
      </c>
      <c r="G690" s="2">
        <f>'Moving Avg'!F690</f>
        <v>4.5013500000000004</v>
      </c>
      <c r="H690" s="2">
        <f>'Moving Avg'!G690</f>
        <v>4.4591999999999992</v>
      </c>
      <c r="I690" s="2">
        <f>'Moving Avg'!H690</f>
        <v>4.4630599999999996</v>
      </c>
      <c r="J690" s="5" t="str">
        <f>OBV!F690</f>
        <v>BEARISH</v>
      </c>
      <c r="K690" s="5" t="str">
        <f>OBV!G690</f>
        <v>STRONG</v>
      </c>
      <c r="L690" s="5" t="str">
        <f>OBV!H690</f>
        <v>CONFIRMED BEARISH</v>
      </c>
      <c r="M690" s="7">
        <f t="shared" si="100"/>
        <v>25</v>
      </c>
      <c r="N690" s="7">
        <f t="shared" si="101"/>
        <v>0</v>
      </c>
      <c r="O690" s="7">
        <f t="shared" si="102"/>
        <v>50</v>
      </c>
      <c r="P690" s="7">
        <f t="shared" si="103"/>
        <v>33</v>
      </c>
      <c r="Q690" s="8">
        <f t="shared" si="104"/>
        <v>21.2</v>
      </c>
      <c r="R690" s="8">
        <f t="shared" si="105"/>
        <v>30.75</v>
      </c>
      <c r="S690" s="8">
        <f t="shared" si="106"/>
        <v>31.1</v>
      </c>
      <c r="T690" s="8">
        <f t="shared" si="107"/>
        <v>27</v>
      </c>
      <c r="U690" s="7">
        <f t="shared" si="108"/>
        <v>27.683333333333337</v>
      </c>
      <c r="V690" s="7">
        <f t="shared" si="109"/>
        <v>27.512500000000003</v>
      </c>
    </row>
    <row r="691" spans="1:22" ht="13.5" x14ac:dyDescent="0.25">
      <c r="A691" s="3">
        <f>RSI!A691</f>
        <v>43011</v>
      </c>
      <c r="B691" s="2">
        <f>RSI!B691</f>
        <v>4.4870000000000001</v>
      </c>
      <c r="C691" s="2">
        <f>RSI!I691</f>
        <v>49.830934129119044</v>
      </c>
      <c r="D691" s="2">
        <f>MACD!E691</f>
        <v>7.2443026047324111E-3</v>
      </c>
      <c r="E691" s="2">
        <f>MACD!F691</f>
        <v>-4.0725789310830981E-3</v>
      </c>
      <c r="F691" s="2">
        <f>'Moving Avg'!D691</f>
        <v>4.4879999999999995</v>
      </c>
      <c r="G691" s="2">
        <f>'Moving Avg'!F691</f>
        <v>4.5005499999999987</v>
      </c>
      <c r="H691" s="2">
        <f>'Moving Avg'!G691</f>
        <v>4.4606199999999996</v>
      </c>
      <c r="I691" s="2">
        <f>'Moving Avg'!H691</f>
        <v>4.4605899999999989</v>
      </c>
      <c r="J691" s="5" t="str">
        <f>OBV!F691</f>
        <v>BEARISH</v>
      </c>
      <c r="K691" s="5" t="str">
        <f>OBV!G691</f>
        <v>STRONG</v>
      </c>
      <c r="L691" s="5" t="str">
        <f>OBV!H691</f>
        <v>CONFIRMED BEARISH</v>
      </c>
      <c r="M691" s="7">
        <f t="shared" si="100"/>
        <v>25</v>
      </c>
      <c r="N691" s="7">
        <f t="shared" si="101"/>
        <v>0</v>
      </c>
      <c r="O691" s="7">
        <f t="shared" si="102"/>
        <v>50</v>
      </c>
      <c r="P691" s="7">
        <f t="shared" si="103"/>
        <v>33</v>
      </c>
      <c r="Q691" s="8">
        <f t="shared" si="104"/>
        <v>21.2</v>
      </c>
      <c r="R691" s="8">
        <f t="shared" si="105"/>
        <v>30.75</v>
      </c>
      <c r="S691" s="8">
        <f t="shared" si="106"/>
        <v>31.1</v>
      </c>
      <c r="T691" s="8">
        <f t="shared" si="107"/>
        <v>27</v>
      </c>
      <c r="U691" s="7">
        <f t="shared" si="108"/>
        <v>27.683333333333337</v>
      </c>
      <c r="V691" s="7">
        <f t="shared" si="109"/>
        <v>27.512500000000003</v>
      </c>
    </row>
    <row r="692" spans="1:22" ht="13.5" x14ac:dyDescent="0.25">
      <c r="A692" s="3">
        <f>RSI!A692</f>
        <v>43012</v>
      </c>
      <c r="B692" s="2">
        <f>RSI!B692</f>
        <v>4.4870000000000001</v>
      </c>
      <c r="C692" s="2">
        <f>RSI!I692</f>
        <v>49.830934129119036</v>
      </c>
      <c r="D692" s="2">
        <f>MACD!E692</f>
        <v>8.5464609480041531E-3</v>
      </c>
      <c r="E692" s="2">
        <f>MACD!F692</f>
        <v>-1.5487709552656477E-3</v>
      </c>
      <c r="F692" s="2">
        <f>'Moving Avg'!D692</f>
        <v>4.4870000000000001</v>
      </c>
      <c r="G692" s="2">
        <f>'Moving Avg'!F692</f>
        <v>4.4997499999999988</v>
      </c>
      <c r="H692" s="2">
        <f>'Moving Avg'!G692</f>
        <v>4.4628199999999989</v>
      </c>
      <c r="I692" s="2">
        <f>'Moving Avg'!H692</f>
        <v>4.4581199999999992</v>
      </c>
      <c r="J692" s="5" t="str">
        <f>OBV!F692</f>
        <v>BEARISH</v>
      </c>
      <c r="K692" s="5" t="str">
        <f>OBV!G692</f>
        <v>STRONG</v>
      </c>
      <c r="L692" s="5" t="str">
        <f>OBV!H692</f>
        <v>CONFIRMED BEARISH</v>
      </c>
      <c r="M692" s="7">
        <f t="shared" si="100"/>
        <v>25</v>
      </c>
      <c r="N692" s="7">
        <f t="shared" si="101"/>
        <v>0</v>
      </c>
      <c r="O692" s="7">
        <f t="shared" si="102"/>
        <v>50</v>
      </c>
      <c r="P692" s="7">
        <f t="shared" si="103"/>
        <v>33</v>
      </c>
      <c r="Q692" s="8">
        <f t="shared" si="104"/>
        <v>21.2</v>
      </c>
      <c r="R692" s="8">
        <f t="shared" si="105"/>
        <v>30.75</v>
      </c>
      <c r="S692" s="8">
        <f t="shared" si="106"/>
        <v>31.1</v>
      </c>
      <c r="T692" s="8">
        <f t="shared" si="107"/>
        <v>27</v>
      </c>
      <c r="U692" s="7">
        <f t="shared" si="108"/>
        <v>27.683333333333337</v>
      </c>
      <c r="V692" s="7">
        <f t="shared" si="109"/>
        <v>27.512500000000003</v>
      </c>
    </row>
    <row r="693" spans="1:22" ht="13.5" x14ac:dyDescent="0.25">
      <c r="A693" s="3">
        <f>RSI!A693</f>
        <v>43013</v>
      </c>
      <c r="B693" s="2">
        <f>RSI!B693</f>
        <v>4.4870000000000001</v>
      </c>
      <c r="C693" s="2">
        <f>RSI!I693</f>
        <v>49.830934129119036</v>
      </c>
      <c r="D693" s="2">
        <f>MACD!E693</f>
        <v>9.6516110921847087E-3</v>
      </c>
      <c r="E693" s="2">
        <f>MACD!F693</f>
        <v>6.9130545422442361E-4</v>
      </c>
      <c r="F693" s="2">
        <f>'Moving Avg'!D693</f>
        <v>4.4870000000000001</v>
      </c>
      <c r="G693" s="2">
        <f>'Moving Avg'!F693</f>
        <v>4.4986499999999987</v>
      </c>
      <c r="H693" s="2">
        <f>'Moving Avg'!G693</f>
        <v>4.4650199999999991</v>
      </c>
      <c r="I693" s="2">
        <f>'Moving Avg'!H693</f>
        <v>4.4559299999999986</v>
      </c>
      <c r="J693" s="5" t="str">
        <f>OBV!F693</f>
        <v>NEUTRAL</v>
      </c>
      <c r="K693" s="5" t="str">
        <f>OBV!G693</f>
        <v>NEUTRAL</v>
      </c>
      <c r="L693" s="5" t="str">
        <f>OBV!H693</f>
        <v>NEUTRAL</v>
      </c>
      <c r="M693" s="7">
        <f t="shared" si="100"/>
        <v>25</v>
      </c>
      <c r="N693" s="7">
        <f t="shared" si="101"/>
        <v>0</v>
      </c>
      <c r="O693" s="7">
        <f t="shared" si="102"/>
        <v>50</v>
      </c>
      <c r="P693" s="7">
        <f t="shared" si="103"/>
        <v>33</v>
      </c>
      <c r="Q693" s="8">
        <f t="shared" si="104"/>
        <v>21.2</v>
      </c>
      <c r="R693" s="8">
        <f t="shared" si="105"/>
        <v>30.75</v>
      </c>
      <c r="S693" s="8">
        <f t="shared" si="106"/>
        <v>31.1</v>
      </c>
      <c r="T693" s="8">
        <f t="shared" si="107"/>
        <v>27</v>
      </c>
      <c r="U693" s="7">
        <f t="shared" si="108"/>
        <v>27.683333333333337</v>
      </c>
      <c r="V693" s="7">
        <f t="shared" si="109"/>
        <v>27.512500000000003</v>
      </c>
    </row>
    <row r="694" spans="1:22" ht="13.5" x14ac:dyDescent="0.25">
      <c r="A694" s="3">
        <f>RSI!A694</f>
        <v>43014</v>
      </c>
      <c r="B694" s="2">
        <f>RSI!B694</f>
        <v>4.4870000000000001</v>
      </c>
      <c r="C694" s="2">
        <f>RSI!I694</f>
        <v>49.830934129119044</v>
      </c>
      <c r="D694" s="2">
        <f>MACD!E694</f>
        <v>1.0589815779595391E-2</v>
      </c>
      <c r="E694" s="2">
        <f>MACD!F694</f>
        <v>2.6710075192986171E-3</v>
      </c>
      <c r="F694" s="2">
        <f>'Moving Avg'!D694</f>
        <v>4.4870000000000001</v>
      </c>
      <c r="G694" s="2">
        <f>'Moving Avg'!F694</f>
        <v>4.4975499999999986</v>
      </c>
      <c r="H694" s="2">
        <f>'Moving Avg'!G694</f>
        <v>4.4672199999999984</v>
      </c>
      <c r="I694" s="2">
        <f>'Moving Avg'!H694</f>
        <v>4.4537399999999989</v>
      </c>
      <c r="J694" s="5" t="str">
        <f>OBV!F694</f>
        <v>NEUTRAL</v>
      </c>
      <c r="K694" s="5" t="str">
        <f>OBV!G694</f>
        <v>NEUTRAL</v>
      </c>
      <c r="L694" s="5" t="str">
        <f>OBV!H694</f>
        <v>NEUTRAL</v>
      </c>
      <c r="M694" s="7">
        <f t="shared" si="100"/>
        <v>25</v>
      </c>
      <c r="N694" s="7">
        <f t="shared" si="101"/>
        <v>0</v>
      </c>
      <c r="O694" s="7">
        <f t="shared" si="102"/>
        <v>50</v>
      </c>
      <c r="P694" s="7">
        <f t="shared" si="103"/>
        <v>33</v>
      </c>
      <c r="Q694" s="8">
        <f t="shared" si="104"/>
        <v>21.2</v>
      </c>
      <c r="R694" s="8">
        <f t="shared" si="105"/>
        <v>30.75</v>
      </c>
      <c r="S694" s="8">
        <f t="shared" si="106"/>
        <v>31.1</v>
      </c>
      <c r="T694" s="8">
        <f t="shared" si="107"/>
        <v>27</v>
      </c>
      <c r="U694" s="7">
        <f t="shared" si="108"/>
        <v>27.683333333333337</v>
      </c>
      <c r="V694" s="7">
        <f t="shared" si="109"/>
        <v>27.512500000000003</v>
      </c>
    </row>
    <row r="695" spans="1:22" ht="13.5" x14ac:dyDescent="0.25">
      <c r="A695" s="3">
        <f>RSI!A695</f>
        <v>43017</v>
      </c>
      <c r="B695" s="2">
        <f>RSI!B695</f>
        <v>4.4870000000000001</v>
      </c>
      <c r="C695" s="2">
        <f>RSI!I695</f>
        <v>49.830934129119044</v>
      </c>
      <c r="D695" s="2">
        <f>MACD!E695</f>
        <v>9.6942232608476786E-3</v>
      </c>
      <c r="E695" s="2">
        <f>MACD!F695</f>
        <v>4.0756506676084296E-3</v>
      </c>
      <c r="F695" s="2">
        <f>'Moving Avg'!D695</f>
        <v>4.4870000000000001</v>
      </c>
      <c r="G695" s="2">
        <f>'Moving Avg'!F695</f>
        <v>4.4964499999999985</v>
      </c>
      <c r="H695" s="2">
        <f>'Moving Avg'!G695</f>
        <v>4.4694199999999986</v>
      </c>
      <c r="I695" s="2">
        <f>'Moving Avg'!H695</f>
        <v>4.4515499999999992</v>
      </c>
      <c r="J695" s="5" t="str">
        <f>OBV!F695</f>
        <v>NEUTRAL</v>
      </c>
      <c r="K695" s="5" t="str">
        <f>OBV!G695</f>
        <v>NEUTRAL</v>
      </c>
      <c r="L695" s="5" t="str">
        <f>OBV!H695</f>
        <v>NEUTRAL</v>
      </c>
      <c r="M695" s="7">
        <f t="shared" si="100"/>
        <v>25</v>
      </c>
      <c r="N695" s="7">
        <f t="shared" si="101"/>
        <v>0</v>
      </c>
      <c r="O695" s="7">
        <f t="shared" si="102"/>
        <v>50</v>
      </c>
      <c r="P695" s="7">
        <f t="shared" si="103"/>
        <v>33</v>
      </c>
      <c r="Q695" s="8">
        <f t="shared" si="104"/>
        <v>21.2</v>
      </c>
      <c r="R695" s="8">
        <f t="shared" si="105"/>
        <v>30.75</v>
      </c>
      <c r="S695" s="8">
        <f t="shared" si="106"/>
        <v>31.1</v>
      </c>
      <c r="T695" s="8">
        <f t="shared" si="107"/>
        <v>27</v>
      </c>
      <c r="U695" s="7">
        <f t="shared" si="108"/>
        <v>27.683333333333337</v>
      </c>
      <c r="V695" s="7">
        <f t="shared" si="109"/>
        <v>27.512500000000003</v>
      </c>
    </row>
    <row r="696" spans="1:22" ht="13.5" x14ac:dyDescent="0.25">
      <c r="A696" s="3">
        <f>RSI!A696</f>
        <v>43018</v>
      </c>
      <c r="B696" s="2">
        <f>RSI!B696</f>
        <v>4.4870000000000001</v>
      </c>
      <c r="C696" s="2">
        <f>RSI!I696</f>
        <v>49.830934129119044</v>
      </c>
      <c r="D696" s="2">
        <f>MACD!E696</f>
        <v>8.9390527887704962E-3</v>
      </c>
      <c r="E696" s="2">
        <f>MACD!F696</f>
        <v>5.0483310918408436E-3</v>
      </c>
      <c r="F696" s="2">
        <f>'Moving Avg'!D696</f>
        <v>4.4870000000000001</v>
      </c>
      <c r="G696" s="2">
        <f>'Moving Avg'!F696</f>
        <v>4.4953499999999984</v>
      </c>
      <c r="H696" s="2">
        <f>'Moving Avg'!G696</f>
        <v>4.4716199999999979</v>
      </c>
      <c r="I696" s="2">
        <f>'Moving Avg'!H696</f>
        <v>4.4500749999999991</v>
      </c>
      <c r="J696" s="5" t="str">
        <f>OBV!F696</f>
        <v>NEUTRAL</v>
      </c>
      <c r="K696" s="5" t="str">
        <f>OBV!G696</f>
        <v>NEUTRAL</v>
      </c>
      <c r="L696" s="5" t="str">
        <f>OBV!H696</f>
        <v>NEUTRAL</v>
      </c>
      <c r="M696" s="7">
        <f t="shared" si="100"/>
        <v>25</v>
      </c>
      <c r="N696" s="7">
        <f t="shared" si="101"/>
        <v>0</v>
      </c>
      <c r="O696" s="7">
        <f t="shared" si="102"/>
        <v>50</v>
      </c>
      <c r="P696" s="7">
        <f t="shared" si="103"/>
        <v>33</v>
      </c>
      <c r="Q696" s="8">
        <f t="shared" si="104"/>
        <v>21.2</v>
      </c>
      <c r="R696" s="8">
        <f t="shared" si="105"/>
        <v>30.75</v>
      </c>
      <c r="S696" s="8">
        <f t="shared" si="106"/>
        <v>31.1</v>
      </c>
      <c r="T696" s="8">
        <f t="shared" si="107"/>
        <v>27</v>
      </c>
      <c r="U696" s="7">
        <f t="shared" si="108"/>
        <v>27.683333333333337</v>
      </c>
      <c r="V696" s="7">
        <f t="shared" si="109"/>
        <v>27.512500000000003</v>
      </c>
    </row>
    <row r="697" spans="1:22" ht="13.5" x14ac:dyDescent="0.25">
      <c r="A697" s="3">
        <f>RSI!A697</f>
        <v>43019</v>
      </c>
      <c r="B697" s="2">
        <f>RSI!B697</f>
        <v>4.4870000000000001</v>
      </c>
      <c r="C697" s="2">
        <f>RSI!I697</f>
        <v>49.830934129119044</v>
      </c>
      <c r="D697" s="2">
        <f>MACD!E697</f>
        <v>8.3025055210326215E-3</v>
      </c>
      <c r="E697" s="2">
        <f>MACD!F697</f>
        <v>5.6991659776791997E-3</v>
      </c>
      <c r="F697" s="2">
        <f>'Moving Avg'!D697</f>
        <v>4.4870000000000001</v>
      </c>
      <c r="G697" s="2">
        <f>'Moving Avg'!F697</f>
        <v>4.4942499999999992</v>
      </c>
      <c r="H697" s="2">
        <f>'Moving Avg'!G697</f>
        <v>4.4738199999999981</v>
      </c>
      <c r="I697" s="2">
        <f>'Moving Avg'!H697</f>
        <v>4.4485749999999999</v>
      </c>
      <c r="J697" s="5" t="str">
        <f>OBV!F697</f>
        <v>NEUTRAL</v>
      </c>
      <c r="K697" s="5" t="str">
        <f>OBV!G697</f>
        <v>NEUTRAL</v>
      </c>
      <c r="L697" s="5" t="str">
        <f>OBV!H697</f>
        <v>NEUTRAL</v>
      </c>
      <c r="M697" s="7">
        <f t="shared" si="100"/>
        <v>25</v>
      </c>
      <c r="N697" s="7">
        <f t="shared" si="101"/>
        <v>0</v>
      </c>
      <c r="O697" s="7">
        <f t="shared" si="102"/>
        <v>50</v>
      </c>
      <c r="P697" s="7">
        <f t="shared" si="103"/>
        <v>33</v>
      </c>
      <c r="Q697" s="8">
        <f t="shared" si="104"/>
        <v>21.2</v>
      </c>
      <c r="R697" s="8">
        <f t="shared" si="105"/>
        <v>30.75</v>
      </c>
      <c r="S697" s="8">
        <f t="shared" si="106"/>
        <v>31.1</v>
      </c>
      <c r="T697" s="8">
        <f t="shared" si="107"/>
        <v>27</v>
      </c>
      <c r="U697" s="7">
        <f t="shared" si="108"/>
        <v>27.683333333333337</v>
      </c>
      <c r="V697" s="7">
        <f t="shared" si="109"/>
        <v>27.512500000000003</v>
      </c>
    </row>
    <row r="698" spans="1:22" ht="13.5" x14ac:dyDescent="0.25">
      <c r="A698" s="3">
        <f>RSI!A698</f>
        <v>43020</v>
      </c>
      <c r="B698" s="2">
        <f>RSI!B698</f>
        <v>4.4870000000000001</v>
      </c>
      <c r="C698" s="2">
        <f>RSI!I698</f>
        <v>49.830934129119044</v>
      </c>
      <c r="D698" s="2">
        <f>MACD!E698</f>
        <v>6.9969199919377445E-3</v>
      </c>
      <c r="E698" s="2">
        <f>MACD!F698</f>
        <v>5.9587167805309083E-3</v>
      </c>
      <c r="F698" s="2">
        <f>'Moving Avg'!D698</f>
        <v>4.4870000000000001</v>
      </c>
      <c r="G698" s="2">
        <f>'Moving Avg'!F698</f>
        <v>4.4931499999999991</v>
      </c>
      <c r="H698" s="2">
        <f>'Moving Avg'!G698</f>
        <v>4.4760199999999974</v>
      </c>
      <c r="I698" s="2">
        <f>'Moving Avg'!H698</f>
        <v>4.447025</v>
      </c>
      <c r="J698" s="5" t="str">
        <f>OBV!F698</f>
        <v>NEUTRAL</v>
      </c>
      <c r="K698" s="5" t="str">
        <f>OBV!G698</f>
        <v>NEUTRAL</v>
      </c>
      <c r="L698" s="5" t="str">
        <f>OBV!H698</f>
        <v>NEUTRAL</v>
      </c>
      <c r="M698" s="7">
        <f t="shared" si="100"/>
        <v>25</v>
      </c>
      <c r="N698" s="7">
        <f t="shared" si="101"/>
        <v>0</v>
      </c>
      <c r="O698" s="7">
        <f t="shared" si="102"/>
        <v>50</v>
      </c>
      <c r="P698" s="7">
        <f t="shared" si="103"/>
        <v>33</v>
      </c>
      <c r="Q698" s="8">
        <f t="shared" si="104"/>
        <v>21.2</v>
      </c>
      <c r="R698" s="8">
        <f t="shared" si="105"/>
        <v>30.75</v>
      </c>
      <c r="S698" s="8">
        <f t="shared" si="106"/>
        <v>31.1</v>
      </c>
      <c r="T698" s="8">
        <f t="shared" si="107"/>
        <v>27</v>
      </c>
      <c r="U698" s="7">
        <f t="shared" si="108"/>
        <v>27.683333333333337</v>
      </c>
      <c r="V698" s="7">
        <f t="shared" si="109"/>
        <v>27.512500000000003</v>
      </c>
    </row>
    <row r="699" spans="1:22" ht="13.5" x14ac:dyDescent="0.25">
      <c r="A699" s="3">
        <f>RSI!A699</f>
        <v>43021</v>
      </c>
      <c r="B699" s="2">
        <f>RSI!B699</f>
        <v>4.4870000000000001</v>
      </c>
      <c r="C699" s="2">
        <f>RSI!I699</f>
        <v>49.830934129119044</v>
      </c>
      <c r="D699" s="2">
        <f>MACD!E699</f>
        <v>5.8942883666706081E-3</v>
      </c>
      <c r="E699" s="2">
        <f>MACD!F699</f>
        <v>5.9458310977588483E-3</v>
      </c>
      <c r="F699" s="2">
        <f>'Moving Avg'!D699</f>
        <v>4.4870000000000001</v>
      </c>
      <c r="G699" s="2">
        <f>'Moving Avg'!F699</f>
        <v>4.492049999999999</v>
      </c>
      <c r="H699" s="2">
        <f>'Moving Avg'!G699</f>
        <v>4.4782199999999968</v>
      </c>
      <c r="I699" s="2">
        <f>'Moving Avg'!H699</f>
        <v>4.4455249999999999</v>
      </c>
      <c r="J699" s="5" t="str">
        <f>OBV!F699</f>
        <v>NEUTRAL</v>
      </c>
      <c r="K699" s="5" t="str">
        <f>OBV!G699</f>
        <v>NEUTRAL</v>
      </c>
      <c r="L699" s="5" t="str">
        <f>OBV!H699</f>
        <v>NEUTRAL</v>
      </c>
      <c r="M699" s="7">
        <f t="shared" si="100"/>
        <v>25</v>
      </c>
      <c r="N699" s="7">
        <f t="shared" si="101"/>
        <v>45</v>
      </c>
      <c r="O699" s="7">
        <f t="shared" si="102"/>
        <v>50</v>
      </c>
      <c r="P699" s="7">
        <f t="shared" si="103"/>
        <v>33</v>
      </c>
      <c r="Q699" s="8">
        <f t="shared" si="104"/>
        <v>36.950000000000003</v>
      </c>
      <c r="R699" s="8">
        <f t="shared" si="105"/>
        <v>39.75</v>
      </c>
      <c r="S699" s="8">
        <f t="shared" si="106"/>
        <v>37.85</v>
      </c>
      <c r="T699" s="8">
        <f t="shared" si="107"/>
        <v>38.25</v>
      </c>
      <c r="U699" s="7">
        <f t="shared" si="108"/>
        <v>38.183333333333337</v>
      </c>
      <c r="V699" s="7">
        <f t="shared" si="109"/>
        <v>38.200000000000003</v>
      </c>
    </row>
    <row r="700" spans="1:22" ht="13.5" x14ac:dyDescent="0.25">
      <c r="A700" s="3">
        <f>RSI!A700</f>
        <v>43024</v>
      </c>
      <c r="B700" s="2">
        <f>RSI!B700</f>
        <v>4.4870000000000001</v>
      </c>
      <c r="C700" s="2">
        <f>RSI!I700</f>
        <v>49.830934129119044</v>
      </c>
      <c r="D700" s="2">
        <f>MACD!E700</f>
        <v>4.9632318127814656E-3</v>
      </c>
      <c r="E700" s="2">
        <f>MACD!F700</f>
        <v>5.7493112407633719E-3</v>
      </c>
      <c r="F700" s="2">
        <f>'Moving Avg'!D700</f>
        <v>4.4870000000000001</v>
      </c>
      <c r="G700" s="2">
        <f>'Moving Avg'!F700</f>
        <v>4.4909499999999998</v>
      </c>
      <c r="H700" s="2">
        <f>'Moving Avg'!G700</f>
        <v>4.480419999999997</v>
      </c>
      <c r="I700" s="2">
        <f>'Moving Avg'!H700</f>
        <v>4.4453499999999995</v>
      </c>
      <c r="J700" s="5" t="str">
        <f>OBV!F700</f>
        <v>NEUTRAL</v>
      </c>
      <c r="K700" s="5" t="str">
        <f>OBV!G700</f>
        <v>NEUTRAL</v>
      </c>
      <c r="L700" s="5" t="str">
        <f>OBV!H700</f>
        <v>NEUTRAL</v>
      </c>
      <c r="M700" s="7">
        <f t="shared" si="100"/>
        <v>25</v>
      </c>
      <c r="N700" s="7">
        <f t="shared" si="101"/>
        <v>45</v>
      </c>
      <c r="O700" s="7">
        <f t="shared" si="102"/>
        <v>50</v>
      </c>
      <c r="P700" s="7">
        <f t="shared" si="103"/>
        <v>33</v>
      </c>
      <c r="Q700" s="8">
        <f t="shared" si="104"/>
        <v>36.950000000000003</v>
      </c>
      <c r="R700" s="8">
        <f t="shared" si="105"/>
        <v>39.75</v>
      </c>
      <c r="S700" s="8">
        <f t="shared" si="106"/>
        <v>37.85</v>
      </c>
      <c r="T700" s="8">
        <f t="shared" si="107"/>
        <v>38.25</v>
      </c>
      <c r="U700" s="7">
        <f t="shared" si="108"/>
        <v>38.183333333333337</v>
      </c>
      <c r="V700" s="7">
        <f t="shared" si="109"/>
        <v>38.200000000000003</v>
      </c>
    </row>
    <row r="701" spans="1:22" ht="13.5" x14ac:dyDescent="0.25">
      <c r="A701" s="3">
        <f>RSI!A701</f>
        <v>43025</v>
      </c>
      <c r="B701" s="2">
        <f>RSI!B701</f>
        <v>4.4870000000000001</v>
      </c>
      <c r="C701" s="2">
        <f>RSI!I701</f>
        <v>49.830934129119044</v>
      </c>
      <c r="D701" s="2">
        <f>MACD!E701</f>
        <v>4.1772105034629803E-3</v>
      </c>
      <c r="E701" s="2">
        <f>MACD!F701</f>
        <v>5.4348910933032938E-3</v>
      </c>
      <c r="F701" s="2">
        <f>'Moving Avg'!D701</f>
        <v>4.4870000000000001</v>
      </c>
      <c r="G701" s="2">
        <f>'Moving Avg'!F701</f>
        <v>4.490149999999999</v>
      </c>
      <c r="H701" s="2">
        <f>'Moving Avg'!G701</f>
        <v>4.4826199999999963</v>
      </c>
      <c r="I701" s="2">
        <f>'Moving Avg'!H701</f>
        <v>4.4458399999999996</v>
      </c>
      <c r="J701" s="5" t="str">
        <f>OBV!F701</f>
        <v>NEUTRAL</v>
      </c>
      <c r="K701" s="5" t="str">
        <f>OBV!G701</f>
        <v>NEUTRAL</v>
      </c>
      <c r="L701" s="5" t="str">
        <f>OBV!H701</f>
        <v>NEUTRAL</v>
      </c>
      <c r="M701" s="7">
        <f t="shared" si="100"/>
        <v>25</v>
      </c>
      <c r="N701" s="7">
        <f t="shared" si="101"/>
        <v>45</v>
      </c>
      <c r="O701" s="7">
        <f t="shared" si="102"/>
        <v>50</v>
      </c>
      <c r="P701" s="7">
        <f t="shared" si="103"/>
        <v>33</v>
      </c>
      <c r="Q701" s="8">
        <f t="shared" si="104"/>
        <v>36.950000000000003</v>
      </c>
      <c r="R701" s="8">
        <f t="shared" si="105"/>
        <v>39.75</v>
      </c>
      <c r="S701" s="8">
        <f t="shared" si="106"/>
        <v>37.85</v>
      </c>
      <c r="T701" s="8">
        <f t="shared" si="107"/>
        <v>38.25</v>
      </c>
      <c r="U701" s="7">
        <f t="shared" si="108"/>
        <v>38.183333333333337</v>
      </c>
      <c r="V701" s="7">
        <f t="shared" si="109"/>
        <v>38.200000000000003</v>
      </c>
    </row>
    <row r="702" spans="1:22" ht="13.5" x14ac:dyDescent="0.25">
      <c r="A702" s="3">
        <f>RSI!A702</f>
        <v>43026</v>
      </c>
      <c r="B702" s="2">
        <f>RSI!B702</f>
        <v>4.4870000000000001</v>
      </c>
      <c r="C702" s="2">
        <f>RSI!I702</f>
        <v>49.830934129119044</v>
      </c>
      <c r="D702" s="2">
        <f>MACD!E702</f>
        <v>3.5137783038150516E-3</v>
      </c>
      <c r="E702" s="2">
        <f>MACD!F702</f>
        <v>5.0506685354056455E-3</v>
      </c>
      <c r="F702" s="2">
        <f>'Moving Avg'!D702</f>
        <v>4.4870000000000001</v>
      </c>
      <c r="G702" s="2">
        <f>'Moving Avg'!F702</f>
        <v>4.48935</v>
      </c>
      <c r="H702" s="2">
        <f>'Moving Avg'!G702</f>
        <v>4.4848199999999974</v>
      </c>
      <c r="I702" s="2">
        <f>'Moving Avg'!H702</f>
        <v>4.4462799999999989</v>
      </c>
      <c r="J702" s="5" t="str">
        <f>OBV!F702</f>
        <v>NEUTRAL</v>
      </c>
      <c r="K702" s="5" t="str">
        <f>OBV!G702</f>
        <v>NEUTRAL</v>
      </c>
      <c r="L702" s="5" t="str">
        <f>OBV!H702</f>
        <v>NEUTRAL</v>
      </c>
      <c r="M702" s="7">
        <f t="shared" si="100"/>
        <v>25</v>
      </c>
      <c r="N702" s="7">
        <f t="shared" si="101"/>
        <v>45</v>
      </c>
      <c r="O702" s="7">
        <f t="shared" si="102"/>
        <v>50</v>
      </c>
      <c r="P702" s="7">
        <f t="shared" si="103"/>
        <v>33</v>
      </c>
      <c r="Q702" s="8">
        <f t="shared" si="104"/>
        <v>36.950000000000003</v>
      </c>
      <c r="R702" s="8">
        <f t="shared" si="105"/>
        <v>39.75</v>
      </c>
      <c r="S702" s="8">
        <f t="shared" si="106"/>
        <v>37.85</v>
      </c>
      <c r="T702" s="8">
        <f t="shared" si="107"/>
        <v>38.25</v>
      </c>
      <c r="U702" s="7">
        <f t="shared" si="108"/>
        <v>38.183333333333337</v>
      </c>
      <c r="V702" s="7">
        <f t="shared" si="109"/>
        <v>38.200000000000003</v>
      </c>
    </row>
    <row r="703" spans="1:22" ht="13.5" x14ac:dyDescent="0.25">
      <c r="A703" s="3">
        <f>RSI!A703</f>
        <v>43027</v>
      </c>
      <c r="B703" s="2">
        <f>RSI!B703</f>
        <v>4.4870000000000001</v>
      </c>
      <c r="C703" s="2">
        <f>RSI!I703</f>
        <v>49.830934129119044</v>
      </c>
      <c r="D703" s="2">
        <f>MACD!E703</f>
        <v>2.9539521838204408E-3</v>
      </c>
      <c r="E703" s="2">
        <f>MACD!F703</f>
        <v>4.6313252650886051E-3</v>
      </c>
      <c r="F703" s="2">
        <f>'Moving Avg'!D703</f>
        <v>4.4870000000000001</v>
      </c>
      <c r="G703" s="2">
        <f>'Moving Avg'!F703</f>
        <v>4.4885499999999992</v>
      </c>
      <c r="H703" s="2">
        <f>'Moving Avg'!G703</f>
        <v>4.4870199999999976</v>
      </c>
      <c r="I703" s="2">
        <f>'Moving Avg'!H703</f>
        <v>4.4467199999999991</v>
      </c>
      <c r="J703" s="5" t="str">
        <f>OBV!F703</f>
        <v>NEUTRAL</v>
      </c>
      <c r="K703" s="5" t="str">
        <f>OBV!G703</f>
        <v>NEUTRAL</v>
      </c>
      <c r="L703" s="5" t="str">
        <f>OBV!H703</f>
        <v>NEUTRAL</v>
      </c>
      <c r="M703" s="7">
        <f t="shared" si="100"/>
        <v>25</v>
      </c>
      <c r="N703" s="7">
        <f t="shared" si="101"/>
        <v>45</v>
      </c>
      <c r="O703" s="7">
        <f t="shared" si="102"/>
        <v>50</v>
      </c>
      <c r="P703" s="7">
        <f t="shared" si="103"/>
        <v>33</v>
      </c>
      <c r="Q703" s="8">
        <f t="shared" si="104"/>
        <v>36.950000000000003</v>
      </c>
      <c r="R703" s="8">
        <f t="shared" si="105"/>
        <v>39.75</v>
      </c>
      <c r="S703" s="8">
        <f t="shared" si="106"/>
        <v>37.85</v>
      </c>
      <c r="T703" s="8">
        <f t="shared" si="107"/>
        <v>38.25</v>
      </c>
      <c r="U703" s="7">
        <f t="shared" si="108"/>
        <v>38.183333333333337</v>
      </c>
      <c r="V703" s="7">
        <f t="shared" si="109"/>
        <v>38.200000000000003</v>
      </c>
    </row>
    <row r="704" spans="1:22" ht="13.5" x14ac:dyDescent="0.25">
      <c r="A704" s="3">
        <f>RSI!A704</f>
        <v>43028</v>
      </c>
      <c r="B704" s="2">
        <f>RSI!B704</f>
        <v>4.4870000000000001</v>
      </c>
      <c r="C704" s="2">
        <f>RSI!I704</f>
        <v>49.830934129119044</v>
      </c>
      <c r="D704" s="2">
        <f>MACD!E704</f>
        <v>2.4816787030967902E-3</v>
      </c>
      <c r="E704" s="2">
        <f>MACD!F704</f>
        <v>4.2013959526902428E-3</v>
      </c>
      <c r="F704" s="2">
        <f>'Moving Avg'!D704</f>
        <v>4.4870000000000001</v>
      </c>
      <c r="G704" s="2">
        <f>'Moving Avg'!F704</f>
        <v>4.4877500000000001</v>
      </c>
      <c r="H704" s="2">
        <f>'Moving Avg'!G704</f>
        <v>4.4865799999999982</v>
      </c>
      <c r="I704" s="2">
        <f>'Moving Avg'!H704</f>
        <v>4.4471599999999993</v>
      </c>
      <c r="J704" s="5" t="str">
        <f>OBV!F704</f>
        <v>NEUTRAL</v>
      </c>
      <c r="K704" s="5" t="str">
        <f>OBV!G704</f>
        <v>NEUTRAL</v>
      </c>
      <c r="L704" s="5" t="str">
        <f>OBV!H704</f>
        <v>NEUTRAL</v>
      </c>
      <c r="M704" s="7">
        <f t="shared" si="100"/>
        <v>25</v>
      </c>
      <c r="N704" s="7">
        <f t="shared" si="101"/>
        <v>45</v>
      </c>
      <c r="O704" s="7">
        <f t="shared" si="102"/>
        <v>50</v>
      </c>
      <c r="P704" s="7">
        <f t="shared" si="103"/>
        <v>33</v>
      </c>
      <c r="Q704" s="8">
        <f t="shared" si="104"/>
        <v>36.950000000000003</v>
      </c>
      <c r="R704" s="8">
        <f t="shared" si="105"/>
        <v>39.75</v>
      </c>
      <c r="S704" s="8">
        <f t="shared" si="106"/>
        <v>37.85</v>
      </c>
      <c r="T704" s="8">
        <f t="shared" si="107"/>
        <v>38.25</v>
      </c>
      <c r="U704" s="7">
        <f t="shared" si="108"/>
        <v>38.183333333333337</v>
      </c>
      <c r="V704" s="7">
        <f t="shared" si="109"/>
        <v>38.200000000000003</v>
      </c>
    </row>
    <row r="705" spans="1:22" ht="13.5" x14ac:dyDescent="0.25">
      <c r="A705" s="3">
        <f>RSI!A705</f>
        <v>43031</v>
      </c>
      <c r="B705" s="2">
        <f>RSI!B705</f>
        <v>4.4870000000000001</v>
      </c>
      <c r="C705" s="2">
        <f>RSI!I705</f>
        <v>49.830934129119044</v>
      </c>
      <c r="D705" s="2">
        <f>MACD!E705</f>
        <v>2.0833826289905488E-3</v>
      </c>
      <c r="E705" s="2">
        <f>MACD!F705</f>
        <v>3.7777932879503044E-3</v>
      </c>
      <c r="F705" s="2">
        <f>'Moving Avg'!D705</f>
        <v>4.4870000000000001</v>
      </c>
      <c r="G705" s="2">
        <f>'Moving Avg'!F705</f>
        <v>4.4874999999999989</v>
      </c>
      <c r="H705" s="2">
        <f>'Moving Avg'!G705</f>
        <v>4.4861399999999971</v>
      </c>
      <c r="I705" s="2">
        <f>'Moving Avg'!H705</f>
        <v>4.4475749999999987</v>
      </c>
      <c r="J705" s="5" t="str">
        <f>OBV!F705</f>
        <v>NEUTRAL</v>
      </c>
      <c r="K705" s="5" t="str">
        <f>OBV!G705</f>
        <v>NEUTRAL</v>
      </c>
      <c r="L705" s="5" t="str">
        <f>OBV!H705</f>
        <v>NEUTRAL</v>
      </c>
      <c r="M705" s="7">
        <f t="shared" si="100"/>
        <v>25</v>
      </c>
      <c r="N705" s="7">
        <f t="shared" si="101"/>
        <v>45</v>
      </c>
      <c r="O705" s="7">
        <f t="shared" si="102"/>
        <v>50</v>
      </c>
      <c r="P705" s="7">
        <f t="shared" si="103"/>
        <v>33</v>
      </c>
      <c r="Q705" s="8">
        <f t="shared" si="104"/>
        <v>36.950000000000003</v>
      </c>
      <c r="R705" s="8">
        <f t="shared" si="105"/>
        <v>39.75</v>
      </c>
      <c r="S705" s="8">
        <f t="shared" si="106"/>
        <v>37.85</v>
      </c>
      <c r="T705" s="8">
        <f t="shared" si="107"/>
        <v>38.25</v>
      </c>
      <c r="U705" s="7">
        <f t="shared" si="108"/>
        <v>38.183333333333337</v>
      </c>
      <c r="V705" s="7">
        <f t="shared" si="109"/>
        <v>38.200000000000003</v>
      </c>
    </row>
    <row r="706" spans="1:22" ht="13.5" x14ac:dyDescent="0.25">
      <c r="A706" s="3">
        <f>RSI!A706</f>
        <v>43032</v>
      </c>
      <c r="B706" s="2">
        <f>RSI!B706</f>
        <v>4.4870000000000001</v>
      </c>
      <c r="C706" s="2">
        <f>RSI!I706</f>
        <v>49.830934129119044</v>
      </c>
      <c r="D706" s="2">
        <f>MACD!E706</f>
        <v>1.7475850480925814E-3</v>
      </c>
      <c r="E706" s="2">
        <f>MACD!F706</f>
        <v>3.3717516399787597E-3</v>
      </c>
      <c r="F706" s="2">
        <f>'Moving Avg'!D706</f>
        <v>4.4870000000000001</v>
      </c>
      <c r="G706" s="2">
        <f>'Moving Avg'!F706</f>
        <v>4.4872499999999995</v>
      </c>
      <c r="H706" s="2">
        <f>'Moving Avg'!G706</f>
        <v>4.4856999999999978</v>
      </c>
      <c r="I706" s="2">
        <f>'Moving Avg'!H706</f>
        <v>4.4473499999999984</v>
      </c>
      <c r="J706" s="5" t="str">
        <f>OBV!F706</f>
        <v>NEUTRAL</v>
      </c>
      <c r="K706" s="5" t="str">
        <f>OBV!G706</f>
        <v>NEUTRAL</v>
      </c>
      <c r="L706" s="5" t="str">
        <f>OBV!H706</f>
        <v>NEUTRAL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45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33</v>
      </c>
      <c r="Q706" s="8">
        <f t="shared" si="104"/>
        <v>36.950000000000003</v>
      </c>
      <c r="R706" s="8">
        <f t="shared" si="105"/>
        <v>39.75</v>
      </c>
      <c r="S706" s="8">
        <f t="shared" si="106"/>
        <v>37.85</v>
      </c>
      <c r="T706" s="8">
        <f t="shared" si="107"/>
        <v>38.25</v>
      </c>
      <c r="U706" s="7">
        <f t="shared" si="108"/>
        <v>38.183333333333337</v>
      </c>
      <c r="V706" s="7">
        <f t="shared" si="109"/>
        <v>38.200000000000003</v>
      </c>
    </row>
    <row r="707" spans="1:22" ht="13.5" x14ac:dyDescent="0.25">
      <c r="A707" s="3">
        <f>RSI!A707</f>
        <v>43033</v>
      </c>
      <c r="B707" s="2">
        <f>RSI!B707</f>
        <v>4.4870000000000001</v>
      </c>
      <c r="C707" s="2">
        <f>RSI!I707</f>
        <v>49.830934129119044</v>
      </c>
      <c r="D707" s="2">
        <f>MACD!E707</f>
        <v>1.4645802761856785E-3</v>
      </c>
      <c r="E707" s="2">
        <f>MACD!F707</f>
        <v>2.9903173672201438E-3</v>
      </c>
      <c r="F707" s="2">
        <f>'Moving Avg'!D707</f>
        <v>4.4870000000000001</v>
      </c>
      <c r="G707" s="2">
        <f>'Moving Avg'!F707</f>
        <v>4.4870000000000001</v>
      </c>
      <c r="H707" s="2">
        <f>'Moving Avg'!G707</f>
        <v>4.4852599999999985</v>
      </c>
      <c r="I707" s="2">
        <f>'Moving Avg'!H707</f>
        <v>4.4474849999999977</v>
      </c>
      <c r="J707" s="5" t="str">
        <f>OBV!F707</f>
        <v>NEUTRAL</v>
      </c>
      <c r="K707" s="5" t="str">
        <f>OBV!G707</f>
        <v>NEUTRAL</v>
      </c>
      <c r="L707" s="5" t="str">
        <f>OBV!H707</f>
        <v>NEUTRAL</v>
      </c>
      <c r="M707" s="7">
        <f t="shared" si="110"/>
        <v>25</v>
      </c>
      <c r="N707" s="7">
        <f t="shared" si="111"/>
        <v>45</v>
      </c>
      <c r="O707" s="7">
        <f t="shared" si="112"/>
        <v>50</v>
      </c>
      <c r="P707" s="7">
        <f t="shared" si="113"/>
        <v>33</v>
      </c>
      <c r="Q707" s="8">
        <f t="shared" ref="Q707:Q770" si="114">0.35*M707+N707*0.35+O707*0.15+P707*0.15</f>
        <v>36.950000000000003</v>
      </c>
      <c r="R707" s="8">
        <f t="shared" ref="R707:R770" si="115">M707*0.2+N707*0.2+O707*0.35+P707*0.25</f>
        <v>39.75</v>
      </c>
      <c r="S707" s="8">
        <f t="shared" ref="S707:S770" si="116">M707*0.15+N707*0.15+O707*0.25+P707*0.45</f>
        <v>37.85</v>
      </c>
      <c r="T707" s="8">
        <f t="shared" ref="T707:T770" si="117">0.25*SUM(M707:P707)</f>
        <v>38.25</v>
      </c>
      <c r="U707" s="7">
        <f t="shared" ref="U707:U770" si="118">SUM(Q707:S707)/3</f>
        <v>38.183333333333337</v>
      </c>
      <c r="V707" s="7">
        <f t="shared" ref="V707:V770" si="119">SUM(Q707:T707)/4</f>
        <v>38.200000000000003</v>
      </c>
    </row>
    <row r="708" spans="1:22" ht="13.5" x14ac:dyDescent="0.25">
      <c r="A708" s="3">
        <f>RSI!A708</f>
        <v>43034</v>
      </c>
      <c r="B708" s="2">
        <f>RSI!B708</f>
        <v>4.4870000000000001</v>
      </c>
      <c r="C708" s="2">
        <f>RSI!I708</f>
        <v>49.830934129119044</v>
      </c>
      <c r="D708" s="2">
        <f>MACD!E708</f>
        <v>1.2261625172715895E-3</v>
      </c>
      <c r="E708" s="2">
        <f>MACD!F708</f>
        <v>2.6374863972304331E-3</v>
      </c>
      <c r="F708" s="2">
        <f>'Moving Avg'!D708</f>
        <v>4.4870000000000001</v>
      </c>
      <c r="G708" s="2">
        <f>'Moving Avg'!F708</f>
        <v>4.4870000000000001</v>
      </c>
      <c r="H708" s="2">
        <f>'Moving Avg'!G708</f>
        <v>4.4848199999999983</v>
      </c>
      <c r="I708" s="2">
        <f>'Moving Avg'!H708</f>
        <v>4.4476199999999979</v>
      </c>
      <c r="J708" s="5" t="str">
        <f>OBV!F708</f>
        <v>NEUTRAL</v>
      </c>
      <c r="K708" s="5" t="str">
        <f>OBV!G708</f>
        <v>NEUTRAL</v>
      </c>
      <c r="L708" s="5" t="str">
        <f>OBV!H708</f>
        <v>NEUTRAL</v>
      </c>
      <c r="M708" s="7">
        <f t="shared" si="110"/>
        <v>25</v>
      </c>
      <c r="N708" s="7">
        <f t="shared" si="111"/>
        <v>45</v>
      </c>
      <c r="O708" s="7">
        <f t="shared" si="112"/>
        <v>50</v>
      </c>
      <c r="P708" s="7">
        <f t="shared" si="113"/>
        <v>33</v>
      </c>
      <c r="Q708" s="8">
        <f t="shared" si="114"/>
        <v>36.950000000000003</v>
      </c>
      <c r="R708" s="8">
        <f t="shared" si="115"/>
        <v>39.75</v>
      </c>
      <c r="S708" s="8">
        <f t="shared" si="116"/>
        <v>37.85</v>
      </c>
      <c r="T708" s="8">
        <f t="shared" si="117"/>
        <v>38.25</v>
      </c>
      <c r="U708" s="7">
        <f t="shared" si="118"/>
        <v>38.183333333333337</v>
      </c>
      <c r="V708" s="7">
        <f t="shared" si="119"/>
        <v>38.200000000000003</v>
      </c>
    </row>
    <row r="709" spans="1:22" ht="13.5" x14ac:dyDescent="0.25">
      <c r="A709" s="3">
        <f>RSI!A709</f>
        <v>43035</v>
      </c>
      <c r="B709" s="2">
        <f>RSI!B709</f>
        <v>4.4870000000000001</v>
      </c>
      <c r="C709" s="2">
        <f>RSI!I709</f>
        <v>49.830934129119044</v>
      </c>
      <c r="D709" s="2">
        <f>MACD!E709</f>
        <v>1.0253946147908977E-3</v>
      </c>
      <c r="E709" s="2">
        <f>MACD!F709</f>
        <v>2.3150680407425261E-3</v>
      </c>
      <c r="F709" s="2">
        <f>'Moving Avg'!D709</f>
        <v>4.4870000000000001</v>
      </c>
      <c r="G709" s="2">
        <f>'Moving Avg'!F709</f>
        <v>4.4870000000000001</v>
      </c>
      <c r="H709" s="2">
        <f>'Moving Avg'!G709</f>
        <v>4.484379999999998</v>
      </c>
      <c r="I709" s="2">
        <f>'Moving Avg'!H709</f>
        <v>4.4476749999999985</v>
      </c>
      <c r="J709" s="5" t="str">
        <f>OBV!F709</f>
        <v>NEUTRAL</v>
      </c>
      <c r="K709" s="5" t="str">
        <f>OBV!G709</f>
        <v>NEUTRAL</v>
      </c>
      <c r="L709" s="5" t="str">
        <f>OBV!H709</f>
        <v>NEUTRAL</v>
      </c>
      <c r="M709" s="7">
        <f t="shared" si="110"/>
        <v>25</v>
      </c>
      <c r="N709" s="7">
        <f t="shared" si="111"/>
        <v>45</v>
      </c>
      <c r="O709" s="7">
        <f t="shared" si="112"/>
        <v>50</v>
      </c>
      <c r="P709" s="7">
        <f t="shared" si="113"/>
        <v>33</v>
      </c>
      <c r="Q709" s="8">
        <f t="shared" si="114"/>
        <v>36.950000000000003</v>
      </c>
      <c r="R709" s="8">
        <f t="shared" si="115"/>
        <v>39.75</v>
      </c>
      <c r="S709" s="8">
        <f t="shared" si="116"/>
        <v>37.85</v>
      </c>
      <c r="T709" s="8">
        <f t="shared" si="117"/>
        <v>38.25</v>
      </c>
      <c r="U709" s="7">
        <f t="shared" si="118"/>
        <v>38.183333333333337</v>
      </c>
      <c r="V709" s="7">
        <f t="shared" si="119"/>
        <v>38.200000000000003</v>
      </c>
    </row>
    <row r="710" spans="1:22" ht="13.5" x14ac:dyDescent="0.25">
      <c r="A710" s="3">
        <f>RSI!A710</f>
        <v>43038</v>
      </c>
      <c r="B710" s="2">
        <f>RSI!B710</f>
        <v>4.4870000000000001</v>
      </c>
      <c r="C710" s="2">
        <f>RSI!I710</f>
        <v>49.830934129119044</v>
      </c>
      <c r="D710" s="2">
        <f>MACD!E710</f>
        <v>8.5641241638256815E-4</v>
      </c>
      <c r="E710" s="2">
        <f>MACD!F710</f>
        <v>2.0233369158705345E-3</v>
      </c>
      <c r="F710" s="2">
        <f>'Moving Avg'!D710</f>
        <v>4.4870000000000001</v>
      </c>
      <c r="G710" s="2">
        <f>'Moving Avg'!F710</f>
        <v>4.4870000000000001</v>
      </c>
      <c r="H710" s="2">
        <f>'Moving Avg'!G710</f>
        <v>4.4839399999999987</v>
      </c>
      <c r="I710" s="2">
        <f>'Moving Avg'!H710</f>
        <v>4.4477299999999982</v>
      </c>
      <c r="J710" s="5" t="str">
        <f>OBV!F710</f>
        <v>NEUTRAL</v>
      </c>
      <c r="K710" s="5" t="str">
        <f>OBV!G710</f>
        <v>NEUTRAL</v>
      </c>
      <c r="L710" s="5" t="str">
        <f>OBV!H710</f>
        <v>NEUTRAL</v>
      </c>
      <c r="M710" s="7">
        <f t="shared" si="110"/>
        <v>25</v>
      </c>
      <c r="N710" s="7">
        <f t="shared" si="111"/>
        <v>45</v>
      </c>
      <c r="O710" s="7">
        <f t="shared" si="112"/>
        <v>50</v>
      </c>
      <c r="P710" s="7">
        <f t="shared" si="113"/>
        <v>33</v>
      </c>
      <c r="Q710" s="8">
        <f t="shared" si="114"/>
        <v>36.950000000000003</v>
      </c>
      <c r="R710" s="8">
        <f t="shared" si="115"/>
        <v>39.75</v>
      </c>
      <c r="S710" s="8">
        <f t="shared" si="116"/>
        <v>37.85</v>
      </c>
      <c r="T710" s="8">
        <f t="shared" si="117"/>
        <v>38.25</v>
      </c>
      <c r="U710" s="7">
        <f t="shared" si="118"/>
        <v>38.183333333333337</v>
      </c>
      <c r="V710" s="7">
        <f t="shared" si="119"/>
        <v>38.200000000000003</v>
      </c>
    </row>
    <row r="711" spans="1:22" ht="13.5" x14ac:dyDescent="0.25">
      <c r="A711" s="3">
        <f>RSI!A711</f>
        <v>43039</v>
      </c>
      <c r="B711" s="2">
        <f>RSI!B711</f>
        <v>4.4870000000000001</v>
      </c>
      <c r="C711" s="2">
        <f>RSI!I711</f>
        <v>49.830934129119044</v>
      </c>
      <c r="D711" s="2">
        <f>MACD!E711</f>
        <v>7.1425927043478055E-4</v>
      </c>
      <c r="E711" s="2">
        <f>MACD!F711</f>
        <v>1.7615213867833838E-3</v>
      </c>
      <c r="F711" s="2">
        <f>'Moving Avg'!D711</f>
        <v>4.4870000000000001</v>
      </c>
      <c r="G711" s="2">
        <f>'Moving Avg'!F711</f>
        <v>4.4870000000000001</v>
      </c>
      <c r="H711" s="2">
        <f>'Moving Avg'!G711</f>
        <v>4.4834999999999976</v>
      </c>
      <c r="I711" s="2">
        <f>'Moving Avg'!H711</f>
        <v>4.4477849999999988</v>
      </c>
      <c r="J711" s="5" t="str">
        <f>OBV!F711</f>
        <v>NEUTRAL</v>
      </c>
      <c r="K711" s="5" t="str">
        <f>OBV!G711</f>
        <v>NEUTRAL</v>
      </c>
      <c r="L711" s="5" t="str">
        <f>OBV!H711</f>
        <v>NEUTRAL</v>
      </c>
      <c r="M711" s="7">
        <f t="shared" si="110"/>
        <v>25</v>
      </c>
      <c r="N711" s="7">
        <f t="shared" si="111"/>
        <v>45</v>
      </c>
      <c r="O711" s="7">
        <f t="shared" si="112"/>
        <v>50</v>
      </c>
      <c r="P711" s="7">
        <f t="shared" si="113"/>
        <v>33</v>
      </c>
      <c r="Q711" s="8">
        <f t="shared" si="114"/>
        <v>36.950000000000003</v>
      </c>
      <c r="R711" s="8">
        <f t="shared" si="115"/>
        <v>39.75</v>
      </c>
      <c r="S711" s="8">
        <f t="shared" si="116"/>
        <v>37.85</v>
      </c>
      <c r="T711" s="8">
        <f t="shared" si="117"/>
        <v>38.25</v>
      </c>
      <c r="U711" s="7">
        <f t="shared" si="118"/>
        <v>38.183333333333337</v>
      </c>
      <c r="V711" s="7">
        <f t="shared" si="119"/>
        <v>38.200000000000003</v>
      </c>
    </row>
    <row r="712" spans="1:22" ht="13.5" x14ac:dyDescent="0.25">
      <c r="A712" s="3">
        <f>RSI!A712</f>
        <v>43040</v>
      </c>
      <c r="B712" s="2">
        <f>RSI!B712</f>
        <v>4.4870000000000001</v>
      </c>
      <c r="C712" s="2">
        <f>RSI!I712</f>
        <v>49.830934129119044</v>
      </c>
      <c r="D712" s="2">
        <f>MACD!E712</f>
        <v>5.9474601625364443E-4</v>
      </c>
      <c r="E712" s="2">
        <f>MACD!F712</f>
        <v>1.5281663126774361E-3</v>
      </c>
      <c r="F712" s="2">
        <f>'Moving Avg'!D712</f>
        <v>4.4870000000000001</v>
      </c>
      <c r="G712" s="2">
        <f>'Moving Avg'!F712</f>
        <v>4.4870000000000001</v>
      </c>
      <c r="H712" s="2">
        <f>'Moving Avg'!G712</f>
        <v>4.4830599999999974</v>
      </c>
      <c r="I712" s="2">
        <f>'Moving Avg'!H712</f>
        <v>4.4474849999999986</v>
      </c>
      <c r="J712" s="5" t="str">
        <f>OBV!F712</f>
        <v>NEUTRAL</v>
      </c>
      <c r="K712" s="5" t="str">
        <f>OBV!G712</f>
        <v>NEUTRAL</v>
      </c>
      <c r="L712" s="5" t="str">
        <f>OBV!H712</f>
        <v>NEUTRAL</v>
      </c>
      <c r="M712" s="7">
        <f t="shared" si="110"/>
        <v>25</v>
      </c>
      <c r="N712" s="7">
        <f t="shared" si="111"/>
        <v>45</v>
      </c>
      <c r="O712" s="7">
        <f t="shared" si="112"/>
        <v>50</v>
      </c>
      <c r="P712" s="7">
        <f t="shared" si="113"/>
        <v>33</v>
      </c>
      <c r="Q712" s="8">
        <f t="shared" si="114"/>
        <v>36.950000000000003</v>
      </c>
      <c r="R712" s="8">
        <f t="shared" si="115"/>
        <v>39.75</v>
      </c>
      <c r="S712" s="8">
        <f t="shared" si="116"/>
        <v>37.85</v>
      </c>
      <c r="T712" s="8">
        <f t="shared" si="117"/>
        <v>38.25</v>
      </c>
      <c r="U712" s="7">
        <f t="shared" si="118"/>
        <v>38.183333333333337</v>
      </c>
      <c r="V712" s="7">
        <f t="shared" si="119"/>
        <v>38.200000000000003</v>
      </c>
    </row>
    <row r="713" spans="1:22" ht="13.5" x14ac:dyDescent="0.25">
      <c r="A713" s="3">
        <f>RSI!A713</f>
        <v>43041</v>
      </c>
      <c r="B713" s="2">
        <f>RSI!B713</f>
        <v>4.4870000000000001</v>
      </c>
      <c r="C713" s="2">
        <f>RSI!I713</f>
        <v>49.830934129119036</v>
      </c>
      <c r="D713" s="2">
        <f>MACD!E713</f>
        <v>4.9433254342012845E-4</v>
      </c>
      <c r="E713" s="2">
        <f>MACD!F713</f>
        <v>1.3213995588259747E-3</v>
      </c>
      <c r="F713" s="2">
        <f>'Moving Avg'!D713</f>
        <v>4.4870000000000001</v>
      </c>
      <c r="G713" s="2">
        <f>'Moving Avg'!F713</f>
        <v>4.4870000000000001</v>
      </c>
      <c r="H713" s="2">
        <f>'Moving Avg'!G713</f>
        <v>4.4826199999999981</v>
      </c>
      <c r="I713" s="2">
        <f>'Moving Avg'!H713</f>
        <v>4.4471599999999984</v>
      </c>
      <c r="J713" s="5" t="str">
        <f>OBV!F713</f>
        <v>NEUTRAL</v>
      </c>
      <c r="K713" s="5" t="str">
        <f>OBV!G713</f>
        <v>NEUTRAL</v>
      </c>
      <c r="L713" s="5" t="str">
        <f>OBV!H713</f>
        <v>NEUTRAL</v>
      </c>
      <c r="M713" s="7">
        <f t="shared" si="110"/>
        <v>25</v>
      </c>
      <c r="N713" s="7">
        <f t="shared" si="111"/>
        <v>45</v>
      </c>
      <c r="O713" s="7">
        <f t="shared" si="112"/>
        <v>50</v>
      </c>
      <c r="P713" s="7">
        <f t="shared" si="113"/>
        <v>33</v>
      </c>
      <c r="Q713" s="8">
        <f t="shared" si="114"/>
        <v>36.950000000000003</v>
      </c>
      <c r="R713" s="8">
        <f t="shared" si="115"/>
        <v>39.75</v>
      </c>
      <c r="S713" s="8">
        <f t="shared" si="116"/>
        <v>37.85</v>
      </c>
      <c r="T713" s="8">
        <f t="shared" si="117"/>
        <v>38.25</v>
      </c>
      <c r="U713" s="7">
        <f t="shared" si="118"/>
        <v>38.183333333333337</v>
      </c>
      <c r="V713" s="7">
        <f t="shared" si="119"/>
        <v>38.200000000000003</v>
      </c>
    </row>
    <row r="714" spans="1:22" ht="13.5" x14ac:dyDescent="0.25">
      <c r="A714" s="3">
        <f>RSI!A714</f>
        <v>43042</v>
      </c>
      <c r="B714" s="2">
        <f>RSI!B714</f>
        <v>4.4870000000000001</v>
      </c>
      <c r="C714" s="2">
        <f>RSI!I714</f>
        <v>49.830934129119036</v>
      </c>
      <c r="D714" s="2">
        <f>MACD!E714</f>
        <v>4.1002759982156078E-4</v>
      </c>
      <c r="E714" s="2">
        <f>MACD!F714</f>
        <v>1.1391251670250918E-3</v>
      </c>
      <c r="F714" s="2">
        <f>'Moving Avg'!D714</f>
        <v>4.4870000000000001</v>
      </c>
      <c r="G714" s="2">
        <f>'Moving Avg'!F714</f>
        <v>4.4870000000000001</v>
      </c>
      <c r="H714" s="2">
        <f>'Moving Avg'!G714</f>
        <v>4.4821799999999969</v>
      </c>
      <c r="I714" s="2">
        <f>'Moving Avg'!H714</f>
        <v>4.4466299999999981</v>
      </c>
      <c r="J714" s="5" t="str">
        <f>OBV!F714</f>
        <v>NEUTRAL</v>
      </c>
      <c r="K714" s="5" t="str">
        <f>OBV!G714</f>
        <v>NEUTRAL</v>
      </c>
      <c r="L714" s="5" t="str">
        <f>OBV!H714</f>
        <v>NEUTRAL</v>
      </c>
      <c r="M714" s="7">
        <f t="shared" si="110"/>
        <v>25</v>
      </c>
      <c r="N714" s="7">
        <f t="shared" si="111"/>
        <v>45</v>
      </c>
      <c r="O714" s="7">
        <f t="shared" si="112"/>
        <v>50</v>
      </c>
      <c r="P714" s="7">
        <f t="shared" si="113"/>
        <v>33</v>
      </c>
      <c r="Q714" s="8">
        <f t="shared" si="114"/>
        <v>36.950000000000003</v>
      </c>
      <c r="R714" s="8">
        <f t="shared" si="115"/>
        <v>39.75</v>
      </c>
      <c r="S714" s="8">
        <f t="shared" si="116"/>
        <v>37.85</v>
      </c>
      <c r="T714" s="8">
        <f t="shared" si="117"/>
        <v>38.25</v>
      </c>
      <c r="U714" s="7">
        <f t="shared" si="118"/>
        <v>38.183333333333337</v>
      </c>
      <c r="V714" s="7">
        <f t="shared" si="119"/>
        <v>38.200000000000003</v>
      </c>
    </row>
    <row r="715" spans="1:22" ht="13.5" x14ac:dyDescent="0.25">
      <c r="A715" s="3">
        <f>RSI!A715</f>
        <v>43045</v>
      </c>
      <c r="B715" s="2">
        <f>RSI!B715</f>
        <v>4.4870000000000001</v>
      </c>
      <c r="C715" s="2">
        <f>RSI!I715</f>
        <v>49.830934129119036</v>
      </c>
      <c r="D715" s="2">
        <f>MACD!E715</f>
        <v>3.3930403888415839E-4</v>
      </c>
      <c r="E715" s="2">
        <f>MACD!F715</f>
        <v>9.7916094139690528E-4</v>
      </c>
      <c r="F715" s="2">
        <f>'Moving Avg'!D715</f>
        <v>4.4870000000000001</v>
      </c>
      <c r="G715" s="2">
        <f>'Moving Avg'!F715</f>
        <v>4.4870000000000001</v>
      </c>
      <c r="H715" s="2">
        <f>'Moving Avg'!G715</f>
        <v>4.4817399999999976</v>
      </c>
      <c r="I715" s="2">
        <f>'Moving Avg'!H715</f>
        <v>4.4460999999999977</v>
      </c>
      <c r="J715" s="5" t="str">
        <f>OBV!F715</f>
        <v>NEUTRAL</v>
      </c>
      <c r="K715" s="5" t="str">
        <f>OBV!G715</f>
        <v>NEUTRAL</v>
      </c>
      <c r="L715" s="5" t="str">
        <f>OBV!H715</f>
        <v>NEUTRAL</v>
      </c>
      <c r="M715" s="7">
        <f t="shared" si="110"/>
        <v>25</v>
      </c>
      <c r="N715" s="7">
        <f t="shared" si="111"/>
        <v>45</v>
      </c>
      <c r="O715" s="7">
        <f t="shared" si="112"/>
        <v>50</v>
      </c>
      <c r="P715" s="7">
        <f t="shared" si="113"/>
        <v>33</v>
      </c>
      <c r="Q715" s="8">
        <f t="shared" si="114"/>
        <v>36.950000000000003</v>
      </c>
      <c r="R715" s="8">
        <f t="shared" si="115"/>
        <v>39.75</v>
      </c>
      <c r="S715" s="8">
        <f t="shared" si="116"/>
        <v>37.85</v>
      </c>
      <c r="T715" s="8">
        <f t="shared" si="117"/>
        <v>38.25</v>
      </c>
      <c r="U715" s="7">
        <f t="shared" si="118"/>
        <v>38.183333333333337</v>
      </c>
      <c r="V715" s="7">
        <f t="shared" si="119"/>
        <v>38.200000000000003</v>
      </c>
    </row>
    <row r="716" spans="1:22" ht="13.5" x14ac:dyDescent="0.25">
      <c r="A716" s="3">
        <f>RSI!A716</f>
        <v>43046</v>
      </c>
      <c r="B716" s="2">
        <f>RSI!B716</f>
        <v>4.4809999999999999</v>
      </c>
      <c r="C716" s="2">
        <f>RSI!I716</f>
        <v>34.110180336281061</v>
      </c>
      <c r="D716" s="2">
        <f>MACD!E716</f>
        <v>7.2447157331900769E-4</v>
      </c>
      <c r="E716" s="2">
        <f>MACD!F716</f>
        <v>9.2822306778132585E-4</v>
      </c>
      <c r="F716" s="2">
        <f>'Moving Avg'!D716</f>
        <v>4.4858000000000002</v>
      </c>
      <c r="G716" s="2">
        <f>'Moving Avg'!F716</f>
        <v>4.4866999999999999</v>
      </c>
      <c r="H716" s="2">
        <f>'Moving Avg'!G716</f>
        <v>4.483819999999997</v>
      </c>
      <c r="I716" s="2">
        <f>'Moving Avg'!H716</f>
        <v>4.4455399999999976</v>
      </c>
      <c r="J716" s="5" t="str">
        <f>OBV!F716</f>
        <v>BEARISH</v>
      </c>
      <c r="K716" s="5" t="str">
        <f>OBV!G716</f>
        <v>STRONG</v>
      </c>
      <c r="L716" s="5" t="str">
        <f>OBV!H716</f>
        <v>CONFIRMED BEARISH</v>
      </c>
      <c r="M716" s="7">
        <f t="shared" si="110"/>
        <v>25</v>
      </c>
      <c r="N716" s="7">
        <f t="shared" si="111"/>
        <v>45</v>
      </c>
      <c r="O716" s="7">
        <f t="shared" si="112"/>
        <v>50</v>
      </c>
      <c r="P716" s="7">
        <f t="shared" si="113"/>
        <v>33</v>
      </c>
      <c r="Q716" s="8">
        <f t="shared" si="114"/>
        <v>36.950000000000003</v>
      </c>
      <c r="R716" s="8">
        <f t="shared" si="115"/>
        <v>39.75</v>
      </c>
      <c r="S716" s="8">
        <f t="shared" si="116"/>
        <v>37.85</v>
      </c>
      <c r="T716" s="8">
        <f t="shared" si="117"/>
        <v>38.25</v>
      </c>
      <c r="U716" s="7">
        <f t="shared" si="118"/>
        <v>38.183333333333337</v>
      </c>
      <c r="V716" s="7">
        <f t="shared" si="119"/>
        <v>38.200000000000003</v>
      </c>
    </row>
    <row r="717" spans="1:22" ht="13.5" x14ac:dyDescent="0.25">
      <c r="A717" s="3">
        <f>RSI!A717</f>
        <v>43047</v>
      </c>
      <c r="B717" s="2">
        <f>RSI!B717</f>
        <v>4.4809999999999999</v>
      </c>
      <c r="C717" s="2">
        <f>RSI!I717</f>
        <v>34.110180336281061</v>
      </c>
      <c r="D717" s="2">
        <f>MACD!E717</f>
        <v>1.086360991200408E-3</v>
      </c>
      <c r="E717" s="2">
        <f>MACD!F717</f>
        <v>9.5985065246514229E-4</v>
      </c>
      <c r="F717" s="2">
        <f>'Moving Avg'!D717</f>
        <v>4.4846000000000004</v>
      </c>
      <c r="G717" s="2">
        <f>'Moving Avg'!F717</f>
        <v>4.4863999999999997</v>
      </c>
      <c r="H717" s="2">
        <f>'Moving Avg'!G717</f>
        <v>4.4858999999999973</v>
      </c>
      <c r="I717" s="2">
        <f>'Moving Avg'!H717</f>
        <v>4.4449799999999975</v>
      </c>
      <c r="J717" s="5" t="str">
        <f>OBV!F717</f>
        <v>BEARISH</v>
      </c>
      <c r="K717" s="5" t="str">
        <f>OBV!G717</f>
        <v>STRONG</v>
      </c>
      <c r="L717" s="5" t="str">
        <f>OBV!H717</f>
        <v>CONFIRMED BEARISH</v>
      </c>
      <c r="M717" s="7">
        <f t="shared" si="110"/>
        <v>25</v>
      </c>
      <c r="N717" s="7">
        <f t="shared" si="111"/>
        <v>0</v>
      </c>
      <c r="O717" s="7">
        <f t="shared" si="112"/>
        <v>50</v>
      </c>
      <c r="P717" s="7">
        <f t="shared" si="113"/>
        <v>33</v>
      </c>
      <c r="Q717" s="8">
        <f t="shared" si="114"/>
        <v>21.2</v>
      </c>
      <c r="R717" s="8">
        <f t="shared" si="115"/>
        <v>30.75</v>
      </c>
      <c r="S717" s="8">
        <f t="shared" si="116"/>
        <v>31.1</v>
      </c>
      <c r="T717" s="8">
        <f t="shared" si="117"/>
        <v>27</v>
      </c>
      <c r="U717" s="7">
        <f t="shared" si="118"/>
        <v>27.683333333333337</v>
      </c>
      <c r="V717" s="7">
        <f t="shared" si="119"/>
        <v>27.512500000000003</v>
      </c>
    </row>
    <row r="718" spans="1:22" ht="13.5" x14ac:dyDescent="0.25">
      <c r="A718" s="3">
        <f>RSI!A718</f>
        <v>43048</v>
      </c>
      <c r="B718" s="2">
        <f>RSI!B718</f>
        <v>4.4870000000000001</v>
      </c>
      <c r="C718" s="2">
        <f>RSI!I718</f>
        <v>51.760319295885004</v>
      </c>
      <c r="D718" s="2">
        <f>MACD!E718</f>
        <v>9.8144402810262932E-4</v>
      </c>
      <c r="E718" s="2">
        <f>MACD!F718</f>
        <v>9.6416932759263972E-4</v>
      </c>
      <c r="F718" s="2">
        <f>'Moving Avg'!D718</f>
        <v>4.4846000000000004</v>
      </c>
      <c r="G718" s="2">
        <f>'Moving Avg'!F718</f>
        <v>4.4863999999999997</v>
      </c>
      <c r="H718" s="2">
        <f>'Moving Avg'!G718</f>
        <v>4.4880999999999975</v>
      </c>
      <c r="I718" s="2">
        <f>'Moving Avg'!H718</f>
        <v>4.444449999999998</v>
      </c>
      <c r="J718" s="5" t="str">
        <f>OBV!F718</f>
        <v>BULLISH</v>
      </c>
      <c r="K718" s="5" t="str">
        <f>OBV!G718</f>
        <v>NEUTRAL</v>
      </c>
      <c r="L718" s="5" t="str">
        <f>OBV!H718</f>
        <v>NEUTRAL</v>
      </c>
      <c r="M718" s="7">
        <f t="shared" si="110"/>
        <v>25</v>
      </c>
      <c r="N718" s="7">
        <f t="shared" si="111"/>
        <v>0</v>
      </c>
      <c r="O718" s="7">
        <f t="shared" si="112"/>
        <v>50</v>
      </c>
      <c r="P718" s="7">
        <f t="shared" si="113"/>
        <v>49.5</v>
      </c>
      <c r="Q718" s="8">
        <f t="shared" si="114"/>
        <v>23.675000000000001</v>
      </c>
      <c r="R718" s="8">
        <f t="shared" si="115"/>
        <v>34.875</v>
      </c>
      <c r="S718" s="8">
        <f t="shared" si="116"/>
        <v>38.525000000000006</v>
      </c>
      <c r="T718" s="8">
        <f t="shared" si="117"/>
        <v>31.125</v>
      </c>
      <c r="U718" s="7">
        <f t="shared" si="118"/>
        <v>32.358333333333334</v>
      </c>
      <c r="V718" s="7">
        <f t="shared" si="119"/>
        <v>32.049999999999997</v>
      </c>
    </row>
    <row r="719" spans="1:22" ht="13.5" x14ac:dyDescent="0.25">
      <c r="A719" s="3">
        <f>RSI!A719</f>
        <v>43049</v>
      </c>
      <c r="B719" s="2">
        <f>RSI!B719</f>
        <v>4.4870000000000001</v>
      </c>
      <c r="C719" s="2">
        <f>RSI!I719</f>
        <v>51.760319295885004</v>
      </c>
      <c r="D719" s="2">
        <f>MACD!E719</f>
        <v>8.8805958091153769E-4</v>
      </c>
      <c r="E719" s="2">
        <f>MACD!F719</f>
        <v>9.4894737825641936E-4</v>
      </c>
      <c r="F719" s="2">
        <f>'Moving Avg'!D719</f>
        <v>4.4846000000000004</v>
      </c>
      <c r="G719" s="2">
        <f>'Moving Avg'!F719</f>
        <v>4.4863999999999997</v>
      </c>
      <c r="H719" s="2">
        <f>'Moving Avg'!G719</f>
        <v>4.4902999999999968</v>
      </c>
      <c r="I719" s="2">
        <f>'Moving Avg'!H719</f>
        <v>4.4439199999999968</v>
      </c>
      <c r="J719" s="5" t="str">
        <f>OBV!F719</f>
        <v>BULLISH</v>
      </c>
      <c r="K719" s="5" t="str">
        <f>OBV!G719</f>
        <v>NEUTRAL</v>
      </c>
      <c r="L719" s="5" t="str">
        <f>OBV!H719</f>
        <v>NEUTRAL</v>
      </c>
      <c r="M719" s="7">
        <f t="shared" si="110"/>
        <v>25</v>
      </c>
      <c r="N719" s="7">
        <f t="shared" si="111"/>
        <v>45</v>
      </c>
      <c r="O719" s="7">
        <f t="shared" si="112"/>
        <v>50</v>
      </c>
      <c r="P719" s="7">
        <f t="shared" si="113"/>
        <v>49.5</v>
      </c>
      <c r="Q719" s="8">
        <f t="shared" si="114"/>
        <v>39.424999999999997</v>
      </c>
      <c r="R719" s="8">
        <f t="shared" si="115"/>
        <v>43.875</v>
      </c>
      <c r="S719" s="8">
        <f t="shared" si="116"/>
        <v>45.275000000000006</v>
      </c>
      <c r="T719" s="8">
        <f t="shared" si="117"/>
        <v>42.375</v>
      </c>
      <c r="U719" s="7">
        <f t="shared" si="118"/>
        <v>42.858333333333327</v>
      </c>
      <c r="V719" s="7">
        <f t="shared" si="119"/>
        <v>42.737499999999997</v>
      </c>
    </row>
    <row r="720" spans="1:22" ht="13.5" x14ac:dyDescent="0.25">
      <c r="A720" s="3">
        <f>RSI!A720</f>
        <v>43052</v>
      </c>
      <c r="B720" s="2">
        <f>RSI!B720</f>
        <v>4.4870000000000001</v>
      </c>
      <c r="C720" s="2">
        <f>RSI!I720</f>
        <v>51.760319295885004</v>
      </c>
      <c r="D720" s="2">
        <f>MACD!E720</f>
        <v>8.0477479087992521E-4</v>
      </c>
      <c r="E720" s="2">
        <f>MACD!F720</f>
        <v>9.2011286078112048E-4</v>
      </c>
      <c r="F720" s="2">
        <f>'Moving Avg'!D720</f>
        <v>4.4846000000000004</v>
      </c>
      <c r="G720" s="2">
        <f>'Moving Avg'!F720</f>
        <v>4.4863999999999997</v>
      </c>
      <c r="H720" s="2">
        <f>'Moving Avg'!G720</f>
        <v>4.4924999999999971</v>
      </c>
      <c r="I720" s="2">
        <f>'Moving Avg'!H720</f>
        <v>4.4433899999999973</v>
      </c>
      <c r="J720" s="5" t="str">
        <f>OBV!F720</f>
        <v>BULLISH</v>
      </c>
      <c r="K720" s="5" t="str">
        <f>OBV!G720</f>
        <v>NEUTRAL</v>
      </c>
      <c r="L720" s="5" t="str">
        <f>OBV!H720</f>
        <v>NEUTRAL</v>
      </c>
      <c r="M720" s="7">
        <f t="shared" si="110"/>
        <v>25</v>
      </c>
      <c r="N720" s="7">
        <f t="shared" si="111"/>
        <v>45</v>
      </c>
      <c r="O720" s="7">
        <f t="shared" si="112"/>
        <v>50</v>
      </c>
      <c r="P720" s="7">
        <f t="shared" si="113"/>
        <v>49.5</v>
      </c>
      <c r="Q720" s="8">
        <f t="shared" si="114"/>
        <v>39.424999999999997</v>
      </c>
      <c r="R720" s="8">
        <f t="shared" si="115"/>
        <v>43.875</v>
      </c>
      <c r="S720" s="8">
        <f t="shared" si="116"/>
        <v>45.275000000000006</v>
      </c>
      <c r="T720" s="8">
        <f t="shared" si="117"/>
        <v>42.375</v>
      </c>
      <c r="U720" s="7">
        <f t="shared" si="118"/>
        <v>42.858333333333327</v>
      </c>
      <c r="V720" s="7">
        <f t="shared" si="119"/>
        <v>42.737499999999997</v>
      </c>
    </row>
    <row r="721" spans="1:22" ht="13.5" x14ac:dyDescent="0.25">
      <c r="A721" s="3">
        <f>RSI!A721</f>
        <v>43053</v>
      </c>
      <c r="B721" s="2">
        <f>RSI!B721</f>
        <v>4.4870000000000001</v>
      </c>
      <c r="C721" s="2">
        <f>RSI!I721</f>
        <v>51.760319295885004</v>
      </c>
      <c r="D721" s="2">
        <f>MACD!E721</f>
        <v>7.303519520691637E-4</v>
      </c>
      <c r="E721" s="2">
        <f>MACD!F721</f>
        <v>8.8216067903872921E-4</v>
      </c>
      <c r="F721" s="2">
        <f>'Moving Avg'!D721</f>
        <v>4.4858000000000002</v>
      </c>
      <c r="G721" s="2">
        <f>'Moving Avg'!F721</f>
        <v>4.4863999999999997</v>
      </c>
      <c r="H721" s="2">
        <f>'Moving Avg'!G721</f>
        <v>4.4921799999999967</v>
      </c>
      <c r="I721" s="2">
        <f>'Moving Avg'!H721</f>
        <v>4.4435249999999966</v>
      </c>
      <c r="J721" s="5" t="str">
        <f>OBV!F721</f>
        <v>BULLISH</v>
      </c>
      <c r="K721" s="5" t="str">
        <f>OBV!G721</f>
        <v>WEAK</v>
      </c>
      <c r="L721" s="5" t="str">
        <f>OBV!H721</f>
        <v>CONFIRMED BULLISH</v>
      </c>
      <c r="M721" s="7">
        <f t="shared" si="110"/>
        <v>25</v>
      </c>
      <c r="N721" s="7">
        <f t="shared" si="111"/>
        <v>45</v>
      </c>
      <c r="O721" s="7">
        <f t="shared" si="112"/>
        <v>50</v>
      </c>
      <c r="P721" s="7">
        <f t="shared" si="113"/>
        <v>67</v>
      </c>
      <c r="Q721" s="8">
        <f t="shared" si="114"/>
        <v>42.05</v>
      </c>
      <c r="R721" s="8">
        <f t="shared" si="115"/>
        <v>48.25</v>
      </c>
      <c r="S721" s="8">
        <f t="shared" si="116"/>
        <v>53.150000000000006</v>
      </c>
      <c r="T721" s="8">
        <f t="shared" si="117"/>
        <v>46.75</v>
      </c>
      <c r="U721" s="7">
        <f t="shared" si="118"/>
        <v>47.816666666666663</v>
      </c>
      <c r="V721" s="7">
        <f t="shared" si="119"/>
        <v>47.55</v>
      </c>
    </row>
    <row r="722" spans="1:22" ht="13.5" x14ac:dyDescent="0.25">
      <c r="A722" s="3">
        <f>RSI!A722</f>
        <v>43054</v>
      </c>
      <c r="B722" s="2">
        <f>RSI!B722</f>
        <v>4.4870000000000001</v>
      </c>
      <c r="C722" s="2">
        <f>RSI!I722</f>
        <v>51.760319295885004</v>
      </c>
      <c r="D722" s="2">
        <f>MACD!E722</f>
        <v>6.6372036095518894E-4</v>
      </c>
      <c r="E722" s="2">
        <f>MACD!F722</f>
        <v>8.3847261542202122E-4</v>
      </c>
      <c r="F722" s="2">
        <f>'Moving Avg'!D722</f>
        <v>4.4870000000000001</v>
      </c>
      <c r="G722" s="2">
        <f>'Moving Avg'!F722</f>
        <v>4.4863999999999997</v>
      </c>
      <c r="H722" s="2">
        <f>'Moving Avg'!G722</f>
        <v>4.4918599999999964</v>
      </c>
      <c r="I722" s="2">
        <f>'Moving Avg'!H722</f>
        <v>4.4436599999999959</v>
      </c>
      <c r="J722" s="5" t="str">
        <f>OBV!F722</f>
        <v>BULLISH</v>
      </c>
      <c r="K722" s="5" t="str">
        <f>OBV!G722</f>
        <v>WEAK</v>
      </c>
      <c r="L722" s="5" t="str">
        <f>OBV!H722</f>
        <v>CONFIRMED BULLISH</v>
      </c>
      <c r="M722" s="7">
        <f t="shared" si="110"/>
        <v>25</v>
      </c>
      <c r="N722" s="7">
        <f t="shared" si="111"/>
        <v>45</v>
      </c>
      <c r="O722" s="7">
        <f t="shared" si="112"/>
        <v>50</v>
      </c>
      <c r="P722" s="7">
        <f t="shared" si="113"/>
        <v>67</v>
      </c>
      <c r="Q722" s="8">
        <f t="shared" si="114"/>
        <v>42.05</v>
      </c>
      <c r="R722" s="8">
        <f t="shared" si="115"/>
        <v>48.25</v>
      </c>
      <c r="S722" s="8">
        <f t="shared" si="116"/>
        <v>53.150000000000006</v>
      </c>
      <c r="T722" s="8">
        <f t="shared" si="117"/>
        <v>46.75</v>
      </c>
      <c r="U722" s="7">
        <f t="shared" si="118"/>
        <v>47.816666666666663</v>
      </c>
      <c r="V722" s="7">
        <f t="shared" si="119"/>
        <v>47.55</v>
      </c>
    </row>
    <row r="723" spans="1:22" ht="13.5" x14ac:dyDescent="0.25">
      <c r="A723" s="3">
        <f>RSI!A723</f>
        <v>43055</v>
      </c>
      <c r="B723" s="2">
        <f>RSI!B723</f>
        <v>4.4870000000000001</v>
      </c>
      <c r="C723" s="2">
        <f>RSI!I723</f>
        <v>51.760319295885004</v>
      </c>
      <c r="D723" s="2">
        <f>MACD!E723</f>
        <v>6.0395235810606351E-4</v>
      </c>
      <c r="E723" s="2">
        <f>MACD!F723</f>
        <v>7.9156856395882981E-4</v>
      </c>
      <c r="F723" s="2">
        <f>'Moving Avg'!D723</f>
        <v>4.4870000000000001</v>
      </c>
      <c r="G723" s="2">
        <f>'Moving Avg'!F723</f>
        <v>4.4863999999999997</v>
      </c>
      <c r="H723" s="2">
        <f>'Moving Avg'!G723</f>
        <v>4.4914199999999962</v>
      </c>
      <c r="I723" s="2">
        <f>'Moving Avg'!H723</f>
        <v>4.4437949999999953</v>
      </c>
      <c r="J723" s="5" t="str">
        <f>OBV!F723</f>
        <v>NEUTRAL</v>
      </c>
      <c r="K723" s="5" t="str">
        <f>OBV!G723</f>
        <v>NEUTRAL</v>
      </c>
      <c r="L723" s="5" t="str">
        <f>OBV!H723</f>
        <v>NEUTRAL</v>
      </c>
      <c r="M723" s="7">
        <f t="shared" si="110"/>
        <v>25</v>
      </c>
      <c r="N723" s="7">
        <f t="shared" si="111"/>
        <v>45</v>
      </c>
      <c r="O723" s="7">
        <f t="shared" si="112"/>
        <v>50</v>
      </c>
      <c r="P723" s="7">
        <f t="shared" si="113"/>
        <v>33</v>
      </c>
      <c r="Q723" s="8">
        <f t="shared" si="114"/>
        <v>36.950000000000003</v>
      </c>
      <c r="R723" s="8">
        <f t="shared" si="115"/>
        <v>39.75</v>
      </c>
      <c r="S723" s="8">
        <f t="shared" si="116"/>
        <v>37.85</v>
      </c>
      <c r="T723" s="8">
        <f t="shared" si="117"/>
        <v>38.25</v>
      </c>
      <c r="U723" s="7">
        <f t="shared" si="118"/>
        <v>38.183333333333337</v>
      </c>
      <c r="V723" s="7">
        <f t="shared" si="119"/>
        <v>38.200000000000003</v>
      </c>
    </row>
    <row r="724" spans="1:22" ht="13.5" x14ac:dyDescent="0.25">
      <c r="A724" s="3">
        <f>RSI!A724</f>
        <v>43056</v>
      </c>
      <c r="B724" s="2">
        <f>RSI!B724</f>
        <v>4.4870000000000001</v>
      </c>
      <c r="C724" s="2">
        <f>RSI!I724</f>
        <v>51.760319295885004</v>
      </c>
      <c r="D724" s="2">
        <f>MACD!E724</f>
        <v>5.5024292729122237E-4</v>
      </c>
      <c r="E724" s="2">
        <f>MACD!F724</f>
        <v>7.4330343662530835E-4</v>
      </c>
      <c r="F724" s="2">
        <f>'Moving Avg'!D724</f>
        <v>4.4870000000000001</v>
      </c>
      <c r="G724" s="2">
        <f>'Moving Avg'!F724</f>
        <v>4.4863999999999997</v>
      </c>
      <c r="H724" s="2">
        <f>'Moving Avg'!G724</f>
        <v>4.490979999999996</v>
      </c>
      <c r="I724" s="2">
        <f>'Moving Avg'!H724</f>
        <v>4.4437499999999952</v>
      </c>
      <c r="J724" s="5" t="str">
        <f>OBV!F724</f>
        <v>NEUTRAL</v>
      </c>
      <c r="K724" s="5" t="str">
        <f>OBV!G724</f>
        <v>NEUTRAL</v>
      </c>
      <c r="L724" s="5" t="str">
        <f>OBV!H724</f>
        <v>NEUTRAL</v>
      </c>
      <c r="M724" s="7">
        <f t="shared" si="110"/>
        <v>25</v>
      </c>
      <c r="N724" s="7">
        <f t="shared" si="111"/>
        <v>45</v>
      </c>
      <c r="O724" s="7">
        <f t="shared" si="112"/>
        <v>50</v>
      </c>
      <c r="P724" s="7">
        <f t="shared" si="113"/>
        <v>33</v>
      </c>
      <c r="Q724" s="8">
        <f t="shared" si="114"/>
        <v>36.950000000000003</v>
      </c>
      <c r="R724" s="8">
        <f t="shared" si="115"/>
        <v>39.75</v>
      </c>
      <c r="S724" s="8">
        <f t="shared" si="116"/>
        <v>37.85</v>
      </c>
      <c r="T724" s="8">
        <f t="shared" si="117"/>
        <v>38.25</v>
      </c>
      <c r="U724" s="7">
        <f t="shared" si="118"/>
        <v>38.183333333333337</v>
      </c>
      <c r="V724" s="7">
        <f t="shared" si="119"/>
        <v>38.200000000000003</v>
      </c>
    </row>
    <row r="725" spans="1:22" ht="13.5" x14ac:dyDescent="0.25">
      <c r="A725" s="3">
        <f>RSI!A725</f>
        <v>43059</v>
      </c>
      <c r="B725" s="2">
        <f>RSI!B725</f>
        <v>4.4870000000000001</v>
      </c>
      <c r="C725" s="2">
        <f>RSI!I725</f>
        <v>51.760319295885012</v>
      </c>
      <c r="D725" s="2">
        <f>MACD!E725</f>
        <v>5.0189231423392044E-4</v>
      </c>
      <c r="E725" s="2">
        <f>MACD!F725</f>
        <v>6.9502121214703072E-4</v>
      </c>
      <c r="F725" s="2">
        <f>'Moving Avg'!D725</f>
        <v>4.4870000000000001</v>
      </c>
      <c r="G725" s="2">
        <f>'Moving Avg'!F725</f>
        <v>4.4863999999999997</v>
      </c>
      <c r="H725" s="2">
        <f>'Moving Avg'!G725</f>
        <v>4.4905399999999966</v>
      </c>
      <c r="I725" s="2">
        <f>'Moving Avg'!H725</f>
        <v>4.4437049999999942</v>
      </c>
      <c r="J725" s="5" t="str">
        <f>OBV!F725</f>
        <v>NEUTRAL</v>
      </c>
      <c r="K725" s="5" t="str">
        <f>OBV!G725</f>
        <v>NEUTRAL</v>
      </c>
      <c r="L725" s="5" t="str">
        <f>OBV!H725</f>
        <v>NEUTRAL</v>
      </c>
      <c r="M725" s="7">
        <f t="shared" si="110"/>
        <v>25</v>
      </c>
      <c r="N725" s="7">
        <f t="shared" si="111"/>
        <v>45</v>
      </c>
      <c r="O725" s="7">
        <f t="shared" si="112"/>
        <v>50</v>
      </c>
      <c r="P725" s="7">
        <f t="shared" si="113"/>
        <v>33</v>
      </c>
      <c r="Q725" s="8">
        <f t="shared" si="114"/>
        <v>36.950000000000003</v>
      </c>
      <c r="R725" s="8">
        <f t="shared" si="115"/>
        <v>39.75</v>
      </c>
      <c r="S725" s="8">
        <f t="shared" si="116"/>
        <v>37.85</v>
      </c>
      <c r="T725" s="8">
        <f t="shared" si="117"/>
        <v>38.25</v>
      </c>
      <c r="U725" s="7">
        <f t="shared" si="118"/>
        <v>38.183333333333337</v>
      </c>
      <c r="V725" s="7">
        <f t="shared" si="119"/>
        <v>38.200000000000003</v>
      </c>
    </row>
    <row r="726" spans="1:22" ht="13.5" x14ac:dyDescent="0.25">
      <c r="A726" s="3">
        <f>RSI!A726</f>
        <v>43060</v>
      </c>
      <c r="B726" s="2">
        <f>RSI!B726</f>
        <v>4.4870000000000001</v>
      </c>
      <c r="C726" s="2">
        <f>RSI!I726</f>
        <v>51.760319295885012</v>
      </c>
      <c r="D726" s="2">
        <f>MACD!E726</f>
        <v>-4.647857138220246E-4</v>
      </c>
      <c r="E726" s="2">
        <f>MACD!F726</f>
        <v>4.6305982695321965E-4</v>
      </c>
      <c r="F726" s="2">
        <f>'Moving Avg'!D726</f>
        <v>4.4870000000000001</v>
      </c>
      <c r="G726" s="2">
        <f>'Moving Avg'!F726</f>
        <v>4.4863999999999997</v>
      </c>
      <c r="H726" s="2">
        <f>'Moving Avg'!G726</f>
        <v>4.4900999999999964</v>
      </c>
      <c r="I726" s="2">
        <f>'Moving Avg'!H726</f>
        <v>4.4436599999999942</v>
      </c>
      <c r="J726" s="5" t="str">
        <f>OBV!F726</f>
        <v>NEUTRAL</v>
      </c>
      <c r="K726" s="5" t="str">
        <f>OBV!G726</f>
        <v>NEUTRAL</v>
      </c>
      <c r="L726" s="5" t="str">
        <f>OBV!H726</f>
        <v>NEUTRAL</v>
      </c>
      <c r="M726" s="7">
        <f t="shared" si="110"/>
        <v>25</v>
      </c>
      <c r="N726" s="7">
        <f t="shared" si="111"/>
        <v>45</v>
      </c>
      <c r="O726" s="7">
        <f t="shared" si="112"/>
        <v>50</v>
      </c>
      <c r="P726" s="7">
        <f t="shared" si="113"/>
        <v>33</v>
      </c>
      <c r="Q726" s="8">
        <f t="shared" si="114"/>
        <v>36.950000000000003</v>
      </c>
      <c r="R726" s="8">
        <f t="shared" si="115"/>
        <v>39.75</v>
      </c>
      <c r="S726" s="8">
        <f t="shared" si="116"/>
        <v>37.85</v>
      </c>
      <c r="T726" s="8">
        <f t="shared" si="117"/>
        <v>38.25</v>
      </c>
      <c r="U726" s="7">
        <f t="shared" si="118"/>
        <v>38.183333333333337</v>
      </c>
      <c r="V726" s="7">
        <f t="shared" si="119"/>
        <v>38.200000000000003</v>
      </c>
    </row>
    <row r="727" spans="1:22" ht="13.5" x14ac:dyDescent="0.25">
      <c r="A727" s="3">
        <f>RSI!A727</f>
        <v>43061</v>
      </c>
      <c r="B727" s="2">
        <f>RSI!B727</f>
        <v>4.4870000000000001</v>
      </c>
      <c r="C727" s="2">
        <f>RSI!I727</f>
        <v>51.760319295885019</v>
      </c>
      <c r="D727" s="2">
        <f>MACD!E727</f>
        <v>-1.2852339043067929E-3</v>
      </c>
      <c r="E727" s="2">
        <f>MACD!F727</f>
        <v>1.1340108070121715E-4</v>
      </c>
      <c r="F727" s="2">
        <f>'Moving Avg'!D727</f>
        <v>4.4870000000000001</v>
      </c>
      <c r="G727" s="2">
        <f>'Moving Avg'!F727</f>
        <v>4.4863999999999997</v>
      </c>
      <c r="H727" s="2">
        <f>'Moving Avg'!G727</f>
        <v>4.4896599999999971</v>
      </c>
      <c r="I727" s="2">
        <f>'Moving Avg'!H727</f>
        <v>4.4438699999999942</v>
      </c>
      <c r="J727" s="5" t="str">
        <f>OBV!F727</f>
        <v>NEUTRAL</v>
      </c>
      <c r="K727" s="5" t="str">
        <f>OBV!G727</f>
        <v>NEUTRAL</v>
      </c>
      <c r="L727" s="5" t="str">
        <f>OBV!H727</f>
        <v>NEUTRAL</v>
      </c>
      <c r="M727" s="7">
        <f t="shared" si="110"/>
        <v>25</v>
      </c>
      <c r="N727" s="7">
        <f t="shared" si="111"/>
        <v>45</v>
      </c>
      <c r="O727" s="7">
        <f t="shared" si="112"/>
        <v>50</v>
      </c>
      <c r="P727" s="7">
        <f t="shared" si="113"/>
        <v>33</v>
      </c>
      <c r="Q727" s="8">
        <f t="shared" si="114"/>
        <v>36.950000000000003</v>
      </c>
      <c r="R727" s="8">
        <f t="shared" si="115"/>
        <v>39.75</v>
      </c>
      <c r="S727" s="8">
        <f t="shared" si="116"/>
        <v>37.85</v>
      </c>
      <c r="T727" s="8">
        <f t="shared" si="117"/>
        <v>38.25</v>
      </c>
      <c r="U727" s="7">
        <f t="shared" si="118"/>
        <v>38.183333333333337</v>
      </c>
      <c r="V727" s="7">
        <f t="shared" si="119"/>
        <v>38.200000000000003</v>
      </c>
    </row>
    <row r="728" spans="1:22" ht="13.5" x14ac:dyDescent="0.25">
      <c r="A728" s="3">
        <f>RSI!A728</f>
        <v>43062</v>
      </c>
      <c r="B728" s="2">
        <f>RSI!B728</f>
        <v>4.4870000000000001</v>
      </c>
      <c r="C728" s="2">
        <f>RSI!I728</f>
        <v>51.760319295885019</v>
      </c>
      <c r="D728" s="2">
        <f>MACD!E728</f>
        <v>-1.0586877982268206E-3</v>
      </c>
      <c r="E728" s="2">
        <f>MACD!F728</f>
        <v>-1.210166950843904E-4</v>
      </c>
      <c r="F728" s="2">
        <f>'Moving Avg'!D728</f>
        <v>4.4870000000000001</v>
      </c>
      <c r="G728" s="2">
        <f>'Moving Avg'!F728</f>
        <v>4.4863999999999997</v>
      </c>
      <c r="H728" s="2">
        <f>'Moving Avg'!G728</f>
        <v>4.4892199999999969</v>
      </c>
      <c r="I728" s="2">
        <f>'Moving Avg'!H728</f>
        <v>4.4440799999999943</v>
      </c>
      <c r="J728" s="5" t="str">
        <f>OBV!F728</f>
        <v>NEUTRAL</v>
      </c>
      <c r="K728" s="5" t="str">
        <f>OBV!G728</f>
        <v>NEUTRAL</v>
      </c>
      <c r="L728" s="5" t="str">
        <f>OBV!H728</f>
        <v>NEUTRAL</v>
      </c>
      <c r="M728" s="7">
        <f t="shared" si="110"/>
        <v>25</v>
      </c>
      <c r="N728" s="7">
        <f t="shared" si="111"/>
        <v>45</v>
      </c>
      <c r="O728" s="7">
        <f t="shared" si="112"/>
        <v>50</v>
      </c>
      <c r="P728" s="7">
        <f t="shared" si="113"/>
        <v>33</v>
      </c>
      <c r="Q728" s="8">
        <f t="shared" si="114"/>
        <v>36.950000000000003</v>
      </c>
      <c r="R728" s="8">
        <f t="shared" si="115"/>
        <v>39.75</v>
      </c>
      <c r="S728" s="8">
        <f t="shared" si="116"/>
        <v>37.85</v>
      </c>
      <c r="T728" s="8">
        <f t="shared" si="117"/>
        <v>38.25</v>
      </c>
      <c r="U728" s="7">
        <f t="shared" si="118"/>
        <v>38.183333333333337</v>
      </c>
      <c r="V728" s="7">
        <f t="shared" si="119"/>
        <v>38.200000000000003</v>
      </c>
    </row>
    <row r="729" spans="1:22" ht="13.5" x14ac:dyDescent="0.25">
      <c r="A729" s="3">
        <f>RSI!A729</f>
        <v>43063</v>
      </c>
      <c r="B729" s="2">
        <f>RSI!B729</f>
        <v>4.4870000000000001</v>
      </c>
      <c r="C729" s="2">
        <f>RSI!I729</f>
        <v>51.760319295885019</v>
      </c>
      <c r="D729" s="2">
        <f>MACD!E729</f>
        <v>-8.6912959205864837E-4</v>
      </c>
      <c r="E729" s="2">
        <f>MACD!F729</f>
        <v>-2.70639274479242E-4</v>
      </c>
      <c r="F729" s="2">
        <f>'Moving Avg'!D729</f>
        <v>4.4870000000000001</v>
      </c>
      <c r="G729" s="2">
        <f>'Moving Avg'!F729</f>
        <v>4.4863999999999997</v>
      </c>
      <c r="H729" s="2">
        <f>'Moving Avg'!G729</f>
        <v>4.4887799999999967</v>
      </c>
      <c r="I729" s="2">
        <f>'Moving Avg'!H729</f>
        <v>4.4442899999999943</v>
      </c>
      <c r="J729" s="5" t="str">
        <f>OBV!F729</f>
        <v>NEUTRAL</v>
      </c>
      <c r="K729" s="5" t="str">
        <f>OBV!G729</f>
        <v>NEUTRAL</v>
      </c>
      <c r="L729" s="5" t="str">
        <f>OBV!H729</f>
        <v>NEUTRAL</v>
      </c>
      <c r="M729" s="7">
        <f t="shared" si="110"/>
        <v>25</v>
      </c>
      <c r="N729" s="7">
        <f t="shared" si="111"/>
        <v>45</v>
      </c>
      <c r="O729" s="7">
        <f t="shared" si="112"/>
        <v>50</v>
      </c>
      <c r="P729" s="7">
        <f t="shared" si="113"/>
        <v>33</v>
      </c>
      <c r="Q729" s="8">
        <f t="shared" si="114"/>
        <v>36.950000000000003</v>
      </c>
      <c r="R729" s="8">
        <f t="shared" si="115"/>
        <v>39.75</v>
      </c>
      <c r="S729" s="8">
        <f t="shared" si="116"/>
        <v>37.85</v>
      </c>
      <c r="T729" s="8">
        <f t="shared" si="117"/>
        <v>38.25</v>
      </c>
      <c r="U729" s="7">
        <f t="shared" si="118"/>
        <v>38.183333333333337</v>
      </c>
      <c r="V729" s="7">
        <f t="shared" si="119"/>
        <v>38.200000000000003</v>
      </c>
    </row>
    <row r="730" spans="1:22" ht="13.5" x14ac:dyDescent="0.25">
      <c r="A730" s="3">
        <f>RSI!A730</f>
        <v>43066</v>
      </c>
      <c r="B730" s="2">
        <f>RSI!B730</f>
        <v>4.5410000000000004</v>
      </c>
      <c r="C730" s="2">
        <f>RSI!I730</f>
        <v>92.974763796163487</v>
      </c>
      <c r="D730" s="2">
        <f>MACD!E730</f>
        <v>-4.7107107172319473E-3</v>
      </c>
      <c r="E730" s="2">
        <f>MACD!F730</f>
        <v>-1.1586535630297831E-3</v>
      </c>
      <c r="F730" s="2">
        <f>'Moving Avg'!D730</f>
        <v>4.4977999999999998</v>
      </c>
      <c r="G730" s="2">
        <f>'Moving Avg'!F730</f>
        <v>4.4890999999999996</v>
      </c>
      <c r="H730" s="2">
        <f>'Moving Avg'!G730</f>
        <v>4.4894199999999964</v>
      </c>
      <c r="I730" s="2">
        <f>'Moving Avg'!H730</f>
        <v>4.4445399999999946</v>
      </c>
      <c r="J730" s="5" t="str">
        <f>OBV!F730</f>
        <v>BULLISH</v>
      </c>
      <c r="K730" s="5" t="str">
        <f>OBV!G730</f>
        <v>WEAK</v>
      </c>
      <c r="L730" s="5" t="str">
        <f>OBV!H730</f>
        <v>CONFIRMED BULLISH</v>
      </c>
      <c r="M730" s="7">
        <f t="shared" si="110"/>
        <v>0</v>
      </c>
      <c r="N730" s="7">
        <f t="shared" si="111"/>
        <v>45</v>
      </c>
      <c r="O730" s="7">
        <f t="shared" si="112"/>
        <v>50</v>
      </c>
      <c r="P730" s="7">
        <f t="shared" si="113"/>
        <v>67</v>
      </c>
      <c r="Q730" s="8">
        <f t="shared" si="114"/>
        <v>33.299999999999997</v>
      </c>
      <c r="R730" s="8">
        <f t="shared" si="115"/>
        <v>43.25</v>
      </c>
      <c r="S730" s="8">
        <f t="shared" si="116"/>
        <v>49.400000000000006</v>
      </c>
      <c r="T730" s="8">
        <f t="shared" si="117"/>
        <v>40.5</v>
      </c>
      <c r="U730" s="7">
        <f t="shared" si="118"/>
        <v>41.983333333333334</v>
      </c>
      <c r="V730" s="7">
        <f t="shared" si="119"/>
        <v>41.612499999999997</v>
      </c>
    </row>
    <row r="731" spans="1:22" ht="13.5" x14ac:dyDescent="0.25">
      <c r="A731" s="3">
        <f>RSI!A731</f>
        <v>43067</v>
      </c>
      <c r="B731" s="2">
        <f>RSI!B731</f>
        <v>4.5410000000000004</v>
      </c>
      <c r="C731" s="2">
        <f>RSI!I731</f>
        <v>92.974763796163487</v>
      </c>
      <c r="D731" s="2">
        <f>MACD!E731</f>
        <v>-8.2821978014306907E-3</v>
      </c>
      <c r="E731" s="2">
        <f>MACD!F731</f>
        <v>-2.5833624107099648E-3</v>
      </c>
      <c r="F731" s="2">
        <f>'Moving Avg'!D731</f>
        <v>4.5086000000000004</v>
      </c>
      <c r="G731" s="2">
        <f>'Moving Avg'!F731</f>
        <v>4.4917999999999996</v>
      </c>
      <c r="H731" s="2">
        <f>'Moving Avg'!G731</f>
        <v>4.490179999999997</v>
      </c>
      <c r="I731" s="2">
        <f>'Moving Avg'!H731</f>
        <v>4.4447899999999949</v>
      </c>
      <c r="J731" s="5" t="str">
        <f>OBV!F731</f>
        <v>BULLISH</v>
      </c>
      <c r="K731" s="5" t="str">
        <f>OBV!G731</f>
        <v>WEAK</v>
      </c>
      <c r="L731" s="5" t="str">
        <f>OBV!H731</f>
        <v>CONFIRMED BULLISH</v>
      </c>
      <c r="M731" s="7">
        <f t="shared" si="110"/>
        <v>0</v>
      </c>
      <c r="N731" s="7">
        <f t="shared" si="111"/>
        <v>45</v>
      </c>
      <c r="O731" s="7">
        <f t="shared" si="112"/>
        <v>50</v>
      </c>
      <c r="P731" s="7">
        <f t="shared" si="113"/>
        <v>67</v>
      </c>
      <c r="Q731" s="8">
        <f t="shared" si="114"/>
        <v>33.299999999999997</v>
      </c>
      <c r="R731" s="8">
        <f t="shared" si="115"/>
        <v>43.25</v>
      </c>
      <c r="S731" s="8">
        <f t="shared" si="116"/>
        <v>49.400000000000006</v>
      </c>
      <c r="T731" s="8">
        <f t="shared" si="117"/>
        <v>40.5</v>
      </c>
      <c r="U731" s="7">
        <f t="shared" si="118"/>
        <v>41.983333333333334</v>
      </c>
      <c r="V731" s="7">
        <f t="shared" si="119"/>
        <v>41.612499999999997</v>
      </c>
    </row>
    <row r="732" spans="1:22" ht="13.5" x14ac:dyDescent="0.25">
      <c r="A732" s="3">
        <f>RSI!A732</f>
        <v>43068</v>
      </c>
      <c r="B732" s="2">
        <f>RSI!B732</f>
        <v>4.5960000000000001</v>
      </c>
      <c r="C732" s="2">
        <f>RSI!I732</f>
        <v>96.503490544740529</v>
      </c>
      <c r="D732" s="2">
        <f>MACD!E732</f>
        <v>-1.5675446111826474E-2</v>
      </c>
      <c r="E732" s="2">
        <f>MACD!F732</f>
        <v>-5.2017791509332677E-3</v>
      </c>
      <c r="F732" s="2">
        <f>'Moving Avg'!D732</f>
        <v>4.5304000000000002</v>
      </c>
      <c r="G732" s="2">
        <f>'Moving Avg'!F732</f>
        <v>4.4972500000000002</v>
      </c>
      <c r="H732" s="2">
        <f>'Moving Avg'!G732</f>
        <v>4.4920399999999976</v>
      </c>
      <c r="I732" s="2">
        <f>'Moving Avg'!H732</f>
        <v>4.4459799999999952</v>
      </c>
      <c r="J732" s="5" t="str">
        <f>OBV!F732</f>
        <v>BULLISH</v>
      </c>
      <c r="K732" s="5" t="str">
        <f>OBV!G732</f>
        <v>WEAK</v>
      </c>
      <c r="L732" s="5" t="str">
        <f>OBV!H732</f>
        <v>CONFIRMED BULLISH</v>
      </c>
      <c r="M732" s="7">
        <f t="shared" si="110"/>
        <v>0</v>
      </c>
      <c r="N732" s="7">
        <f t="shared" si="111"/>
        <v>45</v>
      </c>
      <c r="O732" s="7">
        <f t="shared" si="112"/>
        <v>50</v>
      </c>
      <c r="P732" s="7">
        <f t="shared" si="113"/>
        <v>67</v>
      </c>
      <c r="Q732" s="8">
        <f t="shared" si="114"/>
        <v>33.299999999999997</v>
      </c>
      <c r="R732" s="8">
        <f t="shared" si="115"/>
        <v>43.25</v>
      </c>
      <c r="S732" s="8">
        <f t="shared" si="116"/>
        <v>49.400000000000006</v>
      </c>
      <c r="T732" s="8">
        <f t="shared" si="117"/>
        <v>40.5</v>
      </c>
      <c r="U732" s="7">
        <f t="shared" si="118"/>
        <v>41.983333333333334</v>
      </c>
      <c r="V732" s="7">
        <f t="shared" si="119"/>
        <v>41.612499999999997</v>
      </c>
    </row>
    <row r="733" spans="1:22" ht="13.5" x14ac:dyDescent="0.25">
      <c r="A733" s="3">
        <f>RSI!A733</f>
        <v>43069</v>
      </c>
      <c r="B733" s="2">
        <f>RSI!B733</f>
        <v>4.5960000000000001</v>
      </c>
      <c r="C733" s="2">
        <f>RSI!I733</f>
        <v>96.503490544740529</v>
      </c>
      <c r="D733" s="2">
        <f>MACD!E733</f>
        <v>-2.2531404803881827E-2</v>
      </c>
      <c r="E733" s="2">
        <f>MACD!F733</f>
        <v>-8.6677042815229803E-3</v>
      </c>
      <c r="F733" s="2">
        <f>'Moving Avg'!D733</f>
        <v>4.5522</v>
      </c>
      <c r="G733" s="2">
        <f>'Moving Avg'!F733</f>
        <v>4.5027000000000008</v>
      </c>
      <c r="H733" s="2">
        <f>'Moving Avg'!G733</f>
        <v>4.4938999999999973</v>
      </c>
      <c r="I733" s="2">
        <f>'Moving Avg'!H733</f>
        <v>4.4472449999999961</v>
      </c>
      <c r="J733" s="5" t="str">
        <f>OBV!F733</f>
        <v>BULLISH</v>
      </c>
      <c r="K733" s="5" t="str">
        <f>OBV!G733</f>
        <v>WEAK</v>
      </c>
      <c r="L733" s="5" t="str">
        <f>OBV!H733</f>
        <v>CONFIRMED BULLISH</v>
      </c>
      <c r="M733" s="7">
        <f t="shared" si="110"/>
        <v>0</v>
      </c>
      <c r="N733" s="7">
        <f t="shared" si="111"/>
        <v>45</v>
      </c>
      <c r="O733" s="7">
        <f t="shared" si="112"/>
        <v>50</v>
      </c>
      <c r="P733" s="7">
        <f t="shared" si="113"/>
        <v>67</v>
      </c>
      <c r="Q733" s="8">
        <f t="shared" si="114"/>
        <v>33.299999999999997</v>
      </c>
      <c r="R733" s="8">
        <f t="shared" si="115"/>
        <v>43.25</v>
      </c>
      <c r="S733" s="8">
        <f t="shared" si="116"/>
        <v>49.400000000000006</v>
      </c>
      <c r="T733" s="8">
        <f t="shared" si="117"/>
        <v>40.5</v>
      </c>
      <c r="U733" s="7">
        <f t="shared" si="118"/>
        <v>41.983333333333334</v>
      </c>
      <c r="V733" s="7">
        <f t="shared" si="119"/>
        <v>41.612499999999997</v>
      </c>
    </row>
    <row r="734" spans="1:22" ht="13.5" x14ac:dyDescent="0.25">
      <c r="A734" s="3">
        <f>RSI!A734</f>
        <v>43073</v>
      </c>
      <c r="B734" s="2">
        <f>RSI!B734</f>
        <v>4.5960000000000001</v>
      </c>
      <c r="C734" s="2">
        <f>RSI!I734</f>
        <v>96.503490544740529</v>
      </c>
      <c r="D734" s="2">
        <f>MACD!E734</f>
        <v>-2.8888279507870429E-2</v>
      </c>
      <c r="E734" s="2">
        <f>MACD!F734</f>
        <v>-1.2711819326792471E-2</v>
      </c>
      <c r="F734" s="2">
        <f>'Moving Avg'!D734</f>
        <v>4.5739999999999998</v>
      </c>
      <c r="G734" s="2">
        <f>'Moving Avg'!F734</f>
        <v>4.5081500000000014</v>
      </c>
      <c r="H734" s="2">
        <f>'Moving Avg'!G734</f>
        <v>4.4957599999999971</v>
      </c>
      <c r="I734" s="2">
        <f>'Moving Avg'!H734</f>
        <v>4.4485099999999962</v>
      </c>
      <c r="J734" s="5" t="str">
        <f>OBV!F734</f>
        <v>BULLISH</v>
      </c>
      <c r="K734" s="5" t="str">
        <f>OBV!G734</f>
        <v>WEAK</v>
      </c>
      <c r="L734" s="5" t="str">
        <f>OBV!H734</f>
        <v>CONFIRMED BULLISH</v>
      </c>
      <c r="M734" s="7">
        <f t="shared" si="110"/>
        <v>0</v>
      </c>
      <c r="N734" s="7">
        <f t="shared" si="111"/>
        <v>45</v>
      </c>
      <c r="O734" s="7">
        <f t="shared" si="112"/>
        <v>50</v>
      </c>
      <c r="P734" s="7">
        <f t="shared" si="113"/>
        <v>67</v>
      </c>
      <c r="Q734" s="8">
        <f t="shared" si="114"/>
        <v>33.299999999999997</v>
      </c>
      <c r="R734" s="8">
        <f t="shared" si="115"/>
        <v>43.25</v>
      </c>
      <c r="S734" s="8">
        <f t="shared" si="116"/>
        <v>49.400000000000006</v>
      </c>
      <c r="T734" s="8">
        <f t="shared" si="117"/>
        <v>40.5</v>
      </c>
      <c r="U734" s="7">
        <f t="shared" si="118"/>
        <v>41.983333333333334</v>
      </c>
      <c r="V734" s="7">
        <f t="shared" si="119"/>
        <v>41.612499999999997</v>
      </c>
    </row>
    <row r="735" spans="1:22" ht="13.5" x14ac:dyDescent="0.25">
      <c r="A735" s="3">
        <f>RSI!A735</f>
        <v>43074</v>
      </c>
      <c r="B735" s="2">
        <f>RSI!B735</f>
        <v>4.5960000000000001</v>
      </c>
      <c r="C735" s="2">
        <f>RSI!I735</f>
        <v>96.503490544740529</v>
      </c>
      <c r="D735" s="2">
        <f>MACD!E735</f>
        <v>-3.4781690976716462E-2</v>
      </c>
      <c r="E735" s="2">
        <f>MACD!F735</f>
        <v>-1.7125793656777272E-2</v>
      </c>
      <c r="F735" s="2">
        <f>'Moving Avg'!D735</f>
        <v>4.585</v>
      </c>
      <c r="G735" s="2">
        <f>'Moving Avg'!F735</f>
        <v>4.5136000000000021</v>
      </c>
      <c r="H735" s="2">
        <f>'Moving Avg'!G735</f>
        <v>4.4978399999999974</v>
      </c>
      <c r="I735" s="2">
        <f>'Moving Avg'!H735</f>
        <v>4.4491649999999971</v>
      </c>
      <c r="J735" s="5" t="str">
        <f>OBV!F735</f>
        <v>BULLISH</v>
      </c>
      <c r="K735" s="5" t="str">
        <f>OBV!G735</f>
        <v>WEAK</v>
      </c>
      <c r="L735" s="5" t="str">
        <f>OBV!H735</f>
        <v>CONFIRMED BULLISH</v>
      </c>
      <c r="M735" s="7">
        <f t="shared" si="110"/>
        <v>0</v>
      </c>
      <c r="N735" s="7">
        <f t="shared" si="111"/>
        <v>45</v>
      </c>
      <c r="O735" s="7">
        <f t="shared" si="112"/>
        <v>50</v>
      </c>
      <c r="P735" s="7">
        <f t="shared" si="113"/>
        <v>67</v>
      </c>
      <c r="Q735" s="8">
        <f t="shared" si="114"/>
        <v>33.299999999999997</v>
      </c>
      <c r="R735" s="8">
        <f t="shared" si="115"/>
        <v>43.25</v>
      </c>
      <c r="S735" s="8">
        <f t="shared" si="116"/>
        <v>49.400000000000006</v>
      </c>
      <c r="T735" s="8">
        <f t="shared" si="117"/>
        <v>40.5</v>
      </c>
      <c r="U735" s="7">
        <f t="shared" si="118"/>
        <v>41.983333333333334</v>
      </c>
      <c r="V735" s="7">
        <f t="shared" si="119"/>
        <v>41.612499999999997</v>
      </c>
    </row>
    <row r="736" spans="1:22" ht="13.5" x14ac:dyDescent="0.25">
      <c r="A736" s="3">
        <f>RSI!A736</f>
        <v>43075</v>
      </c>
      <c r="B736" s="2">
        <f>RSI!B736</f>
        <v>4.5960000000000001</v>
      </c>
      <c r="C736" s="2">
        <f>RSI!I736</f>
        <v>96.503490544740529</v>
      </c>
      <c r="D736" s="2">
        <f>MACD!E736</f>
        <v>-4.0244828840038771E-2</v>
      </c>
      <c r="E736" s="2">
        <f>MACD!F736</f>
        <v>-2.1749600693429572E-2</v>
      </c>
      <c r="F736" s="2">
        <f>'Moving Avg'!D736</f>
        <v>4.5960000000000001</v>
      </c>
      <c r="G736" s="2">
        <f>'Moving Avg'!F736</f>
        <v>4.5193500000000011</v>
      </c>
      <c r="H736" s="2">
        <f>'Moving Avg'!G736</f>
        <v>4.4999199999999977</v>
      </c>
      <c r="I736" s="2">
        <f>'Moving Avg'!H736</f>
        <v>4.4498199999999972</v>
      </c>
      <c r="J736" s="5" t="str">
        <f>OBV!F736</f>
        <v>BULLISH</v>
      </c>
      <c r="K736" s="5" t="str">
        <f>OBV!G736</f>
        <v>WEAK</v>
      </c>
      <c r="L736" s="5" t="str">
        <f>OBV!H736</f>
        <v>CONFIRMED BULLISH</v>
      </c>
      <c r="M736" s="7">
        <f t="shared" si="110"/>
        <v>0</v>
      </c>
      <c r="N736" s="7">
        <f t="shared" si="111"/>
        <v>45</v>
      </c>
      <c r="O736" s="7">
        <f t="shared" si="112"/>
        <v>50</v>
      </c>
      <c r="P736" s="7">
        <f t="shared" si="113"/>
        <v>67</v>
      </c>
      <c r="Q736" s="8">
        <f t="shared" si="114"/>
        <v>33.299999999999997</v>
      </c>
      <c r="R736" s="8">
        <f t="shared" si="115"/>
        <v>43.25</v>
      </c>
      <c r="S736" s="8">
        <f t="shared" si="116"/>
        <v>49.400000000000006</v>
      </c>
      <c r="T736" s="8">
        <f t="shared" si="117"/>
        <v>40.5</v>
      </c>
      <c r="U736" s="7">
        <f t="shared" si="118"/>
        <v>41.983333333333334</v>
      </c>
      <c r="V736" s="7">
        <f t="shared" si="119"/>
        <v>41.612499999999997</v>
      </c>
    </row>
    <row r="737" spans="1:22" ht="13.5" x14ac:dyDescent="0.25">
      <c r="A737" s="3">
        <f>RSI!A737</f>
        <v>43076</v>
      </c>
      <c r="B737" s="2">
        <f>RSI!B737</f>
        <v>4.5960000000000001</v>
      </c>
      <c r="C737" s="2">
        <f>RSI!I737</f>
        <v>96.503490544740529</v>
      </c>
      <c r="D737" s="2">
        <f>MACD!E737</f>
        <v>-4.5308599771814784E-2</v>
      </c>
      <c r="E737" s="2">
        <f>MACD!F737</f>
        <v>-2.6461400509106614E-2</v>
      </c>
      <c r="F737" s="2">
        <f>'Moving Avg'!D737</f>
        <v>4.5960000000000001</v>
      </c>
      <c r="G737" s="2">
        <f>'Moving Avg'!F737</f>
        <v>4.5251000000000019</v>
      </c>
      <c r="H737" s="2">
        <f>'Moving Avg'!G737</f>
        <v>4.501999999999998</v>
      </c>
      <c r="I737" s="2">
        <f>'Moving Avg'!H737</f>
        <v>4.4505499999999971</v>
      </c>
      <c r="J737" s="5" t="str">
        <f>OBV!F737</f>
        <v>NEUTRAL</v>
      </c>
      <c r="K737" s="5" t="str">
        <f>OBV!G737</f>
        <v>NEUTRAL</v>
      </c>
      <c r="L737" s="5" t="str">
        <f>OBV!H737</f>
        <v>NEUTRAL</v>
      </c>
      <c r="M737" s="7">
        <f t="shared" si="110"/>
        <v>0</v>
      </c>
      <c r="N737" s="7">
        <f t="shared" si="111"/>
        <v>45</v>
      </c>
      <c r="O737" s="7">
        <f t="shared" si="112"/>
        <v>50</v>
      </c>
      <c r="P737" s="7">
        <f t="shared" si="113"/>
        <v>33</v>
      </c>
      <c r="Q737" s="8">
        <f t="shared" si="114"/>
        <v>28.2</v>
      </c>
      <c r="R737" s="8">
        <f t="shared" si="115"/>
        <v>34.75</v>
      </c>
      <c r="S737" s="8">
        <f t="shared" si="116"/>
        <v>34.1</v>
      </c>
      <c r="T737" s="8">
        <f t="shared" si="117"/>
        <v>32</v>
      </c>
      <c r="U737" s="7">
        <f t="shared" si="118"/>
        <v>32.35</v>
      </c>
      <c r="V737" s="7">
        <f t="shared" si="119"/>
        <v>32.262500000000003</v>
      </c>
    </row>
    <row r="738" spans="1:22" ht="13.5" x14ac:dyDescent="0.25">
      <c r="A738" s="3">
        <f>RSI!A738</f>
        <v>43077</v>
      </c>
      <c r="B738" s="2">
        <f>RSI!B738</f>
        <v>4.5960000000000001</v>
      </c>
      <c r="C738" s="2">
        <f>RSI!I738</f>
        <v>96.503490544740529</v>
      </c>
      <c r="D738" s="2">
        <f>MACD!E738</f>
        <v>-5.0001769592758372E-2</v>
      </c>
      <c r="E738" s="2">
        <f>MACD!F738</f>
        <v>-3.1169474325836968E-2</v>
      </c>
      <c r="F738" s="2">
        <f>'Moving Avg'!D738</f>
        <v>4.5960000000000001</v>
      </c>
      <c r="G738" s="2">
        <f>'Moving Avg'!F738</f>
        <v>4.5305500000000016</v>
      </c>
      <c r="H738" s="2">
        <f>'Moving Avg'!G738</f>
        <v>4.5041799999999981</v>
      </c>
      <c r="I738" s="2">
        <f>'Moving Avg'!H738</f>
        <v>4.451279999999997</v>
      </c>
      <c r="J738" s="5" t="str">
        <f>OBV!F738</f>
        <v>NEUTRAL</v>
      </c>
      <c r="K738" s="5" t="str">
        <f>OBV!G738</f>
        <v>NEUTRAL</v>
      </c>
      <c r="L738" s="5" t="str">
        <f>OBV!H738</f>
        <v>NEUTRAL</v>
      </c>
      <c r="M738" s="7">
        <f t="shared" si="110"/>
        <v>0</v>
      </c>
      <c r="N738" s="7">
        <f t="shared" si="111"/>
        <v>45</v>
      </c>
      <c r="O738" s="7">
        <f t="shared" si="112"/>
        <v>50</v>
      </c>
      <c r="P738" s="7">
        <f t="shared" si="113"/>
        <v>33</v>
      </c>
      <c r="Q738" s="8">
        <f t="shared" si="114"/>
        <v>28.2</v>
      </c>
      <c r="R738" s="8">
        <f t="shared" si="115"/>
        <v>34.75</v>
      </c>
      <c r="S738" s="8">
        <f t="shared" si="116"/>
        <v>34.1</v>
      </c>
      <c r="T738" s="8">
        <f t="shared" si="117"/>
        <v>32</v>
      </c>
      <c r="U738" s="7">
        <f t="shared" si="118"/>
        <v>32.35</v>
      </c>
      <c r="V738" s="7">
        <f t="shared" si="119"/>
        <v>32.262500000000003</v>
      </c>
    </row>
    <row r="739" spans="1:22" ht="13.5" x14ac:dyDescent="0.25">
      <c r="A739" s="3">
        <f>RSI!A739</f>
        <v>43080</v>
      </c>
      <c r="B739" s="2">
        <f>RSI!B739</f>
        <v>4.5960000000000001</v>
      </c>
      <c r="C739" s="2">
        <f>RSI!I739</f>
        <v>96.503490544740529</v>
      </c>
      <c r="D739" s="2">
        <f>MACD!E739</f>
        <v>-5.4351099001272551E-2</v>
      </c>
      <c r="E739" s="2">
        <f>MACD!F739</f>
        <v>-3.5805799260924087E-2</v>
      </c>
      <c r="F739" s="2">
        <f>'Moving Avg'!D739</f>
        <v>4.5960000000000001</v>
      </c>
      <c r="G739" s="2">
        <f>'Moving Avg'!F739</f>
        <v>4.5360000000000023</v>
      </c>
      <c r="H739" s="2">
        <f>'Moving Avg'!G739</f>
        <v>4.5063599999999981</v>
      </c>
      <c r="I739" s="2">
        <f>'Moving Avg'!H739</f>
        <v>4.4520099999999969</v>
      </c>
      <c r="J739" s="5" t="str">
        <f>OBV!F739</f>
        <v>NEUTRAL</v>
      </c>
      <c r="K739" s="5" t="str">
        <f>OBV!G739</f>
        <v>NEUTRAL</v>
      </c>
      <c r="L739" s="5" t="str">
        <f>OBV!H739</f>
        <v>NEUTRAL</v>
      </c>
      <c r="M739" s="7">
        <f t="shared" si="110"/>
        <v>0</v>
      </c>
      <c r="N739" s="7">
        <f t="shared" si="111"/>
        <v>45</v>
      </c>
      <c r="O739" s="7">
        <f t="shared" si="112"/>
        <v>50</v>
      </c>
      <c r="P739" s="7">
        <f t="shared" si="113"/>
        <v>33</v>
      </c>
      <c r="Q739" s="8">
        <f t="shared" si="114"/>
        <v>28.2</v>
      </c>
      <c r="R739" s="8">
        <f t="shared" si="115"/>
        <v>34.75</v>
      </c>
      <c r="S739" s="8">
        <f t="shared" si="116"/>
        <v>34.1</v>
      </c>
      <c r="T739" s="8">
        <f t="shared" si="117"/>
        <v>32</v>
      </c>
      <c r="U739" s="7">
        <f t="shared" si="118"/>
        <v>32.35</v>
      </c>
      <c r="V739" s="7">
        <f t="shared" si="119"/>
        <v>32.262500000000003</v>
      </c>
    </row>
    <row r="740" spans="1:22" ht="13.5" x14ac:dyDescent="0.25">
      <c r="A740" s="3">
        <f>RSI!A740</f>
        <v>43081</v>
      </c>
      <c r="B740" s="2">
        <f>RSI!B740</f>
        <v>4.5960000000000001</v>
      </c>
      <c r="C740" s="2">
        <f>RSI!I740</f>
        <v>96.503490544740529</v>
      </c>
      <c r="D740" s="2">
        <f>MACD!E740</f>
        <v>-5.0073780458070871E-2</v>
      </c>
      <c r="E740" s="2">
        <f>MACD!F740</f>
        <v>-3.8659395500353445E-2</v>
      </c>
      <c r="F740" s="2">
        <f>'Moving Avg'!D740</f>
        <v>4.5960000000000001</v>
      </c>
      <c r="G740" s="2">
        <f>'Moving Avg'!F740</f>
        <v>4.541450000000002</v>
      </c>
      <c r="H740" s="2">
        <f>'Moving Avg'!G740</f>
        <v>4.5085399999999991</v>
      </c>
      <c r="I740" s="2">
        <f>'Moving Avg'!H740</f>
        <v>4.4534049999999965</v>
      </c>
      <c r="J740" s="5" t="str">
        <f>OBV!F740</f>
        <v>NEUTRAL</v>
      </c>
      <c r="K740" s="5" t="str">
        <f>OBV!G740</f>
        <v>NEUTRAL</v>
      </c>
      <c r="L740" s="5" t="str">
        <f>OBV!H740</f>
        <v>NEUTRAL</v>
      </c>
      <c r="M740" s="7">
        <f t="shared" si="110"/>
        <v>0</v>
      </c>
      <c r="N740" s="7">
        <f t="shared" si="111"/>
        <v>45</v>
      </c>
      <c r="O740" s="7">
        <f t="shared" si="112"/>
        <v>50</v>
      </c>
      <c r="P740" s="7">
        <f t="shared" si="113"/>
        <v>33</v>
      </c>
      <c r="Q740" s="8">
        <f t="shared" si="114"/>
        <v>28.2</v>
      </c>
      <c r="R740" s="8">
        <f t="shared" si="115"/>
        <v>34.75</v>
      </c>
      <c r="S740" s="8">
        <f t="shared" si="116"/>
        <v>34.1</v>
      </c>
      <c r="T740" s="8">
        <f t="shared" si="117"/>
        <v>32</v>
      </c>
      <c r="U740" s="7">
        <f t="shared" si="118"/>
        <v>32.35</v>
      </c>
      <c r="V740" s="7">
        <f t="shared" si="119"/>
        <v>32.262500000000003</v>
      </c>
    </row>
    <row r="741" spans="1:22" ht="13.5" x14ac:dyDescent="0.25">
      <c r="A741" s="3">
        <f>RSI!A741</f>
        <v>43082</v>
      </c>
      <c r="B741" s="2">
        <f>RSI!B741</f>
        <v>4.5960000000000001</v>
      </c>
      <c r="C741" s="2">
        <f>RSI!I741</f>
        <v>96.503490544740529</v>
      </c>
      <c r="D741" s="2">
        <f>MACD!E741</f>
        <v>-4.6778744215298929E-2</v>
      </c>
      <c r="E741" s="2">
        <f>MACD!F741</f>
        <v>-4.0283265243342539E-2</v>
      </c>
      <c r="F741" s="2">
        <f>'Moving Avg'!D741</f>
        <v>4.5960000000000001</v>
      </c>
      <c r="G741" s="2">
        <f>'Moving Avg'!F741</f>
        <v>4.5469000000000026</v>
      </c>
      <c r="H741" s="2">
        <f>'Moving Avg'!G741</f>
        <v>4.5107199999999992</v>
      </c>
      <c r="I741" s="2">
        <f>'Moving Avg'!H741</f>
        <v>4.454799999999997</v>
      </c>
      <c r="J741" s="5" t="str">
        <f>OBV!F741</f>
        <v>NEUTRAL</v>
      </c>
      <c r="K741" s="5" t="str">
        <f>OBV!G741</f>
        <v>NEUTRAL</v>
      </c>
      <c r="L741" s="5" t="str">
        <f>OBV!H741</f>
        <v>NEUTRAL</v>
      </c>
      <c r="M741" s="7">
        <f t="shared" si="110"/>
        <v>0</v>
      </c>
      <c r="N741" s="7">
        <f t="shared" si="111"/>
        <v>45</v>
      </c>
      <c r="O741" s="7">
        <f t="shared" si="112"/>
        <v>50</v>
      </c>
      <c r="P741" s="7">
        <f t="shared" si="113"/>
        <v>33</v>
      </c>
      <c r="Q741" s="8">
        <f t="shared" si="114"/>
        <v>28.2</v>
      </c>
      <c r="R741" s="8">
        <f t="shared" si="115"/>
        <v>34.75</v>
      </c>
      <c r="S741" s="8">
        <f t="shared" si="116"/>
        <v>34.1</v>
      </c>
      <c r="T741" s="8">
        <f t="shared" si="117"/>
        <v>32</v>
      </c>
      <c r="U741" s="7">
        <f t="shared" si="118"/>
        <v>32.35</v>
      </c>
      <c r="V741" s="7">
        <f t="shared" si="119"/>
        <v>32.262500000000003</v>
      </c>
    </row>
    <row r="742" spans="1:22" ht="13.5" x14ac:dyDescent="0.25">
      <c r="A742" s="3">
        <f>RSI!A742</f>
        <v>43083</v>
      </c>
      <c r="B742" s="2">
        <f>RSI!B742</f>
        <v>4.5960000000000001</v>
      </c>
      <c r="C742" s="2">
        <f>RSI!I742</f>
        <v>96.503490544740529</v>
      </c>
      <c r="D742" s="2">
        <f>MACD!E742</f>
        <v>-3.5829314176486271E-2</v>
      </c>
      <c r="E742" s="2">
        <f>MACD!F742</f>
        <v>-3.9392475029971293E-2</v>
      </c>
      <c r="F742" s="2">
        <f>'Moving Avg'!D742</f>
        <v>4.5960000000000001</v>
      </c>
      <c r="G742" s="2">
        <f>'Moving Avg'!F742</f>
        <v>4.5523500000000023</v>
      </c>
      <c r="H742" s="2">
        <f>'Moving Avg'!G742</f>
        <v>4.5128999999999992</v>
      </c>
      <c r="I742" s="2">
        <f>'Moving Avg'!H742</f>
        <v>4.4561949999999966</v>
      </c>
      <c r="J742" s="5" t="str">
        <f>OBV!F742</f>
        <v>NEUTRAL</v>
      </c>
      <c r="K742" s="5" t="str">
        <f>OBV!G742</f>
        <v>NEUTRAL</v>
      </c>
      <c r="L742" s="5" t="str">
        <f>OBV!H742</f>
        <v>NEUTRAL</v>
      </c>
      <c r="M742" s="7">
        <f t="shared" si="110"/>
        <v>0</v>
      </c>
      <c r="N742" s="7">
        <f t="shared" si="111"/>
        <v>0</v>
      </c>
      <c r="O742" s="7">
        <f t="shared" si="112"/>
        <v>50</v>
      </c>
      <c r="P742" s="7">
        <f t="shared" si="113"/>
        <v>33</v>
      </c>
      <c r="Q742" s="8">
        <f t="shared" si="114"/>
        <v>12.45</v>
      </c>
      <c r="R742" s="8">
        <f t="shared" si="115"/>
        <v>25.75</v>
      </c>
      <c r="S742" s="8">
        <f t="shared" si="116"/>
        <v>27.35</v>
      </c>
      <c r="T742" s="8">
        <f t="shared" si="117"/>
        <v>20.75</v>
      </c>
      <c r="U742" s="7">
        <f t="shared" si="118"/>
        <v>21.850000000000005</v>
      </c>
      <c r="V742" s="7">
        <f t="shared" si="119"/>
        <v>21.575000000000003</v>
      </c>
    </row>
    <row r="743" spans="1:22" ht="13.5" x14ac:dyDescent="0.25">
      <c r="A743" s="3">
        <f>RSI!A743</f>
        <v>43084</v>
      </c>
      <c r="B743" s="2">
        <f>RSI!B743</f>
        <v>4.5960000000000001</v>
      </c>
      <c r="C743" s="2">
        <f>RSI!I743</f>
        <v>96.503490544740529</v>
      </c>
      <c r="D743" s="2">
        <f>MACD!E743</f>
        <v>-2.684238962554808E-2</v>
      </c>
      <c r="E743" s="2">
        <f>MACD!F743</f>
        <v>-3.688245794908665E-2</v>
      </c>
      <c r="F743" s="2">
        <f>'Moving Avg'!D743</f>
        <v>4.5960000000000001</v>
      </c>
      <c r="G743" s="2">
        <f>'Moving Avg'!F743</f>
        <v>4.5578000000000021</v>
      </c>
      <c r="H743" s="2">
        <f>'Moving Avg'!G743</f>
        <v>4.5150799999999993</v>
      </c>
      <c r="I743" s="2">
        <f>'Moving Avg'!H743</f>
        <v>4.4572549999999964</v>
      </c>
      <c r="J743" s="5" t="str">
        <f>OBV!F743</f>
        <v>NEUTRAL</v>
      </c>
      <c r="K743" s="5" t="str">
        <f>OBV!G743</f>
        <v>NEUTRAL</v>
      </c>
      <c r="L743" s="5" t="str">
        <f>OBV!H743</f>
        <v>NEUTRAL</v>
      </c>
      <c r="M743" s="7">
        <f t="shared" si="110"/>
        <v>0</v>
      </c>
      <c r="N743" s="7">
        <f t="shared" si="111"/>
        <v>0</v>
      </c>
      <c r="O743" s="7">
        <f t="shared" si="112"/>
        <v>50</v>
      </c>
      <c r="P743" s="7">
        <f t="shared" si="113"/>
        <v>33</v>
      </c>
      <c r="Q743" s="8">
        <f t="shared" si="114"/>
        <v>12.45</v>
      </c>
      <c r="R743" s="8">
        <f t="shared" si="115"/>
        <v>25.75</v>
      </c>
      <c r="S743" s="8">
        <f t="shared" si="116"/>
        <v>27.35</v>
      </c>
      <c r="T743" s="8">
        <f t="shared" si="117"/>
        <v>20.75</v>
      </c>
      <c r="U743" s="7">
        <f t="shared" si="118"/>
        <v>21.850000000000005</v>
      </c>
      <c r="V743" s="7">
        <f t="shared" si="119"/>
        <v>21.575000000000003</v>
      </c>
    </row>
    <row r="744" spans="1:22" ht="13.5" x14ac:dyDescent="0.25">
      <c r="A744" s="3">
        <f>RSI!A744</f>
        <v>43087</v>
      </c>
      <c r="B744" s="2">
        <f>RSI!B744</f>
        <v>4.5960000000000001</v>
      </c>
      <c r="C744" s="2">
        <f>RSI!I744</f>
        <v>96.503490544740529</v>
      </c>
      <c r="D744" s="2">
        <f>MACD!E744</f>
        <v>-1.9495455693895103E-2</v>
      </c>
      <c r="E744" s="2">
        <f>MACD!F744</f>
        <v>-3.3405057498048341E-2</v>
      </c>
      <c r="F744" s="2">
        <f>'Moving Avg'!D744</f>
        <v>4.5960000000000001</v>
      </c>
      <c r="G744" s="2">
        <f>'Moving Avg'!F744</f>
        <v>4.5632500000000018</v>
      </c>
      <c r="H744" s="2">
        <f>'Moving Avg'!G744</f>
        <v>4.5172599999999994</v>
      </c>
      <c r="I744" s="2">
        <f>'Moving Avg'!H744</f>
        <v>4.4581399999999967</v>
      </c>
      <c r="J744" s="5" t="str">
        <f>OBV!F744</f>
        <v>NEUTRAL</v>
      </c>
      <c r="K744" s="5" t="str">
        <f>OBV!G744</f>
        <v>NEUTRAL</v>
      </c>
      <c r="L744" s="5" t="str">
        <f>OBV!H744</f>
        <v>NEUTRAL</v>
      </c>
      <c r="M744" s="7">
        <f t="shared" si="110"/>
        <v>0</v>
      </c>
      <c r="N744" s="7">
        <f t="shared" si="111"/>
        <v>0</v>
      </c>
      <c r="O744" s="7">
        <f t="shared" si="112"/>
        <v>50</v>
      </c>
      <c r="P744" s="7">
        <f t="shared" si="113"/>
        <v>33</v>
      </c>
      <c r="Q744" s="8">
        <f t="shared" si="114"/>
        <v>12.45</v>
      </c>
      <c r="R744" s="8">
        <f t="shared" si="115"/>
        <v>25.75</v>
      </c>
      <c r="S744" s="8">
        <f t="shared" si="116"/>
        <v>27.35</v>
      </c>
      <c r="T744" s="8">
        <f t="shared" si="117"/>
        <v>20.75</v>
      </c>
      <c r="U744" s="7">
        <f t="shared" si="118"/>
        <v>21.850000000000005</v>
      </c>
      <c r="V744" s="7">
        <f t="shared" si="119"/>
        <v>21.575000000000003</v>
      </c>
    </row>
    <row r="745" spans="1:22" ht="13.5" x14ac:dyDescent="0.25">
      <c r="A745" s="3">
        <f>RSI!A745</f>
        <v>43088</v>
      </c>
      <c r="B745" s="2">
        <f>RSI!B745</f>
        <v>4.5960000000000001</v>
      </c>
      <c r="C745" s="2">
        <f>RSI!I745</f>
        <v>96.503490544740529</v>
      </c>
      <c r="D745" s="2">
        <f>MACD!E745</f>
        <v>-1.3517140440391096E-2</v>
      </c>
      <c r="E745" s="2">
        <f>MACD!F745</f>
        <v>-2.9427474086516893E-2</v>
      </c>
      <c r="F745" s="2">
        <f>'Moving Avg'!D745</f>
        <v>4.5960000000000001</v>
      </c>
      <c r="G745" s="2">
        <f>'Moving Avg'!F745</f>
        <v>4.5687000000000015</v>
      </c>
      <c r="H745" s="2">
        <f>'Moving Avg'!G745</f>
        <v>4.5194399999999995</v>
      </c>
      <c r="I745" s="2">
        <f>'Moving Avg'!H745</f>
        <v>4.4589999999999961</v>
      </c>
      <c r="J745" s="5" t="str">
        <f>OBV!F745</f>
        <v>NEUTRAL</v>
      </c>
      <c r="K745" s="5" t="str">
        <f>OBV!G745</f>
        <v>NEUTRAL</v>
      </c>
      <c r="L745" s="5" t="str">
        <f>OBV!H745</f>
        <v>NEUTRAL</v>
      </c>
      <c r="M745" s="7">
        <f t="shared" si="110"/>
        <v>0</v>
      </c>
      <c r="N745" s="7">
        <f t="shared" si="111"/>
        <v>0</v>
      </c>
      <c r="O745" s="7">
        <f t="shared" si="112"/>
        <v>50</v>
      </c>
      <c r="P745" s="7">
        <f t="shared" si="113"/>
        <v>33</v>
      </c>
      <c r="Q745" s="8">
        <f t="shared" si="114"/>
        <v>12.45</v>
      </c>
      <c r="R745" s="8">
        <f t="shared" si="115"/>
        <v>25.75</v>
      </c>
      <c r="S745" s="8">
        <f t="shared" si="116"/>
        <v>27.35</v>
      </c>
      <c r="T745" s="8">
        <f t="shared" si="117"/>
        <v>20.75</v>
      </c>
      <c r="U745" s="7">
        <f t="shared" si="118"/>
        <v>21.850000000000005</v>
      </c>
      <c r="V745" s="7">
        <f t="shared" si="119"/>
        <v>21.575000000000003</v>
      </c>
    </row>
    <row r="746" spans="1:22" ht="13.5" x14ac:dyDescent="0.25">
      <c r="A746" s="3">
        <f>RSI!A746</f>
        <v>43089</v>
      </c>
      <c r="B746" s="2">
        <f>RSI!B746</f>
        <v>4.5910000000000002</v>
      </c>
      <c r="C746" s="2">
        <f>RSI!I746</f>
        <v>85.486847391924272</v>
      </c>
      <c r="D746" s="2">
        <f>MACD!E746</f>
        <v>-8.3088633564161185E-3</v>
      </c>
      <c r="E746" s="2">
        <f>MACD!F746</f>
        <v>-2.5203751940496739E-2</v>
      </c>
      <c r="F746" s="2">
        <f>'Moving Avg'!D746</f>
        <v>4.5950000000000006</v>
      </c>
      <c r="G746" s="2">
        <f>'Moving Avg'!F746</f>
        <v>4.5739000000000019</v>
      </c>
      <c r="H746" s="2">
        <f>'Moving Avg'!G746</f>
        <v>4.5215199999999998</v>
      </c>
      <c r="I746" s="2">
        <f>'Moving Avg'!H746</f>
        <v>4.4598349999999964</v>
      </c>
      <c r="J746" s="5" t="str">
        <f>OBV!F746</f>
        <v>BEARISH</v>
      </c>
      <c r="K746" s="5" t="str">
        <f>OBV!G746</f>
        <v>STRONG</v>
      </c>
      <c r="L746" s="5" t="str">
        <f>OBV!H746</f>
        <v>CONFIRMED BEARISH</v>
      </c>
      <c r="M746" s="7">
        <f t="shared" si="110"/>
        <v>0</v>
      </c>
      <c r="N746" s="7">
        <f t="shared" si="111"/>
        <v>0</v>
      </c>
      <c r="O746" s="7">
        <f t="shared" si="112"/>
        <v>50</v>
      </c>
      <c r="P746" s="7">
        <f t="shared" si="113"/>
        <v>33</v>
      </c>
      <c r="Q746" s="8">
        <f t="shared" si="114"/>
        <v>12.45</v>
      </c>
      <c r="R746" s="8">
        <f t="shared" si="115"/>
        <v>25.75</v>
      </c>
      <c r="S746" s="8">
        <f t="shared" si="116"/>
        <v>27.35</v>
      </c>
      <c r="T746" s="8">
        <f t="shared" si="117"/>
        <v>20.75</v>
      </c>
      <c r="U746" s="7">
        <f t="shared" si="118"/>
        <v>21.850000000000005</v>
      </c>
      <c r="V746" s="7">
        <f t="shared" si="119"/>
        <v>21.575000000000003</v>
      </c>
    </row>
    <row r="747" spans="1:22" ht="13.5" x14ac:dyDescent="0.25">
      <c r="A747" s="3">
        <f>RSI!A747</f>
        <v>43090</v>
      </c>
      <c r="B747" s="2">
        <f>RSI!B747</f>
        <v>4.5910000000000002</v>
      </c>
      <c r="C747" s="2">
        <f>RSI!I747</f>
        <v>85.486847391924272</v>
      </c>
      <c r="D747" s="2">
        <f>MACD!E747</f>
        <v>-4.0766364290112378E-3</v>
      </c>
      <c r="E747" s="2">
        <f>MACD!F747</f>
        <v>-2.0978328838199639E-2</v>
      </c>
      <c r="F747" s="2">
        <f>'Moving Avg'!D747</f>
        <v>4.5940000000000003</v>
      </c>
      <c r="G747" s="2">
        <f>'Moving Avg'!F747</f>
        <v>4.5791000000000013</v>
      </c>
      <c r="H747" s="2">
        <f>'Moving Avg'!G747</f>
        <v>4.5236000000000001</v>
      </c>
      <c r="I747" s="2">
        <f>'Moving Avg'!H747</f>
        <v>4.460409999999996</v>
      </c>
      <c r="J747" s="5" t="str">
        <f>OBV!F747</f>
        <v>BEARISH</v>
      </c>
      <c r="K747" s="5" t="str">
        <f>OBV!G747</f>
        <v>STRONG</v>
      </c>
      <c r="L747" s="5" t="str">
        <f>OBV!H747</f>
        <v>CONFIRMED BEARISH</v>
      </c>
      <c r="M747" s="7">
        <f t="shared" si="110"/>
        <v>0</v>
      </c>
      <c r="N747" s="7">
        <f t="shared" si="111"/>
        <v>0</v>
      </c>
      <c r="O747" s="7">
        <f t="shared" si="112"/>
        <v>50</v>
      </c>
      <c r="P747" s="7">
        <f t="shared" si="113"/>
        <v>33</v>
      </c>
      <c r="Q747" s="8">
        <f t="shared" si="114"/>
        <v>12.45</v>
      </c>
      <c r="R747" s="8">
        <f t="shared" si="115"/>
        <v>25.75</v>
      </c>
      <c r="S747" s="8">
        <f t="shared" si="116"/>
        <v>27.35</v>
      </c>
      <c r="T747" s="8">
        <f t="shared" si="117"/>
        <v>20.75</v>
      </c>
      <c r="U747" s="7">
        <f t="shared" si="118"/>
        <v>21.850000000000005</v>
      </c>
      <c r="V747" s="7">
        <f t="shared" si="119"/>
        <v>21.575000000000003</v>
      </c>
    </row>
    <row r="748" spans="1:22" ht="13.5" x14ac:dyDescent="0.25">
      <c r="A748" s="3">
        <f>RSI!A748</f>
        <v>43091</v>
      </c>
      <c r="B748" s="2">
        <f>RSI!B748</f>
        <v>4.5910000000000002</v>
      </c>
      <c r="C748" s="2">
        <f>RSI!I748</f>
        <v>85.486847391924272</v>
      </c>
      <c r="D748" s="2">
        <f>MACD!E748</f>
        <v>-6.5735166903380104E-4</v>
      </c>
      <c r="E748" s="2">
        <f>MACD!F748</f>
        <v>-1.6914133404366472E-2</v>
      </c>
      <c r="F748" s="2">
        <f>'Moving Avg'!D748</f>
        <v>4.5930000000000009</v>
      </c>
      <c r="G748" s="2">
        <f>'Moving Avg'!F748</f>
        <v>4.5843000000000007</v>
      </c>
      <c r="H748" s="2">
        <f>'Moving Avg'!G748</f>
        <v>4.5256800000000004</v>
      </c>
      <c r="I748" s="2">
        <f>'Moving Avg'!H748</f>
        <v>4.4609849999999964</v>
      </c>
      <c r="J748" s="5" t="str">
        <f>OBV!F748</f>
        <v>BEARISH</v>
      </c>
      <c r="K748" s="5" t="str">
        <f>OBV!G748</f>
        <v>STRONG</v>
      </c>
      <c r="L748" s="5" t="str">
        <f>OBV!H748</f>
        <v>CONFIRMED BEARISH</v>
      </c>
      <c r="M748" s="7">
        <f t="shared" si="110"/>
        <v>0</v>
      </c>
      <c r="N748" s="7">
        <f t="shared" si="111"/>
        <v>0</v>
      </c>
      <c r="O748" s="7">
        <f t="shared" si="112"/>
        <v>50</v>
      </c>
      <c r="P748" s="7">
        <f t="shared" si="113"/>
        <v>33</v>
      </c>
      <c r="Q748" s="8">
        <f t="shared" si="114"/>
        <v>12.45</v>
      </c>
      <c r="R748" s="8">
        <f t="shared" si="115"/>
        <v>25.75</v>
      </c>
      <c r="S748" s="8">
        <f t="shared" si="116"/>
        <v>27.35</v>
      </c>
      <c r="T748" s="8">
        <f t="shared" si="117"/>
        <v>20.75</v>
      </c>
      <c r="U748" s="7">
        <f t="shared" si="118"/>
        <v>21.850000000000005</v>
      </c>
      <c r="V748" s="7">
        <f t="shared" si="119"/>
        <v>21.575000000000003</v>
      </c>
    </row>
    <row r="749" spans="1:22" ht="13.5" x14ac:dyDescent="0.25">
      <c r="A749" s="3">
        <f>RSI!A749</f>
        <v>43094</v>
      </c>
      <c r="B749" s="2">
        <f>RSI!B749</f>
        <v>4.5910000000000002</v>
      </c>
      <c r="C749" s="2">
        <f>RSI!I749</f>
        <v>85.486847391924272</v>
      </c>
      <c r="D749" s="2">
        <f>MACD!E749</f>
        <v>2.0860463813079377E-3</v>
      </c>
      <c r="E749" s="2">
        <f>MACD!F749</f>
        <v>-1.311409744723159E-2</v>
      </c>
      <c r="F749" s="2">
        <f>'Moving Avg'!D749</f>
        <v>4.5920000000000005</v>
      </c>
      <c r="G749" s="2">
        <f>'Moving Avg'!F749</f>
        <v>4.5895000000000001</v>
      </c>
      <c r="H749" s="2">
        <f>'Moving Avg'!G749</f>
        <v>4.5277600000000007</v>
      </c>
      <c r="I749" s="2">
        <f>'Moving Avg'!H749</f>
        <v>4.4621999999999957</v>
      </c>
      <c r="J749" s="5" t="str">
        <f>OBV!F749</f>
        <v>BEARISH</v>
      </c>
      <c r="K749" s="5" t="str">
        <f>OBV!G749</f>
        <v>STRONG</v>
      </c>
      <c r="L749" s="5" t="str">
        <f>OBV!H749</f>
        <v>CONFIRMED BEARISH</v>
      </c>
      <c r="M749" s="7">
        <f t="shared" si="110"/>
        <v>0</v>
      </c>
      <c r="N749" s="7">
        <f t="shared" si="111"/>
        <v>0</v>
      </c>
      <c r="O749" s="7">
        <f t="shared" si="112"/>
        <v>50</v>
      </c>
      <c r="P749" s="7">
        <f t="shared" si="113"/>
        <v>33</v>
      </c>
      <c r="Q749" s="8">
        <f t="shared" si="114"/>
        <v>12.45</v>
      </c>
      <c r="R749" s="8">
        <f t="shared" si="115"/>
        <v>25.75</v>
      </c>
      <c r="S749" s="8">
        <f t="shared" si="116"/>
        <v>27.35</v>
      </c>
      <c r="T749" s="8">
        <f t="shared" si="117"/>
        <v>20.75</v>
      </c>
      <c r="U749" s="7">
        <f t="shared" si="118"/>
        <v>21.850000000000005</v>
      </c>
      <c r="V749" s="7">
        <f t="shared" si="119"/>
        <v>21.575000000000003</v>
      </c>
    </row>
    <row r="750" spans="1:22" ht="13.5" x14ac:dyDescent="0.25">
      <c r="A750" s="3">
        <f>RSI!A750</f>
        <v>43095</v>
      </c>
      <c r="B750" s="2">
        <f>RSI!B750</f>
        <v>4.5960000000000001</v>
      </c>
      <c r="C750" s="2">
        <f>RSI!I750</f>
        <v>87.41868659273095</v>
      </c>
      <c r="D750" s="2">
        <f>MACD!E750</f>
        <v>3.8982693964610959E-3</v>
      </c>
      <c r="E750" s="2">
        <f>MACD!F750</f>
        <v>-9.7116240784930544E-3</v>
      </c>
      <c r="F750" s="2">
        <f>'Moving Avg'!D750</f>
        <v>4.5920000000000005</v>
      </c>
      <c r="G750" s="2">
        <f>'Moving Avg'!F750</f>
        <v>4.5922500000000008</v>
      </c>
      <c r="H750" s="2">
        <f>'Moving Avg'!G750</f>
        <v>4.5299400000000007</v>
      </c>
      <c r="I750" s="2">
        <f>'Moving Avg'!H750</f>
        <v>4.4634399999999959</v>
      </c>
      <c r="J750" s="5" t="str">
        <f>OBV!F750</f>
        <v>BULLISH</v>
      </c>
      <c r="K750" s="5" t="str">
        <f>OBV!G750</f>
        <v>NEUTRAL</v>
      </c>
      <c r="L750" s="5" t="str">
        <f>OBV!H750</f>
        <v>NEUTRAL</v>
      </c>
      <c r="M750" s="7">
        <f t="shared" si="110"/>
        <v>0</v>
      </c>
      <c r="N750" s="7">
        <f t="shared" si="111"/>
        <v>0</v>
      </c>
      <c r="O750" s="7">
        <f t="shared" si="112"/>
        <v>50</v>
      </c>
      <c r="P750" s="7">
        <f t="shared" si="113"/>
        <v>49.5</v>
      </c>
      <c r="Q750" s="8">
        <f t="shared" si="114"/>
        <v>14.925000000000001</v>
      </c>
      <c r="R750" s="8">
        <f t="shared" si="115"/>
        <v>29.875</v>
      </c>
      <c r="S750" s="8">
        <f t="shared" si="116"/>
        <v>34.775000000000006</v>
      </c>
      <c r="T750" s="8">
        <f t="shared" si="117"/>
        <v>24.875</v>
      </c>
      <c r="U750" s="7">
        <f t="shared" si="118"/>
        <v>26.525000000000002</v>
      </c>
      <c r="V750" s="7">
        <f t="shared" si="119"/>
        <v>26.112500000000001</v>
      </c>
    </row>
    <row r="751" spans="1:22" ht="13.5" x14ac:dyDescent="0.25">
      <c r="A751" s="3">
        <f>RSI!A751</f>
        <v>43096</v>
      </c>
      <c r="B751" s="2">
        <f>RSI!B751</f>
        <v>4.4870000000000001</v>
      </c>
      <c r="C751" s="2">
        <f>RSI!I751</f>
        <v>21.192395272657862</v>
      </c>
      <c r="D751" s="2">
        <f>MACD!E751</f>
        <v>1.334775159469892E-2</v>
      </c>
      <c r="E751" s="2">
        <f>MACD!F751</f>
        <v>-5.0997489438546597E-3</v>
      </c>
      <c r="F751" s="2">
        <f>'Moving Avg'!D751</f>
        <v>4.5712000000000002</v>
      </c>
      <c r="G751" s="2">
        <f>'Moving Avg'!F751</f>
        <v>4.58955</v>
      </c>
      <c r="H751" s="2">
        <f>'Moving Avg'!G751</f>
        <v>4.5299400000000007</v>
      </c>
      <c r="I751" s="2">
        <f>'Moving Avg'!H751</f>
        <v>4.4647749999999959</v>
      </c>
      <c r="J751" s="5" t="str">
        <f>OBV!F751</f>
        <v>BULLISH</v>
      </c>
      <c r="K751" s="5" t="str">
        <f>OBV!G751</f>
        <v>NEUTRAL</v>
      </c>
      <c r="L751" s="5" t="str">
        <f>OBV!H751</f>
        <v>BULLISH DIVERGENCE</v>
      </c>
      <c r="M751" s="7">
        <f t="shared" si="110"/>
        <v>50</v>
      </c>
      <c r="N751" s="7">
        <f t="shared" si="111"/>
        <v>0</v>
      </c>
      <c r="O751" s="7">
        <f t="shared" si="112"/>
        <v>50</v>
      </c>
      <c r="P751" s="7">
        <f t="shared" si="113"/>
        <v>66.5</v>
      </c>
      <c r="Q751" s="8">
        <f t="shared" si="114"/>
        <v>34.975000000000001</v>
      </c>
      <c r="R751" s="8">
        <f t="shared" si="115"/>
        <v>44.125</v>
      </c>
      <c r="S751" s="8">
        <f t="shared" si="116"/>
        <v>49.924999999999997</v>
      </c>
      <c r="T751" s="8">
        <f t="shared" si="117"/>
        <v>41.625</v>
      </c>
      <c r="U751" s="7">
        <f t="shared" si="118"/>
        <v>43.008333333333326</v>
      </c>
      <c r="V751" s="7">
        <f t="shared" si="119"/>
        <v>42.662499999999994</v>
      </c>
    </row>
    <row r="752" spans="1:22" ht="13.5" x14ac:dyDescent="0.25">
      <c r="A752" s="3">
        <f>RSI!A752</f>
        <v>43097</v>
      </c>
      <c r="B752" s="2">
        <f>RSI!B752</f>
        <v>4.4870000000000001</v>
      </c>
      <c r="C752" s="2">
        <f>RSI!I752</f>
        <v>21.192395272657862</v>
      </c>
      <c r="D752" s="2">
        <f>MACD!E752</f>
        <v>2.1841246176284912E-2</v>
      </c>
      <c r="E752" s="2">
        <f>MACD!F752</f>
        <v>2.8845008017325431E-4</v>
      </c>
      <c r="F752" s="2">
        <f>'Moving Avg'!D752</f>
        <v>4.5504000000000007</v>
      </c>
      <c r="G752" s="2">
        <f>'Moving Avg'!F752</f>
        <v>4.5840999999999994</v>
      </c>
      <c r="H752" s="2">
        <f>'Moving Avg'!G752</f>
        <v>4.5299400000000007</v>
      </c>
      <c r="I752" s="2">
        <f>'Moving Avg'!H752</f>
        <v>4.4659299999999957</v>
      </c>
      <c r="J752" s="5" t="str">
        <f>OBV!F752</f>
        <v>BULLISH</v>
      </c>
      <c r="K752" s="5" t="str">
        <f>OBV!G752</f>
        <v>NEUTRAL</v>
      </c>
      <c r="L752" s="5" t="str">
        <f>OBV!H752</f>
        <v>BULLISH DIVERGENCE</v>
      </c>
      <c r="M752" s="7">
        <f t="shared" si="110"/>
        <v>50</v>
      </c>
      <c r="N752" s="7">
        <f t="shared" si="111"/>
        <v>0</v>
      </c>
      <c r="O752" s="7">
        <f t="shared" si="112"/>
        <v>50</v>
      </c>
      <c r="P752" s="7">
        <f t="shared" si="113"/>
        <v>66.5</v>
      </c>
      <c r="Q752" s="8">
        <f t="shared" si="114"/>
        <v>34.975000000000001</v>
      </c>
      <c r="R752" s="8">
        <f t="shared" si="115"/>
        <v>44.125</v>
      </c>
      <c r="S752" s="8">
        <f t="shared" si="116"/>
        <v>49.924999999999997</v>
      </c>
      <c r="T752" s="8">
        <f t="shared" si="117"/>
        <v>41.625</v>
      </c>
      <c r="U752" s="7">
        <f t="shared" si="118"/>
        <v>43.008333333333326</v>
      </c>
      <c r="V752" s="7">
        <f t="shared" si="119"/>
        <v>42.662499999999994</v>
      </c>
    </row>
    <row r="753" spans="1:22" ht="13.5" x14ac:dyDescent="0.25">
      <c r="A753" s="3">
        <f>RSI!A753</f>
        <v>43098</v>
      </c>
      <c r="B753" s="2">
        <f>RSI!B753</f>
        <v>4.4870000000000001</v>
      </c>
      <c r="C753" s="2">
        <f>RSI!I753</f>
        <v>21.192395272657862</v>
      </c>
      <c r="D753" s="2">
        <f>MACD!E753</f>
        <v>2.9488955649878079E-2</v>
      </c>
      <c r="E753" s="2">
        <f>MACD!F753</f>
        <v>6.1285511941142198E-3</v>
      </c>
      <c r="F753" s="2">
        <f>'Moving Avg'!D753</f>
        <v>4.5296000000000003</v>
      </c>
      <c r="G753" s="2">
        <f>'Moving Avg'!F753</f>
        <v>4.5786499999999997</v>
      </c>
      <c r="H753" s="2">
        <f>'Moving Avg'!G753</f>
        <v>4.5299399999999999</v>
      </c>
      <c r="I753" s="2">
        <f>'Moving Avg'!H753</f>
        <v>4.4670849999999964</v>
      </c>
      <c r="J753" s="5" t="str">
        <f>OBV!F753</f>
        <v>BULLISH</v>
      </c>
      <c r="K753" s="5" t="str">
        <f>OBV!G753</f>
        <v>NEUTRAL</v>
      </c>
      <c r="L753" s="5" t="str">
        <f>OBV!H753</f>
        <v>BULLISH DIVERGENCE</v>
      </c>
      <c r="M753" s="7">
        <f t="shared" si="110"/>
        <v>50</v>
      </c>
      <c r="N753" s="7">
        <f t="shared" si="111"/>
        <v>0</v>
      </c>
      <c r="O753" s="7">
        <f t="shared" si="112"/>
        <v>50</v>
      </c>
      <c r="P753" s="7">
        <f t="shared" si="113"/>
        <v>66.5</v>
      </c>
      <c r="Q753" s="8">
        <f t="shared" si="114"/>
        <v>34.975000000000001</v>
      </c>
      <c r="R753" s="8">
        <f t="shared" si="115"/>
        <v>44.125</v>
      </c>
      <c r="S753" s="8">
        <f t="shared" si="116"/>
        <v>49.924999999999997</v>
      </c>
      <c r="T753" s="8">
        <f t="shared" si="117"/>
        <v>41.625</v>
      </c>
      <c r="U753" s="7">
        <f t="shared" si="118"/>
        <v>43.008333333333326</v>
      </c>
      <c r="V753" s="7">
        <f t="shared" si="119"/>
        <v>42.662499999999994</v>
      </c>
    </row>
    <row r="754" spans="1:22" ht="13.5" x14ac:dyDescent="0.25">
      <c r="A754" s="3">
        <f>RSI!A754</f>
        <v>43102</v>
      </c>
      <c r="B754" s="2">
        <f>RSI!B754</f>
        <v>4.4320000000000004</v>
      </c>
      <c r="C754" s="2">
        <f>RSI!I754</f>
        <v>14.344022868593044</v>
      </c>
      <c r="D754" s="2">
        <f>MACD!E754</f>
        <v>4.0460933663092113E-2</v>
      </c>
      <c r="E754" s="2">
        <f>MACD!F754</f>
        <v>1.29950276879098E-2</v>
      </c>
      <c r="F754" s="2">
        <f>'Moving Avg'!D754</f>
        <v>4.4978000000000007</v>
      </c>
      <c r="G754" s="2">
        <f>'Moving Avg'!F754</f>
        <v>4.5704499999999992</v>
      </c>
      <c r="H754" s="2">
        <f>'Moving Avg'!G754</f>
        <v>4.5288399999999998</v>
      </c>
      <c r="I754" s="2">
        <f>'Moving Avg'!H754</f>
        <v>4.4680399999999967</v>
      </c>
      <c r="J754" s="5" t="str">
        <f>OBV!F754</f>
        <v>BEARISH</v>
      </c>
      <c r="K754" s="5" t="str">
        <f>OBV!G754</f>
        <v>STRONG</v>
      </c>
      <c r="L754" s="5" t="str">
        <f>OBV!H754</f>
        <v>CONFIRMED BEARISH</v>
      </c>
      <c r="M754" s="7">
        <f t="shared" si="110"/>
        <v>50</v>
      </c>
      <c r="N754" s="7">
        <f t="shared" si="111"/>
        <v>0</v>
      </c>
      <c r="O754" s="7">
        <f t="shared" si="112"/>
        <v>50</v>
      </c>
      <c r="P754" s="7">
        <f t="shared" si="113"/>
        <v>33</v>
      </c>
      <c r="Q754" s="8">
        <f t="shared" si="114"/>
        <v>29.95</v>
      </c>
      <c r="R754" s="8">
        <f t="shared" si="115"/>
        <v>35.75</v>
      </c>
      <c r="S754" s="8">
        <f t="shared" si="116"/>
        <v>34.85</v>
      </c>
      <c r="T754" s="8">
        <f t="shared" si="117"/>
        <v>33.25</v>
      </c>
      <c r="U754" s="7">
        <f t="shared" si="118"/>
        <v>33.516666666666673</v>
      </c>
      <c r="V754" s="7">
        <f t="shared" si="119"/>
        <v>33.450000000000003</v>
      </c>
    </row>
    <row r="755" spans="1:22" ht="13.5" x14ac:dyDescent="0.25">
      <c r="A755" s="3">
        <f>RSI!A755</f>
        <v>43103</v>
      </c>
      <c r="B755" s="2">
        <f>RSI!B755</f>
        <v>4.4320000000000004</v>
      </c>
      <c r="C755" s="2">
        <f>RSI!I755</f>
        <v>14.344022868593044</v>
      </c>
      <c r="D755" s="2">
        <f>MACD!E755</f>
        <v>5.0465065341102289E-2</v>
      </c>
      <c r="E755" s="2">
        <f>MACD!F755</f>
        <v>2.04890352185483E-2</v>
      </c>
      <c r="F755" s="2">
        <f>'Moving Avg'!D755</f>
        <v>4.4650000000000007</v>
      </c>
      <c r="G755" s="2">
        <f>'Moving Avg'!F755</f>
        <v>4.5622500000000006</v>
      </c>
      <c r="H755" s="2">
        <f>'Moving Avg'!G755</f>
        <v>4.5277399999999997</v>
      </c>
      <c r="I755" s="2">
        <f>'Moving Avg'!H755</f>
        <v>4.4689949999999961</v>
      </c>
      <c r="J755" s="5" t="str">
        <f>OBV!F755</f>
        <v>BEARISH</v>
      </c>
      <c r="K755" s="5" t="str">
        <f>OBV!G755</f>
        <v>STRONG</v>
      </c>
      <c r="L755" s="5" t="str">
        <f>OBV!H755</f>
        <v>CONFIRMED BEARISH</v>
      </c>
      <c r="M755" s="7">
        <f t="shared" si="110"/>
        <v>50</v>
      </c>
      <c r="N755" s="7">
        <f t="shared" si="111"/>
        <v>0</v>
      </c>
      <c r="O755" s="7">
        <f t="shared" si="112"/>
        <v>0</v>
      </c>
      <c r="P755" s="7">
        <f t="shared" si="113"/>
        <v>33</v>
      </c>
      <c r="Q755" s="8">
        <f t="shared" si="114"/>
        <v>22.45</v>
      </c>
      <c r="R755" s="8">
        <f t="shared" si="115"/>
        <v>18.25</v>
      </c>
      <c r="S755" s="8">
        <f t="shared" si="116"/>
        <v>22.35</v>
      </c>
      <c r="T755" s="8">
        <f t="shared" si="117"/>
        <v>20.75</v>
      </c>
      <c r="U755" s="7">
        <f t="shared" si="118"/>
        <v>21.016666666666669</v>
      </c>
      <c r="V755" s="7">
        <f t="shared" si="119"/>
        <v>20.950000000000003</v>
      </c>
    </row>
    <row r="756" spans="1:22" ht="13.5" x14ac:dyDescent="0.25">
      <c r="A756" s="3">
        <f>RSI!A756</f>
        <v>43104</v>
      </c>
      <c r="B756" s="2">
        <f>RSI!B756</f>
        <v>4.4320000000000004</v>
      </c>
      <c r="C756" s="2">
        <f>RSI!I756</f>
        <v>14.344022868593072</v>
      </c>
      <c r="D756" s="2">
        <f>MACD!E756</f>
        <v>5.8827674885513659E-2</v>
      </c>
      <c r="E756" s="2">
        <f>MACD!F756</f>
        <v>2.8156763151941374E-2</v>
      </c>
      <c r="F756" s="2">
        <f>'Moving Avg'!D756</f>
        <v>4.4540000000000006</v>
      </c>
      <c r="G756" s="2">
        <f>'Moving Avg'!F756</f>
        <v>4.5540500000000002</v>
      </c>
      <c r="H756" s="2">
        <f>'Moving Avg'!G756</f>
        <v>4.5266399999999996</v>
      </c>
      <c r="I756" s="2">
        <f>'Moving Avg'!H756</f>
        <v>4.4706699999999957</v>
      </c>
      <c r="J756" s="5" t="str">
        <f>OBV!F756</f>
        <v>BEARISH</v>
      </c>
      <c r="K756" s="5" t="str">
        <f>OBV!G756</f>
        <v>STRONG</v>
      </c>
      <c r="L756" s="5" t="str">
        <f>OBV!H756</f>
        <v>CONFIRMED BEARISH</v>
      </c>
      <c r="M756" s="7">
        <f t="shared" si="110"/>
        <v>50</v>
      </c>
      <c r="N756" s="7">
        <f t="shared" si="111"/>
        <v>0</v>
      </c>
      <c r="O756" s="7">
        <f t="shared" si="112"/>
        <v>0</v>
      </c>
      <c r="P756" s="7">
        <f t="shared" si="113"/>
        <v>33</v>
      </c>
      <c r="Q756" s="8">
        <f t="shared" si="114"/>
        <v>22.45</v>
      </c>
      <c r="R756" s="8">
        <f t="shared" si="115"/>
        <v>18.25</v>
      </c>
      <c r="S756" s="8">
        <f t="shared" si="116"/>
        <v>22.35</v>
      </c>
      <c r="T756" s="8">
        <f t="shared" si="117"/>
        <v>20.75</v>
      </c>
      <c r="U756" s="7">
        <f t="shared" si="118"/>
        <v>21.016666666666669</v>
      </c>
      <c r="V756" s="7">
        <f t="shared" si="119"/>
        <v>20.950000000000003</v>
      </c>
    </row>
    <row r="757" spans="1:22" ht="13.5" x14ac:dyDescent="0.25">
      <c r="A757" s="3">
        <f>RSI!A757</f>
        <v>43105</v>
      </c>
      <c r="B757" s="2">
        <f>RSI!B757</f>
        <v>4.4870000000000001</v>
      </c>
      <c r="C757" s="2">
        <f>RSI!I757</f>
        <v>38.974495739153475</v>
      </c>
      <c r="D757" s="2">
        <f>MACD!E757</f>
        <v>6.2447067834719761E-2</v>
      </c>
      <c r="E757" s="2">
        <f>MACD!F757</f>
        <v>3.5014824088497057E-2</v>
      </c>
      <c r="F757" s="2">
        <f>'Moving Avg'!D757</f>
        <v>4.4540000000000006</v>
      </c>
      <c r="G757" s="2">
        <f>'Moving Avg'!F757</f>
        <v>4.5485999999999995</v>
      </c>
      <c r="H757" s="2">
        <f>'Moving Avg'!G757</f>
        <v>4.5266399999999996</v>
      </c>
      <c r="I757" s="2">
        <f>'Moving Avg'!H757</f>
        <v>4.4721599999999953</v>
      </c>
      <c r="J757" s="5" t="str">
        <f>OBV!F757</f>
        <v>BULLISH</v>
      </c>
      <c r="K757" s="5" t="str">
        <f>OBV!G757</f>
        <v>NEUTRAL</v>
      </c>
      <c r="L757" s="5" t="str">
        <f>OBV!H757</f>
        <v>NEUTRAL</v>
      </c>
      <c r="M757" s="7">
        <f t="shared" si="110"/>
        <v>25</v>
      </c>
      <c r="N757" s="7">
        <f t="shared" si="111"/>
        <v>0</v>
      </c>
      <c r="O757" s="7">
        <f t="shared" si="112"/>
        <v>0</v>
      </c>
      <c r="P757" s="7">
        <f t="shared" si="113"/>
        <v>49.5</v>
      </c>
      <c r="Q757" s="8">
        <f t="shared" si="114"/>
        <v>16.175000000000001</v>
      </c>
      <c r="R757" s="8">
        <f t="shared" si="115"/>
        <v>17.375</v>
      </c>
      <c r="S757" s="8">
        <f t="shared" si="116"/>
        <v>26.025000000000002</v>
      </c>
      <c r="T757" s="8">
        <f t="shared" si="117"/>
        <v>18.625</v>
      </c>
      <c r="U757" s="7">
        <f t="shared" si="118"/>
        <v>19.858333333333334</v>
      </c>
      <c r="V757" s="7">
        <f t="shared" si="119"/>
        <v>19.55</v>
      </c>
    </row>
    <row r="758" spans="1:22" ht="13.5" x14ac:dyDescent="0.25">
      <c r="A758" s="3">
        <f>RSI!A758</f>
        <v>43108</v>
      </c>
      <c r="B758" s="2">
        <f>RSI!B758</f>
        <v>4.4870000000000001</v>
      </c>
      <c r="C758" s="2">
        <f>RSI!I758</f>
        <v>38.974495739153475</v>
      </c>
      <c r="D758" s="2">
        <f>MACD!E758</f>
        <v>6.5756312249798832E-2</v>
      </c>
      <c r="E758" s="2">
        <f>MACD!F758</f>
        <v>4.1163121720757416E-2</v>
      </c>
      <c r="F758" s="2">
        <f>'Moving Avg'!D758</f>
        <v>4.4540000000000006</v>
      </c>
      <c r="G758" s="2">
        <f>'Moving Avg'!F758</f>
        <v>4.5431499999999998</v>
      </c>
      <c r="H758" s="2">
        <f>'Moving Avg'!G758</f>
        <v>4.5266399999999996</v>
      </c>
      <c r="I758" s="2">
        <f>'Moving Avg'!H758</f>
        <v>4.4736499999999948</v>
      </c>
      <c r="J758" s="5" t="str">
        <f>OBV!F758</f>
        <v>BULLISH</v>
      </c>
      <c r="K758" s="5" t="str">
        <f>OBV!G758</f>
        <v>NEUTRAL</v>
      </c>
      <c r="L758" s="5" t="str">
        <f>OBV!H758</f>
        <v>NEUTRAL</v>
      </c>
      <c r="M758" s="7">
        <f t="shared" si="110"/>
        <v>25</v>
      </c>
      <c r="N758" s="7">
        <f t="shared" si="111"/>
        <v>0</v>
      </c>
      <c r="O758" s="7">
        <f t="shared" si="112"/>
        <v>0</v>
      </c>
      <c r="P758" s="7">
        <f t="shared" si="113"/>
        <v>49.5</v>
      </c>
      <c r="Q758" s="8">
        <f t="shared" si="114"/>
        <v>16.175000000000001</v>
      </c>
      <c r="R758" s="8">
        <f t="shared" si="115"/>
        <v>17.375</v>
      </c>
      <c r="S758" s="8">
        <f t="shared" si="116"/>
        <v>26.025000000000002</v>
      </c>
      <c r="T758" s="8">
        <f t="shared" si="117"/>
        <v>18.625</v>
      </c>
      <c r="U758" s="7">
        <f t="shared" si="118"/>
        <v>19.858333333333334</v>
      </c>
      <c r="V758" s="7">
        <f t="shared" si="119"/>
        <v>19.55</v>
      </c>
    </row>
    <row r="759" spans="1:22" ht="13.5" x14ac:dyDescent="0.25">
      <c r="A759" s="3">
        <f>RSI!A759</f>
        <v>43109</v>
      </c>
      <c r="B759" s="2">
        <f>RSI!B759</f>
        <v>4.4870000000000001</v>
      </c>
      <c r="C759" s="2">
        <f>RSI!I759</f>
        <v>38.974495739153475</v>
      </c>
      <c r="D759" s="2">
        <f>MACD!E759</f>
        <v>6.878485061204298E-2</v>
      </c>
      <c r="E759" s="2">
        <f>MACD!F759</f>
        <v>4.6687467499014534E-2</v>
      </c>
      <c r="F759" s="2">
        <f>'Moving Avg'!D759</f>
        <v>4.4650000000000007</v>
      </c>
      <c r="G759" s="2">
        <f>'Moving Avg'!F759</f>
        <v>4.5376999999999992</v>
      </c>
      <c r="H759" s="2">
        <f>'Moving Avg'!G759</f>
        <v>4.5266399999999996</v>
      </c>
      <c r="I759" s="2">
        <f>'Moving Avg'!H759</f>
        <v>4.4748799999999953</v>
      </c>
      <c r="J759" s="5" t="str">
        <f>OBV!F759</f>
        <v>BULLISH</v>
      </c>
      <c r="K759" s="5" t="str">
        <f>OBV!G759</f>
        <v>WEAK</v>
      </c>
      <c r="L759" s="5" t="str">
        <f>OBV!H759</f>
        <v>CONFIRMED BULLISH</v>
      </c>
      <c r="M759" s="7">
        <f t="shared" si="110"/>
        <v>25</v>
      </c>
      <c r="N759" s="7">
        <f t="shared" si="111"/>
        <v>0</v>
      </c>
      <c r="O759" s="7">
        <f t="shared" si="112"/>
        <v>0</v>
      </c>
      <c r="P759" s="7">
        <f t="shared" si="113"/>
        <v>67</v>
      </c>
      <c r="Q759" s="8">
        <f t="shared" si="114"/>
        <v>18.799999999999997</v>
      </c>
      <c r="R759" s="8">
        <f t="shared" si="115"/>
        <v>21.75</v>
      </c>
      <c r="S759" s="8">
        <f t="shared" si="116"/>
        <v>33.900000000000006</v>
      </c>
      <c r="T759" s="8">
        <f t="shared" si="117"/>
        <v>23</v>
      </c>
      <c r="U759" s="7">
        <f t="shared" si="118"/>
        <v>24.816666666666666</v>
      </c>
      <c r="V759" s="7">
        <f t="shared" si="119"/>
        <v>24.362500000000001</v>
      </c>
    </row>
    <row r="760" spans="1:22" ht="13.5" x14ac:dyDescent="0.25">
      <c r="A760" s="3">
        <f>RSI!A760</f>
        <v>43110</v>
      </c>
      <c r="B760" s="2">
        <f>RSI!B760</f>
        <v>4.4870000000000001</v>
      </c>
      <c r="C760" s="2">
        <f>RSI!I760</f>
        <v>38.974495739153483</v>
      </c>
      <c r="D760" s="2">
        <f>MACD!E760</f>
        <v>7.2328180091156824E-2</v>
      </c>
      <c r="E760" s="2">
        <f>MACD!F760</f>
        <v>5.1815610017442996E-2</v>
      </c>
      <c r="F760" s="2">
        <f>'Moving Avg'!D760</f>
        <v>4.4760000000000009</v>
      </c>
      <c r="G760" s="2">
        <f>'Moving Avg'!F760</f>
        <v>4.5322499999999994</v>
      </c>
      <c r="H760" s="2">
        <f>'Moving Avg'!G760</f>
        <v>4.5266399999999996</v>
      </c>
      <c r="I760" s="2">
        <f>'Moving Avg'!H760</f>
        <v>4.4761099999999949</v>
      </c>
      <c r="J760" s="5" t="str">
        <f>OBV!F760</f>
        <v>BULLISH</v>
      </c>
      <c r="K760" s="5" t="str">
        <f>OBV!G760</f>
        <v>WEAK</v>
      </c>
      <c r="L760" s="5" t="str">
        <f>OBV!H760</f>
        <v>CONFIRMED BULLISH</v>
      </c>
      <c r="M760" s="7">
        <f t="shared" si="110"/>
        <v>25</v>
      </c>
      <c r="N760" s="7">
        <f t="shared" si="111"/>
        <v>0</v>
      </c>
      <c r="O760" s="7">
        <f t="shared" si="112"/>
        <v>0</v>
      </c>
      <c r="P760" s="7">
        <f t="shared" si="113"/>
        <v>67</v>
      </c>
      <c r="Q760" s="8">
        <f t="shared" si="114"/>
        <v>18.799999999999997</v>
      </c>
      <c r="R760" s="8">
        <f t="shared" si="115"/>
        <v>21.75</v>
      </c>
      <c r="S760" s="8">
        <f t="shared" si="116"/>
        <v>33.900000000000006</v>
      </c>
      <c r="T760" s="8">
        <f t="shared" si="117"/>
        <v>23</v>
      </c>
      <c r="U760" s="7">
        <f t="shared" si="118"/>
        <v>24.816666666666666</v>
      </c>
      <c r="V760" s="7">
        <f t="shared" si="119"/>
        <v>24.362500000000001</v>
      </c>
    </row>
    <row r="761" spans="1:22" ht="13.5" x14ac:dyDescent="0.25">
      <c r="A761" s="3">
        <f>RSI!A761</f>
        <v>43111</v>
      </c>
      <c r="B761" s="2">
        <f>RSI!B761</f>
        <v>4.4589999999999996</v>
      </c>
      <c r="C761" s="2">
        <f>RSI!I761</f>
        <v>32.562824816984218</v>
      </c>
      <c r="D761" s="2">
        <f>MACD!E761</f>
        <v>6.082704871335487E-2</v>
      </c>
      <c r="E761" s="2">
        <f>MACD!F761</f>
        <v>5.3617897756625378E-2</v>
      </c>
      <c r="F761" s="2">
        <f>'Moving Avg'!D761</f>
        <v>4.4813999999999998</v>
      </c>
      <c r="G761" s="2">
        <f>'Moving Avg'!F761</f>
        <v>4.5253999999999994</v>
      </c>
      <c r="H761" s="2">
        <f>'Moving Avg'!G761</f>
        <v>4.5260800000000003</v>
      </c>
      <c r="I761" s="2">
        <f>'Moving Avg'!H761</f>
        <v>4.4771999999999936</v>
      </c>
      <c r="J761" s="5" t="str">
        <f>OBV!F761</f>
        <v>BULLISH</v>
      </c>
      <c r="K761" s="5" t="str">
        <f>OBV!G761</f>
        <v>NEUTRAL</v>
      </c>
      <c r="L761" s="5" t="str">
        <f>OBV!H761</f>
        <v>CONFIRMED BULLISH</v>
      </c>
      <c r="M761" s="7">
        <f t="shared" si="110"/>
        <v>25</v>
      </c>
      <c r="N761" s="7">
        <f t="shared" si="111"/>
        <v>0</v>
      </c>
      <c r="O761" s="7">
        <f t="shared" si="112"/>
        <v>50</v>
      </c>
      <c r="P761" s="7">
        <f t="shared" si="113"/>
        <v>83.5</v>
      </c>
      <c r="Q761" s="8">
        <f t="shared" si="114"/>
        <v>28.774999999999999</v>
      </c>
      <c r="R761" s="8">
        <f t="shared" si="115"/>
        <v>43.375</v>
      </c>
      <c r="S761" s="8">
        <f t="shared" si="116"/>
        <v>53.825000000000003</v>
      </c>
      <c r="T761" s="8">
        <f t="shared" si="117"/>
        <v>39.625</v>
      </c>
      <c r="U761" s="7">
        <f t="shared" si="118"/>
        <v>41.991666666666667</v>
      </c>
      <c r="V761" s="7">
        <f t="shared" si="119"/>
        <v>41.400000000000006</v>
      </c>
    </row>
    <row r="762" spans="1:22" ht="13.5" x14ac:dyDescent="0.25">
      <c r="A762" s="3">
        <f>RSI!A762</f>
        <v>43112</v>
      </c>
      <c r="B762" s="2">
        <f>RSI!B762</f>
        <v>4.4589999999999996</v>
      </c>
      <c r="C762" s="2">
        <f>RSI!I762</f>
        <v>32.562824816984218</v>
      </c>
      <c r="D762" s="2">
        <f>MACD!E762</f>
        <v>5.1442093375038134E-2</v>
      </c>
      <c r="E762" s="2">
        <f>MACD!F762</f>
        <v>5.3182736880307932E-2</v>
      </c>
      <c r="F762" s="2">
        <f>'Moving Avg'!D762</f>
        <v>4.4758000000000004</v>
      </c>
      <c r="G762" s="2">
        <f>'Moving Avg'!F762</f>
        <v>4.5185500000000003</v>
      </c>
      <c r="H762" s="2">
        <f>'Moving Avg'!G762</f>
        <v>4.5255200000000002</v>
      </c>
      <c r="I762" s="2">
        <f>'Moving Avg'!H762</f>
        <v>4.4782899999999941</v>
      </c>
      <c r="J762" s="5" t="str">
        <f>OBV!F762</f>
        <v>BEARISH</v>
      </c>
      <c r="K762" s="5" t="str">
        <f>OBV!G762</f>
        <v>STRONG</v>
      </c>
      <c r="L762" s="5" t="str">
        <f>OBV!H762</f>
        <v>CONFIRMED BEARISH</v>
      </c>
      <c r="M762" s="7">
        <f t="shared" si="110"/>
        <v>25</v>
      </c>
      <c r="N762" s="7">
        <f t="shared" si="111"/>
        <v>45</v>
      </c>
      <c r="O762" s="7">
        <f t="shared" si="112"/>
        <v>0</v>
      </c>
      <c r="P762" s="7">
        <f t="shared" si="113"/>
        <v>33</v>
      </c>
      <c r="Q762" s="8">
        <f t="shared" si="114"/>
        <v>29.45</v>
      </c>
      <c r="R762" s="8">
        <f t="shared" si="115"/>
        <v>22.25</v>
      </c>
      <c r="S762" s="8">
        <f t="shared" si="116"/>
        <v>25.35</v>
      </c>
      <c r="T762" s="8">
        <f t="shared" si="117"/>
        <v>25.75</v>
      </c>
      <c r="U762" s="7">
        <f t="shared" si="118"/>
        <v>25.683333333333337</v>
      </c>
      <c r="V762" s="7">
        <f t="shared" si="119"/>
        <v>25.700000000000003</v>
      </c>
    </row>
    <row r="763" spans="1:22" ht="13.5" x14ac:dyDescent="0.25">
      <c r="A763" s="3">
        <f>RSI!A763</f>
        <v>43115</v>
      </c>
      <c r="B763" s="2">
        <f>RSI!B763</f>
        <v>4.4589999999999996</v>
      </c>
      <c r="C763" s="2">
        <f>RSI!I763</f>
        <v>32.562824816984218</v>
      </c>
      <c r="D763" s="2">
        <f>MACD!E763</f>
        <v>4.3822061775216525E-2</v>
      </c>
      <c r="E763" s="2">
        <f>MACD!F763</f>
        <v>5.1310601859289658E-2</v>
      </c>
      <c r="F763" s="2">
        <f>'Moving Avg'!D763</f>
        <v>4.4702000000000002</v>
      </c>
      <c r="G763" s="2">
        <f>'Moving Avg'!F763</f>
        <v>4.5117000000000003</v>
      </c>
      <c r="H763" s="2">
        <f>'Moving Avg'!G763</f>
        <v>4.5249600000000001</v>
      </c>
      <c r="I763" s="2">
        <f>'Moving Avg'!H763</f>
        <v>4.4793799999999928</v>
      </c>
      <c r="J763" s="5" t="str">
        <f>OBV!F763</f>
        <v>BEARISH</v>
      </c>
      <c r="K763" s="5" t="str">
        <f>OBV!G763</f>
        <v>STRONG</v>
      </c>
      <c r="L763" s="5" t="str">
        <f>OBV!H763</f>
        <v>CONFIRMED BEARISH</v>
      </c>
      <c r="M763" s="7">
        <f t="shared" si="110"/>
        <v>25</v>
      </c>
      <c r="N763" s="7">
        <f t="shared" si="111"/>
        <v>45</v>
      </c>
      <c r="O763" s="7">
        <f t="shared" si="112"/>
        <v>0</v>
      </c>
      <c r="P763" s="7">
        <f t="shared" si="113"/>
        <v>33</v>
      </c>
      <c r="Q763" s="8">
        <f t="shared" si="114"/>
        <v>29.45</v>
      </c>
      <c r="R763" s="8">
        <f t="shared" si="115"/>
        <v>22.25</v>
      </c>
      <c r="S763" s="8">
        <f t="shared" si="116"/>
        <v>25.35</v>
      </c>
      <c r="T763" s="8">
        <f t="shared" si="117"/>
        <v>25.75</v>
      </c>
      <c r="U763" s="7">
        <f t="shared" si="118"/>
        <v>25.683333333333337</v>
      </c>
      <c r="V763" s="7">
        <f t="shared" si="119"/>
        <v>25.700000000000003</v>
      </c>
    </row>
    <row r="764" spans="1:22" ht="13.5" x14ac:dyDescent="0.25">
      <c r="A764" s="3">
        <f>RSI!A764</f>
        <v>43116</v>
      </c>
      <c r="B764" s="2">
        <f>RSI!B764</f>
        <v>4.4589999999999996</v>
      </c>
      <c r="C764" s="2">
        <f>RSI!I764</f>
        <v>32.562824816984218</v>
      </c>
      <c r="D764" s="2">
        <f>MACD!E764</f>
        <v>2.921010468959917E-2</v>
      </c>
      <c r="E764" s="2">
        <f>MACD!F764</f>
        <v>4.6890502425351567E-2</v>
      </c>
      <c r="F764" s="2">
        <f>'Moving Avg'!D764</f>
        <v>4.464599999999999</v>
      </c>
      <c r="G764" s="2">
        <f>'Moving Avg'!F764</f>
        <v>4.5048500000000011</v>
      </c>
      <c r="H764" s="2">
        <f>'Moving Avg'!G764</f>
        <v>4.5244000000000009</v>
      </c>
      <c r="I764" s="2">
        <f>'Moving Avg'!H764</f>
        <v>4.4804699999999933</v>
      </c>
      <c r="J764" s="5" t="str">
        <f>OBV!F764</f>
        <v>BEARISH</v>
      </c>
      <c r="K764" s="5" t="str">
        <f>OBV!G764</f>
        <v>STRONG</v>
      </c>
      <c r="L764" s="5" t="str">
        <f>OBV!H764</f>
        <v>CONFIRMED BEARISH</v>
      </c>
      <c r="M764" s="7">
        <f t="shared" si="110"/>
        <v>25</v>
      </c>
      <c r="N764" s="7">
        <f t="shared" si="111"/>
        <v>45</v>
      </c>
      <c r="O764" s="7">
        <f t="shared" si="112"/>
        <v>0</v>
      </c>
      <c r="P764" s="7">
        <f t="shared" si="113"/>
        <v>33</v>
      </c>
      <c r="Q764" s="8">
        <f t="shared" si="114"/>
        <v>29.45</v>
      </c>
      <c r="R764" s="8">
        <f t="shared" si="115"/>
        <v>22.25</v>
      </c>
      <c r="S764" s="8">
        <f t="shared" si="116"/>
        <v>25.35</v>
      </c>
      <c r="T764" s="8">
        <f t="shared" si="117"/>
        <v>25.75</v>
      </c>
      <c r="U764" s="7">
        <f t="shared" si="118"/>
        <v>25.683333333333337</v>
      </c>
      <c r="V764" s="7">
        <f t="shared" si="119"/>
        <v>25.700000000000003</v>
      </c>
    </row>
    <row r="765" spans="1:22" ht="13.5" x14ac:dyDescent="0.25">
      <c r="A765" s="3">
        <f>RSI!A765</f>
        <v>43117</v>
      </c>
      <c r="B765" s="2">
        <f>RSI!B765</f>
        <v>4.4589999999999996</v>
      </c>
      <c r="C765" s="2">
        <f>RSI!I765</f>
        <v>32.562824816984218</v>
      </c>
      <c r="D765" s="2">
        <f>MACD!E765</f>
        <v>1.7121419170217145E-2</v>
      </c>
      <c r="E765" s="2">
        <f>MACD!F765</f>
        <v>4.0936685774324688E-2</v>
      </c>
      <c r="F765" s="2">
        <f>'Moving Avg'!D765</f>
        <v>4.4589999999999996</v>
      </c>
      <c r="G765" s="2">
        <f>'Moving Avg'!F765</f>
        <v>4.498000000000002</v>
      </c>
      <c r="H765" s="2">
        <f>'Moving Avg'!G765</f>
        <v>4.5238400000000007</v>
      </c>
      <c r="I765" s="2">
        <f>'Moving Avg'!H765</f>
        <v>4.4815599999999929</v>
      </c>
      <c r="J765" s="5" t="str">
        <f>OBV!F765</f>
        <v>BEARISH</v>
      </c>
      <c r="K765" s="5" t="str">
        <f>OBV!G765</f>
        <v>STRONG</v>
      </c>
      <c r="L765" s="5" t="str">
        <f>OBV!H765</f>
        <v>CONFIRMED BEARISH</v>
      </c>
      <c r="M765" s="7">
        <f t="shared" si="110"/>
        <v>25</v>
      </c>
      <c r="N765" s="7">
        <f t="shared" si="111"/>
        <v>100</v>
      </c>
      <c r="O765" s="7">
        <f t="shared" si="112"/>
        <v>0</v>
      </c>
      <c r="P765" s="7">
        <f t="shared" si="113"/>
        <v>33</v>
      </c>
      <c r="Q765" s="8">
        <f t="shared" si="114"/>
        <v>48.7</v>
      </c>
      <c r="R765" s="8">
        <f t="shared" si="115"/>
        <v>33.25</v>
      </c>
      <c r="S765" s="8">
        <f t="shared" si="116"/>
        <v>33.6</v>
      </c>
      <c r="T765" s="8">
        <f t="shared" si="117"/>
        <v>39.5</v>
      </c>
      <c r="U765" s="7">
        <f t="shared" si="118"/>
        <v>38.516666666666673</v>
      </c>
      <c r="V765" s="7">
        <f t="shared" si="119"/>
        <v>38.762500000000003</v>
      </c>
    </row>
    <row r="766" spans="1:22" ht="13.5" x14ac:dyDescent="0.25">
      <c r="A766" s="3">
        <f>RSI!A766</f>
        <v>43118</v>
      </c>
      <c r="B766" s="2">
        <f>RSI!B766</f>
        <v>4.4589999999999996</v>
      </c>
      <c r="C766" s="2">
        <f>RSI!I766</f>
        <v>32.562824816984218</v>
      </c>
      <c r="D766" s="2">
        <f>MACD!E766</f>
        <v>7.1474186160545017E-3</v>
      </c>
      <c r="E766" s="2">
        <f>MACD!F766</f>
        <v>3.4178832342670655E-2</v>
      </c>
      <c r="F766" s="2">
        <f>'Moving Avg'!D766</f>
        <v>4.4589999999999996</v>
      </c>
      <c r="G766" s="2">
        <f>'Moving Avg'!F766</f>
        <v>4.4914000000000014</v>
      </c>
      <c r="H766" s="2">
        <f>'Moving Avg'!G766</f>
        <v>4.5234000000000005</v>
      </c>
      <c r="I766" s="2">
        <f>'Moving Avg'!H766</f>
        <v>4.4831649999999925</v>
      </c>
      <c r="J766" s="5" t="str">
        <f>OBV!F766</f>
        <v>NEUTRAL</v>
      </c>
      <c r="K766" s="5" t="str">
        <f>OBV!G766</f>
        <v>NEUTRAL</v>
      </c>
      <c r="L766" s="5" t="str">
        <f>OBV!H766</f>
        <v>NEUTRAL</v>
      </c>
      <c r="M766" s="7">
        <f t="shared" si="110"/>
        <v>25</v>
      </c>
      <c r="N766" s="7">
        <f t="shared" si="111"/>
        <v>100</v>
      </c>
      <c r="O766" s="7">
        <f t="shared" si="112"/>
        <v>0</v>
      </c>
      <c r="P766" s="7">
        <f t="shared" si="113"/>
        <v>33</v>
      </c>
      <c r="Q766" s="8">
        <f t="shared" si="114"/>
        <v>48.7</v>
      </c>
      <c r="R766" s="8">
        <f t="shared" si="115"/>
        <v>33.25</v>
      </c>
      <c r="S766" s="8">
        <f t="shared" si="116"/>
        <v>33.6</v>
      </c>
      <c r="T766" s="8">
        <f t="shared" si="117"/>
        <v>39.5</v>
      </c>
      <c r="U766" s="7">
        <f t="shared" si="118"/>
        <v>38.516666666666673</v>
      </c>
      <c r="V766" s="7">
        <f t="shared" si="119"/>
        <v>38.762500000000003</v>
      </c>
    </row>
    <row r="767" spans="1:22" ht="13.5" x14ac:dyDescent="0.25">
      <c r="A767" s="3">
        <f>RSI!A767</f>
        <v>43119</v>
      </c>
      <c r="B767" s="2">
        <f>RSI!B767</f>
        <v>4.4589999999999996</v>
      </c>
      <c r="C767" s="2">
        <f>RSI!I767</f>
        <v>32.562824816984218</v>
      </c>
      <c r="D767" s="2">
        <f>MACD!E767</f>
        <v>7.4054248073398554E-3</v>
      </c>
      <c r="E767" s="2">
        <f>MACD!F767</f>
        <v>2.8824150835604499E-2</v>
      </c>
      <c r="F767" s="2">
        <f>'Moving Avg'!D767</f>
        <v>4.4589999999999996</v>
      </c>
      <c r="G767" s="2">
        <f>'Moving Avg'!F767</f>
        <v>4.4848000000000017</v>
      </c>
      <c r="H767" s="2">
        <f>'Moving Avg'!G767</f>
        <v>4.5229600000000012</v>
      </c>
      <c r="I767" s="2">
        <f>'Moving Avg'!H767</f>
        <v>4.4838999999999922</v>
      </c>
      <c r="J767" s="5" t="str">
        <f>OBV!F767</f>
        <v>NEUTRAL</v>
      </c>
      <c r="K767" s="5" t="str">
        <f>OBV!G767</f>
        <v>NEUTRAL</v>
      </c>
      <c r="L767" s="5" t="str">
        <f>OBV!H767</f>
        <v>NEUTRAL</v>
      </c>
      <c r="M767" s="7">
        <f t="shared" si="110"/>
        <v>25</v>
      </c>
      <c r="N767" s="7">
        <f t="shared" si="111"/>
        <v>100</v>
      </c>
      <c r="O767" s="7">
        <f t="shared" si="112"/>
        <v>0</v>
      </c>
      <c r="P767" s="7">
        <f t="shared" si="113"/>
        <v>33</v>
      </c>
      <c r="Q767" s="8">
        <f t="shared" si="114"/>
        <v>48.7</v>
      </c>
      <c r="R767" s="8">
        <f t="shared" si="115"/>
        <v>33.25</v>
      </c>
      <c r="S767" s="8">
        <f t="shared" si="116"/>
        <v>33.6</v>
      </c>
      <c r="T767" s="8">
        <f t="shared" si="117"/>
        <v>39.5</v>
      </c>
      <c r="U767" s="7">
        <f t="shared" si="118"/>
        <v>38.516666666666673</v>
      </c>
      <c r="V767" s="7">
        <f t="shared" si="119"/>
        <v>38.762500000000003</v>
      </c>
    </row>
    <row r="768" spans="1:22" ht="13.5" x14ac:dyDescent="0.25">
      <c r="A768" s="3">
        <f>RSI!A768</f>
        <v>43122</v>
      </c>
      <c r="B768" s="2">
        <f>RSI!B768</f>
        <v>4.4320000000000004</v>
      </c>
      <c r="C768" s="2">
        <f>RSI!I768</f>
        <v>25.710975666496452</v>
      </c>
      <c r="D768" s="2">
        <f>MACD!E768</f>
        <v>9.8422624237910483E-3</v>
      </c>
      <c r="E768" s="2">
        <f>MACD!F768</f>
        <v>2.5027773153241808E-2</v>
      </c>
      <c r="F768" s="2">
        <f>'Moving Avg'!D768</f>
        <v>4.4535999999999998</v>
      </c>
      <c r="G768" s="2">
        <f>'Moving Avg'!F768</f>
        <v>4.4768500000000016</v>
      </c>
      <c r="H768" s="2">
        <f>'Moving Avg'!G768</f>
        <v>4.5218600000000002</v>
      </c>
      <c r="I768" s="2">
        <f>'Moving Avg'!H768</f>
        <v>4.4848549999999916</v>
      </c>
      <c r="J768" s="5" t="str">
        <f>OBV!F768</f>
        <v>BEARISH</v>
      </c>
      <c r="K768" s="5" t="str">
        <f>OBV!G768</f>
        <v>STRONG</v>
      </c>
      <c r="L768" s="5" t="str">
        <f>OBV!H768</f>
        <v>CONFIRMED BEARISH</v>
      </c>
      <c r="M768" s="7">
        <f t="shared" si="110"/>
        <v>50</v>
      </c>
      <c r="N768" s="7">
        <f t="shared" si="111"/>
        <v>45</v>
      </c>
      <c r="O768" s="7">
        <f t="shared" si="112"/>
        <v>0</v>
      </c>
      <c r="P768" s="7">
        <f t="shared" si="113"/>
        <v>33</v>
      </c>
      <c r="Q768" s="8">
        <f t="shared" si="114"/>
        <v>38.200000000000003</v>
      </c>
      <c r="R768" s="8">
        <f t="shared" si="115"/>
        <v>27.25</v>
      </c>
      <c r="S768" s="8">
        <f t="shared" si="116"/>
        <v>29.1</v>
      </c>
      <c r="T768" s="8">
        <f t="shared" si="117"/>
        <v>32</v>
      </c>
      <c r="U768" s="7">
        <f t="shared" si="118"/>
        <v>31.516666666666669</v>
      </c>
      <c r="V768" s="7">
        <f t="shared" si="119"/>
        <v>31.637500000000003</v>
      </c>
    </row>
    <row r="769" spans="1:22" ht="13.5" x14ac:dyDescent="0.25">
      <c r="A769" s="3">
        <f>RSI!A769</f>
        <v>43123</v>
      </c>
      <c r="B769" s="2">
        <f>RSI!B769</f>
        <v>4.4870000000000001</v>
      </c>
      <c r="C769" s="2">
        <f>RSI!I769</f>
        <v>49.172938083043334</v>
      </c>
      <c r="D769" s="2">
        <f>MACD!E769</f>
        <v>8.1920097025056648E-3</v>
      </c>
      <c r="E769" s="2">
        <f>MACD!F769</f>
        <v>2.1660620463094582E-2</v>
      </c>
      <c r="F769" s="2">
        <f>'Moving Avg'!D769</f>
        <v>4.4592000000000001</v>
      </c>
      <c r="G769" s="2">
        <f>'Moving Avg'!F769</f>
        <v>4.4716500000000021</v>
      </c>
      <c r="H769" s="2">
        <f>'Moving Avg'!G769</f>
        <v>4.5218600000000002</v>
      </c>
      <c r="I769" s="2">
        <f>'Moving Avg'!H769</f>
        <v>4.4855749999999919</v>
      </c>
      <c r="J769" s="5" t="str">
        <f>OBV!F769</f>
        <v>BULLISH</v>
      </c>
      <c r="K769" s="5" t="str">
        <f>OBV!G769</f>
        <v>NEUTRAL</v>
      </c>
      <c r="L769" s="5" t="str">
        <f>OBV!H769</f>
        <v>CONFIRMED BULLISH</v>
      </c>
      <c r="M769" s="7">
        <f t="shared" si="110"/>
        <v>25</v>
      </c>
      <c r="N769" s="7">
        <f t="shared" si="111"/>
        <v>45</v>
      </c>
      <c r="O769" s="7">
        <f t="shared" si="112"/>
        <v>0</v>
      </c>
      <c r="P769" s="7">
        <f t="shared" si="113"/>
        <v>83.5</v>
      </c>
      <c r="Q769" s="8">
        <f t="shared" si="114"/>
        <v>37.024999999999999</v>
      </c>
      <c r="R769" s="8">
        <f t="shared" si="115"/>
        <v>34.875</v>
      </c>
      <c r="S769" s="8">
        <f t="shared" si="116"/>
        <v>48.075000000000003</v>
      </c>
      <c r="T769" s="8">
        <f t="shared" si="117"/>
        <v>38.375</v>
      </c>
      <c r="U769" s="7">
        <f t="shared" si="118"/>
        <v>39.991666666666667</v>
      </c>
      <c r="V769" s="7">
        <f t="shared" si="119"/>
        <v>39.587500000000006</v>
      </c>
    </row>
    <row r="770" spans="1:22" ht="13.5" x14ac:dyDescent="0.25">
      <c r="A770" s="3">
        <f>RSI!A770</f>
        <v>43124</v>
      </c>
      <c r="B770" s="2">
        <f>RSI!B770</f>
        <v>4.4870000000000001</v>
      </c>
      <c r="C770" s="2">
        <f>RSI!I770</f>
        <v>49.172938083043334</v>
      </c>
      <c r="D770" s="2">
        <f>MACD!E770</f>
        <v>6.8057204228377799E-3</v>
      </c>
      <c r="E770" s="2">
        <f>MACD!F770</f>
        <v>1.8689640455043222E-2</v>
      </c>
      <c r="F770" s="2">
        <f>'Moving Avg'!D770</f>
        <v>4.4647999999999994</v>
      </c>
      <c r="G770" s="2">
        <f>'Moving Avg'!F770</f>
        <v>4.4662000000000015</v>
      </c>
      <c r="H770" s="2">
        <f>'Moving Avg'!G770</f>
        <v>4.5218599999999993</v>
      </c>
      <c r="I770" s="2">
        <f>'Moving Avg'!H770</f>
        <v>4.4868049999999915</v>
      </c>
      <c r="J770" s="5" t="str">
        <f>OBV!F770</f>
        <v>BULLISH</v>
      </c>
      <c r="K770" s="5" t="str">
        <f>OBV!G770</f>
        <v>NEUTRAL</v>
      </c>
      <c r="L770" s="5" t="str">
        <f>OBV!H770</f>
        <v>CONFIRMED BULLISH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45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83.5</v>
      </c>
      <c r="Q770" s="8">
        <f t="shared" si="114"/>
        <v>37.024999999999999</v>
      </c>
      <c r="R770" s="8">
        <f t="shared" si="115"/>
        <v>34.875</v>
      </c>
      <c r="S770" s="8">
        <f t="shared" si="116"/>
        <v>48.075000000000003</v>
      </c>
      <c r="T770" s="8">
        <f t="shared" si="117"/>
        <v>38.375</v>
      </c>
      <c r="U770" s="7">
        <f t="shared" si="118"/>
        <v>39.991666666666667</v>
      </c>
      <c r="V770" s="7">
        <f t="shared" si="119"/>
        <v>39.587500000000006</v>
      </c>
    </row>
    <row r="771" spans="1:22" ht="13.5" x14ac:dyDescent="0.25">
      <c r="A771" s="3">
        <f>RSI!A771</f>
        <v>43125</v>
      </c>
      <c r="B771" s="2">
        <f>RSI!B771</f>
        <v>4.4870000000000001</v>
      </c>
      <c r="C771" s="2">
        <f>RSI!I771</f>
        <v>49.172938083043334</v>
      </c>
      <c r="D771" s="2">
        <f>MACD!E771</f>
        <v>1.334345968136752E-3</v>
      </c>
      <c r="E771" s="2">
        <f>MACD!F771</f>
        <v>1.5218581557661929E-2</v>
      </c>
      <c r="F771" s="2">
        <f>'Moving Avg'!D771</f>
        <v>4.4704000000000006</v>
      </c>
      <c r="G771" s="2">
        <f>'Moving Avg'!F771</f>
        <v>4.4662000000000006</v>
      </c>
      <c r="H771" s="2">
        <f>'Moving Avg'!G771</f>
        <v>4.5218599999999993</v>
      </c>
      <c r="I771" s="2">
        <f>'Moving Avg'!H771</f>
        <v>4.4880349999999911</v>
      </c>
      <c r="J771" s="5" t="str">
        <f>OBV!F771</f>
        <v>BULLISH</v>
      </c>
      <c r="K771" s="5" t="str">
        <f>OBV!G771</f>
        <v>NEUTRAL</v>
      </c>
      <c r="L771" s="5" t="str">
        <f>OBV!H771</f>
        <v>CONFIRMED BULLISH</v>
      </c>
      <c r="M771" s="7">
        <f t="shared" si="120"/>
        <v>25</v>
      </c>
      <c r="N771" s="7">
        <f t="shared" si="121"/>
        <v>45</v>
      </c>
      <c r="O771" s="7">
        <f t="shared" si="122"/>
        <v>0</v>
      </c>
      <c r="P771" s="7">
        <f t="shared" si="123"/>
        <v>83.5</v>
      </c>
      <c r="Q771" s="8">
        <f t="shared" ref="Q771:Q834" si="124">0.35*M771+N771*0.35+O771*0.15+P771*0.15</f>
        <v>37.024999999999999</v>
      </c>
      <c r="R771" s="8">
        <f t="shared" ref="R771:R834" si="125">M771*0.2+N771*0.2+O771*0.35+P771*0.25</f>
        <v>34.875</v>
      </c>
      <c r="S771" s="8">
        <f t="shared" ref="S771:S834" si="126">M771*0.15+N771*0.15+O771*0.25+P771*0.45</f>
        <v>48.075000000000003</v>
      </c>
      <c r="T771" s="8">
        <f t="shared" ref="T771:T834" si="127">0.25*SUM(M771:P771)</f>
        <v>38.375</v>
      </c>
      <c r="U771" s="7">
        <f t="shared" ref="U771:U834" si="128">SUM(Q771:S771)/3</f>
        <v>39.991666666666667</v>
      </c>
      <c r="V771" s="7">
        <f t="shared" ref="V771:V834" si="129">SUM(Q771:T771)/4</f>
        <v>39.587500000000006</v>
      </c>
    </row>
    <row r="772" spans="1:22" ht="13.5" x14ac:dyDescent="0.25">
      <c r="A772" s="3">
        <f>RSI!A772</f>
        <v>43126</v>
      </c>
      <c r="B772" s="2">
        <f>RSI!B772</f>
        <v>4.4870000000000001</v>
      </c>
      <c r="C772" s="2">
        <f>RSI!I772</f>
        <v>49.172938083043327</v>
      </c>
      <c r="D772" s="2">
        <f>MACD!E772</f>
        <v>-3.2866379603966323E-3</v>
      </c>
      <c r="E772" s="2">
        <f>MACD!F772</f>
        <v>1.1517537654050218E-2</v>
      </c>
      <c r="F772" s="2">
        <f>'Moving Avg'!D772</f>
        <v>4.4760000000000009</v>
      </c>
      <c r="G772" s="2">
        <f>'Moving Avg'!F772</f>
        <v>4.4662000000000006</v>
      </c>
      <c r="H772" s="2">
        <f>'Moving Avg'!G772</f>
        <v>4.5218599999999993</v>
      </c>
      <c r="I772" s="2">
        <f>'Moving Avg'!H772</f>
        <v>4.4892649999999916</v>
      </c>
      <c r="J772" s="5" t="str">
        <f>OBV!F772</f>
        <v>BULLISH</v>
      </c>
      <c r="K772" s="5" t="str">
        <f>OBV!G772</f>
        <v>NEUTRAL</v>
      </c>
      <c r="L772" s="5" t="str">
        <f>OBV!H772</f>
        <v>CONFIRMED BULLISH</v>
      </c>
      <c r="M772" s="7">
        <f t="shared" si="120"/>
        <v>25</v>
      </c>
      <c r="N772" s="7">
        <f t="shared" si="121"/>
        <v>45</v>
      </c>
      <c r="O772" s="7">
        <f t="shared" si="122"/>
        <v>0</v>
      </c>
      <c r="P772" s="7">
        <f t="shared" si="123"/>
        <v>83.5</v>
      </c>
      <c r="Q772" s="8">
        <f t="shared" si="124"/>
        <v>37.024999999999999</v>
      </c>
      <c r="R772" s="8">
        <f t="shared" si="125"/>
        <v>34.875</v>
      </c>
      <c r="S772" s="8">
        <f t="shared" si="126"/>
        <v>48.075000000000003</v>
      </c>
      <c r="T772" s="8">
        <f t="shared" si="127"/>
        <v>38.375</v>
      </c>
      <c r="U772" s="7">
        <f t="shared" si="128"/>
        <v>39.991666666666667</v>
      </c>
      <c r="V772" s="7">
        <f t="shared" si="129"/>
        <v>39.587500000000006</v>
      </c>
    </row>
    <row r="773" spans="1:22" ht="13.5" x14ac:dyDescent="0.25">
      <c r="A773" s="3">
        <f>RSI!A773</f>
        <v>43129</v>
      </c>
      <c r="B773" s="2">
        <f>RSI!B773</f>
        <v>4.4870000000000001</v>
      </c>
      <c r="C773" s="2">
        <f>RSI!I773</f>
        <v>49.172938083043334</v>
      </c>
      <c r="D773" s="2">
        <f>MACD!E773</f>
        <v>-7.1887007196709263E-3</v>
      </c>
      <c r="E773" s="2">
        <f>MACD!F773</f>
        <v>7.7762899793059892E-3</v>
      </c>
      <c r="F773" s="2">
        <f>'Moving Avg'!D773</f>
        <v>4.4870000000000001</v>
      </c>
      <c r="G773" s="2">
        <f>'Moving Avg'!F773</f>
        <v>4.4661999999999997</v>
      </c>
      <c r="H773" s="2">
        <f>'Moving Avg'!G773</f>
        <v>4.5218599999999993</v>
      </c>
      <c r="I773" s="2">
        <f>'Moving Avg'!H773</f>
        <v>4.4904949999999921</v>
      </c>
      <c r="J773" s="5" t="str">
        <f>OBV!F773</f>
        <v>BULLISH</v>
      </c>
      <c r="K773" s="5" t="str">
        <f>OBV!G773</f>
        <v>WEAK</v>
      </c>
      <c r="L773" s="5" t="str">
        <f>OBV!H773</f>
        <v>CONFIRMED BULLISH</v>
      </c>
      <c r="M773" s="7">
        <f t="shared" si="120"/>
        <v>25</v>
      </c>
      <c r="N773" s="7">
        <f t="shared" si="121"/>
        <v>45</v>
      </c>
      <c r="O773" s="7">
        <f t="shared" si="122"/>
        <v>0</v>
      </c>
      <c r="P773" s="7">
        <f t="shared" si="123"/>
        <v>67</v>
      </c>
      <c r="Q773" s="8">
        <f t="shared" si="124"/>
        <v>34.549999999999997</v>
      </c>
      <c r="R773" s="8">
        <f t="shared" si="125"/>
        <v>30.75</v>
      </c>
      <c r="S773" s="8">
        <f t="shared" si="126"/>
        <v>40.650000000000006</v>
      </c>
      <c r="T773" s="8">
        <f t="shared" si="127"/>
        <v>34.25</v>
      </c>
      <c r="U773" s="7">
        <f t="shared" si="128"/>
        <v>35.31666666666667</v>
      </c>
      <c r="V773" s="7">
        <f t="shared" si="129"/>
        <v>35.049999999999997</v>
      </c>
    </row>
    <row r="774" spans="1:22" ht="13.5" x14ac:dyDescent="0.25">
      <c r="A774" s="3">
        <f>RSI!A774</f>
        <v>43130</v>
      </c>
      <c r="B774" s="2">
        <f>RSI!B774</f>
        <v>4.4809999999999999</v>
      </c>
      <c r="C774" s="2">
        <f>RSI!I774</f>
        <v>46.835568162121902</v>
      </c>
      <c r="D774" s="2">
        <f>MACD!E774</f>
        <v>-1.0038593756485525E-2</v>
      </c>
      <c r="E774" s="2">
        <f>MACD!F774</f>
        <v>4.2133132321476863E-3</v>
      </c>
      <c r="F774" s="2">
        <f>'Moving Avg'!D774</f>
        <v>4.4858000000000002</v>
      </c>
      <c r="G774" s="2">
        <f>'Moving Avg'!F774</f>
        <v>4.4686499999999993</v>
      </c>
      <c r="H774" s="2">
        <f>'Moving Avg'!G774</f>
        <v>4.5217399999999985</v>
      </c>
      <c r="I774" s="2">
        <f>'Moving Avg'!H774</f>
        <v>4.4907649999999926</v>
      </c>
      <c r="J774" s="5" t="str">
        <f>OBV!F774</f>
        <v>BEARISH</v>
      </c>
      <c r="K774" s="5" t="str">
        <f>OBV!G774</f>
        <v>STRONG</v>
      </c>
      <c r="L774" s="5" t="str">
        <f>OBV!H774</f>
        <v>CONFIRMED BEARISH</v>
      </c>
      <c r="M774" s="7">
        <f t="shared" si="120"/>
        <v>25</v>
      </c>
      <c r="N774" s="7">
        <f t="shared" si="121"/>
        <v>45</v>
      </c>
      <c r="O774" s="7">
        <f t="shared" si="122"/>
        <v>0</v>
      </c>
      <c r="P774" s="7">
        <f t="shared" si="123"/>
        <v>33</v>
      </c>
      <c r="Q774" s="8">
        <f t="shared" si="124"/>
        <v>29.45</v>
      </c>
      <c r="R774" s="8">
        <f t="shared" si="125"/>
        <v>22.25</v>
      </c>
      <c r="S774" s="8">
        <f t="shared" si="126"/>
        <v>25.35</v>
      </c>
      <c r="T774" s="8">
        <f t="shared" si="127"/>
        <v>25.75</v>
      </c>
      <c r="U774" s="7">
        <f t="shared" si="128"/>
        <v>25.683333333333337</v>
      </c>
      <c r="V774" s="7">
        <f t="shared" si="129"/>
        <v>25.700000000000003</v>
      </c>
    </row>
    <row r="775" spans="1:22" ht="13.5" x14ac:dyDescent="0.25">
      <c r="A775" s="3">
        <f>RSI!A775</f>
        <v>43131</v>
      </c>
      <c r="B775" s="2">
        <f>RSI!B775</f>
        <v>4.4870000000000001</v>
      </c>
      <c r="C775" s="2">
        <f>RSI!I775</f>
        <v>49.424531444122607</v>
      </c>
      <c r="D775" s="2">
        <f>MACD!E775</f>
        <v>-1.2852172702633169E-2</v>
      </c>
      <c r="E775" s="2">
        <f>MACD!F775</f>
        <v>8.0021604519151532E-4</v>
      </c>
      <c r="F775" s="2">
        <f>'Moving Avg'!D775</f>
        <v>4.4858000000000002</v>
      </c>
      <c r="G775" s="2">
        <f>'Moving Avg'!F775</f>
        <v>4.4714</v>
      </c>
      <c r="H775" s="2">
        <f>'Moving Avg'!G775</f>
        <v>4.5217399999999985</v>
      </c>
      <c r="I775" s="2">
        <f>'Moving Avg'!H775</f>
        <v>4.4900799999999927</v>
      </c>
      <c r="J775" s="5" t="str">
        <f>OBV!F775</f>
        <v>BULLISH</v>
      </c>
      <c r="K775" s="5" t="str">
        <f>OBV!G775</f>
        <v>NEUTRAL</v>
      </c>
      <c r="L775" s="5" t="str">
        <f>OBV!H775</f>
        <v>NEUTRAL</v>
      </c>
      <c r="M775" s="7">
        <f t="shared" si="120"/>
        <v>25</v>
      </c>
      <c r="N775" s="7">
        <f t="shared" si="121"/>
        <v>45</v>
      </c>
      <c r="O775" s="7">
        <f t="shared" si="122"/>
        <v>0</v>
      </c>
      <c r="P775" s="7">
        <f t="shared" si="123"/>
        <v>49.5</v>
      </c>
      <c r="Q775" s="8">
        <f t="shared" si="124"/>
        <v>31.925000000000001</v>
      </c>
      <c r="R775" s="8">
        <f t="shared" si="125"/>
        <v>26.375</v>
      </c>
      <c r="S775" s="8">
        <f t="shared" si="126"/>
        <v>32.775000000000006</v>
      </c>
      <c r="T775" s="8">
        <f t="shared" si="127"/>
        <v>29.875</v>
      </c>
      <c r="U775" s="7">
        <f t="shared" si="128"/>
        <v>30.358333333333334</v>
      </c>
      <c r="V775" s="7">
        <f t="shared" si="129"/>
        <v>30.237500000000001</v>
      </c>
    </row>
    <row r="776" spans="1:22" ht="13.5" x14ac:dyDescent="0.25">
      <c r="A776" s="3">
        <f>RSI!A776</f>
        <v>43132</v>
      </c>
      <c r="B776" s="2">
        <f>RSI!B776</f>
        <v>4.4870000000000001</v>
      </c>
      <c r="C776" s="2">
        <f>RSI!I776</f>
        <v>49.424531444122607</v>
      </c>
      <c r="D776" s="2">
        <f>MACD!E776</f>
        <v>-1.5229168484343525E-2</v>
      </c>
      <c r="E776" s="2">
        <f>MACD!F776</f>
        <v>-2.4056608607154928E-3</v>
      </c>
      <c r="F776" s="2">
        <f>'Moving Avg'!D776</f>
        <v>4.4858000000000002</v>
      </c>
      <c r="G776" s="2">
        <f>'Moving Avg'!F776</f>
        <v>4.474149999999999</v>
      </c>
      <c r="H776" s="2">
        <f>'Moving Avg'!G776</f>
        <v>4.5217399999999985</v>
      </c>
      <c r="I776" s="2">
        <f>'Moving Avg'!H776</f>
        <v>4.4898899999999919</v>
      </c>
      <c r="J776" s="5" t="str">
        <f>OBV!F776</f>
        <v>BULLISH</v>
      </c>
      <c r="K776" s="5" t="str">
        <f>OBV!G776</f>
        <v>NEUTRAL</v>
      </c>
      <c r="L776" s="5" t="str">
        <f>OBV!H776</f>
        <v>NEUTRAL</v>
      </c>
      <c r="M776" s="7">
        <f t="shared" si="120"/>
        <v>25</v>
      </c>
      <c r="N776" s="7">
        <f t="shared" si="121"/>
        <v>45</v>
      </c>
      <c r="O776" s="7">
        <f t="shared" si="122"/>
        <v>0</v>
      </c>
      <c r="P776" s="7">
        <f t="shared" si="123"/>
        <v>49.5</v>
      </c>
      <c r="Q776" s="8">
        <f t="shared" si="124"/>
        <v>31.925000000000001</v>
      </c>
      <c r="R776" s="8">
        <f t="shared" si="125"/>
        <v>26.375</v>
      </c>
      <c r="S776" s="8">
        <f t="shared" si="126"/>
        <v>32.775000000000006</v>
      </c>
      <c r="T776" s="8">
        <f t="shared" si="127"/>
        <v>29.875</v>
      </c>
      <c r="U776" s="7">
        <f t="shared" si="128"/>
        <v>30.358333333333334</v>
      </c>
      <c r="V776" s="7">
        <f t="shared" si="129"/>
        <v>30.237500000000001</v>
      </c>
    </row>
    <row r="777" spans="1:22" ht="13.5" x14ac:dyDescent="0.25">
      <c r="A777" s="3">
        <f>RSI!A777</f>
        <v>43133</v>
      </c>
      <c r="B777" s="2">
        <f>RSI!B777</f>
        <v>4.4370000000000003</v>
      </c>
      <c r="C777" s="2">
        <f>RSI!I777</f>
        <v>33.607399353043192</v>
      </c>
      <c r="D777" s="2">
        <f>MACD!E777</f>
        <v>-1.3533319954522227E-2</v>
      </c>
      <c r="E777" s="2">
        <f>MACD!F777</f>
        <v>-4.6311926794768404E-3</v>
      </c>
      <c r="F777" s="2">
        <f>'Moving Avg'!D777</f>
        <v>4.4758000000000004</v>
      </c>
      <c r="G777" s="2">
        <f>'Moving Avg'!F777</f>
        <v>4.4716499999999995</v>
      </c>
      <c r="H777" s="2">
        <f>'Moving Avg'!G777</f>
        <v>4.5207399999999991</v>
      </c>
      <c r="I777" s="2">
        <f>'Moving Avg'!H777</f>
        <v>4.4894499999999935</v>
      </c>
      <c r="J777" s="5" t="str">
        <f>OBV!F777</f>
        <v>BEARISH</v>
      </c>
      <c r="K777" s="5" t="str">
        <f>OBV!G777</f>
        <v>STRONG</v>
      </c>
      <c r="L777" s="5" t="str">
        <f>OBV!H777</f>
        <v>CONFIRMED BEARISH</v>
      </c>
      <c r="M777" s="7">
        <f t="shared" si="120"/>
        <v>25</v>
      </c>
      <c r="N777" s="7">
        <f t="shared" si="121"/>
        <v>45</v>
      </c>
      <c r="O777" s="7">
        <f t="shared" si="122"/>
        <v>0</v>
      </c>
      <c r="P777" s="7">
        <f t="shared" si="123"/>
        <v>33</v>
      </c>
      <c r="Q777" s="8">
        <f t="shared" si="124"/>
        <v>29.45</v>
      </c>
      <c r="R777" s="8">
        <f t="shared" si="125"/>
        <v>22.25</v>
      </c>
      <c r="S777" s="8">
        <f t="shared" si="126"/>
        <v>25.35</v>
      </c>
      <c r="T777" s="8">
        <f t="shared" si="127"/>
        <v>25.75</v>
      </c>
      <c r="U777" s="7">
        <f t="shared" si="128"/>
        <v>25.683333333333337</v>
      </c>
      <c r="V777" s="7">
        <f t="shared" si="129"/>
        <v>25.700000000000003</v>
      </c>
    </row>
    <row r="778" spans="1:22" ht="13.5" x14ac:dyDescent="0.25">
      <c r="A778" s="3">
        <f>RSI!A778</f>
        <v>43136</v>
      </c>
      <c r="B778" s="2">
        <f>RSI!B778</f>
        <v>4.4370000000000003</v>
      </c>
      <c r="C778" s="2">
        <f>RSI!I778</f>
        <v>33.607399353043192</v>
      </c>
      <c r="D778" s="2">
        <f>MACD!E778</f>
        <v>-1.5953571733670735E-2</v>
      </c>
      <c r="E778" s="2">
        <f>MACD!F778</f>
        <v>-6.8956684903156203E-3</v>
      </c>
      <c r="F778" s="2">
        <f>'Moving Avg'!D778</f>
        <v>4.4657999999999998</v>
      </c>
      <c r="G778" s="2">
        <f>'Moving Avg'!F778</f>
        <v>4.4691499999999991</v>
      </c>
      <c r="H778" s="2">
        <f>'Moving Avg'!G778</f>
        <v>4.5197399999999996</v>
      </c>
      <c r="I778" s="2">
        <f>'Moving Avg'!H778</f>
        <v>4.4890099999999933</v>
      </c>
      <c r="J778" s="5" t="str">
        <f>OBV!F778</f>
        <v>BEARISH</v>
      </c>
      <c r="K778" s="5" t="str">
        <f>OBV!G778</f>
        <v>STRONG</v>
      </c>
      <c r="L778" s="5" t="str">
        <f>OBV!H778</f>
        <v>CONFIRMED BEARISH</v>
      </c>
      <c r="M778" s="7">
        <f t="shared" si="120"/>
        <v>25</v>
      </c>
      <c r="N778" s="7">
        <f t="shared" si="121"/>
        <v>45</v>
      </c>
      <c r="O778" s="7">
        <f t="shared" si="122"/>
        <v>0</v>
      </c>
      <c r="P778" s="7">
        <f t="shared" si="123"/>
        <v>33</v>
      </c>
      <c r="Q778" s="8">
        <f t="shared" si="124"/>
        <v>29.45</v>
      </c>
      <c r="R778" s="8">
        <f t="shared" si="125"/>
        <v>22.25</v>
      </c>
      <c r="S778" s="8">
        <f t="shared" si="126"/>
        <v>25.35</v>
      </c>
      <c r="T778" s="8">
        <f t="shared" si="127"/>
        <v>25.75</v>
      </c>
      <c r="U778" s="7">
        <f t="shared" si="128"/>
        <v>25.683333333333337</v>
      </c>
      <c r="V778" s="7">
        <f t="shared" si="129"/>
        <v>25.700000000000003</v>
      </c>
    </row>
    <row r="779" spans="1:22" ht="13.5" x14ac:dyDescent="0.25">
      <c r="A779" s="3">
        <f>RSI!A779</f>
        <v>43137</v>
      </c>
      <c r="B779" s="2">
        <f>RSI!B779</f>
        <v>4.383</v>
      </c>
      <c r="C779" s="2">
        <f>RSI!I779</f>
        <v>23.9907761262657</v>
      </c>
      <c r="D779" s="2">
        <f>MACD!E779</f>
        <v>-5.2634149027053212E-3</v>
      </c>
      <c r="E779" s="2">
        <f>MACD!F779</f>
        <v>-6.5692177727935605E-3</v>
      </c>
      <c r="F779" s="2">
        <f>'Moving Avg'!D779</f>
        <v>4.4462000000000002</v>
      </c>
      <c r="G779" s="2">
        <f>'Moving Avg'!F779</f>
        <v>4.4639499999999988</v>
      </c>
      <c r="H779" s="2">
        <f>'Moving Avg'!G779</f>
        <v>4.5176599999999993</v>
      </c>
      <c r="I779" s="2">
        <f>'Moving Avg'!H779</f>
        <v>4.4884899999999943</v>
      </c>
      <c r="J779" s="5" t="str">
        <f>OBV!F779</f>
        <v>BEARISH</v>
      </c>
      <c r="K779" s="5" t="str">
        <f>OBV!G779</f>
        <v>STRONG</v>
      </c>
      <c r="L779" s="5" t="str">
        <f>OBV!H779</f>
        <v>CONFIRMED BEARISH</v>
      </c>
      <c r="M779" s="7">
        <f t="shared" si="120"/>
        <v>50</v>
      </c>
      <c r="N779" s="7">
        <f t="shared" si="121"/>
        <v>0</v>
      </c>
      <c r="O779" s="7">
        <f t="shared" si="122"/>
        <v>0</v>
      </c>
      <c r="P779" s="7">
        <f t="shared" si="123"/>
        <v>33</v>
      </c>
      <c r="Q779" s="8">
        <f t="shared" si="124"/>
        <v>22.45</v>
      </c>
      <c r="R779" s="8">
        <f t="shared" si="125"/>
        <v>18.25</v>
      </c>
      <c r="S779" s="8">
        <f t="shared" si="126"/>
        <v>22.35</v>
      </c>
      <c r="T779" s="8">
        <f t="shared" si="127"/>
        <v>20.75</v>
      </c>
      <c r="U779" s="7">
        <f t="shared" si="128"/>
        <v>21.016666666666669</v>
      </c>
      <c r="V779" s="7">
        <f t="shared" si="129"/>
        <v>20.950000000000003</v>
      </c>
    </row>
    <row r="780" spans="1:22" ht="13.5" x14ac:dyDescent="0.25">
      <c r="A780" s="3">
        <f>RSI!A780</f>
        <v>43138</v>
      </c>
      <c r="B780" s="2">
        <f>RSI!B780</f>
        <v>4.4370000000000003</v>
      </c>
      <c r="C780" s="2">
        <f>RSI!I780</f>
        <v>41.895957558697752</v>
      </c>
      <c r="D780" s="2">
        <f>MACD!E780</f>
        <v>3.5723121731212615E-4</v>
      </c>
      <c r="E780" s="2">
        <f>MACD!F780</f>
        <v>-5.1839279747724239E-3</v>
      </c>
      <c r="F780" s="2">
        <f>'Moving Avg'!D780</f>
        <v>4.4362000000000004</v>
      </c>
      <c r="G780" s="2">
        <f>'Moving Avg'!F780</f>
        <v>4.4614499999999992</v>
      </c>
      <c r="H780" s="2">
        <f>'Moving Avg'!G780</f>
        <v>4.5155799999999999</v>
      </c>
      <c r="I780" s="2">
        <f>'Moving Avg'!H780</f>
        <v>4.4887899999999945</v>
      </c>
      <c r="J780" s="5" t="str">
        <f>OBV!F780</f>
        <v>BEARISH</v>
      </c>
      <c r="K780" s="5" t="str">
        <f>OBV!G780</f>
        <v>STRONG</v>
      </c>
      <c r="L780" s="5" t="str">
        <f>OBV!H780</f>
        <v>CONFIRMED BEARISH</v>
      </c>
      <c r="M780" s="7">
        <f t="shared" si="120"/>
        <v>25</v>
      </c>
      <c r="N780" s="7">
        <f t="shared" si="121"/>
        <v>0</v>
      </c>
      <c r="O780" s="7">
        <f t="shared" si="122"/>
        <v>0</v>
      </c>
      <c r="P780" s="7">
        <f t="shared" si="123"/>
        <v>33</v>
      </c>
      <c r="Q780" s="8">
        <f t="shared" si="124"/>
        <v>13.7</v>
      </c>
      <c r="R780" s="8">
        <f t="shared" si="125"/>
        <v>13.25</v>
      </c>
      <c r="S780" s="8">
        <f t="shared" si="126"/>
        <v>18.600000000000001</v>
      </c>
      <c r="T780" s="8">
        <f t="shared" si="127"/>
        <v>14.5</v>
      </c>
      <c r="U780" s="7">
        <f t="shared" si="128"/>
        <v>15.183333333333332</v>
      </c>
      <c r="V780" s="7">
        <f t="shared" si="129"/>
        <v>15.012499999999999</v>
      </c>
    </row>
    <row r="781" spans="1:22" ht="13.5" x14ac:dyDescent="0.25">
      <c r="A781" s="3">
        <f>RSI!A781</f>
        <v>43139</v>
      </c>
      <c r="B781" s="2">
        <f>RSI!B781</f>
        <v>4.4370000000000003</v>
      </c>
      <c r="C781" s="2">
        <f>RSI!I781</f>
        <v>41.895957558697752</v>
      </c>
      <c r="D781" s="2">
        <f>MACD!E781</f>
        <v>5.3266008986101454E-3</v>
      </c>
      <c r="E781" s="2">
        <f>MACD!F781</f>
        <v>-3.0818222000959104E-3</v>
      </c>
      <c r="F781" s="2">
        <f>'Moving Avg'!D781</f>
        <v>4.4262000000000006</v>
      </c>
      <c r="G781" s="2">
        <f>'Moving Avg'!F781</f>
        <v>4.46035</v>
      </c>
      <c r="H781" s="2">
        <f>'Moving Avg'!G781</f>
        <v>4.5135000000000005</v>
      </c>
      <c r="I781" s="2">
        <f>'Moving Avg'!H781</f>
        <v>4.4885399999999951</v>
      </c>
      <c r="J781" s="5" t="str">
        <f>OBV!F781</f>
        <v>BEARISH</v>
      </c>
      <c r="K781" s="5" t="str">
        <f>OBV!G781</f>
        <v>STRONG</v>
      </c>
      <c r="L781" s="5" t="str">
        <f>OBV!H781</f>
        <v>CONFIRMED BEARISH</v>
      </c>
      <c r="M781" s="7">
        <f t="shared" si="120"/>
        <v>25</v>
      </c>
      <c r="N781" s="7">
        <f t="shared" si="121"/>
        <v>0</v>
      </c>
      <c r="O781" s="7">
        <f t="shared" si="122"/>
        <v>0</v>
      </c>
      <c r="P781" s="7">
        <f t="shared" si="123"/>
        <v>33</v>
      </c>
      <c r="Q781" s="8">
        <f t="shared" si="124"/>
        <v>13.7</v>
      </c>
      <c r="R781" s="8">
        <f t="shared" si="125"/>
        <v>13.25</v>
      </c>
      <c r="S781" s="8">
        <f t="shared" si="126"/>
        <v>18.600000000000001</v>
      </c>
      <c r="T781" s="8">
        <f t="shared" si="127"/>
        <v>14.5</v>
      </c>
      <c r="U781" s="7">
        <f t="shared" si="128"/>
        <v>15.183333333333332</v>
      </c>
      <c r="V781" s="7">
        <f t="shared" si="129"/>
        <v>15.012499999999999</v>
      </c>
    </row>
    <row r="782" spans="1:22" ht="13.5" x14ac:dyDescent="0.25">
      <c r="A782" s="3">
        <f>RSI!A782</f>
        <v>43140</v>
      </c>
      <c r="B782" s="2">
        <f>RSI!B782</f>
        <v>4.4370000000000003</v>
      </c>
      <c r="C782" s="2">
        <f>RSI!I782</f>
        <v>41.895957558697745</v>
      </c>
      <c r="D782" s="2">
        <f>MACD!E782</f>
        <v>9.7290802683041022E-3</v>
      </c>
      <c r="E782" s="2">
        <f>MACD!F782</f>
        <v>-5.1964170641590791E-4</v>
      </c>
      <c r="F782" s="2">
        <f>'Moving Avg'!D782</f>
        <v>4.4262000000000006</v>
      </c>
      <c r="G782" s="2">
        <f>'Moving Avg'!F782</f>
        <v>4.4592499999999999</v>
      </c>
      <c r="H782" s="2">
        <f>'Moving Avg'!G782</f>
        <v>4.5103200000000001</v>
      </c>
      <c r="I782" s="2">
        <f>'Moving Avg'!H782</f>
        <v>4.4888399999999953</v>
      </c>
      <c r="J782" s="5" t="str">
        <f>OBV!F782</f>
        <v>BULLISH</v>
      </c>
      <c r="K782" s="5" t="str">
        <f>OBV!G782</f>
        <v>NEUTRAL</v>
      </c>
      <c r="L782" s="5" t="str">
        <f>OBV!H782</f>
        <v>NEUTRAL</v>
      </c>
      <c r="M782" s="7">
        <f t="shared" si="120"/>
        <v>25</v>
      </c>
      <c r="N782" s="7">
        <f t="shared" si="121"/>
        <v>0</v>
      </c>
      <c r="O782" s="7">
        <f t="shared" si="122"/>
        <v>0</v>
      </c>
      <c r="P782" s="7">
        <f t="shared" si="123"/>
        <v>49.5</v>
      </c>
      <c r="Q782" s="8">
        <f t="shared" si="124"/>
        <v>16.175000000000001</v>
      </c>
      <c r="R782" s="8">
        <f t="shared" si="125"/>
        <v>17.375</v>
      </c>
      <c r="S782" s="8">
        <f t="shared" si="126"/>
        <v>26.025000000000002</v>
      </c>
      <c r="T782" s="8">
        <f t="shared" si="127"/>
        <v>18.625</v>
      </c>
      <c r="U782" s="7">
        <f t="shared" si="128"/>
        <v>19.858333333333334</v>
      </c>
      <c r="V782" s="7">
        <f t="shared" si="129"/>
        <v>19.55</v>
      </c>
    </row>
    <row r="783" spans="1:22" ht="13.5" x14ac:dyDescent="0.25">
      <c r="A783" s="3">
        <f>RSI!A783</f>
        <v>43143</v>
      </c>
      <c r="B783" s="2">
        <f>RSI!B783</f>
        <v>4.4370000000000003</v>
      </c>
      <c r="C783" s="2">
        <f>RSI!I783</f>
        <v>41.895957558697745</v>
      </c>
      <c r="D783" s="2">
        <f>MACD!E783</f>
        <v>1.363724410190148E-2</v>
      </c>
      <c r="E783" s="2">
        <f>MACD!F783</f>
        <v>2.3117354552475698E-3</v>
      </c>
      <c r="F783" s="2">
        <f>'Moving Avg'!D783</f>
        <v>4.4262000000000006</v>
      </c>
      <c r="G783" s="2">
        <f>'Moving Avg'!F783</f>
        <v>4.4581499999999998</v>
      </c>
      <c r="H783" s="2">
        <f>'Moving Avg'!G783</f>
        <v>4.5071400000000006</v>
      </c>
      <c r="I783" s="2">
        <f>'Moving Avg'!H783</f>
        <v>4.4885899999999959</v>
      </c>
      <c r="J783" s="5" t="str">
        <f>OBV!F783</f>
        <v>BULLISH</v>
      </c>
      <c r="K783" s="5" t="str">
        <f>OBV!G783</f>
        <v>NEUTRAL</v>
      </c>
      <c r="L783" s="5" t="str">
        <f>OBV!H783</f>
        <v>NEUTRAL</v>
      </c>
      <c r="M783" s="7">
        <f t="shared" si="120"/>
        <v>25</v>
      </c>
      <c r="N783" s="7">
        <f t="shared" si="121"/>
        <v>0</v>
      </c>
      <c r="O783" s="7">
        <f t="shared" si="122"/>
        <v>0</v>
      </c>
      <c r="P783" s="7">
        <f t="shared" si="123"/>
        <v>49.5</v>
      </c>
      <c r="Q783" s="8">
        <f t="shared" si="124"/>
        <v>16.175000000000001</v>
      </c>
      <c r="R783" s="8">
        <f t="shared" si="125"/>
        <v>17.375</v>
      </c>
      <c r="S783" s="8">
        <f t="shared" si="126"/>
        <v>26.025000000000002</v>
      </c>
      <c r="T783" s="8">
        <f t="shared" si="127"/>
        <v>18.625</v>
      </c>
      <c r="U783" s="7">
        <f t="shared" si="128"/>
        <v>19.858333333333334</v>
      </c>
      <c r="V783" s="7">
        <f t="shared" si="129"/>
        <v>19.55</v>
      </c>
    </row>
    <row r="784" spans="1:22" ht="13.5" x14ac:dyDescent="0.25">
      <c r="A784" s="3">
        <f>RSI!A784</f>
        <v>43144</v>
      </c>
      <c r="B784" s="2">
        <f>RSI!B784</f>
        <v>4.4370000000000003</v>
      </c>
      <c r="C784" s="2">
        <f>RSI!I784</f>
        <v>41.895957558697752</v>
      </c>
      <c r="D784" s="2">
        <f>MACD!E784</f>
        <v>1.6190509280908927E-2</v>
      </c>
      <c r="E784" s="2">
        <f>MACD!F784</f>
        <v>5.0874902203798412E-3</v>
      </c>
      <c r="F784" s="2">
        <f>'Moving Avg'!D784</f>
        <v>4.4370000000000003</v>
      </c>
      <c r="G784" s="2">
        <f>'Moving Avg'!F784</f>
        <v>4.4570499999999997</v>
      </c>
      <c r="H784" s="2">
        <f>'Moving Avg'!G784</f>
        <v>4.5039600000000011</v>
      </c>
      <c r="I784" s="2">
        <f>'Moving Avg'!H784</f>
        <v>4.488889999999996</v>
      </c>
      <c r="J784" s="5" t="str">
        <f>OBV!F784</f>
        <v>BULLISH</v>
      </c>
      <c r="K784" s="5" t="str">
        <f>OBV!G784</f>
        <v>WEAK</v>
      </c>
      <c r="L784" s="5" t="str">
        <f>OBV!H784</f>
        <v>CONFIRMED BULLISH</v>
      </c>
      <c r="M784" s="7">
        <f t="shared" si="120"/>
        <v>25</v>
      </c>
      <c r="N784" s="7">
        <f t="shared" si="121"/>
        <v>0</v>
      </c>
      <c r="O784" s="7">
        <f t="shared" si="122"/>
        <v>0</v>
      </c>
      <c r="P784" s="7">
        <f t="shared" si="123"/>
        <v>67</v>
      </c>
      <c r="Q784" s="8">
        <f t="shared" si="124"/>
        <v>18.799999999999997</v>
      </c>
      <c r="R784" s="8">
        <f t="shared" si="125"/>
        <v>21.75</v>
      </c>
      <c r="S784" s="8">
        <f t="shared" si="126"/>
        <v>33.900000000000006</v>
      </c>
      <c r="T784" s="8">
        <f t="shared" si="127"/>
        <v>23</v>
      </c>
      <c r="U784" s="7">
        <f t="shared" si="128"/>
        <v>24.816666666666666</v>
      </c>
      <c r="V784" s="7">
        <f t="shared" si="129"/>
        <v>24.362500000000001</v>
      </c>
    </row>
    <row r="785" spans="1:22" ht="13.5" x14ac:dyDescent="0.25">
      <c r="A785" s="3">
        <f>RSI!A785</f>
        <v>43145</v>
      </c>
      <c r="B785" s="2">
        <f>RSI!B785</f>
        <v>4.4370000000000003</v>
      </c>
      <c r="C785" s="2">
        <f>RSI!I785</f>
        <v>41.895957558697752</v>
      </c>
      <c r="D785" s="2">
        <f>MACD!E785</f>
        <v>1.9430924913682368E-2</v>
      </c>
      <c r="E785" s="2">
        <f>MACD!F785</f>
        <v>7.9561771590403469E-3</v>
      </c>
      <c r="F785" s="2">
        <f>'Moving Avg'!D785</f>
        <v>4.4370000000000003</v>
      </c>
      <c r="G785" s="2">
        <f>'Moving Avg'!F785</f>
        <v>4.4559499999999996</v>
      </c>
      <c r="H785" s="2">
        <f>'Moving Avg'!G785</f>
        <v>4.5007800000000007</v>
      </c>
      <c r="I785" s="2">
        <f>'Moving Avg'!H785</f>
        <v>4.4891899999999962</v>
      </c>
      <c r="J785" s="5" t="str">
        <f>OBV!F785</f>
        <v>NEUTRAL</v>
      </c>
      <c r="K785" s="5" t="str">
        <f>OBV!G785</f>
        <v>NEUTRAL</v>
      </c>
      <c r="L785" s="5" t="str">
        <f>OBV!H785</f>
        <v>NEUTRAL</v>
      </c>
      <c r="M785" s="7">
        <f t="shared" si="120"/>
        <v>25</v>
      </c>
      <c r="N785" s="7">
        <f t="shared" si="121"/>
        <v>0</v>
      </c>
      <c r="O785" s="7">
        <f t="shared" si="122"/>
        <v>0</v>
      </c>
      <c r="P785" s="7">
        <f t="shared" si="123"/>
        <v>33</v>
      </c>
      <c r="Q785" s="8">
        <f t="shared" si="124"/>
        <v>13.7</v>
      </c>
      <c r="R785" s="8">
        <f t="shared" si="125"/>
        <v>13.25</v>
      </c>
      <c r="S785" s="8">
        <f t="shared" si="126"/>
        <v>18.600000000000001</v>
      </c>
      <c r="T785" s="8">
        <f t="shared" si="127"/>
        <v>14.5</v>
      </c>
      <c r="U785" s="7">
        <f t="shared" si="128"/>
        <v>15.183333333333332</v>
      </c>
      <c r="V785" s="7">
        <f t="shared" si="129"/>
        <v>15.012499999999999</v>
      </c>
    </row>
    <row r="786" spans="1:22" ht="13.5" x14ac:dyDescent="0.25">
      <c r="A786" s="3">
        <f>RSI!A786</f>
        <v>43146</v>
      </c>
      <c r="B786" s="2">
        <f>RSI!B786</f>
        <v>4.4370000000000003</v>
      </c>
      <c r="C786" s="2">
        <f>RSI!I786</f>
        <v>41.895957558697752</v>
      </c>
      <c r="D786" s="2">
        <f>MACD!E786</f>
        <v>2.2318077618405319E-2</v>
      </c>
      <c r="E786" s="2">
        <f>MACD!F786</f>
        <v>1.0828557250913341E-2</v>
      </c>
      <c r="F786" s="2">
        <f>'Moving Avg'!D786</f>
        <v>4.4370000000000003</v>
      </c>
      <c r="G786" s="2">
        <f>'Moving Avg'!F786</f>
        <v>4.4548499999999995</v>
      </c>
      <c r="H786" s="2">
        <f>'Moving Avg'!G786</f>
        <v>4.4976000000000012</v>
      </c>
      <c r="I786" s="2">
        <f>'Moving Avg'!H786</f>
        <v>4.4894899999999964</v>
      </c>
      <c r="J786" s="5" t="str">
        <f>OBV!F786</f>
        <v>NEUTRAL</v>
      </c>
      <c r="K786" s="5" t="str">
        <f>OBV!G786</f>
        <v>NEUTRAL</v>
      </c>
      <c r="L786" s="5" t="str">
        <f>OBV!H786</f>
        <v>NEUTRAL</v>
      </c>
      <c r="M786" s="7">
        <f t="shared" si="120"/>
        <v>25</v>
      </c>
      <c r="N786" s="7">
        <f t="shared" si="121"/>
        <v>0</v>
      </c>
      <c r="O786" s="7">
        <f t="shared" si="122"/>
        <v>0</v>
      </c>
      <c r="P786" s="7">
        <f t="shared" si="123"/>
        <v>33</v>
      </c>
      <c r="Q786" s="8">
        <f t="shared" si="124"/>
        <v>13.7</v>
      </c>
      <c r="R786" s="8">
        <f t="shared" si="125"/>
        <v>13.25</v>
      </c>
      <c r="S786" s="8">
        <f t="shared" si="126"/>
        <v>18.600000000000001</v>
      </c>
      <c r="T786" s="8">
        <f t="shared" si="127"/>
        <v>14.5</v>
      </c>
      <c r="U786" s="7">
        <f t="shared" si="128"/>
        <v>15.183333333333332</v>
      </c>
      <c r="V786" s="7">
        <f t="shared" si="129"/>
        <v>15.012499999999999</v>
      </c>
    </row>
    <row r="787" spans="1:22" ht="13.5" x14ac:dyDescent="0.25">
      <c r="A787" s="3">
        <f>RSI!A787</f>
        <v>43147</v>
      </c>
      <c r="B787" s="2">
        <f>RSI!B787</f>
        <v>4.4870000000000001</v>
      </c>
      <c r="C787" s="2">
        <f>RSI!I787</f>
        <v>57.477232158784823</v>
      </c>
      <c r="D787" s="2">
        <f>MACD!E787</f>
        <v>1.3499543952666393E-2</v>
      </c>
      <c r="E787" s="2">
        <f>MACD!F787</f>
        <v>1.1362754591263952E-2</v>
      </c>
      <c r="F787" s="2">
        <f>'Moving Avg'!D787</f>
        <v>4.4470000000000001</v>
      </c>
      <c r="G787" s="2">
        <f>'Moving Avg'!F787</f>
        <v>4.4562499999999989</v>
      </c>
      <c r="H787" s="2">
        <f>'Moving Avg'!G787</f>
        <v>4.4954200000000011</v>
      </c>
      <c r="I787" s="2">
        <f>'Moving Avg'!H787</f>
        <v>4.490039999999996</v>
      </c>
      <c r="J787" s="5" t="str">
        <f>OBV!F787</f>
        <v>BULLISH</v>
      </c>
      <c r="K787" s="5" t="str">
        <f>OBV!G787</f>
        <v>WEAK</v>
      </c>
      <c r="L787" s="5" t="str">
        <f>OBV!H787</f>
        <v>CONFIRMED BULLISH</v>
      </c>
      <c r="M787" s="7">
        <f t="shared" si="120"/>
        <v>25</v>
      </c>
      <c r="N787" s="7">
        <f t="shared" si="121"/>
        <v>0</v>
      </c>
      <c r="O787" s="7">
        <f t="shared" si="122"/>
        <v>0</v>
      </c>
      <c r="P787" s="7">
        <f t="shared" si="123"/>
        <v>67</v>
      </c>
      <c r="Q787" s="8">
        <f t="shared" si="124"/>
        <v>18.799999999999997</v>
      </c>
      <c r="R787" s="8">
        <f t="shared" si="125"/>
        <v>21.75</v>
      </c>
      <c r="S787" s="8">
        <f t="shared" si="126"/>
        <v>33.900000000000006</v>
      </c>
      <c r="T787" s="8">
        <f t="shared" si="127"/>
        <v>23</v>
      </c>
      <c r="U787" s="7">
        <f t="shared" si="128"/>
        <v>24.816666666666666</v>
      </c>
      <c r="V787" s="7">
        <f t="shared" si="129"/>
        <v>24.362500000000001</v>
      </c>
    </row>
    <row r="788" spans="1:22" ht="13.5" x14ac:dyDescent="0.25">
      <c r="A788" s="3">
        <f>RSI!A788</f>
        <v>43150</v>
      </c>
      <c r="B788" s="2">
        <f>RSI!B788</f>
        <v>4.4870000000000001</v>
      </c>
      <c r="C788" s="2">
        <f>RSI!I788</f>
        <v>57.477232158784823</v>
      </c>
      <c r="D788" s="2">
        <f>MACD!E788</f>
        <v>5.8667948532669101E-3</v>
      </c>
      <c r="E788" s="2">
        <f>MACD!F788</f>
        <v>1.0263562643664544E-2</v>
      </c>
      <c r="F788" s="2">
        <f>'Moving Avg'!D788</f>
        <v>4.4570000000000007</v>
      </c>
      <c r="G788" s="2">
        <f>'Moving Avg'!F788</f>
        <v>4.4589999999999987</v>
      </c>
      <c r="H788" s="2">
        <f>'Moving Avg'!G788</f>
        <v>4.493240000000001</v>
      </c>
      <c r="I788" s="2">
        <f>'Moving Avg'!H788</f>
        <v>4.4905899999999965</v>
      </c>
      <c r="J788" s="5" t="str">
        <f>OBV!F788</f>
        <v>BULLISH</v>
      </c>
      <c r="K788" s="5" t="str">
        <f>OBV!G788</f>
        <v>WEAK</v>
      </c>
      <c r="L788" s="5" t="str">
        <f>OBV!H788</f>
        <v>CONFIRMED BULLISH</v>
      </c>
      <c r="M788" s="7">
        <f t="shared" si="120"/>
        <v>25</v>
      </c>
      <c r="N788" s="7">
        <f t="shared" si="121"/>
        <v>45</v>
      </c>
      <c r="O788" s="7">
        <f t="shared" si="122"/>
        <v>0</v>
      </c>
      <c r="P788" s="7">
        <f t="shared" si="123"/>
        <v>67</v>
      </c>
      <c r="Q788" s="8">
        <f t="shared" si="124"/>
        <v>34.549999999999997</v>
      </c>
      <c r="R788" s="8">
        <f t="shared" si="125"/>
        <v>30.75</v>
      </c>
      <c r="S788" s="8">
        <f t="shared" si="126"/>
        <v>40.650000000000006</v>
      </c>
      <c r="T788" s="8">
        <f t="shared" si="127"/>
        <v>34.25</v>
      </c>
      <c r="U788" s="7">
        <f t="shared" si="128"/>
        <v>35.31666666666667</v>
      </c>
      <c r="V788" s="7">
        <f t="shared" si="129"/>
        <v>35.049999999999997</v>
      </c>
    </row>
    <row r="789" spans="1:22" ht="13.5" x14ac:dyDescent="0.25">
      <c r="A789" s="3">
        <f>RSI!A789</f>
        <v>43151</v>
      </c>
      <c r="B789" s="2">
        <f>RSI!B789</f>
        <v>4.4870000000000001</v>
      </c>
      <c r="C789" s="2">
        <f>RSI!I789</f>
        <v>57.477232158784823</v>
      </c>
      <c r="D789" s="2">
        <f>MACD!E789</f>
        <v>-9.0576301659570646E-3</v>
      </c>
      <c r="E789" s="2">
        <f>MACD!F789</f>
        <v>6.3993240817402227E-3</v>
      </c>
      <c r="F789" s="2">
        <f>'Moving Avg'!D789</f>
        <v>4.4670000000000005</v>
      </c>
      <c r="G789" s="2">
        <f>'Moving Avg'!F789</f>
        <v>4.4589999999999987</v>
      </c>
      <c r="H789" s="2">
        <f>'Moving Avg'!G789</f>
        <v>4.4910600000000009</v>
      </c>
      <c r="I789" s="2">
        <f>'Moving Avg'!H789</f>
        <v>4.491139999999997</v>
      </c>
      <c r="J789" s="5" t="str">
        <f>OBV!F789</f>
        <v>BULLISH</v>
      </c>
      <c r="K789" s="5" t="str">
        <f>OBV!G789</f>
        <v>WEAK</v>
      </c>
      <c r="L789" s="5" t="str">
        <f>OBV!H789</f>
        <v>CONFIRMED BULLISH</v>
      </c>
      <c r="M789" s="7">
        <f t="shared" si="120"/>
        <v>25</v>
      </c>
      <c r="N789" s="7">
        <f t="shared" si="121"/>
        <v>45</v>
      </c>
      <c r="O789" s="7">
        <f t="shared" si="122"/>
        <v>0</v>
      </c>
      <c r="P789" s="7">
        <f t="shared" si="123"/>
        <v>67</v>
      </c>
      <c r="Q789" s="8">
        <f t="shared" si="124"/>
        <v>34.549999999999997</v>
      </c>
      <c r="R789" s="8">
        <f t="shared" si="125"/>
        <v>30.75</v>
      </c>
      <c r="S789" s="8">
        <f t="shared" si="126"/>
        <v>40.650000000000006</v>
      </c>
      <c r="T789" s="8">
        <f t="shared" si="127"/>
        <v>34.25</v>
      </c>
      <c r="U789" s="7">
        <f t="shared" si="128"/>
        <v>35.31666666666667</v>
      </c>
      <c r="V789" s="7">
        <f t="shared" si="129"/>
        <v>35.049999999999997</v>
      </c>
    </row>
    <row r="790" spans="1:22" ht="13.5" x14ac:dyDescent="0.25">
      <c r="A790" s="3">
        <f>RSI!A790</f>
        <v>43152</v>
      </c>
      <c r="B790" s="2">
        <f>RSI!B790</f>
        <v>4.5960000000000001</v>
      </c>
      <c r="C790" s="2">
        <f>RSI!I790</f>
        <v>75.422379079563171</v>
      </c>
      <c r="D790" s="2">
        <f>MACD!E790</f>
        <v>-2.1598901845794494E-2</v>
      </c>
      <c r="E790" s="2">
        <f>MACD!F790</f>
        <v>7.9967889623327928E-4</v>
      </c>
      <c r="F790" s="2">
        <f>'Moving Avg'!D790</f>
        <v>4.4988000000000001</v>
      </c>
      <c r="G790" s="2">
        <f>'Moving Avg'!F790</f>
        <v>4.4644499999999994</v>
      </c>
      <c r="H790" s="2">
        <f>'Moving Avg'!G790</f>
        <v>4.4910600000000018</v>
      </c>
      <c r="I790" s="2">
        <f>'Moving Avg'!H790</f>
        <v>4.4922349999999973</v>
      </c>
      <c r="J790" s="5" t="str">
        <f>OBV!F790</f>
        <v>BULLISH</v>
      </c>
      <c r="K790" s="5" t="str">
        <f>OBV!G790</f>
        <v>WEAK</v>
      </c>
      <c r="L790" s="5" t="str">
        <f>OBV!H790</f>
        <v>CONFIRMED BULLISH</v>
      </c>
      <c r="M790" s="7">
        <f t="shared" si="120"/>
        <v>0</v>
      </c>
      <c r="N790" s="7">
        <f t="shared" si="121"/>
        <v>100</v>
      </c>
      <c r="O790" s="7">
        <f t="shared" si="122"/>
        <v>50</v>
      </c>
      <c r="P790" s="7">
        <f t="shared" si="123"/>
        <v>67</v>
      </c>
      <c r="Q790" s="8">
        <f t="shared" si="124"/>
        <v>52.55</v>
      </c>
      <c r="R790" s="8">
        <f t="shared" si="125"/>
        <v>54.25</v>
      </c>
      <c r="S790" s="8">
        <f t="shared" si="126"/>
        <v>57.650000000000006</v>
      </c>
      <c r="T790" s="8">
        <f t="shared" si="127"/>
        <v>54.25</v>
      </c>
      <c r="U790" s="7">
        <f t="shared" si="128"/>
        <v>54.816666666666663</v>
      </c>
      <c r="V790" s="7">
        <f t="shared" si="129"/>
        <v>54.674999999999997</v>
      </c>
    </row>
    <row r="791" spans="1:22" ht="13.5" x14ac:dyDescent="0.25">
      <c r="A791" s="3">
        <f>RSI!A791</f>
        <v>43153</v>
      </c>
      <c r="B791" s="2">
        <f>RSI!B791</f>
        <v>4.7549999999999999</v>
      </c>
      <c r="C791" s="2">
        <f>RSI!I791</f>
        <v>85.220469471002403</v>
      </c>
      <c r="D791" s="2">
        <f>MACD!E791</f>
        <v>-4.4768286759104825E-2</v>
      </c>
      <c r="E791" s="2">
        <f>MACD!F791</f>
        <v>-8.3139142348343416E-3</v>
      </c>
      <c r="F791" s="2">
        <f>'Moving Avg'!D791</f>
        <v>4.5624000000000002</v>
      </c>
      <c r="G791" s="2">
        <f>'Moving Avg'!F791</f>
        <v>4.4778499999999983</v>
      </c>
      <c r="H791" s="2">
        <f>'Moving Avg'!G791</f>
        <v>4.4942400000000013</v>
      </c>
      <c r="I791" s="2">
        <f>'Moving Avg'!H791</f>
        <v>4.4941249999999977</v>
      </c>
      <c r="J791" s="5" t="str">
        <f>OBV!F791</f>
        <v>BULLISH</v>
      </c>
      <c r="K791" s="5" t="str">
        <f>OBV!G791</f>
        <v>WEAK</v>
      </c>
      <c r="L791" s="5" t="str">
        <f>OBV!H791</f>
        <v>CONFIRMED BULLISH</v>
      </c>
      <c r="M791" s="7">
        <f t="shared" si="120"/>
        <v>0</v>
      </c>
      <c r="N791" s="7">
        <f t="shared" si="121"/>
        <v>100</v>
      </c>
      <c r="O791" s="7">
        <f t="shared" si="122"/>
        <v>50</v>
      </c>
      <c r="P791" s="7">
        <f t="shared" si="123"/>
        <v>67</v>
      </c>
      <c r="Q791" s="8">
        <f t="shared" si="124"/>
        <v>52.55</v>
      </c>
      <c r="R791" s="8">
        <f t="shared" si="125"/>
        <v>54.25</v>
      </c>
      <c r="S791" s="8">
        <f t="shared" si="126"/>
        <v>57.650000000000006</v>
      </c>
      <c r="T791" s="8">
        <f t="shared" si="127"/>
        <v>54.25</v>
      </c>
      <c r="U791" s="7">
        <f t="shared" si="128"/>
        <v>54.816666666666663</v>
      </c>
      <c r="V791" s="7">
        <f t="shared" si="129"/>
        <v>54.674999999999997</v>
      </c>
    </row>
    <row r="792" spans="1:22" ht="13.5" x14ac:dyDescent="0.25">
      <c r="A792" s="3">
        <f>RSI!A792</f>
        <v>43154</v>
      </c>
      <c r="B792" s="2">
        <f>RSI!B792</f>
        <v>4.968</v>
      </c>
      <c r="C792" s="2">
        <f>RSI!I792</f>
        <v>90.616967188471662</v>
      </c>
      <c r="D792" s="2">
        <f>MACD!E792</f>
        <v>-8.181246825233579E-2</v>
      </c>
      <c r="E792" s="2">
        <f>MACD!F792</f>
        <v>-2.301362503833463E-2</v>
      </c>
      <c r="F792" s="2">
        <f>'Moving Avg'!D792</f>
        <v>4.6585999999999999</v>
      </c>
      <c r="G792" s="2">
        <f>'Moving Avg'!F792</f>
        <v>4.5018999999999991</v>
      </c>
      <c r="H792" s="2">
        <f>'Moving Avg'!G792</f>
        <v>4.5016800000000021</v>
      </c>
      <c r="I792" s="2">
        <f>'Moving Avg'!H792</f>
        <v>4.4970799999999977</v>
      </c>
      <c r="J792" s="5" t="str">
        <f>OBV!F792</f>
        <v>BULLISH</v>
      </c>
      <c r="K792" s="5" t="str">
        <f>OBV!G792</f>
        <v>WEAK</v>
      </c>
      <c r="L792" s="5" t="str">
        <f>OBV!H792</f>
        <v>CONFIRMED BULLISH</v>
      </c>
      <c r="M792" s="7">
        <f t="shared" si="120"/>
        <v>0</v>
      </c>
      <c r="N792" s="7">
        <f t="shared" si="121"/>
        <v>100</v>
      </c>
      <c r="O792" s="7">
        <f t="shared" si="122"/>
        <v>50</v>
      </c>
      <c r="P792" s="7">
        <f t="shared" si="123"/>
        <v>67</v>
      </c>
      <c r="Q792" s="8">
        <f t="shared" si="124"/>
        <v>52.55</v>
      </c>
      <c r="R792" s="8">
        <f t="shared" si="125"/>
        <v>54.25</v>
      </c>
      <c r="S792" s="8">
        <f t="shared" si="126"/>
        <v>57.650000000000006</v>
      </c>
      <c r="T792" s="8">
        <f t="shared" si="127"/>
        <v>54.25</v>
      </c>
      <c r="U792" s="7">
        <f t="shared" si="128"/>
        <v>54.816666666666663</v>
      </c>
      <c r="V792" s="7">
        <f t="shared" si="129"/>
        <v>54.674999999999997</v>
      </c>
    </row>
    <row r="793" spans="1:22" ht="13.5" x14ac:dyDescent="0.25">
      <c r="A793" s="3">
        <f>RSI!A793</f>
        <v>43157</v>
      </c>
      <c r="B793" s="2">
        <f>RSI!B793</f>
        <v>4.93</v>
      </c>
      <c r="C793" s="2">
        <f>RSI!I793</f>
        <v>84.676725816501886</v>
      </c>
      <c r="D793" s="2">
        <f>MACD!E793</f>
        <v>-0.11313981878689106</v>
      </c>
      <c r="E793" s="2">
        <f>MACD!F793</f>
        <v>-4.1038863788045915E-2</v>
      </c>
      <c r="F793" s="2">
        <f>'Moving Avg'!D793</f>
        <v>4.7472000000000003</v>
      </c>
      <c r="G793" s="2">
        <f>'Moving Avg'!F793</f>
        <v>4.5240499999999999</v>
      </c>
      <c r="H793" s="2">
        <f>'Moving Avg'!G793</f>
        <v>4.5083600000000015</v>
      </c>
      <c r="I793" s="2">
        <f>'Moving Avg'!H793</f>
        <v>4.499844999999997</v>
      </c>
      <c r="J793" s="5" t="str">
        <f>OBV!F793</f>
        <v>BULLISH</v>
      </c>
      <c r="K793" s="5" t="str">
        <f>OBV!G793</f>
        <v>WEAK</v>
      </c>
      <c r="L793" s="5" t="str">
        <f>OBV!H793</f>
        <v>CONFIRMED BULLISH</v>
      </c>
      <c r="M793" s="7">
        <f t="shared" si="120"/>
        <v>0</v>
      </c>
      <c r="N793" s="7">
        <f t="shared" si="121"/>
        <v>100</v>
      </c>
      <c r="O793" s="7">
        <f t="shared" si="122"/>
        <v>50</v>
      </c>
      <c r="P793" s="7">
        <f t="shared" si="123"/>
        <v>67</v>
      </c>
      <c r="Q793" s="8">
        <f t="shared" si="124"/>
        <v>52.55</v>
      </c>
      <c r="R793" s="8">
        <f t="shared" si="125"/>
        <v>54.25</v>
      </c>
      <c r="S793" s="8">
        <f t="shared" si="126"/>
        <v>57.650000000000006</v>
      </c>
      <c r="T793" s="8">
        <f t="shared" si="127"/>
        <v>54.25</v>
      </c>
      <c r="U793" s="7">
        <f t="shared" si="128"/>
        <v>54.816666666666663</v>
      </c>
      <c r="V793" s="7">
        <f t="shared" si="129"/>
        <v>54.674999999999997</v>
      </c>
    </row>
    <row r="794" spans="1:22" ht="13.5" x14ac:dyDescent="0.25">
      <c r="A794" s="3">
        <f>RSI!A794</f>
        <v>43158</v>
      </c>
      <c r="B794" s="2">
        <f>RSI!B794</f>
        <v>5.149</v>
      </c>
      <c r="C794" s="2">
        <f>RSI!I794</f>
        <v>89.108136213358122</v>
      </c>
      <c r="D794" s="2">
        <f>MACD!E794</f>
        <v>-0.15823515246739017</v>
      </c>
      <c r="E794" s="2">
        <f>MACD!F794</f>
        <v>-6.4478121523914772E-2</v>
      </c>
      <c r="F794" s="2">
        <f>'Moving Avg'!D794</f>
        <v>4.8795999999999999</v>
      </c>
      <c r="G794" s="2">
        <f>'Moving Avg'!F794</f>
        <v>4.5574500000000002</v>
      </c>
      <c r="H794" s="2">
        <f>'Moving Avg'!G794</f>
        <v>4.519420000000002</v>
      </c>
      <c r="I794" s="2">
        <f>'Moving Avg'!H794</f>
        <v>4.5031549999999978</v>
      </c>
      <c r="J794" s="5" t="str">
        <f>OBV!F794</f>
        <v>BULLISH</v>
      </c>
      <c r="K794" s="5" t="str">
        <f>OBV!G794</f>
        <v>WEAK</v>
      </c>
      <c r="L794" s="5" t="str">
        <f>OBV!H794</f>
        <v>CONFIRMED BULLISH</v>
      </c>
      <c r="M794" s="7">
        <f t="shared" si="120"/>
        <v>0</v>
      </c>
      <c r="N794" s="7">
        <f t="shared" si="121"/>
        <v>100</v>
      </c>
      <c r="O794" s="7">
        <f t="shared" si="122"/>
        <v>50</v>
      </c>
      <c r="P794" s="7">
        <f t="shared" si="123"/>
        <v>67</v>
      </c>
      <c r="Q794" s="8">
        <f t="shared" si="124"/>
        <v>52.55</v>
      </c>
      <c r="R794" s="8">
        <f t="shared" si="125"/>
        <v>54.25</v>
      </c>
      <c r="S794" s="8">
        <f t="shared" si="126"/>
        <v>57.650000000000006</v>
      </c>
      <c r="T794" s="8">
        <f t="shared" si="127"/>
        <v>54.25</v>
      </c>
      <c r="U794" s="7">
        <f t="shared" si="128"/>
        <v>54.816666666666663</v>
      </c>
      <c r="V794" s="7">
        <f t="shared" si="129"/>
        <v>54.674999999999997</v>
      </c>
    </row>
    <row r="795" spans="1:22" ht="13.5" x14ac:dyDescent="0.25">
      <c r="A795" s="3">
        <f>RSI!A795</f>
        <v>43159</v>
      </c>
      <c r="B795" s="2">
        <f>RSI!B795</f>
        <v>5.1379999999999999</v>
      </c>
      <c r="C795" s="2">
        <f>RSI!I795</f>
        <v>87.735675637140361</v>
      </c>
      <c r="D795" s="2">
        <f>MACD!E795</f>
        <v>-0.19906215005219963</v>
      </c>
      <c r="E795" s="2">
        <f>MACD!F795</f>
        <v>-9.1394927229571751E-2</v>
      </c>
      <c r="F795" s="2">
        <f>'Moving Avg'!D795</f>
        <v>4.9879999999999995</v>
      </c>
      <c r="G795" s="2">
        <f>'Moving Avg'!F795</f>
        <v>4.5900000000000007</v>
      </c>
      <c r="H795" s="2">
        <f>'Moving Avg'!G795</f>
        <v>4.530260000000002</v>
      </c>
      <c r="I795" s="2">
        <f>'Moving Avg'!H795</f>
        <v>4.506409999999998</v>
      </c>
      <c r="J795" s="5" t="str">
        <f>OBV!F795</f>
        <v>BEARISH</v>
      </c>
      <c r="K795" s="5" t="str">
        <f>OBV!G795</f>
        <v>NEUTRAL</v>
      </c>
      <c r="L795" s="5" t="str">
        <f>OBV!H795</f>
        <v>BEARISH DIVERGENCE</v>
      </c>
      <c r="M795" s="7">
        <f t="shared" si="120"/>
        <v>0</v>
      </c>
      <c r="N795" s="7">
        <f t="shared" si="121"/>
        <v>100</v>
      </c>
      <c r="O795" s="7">
        <f t="shared" si="122"/>
        <v>50</v>
      </c>
      <c r="P795" s="7">
        <f t="shared" si="123"/>
        <v>16.5</v>
      </c>
      <c r="Q795" s="8">
        <f t="shared" si="124"/>
        <v>44.975000000000001</v>
      </c>
      <c r="R795" s="8">
        <f t="shared" si="125"/>
        <v>41.625</v>
      </c>
      <c r="S795" s="8">
        <f t="shared" si="126"/>
        <v>34.924999999999997</v>
      </c>
      <c r="T795" s="8">
        <f t="shared" si="127"/>
        <v>41.625</v>
      </c>
      <c r="U795" s="7">
        <f t="shared" si="128"/>
        <v>40.508333333333333</v>
      </c>
      <c r="V795" s="7">
        <f t="shared" si="129"/>
        <v>40.787499999999994</v>
      </c>
    </row>
    <row r="796" spans="1:22" ht="13.5" x14ac:dyDescent="0.25">
      <c r="A796" s="3">
        <f>RSI!A796</f>
        <v>43160</v>
      </c>
      <c r="B796" s="2">
        <f>RSI!B796</f>
        <v>5.0890000000000004</v>
      </c>
      <c r="C796" s="2">
        <f>RSI!I796</f>
        <v>81.699135954611066</v>
      </c>
      <c r="D796" s="2">
        <f>MACD!E796</f>
        <v>-0.23313957380038719</v>
      </c>
      <c r="E796" s="2">
        <f>MACD!F796</f>
        <v>-0.11974385654373484</v>
      </c>
      <c r="F796" s="2">
        <f>'Moving Avg'!D796</f>
        <v>5.0548000000000002</v>
      </c>
      <c r="G796" s="2">
        <f>'Moving Avg'!F796</f>
        <v>4.6201000000000008</v>
      </c>
      <c r="H796" s="2">
        <f>'Moving Avg'!G796</f>
        <v>4.5402200000000024</v>
      </c>
      <c r="I796" s="2">
        <f>'Moving Avg'!H796</f>
        <v>4.5094199999999987</v>
      </c>
      <c r="J796" s="5" t="str">
        <f>OBV!F796</f>
        <v>BEARISH</v>
      </c>
      <c r="K796" s="5" t="str">
        <f>OBV!G796</f>
        <v>STRONG</v>
      </c>
      <c r="L796" s="5" t="str">
        <f>OBV!H796</f>
        <v>BEARISH DIVERGENCE</v>
      </c>
      <c r="M796" s="7">
        <f t="shared" si="120"/>
        <v>0</v>
      </c>
      <c r="N796" s="7">
        <f t="shared" si="121"/>
        <v>100</v>
      </c>
      <c r="O796" s="7">
        <f t="shared" si="122"/>
        <v>50</v>
      </c>
      <c r="P796" s="7">
        <f t="shared" si="123"/>
        <v>33</v>
      </c>
      <c r="Q796" s="8">
        <f t="shared" si="124"/>
        <v>47.45</v>
      </c>
      <c r="R796" s="8">
        <f t="shared" si="125"/>
        <v>45.75</v>
      </c>
      <c r="S796" s="8">
        <f t="shared" si="126"/>
        <v>42.35</v>
      </c>
      <c r="T796" s="8">
        <f t="shared" si="127"/>
        <v>45.75</v>
      </c>
      <c r="U796" s="7">
        <f t="shared" si="128"/>
        <v>45.183333333333337</v>
      </c>
      <c r="V796" s="7">
        <f t="shared" si="129"/>
        <v>45.325000000000003</v>
      </c>
    </row>
    <row r="797" spans="1:22" ht="13.5" x14ac:dyDescent="0.25">
      <c r="A797" s="3">
        <f>RSI!A797</f>
        <v>43161</v>
      </c>
      <c r="B797" s="2">
        <f>RSI!B797</f>
        <v>4.9569999999999999</v>
      </c>
      <c r="C797" s="2">
        <f>RSI!I797</f>
        <v>68.104954130771375</v>
      </c>
      <c r="D797" s="2">
        <f>MACD!E797</f>
        <v>-0.2471416627905576</v>
      </c>
      <c r="E797" s="2">
        <f>MACD!F797</f>
        <v>-0.14522341779309939</v>
      </c>
      <c r="F797" s="2">
        <f>'Moving Avg'!D797</f>
        <v>5.0526</v>
      </c>
      <c r="G797" s="2">
        <f>'Moving Avg'!F797</f>
        <v>4.6460999999999997</v>
      </c>
      <c r="H797" s="2">
        <f>'Moving Avg'!G797</f>
        <v>4.5475400000000015</v>
      </c>
      <c r="I797" s="2">
        <f>'Moving Avg'!H797</f>
        <v>4.5117699999999994</v>
      </c>
      <c r="J797" s="5" t="str">
        <f>OBV!F797</f>
        <v>BEARISH</v>
      </c>
      <c r="K797" s="5" t="str">
        <f>OBV!G797</f>
        <v>STRONG</v>
      </c>
      <c r="L797" s="5" t="str">
        <f>OBV!H797</f>
        <v>CONFIRMED BEARISH</v>
      </c>
      <c r="M797" s="7">
        <f t="shared" si="120"/>
        <v>25</v>
      </c>
      <c r="N797" s="7">
        <f t="shared" si="121"/>
        <v>100</v>
      </c>
      <c r="O797" s="7">
        <f t="shared" si="122"/>
        <v>50</v>
      </c>
      <c r="P797" s="7">
        <f t="shared" si="123"/>
        <v>33</v>
      </c>
      <c r="Q797" s="8">
        <f t="shared" si="124"/>
        <v>56.2</v>
      </c>
      <c r="R797" s="8">
        <f t="shared" si="125"/>
        <v>50.75</v>
      </c>
      <c r="S797" s="8">
        <f t="shared" si="126"/>
        <v>46.1</v>
      </c>
      <c r="T797" s="8">
        <f t="shared" si="127"/>
        <v>52</v>
      </c>
      <c r="U797" s="7">
        <f t="shared" si="128"/>
        <v>51.016666666666673</v>
      </c>
      <c r="V797" s="7">
        <f t="shared" si="129"/>
        <v>51.262500000000003</v>
      </c>
    </row>
    <row r="798" spans="1:22" ht="13.5" x14ac:dyDescent="0.25">
      <c r="A798" s="3">
        <f>RSI!A798</f>
        <v>43164</v>
      </c>
      <c r="B798" s="2">
        <f>RSI!B798</f>
        <v>4.9409999999999998</v>
      </c>
      <c r="C798" s="2">
        <f>RSI!I798</f>
        <v>66.65713931325439</v>
      </c>
      <c r="D798" s="2">
        <f>MACD!E798</f>
        <v>-0.25946647139777923</v>
      </c>
      <c r="E798" s="2">
        <f>MACD!F798</f>
        <v>-0.16807202851403535</v>
      </c>
      <c r="F798" s="2">
        <f>'Moving Avg'!D798</f>
        <v>5.0547999999999993</v>
      </c>
      <c r="G798" s="2">
        <f>'Moving Avg'!F798</f>
        <v>4.6713000000000005</v>
      </c>
      <c r="H798" s="2">
        <f>'Moving Avg'!G798</f>
        <v>4.554540000000002</v>
      </c>
      <c r="I798" s="2">
        <f>'Moving Avg'!H798</f>
        <v>4.5140399999999996</v>
      </c>
      <c r="J798" s="5" t="str">
        <f>OBV!F798</f>
        <v>BEARISH</v>
      </c>
      <c r="K798" s="5" t="str">
        <f>OBV!G798</f>
        <v>STRONG</v>
      </c>
      <c r="L798" s="5" t="str">
        <f>OBV!H798</f>
        <v>BEARISH DIVERGENCE</v>
      </c>
      <c r="M798" s="7">
        <f t="shared" si="120"/>
        <v>25</v>
      </c>
      <c r="N798" s="7">
        <f t="shared" si="121"/>
        <v>100</v>
      </c>
      <c r="O798" s="7">
        <f t="shared" si="122"/>
        <v>50</v>
      </c>
      <c r="P798" s="7">
        <f t="shared" si="123"/>
        <v>33</v>
      </c>
      <c r="Q798" s="8">
        <f t="shared" si="124"/>
        <v>56.2</v>
      </c>
      <c r="R798" s="8">
        <f t="shared" si="125"/>
        <v>50.75</v>
      </c>
      <c r="S798" s="8">
        <f t="shared" si="126"/>
        <v>46.1</v>
      </c>
      <c r="T798" s="8">
        <f t="shared" si="127"/>
        <v>52</v>
      </c>
      <c r="U798" s="7">
        <f t="shared" si="128"/>
        <v>51.016666666666673</v>
      </c>
      <c r="V798" s="7">
        <f t="shared" si="129"/>
        <v>51.262500000000003</v>
      </c>
    </row>
    <row r="799" spans="1:22" ht="13.5" x14ac:dyDescent="0.25">
      <c r="A799" s="3">
        <f>RSI!A799</f>
        <v>43165</v>
      </c>
      <c r="B799" s="2">
        <f>RSI!B799</f>
        <v>4.9409999999999998</v>
      </c>
      <c r="C799" s="2">
        <f>RSI!I799</f>
        <v>66.657139313254376</v>
      </c>
      <c r="D799" s="2">
        <f>MACD!E799</f>
        <v>-0.27133956678636828</v>
      </c>
      <c r="E799" s="2">
        <f>MACD!F799</f>
        <v>-0.18872553616850193</v>
      </c>
      <c r="F799" s="2">
        <f>'Moving Avg'!D799</f>
        <v>5.0131999999999994</v>
      </c>
      <c r="G799" s="2">
        <f>'Moving Avg'!F799</f>
        <v>4.6992000000000003</v>
      </c>
      <c r="H799" s="2">
        <f>'Moving Avg'!G799</f>
        <v>4.5615400000000017</v>
      </c>
      <c r="I799" s="2">
        <f>'Moving Avg'!H799</f>
        <v>4.5163099999999998</v>
      </c>
      <c r="J799" s="5" t="str">
        <f>OBV!F799</f>
        <v>BEARISH</v>
      </c>
      <c r="K799" s="5" t="str">
        <f>OBV!G799</f>
        <v>STRONG</v>
      </c>
      <c r="L799" s="5" t="str">
        <f>OBV!H799</f>
        <v>CONFIRMED BEARISH</v>
      </c>
      <c r="M799" s="7">
        <f t="shared" si="120"/>
        <v>25</v>
      </c>
      <c r="N799" s="7">
        <f t="shared" si="121"/>
        <v>100</v>
      </c>
      <c r="O799" s="7">
        <f t="shared" si="122"/>
        <v>50</v>
      </c>
      <c r="P799" s="7">
        <f t="shared" si="123"/>
        <v>33</v>
      </c>
      <c r="Q799" s="8">
        <f t="shared" si="124"/>
        <v>56.2</v>
      </c>
      <c r="R799" s="8">
        <f t="shared" si="125"/>
        <v>50.75</v>
      </c>
      <c r="S799" s="8">
        <f t="shared" si="126"/>
        <v>46.1</v>
      </c>
      <c r="T799" s="8">
        <f t="shared" si="127"/>
        <v>52</v>
      </c>
      <c r="U799" s="7">
        <f t="shared" si="128"/>
        <v>51.016666666666673</v>
      </c>
      <c r="V799" s="7">
        <f t="shared" si="129"/>
        <v>51.262500000000003</v>
      </c>
    </row>
    <row r="800" spans="1:22" ht="13.5" x14ac:dyDescent="0.25">
      <c r="A800" s="3">
        <f>RSI!A800</f>
        <v>43166</v>
      </c>
      <c r="B800" s="2">
        <f>RSI!B800</f>
        <v>4.9409999999999998</v>
      </c>
      <c r="C800" s="2">
        <f>RSI!I800</f>
        <v>66.657139313254376</v>
      </c>
      <c r="D800" s="2">
        <f>MACD!E800</f>
        <v>-0.26595421910749728</v>
      </c>
      <c r="E800" s="2">
        <f>MACD!F800</f>
        <v>-0.20417127275630104</v>
      </c>
      <c r="F800" s="2">
        <f>'Moving Avg'!D800</f>
        <v>4.9737999999999989</v>
      </c>
      <c r="G800" s="2">
        <f>'Moving Avg'!F800</f>
        <v>4.7244000000000002</v>
      </c>
      <c r="H800" s="2">
        <f>'Moving Avg'!G800</f>
        <v>4.5684400000000007</v>
      </c>
      <c r="I800" s="2">
        <f>'Moving Avg'!H800</f>
        <v>4.5181700000000005</v>
      </c>
      <c r="J800" s="5" t="str">
        <f>OBV!F800</f>
        <v>BEARISH</v>
      </c>
      <c r="K800" s="5" t="str">
        <f>OBV!G800</f>
        <v>STRONG</v>
      </c>
      <c r="L800" s="5" t="str">
        <f>OBV!H800</f>
        <v>CONFIRMED BEARISH</v>
      </c>
      <c r="M800" s="7">
        <f t="shared" si="120"/>
        <v>25</v>
      </c>
      <c r="N800" s="7">
        <f t="shared" si="121"/>
        <v>100</v>
      </c>
      <c r="O800" s="7">
        <f t="shared" si="122"/>
        <v>50</v>
      </c>
      <c r="P800" s="7">
        <f t="shared" si="123"/>
        <v>33</v>
      </c>
      <c r="Q800" s="8">
        <f t="shared" si="124"/>
        <v>56.2</v>
      </c>
      <c r="R800" s="8">
        <f t="shared" si="125"/>
        <v>50.75</v>
      </c>
      <c r="S800" s="8">
        <f t="shared" si="126"/>
        <v>46.1</v>
      </c>
      <c r="T800" s="8">
        <f t="shared" si="127"/>
        <v>52</v>
      </c>
      <c r="U800" s="7">
        <f t="shared" si="128"/>
        <v>51.016666666666673</v>
      </c>
      <c r="V800" s="7">
        <f t="shared" si="129"/>
        <v>51.262500000000003</v>
      </c>
    </row>
    <row r="801" spans="1:22" ht="13.5" x14ac:dyDescent="0.25">
      <c r="A801" s="3">
        <f>RSI!A801</f>
        <v>43167</v>
      </c>
      <c r="B801" s="2">
        <f>RSI!B801</f>
        <v>4.9409999999999998</v>
      </c>
      <c r="C801" s="2">
        <f>RSI!I801</f>
        <v>66.657139313254376</v>
      </c>
      <c r="D801" s="2">
        <f>MACD!E801</f>
        <v>-0.23817419777382387</v>
      </c>
      <c r="E801" s="2">
        <f>MACD!F801</f>
        <v>-0.21097185775980562</v>
      </c>
      <c r="F801" s="2">
        <f>'Moving Avg'!D801</f>
        <v>4.9441999999999995</v>
      </c>
      <c r="G801" s="2">
        <f>'Moving Avg'!F801</f>
        <v>4.7496</v>
      </c>
      <c r="H801" s="2">
        <f>'Moving Avg'!G801</f>
        <v>4.5775200000000007</v>
      </c>
      <c r="I801" s="2">
        <f>'Moving Avg'!H801</f>
        <v>4.5200300000000011</v>
      </c>
      <c r="J801" s="5" t="str">
        <f>OBV!F801</f>
        <v>BEARISH</v>
      </c>
      <c r="K801" s="5" t="str">
        <f>OBV!G801</f>
        <v>STRONG</v>
      </c>
      <c r="L801" s="5" t="str">
        <f>OBV!H801</f>
        <v>CONFIRMED BEARISH</v>
      </c>
      <c r="M801" s="7">
        <f t="shared" si="120"/>
        <v>25</v>
      </c>
      <c r="N801" s="7">
        <f t="shared" si="121"/>
        <v>100</v>
      </c>
      <c r="O801" s="7">
        <f t="shared" si="122"/>
        <v>50</v>
      </c>
      <c r="P801" s="7">
        <f t="shared" si="123"/>
        <v>33</v>
      </c>
      <c r="Q801" s="8">
        <f t="shared" si="124"/>
        <v>56.2</v>
      </c>
      <c r="R801" s="8">
        <f t="shared" si="125"/>
        <v>50.75</v>
      </c>
      <c r="S801" s="8">
        <f t="shared" si="126"/>
        <v>46.1</v>
      </c>
      <c r="T801" s="8">
        <f t="shared" si="127"/>
        <v>52</v>
      </c>
      <c r="U801" s="7">
        <f t="shared" si="128"/>
        <v>51.016666666666673</v>
      </c>
      <c r="V801" s="7">
        <f t="shared" si="129"/>
        <v>51.262500000000003</v>
      </c>
    </row>
    <row r="802" spans="1:22" ht="13.5" x14ac:dyDescent="0.25">
      <c r="A802" s="3">
        <f>RSI!A802</f>
        <v>43168</v>
      </c>
      <c r="B802" s="2">
        <f>RSI!B802</f>
        <v>4.9409999999999998</v>
      </c>
      <c r="C802" s="2">
        <f>RSI!I802</f>
        <v>66.657139313254376</v>
      </c>
      <c r="D802" s="2">
        <f>MACD!E802</f>
        <v>-0.18304541527281071</v>
      </c>
      <c r="E802" s="2">
        <f>MACD!F802</f>
        <v>-0.20538656926240664</v>
      </c>
      <c r="F802" s="2">
        <f>'Moving Avg'!D802</f>
        <v>4.9409999999999998</v>
      </c>
      <c r="G802" s="2">
        <f>'Moving Avg'!F802</f>
        <v>4.7748000000000008</v>
      </c>
      <c r="H802" s="2">
        <f>'Moving Avg'!G802</f>
        <v>4.5866000000000007</v>
      </c>
      <c r="I802" s="2">
        <f>'Moving Avg'!H802</f>
        <v>4.5218900000000009</v>
      </c>
      <c r="J802" s="5" t="str">
        <f>OBV!F802</f>
        <v>BEARISH</v>
      </c>
      <c r="K802" s="5" t="str">
        <f>OBV!G802</f>
        <v>STRONG</v>
      </c>
      <c r="L802" s="5" t="str">
        <f>OBV!H802</f>
        <v>CONFIRMED BEARISH</v>
      </c>
      <c r="M802" s="7">
        <f t="shared" si="120"/>
        <v>25</v>
      </c>
      <c r="N802" s="7">
        <f t="shared" si="121"/>
        <v>0</v>
      </c>
      <c r="O802" s="7">
        <f t="shared" si="122"/>
        <v>50</v>
      </c>
      <c r="P802" s="7">
        <f t="shared" si="123"/>
        <v>33</v>
      </c>
      <c r="Q802" s="8">
        <f t="shared" si="124"/>
        <v>21.2</v>
      </c>
      <c r="R802" s="8">
        <f t="shared" si="125"/>
        <v>30.75</v>
      </c>
      <c r="S802" s="8">
        <f t="shared" si="126"/>
        <v>31.1</v>
      </c>
      <c r="T802" s="8">
        <f t="shared" si="127"/>
        <v>27</v>
      </c>
      <c r="U802" s="7">
        <f t="shared" si="128"/>
        <v>27.683333333333337</v>
      </c>
      <c r="V802" s="7">
        <f t="shared" si="129"/>
        <v>27.512500000000003</v>
      </c>
    </row>
    <row r="803" spans="1:22" ht="13.5" x14ac:dyDescent="0.25">
      <c r="A803" s="3">
        <f>RSI!A803</f>
        <v>43171</v>
      </c>
      <c r="B803" s="2">
        <f>RSI!B803</f>
        <v>4.9240000000000004</v>
      </c>
      <c r="C803" s="2">
        <f>RSI!I803</f>
        <v>64.5453451021788</v>
      </c>
      <c r="D803" s="2">
        <f>MACD!E803</f>
        <v>-0.14204656385152958</v>
      </c>
      <c r="E803" s="2">
        <f>MACD!F803</f>
        <v>-0.19271856818023125</v>
      </c>
      <c r="F803" s="2">
        <f>'Moving Avg'!D803</f>
        <v>4.9375999999999998</v>
      </c>
      <c r="G803" s="2">
        <f>'Moving Avg'!F803</f>
        <v>4.7991500000000009</v>
      </c>
      <c r="H803" s="2">
        <f>'Moving Avg'!G803</f>
        <v>4.5953400000000002</v>
      </c>
      <c r="I803" s="2">
        <f>'Moving Avg'!H803</f>
        <v>4.5236650000000012</v>
      </c>
      <c r="J803" s="5" t="str">
        <f>OBV!F803</f>
        <v>BEARISH</v>
      </c>
      <c r="K803" s="5" t="str">
        <f>OBV!G803</f>
        <v>STRONG</v>
      </c>
      <c r="L803" s="5" t="str">
        <f>OBV!H803</f>
        <v>CONFIRMED BEARISH</v>
      </c>
      <c r="M803" s="7">
        <f t="shared" si="120"/>
        <v>25</v>
      </c>
      <c r="N803" s="7">
        <f t="shared" si="121"/>
        <v>0</v>
      </c>
      <c r="O803" s="7">
        <f t="shared" si="122"/>
        <v>50</v>
      </c>
      <c r="P803" s="7">
        <f t="shared" si="123"/>
        <v>33</v>
      </c>
      <c r="Q803" s="8">
        <f t="shared" si="124"/>
        <v>21.2</v>
      </c>
      <c r="R803" s="8">
        <f t="shared" si="125"/>
        <v>30.75</v>
      </c>
      <c r="S803" s="8">
        <f t="shared" si="126"/>
        <v>31.1</v>
      </c>
      <c r="T803" s="8">
        <f t="shared" si="127"/>
        <v>27</v>
      </c>
      <c r="U803" s="7">
        <f t="shared" si="128"/>
        <v>27.683333333333337</v>
      </c>
      <c r="V803" s="7">
        <f t="shared" si="129"/>
        <v>27.512500000000003</v>
      </c>
    </row>
    <row r="804" spans="1:22" ht="13.5" x14ac:dyDescent="0.25">
      <c r="A804" s="3">
        <f>RSI!A804</f>
        <v>43172</v>
      </c>
      <c r="B804" s="2">
        <f>RSI!B804</f>
        <v>4.87</v>
      </c>
      <c r="C804" s="2">
        <f>RSI!I804</f>
        <v>58.234142391988087</v>
      </c>
      <c r="D804" s="2">
        <f>MACD!E804</f>
        <v>-7.0545508591534301E-2</v>
      </c>
      <c r="E804" s="2">
        <f>MACD!F804</f>
        <v>-0.16828395626249187</v>
      </c>
      <c r="F804" s="2">
        <f>'Moving Avg'!D804</f>
        <v>4.9234</v>
      </c>
      <c r="G804" s="2">
        <f>'Moving Avg'!F804</f>
        <v>4.8208000000000002</v>
      </c>
      <c r="H804" s="2">
        <f>'Moving Avg'!G804</f>
        <v>4.6040999999999999</v>
      </c>
      <c r="I804" s="2">
        <f>'Moving Avg'!H804</f>
        <v>4.525170000000001</v>
      </c>
      <c r="J804" s="5" t="str">
        <f>OBV!F804</f>
        <v>BEARISH</v>
      </c>
      <c r="K804" s="5" t="str">
        <f>OBV!G804</f>
        <v>STRONG</v>
      </c>
      <c r="L804" s="5" t="str">
        <f>OBV!H804</f>
        <v>CONFIRMED BEARISH</v>
      </c>
      <c r="M804" s="7">
        <f t="shared" si="120"/>
        <v>25</v>
      </c>
      <c r="N804" s="7">
        <f t="shared" si="121"/>
        <v>0</v>
      </c>
      <c r="O804" s="7">
        <f t="shared" si="122"/>
        <v>50</v>
      </c>
      <c r="P804" s="7">
        <f t="shared" si="123"/>
        <v>33</v>
      </c>
      <c r="Q804" s="8">
        <f t="shared" si="124"/>
        <v>21.2</v>
      </c>
      <c r="R804" s="8">
        <f t="shared" si="125"/>
        <v>30.75</v>
      </c>
      <c r="S804" s="8">
        <f t="shared" si="126"/>
        <v>31.1</v>
      </c>
      <c r="T804" s="8">
        <f t="shared" si="127"/>
        <v>27</v>
      </c>
      <c r="U804" s="7">
        <f t="shared" si="128"/>
        <v>27.683333333333337</v>
      </c>
      <c r="V804" s="7">
        <f t="shared" si="129"/>
        <v>27.512500000000003</v>
      </c>
    </row>
    <row r="805" spans="1:22" ht="13.5" x14ac:dyDescent="0.25">
      <c r="A805" s="3">
        <f>RSI!A805</f>
        <v>43173</v>
      </c>
      <c r="B805" s="2">
        <f>RSI!B805</f>
        <v>4.87</v>
      </c>
      <c r="C805" s="2">
        <f>RSI!I805</f>
        <v>58.234142391988073</v>
      </c>
      <c r="D805" s="2">
        <f>MACD!E805</f>
        <v>-1.223504639533779E-2</v>
      </c>
      <c r="E805" s="2">
        <f>MACD!F805</f>
        <v>-0.13707417428906105</v>
      </c>
      <c r="F805" s="2">
        <f>'Moving Avg'!D805</f>
        <v>4.9092000000000002</v>
      </c>
      <c r="G805" s="2">
        <f>'Moving Avg'!F805</f>
        <v>4.8424500000000013</v>
      </c>
      <c r="H805" s="2">
        <f>'Moving Avg'!G805</f>
        <v>4.6128600000000004</v>
      </c>
      <c r="I805" s="2">
        <f>'Moving Avg'!H805</f>
        <v>4.5266750000000018</v>
      </c>
      <c r="J805" s="5" t="str">
        <f>OBV!F805</f>
        <v>BEARISH</v>
      </c>
      <c r="K805" s="5" t="str">
        <f>OBV!G805</f>
        <v>STRONG</v>
      </c>
      <c r="L805" s="5" t="str">
        <f>OBV!H805</f>
        <v>CONFIRMED BEARISH</v>
      </c>
      <c r="M805" s="7">
        <f t="shared" si="120"/>
        <v>25</v>
      </c>
      <c r="N805" s="7">
        <f t="shared" si="121"/>
        <v>0</v>
      </c>
      <c r="O805" s="7">
        <f t="shared" si="122"/>
        <v>50</v>
      </c>
      <c r="P805" s="7">
        <f t="shared" si="123"/>
        <v>33</v>
      </c>
      <c r="Q805" s="8">
        <f t="shared" si="124"/>
        <v>21.2</v>
      </c>
      <c r="R805" s="8">
        <f t="shared" si="125"/>
        <v>30.75</v>
      </c>
      <c r="S805" s="8">
        <f t="shared" si="126"/>
        <v>31.1</v>
      </c>
      <c r="T805" s="8">
        <f t="shared" si="127"/>
        <v>27</v>
      </c>
      <c r="U805" s="7">
        <f t="shared" si="128"/>
        <v>27.683333333333337</v>
      </c>
      <c r="V805" s="7">
        <f t="shared" si="129"/>
        <v>27.512500000000003</v>
      </c>
    </row>
    <row r="806" spans="1:22" ht="13.5" x14ac:dyDescent="0.25">
      <c r="A806" s="3">
        <f>RSI!A806</f>
        <v>43174</v>
      </c>
      <c r="B806" s="2">
        <f>RSI!B806</f>
        <v>4.87</v>
      </c>
      <c r="C806" s="2">
        <f>RSI!I806</f>
        <v>58.234142391988073</v>
      </c>
      <c r="D806" s="2">
        <f>MACD!E806</f>
        <v>2.9104888902484305E-2</v>
      </c>
      <c r="E806" s="2">
        <f>MACD!F806</f>
        <v>-0.10383836165075197</v>
      </c>
      <c r="F806" s="2">
        <f>'Moving Avg'!D806</f>
        <v>4.8950000000000005</v>
      </c>
      <c r="G806" s="2">
        <f>'Moving Avg'!F806</f>
        <v>4.8641000000000014</v>
      </c>
      <c r="H806" s="2">
        <f>'Moving Avg'!G806</f>
        <v>4.6216200000000001</v>
      </c>
      <c r="I806" s="2">
        <f>'Moving Avg'!H806</f>
        <v>4.5281800000000025</v>
      </c>
      <c r="J806" s="5" t="str">
        <f>OBV!F806</f>
        <v>BEARISH</v>
      </c>
      <c r="K806" s="5" t="str">
        <f>OBV!G806</f>
        <v>STRONG</v>
      </c>
      <c r="L806" s="5" t="str">
        <f>OBV!H806</f>
        <v>CONFIRMED BEARISH</v>
      </c>
      <c r="M806" s="7">
        <f t="shared" si="120"/>
        <v>25</v>
      </c>
      <c r="N806" s="7">
        <f t="shared" si="121"/>
        <v>0</v>
      </c>
      <c r="O806" s="7">
        <f t="shared" si="122"/>
        <v>50</v>
      </c>
      <c r="P806" s="7">
        <f t="shared" si="123"/>
        <v>33</v>
      </c>
      <c r="Q806" s="8">
        <f t="shared" si="124"/>
        <v>21.2</v>
      </c>
      <c r="R806" s="8">
        <f t="shared" si="125"/>
        <v>30.75</v>
      </c>
      <c r="S806" s="8">
        <f t="shared" si="126"/>
        <v>31.1</v>
      </c>
      <c r="T806" s="8">
        <f t="shared" si="127"/>
        <v>27</v>
      </c>
      <c r="U806" s="7">
        <f t="shared" si="128"/>
        <v>27.683333333333337</v>
      </c>
      <c r="V806" s="7">
        <f t="shared" si="129"/>
        <v>27.512500000000003</v>
      </c>
    </row>
    <row r="807" spans="1:22" ht="13.5" x14ac:dyDescent="0.25">
      <c r="A807" s="3">
        <f>RSI!A807</f>
        <v>43175</v>
      </c>
      <c r="B807" s="2">
        <f>RSI!B807</f>
        <v>4.8150000000000004</v>
      </c>
      <c r="C807" s="2">
        <f>RSI!I807</f>
        <v>51.791966433500875</v>
      </c>
      <c r="D807" s="2">
        <f>MACD!E807</f>
        <v>4.7424155715279248E-2</v>
      </c>
      <c r="E807" s="2">
        <f>MACD!F807</f>
        <v>-7.3585858177545732E-2</v>
      </c>
      <c r="F807" s="2">
        <f>'Moving Avg'!D807</f>
        <v>4.8698000000000006</v>
      </c>
      <c r="G807" s="2">
        <f>'Moving Avg'!F807</f>
        <v>4.8805000000000014</v>
      </c>
      <c r="H807" s="2">
        <f>'Moving Avg'!G807</f>
        <v>4.6281799999999995</v>
      </c>
      <c r="I807" s="2">
        <f>'Moving Avg'!H807</f>
        <v>4.5294100000000022</v>
      </c>
      <c r="J807" s="5" t="str">
        <f>OBV!F807</f>
        <v>BEARISH</v>
      </c>
      <c r="K807" s="5" t="str">
        <f>OBV!G807</f>
        <v>STRONG</v>
      </c>
      <c r="L807" s="5" t="str">
        <f>OBV!H807</f>
        <v>CONFIRMED BEARISH</v>
      </c>
      <c r="M807" s="7">
        <f t="shared" si="120"/>
        <v>25</v>
      </c>
      <c r="N807" s="7">
        <f t="shared" si="121"/>
        <v>0</v>
      </c>
      <c r="O807" s="7">
        <f t="shared" si="122"/>
        <v>50</v>
      </c>
      <c r="P807" s="7">
        <f t="shared" si="123"/>
        <v>33</v>
      </c>
      <c r="Q807" s="8">
        <f t="shared" si="124"/>
        <v>21.2</v>
      </c>
      <c r="R807" s="8">
        <f t="shared" si="125"/>
        <v>30.75</v>
      </c>
      <c r="S807" s="8">
        <f t="shared" si="126"/>
        <v>31.1</v>
      </c>
      <c r="T807" s="8">
        <f t="shared" si="127"/>
        <v>27</v>
      </c>
      <c r="U807" s="7">
        <f t="shared" si="128"/>
        <v>27.683333333333337</v>
      </c>
      <c r="V807" s="7">
        <f t="shared" si="129"/>
        <v>27.512500000000003</v>
      </c>
    </row>
    <row r="808" spans="1:22" ht="13.5" x14ac:dyDescent="0.25">
      <c r="A808" s="3">
        <f>RSI!A808</f>
        <v>43178</v>
      </c>
      <c r="B808" s="2">
        <f>RSI!B808</f>
        <v>4.8209999999999997</v>
      </c>
      <c r="C808" s="2">
        <f>RSI!I808</f>
        <v>52.41046627495664</v>
      </c>
      <c r="D808" s="2">
        <f>MACD!E808</f>
        <v>5.9948662127409236E-2</v>
      </c>
      <c r="E808" s="2">
        <f>MACD!F808</f>
        <v>-4.6878954116554739E-2</v>
      </c>
      <c r="F808" s="2">
        <f>'Moving Avg'!D808</f>
        <v>4.8492000000000006</v>
      </c>
      <c r="G808" s="2">
        <f>'Moving Avg'!F808</f>
        <v>4.8972000000000016</v>
      </c>
      <c r="H808" s="2">
        <f>'Moving Avg'!G808</f>
        <v>4.6348599999999998</v>
      </c>
      <c r="I808" s="2">
        <f>'Moving Avg'!H808</f>
        <v>4.5306700000000033</v>
      </c>
      <c r="J808" s="5" t="str">
        <f>OBV!F808</f>
        <v>BEARISH</v>
      </c>
      <c r="K808" s="5" t="str">
        <f>OBV!G808</f>
        <v>STRONG</v>
      </c>
      <c r="L808" s="5" t="str">
        <f>OBV!H808</f>
        <v>CONFIRMED BEARISH</v>
      </c>
      <c r="M808" s="7">
        <f t="shared" si="120"/>
        <v>25</v>
      </c>
      <c r="N808" s="7">
        <f t="shared" si="121"/>
        <v>0</v>
      </c>
      <c r="O808" s="7">
        <f t="shared" si="122"/>
        <v>50</v>
      </c>
      <c r="P808" s="7">
        <f t="shared" si="123"/>
        <v>33</v>
      </c>
      <c r="Q808" s="8">
        <f t="shared" si="124"/>
        <v>21.2</v>
      </c>
      <c r="R808" s="8">
        <f t="shared" si="125"/>
        <v>30.75</v>
      </c>
      <c r="S808" s="8">
        <f t="shared" si="126"/>
        <v>31.1</v>
      </c>
      <c r="T808" s="8">
        <f t="shared" si="127"/>
        <v>27</v>
      </c>
      <c r="U808" s="7">
        <f t="shared" si="128"/>
        <v>27.683333333333337</v>
      </c>
      <c r="V808" s="7">
        <f t="shared" si="129"/>
        <v>27.512500000000003</v>
      </c>
    </row>
    <row r="809" spans="1:22" ht="13.5" x14ac:dyDescent="0.25">
      <c r="A809" s="3">
        <f>RSI!A809</f>
        <v>43180</v>
      </c>
      <c r="B809" s="2">
        <f>RSI!B809</f>
        <v>4.8209999999999997</v>
      </c>
      <c r="C809" s="2">
        <f>RSI!I809</f>
        <v>52.410466274956633</v>
      </c>
      <c r="D809" s="2">
        <f>MACD!E809</f>
        <v>7.044565533204139E-2</v>
      </c>
      <c r="E809" s="2">
        <f>MACD!F809</f>
        <v>-2.3414032226835517E-2</v>
      </c>
      <c r="F809" s="2">
        <f>'Moving Avg'!D809</f>
        <v>4.8393999999999995</v>
      </c>
      <c r="G809" s="2">
        <f>'Moving Avg'!F809</f>
        <v>4.9139000000000008</v>
      </c>
      <c r="H809" s="2">
        <f>'Moving Avg'!G809</f>
        <v>4.6415399999999991</v>
      </c>
      <c r="I809" s="2">
        <f>'Moving Avg'!H809</f>
        <v>4.5319300000000036</v>
      </c>
      <c r="J809" s="5" t="str">
        <f>OBV!F809</f>
        <v>BULLISH</v>
      </c>
      <c r="K809" s="5" t="str">
        <f>OBV!G809</f>
        <v>NEUTRAL</v>
      </c>
      <c r="L809" s="5" t="str">
        <f>OBV!H809</f>
        <v>BULLISH DIVERGENCE</v>
      </c>
      <c r="M809" s="7">
        <f t="shared" si="120"/>
        <v>25</v>
      </c>
      <c r="N809" s="7">
        <f t="shared" si="121"/>
        <v>0</v>
      </c>
      <c r="O809" s="7">
        <f t="shared" si="122"/>
        <v>50</v>
      </c>
      <c r="P809" s="7">
        <f t="shared" si="123"/>
        <v>66.5</v>
      </c>
      <c r="Q809" s="8">
        <f t="shared" si="124"/>
        <v>26.225000000000001</v>
      </c>
      <c r="R809" s="8">
        <f t="shared" si="125"/>
        <v>39.125</v>
      </c>
      <c r="S809" s="8">
        <f t="shared" si="126"/>
        <v>46.174999999999997</v>
      </c>
      <c r="T809" s="8">
        <f t="shared" si="127"/>
        <v>35.375</v>
      </c>
      <c r="U809" s="7">
        <f t="shared" si="128"/>
        <v>37.174999999999997</v>
      </c>
      <c r="V809" s="7">
        <f t="shared" si="129"/>
        <v>36.724999999999994</v>
      </c>
    </row>
    <row r="810" spans="1:22" ht="13.5" x14ac:dyDescent="0.25">
      <c r="A810" s="3">
        <f>RSI!A810</f>
        <v>43181</v>
      </c>
      <c r="B810" s="2">
        <f>RSI!B810</f>
        <v>4.8209999999999997</v>
      </c>
      <c r="C810" s="2">
        <f>RSI!I810</f>
        <v>52.410466274956633</v>
      </c>
      <c r="D810" s="2">
        <f>MACD!E810</f>
        <v>7.9234517183738973E-2</v>
      </c>
      <c r="E810" s="2">
        <f>MACD!F810</f>
        <v>-2.8843223447206183E-3</v>
      </c>
      <c r="F810" s="2">
        <f>'Moving Avg'!D810</f>
        <v>4.8295999999999992</v>
      </c>
      <c r="G810" s="2">
        <f>'Moving Avg'!F810</f>
        <v>4.9251500000000004</v>
      </c>
      <c r="H810" s="2">
        <f>'Moving Avg'!G810</f>
        <v>4.6482199999999994</v>
      </c>
      <c r="I810" s="2">
        <f>'Moving Avg'!H810</f>
        <v>4.5338750000000037</v>
      </c>
      <c r="J810" s="5" t="str">
        <f>OBV!F810</f>
        <v>BULLISH</v>
      </c>
      <c r="K810" s="5" t="str">
        <f>OBV!G810</f>
        <v>NEUTRAL</v>
      </c>
      <c r="L810" s="5" t="str">
        <f>OBV!H810</f>
        <v>BULLISH DIVERGENCE</v>
      </c>
      <c r="M810" s="7">
        <f t="shared" si="120"/>
        <v>25</v>
      </c>
      <c r="N810" s="7">
        <f t="shared" si="121"/>
        <v>0</v>
      </c>
      <c r="O810" s="7">
        <f t="shared" si="122"/>
        <v>50</v>
      </c>
      <c r="P810" s="7">
        <f t="shared" si="123"/>
        <v>66.5</v>
      </c>
      <c r="Q810" s="8">
        <f t="shared" si="124"/>
        <v>26.225000000000001</v>
      </c>
      <c r="R810" s="8">
        <f t="shared" si="125"/>
        <v>39.125</v>
      </c>
      <c r="S810" s="8">
        <f t="shared" si="126"/>
        <v>46.174999999999997</v>
      </c>
      <c r="T810" s="8">
        <f t="shared" si="127"/>
        <v>35.375</v>
      </c>
      <c r="U810" s="7">
        <f t="shared" si="128"/>
        <v>37.174999999999997</v>
      </c>
      <c r="V810" s="7">
        <f t="shared" si="129"/>
        <v>36.724999999999994</v>
      </c>
    </row>
    <row r="811" spans="1:22" ht="13.5" x14ac:dyDescent="0.25">
      <c r="A811" s="3">
        <f>RSI!A811</f>
        <v>43182</v>
      </c>
      <c r="B811" s="2">
        <f>RSI!B811</f>
        <v>4.8209999999999997</v>
      </c>
      <c r="C811" s="2">
        <f>RSI!I811</f>
        <v>52.41046627495664</v>
      </c>
      <c r="D811" s="2">
        <f>MACD!E811</f>
        <v>8.658494151559637E-2</v>
      </c>
      <c r="E811" s="2">
        <f>MACD!F811</f>
        <v>1.5009530427342779E-2</v>
      </c>
      <c r="F811" s="2">
        <f>'Moving Avg'!D811</f>
        <v>4.819799999999999</v>
      </c>
      <c r="G811" s="2">
        <f>'Moving Avg'!F811</f>
        <v>4.9284500000000007</v>
      </c>
      <c r="H811" s="2">
        <f>'Moving Avg'!G811</f>
        <v>4.6554599999999997</v>
      </c>
      <c r="I811" s="2">
        <f>'Moving Avg'!H811</f>
        <v>4.536095000000004</v>
      </c>
      <c r="J811" s="5" t="str">
        <f>OBV!F811</f>
        <v>BULLISH</v>
      </c>
      <c r="K811" s="5" t="str">
        <f>OBV!G811</f>
        <v>NEUTRAL</v>
      </c>
      <c r="L811" s="5" t="str">
        <f>OBV!H811</f>
        <v>BULLISH DIVERGENCE</v>
      </c>
      <c r="M811" s="7">
        <f t="shared" si="120"/>
        <v>25</v>
      </c>
      <c r="N811" s="7">
        <f t="shared" si="121"/>
        <v>0</v>
      </c>
      <c r="O811" s="7">
        <f t="shared" si="122"/>
        <v>50</v>
      </c>
      <c r="P811" s="7">
        <f t="shared" si="123"/>
        <v>66.5</v>
      </c>
      <c r="Q811" s="8">
        <f t="shared" si="124"/>
        <v>26.225000000000001</v>
      </c>
      <c r="R811" s="8">
        <f t="shared" si="125"/>
        <v>39.125</v>
      </c>
      <c r="S811" s="8">
        <f t="shared" si="126"/>
        <v>46.174999999999997</v>
      </c>
      <c r="T811" s="8">
        <f t="shared" si="127"/>
        <v>35.375</v>
      </c>
      <c r="U811" s="7">
        <f t="shared" si="128"/>
        <v>37.174999999999997</v>
      </c>
      <c r="V811" s="7">
        <f t="shared" si="129"/>
        <v>36.724999999999994</v>
      </c>
    </row>
    <row r="812" spans="1:22" ht="13.5" x14ac:dyDescent="0.25">
      <c r="A812" s="3">
        <f>RSI!A812</f>
        <v>43185</v>
      </c>
      <c r="B812" s="2">
        <f>RSI!B812</f>
        <v>4.8209999999999997</v>
      </c>
      <c r="C812" s="2">
        <f>RSI!I812</f>
        <v>52.41046627495664</v>
      </c>
      <c r="D812" s="2">
        <f>MACD!E812</f>
        <v>9.2724619365164962E-2</v>
      </c>
      <c r="E812" s="2">
        <f>MACD!F812</f>
        <v>3.0552548214907219E-2</v>
      </c>
      <c r="F812" s="2">
        <f>'Moving Avg'!D812</f>
        <v>4.8209999999999997</v>
      </c>
      <c r="G812" s="2">
        <f>'Moving Avg'!F812</f>
        <v>4.9211</v>
      </c>
      <c r="H812" s="2">
        <f>'Moving Avg'!G812</f>
        <v>4.6627000000000001</v>
      </c>
      <c r="I812" s="2">
        <f>'Moving Avg'!H812</f>
        <v>4.5383150000000043</v>
      </c>
      <c r="J812" s="5" t="str">
        <f>OBV!F812</f>
        <v>BULLISH</v>
      </c>
      <c r="K812" s="5" t="str">
        <f>OBV!G812</f>
        <v>WEAK</v>
      </c>
      <c r="L812" s="5" t="str">
        <f>OBV!H812</f>
        <v>CONFIRMED BULLISH</v>
      </c>
      <c r="M812" s="7">
        <f t="shared" si="120"/>
        <v>25</v>
      </c>
      <c r="N812" s="7">
        <f t="shared" si="121"/>
        <v>0</v>
      </c>
      <c r="O812" s="7">
        <f t="shared" si="122"/>
        <v>50</v>
      </c>
      <c r="P812" s="7">
        <f t="shared" si="123"/>
        <v>67</v>
      </c>
      <c r="Q812" s="8">
        <f t="shared" si="124"/>
        <v>26.299999999999997</v>
      </c>
      <c r="R812" s="8">
        <f t="shared" si="125"/>
        <v>39.25</v>
      </c>
      <c r="S812" s="8">
        <f t="shared" si="126"/>
        <v>46.400000000000006</v>
      </c>
      <c r="T812" s="8">
        <f t="shared" si="127"/>
        <v>35.5</v>
      </c>
      <c r="U812" s="7">
        <f t="shared" si="128"/>
        <v>37.31666666666667</v>
      </c>
      <c r="V812" s="7">
        <f t="shared" si="129"/>
        <v>36.862499999999997</v>
      </c>
    </row>
    <row r="813" spans="1:22" ht="13.5" x14ac:dyDescent="0.25">
      <c r="A813" s="3">
        <f>RSI!A813</f>
        <v>43186</v>
      </c>
      <c r="B813" s="2">
        <f>RSI!B813</f>
        <v>4.8209999999999997</v>
      </c>
      <c r="C813" s="2">
        <f>RSI!I813</f>
        <v>52.41046627495664</v>
      </c>
      <c r="D813" s="2">
        <f>MACD!E813</f>
        <v>9.5230354211803814E-2</v>
      </c>
      <c r="E813" s="2">
        <f>MACD!F813</f>
        <v>4.348810941428654E-2</v>
      </c>
      <c r="F813" s="2">
        <f>'Moving Avg'!D813</f>
        <v>4.8209999999999997</v>
      </c>
      <c r="G813" s="2">
        <f>'Moving Avg'!F813</f>
        <v>4.9156499999999994</v>
      </c>
      <c r="H813" s="2">
        <f>'Moving Avg'!G813</f>
        <v>4.6699399999999995</v>
      </c>
      <c r="I813" s="2">
        <f>'Moving Avg'!H813</f>
        <v>4.5405350000000047</v>
      </c>
      <c r="J813" s="5" t="str">
        <f>OBV!F813</f>
        <v>NEUTRAL</v>
      </c>
      <c r="K813" s="5" t="str">
        <f>OBV!G813</f>
        <v>NEUTRAL</v>
      </c>
      <c r="L813" s="5" t="str">
        <f>OBV!H813</f>
        <v>NEUTRAL</v>
      </c>
      <c r="M813" s="7">
        <f t="shared" si="120"/>
        <v>25</v>
      </c>
      <c r="N813" s="7">
        <f t="shared" si="121"/>
        <v>0</v>
      </c>
      <c r="O813" s="7">
        <f t="shared" si="122"/>
        <v>50</v>
      </c>
      <c r="P813" s="7">
        <f t="shared" si="123"/>
        <v>33</v>
      </c>
      <c r="Q813" s="8">
        <f t="shared" si="124"/>
        <v>21.2</v>
      </c>
      <c r="R813" s="8">
        <f t="shared" si="125"/>
        <v>30.75</v>
      </c>
      <c r="S813" s="8">
        <f t="shared" si="126"/>
        <v>31.1</v>
      </c>
      <c r="T813" s="8">
        <f t="shared" si="127"/>
        <v>27</v>
      </c>
      <c r="U813" s="7">
        <f t="shared" si="128"/>
        <v>27.683333333333337</v>
      </c>
      <c r="V813" s="7">
        <f t="shared" si="129"/>
        <v>27.512500000000003</v>
      </c>
    </row>
    <row r="814" spans="1:22" ht="13.5" x14ac:dyDescent="0.25">
      <c r="A814" s="3">
        <f>RSI!A814</f>
        <v>43187</v>
      </c>
      <c r="B814" s="2">
        <f>RSI!B814</f>
        <v>4.8209999999999997</v>
      </c>
      <c r="C814" s="2">
        <f>RSI!I814</f>
        <v>52.41046627495664</v>
      </c>
      <c r="D814" s="2">
        <f>MACD!E814</f>
        <v>8.8974387448210734E-2</v>
      </c>
      <c r="E814" s="2">
        <f>MACD!F814</f>
        <v>5.2585365021071383E-2</v>
      </c>
      <c r="F814" s="2">
        <f>'Moving Avg'!D814</f>
        <v>4.8209999999999997</v>
      </c>
      <c r="G814" s="2">
        <f>'Moving Avg'!F814</f>
        <v>4.8992499999999994</v>
      </c>
      <c r="H814" s="2">
        <f>'Moving Avg'!G814</f>
        <v>4.6771799999999999</v>
      </c>
      <c r="I814" s="2">
        <f>'Moving Avg'!H814</f>
        <v>4.542755000000005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  <c r="M814" s="7">
        <f t="shared" si="120"/>
        <v>25</v>
      </c>
      <c r="N814" s="7">
        <f t="shared" si="121"/>
        <v>0</v>
      </c>
      <c r="O814" s="7">
        <f t="shared" si="122"/>
        <v>50</v>
      </c>
      <c r="P814" s="7">
        <f t="shared" si="123"/>
        <v>33</v>
      </c>
      <c r="Q814" s="8">
        <f t="shared" si="124"/>
        <v>21.2</v>
      </c>
      <c r="R814" s="8">
        <f t="shared" si="125"/>
        <v>30.75</v>
      </c>
      <c r="S814" s="8">
        <f t="shared" si="126"/>
        <v>31.1</v>
      </c>
      <c r="T814" s="8">
        <f t="shared" si="127"/>
        <v>27</v>
      </c>
      <c r="U814" s="7">
        <f t="shared" si="128"/>
        <v>27.683333333333337</v>
      </c>
      <c r="V814" s="7">
        <f t="shared" si="129"/>
        <v>27.512500000000003</v>
      </c>
    </row>
    <row r="815" spans="1:22" ht="13.5" x14ac:dyDescent="0.25">
      <c r="A815" s="3">
        <f>RSI!A815</f>
        <v>43188</v>
      </c>
      <c r="B815" s="2">
        <f>RSI!B815</f>
        <v>4.8209999999999997</v>
      </c>
      <c r="C815" s="2">
        <f>RSI!I815</f>
        <v>52.41046627495664</v>
      </c>
      <c r="D815" s="2">
        <f>MACD!E815</f>
        <v>8.3617440411797972E-2</v>
      </c>
      <c r="E815" s="2">
        <f>MACD!F815</f>
        <v>5.8791780099216706E-2</v>
      </c>
      <c r="F815" s="2">
        <f>'Moving Avg'!D815</f>
        <v>4.8209999999999997</v>
      </c>
      <c r="G815" s="2">
        <f>'Moving Avg'!F815</f>
        <v>4.8833999999999991</v>
      </c>
      <c r="H815" s="2">
        <f>'Moving Avg'!G815</f>
        <v>4.6844200000000003</v>
      </c>
      <c r="I815" s="2">
        <f>'Moving Avg'!H815</f>
        <v>4.5449750000000053</v>
      </c>
      <c r="J815" s="5" t="str">
        <f>OBV!F815</f>
        <v>NEUTRAL</v>
      </c>
      <c r="K815" s="5" t="str">
        <f>OBV!G815</f>
        <v>NEUTRAL</v>
      </c>
      <c r="L815" s="5" t="str">
        <f>OBV!H815</f>
        <v>NEUTRAL</v>
      </c>
      <c r="M815" s="7">
        <f t="shared" si="120"/>
        <v>25</v>
      </c>
      <c r="N815" s="7">
        <f t="shared" si="121"/>
        <v>0</v>
      </c>
      <c r="O815" s="7">
        <f t="shared" si="122"/>
        <v>50</v>
      </c>
      <c r="P815" s="7">
        <f t="shared" si="123"/>
        <v>33</v>
      </c>
      <c r="Q815" s="8">
        <f t="shared" si="124"/>
        <v>21.2</v>
      </c>
      <c r="R815" s="8">
        <f t="shared" si="125"/>
        <v>30.75</v>
      </c>
      <c r="S815" s="8">
        <f t="shared" si="126"/>
        <v>31.1</v>
      </c>
      <c r="T815" s="8">
        <f t="shared" si="127"/>
        <v>27</v>
      </c>
      <c r="U815" s="7">
        <f t="shared" si="128"/>
        <v>27.683333333333337</v>
      </c>
      <c r="V815" s="7">
        <f t="shared" si="129"/>
        <v>27.512500000000003</v>
      </c>
    </row>
    <row r="816" spans="1:22" ht="13.5" x14ac:dyDescent="0.25">
      <c r="A816" s="3">
        <f>RSI!A816</f>
        <v>43189</v>
      </c>
      <c r="B816" s="2">
        <f>RSI!B816</f>
        <v>4.76</v>
      </c>
      <c r="C816" s="2">
        <f>RSI!I816</f>
        <v>42.403956800489674</v>
      </c>
      <c r="D816" s="2">
        <f>MACD!E816</f>
        <v>8.354441990849093E-2</v>
      </c>
      <c r="E816" s="2">
        <f>MACD!F816</f>
        <v>6.3742308061071548E-2</v>
      </c>
      <c r="F816" s="2">
        <f>'Moving Avg'!D816</f>
        <v>4.8087999999999997</v>
      </c>
      <c r="G816" s="2">
        <f>'Moving Avg'!F816</f>
        <v>4.8669499999999992</v>
      </c>
      <c r="H816" s="2">
        <f>'Moving Avg'!G816</f>
        <v>4.6904399999999997</v>
      </c>
      <c r="I816" s="2">
        <f>'Moving Avg'!H816</f>
        <v>4.5466150000000054</v>
      </c>
      <c r="J816" s="5" t="str">
        <f>OBV!F816</f>
        <v>BEARISH</v>
      </c>
      <c r="K816" s="5" t="str">
        <f>OBV!G816</f>
        <v>STRONG</v>
      </c>
      <c r="L816" s="5" t="str">
        <f>OBV!H816</f>
        <v>CONFIRMED BEARISH</v>
      </c>
      <c r="M816" s="7">
        <f t="shared" si="120"/>
        <v>25</v>
      </c>
      <c r="N816" s="7">
        <f t="shared" si="121"/>
        <v>0</v>
      </c>
      <c r="O816" s="7">
        <f t="shared" si="122"/>
        <v>50</v>
      </c>
      <c r="P816" s="7">
        <f t="shared" si="123"/>
        <v>33</v>
      </c>
      <c r="Q816" s="8">
        <f t="shared" si="124"/>
        <v>21.2</v>
      </c>
      <c r="R816" s="8">
        <f t="shared" si="125"/>
        <v>30.75</v>
      </c>
      <c r="S816" s="8">
        <f t="shared" si="126"/>
        <v>31.1</v>
      </c>
      <c r="T816" s="8">
        <f t="shared" si="127"/>
        <v>27</v>
      </c>
      <c r="U816" s="7">
        <f t="shared" si="128"/>
        <v>27.683333333333337</v>
      </c>
      <c r="V816" s="7">
        <f t="shared" si="129"/>
        <v>27.512500000000003</v>
      </c>
    </row>
    <row r="817" spans="1:22" ht="13.5" x14ac:dyDescent="0.25">
      <c r="A817" s="3">
        <f>RSI!A817</f>
        <v>43192</v>
      </c>
      <c r="B817" s="2">
        <f>RSI!B817</f>
        <v>4.76</v>
      </c>
      <c r="C817" s="2">
        <f>RSI!I817</f>
        <v>42.403956800489674</v>
      </c>
      <c r="D817" s="2">
        <f>MACD!E817</f>
        <v>7.5327159743125094E-2</v>
      </c>
      <c r="E817" s="2">
        <f>MACD!F817</f>
        <v>6.6059278397482254E-2</v>
      </c>
      <c r="F817" s="2">
        <f>'Moving Avg'!D817</f>
        <v>4.7965999999999998</v>
      </c>
      <c r="G817" s="2">
        <f>'Moving Avg'!F817</f>
        <v>4.8570999999999991</v>
      </c>
      <c r="H817" s="2">
        <f>'Moving Avg'!G817</f>
        <v>4.6964599999999992</v>
      </c>
      <c r="I817" s="2">
        <f>'Moving Avg'!H817</f>
        <v>4.5482550000000046</v>
      </c>
      <c r="J817" s="5" t="str">
        <f>OBV!F817</f>
        <v>BEARISH</v>
      </c>
      <c r="K817" s="5" t="str">
        <f>OBV!G817</f>
        <v>STRONG</v>
      </c>
      <c r="L817" s="5" t="str">
        <f>OBV!H817</f>
        <v>CONFIRMED BEARISH</v>
      </c>
      <c r="M817" s="7">
        <f t="shared" si="120"/>
        <v>25</v>
      </c>
      <c r="N817" s="7">
        <f t="shared" si="121"/>
        <v>0</v>
      </c>
      <c r="O817" s="7">
        <f t="shared" si="122"/>
        <v>50</v>
      </c>
      <c r="P817" s="7">
        <f t="shared" si="123"/>
        <v>33</v>
      </c>
      <c r="Q817" s="8">
        <f t="shared" si="124"/>
        <v>21.2</v>
      </c>
      <c r="R817" s="8">
        <f t="shared" si="125"/>
        <v>30.75</v>
      </c>
      <c r="S817" s="8">
        <f t="shared" si="126"/>
        <v>31.1</v>
      </c>
      <c r="T817" s="8">
        <f t="shared" si="127"/>
        <v>27</v>
      </c>
      <c r="U817" s="7">
        <f t="shared" si="128"/>
        <v>27.683333333333337</v>
      </c>
      <c r="V817" s="7">
        <f t="shared" si="129"/>
        <v>27.512500000000003</v>
      </c>
    </row>
    <row r="818" spans="1:22" ht="13.5" x14ac:dyDescent="0.25">
      <c r="A818" s="3">
        <f>RSI!A818</f>
        <v>43193</v>
      </c>
      <c r="B818" s="2">
        <f>RSI!B818</f>
        <v>4.7060000000000004</v>
      </c>
      <c r="C818" s="2">
        <f>RSI!I818</f>
        <v>35.454254025875755</v>
      </c>
      <c r="D818" s="2">
        <f>MACD!E818</f>
        <v>7.3580563776036279E-2</v>
      </c>
      <c r="E818" s="2">
        <f>MACD!F818</f>
        <v>6.7563535473193062E-2</v>
      </c>
      <c r="F818" s="2">
        <f>'Moving Avg'!D818</f>
        <v>4.7736000000000001</v>
      </c>
      <c r="G818" s="2">
        <f>'Moving Avg'!F818</f>
        <v>4.8453499999999998</v>
      </c>
      <c r="H818" s="2">
        <f>'Moving Avg'!G818</f>
        <v>4.7019399999999987</v>
      </c>
      <c r="I818" s="2">
        <f>'Moving Avg'!H818</f>
        <v>4.5496250000000051</v>
      </c>
      <c r="J818" s="5" t="str">
        <f>OBV!F818</f>
        <v>BEARISH</v>
      </c>
      <c r="K818" s="5" t="str">
        <f>OBV!G818</f>
        <v>STRONG</v>
      </c>
      <c r="L818" s="5" t="str">
        <f>OBV!H818</f>
        <v>CONFIRMED BEARISH</v>
      </c>
      <c r="M818" s="7">
        <f t="shared" si="120"/>
        <v>25</v>
      </c>
      <c r="N818" s="7">
        <f t="shared" si="121"/>
        <v>0</v>
      </c>
      <c r="O818" s="7">
        <f t="shared" si="122"/>
        <v>50</v>
      </c>
      <c r="P818" s="7">
        <f t="shared" si="123"/>
        <v>33</v>
      </c>
      <c r="Q818" s="8">
        <f t="shared" si="124"/>
        <v>21.2</v>
      </c>
      <c r="R818" s="8">
        <f t="shared" si="125"/>
        <v>30.75</v>
      </c>
      <c r="S818" s="8">
        <f t="shared" si="126"/>
        <v>31.1</v>
      </c>
      <c r="T818" s="8">
        <f t="shared" si="127"/>
        <v>27</v>
      </c>
      <c r="U818" s="7">
        <f t="shared" si="128"/>
        <v>27.683333333333337</v>
      </c>
      <c r="V818" s="7">
        <f t="shared" si="129"/>
        <v>27.512500000000003</v>
      </c>
    </row>
    <row r="819" spans="1:22" ht="13.5" x14ac:dyDescent="0.25">
      <c r="A819" s="3">
        <f>RSI!A819</f>
        <v>43194</v>
      </c>
      <c r="B819" s="2">
        <f>RSI!B819</f>
        <v>4.7060000000000004</v>
      </c>
      <c r="C819" s="2">
        <f>RSI!I819</f>
        <v>35.454254025875755</v>
      </c>
      <c r="D819" s="2">
        <f>MACD!E819</f>
        <v>7.2684164499530191E-2</v>
      </c>
      <c r="E819" s="2">
        <f>MACD!F819</f>
        <v>6.8587661278460499E-2</v>
      </c>
      <c r="F819" s="2">
        <f>'Moving Avg'!D819</f>
        <v>4.7506000000000004</v>
      </c>
      <c r="G819" s="2">
        <f>'Moving Avg'!F819</f>
        <v>4.8335999999999997</v>
      </c>
      <c r="H819" s="2">
        <f>'Moving Avg'!G819</f>
        <v>4.7063199999999989</v>
      </c>
      <c r="I819" s="2">
        <f>'Moving Avg'!H819</f>
        <v>4.5509950000000048</v>
      </c>
      <c r="J819" s="5" t="str">
        <f>OBV!F819</f>
        <v>BEARISH</v>
      </c>
      <c r="K819" s="5" t="str">
        <f>OBV!G819</f>
        <v>STRONG</v>
      </c>
      <c r="L819" s="5" t="str">
        <f>OBV!H819</f>
        <v>CONFIRMED BEARISH</v>
      </c>
      <c r="M819" s="7">
        <f t="shared" si="120"/>
        <v>25</v>
      </c>
      <c r="N819" s="7">
        <f t="shared" si="121"/>
        <v>0</v>
      </c>
      <c r="O819" s="7">
        <f t="shared" si="122"/>
        <v>50</v>
      </c>
      <c r="P819" s="7">
        <f t="shared" si="123"/>
        <v>33</v>
      </c>
      <c r="Q819" s="8">
        <f t="shared" si="124"/>
        <v>21.2</v>
      </c>
      <c r="R819" s="8">
        <f t="shared" si="125"/>
        <v>30.75</v>
      </c>
      <c r="S819" s="8">
        <f t="shared" si="126"/>
        <v>31.1</v>
      </c>
      <c r="T819" s="8">
        <f t="shared" si="127"/>
        <v>27</v>
      </c>
      <c r="U819" s="7">
        <f t="shared" si="128"/>
        <v>27.683333333333337</v>
      </c>
      <c r="V819" s="7">
        <f t="shared" si="129"/>
        <v>27.512500000000003</v>
      </c>
    </row>
    <row r="820" spans="1:22" ht="13.5" x14ac:dyDescent="0.25">
      <c r="A820" s="3">
        <f>RSI!A820</f>
        <v>43195</v>
      </c>
      <c r="B820" s="2">
        <f>RSI!B820</f>
        <v>4.7060000000000004</v>
      </c>
      <c r="C820" s="2">
        <f>RSI!I820</f>
        <v>35.454254025875755</v>
      </c>
      <c r="D820" s="2">
        <f>MACD!E820</f>
        <v>7.2464089117657338E-2</v>
      </c>
      <c r="E820" s="2">
        <f>MACD!F820</f>
        <v>6.9362946846299872E-2</v>
      </c>
      <c r="F820" s="2">
        <f>'Moving Avg'!D820</f>
        <v>4.7275999999999998</v>
      </c>
      <c r="G820" s="2">
        <f>'Moving Avg'!F820</f>
        <v>4.8218500000000004</v>
      </c>
      <c r="H820" s="2">
        <f>'Moving Avg'!G820</f>
        <v>4.7106999999999992</v>
      </c>
      <c r="I820" s="2">
        <f>'Moving Avg'!H820</f>
        <v>4.5523650000000053</v>
      </c>
      <c r="J820" s="5" t="str">
        <f>OBV!F820</f>
        <v>BEARISH</v>
      </c>
      <c r="K820" s="5" t="str">
        <f>OBV!G820</f>
        <v>STRONG</v>
      </c>
      <c r="L820" s="5" t="str">
        <f>OBV!H820</f>
        <v>CONFIRMED BEARISH</v>
      </c>
      <c r="M820" s="7">
        <f t="shared" si="120"/>
        <v>25</v>
      </c>
      <c r="N820" s="7">
        <f t="shared" si="121"/>
        <v>0</v>
      </c>
      <c r="O820" s="7">
        <f t="shared" si="122"/>
        <v>50</v>
      </c>
      <c r="P820" s="7">
        <f t="shared" si="123"/>
        <v>33</v>
      </c>
      <c r="Q820" s="8">
        <f t="shared" si="124"/>
        <v>21.2</v>
      </c>
      <c r="R820" s="8">
        <f t="shared" si="125"/>
        <v>30.75</v>
      </c>
      <c r="S820" s="8">
        <f t="shared" si="126"/>
        <v>31.1</v>
      </c>
      <c r="T820" s="8">
        <f t="shared" si="127"/>
        <v>27</v>
      </c>
      <c r="U820" s="7">
        <f t="shared" si="128"/>
        <v>27.683333333333337</v>
      </c>
      <c r="V820" s="7">
        <f t="shared" si="129"/>
        <v>27.512500000000003</v>
      </c>
    </row>
    <row r="821" spans="1:22" ht="13.5" x14ac:dyDescent="0.25">
      <c r="A821" s="3">
        <f>RSI!A821</f>
        <v>43196</v>
      </c>
      <c r="B821" s="2">
        <f>RSI!B821</f>
        <v>4.5910000000000002</v>
      </c>
      <c r="C821" s="2">
        <f>RSI!I821</f>
        <v>24.690774459519361</v>
      </c>
      <c r="D821" s="2">
        <f>MACD!E821</f>
        <v>8.1294923629093852E-2</v>
      </c>
      <c r="E821" s="2">
        <f>MACD!F821</f>
        <v>7.1749342202858668E-2</v>
      </c>
      <c r="F821" s="2">
        <f>'Moving Avg'!D821</f>
        <v>4.6938000000000004</v>
      </c>
      <c r="G821" s="2">
        <f>'Moving Avg'!F821</f>
        <v>4.8043500000000003</v>
      </c>
      <c r="H821" s="2">
        <f>'Moving Avg'!G821</f>
        <v>4.7127799999999986</v>
      </c>
      <c r="I821" s="2">
        <f>'Moving Avg'!H821</f>
        <v>4.553405000000005</v>
      </c>
      <c r="J821" s="5" t="str">
        <f>OBV!F821</f>
        <v>BEARISH</v>
      </c>
      <c r="K821" s="5" t="str">
        <f>OBV!G821</f>
        <v>STRONG</v>
      </c>
      <c r="L821" s="5" t="str">
        <f>OBV!H821</f>
        <v>CONFIRMED BEARISH</v>
      </c>
      <c r="M821" s="7">
        <f t="shared" si="120"/>
        <v>50</v>
      </c>
      <c r="N821" s="7">
        <f t="shared" si="121"/>
        <v>0</v>
      </c>
      <c r="O821" s="7">
        <f t="shared" si="122"/>
        <v>50</v>
      </c>
      <c r="P821" s="7">
        <f t="shared" si="123"/>
        <v>33</v>
      </c>
      <c r="Q821" s="8">
        <f t="shared" si="124"/>
        <v>29.95</v>
      </c>
      <c r="R821" s="8">
        <f t="shared" si="125"/>
        <v>35.75</v>
      </c>
      <c r="S821" s="8">
        <f t="shared" si="126"/>
        <v>34.85</v>
      </c>
      <c r="T821" s="8">
        <f t="shared" si="127"/>
        <v>33.25</v>
      </c>
      <c r="U821" s="7">
        <f t="shared" si="128"/>
        <v>33.516666666666673</v>
      </c>
      <c r="V821" s="7">
        <f t="shared" si="129"/>
        <v>33.450000000000003</v>
      </c>
    </row>
    <row r="822" spans="1:22" ht="13.5" x14ac:dyDescent="0.25">
      <c r="A822" s="3">
        <f>RSI!A822</f>
        <v>43200</v>
      </c>
      <c r="B822" s="2">
        <f>RSI!B822</f>
        <v>4.5739999999999998</v>
      </c>
      <c r="C822" s="2">
        <f>RSI!I822</f>
        <v>23.552474687809649</v>
      </c>
      <c r="D822" s="2">
        <f>MACD!E822</f>
        <v>9.1167572620913795E-2</v>
      </c>
      <c r="E822" s="2">
        <f>MACD!F822</f>
        <v>7.5632988286469693E-2</v>
      </c>
      <c r="F822" s="2">
        <f>'Moving Avg'!D822</f>
        <v>4.6566000000000001</v>
      </c>
      <c r="G822" s="2">
        <f>'Moving Avg'!F822</f>
        <v>4.7859999999999996</v>
      </c>
      <c r="H822" s="2">
        <f>'Moving Avg'!G822</f>
        <v>4.7145199999999994</v>
      </c>
      <c r="I822" s="2">
        <f>'Moving Avg'!H822</f>
        <v>4.5537050000000043</v>
      </c>
      <c r="J822" s="5" t="str">
        <f>OBV!F822</f>
        <v>BEARISH</v>
      </c>
      <c r="K822" s="5" t="str">
        <f>OBV!G822</f>
        <v>STRONG</v>
      </c>
      <c r="L822" s="5" t="str">
        <f>OBV!H822</f>
        <v>CONFIRMED BEARISH</v>
      </c>
      <c r="M822" s="7">
        <f t="shared" si="120"/>
        <v>50</v>
      </c>
      <c r="N822" s="7">
        <f t="shared" si="121"/>
        <v>0</v>
      </c>
      <c r="O822" s="7">
        <f t="shared" si="122"/>
        <v>50</v>
      </c>
      <c r="P822" s="7">
        <f t="shared" si="123"/>
        <v>33</v>
      </c>
      <c r="Q822" s="8">
        <f t="shared" si="124"/>
        <v>29.95</v>
      </c>
      <c r="R822" s="8">
        <f t="shared" si="125"/>
        <v>35.75</v>
      </c>
      <c r="S822" s="8">
        <f t="shared" si="126"/>
        <v>34.85</v>
      </c>
      <c r="T822" s="8">
        <f t="shared" si="127"/>
        <v>33.25</v>
      </c>
      <c r="U822" s="7">
        <f t="shared" si="128"/>
        <v>33.516666666666673</v>
      </c>
      <c r="V822" s="7">
        <f t="shared" si="129"/>
        <v>33.450000000000003</v>
      </c>
    </row>
    <row r="823" spans="1:22" ht="13.5" x14ac:dyDescent="0.25">
      <c r="A823" s="3">
        <f>RSI!A823</f>
        <v>43201</v>
      </c>
      <c r="B823" s="2">
        <f>RSI!B823</f>
        <v>4.5739999999999998</v>
      </c>
      <c r="C823" s="2">
        <f>RSI!I823</f>
        <v>23.552474687809649</v>
      </c>
      <c r="D823" s="2">
        <f>MACD!E823</f>
        <v>0.10067842214304168</v>
      </c>
      <c r="E823" s="2">
        <f>MACD!F823</f>
        <v>8.0642075057784091E-2</v>
      </c>
      <c r="F823" s="2">
        <f>'Moving Avg'!D823</f>
        <v>4.6301999999999994</v>
      </c>
      <c r="G823" s="2">
        <f>'Moving Avg'!F823</f>
        <v>4.7684999999999995</v>
      </c>
      <c r="H823" s="2">
        <f>'Moving Avg'!G823</f>
        <v>4.7162600000000001</v>
      </c>
      <c r="I823" s="2">
        <f>'Moving Avg'!H823</f>
        <v>4.5540050000000045</v>
      </c>
      <c r="J823" s="5" t="str">
        <f>OBV!F823</f>
        <v>BEARISH</v>
      </c>
      <c r="K823" s="5" t="str">
        <f>OBV!G823</f>
        <v>STRONG</v>
      </c>
      <c r="L823" s="5" t="str">
        <f>OBV!H823</f>
        <v>CONFIRMED BEARISH</v>
      </c>
      <c r="M823" s="7">
        <f t="shared" si="120"/>
        <v>50</v>
      </c>
      <c r="N823" s="7">
        <f t="shared" si="121"/>
        <v>0</v>
      </c>
      <c r="O823" s="7">
        <f t="shared" si="122"/>
        <v>50</v>
      </c>
      <c r="P823" s="7">
        <f t="shared" si="123"/>
        <v>33</v>
      </c>
      <c r="Q823" s="8">
        <f t="shared" si="124"/>
        <v>29.95</v>
      </c>
      <c r="R823" s="8">
        <f t="shared" si="125"/>
        <v>35.75</v>
      </c>
      <c r="S823" s="8">
        <f t="shared" si="126"/>
        <v>34.85</v>
      </c>
      <c r="T823" s="8">
        <f t="shared" si="127"/>
        <v>33.25</v>
      </c>
      <c r="U823" s="7">
        <f t="shared" si="128"/>
        <v>33.516666666666673</v>
      </c>
      <c r="V823" s="7">
        <f t="shared" si="129"/>
        <v>33.450000000000003</v>
      </c>
    </row>
    <row r="824" spans="1:22" ht="13.5" x14ac:dyDescent="0.25">
      <c r="A824" s="3">
        <f>RSI!A824</f>
        <v>43202</v>
      </c>
      <c r="B824" s="2">
        <f>RSI!B824</f>
        <v>4.58</v>
      </c>
      <c r="C824" s="2">
        <f>RSI!I824</f>
        <v>24.9683919813899</v>
      </c>
      <c r="D824" s="2">
        <f>MACD!E824</f>
        <v>0.10935298034820651</v>
      </c>
      <c r="E824" s="2">
        <f>MACD!F824</f>
        <v>8.6384256115868571E-2</v>
      </c>
      <c r="F824" s="2">
        <f>'Moving Avg'!D824</f>
        <v>4.6049999999999995</v>
      </c>
      <c r="G824" s="2">
        <f>'Moving Avg'!F824</f>
        <v>4.7539999999999987</v>
      </c>
      <c r="H824" s="2">
        <f>'Moving Avg'!G824</f>
        <v>4.7182399999999998</v>
      </c>
      <c r="I824" s="2">
        <f>'Moving Avg'!H824</f>
        <v>4.5543350000000045</v>
      </c>
      <c r="J824" s="5" t="str">
        <f>OBV!F824</f>
        <v>BEARISH</v>
      </c>
      <c r="K824" s="5" t="str">
        <f>OBV!G824</f>
        <v>STRONG</v>
      </c>
      <c r="L824" s="5" t="str">
        <f>OBV!H824</f>
        <v>CONFIRMED BEARISH</v>
      </c>
      <c r="M824" s="7">
        <f t="shared" si="120"/>
        <v>50</v>
      </c>
      <c r="N824" s="7">
        <f t="shared" si="121"/>
        <v>0</v>
      </c>
      <c r="O824" s="7">
        <f t="shared" si="122"/>
        <v>50</v>
      </c>
      <c r="P824" s="7">
        <f t="shared" si="123"/>
        <v>33</v>
      </c>
      <c r="Q824" s="8">
        <f t="shared" si="124"/>
        <v>29.95</v>
      </c>
      <c r="R824" s="8">
        <f t="shared" si="125"/>
        <v>35.75</v>
      </c>
      <c r="S824" s="8">
        <f t="shared" si="126"/>
        <v>34.85</v>
      </c>
      <c r="T824" s="8">
        <f t="shared" si="127"/>
        <v>33.25</v>
      </c>
      <c r="U824" s="7">
        <f t="shared" si="128"/>
        <v>33.516666666666673</v>
      </c>
      <c r="V824" s="7">
        <f t="shared" si="129"/>
        <v>33.450000000000003</v>
      </c>
    </row>
    <row r="825" spans="1:22" ht="13.5" x14ac:dyDescent="0.25">
      <c r="A825" s="3">
        <f>RSI!A825</f>
        <v>43203</v>
      </c>
      <c r="B825" s="2">
        <f>RSI!B825</f>
        <v>4.6509999999999998</v>
      </c>
      <c r="C825" s="2">
        <f>RSI!I825</f>
        <v>39.296263020725767</v>
      </c>
      <c r="D825" s="2">
        <f>MACD!E825</f>
        <v>0.11239027831124737</v>
      </c>
      <c r="E825" s="2">
        <f>MACD!F825</f>
        <v>9.1585460554944334E-2</v>
      </c>
      <c r="F825" s="2">
        <f>'Moving Avg'!D825</f>
        <v>4.5939999999999994</v>
      </c>
      <c r="G825" s="2">
        <f>'Moving Avg'!F825</f>
        <v>4.7430499999999984</v>
      </c>
      <c r="H825" s="2">
        <f>'Moving Avg'!G825</f>
        <v>4.7215200000000008</v>
      </c>
      <c r="I825" s="2">
        <f>'Moving Avg'!H825</f>
        <v>4.554745000000004</v>
      </c>
      <c r="J825" s="5" t="str">
        <f>OBV!F825</f>
        <v>BULLISH</v>
      </c>
      <c r="K825" s="5" t="str">
        <f>OBV!G825</f>
        <v>NEUTRAL</v>
      </c>
      <c r="L825" s="5" t="str">
        <f>OBV!H825</f>
        <v>BULLISH DIVERGENCE</v>
      </c>
      <c r="M825" s="7">
        <f t="shared" si="120"/>
        <v>25</v>
      </c>
      <c r="N825" s="7">
        <f t="shared" si="121"/>
        <v>0</v>
      </c>
      <c r="O825" s="7">
        <f t="shared" si="122"/>
        <v>50</v>
      </c>
      <c r="P825" s="7">
        <f t="shared" si="123"/>
        <v>66.5</v>
      </c>
      <c r="Q825" s="8">
        <f t="shared" si="124"/>
        <v>26.225000000000001</v>
      </c>
      <c r="R825" s="8">
        <f t="shared" si="125"/>
        <v>39.125</v>
      </c>
      <c r="S825" s="8">
        <f t="shared" si="126"/>
        <v>46.174999999999997</v>
      </c>
      <c r="T825" s="8">
        <f t="shared" si="127"/>
        <v>35.375</v>
      </c>
      <c r="U825" s="7">
        <f t="shared" si="128"/>
        <v>37.174999999999997</v>
      </c>
      <c r="V825" s="7">
        <f t="shared" si="129"/>
        <v>36.724999999999994</v>
      </c>
    </row>
    <row r="826" spans="1:22" ht="13.5" x14ac:dyDescent="0.25">
      <c r="A826" s="3">
        <f>RSI!A826</f>
        <v>43206</v>
      </c>
      <c r="B826" s="2">
        <f>RSI!B826</f>
        <v>4.6509999999999998</v>
      </c>
      <c r="C826" s="2">
        <f>RSI!I826</f>
        <v>39.296263020725775</v>
      </c>
      <c r="D826" s="2">
        <f>MACD!E826</f>
        <v>0.10604183337276218</v>
      </c>
      <c r="E826" s="2">
        <f>MACD!F826</f>
        <v>9.4476735118507904E-2</v>
      </c>
      <c r="F826" s="2">
        <f>'Moving Avg'!D826</f>
        <v>4.6059999999999999</v>
      </c>
      <c r="G826" s="2">
        <f>'Moving Avg'!F826</f>
        <v>4.7320999999999982</v>
      </c>
      <c r="H826" s="2">
        <f>'Moving Avg'!G826</f>
        <v>4.724800000000001</v>
      </c>
      <c r="I826" s="2">
        <f>'Moving Avg'!H826</f>
        <v>4.5551850000000034</v>
      </c>
      <c r="J826" s="5" t="str">
        <f>OBV!F826</f>
        <v>BULLISH</v>
      </c>
      <c r="K826" s="5" t="str">
        <f>OBV!G826</f>
        <v>WEAK</v>
      </c>
      <c r="L826" s="5" t="str">
        <f>OBV!H826</f>
        <v>CONFIRMED BULLISH</v>
      </c>
      <c r="M826" s="7">
        <f t="shared" si="120"/>
        <v>25</v>
      </c>
      <c r="N826" s="7">
        <f t="shared" si="121"/>
        <v>0</v>
      </c>
      <c r="O826" s="7">
        <f t="shared" si="122"/>
        <v>50</v>
      </c>
      <c r="P826" s="7">
        <f t="shared" si="123"/>
        <v>67</v>
      </c>
      <c r="Q826" s="8">
        <f t="shared" si="124"/>
        <v>26.299999999999997</v>
      </c>
      <c r="R826" s="8">
        <f t="shared" si="125"/>
        <v>39.25</v>
      </c>
      <c r="S826" s="8">
        <f t="shared" si="126"/>
        <v>46.400000000000006</v>
      </c>
      <c r="T826" s="8">
        <f t="shared" si="127"/>
        <v>35.5</v>
      </c>
      <c r="U826" s="7">
        <f t="shared" si="128"/>
        <v>37.31666666666667</v>
      </c>
      <c r="V826" s="7">
        <f t="shared" si="129"/>
        <v>36.862499999999997</v>
      </c>
    </row>
    <row r="827" spans="1:22" ht="13.5" x14ac:dyDescent="0.25">
      <c r="A827" s="3">
        <f>RSI!A827</f>
        <v>43207</v>
      </c>
      <c r="B827" s="2">
        <f>RSI!B827</f>
        <v>4.7930000000000001</v>
      </c>
      <c r="C827" s="2">
        <f>RSI!I827</f>
        <v>57.930277233266658</v>
      </c>
      <c r="D827" s="2">
        <f>MACD!E827</f>
        <v>9.0583173282806406E-2</v>
      </c>
      <c r="E827" s="2">
        <f>MACD!F827</f>
        <v>9.3698022751367613E-2</v>
      </c>
      <c r="F827" s="2">
        <f>'Moving Avg'!D827</f>
        <v>4.6497999999999999</v>
      </c>
      <c r="G827" s="2">
        <f>'Moving Avg'!F827</f>
        <v>4.7309999999999999</v>
      </c>
      <c r="H827" s="2">
        <f>'Moving Avg'!G827</f>
        <v>4.7319200000000006</v>
      </c>
      <c r="I827" s="2">
        <f>'Moving Avg'!H827</f>
        <v>4.5563350000000034</v>
      </c>
      <c r="J827" s="5" t="str">
        <f>OBV!F827</f>
        <v>BULLISH</v>
      </c>
      <c r="K827" s="5" t="str">
        <f>OBV!G827</f>
        <v>WEAK</v>
      </c>
      <c r="L827" s="5" t="str">
        <f>OBV!H827</f>
        <v>CONFIRMED BULLISH</v>
      </c>
      <c r="M827" s="7">
        <f t="shared" si="120"/>
        <v>25</v>
      </c>
      <c r="N827" s="7">
        <f t="shared" si="121"/>
        <v>45</v>
      </c>
      <c r="O827" s="7">
        <f t="shared" si="122"/>
        <v>50</v>
      </c>
      <c r="P827" s="7">
        <f t="shared" si="123"/>
        <v>67</v>
      </c>
      <c r="Q827" s="8">
        <f t="shared" si="124"/>
        <v>42.05</v>
      </c>
      <c r="R827" s="8">
        <f t="shared" si="125"/>
        <v>48.25</v>
      </c>
      <c r="S827" s="8">
        <f t="shared" si="126"/>
        <v>53.150000000000006</v>
      </c>
      <c r="T827" s="8">
        <f t="shared" si="127"/>
        <v>46.75</v>
      </c>
      <c r="U827" s="7">
        <f t="shared" si="128"/>
        <v>47.816666666666663</v>
      </c>
      <c r="V827" s="7">
        <f t="shared" si="129"/>
        <v>47.55</v>
      </c>
    </row>
    <row r="828" spans="1:22" ht="13.5" x14ac:dyDescent="0.25">
      <c r="A828" s="3">
        <f>RSI!A828</f>
        <v>43208</v>
      </c>
      <c r="B828" s="2">
        <f>RSI!B828</f>
        <v>4.6529999999999996</v>
      </c>
      <c r="C828" s="2">
        <f>RSI!I828</f>
        <v>43.690520050215532</v>
      </c>
      <c r="D828" s="2">
        <f>MACD!E828</f>
        <v>7.9126010268933733E-2</v>
      </c>
      <c r="E828" s="2">
        <f>MACD!F828</f>
        <v>9.0783620254880848E-2</v>
      </c>
      <c r="F828" s="2">
        <f>'Moving Avg'!D828</f>
        <v>4.6655999999999995</v>
      </c>
      <c r="G828" s="2">
        <f>'Moving Avg'!F828</f>
        <v>4.7225999999999999</v>
      </c>
      <c r="H828" s="2">
        <f>'Moving Avg'!G828</f>
        <v>4.7362400000000004</v>
      </c>
      <c r="I828" s="2">
        <f>'Moving Avg'!H828</f>
        <v>4.556810000000004</v>
      </c>
      <c r="J828" s="5" t="str">
        <f>OBV!F828</f>
        <v>BULLISH</v>
      </c>
      <c r="K828" s="5" t="str">
        <f>OBV!G828</f>
        <v>WEAK</v>
      </c>
      <c r="L828" s="5" t="str">
        <f>OBV!H828</f>
        <v>BULLISH DIVERGENCE</v>
      </c>
      <c r="M828" s="7">
        <f t="shared" si="120"/>
        <v>25</v>
      </c>
      <c r="N828" s="7">
        <f t="shared" si="121"/>
        <v>45</v>
      </c>
      <c r="O828" s="7">
        <f t="shared" si="122"/>
        <v>50</v>
      </c>
      <c r="P828" s="7">
        <f t="shared" si="123"/>
        <v>50</v>
      </c>
      <c r="Q828" s="8">
        <f t="shared" si="124"/>
        <v>39.5</v>
      </c>
      <c r="R828" s="8">
        <f t="shared" si="125"/>
        <v>44</v>
      </c>
      <c r="S828" s="8">
        <f t="shared" si="126"/>
        <v>45.5</v>
      </c>
      <c r="T828" s="8">
        <f t="shared" si="127"/>
        <v>42.5</v>
      </c>
      <c r="U828" s="7">
        <f t="shared" si="128"/>
        <v>43</v>
      </c>
      <c r="V828" s="7">
        <f t="shared" si="129"/>
        <v>42.875</v>
      </c>
    </row>
    <row r="829" spans="1:22" ht="13.5" x14ac:dyDescent="0.25">
      <c r="A829" s="3">
        <f>RSI!A829</f>
        <v>43209</v>
      </c>
      <c r="B829" s="2">
        <f>RSI!B829</f>
        <v>4.6120000000000001</v>
      </c>
      <c r="C829" s="2">
        <f>RSI!I829</f>
        <v>40.547134523298901</v>
      </c>
      <c r="D829" s="2">
        <f>MACD!E829</f>
        <v>7.2888905226510481E-2</v>
      </c>
      <c r="E829" s="2">
        <f>MACD!F829</f>
        <v>8.7204677249206775E-2</v>
      </c>
      <c r="F829" s="2">
        <f>'Moving Avg'!D829</f>
        <v>4.6719999999999997</v>
      </c>
      <c r="G829" s="2">
        <f>'Moving Avg'!F829</f>
        <v>4.7121499999999994</v>
      </c>
      <c r="H829" s="2">
        <f>'Moving Avg'!G829</f>
        <v>4.7408200000000003</v>
      </c>
      <c r="I829" s="2">
        <f>'Moving Avg'!H829</f>
        <v>4.5570800000000027</v>
      </c>
      <c r="J829" s="5" t="str">
        <f>OBV!F829</f>
        <v>BULLISH</v>
      </c>
      <c r="K829" s="5" t="str">
        <f>OBV!G829</f>
        <v>NEUTRAL</v>
      </c>
      <c r="L829" s="5" t="str">
        <f>OBV!H829</f>
        <v>BULLISH DIVERGENCE</v>
      </c>
      <c r="M829" s="7">
        <f t="shared" si="120"/>
        <v>25</v>
      </c>
      <c r="N829" s="7">
        <f t="shared" si="121"/>
        <v>45</v>
      </c>
      <c r="O829" s="7">
        <f t="shared" si="122"/>
        <v>50</v>
      </c>
      <c r="P829" s="7">
        <f t="shared" si="123"/>
        <v>66.5</v>
      </c>
      <c r="Q829" s="8">
        <f t="shared" si="124"/>
        <v>41.975000000000001</v>
      </c>
      <c r="R829" s="8">
        <f t="shared" si="125"/>
        <v>48.125</v>
      </c>
      <c r="S829" s="8">
        <f t="shared" si="126"/>
        <v>52.924999999999997</v>
      </c>
      <c r="T829" s="8">
        <f t="shared" si="127"/>
        <v>46.625</v>
      </c>
      <c r="U829" s="7">
        <f t="shared" si="128"/>
        <v>47.67499999999999</v>
      </c>
      <c r="V829" s="7">
        <f t="shared" si="129"/>
        <v>47.412499999999994</v>
      </c>
    </row>
    <row r="830" spans="1:22" ht="13.5" x14ac:dyDescent="0.25">
      <c r="A830" s="3">
        <f>RSI!A830</f>
        <v>43210</v>
      </c>
      <c r="B830" s="2">
        <f>RSI!B830</f>
        <v>4.6120000000000001</v>
      </c>
      <c r="C830" s="2">
        <f>RSI!I830</f>
        <v>40.547134523298908</v>
      </c>
      <c r="D830" s="2">
        <f>MACD!E830</f>
        <v>6.8242866743397634E-2</v>
      </c>
      <c r="E830" s="2">
        <f>MACD!F830</f>
        <v>8.3412315148044952E-2</v>
      </c>
      <c r="F830" s="2">
        <f>'Moving Avg'!D830</f>
        <v>4.6641999999999992</v>
      </c>
      <c r="G830" s="2">
        <f>'Moving Avg'!F830</f>
        <v>4.7016999999999998</v>
      </c>
      <c r="H830" s="2">
        <f>'Moving Avg'!G830</f>
        <v>4.7443200000000001</v>
      </c>
      <c r="I830" s="2">
        <f>'Moving Avg'!H830</f>
        <v>4.5573500000000031</v>
      </c>
      <c r="J830" s="5" t="str">
        <f>OBV!F830</f>
        <v>BEARISH</v>
      </c>
      <c r="K830" s="5" t="str">
        <f>OBV!G830</f>
        <v>STRONG</v>
      </c>
      <c r="L830" s="5" t="str">
        <f>OBV!H830</f>
        <v>CONFIRMED BEARISH</v>
      </c>
      <c r="M830" s="7">
        <f t="shared" si="120"/>
        <v>25</v>
      </c>
      <c r="N830" s="7">
        <f t="shared" si="121"/>
        <v>45</v>
      </c>
      <c r="O830" s="7">
        <f t="shared" si="122"/>
        <v>50</v>
      </c>
      <c r="P830" s="7">
        <f t="shared" si="123"/>
        <v>33</v>
      </c>
      <c r="Q830" s="8">
        <f t="shared" si="124"/>
        <v>36.950000000000003</v>
      </c>
      <c r="R830" s="8">
        <f t="shared" si="125"/>
        <v>39.75</v>
      </c>
      <c r="S830" s="8">
        <f t="shared" si="126"/>
        <v>37.85</v>
      </c>
      <c r="T830" s="8">
        <f t="shared" si="127"/>
        <v>38.25</v>
      </c>
      <c r="U830" s="7">
        <f t="shared" si="128"/>
        <v>38.183333333333337</v>
      </c>
      <c r="V830" s="7">
        <f t="shared" si="129"/>
        <v>38.200000000000003</v>
      </c>
    </row>
    <row r="831" spans="1:22" ht="13.5" x14ac:dyDescent="0.25">
      <c r="A831" s="3">
        <f>RSI!A831</f>
        <v>43213</v>
      </c>
      <c r="B831" s="2">
        <f>RSI!B831</f>
        <v>4.6120000000000001</v>
      </c>
      <c r="C831" s="2">
        <f>RSI!I831</f>
        <v>40.547134523298908</v>
      </c>
      <c r="D831" s="2">
        <f>MACD!E831</f>
        <v>4.7204028994595859E-2</v>
      </c>
      <c r="E831" s="2">
        <f>MACD!F831</f>
        <v>7.6170657917355139E-2</v>
      </c>
      <c r="F831" s="2">
        <f>'Moving Avg'!D831</f>
        <v>4.6564000000000005</v>
      </c>
      <c r="G831" s="2">
        <f>'Moving Avg'!F831</f>
        <v>4.6912499999999993</v>
      </c>
      <c r="H831" s="2">
        <f>'Moving Avg'!G831</f>
        <v>4.7478200000000008</v>
      </c>
      <c r="I831" s="2">
        <f>'Moving Avg'!H831</f>
        <v>4.5575950000000027</v>
      </c>
      <c r="J831" s="5" t="str">
        <f>OBV!F831</f>
        <v>BEARISH</v>
      </c>
      <c r="K831" s="5" t="str">
        <f>OBV!G831</f>
        <v>STRONG</v>
      </c>
      <c r="L831" s="5" t="str">
        <f>OBV!H831</f>
        <v>CONFIRMED BEARISH</v>
      </c>
      <c r="M831" s="7">
        <f t="shared" si="120"/>
        <v>25</v>
      </c>
      <c r="N831" s="7">
        <f t="shared" si="121"/>
        <v>100</v>
      </c>
      <c r="O831" s="7">
        <f t="shared" si="122"/>
        <v>50</v>
      </c>
      <c r="P831" s="7">
        <f t="shared" si="123"/>
        <v>33</v>
      </c>
      <c r="Q831" s="8">
        <f t="shared" si="124"/>
        <v>56.2</v>
      </c>
      <c r="R831" s="8">
        <f t="shared" si="125"/>
        <v>50.75</v>
      </c>
      <c r="S831" s="8">
        <f t="shared" si="126"/>
        <v>46.1</v>
      </c>
      <c r="T831" s="8">
        <f t="shared" si="127"/>
        <v>52</v>
      </c>
      <c r="U831" s="7">
        <f t="shared" si="128"/>
        <v>51.016666666666673</v>
      </c>
      <c r="V831" s="7">
        <f t="shared" si="129"/>
        <v>51.262500000000003</v>
      </c>
    </row>
    <row r="832" spans="1:22" ht="13.5" x14ac:dyDescent="0.25">
      <c r="A832" s="3">
        <f>RSI!A832</f>
        <v>43214</v>
      </c>
      <c r="B832" s="2">
        <f>RSI!B832</f>
        <v>4.6120000000000001</v>
      </c>
      <c r="C832" s="2">
        <f>RSI!I832</f>
        <v>40.547134523298908</v>
      </c>
      <c r="D832" s="2">
        <f>MACD!E832</f>
        <v>2.7327970598872042E-2</v>
      </c>
      <c r="E832" s="2">
        <f>MACD!F832</f>
        <v>6.6402120453658522E-2</v>
      </c>
      <c r="F832" s="2">
        <f>'Moving Avg'!D832</f>
        <v>4.6201999999999996</v>
      </c>
      <c r="G832" s="2">
        <f>'Moving Avg'!F832</f>
        <v>4.6807999999999996</v>
      </c>
      <c r="H832" s="2">
        <f>'Moving Avg'!G832</f>
        <v>4.7513199999999998</v>
      </c>
      <c r="I832" s="2">
        <f>'Moving Avg'!H832</f>
        <v>4.5578400000000023</v>
      </c>
      <c r="J832" s="5" t="str">
        <f>OBV!F832</f>
        <v>BEARISH</v>
      </c>
      <c r="K832" s="5" t="str">
        <f>OBV!G832</f>
        <v>STRONG</v>
      </c>
      <c r="L832" s="5" t="str">
        <f>OBV!H832</f>
        <v>CONFIRMED BEARISH</v>
      </c>
      <c r="M832" s="7">
        <f t="shared" si="120"/>
        <v>25</v>
      </c>
      <c r="N832" s="7">
        <f t="shared" si="121"/>
        <v>100</v>
      </c>
      <c r="O832" s="7">
        <f t="shared" si="122"/>
        <v>50</v>
      </c>
      <c r="P832" s="7">
        <f t="shared" si="123"/>
        <v>33</v>
      </c>
      <c r="Q832" s="8">
        <f t="shared" si="124"/>
        <v>56.2</v>
      </c>
      <c r="R832" s="8">
        <f t="shared" si="125"/>
        <v>50.75</v>
      </c>
      <c r="S832" s="8">
        <f t="shared" si="126"/>
        <v>46.1</v>
      </c>
      <c r="T832" s="8">
        <f t="shared" si="127"/>
        <v>52</v>
      </c>
      <c r="U832" s="7">
        <f t="shared" si="128"/>
        <v>51.016666666666673</v>
      </c>
      <c r="V832" s="7">
        <f t="shared" si="129"/>
        <v>51.262500000000003</v>
      </c>
    </row>
    <row r="833" spans="1:22" ht="13.5" x14ac:dyDescent="0.25">
      <c r="A833" s="3">
        <f>RSI!A833</f>
        <v>43215</v>
      </c>
      <c r="B833" s="2">
        <f>RSI!B833</f>
        <v>4.6120000000000001</v>
      </c>
      <c r="C833" s="2">
        <f>RSI!I833</f>
        <v>40.547134523298915</v>
      </c>
      <c r="D833" s="2">
        <f>MACD!E833</f>
        <v>1.1011081877448703E-2</v>
      </c>
      <c r="E833" s="2">
        <f>MACD!F833</f>
        <v>5.5323912738416567E-2</v>
      </c>
      <c r="F833" s="2">
        <f>'Moving Avg'!D833</f>
        <v>4.6120000000000001</v>
      </c>
      <c r="G833" s="2">
        <f>'Moving Avg'!F833</f>
        <v>4.6703499999999991</v>
      </c>
      <c r="H833" s="2">
        <f>'Moving Avg'!G833</f>
        <v>4.7548200000000005</v>
      </c>
      <c r="I833" s="2">
        <f>'Moving Avg'!H833</f>
        <v>4.5580850000000019</v>
      </c>
      <c r="J833" s="5" t="str">
        <f>OBV!F833</f>
        <v>BEARISH</v>
      </c>
      <c r="K833" s="5" t="str">
        <f>OBV!G833</f>
        <v>STRONG</v>
      </c>
      <c r="L833" s="5" t="str">
        <f>OBV!H833</f>
        <v>CONFIRMED BEARISH</v>
      </c>
      <c r="M833" s="7">
        <f t="shared" si="120"/>
        <v>25</v>
      </c>
      <c r="N833" s="7">
        <f t="shared" si="121"/>
        <v>100</v>
      </c>
      <c r="O833" s="7">
        <f t="shared" si="122"/>
        <v>50</v>
      </c>
      <c r="P833" s="7">
        <f t="shared" si="123"/>
        <v>33</v>
      </c>
      <c r="Q833" s="8">
        <f t="shared" si="124"/>
        <v>56.2</v>
      </c>
      <c r="R833" s="8">
        <f t="shared" si="125"/>
        <v>50.75</v>
      </c>
      <c r="S833" s="8">
        <f t="shared" si="126"/>
        <v>46.1</v>
      </c>
      <c r="T833" s="8">
        <f t="shared" si="127"/>
        <v>52</v>
      </c>
      <c r="U833" s="7">
        <f t="shared" si="128"/>
        <v>51.016666666666673</v>
      </c>
      <c r="V833" s="7">
        <f t="shared" si="129"/>
        <v>51.262500000000003</v>
      </c>
    </row>
    <row r="834" spans="1:22" ht="13.5" x14ac:dyDescent="0.25">
      <c r="A834" s="3">
        <f>RSI!A834</f>
        <v>43216</v>
      </c>
      <c r="B834" s="2">
        <f>RSI!B834</f>
        <v>4.7</v>
      </c>
      <c r="C834" s="2">
        <f>RSI!I834</f>
        <v>51.414808189293076</v>
      </c>
      <c r="D834" s="2">
        <f>MACD!E834</f>
        <v>-7.9267777405025441E-3</v>
      </c>
      <c r="E834" s="2">
        <f>MACD!F834</f>
        <v>4.267377464263275E-2</v>
      </c>
      <c r="F834" s="2">
        <f>'Moving Avg'!D834</f>
        <v>4.6295999999999999</v>
      </c>
      <c r="G834" s="2">
        <f>'Moving Avg'!F834</f>
        <v>4.6642999999999981</v>
      </c>
      <c r="H834" s="2">
        <f>'Moving Avg'!G834</f>
        <v>4.7600799999999994</v>
      </c>
      <c r="I834" s="2">
        <f>'Moving Avg'!H834</f>
        <v>4.5586050000000018</v>
      </c>
      <c r="J834" s="5" t="str">
        <f>OBV!F834</f>
        <v>BULLISH</v>
      </c>
      <c r="K834" s="5" t="str">
        <f>OBV!G834</f>
        <v>WEAK</v>
      </c>
      <c r="L834" s="5" t="str">
        <f>OBV!H834</f>
        <v>CONFIRMED BULLISH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100</v>
      </c>
      <c r="O834" s="7">
        <f t="shared" ref="O834:O897" si="132">IF(F834-I834&gt;10,100,IF(F834-I834&gt;5,75, IF(F834-I834&gt;0,50,0)))</f>
        <v>50</v>
      </c>
      <c r="P834" s="7">
        <f t="shared" ref="P834:P897" si="133">IF(L834="confirmed bullish", 34, IF(L834="bullish divergence",17, 0))+IF(J834="bullish",33,IF(J834="bearish",0,16.5))+IF(K834="strong",33,IF(K834="weak",0,16.5))</f>
        <v>67</v>
      </c>
      <c r="Q834" s="8">
        <f t="shared" si="124"/>
        <v>61.3</v>
      </c>
      <c r="R834" s="8">
        <f t="shared" si="125"/>
        <v>59.25</v>
      </c>
      <c r="S834" s="8">
        <f t="shared" si="126"/>
        <v>61.400000000000006</v>
      </c>
      <c r="T834" s="8">
        <f t="shared" si="127"/>
        <v>60.5</v>
      </c>
      <c r="U834" s="7">
        <f t="shared" si="128"/>
        <v>60.65</v>
      </c>
      <c r="V834" s="7">
        <f t="shared" si="129"/>
        <v>60.612499999999997</v>
      </c>
    </row>
    <row r="835" spans="1:22" ht="13.5" x14ac:dyDescent="0.25">
      <c r="A835" s="3">
        <f>RSI!A835</f>
        <v>43217</v>
      </c>
      <c r="B835" s="2">
        <f>RSI!B835</f>
        <v>4.7</v>
      </c>
      <c r="C835" s="2">
        <f>RSI!I835</f>
        <v>51.414808189293076</v>
      </c>
      <c r="D835" s="2">
        <f>MACD!E835</f>
        <v>-1.3118242937012248E-2</v>
      </c>
      <c r="E835" s="2">
        <f>MACD!F835</f>
        <v>3.1515371126703752E-2</v>
      </c>
      <c r="F835" s="2">
        <f>'Moving Avg'!D835</f>
        <v>4.6471999999999998</v>
      </c>
      <c r="G835" s="2">
        <f>'Moving Avg'!F835</f>
        <v>4.658249999999998</v>
      </c>
      <c r="H835" s="2">
        <f>'Moving Avg'!G835</f>
        <v>4.7653399999999992</v>
      </c>
      <c r="I835" s="2">
        <f>'Moving Avg'!H835</f>
        <v>4.5590150000000023</v>
      </c>
      <c r="J835" s="5" t="str">
        <f>OBV!F835</f>
        <v>BULLISH</v>
      </c>
      <c r="K835" s="5" t="str">
        <f>OBV!G835</f>
        <v>WEAK</v>
      </c>
      <c r="L835" s="5" t="str">
        <f>OBV!H835</f>
        <v>CONFIRMED BULLISH</v>
      </c>
      <c r="M835" s="7">
        <f t="shared" si="130"/>
        <v>25</v>
      </c>
      <c r="N835" s="7">
        <f t="shared" si="131"/>
        <v>100</v>
      </c>
      <c r="O835" s="7">
        <f t="shared" si="132"/>
        <v>50</v>
      </c>
      <c r="P835" s="7">
        <f t="shared" si="133"/>
        <v>67</v>
      </c>
      <c r="Q835" s="8">
        <f t="shared" ref="Q835:Q898" si="134">0.35*M835+N835*0.35+O835*0.15+P835*0.15</f>
        <v>61.3</v>
      </c>
      <c r="R835" s="8">
        <f t="shared" ref="R835:R898" si="135">M835*0.2+N835*0.2+O835*0.35+P835*0.25</f>
        <v>59.25</v>
      </c>
      <c r="S835" s="8">
        <f t="shared" ref="S835:S898" si="136">M835*0.15+N835*0.15+O835*0.25+P835*0.45</f>
        <v>61.400000000000006</v>
      </c>
      <c r="T835" s="8">
        <f t="shared" ref="T835:T898" si="137">0.25*SUM(M835:P835)</f>
        <v>60.5</v>
      </c>
      <c r="U835" s="7">
        <f t="shared" ref="U835:U898" si="138">SUM(Q835:S835)/3</f>
        <v>60.65</v>
      </c>
      <c r="V835" s="7">
        <f t="shared" ref="V835:V898" si="139">SUM(Q835:T835)/4</f>
        <v>60.612499999999997</v>
      </c>
    </row>
    <row r="836" spans="1:22" ht="13.5" x14ac:dyDescent="0.25">
      <c r="A836" s="3">
        <f>RSI!A836</f>
        <v>43220</v>
      </c>
      <c r="B836" s="2">
        <f>RSI!B836</f>
        <v>4.6760000000000002</v>
      </c>
      <c r="C836" s="2">
        <f>RSI!I836</f>
        <v>48.604596254704752</v>
      </c>
      <c r="D836" s="2">
        <f>MACD!E836</f>
        <v>-1.5816761333855567E-2</v>
      </c>
      <c r="E836" s="2">
        <f>MACD!F836</f>
        <v>2.204894463459189E-2</v>
      </c>
      <c r="F836" s="2">
        <f>'Moving Avg'!D836</f>
        <v>4.6599999999999993</v>
      </c>
      <c r="G836" s="2">
        <f>'Moving Avg'!F836</f>
        <v>4.6540499999999998</v>
      </c>
      <c r="H836" s="2">
        <f>'Moving Avg'!G836</f>
        <v>4.7701199999999995</v>
      </c>
      <c r="I836" s="2">
        <f>'Moving Avg'!H836</f>
        <v>4.5593050000000019</v>
      </c>
      <c r="J836" s="5" t="str">
        <f>OBV!F836</f>
        <v>BULLISH</v>
      </c>
      <c r="K836" s="5" t="str">
        <f>OBV!G836</f>
        <v>NEUTRAL</v>
      </c>
      <c r="L836" s="5" t="str">
        <f>OBV!H836</f>
        <v>CONFIRMED BULLISH</v>
      </c>
      <c r="M836" s="7">
        <f t="shared" si="130"/>
        <v>25</v>
      </c>
      <c r="N836" s="7">
        <f t="shared" si="131"/>
        <v>100</v>
      </c>
      <c r="O836" s="7">
        <f t="shared" si="132"/>
        <v>50</v>
      </c>
      <c r="P836" s="7">
        <f t="shared" si="133"/>
        <v>83.5</v>
      </c>
      <c r="Q836" s="8">
        <f t="shared" si="134"/>
        <v>63.774999999999999</v>
      </c>
      <c r="R836" s="8">
        <f t="shared" si="135"/>
        <v>63.375</v>
      </c>
      <c r="S836" s="8">
        <f t="shared" si="136"/>
        <v>68.825000000000003</v>
      </c>
      <c r="T836" s="8">
        <f t="shared" si="137"/>
        <v>64.625</v>
      </c>
      <c r="U836" s="7">
        <f t="shared" si="138"/>
        <v>65.325000000000003</v>
      </c>
      <c r="V836" s="7">
        <f t="shared" si="139"/>
        <v>65.150000000000006</v>
      </c>
    </row>
    <row r="837" spans="1:22" ht="13.5" x14ac:dyDescent="0.25">
      <c r="A837" s="3">
        <f>RSI!A837</f>
        <v>43222</v>
      </c>
      <c r="B837" s="2">
        <f>RSI!B837</f>
        <v>4.7</v>
      </c>
      <c r="C837" s="2">
        <f>RSI!I837</f>
        <v>51.461663271147721</v>
      </c>
      <c r="D837" s="2">
        <f>MACD!E837</f>
        <v>2.0327386268386149E-3</v>
      </c>
      <c r="E837" s="2">
        <f>MACD!F837</f>
        <v>1.8045703433041238E-2</v>
      </c>
      <c r="F837" s="2">
        <f>'Moving Avg'!D837</f>
        <v>4.6776</v>
      </c>
      <c r="G837" s="2">
        <f>'Moving Avg'!F837</f>
        <v>4.6510499999999997</v>
      </c>
      <c r="H837" s="2">
        <f>'Moving Avg'!G837</f>
        <v>4.774379999999999</v>
      </c>
      <c r="I837" s="2">
        <f>'Moving Avg'!H837</f>
        <v>4.5597150000000024</v>
      </c>
      <c r="J837" s="5" t="str">
        <f>OBV!F837</f>
        <v>BULLISH</v>
      </c>
      <c r="K837" s="5" t="str">
        <f>OBV!G837</f>
        <v>WEAK</v>
      </c>
      <c r="L837" s="5" t="str">
        <f>OBV!H837</f>
        <v>CONFIRMED BULLISH</v>
      </c>
      <c r="M837" s="7">
        <f t="shared" si="130"/>
        <v>25</v>
      </c>
      <c r="N837" s="7">
        <f t="shared" si="131"/>
        <v>45</v>
      </c>
      <c r="O837" s="7">
        <f t="shared" si="132"/>
        <v>50</v>
      </c>
      <c r="P837" s="7">
        <f t="shared" si="133"/>
        <v>67</v>
      </c>
      <c r="Q837" s="8">
        <f t="shared" si="134"/>
        <v>42.05</v>
      </c>
      <c r="R837" s="8">
        <f t="shared" si="135"/>
        <v>48.25</v>
      </c>
      <c r="S837" s="8">
        <f t="shared" si="136"/>
        <v>53.150000000000006</v>
      </c>
      <c r="T837" s="8">
        <f t="shared" si="137"/>
        <v>46.75</v>
      </c>
      <c r="U837" s="7">
        <f t="shared" si="138"/>
        <v>47.816666666666663</v>
      </c>
      <c r="V837" s="7">
        <f t="shared" si="139"/>
        <v>47.55</v>
      </c>
    </row>
    <row r="838" spans="1:22" ht="13.5" x14ac:dyDescent="0.25">
      <c r="A838" s="3">
        <f>RSI!A838</f>
        <v>43223</v>
      </c>
      <c r="B838" s="2">
        <f>RSI!B838</f>
        <v>4.7</v>
      </c>
      <c r="C838" s="2">
        <f>RSI!I838</f>
        <v>51.461663271147714</v>
      </c>
      <c r="D838" s="2">
        <f>MACD!E838</f>
        <v>-4.484407997995099E-3</v>
      </c>
      <c r="E838" s="2">
        <f>MACD!F838</f>
        <v>1.3539681146833972E-2</v>
      </c>
      <c r="F838" s="2">
        <f>'Moving Avg'!D838</f>
        <v>4.6951999999999998</v>
      </c>
      <c r="G838" s="2">
        <f>'Moving Avg'!F838</f>
        <v>4.6507500000000004</v>
      </c>
      <c r="H838" s="2">
        <f>'Moving Avg'!G838</f>
        <v>4.7786399999999993</v>
      </c>
      <c r="I838" s="2">
        <f>'Moving Avg'!H838</f>
        <v>4.5601250000000029</v>
      </c>
      <c r="J838" s="5" t="str">
        <f>OBV!F838</f>
        <v>BULLISH</v>
      </c>
      <c r="K838" s="5" t="str">
        <f>OBV!G838</f>
        <v>WEAK</v>
      </c>
      <c r="L838" s="5" t="str">
        <f>OBV!H838</f>
        <v>CONFIRMED BULLISH</v>
      </c>
      <c r="M838" s="7">
        <f t="shared" si="130"/>
        <v>25</v>
      </c>
      <c r="N838" s="7">
        <f t="shared" si="131"/>
        <v>45</v>
      </c>
      <c r="O838" s="7">
        <f t="shared" si="132"/>
        <v>50</v>
      </c>
      <c r="P838" s="7">
        <f t="shared" si="133"/>
        <v>67</v>
      </c>
      <c r="Q838" s="8">
        <f t="shared" si="134"/>
        <v>42.05</v>
      </c>
      <c r="R838" s="8">
        <f t="shared" si="135"/>
        <v>48.25</v>
      </c>
      <c r="S838" s="8">
        <f t="shared" si="136"/>
        <v>53.150000000000006</v>
      </c>
      <c r="T838" s="8">
        <f t="shared" si="137"/>
        <v>46.75</v>
      </c>
      <c r="U838" s="7">
        <f t="shared" si="138"/>
        <v>47.816666666666663</v>
      </c>
      <c r="V838" s="7">
        <f t="shared" si="139"/>
        <v>47.55</v>
      </c>
    </row>
    <row r="839" spans="1:22" ht="13.5" x14ac:dyDescent="0.25">
      <c r="A839" s="3">
        <f>RSI!A839</f>
        <v>43224</v>
      </c>
      <c r="B839" s="2">
        <f>RSI!B839</f>
        <v>4.7</v>
      </c>
      <c r="C839" s="2">
        <f>RSI!I839</f>
        <v>51.461663271147721</v>
      </c>
      <c r="D839" s="2">
        <f>MACD!E839</f>
        <v>-1.638263503456816E-2</v>
      </c>
      <c r="E839" s="2">
        <f>MACD!F839</f>
        <v>7.5552179105535452E-3</v>
      </c>
      <c r="F839" s="2">
        <f>'Moving Avg'!D839</f>
        <v>4.6951999999999998</v>
      </c>
      <c r="G839" s="2">
        <f>'Moving Avg'!F839</f>
        <v>4.6504500000000011</v>
      </c>
      <c r="H839" s="2">
        <f>'Moving Avg'!G839</f>
        <v>4.7828999999999988</v>
      </c>
      <c r="I839" s="2">
        <f>'Moving Avg'!H839</f>
        <v>4.5605350000000033</v>
      </c>
      <c r="J839" s="5" t="str">
        <f>OBV!F839</f>
        <v>BULLISH</v>
      </c>
      <c r="K839" s="5" t="str">
        <f>OBV!G839</f>
        <v>NEUTRAL</v>
      </c>
      <c r="L839" s="5" t="str">
        <f>OBV!H839</f>
        <v>NEUTRAL</v>
      </c>
      <c r="M839" s="7">
        <f t="shared" si="130"/>
        <v>25</v>
      </c>
      <c r="N839" s="7">
        <f t="shared" si="131"/>
        <v>100</v>
      </c>
      <c r="O839" s="7">
        <f t="shared" si="132"/>
        <v>50</v>
      </c>
      <c r="P839" s="7">
        <f t="shared" si="133"/>
        <v>49.5</v>
      </c>
      <c r="Q839" s="8">
        <f t="shared" si="134"/>
        <v>58.674999999999997</v>
      </c>
      <c r="R839" s="8">
        <f t="shared" si="135"/>
        <v>54.875</v>
      </c>
      <c r="S839" s="8">
        <f t="shared" si="136"/>
        <v>53.525000000000006</v>
      </c>
      <c r="T839" s="8">
        <f t="shared" si="137"/>
        <v>56.125</v>
      </c>
      <c r="U839" s="7">
        <f t="shared" si="138"/>
        <v>55.691666666666663</v>
      </c>
      <c r="V839" s="7">
        <f t="shared" si="139"/>
        <v>55.8</v>
      </c>
    </row>
    <row r="840" spans="1:22" ht="13.5" x14ac:dyDescent="0.25">
      <c r="A840" s="3">
        <f>RSI!A840</f>
        <v>43227</v>
      </c>
      <c r="B840" s="2">
        <f>RSI!B840</f>
        <v>4.6710000000000003</v>
      </c>
      <c r="C840" s="2">
        <f>RSI!I840</f>
        <v>47.478450644579915</v>
      </c>
      <c r="D840" s="2">
        <f>MACD!E840</f>
        <v>-2.4372611943170419E-2</v>
      </c>
      <c r="E840" s="2">
        <f>MACD!F840</f>
        <v>1.1696519398087524E-3</v>
      </c>
      <c r="F840" s="2">
        <f>'Moving Avg'!D840</f>
        <v>4.6894</v>
      </c>
      <c r="G840" s="2">
        <f>'Moving Avg'!F840</f>
        <v>4.6487000000000016</v>
      </c>
      <c r="H840" s="2">
        <f>'Moving Avg'!G840</f>
        <v>4.7843999999999989</v>
      </c>
      <c r="I840" s="2">
        <f>'Moving Avg'!H840</f>
        <v>4.5608000000000031</v>
      </c>
      <c r="J840" s="5" t="str">
        <f>OBV!F840</f>
        <v>BEARISH</v>
      </c>
      <c r="K840" s="5" t="str">
        <f>OBV!G840</f>
        <v>STRONG</v>
      </c>
      <c r="L840" s="5" t="str">
        <f>OBV!H840</f>
        <v>CONFIRMED BEARISH</v>
      </c>
      <c r="M840" s="7">
        <f t="shared" si="130"/>
        <v>25</v>
      </c>
      <c r="N840" s="7">
        <f t="shared" si="131"/>
        <v>100</v>
      </c>
      <c r="O840" s="7">
        <f t="shared" si="132"/>
        <v>50</v>
      </c>
      <c r="P840" s="7">
        <f t="shared" si="133"/>
        <v>33</v>
      </c>
      <c r="Q840" s="8">
        <f t="shared" si="134"/>
        <v>56.2</v>
      </c>
      <c r="R840" s="8">
        <f t="shared" si="135"/>
        <v>50.75</v>
      </c>
      <c r="S840" s="8">
        <f t="shared" si="136"/>
        <v>46.1</v>
      </c>
      <c r="T840" s="8">
        <f t="shared" si="137"/>
        <v>52</v>
      </c>
      <c r="U840" s="7">
        <f t="shared" si="138"/>
        <v>51.016666666666673</v>
      </c>
      <c r="V840" s="7">
        <f t="shared" si="139"/>
        <v>51.262500000000003</v>
      </c>
    </row>
    <row r="841" spans="1:22" ht="13.5" x14ac:dyDescent="0.25">
      <c r="A841" s="3">
        <f>RSI!A841</f>
        <v>43228</v>
      </c>
      <c r="B841" s="2">
        <f>RSI!B841</f>
        <v>4.6710000000000003</v>
      </c>
      <c r="C841" s="2">
        <f>RSI!I841</f>
        <v>47.478450644579915</v>
      </c>
      <c r="D841" s="2">
        <f>MACD!E841</f>
        <v>-3.1027179470501487E-2</v>
      </c>
      <c r="E841" s="2">
        <f>MACD!F841</f>
        <v>-5.269714342253296E-3</v>
      </c>
      <c r="F841" s="2">
        <f>'Moving Avg'!D841</f>
        <v>4.6883999999999997</v>
      </c>
      <c r="G841" s="2">
        <f>'Moving Avg'!F841</f>
        <v>4.6527000000000012</v>
      </c>
      <c r="H841" s="2">
        <f>'Moving Avg'!G841</f>
        <v>4.7827199999999985</v>
      </c>
      <c r="I841" s="2">
        <f>'Moving Avg'!H841</f>
        <v>4.5620750000000037</v>
      </c>
      <c r="J841" s="5" t="str">
        <f>OBV!F841</f>
        <v>BULLISH</v>
      </c>
      <c r="K841" s="5" t="str">
        <f>OBV!G841</f>
        <v>NEUTRAL</v>
      </c>
      <c r="L841" s="5" t="str">
        <f>OBV!H841</f>
        <v>BULLISH DIVERGENCE</v>
      </c>
      <c r="M841" s="7">
        <f t="shared" si="130"/>
        <v>25</v>
      </c>
      <c r="N841" s="7">
        <f t="shared" si="131"/>
        <v>100</v>
      </c>
      <c r="O841" s="7">
        <f t="shared" si="132"/>
        <v>50</v>
      </c>
      <c r="P841" s="7">
        <f t="shared" si="133"/>
        <v>66.5</v>
      </c>
      <c r="Q841" s="8">
        <f t="shared" si="134"/>
        <v>61.225000000000001</v>
      </c>
      <c r="R841" s="8">
        <f t="shared" si="135"/>
        <v>59.125</v>
      </c>
      <c r="S841" s="8">
        <f t="shared" si="136"/>
        <v>61.174999999999997</v>
      </c>
      <c r="T841" s="8">
        <f t="shared" si="137"/>
        <v>60.375</v>
      </c>
      <c r="U841" s="7">
        <f t="shared" si="138"/>
        <v>60.508333333333326</v>
      </c>
      <c r="V841" s="7">
        <f t="shared" si="139"/>
        <v>60.474999999999994</v>
      </c>
    </row>
    <row r="842" spans="1:22" ht="13.5" x14ac:dyDescent="0.25">
      <c r="A842" s="3">
        <f>RSI!A842</f>
        <v>43229</v>
      </c>
      <c r="B842" s="2">
        <f>RSI!B842</f>
        <v>4.7</v>
      </c>
      <c r="C842" s="2">
        <f>RSI!I842</f>
        <v>51.804811323412871</v>
      </c>
      <c r="D842" s="2">
        <f>MACD!E842</f>
        <v>-3.8707798707349639E-2</v>
      </c>
      <c r="E842" s="2">
        <f>MACD!F842</f>
        <v>-1.1957331215272565E-2</v>
      </c>
      <c r="F842" s="2">
        <f>'Moving Avg'!D842</f>
        <v>4.6883999999999997</v>
      </c>
      <c r="G842" s="2">
        <f>'Moving Avg'!F842</f>
        <v>4.6590000000000016</v>
      </c>
      <c r="H842" s="2">
        <f>'Moving Avg'!G842</f>
        <v>4.7773599999999989</v>
      </c>
      <c r="I842" s="2">
        <f>'Moving Avg'!H842</f>
        <v>4.5636900000000029</v>
      </c>
      <c r="J842" s="5" t="str">
        <f>OBV!F842</f>
        <v>BULLISH</v>
      </c>
      <c r="K842" s="5" t="str">
        <f>OBV!G842</f>
        <v>NEUTRAL</v>
      </c>
      <c r="L842" s="5" t="str">
        <f>OBV!H842</f>
        <v>NEUTRAL</v>
      </c>
      <c r="M842" s="7">
        <f t="shared" si="130"/>
        <v>25</v>
      </c>
      <c r="N842" s="7">
        <f t="shared" si="131"/>
        <v>100</v>
      </c>
      <c r="O842" s="7">
        <f t="shared" si="132"/>
        <v>50</v>
      </c>
      <c r="P842" s="7">
        <f t="shared" si="133"/>
        <v>49.5</v>
      </c>
      <c r="Q842" s="8">
        <f t="shared" si="134"/>
        <v>58.674999999999997</v>
      </c>
      <c r="R842" s="8">
        <f t="shared" si="135"/>
        <v>54.875</v>
      </c>
      <c r="S842" s="8">
        <f t="shared" si="136"/>
        <v>53.525000000000006</v>
      </c>
      <c r="T842" s="8">
        <f t="shared" si="137"/>
        <v>56.125</v>
      </c>
      <c r="U842" s="7">
        <f t="shared" si="138"/>
        <v>55.691666666666663</v>
      </c>
      <c r="V842" s="7">
        <f t="shared" si="139"/>
        <v>55.8</v>
      </c>
    </row>
    <row r="843" spans="1:22" ht="13.5" x14ac:dyDescent="0.25">
      <c r="A843" s="3">
        <f>RSI!A843</f>
        <v>43230</v>
      </c>
      <c r="B843" s="2">
        <f>RSI!B843</f>
        <v>4.7869999999999999</v>
      </c>
      <c r="C843" s="2">
        <f>RSI!I843</f>
        <v>61.934989530011997</v>
      </c>
      <c r="D843" s="2">
        <f>MACD!E843</f>
        <v>-5.1731556813629176E-2</v>
      </c>
      <c r="E843" s="2">
        <f>MACD!F843</f>
        <v>-1.9912176334943889E-2</v>
      </c>
      <c r="F843" s="2">
        <f>'Moving Avg'!D843</f>
        <v>4.7058</v>
      </c>
      <c r="G843" s="2">
        <f>'Moving Avg'!F843</f>
        <v>4.6696500000000025</v>
      </c>
      <c r="H843" s="2">
        <f>'Moving Avg'!G843</f>
        <v>4.7744999999999989</v>
      </c>
      <c r="I843" s="2">
        <f>'Moving Avg'!H843</f>
        <v>4.5657400000000035</v>
      </c>
      <c r="J843" s="5" t="str">
        <f>OBV!F843</f>
        <v>BULLISH</v>
      </c>
      <c r="K843" s="5" t="str">
        <f>OBV!G843</f>
        <v>WEAK</v>
      </c>
      <c r="L843" s="5" t="str">
        <f>OBV!H843</f>
        <v>CONFIRMED BULLISH</v>
      </c>
      <c r="M843" s="7">
        <f t="shared" si="130"/>
        <v>25</v>
      </c>
      <c r="N843" s="7">
        <f t="shared" si="131"/>
        <v>100</v>
      </c>
      <c r="O843" s="7">
        <f t="shared" si="132"/>
        <v>50</v>
      </c>
      <c r="P843" s="7">
        <f t="shared" si="133"/>
        <v>67</v>
      </c>
      <c r="Q843" s="8">
        <f t="shared" si="134"/>
        <v>61.3</v>
      </c>
      <c r="R843" s="8">
        <f t="shared" si="135"/>
        <v>59.25</v>
      </c>
      <c r="S843" s="8">
        <f t="shared" si="136"/>
        <v>61.400000000000006</v>
      </c>
      <c r="T843" s="8">
        <f t="shared" si="137"/>
        <v>60.5</v>
      </c>
      <c r="U843" s="7">
        <f t="shared" si="138"/>
        <v>60.65</v>
      </c>
      <c r="V843" s="7">
        <f t="shared" si="139"/>
        <v>60.612499999999997</v>
      </c>
    </row>
    <row r="844" spans="1:22" ht="13.5" x14ac:dyDescent="0.25">
      <c r="A844" s="3">
        <f>RSI!A844</f>
        <v>43231</v>
      </c>
      <c r="B844" s="2">
        <f>RSI!B844</f>
        <v>4.7869999999999999</v>
      </c>
      <c r="C844" s="2">
        <f>RSI!I844</f>
        <v>61.934989530012004</v>
      </c>
      <c r="D844" s="2">
        <f>MACD!E844</f>
        <v>-4.980166294460453E-2</v>
      </c>
      <c r="E844" s="2">
        <f>MACD!F844</f>
        <v>-2.5890073656876018E-2</v>
      </c>
      <c r="F844" s="2">
        <f>'Moving Avg'!D844</f>
        <v>4.7232000000000003</v>
      </c>
      <c r="G844" s="2">
        <f>'Moving Avg'!F844</f>
        <v>4.6800000000000024</v>
      </c>
      <c r="H844" s="2">
        <f>'Moving Avg'!G844</f>
        <v>4.7672599999999985</v>
      </c>
      <c r="I844" s="2">
        <f>'Moving Avg'!H844</f>
        <v>4.5677900000000031</v>
      </c>
      <c r="J844" s="5" t="str">
        <f>OBV!F844</f>
        <v>BULLISH</v>
      </c>
      <c r="K844" s="5" t="str">
        <f>OBV!G844</f>
        <v>WEAK</v>
      </c>
      <c r="L844" s="5" t="str">
        <f>OBV!H844</f>
        <v>CONFIRMED BULLISH</v>
      </c>
      <c r="M844" s="7">
        <f t="shared" si="130"/>
        <v>25</v>
      </c>
      <c r="N844" s="7">
        <f t="shared" si="131"/>
        <v>100</v>
      </c>
      <c r="O844" s="7">
        <f t="shared" si="132"/>
        <v>50</v>
      </c>
      <c r="P844" s="7">
        <f t="shared" si="133"/>
        <v>67</v>
      </c>
      <c r="Q844" s="8">
        <f t="shared" si="134"/>
        <v>61.3</v>
      </c>
      <c r="R844" s="8">
        <f t="shared" si="135"/>
        <v>59.25</v>
      </c>
      <c r="S844" s="8">
        <f t="shared" si="136"/>
        <v>61.400000000000006</v>
      </c>
      <c r="T844" s="8">
        <f t="shared" si="137"/>
        <v>60.5</v>
      </c>
      <c r="U844" s="7">
        <f t="shared" si="138"/>
        <v>60.65</v>
      </c>
      <c r="V844" s="7">
        <f t="shared" si="139"/>
        <v>60.612499999999997</v>
      </c>
    </row>
    <row r="845" spans="1:22" ht="13.5" x14ac:dyDescent="0.25">
      <c r="A845" s="3">
        <f>RSI!A845</f>
        <v>43234</v>
      </c>
      <c r="B845" s="2">
        <f>RSI!B845</f>
        <v>4.7869999999999999</v>
      </c>
      <c r="C845" s="2">
        <f>RSI!I845</f>
        <v>61.934989530012004</v>
      </c>
      <c r="D845" s="2">
        <f>MACD!E845</f>
        <v>-4.8713550506541026E-2</v>
      </c>
      <c r="E845" s="2">
        <f>MACD!F845</f>
        <v>-3.0454769026809023E-2</v>
      </c>
      <c r="F845" s="2">
        <f>'Moving Avg'!D845</f>
        <v>4.7463999999999995</v>
      </c>
      <c r="G845" s="2">
        <f>'Moving Avg'!F845</f>
        <v>4.6868000000000025</v>
      </c>
      <c r="H845" s="2">
        <f>'Moving Avg'!G845</f>
        <v>4.7602399999999987</v>
      </c>
      <c r="I845" s="2">
        <f>'Moving Avg'!H845</f>
        <v>4.5698400000000037</v>
      </c>
      <c r="J845" s="5" t="str">
        <f>OBV!F845</f>
        <v>BULLISH</v>
      </c>
      <c r="K845" s="5" t="str">
        <f>OBV!G845</f>
        <v>WEAK</v>
      </c>
      <c r="L845" s="5" t="str">
        <f>OBV!H845</f>
        <v>CONFIRMED BULLISH</v>
      </c>
      <c r="M845" s="7">
        <f t="shared" si="130"/>
        <v>25</v>
      </c>
      <c r="N845" s="7">
        <f t="shared" si="131"/>
        <v>45</v>
      </c>
      <c r="O845" s="7">
        <f t="shared" si="132"/>
        <v>50</v>
      </c>
      <c r="P845" s="7">
        <f t="shared" si="133"/>
        <v>67</v>
      </c>
      <c r="Q845" s="8">
        <f t="shared" si="134"/>
        <v>42.05</v>
      </c>
      <c r="R845" s="8">
        <f t="shared" si="135"/>
        <v>48.25</v>
      </c>
      <c r="S845" s="8">
        <f t="shared" si="136"/>
        <v>53.150000000000006</v>
      </c>
      <c r="T845" s="8">
        <f t="shared" si="137"/>
        <v>46.75</v>
      </c>
      <c r="U845" s="7">
        <f t="shared" si="138"/>
        <v>47.816666666666663</v>
      </c>
      <c r="V845" s="7">
        <f t="shared" si="139"/>
        <v>47.55</v>
      </c>
    </row>
    <row r="846" spans="1:22" ht="13.5" x14ac:dyDescent="0.25">
      <c r="A846" s="3">
        <f>RSI!A846</f>
        <v>43235</v>
      </c>
      <c r="B846" s="2">
        <f>RSI!B846</f>
        <v>4.7869999999999999</v>
      </c>
      <c r="C846" s="2">
        <f>RSI!I846</f>
        <v>61.934989530011997</v>
      </c>
      <c r="D846" s="2">
        <f>MACD!E846</f>
        <v>-5.198966126866722E-2</v>
      </c>
      <c r="E846" s="2">
        <f>MACD!F846</f>
        <v>-3.4761747475180661E-2</v>
      </c>
      <c r="F846" s="2">
        <f>'Moving Avg'!D846</f>
        <v>4.7695999999999996</v>
      </c>
      <c r="G846" s="2">
        <f>'Moving Avg'!F846</f>
        <v>4.6936000000000027</v>
      </c>
      <c r="H846" s="2">
        <f>'Moving Avg'!G846</f>
        <v>4.7541999999999982</v>
      </c>
      <c r="I846" s="2">
        <f>'Moving Avg'!H846</f>
        <v>4.5718900000000042</v>
      </c>
      <c r="J846" s="5" t="str">
        <f>OBV!F846</f>
        <v>BULLISH</v>
      </c>
      <c r="K846" s="5" t="str">
        <f>OBV!G846</f>
        <v>WEAK</v>
      </c>
      <c r="L846" s="5" t="str">
        <f>OBV!H846</f>
        <v>CONFIRMED BULLISH</v>
      </c>
      <c r="M846" s="7">
        <f t="shared" si="130"/>
        <v>25</v>
      </c>
      <c r="N846" s="7">
        <f t="shared" si="131"/>
        <v>45</v>
      </c>
      <c r="O846" s="7">
        <f t="shared" si="132"/>
        <v>50</v>
      </c>
      <c r="P846" s="7">
        <f t="shared" si="133"/>
        <v>67</v>
      </c>
      <c r="Q846" s="8">
        <f t="shared" si="134"/>
        <v>42.05</v>
      </c>
      <c r="R846" s="8">
        <f t="shared" si="135"/>
        <v>48.25</v>
      </c>
      <c r="S846" s="8">
        <f t="shared" si="136"/>
        <v>53.150000000000006</v>
      </c>
      <c r="T846" s="8">
        <f t="shared" si="137"/>
        <v>46.75</v>
      </c>
      <c r="U846" s="7">
        <f t="shared" si="138"/>
        <v>47.816666666666663</v>
      </c>
      <c r="V846" s="7">
        <f t="shared" si="139"/>
        <v>47.55</v>
      </c>
    </row>
    <row r="847" spans="1:22" ht="13.5" x14ac:dyDescent="0.25">
      <c r="A847" s="3">
        <f>RSI!A847</f>
        <v>43236</v>
      </c>
      <c r="B847" s="2">
        <f>RSI!B847</f>
        <v>4.9219999999999997</v>
      </c>
      <c r="C847" s="2">
        <f>RSI!I847</f>
        <v>73.54206104051292</v>
      </c>
      <c r="D847" s="2">
        <f>MACD!E847</f>
        <v>-6.1536589515133855E-2</v>
      </c>
      <c r="E847" s="2">
        <f>MACD!F847</f>
        <v>-4.0116715883171304E-2</v>
      </c>
      <c r="F847" s="2">
        <f>'Moving Avg'!D847</f>
        <v>4.8140000000000001</v>
      </c>
      <c r="G847" s="2">
        <f>'Moving Avg'!F847</f>
        <v>4.7000500000000027</v>
      </c>
      <c r="H847" s="2">
        <f>'Moving Avg'!G847</f>
        <v>4.7534999999999981</v>
      </c>
      <c r="I847" s="2">
        <f>'Moving Avg'!H847</f>
        <v>4.574615000000005</v>
      </c>
      <c r="J847" s="5" t="str">
        <f>OBV!F847</f>
        <v>BULLISH</v>
      </c>
      <c r="K847" s="5" t="str">
        <f>OBV!G847</f>
        <v>WEAK</v>
      </c>
      <c r="L847" s="5" t="str">
        <f>OBV!H847</f>
        <v>CONFIRMED BULLISH</v>
      </c>
      <c r="M847" s="7">
        <f t="shared" si="130"/>
        <v>0</v>
      </c>
      <c r="N847" s="7">
        <f t="shared" si="131"/>
        <v>100</v>
      </c>
      <c r="O847" s="7">
        <f t="shared" si="132"/>
        <v>50</v>
      </c>
      <c r="P847" s="7">
        <f t="shared" si="133"/>
        <v>67</v>
      </c>
      <c r="Q847" s="8">
        <f t="shared" si="134"/>
        <v>52.55</v>
      </c>
      <c r="R847" s="8">
        <f t="shared" si="135"/>
        <v>54.25</v>
      </c>
      <c r="S847" s="8">
        <f t="shared" si="136"/>
        <v>57.650000000000006</v>
      </c>
      <c r="T847" s="8">
        <f t="shared" si="137"/>
        <v>54.25</v>
      </c>
      <c r="U847" s="7">
        <f t="shared" si="138"/>
        <v>54.816666666666663</v>
      </c>
      <c r="V847" s="7">
        <f t="shared" si="139"/>
        <v>54.674999999999997</v>
      </c>
    </row>
    <row r="848" spans="1:22" ht="13.5" x14ac:dyDescent="0.25">
      <c r="A848" s="3">
        <f>RSI!A848</f>
        <v>43237</v>
      </c>
      <c r="B848" s="2">
        <f>RSI!B848</f>
        <v>4.9219999999999997</v>
      </c>
      <c r="C848" s="2">
        <f>RSI!I848</f>
        <v>73.54206104051292</v>
      </c>
      <c r="D848" s="2">
        <f>MACD!E848</f>
        <v>-7.0845019457350666E-2</v>
      </c>
      <c r="E848" s="2">
        <f>MACD!F848</f>
        <v>-4.6262376598007179E-2</v>
      </c>
      <c r="F848" s="2">
        <f>'Moving Avg'!D848</f>
        <v>4.8410000000000002</v>
      </c>
      <c r="G848" s="2">
        <f>'Moving Avg'!F848</f>
        <v>4.7135000000000016</v>
      </c>
      <c r="H848" s="2">
        <f>'Moving Avg'!G848</f>
        <v>4.7531199999999982</v>
      </c>
      <c r="I848" s="2">
        <f>'Moving Avg'!H848</f>
        <v>4.577340000000004</v>
      </c>
      <c r="J848" s="5" t="str">
        <f>OBV!F848</f>
        <v>BULLISH</v>
      </c>
      <c r="K848" s="5" t="str">
        <f>OBV!G848</f>
        <v>WEAK</v>
      </c>
      <c r="L848" s="5" t="str">
        <f>OBV!H848</f>
        <v>CONFIRMED BULLISH</v>
      </c>
      <c r="M848" s="7">
        <f t="shared" si="130"/>
        <v>0</v>
      </c>
      <c r="N848" s="7">
        <f t="shared" si="131"/>
        <v>100</v>
      </c>
      <c r="O848" s="7">
        <f t="shared" si="132"/>
        <v>50</v>
      </c>
      <c r="P848" s="7">
        <f t="shared" si="133"/>
        <v>67</v>
      </c>
      <c r="Q848" s="8">
        <f t="shared" si="134"/>
        <v>52.55</v>
      </c>
      <c r="R848" s="8">
        <f t="shared" si="135"/>
        <v>54.25</v>
      </c>
      <c r="S848" s="8">
        <f t="shared" si="136"/>
        <v>57.650000000000006</v>
      </c>
      <c r="T848" s="8">
        <f t="shared" si="137"/>
        <v>54.25</v>
      </c>
      <c r="U848" s="7">
        <f t="shared" si="138"/>
        <v>54.816666666666663</v>
      </c>
      <c r="V848" s="7">
        <f t="shared" si="139"/>
        <v>54.674999999999997</v>
      </c>
    </row>
    <row r="849" spans="1:22" ht="13.5" x14ac:dyDescent="0.25">
      <c r="A849" s="3">
        <f>RSI!A849</f>
        <v>43238</v>
      </c>
      <c r="B849" s="2">
        <f>RSI!B849</f>
        <v>4.9219999999999997</v>
      </c>
      <c r="C849" s="2">
        <f>RSI!I849</f>
        <v>73.54206104051292</v>
      </c>
      <c r="D849" s="2">
        <f>MACD!E849</f>
        <v>-7.9860512780086879E-2</v>
      </c>
      <c r="E849" s="2">
        <f>MACD!F849</f>
        <v>-5.2982003834423128E-2</v>
      </c>
      <c r="F849" s="2">
        <f>'Moving Avg'!D849</f>
        <v>4.8680000000000003</v>
      </c>
      <c r="G849" s="2">
        <f>'Moving Avg'!F849</f>
        <v>4.729000000000001</v>
      </c>
      <c r="H849" s="2">
        <f>'Moving Avg'!G849</f>
        <v>4.7527399999999975</v>
      </c>
      <c r="I849" s="2">
        <f>'Moving Avg'!H849</f>
        <v>4.5800650000000047</v>
      </c>
      <c r="J849" s="5" t="str">
        <f>OBV!F849</f>
        <v>BULLISH</v>
      </c>
      <c r="K849" s="5" t="str">
        <f>OBV!G849</f>
        <v>WEAK</v>
      </c>
      <c r="L849" s="5" t="str">
        <f>OBV!H849</f>
        <v>CONFIRMED BULLISH</v>
      </c>
      <c r="M849" s="7">
        <f t="shared" si="130"/>
        <v>0</v>
      </c>
      <c r="N849" s="7">
        <f t="shared" si="131"/>
        <v>100</v>
      </c>
      <c r="O849" s="7">
        <f t="shared" si="132"/>
        <v>50</v>
      </c>
      <c r="P849" s="7">
        <f t="shared" si="133"/>
        <v>67</v>
      </c>
      <c r="Q849" s="8">
        <f t="shared" si="134"/>
        <v>52.55</v>
      </c>
      <c r="R849" s="8">
        <f t="shared" si="135"/>
        <v>54.25</v>
      </c>
      <c r="S849" s="8">
        <f t="shared" si="136"/>
        <v>57.650000000000006</v>
      </c>
      <c r="T849" s="8">
        <f t="shared" si="137"/>
        <v>54.25</v>
      </c>
      <c r="U849" s="7">
        <f t="shared" si="138"/>
        <v>54.816666666666663</v>
      </c>
      <c r="V849" s="7">
        <f t="shared" si="139"/>
        <v>54.674999999999997</v>
      </c>
    </row>
    <row r="850" spans="1:22" ht="13.5" x14ac:dyDescent="0.25">
      <c r="A850" s="3">
        <f>RSI!A850</f>
        <v>43241</v>
      </c>
      <c r="B850" s="2">
        <f>RSI!B850</f>
        <v>4.9269999999999996</v>
      </c>
      <c r="C850" s="2">
        <f>RSI!I850</f>
        <v>73.910071265325399</v>
      </c>
      <c r="D850" s="2">
        <f>MACD!E850</f>
        <v>-9.3375665522628104E-2</v>
      </c>
      <c r="E850" s="2">
        <f>MACD!F850</f>
        <v>-6.1060736172064124E-2</v>
      </c>
      <c r="F850" s="2">
        <f>'Moving Avg'!D850</f>
        <v>4.8959999999999999</v>
      </c>
      <c r="G850" s="2">
        <f>'Moving Avg'!F850</f>
        <v>4.7447500000000007</v>
      </c>
      <c r="H850" s="2">
        <f>'Moving Avg'!G850</f>
        <v>4.7524599999999975</v>
      </c>
      <c r="I850" s="2">
        <f>'Moving Avg'!H850</f>
        <v>4.5828150000000054</v>
      </c>
      <c r="J850" s="5" t="str">
        <f>OBV!F850</f>
        <v>BULLISH</v>
      </c>
      <c r="K850" s="5" t="str">
        <f>OBV!G850</f>
        <v>WEAK</v>
      </c>
      <c r="L850" s="5" t="str">
        <f>OBV!H850</f>
        <v>CONFIRMED BULLISH</v>
      </c>
      <c r="M850" s="7">
        <f t="shared" si="130"/>
        <v>0</v>
      </c>
      <c r="N850" s="7">
        <f t="shared" si="131"/>
        <v>100</v>
      </c>
      <c r="O850" s="7">
        <f t="shared" si="132"/>
        <v>50</v>
      </c>
      <c r="P850" s="7">
        <f t="shared" si="133"/>
        <v>67</v>
      </c>
      <c r="Q850" s="8">
        <f t="shared" si="134"/>
        <v>52.55</v>
      </c>
      <c r="R850" s="8">
        <f t="shared" si="135"/>
        <v>54.25</v>
      </c>
      <c r="S850" s="8">
        <f t="shared" si="136"/>
        <v>57.650000000000006</v>
      </c>
      <c r="T850" s="8">
        <f t="shared" si="137"/>
        <v>54.25</v>
      </c>
      <c r="U850" s="7">
        <f t="shared" si="138"/>
        <v>54.816666666666663</v>
      </c>
      <c r="V850" s="7">
        <f t="shared" si="139"/>
        <v>54.674999999999997</v>
      </c>
    </row>
    <row r="851" spans="1:22" ht="13.5" x14ac:dyDescent="0.25">
      <c r="A851" s="3">
        <f>RSI!A851</f>
        <v>43242</v>
      </c>
      <c r="B851" s="2">
        <f>RSI!B851</f>
        <v>4.8170000000000002</v>
      </c>
      <c r="C851" s="2">
        <f>RSI!I851</f>
        <v>55.590610601213847</v>
      </c>
      <c r="D851" s="2">
        <f>MACD!E851</f>
        <v>-9.766958102720924E-2</v>
      </c>
      <c r="E851" s="2">
        <f>MACD!F851</f>
        <v>-6.8382505143093159E-2</v>
      </c>
      <c r="F851" s="2">
        <f>'Moving Avg'!D851</f>
        <v>4.9019999999999992</v>
      </c>
      <c r="G851" s="2">
        <f>'Moving Avg'!F851</f>
        <v>4.7549999999999999</v>
      </c>
      <c r="H851" s="2">
        <f>'Moving Avg'!G851</f>
        <v>4.7499799999999972</v>
      </c>
      <c r="I851" s="2">
        <f>'Moving Avg'!H851</f>
        <v>4.5850150000000056</v>
      </c>
      <c r="J851" s="5" t="str">
        <f>OBV!F851</f>
        <v>BULLISH</v>
      </c>
      <c r="K851" s="5" t="str">
        <f>OBV!G851</f>
        <v>WEAK</v>
      </c>
      <c r="L851" s="5" t="str">
        <f>OBV!H851</f>
        <v>CONFIRMED BULLISH</v>
      </c>
      <c r="M851" s="7">
        <f t="shared" si="130"/>
        <v>25</v>
      </c>
      <c r="N851" s="7">
        <f t="shared" si="131"/>
        <v>100</v>
      </c>
      <c r="O851" s="7">
        <f t="shared" si="132"/>
        <v>50</v>
      </c>
      <c r="P851" s="7">
        <f t="shared" si="133"/>
        <v>67</v>
      </c>
      <c r="Q851" s="8">
        <f t="shared" si="134"/>
        <v>61.3</v>
      </c>
      <c r="R851" s="8">
        <f t="shared" si="135"/>
        <v>59.25</v>
      </c>
      <c r="S851" s="8">
        <f t="shared" si="136"/>
        <v>61.400000000000006</v>
      </c>
      <c r="T851" s="8">
        <f t="shared" si="137"/>
        <v>60.5</v>
      </c>
      <c r="U851" s="7">
        <f t="shared" si="138"/>
        <v>60.65</v>
      </c>
      <c r="V851" s="7">
        <f t="shared" si="139"/>
        <v>60.612499999999997</v>
      </c>
    </row>
    <row r="852" spans="1:22" ht="13.5" x14ac:dyDescent="0.25">
      <c r="A852" s="3">
        <f>RSI!A852</f>
        <v>43243</v>
      </c>
      <c r="B852" s="2">
        <f>RSI!B852</f>
        <v>4.8170000000000002</v>
      </c>
      <c r="C852" s="2">
        <f>RSI!I852</f>
        <v>55.590610601213847</v>
      </c>
      <c r="D852" s="2">
        <f>MACD!E852</f>
        <v>-9.7122995385189981E-2</v>
      </c>
      <c r="E852" s="2">
        <f>MACD!F852</f>
        <v>-7.4130603191512531E-2</v>
      </c>
      <c r="F852" s="2">
        <f>'Moving Avg'!D852</f>
        <v>4.8810000000000002</v>
      </c>
      <c r="G852" s="2">
        <f>'Moving Avg'!F852</f>
        <v>4.76525</v>
      </c>
      <c r="H852" s="2">
        <f>'Moving Avg'!G852</f>
        <v>4.7474999999999987</v>
      </c>
      <c r="I852" s="2">
        <f>'Moving Avg'!H852</f>
        <v>4.5872150000000058</v>
      </c>
      <c r="J852" s="5" t="str">
        <f>OBV!F852</f>
        <v>BULLISH</v>
      </c>
      <c r="K852" s="5" t="str">
        <f>OBV!G852</f>
        <v>NEUTRAL</v>
      </c>
      <c r="L852" s="5" t="str">
        <f>OBV!H852</f>
        <v>BULLISH DIVERGENCE</v>
      </c>
      <c r="M852" s="7">
        <f t="shared" si="130"/>
        <v>25</v>
      </c>
      <c r="N852" s="7">
        <f t="shared" si="131"/>
        <v>100</v>
      </c>
      <c r="O852" s="7">
        <f t="shared" si="132"/>
        <v>50</v>
      </c>
      <c r="P852" s="7">
        <f t="shared" si="133"/>
        <v>66.5</v>
      </c>
      <c r="Q852" s="8">
        <f t="shared" si="134"/>
        <v>61.225000000000001</v>
      </c>
      <c r="R852" s="8">
        <f t="shared" si="135"/>
        <v>59.125</v>
      </c>
      <c r="S852" s="8">
        <f t="shared" si="136"/>
        <v>61.174999999999997</v>
      </c>
      <c r="T852" s="8">
        <f t="shared" si="137"/>
        <v>60.375</v>
      </c>
      <c r="U852" s="7">
        <f t="shared" si="138"/>
        <v>60.508333333333326</v>
      </c>
      <c r="V852" s="7">
        <f t="shared" si="139"/>
        <v>60.474999999999994</v>
      </c>
    </row>
    <row r="853" spans="1:22" ht="13.5" x14ac:dyDescent="0.25">
      <c r="A853" s="3">
        <f>RSI!A853</f>
        <v>43244</v>
      </c>
      <c r="B853" s="2">
        <f>RSI!B853</f>
        <v>4.8170000000000002</v>
      </c>
      <c r="C853" s="2">
        <f>RSI!I853</f>
        <v>55.590610601213847</v>
      </c>
      <c r="D853" s="2">
        <f>MACD!E853</f>
        <v>-8.3536661957565705E-2</v>
      </c>
      <c r="E853" s="2">
        <f>MACD!F853</f>
        <v>-7.6011814944723172E-2</v>
      </c>
      <c r="F853" s="2">
        <f>'Moving Avg'!D853</f>
        <v>4.8600000000000003</v>
      </c>
      <c r="G853" s="2">
        <f>'Moving Avg'!F853</f>
        <v>4.775500000000001</v>
      </c>
      <c r="H853" s="2">
        <f>'Moving Avg'!G853</f>
        <v>4.745359999999998</v>
      </c>
      <c r="I853" s="2">
        <f>'Moving Avg'!H853</f>
        <v>4.589415000000006</v>
      </c>
      <c r="J853" s="5" t="str">
        <f>OBV!F853</f>
        <v>BULLISH</v>
      </c>
      <c r="K853" s="5" t="str">
        <f>OBV!G853</f>
        <v>NEUTRAL</v>
      </c>
      <c r="L853" s="5" t="str">
        <f>OBV!H853</f>
        <v>BULLISH DIVERGENCE</v>
      </c>
      <c r="M853" s="7">
        <f t="shared" si="130"/>
        <v>25</v>
      </c>
      <c r="N853" s="7">
        <f t="shared" si="131"/>
        <v>45</v>
      </c>
      <c r="O853" s="7">
        <f t="shared" si="132"/>
        <v>50</v>
      </c>
      <c r="P853" s="7">
        <f t="shared" si="133"/>
        <v>66.5</v>
      </c>
      <c r="Q853" s="8">
        <f t="shared" si="134"/>
        <v>41.975000000000001</v>
      </c>
      <c r="R853" s="8">
        <f t="shared" si="135"/>
        <v>48.125</v>
      </c>
      <c r="S853" s="8">
        <f t="shared" si="136"/>
        <v>52.924999999999997</v>
      </c>
      <c r="T853" s="8">
        <f t="shared" si="137"/>
        <v>46.625</v>
      </c>
      <c r="U853" s="7">
        <f t="shared" si="138"/>
        <v>47.67499999999999</v>
      </c>
      <c r="V853" s="7">
        <f t="shared" si="139"/>
        <v>47.412499999999994</v>
      </c>
    </row>
    <row r="854" spans="1:22" ht="13.5" x14ac:dyDescent="0.25">
      <c r="A854" s="3">
        <f>RSI!A854</f>
        <v>43245</v>
      </c>
      <c r="B854" s="2">
        <f>RSI!B854</f>
        <v>5.0270000000000001</v>
      </c>
      <c r="C854" s="2">
        <f>RSI!I854</f>
        <v>72.087175198141281</v>
      </c>
      <c r="D854" s="2">
        <f>MACD!E854</f>
        <v>-8.7837549876577548E-2</v>
      </c>
      <c r="E854" s="2">
        <f>MACD!F854</f>
        <v>-7.8376961931094058E-2</v>
      </c>
      <c r="F854" s="2">
        <f>'Moving Avg'!D854</f>
        <v>4.8810000000000002</v>
      </c>
      <c r="G854" s="2">
        <f>'Moving Avg'!F854</f>
        <v>4.7918500000000002</v>
      </c>
      <c r="H854" s="2">
        <f>'Moving Avg'!G854</f>
        <v>4.7484999999999973</v>
      </c>
      <c r="I854" s="2">
        <f>'Moving Avg'!H854</f>
        <v>4.5920050000000057</v>
      </c>
      <c r="J854" s="5" t="str">
        <f>OBV!F854</f>
        <v>BULLISH</v>
      </c>
      <c r="K854" s="5" t="str">
        <f>OBV!G854</f>
        <v>WEAK</v>
      </c>
      <c r="L854" s="5" t="str">
        <f>OBV!H854</f>
        <v>CONFIRMED BULLISH</v>
      </c>
      <c r="M854" s="7">
        <f t="shared" si="130"/>
        <v>0</v>
      </c>
      <c r="N854" s="7">
        <f t="shared" si="131"/>
        <v>45</v>
      </c>
      <c r="O854" s="7">
        <f t="shared" si="132"/>
        <v>50</v>
      </c>
      <c r="P854" s="7">
        <f t="shared" si="133"/>
        <v>67</v>
      </c>
      <c r="Q854" s="8">
        <f t="shared" si="134"/>
        <v>33.299999999999997</v>
      </c>
      <c r="R854" s="8">
        <f t="shared" si="135"/>
        <v>43.25</v>
      </c>
      <c r="S854" s="8">
        <f t="shared" si="136"/>
        <v>49.400000000000006</v>
      </c>
      <c r="T854" s="8">
        <f t="shared" si="137"/>
        <v>40.5</v>
      </c>
      <c r="U854" s="7">
        <f t="shared" si="138"/>
        <v>41.983333333333334</v>
      </c>
      <c r="V854" s="7">
        <f t="shared" si="139"/>
        <v>41.612499999999997</v>
      </c>
    </row>
    <row r="855" spans="1:22" ht="13.5" x14ac:dyDescent="0.25">
      <c r="A855" s="3">
        <f>RSI!A855</f>
        <v>43248</v>
      </c>
      <c r="B855" s="2">
        <f>RSI!B855</f>
        <v>5.0209999999999999</v>
      </c>
      <c r="C855" s="2">
        <f>RSI!I855</f>
        <v>71.27255035839292</v>
      </c>
      <c r="D855" s="2">
        <f>MACD!E855</f>
        <v>-9.2496791979774784E-2</v>
      </c>
      <c r="E855" s="2">
        <f>MACD!F855</f>
        <v>-8.1200927940830211E-2</v>
      </c>
      <c r="F855" s="2">
        <f>'Moving Avg'!D855</f>
        <v>4.8998000000000008</v>
      </c>
      <c r="G855" s="2">
        <f>'Moving Avg'!F855</f>
        <v>4.807900000000001</v>
      </c>
      <c r="H855" s="2">
        <f>'Moving Avg'!G855</f>
        <v>4.7515199999999975</v>
      </c>
      <c r="I855" s="2">
        <f>'Moving Avg'!H855</f>
        <v>4.5945650000000056</v>
      </c>
      <c r="J855" s="5" t="str">
        <f>OBV!F855</f>
        <v>BEARISH</v>
      </c>
      <c r="K855" s="5" t="str">
        <f>OBV!G855</f>
        <v>STRONG</v>
      </c>
      <c r="L855" s="5" t="str">
        <f>OBV!H855</f>
        <v>BEARISH DIVERGENCE</v>
      </c>
      <c r="M855" s="7">
        <f t="shared" si="130"/>
        <v>0</v>
      </c>
      <c r="N855" s="7">
        <f t="shared" si="131"/>
        <v>45</v>
      </c>
      <c r="O855" s="7">
        <f t="shared" si="132"/>
        <v>50</v>
      </c>
      <c r="P855" s="7">
        <f t="shared" si="133"/>
        <v>33</v>
      </c>
      <c r="Q855" s="8">
        <f t="shared" si="134"/>
        <v>28.2</v>
      </c>
      <c r="R855" s="8">
        <f t="shared" si="135"/>
        <v>34.75</v>
      </c>
      <c r="S855" s="8">
        <f t="shared" si="136"/>
        <v>34.1</v>
      </c>
      <c r="T855" s="8">
        <f t="shared" si="137"/>
        <v>32</v>
      </c>
      <c r="U855" s="7">
        <f t="shared" si="138"/>
        <v>32.35</v>
      </c>
      <c r="V855" s="7">
        <f t="shared" si="139"/>
        <v>32.262500000000003</v>
      </c>
    </row>
    <row r="856" spans="1:22" ht="13.5" x14ac:dyDescent="0.25">
      <c r="A856" s="3">
        <f>RSI!A856</f>
        <v>43249</v>
      </c>
      <c r="B856" s="2">
        <f>RSI!B856</f>
        <v>5.0270000000000001</v>
      </c>
      <c r="C856" s="2">
        <f>RSI!I856</f>
        <v>71.61795487365697</v>
      </c>
      <c r="D856" s="2">
        <f>MACD!E856</f>
        <v>-9.8204211952594989E-2</v>
      </c>
      <c r="E856" s="2">
        <f>MACD!F856</f>
        <v>-8.4601584743183175E-2</v>
      </c>
      <c r="F856" s="2">
        <f>'Moving Avg'!D856</f>
        <v>4.9418000000000006</v>
      </c>
      <c r="G856" s="2">
        <f>'Moving Avg'!F856</f>
        <v>4.82545</v>
      </c>
      <c r="H856" s="2">
        <f>'Moving Avg'!G856</f>
        <v>4.7546599999999977</v>
      </c>
      <c r="I856" s="2">
        <f>'Moving Avg'!H856</f>
        <v>4.5971550000000061</v>
      </c>
      <c r="J856" s="5" t="str">
        <f>OBV!F856</f>
        <v>BULLISH</v>
      </c>
      <c r="K856" s="5" t="str">
        <f>OBV!G856</f>
        <v>WEAK</v>
      </c>
      <c r="L856" s="5" t="str">
        <f>OBV!H856</f>
        <v>CONFIRMED BULLISH</v>
      </c>
      <c r="M856" s="7">
        <f t="shared" si="130"/>
        <v>0</v>
      </c>
      <c r="N856" s="7">
        <f t="shared" si="131"/>
        <v>45</v>
      </c>
      <c r="O856" s="7">
        <f t="shared" si="132"/>
        <v>50</v>
      </c>
      <c r="P856" s="7">
        <f t="shared" si="133"/>
        <v>67</v>
      </c>
      <c r="Q856" s="8">
        <f t="shared" si="134"/>
        <v>33.299999999999997</v>
      </c>
      <c r="R856" s="8">
        <f t="shared" si="135"/>
        <v>43.25</v>
      </c>
      <c r="S856" s="8">
        <f t="shared" si="136"/>
        <v>49.400000000000006</v>
      </c>
      <c r="T856" s="8">
        <f t="shared" si="137"/>
        <v>40.5</v>
      </c>
      <c r="U856" s="7">
        <f t="shared" si="138"/>
        <v>41.983333333333334</v>
      </c>
      <c r="V856" s="7">
        <f t="shared" si="139"/>
        <v>41.612499999999997</v>
      </c>
    </row>
    <row r="857" spans="1:22" ht="13.5" x14ac:dyDescent="0.25">
      <c r="A857" s="3">
        <f>RSI!A857</f>
        <v>43250</v>
      </c>
      <c r="B857" s="2">
        <f>RSI!B857</f>
        <v>4.9039999999999999</v>
      </c>
      <c r="C857" s="2">
        <f>RSI!I857</f>
        <v>56.595213639479624</v>
      </c>
      <c r="D857" s="2">
        <f>MACD!E857</f>
        <v>-7.4411401823578416E-2</v>
      </c>
      <c r="E857" s="2">
        <f>MACD!F857</f>
        <v>-8.2563548159262229E-2</v>
      </c>
      <c r="F857" s="2">
        <f>'Moving Avg'!D857</f>
        <v>4.9592000000000009</v>
      </c>
      <c r="G857" s="2">
        <f>'Moving Avg'!F857</f>
        <v>4.8356500000000002</v>
      </c>
      <c r="H857" s="2">
        <f>'Moving Avg'!G857</f>
        <v>4.7564399999999978</v>
      </c>
      <c r="I857" s="2">
        <f>'Moving Avg'!H857</f>
        <v>4.5991300000000059</v>
      </c>
      <c r="J857" s="5" t="str">
        <f>OBV!F857</f>
        <v>BULLISH</v>
      </c>
      <c r="K857" s="5" t="str">
        <f>OBV!G857</f>
        <v>NEUTRAL</v>
      </c>
      <c r="L857" s="5" t="str">
        <f>OBV!H857</f>
        <v>CONFIRMED BULLISH</v>
      </c>
      <c r="M857" s="7">
        <f t="shared" si="130"/>
        <v>25</v>
      </c>
      <c r="N857" s="7">
        <f t="shared" si="131"/>
        <v>0</v>
      </c>
      <c r="O857" s="7">
        <f t="shared" si="132"/>
        <v>50</v>
      </c>
      <c r="P857" s="7">
        <f t="shared" si="133"/>
        <v>83.5</v>
      </c>
      <c r="Q857" s="8">
        <f t="shared" si="134"/>
        <v>28.774999999999999</v>
      </c>
      <c r="R857" s="8">
        <f t="shared" si="135"/>
        <v>43.375</v>
      </c>
      <c r="S857" s="8">
        <f t="shared" si="136"/>
        <v>53.825000000000003</v>
      </c>
      <c r="T857" s="8">
        <f t="shared" si="137"/>
        <v>39.625</v>
      </c>
      <c r="U857" s="7">
        <f t="shared" si="138"/>
        <v>41.991666666666667</v>
      </c>
      <c r="V857" s="7">
        <f t="shared" si="139"/>
        <v>41.400000000000006</v>
      </c>
    </row>
    <row r="858" spans="1:22" ht="13.5" x14ac:dyDescent="0.25">
      <c r="A858" s="3">
        <f>RSI!A858</f>
        <v>43251</v>
      </c>
      <c r="B858" s="2">
        <f>RSI!B858</f>
        <v>4.9569999999999999</v>
      </c>
      <c r="C858" s="2">
        <f>RSI!I858</f>
        <v>60.445383509905454</v>
      </c>
      <c r="D858" s="2">
        <f>MACD!E858</f>
        <v>-5.8643115804279944E-2</v>
      </c>
      <c r="E858" s="2">
        <f>MACD!F858</f>
        <v>-7.7779461688265772E-2</v>
      </c>
      <c r="F858" s="2">
        <f>'Moving Avg'!D858</f>
        <v>4.9871999999999996</v>
      </c>
      <c r="G858" s="2">
        <f>'Moving Avg'!F858</f>
        <v>4.8484999999999996</v>
      </c>
      <c r="H858" s="2">
        <f>'Moving Avg'!G858</f>
        <v>4.7591599999999978</v>
      </c>
      <c r="I858" s="2">
        <f>'Moving Avg'!H858</f>
        <v>4.6013700000000064</v>
      </c>
      <c r="J858" s="5" t="str">
        <f>OBV!F858</f>
        <v>BULLISH</v>
      </c>
      <c r="K858" s="5" t="str">
        <f>OBV!G858</f>
        <v>WEAK</v>
      </c>
      <c r="L858" s="5" t="str">
        <f>OBV!H858</f>
        <v>CONFIRMED BULLISH</v>
      </c>
      <c r="M858" s="7">
        <f t="shared" si="130"/>
        <v>25</v>
      </c>
      <c r="N858" s="7">
        <f t="shared" si="131"/>
        <v>0</v>
      </c>
      <c r="O858" s="7">
        <f t="shared" si="132"/>
        <v>50</v>
      </c>
      <c r="P858" s="7">
        <f t="shared" si="133"/>
        <v>67</v>
      </c>
      <c r="Q858" s="8">
        <f t="shared" si="134"/>
        <v>26.299999999999997</v>
      </c>
      <c r="R858" s="8">
        <f t="shared" si="135"/>
        <v>39.25</v>
      </c>
      <c r="S858" s="8">
        <f t="shared" si="136"/>
        <v>46.400000000000006</v>
      </c>
      <c r="T858" s="8">
        <f t="shared" si="137"/>
        <v>35.5</v>
      </c>
      <c r="U858" s="7">
        <f t="shared" si="138"/>
        <v>37.31666666666667</v>
      </c>
      <c r="V858" s="7">
        <f t="shared" si="139"/>
        <v>36.862499999999997</v>
      </c>
    </row>
    <row r="859" spans="1:22" ht="13.5" x14ac:dyDescent="0.25">
      <c r="A859" s="3">
        <f>RSI!A859</f>
        <v>43252</v>
      </c>
      <c r="B859" s="2">
        <f>RSI!B859</f>
        <v>4.9619999999999997</v>
      </c>
      <c r="C859" s="2">
        <f>RSI!I859</f>
        <v>60.798665854489677</v>
      </c>
      <c r="D859" s="2">
        <f>MACD!E859</f>
        <v>-4.6389978714466373E-2</v>
      </c>
      <c r="E859" s="2">
        <f>MACD!F859</f>
        <v>-7.1501565093505901E-2</v>
      </c>
      <c r="F859" s="2">
        <f>'Moving Avg'!D859</f>
        <v>4.9741999999999997</v>
      </c>
      <c r="G859" s="2">
        <f>'Moving Avg'!F859</f>
        <v>4.8615999999999993</v>
      </c>
      <c r="H859" s="2">
        <f>'Moving Avg'!G859</f>
        <v>4.7619799999999977</v>
      </c>
      <c r="I859" s="2">
        <f>'Moving Avg'!H859</f>
        <v>4.6036350000000077</v>
      </c>
      <c r="J859" s="5" t="str">
        <f>OBV!F859</f>
        <v>BULLISH</v>
      </c>
      <c r="K859" s="5" t="str">
        <f>OBV!G859</f>
        <v>WEAK</v>
      </c>
      <c r="L859" s="5" t="str">
        <f>OBV!H859</f>
        <v>BULLISH DIVERGENCE</v>
      </c>
      <c r="M859" s="7">
        <f t="shared" si="130"/>
        <v>25</v>
      </c>
      <c r="N859" s="7">
        <f t="shared" si="131"/>
        <v>0</v>
      </c>
      <c r="O859" s="7">
        <f t="shared" si="132"/>
        <v>50</v>
      </c>
      <c r="P859" s="7">
        <f t="shared" si="133"/>
        <v>50</v>
      </c>
      <c r="Q859" s="8">
        <f t="shared" si="134"/>
        <v>23.75</v>
      </c>
      <c r="R859" s="8">
        <f t="shared" si="135"/>
        <v>35</v>
      </c>
      <c r="S859" s="8">
        <f t="shared" si="136"/>
        <v>38.75</v>
      </c>
      <c r="T859" s="8">
        <f t="shared" si="137"/>
        <v>31.25</v>
      </c>
      <c r="U859" s="7">
        <f t="shared" si="138"/>
        <v>32.5</v>
      </c>
      <c r="V859" s="7">
        <f t="shared" si="139"/>
        <v>32.1875</v>
      </c>
    </row>
    <row r="860" spans="1:22" ht="13.5" x14ac:dyDescent="0.25">
      <c r="A860" s="3">
        <f>RSI!A860</f>
        <v>43255</v>
      </c>
      <c r="B860" s="2">
        <f>RSI!B860</f>
        <v>4.9569999999999999</v>
      </c>
      <c r="C860" s="2">
        <f>RSI!I860</f>
        <v>60.219442360798901</v>
      </c>
      <c r="D860" s="2">
        <f>MACD!E860</f>
        <v>-3.5577521123137501E-2</v>
      </c>
      <c r="E860" s="2">
        <f>MACD!F860</f>
        <v>-6.4316756299432232E-2</v>
      </c>
      <c r="F860" s="2">
        <f>'Moving Avg'!D860</f>
        <v>4.9614000000000003</v>
      </c>
      <c r="G860" s="2">
        <f>'Moving Avg'!F860</f>
        <v>4.8758999999999988</v>
      </c>
      <c r="H860" s="2">
        <f>'Moving Avg'!G860</f>
        <v>4.7646999999999977</v>
      </c>
      <c r="I860" s="2">
        <f>'Moving Avg'!H860</f>
        <v>4.6058750000000073</v>
      </c>
      <c r="J860" s="5" t="str">
        <f>OBV!F860</f>
        <v>BULLISH</v>
      </c>
      <c r="K860" s="5" t="str">
        <f>OBV!G860</f>
        <v>WEAK</v>
      </c>
      <c r="L860" s="5" t="str">
        <f>OBV!H860</f>
        <v>BULLISH DIVERGENCE</v>
      </c>
      <c r="M860" s="7">
        <f t="shared" si="130"/>
        <v>25</v>
      </c>
      <c r="N860" s="7">
        <f t="shared" si="131"/>
        <v>0</v>
      </c>
      <c r="O860" s="7">
        <f t="shared" si="132"/>
        <v>50</v>
      </c>
      <c r="P860" s="7">
        <f t="shared" si="133"/>
        <v>50</v>
      </c>
      <c r="Q860" s="8">
        <f t="shared" si="134"/>
        <v>23.75</v>
      </c>
      <c r="R860" s="8">
        <f t="shared" si="135"/>
        <v>35</v>
      </c>
      <c r="S860" s="8">
        <f t="shared" si="136"/>
        <v>38.75</v>
      </c>
      <c r="T860" s="8">
        <f t="shared" si="137"/>
        <v>31.25</v>
      </c>
      <c r="U860" s="7">
        <f t="shared" si="138"/>
        <v>32.5</v>
      </c>
      <c r="V860" s="7">
        <f t="shared" si="139"/>
        <v>32.1875</v>
      </c>
    </row>
    <row r="861" spans="1:22" ht="13.5" x14ac:dyDescent="0.25">
      <c r="A861" s="3">
        <f>RSI!A861</f>
        <v>43256</v>
      </c>
      <c r="B861" s="2">
        <f>RSI!B861</f>
        <v>4.9569999999999999</v>
      </c>
      <c r="C861" s="2">
        <f>RSI!I861</f>
        <v>60.219442360798894</v>
      </c>
      <c r="D861" s="2">
        <f>MACD!E861</f>
        <v>-4.3965737869268828E-2</v>
      </c>
      <c r="E861" s="2">
        <f>MACD!F861</f>
        <v>-6.0246552613399555E-2</v>
      </c>
      <c r="F861" s="2">
        <f>'Moving Avg'!D861</f>
        <v>4.9474</v>
      </c>
      <c r="G861" s="2">
        <f>'Moving Avg'!F861</f>
        <v>4.8901999999999983</v>
      </c>
      <c r="H861" s="2">
        <f>'Moving Avg'!G861</f>
        <v>4.7674199999999987</v>
      </c>
      <c r="I861" s="2">
        <f>'Moving Avg'!H861</f>
        <v>4.6081150000000068</v>
      </c>
      <c r="J861" s="5" t="str">
        <f>OBV!F861</f>
        <v>BULLISH</v>
      </c>
      <c r="K861" s="5" t="str">
        <f>OBV!G861</f>
        <v>NEUTRAL</v>
      </c>
      <c r="L861" s="5" t="str">
        <f>OBV!H861</f>
        <v>BULLISH DIVERGENCE</v>
      </c>
      <c r="M861" s="7">
        <f t="shared" si="130"/>
        <v>25</v>
      </c>
      <c r="N861" s="7">
        <f t="shared" si="131"/>
        <v>0</v>
      </c>
      <c r="O861" s="7">
        <f t="shared" si="132"/>
        <v>50</v>
      </c>
      <c r="P861" s="7">
        <f t="shared" si="133"/>
        <v>66.5</v>
      </c>
      <c r="Q861" s="8">
        <f t="shared" si="134"/>
        <v>26.225000000000001</v>
      </c>
      <c r="R861" s="8">
        <f t="shared" si="135"/>
        <v>39.125</v>
      </c>
      <c r="S861" s="8">
        <f t="shared" si="136"/>
        <v>46.174999999999997</v>
      </c>
      <c r="T861" s="8">
        <f t="shared" si="137"/>
        <v>35.375</v>
      </c>
      <c r="U861" s="7">
        <f t="shared" si="138"/>
        <v>37.174999999999997</v>
      </c>
      <c r="V861" s="7">
        <f t="shared" si="139"/>
        <v>36.724999999999994</v>
      </c>
    </row>
    <row r="862" spans="1:22" ht="13.5" x14ac:dyDescent="0.25">
      <c r="A862" s="3">
        <f>RSI!A862</f>
        <v>43257</v>
      </c>
      <c r="B862" s="2">
        <f>RSI!B862</f>
        <v>4.8220000000000001</v>
      </c>
      <c r="C862" s="2">
        <f>RSI!I862</f>
        <v>46.382517870933377</v>
      </c>
      <c r="D862" s="2">
        <f>MACD!E862</f>
        <v>-4.1632110102058029E-2</v>
      </c>
      <c r="E862" s="2">
        <f>MACD!F862</f>
        <v>-5.6523664111131258E-2</v>
      </c>
      <c r="F862" s="2">
        <f>'Moving Avg'!D862</f>
        <v>4.931</v>
      </c>
      <c r="G862" s="2">
        <f>'Moving Avg'!F862</f>
        <v>4.8962999999999992</v>
      </c>
      <c r="H862" s="2">
        <f>'Moving Avg'!G862</f>
        <v>4.7674399999999988</v>
      </c>
      <c r="I862" s="2">
        <f>'Moving Avg'!H862</f>
        <v>4.6096800000000071</v>
      </c>
      <c r="J862" s="5" t="str">
        <f>OBV!F862</f>
        <v>BULLISH</v>
      </c>
      <c r="K862" s="5" t="str">
        <f>OBV!G862</f>
        <v>NEUTRAL</v>
      </c>
      <c r="L862" s="5" t="str">
        <f>OBV!H862</f>
        <v>BULLISH DIVERGENCE</v>
      </c>
      <c r="M862" s="7">
        <f t="shared" si="130"/>
        <v>25</v>
      </c>
      <c r="N862" s="7">
        <f t="shared" si="131"/>
        <v>0</v>
      </c>
      <c r="O862" s="7">
        <f t="shared" si="132"/>
        <v>50</v>
      </c>
      <c r="P862" s="7">
        <f t="shared" si="133"/>
        <v>66.5</v>
      </c>
      <c r="Q862" s="8">
        <f t="shared" si="134"/>
        <v>26.225000000000001</v>
      </c>
      <c r="R862" s="8">
        <f t="shared" si="135"/>
        <v>39.125</v>
      </c>
      <c r="S862" s="8">
        <f t="shared" si="136"/>
        <v>46.174999999999997</v>
      </c>
      <c r="T862" s="8">
        <f t="shared" si="137"/>
        <v>35.375</v>
      </c>
      <c r="U862" s="7">
        <f t="shared" si="138"/>
        <v>37.174999999999997</v>
      </c>
      <c r="V862" s="7">
        <f t="shared" si="139"/>
        <v>36.724999999999994</v>
      </c>
    </row>
    <row r="863" spans="1:22" ht="13.5" x14ac:dyDescent="0.25">
      <c r="A863" s="3">
        <f>RSI!A863</f>
        <v>43258</v>
      </c>
      <c r="B863" s="2">
        <f>RSI!B863</f>
        <v>4.8170000000000002</v>
      </c>
      <c r="C863" s="2">
        <f>RSI!I863</f>
        <v>45.96129108490986</v>
      </c>
      <c r="D863" s="2">
        <f>MACD!E863</f>
        <v>-3.9015938944248596E-2</v>
      </c>
      <c r="E863" s="2">
        <f>MACD!F863</f>
        <v>-5.3022119077754726E-2</v>
      </c>
      <c r="F863" s="2">
        <f>'Moving Avg'!D863</f>
        <v>4.9030000000000005</v>
      </c>
      <c r="G863" s="2">
        <f>'Moving Avg'!F863</f>
        <v>4.8977999999999993</v>
      </c>
      <c r="H863" s="2">
        <f>'Moving Avg'!G863</f>
        <v>4.7673599999999992</v>
      </c>
      <c r="I863" s="2">
        <f>'Moving Avg'!H863</f>
        <v>4.6112200000000065</v>
      </c>
      <c r="J863" s="5" t="str">
        <f>OBV!F863</f>
        <v>BEARISH</v>
      </c>
      <c r="K863" s="5" t="str">
        <f>OBV!G863</f>
        <v>STRONG</v>
      </c>
      <c r="L863" s="5" t="str">
        <f>OBV!H863</f>
        <v>CONFIRMED BEARISH</v>
      </c>
      <c r="M863" s="7">
        <f t="shared" si="130"/>
        <v>25</v>
      </c>
      <c r="N863" s="7">
        <f t="shared" si="131"/>
        <v>0</v>
      </c>
      <c r="O863" s="7">
        <f t="shared" si="132"/>
        <v>50</v>
      </c>
      <c r="P863" s="7">
        <f t="shared" si="133"/>
        <v>33</v>
      </c>
      <c r="Q863" s="8">
        <f t="shared" si="134"/>
        <v>21.2</v>
      </c>
      <c r="R863" s="8">
        <f t="shared" si="135"/>
        <v>30.75</v>
      </c>
      <c r="S863" s="8">
        <f t="shared" si="136"/>
        <v>31.1</v>
      </c>
      <c r="T863" s="8">
        <f t="shared" si="137"/>
        <v>27</v>
      </c>
      <c r="U863" s="7">
        <f t="shared" si="138"/>
        <v>27.683333333333337</v>
      </c>
      <c r="V863" s="7">
        <f t="shared" si="139"/>
        <v>27.512500000000003</v>
      </c>
    </row>
    <row r="864" spans="1:22" ht="13.5" x14ac:dyDescent="0.25">
      <c r="A864" s="3">
        <f>RSI!A864</f>
        <v>43259</v>
      </c>
      <c r="B864" s="2">
        <f>RSI!B864</f>
        <v>4.8170000000000002</v>
      </c>
      <c r="C864" s="2">
        <f>RSI!I864</f>
        <v>45.96129108490986</v>
      </c>
      <c r="D864" s="2">
        <f>MACD!E864</f>
        <v>-4.2139138041497048E-3</v>
      </c>
      <c r="E864" s="2">
        <f>MACD!F864</f>
        <v>-4.3260478023033726E-2</v>
      </c>
      <c r="F864" s="2">
        <f>'Moving Avg'!D864</f>
        <v>4.8740000000000006</v>
      </c>
      <c r="G864" s="2">
        <f>'Moving Avg'!F864</f>
        <v>4.8992999999999993</v>
      </c>
      <c r="H864" s="2">
        <f>'Moving Avg'!G864</f>
        <v>4.7672799999999986</v>
      </c>
      <c r="I864" s="2">
        <f>'Moving Avg'!H864</f>
        <v>4.6127600000000069</v>
      </c>
      <c r="J864" s="5" t="str">
        <f>OBV!F864</f>
        <v>BEARISH</v>
      </c>
      <c r="K864" s="5" t="str">
        <f>OBV!G864</f>
        <v>STRONG</v>
      </c>
      <c r="L864" s="5" t="str">
        <f>OBV!H864</f>
        <v>CONFIRMED BEARISH</v>
      </c>
      <c r="M864" s="7">
        <f t="shared" si="130"/>
        <v>25</v>
      </c>
      <c r="N864" s="7">
        <f t="shared" si="131"/>
        <v>0</v>
      </c>
      <c r="O864" s="7">
        <f t="shared" si="132"/>
        <v>50</v>
      </c>
      <c r="P864" s="7">
        <f t="shared" si="133"/>
        <v>33</v>
      </c>
      <c r="Q864" s="8">
        <f t="shared" si="134"/>
        <v>21.2</v>
      </c>
      <c r="R864" s="8">
        <f t="shared" si="135"/>
        <v>30.75</v>
      </c>
      <c r="S864" s="8">
        <f t="shared" si="136"/>
        <v>31.1</v>
      </c>
      <c r="T864" s="8">
        <f t="shared" si="137"/>
        <v>27</v>
      </c>
      <c r="U864" s="7">
        <f t="shared" si="138"/>
        <v>27.683333333333337</v>
      </c>
      <c r="V864" s="7">
        <f t="shared" si="139"/>
        <v>27.512500000000003</v>
      </c>
    </row>
    <row r="865" spans="1:22" ht="13.5" x14ac:dyDescent="0.25">
      <c r="A865" s="3">
        <f>RSI!A865</f>
        <v>43262</v>
      </c>
      <c r="B865" s="2">
        <f>RSI!B865</f>
        <v>4.8170000000000002</v>
      </c>
      <c r="C865" s="2">
        <f>RSI!I865</f>
        <v>45.96129108490986</v>
      </c>
      <c r="D865" s="2">
        <f>MACD!E865</f>
        <v>2.457073738885196E-2</v>
      </c>
      <c r="E865" s="2">
        <f>MACD!F865</f>
        <v>-2.9694234940656587E-2</v>
      </c>
      <c r="F865" s="2">
        <f>'Moving Avg'!D865</f>
        <v>4.8460000000000001</v>
      </c>
      <c r="G865" s="2">
        <f>'Moving Avg'!F865</f>
        <v>4.9008000000000012</v>
      </c>
      <c r="H865" s="2">
        <f>'Moving Avg'!G865</f>
        <v>4.767199999999999</v>
      </c>
      <c r="I865" s="2">
        <f>'Moving Avg'!H865</f>
        <v>4.6143000000000072</v>
      </c>
      <c r="J865" s="5" t="str">
        <f>OBV!F865</f>
        <v>BEARISH</v>
      </c>
      <c r="K865" s="5" t="str">
        <f>OBV!G865</f>
        <v>STRONG</v>
      </c>
      <c r="L865" s="5" t="str">
        <f>OBV!H865</f>
        <v>CONFIRMED BEARISH</v>
      </c>
      <c r="M865" s="7">
        <f t="shared" si="130"/>
        <v>25</v>
      </c>
      <c r="N865" s="7">
        <f t="shared" si="131"/>
        <v>0</v>
      </c>
      <c r="O865" s="7">
        <f t="shared" si="132"/>
        <v>50</v>
      </c>
      <c r="P865" s="7">
        <f t="shared" si="133"/>
        <v>33</v>
      </c>
      <c r="Q865" s="8">
        <f t="shared" si="134"/>
        <v>21.2</v>
      </c>
      <c r="R865" s="8">
        <f t="shared" si="135"/>
        <v>30.75</v>
      </c>
      <c r="S865" s="8">
        <f t="shared" si="136"/>
        <v>31.1</v>
      </c>
      <c r="T865" s="8">
        <f t="shared" si="137"/>
        <v>27</v>
      </c>
      <c r="U865" s="7">
        <f t="shared" si="138"/>
        <v>27.683333333333337</v>
      </c>
      <c r="V865" s="7">
        <f t="shared" si="139"/>
        <v>27.512500000000003</v>
      </c>
    </row>
    <row r="866" spans="1:22" ht="13.5" x14ac:dyDescent="0.25">
      <c r="A866" s="3">
        <f>RSI!A866</f>
        <v>43263</v>
      </c>
      <c r="B866" s="2">
        <f>RSI!B866</f>
        <v>4.8170000000000002</v>
      </c>
      <c r="C866" s="2">
        <f>RSI!I866</f>
        <v>45.96129108490986</v>
      </c>
      <c r="D866" s="2">
        <f>MACD!E866</f>
        <v>5.0090669378938024E-2</v>
      </c>
      <c r="E866" s="2">
        <f>MACD!F866</f>
        <v>-1.3737254076737664E-2</v>
      </c>
      <c r="F866" s="2">
        <f>'Moving Avg'!D866</f>
        <v>4.8179999999999996</v>
      </c>
      <c r="G866" s="2">
        <f>'Moving Avg'!F866</f>
        <v>4.9023000000000012</v>
      </c>
      <c r="H866" s="2">
        <f>'Moving Avg'!G866</f>
        <v>4.7683400000000002</v>
      </c>
      <c r="I866" s="2">
        <f>'Moving Avg'!H866</f>
        <v>4.6165000000000065</v>
      </c>
      <c r="J866" s="5" t="str">
        <f>OBV!F866</f>
        <v>BEARISH</v>
      </c>
      <c r="K866" s="5" t="str">
        <f>OBV!G866</f>
        <v>STRONG</v>
      </c>
      <c r="L866" s="5" t="str">
        <f>OBV!H866</f>
        <v>CONFIRMED BEARISH</v>
      </c>
      <c r="M866" s="7">
        <f t="shared" si="130"/>
        <v>25</v>
      </c>
      <c r="N866" s="7">
        <f t="shared" si="131"/>
        <v>0</v>
      </c>
      <c r="O866" s="7">
        <f t="shared" si="132"/>
        <v>50</v>
      </c>
      <c r="P866" s="7">
        <f t="shared" si="133"/>
        <v>33</v>
      </c>
      <c r="Q866" s="8">
        <f t="shared" si="134"/>
        <v>21.2</v>
      </c>
      <c r="R866" s="8">
        <f t="shared" si="135"/>
        <v>30.75</v>
      </c>
      <c r="S866" s="8">
        <f t="shared" si="136"/>
        <v>31.1</v>
      </c>
      <c r="T866" s="8">
        <f t="shared" si="137"/>
        <v>27</v>
      </c>
      <c r="U866" s="7">
        <f t="shared" si="138"/>
        <v>27.683333333333337</v>
      </c>
      <c r="V866" s="7">
        <f t="shared" si="139"/>
        <v>27.512500000000003</v>
      </c>
    </row>
    <row r="867" spans="1:22" ht="13.5" x14ac:dyDescent="0.25">
      <c r="A867" s="3">
        <f>RSI!A867</f>
        <v>43264</v>
      </c>
      <c r="B867" s="2">
        <f>RSI!B867</f>
        <v>4.8170000000000002</v>
      </c>
      <c r="C867" s="2">
        <f>RSI!I867</f>
        <v>45.96129108490986</v>
      </c>
      <c r="D867" s="2">
        <f>MACD!E867</f>
        <v>5.2984169720128982E-2</v>
      </c>
      <c r="E867" s="2">
        <f>MACD!F867</f>
        <v>-3.9296931736433442E-4</v>
      </c>
      <c r="F867" s="2">
        <f>'Moving Avg'!D867</f>
        <v>4.8170000000000002</v>
      </c>
      <c r="G867" s="2">
        <f>'Moving Avg'!F867</f>
        <v>4.8970500000000019</v>
      </c>
      <c r="H867" s="2">
        <f>'Moving Avg'!G867</f>
        <v>4.7694799999999997</v>
      </c>
      <c r="I867" s="2">
        <f>'Moving Avg'!H867</f>
        <v>4.6187000000000067</v>
      </c>
      <c r="J867" s="5" t="str">
        <f>OBV!F867</f>
        <v>BEARISH</v>
      </c>
      <c r="K867" s="5" t="str">
        <f>OBV!G867</f>
        <v>STRONG</v>
      </c>
      <c r="L867" s="5" t="str">
        <f>OBV!H867</f>
        <v>CONFIRMED BEARISH</v>
      </c>
      <c r="M867" s="7">
        <f t="shared" si="130"/>
        <v>25</v>
      </c>
      <c r="N867" s="7">
        <f t="shared" si="131"/>
        <v>0</v>
      </c>
      <c r="O867" s="7">
        <f t="shared" si="132"/>
        <v>50</v>
      </c>
      <c r="P867" s="7">
        <f t="shared" si="133"/>
        <v>33</v>
      </c>
      <c r="Q867" s="8">
        <f t="shared" si="134"/>
        <v>21.2</v>
      </c>
      <c r="R867" s="8">
        <f t="shared" si="135"/>
        <v>30.75</v>
      </c>
      <c r="S867" s="8">
        <f t="shared" si="136"/>
        <v>31.1</v>
      </c>
      <c r="T867" s="8">
        <f t="shared" si="137"/>
        <v>27</v>
      </c>
      <c r="U867" s="7">
        <f t="shared" si="138"/>
        <v>27.683333333333337</v>
      </c>
      <c r="V867" s="7">
        <f t="shared" si="139"/>
        <v>27.512500000000003</v>
      </c>
    </row>
    <row r="868" spans="1:22" ht="13.5" x14ac:dyDescent="0.25">
      <c r="A868" s="3">
        <f>RSI!A868</f>
        <v>43265</v>
      </c>
      <c r="B868" s="2">
        <f>RSI!B868</f>
        <v>4.9569999999999999</v>
      </c>
      <c r="C868" s="2">
        <f>RSI!I868</f>
        <v>60.507693722911625</v>
      </c>
      <c r="D868" s="2">
        <f>MACD!E868</f>
        <v>5.3422277739920254E-2</v>
      </c>
      <c r="E868" s="2">
        <f>MACD!F868</f>
        <v>1.0370080094092583E-2</v>
      </c>
      <c r="F868" s="2">
        <f>'Moving Avg'!D868</f>
        <v>4.8450000000000006</v>
      </c>
      <c r="G868" s="2">
        <f>'Moving Avg'!F868</f>
        <v>4.8988000000000014</v>
      </c>
      <c r="H868" s="2">
        <f>'Moving Avg'!G868</f>
        <v>4.7744999999999997</v>
      </c>
      <c r="I868" s="2">
        <f>'Moving Avg'!H868</f>
        <v>4.6216000000000061</v>
      </c>
      <c r="J868" s="5" t="str">
        <f>OBV!F868</f>
        <v>BULLISH</v>
      </c>
      <c r="K868" s="5" t="str">
        <f>OBV!G868</f>
        <v>WEAK</v>
      </c>
      <c r="L868" s="5" t="str">
        <f>OBV!H868</f>
        <v>CONFIRMED BULLISH</v>
      </c>
      <c r="M868" s="7">
        <f t="shared" si="130"/>
        <v>25</v>
      </c>
      <c r="N868" s="7">
        <f t="shared" si="131"/>
        <v>0</v>
      </c>
      <c r="O868" s="7">
        <f t="shared" si="132"/>
        <v>50</v>
      </c>
      <c r="P868" s="7">
        <f t="shared" si="133"/>
        <v>67</v>
      </c>
      <c r="Q868" s="8">
        <f t="shared" si="134"/>
        <v>26.299999999999997</v>
      </c>
      <c r="R868" s="8">
        <f t="shared" si="135"/>
        <v>39.25</v>
      </c>
      <c r="S868" s="8">
        <f t="shared" si="136"/>
        <v>46.400000000000006</v>
      </c>
      <c r="T868" s="8">
        <f t="shared" si="137"/>
        <v>35.5</v>
      </c>
      <c r="U868" s="7">
        <f t="shared" si="138"/>
        <v>37.31666666666667</v>
      </c>
      <c r="V868" s="7">
        <f t="shared" si="139"/>
        <v>36.862499999999997</v>
      </c>
    </row>
    <row r="869" spans="1:22" ht="13.5" x14ac:dyDescent="0.25">
      <c r="A869" s="3">
        <f>RSI!A869</f>
        <v>43269</v>
      </c>
      <c r="B869" s="2">
        <f>RSI!B869</f>
        <v>5.1779999999999999</v>
      </c>
      <c r="C869" s="2">
        <f>RSI!I869</f>
        <v>72.906202269454155</v>
      </c>
      <c r="D869" s="2">
        <f>MACD!E869</f>
        <v>3.755558427690886E-2</v>
      </c>
      <c r="E869" s="2">
        <f>MACD!F869</f>
        <v>1.5807180930655841E-2</v>
      </c>
      <c r="F869" s="2">
        <f>'Moving Avg'!D869</f>
        <v>4.9172000000000002</v>
      </c>
      <c r="G869" s="2">
        <f>'Moving Avg'!F869</f>
        <v>4.9116000000000017</v>
      </c>
      <c r="H869" s="2">
        <f>'Moving Avg'!G869</f>
        <v>4.7839400000000003</v>
      </c>
      <c r="I869" s="2">
        <f>'Moving Avg'!H869</f>
        <v>4.6256050000000064</v>
      </c>
      <c r="J869" s="5" t="str">
        <f>OBV!F869</f>
        <v>BULLISH</v>
      </c>
      <c r="K869" s="5" t="str">
        <f>OBV!G869</f>
        <v>WEAK</v>
      </c>
      <c r="L869" s="5" t="str">
        <f>OBV!H869</f>
        <v>CONFIRMED BULLISH</v>
      </c>
      <c r="M869" s="7">
        <f t="shared" si="130"/>
        <v>0</v>
      </c>
      <c r="N869" s="7">
        <f t="shared" si="131"/>
        <v>0</v>
      </c>
      <c r="O869" s="7">
        <f t="shared" si="132"/>
        <v>50</v>
      </c>
      <c r="P869" s="7">
        <f t="shared" si="133"/>
        <v>67</v>
      </c>
      <c r="Q869" s="8">
        <f t="shared" si="134"/>
        <v>17.549999999999997</v>
      </c>
      <c r="R869" s="8">
        <f t="shared" si="135"/>
        <v>34.25</v>
      </c>
      <c r="S869" s="8">
        <f t="shared" si="136"/>
        <v>42.650000000000006</v>
      </c>
      <c r="T869" s="8">
        <f t="shared" si="137"/>
        <v>29.25</v>
      </c>
      <c r="U869" s="7">
        <f t="shared" si="138"/>
        <v>31.483333333333334</v>
      </c>
      <c r="V869" s="7">
        <f t="shared" si="139"/>
        <v>30.925000000000001</v>
      </c>
    </row>
    <row r="870" spans="1:22" ht="13.5" x14ac:dyDescent="0.25">
      <c r="A870" s="3">
        <f>RSI!A870</f>
        <v>43270</v>
      </c>
      <c r="B870" s="2">
        <f>RSI!B870</f>
        <v>5.2489999999999997</v>
      </c>
      <c r="C870" s="2">
        <f>RSI!I870</f>
        <v>75.560777804590955</v>
      </c>
      <c r="D870" s="2">
        <f>MACD!E870</f>
        <v>1.6206401828373629E-2</v>
      </c>
      <c r="E870" s="2">
        <f>MACD!F870</f>
        <v>1.5887025110199397E-2</v>
      </c>
      <c r="F870" s="2">
        <f>'Moving Avg'!D870</f>
        <v>5.0036000000000005</v>
      </c>
      <c r="G870" s="2">
        <f>'Moving Avg'!F870</f>
        <v>4.9276999999999997</v>
      </c>
      <c r="H870" s="2">
        <f>'Moving Avg'!G870</f>
        <v>4.7948000000000004</v>
      </c>
      <c r="I870" s="2">
        <f>'Moving Avg'!H870</f>
        <v>4.6299650000000057</v>
      </c>
      <c r="J870" s="5" t="str">
        <f>OBV!F870</f>
        <v>BULLISH</v>
      </c>
      <c r="K870" s="5" t="str">
        <f>OBV!G870</f>
        <v>WEAK</v>
      </c>
      <c r="L870" s="5" t="str">
        <f>OBV!H870</f>
        <v>CONFIRMED BULLISH</v>
      </c>
      <c r="M870" s="7">
        <f t="shared" si="130"/>
        <v>0</v>
      </c>
      <c r="N870" s="7">
        <f t="shared" si="131"/>
        <v>0</v>
      </c>
      <c r="O870" s="7">
        <f t="shared" si="132"/>
        <v>50</v>
      </c>
      <c r="P870" s="7">
        <f t="shared" si="133"/>
        <v>67</v>
      </c>
      <c r="Q870" s="8">
        <f t="shared" si="134"/>
        <v>17.549999999999997</v>
      </c>
      <c r="R870" s="8">
        <f t="shared" si="135"/>
        <v>34.25</v>
      </c>
      <c r="S870" s="8">
        <f t="shared" si="136"/>
        <v>42.650000000000006</v>
      </c>
      <c r="T870" s="8">
        <f t="shared" si="137"/>
        <v>29.25</v>
      </c>
      <c r="U870" s="7">
        <f t="shared" si="138"/>
        <v>31.483333333333334</v>
      </c>
      <c r="V870" s="7">
        <f t="shared" si="139"/>
        <v>30.925000000000001</v>
      </c>
    </row>
    <row r="871" spans="1:22" ht="13.5" x14ac:dyDescent="0.25">
      <c r="A871" s="3">
        <f>RSI!A871</f>
        <v>43271</v>
      </c>
      <c r="B871" s="2">
        <f>RSI!B871</f>
        <v>5.2539999999999996</v>
      </c>
      <c r="C871" s="2">
        <f>RSI!I871</f>
        <v>75.741035494624043</v>
      </c>
      <c r="D871" s="2">
        <f>MACD!E871</f>
        <v>-4.4028596549896548E-3</v>
      </c>
      <c r="E871" s="2">
        <f>MACD!F871</f>
        <v>1.1829048157161588E-2</v>
      </c>
      <c r="F871" s="2">
        <f>'Moving Avg'!D871</f>
        <v>5.0909999999999993</v>
      </c>
      <c r="G871" s="2">
        <f>'Moving Avg'!F871</f>
        <v>4.9495500000000003</v>
      </c>
      <c r="H871" s="2">
        <f>'Moving Avg'!G871</f>
        <v>4.8080600000000002</v>
      </c>
      <c r="I871" s="2">
        <f>'Moving Avg'!H871</f>
        <v>4.6337200000000056</v>
      </c>
      <c r="J871" s="5" t="str">
        <f>OBV!F871</f>
        <v>BULLISH</v>
      </c>
      <c r="K871" s="5" t="str">
        <f>OBV!G871</f>
        <v>WEAK</v>
      </c>
      <c r="L871" s="5" t="str">
        <f>OBV!H871</f>
        <v>CONFIRMED BULLISH</v>
      </c>
      <c r="M871" s="7">
        <f t="shared" si="130"/>
        <v>0</v>
      </c>
      <c r="N871" s="7">
        <f t="shared" si="131"/>
        <v>45</v>
      </c>
      <c r="O871" s="7">
        <f t="shared" si="132"/>
        <v>50</v>
      </c>
      <c r="P871" s="7">
        <f t="shared" si="133"/>
        <v>67</v>
      </c>
      <c r="Q871" s="8">
        <f t="shared" si="134"/>
        <v>33.299999999999997</v>
      </c>
      <c r="R871" s="8">
        <f t="shared" si="135"/>
        <v>43.25</v>
      </c>
      <c r="S871" s="8">
        <f t="shared" si="136"/>
        <v>49.400000000000006</v>
      </c>
      <c r="T871" s="8">
        <f t="shared" si="137"/>
        <v>40.5</v>
      </c>
      <c r="U871" s="7">
        <f t="shared" si="138"/>
        <v>41.983333333333334</v>
      </c>
      <c r="V871" s="7">
        <f t="shared" si="139"/>
        <v>41.612499999999997</v>
      </c>
    </row>
    <row r="872" spans="1:22" ht="13.5" x14ac:dyDescent="0.25">
      <c r="A872" s="3">
        <f>RSI!A872</f>
        <v>43272</v>
      </c>
      <c r="B872" s="2">
        <f>RSI!B872</f>
        <v>5.3940000000000001</v>
      </c>
      <c r="C872" s="2">
        <f>RSI!I872</f>
        <v>80.154762241686427</v>
      </c>
      <c r="D872" s="2">
        <f>MACD!E872</f>
        <v>-5.5023758427938496E-2</v>
      </c>
      <c r="E872" s="2">
        <f>MACD!F872</f>
        <v>-1.5415131598584281E-3</v>
      </c>
      <c r="F872" s="2">
        <f>'Moving Avg'!D872</f>
        <v>5.2063999999999995</v>
      </c>
      <c r="G872" s="2">
        <f>'Moving Avg'!F872</f>
        <v>4.9783999999999997</v>
      </c>
      <c r="H872" s="2">
        <f>'Moving Avg'!G872</f>
        <v>4.8244600000000002</v>
      </c>
      <c r="I872" s="2">
        <f>'Moving Avg'!H872</f>
        <v>4.6381750000000057</v>
      </c>
      <c r="J872" s="5" t="str">
        <f>OBV!F872</f>
        <v>BULLISH</v>
      </c>
      <c r="K872" s="5" t="str">
        <f>OBV!G872</f>
        <v>WEAK</v>
      </c>
      <c r="L872" s="5" t="str">
        <f>OBV!H872</f>
        <v>CONFIRMED BULLISH</v>
      </c>
      <c r="M872" s="7">
        <f t="shared" si="130"/>
        <v>0</v>
      </c>
      <c r="N872" s="7">
        <f t="shared" si="131"/>
        <v>100</v>
      </c>
      <c r="O872" s="7">
        <f t="shared" si="132"/>
        <v>50</v>
      </c>
      <c r="P872" s="7">
        <f t="shared" si="133"/>
        <v>67</v>
      </c>
      <c r="Q872" s="8">
        <f t="shared" si="134"/>
        <v>52.55</v>
      </c>
      <c r="R872" s="8">
        <f t="shared" si="135"/>
        <v>54.25</v>
      </c>
      <c r="S872" s="8">
        <f t="shared" si="136"/>
        <v>57.650000000000006</v>
      </c>
      <c r="T872" s="8">
        <f t="shared" si="137"/>
        <v>54.25</v>
      </c>
      <c r="U872" s="7">
        <f t="shared" si="138"/>
        <v>54.816666666666663</v>
      </c>
      <c r="V872" s="7">
        <f t="shared" si="139"/>
        <v>54.674999999999997</v>
      </c>
    </row>
    <row r="873" spans="1:22" ht="13.5" x14ac:dyDescent="0.25">
      <c r="A873" s="3">
        <f>RSI!A873</f>
        <v>43273</v>
      </c>
      <c r="B873" s="2">
        <f>RSI!B873</f>
        <v>5.5460000000000003</v>
      </c>
      <c r="C873" s="2">
        <f>RSI!I873</f>
        <v>83.635928646420567</v>
      </c>
      <c r="D873" s="2">
        <f>MACD!E873</f>
        <v>-0.11260396392323546</v>
      </c>
      <c r="E873" s="2">
        <f>MACD!F873</f>
        <v>-2.3754003312533838E-2</v>
      </c>
      <c r="F873" s="2">
        <f>'Moving Avg'!D873</f>
        <v>5.3241999999999994</v>
      </c>
      <c r="G873" s="2">
        <f>'Moving Avg'!F873</f>
        <v>5.01485</v>
      </c>
      <c r="H873" s="2">
        <f>'Moving Avg'!G873</f>
        <v>4.8439000000000005</v>
      </c>
      <c r="I873" s="2">
        <f>'Moving Avg'!H873</f>
        <v>4.6433600000000066</v>
      </c>
      <c r="J873" s="5" t="str">
        <f>OBV!F873</f>
        <v>BULLISH</v>
      </c>
      <c r="K873" s="5" t="str">
        <f>OBV!G873</f>
        <v>WEAK</v>
      </c>
      <c r="L873" s="5" t="str">
        <f>OBV!H873</f>
        <v>CONFIRMED BULLISH</v>
      </c>
      <c r="M873" s="7">
        <f t="shared" si="130"/>
        <v>0</v>
      </c>
      <c r="N873" s="7">
        <f t="shared" si="131"/>
        <v>100</v>
      </c>
      <c r="O873" s="7">
        <f t="shared" si="132"/>
        <v>50</v>
      </c>
      <c r="P873" s="7">
        <f t="shared" si="133"/>
        <v>67</v>
      </c>
      <c r="Q873" s="8">
        <f t="shared" si="134"/>
        <v>52.55</v>
      </c>
      <c r="R873" s="8">
        <f t="shared" si="135"/>
        <v>54.25</v>
      </c>
      <c r="S873" s="8">
        <f t="shared" si="136"/>
        <v>57.650000000000006</v>
      </c>
      <c r="T873" s="8">
        <f t="shared" si="137"/>
        <v>54.25</v>
      </c>
      <c r="U873" s="7">
        <f t="shared" si="138"/>
        <v>54.816666666666663</v>
      </c>
      <c r="V873" s="7">
        <f t="shared" si="139"/>
        <v>54.674999999999997</v>
      </c>
    </row>
    <row r="874" spans="1:22" ht="13.5" x14ac:dyDescent="0.25">
      <c r="A874" s="3">
        <f>RSI!A874</f>
        <v>43276</v>
      </c>
      <c r="B874" s="2">
        <f>RSI!B874</f>
        <v>5.6050000000000004</v>
      </c>
      <c r="C874" s="2">
        <f>RSI!I874</f>
        <v>84.753875232045843</v>
      </c>
      <c r="D874" s="2">
        <f>MACD!E874</f>
        <v>-0.16911148715831725</v>
      </c>
      <c r="E874" s="2">
        <f>MACD!F874</f>
        <v>-5.282550008169052E-2</v>
      </c>
      <c r="F874" s="2">
        <f>'Moving Avg'!D874</f>
        <v>5.4096000000000002</v>
      </c>
      <c r="G874" s="2">
        <f>'Moving Avg'!F874</f>
        <v>5.0437500000000011</v>
      </c>
      <c r="H874" s="2">
        <f>'Moving Avg'!G874</f>
        <v>4.8643999999999998</v>
      </c>
      <c r="I874" s="2">
        <f>'Moving Avg'!H874</f>
        <v>4.648840000000007</v>
      </c>
      <c r="J874" s="5" t="str">
        <f>OBV!F874</f>
        <v>BULLISH</v>
      </c>
      <c r="K874" s="5" t="str">
        <f>OBV!G874</f>
        <v>WEAK</v>
      </c>
      <c r="L874" s="5" t="str">
        <f>OBV!H874</f>
        <v>CONFIRMED BULLISH</v>
      </c>
      <c r="M874" s="7">
        <f t="shared" si="130"/>
        <v>0</v>
      </c>
      <c r="N874" s="7">
        <f t="shared" si="131"/>
        <v>100</v>
      </c>
      <c r="O874" s="7">
        <f t="shared" si="132"/>
        <v>50</v>
      </c>
      <c r="P874" s="7">
        <f t="shared" si="133"/>
        <v>67</v>
      </c>
      <c r="Q874" s="8">
        <f t="shared" si="134"/>
        <v>52.55</v>
      </c>
      <c r="R874" s="8">
        <f t="shared" si="135"/>
        <v>54.25</v>
      </c>
      <c r="S874" s="8">
        <f t="shared" si="136"/>
        <v>57.650000000000006</v>
      </c>
      <c r="T874" s="8">
        <f t="shared" si="137"/>
        <v>54.25</v>
      </c>
      <c r="U874" s="7">
        <f t="shared" si="138"/>
        <v>54.816666666666663</v>
      </c>
      <c r="V874" s="7">
        <f t="shared" si="139"/>
        <v>54.674999999999997</v>
      </c>
    </row>
    <row r="875" spans="1:22" ht="13.5" x14ac:dyDescent="0.25">
      <c r="A875" s="3">
        <f>RSI!A875</f>
        <v>43277</v>
      </c>
      <c r="B875" s="2">
        <f>RSI!B875</f>
        <v>5.8789999999999996</v>
      </c>
      <c r="C875" s="2">
        <f>RSI!I875</f>
        <v>88.636497464898753</v>
      </c>
      <c r="D875" s="2">
        <f>MACD!E875</f>
        <v>-0.24073292003869984</v>
      </c>
      <c r="E875" s="2">
        <f>MACD!F875</f>
        <v>-9.0406984073092389E-2</v>
      </c>
      <c r="F875" s="2">
        <f>'Moving Avg'!D875</f>
        <v>5.5355999999999996</v>
      </c>
      <c r="G875" s="2">
        <f>'Moving Avg'!F875</f>
        <v>5.0866500000000014</v>
      </c>
      <c r="H875" s="2">
        <f>'Moving Avg'!G875</f>
        <v>4.88896</v>
      </c>
      <c r="I875" s="2">
        <f>'Moving Avg'!H875</f>
        <v>4.655690000000007</v>
      </c>
      <c r="J875" s="5" t="str">
        <f>OBV!F875</f>
        <v>BULLISH</v>
      </c>
      <c r="K875" s="5" t="str">
        <f>OBV!G875</f>
        <v>WEAK</v>
      </c>
      <c r="L875" s="5" t="str">
        <f>OBV!H875</f>
        <v>CONFIRMED BULLISH</v>
      </c>
      <c r="M875" s="7">
        <f t="shared" si="130"/>
        <v>0</v>
      </c>
      <c r="N875" s="7">
        <f t="shared" si="131"/>
        <v>100</v>
      </c>
      <c r="O875" s="7">
        <f t="shared" si="132"/>
        <v>50</v>
      </c>
      <c r="P875" s="7">
        <f t="shared" si="133"/>
        <v>67</v>
      </c>
      <c r="Q875" s="8">
        <f t="shared" si="134"/>
        <v>52.55</v>
      </c>
      <c r="R875" s="8">
        <f t="shared" si="135"/>
        <v>54.25</v>
      </c>
      <c r="S875" s="8">
        <f t="shared" si="136"/>
        <v>57.650000000000006</v>
      </c>
      <c r="T875" s="8">
        <f t="shared" si="137"/>
        <v>54.25</v>
      </c>
      <c r="U875" s="7">
        <f t="shared" si="138"/>
        <v>54.816666666666663</v>
      </c>
      <c r="V875" s="7">
        <f t="shared" si="139"/>
        <v>54.674999999999997</v>
      </c>
    </row>
    <row r="876" spans="1:22" ht="13.5" x14ac:dyDescent="0.25">
      <c r="A876" s="3">
        <f>RSI!A876</f>
        <v>43278</v>
      </c>
      <c r="B876" s="2">
        <f>RSI!B876</f>
        <v>6.0540000000000003</v>
      </c>
      <c r="C876" s="2">
        <f>RSI!I876</f>
        <v>90.330260369671535</v>
      </c>
      <c r="D876" s="2">
        <f>MACD!E876</f>
        <v>-0.31916871024368643</v>
      </c>
      <c r="E876" s="2">
        <f>MACD!F876</f>
        <v>-0.1361593293072112</v>
      </c>
      <c r="F876" s="2">
        <f>'Moving Avg'!D876</f>
        <v>5.6956000000000007</v>
      </c>
      <c r="G876" s="2">
        <f>'Moving Avg'!F876</f>
        <v>5.1380000000000017</v>
      </c>
      <c r="H876" s="2">
        <f>'Moving Avg'!G876</f>
        <v>4.9170199999999999</v>
      </c>
      <c r="I876" s="2">
        <f>'Moving Avg'!H876</f>
        <v>4.6634150000000067</v>
      </c>
      <c r="J876" s="5" t="str">
        <f>OBV!F876</f>
        <v>BULLISH</v>
      </c>
      <c r="K876" s="5" t="str">
        <f>OBV!G876</f>
        <v>WEAK</v>
      </c>
      <c r="L876" s="5" t="str">
        <f>OBV!H876</f>
        <v>CONFIRMED BULLISH</v>
      </c>
      <c r="M876" s="7">
        <f t="shared" si="130"/>
        <v>0</v>
      </c>
      <c r="N876" s="7">
        <f t="shared" si="131"/>
        <v>100</v>
      </c>
      <c r="O876" s="7">
        <f t="shared" si="132"/>
        <v>50</v>
      </c>
      <c r="P876" s="7">
        <f t="shared" si="133"/>
        <v>67</v>
      </c>
      <c r="Q876" s="8">
        <f t="shared" si="134"/>
        <v>52.55</v>
      </c>
      <c r="R876" s="8">
        <f t="shared" si="135"/>
        <v>54.25</v>
      </c>
      <c r="S876" s="8">
        <f t="shared" si="136"/>
        <v>57.650000000000006</v>
      </c>
      <c r="T876" s="8">
        <f t="shared" si="137"/>
        <v>54.25</v>
      </c>
      <c r="U876" s="7">
        <f t="shared" si="138"/>
        <v>54.816666666666663</v>
      </c>
      <c r="V876" s="7">
        <f t="shared" si="139"/>
        <v>54.674999999999997</v>
      </c>
    </row>
    <row r="877" spans="1:22" ht="13.5" x14ac:dyDescent="0.25">
      <c r="A877" s="3">
        <f>RSI!A877</f>
        <v>43279</v>
      </c>
      <c r="B877" s="2">
        <f>RSI!B877</f>
        <v>6.0720000000000001</v>
      </c>
      <c r="C877" s="2">
        <f>RSI!I877</f>
        <v>90.487319238813214</v>
      </c>
      <c r="D877" s="2">
        <f>MACD!E877</f>
        <v>-0.39241420159809248</v>
      </c>
      <c r="E877" s="2">
        <f>MACD!F877</f>
        <v>-0.18741030376538748</v>
      </c>
      <c r="F877" s="2">
        <f>'Moving Avg'!D877</f>
        <v>5.8312000000000008</v>
      </c>
      <c r="G877" s="2">
        <f>'Moving Avg'!F877</f>
        <v>5.1964000000000015</v>
      </c>
      <c r="H877" s="2">
        <f>'Moving Avg'!G877</f>
        <v>4.9425999999999997</v>
      </c>
      <c r="I877" s="2">
        <f>'Moving Avg'!H877</f>
        <v>4.6712300000000075</v>
      </c>
      <c r="J877" s="5" t="str">
        <f>OBV!F877</f>
        <v>BULLISH</v>
      </c>
      <c r="K877" s="5" t="str">
        <f>OBV!G877</f>
        <v>WEAK</v>
      </c>
      <c r="L877" s="5" t="str">
        <f>OBV!H877</f>
        <v>CONFIRMED BULLISH</v>
      </c>
      <c r="M877" s="7">
        <f t="shared" si="130"/>
        <v>0</v>
      </c>
      <c r="N877" s="7">
        <f t="shared" si="131"/>
        <v>100</v>
      </c>
      <c r="O877" s="7">
        <f t="shared" si="132"/>
        <v>50</v>
      </c>
      <c r="P877" s="7">
        <f t="shared" si="133"/>
        <v>67</v>
      </c>
      <c r="Q877" s="8">
        <f t="shared" si="134"/>
        <v>52.55</v>
      </c>
      <c r="R877" s="8">
        <f t="shared" si="135"/>
        <v>54.25</v>
      </c>
      <c r="S877" s="8">
        <f t="shared" si="136"/>
        <v>57.650000000000006</v>
      </c>
      <c r="T877" s="8">
        <f t="shared" si="137"/>
        <v>54.25</v>
      </c>
      <c r="U877" s="7">
        <f t="shared" si="138"/>
        <v>54.816666666666663</v>
      </c>
      <c r="V877" s="7">
        <f t="shared" si="139"/>
        <v>54.674999999999997</v>
      </c>
    </row>
    <row r="878" spans="1:22" ht="13.5" x14ac:dyDescent="0.25">
      <c r="A878" s="3">
        <f>RSI!A878</f>
        <v>43280</v>
      </c>
      <c r="B878" s="2">
        <f>RSI!B878</f>
        <v>6.0720000000000001</v>
      </c>
      <c r="C878" s="2">
        <f>RSI!I878</f>
        <v>90.487319238813214</v>
      </c>
      <c r="D878" s="2">
        <f>MACD!E878</f>
        <v>-0.43809184637321863</v>
      </c>
      <c r="E878" s="2">
        <f>MACD!F878</f>
        <v>-0.23754661228695373</v>
      </c>
      <c r="F878" s="2">
        <f>'Moving Avg'!D878</f>
        <v>5.9363999999999999</v>
      </c>
      <c r="G878" s="2">
        <f>'Moving Avg'!F878</f>
        <v>5.2521500000000021</v>
      </c>
      <c r="H878" s="2">
        <f>'Moving Avg'!G878</f>
        <v>4.97098</v>
      </c>
      <c r="I878" s="2">
        <f>'Moving Avg'!H878</f>
        <v>4.6790450000000074</v>
      </c>
      <c r="J878" s="5" t="str">
        <f>OBV!F878</f>
        <v>BULLISH</v>
      </c>
      <c r="K878" s="5" t="str">
        <f>OBV!G878</f>
        <v>WEAK</v>
      </c>
      <c r="L878" s="5" t="str">
        <f>OBV!H878</f>
        <v>CONFIRMED BULLISH</v>
      </c>
      <c r="M878" s="7">
        <f t="shared" si="130"/>
        <v>0</v>
      </c>
      <c r="N878" s="7">
        <f t="shared" si="131"/>
        <v>100</v>
      </c>
      <c r="O878" s="7">
        <f t="shared" si="132"/>
        <v>50</v>
      </c>
      <c r="P878" s="7">
        <f t="shared" si="133"/>
        <v>67</v>
      </c>
      <c r="Q878" s="8">
        <f t="shared" si="134"/>
        <v>52.55</v>
      </c>
      <c r="R878" s="8">
        <f t="shared" si="135"/>
        <v>54.25</v>
      </c>
      <c r="S878" s="8">
        <f t="shared" si="136"/>
        <v>57.650000000000006</v>
      </c>
      <c r="T878" s="8">
        <f t="shared" si="137"/>
        <v>54.25</v>
      </c>
      <c r="U878" s="7">
        <f t="shared" si="138"/>
        <v>54.816666666666663</v>
      </c>
      <c r="V878" s="7">
        <f t="shared" si="139"/>
        <v>54.674999999999997</v>
      </c>
    </row>
    <row r="879" spans="1:22" ht="13.5" x14ac:dyDescent="0.25">
      <c r="A879" s="3">
        <f>RSI!A879</f>
        <v>43283</v>
      </c>
      <c r="B879" s="2">
        <f>RSI!B879</f>
        <v>6.0720000000000001</v>
      </c>
      <c r="C879" s="2">
        <f>RSI!I879</f>
        <v>90.487319238813214</v>
      </c>
      <c r="D879" s="2">
        <f>MACD!E879</f>
        <v>-0.44759322793352219</v>
      </c>
      <c r="E879" s="2">
        <f>MACD!F879</f>
        <v>-0.27955593541626744</v>
      </c>
      <c r="F879" s="2">
        <f>'Moving Avg'!D879</f>
        <v>6.0297999999999998</v>
      </c>
      <c r="G879" s="2">
        <f>'Moving Avg'!F879</f>
        <v>5.3076500000000015</v>
      </c>
      <c r="H879" s="2">
        <f>'Moving Avg'!G879</f>
        <v>5.0001800000000003</v>
      </c>
      <c r="I879" s="2">
        <f>'Moving Avg'!H879</f>
        <v>4.6868600000000074</v>
      </c>
      <c r="J879" s="5" t="str">
        <f>OBV!F879</f>
        <v>BULLISH</v>
      </c>
      <c r="K879" s="5" t="str">
        <f>OBV!G879</f>
        <v>WEAK</v>
      </c>
      <c r="L879" s="5" t="str">
        <f>OBV!H879</f>
        <v>CONFIRMED BULLISH</v>
      </c>
      <c r="M879" s="7">
        <f t="shared" si="130"/>
        <v>0</v>
      </c>
      <c r="N879" s="7">
        <f t="shared" si="131"/>
        <v>100</v>
      </c>
      <c r="O879" s="7">
        <f t="shared" si="132"/>
        <v>50</v>
      </c>
      <c r="P879" s="7">
        <f t="shared" si="133"/>
        <v>67</v>
      </c>
      <c r="Q879" s="8">
        <f t="shared" si="134"/>
        <v>52.55</v>
      </c>
      <c r="R879" s="8">
        <f t="shared" si="135"/>
        <v>54.25</v>
      </c>
      <c r="S879" s="8">
        <f t="shared" si="136"/>
        <v>57.650000000000006</v>
      </c>
      <c r="T879" s="8">
        <f t="shared" si="137"/>
        <v>54.25</v>
      </c>
      <c r="U879" s="7">
        <f t="shared" si="138"/>
        <v>54.816666666666663</v>
      </c>
      <c r="V879" s="7">
        <f t="shared" si="139"/>
        <v>54.674999999999997</v>
      </c>
    </row>
    <row r="880" spans="1:22" ht="13.5" x14ac:dyDescent="0.25">
      <c r="A880" s="3">
        <f>RSI!A880</f>
        <v>43284</v>
      </c>
      <c r="B880" s="2">
        <f>RSI!B880</f>
        <v>6.0720000000000001</v>
      </c>
      <c r="C880" s="2">
        <f>RSI!I880</f>
        <v>90.487319238813214</v>
      </c>
      <c r="D880" s="2">
        <f>MACD!E880</f>
        <v>-0.44920151003423303</v>
      </c>
      <c r="E880" s="2">
        <f>MACD!F880</f>
        <v>-0.31348505033986057</v>
      </c>
      <c r="F880" s="2">
        <f>'Moving Avg'!D880</f>
        <v>6.0683999999999996</v>
      </c>
      <c r="G880" s="2">
        <f>'Moving Avg'!F880</f>
        <v>5.3634000000000013</v>
      </c>
      <c r="H880" s="2">
        <f>'Moving Avg'!G880</f>
        <v>5.0293800000000006</v>
      </c>
      <c r="I880" s="2">
        <f>'Moving Avg'!H880</f>
        <v>4.6946750000000073</v>
      </c>
      <c r="J880" s="5" t="str">
        <f>OBV!F880</f>
        <v>BULLISH</v>
      </c>
      <c r="K880" s="5" t="str">
        <f>OBV!G880</f>
        <v>WEAK</v>
      </c>
      <c r="L880" s="5" t="str">
        <f>OBV!H880</f>
        <v>CONFIRMED BULLISH</v>
      </c>
      <c r="M880" s="7">
        <f t="shared" si="130"/>
        <v>0</v>
      </c>
      <c r="N880" s="7">
        <f t="shared" si="131"/>
        <v>100</v>
      </c>
      <c r="O880" s="7">
        <f t="shared" si="132"/>
        <v>50</v>
      </c>
      <c r="P880" s="7">
        <f t="shared" si="133"/>
        <v>67</v>
      </c>
      <c r="Q880" s="8">
        <f t="shared" si="134"/>
        <v>52.55</v>
      </c>
      <c r="R880" s="8">
        <f t="shared" si="135"/>
        <v>54.25</v>
      </c>
      <c r="S880" s="8">
        <f t="shared" si="136"/>
        <v>57.650000000000006</v>
      </c>
      <c r="T880" s="8">
        <f t="shared" si="137"/>
        <v>54.25</v>
      </c>
      <c r="U880" s="7">
        <f t="shared" si="138"/>
        <v>54.816666666666663</v>
      </c>
      <c r="V880" s="7">
        <f t="shared" si="139"/>
        <v>54.674999999999997</v>
      </c>
    </row>
    <row r="881" spans="1:22" ht="13.5" x14ac:dyDescent="0.25">
      <c r="A881" s="3">
        <f>RSI!A881</f>
        <v>43285</v>
      </c>
      <c r="B881" s="2">
        <f>RSI!B881</f>
        <v>6.0720000000000001</v>
      </c>
      <c r="C881" s="2">
        <f>RSI!I881</f>
        <v>90.487319238813214</v>
      </c>
      <c r="D881" s="2">
        <f>MACD!E881</f>
        <v>-0.45395214119536842</v>
      </c>
      <c r="E881" s="2">
        <f>MACD!F881</f>
        <v>-0.34157846851096213</v>
      </c>
      <c r="F881" s="2">
        <f>'Moving Avg'!D881</f>
        <v>6.0720000000000001</v>
      </c>
      <c r="G881" s="2">
        <f>'Moving Avg'!F881</f>
        <v>5.4191500000000001</v>
      </c>
      <c r="H881" s="2">
        <f>'Moving Avg'!G881</f>
        <v>5.0585800000000001</v>
      </c>
      <c r="I881" s="2">
        <f>'Moving Avg'!H881</f>
        <v>4.7025200000000078</v>
      </c>
      <c r="J881" s="5" t="str">
        <f>OBV!F881</f>
        <v>BULLISH</v>
      </c>
      <c r="K881" s="5" t="str">
        <f>OBV!G881</f>
        <v>WEAK</v>
      </c>
      <c r="L881" s="5" t="str">
        <f>OBV!H881</f>
        <v>CONFIRMED BULLISH</v>
      </c>
      <c r="M881" s="7">
        <f t="shared" si="130"/>
        <v>0</v>
      </c>
      <c r="N881" s="7">
        <f t="shared" si="131"/>
        <v>100</v>
      </c>
      <c r="O881" s="7">
        <f t="shared" si="132"/>
        <v>50</v>
      </c>
      <c r="P881" s="7">
        <f t="shared" si="133"/>
        <v>67</v>
      </c>
      <c r="Q881" s="8">
        <f t="shared" si="134"/>
        <v>52.55</v>
      </c>
      <c r="R881" s="8">
        <f t="shared" si="135"/>
        <v>54.25</v>
      </c>
      <c r="S881" s="8">
        <f t="shared" si="136"/>
        <v>57.650000000000006</v>
      </c>
      <c r="T881" s="8">
        <f t="shared" si="137"/>
        <v>54.25</v>
      </c>
      <c r="U881" s="7">
        <f t="shared" si="138"/>
        <v>54.816666666666663</v>
      </c>
      <c r="V881" s="7">
        <f t="shared" si="139"/>
        <v>54.674999999999997</v>
      </c>
    </row>
    <row r="882" spans="1:22" ht="13.5" x14ac:dyDescent="0.25">
      <c r="A882" s="3">
        <f>RSI!A882</f>
        <v>43286</v>
      </c>
      <c r="B882" s="2">
        <f>RSI!B882</f>
        <v>5.9080000000000004</v>
      </c>
      <c r="C882" s="2">
        <f>RSI!I882</f>
        <v>74.51444971328803</v>
      </c>
      <c r="D882" s="2">
        <f>MACD!E882</f>
        <v>-0.42813622952736452</v>
      </c>
      <c r="E882" s="2">
        <f>MACD!F882</f>
        <v>-0.35889002071424259</v>
      </c>
      <c r="F882" s="2">
        <f>'Moving Avg'!D882</f>
        <v>6.0392000000000001</v>
      </c>
      <c r="G882" s="2">
        <f>'Moving Avg'!F882</f>
        <v>5.4734500000000015</v>
      </c>
      <c r="H882" s="2">
        <f>'Moving Avg'!G882</f>
        <v>5.0845000000000002</v>
      </c>
      <c r="I882" s="2">
        <f>'Moving Avg'!H882</f>
        <v>4.7095450000000083</v>
      </c>
      <c r="J882" s="5" t="str">
        <f>OBV!F882</f>
        <v>BEARISH</v>
      </c>
      <c r="K882" s="5" t="str">
        <f>OBV!G882</f>
        <v>STRONG</v>
      </c>
      <c r="L882" s="5" t="str">
        <f>OBV!H882</f>
        <v>CONFIRMED BEARISH</v>
      </c>
      <c r="M882" s="7">
        <f t="shared" si="130"/>
        <v>0</v>
      </c>
      <c r="N882" s="7">
        <f t="shared" si="131"/>
        <v>100</v>
      </c>
      <c r="O882" s="7">
        <f t="shared" si="132"/>
        <v>50</v>
      </c>
      <c r="P882" s="7">
        <f t="shared" si="133"/>
        <v>33</v>
      </c>
      <c r="Q882" s="8">
        <f t="shared" si="134"/>
        <v>47.45</v>
      </c>
      <c r="R882" s="8">
        <f t="shared" si="135"/>
        <v>45.75</v>
      </c>
      <c r="S882" s="8">
        <f t="shared" si="136"/>
        <v>42.35</v>
      </c>
      <c r="T882" s="8">
        <f t="shared" si="137"/>
        <v>45.75</v>
      </c>
      <c r="U882" s="7">
        <f t="shared" si="138"/>
        <v>45.183333333333337</v>
      </c>
      <c r="V882" s="7">
        <f t="shared" si="139"/>
        <v>45.325000000000003</v>
      </c>
    </row>
    <row r="883" spans="1:22" ht="13.5" x14ac:dyDescent="0.25">
      <c r="A883" s="3">
        <f>RSI!A883</f>
        <v>43287</v>
      </c>
      <c r="B883" s="2">
        <f>RSI!B883</f>
        <v>5.8730000000000002</v>
      </c>
      <c r="C883" s="2">
        <f>RSI!I883</f>
        <v>71.609267779854974</v>
      </c>
      <c r="D883" s="2">
        <f>MACD!E883</f>
        <v>-0.38291138443673578</v>
      </c>
      <c r="E883" s="2">
        <f>MACD!F883</f>
        <v>-0.36369429345874121</v>
      </c>
      <c r="F883" s="2">
        <f>'Moving Avg'!D883</f>
        <v>5.9994000000000005</v>
      </c>
      <c r="G883" s="2">
        <f>'Moving Avg'!F883</f>
        <v>5.5262500000000001</v>
      </c>
      <c r="H883" s="2">
        <f>'Moving Avg'!G883</f>
        <v>5.1097199999999994</v>
      </c>
      <c r="I883" s="2">
        <f>'Moving Avg'!H883</f>
        <v>4.7163950000000083</v>
      </c>
      <c r="J883" s="5" t="str">
        <f>OBV!F883</f>
        <v>BEARISH</v>
      </c>
      <c r="K883" s="5" t="str">
        <f>OBV!G883</f>
        <v>STRONG</v>
      </c>
      <c r="L883" s="5" t="str">
        <f>OBV!H883</f>
        <v>CONFIRMED BEARISH</v>
      </c>
      <c r="M883" s="7">
        <f t="shared" si="130"/>
        <v>0</v>
      </c>
      <c r="N883" s="7">
        <f t="shared" si="131"/>
        <v>45</v>
      </c>
      <c r="O883" s="7">
        <f t="shared" si="132"/>
        <v>50</v>
      </c>
      <c r="P883" s="7">
        <f t="shared" si="133"/>
        <v>33</v>
      </c>
      <c r="Q883" s="8">
        <f t="shared" si="134"/>
        <v>28.2</v>
      </c>
      <c r="R883" s="8">
        <f t="shared" si="135"/>
        <v>34.75</v>
      </c>
      <c r="S883" s="8">
        <f t="shared" si="136"/>
        <v>34.1</v>
      </c>
      <c r="T883" s="8">
        <f t="shared" si="137"/>
        <v>32</v>
      </c>
      <c r="U883" s="7">
        <f t="shared" si="138"/>
        <v>32.35</v>
      </c>
      <c r="V883" s="7">
        <f t="shared" si="139"/>
        <v>32.262500000000003</v>
      </c>
    </row>
    <row r="884" spans="1:22" ht="13.5" x14ac:dyDescent="0.25">
      <c r="A884" s="3">
        <f>RSI!A884</f>
        <v>43290</v>
      </c>
      <c r="B884" s="2">
        <f>RSI!B884</f>
        <v>5.8730000000000002</v>
      </c>
      <c r="C884" s="2">
        <f>RSI!I884</f>
        <v>71.609267779854974</v>
      </c>
      <c r="D884" s="2">
        <f>MACD!E884</f>
        <v>-0.33776472364565446</v>
      </c>
      <c r="E884" s="2">
        <f>MACD!F884</f>
        <v>-0.35850837949612391</v>
      </c>
      <c r="F884" s="2">
        <f>'Moving Avg'!D884</f>
        <v>5.9596</v>
      </c>
      <c r="G884" s="2">
        <f>'Moving Avg'!F884</f>
        <v>5.5790500000000005</v>
      </c>
      <c r="H884" s="2">
        <f>'Moving Avg'!G884</f>
        <v>5.1331799999999994</v>
      </c>
      <c r="I884" s="2">
        <f>'Moving Avg'!H884</f>
        <v>4.7232450000000084</v>
      </c>
      <c r="J884" s="5" t="str">
        <f>OBV!F884</f>
        <v>BEARISH</v>
      </c>
      <c r="K884" s="5" t="str">
        <f>OBV!G884</f>
        <v>STRONG</v>
      </c>
      <c r="L884" s="5" t="str">
        <f>OBV!H884</f>
        <v>CONFIRMED BEARISH</v>
      </c>
      <c r="M884" s="7">
        <f t="shared" si="130"/>
        <v>0</v>
      </c>
      <c r="N884" s="7">
        <f t="shared" si="131"/>
        <v>0</v>
      </c>
      <c r="O884" s="7">
        <f t="shared" si="132"/>
        <v>50</v>
      </c>
      <c r="P884" s="7">
        <f t="shared" si="133"/>
        <v>33</v>
      </c>
      <c r="Q884" s="8">
        <f t="shared" si="134"/>
        <v>12.45</v>
      </c>
      <c r="R884" s="8">
        <f t="shared" si="135"/>
        <v>25.75</v>
      </c>
      <c r="S884" s="8">
        <f t="shared" si="136"/>
        <v>27.35</v>
      </c>
      <c r="T884" s="8">
        <f t="shared" si="137"/>
        <v>20.75</v>
      </c>
      <c r="U884" s="7">
        <f t="shared" si="138"/>
        <v>21.850000000000005</v>
      </c>
      <c r="V884" s="7">
        <f t="shared" si="139"/>
        <v>21.575000000000003</v>
      </c>
    </row>
    <row r="885" spans="1:22" ht="13.5" x14ac:dyDescent="0.25">
      <c r="A885" s="3">
        <f>RSI!A885</f>
        <v>43291</v>
      </c>
      <c r="B885" s="2">
        <f>RSI!B885</f>
        <v>5.867</v>
      </c>
      <c r="C885" s="2">
        <f>RSI!I885</f>
        <v>71.058458572503213</v>
      </c>
      <c r="D885" s="2">
        <f>MACD!E885</f>
        <v>-0.25900007802705094</v>
      </c>
      <c r="E885" s="2">
        <f>MACD!F885</f>
        <v>-0.33860671920230934</v>
      </c>
      <c r="F885" s="2">
        <f>'Moving Avg'!D885</f>
        <v>5.9186000000000005</v>
      </c>
      <c r="G885" s="2">
        <f>'Moving Avg'!F885</f>
        <v>5.6315500000000007</v>
      </c>
      <c r="H885" s="2">
        <f>'Moving Avg'!G885</f>
        <v>5.1565199999999995</v>
      </c>
      <c r="I885" s="2">
        <f>'Moving Avg'!H885</f>
        <v>4.7301200000000083</v>
      </c>
      <c r="J885" s="5" t="str">
        <f>OBV!F885</f>
        <v>BEARISH</v>
      </c>
      <c r="K885" s="5" t="str">
        <f>OBV!G885</f>
        <v>STRONG</v>
      </c>
      <c r="L885" s="5" t="str">
        <f>OBV!H885</f>
        <v>CONFIRMED BEARISH</v>
      </c>
      <c r="M885" s="7">
        <f t="shared" si="130"/>
        <v>0</v>
      </c>
      <c r="N885" s="7">
        <f t="shared" si="131"/>
        <v>0</v>
      </c>
      <c r="O885" s="7">
        <f t="shared" si="132"/>
        <v>50</v>
      </c>
      <c r="P885" s="7">
        <f t="shared" si="133"/>
        <v>33</v>
      </c>
      <c r="Q885" s="8">
        <f t="shared" si="134"/>
        <v>12.45</v>
      </c>
      <c r="R885" s="8">
        <f t="shared" si="135"/>
        <v>25.75</v>
      </c>
      <c r="S885" s="8">
        <f t="shared" si="136"/>
        <v>27.35</v>
      </c>
      <c r="T885" s="8">
        <f t="shared" si="137"/>
        <v>20.75</v>
      </c>
      <c r="U885" s="7">
        <f t="shared" si="138"/>
        <v>21.850000000000005</v>
      </c>
      <c r="V885" s="7">
        <f t="shared" si="139"/>
        <v>21.575000000000003</v>
      </c>
    </row>
    <row r="886" spans="1:22" ht="13.5" x14ac:dyDescent="0.25">
      <c r="A886" s="3">
        <f>RSI!A886</f>
        <v>43292</v>
      </c>
      <c r="B886" s="2">
        <f>RSI!B886</f>
        <v>6.0250000000000004</v>
      </c>
      <c r="C886" s="2">
        <f>RSI!I886</f>
        <v>76.241076935539013</v>
      </c>
      <c r="D886" s="2">
        <f>MACD!E886</f>
        <v>-0.1789821923939332</v>
      </c>
      <c r="E886" s="2">
        <f>MACD!F886</f>
        <v>-0.30668181384063414</v>
      </c>
      <c r="F886" s="2">
        <f>'Moving Avg'!D886</f>
        <v>5.9092000000000002</v>
      </c>
      <c r="G886" s="2">
        <f>'Moving Avg'!F886</f>
        <v>5.6919500000000012</v>
      </c>
      <c r="H886" s="2">
        <f>'Moving Avg'!G886</f>
        <v>5.1834999999999987</v>
      </c>
      <c r="I886" s="2">
        <f>'Moving Avg'!H886</f>
        <v>4.7377850000000077</v>
      </c>
      <c r="J886" s="5" t="str">
        <f>OBV!F886</f>
        <v>BEARISH</v>
      </c>
      <c r="K886" s="5" t="str">
        <f>OBV!G886</f>
        <v>STRONG</v>
      </c>
      <c r="L886" s="5" t="str">
        <f>OBV!H886</f>
        <v>CONFIRMED BEARISH</v>
      </c>
      <c r="M886" s="7">
        <f t="shared" si="130"/>
        <v>0</v>
      </c>
      <c r="N886" s="7">
        <f t="shared" si="131"/>
        <v>0</v>
      </c>
      <c r="O886" s="7">
        <f t="shared" si="132"/>
        <v>50</v>
      </c>
      <c r="P886" s="7">
        <f t="shared" si="133"/>
        <v>33</v>
      </c>
      <c r="Q886" s="8">
        <f t="shared" si="134"/>
        <v>12.45</v>
      </c>
      <c r="R886" s="8">
        <f t="shared" si="135"/>
        <v>25.75</v>
      </c>
      <c r="S886" s="8">
        <f t="shared" si="136"/>
        <v>27.35</v>
      </c>
      <c r="T886" s="8">
        <f t="shared" si="137"/>
        <v>20.75</v>
      </c>
      <c r="U886" s="7">
        <f t="shared" si="138"/>
        <v>21.850000000000005</v>
      </c>
      <c r="V886" s="7">
        <f t="shared" si="139"/>
        <v>21.575000000000003</v>
      </c>
    </row>
    <row r="887" spans="1:22" ht="13.5" x14ac:dyDescent="0.25">
      <c r="A887" s="3">
        <f>RSI!A887</f>
        <v>43293</v>
      </c>
      <c r="B887" s="2">
        <f>RSI!B887</f>
        <v>6.06</v>
      </c>
      <c r="C887" s="2">
        <f>RSI!I887</f>
        <v>77.214457317408289</v>
      </c>
      <c r="D887" s="2">
        <f>MACD!E887</f>
        <v>-0.11374331114412417</v>
      </c>
      <c r="E887" s="2">
        <f>MACD!F887</f>
        <v>-0.26809411330133215</v>
      </c>
      <c r="F887" s="2">
        <f>'Moving Avg'!D887</f>
        <v>5.9395999999999995</v>
      </c>
      <c r="G887" s="2">
        <f>'Moving Avg'!F887</f>
        <v>5.7541000000000011</v>
      </c>
      <c r="H887" s="2">
        <f>'Moving Avg'!G887</f>
        <v>5.2106999999999992</v>
      </c>
      <c r="I887" s="2">
        <f>'Moving Avg'!H887</f>
        <v>4.7456250000000066</v>
      </c>
      <c r="J887" s="5" t="str">
        <f>OBV!F887</f>
        <v>BULLISH</v>
      </c>
      <c r="K887" s="5" t="str">
        <f>OBV!G887</f>
        <v>NEUTRAL</v>
      </c>
      <c r="L887" s="5" t="str">
        <f>OBV!H887</f>
        <v>CONFIRMED BULLISH</v>
      </c>
      <c r="M887" s="7">
        <f t="shared" si="130"/>
        <v>0</v>
      </c>
      <c r="N887" s="7">
        <f t="shared" si="131"/>
        <v>0</v>
      </c>
      <c r="O887" s="7">
        <f t="shared" si="132"/>
        <v>50</v>
      </c>
      <c r="P887" s="7">
        <f t="shared" si="133"/>
        <v>83.5</v>
      </c>
      <c r="Q887" s="8">
        <f t="shared" si="134"/>
        <v>20.024999999999999</v>
      </c>
      <c r="R887" s="8">
        <f t="shared" si="135"/>
        <v>38.375</v>
      </c>
      <c r="S887" s="8">
        <f t="shared" si="136"/>
        <v>50.075000000000003</v>
      </c>
      <c r="T887" s="8">
        <f t="shared" si="137"/>
        <v>33.375</v>
      </c>
      <c r="U887" s="7">
        <f t="shared" si="138"/>
        <v>36.158333333333331</v>
      </c>
      <c r="V887" s="7">
        <f t="shared" si="139"/>
        <v>35.462499999999999</v>
      </c>
    </row>
    <row r="888" spans="1:22" ht="13.5" x14ac:dyDescent="0.25">
      <c r="A888" s="3">
        <f>RSI!A888</f>
        <v>43294</v>
      </c>
      <c r="B888" s="2">
        <f>RSI!B888</f>
        <v>6.06</v>
      </c>
      <c r="C888" s="2">
        <f>RSI!I888</f>
        <v>77.214457317408289</v>
      </c>
      <c r="D888" s="2">
        <f>MACD!E888</f>
        <v>-6.1197255337075873E-2</v>
      </c>
      <c r="E888" s="2">
        <f>MACD!F888</f>
        <v>-0.22671474170848091</v>
      </c>
      <c r="F888" s="2">
        <f>'Moving Avg'!D888</f>
        <v>5.9769999999999994</v>
      </c>
      <c r="G888" s="2">
        <f>'Moving Avg'!F888</f>
        <v>5.8092500000000014</v>
      </c>
      <c r="H888" s="2">
        <f>'Moving Avg'!G888</f>
        <v>5.2378999999999989</v>
      </c>
      <c r="I888" s="2">
        <f>'Moving Avg'!H888</f>
        <v>4.7534900000000064</v>
      </c>
      <c r="J888" s="5" t="str">
        <f>OBV!F888</f>
        <v>BULLISH</v>
      </c>
      <c r="K888" s="5" t="str">
        <f>OBV!G888</f>
        <v>WEAK</v>
      </c>
      <c r="L888" s="5" t="str">
        <f>OBV!H888</f>
        <v>CONFIRMED BULLISH</v>
      </c>
      <c r="M888" s="7">
        <f t="shared" si="130"/>
        <v>0</v>
      </c>
      <c r="N888" s="7">
        <f t="shared" si="131"/>
        <v>0</v>
      </c>
      <c r="O888" s="7">
        <f t="shared" si="132"/>
        <v>50</v>
      </c>
      <c r="P888" s="7">
        <f t="shared" si="133"/>
        <v>67</v>
      </c>
      <c r="Q888" s="8">
        <f t="shared" si="134"/>
        <v>17.549999999999997</v>
      </c>
      <c r="R888" s="8">
        <f t="shared" si="135"/>
        <v>34.25</v>
      </c>
      <c r="S888" s="8">
        <f t="shared" si="136"/>
        <v>42.650000000000006</v>
      </c>
      <c r="T888" s="8">
        <f t="shared" si="137"/>
        <v>29.25</v>
      </c>
      <c r="U888" s="7">
        <f t="shared" si="138"/>
        <v>31.483333333333334</v>
      </c>
      <c r="V888" s="7">
        <f t="shared" si="139"/>
        <v>30.925000000000001</v>
      </c>
    </row>
    <row r="889" spans="1:22" ht="13.5" x14ac:dyDescent="0.25">
      <c r="A889" s="3">
        <f>RSI!A889</f>
        <v>43297</v>
      </c>
      <c r="B889" s="2">
        <f>RSI!B889</f>
        <v>5.9260000000000002</v>
      </c>
      <c r="C889" s="2">
        <f>RSI!I889</f>
        <v>65.330109711839526</v>
      </c>
      <c r="D889" s="2">
        <f>MACD!E889</f>
        <v>-9.2686104131818325E-3</v>
      </c>
      <c r="E889" s="2">
        <f>MACD!F889</f>
        <v>-0.18322551544942112</v>
      </c>
      <c r="F889" s="2">
        <f>'Moving Avg'!D889</f>
        <v>5.9875999999999987</v>
      </c>
      <c r="G889" s="2">
        <f>'Moving Avg'!F889</f>
        <v>5.8466500000000021</v>
      </c>
      <c r="H889" s="2">
        <f>'Moving Avg'!G889</f>
        <v>5.2624199999999988</v>
      </c>
      <c r="I889" s="2">
        <f>'Moving Avg'!H889</f>
        <v>4.7606850000000067</v>
      </c>
      <c r="J889" s="5" t="str">
        <f>OBV!F889</f>
        <v>BULLISH</v>
      </c>
      <c r="K889" s="5" t="str">
        <f>OBV!G889</f>
        <v>NEUTRAL</v>
      </c>
      <c r="L889" s="5" t="str">
        <f>OBV!H889</f>
        <v>CONFIRMED BULLISH</v>
      </c>
      <c r="M889" s="7">
        <f t="shared" si="130"/>
        <v>25</v>
      </c>
      <c r="N889" s="7">
        <f t="shared" si="131"/>
        <v>0</v>
      </c>
      <c r="O889" s="7">
        <f t="shared" si="132"/>
        <v>50</v>
      </c>
      <c r="P889" s="7">
        <f t="shared" si="133"/>
        <v>83.5</v>
      </c>
      <c r="Q889" s="8">
        <f t="shared" si="134"/>
        <v>28.774999999999999</v>
      </c>
      <c r="R889" s="8">
        <f t="shared" si="135"/>
        <v>43.375</v>
      </c>
      <c r="S889" s="8">
        <f t="shared" si="136"/>
        <v>53.825000000000003</v>
      </c>
      <c r="T889" s="8">
        <f t="shared" si="137"/>
        <v>39.625</v>
      </c>
      <c r="U889" s="7">
        <f t="shared" si="138"/>
        <v>41.991666666666667</v>
      </c>
      <c r="V889" s="7">
        <f t="shared" si="139"/>
        <v>41.400000000000006</v>
      </c>
    </row>
    <row r="890" spans="1:22" ht="13.5" x14ac:dyDescent="0.25">
      <c r="A890" s="3">
        <f>RSI!A890</f>
        <v>43298</v>
      </c>
      <c r="B890" s="2">
        <f>RSI!B890</f>
        <v>5.8789999999999996</v>
      </c>
      <c r="C890" s="2">
        <f>RSI!I890</f>
        <v>61.740676715592365</v>
      </c>
      <c r="D890" s="2">
        <f>MACD!E890</f>
        <v>3.6667149688594414E-2</v>
      </c>
      <c r="E890" s="2">
        <f>MACD!F890</f>
        <v>-0.13924698242181802</v>
      </c>
      <c r="F890" s="2">
        <f>'Moving Avg'!D890</f>
        <v>5.9899999999999993</v>
      </c>
      <c r="G890" s="2">
        <f>'Moving Avg'!F890</f>
        <v>5.8781500000000024</v>
      </c>
      <c r="H890" s="2">
        <f>'Moving Avg'!G890</f>
        <v>5.2865799999999989</v>
      </c>
      <c r="I890" s="2">
        <f>'Moving Avg'!H890</f>
        <v>4.7676450000000061</v>
      </c>
      <c r="J890" s="5" t="str">
        <f>OBV!F890</f>
        <v>BULLISH</v>
      </c>
      <c r="K890" s="5" t="str">
        <f>OBV!G890</f>
        <v>NEUTRAL</v>
      </c>
      <c r="L890" s="5" t="str">
        <f>OBV!H890</f>
        <v>CONFIRMED BULLISH</v>
      </c>
      <c r="M890" s="7">
        <f t="shared" si="130"/>
        <v>25</v>
      </c>
      <c r="N890" s="7">
        <f t="shared" si="131"/>
        <v>0</v>
      </c>
      <c r="O890" s="7">
        <f t="shared" si="132"/>
        <v>50</v>
      </c>
      <c r="P890" s="7">
        <f t="shared" si="133"/>
        <v>83.5</v>
      </c>
      <c r="Q890" s="8">
        <f t="shared" si="134"/>
        <v>28.774999999999999</v>
      </c>
      <c r="R890" s="8">
        <f t="shared" si="135"/>
        <v>43.375</v>
      </c>
      <c r="S890" s="8">
        <f t="shared" si="136"/>
        <v>53.825000000000003</v>
      </c>
      <c r="T890" s="8">
        <f t="shared" si="137"/>
        <v>39.625</v>
      </c>
      <c r="U890" s="7">
        <f t="shared" si="138"/>
        <v>41.991666666666667</v>
      </c>
      <c r="V890" s="7">
        <f t="shared" si="139"/>
        <v>41.400000000000006</v>
      </c>
    </row>
    <row r="891" spans="1:22" ht="13.5" x14ac:dyDescent="0.25">
      <c r="A891" s="3">
        <f>RSI!A891</f>
        <v>43299</v>
      </c>
      <c r="B891" s="2">
        <f>RSI!B891</f>
        <v>5.8789999999999996</v>
      </c>
      <c r="C891" s="2">
        <f>RSI!I891</f>
        <v>61.740676715592372</v>
      </c>
      <c r="D891" s="2">
        <f>MACD!E891</f>
        <v>7.4438276267608572E-2</v>
      </c>
      <c r="E891" s="2">
        <f>MACD!F891</f>
        <v>-9.6509930683932696E-2</v>
      </c>
      <c r="F891" s="2">
        <f>'Moving Avg'!D891</f>
        <v>5.960799999999999</v>
      </c>
      <c r="G891" s="2">
        <f>'Moving Avg'!F891</f>
        <v>5.9094000000000024</v>
      </c>
      <c r="H891" s="2">
        <f>'Moving Avg'!G891</f>
        <v>5.3107399999999991</v>
      </c>
      <c r="I891" s="2">
        <f>'Moving Avg'!H891</f>
        <v>4.7746050000000064</v>
      </c>
      <c r="J891" s="5" t="str">
        <f>OBV!F891</f>
        <v>BEARISH</v>
      </c>
      <c r="K891" s="5" t="str">
        <f>OBV!G891</f>
        <v>STRONG</v>
      </c>
      <c r="L891" s="5" t="str">
        <f>OBV!H891</f>
        <v>CONFIRMED BEARISH</v>
      </c>
      <c r="M891" s="7">
        <f t="shared" si="130"/>
        <v>25</v>
      </c>
      <c r="N891" s="7">
        <f t="shared" si="131"/>
        <v>0</v>
      </c>
      <c r="O891" s="7">
        <f t="shared" si="132"/>
        <v>50</v>
      </c>
      <c r="P891" s="7">
        <f t="shared" si="133"/>
        <v>33</v>
      </c>
      <c r="Q891" s="8">
        <f t="shared" si="134"/>
        <v>21.2</v>
      </c>
      <c r="R891" s="8">
        <f t="shared" si="135"/>
        <v>30.75</v>
      </c>
      <c r="S891" s="8">
        <f t="shared" si="136"/>
        <v>31.1</v>
      </c>
      <c r="T891" s="8">
        <f t="shared" si="137"/>
        <v>27</v>
      </c>
      <c r="U891" s="7">
        <f t="shared" si="138"/>
        <v>27.683333333333337</v>
      </c>
      <c r="V891" s="7">
        <f t="shared" si="139"/>
        <v>27.512500000000003</v>
      </c>
    </row>
    <row r="892" spans="1:22" ht="13.5" x14ac:dyDescent="0.25">
      <c r="A892" s="3">
        <f>RSI!A892</f>
        <v>43300</v>
      </c>
      <c r="B892" s="2">
        <f>RSI!B892</f>
        <v>5.8789999999999996</v>
      </c>
      <c r="C892" s="2">
        <f>RSI!I892</f>
        <v>61.740676715592365</v>
      </c>
      <c r="D892" s="2">
        <f>MACD!E892</f>
        <v>8.0151400780881232E-2</v>
      </c>
      <c r="E892" s="2">
        <f>MACD!F892</f>
        <v>-6.1177664390969916E-2</v>
      </c>
      <c r="F892" s="2">
        <f>'Moving Avg'!D892</f>
        <v>5.9245999999999999</v>
      </c>
      <c r="G892" s="2">
        <f>'Moving Avg'!F892</f>
        <v>5.9336500000000019</v>
      </c>
      <c r="H892" s="2">
        <f>'Moving Avg'!G892</f>
        <v>5.3343199999999991</v>
      </c>
      <c r="I892" s="2">
        <f>'Moving Avg'!H892</f>
        <v>4.7815650000000058</v>
      </c>
      <c r="J892" s="5" t="str">
        <f>OBV!F892</f>
        <v>BEARISH</v>
      </c>
      <c r="K892" s="5" t="str">
        <f>OBV!G892</f>
        <v>STRONG</v>
      </c>
      <c r="L892" s="5" t="str">
        <f>OBV!H892</f>
        <v>CONFIRMED BEARISH</v>
      </c>
      <c r="M892" s="7">
        <f t="shared" si="130"/>
        <v>25</v>
      </c>
      <c r="N892" s="7">
        <f t="shared" si="131"/>
        <v>0</v>
      </c>
      <c r="O892" s="7">
        <f t="shared" si="132"/>
        <v>50</v>
      </c>
      <c r="P892" s="7">
        <f t="shared" si="133"/>
        <v>33</v>
      </c>
      <c r="Q892" s="8">
        <f t="shared" si="134"/>
        <v>21.2</v>
      </c>
      <c r="R892" s="8">
        <f t="shared" si="135"/>
        <v>30.75</v>
      </c>
      <c r="S892" s="8">
        <f t="shared" si="136"/>
        <v>31.1</v>
      </c>
      <c r="T892" s="8">
        <f t="shared" si="137"/>
        <v>27</v>
      </c>
      <c r="U892" s="7">
        <f t="shared" si="138"/>
        <v>27.683333333333337</v>
      </c>
      <c r="V892" s="7">
        <f t="shared" si="139"/>
        <v>27.512500000000003</v>
      </c>
    </row>
    <row r="893" spans="1:22" ht="13.5" x14ac:dyDescent="0.25">
      <c r="A893" s="3">
        <f>RSI!A893</f>
        <v>43301</v>
      </c>
      <c r="B893" s="2">
        <f>RSI!B893</f>
        <v>5.8789999999999996</v>
      </c>
      <c r="C893" s="2">
        <f>RSI!I893</f>
        <v>61.740676715592372</v>
      </c>
      <c r="D893" s="2">
        <f>MACD!E893</f>
        <v>7.8659958154175591E-2</v>
      </c>
      <c r="E893" s="2">
        <f>MACD!F893</f>
        <v>-3.3210139881940812E-2</v>
      </c>
      <c r="F893" s="2">
        <f>'Moving Avg'!D893</f>
        <v>5.888399999999999</v>
      </c>
      <c r="G893" s="2">
        <f>'Moving Avg'!F893</f>
        <v>5.9503000000000021</v>
      </c>
      <c r="H893" s="2">
        <f>'Moving Avg'!G893</f>
        <v>5.35616</v>
      </c>
      <c r="I893" s="2">
        <f>'Moving Avg'!H893</f>
        <v>4.7885250000000061</v>
      </c>
      <c r="J893" s="5" t="str">
        <f>OBV!F893</f>
        <v>BEARISH</v>
      </c>
      <c r="K893" s="5" t="str">
        <f>OBV!G893</f>
        <v>STRONG</v>
      </c>
      <c r="L893" s="5" t="str">
        <f>OBV!H893</f>
        <v>CONFIRMED BEARISH</v>
      </c>
      <c r="M893" s="7">
        <f t="shared" si="130"/>
        <v>25</v>
      </c>
      <c r="N893" s="7">
        <f t="shared" si="131"/>
        <v>0</v>
      </c>
      <c r="O893" s="7">
        <f t="shared" si="132"/>
        <v>50</v>
      </c>
      <c r="P893" s="7">
        <f t="shared" si="133"/>
        <v>33</v>
      </c>
      <c r="Q893" s="8">
        <f t="shared" si="134"/>
        <v>21.2</v>
      </c>
      <c r="R893" s="8">
        <f t="shared" si="135"/>
        <v>30.75</v>
      </c>
      <c r="S893" s="8">
        <f t="shared" si="136"/>
        <v>31.1</v>
      </c>
      <c r="T893" s="8">
        <f t="shared" si="137"/>
        <v>27</v>
      </c>
      <c r="U893" s="7">
        <f t="shared" si="138"/>
        <v>27.683333333333337</v>
      </c>
      <c r="V893" s="7">
        <f t="shared" si="139"/>
        <v>27.512500000000003</v>
      </c>
    </row>
    <row r="894" spans="1:22" ht="13.5" x14ac:dyDescent="0.25">
      <c r="A894" s="3">
        <f>RSI!A894</f>
        <v>43304</v>
      </c>
      <c r="B894" s="2">
        <f>RSI!B894</f>
        <v>5.8789999999999996</v>
      </c>
      <c r="C894" s="2">
        <f>RSI!I894</f>
        <v>61.740676715592372</v>
      </c>
      <c r="D894" s="2">
        <f>MACD!E894</f>
        <v>7.6526663125797256E-2</v>
      </c>
      <c r="E894" s="2">
        <f>MACD!F894</f>
        <v>-1.1262779280393201E-2</v>
      </c>
      <c r="F894" s="2">
        <f>'Moving Avg'!D894</f>
        <v>5.8789999999999996</v>
      </c>
      <c r="G894" s="2">
        <f>'Moving Avg'!F894</f>
        <v>5.9640000000000013</v>
      </c>
      <c r="H894" s="2">
        <f>'Moving Avg'!G894</f>
        <v>5.3779999999999992</v>
      </c>
      <c r="I894" s="2">
        <f>'Moving Avg'!H894</f>
        <v>4.7954850000000064</v>
      </c>
      <c r="J894" s="5" t="str">
        <f>OBV!F894</f>
        <v>BEARISH</v>
      </c>
      <c r="K894" s="5" t="str">
        <f>OBV!G894</f>
        <v>STRONG</v>
      </c>
      <c r="L894" s="5" t="str">
        <f>OBV!H894</f>
        <v>CONFIRMED BEARISH</v>
      </c>
      <c r="M894" s="7">
        <f t="shared" si="130"/>
        <v>25</v>
      </c>
      <c r="N894" s="7">
        <f t="shared" si="131"/>
        <v>0</v>
      </c>
      <c r="O894" s="7">
        <f t="shared" si="132"/>
        <v>50</v>
      </c>
      <c r="P894" s="7">
        <f t="shared" si="133"/>
        <v>33</v>
      </c>
      <c r="Q894" s="8">
        <f t="shared" si="134"/>
        <v>21.2</v>
      </c>
      <c r="R894" s="8">
        <f t="shared" si="135"/>
        <v>30.75</v>
      </c>
      <c r="S894" s="8">
        <f t="shared" si="136"/>
        <v>31.1</v>
      </c>
      <c r="T894" s="8">
        <f t="shared" si="137"/>
        <v>27</v>
      </c>
      <c r="U894" s="7">
        <f t="shared" si="138"/>
        <v>27.683333333333337</v>
      </c>
      <c r="V894" s="7">
        <f t="shared" si="139"/>
        <v>27.512500000000003</v>
      </c>
    </row>
    <row r="895" spans="1:22" ht="13.5" x14ac:dyDescent="0.25">
      <c r="A895" s="3">
        <f>RSI!A895</f>
        <v>43305</v>
      </c>
      <c r="B895" s="2">
        <f>RSI!B895</f>
        <v>5.8849999999999998</v>
      </c>
      <c r="C895" s="2">
        <f>RSI!I895</f>
        <v>62.125477929899375</v>
      </c>
      <c r="D895" s="2">
        <f>MACD!E895</f>
        <v>7.2547281971075961E-2</v>
      </c>
      <c r="E895" s="2">
        <f>MACD!F895</f>
        <v>5.4992329699006318E-3</v>
      </c>
      <c r="F895" s="2">
        <f>'Moving Avg'!D895</f>
        <v>5.8801999999999994</v>
      </c>
      <c r="G895" s="2">
        <f>'Moving Avg'!F895</f>
        <v>5.9643000000000015</v>
      </c>
      <c r="H895" s="2">
        <f>'Moving Avg'!G895</f>
        <v>5.3999599999999983</v>
      </c>
      <c r="I895" s="2">
        <f>'Moving Avg'!H895</f>
        <v>4.8024750000000065</v>
      </c>
      <c r="J895" s="5" t="str">
        <f>OBV!F895</f>
        <v>BULLISH</v>
      </c>
      <c r="K895" s="5" t="str">
        <f>OBV!G895</f>
        <v>WEAK</v>
      </c>
      <c r="L895" s="5" t="str">
        <f>OBV!H895</f>
        <v>CONFIRMED BULLISH</v>
      </c>
      <c r="M895" s="7">
        <f t="shared" si="130"/>
        <v>25</v>
      </c>
      <c r="N895" s="7">
        <f t="shared" si="131"/>
        <v>0</v>
      </c>
      <c r="O895" s="7">
        <f t="shared" si="132"/>
        <v>50</v>
      </c>
      <c r="P895" s="7">
        <f t="shared" si="133"/>
        <v>67</v>
      </c>
      <c r="Q895" s="8">
        <f t="shared" si="134"/>
        <v>26.299999999999997</v>
      </c>
      <c r="R895" s="8">
        <f t="shared" si="135"/>
        <v>39.25</v>
      </c>
      <c r="S895" s="8">
        <f t="shared" si="136"/>
        <v>46.400000000000006</v>
      </c>
      <c r="T895" s="8">
        <f t="shared" si="137"/>
        <v>35.5</v>
      </c>
      <c r="U895" s="7">
        <f t="shared" si="138"/>
        <v>37.31666666666667</v>
      </c>
      <c r="V895" s="7">
        <f t="shared" si="139"/>
        <v>36.862499999999997</v>
      </c>
    </row>
    <row r="896" spans="1:22" ht="13.5" x14ac:dyDescent="0.25">
      <c r="A896" s="3">
        <f>RSI!A896</f>
        <v>43307</v>
      </c>
      <c r="B896" s="2">
        <f>RSI!B896</f>
        <v>5.8789999999999996</v>
      </c>
      <c r="C896" s="2">
        <f>RSI!I896</f>
        <v>61.459783596909574</v>
      </c>
      <c r="D896" s="2">
        <f>MACD!E896</f>
        <v>9.3149792098047968E-2</v>
      </c>
      <c r="E896" s="2">
        <f>MACD!F896</f>
        <v>2.30293447955301E-2</v>
      </c>
      <c r="F896" s="2">
        <f>'Moving Avg'!D896</f>
        <v>5.8801999999999994</v>
      </c>
      <c r="G896" s="2">
        <f>'Moving Avg'!F896</f>
        <v>5.9555500000000015</v>
      </c>
      <c r="H896" s="2">
        <f>'Moving Avg'!G896</f>
        <v>5.4217999999999984</v>
      </c>
      <c r="I896" s="2">
        <f>'Moving Avg'!H896</f>
        <v>4.8094350000000059</v>
      </c>
      <c r="J896" s="5" t="str">
        <f>OBV!F896</f>
        <v>BULLISH</v>
      </c>
      <c r="K896" s="5" t="str">
        <f>OBV!G896</f>
        <v>NEUTRAL</v>
      </c>
      <c r="L896" s="5" t="str">
        <f>OBV!H896</f>
        <v>NEUTRAL</v>
      </c>
      <c r="M896" s="7">
        <f t="shared" si="130"/>
        <v>25</v>
      </c>
      <c r="N896" s="7">
        <f t="shared" si="131"/>
        <v>0</v>
      </c>
      <c r="O896" s="7">
        <f t="shared" si="132"/>
        <v>50</v>
      </c>
      <c r="P896" s="7">
        <f t="shared" si="133"/>
        <v>49.5</v>
      </c>
      <c r="Q896" s="8">
        <f t="shared" si="134"/>
        <v>23.675000000000001</v>
      </c>
      <c r="R896" s="8">
        <f t="shared" si="135"/>
        <v>34.875</v>
      </c>
      <c r="S896" s="8">
        <f t="shared" si="136"/>
        <v>38.525000000000006</v>
      </c>
      <c r="T896" s="8">
        <f t="shared" si="137"/>
        <v>31.125</v>
      </c>
      <c r="U896" s="7">
        <f t="shared" si="138"/>
        <v>32.358333333333334</v>
      </c>
      <c r="V896" s="7">
        <f t="shared" si="139"/>
        <v>32.049999999999997</v>
      </c>
    </row>
    <row r="897" spans="1:22" ht="13.5" x14ac:dyDescent="0.25">
      <c r="A897" s="3">
        <f>RSI!A897</f>
        <v>43308</v>
      </c>
      <c r="B897" s="2">
        <f>RSI!B897</f>
        <v>5.8789999999999996</v>
      </c>
      <c r="C897" s="2">
        <f>RSI!I897</f>
        <v>61.459783596909574</v>
      </c>
      <c r="D897" s="2">
        <f>MACD!E897</f>
        <v>0.11527825681749349</v>
      </c>
      <c r="E897" s="2">
        <f>MACD!F897</f>
        <v>4.1479127199922777E-2</v>
      </c>
      <c r="F897" s="2">
        <f>'Moving Avg'!D897</f>
        <v>5.8801999999999994</v>
      </c>
      <c r="G897" s="2">
        <f>'Moving Avg'!F897</f>
        <v>5.9459000000000017</v>
      </c>
      <c r="H897" s="2">
        <f>'Moving Avg'!G897</f>
        <v>5.4409399999999994</v>
      </c>
      <c r="I897" s="2">
        <f>'Moving Avg'!H897</f>
        <v>4.8163950000000062</v>
      </c>
      <c r="J897" s="5" t="str">
        <f>OBV!F897</f>
        <v>BULLISH</v>
      </c>
      <c r="K897" s="5" t="str">
        <f>OBV!G897</f>
        <v>NEUTRAL</v>
      </c>
      <c r="L897" s="5" t="str">
        <f>OBV!H897</f>
        <v>NEUTRAL</v>
      </c>
      <c r="M897" s="7">
        <f t="shared" si="130"/>
        <v>25</v>
      </c>
      <c r="N897" s="7">
        <f t="shared" si="131"/>
        <v>0</v>
      </c>
      <c r="O897" s="7">
        <f t="shared" si="132"/>
        <v>50</v>
      </c>
      <c r="P897" s="7">
        <f t="shared" si="133"/>
        <v>49.5</v>
      </c>
      <c r="Q897" s="8">
        <f t="shared" si="134"/>
        <v>23.675000000000001</v>
      </c>
      <c r="R897" s="8">
        <f t="shared" si="135"/>
        <v>34.875</v>
      </c>
      <c r="S897" s="8">
        <f t="shared" si="136"/>
        <v>38.525000000000006</v>
      </c>
      <c r="T897" s="8">
        <f t="shared" si="137"/>
        <v>31.125</v>
      </c>
      <c r="U897" s="7">
        <f t="shared" si="138"/>
        <v>32.358333333333334</v>
      </c>
      <c r="V897" s="7">
        <f t="shared" si="139"/>
        <v>32.049999999999997</v>
      </c>
    </row>
    <row r="898" spans="1:22" ht="13.5" x14ac:dyDescent="0.25">
      <c r="A898" s="3">
        <f>RSI!A898</f>
        <v>43311</v>
      </c>
      <c r="B898" s="2">
        <f>RSI!B898</f>
        <v>5.8789999999999996</v>
      </c>
      <c r="C898" s="2">
        <f>RSI!I898</f>
        <v>61.459783596909574</v>
      </c>
      <c r="D898" s="2">
        <f>MACD!E898</f>
        <v>0.13336433878495058</v>
      </c>
      <c r="E898" s="2">
        <f>MACD!F898</f>
        <v>5.9856169516928334E-2</v>
      </c>
      <c r="F898" s="2">
        <f>'Moving Avg'!D898</f>
        <v>5.8801999999999994</v>
      </c>
      <c r="G898" s="2">
        <f>'Moving Avg'!F898</f>
        <v>5.9362500000000029</v>
      </c>
      <c r="H898" s="2">
        <f>'Moving Avg'!G898</f>
        <v>5.4600799999999996</v>
      </c>
      <c r="I898" s="2">
        <f>'Moving Avg'!H898</f>
        <v>4.8233550000000056</v>
      </c>
      <c r="J898" s="5" t="str">
        <f>OBV!F898</f>
        <v>BULLISH</v>
      </c>
      <c r="K898" s="5" t="str">
        <f>OBV!G898</f>
        <v>NEUTRAL</v>
      </c>
      <c r="L898" s="5" t="str">
        <f>OBV!H898</f>
        <v>NEUTRAL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0</v>
      </c>
      <c r="O898" s="7">
        <f t="shared" ref="O898:O961" si="142">IF(F898-I898&gt;10,100,IF(F898-I898&gt;5,75, IF(F898-I898&gt;0,50,0)))</f>
        <v>50</v>
      </c>
      <c r="P898" s="7">
        <f t="shared" ref="P898:P961" si="143">IF(L898="confirmed bullish", 34, IF(L898="bullish divergence",17, 0))+IF(J898="bullish",33,IF(J898="bearish",0,16.5))+IF(K898="strong",33,IF(K898="weak",0,16.5))</f>
        <v>49.5</v>
      </c>
      <c r="Q898" s="8">
        <f t="shared" si="134"/>
        <v>23.675000000000001</v>
      </c>
      <c r="R898" s="8">
        <f t="shared" si="135"/>
        <v>34.875</v>
      </c>
      <c r="S898" s="8">
        <f t="shared" si="136"/>
        <v>38.525000000000006</v>
      </c>
      <c r="T898" s="8">
        <f t="shared" si="137"/>
        <v>31.125</v>
      </c>
      <c r="U898" s="7">
        <f t="shared" si="138"/>
        <v>32.358333333333334</v>
      </c>
      <c r="V898" s="7">
        <f t="shared" si="139"/>
        <v>32.049999999999997</v>
      </c>
    </row>
    <row r="899" spans="1:22" ht="13.5" x14ac:dyDescent="0.25">
      <c r="A899" s="3">
        <f>RSI!A899</f>
        <v>43312</v>
      </c>
      <c r="B899" s="2">
        <f>RSI!B899</f>
        <v>5.8789999999999996</v>
      </c>
      <c r="C899" s="2">
        <f>RSI!I899</f>
        <v>61.459783596909581</v>
      </c>
      <c r="D899" s="2">
        <f>MACD!E899</f>
        <v>0.12746181794708988</v>
      </c>
      <c r="E899" s="2">
        <f>MACD!F899</f>
        <v>7.3377299202960655E-2</v>
      </c>
      <c r="F899" s="2">
        <f>'Moving Avg'!D899</f>
        <v>5.8801999999999994</v>
      </c>
      <c r="G899" s="2">
        <f>'Moving Avg'!F899</f>
        <v>5.9266000000000023</v>
      </c>
      <c r="H899" s="2">
        <f>'Moving Avg'!G899</f>
        <v>5.4792200000000006</v>
      </c>
      <c r="I899" s="2">
        <f>'Moving Avg'!H899</f>
        <v>4.8303150000000059</v>
      </c>
      <c r="J899" s="5" t="str">
        <f>OBV!F899</f>
        <v>BULLISH</v>
      </c>
      <c r="K899" s="5" t="str">
        <f>OBV!G899</f>
        <v>NEUTRAL</v>
      </c>
      <c r="L899" s="5" t="str">
        <f>OBV!H899</f>
        <v>NEUTRAL</v>
      </c>
      <c r="M899" s="7">
        <f t="shared" si="140"/>
        <v>25</v>
      </c>
      <c r="N899" s="7">
        <f t="shared" si="141"/>
        <v>0</v>
      </c>
      <c r="O899" s="7">
        <f t="shared" si="142"/>
        <v>50</v>
      </c>
      <c r="P899" s="7">
        <f t="shared" si="143"/>
        <v>49.5</v>
      </c>
      <c r="Q899" s="8">
        <f t="shared" ref="Q899:Q962" si="144">0.35*M899+N899*0.35+O899*0.15+P899*0.15</f>
        <v>23.675000000000001</v>
      </c>
      <c r="R899" s="8">
        <f t="shared" ref="R899:R962" si="145">M899*0.2+N899*0.2+O899*0.35+P899*0.25</f>
        <v>34.875</v>
      </c>
      <c r="S899" s="8">
        <f t="shared" ref="S899:S962" si="146">M899*0.15+N899*0.15+O899*0.25+P899*0.45</f>
        <v>38.525000000000006</v>
      </c>
      <c r="T899" s="8">
        <f t="shared" ref="T899:T962" si="147">0.25*SUM(M899:P899)</f>
        <v>31.125</v>
      </c>
      <c r="U899" s="7">
        <f t="shared" ref="U899:U962" si="148">SUM(Q899:S899)/3</f>
        <v>32.358333333333334</v>
      </c>
      <c r="V899" s="7">
        <f t="shared" ref="V899:V962" si="149">SUM(Q899:T899)/4</f>
        <v>32.049999999999997</v>
      </c>
    </row>
    <row r="900" spans="1:22" ht="13.5" x14ac:dyDescent="0.25">
      <c r="A900" s="3">
        <f>RSI!A900</f>
        <v>43313</v>
      </c>
      <c r="B900" s="2">
        <f>RSI!B900</f>
        <v>5.78</v>
      </c>
      <c r="C900" s="2">
        <f>RSI!I900</f>
        <v>49.652084425824292</v>
      </c>
      <c r="D900" s="2">
        <f>MACD!E900</f>
        <v>0.12202295611746017</v>
      </c>
      <c r="E900" s="2">
        <f>MACD!F900</f>
        <v>8.3106430585860563E-2</v>
      </c>
      <c r="F900" s="2">
        <f>'Moving Avg'!D900</f>
        <v>5.8591999999999995</v>
      </c>
      <c r="G900" s="2">
        <f>'Moving Avg'!F900</f>
        <v>5.9120000000000026</v>
      </c>
      <c r="H900" s="2">
        <f>'Moving Avg'!G900</f>
        <v>5.4962799999999996</v>
      </c>
      <c r="I900" s="2">
        <f>'Moving Avg'!H900</f>
        <v>4.8367800000000054</v>
      </c>
      <c r="J900" s="5" t="str">
        <f>OBV!F900</f>
        <v>BEARISH</v>
      </c>
      <c r="K900" s="5" t="str">
        <f>OBV!G900</f>
        <v>STRONG</v>
      </c>
      <c r="L900" s="5" t="str">
        <f>OBV!H900</f>
        <v>CONFIRMED BEARISH</v>
      </c>
      <c r="M900" s="7">
        <f t="shared" si="140"/>
        <v>25</v>
      </c>
      <c r="N900" s="7">
        <f t="shared" si="141"/>
        <v>0</v>
      </c>
      <c r="O900" s="7">
        <f t="shared" si="142"/>
        <v>50</v>
      </c>
      <c r="P900" s="7">
        <f t="shared" si="143"/>
        <v>33</v>
      </c>
      <c r="Q900" s="8">
        <f t="shared" si="144"/>
        <v>21.2</v>
      </c>
      <c r="R900" s="8">
        <f t="shared" si="145"/>
        <v>30.75</v>
      </c>
      <c r="S900" s="8">
        <f t="shared" si="146"/>
        <v>31.1</v>
      </c>
      <c r="T900" s="8">
        <f t="shared" si="147"/>
        <v>27</v>
      </c>
      <c r="U900" s="7">
        <f t="shared" si="148"/>
        <v>27.683333333333337</v>
      </c>
      <c r="V900" s="7">
        <f t="shared" si="149"/>
        <v>27.512500000000003</v>
      </c>
    </row>
    <row r="901" spans="1:22" ht="13.5" x14ac:dyDescent="0.25">
      <c r="A901" s="3">
        <f>RSI!A901</f>
        <v>43314</v>
      </c>
      <c r="B901" s="2">
        <f>RSI!B901</f>
        <v>5.78</v>
      </c>
      <c r="C901" s="2">
        <f>RSI!I901</f>
        <v>49.652084425824285</v>
      </c>
      <c r="D901" s="2">
        <f>MACD!E901</f>
        <v>0.11749936971398967</v>
      </c>
      <c r="E901" s="2">
        <f>MACD!F901</f>
        <v>8.99850184114864E-2</v>
      </c>
      <c r="F901" s="2">
        <f>'Moving Avg'!D901</f>
        <v>5.8394000000000004</v>
      </c>
      <c r="G901" s="2">
        <f>'Moving Avg'!F901</f>
        <v>5.897400000000002</v>
      </c>
      <c r="H901" s="2">
        <f>'Moving Avg'!G901</f>
        <v>5.5155399999999979</v>
      </c>
      <c r="I901" s="2">
        <f>'Moving Avg'!H901</f>
        <v>4.8432450000000058</v>
      </c>
      <c r="J901" s="5" t="str">
        <f>OBV!F901</f>
        <v>BEARISH</v>
      </c>
      <c r="K901" s="5" t="str">
        <f>OBV!G901</f>
        <v>STRONG</v>
      </c>
      <c r="L901" s="5" t="str">
        <f>OBV!H901</f>
        <v>CONFIRMED BEARISH</v>
      </c>
      <c r="M901" s="7">
        <f t="shared" si="140"/>
        <v>25</v>
      </c>
      <c r="N901" s="7">
        <f t="shared" si="141"/>
        <v>0</v>
      </c>
      <c r="O901" s="7">
        <f t="shared" si="142"/>
        <v>50</v>
      </c>
      <c r="P901" s="7">
        <f t="shared" si="143"/>
        <v>33</v>
      </c>
      <c r="Q901" s="8">
        <f t="shared" si="144"/>
        <v>21.2</v>
      </c>
      <c r="R901" s="8">
        <f t="shared" si="145"/>
        <v>30.75</v>
      </c>
      <c r="S901" s="8">
        <f t="shared" si="146"/>
        <v>31.1</v>
      </c>
      <c r="T901" s="8">
        <f t="shared" si="147"/>
        <v>27</v>
      </c>
      <c r="U901" s="7">
        <f t="shared" si="148"/>
        <v>27.683333333333337</v>
      </c>
      <c r="V901" s="7">
        <f t="shared" si="149"/>
        <v>27.512500000000003</v>
      </c>
    </row>
    <row r="902" spans="1:22" ht="13.5" x14ac:dyDescent="0.25">
      <c r="A902" s="3">
        <f>RSI!A902</f>
        <v>43315</v>
      </c>
      <c r="B902" s="2">
        <f>RSI!B902</f>
        <v>5.78</v>
      </c>
      <c r="C902" s="2">
        <f>RSI!I902</f>
        <v>49.652084425824292</v>
      </c>
      <c r="D902" s="2">
        <f>MACD!E902</f>
        <v>0.11374443028433046</v>
      </c>
      <c r="E902" s="2">
        <f>MACD!F902</f>
        <v>9.473690078605522E-2</v>
      </c>
      <c r="F902" s="2">
        <f>'Moving Avg'!D902</f>
        <v>5.8196000000000003</v>
      </c>
      <c r="G902" s="2">
        <f>'Moving Avg'!F902</f>
        <v>5.8910000000000009</v>
      </c>
      <c r="H902" s="2">
        <f>'Moving Avg'!G902</f>
        <v>5.5347999999999971</v>
      </c>
      <c r="I902" s="2">
        <f>'Moving Avg'!H902</f>
        <v>4.8497100000000053</v>
      </c>
      <c r="J902" s="5" t="str">
        <f>OBV!F902</f>
        <v>BEARISH</v>
      </c>
      <c r="K902" s="5" t="str">
        <f>OBV!G902</f>
        <v>STRONG</v>
      </c>
      <c r="L902" s="5" t="str">
        <f>OBV!H902</f>
        <v>CONFIRMED BEARISH</v>
      </c>
      <c r="M902" s="7">
        <f t="shared" si="140"/>
        <v>25</v>
      </c>
      <c r="N902" s="7">
        <f t="shared" si="141"/>
        <v>0</v>
      </c>
      <c r="O902" s="7">
        <f t="shared" si="142"/>
        <v>50</v>
      </c>
      <c r="P902" s="7">
        <f t="shared" si="143"/>
        <v>33</v>
      </c>
      <c r="Q902" s="8">
        <f t="shared" si="144"/>
        <v>21.2</v>
      </c>
      <c r="R902" s="8">
        <f t="shared" si="145"/>
        <v>30.75</v>
      </c>
      <c r="S902" s="8">
        <f t="shared" si="146"/>
        <v>31.1</v>
      </c>
      <c r="T902" s="8">
        <f t="shared" si="147"/>
        <v>27</v>
      </c>
      <c r="U902" s="7">
        <f t="shared" si="148"/>
        <v>27.683333333333337</v>
      </c>
      <c r="V902" s="7">
        <f t="shared" si="149"/>
        <v>27.512500000000003</v>
      </c>
    </row>
    <row r="903" spans="1:22" ht="13.5" x14ac:dyDescent="0.25">
      <c r="A903" s="3">
        <f>RSI!A903</f>
        <v>43318</v>
      </c>
      <c r="B903" s="2">
        <f>RSI!B903</f>
        <v>5.78</v>
      </c>
      <c r="C903" s="2">
        <f>RSI!I903</f>
        <v>49.652084425824292</v>
      </c>
      <c r="D903" s="2">
        <f>MACD!E903</f>
        <v>0.11063449847722584</v>
      </c>
      <c r="E903" s="2">
        <f>MACD!F903</f>
        <v>9.7916420324289349E-2</v>
      </c>
      <c r="F903" s="2">
        <f>'Moving Avg'!D903</f>
        <v>5.7998000000000003</v>
      </c>
      <c r="G903" s="2">
        <f>'Moving Avg'!F903</f>
        <v>5.8863500000000011</v>
      </c>
      <c r="H903" s="2">
        <f>'Moving Avg'!G903</f>
        <v>5.5540599999999962</v>
      </c>
      <c r="I903" s="2">
        <f>'Moving Avg'!H903</f>
        <v>4.8561750000000048</v>
      </c>
      <c r="J903" s="5" t="str">
        <f>OBV!F903</f>
        <v>BEARISH</v>
      </c>
      <c r="K903" s="5" t="str">
        <f>OBV!G903</f>
        <v>STRONG</v>
      </c>
      <c r="L903" s="5" t="str">
        <f>OBV!H903</f>
        <v>CONFIRMED BEARISH</v>
      </c>
      <c r="M903" s="7">
        <f t="shared" si="140"/>
        <v>25</v>
      </c>
      <c r="N903" s="7">
        <f t="shared" si="141"/>
        <v>0</v>
      </c>
      <c r="O903" s="7">
        <f t="shared" si="142"/>
        <v>50</v>
      </c>
      <c r="P903" s="7">
        <f t="shared" si="143"/>
        <v>33</v>
      </c>
      <c r="Q903" s="8">
        <f t="shared" si="144"/>
        <v>21.2</v>
      </c>
      <c r="R903" s="8">
        <f t="shared" si="145"/>
        <v>30.75</v>
      </c>
      <c r="S903" s="8">
        <f t="shared" si="146"/>
        <v>31.1</v>
      </c>
      <c r="T903" s="8">
        <f t="shared" si="147"/>
        <v>27</v>
      </c>
      <c r="U903" s="7">
        <f t="shared" si="148"/>
        <v>27.683333333333337</v>
      </c>
      <c r="V903" s="7">
        <f t="shared" si="149"/>
        <v>27.512500000000003</v>
      </c>
    </row>
    <row r="904" spans="1:22" ht="13.5" x14ac:dyDescent="0.25">
      <c r="A904" s="3">
        <f>RSI!A904</f>
        <v>43319</v>
      </c>
      <c r="B904" s="2">
        <f>RSI!B904</f>
        <v>5.78</v>
      </c>
      <c r="C904" s="2">
        <f>RSI!I904</f>
        <v>49.652084425824292</v>
      </c>
      <c r="D904" s="2">
        <f>MACD!E904</f>
        <v>0.10806535534086592</v>
      </c>
      <c r="E904" s="2">
        <f>MACD!F904</f>
        <v>9.9946207327604675E-2</v>
      </c>
      <c r="F904" s="2">
        <f>'Moving Avg'!D904</f>
        <v>5.78</v>
      </c>
      <c r="G904" s="2">
        <f>'Moving Avg'!F904</f>
        <v>5.8817000000000004</v>
      </c>
      <c r="H904" s="2">
        <f>'Moving Avg'!G904</f>
        <v>5.5691199999999954</v>
      </c>
      <c r="I904" s="2">
        <f>'Moving Avg'!H904</f>
        <v>4.8626400000000052</v>
      </c>
      <c r="J904" s="5" t="str">
        <f>OBV!F904</f>
        <v>BEARISH</v>
      </c>
      <c r="K904" s="5" t="str">
        <f>OBV!G904</f>
        <v>STRONG</v>
      </c>
      <c r="L904" s="5" t="str">
        <f>OBV!H904</f>
        <v>CONFIRMED BEARISH</v>
      </c>
      <c r="M904" s="7">
        <f t="shared" si="140"/>
        <v>25</v>
      </c>
      <c r="N904" s="7">
        <f t="shared" si="141"/>
        <v>0</v>
      </c>
      <c r="O904" s="7">
        <f t="shared" si="142"/>
        <v>50</v>
      </c>
      <c r="P904" s="7">
        <f t="shared" si="143"/>
        <v>33</v>
      </c>
      <c r="Q904" s="8">
        <f t="shared" si="144"/>
        <v>21.2</v>
      </c>
      <c r="R904" s="8">
        <f t="shared" si="145"/>
        <v>30.75</v>
      </c>
      <c r="S904" s="8">
        <f t="shared" si="146"/>
        <v>31.1</v>
      </c>
      <c r="T904" s="8">
        <f t="shared" si="147"/>
        <v>27</v>
      </c>
      <c r="U904" s="7">
        <f t="shared" si="148"/>
        <v>27.683333333333337</v>
      </c>
      <c r="V904" s="7">
        <f t="shared" si="149"/>
        <v>27.512500000000003</v>
      </c>
    </row>
    <row r="905" spans="1:22" ht="13.5" x14ac:dyDescent="0.25">
      <c r="A905" s="3">
        <f>RSI!A905</f>
        <v>43320</v>
      </c>
      <c r="B905" s="2">
        <f>RSI!B905</f>
        <v>5.78</v>
      </c>
      <c r="C905" s="2">
        <f>RSI!I905</f>
        <v>49.652084425824285</v>
      </c>
      <c r="D905" s="2">
        <f>MACD!E905</f>
        <v>0.10687226193954746</v>
      </c>
      <c r="E905" s="2">
        <f>MACD!F905</f>
        <v>0.10133141824999324</v>
      </c>
      <c r="F905" s="2">
        <f>'Moving Avg'!D905</f>
        <v>5.78</v>
      </c>
      <c r="G905" s="2">
        <f>'Moving Avg'!F905</f>
        <v>5.8773500000000007</v>
      </c>
      <c r="H905" s="2">
        <f>'Moving Avg'!G905</f>
        <v>5.5842999999999963</v>
      </c>
      <c r="I905" s="2">
        <f>'Moving Avg'!H905</f>
        <v>4.8691050000000047</v>
      </c>
      <c r="J905" s="5" t="str">
        <f>OBV!F905</f>
        <v>NEUTRAL</v>
      </c>
      <c r="K905" s="5" t="str">
        <f>OBV!G905</f>
        <v>NEUTRAL</v>
      </c>
      <c r="L905" s="5" t="str">
        <f>OBV!H905</f>
        <v>NEUTRAL</v>
      </c>
      <c r="M905" s="7">
        <f t="shared" si="140"/>
        <v>25</v>
      </c>
      <c r="N905" s="7">
        <f t="shared" si="141"/>
        <v>0</v>
      </c>
      <c r="O905" s="7">
        <f t="shared" si="142"/>
        <v>50</v>
      </c>
      <c r="P905" s="7">
        <f t="shared" si="143"/>
        <v>33</v>
      </c>
      <c r="Q905" s="8">
        <f t="shared" si="144"/>
        <v>21.2</v>
      </c>
      <c r="R905" s="8">
        <f t="shared" si="145"/>
        <v>30.75</v>
      </c>
      <c r="S905" s="8">
        <f t="shared" si="146"/>
        <v>31.1</v>
      </c>
      <c r="T905" s="8">
        <f t="shared" si="147"/>
        <v>27</v>
      </c>
      <c r="U905" s="7">
        <f t="shared" si="148"/>
        <v>27.683333333333337</v>
      </c>
      <c r="V905" s="7">
        <f t="shared" si="149"/>
        <v>27.512500000000003</v>
      </c>
    </row>
    <row r="906" spans="1:22" ht="13.5" x14ac:dyDescent="0.25">
      <c r="A906" s="3">
        <f>RSI!A906</f>
        <v>43321</v>
      </c>
      <c r="B906" s="2">
        <f>RSI!B906</f>
        <v>5.78</v>
      </c>
      <c r="C906" s="2">
        <f>RSI!I906</f>
        <v>49.652084425824285</v>
      </c>
      <c r="D906" s="2">
        <f>MACD!E906</f>
        <v>0.10499308891071379</v>
      </c>
      <c r="E906" s="2">
        <f>MACD!F906</f>
        <v>0.10206375238213736</v>
      </c>
      <c r="F906" s="2">
        <f>'Moving Avg'!D906</f>
        <v>5.78</v>
      </c>
      <c r="G906" s="2">
        <f>'Moving Avg'!F906</f>
        <v>5.8651</v>
      </c>
      <c r="H906" s="2">
        <f>'Moving Avg'!G906</f>
        <v>5.5993599999999955</v>
      </c>
      <c r="I906" s="2">
        <f>'Moving Avg'!H906</f>
        <v>4.8755700000000051</v>
      </c>
      <c r="J906" s="5" t="str">
        <f>OBV!F906</f>
        <v>NEUTRAL</v>
      </c>
      <c r="K906" s="5" t="str">
        <f>OBV!G906</f>
        <v>NEUTRAL</v>
      </c>
      <c r="L906" s="5" t="str">
        <f>OBV!H906</f>
        <v>NEUTRAL</v>
      </c>
      <c r="M906" s="7">
        <f t="shared" si="140"/>
        <v>25</v>
      </c>
      <c r="N906" s="7">
        <f t="shared" si="141"/>
        <v>0</v>
      </c>
      <c r="O906" s="7">
        <f t="shared" si="142"/>
        <v>50</v>
      </c>
      <c r="P906" s="7">
        <f t="shared" si="143"/>
        <v>33</v>
      </c>
      <c r="Q906" s="8">
        <f t="shared" si="144"/>
        <v>21.2</v>
      </c>
      <c r="R906" s="8">
        <f t="shared" si="145"/>
        <v>30.75</v>
      </c>
      <c r="S906" s="8">
        <f t="shared" si="146"/>
        <v>31.1</v>
      </c>
      <c r="T906" s="8">
        <f t="shared" si="147"/>
        <v>27</v>
      </c>
      <c r="U906" s="7">
        <f t="shared" si="148"/>
        <v>27.683333333333337</v>
      </c>
      <c r="V906" s="7">
        <f t="shared" si="149"/>
        <v>27.512500000000003</v>
      </c>
    </row>
    <row r="907" spans="1:22" ht="13.5" x14ac:dyDescent="0.25">
      <c r="A907" s="3">
        <f>RSI!A907</f>
        <v>43322</v>
      </c>
      <c r="B907" s="2">
        <f>RSI!B907</f>
        <v>5.78</v>
      </c>
      <c r="C907" s="2">
        <f>RSI!I907</f>
        <v>49.652084425824278</v>
      </c>
      <c r="D907" s="2">
        <f>MACD!E907</f>
        <v>0.10345250504013759</v>
      </c>
      <c r="E907" s="2">
        <f>MACD!F907</f>
        <v>0.10234150291373742</v>
      </c>
      <c r="F907" s="2">
        <f>'Moving Avg'!D907</f>
        <v>5.78</v>
      </c>
      <c r="G907" s="2">
        <f>'Moving Avg'!F907</f>
        <v>5.8511000000000006</v>
      </c>
      <c r="H907" s="2">
        <f>'Moving Avg'!G907</f>
        <v>5.6168799999999957</v>
      </c>
      <c r="I907" s="2">
        <f>'Moving Avg'!H907</f>
        <v>4.8820350000000046</v>
      </c>
      <c r="J907" s="5" t="str">
        <f>OBV!F907</f>
        <v>NEUTRAL</v>
      </c>
      <c r="K907" s="5" t="str">
        <f>OBV!G907</f>
        <v>NEUTRAL</v>
      </c>
      <c r="L907" s="5" t="str">
        <f>OBV!H907</f>
        <v>NEUTRAL</v>
      </c>
      <c r="M907" s="7">
        <f t="shared" si="140"/>
        <v>25</v>
      </c>
      <c r="N907" s="7">
        <f t="shared" si="141"/>
        <v>0</v>
      </c>
      <c r="O907" s="7">
        <f t="shared" si="142"/>
        <v>50</v>
      </c>
      <c r="P907" s="7">
        <f t="shared" si="143"/>
        <v>33</v>
      </c>
      <c r="Q907" s="8">
        <f t="shared" si="144"/>
        <v>21.2</v>
      </c>
      <c r="R907" s="8">
        <f t="shared" si="145"/>
        <v>30.75</v>
      </c>
      <c r="S907" s="8">
        <f t="shared" si="146"/>
        <v>31.1</v>
      </c>
      <c r="T907" s="8">
        <f t="shared" si="147"/>
        <v>27</v>
      </c>
      <c r="U907" s="7">
        <f t="shared" si="148"/>
        <v>27.683333333333337</v>
      </c>
      <c r="V907" s="7">
        <f t="shared" si="149"/>
        <v>27.512500000000003</v>
      </c>
    </row>
    <row r="908" spans="1:22" ht="13.5" x14ac:dyDescent="0.25">
      <c r="A908" s="3">
        <f>RSI!A908</f>
        <v>43326</v>
      </c>
      <c r="B908" s="2">
        <f>RSI!B908</f>
        <v>5.6159999999999997</v>
      </c>
      <c r="C908" s="2">
        <f>RSI!I908</f>
        <v>31.509427556371506</v>
      </c>
      <c r="D908" s="2">
        <f>MACD!E908</f>
        <v>0.11434290223509791</v>
      </c>
      <c r="E908" s="2">
        <f>MACD!F908</f>
        <v>0.10474178277800952</v>
      </c>
      <c r="F908" s="2">
        <f>'Moving Avg'!D908</f>
        <v>5.7472000000000003</v>
      </c>
      <c r="G908" s="2">
        <f>'Moving Avg'!F908</f>
        <v>5.8288999999999991</v>
      </c>
      <c r="H908" s="2">
        <f>'Moving Avg'!G908</f>
        <v>5.6300599999999967</v>
      </c>
      <c r="I908" s="2">
        <f>'Moving Avg'!H908</f>
        <v>4.887680000000004</v>
      </c>
      <c r="J908" s="5" t="str">
        <f>OBV!F908</f>
        <v>BEARISH</v>
      </c>
      <c r="K908" s="5" t="str">
        <f>OBV!G908</f>
        <v>STRONG</v>
      </c>
      <c r="L908" s="5" t="str">
        <f>OBV!H908</f>
        <v>CONFIRMED BEARISH</v>
      </c>
      <c r="M908" s="7">
        <f t="shared" si="140"/>
        <v>25</v>
      </c>
      <c r="N908" s="7">
        <f t="shared" si="141"/>
        <v>0</v>
      </c>
      <c r="O908" s="7">
        <f t="shared" si="142"/>
        <v>50</v>
      </c>
      <c r="P908" s="7">
        <f t="shared" si="143"/>
        <v>33</v>
      </c>
      <c r="Q908" s="8">
        <f t="shared" si="144"/>
        <v>21.2</v>
      </c>
      <c r="R908" s="8">
        <f t="shared" si="145"/>
        <v>30.75</v>
      </c>
      <c r="S908" s="8">
        <f t="shared" si="146"/>
        <v>31.1</v>
      </c>
      <c r="T908" s="8">
        <f t="shared" si="147"/>
        <v>27</v>
      </c>
      <c r="U908" s="7">
        <f t="shared" si="148"/>
        <v>27.683333333333337</v>
      </c>
      <c r="V908" s="7">
        <f t="shared" si="149"/>
        <v>27.512500000000003</v>
      </c>
    </row>
    <row r="909" spans="1:22" ht="13.5" x14ac:dyDescent="0.25">
      <c r="A909" s="3">
        <f>RSI!A909</f>
        <v>43327</v>
      </c>
      <c r="B909" s="2">
        <f>RSI!B909</f>
        <v>5.7510000000000003</v>
      </c>
      <c r="C909" s="2">
        <f>RSI!I909</f>
        <v>48.266841565035492</v>
      </c>
      <c r="D909" s="2">
        <f>MACD!E909</f>
        <v>0.11456936269000817</v>
      </c>
      <c r="E909" s="2">
        <f>MACD!F909</f>
        <v>0.10670729876040926</v>
      </c>
      <c r="F909" s="2">
        <f>'Moving Avg'!D909</f>
        <v>5.7414000000000005</v>
      </c>
      <c r="G909" s="2">
        <f>'Moving Avg'!F909</f>
        <v>5.8201499999999999</v>
      </c>
      <c r="H909" s="2">
        <f>'Moving Avg'!G909</f>
        <v>5.6458399999999962</v>
      </c>
      <c r="I909" s="2">
        <f>'Moving Avg'!H909</f>
        <v>4.8940000000000046</v>
      </c>
      <c r="J909" s="5" t="str">
        <f>OBV!F909</f>
        <v>BULLISH</v>
      </c>
      <c r="K909" s="5" t="str">
        <f>OBV!G909</f>
        <v>NEUTRAL</v>
      </c>
      <c r="L909" s="5" t="str">
        <f>OBV!H909</f>
        <v>BULLISH DIVERGENCE</v>
      </c>
      <c r="M909" s="7">
        <f t="shared" si="140"/>
        <v>25</v>
      </c>
      <c r="N909" s="7">
        <f t="shared" si="141"/>
        <v>0</v>
      </c>
      <c r="O909" s="7">
        <f t="shared" si="142"/>
        <v>50</v>
      </c>
      <c r="P909" s="7">
        <f t="shared" si="143"/>
        <v>66.5</v>
      </c>
      <c r="Q909" s="8">
        <f t="shared" si="144"/>
        <v>26.225000000000001</v>
      </c>
      <c r="R909" s="8">
        <f t="shared" si="145"/>
        <v>39.125</v>
      </c>
      <c r="S909" s="8">
        <f t="shared" si="146"/>
        <v>46.174999999999997</v>
      </c>
      <c r="T909" s="8">
        <f t="shared" si="147"/>
        <v>35.375</v>
      </c>
      <c r="U909" s="7">
        <f t="shared" si="148"/>
        <v>37.174999999999997</v>
      </c>
      <c r="V909" s="7">
        <f t="shared" si="149"/>
        <v>36.724999999999994</v>
      </c>
    </row>
    <row r="910" spans="1:22" ht="13.5" x14ac:dyDescent="0.25">
      <c r="A910" s="3">
        <f>RSI!A910</f>
        <v>43328</v>
      </c>
      <c r="B910" s="2">
        <f>RSI!B910</f>
        <v>5.9960000000000004</v>
      </c>
      <c r="C910" s="2">
        <f>RSI!I910</f>
        <v>65.002172085555571</v>
      </c>
      <c r="D910" s="2">
        <f>MACD!E910</f>
        <v>8.1520927289268741E-2</v>
      </c>
      <c r="E910" s="2">
        <f>MACD!F910</f>
        <v>0.10167002446618116</v>
      </c>
      <c r="F910" s="2">
        <f>'Moving Avg'!D910</f>
        <v>5.7846000000000002</v>
      </c>
      <c r="G910" s="2">
        <f>'Moving Avg'!F910</f>
        <v>5.8259999999999996</v>
      </c>
      <c r="H910" s="2">
        <f>'Moving Avg'!G910</f>
        <v>5.6666199999999973</v>
      </c>
      <c r="I910" s="2">
        <f>'Moving Avg'!H910</f>
        <v>4.901545000000004</v>
      </c>
      <c r="J910" s="5" t="str">
        <f>OBV!F910</f>
        <v>BULLISH</v>
      </c>
      <c r="K910" s="5" t="str">
        <f>OBV!G910</f>
        <v>WEAK</v>
      </c>
      <c r="L910" s="5" t="str">
        <f>OBV!H910</f>
        <v>CONFIRMED BULLISH</v>
      </c>
      <c r="M910" s="7">
        <f t="shared" si="140"/>
        <v>25</v>
      </c>
      <c r="N910" s="7">
        <f t="shared" si="141"/>
        <v>100</v>
      </c>
      <c r="O910" s="7">
        <f t="shared" si="142"/>
        <v>50</v>
      </c>
      <c r="P910" s="7">
        <f t="shared" si="143"/>
        <v>67</v>
      </c>
      <c r="Q910" s="8">
        <f t="shared" si="144"/>
        <v>61.3</v>
      </c>
      <c r="R910" s="8">
        <f t="shared" si="145"/>
        <v>59.25</v>
      </c>
      <c r="S910" s="8">
        <f t="shared" si="146"/>
        <v>61.400000000000006</v>
      </c>
      <c r="T910" s="8">
        <f t="shared" si="147"/>
        <v>60.5</v>
      </c>
      <c r="U910" s="7">
        <f t="shared" si="148"/>
        <v>60.65</v>
      </c>
      <c r="V910" s="7">
        <f t="shared" si="149"/>
        <v>60.612499999999997</v>
      </c>
    </row>
    <row r="911" spans="1:22" ht="13.5" x14ac:dyDescent="0.25">
      <c r="A911" s="3">
        <f>RSI!A911</f>
        <v>43329</v>
      </c>
      <c r="B911" s="2">
        <f>RSI!B911</f>
        <v>5.9960000000000004</v>
      </c>
      <c r="C911" s="2">
        <f>RSI!I911</f>
        <v>65.002172085555571</v>
      </c>
      <c r="D911" s="2">
        <f>MACD!E911</f>
        <v>5.2237726593086009E-2</v>
      </c>
      <c r="E911" s="2">
        <f>MACD!F911</f>
        <v>9.1783564891562142E-2</v>
      </c>
      <c r="F911" s="2">
        <f>'Moving Avg'!D911</f>
        <v>5.8278000000000008</v>
      </c>
      <c r="G911" s="2">
        <f>'Moving Avg'!F911</f>
        <v>5.8318499999999993</v>
      </c>
      <c r="H911" s="2">
        <f>'Moving Avg'!G911</f>
        <v>5.6873999999999967</v>
      </c>
      <c r="I911" s="2">
        <f>'Moving Avg'!H911</f>
        <v>4.9090900000000044</v>
      </c>
      <c r="J911" s="5" t="str">
        <f>OBV!F911</f>
        <v>BULLISH</v>
      </c>
      <c r="K911" s="5" t="str">
        <f>OBV!G911</f>
        <v>WEAK</v>
      </c>
      <c r="L911" s="5" t="str">
        <f>OBV!H911</f>
        <v>CONFIRMED BULLISH</v>
      </c>
      <c r="M911" s="7">
        <f t="shared" si="140"/>
        <v>25</v>
      </c>
      <c r="N911" s="7">
        <f t="shared" si="141"/>
        <v>100</v>
      </c>
      <c r="O911" s="7">
        <f t="shared" si="142"/>
        <v>50</v>
      </c>
      <c r="P911" s="7">
        <f t="shared" si="143"/>
        <v>67</v>
      </c>
      <c r="Q911" s="8">
        <f t="shared" si="144"/>
        <v>61.3</v>
      </c>
      <c r="R911" s="8">
        <f t="shared" si="145"/>
        <v>59.25</v>
      </c>
      <c r="S911" s="8">
        <f t="shared" si="146"/>
        <v>61.400000000000006</v>
      </c>
      <c r="T911" s="8">
        <f t="shared" si="147"/>
        <v>60.5</v>
      </c>
      <c r="U911" s="7">
        <f t="shared" si="148"/>
        <v>60.65</v>
      </c>
      <c r="V911" s="7">
        <f t="shared" si="149"/>
        <v>60.612499999999997</v>
      </c>
    </row>
    <row r="912" spans="1:22" ht="13.5" x14ac:dyDescent="0.25">
      <c r="A912" s="3">
        <f>RSI!A912</f>
        <v>43332</v>
      </c>
      <c r="B912" s="2">
        <f>RSI!B912</f>
        <v>6.06</v>
      </c>
      <c r="C912" s="2">
        <f>RSI!I912</f>
        <v>68.125987051054878</v>
      </c>
      <c r="D912" s="2">
        <f>MACD!E912</f>
        <v>2.1497467055129782E-2</v>
      </c>
      <c r="E912" s="2">
        <f>MACD!F912</f>
        <v>7.7726345324275664E-2</v>
      </c>
      <c r="F912" s="2">
        <f>'Moving Avg'!D912</f>
        <v>5.8837999999999999</v>
      </c>
      <c r="G912" s="2">
        <f>'Moving Avg'!F912</f>
        <v>5.8408999999999995</v>
      </c>
      <c r="H912" s="2">
        <f>'Moving Avg'!G912</f>
        <v>5.7121599999999964</v>
      </c>
      <c r="I912" s="2">
        <f>'Moving Avg'!H912</f>
        <v>4.9169550000000042</v>
      </c>
      <c r="J912" s="5" t="str">
        <f>OBV!F912</f>
        <v>BULLISH</v>
      </c>
      <c r="K912" s="5" t="str">
        <f>OBV!G912</f>
        <v>WEAK</v>
      </c>
      <c r="L912" s="5" t="str">
        <f>OBV!H912</f>
        <v>CONFIRMED BULLISH</v>
      </c>
      <c r="M912" s="7">
        <f t="shared" si="140"/>
        <v>25</v>
      </c>
      <c r="N912" s="7">
        <f t="shared" si="141"/>
        <v>100</v>
      </c>
      <c r="O912" s="7">
        <f t="shared" si="142"/>
        <v>50</v>
      </c>
      <c r="P912" s="7">
        <f t="shared" si="143"/>
        <v>67</v>
      </c>
      <c r="Q912" s="8">
        <f t="shared" si="144"/>
        <v>61.3</v>
      </c>
      <c r="R912" s="8">
        <f t="shared" si="145"/>
        <v>59.25</v>
      </c>
      <c r="S912" s="8">
        <f t="shared" si="146"/>
        <v>61.400000000000006</v>
      </c>
      <c r="T912" s="8">
        <f t="shared" si="147"/>
        <v>60.5</v>
      </c>
      <c r="U912" s="7">
        <f t="shared" si="148"/>
        <v>60.65</v>
      </c>
      <c r="V912" s="7">
        <f t="shared" si="149"/>
        <v>60.612499999999997</v>
      </c>
    </row>
    <row r="913" spans="1:22" ht="13.5" x14ac:dyDescent="0.25">
      <c r="A913" s="3">
        <f>RSI!A913</f>
        <v>43335</v>
      </c>
      <c r="B913" s="2">
        <f>RSI!B913</f>
        <v>5.9550000000000001</v>
      </c>
      <c r="C913" s="2">
        <f>RSI!I913</f>
        <v>58.845856115913847</v>
      </c>
      <c r="D913" s="2">
        <f>MACD!E913</f>
        <v>1.7551273367297782E-3</v>
      </c>
      <c r="E913" s="2">
        <f>MACD!F913</f>
        <v>6.2532101726766487E-2</v>
      </c>
      <c r="F913" s="2">
        <f>'Moving Avg'!D913</f>
        <v>5.9516000000000009</v>
      </c>
      <c r="G913" s="2">
        <f>'Moving Avg'!F913</f>
        <v>5.8446999999999996</v>
      </c>
      <c r="H913" s="2">
        <f>'Moving Avg'!G913</f>
        <v>5.7349199999999971</v>
      </c>
      <c r="I913" s="2">
        <f>'Moving Avg'!H913</f>
        <v>4.9242950000000043</v>
      </c>
      <c r="J913" s="5" t="str">
        <f>OBV!F913</f>
        <v>BULLISH</v>
      </c>
      <c r="K913" s="5" t="str">
        <f>OBV!G913</f>
        <v>WEAK</v>
      </c>
      <c r="L913" s="5" t="str">
        <f>OBV!H913</f>
        <v>CONFIRMED BULLISH</v>
      </c>
      <c r="M913" s="7">
        <f t="shared" si="140"/>
        <v>25</v>
      </c>
      <c r="N913" s="7">
        <f t="shared" si="141"/>
        <v>100</v>
      </c>
      <c r="O913" s="7">
        <f t="shared" si="142"/>
        <v>50</v>
      </c>
      <c r="P913" s="7">
        <f t="shared" si="143"/>
        <v>67</v>
      </c>
      <c r="Q913" s="8">
        <f t="shared" si="144"/>
        <v>61.3</v>
      </c>
      <c r="R913" s="8">
        <f t="shared" si="145"/>
        <v>59.25</v>
      </c>
      <c r="S913" s="8">
        <f t="shared" si="146"/>
        <v>61.400000000000006</v>
      </c>
      <c r="T913" s="8">
        <f t="shared" si="147"/>
        <v>60.5</v>
      </c>
      <c r="U913" s="7">
        <f t="shared" si="148"/>
        <v>60.65</v>
      </c>
      <c r="V913" s="7">
        <f t="shared" si="149"/>
        <v>60.612499999999997</v>
      </c>
    </row>
    <row r="914" spans="1:22" ht="13.5" x14ac:dyDescent="0.25">
      <c r="A914" s="3">
        <f>RSI!A914</f>
        <v>43336</v>
      </c>
      <c r="B914" s="2">
        <f>RSI!B914</f>
        <v>5.9550000000000001</v>
      </c>
      <c r="C914" s="2">
        <f>RSI!I914</f>
        <v>58.845856115913847</v>
      </c>
      <c r="D914" s="2">
        <f>MACD!E914</f>
        <v>-1.5726821187222129E-2</v>
      </c>
      <c r="E914" s="2">
        <f>MACD!F914</f>
        <v>4.6880317143968772E-2</v>
      </c>
      <c r="F914" s="2">
        <f>'Moving Avg'!D914</f>
        <v>5.9923999999999991</v>
      </c>
      <c r="G914" s="2">
        <f>'Moving Avg'!F914</f>
        <v>5.8484999999999996</v>
      </c>
      <c r="H914" s="2">
        <f>'Moving Avg'!G914</f>
        <v>5.757679999999997</v>
      </c>
      <c r="I914" s="2">
        <f>'Moving Avg'!H914</f>
        <v>4.9316350000000044</v>
      </c>
      <c r="J914" s="5" t="str">
        <f>OBV!F914</f>
        <v>BULLISH</v>
      </c>
      <c r="K914" s="5" t="str">
        <f>OBV!G914</f>
        <v>WEAK</v>
      </c>
      <c r="L914" s="5" t="str">
        <f>OBV!H914</f>
        <v>CONFIRMED BULLISH</v>
      </c>
      <c r="M914" s="7">
        <f t="shared" si="140"/>
        <v>25</v>
      </c>
      <c r="N914" s="7">
        <f t="shared" si="141"/>
        <v>100</v>
      </c>
      <c r="O914" s="7">
        <f t="shared" si="142"/>
        <v>50</v>
      </c>
      <c r="P914" s="7">
        <f t="shared" si="143"/>
        <v>67</v>
      </c>
      <c r="Q914" s="8">
        <f t="shared" si="144"/>
        <v>61.3</v>
      </c>
      <c r="R914" s="8">
        <f t="shared" si="145"/>
        <v>59.25</v>
      </c>
      <c r="S914" s="8">
        <f t="shared" si="146"/>
        <v>61.400000000000006</v>
      </c>
      <c r="T914" s="8">
        <f t="shared" si="147"/>
        <v>60.5</v>
      </c>
      <c r="U914" s="7">
        <f t="shared" si="148"/>
        <v>60.65</v>
      </c>
      <c r="V914" s="7">
        <f t="shared" si="149"/>
        <v>60.612499999999997</v>
      </c>
    </row>
    <row r="915" spans="1:22" ht="13.5" x14ac:dyDescent="0.25">
      <c r="A915" s="3">
        <f>RSI!A915</f>
        <v>43339</v>
      </c>
      <c r="B915" s="2">
        <f>RSI!B915</f>
        <v>5.9550000000000001</v>
      </c>
      <c r="C915" s="2">
        <f>RSI!I915</f>
        <v>58.845856115913847</v>
      </c>
      <c r="D915" s="2">
        <f>MACD!E915</f>
        <v>-3.1238583464538117E-2</v>
      </c>
      <c r="E915" s="2">
        <f>MACD!F915</f>
        <v>3.1256537022267397E-2</v>
      </c>
      <c r="F915" s="2">
        <f>'Moving Avg'!D915</f>
        <v>5.9841999999999995</v>
      </c>
      <c r="G915" s="2">
        <f>'Moving Avg'!F915</f>
        <v>5.8519999999999994</v>
      </c>
      <c r="H915" s="2">
        <f>'Moving Avg'!G915</f>
        <v>5.7804399999999978</v>
      </c>
      <c r="I915" s="2">
        <f>'Moving Avg'!H915</f>
        <v>4.9389750000000046</v>
      </c>
      <c r="J915" s="5" t="str">
        <f>OBV!F915</f>
        <v>BULLISH</v>
      </c>
      <c r="K915" s="5" t="str">
        <f>OBV!G915</f>
        <v>NEUTRAL</v>
      </c>
      <c r="L915" s="5" t="str">
        <f>OBV!H915</f>
        <v>BULLISH DIVERGENCE</v>
      </c>
      <c r="M915" s="7">
        <f t="shared" si="140"/>
        <v>25</v>
      </c>
      <c r="N915" s="7">
        <f t="shared" si="141"/>
        <v>100</v>
      </c>
      <c r="O915" s="7">
        <f t="shared" si="142"/>
        <v>50</v>
      </c>
      <c r="P915" s="7">
        <f t="shared" si="143"/>
        <v>66.5</v>
      </c>
      <c r="Q915" s="8">
        <f t="shared" si="144"/>
        <v>61.225000000000001</v>
      </c>
      <c r="R915" s="8">
        <f t="shared" si="145"/>
        <v>59.125</v>
      </c>
      <c r="S915" s="8">
        <f t="shared" si="146"/>
        <v>61.174999999999997</v>
      </c>
      <c r="T915" s="8">
        <f t="shared" si="147"/>
        <v>60.375</v>
      </c>
      <c r="U915" s="7">
        <f t="shared" si="148"/>
        <v>60.508333333333326</v>
      </c>
      <c r="V915" s="7">
        <f t="shared" si="149"/>
        <v>60.474999999999994</v>
      </c>
    </row>
    <row r="916" spans="1:22" ht="13.5" x14ac:dyDescent="0.25">
      <c r="A916" s="3">
        <f>RSI!A916</f>
        <v>43340</v>
      </c>
      <c r="B916" s="2">
        <f>RSI!B916</f>
        <v>5.9550000000000001</v>
      </c>
      <c r="C916" s="2">
        <f>RSI!I916</f>
        <v>58.84585611591384</v>
      </c>
      <c r="D916" s="2">
        <f>MACD!E916</f>
        <v>-4.5029980308992634E-2</v>
      </c>
      <c r="E916" s="2">
        <f>MACD!F916</f>
        <v>1.5999233556015392E-2</v>
      </c>
      <c r="F916" s="2">
        <f>'Moving Avg'!D916</f>
        <v>5.9759999999999991</v>
      </c>
      <c r="G916" s="2">
        <f>'Moving Avg'!F916</f>
        <v>5.8558000000000003</v>
      </c>
      <c r="H916" s="2">
        <f>'Moving Avg'!G916</f>
        <v>5.8031999999999968</v>
      </c>
      <c r="I916" s="2">
        <f>'Moving Avg'!H916</f>
        <v>4.9463450000000053</v>
      </c>
      <c r="J916" s="5" t="str">
        <f>OBV!F916</f>
        <v>BULLISH</v>
      </c>
      <c r="K916" s="5" t="str">
        <f>OBV!G916</f>
        <v>NEUTRAL</v>
      </c>
      <c r="L916" s="5" t="str">
        <f>OBV!H916</f>
        <v>BULLISH DIVERGENCE</v>
      </c>
      <c r="M916" s="7">
        <f t="shared" si="140"/>
        <v>25</v>
      </c>
      <c r="N916" s="7">
        <f t="shared" si="141"/>
        <v>100</v>
      </c>
      <c r="O916" s="7">
        <f t="shared" si="142"/>
        <v>50</v>
      </c>
      <c r="P916" s="7">
        <f t="shared" si="143"/>
        <v>66.5</v>
      </c>
      <c r="Q916" s="8">
        <f t="shared" si="144"/>
        <v>61.225000000000001</v>
      </c>
      <c r="R916" s="8">
        <f t="shared" si="145"/>
        <v>59.125</v>
      </c>
      <c r="S916" s="8">
        <f t="shared" si="146"/>
        <v>61.174999999999997</v>
      </c>
      <c r="T916" s="8">
        <f t="shared" si="147"/>
        <v>60.375</v>
      </c>
      <c r="U916" s="7">
        <f t="shared" si="148"/>
        <v>60.508333333333326</v>
      </c>
      <c r="V916" s="7">
        <f t="shared" si="149"/>
        <v>60.474999999999994</v>
      </c>
    </row>
    <row r="917" spans="1:22" ht="13.5" x14ac:dyDescent="0.25">
      <c r="A917" s="3">
        <f>RSI!A917</f>
        <v>43341</v>
      </c>
      <c r="B917" s="2">
        <f>RSI!B917</f>
        <v>5.9550000000000001</v>
      </c>
      <c r="C917" s="2">
        <f>RSI!I917</f>
        <v>58.84585611591384</v>
      </c>
      <c r="D917" s="2">
        <f>MACD!E917</f>
        <v>-5.7316345582465011E-2</v>
      </c>
      <c r="E917" s="2">
        <f>MACD!F917</f>
        <v>1.3361177283193106E-3</v>
      </c>
      <c r="F917" s="2">
        <f>'Moving Avg'!D917</f>
        <v>5.9550000000000001</v>
      </c>
      <c r="G917" s="2">
        <f>'Moving Avg'!F917</f>
        <v>5.8595999999999995</v>
      </c>
      <c r="H917" s="2">
        <f>'Moving Avg'!G917</f>
        <v>5.8259599999999976</v>
      </c>
      <c r="I917" s="2">
        <f>'Moving Avg'!H917</f>
        <v>4.9537150000000052</v>
      </c>
      <c r="J917" s="5" t="str">
        <f>OBV!F917</f>
        <v>BEARISH</v>
      </c>
      <c r="K917" s="5" t="str">
        <f>OBV!G917</f>
        <v>STRONG</v>
      </c>
      <c r="L917" s="5" t="str">
        <f>OBV!H917</f>
        <v>CONFIRMED BEARISH</v>
      </c>
      <c r="M917" s="7">
        <f t="shared" si="140"/>
        <v>25</v>
      </c>
      <c r="N917" s="7">
        <f t="shared" si="141"/>
        <v>100</v>
      </c>
      <c r="O917" s="7">
        <f t="shared" si="142"/>
        <v>50</v>
      </c>
      <c r="P917" s="7">
        <f t="shared" si="143"/>
        <v>33</v>
      </c>
      <c r="Q917" s="8">
        <f t="shared" si="144"/>
        <v>56.2</v>
      </c>
      <c r="R917" s="8">
        <f t="shared" si="145"/>
        <v>50.75</v>
      </c>
      <c r="S917" s="8">
        <f t="shared" si="146"/>
        <v>46.1</v>
      </c>
      <c r="T917" s="8">
        <f t="shared" si="147"/>
        <v>52</v>
      </c>
      <c r="U917" s="7">
        <f t="shared" si="148"/>
        <v>51.016666666666673</v>
      </c>
      <c r="V917" s="7">
        <f t="shared" si="149"/>
        <v>51.262500000000003</v>
      </c>
    </row>
    <row r="918" spans="1:22" ht="13.5" x14ac:dyDescent="0.25">
      <c r="A918" s="3">
        <f>RSI!A918</f>
        <v>43342</v>
      </c>
      <c r="B918" s="2">
        <f>RSI!B918</f>
        <v>5.9550000000000001</v>
      </c>
      <c r="C918" s="2">
        <f>RSI!I918</f>
        <v>58.84585611591384</v>
      </c>
      <c r="D918" s="2">
        <f>MACD!E918</f>
        <v>-9.3514308738805063E-2</v>
      </c>
      <c r="E918" s="2">
        <f>MACD!F918</f>
        <v>-1.7633967565105567E-2</v>
      </c>
      <c r="F918" s="2">
        <f>'Moving Avg'!D918</f>
        <v>5.9550000000000001</v>
      </c>
      <c r="G918" s="2">
        <f>'Moving Avg'!F918</f>
        <v>5.8633999999999995</v>
      </c>
      <c r="H918" s="2">
        <f>'Moving Avg'!G918</f>
        <v>5.8459199999999978</v>
      </c>
      <c r="I918" s="2">
        <f>'Moving Avg'!H918</f>
        <v>4.9610550000000053</v>
      </c>
      <c r="J918" s="5" t="str">
        <f>OBV!F918</f>
        <v>NEUTRAL</v>
      </c>
      <c r="K918" s="5" t="str">
        <f>OBV!G918</f>
        <v>NEUTRAL</v>
      </c>
      <c r="L918" s="5" t="str">
        <f>OBV!H918</f>
        <v>NEUTRAL</v>
      </c>
      <c r="M918" s="7">
        <f t="shared" si="140"/>
        <v>25</v>
      </c>
      <c r="N918" s="7">
        <f t="shared" si="141"/>
        <v>100</v>
      </c>
      <c r="O918" s="7">
        <f t="shared" si="142"/>
        <v>50</v>
      </c>
      <c r="P918" s="7">
        <f t="shared" si="143"/>
        <v>33</v>
      </c>
      <c r="Q918" s="8">
        <f t="shared" si="144"/>
        <v>56.2</v>
      </c>
      <c r="R918" s="8">
        <f t="shared" si="145"/>
        <v>50.75</v>
      </c>
      <c r="S918" s="8">
        <f t="shared" si="146"/>
        <v>46.1</v>
      </c>
      <c r="T918" s="8">
        <f t="shared" si="147"/>
        <v>52</v>
      </c>
      <c r="U918" s="7">
        <f t="shared" si="148"/>
        <v>51.016666666666673</v>
      </c>
      <c r="V918" s="7">
        <f t="shared" si="149"/>
        <v>51.262500000000003</v>
      </c>
    </row>
    <row r="919" spans="1:22" ht="13.5" x14ac:dyDescent="0.25">
      <c r="A919" s="3">
        <f>RSI!A919</f>
        <v>43343</v>
      </c>
      <c r="B919" s="2">
        <f>RSI!B919</f>
        <v>5.9020000000000001</v>
      </c>
      <c r="C919" s="2">
        <f>RSI!I919</f>
        <v>53.145494355014904</v>
      </c>
      <c r="D919" s="2">
        <f>MACD!E919</f>
        <v>-9.9976937322959536E-2</v>
      </c>
      <c r="E919" s="2">
        <f>MACD!F919</f>
        <v>-3.4102561516676365E-2</v>
      </c>
      <c r="F919" s="2">
        <f>'Moving Avg'!D919</f>
        <v>5.9443999999999999</v>
      </c>
      <c r="G919" s="2">
        <f>'Moving Avg'!F919</f>
        <v>5.8645499999999995</v>
      </c>
      <c r="H919" s="2">
        <f>'Moving Avg'!G919</f>
        <v>5.8603999999999985</v>
      </c>
      <c r="I919" s="2">
        <f>'Moving Avg'!H919</f>
        <v>4.9681300000000057</v>
      </c>
      <c r="J919" s="5" t="str">
        <f>OBV!F919</f>
        <v>BEARISH</v>
      </c>
      <c r="K919" s="5" t="str">
        <f>OBV!G919</f>
        <v>STRONG</v>
      </c>
      <c r="L919" s="5" t="str">
        <f>OBV!H919</f>
        <v>CONFIRMED BEARISH</v>
      </c>
      <c r="M919" s="7">
        <f t="shared" si="140"/>
        <v>25</v>
      </c>
      <c r="N919" s="7">
        <f t="shared" si="141"/>
        <v>100</v>
      </c>
      <c r="O919" s="7">
        <f t="shared" si="142"/>
        <v>50</v>
      </c>
      <c r="P919" s="7">
        <f t="shared" si="143"/>
        <v>33</v>
      </c>
      <c r="Q919" s="8">
        <f t="shared" si="144"/>
        <v>56.2</v>
      </c>
      <c r="R919" s="8">
        <f t="shared" si="145"/>
        <v>50.75</v>
      </c>
      <c r="S919" s="8">
        <f t="shared" si="146"/>
        <v>46.1</v>
      </c>
      <c r="T919" s="8">
        <f t="shared" si="147"/>
        <v>52</v>
      </c>
      <c r="U919" s="7">
        <f t="shared" si="148"/>
        <v>51.016666666666673</v>
      </c>
      <c r="V919" s="7">
        <f t="shared" si="149"/>
        <v>51.262500000000003</v>
      </c>
    </row>
    <row r="920" spans="1:22" ht="13.5" x14ac:dyDescent="0.25">
      <c r="A920" s="3">
        <f>RSI!A920</f>
        <v>43346</v>
      </c>
      <c r="B920" s="2">
        <f>RSI!B920</f>
        <v>6.06</v>
      </c>
      <c r="C920" s="2">
        <f>RSI!I920</f>
        <v>64.260328560417008</v>
      </c>
      <c r="D920" s="2">
        <f>MACD!E920</f>
        <v>-7.9633105731365283E-2</v>
      </c>
      <c r="E920" s="2">
        <f>MACD!F920</f>
        <v>-4.3208670359614149E-2</v>
      </c>
      <c r="F920" s="2">
        <f>'Moving Avg'!D920</f>
        <v>5.9654000000000007</v>
      </c>
      <c r="G920" s="2">
        <f>'Moving Avg'!F920</f>
        <v>5.8785499999999997</v>
      </c>
      <c r="H920" s="2">
        <f>'Moving Avg'!G920</f>
        <v>5.8766199999999991</v>
      </c>
      <c r="I920" s="2">
        <f>'Moving Avg'!H920</f>
        <v>4.9759950000000055</v>
      </c>
      <c r="J920" s="5" t="str">
        <f>OBV!F920</f>
        <v>BULLISH</v>
      </c>
      <c r="K920" s="5" t="str">
        <f>OBV!G920</f>
        <v>NEUTRAL</v>
      </c>
      <c r="L920" s="5" t="str">
        <f>OBV!H920</f>
        <v>CONFIRMED BULLISH</v>
      </c>
      <c r="M920" s="7">
        <f t="shared" si="140"/>
        <v>25</v>
      </c>
      <c r="N920" s="7">
        <f t="shared" si="141"/>
        <v>100</v>
      </c>
      <c r="O920" s="7">
        <f t="shared" si="142"/>
        <v>50</v>
      </c>
      <c r="P920" s="7">
        <f t="shared" si="143"/>
        <v>83.5</v>
      </c>
      <c r="Q920" s="8">
        <f t="shared" si="144"/>
        <v>63.774999999999999</v>
      </c>
      <c r="R920" s="8">
        <f t="shared" si="145"/>
        <v>63.375</v>
      </c>
      <c r="S920" s="8">
        <f t="shared" si="146"/>
        <v>68.825000000000003</v>
      </c>
      <c r="T920" s="8">
        <f t="shared" si="147"/>
        <v>64.625</v>
      </c>
      <c r="U920" s="7">
        <f t="shared" si="148"/>
        <v>65.325000000000003</v>
      </c>
      <c r="V920" s="7">
        <f t="shared" si="149"/>
        <v>65.150000000000006</v>
      </c>
    </row>
    <row r="921" spans="1:22" ht="13.5" x14ac:dyDescent="0.25">
      <c r="A921" s="3">
        <f>RSI!A921</f>
        <v>43347</v>
      </c>
      <c r="B921" s="2">
        <f>RSI!B921</f>
        <v>6.06</v>
      </c>
      <c r="C921" s="2">
        <f>RSI!I921</f>
        <v>64.260328560417008</v>
      </c>
      <c r="D921" s="2">
        <f>MACD!E921</f>
        <v>-6.3516051285172459E-2</v>
      </c>
      <c r="E921" s="2">
        <f>MACD!F921</f>
        <v>-4.7270146544725812E-2</v>
      </c>
      <c r="F921" s="2">
        <f>'Moving Avg'!D921</f>
        <v>5.9863999999999997</v>
      </c>
      <c r="G921" s="2">
        <f>'Moving Avg'!F921</f>
        <v>5.89255</v>
      </c>
      <c r="H921" s="2">
        <f>'Moving Avg'!G921</f>
        <v>5.8927399999999999</v>
      </c>
      <c r="I921" s="2">
        <f>'Moving Avg'!H921</f>
        <v>4.9838600000000053</v>
      </c>
      <c r="J921" s="5" t="str">
        <f>OBV!F921</f>
        <v>BULLISH</v>
      </c>
      <c r="K921" s="5" t="str">
        <f>OBV!G921</f>
        <v>NEUTRAL</v>
      </c>
      <c r="L921" s="5" t="str">
        <f>OBV!H921</f>
        <v>CONFIRMED BULLISH</v>
      </c>
      <c r="M921" s="7">
        <f t="shared" si="140"/>
        <v>25</v>
      </c>
      <c r="N921" s="7">
        <f t="shared" si="141"/>
        <v>45</v>
      </c>
      <c r="O921" s="7">
        <f t="shared" si="142"/>
        <v>50</v>
      </c>
      <c r="P921" s="7">
        <f t="shared" si="143"/>
        <v>83.5</v>
      </c>
      <c r="Q921" s="8">
        <f t="shared" si="144"/>
        <v>44.524999999999999</v>
      </c>
      <c r="R921" s="8">
        <f t="shared" si="145"/>
        <v>52.375</v>
      </c>
      <c r="S921" s="8">
        <f t="shared" si="146"/>
        <v>60.575000000000003</v>
      </c>
      <c r="T921" s="8">
        <f t="shared" si="147"/>
        <v>50.875</v>
      </c>
      <c r="U921" s="7">
        <f t="shared" si="148"/>
        <v>52.491666666666674</v>
      </c>
      <c r="V921" s="7">
        <f t="shared" si="149"/>
        <v>52.087500000000006</v>
      </c>
    </row>
    <row r="922" spans="1:22" ht="13.5" x14ac:dyDescent="0.25">
      <c r="A922" s="3">
        <f>RSI!A922</f>
        <v>43348</v>
      </c>
      <c r="B922" s="2">
        <f>RSI!B922</f>
        <v>5.9139999999999997</v>
      </c>
      <c r="C922" s="2">
        <f>RSI!I922</f>
        <v>51.235123917321324</v>
      </c>
      <c r="D922" s="2">
        <f>MACD!E922</f>
        <v>-3.0233275849720798E-2</v>
      </c>
      <c r="E922" s="2">
        <f>MACD!F922</f>
        <v>-4.3862772405724816E-2</v>
      </c>
      <c r="F922" s="2">
        <f>'Moving Avg'!D922</f>
        <v>5.9781999999999993</v>
      </c>
      <c r="G922" s="2">
        <f>'Moving Avg'!F922</f>
        <v>5.8992500000000003</v>
      </c>
      <c r="H922" s="2">
        <f>'Moving Avg'!G922</f>
        <v>5.9031399999999996</v>
      </c>
      <c r="I922" s="2">
        <f>'Moving Avg'!H922</f>
        <v>4.9909950000000061</v>
      </c>
      <c r="J922" s="5" t="str">
        <f>OBV!F922</f>
        <v>BEARISH</v>
      </c>
      <c r="K922" s="5" t="str">
        <f>OBV!G922</f>
        <v>STRONG</v>
      </c>
      <c r="L922" s="5" t="str">
        <f>OBV!H922</f>
        <v>CONFIRMED BEARISH</v>
      </c>
      <c r="M922" s="7">
        <f t="shared" si="140"/>
        <v>25</v>
      </c>
      <c r="N922" s="7">
        <f t="shared" si="141"/>
        <v>0</v>
      </c>
      <c r="O922" s="7">
        <f t="shared" si="142"/>
        <v>50</v>
      </c>
      <c r="P922" s="7">
        <f t="shared" si="143"/>
        <v>33</v>
      </c>
      <c r="Q922" s="8">
        <f t="shared" si="144"/>
        <v>21.2</v>
      </c>
      <c r="R922" s="8">
        <f t="shared" si="145"/>
        <v>30.75</v>
      </c>
      <c r="S922" s="8">
        <f t="shared" si="146"/>
        <v>31.1</v>
      </c>
      <c r="T922" s="8">
        <f t="shared" si="147"/>
        <v>27</v>
      </c>
      <c r="U922" s="7">
        <f t="shared" si="148"/>
        <v>27.683333333333337</v>
      </c>
      <c r="V922" s="7">
        <f t="shared" si="149"/>
        <v>27.512500000000003</v>
      </c>
    </row>
    <row r="923" spans="1:22" ht="13.5" x14ac:dyDescent="0.25">
      <c r="A923" s="3">
        <f>RSI!A923</f>
        <v>43349</v>
      </c>
      <c r="B923" s="2">
        <f>RSI!B923</f>
        <v>5.9139999999999997</v>
      </c>
      <c r="C923" s="2">
        <f>RSI!I923</f>
        <v>51.235123917321324</v>
      </c>
      <c r="D923" s="2">
        <f>MACD!E923</f>
        <v>-1.8302517023088605E-2</v>
      </c>
      <c r="E923" s="2">
        <f>MACD!F923</f>
        <v>-3.8750721329197581E-2</v>
      </c>
      <c r="F923" s="2">
        <f>'Moving Avg'!D923</f>
        <v>5.9700000000000006</v>
      </c>
      <c r="G923" s="2">
        <f>'Moving Avg'!F923</f>
        <v>5.9059500000000007</v>
      </c>
      <c r="H923" s="2">
        <f>'Moving Avg'!G923</f>
        <v>5.9105000000000008</v>
      </c>
      <c r="I923" s="2">
        <f>'Moving Avg'!H923</f>
        <v>4.998130000000006</v>
      </c>
      <c r="J923" s="5" t="str">
        <f>OBV!F923</f>
        <v>BEARISH</v>
      </c>
      <c r="K923" s="5" t="str">
        <f>OBV!G923</f>
        <v>STRONG</v>
      </c>
      <c r="L923" s="5" t="str">
        <f>OBV!H923</f>
        <v>CONFIRMED BEARISH</v>
      </c>
      <c r="M923" s="7">
        <f t="shared" si="140"/>
        <v>25</v>
      </c>
      <c r="N923" s="7">
        <f t="shared" si="141"/>
        <v>0</v>
      </c>
      <c r="O923" s="7">
        <f t="shared" si="142"/>
        <v>50</v>
      </c>
      <c r="P923" s="7">
        <f t="shared" si="143"/>
        <v>33</v>
      </c>
      <c r="Q923" s="8">
        <f t="shared" si="144"/>
        <v>21.2</v>
      </c>
      <c r="R923" s="8">
        <f t="shared" si="145"/>
        <v>30.75</v>
      </c>
      <c r="S923" s="8">
        <f t="shared" si="146"/>
        <v>31.1</v>
      </c>
      <c r="T923" s="8">
        <f t="shared" si="147"/>
        <v>27</v>
      </c>
      <c r="U923" s="7">
        <f t="shared" si="148"/>
        <v>27.683333333333337</v>
      </c>
      <c r="V923" s="7">
        <f t="shared" si="149"/>
        <v>27.512500000000003</v>
      </c>
    </row>
    <row r="924" spans="1:22" ht="13.5" x14ac:dyDescent="0.25">
      <c r="A924" s="3">
        <f>RSI!A924</f>
        <v>43350</v>
      </c>
      <c r="B924" s="2">
        <f>RSI!B924</f>
        <v>5.8380000000000001</v>
      </c>
      <c r="C924" s="2">
        <f>RSI!I924</f>
        <v>45.649086871878936</v>
      </c>
      <c r="D924" s="2">
        <f>MACD!E924</f>
        <v>-2.6496146144943111E-3</v>
      </c>
      <c r="E924" s="2">
        <f>MACD!F924</f>
        <v>-3.1530499986256927E-2</v>
      </c>
      <c r="F924" s="2">
        <f>'Moving Avg'!D924</f>
        <v>5.9572000000000003</v>
      </c>
      <c r="G924" s="2">
        <f>'Moving Avg'!F924</f>
        <v>5.9088500000000002</v>
      </c>
      <c r="H924" s="2">
        <f>'Moving Avg'!G924</f>
        <v>5.915160000000002</v>
      </c>
      <c r="I924" s="2">
        <f>'Moving Avg'!H924</f>
        <v>5.0048850000000051</v>
      </c>
      <c r="J924" s="5" t="str">
        <f>OBV!F924</f>
        <v>BEARISH</v>
      </c>
      <c r="K924" s="5" t="str">
        <f>OBV!G924</f>
        <v>STRONG</v>
      </c>
      <c r="L924" s="5" t="str">
        <f>OBV!H924</f>
        <v>CONFIRMED BEARISH</v>
      </c>
      <c r="M924" s="7">
        <f t="shared" si="140"/>
        <v>25</v>
      </c>
      <c r="N924" s="7">
        <f t="shared" si="141"/>
        <v>0</v>
      </c>
      <c r="O924" s="7">
        <f t="shared" si="142"/>
        <v>50</v>
      </c>
      <c r="P924" s="7">
        <f t="shared" si="143"/>
        <v>33</v>
      </c>
      <c r="Q924" s="8">
        <f t="shared" si="144"/>
        <v>21.2</v>
      </c>
      <c r="R924" s="8">
        <f t="shared" si="145"/>
        <v>30.75</v>
      </c>
      <c r="S924" s="8">
        <f t="shared" si="146"/>
        <v>31.1</v>
      </c>
      <c r="T924" s="8">
        <f t="shared" si="147"/>
        <v>27</v>
      </c>
      <c r="U924" s="7">
        <f t="shared" si="148"/>
        <v>27.683333333333337</v>
      </c>
      <c r="V924" s="7">
        <f t="shared" si="149"/>
        <v>27.512500000000003</v>
      </c>
    </row>
    <row r="925" spans="1:22" ht="13.5" x14ac:dyDescent="0.25">
      <c r="A925" s="3">
        <f>RSI!A925</f>
        <v>43353</v>
      </c>
      <c r="B925" s="2">
        <f>RSI!B925</f>
        <v>5.8380000000000001</v>
      </c>
      <c r="C925" s="2">
        <f>RSI!I925</f>
        <v>45.649086871878936</v>
      </c>
      <c r="D925" s="2">
        <f>MACD!E925</f>
        <v>1.0977583735424012E-2</v>
      </c>
      <c r="E925" s="2">
        <f>MACD!F925</f>
        <v>-2.302888324192074E-2</v>
      </c>
      <c r="F925" s="2">
        <f>'Moving Avg'!D925</f>
        <v>5.9127999999999998</v>
      </c>
      <c r="G925" s="2">
        <f>'Moving Avg'!F925</f>
        <v>5.9117499999999996</v>
      </c>
      <c r="H925" s="2">
        <f>'Moving Avg'!G925</f>
        <v>5.9143400000000028</v>
      </c>
      <c r="I925" s="2">
        <f>'Moving Avg'!H925</f>
        <v>5.0116400000000052</v>
      </c>
      <c r="J925" s="5" t="str">
        <f>OBV!F925</f>
        <v>BEARISH</v>
      </c>
      <c r="K925" s="5" t="str">
        <f>OBV!G925</f>
        <v>STRONG</v>
      </c>
      <c r="L925" s="5" t="str">
        <f>OBV!H925</f>
        <v>CONFIRMED BEARISH</v>
      </c>
      <c r="M925" s="7">
        <f t="shared" si="140"/>
        <v>25</v>
      </c>
      <c r="N925" s="7">
        <f t="shared" si="141"/>
        <v>0</v>
      </c>
      <c r="O925" s="7">
        <f t="shared" si="142"/>
        <v>50</v>
      </c>
      <c r="P925" s="7">
        <f t="shared" si="143"/>
        <v>33</v>
      </c>
      <c r="Q925" s="8">
        <f t="shared" si="144"/>
        <v>21.2</v>
      </c>
      <c r="R925" s="8">
        <f t="shared" si="145"/>
        <v>30.75</v>
      </c>
      <c r="S925" s="8">
        <f t="shared" si="146"/>
        <v>31.1</v>
      </c>
      <c r="T925" s="8">
        <f t="shared" si="147"/>
        <v>27</v>
      </c>
      <c r="U925" s="7">
        <f t="shared" si="148"/>
        <v>27.683333333333337</v>
      </c>
      <c r="V925" s="7">
        <f t="shared" si="149"/>
        <v>27.512500000000003</v>
      </c>
    </row>
    <row r="926" spans="1:22" ht="13.5" x14ac:dyDescent="0.25">
      <c r="A926" s="3">
        <f>RSI!A926</f>
        <v>43355</v>
      </c>
      <c r="B926" s="2">
        <f>RSI!B926</f>
        <v>5.8380000000000001</v>
      </c>
      <c r="C926" s="2">
        <f>RSI!I926</f>
        <v>45.649086871878936</v>
      </c>
      <c r="D926" s="2">
        <f>MACD!E926</f>
        <v>2.2862396303190202E-2</v>
      </c>
      <c r="E926" s="2">
        <f>MACD!F926</f>
        <v>-1.3850627332898553E-2</v>
      </c>
      <c r="F926" s="2">
        <f>'Moving Avg'!D926</f>
        <v>5.8684000000000003</v>
      </c>
      <c r="G926" s="2">
        <f>'Moving Avg'!F926</f>
        <v>5.91465</v>
      </c>
      <c r="H926" s="2">
        <f>'Moving Avg'!G926</f>
        <v>5.9100200000000029</v>
      </c>
      <c r="I926" s="2">
        <f>'Moving Avg'!H926</f>
        <v>5.0183950000000044</v>
      </c>
      <c r="J926" s="5" t="str">
        <f>OBV!F926</f>
        <v>BEARISH</v>
      </c>
      <c r="K926" s="5" t="str">
        <f>OBV!G926</f>
        <v>STRONG</v>
      </c>
      <c r="L926" s="5" t="str">
        <f>OBV!H926</f>
        <v>CONFIRMED BEARISH</v>
      </c>
      <c r="M926" s="7">
        <f t="shared" si="140"/>
        <v>25</v>
      </c>
      <c r="N926" s="7">
        <f t="shared" si="141"/>
        <v>0</v>
      </c>
      <c r="O926" s="7">
        <f t="shared" si="142"/>
        <v>50</v>
      </c>
      <c r="P926" s="7">
        <f t="shared" si="143"/>
        <v>33</v>
      </c>
      <c r="Q926" s="8">
        <f t="shared" si="144"/>
        <v>21.2</v>
      </c>
      <c r="R926" s="8">
        <f t="shared" si="145"/>
        <v>30.75</v>
      </c>
      <c r="S926" s="8">
        <f t="shared" si="146"/>
        <v>31.1</v>
      </c>
      <c r="T926" s="8">
        <f t="shared" si="147"/>
        <v>27</v>
      </c>
      <c r="U926" s="7">
        <f t="shared" si="148"/>
        <v>27.683333333333337</v>
      </c>
      <c r="V926" s="7">
        <f t="shared" si="149"/>
        <v>27.512500000000003</v>
      </c>
    </row>
    <row r="927" spans="1:22" ht="13.5" x14ac:dyDescent="0.25">
      <c r="A927" s="3">
        <f>RSI!A927</f>
        <v>43356</v>
      </c>
      <c r="B927" s="2">
        <f>RSI!B927</f>
        <v>5.8380000000000001</v>
      </c>
      <c r="C927" s="2">
        <f>RSI!I927</f>
        <v>45.649086871878936</v>
      </c>
      <c r="D927" s="2">
        <f>MACD!E927</f>
        <v>3.3246652345705563E-2</v>
      </c>
      <c r="E927" s="2">
        <f>MACD!F927</f>
        <v>-4.4311713971777293E-3</v>
      </c>
      <c r="F927" s="2">
        <f>'Moving Avg'!D927</f>
        <v>5.8532000000000002</v>
      </c>
      <c r="G927" s="2">
        <f>'Moving Avg'!F927</f>
        <v>5.9175499999999994</v>
      </c>
      <c r="H927" s="2">
        <f>'Moving Avg'!G927</f>
        <v>5.9053400000000034</v>
      </c>
      <c r="I927" s="2">
        <f>'Moving Avg'!H927</f>
        <v>5.0251500000000036</v>
      </c>
      <c r="J927" s="5" t="str">
        <f>OBV!F927</f>
        <v>BEARISH</v>
      </c>
      <c r="K927" s="5" t="str">
        <f>OBV!G927</f>
        <v>STRONG</v>
      </c>
      <c r="L927" s="5" t="str">
        <f>OBV!H927</f>
        <v>CONFIRMED BEARISH</v>
      </c>
      <c r="M927" s="7">
        <f t="shared" si="140"/>
        <v>25</v>
      </c>
      <c r="N927" s="7">
        <f t="shared" si="141"/>
        <v>0</v>
      </c>
      <c r="O927" s="7">
        <f t="shared" si="142"/>
        <v>50</v>
      </c>
      <c r="P927" s="7">
        <f t="shared" si="143"/>
        <v>33</v>
      </c>
      <c r="Q927" s="8">
        <f t="shared" si="144"/>
        <v>21.2</v>
      </c>
      <c r="R927" s="8">
        <f t="shared" si="145"/>
        <v>30.75</v>
      </c>
      <c r="S927" s="8">
        <f t="shared" si="146"/>
        <v>31.1</v>
      </c>
      <c r="T927" s="8">
        <f t="shared" si="147"/>
        <v>27</v>
      </c>
      <c r="U927" s="7">
        <f t="shared" si="148"/>
        <v>27.683333333333337</v>
      </c>
      <c r="V927" s="7">
        <f t="shared" si="149"/>
        <v>27.512500000000003</v>
      </c>
    </row>
    <row r="928" spans="1:22" ht="13.5" x14ac:dyDescent="0.25">
      <c r="A928" s="3">
        <f>RSI!A928</f>
        <v>43357</v>
      </c>
      <c r="B928" s="2">
        <f>RSI!B928</f>
        <v>5.8380000000000001</v>
      </c>
      <c r="C928" s="2">
        <f>RSI!I928</f>
        <v>45.649086871878936</v>
      </c>
      <c r="D928" s="2">
        <f>MACD!E928</f>
        <v>4.2336919588750632E-2</v>
      </c>
      <c r="E928" s="2">
        <f>MACD!F928</f>
        <v>4.9224468000079423E-3</v>
      </c>
      <c r="F928" s="2">
        <f>'Moving Avg'!D928</f>
        <v>5.8380000000000001</v>
      </c>
      <c r="G928" s="2">
        <f>'Moving Avg'!F928</f>
        <v>5.9286499999999984</v>
      </c>
      <c r="H928" s="2">
        <f>'Moving Avg'!G928</f>
        <v>5.9006600000000047</v>
      </c>
      <c r="I928" s="2">
        <f>'Moving Avg'!H928</f>
        <v>5.0319050000000036</v>
      </c>
      <c r="J928" s="5" t="str">
        <f>OBV!F928</f>
        <v>BEARISH</v>
      </c>
      <c r="K928" s="5" t="str">
        <f>OBV!G928</f>
        <v>STRONG</v>
      </c>
      <c r="L928" s="5" t="str">
        <f>OBV!H928</f>
        <v>CONFIRMED BEARISH</v>
      </c>
      <c r="M928" s="7">
        <f t="shared" si="140"/>
        <v>25</v>
      </c>
      <c r="N928" s="7">
        <f t="shared" si="141"/>
        <v>0</v>
      </c>
      <c r="O928" s="7">
        <f t="shared" si="142"/>
        <v>50</v>
      </c>
      <c r="P928" s="7">
        <f t="shared" si="143"/>
        <v>33</v>
      </c>
      <c r="Q928" s="8">
        <f t="shared" si="144"/>
        <v>21.2</v>
      </c>
      <c r="R928" s="8">
        <f t="shared" si="145"/>
        <v>30.75</v>
      </c>
      <c r="S928" s="8">
        <f t="shared" si="146"/>
        <v>31.1</v>
      </c>
      <c r="T928" s="8">
        <f t="shared" si="147"/>
        <v>27</v>
      </c>
      <c r="U928" s="7">
        <f t="shared" si="148"/>
        <v>27.683333333333337</v>
      </c>
      <c r="V928" s="7">
        <f t="shared" si="149"/>
        <v>27.512500000000003</v>
      </c>
    </row>
    <row r="929" spans="1:22" ht="13.5" x14ac:dyDescent="0.25">
      <c r="A929" s="3">
        <f>RSI!A929</f>
        <v>43360</v>
      </c>
      <c r="B929" s="2">
        <f>RSI!B929</f>
        <v>5.78</v>
      </c>
      <c r="C929" s="2">
        <f>RSI!I929</f>
        <v>40.73905017481033</v>
      </c>
      <c r="D929" s="2">
        <f>MACD!E929</f>
        <v>4.6452235296678523E-2</v>
      </c>
      <c r="E929" s="2">
        <f>MACD!F929</f>
        <v>1.322840449934206E-2</v>
      </c>
      <c r="F929" s="2">
        <f>'Moving Avg'!D929</f>
        <v>5.8264000000000005</v>
      </c>
      <c r="G929" s="2">
        <f>'Moving Avg'!F929</f>
        <v>5.9300999999999977</v>
      </c>
      <c r="H929" s="2">
        <f>'Moving Avg'!G929</f>
        <v>5.8948200000000046</v>
      </c>
      <c r="I929" s="2">
        <f>'Moving Avg'!H929</f>
        <v>5.0383700000000031</v>
      </c>
      <c r="J929" s="5" t="str">
        <f>OBV!F929</f>
        <v>BEARISH</v>
      </c>
      <c r="K929" s="5" t="str">
        <f>OBV!G929</f>
        <v>STRONG</v>
      </c>
      <c r="L929" s="5" t="str">
        <f>OBV!H929</f>
        <v>CONFIRMED BEARISH</v>
      </c>
      <c r="M929" s="7">
        <f t="shared" si="140"/>
        <v>25</v>
      </c>
      <c r="N929" s="7">
        <f t="shared" si="141"/>
        <v>0</v>
      </c>
      <c r="O929" s="7">
        <f t="shared" si="142"/>
        <v>50</v>
      </c>
      <c r="P929" s="7">
        <f t="shared" si="143"/>
        <v>33</v>
      </c>
      <c r="Q929" s="8">
        <f t="shared" si="144"/>
        <v>21.2</v>
      </c>
      <c r="R929" s="8">
        <f t="shared" si="145"/>
        <v>30.75</v>
      </c>
      <c r="S929" s="8">
        <f t="shared" si="146"/>
        <v>31.1</v>
      </c>
      <c r="T929" s="8">
        <f t="shared" si="147"/>
        <v>27</v>
      </c>
      <c r="U929" s="7">
        <f t="shared" si="148"/>
        <v>27.683333333333337</v>
      </c>
      <c r="V929" s="7">
        <f t="shared" si="149"/>
        <v>27.512500000000003</v>
      </c>
    </row>
    <row r="930" spans="1:22" ht="13.5" x14ac:dyDescent="0.25">
      <c r="A930" s="3">
        <f>RSI!A930</f>
        <v>43361</v>
      </c>
      <c r="B930" s="2">
        <f>RSI!B930</f>
        <v>5.78</v>
      </c>
      <c r="C930" s="2">
        <f>RSI!I930</f>
        <v>40.73905017481033</v>
      </c>
      <c r="D930" s="2">
        <f>MACD!E930</f>
        <v>7.4845120990390868E-2</v>
      </c>
      <c r="E930" s="2">
        <f>MACD!F930</f>
        <v>2.5551747797551823E-2</v>
      </c>
      <c r="F930" s="2">
        <f>'Moving Avg'!D930</f>
        <v>5.8148</v>
      </c>
      <c r="G930" s="2">
        <f>'Moving Avg'!F930</f>
        <v>5.919299999999998</v>
      </c>
      <c r="H930" s="2">
        <f>'Moving Avg'!G930</f>
        <v>5.8889800000000028</v>
      </c>
      <c r="I930" s="2">
        <f>'Moving Avg'!H930</f>
        <v>5.0445650000000031</v>
      </c>
      <c r="J930" s="5" t="str">
        <f>OBV!F930</f>
        <v>BEARISH</v>
      </c>
      <c r="K930" s="5" t="str">
        <f>OBV!G930</f>
        <v>STRONG</v>
      </c>
      <c r="L930" s="5" t="str">
        <f>OBV!H930</f>
        <v>CONFIRMED BEARISH</v>
      </c>
      <c r="M930" s="7">
        <f t="shared" si="140"/>
        <v>25</v>
      </c>
      <c r="N930" s="7">
        <f t="shared" si="141"/>
        <v>0</v>
      </c>
      <c r="O930" s="7">
        <f t="shared" si="142"/>
        <v>50</v>
      </c>
      <c r="P930" s="7">
        <f t="shared" si="143"/>
        <v>33</v>
      </c>
      <c r="Q930" s="8">
        <f t="shared" si="144"/>
        <v>21.2</v>
      </c>
      <c r="R930" s="8">
        <f t="shared" si="145"/>
        <v>30.75</v>
      </c>
      <c r="S930" s="8">
        <f t="shared" si="146"/>
        <v>31.1</v>
      </c>
      <c r="T930" s="8">
        <f t="shared" si="147"/>
        <v>27</v>
      </c>
      <c r="U930" s="7">
        <f t="shared" si="148"/>
        <v>27.683333333333337</v>
      </c>
      <c r="V930" s="7">
        <f t="shared" si="149"/>
        <v>27.512500000000003</v>
      </c>
    </row>
    <row r="931" spans="1:22" ht="13.5" x14ac:dyDescent="0.25">
      <c r="A931" s="3">
        <f>RSI!A931</f>
        <v>43362</v>
      </c>
      <c r="B931" s="2">
        <f>RSI!B931</f>
        <v>5.78</v>
      </c>
      <c r="C931" s="2">
        <f>RSI!I931</f>
        <v>40.739050174810345</v>
      </c>
      <c r="D931" s="2">
        <f>MACD!E931</f>
        <v>9.9428206693552568E-2</v>
      </c>
      <c r="E931" s="2">
        <f>MACD!F931</f>
        <v>4.0327039576751975E-2</v>
      </c>
      <c r="F931" s="2">
        <f>'Moving Avg'!D931</f>
        <v>5.8032000000000004</v>
      </c>
      <c r="G931" s="2">
        <f>'Moving Avg'!F931</f>
        <v>5.9084999999999983</v>
      </c>
      <c r="H931" s="2">
        <f>'Moving Avg'!G931</f>
        <v>5.8831400000000018</v>
      </c>
      <c r="I931" s="2">
        <f>'Moving Avg'!H931</f>
        <v>5.0507600000000021</v>
      </c>
      <c r="J931" s="5" t="str">
        <f>OBV!F931</f>
        <v>BEARISH</v>
      </c>
      <c r="K931" s="5" t="str">
        <f>OBV!G931</f>
        <v>STRONG</v>
      </c>
      <c r="L931" s="5" t="str">
        <f>OBV!H931</f>
        <v>CONFIRMED BEARISH</v>
      </c>
      <c r="M931" s="7">
        <f t="shared" si="140"/>
        <v>25</v>
      </c>
      <c r="N931" s="7">
        <f t="shared" si="141"/>
        <v>0</v>
      </c>
      <c r="O931" s="7">
        <f t="shared" si="142"/>
        <v>50</v>
      </c>
      <c r="P931" s="7">
        <f t="shared" si="143"/>
        <v>33</v>
      </c>
      <c r="Q931" s="8">
        <f t="shared" si="144"/>
        <v>21.2</v>
      </c>
      <c r="R931" s="8">
        <f t="shared" si="145"/>
        <v>30.75</v>
      </c>
      <c r="S931" s="8">
        <f t="shared" si="146"/>
        <v>31.1</v>
      </c>
      <c r="T931" s="8">
        <f t="shared" si="147"/>
        <v>27</v>
      </c>
      <c r="U931" s="7">
        <f t="shared" si="148"/>
        <v>27.683333333333337</v>
      </c>
      <c r="V931" s="7">
        <f t="shared" si="149"/>
        <v>27.512500000000003</v>
      </c>
    </row>
    <row r="932" spans="1:22" ht="13.5" x14ac:dyDescent="0.25">
      <c r="A932" s="3">
        <f>RSI!A932</f>
        <v>43363</v>
      </c>
      <c r="B932" s="2">
        <f>RSI!B932</f>
        <v>5.78</v>
      </c>
      <c r="C932" s="2">
        <f>RSI!I932</f>
        <v>40.739050174810345</v>
      </c>
      <c r="D932" s="2">
        <f>MACD!E932</f>
        <v>9.828471877786793E-2</v>
      </c>
      <c r="E932" s="2">
        <f>MACD!F932</f>
        <v>5.1918575416975164E-2</v>
      </c>
      <c r="F932" s="2">
        <f>'Moving Avg'!D932</f>
        <v>5.7916000000000007</v>
      </c>
      <c r="G932" s="2">
        <f>'Moving Avg'!F932</f>
        <v>5.894499999999999</v>
      </c>
      <c r="H932" s="2">
        <f>'Moving Avg'!G932</f>
        <v>5.8805800000000001</v>
      </c>
      <c r="I932" s="2">
        <f>'Moving Avg'!H932</f>
        <v>5.056680000000001</v>
      </c>
      <c r="J932" s="5" t="str">
        <f>OBV!F932</f>
        <v>BEARISH</v>
      </c>
      <c r="K932" s="5" t="str">
        <f>OBV!G932</f>
        <v>STRONG</v>
      </c>
      <c r="L932" s="5" t="str">
        <f>OBV!H932</f>
        <v>CONFIRMED BEARISH</v>
      </c>
      <c r="M932" s="7">
        <f t="shared" si="140"/>
        <v>25</v>
      </c>
      <c r="N932" s="7">
        <f t="shared" si="141"/>
        <v>0</v>
      </c>
      <c r="O932" s="7">
        <f t="shared" si="142"/>
        <v>50</v>
      </c>
      <c r="P932" s="7">
        <f t="shared" si="143"/>
        <v>33</v>
      </c>
      <c r="Q932" s="8">
        <f t="shared" si="144"/>
        <v>21.2</v>
      </c>
      <c r="R932" s="8">
        <f t="shared" si="145"/>
        <v>30.75</v>
      </c>
      <c r="S932" s="8">
        <f t="shared" si="146"/>
        <v>31.1</v>
      </c>
      <c r="T932" s="8">
        <f t="shared" si="147"/>
        <v>27</v>
      </c>
      <c r="U932" s="7">
        <f t="shared" si="148"/>
        <v>27.683333333333337</v>
      </c>
      <c r="V932" s="7">
        <f t="shared" si="149"/>
        <v>27.512500000000003</v>
      </c>
    </row>
    <row r="933" spans="1:22" ht="13.5" x14ac:dyDescent="0.25">
      <c r="A933" s="3">
        <f>RSI!A933</f>
        <v>43364</v>
      </c>
      <c r="B933" s="2">
        <f>RSI!B933</f>
        <v>5.6459999999999999</v>
      </c>
      <c r="C933" s="2">
        <f>RSI!I933</f>
        <v>30.533352954766229</v>
      </c>
      <c r="D933" s="2">
        <f>MACD!E933</f>
        <v>0.10772176136497791</v>
      </c>
      <c r="E933" s="2">
        <f>MACD!F933</f>
        <v>6.3079212606575716E-2</v>
      </c>
      <c r="F933" s="2">
        <f>'Moving Avg'!D933</f>
        <v>5.7532000000000005</v>
      </c>
      <c r="G933" s="2">
        <f>'Moving Avg'!F933</f>
        <v>5.8790499999999994</v>
      </c>
      <c r="H933" s="2">
        <f>'Moving Avg'!G933</f>
        <v>5.8760400000000006</v>
      </c>
      <c r="I933" s="2">
        <f>'Moving Avg'!H933</f>
        <v>5.0619300000000012</v>
      </c>
      <c r="J933" s="5" t="str">
        <f>OBV!F933</f>
        <v>BEARISH</v>
      </c>
      <c r="K933" s="5" t="str">
        <f>OBV!G933</f>
        <v>STRONG</v>
      </c>
      <c r="L933" s="5" t="str">
        <f>OBV!H933</f>
        <v>CONFIRMED BEARISH</v>
      </c>
      <c r="M933" s="7">
        <f t="shared" si="140"/>
        <v>25</v>
      </c>
      <c r="N933" s="7">
        <f t="shared" si="141"/>
        <v>0</v>
      </c>
      <c r="O933" s="7">
        <f t="shared" si="142"/>
        <v>50</v>
      </c>
      <c r="P933" s="7">
        <f t="shared" si="143"/>
        <v>33</v>
      </c>
      <c r="Q933" s="8">
        <f t="shared" si="144"/>
        <v>21.2</v>
      </c>
      <c r="R933" s="8">
        <f t="shared" si="145"/>
        <v>30.75</v>
      </c>
      <c r="S933" s="8">
        <f t="shared" si="146"/>
        <v>31.1</v>
      </c>
      <c r="T933" s="8">
        <f t="shared" si="147"/>
        <v>27</v>
      </c>
      <c r="U933" s="7">
        <f t="shared" si="148"/>
        <v>27.683333333333337</v>
      </c>
      <c r="V933" s="7">
        <f t="shared" si="149"/>
        <v>27.512500000000003</v>
      </c>
    </row>
    <row r="934" spans="1:22" ht="13.5" x14ac:dyDescent="0.25">
      <c r="A934" s="3">
        <f>RSI!A934</f>
        <v>43367</v>
      </c>
      <c r="B934" s="2">
        <f>RSI!B934</f>
        <v>5.6459999999999999</v>
      </c>
      <c r="C934" s="2">
        <f>RSI!I934</f>
        <v>30.533352954766229</v>
      </c>
      <c r="D934" s="2">
        <f>MACD!E934</f>
        <v>0.10524968064131723</v>
      </c>
      <c r="E934" s="2">
        <f>MACD!F934</f>
        <v>7.151330621352403E-2</v>
      </c>
      <c r="F934" s="2">
        <f>'Moving Avg'!D934</f>
        <v>5.7263999999999999</v>
      </c>
      <c r="G934" s="2">
        <f>'Moving Avg'!F934</f>
        <v>5.8635999999999999</v>
      </c>
      <c r="H934" s="2">
        <f>'Moving Avg'!G934</f>
        <v>5.8715000000000002</v>
      </c>
      <c r="I934" s="2">
        <f>'Moving Avg'!H934</f>
        <v>5.0671800000000005</v>
      </c>
      <c r="J934" s="5" t="str">
        <f>OBV!F934</f>
        <v>BEARISH</v>
      </c>
      <c r="K934" s="5" t="str">
        <f>OBV!G934</f>
        <v>STRONG</v>
      </c>
      <c r="L934" s="5" t="str">
        <f>OBV!H934</f>
        <v>CONFIRMED BEARISH</v>
      </c>
      <c r="M934" s="7">
        <f t="shared" si="140"/>
        <v>25</v>
      </c>
      <c r="N934" s="7">
        <f t="shared" si="141"/>
        <v>0</v>
      </c>
      <c r="O934" s="7">
        <f t="shared" si="142"/>
        <v>50</v>
      </c>
      <c r="P934" s="7">
        <f t="shared" si="143"/>
        <v>33</v>
      </c>
      <c r="Q934" s="8">
        <f t="shared" si="144"/>
        <v>21.2</v>
      </c>
      <c r="R934" s="8">
        <f t="shared" si="145"/>
        <v>30.75</v>
      </c>
      <c r="S934" s="8">
        <f t="shared" si="146"/>
        <v>31.1</v>
      </c>
      <c r="T934" s="8">
        <f t="shared" si="147"/>
        <v>27</v>
      </c>
      <c r="U934" s="7">
        <f t="shared" si="148"/>
        <v>27.683333333333337</v>
      </c>
      <c r="V934" s="7">
        <f t="shared" si="149"/>
        <v>27.512500000000003</v>
      </c>
    </row>
    <row r="935" spans="1:22" ht="13.5" x14ac:dyDescent="0.25">
      <c r="A935" s="3">
        <f>RSI!A935</f>
        <v>43368</v>
      </c>
      <c r="B935" s="2">
        <f>RSI!B935</f>
        <v>5.6459999999999999</v>
      </c>
      <c r="C935" s="2">
        <f>RSI!I935</f>
        <v>30.533352954766229</v>
      </c>
      <c r="D935" s="2">
        <f>MACD!E935</f>
        <v>0.10430147288755176</v>
      </c>
      <c r="E935" s="2">
        <f>MACD!F935</f>
        <v>7.8070939548329582E-2</v>
      </c>
      <c r="F935" s="2">
        <f>'Moving Avg'!D935</f>
        <v>5.6996000000000002</v>
      </c>
      <c r="G935" s="2">
        <f>'Moving Avg'!F935</f>
        <v>5.8481499999999995</v>
      </c>
      <c r="H935" s="2">
        <f>'Moving Avg'!G935</f>
        <v>5.8670799999999996</v>
      </c>
      <c r="I935" s="2">
        <f>'Moving Avg'!H935</f>
        <v>5.0724299999999998</v>
      </c>
      <c r="J935" s="5" t="str">
        <f>OBV!F935</f>
        <v>BEARISH</v>
      </c>
      <c r="K935" s="5" t="str">
        <f>OBV!G935</f>
        <v>STRONG</v>
      </c>
      <c r="L935" s="5" t="str">
        <f>OBV!H935</f>
        <v>CONFIRMED BEARISH</v>
      </c>
      <c r="M935" s="7">
        <f t="shared" si="140"/>
        <v>25</v>
      </c>
      <c r="N935" s="7">
        <f t="shared" si="141"/>
        <v>0</v>
      </c>
      <c r="O935" s="7">
        <f t="shared" si="142"/>
        <v>50</v>
      </c>
      <c r="P935" s="7">
        <f t="shared" si="143"/>
        <v>33</v>
      </c>
      <c r="Q935" s="8">
        <f t="shared" si="144"/>
        <v>21.2</v>
      </c>
      <c r="R935" s="8">
        <f t="shared" si="145"/>
        <v>30.75</v>
      </c>
      <c r="S935" s="8">
        <f t="shared" si="146"/>
        <v>31.1</v>
      </c>
      <c r="T935" s="8">
        <f t="shared" si="147"/>
        <v>27</v>
      </c>
      <c r="U935" s="7">
        <f t="shared" si="148"/>
        <v>27.683333333333337</v>
      </c>
      <c r="V935" s="7">
        <f t="shared" si="149"/>
        <v>27.512500000000003</v>
      </c>
    </row>
    <row r="936" spans="1:22" ht="13.5" x14ac:dyDescent="0.25">
      <c r="A936" s="3">
        <f>RSI!A936</f>
        <v>43369</v>
      </c>
      <c r="B936" s="2">
        <f>RSI!B936</f>
        <v>5.8380000000000001</v>
      </c>
      <c r="C936" s="2">
        <f>RSI!I936</f>
        <v>52.036195847475135</v>
      </c>
      <c r="D936" s="2">
        <f>MACD!E936</f>
        <v>9.0335766266937512E-2</v>
      </c>
      <c r="E936" s="2">
        <f>MACD!F936</f>
        <v>8.0523904892051176E-2</v>
      </c>
      <c r="F936" s="2">
        <f>'Moving Avg'!D936</f>
        <v>5.7111999999999998</v>
      </c>
      <c r="G936" s="2">
        <f>'Moving Avg'!F936</f>
        <v>5.8422999999999998</v>
      </c>
      <c r="H936" s="2">
        <f>'Moving Avg'!G936</f>
        <v>5.8633400000000009</v>
      </c>
      <c r="I936" s="2">
        <f>'Moving Avg'!H936</f>
        <v>5.0786399999999992</v>
      </c>
      <c r="J936" s="5" t="str">
        <f>OBV!F936</f>
        <v>BULLISH</v>
      </c>
      <c r="K936" s="5" t="str">
        <f>OBV!G936</f>
        <v>NEUTRAL</v>
      </c>
      <c r="L936" s="5" t="str">
        <f>OBV!H936</f>
        <v>CONFIRMED BULLISH</v>
      </c>
      <c r="M936" s="7">
        <f t="shared" si="140"/>
        <v>25</v>
      </c>
      <c r="N936" s="7">
        <f t="shared" si="141"/>
        <v>0</v>
      </c>
      <c r="O936" s="7">
        <f t="shared" si="142"/>
        <v>50</v>
      </c>
      <c r="P936" s="7">
        <f t="shared" si="143"/>
        <v>83.5</v>
      </c>
      <c r="Q936" s="8">
        <f t="shared" si="144"/>
        <v>28.774999999999999</v>
      </c>
      <c r="R936" s="8">
        <f t="shared" si="145"/>
        <v>43.375</v>
      </c>
      <c r="S936" s="8">
        <f t="shared" si="146"/>
        <v>53.825000000000003</v>
      </c>
      <c r="T936" s="8">
        <f t="shared" si="147"/>
        <v>39.625</v>
      </c>
      <c r="U936" s="7">
        <f t="shared" si="148"/>
        <v>41.991666666666667</v>
      </c>
      <c r="V936" s="7">
        <f t="shared" si="149"/>
        <v>41.400000000000006</v>
      </c>
    </row>
    <row r="937" spans="1:22" ht="13.5" x14ac:dyDescent="0.25">
      <c r="A937" s="3">
        <f>RSI!A937</f>
        <v>43370</v>
      </c>
      <c r="B937" s="2">
        <f>RSI!B937</f>
        <v>5.8380000000000001</v>
      </c>
      <c r="C937" s="2">
        <f>RSI!I937</f>
        <v>52.036195847475135</v>
      </c>
      <c r="D937" s="2">
        <f>MACD!E937</f>
        <v>7.8364505908713689E-2</v>
      </c>
      <c r="E937" s="2">
        <f>MACD!F937</f>
        <v>8.0092025095383684E-2</v>
      </c>
      <c r="F937" s="2">
        <f>'Moving Avg'!D937</f>
        <v>5.7228000000000003</v>
      </c>
      <c r="G937" s="2">
        <f>'Moving Avg'!F937</f>
        <v>5.8364500000000001</v>
      </c>
      <c r="H937" s="2">
        <f>'Moving Avg'!G937</f>
        <v>5.858900000000002</v>
      </c>
      <c r="I937" s="2">
        <f>'Moving Avg'!H937</f>
        <v>5.0848499999999994</v>
      </c>
      <c r="J937" s="5" t="str">
        <f>OBV!F937</f>
        <v>BULLISH</v>
      </c>
      <c r="K937" s="5" t="str">
        <f>OBV!G937</f>
        <v>NEUTRAL</v>
      </c>
      <c r="L937" s="5" t="str">
        <f>OBV!H937</f>
        <v>CONFIRMED BULLISH</v>
      </c>
      <c r="M937" s="7">
        <f t="shared" si="140"/>
        <v>25</v>
      </c>
      <c r="N937" s="7">
        <f t="shared" si="141"/>
        <v>45</v>
      </c>
      <c r="O937" s="7">
        <f t="shared" si="142"/>
        <v>50</v>
      </c>
      <c r="P937" s="7">
        <f t="shared" si="143"/>
        <v>83.5</v>
      </c>
      <c r="Q937" s="8">
        <f t="shared" si="144"/>
        <v>44.524999999999999</v>
      </c>
      <c r="R937" s="8">
        <f t="shared" si="145"/>
        <v>52.375</v>
      </c>
      <c r="S937" s="8">
        <f t="shared" si="146"/>
        <v>60.575000000000003</v>
      </c>
      <c r="T937" s="8">
        <f t="shared" si="147"/>
        <v>50.875</v>
      </c>
      <c r="U937" s="7">
        <f t="shared" si="148"/>
        <v>52.491666666666674</v>
      </c>
      <c r="V937" s="7">
        <f t="shared" si="149"/>
        <v>52.087500000000006</v>
      </c>
    </row>
    <row r="938" spans="1:22" ht="13.5" x14ac:dyDescent="0.25">
      <c r="A938" s="3">
        <f>RSI!A938</f>
        <v>43371</v>
      </c>
      <c r="B938" s="2">
        <f>RSI!B938</f>
        <v>5.8380000000000001</v>
      </c>
      <c r="C938" s="2">
        <f>RSI!I938</f>
        <v>52.036195847475135</v>
      </c>
      <c r="D938" s="2">
        <f>MACD!E938</f>
        <v>6.8092270517982278E-2</v>
      </c>
      <c r="E938" s="2">
        <f>MACD!F938</f>
        <v>7.7692074179903398E-2</v>
      </c>
      <c r="F938" s="2">
        <f>'Moving Avg'!D938</f>
        <v>5.7612000000000005</v>
      </c>
      <c r="G938" s="2">
        <f>'Moving Avg'!F938</f>
        <v>5.8305999999999996</v>
      </c>
      <c r="H938" s="2">
        <f>'Moving Avg'!G938</f>
        <v>5.8544600000000022</v>
      </c>
      <c r="I938" s="2">
        <f>'Moving Avg'!H938</f>
        <v>5.0910599999999997</v>
      </c>
      <c r="J938" s="5" t="str">
        <f>OBV!F938</f>
        <v>BULLISH</v>
      </c>
      <c r="K938" s="5" t="str">
        <f>OBV!G938</f>
        <v>WEAK</v>
      </c>
      <c r="L938" s="5" t="str">
        <f>OBV!H938</f>
        <v>CONFIRMED BULLISH</v>
      </c>
      <c r="M938" s="7">
        <f t="shared" si="140"/>
        <v>25</v>
      </c>
      <c r="N938" s="7">
        <f t="shared" si="141"/>
        <v>45</v>
      </c>
      <c r="O938" s="7">
        <f t="shared" si="142"/>
        <v>50</v>
      </c>
      <c r="P938" s="7">
        <f t="shared" si="143"/>
        <v>67</v>
      </c>
      <c r="Q938" s="8">
        <f t="shared" si="144"/>
        <v>42.05</v>
      </c>
      <c r="R938" s="8">
        <f t="shared" si="145"/>
        <v>48.25</v>
      </c>
      <c r="S938" s="8">
        <f t="shared" si="146"/>
        <v>53.150000000000006</v>
      </c>
      <c r="T938" s="8">
        <f t="shared" si="147"/>
        <v>46.75</v>
      </c>
      <c r="U938" s="7">
        <f t="shared" si="148"/>
        <v>47.816666666666663</v>
      </c>
      <c r="V938" s="7">
        <f t="shared" si="149"/>
        <v>47.55</v>
      </c>
    </row>
    <row r="939" spans="1:22" ht="13.5" x14ac:dyDescent="0.25">
      <c r="A939" s="3">
        <f>RSI!A939</f>
        <v>43374</v>
      </c>
      <c r="B939" s="2">
        <f>RSI!B939</f>
        <v>5.8380000000000001</v>
      </c>
      <c r="C939" s="2">
        <f>RSI!I939</f>
        <v>52.036195847475135</v>
      </c>
      <c r="D939" s="2">
        <f>MACD!E939</f>
        <v>5.0345165633301825E-2</v>
      </c>
      <c r="E939" s="2">
        <f>MACD!F939</f>
        <v>7.2222692470583091E-2</v>
      </c>
      <c r="F939" s="2">
        <f>'Moving Avg'!D939</f>
        <v>5.7995999999999999</v>
      </c>
      <c r="G939" s="2">
        <f>'Moving Avg'!F939</f>
        <v>5.827399999999999</v>
      </c>
      <c r="H939" s="2">
        <f>'Moving Avg'!G939</f>
        <v>5.8527000000000022</v>
      </c>
      <c r="I939" s="2">
        <f>'Moving Avg'!H939</f>
        <v>5.0972699999999991</v>
      </c>
      <c r="J939" s="5" t="str">
        <f>OBV!F939</f>
        <v>BULLISH</v>
      </c>
      <c r="K939" s="5" t="str">
        <f>OBV!G939</f>
        <v>WEAK</v>
      </c>
      <c r="L939" s="5" t="str">
        <f>OBV!H939</f>
        <v>CONFIRMED BULLISH</v>
      </c>
      <c r="M939" s="7">
        <f t="shared" si="140"/>
        <v>25</v>
      </c>
      <c r="N939" s="7">
        <f t="shared" si="141"/>
        <v>100</v>
      </c>
      <c r="O939" s="7">
        <f t="shared" si="142"/>
        <v>50</v>
      </c>
      <c r="P939" s="7">
        <f t="shared" si="143"/>
        <v>67</v>
      </c>
      <c r="Q939" s="8">
        <f t="shared" si="144"/>
        <v>61.3</v>
      </c>
      <c r="R939" s="8">
        <f t="shared" si="145"/>
        <v>59.25</v>
      </c>
      <c r="S939" s="8">
        <f t="shared" si="146"/>
        <v>61.400000000000006</v>
      </c>
      <c r="T939" s="8">
        <f t="shared" si="147"/>
        <v>60.5</v>
      </c>
      <c r="U939" s="7">
        <f t="shared" si="148"/>
        <v>60.65</v>
      </c>
      <c r="V939" s="7">
        <f t="shared" si="149"/>
        <v>60.612499999999997</v>
      </c>
    </row>
    <row r="940" spans="1:22" ht="13.5" x14ac:dyDescent="0.25">
      <c r="A940" s="3">
        <f>RSI!A940</f>
        <v>43375</v>
      </c>
      <c r="B940" s="2">
        <f>RSI!B940</f>
        <v>5.6159999999999997</v>
      </c>
      <c r="C940" s="2">
        <f>RSI!I940</f>
        <v>35.126260645818988</v>
      </c>
      <c r="D940" s="2">
        <f>MACD!E940</f>
        <v>5.1650480431533197E-2</v>
      </c>
      <c r="E940" s="2">
        <f>MACD!F940</f>
        <v>6.8108250062773115E-2</v>
      </c>
      <c r="F940" s="2">
        <f>'Moving Avg'!D940</f>
        <v>5.7935999999999996</v>
      </c>
      <c r="G940" s="2">
        <f>'Moving Avg'!F940</f>
        <v>5.8051999999999992</v>
      </c>
      <c r="H940" s="2">
        <f>'Moving Avg'!G940</f>
        <v>5.8474400000000015</v>
      </c>
      <c r="I940" s="2">
        <f>'Moving Avg'!H940</f>
        <v>5.1023699999999987</v>
      </c>
      <c r="J940" s="5" t="str">
        <f>OBV!F940</f>
        <v>BULLISH</v>
      </c>
      <c r="K940" s="5" t="str">
        <f>OBV!G940</f>
        <v>NEUTRAL</v>
      </c>
      <c r="L940" s="5" t="str">
        <f>OBV!H940</f>
        <v>BULLISH DIVERGENCE</v>
      </c>
      <c r="M940" s="7">
        <f t="shared" si="140"/>
        <v>25</v>
      </c>
      <c r="N940" s="7">
        <f t="shared" si="141"/>
        <v>45</v>
      </c>
      <c r="O940" s="7">
        <f t="shared" si="142"/>
        <v>50</v>
      </c>
      <c r="P940" s="7">
        <f t="shared" si="143"/>
        <v>66.5</v>
      </c>
      <c r="Q940" s="8">
        <f t="shared" si="144"/>
        <v>41.975000000000001</v>
      </c>
      <c r="R940" s="8">
        <f t="shared" si="145"/>
        <v>48.125</v>
      </c>
      <c r="S940" s="8">
        <f t="shared" si="146"/>
        <v>52.924999999999997</v>
      </c>
      <c r="T940" s="8">
        <f t="shared" si="147"/>
        <v>46.625</v>
      </c>
      <c r="U940" s="7">
        <f t="shared" si="148"/>
        <v>47.67499999999999</v>
      </c>
      <c r="V940" s="7">
        <f t="shared" si="149"/>
        <v>47.412499999999994</v>
      </c>
    </row>
    <row r="941" spans="1:22" ht="13.5" x14ac:dyDescent="0.25">
      <c r="A941" s="3">
        <f>RSI!A941</f>
        <v>43376</v>
      </c>
      <c r="B941" s="2">
        <f>RSI!B941</f>
        <v>5.867</v>
      </c>
      <c r="C941" s="2">
        <f>RSI!I941</f>
        <v>53.518116426936395</v>
      </c>
      <c r="D941" s="2">
        <f>MACD!E941</f>
        <v>3.5360906778507228E-2</v>
      </c>
      <c r="E941" s="2">
        <f>MACD!F941</f>
        <v>6.1558781405919936E-2</v>
      </c>
      <c r="F941" s="2">
        <f>'Moving Avg'!D941</f>
        <v>5.7994000000000003</v>
      </c>
      <c r="G941" s="2">
        <f>'Moving Avg'!F941</f>
        <v>5.7955499999999995</v>
      </c>
      <c r="H941" s="2">
        <f>'Moving Avg'!G941</f>
        <v>5.8472000000000017</v>
      </c>
      <c r="I941" s="2">
        <f>'Moving Avg'!H941</f>
        <v>5.1087249999999989</v>
      </c>
      <c r="J941" s="5" t="str">
        <f>OBV!F941</f>
        <v>BULLISH</v>
      </c>
      <c r="K941" s="5" t="str">
        <f>OBV!G941</f>
        <v>NEUTRAL</v>
      </c>
      <c r="L941" s="5" t="str">
        <f>OBV!H941</f>
        <v>CONFIRMED BULLISH</v>
      </c>
      <c r="M941" s="7">
        <f t="shared" si="140"/>
        <v>25</v>
      </c>
      <c r="N941" s="7">
        <f t="shared" si="141"/>
        <v>100</v>
      </c>
      <c r="O941" s="7">
        <f t="shared" si="142"/>
        <v>50</v>
      </c>
      <c r="P941" s="7">
        <f t="shared" si="143"/>
        <v>83.5</v>
      </c>
      <c r="Q941" s="8">
        <f t="shared" si="144"/>
        <v>63.774999999999999</v>
      </c>
      <c r="R941" s="8">
        <f t="shared" si="145"/>
        <v>63.375</v>
      </c>
      <c r="S941" s="8">
        <f t="shared" si="146"/>
        <v>68.825000000000003</v>
      </c>
      <c r="T941" s="8">
        <f t="shared" si="147"/>
        <v>64.625</v>
      </c>
      <c r="U941" s="7">
        <f t="shared" si="148"/>
        <v>65.325000000000003</v>
      </c>
      <c r="V941" s="7">
        <f t="shared" si="149"/>
        <v>65.150000000000006</v>
      </c>
    </row>
    <row r="942" spans="1:22" ht="13.5" x14ac:dyDescent="0.25">
      <c r="A942" s="3">
        <f>RSI!A942</f>
        <v>43377</v>
      </c>
      <c r="B942" s="2">
        <f>RSI!B942</f>
        <v>5.867</v>
      </c>
      <c r="C942" s="2">
        <f>RSI!I942</f>
        <v>53.518116426936395</v>
      </c>
      <c r="D942" s="2">
        <f>MACD!E942</f>
        <v>2.1203994010142502E-2</v>
      </c>
      <c r="E942" s="2">
        <f>MACD!F942</f>
        <v>5.3487823926764454E-2</v>
      </c>
      <c r="F942" s="2">
        <f>'Moving Avg'!D942</f>
        <v>5.805200000000001</v>
      </c>
      <c r="G942" s="2">
        <f>'Moving Avg'!F942</f>
        <v>5.7931999999999997</v>
      </c>
      <c r="H942" s="2">
        <f>'Moving Avg'!G942</f>
        <v>5.846960000000001</v>
      </c>
      <c r="I942" s="2">
        <f>'Moving Avg'!H942</f>
        <v>5.115079999999999</v>
      </c>
      <c r="J942" s="5" t="str">
        <f>OBV!F942</f>
        <v>BULLISH</v>
      </c>
      <c r="K942" s="5" t="str">
        <f>OBV!G942</f>
        <v>NEUTRAL</v>
      </c>
      <c r="L942" s="5" t="str">
        <f>OBV!H942</f>
        <v>CONFIRMED BULLISH</v>
      </c>
      <c r="M942" s="7">
        <f t="shared" si="140"/>
        <v>25</v>
      </c>
      <c r="N942" s="7">
        <f t="shared" si="141"/>
        <v>100</v>
      </c>
      <c r="O942" s="7">
        <f t="shared" si="142"/>
        <v>50</v>
      </c>
      <c r="P942" s="7">
        <f t="shared" si="143"/>
        <v>83.5</v>
      </c>
      <c r="Q942" s="8">
        <f t="shared" si="144"/>
        <v>63.774999999999999</v>
      </c>
      <c r="R942" s="8">
        <f t="shared" si="145"/>
        <v>63.375</v>
      </c>
      <c r="S942" s="8">
        <f t="shared" si="146"/>
        <v>68.825000000000003</v>
      </c>
      <c r="T942" s="8">
        <f t="shared" si="147"/>
        <v>64.625</v>
      </c>
      <c r="U942" s="7">
        <f t="shared" si="148"/>
        <v>65.325000000000003</v>
      </c>
      <c r="V942" s="7">
        <f t="shared" si="149"/>
        <v>65.150000000000006</v>
      </c>
    </row>
    <row r="943" spans="1:22" ht="13.5" x14ac:dyDescent="0.25">
      <c r="A943" s="3">
        <f>RSI!A943</f>
        <v>43378</v>
      </c>
      <c r="B943" s="2">
        <f>RSI!B943</f>
        <v>5.8559999999999999</v>
      </c>
      <c r="C943" s="2">
        <f>RSI!I943</f>
        <v>52.757908278946488</v>
      </c>
      <c r="D943" s="2">
        <f>MACD!E943</f>
        <v>-1.092126806205318E-2</v>
      </c>
      <c r="E943" s="2">
        <f>MACD!F943</f>
        <v>4.0606005529000934E-2</v>
      </c>
      <c r="F943" s="2">
        <f>'Moving Avg'!D943</f>
        <v>5.8088000000000006</v>
      </c>
      <c r="G943" s="2">
        <f>'Moving Avg'!F943</f>
        <v>5.7902999999999993</v>
      </c>
      <c r="H943" s="2">
        <f>'Moving Avg'!G943</f>
        <v>5.8464999999999998</v>
      </c>
      <c r="I943" s="2">
        <f>'Moving Avg'!H943</f>
        <v>5.1213799999999994</v>
      </c>
      <c r="J943" s="5" t="str">
        <f>OBV!F943</f>
        <v>BEARISH</v>
      </c>
      <c r="K943" s="5" t="str">
        <f>OBV!G943</f>
        <v>STRONG</v>
      </c>
      <c r="L943" s="5" t="str">
        <f>OBV!H943</f>
        <v>BEARISH DIVERGENCE</v>
      </c>
      <c r="M943" s="7">
        <f t="shared" si="140"/>
        <v>25</v>
      </c>
      <c r="N943" s="7">
        <f t="shared" si="141"/>
        <v>100</v>
      </c>
      <c r="O943" s="7">
        <f t="shared" si="142"/>
        <v>50</v>
      </c>
      <c r="P943" s="7">
        <f t="shared" si="143"/>
        <v>33</v>
      </c>
      <c r="Q943" s="8">
        <f t="shared" si="144"/>
        <v>56.2</v>
      </c>
      <c r="R943" s="8">
        <f t="shared" si="145"/>
        <v>50.75</v>
      </c>
      <c r="S943" s="8">
        <f t="shared" si="146"/>
        <v>46.1</v>
      </c>
      <c r="T943" s="8">
        <f t="shared" si="147"/>
        <v>52</v>
      </c>
      <c r="U943" s="7">
        <f t="shared" si="148"/>
        <v>51.016666666666673</v>
      </c>
      <c r="V943" s="7">
        <f t="shared" si="149"/>
        <v>51.262500000000003</v>
      </c>
    </row>
    <row r="944" spans="1:22" ht="13.5" x14ac:dyDescent="0.25">
      <c r="A944" s="3">
        <f>RSI!A944</f>
        <v>43381</v>
      </c>
      <c r="B944" s="2">
        <f>RSI!B944</f>
        <v>5.8559999999999999</v>
      </c>
      <c r="C944" s="2">
        <f>RSI!I944</f>
        <v>52.757908278946488</v>
      </c>
      <c r="D944" s="2">
        <f>MACD!E944</f>
        <v>-3.8359336431299518E-2</v>
      </c>
      <c r="E944" s="2">
        <f>MACD!F944</f>
        <v>2.4812937136940848E-2</v>
      </c>
      <c r="F944" s="2">
        <f>'Moving Avg'!D944</f>
        <v>5.8124000000000011</v>
      </c>
      <c r="G944" s="2">
        <f>'Moving Avg'!F944</f>
        <v>5.791199999999999</v>
      </c>
      <c r="H944" s="2">
        <f>'Moving Avg'!G944</f>
        <v>5.8460399999999995</v>
      </c>
      <c r="I944" s="2">
        <f>'Moving Avg'!H944</f>
        <v>5.1276799999999989</v>
      </c>
      <c r="J944" s="5" t="str">
        <f>OBV!F944</f>
        <v>BEARISH</v>
      </c>
      <c r="K944" s="5" t="str">
        <f>OBV!G944</f>
        <v>STRONG</v>
      </c>
      <c r="L944" s="5" t="str">
        <f>OBV!H944</f>
        <v>BEARISH DIVERGENCE</v>
      </c>
      <c r="M944" s="7">
        <f t="shared" si="140"/>
        <v>25</v>
      </c>
      <c r="N944" s="7">
        <f t="shared" si="141"/>
        <v>100</v>
      </c>
      <c r="O944" s="7">
        <f t="shared" si="142"/>
        <v>50</v>
      </c>
      <c r="P944" s="7">
        <f t="shared" si="143"/>
        <v>33</v>
      </c>
      <c r="Q944" s="8">
        <f t="shared" si="144"/>
        <v>56.2</v>
      </c>
      <c r="R944" s="8">
        <f t="shared" si="145"/>
        <v>50.75</v>
      </c>
      <c r="S944" s="8">
        <f t="shared" si="146"/>
        <v>46.1</v>
      </c>
      <c r="T944" s="8">
        <f t="shared" si="147"/>
        <v>52</v>
      </c>
      <c r="U944" s="7">
        <f t="shared" si="148"/>
        <v>51.016666666666673</v>
      </c>
      <c r="V944" s="7">
        <f t="shared" si="149"/>
        <v>51.262500000000003</v>
      </c>
    </row>
    <row r="945" spans="1:22" ht="13.5" x14ac:dyDescent="0.25">
      <c r="A945" s="3">
        <f>RSI!A945</f>
        <v>43382</v>
      </c>
      <c r="B945" s="2">
        <f>RSI!B945</f>
        <v>5.8559999999999999</v>
      </c>
      <c r="C945" s="2">
        <f>RSI!I945</f>
        <v>52.757908278946488</v>
      </c>
      <c r="D945" s="2">
        <f>MACD!E945</f>
        <v>-6.1812417502005168E-2</v>
      </c>
      <c r="E945" s="2">
        <f>MACD!F945</f>
        <v>7.4878662091516467E-3</v>
      </c>
      <c r="F945" s="2">
        <f>'Moving Avg'!D945</f>
        <v>5.8604000000000003</v>
      </c>
      <c r="G945" s="2">
        <f>'Moving Avg'!F945</f>
        <v>5.7920999999999996</v>
      </c>
      <c r="H945" s="2">
        <f>'Moving Avg'!G945</f>
        <v>5.8454599999999983</v>
      </c>
      <c r="I945" s="2">
        <f>'Moving Avg'!H945</f>
        <v>5.1339799999999993</v>
      </c>
      <c r="J945" s="5" t="str">
        <f>OBV!F945</f>
        <v>BULLISH</v>
      </c>
      <c r="K945" s="5" t="str">
        <f>OBV!G945</f>
        <v>NEUTRAL</v>
      </c>
      <c r="L945" s="5" t="str">
        <f>OBV!H945</f>
        <v>CONFIRMED BULLISH</v>
      </c>
      <c r="M945" s="7">
        <f t="shared" si="140"/>
        <v>25</v>
      </c>
      <c r="N945" s="7">
        <f t="shared" si="141"/>
        <v>100</v>
      </c>
      <c r="O945" s="7">
        <f t="shared" si="142"/>
        <v>50</v>
      </c>
      <c r="P945" s="7">
        <f t="shared" si="143"/>
        <v>83.5</v>
      </c>
      <c r="Q945" s="8">
        <f t="shared" si="144"/>
        <v>63.774999999999999</v>
      </c>
      <c r="R945" s="8">
        <f t="shared" si="145"/>
        <v>63.375</v>
      </c>
      <c r="S945" s="8">
        <f t="shared" si="146"/>
        <v>68.825000000000003</v>
      </c>
      <c r="T945" s="8">
        <f t="shared" si="147"/>
        <v>64.625</v>
      </c>
      <c r="U945" s="7">
        <f t="shared" si="148"/>
        <v>65.325000000000003</v>
      </c>
      <c r="V945" s="7">
        <f t="shared" si="149"/>
        <v>65.150000000000006</v>
      </c>
    </row>
    <row r="946" spans="1:22" ht="13.5" x14ac:dyDescent="0.25">
      <c r="A946" s="3">
        <f>RSI!A946</f>
        <v>43383</v>
      </c>
      <c r="B946" s="2">
        <f>RSI!B946</f>
        <v>5.6980000000000004</v>
      </c>
      <c r="C946" s="2">
        <f>RSI!I946</f>
        <v>42.043877020581114</v>
      </c>
      <c r="D946" s="2">
        <f>MACD!E946</f>
        <v>-4.0633920705527515E-2</v>
      </c>
      <c r="E946" s="2">
        <f>MACD!F946</f>
        <v>-2.1364911737841857E-3</v>
      </c>
      <c r="F946" s="2">
        <f>'Moving Avg'!D946</f>
        <v>5.8266000000000009</v>
      </c>
      <c r="G946" s="2">
        <f>'Moving Avg'!F946</f>
        <v>5.7850999999999999</v>
      </c>
      <c r="H946" s="2">
        <f>'Moving Avg'!G946</f>
        <v>5.8418399999999977</v>
      </c>
      <c r="I946" s="2">
        <f>'Moving Avg'!H946</f>
        <v>5.1395150000000003</v>
      </c>
      <c r="J946" s="5" t="str">
        <f>OBV!F946</f>
        <v>BEARISH</v>
      </c>
      <c r="K946" s="5" t="str">
        <f>OBV!G946</f>
        <v>STRONG</v>
      </c>
      <c r="L946" s="5" t="str">
        <f>OBV!H946</f>
        <v>CONFIRMED BEARISH</v>
      </c>
      <c r="M946" s="7">
        <f t="shared" si="140"/>
        <v>25</v>
      </c>
      <c r="N946" s="7">
        <f t="shared" si="141"/>
        <v>100</v>
      </c>
      <c r="O946" s="7">
        <f t="shared" si="142"/>
        <v>50</v>
      </c>
      <c r="P946" s="7">
        <f t="shared" si="143"/>
        <v>33</v>
      </c>
      <c r="Q946" s="8">
        <f t="shared" si="144"/>
        <v>56.2</v>
      </c>
      <c r="R946" s="8">
        <f t="shared" si="145"/>
        <v>50.75</v>
      </c>
      <c r="S946" s="8">
        <f t="shared" si="146"/>
        <v>46.1</v>
      </c>
      <c r="T946" s="8">
        <f t="shared" si="147"/>
        <v>52</v>
      </c>
      <c r="U946" s="7">
        <f t="shared" si="148"/>
        <v>51.016666666666673</v>
      </c>
      <c r="V946" s="7">
        <f t="shared" si="149"/>
        <v>51.262500000000003</v>
      </c>
    </row>
    <row r="947" spans="1:22" ht="13.5" x14ac:dyDescent="0.25">
      <c r="A947" s="3">
        <f>RSI!A947</f>
        <v>43384</v>
      </c>
      <c r="B947" s="2">
        <f>RSI!B947</f>
        <v>5.6980000000000004</v>
      </c>
      <c r="C947" s="2">
        <f>RSI!I947</f>
        <v>42.043877020581114</v>
      </c>
      <c r="D947" s="2">
        <f>MACD!E947</f>
        <v>-2.1982575116201275E-2</v>
      </c>
      <c r="E947" s="2">
        <f>MACD!F947</f>
        <v>-6.1057079622676043E-3</v>
      </c>
      <c r="F947" s="2">
        <f>'Moving Avg'!D947</f>
        <v>5.7927999999999997</v>
      </c>
      <c r="G947" s="2">
        <f>'Moving Avg'!F947</f>
        <v>5.7781000000000002</v>
      </c>
      <c r="H947" s="2">
        <f>'Moving Avg'!G947</f>
        <v>5.8382199999999962</v>
      </c>
      <c r="I947" s="2">
        <f>'Moving Avg'!H947</f>
        <v>5.1450500000000003</v>
      </c>
      <c r="J947" s="5" t="str">
        <f>OBV!F947</f>
        <v>BEARISH</v>
      </c>
      <c r="K947" s="5" t="str">
        <f>OBV!G947</f>
        <v>STRONG</v>
      </c>
      <c r="L947" s="5" t="str">
        <f>OBV!H947</f>
        <v>CONFIRMED BEARISH</v>
      </c>
      <c r="M947" s="7">
        <f t="shared" si="140"/>
        <v>25</v>
      </c>
      <c r="N947" s="7">
        <f t="shared" si="141"/>
        <v>45</v>
      </c>
      <c r="O947" s="7">
        <f t="shared" si="142"/>
        <v>50</v>
      </c>
      <c r="P947" s="7">
        <f t="shared" si="143"/>
        <v>33</v>
      </c>
      <c r="Q947" s="8">
        <f t="shared" si="144"/>
        <v>36.950000000000003</v>
      </c>
      <c r="R947" s="8">
        <f t="shared" si="145"/>
        <v>39.75</v>
      </c>
      <c r="S947" s="8">
        <f t="shared" si="146"/>
        <v>37.85</v>
      </c>
      <c r="T947" s="8">
        <f t="shared" si="147"/>
        <v>38.25</v>
      </c>
      <c r="U947" s="7">
        <f t="shared" si="148"/>
        <v>38.183333333333337</v>
      </c>
      <c r="V947" s="7">
        <f t="shared" si="149"/>
        <v>38.200000000000003</v>
      </c>
    </row>
    <row r="948" spans="1:22" ht="13.5" x14ac:dyDescent="0.25">
      <c r="A948" s="3">
        <f>RSI!A948</f>
        <v>43385</v>
      </c>
      <c r="B948" s="2">
        <f>RSI!B948</f>
        <v>5.6980000000000004</v>
      </c>
      <c r="C948" s="2">
        <f>RSI!I948</f>
        <v>42.043877020581114</v>
      </c>
      <c r="D948" s="2">
        <f>MACD!E948</f>
        <v>-5.5237422457468099E-3</v>
      </c>
      <c r="E948" s="2">
        <f>MACD!F948</f>
        <v>-5.9893148189634456E-3</v>
      </c>
      <c r="F948" s="2">
        <f>'Moving Avg'!D948</f>
        <v>5.7612000000000005</v>
      </c>
      <c r="G948" s="2">
        <f>'Moving Avg'!F948</f>
        <v>5.7711000000000015</v>
      </c>
      <c r="H948" s="2">
        <f>'Moving Avg'!G948</f>
        <v>5.8345999999999956</v>
      </c>
      <c r="I948" s="2">
        <f>'Moving Avg'!H948</f>
        <v>5.1505849999999995</v>
      </c>
      <c r="J948" s="5" t="str">
        <f>OBV!F948</f>
        <v>BEARISH</v>
      </c>
      <c r="K948" s="5" t="str">
        <f>OBV!G948</f>
        <v>STRONG</v>
      </c>
      <c r="L948" s="5" t="str">
        <f>OBV!H948</f>
        <v>CONFIRMED BEARISH</v>
      </c>
      <c r="M948" s="7">
        <f t="shared" si="140"/>
        <v>25</v>
      </c>
      <c r="N948" s="7">
        <f t="shared" si="141"/>
        <v>0</v>
      </c>
      <c r="O948" s="7">
        <f t="shared" si="142"/>
        <v>50</v>
      </c>
      <c r="P948" s="7">
        <f t="shared" si="143"/>
        <v>33</v>
      </c>
      <c r="Q948" s="8">
        <f t="shared" si="144"/>
        <v>21.2</v>
      </c>
      <c r="R948" s="8">
        <f t="shared" si="145"/>
        <v>30.75</v>
      </c>
      <c r="S948" s="8">
        <f t="shared" si="146"/>
        <v>31.1</v>
      </c>
      <c r="T948" s="8">
        <f t="shared" si="147"/>
        <v>27</v>
      </c>
      <c r="U948" s="7">
        <f t="shared" si="148"/>
        <v>27.683333333333337</v>
      </c>
      <c r="V948" s="7">
        <f t="shared" si="149"/>
        <v>27.512500000000003</v>
      </c>
    </row>
    <row r="949" spans="1:22" ht="13.5" x14ac:dyDescent="0.25">
      <c r="A949" s="3">
        <f>RSI!A949</f>
        <v>43389</v>
      </c>
      <c r="B949" s="2">
        <f>RSI!B949</f>
        <v>5.6159999999999997</v>
      </c>
      <c r="C949" s="2">
        <f>RSI!I949</f>
        <v>37.153166180281801</v>
      </c>
      <c r="D949" s="2">
        <f>MACD!E949</f>
        <v>1.5103819031626387E-2</v>
      </c>
      <c r="E949" s="2">
        <f>MACD!F949</f>
        <v>-1.7706880488454792E-3</v>
      </c>
      <c r="F949" s="2">
        <f>'Moving Avg'!D949</f>
        <v>5.7132000000000005</v>
      </c>
      <c r="G949" s="2">
        <f>'Moving Avg'!F949</f>
        <v>5.7629000000000001</v>
      </c>
      <c r="H949" s="2">
        <f>'Moving Avg'!G949</f>
        <v>5.8293399999999949</v>
      </c>
      <c r="I949" s="2">
        <f>'Moving Avg'!H949</f>
        <v>5.1557099999999991</v>
      </c>
      <c r="J949" s="5" t="str">
        <f>OBV!F949</f>
        <v>BEARISH</v>
      </c>
      <c r="K949" s="5" t="str">
        <f>OBV!G949</f>
        <v>STRONG</v>
      </c>
      <c r="L949" s="5" t="str">
        <f>OBV!H949</f>
        <v>CONFIRMED BEARISH</v>
      </c>
      <c r="M949" s="7">
        <f t="shared" si="140"/>
        <v>25</v>
      </c>
      <c r="N949" s="7">
        <f t="shared" si="141"/>
        <v>0</v>
      </c>
      <c r="O949" s="7">
        <f t="shared" si="142"/>
        <v>50</v>
      </c>
      <c r="P949" s="7">
        <f t="shared" si="143"/>
        <v>33</v>
      </c>
      <c r="Q949" s="8">
        <f t="shared" si="144"/>
        <v>21.2</v>
      </c>
      <c r="R949" s="8">
        <f t="shared" si="145"/>
        <v>30.75</v>
      </c>
      <c r="S949" s="8">
        <f t="shared" si="146"/>
        <v>31.1</v>
      </c>
      <c r="T949" s="8">
        <f t="shared" si="147"/>
        <v>27</v>
      </c>
      <c r="U949" s="7">
        <f t="shared" si="148"/>
        <v>27.683333333333337</v>
      </c>
      <c r="V949" s="7">
        <f t="shared" si="149"/>
        <v>27.512500000000003</v>
      </c>
    </row>
    <row r="950" spans="1:22" ht="13.5" x14ac:dyDescent="0.25">
      <c r="A950" s="3">
        <f>RSI!A950</f>
        <v>43390</v>
      </c>
      <c r="B950" s="2">
        <f>RSI!B950</f>
        <v>5.6159999999999997</v>
      </c>
      <c r="C950" s="2">
        <f>RSI!I950</f>
        <v>37.153166180281801</v>
      </c>
      <c r="D950" s="2">
        <f>MACD!E950</f>
        <v>-5.3104115312763156E-4</v>
      </c>
      <c r="E950" s="2">
        <f>MACD!F950</f>
        <v>-1.5227586697019097E-3</v>
      </c>
      <c r="F950" s="2">
        <f>'Moving Avg'!D950</f>
        <v>5.6652000000000005</v>
      </c>
      <c r="G950" s="2">
        <f>'Moving Avg'!F950</f>
        <v>5.7546999999999997</v>
      </c>
      <c r="H950" s="2">
        <f>'Moving Avg'!G950</f>
        <v>5.8260599999999956</v>
      </c>
      <c r="I950" s="2">
        <f>'Moving Avg'!H950</f>
        <v>5.1608099999999988</v>
      </c>
      <c r="J950" s="5" t="str">
        <f>OBV!F950</f>
        <v>BEARISH</v>
      </c>
      <c r="K950" s="5" t="str">
        <f>OBV!G950</f>
        <v>STRONG</v>
      </c>
      <c r="L950" s="5" t="str">
        <f>OBV!H950</f>
        <v>CONFIRMED BEARISH</v>
      </c>
      <c r="M950" s="7">
        <f t="shared" si="140"/>
        <v>25</v>
      </c>
      <c r="N950" s="7">
        <f t="shared" si="141"/>
        <v>0</v>
      </c>
      <c r="O950" s="7">
        <f t="shared" si="142"/>
        <v>50</v>
      </c>
      <c r="P950" s="7">
        <f t="shared" si="143"/>
        <v>33</v>
      </c>
      <c r="Q950" s="8">
        <f t="shared" si="144"/>
        <v>21.2</v>
      </c>
      <c r="R950" s="8">
        <f t="shared" si="145"/>
        <v>30.75</v>
      </c>
      <c r="S950" s="8">
        <f t="shared" si="146"/>
        <v>31.1</v>
      </c>
      <c r="T950" s="8">
        <f t="shared" si="147"/>
        <v>27</v>
      </c>
      <c r="U950" s="7">
        <f t="shared" si="148"/>
        <v>27.683333333333337</v>
      </c>
      <c r="V950" s="7">
        <f t="shared" si="149"/>
        <v>27.512500000000003</v>
      </c>
    </row>
    <row r="951" spans="1:22" ht="13.5" x14ac:dyDescent="0.25">
      <c r="A951" s="3">
        <f>RSI!A951</f>
        <v>43391</v>
      </c>
      <c r="B951" s="2">
        <f>RSI!B951</f>
        <v>5.6159999999999997</v>
      </c>
      <c r="C951" s="2">
        <f>RSI!I951</f>
        <v>37.153166180281801</v>
      </c>
      <c r="D951" s="2">
        <f>MACD!E951</f>
        <v>2.584086088050519E-2</v>
      </c>
      <c r="E951" s="2">
        <f>MACD!F951</f>
        <v>3.949965240339511E-3</v>
      </c>
      <c r="F951" s="2">
        <f>'Moving Avg'!D951</f>
        <v>5.6487999999999996</v>
      </c>
      <c r="G951" s="2">
        <f>'Moving Avg'!F951</f>
        <v>5.7464999999999993</v>
      </c>
      <c r="H951" s="2">
        <f>'Moving Avg'!G951</f>
        <v>5.8227799999999954</v>
      </c>
      <c r="I951" s="2">
        <f>'Moving Avg'!H951</f>
        <v>5.1664549999999982</v>
      </c>
      <c r="J951" s="5" t="str">
        <f>OBV!F951</f>
        <v>BEARISH</v>
      </c>
      <c r="K951" s="5" t="str">
        <f>OBV!G951</f>
        <v>STRONG</v>
      </c>
      <c r="L951" s="5" t="str">
        <f>OBV!H951</f>
        <v>CONFIRMED BEARISH</v>
      </c>
      <c r="M951" s="7">
        <f t="shared" si="140"/>
        <v>25</v>
      </c>
      <c r="N951" s="7">
        <f t="shared" si="141"/>
        <v>0</v>
      </c>
      <c r="O951" s="7">
        <f t="shared" si="142"/>
        <v>50</v>
      </c>
      <c r="P951" s="7">
        <f t="shared" si="143"/>
        <v>33</v>
      </c>
      <c r="Q951" s="8">
        <f t="shared" si="144"/>
        <v>21.2</v>
      </c>
      <c r="R951" s="8">
        <f t="shared" si="145"/>
        <v>30.75</v>
      </c>
      <c r="S951" s="8">
        <f t="shared" si="146"/>
        <v>31.1</v>
      </c>
      <c r="T951" s="8">
        <f t="shared" si="147"/>
        <v>27</v>
      </c>
      <c r="U951" s="7">
        <f t="shared" si="148"/>
        <v>27.683333333333337</v>
      </c>
      <c r="V951" s="7">
        <f t="shared" si="149"/>
        <v>27.512500000000003</v>
      </c>
    </row>
    <row r="952" spans="1:22" ht="13.5" x14ac:dyDescent="0.25">
      <c r="A952" s="3">
        <f>RSI!A952</f>
        <v>43392</v>
      </c>
      <c r="B952" s="2">
        <f>RSI!B952</f>
        <v>5.78</v>
      </c>
      <c r="C952" s="2">
        <f>RSI!I952</f>
        <v>51.303104584335749</v>
      </c>
      <c r="D952" s="2">
        <f>MACD!E952</f>
        <v>3.6920375455225418E-2</v>
      </c>
      <c r="E952" s="2">
        <f>MACD!F952</f>
        <v>1.0544047283316694E-2</v>
      </c>
      <c r="F952" s="2">
        <f>'Moving Avg'!D952</f>
        <v>5.6652000000000005</v>
      </c>
      <c r="G952" s="2">
        <f>'Moving Avg'!F952</f>
        <v>5.7464999999999993</v>
      </c>
      <c r="H952" s="2">
        <f>'Moving Avg'!G952</f>
        <v>5.8227799999999954</v>
      </c>
      <c r="I952" s="2">
        <f>'Moving Avg'!H952</f>
        <v>5.1729199999999977</v>
      </c>
      <c r="J952" s="5" t="str">
        <f>OBV!F952</f>
        <v>BULLISH</v>
      </c>
      <c r="K952" s="5" t="str">
        <f>OBV!G952</f>
        <v>NEUTRAL</v>
      </c>
      <c r="L952" s="5" t="str">
        <f>OBV!H952</f>
        <v>CONFIRMED BULLISH</v>
      </c>
      <c r="M952" s="7">
        <f t="shared" si="140"/>
        <v>25</v>
      </c>
      <c r="N952" s="7">
        <f t="shared" si="141"/>
        <v>0</v>
      </c>
      <c r="O952" s="7">
        <f t="shared" si="142"/>
        <v>50</v>
      </c>
      <c r="P952" s="7">
        <f t="shared" si="143"/>
        <v>83.5</v>
      </c>
      <c r="Q952" s="8">
        <f t="shared" si="144"/>
        <v>28.774999999999999</v>
      </c>
      <c r="R952" s="8">
        <f t="shared" si="145"/>
        <v>43.375</v>
      </c>
      <c r="S952" s="8">
        <f t="shared" si="146"/>
        <v>53.825000000000003</v>
      </c>
      <c r="T952" s="8">
        <f t="shared" si="147"/>
        <v>39.625</v>
      </c>
      <c r="U952" s="7">
        <f t="shared" si="148"/>
        <v>41.991666666666667</v>
      </c>
      <c r="V952" s="7">
        <f t="shared" si="149"/>
        <v>41.400000000000006</v>
      </c>
    </row>
    <row r="953" spans="1:22" ht="13.5" x14ac:dyDescent="0.25">
      <c r="A953" s="3">
        <f>RSI!A953</f>
        <v>43395</v>
      </c>
      <c r="B953" s="2">
        <f>RSI!B953</f>
        <v>5.78</v>
      </c>
      <c r="C953" s="2">
        <f>RSI!I953</f>
        <v>51.303104584335749</v>
      </c>
      <c r="D953" s="2">
        <f>MACD!E953</f>
        <v>4.4479307096898957E-2</v>
      </c>
      <c r="E953" s="2">
        <f>MACD!F953</f>
        <v>1.7331099246033148E-2</v>
      </c>
      <c r="F953" s="2">
        <f>'Moving Avg'!D953</f>
        <v>5.6816000000000004</v>
      </c>
      <c r="G953" s="2">
        <f>'Moving Avg'!F953</f>
        <v>5.7532000000000005</v>
      </c>
      <c r="H953" s="2">
        <f>'Moving Avg'!G953</f>
        <v>5.8227799999999954</v>
      </c>
      <c r="I953" s="2">
        <f>'Moving Avg'!H953</f>
        <v>5.179384999999999</v>
      </c>
      <c r="J953" s="5" t="str">
        <f>OBV!F953</f>
        <v>BULLISH</v>
      </c>
      <c r="K953" s="5" t="str">
        <f>OBV!G953</f>
        <v>NEUTRAL</v>
      </c>
      <c r="L953" s="5" t="str">
        <f>OBV!H953</f>
        <v>CONFIRMED BULLISH</v>
      </c>
      <c r="M953" s="7">
        <f t="shared" si="140"/>
        <v>25</v>
      </c>
      <c r="N953" s="7">
        <f t="shared" si="141"/>
        <v>0</v>
      </c>
      <c r="O953" s="7">
        <f t="shared" si="142"/>
        <v>50</v>
      </c>
      <c r="P953" s="7">
        <f t="shared" si="143"/>
        <v>83.5</v>
      </c>
      <c r="Q953" s="8">
        <f t="shared" si="144"/>
        <v>28.774999999999999</v>
      </c>
      <c r="R953" s="8">
        <f t="shared" si="145"/>
        <v>43.375</v>
      </c>
      <c r="S953" s="8">
        <f t="shared" si="146"/>
        <v>53.825000000000003</v>
      </c>
      <c r="T953" s="8">
        <f t="shared" si="147"/>
        <v>39.625</v>
      </c>
      <c r="U953" s="7">
        <f t="shared" si="148"/>
        <v>41.991666666666667</v>
      </c>
      <c r="V953" s="7">
        <f t="shared" si="149"/>
        <v>41.400000000000006</v>
      </c>
    </row>
    <row r="954" spans="1:22" ht="13.5" x14ac:dyDescent="0.25">
      <c r="A954" s="3">
        <f>RSI!A954</f>
        <v>43396</v>
      </c>
      <c r="B954" s="2">
        <f>RSI!B954</f>
        <v>5.78</v>
      </c>
      <c r="C954" s="2">
        <f>RSI!I954</f>
        <v>51.303104584335749</v>
      </c>
      <c r="D954" s="2">
        <f>MACD!E954</f>
        <v>5.076075716263162E-2</v>
      </c>
      <c r="E954" s="2">
        <f>MACD!F954</f>
        <v>2.4017030829352845E-2</v>
      </c>
      <c r="F954" s="2">
        <f>'Moving Avg'!D954</f>
        <v>5.7144000000000004</v>
      </c>
      <c r="G954" s="2">
        <f>'Moving Avg'!F954</f>
        <v>5.7599000000000009</v>
      </c>
      <c r="H954" s="2">
        <f>'Moving Avg'!G954</f>
        <v>5.8227799999999954</v>
      </c>
      <c r="I954" s="2">
        <f>'Moving Avg'!H954</f>
        <v>5.186124999999997</v>
      </c>
      <c r="J954" s="5" t="str">
        <f>OBV!F954</f>
        <v>BULLISH</v>
      </c>
      <c r="K954" s="5" t="str">
        <f>OBV!G954</f>
        <v>WEAK</v>
      </c>
      <c r="L954" s="5" t="str">
        <f>OBV!H954</f>
        <v>CONFIRMED BULLISH</v>
      </c>
      <c r="M954" s="7">
        <f t="shared" si="140"/>
        <v>25</v>
      </c>
      <c r="N954" s="7">
        <f t="shared" si="141"/>
        <v>0</v>
      </c>
      <c r="O954" s="7">
        <f t="shared" si="142"/>
        <v>50</v>
      </c>
      <c r="P954" s="7">
        <f t="shared" si="143"/>
        <v>67</v>
      </c>
      <c r="Q954" s="8">
        <f t="shared" si="144"/>
        <v>26.299999999999997</v>
      </c>
      <c r="R954" s="8">
        <f t="shared" si="145"/>
        <v>39.25</v>
      </c>
      <c r="S954" s="8">
        <f t="shared" si="146"/>
        <v>46.400000000000006</v>
      </c>
      <c r="T954" s="8">
        <f t="shared" si="147"/>
        <v>35.5</v>
      </c>
      <c r="U954" s="7">
        <f t="shared" si="148"/>
        <v>37.31666666666667</v>
      </c>
      <c r="V954" s="7">
        <f t="shared" si="149"/>
        <v>36.862499999999997</v>
      </c>
    </row>
    <row r="955" spans="1:22" ht="13.5" x14ac:dyDescent="0.25">
      <c r="A955" s="3">
        <f>RSI!A955</f>
        <v>43397</v>
      </c>
      <c r="B955" s="2">
        <f>RSI!B955</f>
        <v>5.78</v>
      </c>
      <c r="C955" s="2">
        <f>RSI!I955</f>
        <v>51.303104584335749</v>
      </c>
      <c r="D955" s="2">
        <f>MACD!E955</f>
        <v>5.5969747873247933E-2</v>
      </c>
      <c r="E955" s="2">
        <f>MACD!F955</f>
        <v>3.0407574238131865E-2</v>
      </c>
      <c r="F955" s="2">
        <f>'Moving Avg'!D955</f>
        <v>5.7472000000000012</v>
      </c>
      <c r="G955" s="2">
        <f>'Moving Avg'!F955</f>
        <v>5.7666000000000004</v>
      </c>
      <c r="H955" s="2">
        <f>'Moving Avg'!G955</f>
        <v>5.8227799999999954</v>
      </c>
      <c r="I955" s="2">
        <f>'Moving Avg'!H955</f>
        <v>5.1928649999999967</v>
      </c>
      <c r="J955" s="5" t="str">
        <f>OBV!F955</f>
        <v>BULLISH</v>
      </c>
      <c r="K955" s="5" t="str">
        <f>OBV!G955</f>
        <v>WEAK</v>
      </c>
      <c r="L955" s="5" t="str">
        <f>OBV!H955</f>
        <v>CONFIRMED BULLISH</v>
      </c>
      <c r="M955" s="7">
        <f t="shared" si="140"/>
        <v>25</v>
      </c>
      <c r="N955" s="7">
        <f t="shared" si="141"/>
        <v>0</v>
      </c>
      <c r="O955" s="7">
        <f t="shared" si="142"/>
        <v>50</v>
      </c>
      <c r="P955" s="7">
        <f t="shared" si="143"/>
        <v>67</v>
      </c>
      <c r="Q955" s="8">
        <f t="shared" si="144"/>
        <v>26.299999999999997</v>
      </c>
      <c r="R955" s="8">
        <f t="shared" si="145"/>
        <v>39.25</v>
      </c>
      <c r="S955" s="8">
        <f t="shared" si="146"/>
        <v>46.400000000000006</v>
      </c>
      <c r="T955" s="8">
        <f t="shared" si="147"/>
        <v>35.5</v>
      </c>
      <c r="U955" s="7">
        <f t="shared" si="148"/>
        <v>37.31666666666667</v>
      </c>
      <c r="V955" s="7">
        <f t="shared" si="149"/>
        <v>36.862499999999997</v>
      </c>
    </row>
    <row r="956" spans="1:22" ht="13.5" x14ac:dyDescent="0.25">
      <c r="A956" s="3">
        <f>RSI!A956</f>
        <v>43398</v>
      </c>
      <c r="B956" s="2">
        <f>RSI!B956</f>
        <v>5.78</v>
      </c>
      <c r="C956" s="2">
        <f>RSI!I956</f>
        <v>51.303104584335749</v>
      </c>
      <c r="D956" s="2">
        <f>MACD!E956</f>
        <v>3.5971438625174379E-2</v>
      </c>
      <c r="E956" s="2">
        <f>MACD!F956</f>
        <v>3.1520347115540373E-2</v>
      </c>
      <c r="F956" s="2">
        <f>'Moving Avg'!D956</f>
        <v>5.78</v>
      </c>
      <c r="G956" s="2">
        <f>'Moving Avg'!F956</f>
        <v>5.7637000000000009</v>
      </c>
      <c r="H956" s="2">
        <f>'Moving Avg'!G956</f>
        <v>5.8227799999999954</v>
      </c>
      <c r="I956" s="2">
        <f>'Moving Avg'!H956</f>
        <v>5.1996049999999965</v>
      </c>
      <c r="J956" s="5" t="str">
        <f>OBV!F956</f>
        <v>BULLISH</v>
      </c>
      <c r="K956" s="5" t="str">
        <f>OBV!G956</f>
        <v>WEAK</v>
      </c>
      <c r="L956" s="5" t="str">
        <f>OBV!H956</f>
        <v>CONFIRMED BULLISH</v>
      </c>
      <c r="M956" s="7">
        <f t="shared" si="140"/>
        <v>25</v>
      </c>
      <c r="N956" s="7">
        <f t="shared" si="141"/>
        <v>0</v>
      </c>
      <c r="O956" s="7">
        <f t="shared" si="142"/>
        <v>50</v>
      </c>
      <c r="P956" s="7">
        <f t="shared" si="143"/>
        <v>67</v>
      </c>
      <c r="Q956" s="8">
        <f t="shared" si="144"/>
        <v>26.299999999999997</v>
      </c>
      <c r="R956" s="8">
        <f t="shared" si="145"/>
        <v>39.25</v>
      </c>
      <c r="S956" s="8">
        <f t="shared" si="146"/>
        <v>46.400000000000006</v>
      </c>
      <c r="T956" s="8">
        <f t="shared" si="147"/>
        <v>35.5</v>
      </c>
      <c r="U956" s="7">
        <f t="shared" si="148"/>
        <v>37.31666666666667</v>
      </c>
      <c r="V956" s="7">
        <f t="shared" si="149"/>
        <v>36.862499999999997</v>
      </c>
    </row>
    <row r="957" spans="1:22" ht="13.5" x14ac:dyDescent="0.25">
      <c r="A957" s="3">
        <f>RSI!A957</f>
        <v>43399</v>
      </c>
      <c r="B957" s="2">
        <f>RSI!B957</f>
        <v>5.6630000000000003</v>
      </c>
      <c r="C957" s="2">
        <f>RSI!I957</f>
        <v>41.619565338004747</v>
      </c>
      <c r="D957" s="2">
        <f>MACD!E957</f>
        <v>2.7625510426539712E-2</v>
      </c>
      <c r="E957" s="2">
        <f>MACD!F957</f>
        <v>3.0741379777740243E-2</v>
      </c>
      <c r="F957" s="2">
        <f>'Moving Avg'!D957</f>
        <v>5.7566000000000006</v>
      </c>
      <c r="G957" s="2">
        <f>'Moving Avg'!F957</f>
        <v>5.75495</v>
      </c>
      <c r="H957" s="2">
        <f>'Moving Avg'!G957</f>
        <v>5.8204399999999952</v>
      </c>
      <c r="I957" s="2">
        <f>'Moving Avg'!H957</f>
        <v>5.2054849999999968</v>
      </c>
      <c r="J957" s="5" t="str">
        <f>OBV!F957</f>
        <v>BEARISH</v>
      </c>
      <c r="K957" s="5" t="str">
        <f>OBV!G957</f>
        <v>STRONG</v>
      </c>
      <c r="L957" s="5" t="str">
        <f>OBV!H957</f>
        <v>CONFIRMED BEARISH</v>
      </c>
      <c r="M957" s="7">
        <f t="shared" si="140"/>
        <v>25</v>
      </c>
      <c r="N957" s="7">
        <f t="shared" si="141"/>
        <v>45</v>
      </c>
      <c r="O957" s="7">
        <f t="shared" si="142"/>
        <v>50</v>
      </c>
      <c r="P957" s="7">
        <f t="shared" si="143"/>
        <v>33</v>
      </c>
      <c r="Q957" s="8">
        <f t="shared" si="144"/>
        <v>36.950000000000003</v>
      </c>
      <c r="R957" s="8">
        <f t="shared" si="145"/>
        <v>39.75</v>
      </c>
      <c r="S957" s="8">
        <f t="shared" si="146"/>
        <v>37.85</v>
      </c>
      <c r="T957" s="8">
        <f t="shared" si="147"/>
        <v>38.25</v>
      </c>
      <c r="U957" s="7">
        <f t="shared" si="148"/>
        <v>38.183333333333337</v>
      </c>
      <c r="V957" s="7">
        <f t="shared" si="149"/>
        <v>38.200000000000003</v>
      </c>
    </row>
    <row r="958" spans="1:22" ht="13.5" x14ac:dyDescent="0.25">
      <c r="A958" s="3">
        <f>RSI!A958</f>
        <v>43402</v>
      </c>
      <c r="B958" s="2">
        <f>RSI!B958</f>
        <v>5.6630000000000003</v>
      </c>
      <c r="C958" s="2">
        <f>RSI!I958</f>
        <v>41.619565338004747</v>
      </c>
      <c r="D958" s="2">
        <f>MACD!E958</f>
        <v>2.1170717559501284E-2</v>
      </c>
      <c r="E958" s="2">
        <f>MACD!F958</f>
        <v>2.8827247334092452E-2</v>
      </c>
      <c r="F958" s="2">
        <f>'Moving Avg'!D958</f>
        <v>5.7332000000000001</v>
      </c>
      <c r="G958" s="2">
        <f>'Moving Avg'!F958</f>
        <v>5.7462</v>
      </c>
      <c r="H958" s="2">
        <f>'Moving Avg'!G958</f>
        <v>5.8213799999999942</v>
      </c>
      <c r="I958" s="2">
        <f>'Moving Avg'!H958</f>
        <v>5.2113649999999971</v>
      </c>
      <c r="J958" s="5" t="str">
        <f>OBV!F958</f>
        <v>BEARISH</v>
      </c>
      <c r="K958" s="5" t="str">
        <f>OBV!G958</f>
        <v>STRONG</v>
      </c>
      <c r="L958" s="5" t="str">
        <f>OBV!H958</f>
        <v>CONFIRMED BEARISH</v>
      </c>
      <c r="M958" s="7">
        <f t="shared" si="140"/>
        <v>25</v>
      </c>
      <c r="N958" s="7">
        <f t="shared" si="141"/>
        <v>45</v>
      </c>
      <c r="O958" s="7">
        <f t="shared" si="142"/>
        <v>50</v>
      </c>
      <c r="P958" s="7">
        <f t="shared" si="143"/>
        <v>33</v>
      </c>
      <c r="Q958" s="8">
        <f t="shared" si="144"/>
        <v>36.950000000000003</v>
      </c>
      <c r="R958" s="8">
        <f t="shared" si="145"/>
        <v>39.75</v>
      </c>
      <c r="S958" s="8">
        <f t="shared" si="146"/>
        <v>37.85</v>
      </c>
      <c r="T958" s="8">
        <f t="shared" si="147"/>
        <v>38.25</v>
      </c>
      <c r="U958" s="7">
        <f t="shared" si="148"/>
        <v>38.183333333333337</v>
      </c>
      <c r="V958" s="7">
        <f t="shared" si="149"/>
        <v>38.200000000000003</v>
      </c>
    </row>
    <row r="959" spans="1:22" ht="13.5" x14ac:dyDescent="0.25">
      <c r="A959" s="3">
        <f>RSI!A959</f>
        <v>43403</v>
      </c>
      <c r="B959" s="2">
        <f>RSI!B959</f>
        <v>5.6630000000000003</v>
      </c>
      <c r="C959" s="2">
        <f>RSI!I959</f>
        <v>41.619565338004747</v>
      </c>
      <c r="D959" s="2">
        <f>MACD!E959</f>
        <v>3.6557577057294566E-3</v>
      </c>
      <c r="E959" s="2">
        <f>MACD!F959</f>
        <v>2.3792949408419854E-2</v>
      </c>
      <c r="F959" s="2">
        <f>'Moving Avg'!D959</f>
        <v>5.7097999999999995</v>
      </c>
      <c r="G959" s="2">
        <f>'Moving Avg'!F959</f>
        <v>5.7374500000000008</v>
      </c>
      <c r="H959" s="2">
        <f>'Moving Avg'!G959</f>
        <v>5.8196199999999969</v>
      </c>
      <c r="I959" s="2">
        <f>'Moving Avg'!H959</f>
        <v>5.2172449999999966</v>
      </c>
      <c r="J959" s="5" t="str">
        <f>OBV!F959</f>
        <v>BEARISH</v>
      </c>
      <c r="K959" s="5" t="str">
        <f>OBV!G959</f>
        <v>STRONG</v>
      </c>
      <c r="L959" s="5" t="str">
        <f>OBV!H959</f>
        <v>CONFIRMED BEARISH</v>
      </c>
      <c r="M959" s="7">
        <f t="shared" si="140"/>
        <v>25</v>
      </c>
      <c r="N959" s="7">
        <f t="shared" si="141"/>
        <v>100</v>
      </c>
      <c r="O959" s="7">
        <f t="shared" si="142"/>
        <v>50</v>
      </c>
      <c r="P959" s="7">
        <f t="shared" si="143"/>
        <v>33</v>
      </c>
      <c r="Q959" s="8">
        <f t="shared" si="144"/>
        <v>56.2</v>
      </c>
      <c r="R959" s="8">
        <f t="shared" si="145"/>
        <v>50.75</v>
      </c>
      <c r="S959" s="8">
        <f t="shared" si="146"/>
        <v>46.1</v>
      </c>
      <c r="T959" s="8">
        <f t="shared" si="147"/>
        <v>52</v>
      </c>
      <c r="U959" s="7">
        <f t="shared" si="148"/>
        <v>51.016666666666673</v>
      </c>
      <c r="V959" s="7">
        <f t="shared" si="149"/>
        <v>51.262500000000003</v>
      </c>
    </row>
    <row r="960" spans="1:22" ht="13.5" x14ac:dyDescent="0.25">
      <c r="A960" s="3">
        <f>RSI!A960</f>
        <v>43404</v>
      </c>
      <c r="B960" s="2">
        <f>RSI!B960</f>
        <v>5.6630000000000003</v>
      </c>
      <c r="C960" s="2">
        <f>RSI!I960</f>
        <v>41.619565338004747</v>
      </c>
      <c r="D960" s="2">
        <f>MACD!E960</f>
        <v>-1.0644062780339247E-2</v>
      </c>
      <c r="E960" s="2">
        <f>MACD!F960</f>
        <v>1.6905546970668036E-2</v>
      </c>
      <c r="F960" s="2">
        <f>'Moving Avg'!D960</f>
        <v>5.6864000000000008</v>
      </c>
      <c r="G960" s="2">
        <f>'Moving Avg'!F960</f>
        <v>5.7397999999999998</v>
      </c>
      <c r="H960" s="2">
        <f>'Moving Avg'!G960</f>
        <v>5.8129599999999968</v>
      </c>
      <c r="I960" s="2">
        <f>'Moving Avg'!H960</f>
        <v>5.2231249999999969</v>
      </c>
      <c r="J960" s="5" t="str">
        <f>OBV!F960</f>
        <v>BEARISH</v>
      </c>
      <c r="K960" s="5" t="str">
        <f>OBV!G960</f>
        <v>STRONG</v>
      </c>
      <c r="L960" s="5" t="str">
        <f>OBV!H960</f>
        <v>CONFIRMED BEARISH</v>
      </c>
      <c r="M960" s="7">
        <f t="shared" si="140"/>
        <v>25</v>
      </c>
      <c r="N960" s="7">
        <f t="shared" si="141"/>
        <v>100</v>
      </c>
      <c r="O960" s="7">
        <f t="shared" si="142"/>
        <v>50</v>
      </c>
      <c r="P960" s="7">
        <f t="shared" si="143"/>
        <v>33</v>
      </c>
      <c r="Q960" s="8">
        <f t="shared" si="144"/>
        <v>56.2</v>
      </c>
      <c r="R960" s="8">
        <f t="shared" si="145"/>
        <v>50.75</v>
      </c>
      <c r="S960" s="8">
        <f t="shared" si="146"/>
        <v>46.1</v>
      </c>
      <c r="T960" s="8">
        <f t="shared" si="147"/>
        <v>52</v>
      </c>
      <c r="U960" s="7">
        <f t="shared" si="148"/>
        <v>51.016666666666673</v>
      </c>
      <c r="V960" s="7">
        <f t="shared" si="149"/>
        <v>51.262500000000003</v>
      </c>
    </row>
    <row r="961" spans="1:22" ht="13.5" x14ac:dyDescent="0.25">
      <c r="A961" s="3">
        <f>RSI!A961</f>
        <v>43405</v>
      </c>
      <c r="B961" s="2">
        <f>RSI!B961</f>
        <v>5.657</v>
      </c>
      <c r="C961" s="2">
        <f>RSI!I961</f>
        <v>41.084663212821916</v>
      </c>
      <c r="D961" s="2">
        <f>MACD!E961</f>
        <v>-2.1817494069648724E-2</v>
      </c>
      <c r="E961" s="2">
        <f>MACD!F961</f>
        <v>9.1609387626046847E-3</v>
      </c>
      <c r="F961" s="2">
        <f>'Moving Avg'!D961</f>
        <v>5.6618000000000004</v>
      </c>
      <c r="G961" s="2">
        <f>'Moving Avg'!F961</f>
        <v>5.7292999999999994</v>
      </c>
      <c r="H961" s="2">
        <f>'Moving Avg'!G961</f>
        <v>5.8061799999999986</v>
      </c>
      <c r="I961" s="2">
        <f>'Moving Avg'!H961</f>
        <v>5.2291149999999957</v>
      </c>
      <c r="J961" s="5" t="str">
        <f>OBV!F961</f>
        <v>BEARISH</v>
      </c>
      <c r="K961" s="5" t="str">
        <f>OBV!G961</f>
        <v>STRONG</v>
      </c>
      <c r="L961" s="5" t="str">
        <f>OBV!H961</f>
        <v>CONFIRMED BEARISH</v>
      </c>
      <c r="M961" s="7">
        <f t="shared" si="140"/>
        <v>25</v>
      </c>
      <c r="N961" s="7">
        <f t="shared" si="141"/>
        <v>100</v>
      </c>
      <c r="O961" s="7">
        <f t="shared" si="142"/>
        <v>50</v>
      </c>
      <c r="P961" s="7">
        <f t="shared" si="143"/>
        <v>33</v>
      </c>
      <c r="Q961" s="8">
        <f t="shared" si="144"/>
        <v>56.2</v>
      </c>
      <c r="R961" s="8">
        <f t="shared" si="145"/>
        <v>50.75</v>
      </c>
      <c r="S961" s="8">
        <f t="shared" si="146"/>
        <v>46.1</v>
      </c>
      <c r="T961" s="8">
        <f t="shared" si="147"/>
        <v>52</v>
      </c>
      <c r="U961" s="7">
        <f t="shared" si="148"/>
        <v>51.016666666666673</v>
      </c>
      <c r="V961" s="7">
        <f t="shared" si="149"/>
        <v>51.262500000000003</v>
      </c>
    </row>
    <row r="962" spans="1:22" ht="13.5" x14ac:dyDescent="0.25">
      <c r="A962" s="3">
        <f>RSI!A962</f>
        <v>43406</v>
      </c>
      <c r="B962" s="2">
        <f>RSI!B962</f>
        <v>5.61</v>
      </c>
      <c r="C962" s="2">
        <f>RSI!I962</f>
        <v>37.065981766650644</v>
      </c>
      <c r="D962" s="2">
        <f>MACD!E962</f>
        <v>-2.0779602470888392E-3</v>
      </c>
      <c r="E962" s="2">
        <f>MACD!F962</f>
        <v>6.9131589606659799E-3</v>
      </c>
      <c r="F962" s="2">
        <f>'Moving Avg'!D962</f>
        <v>5.6512000000000002</v>
      </c>
      <c r="G962" s="2">
        <f>'Moving Avg'!F962</f>
        <v>5.7164499999999991</v>
      </c>
      <c r="H962" s="2">
        <f>'Moving Avg'!G962</f>
        <v>5.7971799999999982</v>
      </c>
      <c r="I962" s="2">
        <f>'Moving Avg'!H962</f>
        <v>5.2348699999999955</v>
      </c>
      <c r="J962" s="5" t="str">
        <f>OBV!F962</f>
        <v>BEARISH</v>
      </c>
      <c r="K962" s="5" t="str">
        <f>OBV!G962</f>
        <v>STRONG</v>
      </c>
      <c r="L962" s="5" t="str">
        <f>OBV!H962</f>
        <v>CONFIRMED BEARISH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45</v>
      </c>
      <c r="O962" s="7">
        <f t="shared" ref="O962:O1025" si="152">IF(F962-I962&gt;10,100,IF(F962-I962&gt;5,75, IF(F962-I962&gt;0,50,0)))</f>
        <v>50</v>
      </c>
      <c r="P962" s="7">
        <f t="shared" ref="P962:P1025" si="153">IF(L962="confirmed bullish", 34, IF(L962="bullish divergence",17, 0))+IF(J962="bullish",33,IF(J962="bearish",0,16.5))+IF(K962="strong",33,IF(K962="weak",0,16.5))</f>
        <v>33</v>
      </c>
      <c r="Q962" s="8">
        <f t="shared" si="144"/>
        <v>36.950000000000003</v>
      </c>
      <c r="R962" s="8">
        <f t="shared" si="145"/>
        <v>39.75</v>
      </c>
      <c r="S962" s="8">
        <f t="shared" si="146"/>
        <v>37.85</v>
      </c>
      <c r="T962" s="8">
        <f t="shared" si="147"/>
        <v>38.25</v>
      </c>
      <c r="U962" s="7">
        <f t="shared" si="148"/>
        <v>38.183333333333337</v>
      </c>
      <c r="V962" s="7">
        <f t="shared" si="149"/>
        <v>38.200000000000003</v>
      </c>
    </row>
    <row r="963" spans="1:22" ht="13.5" x14ac:dyDescent="0.25">
      <c r="A963" s="3">
        <f>RSI!A963</f>
        <v>43409</v>
      </c>
      <c r="B963" s="2">
        <f>RSI!B963</f>
        <v>5.6630000000000003</v>
      </c>
      <c r="C963" s="2">
        <f>RSI!I963</f>
        <v>43.747956780844284</v>
      </c>
      <c r="D963" s="2">
        <f>MACD!E963</f>
        <v>1.1422562950040849E-2</v>
      </c>
      <c r="E963" s="2">
        <f>MACD!F963</f>
        <v>7.8150397585409551E-3</v>
      </c>
      <c r="F963" s="2">
        <f>'Moving Avg'!D963</f>
        <v>5.6512000000000002</v>
      </c>
      <c r="G963" s="2">
        <f>'Moving Avg'!F963</f>
        <v>5.7067999999999994</v>
      </c>
      <c r="H963" s="2">
        <f>'Moving Avg'!G963</f>
        <v>5.791339999999999</v>
      </c>
      <c r="I963" s="2">
        <f>'Moving Avg'!H963</f>
        <v>5.2408899999999949</v>
      </c>
      <c r="J963" s="5" t="str">
        <f>OBV!F963</f>
        <v>BEARISH</v>
      </c>
      <c r="K963" s="5" t="str">
        <f>OBV!G963</f>
        <v>STRONG</v>
      </c>
      <c r="L963" s="5" t="str">
        <f>OBV!H963</f>
        <v>NEUTRAL</v>
      </c>
      <c r="M963" s="7">
        <f t="shared" si="150"/>
        <v>25</v>
      </c>
      <c r="N963" s="7">
        <f t="shared" si="151"/>
        <v>0</v>
      </c>
      <c r="O963" s="7">
        <f t="shared" si="152"/>
        <v>50</v>
      </c>
      <c r="P963" s="7">
        <f t="shared" si="153"/>
        <v>33</v>
      </c>
      <c r="Q963" s="8">
        <f t="shared" ref="Q963:Q1026" si="154">0.35*M963+N963*0.35+O963*0.15+P963*0.15</f>
        <v>21.2</v>
      </c>
      <c r="R963" s="8">
        <f t="shared" ref="R963:R1026" si="155">M963*0.2+N963*0.2+O963*0.35+P963*0.25</f>
        <v>30.75</v>
      </c>
      <c r="S963" s="8">
        <f t="shared" ref="S963:S1026" si="156">M963*0.15+N963*0.15+O963*0.25+P963*0.45</f>
        <v>31.1</v>
      </c>
      <c r="T963" s="8">
        <f t="shared" ref="T963:T1026" si="157">0.25*SUM(M963:P963)</f>
        <v>27</v>
      </c>
      <c r="U963" s="7">
        <f t="shared" ref="U963:U1026" si="158">SUM(Q963:S963)/3</f>
        <v>27.683333333333337</v>
      </c>
      <c r="V963" s="7">
        <f t="shared" ref="V963:V1026" si="159">SUM(Q963:T963)/4</f>
        <v>27.512500000000003</v>
      </c>
    </row>
    <row r="964" spans="1:22" ht="13.5" x14ac:dyDescent="0.25">
      <c r="A964" s="3">
        <f>RSI!A964</f>
        <v>43410</v>
      </c>
      <c r="B964" s="2">
        <f>RSI!B964</f>
        <v>5.61</v>
      </c>
      <c r="C964" s="2">
        <f>RSI!I964</f>
        <v>39.259019681556069</v>
      </c>
      <c r="D964" s="2">
        <f>MACD!E964</f>
        <v>2.7128983540952945E-2</v>
      </c>
      <c r="E964" s="2">
        <f>MACD!F964</f>
        <v>1.1677828515023355E-2</v>
      </c>
      <c r="F964" s="2">
        <f>'Moving Avg'!D964</f>
        <v>5.6406000000000001</v>
      </c>
      <c r="G964" s="2">
        <f>'Moving Avg'!F964</f>
        <v>5.6944999999999997</v>
      </c>
      <c r="H964" s="2">
        <f>'Moving Avg'!G964</f>
        <v>5.78444</v>
      </c>
      <c r="I964" s="2">
        <f>'Moving Avg'!H964</f>
        <v>5.2466449999999956</v>
      </c>
      <c r="J964" s="5" t="str">
        <f>OBV!F964</f>
        <v>BEARISH</v>
      </c>
      <c r="K964" s="5" t="str">
        <f>OBV!G964</f>
        <v>STRONG</v>
      </c>
      <c r="L964" s="5" t="str">
        <f>OBV!H964</f>
        <v>CONFIRMED BEARISH</v>
      </c>
      <c r="M964" s="7">
        <f t="shared" si="150"/>
        <v>25</v>
      </c>
      <c r="N964" s="7">
        <f t="shared" si="151"/>
        <v>0</v>
      </c>
      <c r="O964" s="7">
        <f t="shared" si="152"/>
        <v>50</v>
      </c>
      <c r="P964" s="7">
        <f t="shared" si="153"/>
        <v>33</v>
      </c>
      <c r="Q964" s="8">
        <f t="shared" si="154"/>
        <v>21.2</v>
      </c>
      <c r="R964" s="8">
        <f t="shared" si="155"/>
        <v>30.75</v>
      </c>
      <c r="S964" s="8">
        <f t="shared" si="156"/>
        <v>31.1</v>
      </c>
      <c r="T964" s="8">
        <f t="shared" si="157"/>
        <v>27</v>
      </c>
      <c r="U964" s="7">
        <f t="shared" si="158"/>
        <v>27.683333333333337</v>
      </c>
      <c r="V964" s="7">
        <f t="shared" si="159"/>
        <v>27.512500000000003</v>
      </c>
    </row>
    <row r="965" spans="1:22" ht="13.5" x14ac:dyDescent="0.25">
      <c r="A965" s="3">
        <f>RSI!A965</f>
        <v>43411</v>
      </c>
      <c r="B965" s="2">
        <f>RSI!B965</f>
        <v>5.61</v>
      </c>
      <c r="C965" s="2">
        <f>RSI!I965</f>
        <v>39.259019681556069</v>
      </c>
      <c r="D965" s="2">
        <f>MACD!E965</f>
        <v>4.1062743450745565E-2</v>
      </c>
      <c r="E965" s="2">
        <f>MACD!F965</f>
        <v>1.7554811502167797E-2</v>
      </c>
      <c r="F965" s="2">
        <f>'Moving Avg'!D965</f>
        <v>5.63</v>
      </c>
      <c r="G965" s="2">
        <f>'Moving Avg'!F965</f>
        <v>5.6821999999999999</v>
      </c>
      <c r="H965" s="2">
        <f>'Moving Avg'!G965</f>
        <v>5.7775400000000001</v>
      </c>
      <c r="I965" s="2">
        <f>'Moving Avg'!H965</f>
        <v>5.2523999999999944</v>
      </c>
      <c r="J965" s="5" t="str">
        <f>OBV!F965</f>
        <v>BEARISH</v>
      </c>
      <c r="K965" s="5" t="str">
        <f>OBV!G965</f>
        <v>STRONG</v>
      </c>
      <c r="L965" s="5" t="str">
        <f>OBV!H965</f>
        <v>CONFIRMED BEARISH</v>
      </c>
      <c r="M965" s="7">
        <f t="shared" si="150"/>
        <v>25</v>
      </c>
      <c r="N965" s="7">
        <f t="shared" si="151"/>
        <v>0</v>
      </c>
      <c r="O965" s="7">
        <f t="shared" si="152"/>
        <v>50</v>
      </c>
      <c r="P965" s="7">
        <f t="shared" si="153"/>
        <v>33</v>
      </c>
      <c r="Q965" s="8">
        <f t="shared" si="154"/>
        <v>21.2</v>
      </c>
      <c r="R965" s="8">
        <f t="shared" si="155"/>
        <v>30.75</v>
      </c>
      <c r="S965" s="8">
        <f t="shared" si="156"/>
        <v>31.1</v>
      </c>
      <c r="T965" s="8">
        <f t="shared" si="157"/>
        <v>27</v>
      </c>
      <c r="U965" s="7">
        <f t="shared" si="158"/>
        <v>27.683333333333337</v>
      </c>
      <c r="V965" s="7">
        <f t="shared" si="159"/>
        <v>27.512500000000003</v>
      </c>
    </row>
    <row r="966" spans="1:22" ht="13.5" x14ac:dyDescent="0.25">
      <c r="A966" s="3">
        <f>RSI!A966</f>
        <v>43412</v>
      </c>
      <c r="B966" s="2">
        <f>RSI!B966</f>
        <v>5.61</v>
      </c>
      <c r="C966" s="2">
        <f>RSI!I966</f>
        <v>39.259019681556069</v>
      </c>
      <c r="D966" s="2">
        <f>MACD!E966</f>
        <v>5.3448877357840097E-2</v>
      </c>
      <c r="E966" s="2">
        <f>MACD!F966</f>
        <v>2.4733624673302257E-2</v>
      </c>
      <c r="F966" s="2">
        <f>'Moving Avg'!D966</f>
        <v>5.6205999999999996</v>
      </c>
      <c r="G966" s="2">
        <f>'Moving Avg'!F966</f>
        <v>5.6777999999999995</v>
      </c>
      <c r="H966" s="2">
        <f>'Moving Avg'!G966</f>
        <v>5.770640000000002</v>
      </c>
      <c r="I966" s="2">
        <f>'Moving Avg'!H966</f>
        <v>5.258154999999995</v>
      </c>
      <c r="J966" s="5" t="str">
        <f>OBV!F966</f>
        <v>BEARISH</v>
      </c>
      <c r="K966" s="5" t="str">
        <f>OBV!G966</f>
        <v>STRONG</v>
      </c>
      <c r="L966" s="5" t="str">
        <f>OBV!H966</f>
        <v>CONFIRMED BEARISH</v>
      </c>
      <c r="M966" s="7">
        <f t="shared" si="150"/>
        <v>25</v>
      </c>
      <c r="N966" s="7">
        <f t="shared" si="151"/>
        <v>0</v>
      </c>
      <c r="O966" s="7">
        <f t="shared" si="152"/>
        <v>50</v>
      </c>
      <c r="P966" s="7">
        <f t="shared" si="153"/>
        <v>33</v>
      </c>
      <c r="Q966" s="8">
        <f t="shared" si="154"/>
        <v>21.2</v>
      </c>
      <c r="R966" s="8">
        <f t="shared" si="155"/>
        <v>30.75</v>
      </c>
      <c r="S966" s="8">
        <f t="shared" si="156"/>
        <v>31.1</v>
      </c>
      <c r="T966" s="8">
        <f t="shared" si="157"/>
        <v>27</v>
      </c>
      <c r="U966" s="7">
        <f t="shared" si="158"/>
        <v>27.683333333333337</v>
      </c>
      <c r="V966" s="7">
        <f t="shared" si="159"/>
        <v>27.512500000000003</v>
      </c>
    </row>
    <row r="967" spans="1:22" ht="13.5" x14ac:dyDescent="0.25">
      <c r="A967" s="3">
        <f>RSI!A967</f>
        <v>43413</v>
      </c>
      <c r="B967" s="2">
        <f>RSI!B967</f>
        <v>5.61</v>
      </c>
      <c r="C967" s="2">
        <f>RSI!I967</f>
        <v>39.259019681556069</v>
      </c>
      <c r="D967" s="2">
        <f>MACD!E967</f>
        <v>4.6481331246784663E-2</v>
      </c>
      <c r="E967" s="2">
        <f>MACD!F967</f>
        <v>2.9083165987998739E-2</v>
      </c>
      <c r="F967" s="2">
        <f>'Moving Avg'!D967</f>
        <v>5.6205999999999996</v>
      </c>
      <c r="G967" s="2">
        <f>'Moving Avg'!F967</f>
        <v>5.6733999999999991</v>
      </c>
      <c r="H967" s="2">
        <f>'Moving Avg'!G967</f>
        <v>5.7637400000000021</v>
      </c>
      <c r="I967" s="2">
        <f>'Moving Avg'!H967</f>
        <v>5.2639099999999939</v>
      </c>
      <c r="J967" s="5" t="str">
        <f>OBV!F967</f>
        <v>BULLISH</v>
      </c>
      <c r="K967" s="5" t="str">
        <f>OBV!G967</f>
        <v>NEUTRAL</v>
      </c>
      <c r="L967" s="5" t="str">
        <f>OBV!H967</f>
        <v>NEUTRAL</v>
      </c>
      <c r="M967" s="7">
        <f t="shared" si="150"/>
        <v>25</v>
      </c>
      <c r="N967" s="7">
        <f t="shared" si="151"/>
        <v>0</v>
      </c>
      <c r="O967" s="7">
        <f t="shared" si="152"/>
        <v>50</v>
      </c>
      <c r="P967" s="7">
        <f t="shared" si="153"/>
        <v>49.5</v>
      </c>
      <c r="Q967" s="8">
        <f t="shared" si="154"/>
        <v>23.675000000000001</v>
      </c>
      <c r="R967" s="8">
        <f t="shared" si="155"/>
        <v>34.875</v>
      </c>
      <c r="S967" s="8">
        <f t="shared" si="156"/>
        <v>38.525000000000006</v>
      </c>
      <c r="T967" s="8">
        <f t="shared" si="157"/>
        <v>31.125</v>
      </c>
      <c r="U967" s="7">
        <f t="shared" si="158"/>
        <v>32.358333333333334</v>
      </c>
      <c r="V967" s="7">
        <f t="shared" si="159"/>
        <v>32.049999999999997</v>
      </c>
    </row>
    <row r="968" spans="1:22" ht="13.5" x14ac:dyDescent="0.25">
      <c r="A968" s="3">
        <f>RSI!A968</f>
        <v>43416</v>
      </c>
      <c r="B968" s="2">
        <f>RSI!B968</f>
        <v>5.5170000000000003</v>
      </c>
      <c r="C968" s="2">
        <f>RSI!I968</f>
        <v>31.605031525539147</v>
      </c>
      <c r="D968" s="2">
        <f>MACD!E968</f>
        <v>4.7985603310809033E-2</v>
      </c>
      <c r="E968" s="2">
        <f>MACD!F968</f>
        <v>3.2863653452560801E-2</v>
      </c>
      <c r="F968" s="2">
        <f>'Moving Avg'!D968</f>
        <v>5.5914000000000001</v>
      </c>
      <c r="G968" s="2">
        <f>'Moving Avg'!F968</f>
        <v>5.6643499999999989</v>
      </c>
      <c r="H968" s="2">
        <f>'Moving Avg'!G968</f>
        <v>5.7549800000000015</v>
      </c>
      <c r="I968" s="2">
        <f>'Moving Avg'!H968</f>
        <v>5.2693349999999946</v>
      </c>
      <c r="J968" s="5" t="str">
        <f>OBV!F968</f>
        <v>BEARISH</v>
      </c>
      <c r="K968" s="5" t="str">
        <f>OBV!G968</f>
        <v>STRONG</v>
      </c>
      <c r="L968" s="5" t="str">
        <f>OBV!H968</f>
        <v>CONFIRMED BEARISH</v>
      </c>
      <c r="M968" s="7">
        <f t="shared" si="150"/>
        <v>25</v>
      </c>
      <c r="N968" s="7">
        <f t="shared" si="151"/>
        <v>0</v>
      </c>
      <c r="O968" s="7">
        <f t="shared" si="152"/>
        <v>50</v>
      </c>
      <c r="P968" s="7">
        <f t="shared" si="153"/>
        <v>33</v>
      </c>
      <c r="Q968" s="8">
        <f t="shared" si="154"/>
        <v>21.2</v>
      </c>
      <c r="R968" s="8">
        <f t="shared" si="155"/>
        <v>30.75</v>
      </c>
      <c r="S968" s="8">
        <f t="shared" si="156"/>
        <v>31.1</v>
      </c>
      <c r="T968" s="8">
        <f t="shared" si="157"/>
        <v>27</v>
      </c>
      <c r="U968" s="7">
        <f t="shared" si="158"/>
        <v>27.683333333333337</v>
      </c>
      <c r="V968" s="7">
        <f t="shared" si="159"/>
        <v>27.512500000000003</v>
      </c>
    </row>
    <row r="969" spans="1:22" ht="13.5" x14ac:dyDescent="0.25">
      <c r="A969" s="3">
        <f>RSI!A969</f>
        <v>43417</v>
      </c>
      <c r="B969" s="2">
        <f>RSI!B969</f>
        <v>5.5170000000000003</v>
      </c>
      <c r="C969" s="2">
        <f>RSI!I969</f>
        <v>31.605031525539147</v>
      </c>
      <c r="D969" s="2">
        <f>MACD!E969</f>
        <v>5.0281137226374284E-2</v>
      </c>
      <c r="E969" s="2">
        <f>MACD!F969</f>
        <v>3.63471502073235E-2</v>
      </c>
      <c r="F969" s="2">
        <f>'Moving Avg'!D969</f>
        <v>5.5728</v>
      </c>
      <c r="G969" s="2">
        <f>'Moving Avg'!F969</f>
        <v>5.6593999999999989</v>
      </c>
      <c r="H969" s="2">
        <f>'Moving Avg'!G969</f>
        <v>5.7472800000000017</v>
      </c>
      <c r="I969" s="2">
        <f>'Moving Avg'!H969</f>
        <v>5.274484999999995</v>
      </c>
      <c r="J969" s="5" t="str">
        <f>OBV!F969</f>
        <v>BEARISH</v>
      </c>
      <c r="K969" s="5" t="str">
        <f>OBV!G969</f>
        <v>STRONG</v>
      </c>
      <c r="L969" s="5" t="str">
        <f>OBV!H969</f>
        <v>CONFIRMED BEARISH</v>
      </c>
      <c r="M969" s="7">
        <f t="shared" si="150"/>
        <v>25</v>
      </c>
      <c r="N969" s="7">
        <f t="shared" si="151"/>
        <v>0</v>
      </c>
      <c r="O969" s="7">
        <f t="shared" si="152"/>
        <v>50</v>
      </c>
      <c r="P969" s="7">
        <f t="shared" si="153"/>
        <v>33</v>
      </c>
      <c r="Q969" s="8">
        <f t="shared" si="154"/>
        <v>21.2</v>
      </c>
      <c r="R969" s="8">
        <f t="shared" si="155"/>
        <v>30.75</v>
      </c>
      <c r="S969" s="8">
        <f t="shared" si="156"/>
        <v>31.1</v>
      </c>
      <c r="T969" s="8">
        <f t="shared" si="157"/>
        <v>27</v>
      </c>
      <c r="U969" s="7">
        <f t="shared" si="158"/>
        <v>27.683333333333337</v>
      </c>
      <c r="V969" s="7">
        <f t="shared" si="159"/>
        <v>27.512500000000003</v>
      </c>
    </row>
    <row r="970" spans="1:22" ht="13.5" x14ac:dyDescent="0.25">
      <c r="A970" s="3">
        <f>RSI!A970</f>
        <v>43418</v>
      </c>
      <c r="B970" s="2">
        <f>RSI!B970</f>
        <v>5.5170000000000003</v>
      </c>
      <c r="C970" s="2">
        <f>RSI!I970</f>
        <v>31.605031525539133</v>
      </c>
      <c r="D970" s="2">
        <f>MACD!E970</f>
        <v>5.3170445710348346E-2</v>
      </c>
      <c r="E970" s="2">
        <f>MACD!F970</f>
        <v>3.9711809307928468E-2</v>
      </c>
      <c r="F970" s="2">
        <f>'Moving Avg'!D970</f>
        <v>5.5541999999999998</v>
      </c>
      <c r="G970" s="2">
        <f>'Moving Avg'!F970</f>
        <v>5.6544499999999989</v>
      </c>
      <c r="H970" s="2">
        <f>'Moving Avg'!G970</f>
        <v>5.7364200000000016</v>
      </c>
      <c r="I970" s="2">
        <f>'Moving Avg'!H970</f>
        <v>5.2796349999999963</v>
      </c>
      <c r="J970" s="5" t="str">
        <f>OBV!F970</f>
        <v>BEARISH</v>
      </c>
      <c r="K970" s="5" t="str">
        <f>OBV!G970</f>
        <v>STRONG</v>
      </c>
      <c r="L970" s="5" t="str">
        <f>OBV!H970</f>
        <v>CONFIRMED BEARISH</v>
      </c>
      <c r="M970" s="7">
        <f t="shared" si="150"/>
        <v>25</v>
      </c>
      <c r="N970" s="7">
        <f t="shared" si="151"/>
        <v>0</v>
      </c>
      <c r="O970" s="7">
        <f t="shared" si="152"/>
        <v>50</v>
      </c>
      <c r="P970" s="7">
        <f t="shared" si="153"/>
        <v>33</v>
      </c>
      <c r="Q970" s="8">
        <f t="shared" si="154"/>
        <v>21.2</v>
      </c>
      <c r="R970" s="8">
        <f t="shared" si="155"/>
        <v>30.75</v>
      </c>
      <c r="S970" s="8">
        <f t="shared" si="156"/>
        <v>31.1</v>
      </c>
      <c r="T970" s="8">
        <f t="shared" si="157"/>
        <v>27</v>
      </c>
      <c r="U970" s="7">
        <f t="shared" si="158"/>
        <v>27.683333333333337</v>
      </c>
      <c r="V970" s="7">
        <f t="shared" si="159"/>
        <v>27.512500000000003</v>
      </c>
    </row>
    <row r="971" spans="1:22" ht="13.5" x14ac:dyDescent="0.25">
      <c r="A971" s="3">
        <f>RSI!A971</f>
        <v>43419</v>
      </c>
      <c r="B971" s="2">
        <f>RSI!B971</f>
        <v>5.5170000000000003</v>
      </c>
      <c r="C971" s="2">
        <f>RSI!I971</f>
        <v>31.605031525539147</v>
      </c>
      <c r="D971" s="2">
        <f>MACD!E971</f>
        <v>5.5568958674028224E-2</v>
      </c>
      <c r="E971" s="2">
        <f>MACD!F971</f>
        <v>4.2883239181148419E-2</v>
      </c>
      <c r="F971" s="2">
        <f>'Moving Avg'!D971</f>
        <v>5.5356000000000005</v>
      </c>
      <c r="G971" s="2">
        <f>'Moving Avg'!F971</f>
        <v>5.649499999999998</v>
      </c>
      <c r="H971" s="2">
        <f>'Moving Avg'!G971</f>
        <v>5.7255600000000015</v>
      </c>
      <c r="I971" s="2">
        <f>'Moving Avg'!H971</f>
        <v>5.2847849999999967</v>
      </c>
      <c r="J971" s="5" t="str">
        <f>OBV!F971</f>
        <v>BEARISH</v>
      </c>
      <c r="K971" s="5" t="str">
        <f>OBV!G971</f>
        <v>STRONG</v>
      </c>
      <c r="L971" s="5" t="str">
        <f>OBV!H971</f>
        <v>CONFIRMED BEARISH</v>
      </c>
      <c r="M971" s="7">
        <f t="shared" si="150"/>
        <v>25</v>
      </c>
      <c r="N971" s="7">
        <f t="shared" si="151"/>
        <v>0</v>
      </c>
      <c r="O971" s="7">
        <f t="shared" si="152"/>
        <v>50</v>
      </c>
      <c r="P971" s="7">
        <f t="shared" si="153"/>
        <v>33</v>
      </c>
      <c r="Q971" s="8">
        <f t="shared" si="154"/>
        <v>21.2</v>
      </c>
      <c r="R971" s="8">
        <f t="shared" si="155"/>
        <v>30.75</v>
      </c>
      <c r="S971" s="8">
        <f t="shared" si="156"/>
        <v>31.1</v>
      </c>
      <c r="T971" s="8">
        <f t="shared" si="157"/>
        <v>27</v>
      </c>
      <c r="U971" s="7">
        <f t="shared" si="158"/>
        <v>27.683333333333337</v>
      </c>
      <c r="V971" s="7">
        <f t="shared" si="159"/>
        <v>27.512500000000003</v>
      </c>
    </row>
    <row r="972" spans="1:22" ht="13.5" x14ac:dyDescent="0.25">
      <c r="A972" s="3">
        <f>RSI!A972</f>
        <v>43420</v>
      </c>
      <c r="B972" s="2">
        <f>RSI!B972</f>
        <v>5.6859999999999999</v>
      </c>
      <c r="C972" s="2">
        <f>RSI!I972</f>
        <v>53.67859839359793</v>
      </c>
      <c r="D972" s="2">
        <f>MACD!E972</f>
        <v>3.8661024857264081E-2</v>
      </c>
      <c r="E972" s="2">
        <f>MACD!F972</f>
        <v>4.2038796316371557E-2</v>
      </c>
      <c r="F972" s="2">
        <f>'Moving Avg'!D972</f>
        <v>5.5508000000000006</v>
      </c>
      <c r="G972" s="2">
        <f>'Moving Avg'!F972</f>
        <v>5.6447999999999983</v>
      </c>
      <c r="H972" s="2">
        <f>'Moving Avg'!G972</f>
        <v>5.721000000000001</v>
      </c>
      <c r="I972" s="2">
        <f>'Moving Avg'!H972</f>
        <v>5.2907799999999963</v>
      </c>
      <c r="J972" s="5" t="str">
        <f>OBV!F972</f>
        <v>BULLISH</v>
      </c>
      <c r="K972" s="5" t="str">
        <f>OBV!G972</f>
        <v>NEUTRAL</v>
      </c>
      <c r="L972" s="5" t="str">
        <f>OBV!H972</f>
        <v>CONFIRMED BULLISH</v>
      </c>
      <c r="M972" s="7">
        <f t="shared" si="150"/>
        <v>25</v>
      </c>
      <c r="N972" s="7">
        <f t="shared" si="151"/>
        <v>45</v>
      </c>
      <c r="O972" s="7">
        <f t="shared" si="152"/>
        <v>50</v>
      </c>
      <c r="P972" s="7">
        <f t="shared" si="153"/>
        <v>83.5</v>
      </c>
      <c r="Q972" s="8">
        <f t="shared" si="154"/>
        <v>44.524999999999999</v>
      </c>
      <c r="R972" s="8">
        <f t="shared" si="155"/>
        <v>52.375</v>
      </c>
      <c r="S972" s="8">
        <f t="shared" si="156"/>
        <v>60.575000000000003</v>
      </c>
      <c r="T972" s="8">
        <f t="shared" si="157"/>
        <v>50.875</v>
      </c>
      <c r="U972" s="7">
        <f t="shared" si="158"/>
        <v>52.491666666666674</v>
      </c>
      <c r="V972" s="7">
        <f t="shared" si="159"/>
        <v>52.087500000000006</v>
      </c>
    </row>
    <row r="973" spans="1:22" ht="13.5" x14ac:dyDescent="0.25">
      <c r="A973" s="3">
        <f>RSI!A973</f>
        <v>43423</v>
      </c>
      <c r="B973" s="2">
        <f>RSI!B973</f>
        <v>5.8150000000000004</v>
      </c>
      <c r="C973" s="2">
        <f>RSI!I973</f>
        <v>63.390952026231943</v>
      </c>
      <c r="D973" s="2">
        <f>MACD!E973</f>
        <v>2.2705680415556984E-2</v>
      </c>
      <c r="E973" s="2">
        <f>MACD!F973</f>
        <v>3.8172173136208638E-2</v>
      </c>
      <c r="F973" s="2">
        <f>'Moving Avg'!D973</f>
        <v>5.6104000000000003</v>
      </c>
      <c r="G973" s="2">
        <f>'Moving Avg'!F973</f>
        <v>5.6465499999999995</v>
      </c>
      <c r="H973" s="2">
        <f>'Moving Avg'!G973</f>
        <v>5.7190200000000013</v>
      </c>
      <c r="I973" s="2">
        <f>'Moving Avg'!H973</f>
        <v>5.2974199999999971</v>
      </c>
      <c r="J973" s="5" t="str">
        <f>OBV!F973</f>
        <v>BULLISH</v>
      </c>
      <c r="K973" s="5" t="str">
        <f>OBV!G973</f>
        <v>WEAK</v>
      </c>
      <c r="L973" s="5" t="str">
        <f>OBV!H973</f>
        <v>CONFIRMED BULLISH</v>
      </c>
      <c r="M973" s="7">
        <f t="shared" si="150"/>
        <v>25</v>
      </c>
      <c r="N973" s="7">
        <f t="shared" si="151"/>
        <v>45</v>
      </c>
      <c r="O973" s="7">
        <f t="shared" si="152"/>
        <v>50</v>
      </c>
      <c r="P973" s="7">
        <f t="shared" si="153"/>
        <v>67</v>
      </c>
      <c r="Q973" s="8">
        <f t="shared" si="154"/>
        <v>42.05</v>
      </c>
      <c r="R973" s="8">
        <f t="shared" si="155"/>
        <v>48.25</v>
      </c>
      <c r="S973" s="8">
        <f t="shared" si="156"/>
        <v>53.150000000000006</v>
      </c>
      <c r="T973" s="8">
        <f t="shared" si="157"/>
        <v>46.75</v>
      </c>
      <c r="U973" s="7">
        <f t="shared" si="158"/>
        <v>47.816666666666663</v>
      </c>
      <c r="V973" s="7">
        <f t="shared" si="159"/>
        <v>47.55</v>
      </c>
    </row>
    <row r="974" spans="1:22" ht="13.5" x14ac:dyDescent="0.25">
      <c r="A974" s="3">
        <f>RSI!A974</f>
        <v>43425</v>
      </c>
      <c r="B974" s="2">
        <f>RSI!B974</f>
        <v>5.8150000000000004</v>
      </c>
      <c r="C974" s="2">
        <f>RSI!I974</f>
        <v>63.39095202623195</v>
      </c>
      <c r="D974" s="2">
        <f>MACD!E974</f>
        <v>6.026034965511684E-5</v>
      </c>
      <c r="E974" s="2">
        <f>MACD!F974</f>
        <v>3.0549790578897937E-2</v>
      </c>
      <c r="F974" s="2">
        <f>'Moving Avg'!D974</f>
        <v>5.67</v>
      </c>
      <c r="G974" s="2">
        <f>'Moving Avg'!F974</f>
        <v>5.648299999999999</v>
      </c>
      <c r="H974" s="2">
        <f>'Moving Avg'!G974</f>
        <v>5.718560000000001</v>
      </c>
      <c r="I974" s="2">
        <f>'Moving Avg'!H974</f>
        <v>5.3040899999999978</v>
      </c>
      <c r="J974" s="5" t="str">
        <f>OBV!F974</f>
        <v>BULLISH</v>
      </c>
      <c r="K974" s="5" t="str">
        <f>OBV!G974</f>
        <v>WEAK</v>
      </c>
      <c r="L974" s="5" t="str">
        <f>OBV!H974</f>
        <v>CONFIRMED BULLISH</v>
      </c>
      <c r="M974" s="7">
        <f t="shared" si="150"/>
        <v>25</v>
      </c>
      <c r="N974" s="7">
        <f t="shared" si="151"/>
        <v>100</v>
      </c>
      <c r="O974" s="7">
        <f t="shared" si="152"/>
        <v>50</v>
      </c>
      <c r="P974" s="7">
        <f t="shared" si="153"/>
        <v>67</v>
      </c>
      <c r="Q974" s="8">
        <f t="shared" si="154"/>
        <v>61.3</v>
      </c>
      <c r="R974" s="8">
        <f t="shared" si="155"/>
        <v>59.25</v>
      </c>
      <c r="S974" s="8">
        <f t="shared" si="156"/>
        <v>61.400000000000006</v>
      </c>
      <c r="T974" s="8">
        <f t="shared" si="157"/>
        <v>60.5</v>
      </c>
      <c r="U974" s="7">
        <f t="shared" si="158"/>
        <v>60.65</v>
      </c>
      <c r="V974" s="7">
        <f t="shared" si="159"/>
        <v>60.612499999999997</v>
      </c>
    </row>
    <row r="975" spans="1:22" ht="13.5" x14ac:dyDescent="0.25">
      <c r="A975" s="3">
        <f>RSI!A975</f>
        <v>43426</v>
      </c>
      <c r="B975" s="2">
        <f>RSI!B975</f>
        <v>5.8150000000000004</v>
      </c>
      <c r="C975" s="2">
        <f>RSI!I975</f>
        <v>63.39095202623195</v>
      </c>
      <c r="D975" s="2">
        <f>MACD!E975</f>
        <v>-2.0018746942429999E-2</v>
      </c>
      <c r="E975" s="2">
        <f>MACD!F975</f>
        <v>2.043608307463235E-2</v>
      </c>
      <c r="F975" s="2">
        <f>'Moving Avg'!D975</f>
        <v>5.7296000000000005</v>
      </c>
      <c r="G975" s="2">
        <f>'Moving Avg'!F975</f>
        <v>5.6500499999999985</v>
      </c>
      <c r="H975" s="2">
        <f>'Moving Avg'!G975</f>
        <v>5.7181000000000015</v>
      </c>
      <c r="I975" s="2">
        <f>'Moving Avg'!H975</f>
        <v>5.3107299999999977</v>
      </c>
      <c r="J975" s="5" t="str">
        <f>OBV!F975</f>
        <v>BULLISH</v>
      </c>
      <c r="K975" s="5" t="str">
        <f>OBV!G975</f>
        <v>WEAK</v>
      </c>
      <c r="L975" s="5" t="str">
        <f>OBV!H975</f>
        <v>CONFIRMED BULLISH</v>
      </c>
      <c r="M975" s="7">
        <f t="shared" si="150"/>
        <v>25</v>
      </c>
      <c r="N975" s="7">
        <f t="shared" si="151"/>
        <v>100</v>
      </c>
      <c r="O975" s="7">
        <f t="shared" si="152"/>
        <v>50</v>
      </c>
      <c r="P975" s="7">
        <f t="shared" si="153"/>
        <v>67</v>
      </c>
      <c r="Q975" s="8">
        <f t="shared" si="154"/>
        <v>61.3</v>
      </c>
      <c r="R975" s="8">
        <f t="shared" si="155"/>
        <v>59.25</v>
      </c>
      <c r="S975" s="8">
        <f t="shared" si="156"/>
        <v>61.400000000000006</v>
      </c>
      <c r="T975" s="8">
        <f t="shared" si="157"/>
        <v>60.5</v>
      </c>
      <c r="U975" s="7">
        <f t="shared" si="158"/>
        <v>60.65</v>
      </c>
      <c r="V975" s="7">
        <f t="shared" si="159"/>
        <v>60.612499999999997</v>
      </c>
    </row>
    <row r="976" spans="1:22" ht="13.5" x14ac:dyDescent="0.25">
      <c r="A976" s="3">
        <f>RSI!A976</f>
        <v>43427</v>
      </c>
      <c r="B976" s="2">
        <f>RSI!B976</f>
        <v>5.7160000000000002</v>
      </c>
      <c r="C976" s="2">
        <f>RSI!I976</f>
        <v>52.782901302332625</v>
      </c>
      <c r="D976" s="2">
        <f>MACD!E976</f>
        <v>-3.0524878046571224E-2</v>
      </c>
      <c r="E976" s="2">
        <f>MACD!F976</f>
        <v>1.0243890850391636E-2</v>
      </c>
      <c r="F976" s="2">
        <f>'Moving Avg'!D976</f>
        <v>5.769400000000001</v>
      </c>
      <c r="G976" s="2">
        <f>'Moving Avg'!F976</f>
        <v>5.6468499999999988</v>
      </c>
      <c r="H976" s="2">
        <f>'Moving Avg'!G976</f>
        <v>5.7156600000000015</v>
      </c>
      <c r="I976" s="2">
        <f>'Moving Avg'!H976</f>
        <v>5.3168749999999969</v>
      </c>
      <c r="J976" s="5" t="str">
        <f>OBV!F976</f>
        <v>BULLISH</v>
      </c>
      <c r="K976" s="5" t="str">
        <f>OBV!G976</f>
        <v>WEAK</v>
      </c>
      <c r="L976" s="5" t="str">
        <f>OBV!H976</f>
        <v>CONFIRMED BULLISH</v>
      </c>
      <c r="M976" s="7">
        <f t="shared" si="150"/>
        <v>25</v>
      </c>
      <c r="N976" s="7">
        <f t="shared" si="151"/>
        <v>100</v>
      </c>
      <c r="O976" s="7">
        <f t="shared" si="152"/>
        <v>50</v>
      </c>
      <c r="P976" s="7">
        <f t="shared" si="153"/>
        <v>67</v>
      </c>
      <c r="Q976" s="8">
        <f t="shared" si="154"/>
        <v>61.3</v>
      </c>
      <c r="R976" s="8">
        <f t="shared" si="155"/>
        <v>59.25</v>
      </c>
      <c r="S976" s="8">
        <f t="shared" si="156"/>
        <v>61.400000000000006</v>
      </c>
      <c r="T976" s="8">
        <f t="shared" si="157"/>
        <v>60.5</v>
      </c>
      <c r="U976" s="7">
        <f t="shared" si="158"/>
        <v>60.65</v>
      </c>
      <c r="V976" s="7">
        <f t="shared" si="159"/>
        <v>60.612499999999997</v>
      </c>
    </row>
    <row r="977" spans="1:22" ht="13.5" x14ac:dyDescent="0.25">
      <c r="A977" s="3">
        <f>RSI!A977</f>
        <v>43430</v>
      </c>
      <c r="B977" s="2">
        <f>RSI!B977</f>
        <v>5.6859999999999999</v>
      </c>
      <c r="C977" s="2">
        <f>RSI!I977</f>
        <v>50.049646788968616</v>
      </c>
      <c r="D977" s="2">
        <f>MACD!E977</f>
        <v>-3.7394070472362095E-2</v>
      </c>
      <c r="E977" s="2">
        <f>MACD!F977</f>
        <v>7.1629858584088858E-4</v>
      </c>
      <c r="F977" s="2">
        <f>'Moving Avg'!D977</f>
        <v>5.7694000000000001</v>
      </c>
      <c r="G977" s="2">
        <f>'Moving Avg'!F977</f>
        <v>5.6479999999999988</v>
      </c>
      <c r="H977" s="2">
        <f>'Moving Avg'!G977</f>
        <v>5.712620000000002</v>
      </c>
      <c r="I977" s="2">
        <f>'Moving Avg'!H977</f>
        <v>5.3231199999999967</v>
      </c>
      <c r="J977" s="5" t="str">
        <f>OBV!F977</f>
        <v>BEARISH</v>
      </c>
      <c r="K977" s="5" t="str">
        <f>OBV!G977</f>
        <v>STRONG</v>
      </c>
      <c r="L977" s="5" t="str">
        <f>OBV!H977</f>
        <v>NEUTRAL</v>
      </c>
      <c r="M977" s="7">
        <f t="shared" si="150"/>
        <v>25</v>
      </c>
      <c r="N977" s="7">
        <f t="shared" si="151"/>
        <v>100</v>
      </c>
      <c r="O977" s="7">
        <f t="shared" si="152"/>
        <v>50</v>
      </c>
      <c r="P977" s="7">
        <f t="shared" si="153"/>
        <v>33</v>
      </c>
      <c r="Q977" s="8">
        <f t="shared" si="154"/>
        <v>56.2</v>
      </c>
      <c r="R977" s="8">
        <f t="shared" si="155"/>
        <v>50.75</v>
      </c>
      <c r="S977" s="8">
        <f t="shared" si="156"/>
        <v>46.1</v>
      </c>
      <c r="T977" s="8">
        <f t="shared" si="157"/>
        <v>52</v>
      </c>
      <c r="U977" s="7">
        <f t="shared" si="158"/>
        <v>51.016666666666673</v>
      </c>
      <c r="V977" s="7">
        <f t="shared" si="159"/>
        <v>51.262500000000003</v>
      </c>
    </row>
    <row r="978" spans="1:22" ht="13.5" x14ac:dyDescent="0.25">
      <c r="A978" s="3">
        <f>RSI!A978</f>
        <v>43431</v>
      </c>
      <c r="B978" s="2">
        <f>RSI!B978</f>
        <v>5.6859999999999999</v>
      </c>
      <c r="C978" s="2">
        <f>RSI!I978</f>
        <v>50.049646788968616</v>
      </c>
      <c r="D978" s="2">
        <f>MACD!E978</f>
        <v>-5.7523562310546339E-2</v>
      </c>
      <c r="E978" s="2">
        <f>MACD!F978</f>
        <v>-1.0931673593436556E-2</v>
      </c>
      <c r="F978" s="2">
        <f>'Moving Avg'!D978</f>
        <v>5.7435999999999998</v>
      </c>
      <c r="G978" s="2">
        <f>'Moving Avg'!F978</f>
        <v>5.6491499999999988</v>
      </c>
      <c r="H978" s="2">
        <f>'Moving Avg'!G978</f>
        <v>5.7095800000000034</v>
      </c>
      <c r="I978" s="2">
        <f>'Moving Avg'!H978</f>
        <v>5.3293649999999957</v>
      </c>
      <c r="J978" s="5" t="str">
        <f>OBV!F978</f>
        <v>BEARISH</v>
      </c>
      <c r="K978" s="5" t="str">
        <f>OBV!G978</f>
        <v>STRONG</v>
      </c>
      <c r="L978" s="5" t="str">
        <f>OBV!H978</f>
        <v>CONFIRMED BEARISH</v>
      </c>
      <c r="M978" s="7">
        <f t="shared" si="150"/>
        <v>25</v>
      </c>
      <c r="N978" s="7">
        <f t="shared" si="151"/>
        <v>100</v>
      </c>
      <c r="O978" s="7">
        <f t="shared" si="152"/>
        <v>50</v>
      </c>
      <c r="P978" s="7">
        <f t="shared" si="153"/>
        <v>33</v>
      </c>
      <c r="Q978" s="8">
        <f t="shared" si="154"/>
        <v>56.2</v>
      </c>
      <c r="R978" s="8">
        <f t="shared" si="155"/>
        <v>50.75</v>
      </c>
      <c r="S978" s="8">
        <f t="shared" si="156"/>
        <v>46.1</v>
      </c>
      <c r="T978" s="8">
        <f t="shared" si="157"/>
        <v>52</v>
      </c>
      <c r="U978" s="7">
        <f t="shared" si="158"/>
        <v>51.016666666666673</v>
      </c>
      <c r="V978" s="7">
        <f t="shared" si="159"/>
        <v>51.262500000000003</v>
      </c>
    </row>
    <row r="979" spans="1:22" ht="13.5" x14ac:dyDescent="0.25">
      <c r="A979" s="3">
        <f>RSI!A979</f>
        <v>43432</v>
      </c>
      <c r="B979" s="2">
        <f>RSI!B979</f>
        <v>5.6859999999999999</v>
      </c>
      <c r="C979" s="2">
        <f>RSI!I979</f>
        <v>50.049646788968616</v>
      </c>
      <c r="D979" s="2">
        <f>MACD!E979</f>
        <v>-7.4564918453733142E-2</v>
      </c>
      <c r="E979" s="2">
        <f>MACD!F979</f>
        <v>-2.3658322565495875E-2</v>
      </c>
      <c r="F979" s="2">
        <f>'Moving Avg'!D979</f>
        <v>5.7177999999999995</v>
      </c>
      <c r="G979" s="2">
        <f>'Moving Avg'!F979</f>
        <v>5.6502999999999997</v>
      </c>
      <c r="H979" s="2">
        <f>'Moving Avg'!G979</f>
        <v>5.7077000000000009</v>
      </c>
      <c r="I979" s="2">
        <f>'Moving Avg'!H979</f>
        <v>5.335879999999996</v>
      </c>
      <c r="J979" s="5" t="str">
        <f>OBV!F979</f>
        <v>BEARISH</v>
      </c>
      <c r="K979" s="5" t="str">
        <f>OBV!G979</f>
        <v>STRONG</v>
      </c>
      <c r="L979" s="5" t="str">
        <f>OBV!H979</f>
        <v>CONFIRMED BEARISH</v>
      </c>
      <c r="M979" s="7">
        <f t="shared" si="150"/>
        <v>25</v>
      </c>
      <c r="N979" s="7">
        <f t="shared" si="151"/>
        <v>100</v>
      </c>
      <c r="O979" s="7">
        <f t="shared" si="152"/>
        <v>50</v>
      </c>
      <c r="P979" s="7">
        <f t="shared" si="153"/>
        <v>33</v>
      </c>
      <c r="Q979" s="8">
        <f t="shared" si="154"/>
        <v>56.2</v>
      </c>
      <c r="R979" s="8">
        <f t="shared" si="155"/>
        <v>50.75</v>
      </c>
      <c r="S979" s="8">
        <f t="shared" si="156"/>
        <v>46.1</v>
      </c>
      <c r="T979" s="8">
        <f t="shared" si="157"/>
        <v>52</v>
      </c>
      <c r="U979" s="7">
        <f t="shared" si="158"/>
        <v>51.016666666666673</v>
      </c>
      <c r="V979" s="7">
        <f t="shared" si="159"/>
        <v>51.262500000000003</v>
      </c>
    </row>
    <row r="980" spans="1:22" ht="13.5" x14ac:dyDescent="0.25">
      <c r="A980" s="3">
        <f>RSI!A980</f>
        <v>43433</v>
      </c>
      <c r="B980" s="2">
        <f>RSI!B980</f>
        <v>5.6859999999999999</v>
      </c>
      <c r="C980" s="2">
        <f>RSI!I980</f>
        <v>50.04964678896863</v>
      </c>
      <c r="D980" s="2">
        <f>MACD!E980</f>
        <v>-8.8992591574990954E-2</v>
      </c>
      <c r="E980" s="2">
        <f>MACD!F980</f>
        <v>-3.6725176367394891E-2</v>
      </c>
      <c r="F980" s="2">
        <f>'Moving Avg'!D980</f>
        <v>5.6920000000000002</v>
      </c>
      <c r="G980" s="2">
        <f>'Moving Avg'!F980</f>
        <v>5.6514500000000014</v>
      </c>
      <c r="H980" s="2">
        <f>'Moving Avg'!G980</f>
        <v>5.705820000000001</v>
      </c>
      <c r="I980" s="2">
        <f>'Moving Avg'!H980</f>
        <v>5.3421249999999949</v>
      </c>
      <c r="J980" s="5" t="str">
        <f>OBV!F980</f>
        <v>BEARISH</v>
      </c>
      <c r="K980" s="5" t="str">
        <f>OBV!G980</f>
        <v>STRONG</v>
      </c>
      <c r="L980" s="5" t="str">
        <f>OBV!H980</f>
        <v>CONFIRMED BEARISH</v>
      </c>
      <c r="M980" s="7">
        <f t="shared" si="150"/>
        <v>25</v>
      </c>
      <c r="N980" s="7">
        <f t="shared" si="151"/>
        <v>100</v>
      </c>
      <c r="O980" s="7">
        <f t="shared" si="152"/>
        <v>50</v>
      </c>
      <c r="P980" s="7">
        <f t="shared" si="153"/>
        <v>33</v>
      </c>
      <c r="Q980" s="8">
        <f t="shared" si="154"/>
        <v>56.2</v>
      </c>
      <c r="R980" s="8">
        <f t="shared" si="155"/>
        <v>50.75</v>
      </c>
      <c r="S980" s="8">
        <f t="shared" si="156"/>
        <v>46.1</v>
      </c>
      <c r="T980" s="8">
        <f t="shared" si="157"/>
        <v>52</v>
      </c>
      <c r="U980" s="7">
        <f t="shared" si="158"/>
        <v>51.016666666666673</v>
      </c>
      <c r="V980" s="7">
        <f t="shared" si="159"/>
        <v>51.262500000000003</v>
      </c>
    </row>
    <row r="981" spans="1:22" ht="13.5" x14ac:dyDescent="0.25">
      <c r="A981" s="3">
        <f>RSI!A981</f>
        <v>43434</v>
      </c>
      <c r="B981" s="2">
        <f>RSI!B981</f>
        <v>5.6630000000000003</v>
      </c>
      <c r="C981" s="2">
        <f>RSI!I981</f>
        <v>47.512530953550666</v>
      </c>
      <c r="D981" s="2">
        <f>MACD!E981</f>
        <v>-9.9504385711873589E-2</v>
      </c>
      <c r="E981" s="2">
        <f>MACD!F981</f>
        <v>-4.9281018236290636E-2</v>
      </c>
      <c r="F981" s="2">
        <f>'Moving Avg'!D981</f>
        <v>5.6814</v>
      </c>
      <c r="G981" s="2">
        <f>'Moving Avg'!F981</f>
        <v>5.6517500000000007</v>
      </c>
      <c r="H981" s="2">
        <f>'Moving Avg'!G981</f>
        <v>5.7034800000000008</v>
      </c>
      <c r="I981" s="2">
        <f>'Moving Avg'!H981</f>
        <v>5.3482549999999955</v>
      </c>
      <c r="J981" s="5" t="str">
        <f>OBV!F981</f>
        <v>BEARISH</v>
      </c>
      <c r="K981" s="5" t="str">
        <f>OBV!G981</f>
        <v>STRONG</v>
      </c>
      <c r="L981" s="5" t="str">
        <f>OBV!H981</f>
        <v>CONFIRMED BEARISH</v>
      </c>
      <c r="M981" s="7">
        <f t="shared" si="150"/>
        <v>25</v>
      </c>
      <c r="N981" s="7">
        <f t="shared" si="151"/>
        <v>100</v>
      </c>
      <c r="O981" s="7">
        <f t="shared" si="152"/>
        <v>50</v>
      </c>
      <c r="P981" s="7">
        <f t="shared" si="153"/>
        <v>33</v>
      </c>
      <c r="Q981" s="8">
        <f t="shared" si="154"/>
        <v>56.2</v>
      </c>
      <c r="R981" s="8">
        <f t="shared" si="155"/>
        <v>50.75</v>
      </c>
      <c r="S981" s="8">
        <f t="shared" si="156"/>
        <v>46.1</v>
      </c>
      <c r="T981" s="8">
        <f t="shared" si="157"/>
        <v>52</v>
      </c>
      <c r="U981" s="7">
        <f t="shared" si="158"/>
        <v>51.016666666666673</v>
      </c>
      <c r="V981" s="7">
        <f t="shared" si="159"/>
        <v>51.262500000000003</v>
      </c>
    </row>
    <row r="982" spans="1:22" ht="13.5" x14ac:dyDescent="0.25">
      <c r="A982" s="3">
        <f>RSI!A982</f>
        <v>43437</v>
      </c>
      <c r="B982" s="2">
        <f>RSI!B982</f>
        <v>5.6630000000000003</v>
      </c>
      <c r="C982" s="2">
        <f>RSI!I982</f>
        <v>47.512530953550666</v>
      </c>
      <c r="D982" s="2">
        <f>MACD!E982</f>
        <v>-8.2269986409296614E-2</v>
      </c>
      <c r="E982" s="2">
        <f>MACD!F982</f>
        <v>-5.5878811870891831E-2</v>
      </c>
      <c r="F982" s="2">
        <f>'Moving Avg'!D982</f>
        <v>5.6768000000000001</v>
      </c>
      <c r="G982" s="2">
        <f>'Moving Avg'!F982</f>
        <v>5.6544000000000008</v>
      </c>
      <c r="H982" s="2">
        <f>'Moving Avg'!G982</f>
        <v>5.7011400000000014</v>
      </c>
      <c r="I982" s="2">
        <f>'Moving Avg'!H982</f>
        <v>5.3543849999999953</v>
      </c>
      <c r="J982" s="5" t="str">
        <f>OBV!F982</f>
        <v>BEARISH</v>
      </c>
      <c r="K982" s="5" t="str">
        <f>OBV!G982</f>
        <v>STRONG</v>
      </c>
      <c r="L982" s="5" t="str">
        <f>OBV!H982</f>
        <v>CONFIRMED BEARISH</v>
      </c>
      <c r="M982" s="7">
        <f t="shared" si="150"/>
        <v>25</v>
      </c>
      <c r="N982" s="7">
        <f t="shared" si="151"/>
        <v>100</v>
      </c>
      <c r="O982" s="7">
        <f t="shared" si="152"/>
        <v>50</v>
      </c>
      <c r="P982" s="7">
        <f t="shared" si="153"/>
        <v>33</v>
      </c>
      <c r="Q982" s="8">
        <f t="shared" si="154"/>
        <v>56.2</v>
      </c>
      <c r="R982" s="8">
        <f t="shared" si="155"/>
        <v>50.75</v>
      </c>
      <c r="S982" s="8">
        <f t="shared" si="156"/>
        <v>46.1</v>
      </c>
      <c r="T982" s="8">
        <f t="shared" si="157"/>
        <v>52</v>
      </c>
      <c r="U982" s="7">
        <f t="shared" si="158"/>
        <v>51.016666666666673</v>
      </c>
      <c r="V982" s="7">
        <f t="shared" si="159"/>
        <v>51.262500000000003</v>
      </c>
    </row>
    <row r="983" spans="1:22" ht="13.5" x14ac:dyDescent="0.25">
      <c r="A983" s="3">
        <f>RSI!A983</f>
        <v>43438</v>
      </c>
      <c r="B983" s="2">
        <f>RSI!B983</f>
        <v>5.681</v>
      </c>
      <c r="C983" s="2">
        <f>RSI!I983</f>
        <v>49.821260507515348</v>
      </c>
      <c r="D983" s="2">
        <f>MACD!E983</f>
        <v>-4.905477343537612E-2</v>
      </c>
      <c r="E983" s="2">
        <f>MACD!F983</f>
        <v>-5.4514004183788697E-2</v>
      </c>
      <c r="F983" s="2">
        <f>'Moving Avg'!D983</f>
        <v>5.6758000000000006</v>
      </c>
      <c r="G983" s="2">
        <f>'Moving Avg'!F983</f>
        <v>5.6553000000000004</v>
      </c>
      <c r="H983" s="2">
        <f>'Moving Avg'!G983</f>
        <v>5.7018400000000016</v>
      </c>
      <c r="I983" s="2">
        <f>'Moving Avg'!H983</f>
        <v>5.3606049999999961</v>
      </c>
      <c r="J983" s="5" t="str">
        <f>OBV!F983</f>
        <v>BEARISH</v>
      </c>
      <c r="K983" s="5" t="str">
        <f>OBV!G983</f>
        <v>NEUTRAL</v>
      </c>
      <c r="L983" s="5" t="str">
        <f>OBV!H983</f>
        <v>CONFIRMED BEARISH</v>
      </c>
      <c r="M983" s="7">
        <f t="shared" si="150"/>
        <v>25</v>
      </c>
      <c r="N983" s="7">
        <f t="shared" si="151"/>
        <v>0</v>
      </c>
      <c r="O983" s="7">
        <f t="shared" si="152"/>
        <v>50</v>
      </c>
      <c r="P983" s="7">
        <f t="shared" si="153"/>
        <v>16.5</v>
      </c>
      <c r="Q983" s="8">
        <f t="shared" si="154"/>
        <v>18.725000000000001</v>
      </c>
      <c r="R983" s="8">
        <f t="shared" si="155"/>
        <v>26.625</v>
      </c>
      <c r="S983" s="8">
        <f t="shared" si="156"/>
        <v>23.675000000000001</v>
      </c>
      <c r="T983" s="8">
        <f t="shared" si="157"/>
        <v>22.875</v>
      </c>
      <c r="U983" s="7">
        <f t="shared" si="158"/>
        <v>23.008333333333336</v>
      </c>
      <c r="V983" s="7">
        <f t="shared" si="159"/>
        <v>22.975000000000001</v>
      </c>
    </row>
    <row r="984" spans="1:22" ht="13.5" x14ac:dyDescent="0.25">
      <c r="A984" s="3">
        <f>RSI!A984</f>
        <v>43439</v>
      </c>
      <c r="B984" s="2">
        <f>RSI!B984</f>
        <v>5.6630000000000003</v>
      </c>
      <c r="C984" s="2">
        <f>RSI!I984</f>
        <v>47.567972253802346</v>
      </c>
      <c r="D984" s="2">
        <f>MACD!E984</f>
        <v>-1.9612030809821768E-2</v>
      </c>
      <c r="E984" s="2">
        <f>MACD!F984</f>
        <v>-4.7533609508995316E-2</v>
      </c>
      <c r="F984" s="2">
        <f>'Moving Avg'!D984</f>
        <v>5.6712000000000007</v>
      </c>
      <c r="G984" s="2">
        <f>'Moving Avg'!F984</f>
        <v>5.6579499999999996</v>
      </c>
      <c r="H984" s="2">
        <f>'Moving Avg'!G984</f>
        <v>5.7021800000000029</v>
      </c>
      <c r="I984" s="2">
        <f>'Moving Avg'!H984</f>
        <v>5.3667349999999967</v>
      </c>
      <c r="J984" s="5" t="str">
        <f>OBV!F984</f>
        <v>BEARISH</v>
      </c>
      <c r="K984" s="5" t="str">
        <f>OBV!G984</f>
        <v>STRONG</v>
      </c>
      <c r="L984" s="5" t="str">
        <f>OBV!H984</f>
        <v>CONFIRMED BEARISH</v>
      </c>
      <c r="M984" s="7">
        <f t="shared" si="150"/>
        <v>25</v>
      </c>
      <c r="N984" s="7">
        <f t="shared" si="151"/>
        <v>0</v>
      </c>
      <c r="O984" s="7">
        <f t="shared" si="152"/>
        <v>50</v>
      </c>
      <c r="P984" s="7">
        <f t="shared" si="153"/>
        <v>33</v>
      </c>
      <c r="Q984" s="8">
        <f t="shared" si="154"/>
        <v>21.2</v>
      </c>
      <c r="R984" s="8">
        <f t="shared" si="155"/>
        <v>30.75</v>
      </c>
      <c r="S984" s="8">
        <f t="shared" si="156"/>
        <v>31.1</v>
      </c>
      <c r="T984" s="8">
        <f t="shared" si="157"/>
        <v>27</v>
      </c>
      <c r="U984" s="7">
        <f t="shared" si="158"/>
        <v>27.683333333333337</v>
      </c>
      <c r="V984" s="7">
        <f t="shared" si="159"/>
        <v>27.512500000000003</v>
      </c>
    </row>
    <row r="985" spans="1:22" ht="13.5" x14ac:dyDescent="0.25">
      <c r="A985" s="3">
        <f>RSI!A985</f>
        <v>43440</v>
      </c>
      <c r="B985" s="2">
        <f>RSI!B985</f>
        <v>5.6630000000000003</v>
      </c>
      <c r="C985" s="2">
        <f>RSI!I985</f>
        <v>47.567972253802346</v>
      </c>
      <c r="D985" s="2">
        <f>MACD!E985</f>
        <v>5.4113376952118486E-3</v>
      </c>
      <c r="E985" s="2">
        <f>MACD!F985</f>
        <v>-3.6944620068153883E-2</v>
      </c>
      <c r="F985" s="2">
        <f>'Moving Avg'!D985</f>
        <v>5.6666000000000007</v>
      </c>
      <c r="G985" s="2">
        <f>'Moving Avg'!F985</f>
        <v>5.6606000000000005</v>
      </c>
      <c r="H985" s="2">
        <f>'Moving Avg'!G985</f>
        <v>5.7025200000000034</v>
      </c>
      <c r="I985" s="2">
        <f>'Moving Avg'!H985</f>
        <v>5.3728649999999973</v>
      </c>
      <c r="J985" s="5" t="str">
        <f>OBV!F985</f>
        <v>BEARISH</v>
      </c>
      <c r="K985" s="5" t="str">
        <f>OBV!G985</f>
        <v>STRONG</v>
      </c>
      <c r="L985" s="5" t="str">
        <f>OBV!H985</f>
        <v>CONFIRMED BEARISH</v>
      </c>
      <c r="M985" s="7">
        <f t="shared" si="150"/>
        <v>25</v>
      </c>
      <c r="N985" s="7">
        <f t="shared" si="151"/>
        <v>0</v>
      </c>
      <c r="O985" s="7">
        <f t="shared" si="152"/>
        <v>50</v>
      </c>
      <c r="P985" s="7">
        <f t="shared" si="153"/>
        <v>33</v>
      </c>
      <c r="Q985" s="8">
        <f t="shared" si="154"/>
        <v>21.2</v>
      </c>
      <c r="R985" s="8">
        <f t="shared" si="155"/>
        <v>30.75</v>
      </c>
      <c r="S985" s="8">
        <f t="shared" si="156"/>
        <v>31.1</v>
      </c>
      <c r="T985" s="8">
        <f t="shared" si="157"/>
        <v>27</v>
      </c>
      <c r="U985" s="7">
        <f t="shared" si="158"/>
        <v>27.683333333333337</v>
      </c>
      <c r="V985" s="7">
        <f t="shared" si="159"/>
        <v>27.512500000000003</v>
      </c>
    </row>
    <row r="986" spans="1:22" ht="13.5" x14ac:dyDescent="0.25">
      <c r="A986" s="3">
        <f>RSI!A986</f>
        <v>43441</v>
      </c>
      <c r="B986" s="2">
        <f>RSI!B986</f>
        <v>5.5170000000000003</v>
      </c>
      <c r="C986" s="2">
        <f>RSI!I986</f>
        <v>33.370421012015328</v>
      </c>
      <c r="D986" s="2">
        <f>MACD!E986</f>
        <v>2.2271112590092734E-2</v>
      </c>
      <c r="E986" s="2">
        <f>MACD!F986</f>
        <v>-2.5101473536504562E-2</v>
      </c>
      <c r="F986" s="2">
        <f>'Moving Avg'!D986</f>
        <v>5.6374000000000004</v>
      </c>
      <c r="G986" s="2">
        <f>'Moving Avg'!F986</f>
        <v>5.6559499999999989</v>
      </c>
      <c r="H986" s="2">
        <f>'Moving Avg'!G986</f>
        <v>5.6961000000000022</v>
      </c>
      <c r="I986" s="2">
        <f>'Moving Avg'!H986</f>
        <v>5.3782649999999981</v>
      </c>
      <c r="J986" s="5" t="str">
        <f>OBV!F986</f>
        <v>BEARISH</v>
      </c>
      <c r="K986" s="5" t="str">
        <f>OBV!G986</f>
        <v>STRONG</v>
      </c>
      <c r="L986" s="5" t="str">
        <f>OBV!H986</f>
        <v>CONFIRMED BEARISH</v>
      </c>
      <c r="M986" s="7">
        <f t="shared" si="150"/>
        <v>25</v>
      </c>
      <c r="N986" s="7">
        <f t="shared" si="151"/>
        <v>0</v>
      </c>
      <c r="O986" s="7">
        <f t="shared" si="152"/>
        <v>50</v>
      </c>
      <c r="P986" s="7">
        <f t="shared" si="153"/>
        <v>33</v>
      </c>
      <c r="Q986" s="8">
        <f t="shared" si="154"/>
        <v>21.2</v>
      </c>
      <c r="R986" s="8">
        <f t="shared" si="155"/>
        <v>30.75</v>
      </c>
      <c r="S986" s="8">
        <f t="shared" si="156"/>
        <v>31.1</v>
      </c>
      <c r="T986" s="8">
        <f t="shared" si="157"/>
        <v>27</v>
      </c>
      <c r="U986" s="7">
        <f t="shared" si="158"/>
        <v>27.683333333333337</v>
      </c>
      <c r="V986" s="7">
        <f t="shared" si="159"/>
        <v>27.512500000000003</v>
      </c>
    </row>
    <row r="987" spans="1:22" ht="13.5" x14ac:dyDescent="0.25">
      <c r="A987" s="3">
        <f>RSI!A987</f>
        <v>43444</v>
      </c>
      <c r="B987" s="2">
        <f>RSI!B987</f>
        <v>5.5170000000000003</v>
      </c>
      <c r="C987" s="2">
        <f>RSI!I987</f>
        <v>33.370421012015328</v>
      </c>
      <c r="D987" s="2">
        <f>MACD!E987</f>
        <v>3.2878957734627789E-2</v>
      </c>
      <c r="E987" s="2">
        <f>MACD!F987</f>
        <v>-1.3505387282278094E-2</v>
      </c>
      <c r="F987" s="2">
        <f>'Moving Avg'!D987</f>
        <v>5.6082000000000001</v>
      </c>
      <c r="G987" s="2">
        <f>'Moving Avg'!F987</f>
        <v>5.6512999999999982</v>
      </c>
      <c r="H987" s="2">
        <f>'Moving Avg'!G987</f>
        <v>5.6896800000000018</v>
      </c>
      <c r="I987" s="2">
        <f>'Moving Avg'!H987</f>
        <v>5.3834149999999985</v>
      </c>
      <c r="J987" s="5" t="str">
        <f>OBV!F987</f>
        <v>BEARISH</v>
      </c>
      <c r="K987" s="5" t="str">
        <f>OBV!G987</f>
        <v>STRONG</v>
      </c>
      <c r="L987" s="5" t="str">
        <f>OBV!H987</f>
        <v>CONFIRMED BEARISH</v>
      </c>
      <c r="M987" s="7">
        <f t="shared" si="150"/>
        <v>25</v>
      </c>
      <c r="N987" s="7">
        <f t="shared" si="151"/>
        <v>0</v>
      </c>
      <c r="O987" s="7">
        <f t="shared" si="152"/>
        <v>50</v>
      </c>
      <c r="P987" s="7">
        <f t="shared" si="153"/>
        <v>33</v>
      </c>
      <c r="Q987" s="8">
        <f t="shared" si="154"/>
        <v>21.2</v>
      </c>
      <c r="R987" s="8">
        <f t="shared" si="155"/>
        <v>30.75</v>
      </c>
      <c r="S987" s="8">
        <f t="shared" si="156"/>
        <v>31.1</v>
      </c>
      <c r="T987" s="8">
        <f t="shared" si="157"/>
        <v>27</v>
      </c>
      <c r="U987" s="7">
        <f t="shared" si="158"/>
        <v>27.683333333333337</v>
      </c>
      <c r="V987" s="7">
        <f t="shared" si="159"/>
        <v>27.512500000000003</v>
      </c>
    </row>
    <row r="988" spans="1:22" ht="13.5" x14ac:dyDescent="0.25">
      <c r="A988" s="3">
        <f>RSI!A988</f>
        <v>43445</v>
      </c>
      <c r="B988" s="2">
        <f>RSI!B988</f>
        <v>5.5170000000000003</v>
      </c>
      <c r="C988" s="2">
        <f>RSI!I988</f>
        <v>33.370421012015328</v>
      </c>
      <c r="D988" s="2">
        <f>MACD!E988</f>
        <v>4.274118446912567E-2</v>
      </c>
      <c r="E988" s="2">
        <f>MACD!F988</f>
        <v>-2.2560729319973417E-3</v>
      </c>
      <c r="F988" s="2">
        <f>'Moving Avg'!D988</f>
        <v>5.5754000000000001</v>
      </c>
      <c r="G988" s="2">
        <f>'Moving Avg'!F988</f>
        <v>5.6512999999999982</v>
      </c>
      <c r="H988" s="2">
        <f>'Moving Avg'!G988</f>
        <v>5.6832600000000024</v>
      </c>
      <c r="I988" s="2">
        <f>'Moving Avg'!H988</f>
        <v>5.3885649999999989</v>
      </c>
      <c r="J988" s="5" t="str">
        <f>OBV!F988</f>
        <v>BEARISH</v>
      </c>
      <c r="K988" s="5" t="str">
        <f>OBV!G988</f>
        <v>STRONG</v>
      </c>
      <c r="L988" s="5" t="str">
        <f>OBV!H988</f>
        <v>CONFIRMED BEARISH</v>
      </c>
      <c r="M988" s="7">
        <f t="shared" si="150"/>
        <v>25</v>
      </c>
      <c r="N988" s="7">
        <f t="shared" si="151"/>
        <v>0</v>
      </c>
      <c r="O988" s="7">
        <f t="shared" si="152"/>
        <v>50</v>
      </c>
      <c r="P988" s="7">
        <f t="shared" si="153"/>
        <v>33</v>
      </c>
      <c r="Q988" s="8">
        <f t="shared" si="154"/>
        <v>21.2</v>
      </c>
      <c r="R988" s="8">
        <f t="shared" si="155"/>
        <v>30.75</v>
      </c>
      <c r="S988" s="8">
        <f t="shared" si="156"/>
        <v>31.1</v>
      </c>
      <c r="T988" s="8">
        <f t="shared" si="157"/>
        <v>27</v>
      </c>
      <c r="U988" s="7">
        <f t="shared" si="158"/>
        <v>27.683333333333337</v>
      </c>
      <c r="V988" s="7">
        <f t="shared" si="159"/>
        <v>27.512500000000003</v>
      </c>
    </row>
    <row r="989" spans="1:22" ht="13.5" x14ac:dyDescent="0.25">
      <c r="A989" s="3">
        <f>RSI!A989</f>
        <v>43446</v>
      </c>
      <c r="B989" s="2">
        <f>RSI!B989</f>
        <v>5.5170000000000003</v>
      </c>
      <c r="C989" s="2">
        <f>RSI!I989</f>
        <v>33.370421012015328</v>
      </c>
      <c r="D989" s="2">
        <f>MACD!E989</f>
        <v>5.1906847187388472E-2</v>
      </c>
      <c r="E989" s="2">
        <f>MACD!F989</f>
        <v>8.5765110918798217E-3</v>
      </c>
      <c r="F989" s="2">
        <f>'Moving Avg'!D989</f>
        <v>5.5461999999999998</v>
      </c>
      <c r="G989" s="2">
        <f>'Moving Avg'!F989</f>
        <v>5.6512999999999982</v>
      </c>
      <c r="H989" s="2">
        <f>'Moving Avg'!G989</f>
        <v>5.6768400000000021</v>
      </c>
      <c r="I989" s="2">
        <f>'Moving Avg'!H989</f>
        <v>5.3937149999999994</v>
      </c>
      <c r="J989" s="5" t="str">
        <f>OBV!F989</f>
        <v>BEARISH</v>
      </c>
      <c r="K989" s="5" t="str">
        <f>OBV!G989</f>
        <v>STRONG</v>
      </c>
      <c r="L989" s="5" t="str">
        <f>OBV!H989</f>
        <v>CONFIRMED BEARISH</v>
      </c>
      <c r="M989" s="7">
        <f t="shared" si="150"/>
        <v>25</v>
      </c>
      <c r="N989" s="7">
        <f t="shared" si="151"/>
        <v>0</v>
      </c>
      <c r="O989" s="7">
        <f t="shared" si="152"/>
        <v>50</v>
      </c>
      <c r="P989" s="7">
        <f t="shared" si="153"/>
        <v>33</v>
      </c>
      <c r="Q989" s="8">
        <f t="shared" si="154"/>
        <v>21.2</v>
      </c>
      <c r="R989" s="8">
        <f t="shared" si="155"/>
        <v>30.75</v>
      </c>
      <c r="S989" s="8">
        <f t="shared" si="156"/>
        <v>31.1</v>
      </c>
      <c r="T989" s="8">
        <f t="shared" si="157"/>
        <v>27</v>
      </c>
      <c r="U989" s="7">
        <f t="shared" si="158"/>
        <v>27.683333333333337</v>
      </c>
      <c r="V989" s="7">
        <f t="shared" si="159"/>
        <v>27.512500000000003</v>
      </c>
    </row>
    <row r="990" spans="1:22" ht="13.5" x14ac:dyDescent="0.25">
      <c r="A990" s="3">
        <f>RSI!A990</f>
        <v>43447</v>
      </c>
      <c r="B990" s="2">
        <f>RSI!B990</f>
        <v>5.5170000000000003</v>
      </c>
      <c r="C990" s="2">
        <f>RSI!I990</f>
        <v>33.370421012015328</v>
      </c>
      <c r="D990" s="2">
        <f>MACD!E990</f>
        <v>6.0422316870502257E-2</v>
      </c>
      <c r="E990" s="2">
        <f>MACD!F990</f>
        <v>1.8945672247604309E-2</v>
      </c>
      <c r="F990" s="2">
        <f>'Moving Avg'!D990</f>
        <v>5.5170000000000003</v>
      </c>
      <c r="G990" s="2">
        <f>'Moving Avg'!F990</f>
        <v>5.6512999999999982</v>
      </c>
      <c r="H990" s="2">
        <f>'Moving Avg'!G990</f>
        <v>5.6748600000000025</v>
      </c>
      <c r="I990" s="2">
        <f>'Moving Avg'!H990</f>
        <v>5.39832</v>
      </c>
      <c r="J990" s="5" t="str">
        <f>OBV!F990</f>
        <v>BEARISH</v>
      </c>
      <c r="K990" s="5" t="str">
        <f>OBV!G990</f>
        <v>STRONG</v>
      </c>
      <c r="L990" s="5" t="str">
        <f>OBV!H990</f>
        <v>CONFIRMED BEARISH</v>
      </c>
      <c r="M990" s="7">
        <f t="shared" si="150"/>
        <v>25</v>
      </c>
      <c r="N990" s="7">
        <f t="shared" si="151"/>
        <v>0</v>
      </c>
      <c r="O990" s="7">
        <f t="shared" si="152"/>
        <v>50</v>
      </c>
      <c r="P990" s="7">
        <f t="shared" si="153"/>
        <v>33</v>
      </c>
      <c r="Q990" s="8">
        <f t="shared" si="154"/>
        <v>21.2</v>
      </c>
      <c r="R990" s="8">
        <f t="shared" si="155"/>
        <v>30.75</v>
      </c>
      <c r="S990" s="8">
        <f t="shared" si="156"/>
        <v>31.1</v>
      </c>
      <c r="T990" s="8">
        <f t="shared" si="157"/>
        <v>27</v>
      </c>
      <c r="U990" s="7">
        <f t="shared" si="158"/>
        <v>27.683333333333337</v>
      </c>
      <c r="V990" s="7">
        <f t="shared" si="159"/>
        <v>27.512500000000003</v>
      </c>
    </row>
    <row r="991" spans="1:22" ht="13.5" x14ac:dyDescent="0.25">
      <c r="A991" s="3">
        <f>RSI!A991</f>
        <v>43448</v>
      </c>
      <c r="B991" s="2">
        <f>RSI!B991</f>
        <v>5.5170000000000003</v>
      </c>
      <c r="C991" s="2">
        <f>RSI!I991</f>
        <v>33.370421012015328</v>
      </c>
      <c r="D991" s="2">
        <f>MACD!E991</f>
        <v>6.4792872127978463E-2</v>
      </c>
      <c r="E991" s="2">
        <f>MACD!F991</f>
        <v>2.8115112223679142E-2</v>
      </c>
      <c r="F991" s="2">
        <f>'Moving Avg'!D991</f>
        <v>5.5170000000000003</v>
      </c>
      <c r="G991" s="2">
        <f>'Moving Avg'!F991</f>
        <v>5.6512999999999982</v>
      </c>
      <c r="H991" s="2">
        <f>'Moving Avg'!G991</f>
        <v>5.6678600000000019</v>
      </c>
      <c r="I991" s="2">
        <f>'Moving Avg'!H991</f>
        <v>5.4021300000000005</v>
      </c>
      <c r="J991" s="5" t="str">
        <f>OBV!F991</f>
        <v>NEUTRAL</v>
      </c>
      <c r="K991" s="5" t="str">
        <f>OBV!G991</f>
        <v>NEUTRAL</v>
      </c>
      <c r="L991" s="5" t="str">
        <f>OBV!H991</f>
        <v>NEUTRAL</v>
      </c>
      <c r="M991" s="7">
        <f t="shared" si="150"/>
        <v>25</v>
      </c>
      <c r="N991" s="7">
        <f t="shared" si="151"/>
        <v>0</v>
      </c>
      <c r="O991" s="7">
        <f t="shared" si="152"/>
        <v>50</v>
      </c>
      <c r="P991" s="7">
        <f t="shared" si="153"/>
        <v>33</v>
      </c>
      <c r="Q991" s="8">
        <f t="shared" si="154"/>
        <v>21.2</v>
      </c>
      <c r="R991" s="8">
        <f t="shared" si="155"/>
        <v>30.75</v>
      </c>
      <c r="S991" s="8">
        <f t="shared" si="156"/>
        <v>31.1</v>
      </c>
      <c r="T991" s="8">
        <f t="shared" si="157"/>
        <v>27</v>
      </c>
      <c r="U991" s="7">
        <f t="shared" si="158"/>
        <v>27.683333333333337</v>
      </c>
      <c r="V991" s="7">
        <f t="shared" si="159"/>
        <v>27.512500000000003</v>
      </c>
    </row>
    <row r="992" spans="1:22" ht="13.5" x14ac:dyDescent="0.25">
      <c r="A992" s="3">
        <f>RSI!A992</f>
        <v>43451</v>
      </c>
      <c r="B992" s="2">
        <f>RSI!B992</f>
        <v>5.6630000000000003</v>
      </c>
      <c r="C992" s="2">
        <f>RSI!I992</f>
        <v>54.53747639293266</v>
      </c>
      <c r="D992" s="2">
        <f>MACD!E992</f>
        <v>5.8327718872406287E-2</v>
      </c>
      <c r="E992" s="2">
        <f>MACD!F992</f>
        <v>3.4157633553424577E-2</v>
      </c>
      <c r="F992" s="2">
        <f>'Moving Avg'!D992</f>
        <v>5.5462000000000007</v>
      </c>
      <c r="G992" s="2">
        <f>'Moving Avg'!F992</f>
        <v>5.6501499999999982</v>
      </c>
      <c r="H992" s="2">
        <f>'Moving Avg'!G992</f>
        <v>5.6637800000000018</v>
      </c>
      <c r="I992" s="2">
        <f>'Moving Avg'!H992</f>
        <v>5.4056050000000013</v>
      </c>
      <c r="J992" s="5" t="str">
        <f>OBV!F992</f>
        <v>BULLISH</v>
      </c>
      <c r="K992" s="5" t="str">
        <f>OBV!G992</f>
        <v>WEAK</v>
      </c>
      <c r="L992" s="5" t="str">
        <f>OBV!H992</f>
        <v>CONFIRMED BULLISH</v>
      </c>
      <c r="M992" s="7">
        <f t="shared" si="150"/>
        <v>25</v>
      </c>
      <c r="N992" s="7">
        <f t="shared" si="151"/>
        <v>0</v>
      </c>
      <c r="O992" s="7">
        <f t="shared" si="152"/>
        <v>50</v>
      </c>
      <c r="P992" s="7">
        <f t="shared" si="153"/>
        <v>67</v>
      </c>
      <c r="Q992" s="8">
        <f t="shared" si="154"/>
        <v>26.299999999999997</v>
      </c>
      <c r="R992" s="8">
        <f t="shared" si="155"/>
        <v>39.25</v>
      </c>
      <c r="S992" s="8">
        <f t="shared" si="156"/>
        <v>46.400000000000006</v>
      </c>
      <c r="T992" s="8">
        <f t="shared" si="157"/>
        <v>35.5</v>
      </c>
      <c r="U992" s="7">
        <f t="shared" si="158"/>
        <v>37.31666666666667</v>
      </c>
      <c r="V992" s="7">
        <f t="shared" si="159"/>
        <v>36.862499999999997</v>
      </c>
    </row>
    <row r="993" spans="1:22" ht="13.5" x14ac:dyDescent="0.25">
      <c r="A993" s="3">
        <f>RSI!A993</f>
        <v>43452</v>
      </c>
      <c r="B993" s="2">
        <f>RSI!B993</f>
        <v>5.6630000000000003</v>
      </c>
      <c r="C993" s="2">
        <f>RSI!I993</f>
        <v>54.537476392932653</v>
      </c>
      <c r="D993" s="2">
        <f>MACD!E993</f>
        <v>5.5366955280462982E-2</v>
      </c>
      <c r="E993" s="2">
        <f>MACD!F993</f>
        <v>3.8399497898832263E-2</v>
      </c>
      <c r="F993" s="2">
        <f>'Moving Avg'!D993</f>
        <v>5.5754000000000001</v>
      </c>
      <c r="G993" s="2">
        <f>'Moving Avg'!F993</f>
        <v>5.6425499999999982</v>
      </c>
      <c r="H993" s="2">
        <f>'Moving Avg'!G993</f>
        <v>5.6599200000000023</v>
      </c>
      <c r="I993" s="2">
        <f>'Moving Avg'!H993</f>
        <v>5.4092700000000011</v>
      </c>
      <c r="J993" s="5" t="str">
        <f>OBV!F993</f>
        <v>BULLISH</v>
      </c>
      <c r="K993" s="5" t="str">
        <f>OBV!G993</f>
        <v>WEAK</v>
      </c>
      <c r="L993" s="5" t="str">
        <f>OBV!H993</f>
        <v>CONFIRMED BULLISH</v>
      </c>
      <c r="M993" s="7">
        <f t="shared" si="150"/>
        <v>25</v>
      </c>
      <c r="N993" s="7">
        <f t="shared" si="151"/>
        <v>0</v>
      </c>
      <c r="O993" s="7">
        <f t="shared" si="152"/>
        <v>50</v>
      </c>
      <c r="P993" s="7">
        <f t="shared" si="153"/>
        <v>67</v>
      </c>
      <c r="Q993" s="8">
        <f t="shared" si="154"/>
        <v>26.299999999999997</v>
      </c>
      <c r="R993" s="8">
        <f t="shared" si="155"/>
        <v>39.25</v>
      </c>
      <c r="S993" s="8">
        <f t="shared" si="156"/>
        <v>46.400000000000006</v>
      </c>
      <c r="T993" s="8">
        <f t="shared" si="157"/>
        <v>35.5</v>
      </c>
      <c r="U993" s="7">
        <f t="shared" si="158"/>
        <v>37.31666666666667</v>
      </c>
      <c r="V993" s="7">
        <f t="shared" si="159"/>
        <v>36.862499999999997</v>
      </c>
    </row>
    <row r="994" spans="1:22" ht="13.5" x14ac:dyDescent="0.25">
      <c r="A994" s="3">
        <f>RSI!A994</f>
        <v>43453</v>
      </c>
      <c r="B994" s="2">
        <f>RSI!B994</f>
        <v>5.6630000000000003</v>
      </c>
      <c r="C994" s="2">
        <f>RSI!I994</f>
        <v>54.537476392932653</v>
      </c>
      <c r="D994" s="2">
        <f>MACD!E994</f>
        <v>4.9852203688137919E-2</v>
      </c>
      <c r="E994" s="2">
        <f>MACD!F994</f>
        <v>4.0690039056693397E-2</v>
      </c>
      <c r="F994" s="2">
        <f>'Moving Avg'!D994</f>
        <v>5.6046000000000005</v>
      </c>
      <c r="G994" s="2">
        <f>'Moving Avg'!F994</f>
        <v>5.6349499999999981</v>
      </c>
      <c r="H994" s="2">
        <f>'Moving Avg'!G994</f>
        <v>5.6560600000000019</v>
      </c>
      <c r="I994" s="2">
        <f>'Moving Avg'!H994</f>
        <v>5.4118400000000007</v>
      </c>
      <c r="J994" s="5" t="str">
        <f>OBV!F994</f>
        <v>BULLISH</v>
      </c>
      <c r="K994" s="5" t="str">
        <f>OBV!G994</f>
        <v>WEAK</v>
      </c>
      <c r="L994" s="5" t="str">
        <f>OBV!H994</f>
        <v>CONFIRMED BULLISH</v>
      </c>
      <c r="M994" s="7">
        <f t="shared" si="150"/>
        <v>25</v>
      </c>
      <c r="N994" s="7">
        <f t="shared" si="151"/>
        <v>0</v>
      </c>
      <c r="O994" s="7">
        <f t="shared" si="152"/>
        <v>50</v>
      </c>
      <c r="P994" s="7">
        <f t="shared" si="153"/>
        <v>67</v>
      </c>
      <c r="Q994" s="8">
        <f t="shared" si="154"/>
        <v>26.299999999999997</v>
      </c>
      <c r="R994" s="8">
        <f t="shared" si="155"/>
        <v>39.25</v>
      </c>
      <c r="S994" s="8">
        <f t="shared" si="156"/>
        <v>46.400000000000006</v>
      </c>
      <c r="T994" s="8">
        <f t="shared" si="157"/>
        <v>35.5</v>
      </c>
      <c r="U994" s="7">
        <f t="shared" si="158"/>
        <v>37.31666666666667</v>
      </c>
      <c r="V994" s="7">
        <f t="shared" si="159"/>
        <v>36.862499999999997</v>
      </c>
    </row>
    <row r="995" spans="1:22" ht="13.5" x14ac:dyDescent="0.25">
      <c r="A995" s="3">
        <f>RSI!A995</f>
        <v>43454</v>
      </c>
      <c r="B995" s="2">
        <f>RSI!B995</f>
        <v>5.6630000000000003</v>
      </c>
      <c r="C995" s="2">
        <f>RSI!I995</f>
        <v>54.53747639293266</v>
      </c>
      <c r="D995" s="2">
        <f>MACD!E995</f>
        <v>4.4963413082319548E-2</v>
      </c>
      <c r="E995" s="2">
        <f>MACD!F995</f>
        <v>4.1544713861818627E-2</v>
      </c>
      <c r="F995" s="2">
        <f>'Moving Avg'!D995</f>
        <v>5.6337999999999999</v>
      </c>
      <c r="G995" s="2">
        <f>'Moving Avg'!F995</f>
        <v>5.6273499999999981</v>
      </c>
      <c r="H995" s="2">
        <f>'Moving Avg'!G995</f>
        <v>5.6522000000000023</v>
      </c>
      <c r="I995" s="2">
        <f>'Moving Avg'!H995</f>
        <v>5.4144650000000016</v>
      </c>
      <c r="J995" s="5" t="str">
        <f>OBV!F995</f>
        <v>BULLISH</v>
      </c>
      <c r="K995" s="5" t="str">
        <f>OBV!G995</f>
        <v>WEAK</v>
      </c>
      <c r="L995" s="5" t="str">
        <f>OBV!H995</f>
        <v>CONFIRMED BULLISH</v>
      </c>
      <c r="M995" s="7">
        <f t="shared" si="150"/>
        <v>25</v>
      </c>
      <c r="N995" s="7">
        <f t="shared" si="151"/>
        <v>0</v>
      </c>
      <c r="O995" s="7">
        <f t="shared" si="152"/>
        <v>50</v>
      </c>
      <c r="P995" s="7">
        <f t="shared" si="153"/>
        <v>67</v>
      </c>
      <c r="Q995" s="8">
        <f t="shared" si="154"/>
        <v>26.299999999999997</v>
      </c>
      <c r="R995" s="8">
        <f t="shared" si="155"/>
        <v>39.25</v>
      </c>
      <c r="S995" s="8">
        <f t="shared" si="156"/>
        <v>46.400000000000006</v>
      </c>
      <c r="T995" s="8">
        <f t="shared" si="157"/>
        <v>35.5</v>
      </c>
      <c r="U995" s="7">
        <f t="shared" si="158"/>
        <v>37.31666666666667</v>
      </c>
      <c r="V995" s="7">
        <f t="shared" si="159"/>
        <v>36.862499999999997</v>
      </c>
    </row>
    <row r="996" spans="1:22" ht="13.5" x14ac:dyDescent="0.25">
      <c r="A996" s="3">
        <f>RSI!A996</f>
        <v>43455</v>
      </c>
      <c r="B996" s="2">
        <f>RSI!B996</f>
        <v>5.827</v>
      </c>
      <c r="C996" s="2">
        <f>RSI!I996</f>
        <v>69.281662644178255</v>
      </c>
      <c r="D996" s="2">
        <f>MACD!E996</f>
        <v>6.0110738546015341E-3</v>
      </c>
      <c r="E996" s="2">
        <f>MACD!F996</f>
        <v>3.4437985860375213E-2</v>
      </c>
      <c r="F996" s="2">
        <f>'Moving Avg'!D996</f>
        <v>5.6958000000000002</v>
      </c>
      <c r="G996" s="2">
        <f>'Moving Avg'!F996</f>
        <v>5.6328999999999985</v>
      </c>
      <c r="H996" s="2">
        <f>'Moving Avg'!G996</f>
        <v>5.6547800000000015</v>
      </c>
      <c r="I996" s="2">
        <f>'Moving Avg'!H996</f>
        <v>5.4181550000000005</v>
      </c>
      <c r="J996" s="5" t="str">
        <f>OBV!F996</f>
        <v>BULLISH</v>
      </c>
      <c r="K996" s="5" t="str">
        <f>OBV!G996</f>
        <v>WEAK</v>
      </c>
      <c r="L996" s="5" t="str">
        <f>OBV!H996</f>
        <v>CONFIRMED BULLISH</v>
      </c>
      <c r="M996" s="7">
        <f t="shared" si="150"/>
        <v>25</v>
      </c>
      <c r="N996" s="7">
        <f t="shared" si="151"/>
        <v>100</v>
      </c>
      <c r="O996" s="7">
        <f t="shared" si="152"/>
        <v>50</v>
      </c>
      <c r="P996" s="7">
        <f t="shared" si="153"/>
        <v>67</v>
      </c>
      <c r="Q996" s="8">
        <f t="shared" si="154"/>
        <v>61.3</v>
      </c>
      <c r="R996" s="8">
        <f t="shared" si="155"/>
        <v>59.25</v>
      </c>
      <c r="S996" s="8">
        <f t="shared" si="156"/>
        <v>61.400000000000006</v>
      </c>
      <c r="T996" s="8">
        <f t="shared" si="157"/>
        <v>60.5</v>
      </c>
      <c r="U996" s="7">
        <f t="shared" si="158"/>
        <v>60.65</v>
      </c>
      <c r="V996" s="7">
        <f t="shared" si="159"/>
        <v>60.612499999999997</v>
      </c>
    </row>
    <row r="997" spans="1:22" ht="13.5" x14ac:dyDescent="0.25">
      <c r="A997" s="3">
        <f>RSI!A997</f>
        <v>43458</v>
      </c>
      <c r="B997" s="2">
        <f>RSI!B997</f>
        <v>5.827</v>
      </c>
      <c r="C997" s="2">
        <f>RSI!I997</f>
        <v>69.281662644178255</v>
      </c>
      <c r="D997" s="2">
        <f>MACD!E997</f>
        <v>-2.8108406438962064E-2</v>
      </c>
      <c r="E997" s="2">
        <f>MACD!F997</f>
        <v>2.1928707400507758E-2</v>
      </c>
      <c r="F997" s="2">
        <f>'Moving Avg'!D997</f>
        <v>5.7286000000000001</v>
      </c>
      <c r="G997" s="2">
        <f>'Moving Avg'!F997</f>
        <v>5.6399499999999989</v>
      </c>
      <c r="H997" s="2">
        <f>'Moving Avg'!G997</f>
        <v>5.6573600000000006</v>
      </c>
      <c r="I997" s="2">
        <f>'Moving Avg'!H997</f>
        <v>5.4225050000000001</v>
      </c>
      <c r="J997" s="5" t="str">
        <f>OBV!F997</f>
        <v>BULLISH</v>
      </c>
      <c r="K997" s="5" t="str">
        <f>OBV!G997</f>
        <v>WEAK</v>
      </c>
      <c r="L997" s="5" t="str">
        <f>OBV!H997</f>
        <v>CONFIRMED BULLISH</v>
      </c>
      <c r="M997" s="7">
        <f t="shared" si="150"/>
        <v>25</v>
      </c>
      <c r="N997" s="7">
        <f t="shared" si="151"/>
        <v>100</v>
      </c>
      <c r="O997" s="7">
        <f t="shared" si="152"/>
        <v>50</v>
      </c>
      <c r="P997" s="7">
        <f t="shared" si="153"/>
        <v>67</v>
      </c>
      <c r="Q997" s="8">
        <f t="shared" si="154"/>
        <v>61.3</v>
      </c>
      <c r="R997" s="8">
        <f t="shared" si="155"/>
        <v>59.25</v>
      </c>
      <c r="S997" s="8">
        <f t="shared" si="156"/>
        <v>61.400000000000006</v>
      </c>
      <c r="T997" s="8">
        <f t="shared" si="157"/>
        <v>60.5</v>
      </c>
      <c r="U997" s="7">
        <f t="shared" si="158"/>
        <v>60.65</v>
      </c>
      <c r="V997" s="7">
        <f t="shared" si="159"/>
        <v>60.612499999999997</v>
      </c>
    </row>
    <row r="998" spans="1:22" ht="13.5" x14ac:dyDescent="0.25">
      <c r="A998" s="3">
        <f>RSI!A998</f>
        <v>43459</v>
      </c>
      <c r="B998" s="2">
        <f>RSI!B998</f>
        <v>5.827</v>
      </c>
      <c r="C998" s="2">
        <f>RSI!I998</f>
        <v>69.281662644178255</v>
      </c>
      <c r="D998" s="2">
        <f>MACD!E998</f>
        <v>-5.8052632806409932E-2</v>
      </c>
      <c r="E998" s="2">
        <f>MACD!F998</f>
        <v>5.9324393591242194E-3</v>
      </c>
      <c r="F998" s="2">
        <f>'Moving Avg'!D998</f>
        <v>5.7613999999999992</v>
      </c>
      <c r="G998" s="2">
        <f>'Moving Avg'!F998</f>
        <v>5.6469999999999994</v>
      </c>
      <c r="H998" s="2">
        <f>'Moving Avg'!G998</f>
        <v>5.6599400000000015</v>
      </c>
      <c r="I998" s="2">
        <f>'Moving Avg'!H998</f>
        <v>5.4269350000000012</v>
      </c>
      <c r="J998" s="5" t="str">
        <f>OBV!F998</f>
        <v>BULLISH</v>
      </c>
      <c r="K998" s="5" t="str">
        <f>OBV!G998</f>
        <v>WEAK</v>
      </c>
      <c r="L998" s="5" t="str">
        <f>OBV!H998</f>
        <v>CONFIRMED BULLISH</v>
      </c>
      <c r="M998" s="7">
        <f t="shared" si="150"/>
        <v>25</v>
      </c>
      <c r="N998" s="7">
        <f t="shared" si="151"/>
        <v>100</v>
      </c>
      <c r="O998" s="7">
        <f t="shared" si="152"/>
        <v>50</v>
      </c>
      <c r="P998" s="7">
        <f t="shared" si="153"/>
        <v>67</v>
      </c>
      <c r="Q998" s="8">
        <f t="shared" si="154"/>
        <v>61.3</v>
      </c>
      <c r="R998" s="8">
        <f t="shared" si="155"/>
        <v>59.25</v>
      </c>
      <c r="S998" s="8">
        <f t="shared" si="156"/>
        <v>61.400000000000006</v>
      </c>
      <c r="T998" s="8">
        <f t="shared" si="157"/>
        <v>60.5</v>
      </c>
      <c r="U998" s="7">
        <f t="shared" si="158"/>
        <v>60.65</v>
      </c>
      <c r="V998" s="7">
        <f t="shared" si="159"/>
        <v>60.612499999999997</v>
      </c>
    </row>
    <row r="999" spans="1:22" ht="13.5" x14ac:dyDescent="0.25">
      <c r="A999" s="3">
        <f>RSI!A999</f>
        <v>43460</v>
      </c>
      <c r="B999" s="2">
        <f>RSI!B999</f>
        <v>5.827</v>
      </c>
      <c r="C999" s="2">
        <f>RSI!I999</f>
        <v>69.281662644178255</v>
      </c>
      <c r="D999" s="2">
        <f>MACD!E999</f>
        <v>-8.4384404087955112E-2</v>
      </c>
      <c r="E999" s="2">
        <f>MACD!F999</f>
        <v>-1.2130929330291647E-2</v>
      </c>
      <c r="F999" s="2">
        <f>'Moving Avg'!D999</f>
        <v>5.7941999999999991</v>
      </c>
      <c r="G999" s="2">
        <f>'Moving Avg'!F999</f>
        <v>5.6540499999999998</v>
      </c>
      <c r="H999" s="2">
        <f>'Moving Avg'!G999</f>
        <v>5.6641600000000007</v>
      </c>
      <c r="I999" s="2">
        <f>'Moving Avg'!H999</f>
        <v>5.4313650000000004</v>
      </c>
      <c r="J999" s="5" t="str">
        <f>OBV!F999</f>
        <v>BULLISH</v>
      </c>
      <c r="K999" s="5" t="str">
        <f>OBV!G999</f>
        <v>WEAK</v>
      </c>
      <c r="L999" s="5" t="str">
        <f>OBV!H999</f>
        <v>CONFIRMED BULLISH</v>
      </c>
      <c r="M999" s="7">
        <f t="shared" si="150"/>
        <v>25</v>
      </c>
      <c r="N999" s="7">
        <f t="shared" si="151"/>
        <v>100</v>
      </c>
      <c r="O999" s="7">
        <f t="shared" si="152"/>
        <v>50</v>
      </c>
      <c r="P999" s="7">
        <f t="shared" si="153"/>
        <v>67</v>
      </c>
      <c r="Q999" s="8">
        <f t="shared" si="154"/>
        <v>61.3</v>
      </c>
      <c r="R999" s="8">
        <f t="shared" si="155"/>
        <v>59.25</v>
      </c>
      <c r="S999" s="8">
        <f t="shared" si="156"/>
        <v>61.400000000000006</v>
      </c>
      <c r="T999" s="8">
        <f t="shared" si="157"/>
        <v>60.5</v>
      </c>
      <c r="U999" s="7">
        <f t="shared" si="158"/>
        <v>60.65</v>
      </c>
      <c r="V999" s="7">
        <f t="shared" si="159"/>
        <v>60.612499999999997</v>
      </c>
    </row>
    <row r="1000" spans="1:22" ht="13.5" x14ac:dyDescent="0.25">
      <c r="A1000" s="3">
        <f>RSI!A1000</f>
        <v>43461</v>
      </c>
      <c r="B1000" s="2">
        <f>RSI!B1000</f>
        <v>5.8380000000000001</v>
      </c>
      <c r="C1000" s="2">
        <f>RSI!I1000</f>
        <v>70.154891349403442</v>
      </c>
      <c r="D1000" s="2">
        <f>MACD!E1000</f>
        <v>-0.10840064194001542</v>
      </c>
      <c r="E1000" s="2">
        <f>MACD!F1000</f>
        <v>-3.1384871852236401E-2</v>
      </c>
      <c r="F1000" s="2">
        <f>'Moving Avg'!D1000</f>
        <v>5.8292000000000002</v>
      </c>
      <c r="G1000" s="2">
        <f>'Moving Avg'!F1000</f>
        <v>5.6616499999999998</v>
      </c>
      <c r="H1000" s="2">
        <f>'Moving Avg'!G1000</f>
        <v>5.6686000000000023</v>
      </c>
      <c r="I1000" s="2">
        <f>'Moving Avg'!H1000</f>
        <v>5.4358500000000003</v>
      </c>
      <c r="J1000" s="5" t="str">
        <f>OBV!F1000</f>
        <v>BULLISH</v>
      </c>
      <c r="K1000" s="5" t="str">
        <f>OBV!G1000</f>
        <v>WEAK</v>
      </c>
      <c r="L1000" s="5" t="str">
        <f>OBV!H1000</f>
        <v>CONFIRMED BULLISH</v>
      </c>
      <c r="M1000" s="7">
        <f t="shared" si="150"/>
        <v>0</v>
      </c>
      <c r="N1000" s="7">
        <f t="shared" si="151"/>
        <v>100</v>
      </c>
      <c r="O1000" s="7">
        <f t="shared" si="152"/>
        <v>50</v>
      </c>
      <c r="P1000" s="7">
        <f t="shared" si="153"/>
        <v>67</v>
      </c>
      <c r="Q1000" s="8">
        <f t="shared" si="154"/>
        <v>52.55</v>
      </c>
      <c r="R1000" s="8">
        <f t="shared" si="155"/>
        <v>54.25</v>
      </c>
      <c r="S1000" s="8">
        <f t="shared" si="156"/>
        <v>57.650000000000006</v>
      </c>
      <c r="T1000" s="8">
        <f t="shared" si="157"/>
        <v>54.25</v>
      </c>
      <c r="U1000" s="7">
        <f t="shared" si="158"/>
        <v>54.816666666666663</v>
      </c>
      <c r="V1000" s="7">
        <f t="shared" si="159"/>
        <v>54.674999999999997</v>
      </c>
    </row>
    <row r="1001" spans="1:22" ht="13.5" x14ac:dyDescent="0.25">
      <c r="A1001" s="3">
        <f>RSI!A1001</f>
        <v>43462</v>
      </c>
      <c r="B1001" s="2">
        <f>RSI!B1001</f>
        <v>5.8380000000000001</v>
      </c>
      <c r="C1001" s="2">
        <f>RSI!I1001</f>
        <v>70.154891349403442</v>
      </c>
      <c r="D1001" s="2">
        <f>MACD!E1001</f>
        <v>-0.12963956741453497</v>
      </c>
      <c r="E1001" s="2">
        <f>MACD!F1001</f>
        <v>-5.1035810964696116E-2</v>
      </c>
      <c r="F1001" s="2">
        <f>'Moving Avg'!D1001</f>
        <v>5.8314000000000004</v>
      </c>
      <c r="G1001" s="2">
        <f>'Moving Avg'!F1001</f>
        <v>5.670399999999999</v>
      </c>
      <c r="H1001" s="2">
        <f>'Moving Avg'!G1001</f>
        <v>5.6730400000000021</v>
      </c>
      <c r="I1001" s="2">
        <f>'Moving Avg'!H1001</f>
        <v>5.4403350000000001</v>
      </c>
      <c r="J1001" s="5" t="str">
        <f>OBV!F1001</f>
        <v>BULLISH</v>
      </c>
      <c r="K1001" s="5" t="str">
        <f>OBV!G1001</f>
        <v>WEAK</v>
      </c>
      <c r="L1001" s="5" t="str">
        <f>OBV!H1001</f>
        <v>CONFIRMED BULLISH</v>
      </c>
      <c r="M1001" s="7">
        <f t="shared" si="150"/>
        <v>0</v>
      </c>
      <c r="N1001" s="7">
        <f t="shared" si="151"/>
        <v>100</v>
      </c>
      <c r="O1001" s="7">
        <f t="shared" si="152"/>
        <v>50</v>
      </c>
      <c r="P1001" s="7">
        <f t="shared" si="153"/>
        <v>67</v>
      </c>
      <c r="Q1001" s="8">
        <f t="shared" si="154"/>
        <v>52.55</v>
      </c>
      <c r="R1001" s="8">
        <f t="shared" si="155"/>
        <v>54.25</v>
      </c>
      <c r="S1001" s="8">
        <f t="shared" si="156"/>
        <v>57.650000000000006</v>
      </c>
      <c r="T1001" s="8">
        <f t="shared" si="157"/>
        <v>54.25</v>
      </c>
      <c r="U1001" s="7">
        <f t="shared" si="158"/>
        <v>54.816666666666663</v>
      </c>
      <c r="V1001" s="7">
        <f t="shared" si="159"/>
        <v>54.674999999999997</v>
      </c>
    </row>
    <row r="1002" spans="1:22" ht="13.5" x14ac:dyDescent="0.25">
      <c r="A1002" s="3">
        <f>RSI!A1002</f>
        <v>43465</v>
      </c>
      <c r="B1002" s="2">
        <f>RSI!B1002</f>
        <v>5.8380000000000001</v>
      </c>
      <c r="C1002" s="2">
        <f>RSI!I1002</f>
        <v>70.154891349403442</v>
      </c>
      <c r="D1002" s="2">
        <f>MACD!E1002</f>
        <v>-0.12599895839981912</v>
      </c>
      <c r="E1002" s="2">
        <f>MACD!F1002</f>
        <v>-6.6028440451720724E-2</v>
      </c>
      <c r="F1002" s="2">
        <f>'Moving Avg'!D1002</f>
        <v>5.8336000000000006</v>
      </c>
      <c r="G1002" s="2">
        <f>'Moving Avg'!F1002</f>
        <v>5.6791499999999981</v>
      </c>
      <c r="H1002" s="2">
        <f>'Moving Avg'!G1002</f>
        <v>5.6742000000000026</v>
      </c>
      <c r="I1002" s="2">
        <f>'Moving Avg'!H1002</f>
        <v>5.44482</v>
      </c>
      <c r="J1002" s="5" t="str">
        <f>OBV!F1002</f>
        <v>BULLISH</v>
      </c>
      <c r="K1002" s="5" t="str">
        <f>OBV!G1002</f>
        <v>WEAK</v>
      </c>
      <c r="L1002" s="5" t="str">
        <f>OBV!H1002</f>
        <v>CONFIRMED BULLISH</v>
      </c>
      <c r="M1002" s="7">
        <f t="shared" si="150"/>
        <v>0</v>
      </c>
      <c r="N1002" s="7">
        <f t="shared" si="151"/>
        <v>100</v>
      </c>
      <c r="O1002" s="7">
        <f t="shared" si="152"/>
        <v>50</v>
      </c>
      <c r="P1002" s="7">
        <f t="shared" si="153"/>
        <v>67</v>
      </c>
      <c r="Q1002" s="8">
        <f t="shared" si="154"/>
        <v>52.55</v>
      </c>
      <c r="R1002" s="8">
        <f t="shared" si="155"/>
        <v>54.25</v>
      </c>
      <c r="S1002" s="8">
        <f t="shared" si="156"/>
        <v>57.650000000000006</v>
      </c>
      <c r="T1002" s="8">
        <f t="shared" si="157"/>
        <v>54.25</v>
      </c>
      <c r="U1002" s="7">
        <f t="shared" si="158"/>
        <v>54.816666666666663</v>
      </c>
      <c r="V1002" s="7">
        <f t="shared" si="159"/>
        <v>54.674999999999997</v>
      </c>
    </row>
    <row r="1003" spans="1:22" ht="13.5" x14ac:dyDescent="0.25">
      <c r="A1003" s="3">
        <f>RSI!A1003</f>
        <v>43467</v>
      </c>
      <c r="B1003" s="2">
        <f>RSI!B1003</f>
        <v>5.6630000000000003</v>
      </c>
      <c r="C1003" s="2">
        <f>RSI!I1003</f>
        <v>44.831831069254036</v>
      </c>
      <c r="D1003" s="2">
        <f>MACD!E1003</f>
        <v>-0.11074208286521525</v>
      </c>
      <c r="E1003" s="2">
        <f>MACD!F1003</f>
        <v>-7.497116893441963E-2</v>
      </c>
      <c r="F1003" s="2">
        <f>'Moving Avg'!D1003</f>
        <v>5.8008000000000006</v>
      </c>
      <c r="G1003" s="2">
        <f>'Moving Avg'!F1003</f>
        <v>5.6782499999999985</v>
      </c>
      <c r="H1003" s="2">
        <f>'Moving Avg'!G1003</f>
        <v>5.6718600000000041</v>
      </c>
      <c r="I1003" s="2">
        <f>'Moving Avg'!H1003</f>
        <v>5.4485149999999996</v>
      </c>
      <c r="J1003" s="5" t="str">
        <f>OBV!F1003</f>
        <v>BULLISH</v>
      </c>
      <c r="K1003" s="5" t="str">
        <f>OBV!G1003</f>
        <v>WEAK</v>
      </c>
      <c r="L1003" s="5" t="str">
        <f>OBV!H1003</f>
        <v>BULLISH DIVERGENCE</v>
      </c>
      <c r="M1003" s="7">
        <f t="shared" si="150"/>
        <v>25</v>
      </c>
      <c r="N1003" s="7">
        <f t="shared" si="151"/>
        <v>100</v>
      </c>
      <c r="O1003" s="7">
        <f t="shared" si="152"/>
        <v>50</v>
      </c>
      <c r="P1003" s="7">
        <f t="shared" si="153"/>
        <v>50</v>
      </c>
      <c r="Q1003" s="8">
        <f t="shared" si="154"/>
        <v>58.75</v>
      </c>
      <c r="R1003" s="8">
        <f t="shared" si="155"/>
        <v>55</v>
      </c>
      <c r="S1003" s="8">
        <f t="shared" si="156"/>
        <v>53.75</v>
      </c>
      <c r="T1003" s="8">
        <f t="shared" si="157"/>
        <v>56.25</v>
      </c>
      <c r="U1003" s="7">
        <f t="shared" si="158"/>
        <v>55.833333333333336</v>
      </c>
      <c r="V1003" s="7">
        <f t="shared" si="159"/>
        <v>55.9375</v>
      </c>
    </row>
    <row r="1004" spans="1:22" ht="13.5" x14ac:dyDescent="0.25">
      <c r="A1004" s="3">
        <f>RSI!A1004</f>
        <v>43468</v>
      </c>
      <c r="B1004" s="2">
        <f>RSI!B1004</f>
        <v>5.657</v>
      </c>
      <c r="C1004" s="2">
        <f>RSI!I1004</f>
        <v>44.242183288747292</v>
      </c>
      <c r="D1004" s="2">
        <f>MACD!E1004</f>
        <v>-9.7082227869553783E-2</v>
      </c>
      <c r="E1004" s="2">
        <f>MACD!F1004</f>
        <v>-7.9393380721446472E-2</v>
      </c>
      <c r="F1004" s="2">
        <f>'Moving Avg'!D1004</f>
        <v>5.7667999999999999</v>
      </c>
      <c r="G1004" s="2">
        <f>'Moving Avg'!F1004</f>
        <v>5.6779499999999974</v>
      </c>
      <c r="H1004" s="2">
        <f>'Moving Avg'!G1004</f>
        <v>5.6694000000000013</v>
      </c>
      <c r="I1004" s="2">
        <f>'Moving Avg'!H1004</f>
        <v>5.4524499999999998</v>
      </c>
      <c r="J1004" s="5" t="str">
        <f>OBV!F1004</f>
        <v>BULLISH</v>
      </c>
      <c r="K1004" s="5" t="str">
        <f>OBV!G1004</f>
        <v>NEUTRAL</v>
      </c>
      <c r="L1004" s="5" t="str">
        <f>OBV!H1004</f>
        <v>BULLISH DIVERGENCE</v>
      </c>
      <c r="M1004" s="7">
        <f t="shared" si="150"/>
        <v>25</v>
      </c>
      <c r="N1004" s="7">
        <f t="shared" si="151"/>
        <v>45</v>
      </c>
      <c r="O1004" s="7">
        <f t="shared" si="152"/>
        <v>50</v>
      </c>
      <c r="P1004" s="7">
        <f t="shared" si="153"/>
        <v>66.5</v>
      </c>
      <c r="Q1004" s="8">
        <f t="shared" si="154"/>
        <v>41.975000000000001</v>
      </c>
      <c r="R1004" s="8">
        <f t="shared" si="155"/>
        <v>48.125</v>
      </c>
      <c r="S1004" s="8">
        <f t="shared" si="156"/>
        <v>52.924999999999997</v>
      </c>
      <c r="T1004" s="8">
        <f t="shared" si="157"/>
        <v>46.625</v>
      </c>
      <c r="U1004" s="7">
        <f t="shared" si="158"/>
        <v>47.67499999999999</v>
      </c>
      <c r="V1004" s="7">
        <f t="shared" si="159"/>
        <v>47.412499999999994</v>
      </c>
    </row>
    <row r="1005" spans="1:22" ht="13.5" x14ac:dyDescent="0.25">
      <c r="A1005" s="3">
        <f>RSI!A1005</f>
        <v>43469</v>
      </c>
      <c r="B1005" s="2">
        <f>RSI!B1005</f>
        <v>5.6630000000000003</v>
      </c>
      <c r="C1005" s="2">
        <f>RSI!I1005</f>
        <v>45.020915922685361</v>
      </c>
      <c r="D1005" s="2">
        <f>MACD!E1005</f>
        <v>-8.5649780475580251E-2</v>
      </c>
      <c r="E1005" s="2">
        <f>MACD!F1005</f>
        <v>-8.064466067227323E-2</v>
      </c>
      <c r="F1005" s="2">
        <f>'Moving Avg'!D1005</f>
        <v>5.7317999999999998</v>
      </c>
      <c r="G1005" s="2">
        <f>'Moving Avg'!F1005</f>
        <v>5.6779499999999974</v>
      </c>
      <c r="H1005" s="2">
        <f>'Moving Avg'!G1005</f>
        <v>5.6670600000000011</v>
      </c>
      <c r="I1005" s="2">
        <f>'Moving Avg'!H1005</f>
        <v>5.4564149999999998</v>
      </c>
      <c r="J1005" s="5" t="str">
        <f>OBV!F1005</f>
        <v>BULLISH</v>
      </c>
      <c r="K1005" s="5" t="str">
        <f>OBV!G1005</f>
        <v>NEUTRAL</v>
      </c>
      <c r="L1005" s="5" t="str">
        <f>OBV!H1005</f>
        <v>BULLISH DIVERGENCE</v>
      </c>
      <c r="M1005" s="7">
        <f t="shared" si="150"/>
        <v>25</v>
      </c>
      <c r="N1005" s="7">
        <f t="shared" si="151"/>
        <v>45</v>
      </c>
      <c r="O1005" s="7">
        <f t="shared" si="152"/>
        <v>50</v>
      </c>
      <c r="P1005" s="7">
        <f t="shared" si="153"/>
        <v>66.5</v>
      </c>
      <c r="Q1005" s="8">
        <f t="shared" si="154"/>
        <v>41.975000000000001</v>
      </c>
      <c r="R1005" s="8">
        <f t="shared" si="155"/>
        <v>48.125</v>
      </c>
      <c r="S1005" s="8">
        <f t="shared" si="156"/>
        <v>52.924999999999997</v>
      </c>
      <c r="T1005" s="8">
        <f t="shared" si="157"/>
        <v>46.625</v>
      </c>
      <c r="U1005" s="7">
        <f t="shared" si="158"/>
        <v>47.67499999999999</v>
      </c>
      <c r="V1005" s="7">
        <f t="shared" si="159"/>
        <v>47.412499999999994</v>
      </c>
    </row>
    <row r="1006" spans="1:22" ht="13.5" x14ac:dyDescent="0.25">
      <c r="A1006" s="3">
        <f>RSI!A1006</f>
        <v>43472</v>
      </c>
      <c r="B1006" s="2">
        <f>RSI!B1006</f>
        <v>5.8319999999999999</v>
      </c>
      <c r="C1006" s="2">
        <f>RSI!I1006</f>
        <v>61.381482789585107</v>
      </c>
      <c r="D1006" s="2">
        <f>MACD!E1006</f>
        <v>-6.3004418209924751E-2</v>
      </c>
      <c r="E1006" s="2">
        <f>MACD!F1006</f>
        <v>-7.7116612179803534E-2</v>
      </c>
      <c r="F1006" s="2">
        <f>'Moving Avg'!D1006</f>
        <v>5.7306000000000008</v>
      </c>
      <c r="G1006" s="2">
        <f>'Moving Avg'!F1006</f>
        <v>5.693699999999998</v>
      </c>
      <c r="H1006" s="2">
        <f>'Moving Avg'!G1006</f>
        <v>5.6681000000000008</v>
      </c>
      <c r="I1006" s="2">
        <f>'Moving Avg'!H1006</f>
        <v>5.4612250000000007</v>
      </c>
      <c r="J1006" s="5" t="str">
        <f>OBV!F1006</f>
        <v>BULLISH</v>
      </c>
      <c r="K1006" s="5" t="str">
        <f>OBV!G1006</f>
        <v>WEAK</v>
      </c>
      <c r="L1006" s="5" t="str">
        <f>OBV!H1006</f>
        <v>BULLISH DIVERGENCE</v>
      </c>
      <c r="M1006" s="7">
        <f t="shared" si="150"/>
        <v>25</v>
      </c>
      <c r="N1006" s="7">
        <f t="shared" si="151"/>
        <v>0</v>
      </c>
      <c r="O1006" s="7">
        <f t="shared" si="152"/>
        <v>50</v>
      </c>
      <c r="P1006" s="7">
        <f t="shared" si="153"/>
        <v>50</v>
      </c>
      <c r="Q1006" s="8">
        <f t="shared" si="154"/>
        <v>23.75</v>
      </c>
      <c r="R1006" s="8">
        <f t="shared" si="155"/>
        <v>35</v>
      </c>
      <c r="S1006" s="8">
        <f t="shared" si="156"/>
        <v>38.75</v>
      </c>
      <c r="T1006" s="8">
        <f t="shared" si="157"/>
        <v>31.25</v>
      </c>
      <c r="U1006" s="7">
        <f t="shared" si="158"/>
        <v>32.5</v>
      </c>
      <c r="V1006" s="7">
        <f t="shared" si="159"/>
        <v>32.1875</v>
      </c>
    </row>
    <row r="1007" spans="1:22" ht="13.5" x14ac:dyDescent="0.25">
      <c r="A1007" s="3">
        <f>RSI!A1007</f>
        <v>43473</v>
      </c>
      <c r="B1007" s="2">
        <f>RSI!B1007</f>
        <v>5.8209999999999997</v>
      </c>
      <c r="C1007" s="2">
        <f>RSI!I1007</f>
        <v>60.127293278188375</v>
      </c>
      <c r="D1007" s="2">
        <f>MACD!E1007</f>
        <v>-4.3786491440993558E-2</v>
      </c>
      <c r="E1007" s="2">
        <f>MACD!F1007</f>
        <v>-7.0450588032041545E-2</v>
      </c>
      <c r="F1007" s="2">
        <f>'Moving Avg'!D1007</f>
        <v>5.7272000000000007</v>
      </c>
      <c r="G1007" s="2">
        <f>'Moving Avg'!F1007</f>
        <v>5.7088999999999981</v>
      </c>
      <c r="H1007" s="2">
        <f>'Moving Avg'!G1007</f>
        <v>5.6712600000000011</v>
      </c>
      <c r="I1007" s="2">
        <f>'Moving Avg'!H1007</f>
        <v>5.4662550000000012</v>
      </c>
      <c r="J1007" s="5" t="str">
        <f>OBV!F1007</f>
        <v>BULLISH</v>
      </c>
      <c r="K1007" s="5" t="str">
        <f>OBV!G1007</f>
        <v>NEUTRAL</v>
      </c>
      <c r="L1007" s="5" t="str">
        <f>OBV!H1007</f>
        <v>BULLISH DIVERGENCE</v>
      </c>
      <c r="M1007" s="7">
        <f t="shared" si="150"/>
        <v>25</v>
      </c>
      <c r="N1007" s="7">
        <f t="shared" si="151"/>
        <v>0</v>
      </c>
      <c r="O1007" s="7">
        <f t="shared" si="152"/>
        <v>50</v>
      </c>
      <c r="P1007" s="7">
        <f t="shared" si="153"/>
        <v>66.5</v>
      </c>
      <c r="Q1007" s="8">
        <f t="shared" si="154"/>
        <v>26.225000000000001</v>
      </c>
      <c r="R1007" s="8">
        <f t="shared" si="155"/>
        <v>39.125</v>
      </c>
      <c r="S1007" s="8">
        <f t="shared" si="156"/>
        <v>46.174999999999997</v>
      </c>
      <c r="T1007" s="8">
        <f t="shared" si="157"/>
        <v>35.375</v>
      </c>
      <c r="U1007" s="7">
        <f t="shared" si="158"/>
        <v>37.174999999999997</v>
      </c>
      <c r="V1007" s="7">
        <f t="shared" si="159"/>
        <v>36.724999999999994</v>
      </c>
    </row>
    <row r="1008" spans="1:22" ht="13.5" x14ac:dyDescent="0.25">
      <c r="A1008" s="3">
        <f>RSI!A1008</f>
        <v>43474</v>
      </c>
      <c r="B1008" s="2">
        <f>RSI!B1008</f>
        <v>5.8209999999999997</v>
      </c>
      <c r="C1008" s="2">
        <f>RSI!I1008</f>
        <v>60.127293278188375</v>
      </c>
      <c r="D1008" s="2">
        <f>MACD!E1008</f>
        <v>-2.8162343785095523E-2</v>
      </c>
      <c r="E1008" s="2">
        <f>MACD!F1008</f>
        <v>-6.1992939182652348E-2</v>
      </c>
      <c r="F1008" s="2">
        <f>'Moving Avg'!D1008</f>
        <v>5.758799999999999</v>
      </c>
      <c r="G1008" s="2">
        <f>'Moving Avg'!F1008</f>
        <v>5.7240999999999982</v>
      </c>
      <c r="H1008" s="2">
        <f>'Moving Avg'!G1008</f>
        <v>5.6744200000000022</v>
      </c>
      <c r="I1008" s="2">
        <f>'Moving Avg'!H1008</f>
        <v>5.4712550000000002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  <c r="M1008" s="7">
        <f t="shared" si="150"/>
        <v>25</v>
      </c>
      <c r="N1008" s="7">
        <f t="shared" si="151"/>
        <v>0</v>
      </c>
      <c r="O1008" s="7">
        <f t="shared" si="152"/>
        <v>50</v>
      </c>
      <c r="P1008" s="7">
        <f t="shared" si="153"/>
        <v>83.5</v>
      </c>
      <c r="Q1008" s="8">
        <f t="shared" si="154"/>
        <v>28.774999999999999</v>
      </c>
      <c r="R1008" s="8">
        <f t="shared" si="155"/>
        <v>43.375</v>
      </c>
      <c r="S1008" s="8">
        <f t="shared" si="156"/>
        <v>53.825000000000003</v>
      </c>
      <c r="T1008" s="8">
        <f t="shared" si="157"/>
        <v>39.625</v>
      </c>
      <c r="U1008" s="7">
        <f t="shared" si="158"/>
        <v>41.991666666666667</v>
      </c>
      <c r="V1008" s="7">
        <f t="shared" si="159"/>
        <v>41.400000000000006</v>
      </c>
    </row>
    <row r="1009" spans="1:22" ht="13.5" x14ac:dyDescent="0.25">
      <c r="A1009" s="3">
        <f>RSI!A1009</f>
        <v>43475</v>
      </c>
      <c r="B1009" s="2">
        <f>RSI!B1009</f>
        <v>5.6630000000000003</v>
      </c>
      <c r="C1009" s="2">
        <f>RSI!I1009</f>
        <v>44.858510763391486</v>
      </c>
      <c r="D1009" s="2">
        <f>MACD!E1009</f>
        <v>-3.8281842964567048E-3</v>
      </c>
      <c r="E1009" s="2">
        <f>MACD!F1009</f>
        <v>-5.0359988205413223E-2</v>
      </c>
      <c r="F1009" s="2">
        <f>'Moving Avg'!D1009</f>
        <v>5.76</v>
      </c>
      <c r="G1009" s="2">
        <f>'Moving Avg'!F1009</f>
        <v>5.7313999999999989</v>
      </c>
      <c r="H1009" s="2">
        <f>'Moving Avg'!G1009</f>
        <v>5.6744200000000022</v>
      </c>
      <c r="I1009" s="2">
        <f>'Moving Avg'!H1009</f>
        <v>5.4754650000000007</v>
      </c>
      <c r="J1009" s="5" t="str">
        <f>OBV!F1009</f>
        <v>BULLISH</v>
      </c>
      <c r="K1009" s="5" t="str">
        <f>OBV!G1009</f>
        <v>NEUTRAL</v>
      </c>
      <c r="L1009" s="5" t="str">
        <f>OBV!H1009</f>
        <v>CONFIRMED BULLISH</v>
      </c>
      <c r="M1009" s="7">
        <f t="shared" si="150"/>
        <v>25</v>
      </c>
      <c r="N1009" s="7">
        <f t="shared" si="151"/>
        <v>0</v>
      </c>
      <c r="O1009" s="7">
        <f t="shared" si="152"/>
        <v>50</v>
      </c>
      <c r="P1009" s="7">
        <f t="shared" si="153"/>
        <v>83.5</v>
      </c>
      <c r="Q1009" s="8">
        <f t="shared" si="154"/>
        <v>28.774999999999999</v>
      </c>
      <c r="R1009" s="8">
        <f t="shared" si="155"/>
        <v>43.375</v>
      </c>
      <c r="S1009" s="8">
        <f t="shared" si="156"/>
        <v>53.825000000000003</v>
      </c>
      <c r="T1009" s="8">
        <f t="shared" si="157"/>
        <v>39.625</v>
      </c>
      <c r="U1009" s="7">
        <f t="shared" si="158"/>
        <v>41.991666666666667</v>
      </c>
      <c r="V1009" s="7">
        <f t="shared" si="159"/>
        <v>41.400000000000006</v>
      </c>
    </row>
    <row r="1010" spans="1:22" ht="13.5" x14ac:dyDescent="0.25">
      <c r="A1010" s="3">
        <f>RSI!A1010</f>
        <v>43476</v>
      </c>
      <c r="B1010" s="2">
        <f>RSI!B1010</f>
        <v>5.6630000000000003</v>
      </c>
      <c r="C1010" s="2">
        <f>RSI!I1010</f>
        <v>44.858510763391486</v>
      </c>
      <c r="D1010" s="2">
        <f>MACD!E1010</f>
        <v>1.8841919967251819E-2</v>
      </c>
      <c r="E1010" s="2">
        <f>MACD!F1010</f>
        <v>-3.6519606570880214E-2</v>
      </c>
      <c r="F1010" s="2">
        <f>'Moving Avg'!D1010</f>
        <v>5.76</v>
      </c>
      <c r="G1010" s="2">
        <f>'Moving Avg'!F1010</f>
        <v>5.7386999999999988</v>
      </c>
      <c r="H1010" s="2">
        <f>'Moving Avg'!G1010</f>
        <v>5.6744200000000031</v>
      </c>
      <c r="I1010" s="2">
        <f>'Moving Avg'!H1010</f>
        <v>5.4796750000000012</v>
      </c>
      <c r="J1010" s="5" t="str">
        <f>OBV!F1010</f>
        <v>BEARISH</v>
      </c>
      <c r="K1010" s="5" t="str">
        <f>OBV!G1010</f>
        <v>STRONG</v>
      </c>
      <c r="L1010" s="5" t="str">
        <f>OBV!H1010</f>
        <v>NEUTRAL</v>
      </c>
      <c r="M1010" s="7">
        <f t="shared" si="150"/>
        <v>25</v>
      </c>
      <c r="N1010" s="7">
        <f t="shared" si="151"/>
        <v>0</v>
      </c>
      <c r="O1010" s="7">
        <f t="shared" si="152"/>
        <v>50</v>
      </c>
      <c r="P1010" s="7">
        <f t="shared" si="153"/>
        <v>33</v>
      </c>
      <c r="Q1010" s="8">
        <f t="shared" si="154"/>
        <v>21.2</v>
      </c>
      <c r="R1010" s="8">
        <f t="shared" si="155"/>
        <v>30.75</v>
      </c>
      <c r="S1010" s="8">
        <f t="shared" si="156"/>
        <v>31.1</v>
      </c>
      <c r="T1010" s="8">
        <f t="shared" si="157"/>
        <v>27</v>
      </c>
      <c r="U1010" s="7">
        <f t="shared" si="158"/>
        <v>27.683333333333337</v>
      </c>
      <c r="V1010" s="7">
        <f t="shared" si="159"/>
        <v>27.512500000000003</v>
      </c>
    </row>
    <row r="1011" spans="1:22" ht="13.5" x14ac:dyDescent="0.25">
      <c r="A1011" s="3">
        <f>RSI!A1011</f>
        <v>43480</v>
      </c>
      <c r="B1011" s="2">
        <f>RSI!B1011</f>
        <v>5.6630000000000003</v>
      </c>
      <c r="C1011" s="2">
        <f>RSI!I1011</f>
        <v>44.858510763391486</v>
      </c>
      <c r="D1011" s="2">
        <f>MACD!E1011</f>
        <v>3.8382976926370382E-2</v>
      </c>
      <c r="E1011" s="2">
        <f>MACD!F1011</f>
        <v>-2.1539089871430096E-2</v>
      </c>
      <c r="F1011" s="2">
        <f>'Moving Avg'!D1011</f>
        <v>5.7262000000000004</v>
      </c>
      <c r="G1011" s="2">
        <f>'Moving Avg'!F1011</f>
        <v>5.7459999999999987</v>
      </c>
      <c r="H1011" s="2">
        <f>'Moving Avg'!G1011</f>
        <v>5.6745400000000021</v>
      </c>
      <c r="I1011" s="2">
        <f>'Moving Avg'!H1011</f>
        <v>5.4838849999999999</v>
      </c>
      <c r="J1011" s="5" t="str">
        <f>OBV!F1011</f>
        <v>BEARISH</v>
      </c>
      <c r="K1011" s="5" t="str">
        <f>OBV!G1011</f>
        <v>STRONG</v>
      </c>
      <c r="L1011" s="5" t="str">
        <f>OBV!H1011</f>
        <v>CONFIRMED BEARISH</v>
      </c>
      <c r="M1011" s="7">
        <f t="shared" si="150"/>
        <v>25</v>
      </c>
      <c r="N1011" s="7">
        <f t="shared" si="151"/>
        <v>0</v>
      </c>
      <c r="O1011" s="7">
        <f t="shared" si="152"/>
        <v>50</v>
      </c>
      <c r="P1011" s="7">
        <f t="shared" si="153"/>
        <v>33</v>
      </c>
      <c r="Q1011" s="8">
        <f t="shared" si="154"/>
        <v>21.2</v>
      </c>
      <c r="R1011" s="8">
        <f t="shared" si="155"/>
        <v>30.75</v>
      </c>
      <c r="S1011" s="8">
        <f t="shared" si="156"/>
        <v>31.1</v>
      </c>
      <c r="T1011" s="8">
        <f t="shared" si="157"/>
        <v>27</v>
      </c>
      <c r="U1011" s="7">
        <f t="shared" si="158"/>
        <v>27.683333333333337</v>
      </c>
      <c r="V1011" s="7">
        <f t="shared" si="159"/>
        <v>27.512500000000003</v>
      </c>
    </row>
    <row r="1012" spans="1:22" ht="13.5" x14ac:dyDescent="0.25">
      <c r="A1012" s="3">
        <f>RSI!A1012</f>
        <v>43481</v>
      </c>
      <c r="B1012" s="2">
        <f>RSI!B1012</f>
        <v>5.8209999999999997</v>
      </c>
      <c r="C1012" s="2">
        <f>RSI!I1012</f>
        <v>58.136268532355686</v>
      </c>
      <c r="D1012" s="2">
        <f>MACD!E1012</f>
        <v>4.3546107285492575E-2</v>
      </c>
      <c r="E1012" s="2">
        <f>MACD!F1012</f>
        <v>-8.5220504400455623E-3</v>
      </c>
      <c r="F1012" s="2">
        <f>'Moving Avg'!D1012</f>
        <v>5.7262000000000004</v>
      </c>
      <c r="G1012" s="2">
        <f>'Moving Avg'!F1012</f>
        <v>5.7538999999999989</v>
      </c>
      <c r="H1012" s="2">
        <f>'Moving Avg'!G1012</f>
        <v>5.6787600000000023</v>
      </c>
      <c r="I1012" s="2">
        <f>'Moving Avg'!H1012</f>
        <v>5.4888849999999998</v>
      </c>
      <c r="J1012" s="5" t="str">
        <f>OBV!F1012</f>
        <v>BULLISH</v>
      </c>
      <c r="K1012" s="5" t="str">
        <f>OBV!G1012</f>
        <v>NEUTRAL</v>
      </c>
      <c r="L1012" s="5" t="str">
        <f>OBV!H1012</f>
        <v>NEUTRAL</v>
      </c>
      <c r="M1012" s="7">
        <f t="shared" si="150"/>
        <v>25</v>
      </c>
      <c r="N1012" s="7">
        <f t="shared" si="151"/>
        <v>0</v>
      </c>
      <c r="O1012" s="7">
        <f t="shared" si="152"/>
        <v>50</v>
      </c>
      <c r="P1012" s="7">
        <f t="shared" si="153"/>
        <v>49.5</v>
      </c>
      <c r="Q1012" s="8">
        <f t="shared" si="154"/>
        <v>23.675000000000001</v>
      </c>
      <c r="R1012" s="8">
        <f t="shared" si="155"/>
        <v>34.875</v>
      </c>
      <c r="S1012" s="8">
        <f t="shared" si="156"/>
        <v>38.525000000000006</v>
      </c>
      <c r="T1012" s="8">
        <f t="shared" si="157"/>
        <v>31.125</v>
      </c>
      <c r="U1012" s="7">
        <f t="shared" si="158"/>
        <v>32.358333333333334</v>
      </c>
      <c r="V1012" s="7">
        <f t="shared" si="159"/>
        <v>32.049999999999997</v>
      </c>
    </row>
    <row r="1013" spans="1:22" ht="13.5" x14ac:dyDescent="0.25">
      <c r="A1013" s="3">
        <f>RSI!A1013</f>
        <v>43482</v>
      </c>
      <c r="B1013" s="2">
        <f>RSI!B1013</f>
        <v>5.8209999999999997</v>
      </c>
      <c r="C1013" s="2">
        <f>RSI!I1013</f>
        <v>58.136268532355686</v>
      </c>
      <c r="D1013" s="2">
        <f>MACD!E1013</f>
        <v>2.0365698224573237E-2</v>
      </c>
      <c r="E1013" s="2">
        <f>MACD!F1013</f>
        <v>-2.7445007071218025E-3</v>
      </c>
      <c r="F1013" s="2">
        <f>'Moving Avg'!D1013</f>
        <v>5.7262000000000004</v>
      </c>
      <c r="G1013" s="2">
        <f>'Moving Avg'!F1013</f>
        <v>5.7617999999999983</v>
      </c>
      <c r="H1013" s="2">
        <f>'Moving Avg'!G1013</f>
        <v>5.6819200000000025</v>
      </c>
      <c r="I1013" s="2">
        <f>'Moving Avg'!H1013</f>
        <v>5.4938850000000006</v>
      </c>
      <c r="J1013" s="5" t="str">
        <f>OBV!F1013</f>
        <v>BULLISH</v>
      </c>
      <c r="K1013" s="5" t="str">
        <f>OBV!G1013</f>
        <v>NEUTRAL</v>
      </c>
      <c r="L1013" s="5" t="str">
        <f>OBV!H1013</f>
        <v>NEUTRAL</v>
      </c>
      <c r="M1013" s="7">
        <f t="shared" si="150"/>
        <v>25</v>
      </c>
      <c r="N1013" s="7">
        <f t="shared" si="151"/>
        <v>0</v>
      </c>
      <c r="O1013" s="7">
        <f t="shared" si="152"/>
        <v>50</v>
      </c>
      <c r="P1013" s="7">
        <f t="shared" si="153"/>
        <v>49.5</v>
      </c>
      <c r="Q1013" s="8">
        <f t="shared" si="154"/>
        <v>23.675000000000001</v>
      </c>
      <c r="R1013" s="8">
        <f t="shared" si="155"/>
        <v>34.875</v>
      </c>
      <c r="S1013" s="8">
        <f t="shared" si="156"/>
        <v>38.525000000000006</v>
      </c>
      <c r="T1013" s="8">
        <f t="shared" si="157"/>
        <v>31.125</v>
      </c>
      <c r="U1013" s="7">
        <f t="shared" si="158"/>
        <v>32.358333333333334</v>
      </c>
      <c r="V1013" s="7">
        <f t="shared" si="159"/>
        <v>32.049999999999997</v>
      </c>
    </row>
    <row r="1014" spans="1:22" ht="13.5" x14ac:dyDescent="0.25">
      <c r="A1014" s="3">
        <f>RSI!A1014</f>
        <v>43483</v>
      </c>
      <c r="B1014" s="2">
        <f>RSI!B1014</f>
        <v>5.6689999999999996</v>
      </c>
      <c r="C1014" s="2">
        <f>RSI!I1014</f>
        <v>45.824960061344491</v>
      </c>
      <c r="D1014" s="2">
        <f>MACD!E1014</f>
        <v>1.050793388083715E-2</v>
      </c>
      <c r="E1014" s="2">
        <f>MACD!F1014</f>
        <v>-9.4013789530012111E-5</v>
      </c>
      <c r="F1014" s="2">
        <f>'Moving Avg'!D1014</f>
        <v>5.7273999999999994</v>
      </c>
      <c r="G1014" s="2">
        <f>'Moving Avg'!F1014</f>
        <v>5.7620999999999984</v>
      </c>
      <c r="H1014" s="2">
        <f>'Moving Avg'!G1014</f>
        <v>5.6831000000000014</v>
      </c>
      <c r="I1014" s="2">
        <f>'Moving Avg'!H1014</f>
        <v>5.4981249999999999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  <c r="M1014" s="7">
        <f t="shared" si="150"/>
        <v>25</v>
      </c>
      <c r="N1014" s="7">
        <f t="shared" si="151"/>
        <v>0</v>
      </c>
      <c r="O1014" s="7">
        <f t="shared" si="152"/>
        <v>50</v>
      </c>
      <c r="P1014" s="7">
        <f t="shared" si="153"/>
        <v>83.5</v>
      </c>
      <c r="Q1014" s="8">
        <f t="shared" si="154"/>
        <v>28.774999999999999</v>
      </c>
      <c r="R1014" s="8">
        <f t="shared" si="155"/>
        <v>43.375</v>
      </c>
      <c r="S1014" s="8">
        <f t="shared" si="156"/>
        <v>53.825000000000003</v>
      </c>
      <c r="T1014" s="8">
        <f t="shared" si="157"/>
        <v>39.625</v>
      </c>
      <c r="U1014" s="7">
        <f t="shared" si="158"/>
        <v>41.991666666666667</v>
      </c>
      <c r="V1014" s="7">
        <f t="shared" si="159"/>
        <v>41.400000000000006</v>
      </c>
    </row>
    <row r="1015" spans="1:22" ht="13.5" x14ac:dyDescent="0.25">
      <c r="A1015" s="3">
        <f>RSI!A1015</f>
        <v>43486</v>
      </c>
      <c r="B1015" s="2">
        <f>RSI!B1015</f>
        <v>5.6689999999999996</v>
      </c>
      <c r="C1015" s="2">
        <f>RSI!I1015</f>
        <v>45.824960061344484</v>
      </c>
      <c r="D1015" s="2">
        <f>MACD!E1015</f>
        <v>3.4511904903782309E-3</v>
      </c>
      <c r="E1015" s="2">
        <f>MACD!F1015</f>
        <v>6.150270664516366E-4</v>
      </c>
      <c r="F1015" s="2">
        <f>'Moving Avg'!D1015</f>
        <v>5.7286000000000001</v>
      </c>
      <c r="G1015" s="2">
        <f>'Moving Avg'!F1015</f>
        <v>5.7623999999999986</v>
      </c>
      <c r="H1015" s="2">
        <f>'Moving Avg'!G1015</f>
        <v>5.6842800000000011</v>
      </c>
      <c r="I1015" s="2">
        <f>'Moving Avg'!H1015</f>
        <v>5.5023650000000011</v>
      </c>
      <c r="J1015" s="5" t="str">
        <f>OBV!F1015</f>
        <v>BULLISH</v>
      </c>
      <c r="K1015" s="5" t="str">
        <f>OBV!G1015</f>
        <v>NEUTRAL</v>
      </c>
      <c r="L1015" s="5" t="str">
        <f>OBV!H1015</f>
        <v>CONFIRMED BULLISH</v>
      </c>
      <c r="M1015" s="7">
        <f t="shared" si="150"/>
        <v>25</v>
      </c>
      <c r="N1015" s="7">
        <f t="shared" si="151"/>
        <v>0</v>
      </c>
      <c r="O1015" s="7">
        <f t="shared" si="152"/>
        <v>50</v>
      </c>
      <c r="P1015" s="7">
        <f t="shared" si="153"/>
        <v>83.5</v>
      </c>
      <c r="Q1015" s="8">
        <f t="shared" si="154"/>
        <v>28.774999999999999</v>
      </c>
      <c r="R1015" s="8">
        <f t="shared" si="155"/>
        <v>43.375</v>
      </c>
      <c r="S1015" s="8">
        <f t="shared" si="156"/>
        <v>53.825000000000003</v>
      </c>
      <c r="T1015" s="8">
        <f t="shared" si="157"/>
        <v>39.625</v>
      </c>
      <c r="U1015" s="7">
        <f t="shared" si="158"/>
        <v>41.991666666666667</v>
      </c>
      <c r="V1015" s="7">
        <f t="shared" si="159"/>
        <v>41.400000000000006</v>
      </c>
    </row>
    <row r="1016" spans="1:22" ht="13.5" x14ac:dyDescent="0.25">
      <c r="A1016" s="3">
        <f>RSI!A1016</f>
        <v>43487</v>
      </c>
      <c r="B1016" s="2">
        <f>RSI!B1016</f>
        <v>5.6630000000000003</v>
      </c>
      <c r="C1016" s="2">
        <f>RSI!I1016</f>
        <v>45.384966713714434</v>
      </c>
      <c r="D1016" s="2">
        <f>MACD!E1016</f>
        <v>2.425914150366193E-2</v>
      </c>
      <c r="E1016" s="2">
        <f>MACD!F1016</f>
        <v>5.3438499538936953E-3</v>
      </c>
      <c r="F1016" s="2">
        <f>'Moving Avg'!D1016</f>
        <v>5.7286000000000001</v>
      </c>
      <c r="G1016" s="2">
        <f>'Moving Avg'!F1016</f>
        <v>5.7541999999999991</v>
      </c>
      <c r="H1016" s="2">
        <f>'Moving Avg'!G1016</f>
        <v>5.6853400000000009</v>
      </c>
      <c r="I1016" s="2">
        <f>'Moving Avg'!H1016</f>
        <v>5.5068799999999998</v>
      </c>
      <c r="J1016" s="5" t="str">
        <f>OBV!F1016</f>
        <v>BEARISH</v>
      </c>
      <c r="K1016" s="5" t="str">
        <f>OBV!G1016</f>
        <v>STRONG</v>
      </c>
      <c r="L1016" s="5" t="str">
        <f>OBV!H1016</f>
        <v>NEUTRAL</v>
      </c>
      <c r="M1016" s="7">
        <f t="shared" si="150"/>
        <v>25</v>
      </c>
      <c r="N1016" s="7">
        <f t="shared" si="151"/>
        <v>0</v>
      </c>
      <c r="O1016" s="7">
        <f t="shared" si="152"/>
        <v>50</v>
      </c>
      <c r="P1016" s="7">
        <f t="shared" si="153"/>
        <v>33</v>
      </c>
      <c r="Q1016" s="8">
        <f t="shared" si="154"/>
        <v>21.2</v>
      </c>
      <c r="R1016" s="8">
        <f t="shared" si="155"/>
        <v>30.75</v>
      </c>
      <c r="S1016" s="8">
        <f t="shared" si="156"/>
        <v>31.1</v>
      </c>
      <c r="T1016" s="8">
        <f t="shared" si="157"/>
        <v>27</v>
      </c>
      <c r="U1016" s="7">
        <f t="shared" si="158"/>
        <v>27.683333333333337</v>
      </c>
      <c r="V1016" s="7">
        <f t="shared" si="159"/>
        <v>27.512500000000003</v>
      </c>
    </row>
    <row r="1017" spans="1:22" ht="13.5" x14ac:dyDescent="0.25">
      <c r="A1017" s="3">
        <f>RSI!A1017</f>
        <v>43488</v>
      </c>
      <c r="B1017" s="2">
        <f>RSI!B1017</f>
        <v>5.6630000000000003</v>
      </c>
      <c r="C1017" s="2">
        <f>RSI!I1017</f>
        <v>45.384966713714434</v>
      </c>
      <c r="D1017" s="2">
        <f>MACD!E1017</f>
        <v>4.0518828006905316E-2</v>
      </c>
      <c r="E1017" s="2">
        <f>MACD!F1017</f>
        <v>1.2378845564496019E-2</v>
      </c>
      <c r="F1017" s="2">
        <f>'Moving Avg'!D1017</f>
        <v>5.6970000000000001</v>
      </c>
      <c r="G1017" s="2">
        <f>'Moving Avg'!F1017</f>
        <v>5.7459999999999987</v>
      </c>
      <c r="H1017" s="2">
        <f>'Moving Avg'!G1017</f>
        <v>5.6864000000000008</v>
      </c>
      <c r="I1017" s="2">
        <f>'Moving Avg'!H1017</f>
        <v>5.5113950000000003</v>
      </c>
      <c r="J1017" s="5" t="str">
        <f>OBV!F1017</f>
        <v>BEARISH</v>
      </c>
      <c r="K1017" s="5" t="str">
        <f>OBV!G1017</f>
        <v>STRONG</v>
      </c>
      <c r="L1017" s="5" t="str">
        <f>OBV!H1017</f>
        <v>CONFIRMED BEARISH</v>
      </c>
      <c r="M1017" s="7">
        <f t="shared" si="150"/>
        <v>25</v>
      </c>
      <c r="N1017" s="7">
        <f t="shared" si="151"/>
        <v>0</v>
      </c>
      <c r="O1017" s="7">
        <f t="shared" si="152"/>
        <v>50</v>
      </c>
      <c r="P1017" s="7">
        <f t="shared" si="153"/>
        <v>33</v>
      </c>
      <c r="Q1017" s="8">
        <f t="shared" si="154"/>
        <v>21.2</v>
      </c>
      <c r="R1017" s="8">
        <f t="shared" si="155"/>
        <v>30.75</v>
      </c>
      <c r="S1017" s="8">
        <f t="shared" si="156"/>
        <v>31.1</v>
      </c>
      <c r="T1017" s="8">
        <f t="shared" si="157"/>
        <v>27</v>
      </c>
      <c r="U1017" s="7">
        <f t="shared" si="158"/>
        <v>27.683333333333337</v>
      </c>
      <c r="V1017" s="7">
        <f t="shared" si="159"/>
        <v>27.512500000000003</v>
      </c>
    </row>
    <row r="1018" spans="1:22" ht="13.5" x14ac:dyDescent="0.25">
      <c r="A1018" s="3">
        <f>RSI!A1018</f>
        <v>43489</v>
      </c>
      <c r="B1018" s="2">
        <f>RSI!B1018</f>
        <v>5.6630000000000003</v>
      </c>
      <c r="C1018" s="2">
        <f>RSI!I1018</f>
        <v>45.384966713714434</v>
      </c>
      <c r="D1018" s="2">
        <f>MACD!E1018</f>
        <v>5.4596715403953944E-2</v>
      </c>
      <c r="E1018" s="2">
        <f>MACD!F1018</f>
        <v>2.0822419532387604E-2</v>
      </c>
      <c r="F1018" s="2">
        <f>'Moving Avg'!D1018</f>
        <v>5.6654</v>
      </c>
      <c r="G1018" s="2">
        <f>'Moving Avg'!F1018</f>
        <v>5.7377999999999982</v>
      </c>
      <c r="H1018" s="2">
        <f>'Moving Avg'!G1018</f>
        <v>5.6893200000000013</v>
      </c>
      <c r="I1018" s="2">
        <f>'Moving Avg'!H1018</f>
        <v>5.5161800000000003</v>
      </c>
      <c r="J1018" s="5" t="str">
        <f>OBV!F1018</f>
        <v>BEARISH</v>
      </c>
      <c r="K1018" s="5" t="str">
        <f>OBV!G1018</f>
        <v>STRONG</v>
      </c>
      <c r="L1018" s="5" t="str">
        <f>OBV!H1018</f>
        <v>CONFIRMED BEARISH</v>
      </c>
      <c r="M1018" s="7">
        <f t="shared" si="150"/>
        <v>25</v>
      </c>
      <c r="N1018" s="7">
        <f t="shared" si="151"/>
        <v>0</v>
      </c>
      <c r="O1018" s="7">
        <f t="shared" si="152"/>
        <v>50</v>
      </c>
      <c r="P1018" s="7">
        <f t="shared" si="153"/>
        <v>33</v>
      </c>
      <c r="Q1018" s="8">
        <f t="shared" si="154"/>
        <v>21.2</v>
      </c>
      <c r="R1018" s="8">
        <f t="shared" si="155"/>
        <v>30.75</v>
      </c>
      <c r="S1018" s="8">
        <f t="shared" si="156"/>
        <v>31.1</v>
      </c>
      <c r="T1018" s="8">
        <f t="shared" si="157"/>
        <v>27</v>
      </c>
      <c r="U1018" s="7">
        <f t="shared" si="158"/>
        <v>27.683333333333337</v>
      </c>
      <c r="V1018" s="7">
        <f t="shared" si="159"/>
        <v>27.512500000000003</v>
      </c>
    </row>
    <row r="1019" spans="1:22" ht="13.5" x14ac:dyDescent="0.25">
      <c r="A1019" s="3">
        <f>RSI!A1019</f>
        <v>43490</v>
      </c>
      <c r="B1019" s="2">
        <f>RSI!B1019</f>
        <v>5.6630000000000003</v>
      </c>
      <c r="C1019" s="2">
        <f>RSI!I1019</f>
        <v>45.384966713714434</v>
      </c>
      <c r="D1019" s="2">
        <f>MACD!E1019</f>
        <v>4.249709196398932E-2</v>
      </c>
      <c r="E1019" s="2">
        <f>MACD!F1019</f>
        <v>2.5157354018707945E-2</v>
      </c>
      <c r="F1019" s="2">
        <f>'Moving Avg'!D1019</f>
        <v>5.6642000000000001</v>
      </c>
      <c r="G1019" s="2">
        <f>'Moving Avg'!F1019</f>
        <v>5.7295999999999987</v>
      </c>
      <c r="H1019" s="2">
        <f>'Moving Avg'!G1019</f>
        <v>5.6922400000000009</v>
      </c>
      <c r="I1019" s="2">
        <f>'Moving Avg'!H1019</f>
        <v>5.5209650000000003</v>
      </c>
      <c r="J1019" s="5" t="str">
        <f>OBV!F1019</f>
        <v>BEARISH</v>
      </c>
      <c r="K1019" s="5" t="str">
        <f>OBV!G1019</f>
        <v>STRONG</v>
      </c>
      <c r="L1019" s="5" t="str">
        <f>OBV!H1019</f>
        <v>CONFIRMED BEARISH</v>
      </c>
      <c r="M1019" s="7">
        <f t="shared" si="150"/>
        <v>25</v>
      </c>
      <c r="N1019" s="7">
        <f t="shared" si="151"/>
        <v>0</v>
      </c>
      <c r="O1019" s="7">
        <f t="shared" si="152"/>
        <v>50</v>
      </c>
      <c r="P1019" s="7">
        <f t="shared" si="153"/>
        <v>33</v>
      </c>
      <c r="Q1019" s="8">
        <f t="shared" si="154"/>
        <v>21.2</v>
      </c>
      <c r="R1019" s="8">
        <f t="shared" si="155"/>
        <v>30.75</v>
      </c>
      <c r="S1019" s="8">
        <f t="shared" si="156"/>
        <v>31.1</v>
      </c>
      <c r="T1019" s="8">
        <f t="shared" si="157"/>
        <v>27</v>
      </c>
      <c r="U1019" s="7">
        <f t="shared" si="158"/>
        <v>27.683333333333337</v>
      </c>
      <c r="V1019" s="7">
        <f t="shared" si="159"/>
        <v>27.512500000000003</v>
      </c>
    </row>
    <row r="1020" spans="1:22" ht="13.5" x14ac:dyDescent="0.25">
      <c r="A1020" s="3">
        <f>RSI!A1020</f>
        <v>43493</v>
      </c>
      <c r="B1020" s="2">
        <f>RSI!B1020</f>
        <v>5.6630000000000003</v>
      </c>
      <c r="C1020" s="2">
        <f>RSI!I1020</f>
        <v>45.384966713714434</v>
      </c>
      <c r="D1020" s="2">
        <f>MACD!E1020</f>
        <v>3.2533032665282846E-2</v>
      </c>
      <c r="E1020" s="2">
        <f>MACD!F1020</f>
        <v>2.6632489748022927E-2</v>
      </c>
      <c r="F1020" s="2">
        <f>'Moving Avg'!D1020</f>
        <v>5.6630000000000003</v>
      </c>
      <c r="G1020" s="2">
        <f>'Moving Avg'!F1020</f>
        <v>5.7208499999999978</v>
      </c>
      <c r="H1020" s="2">
        <f>'Moving Avg'!G1020</f>
        <v>5.6951600000000022</v>
      </c>
      <c r="I1020" s="2">
        <f>'Moving Avg'!H1020</f>
        <v>5.5257500000000004</v>
      </c>
      <c r="J1020" s="5" t="str">
        <f>OBV!F1020</f>
        <v>BEARISH</v>
      </c>
      <c r="K1020" s="5" t="str">
        <f>OBV!G1020</f>
        <v>STRONG</v>
      </c>
      <c r="L1020" s="5" t="str">
        <f>OBV!H1020</f>
        <v>CONFIRMED BEARISH</v>
      </c>
      <c r="M1020" s="7">
        <f t="shared" si="150"/>
        <v>25</v>
      </c>
      <c r="N1020" s="7">
        <f t="shared" si="151"/>
        <v>0</v>
      </c>
      <c r="O1020" s="7">
        <f t="shared" si="152"/>
        <v>50</v>
      </c>
      <c r="P1020" s="7">
        <f t="shared" si="153"/>
        <v>33</v>
      </c>
      <c r="Q1020" s="8">
        <f t="shared" si="154"/>
        <v>21.2</v>
      </c>
      <c r="R1020" s="8">
        <f t="shared" si="155"/>
        <v>30.75</v>
      </c>
      <c r="S1020" s="8">
        <f t="shared" si="156"/>
        <v>31.1</v>
      </c>
      <c r="T1020" s="8">
        <f t="shared" si="157"/>
        <v>27</v>
      </c>
      <c r="U1020" s="7">
        <f t="shared" si="158"/>
        <v>27.683333333333337</v>
      </c>
      <c r="V1020" s="7">
        <f t="shared" si="159"/>
        <v>27.512500000000003</v>
      </c>
    </row>
    <row r="1021" spans="1:22" ht="13.5" x14ac:dyDescent="0.25">
      <c r="A1021" s="3">
        <f>RSI!A1021</f>
        <v>43494</v>
      </c>
      <c r="B1021" s="2">
        <f>RSI!B1021</f>
        <v>5.6630000000000003</v>
      </c>
      <c r="C1021" s="2">
        <f>RSI!I1021</f>
        <v>45.384966713714434</v>
      </c>
      <c r="D1021" s="2">
        <f>MACD!E1021</f>
        <v>2.4355686688629419E-2</v>
      </c>
      <c r="E1021" s="2">
        <f>MACD!F1021</f>
        <v>2.6177129136144225E-2</v>
      </c>
      <c r="F1021" s="2">
        <f>'Moving Avg'!D1021</f>
        <v>5.6630000000000003</v>
      </c>
      <c r="G1021" s="2">
        <f>'Moving Avg'!F1021</f>
        <v>5.7120999999999977</v>
      </c>
      <c r="H1021" s="2">
        <f>'Moving Avg'!G1021</f>
        <v>5.6980800000000009</v>
      </c>
      <c r="I1021" s="2">
        <f>'Moving Avg'!H1021</f>
        <v>5.53111</v>
      </c>
      <c r="J1021" s="5" t="str">
        <f>OBV!F1021</f>
        <v>NEUTRAL</v>
      </c>
      <c r="K1021" s="5" t="str">
        <f>OBV!G1021</f>
        <v>NEUTRAL</v>
      </c>
      <c r="L1021" s="5" t="str">
        <f>OBV!H1021</f>
        <v>NEUTRAL</v>
      </c>
      <c r="M1021" s="7">
        <f t="shared" si="150"/>
        <v>25</v>
      </c>
      <c r="N1021" s="7">
        <f t="shared" si="151"/>
        <v>45</v>
      </c>
      <c r="O1021" s="7">
        <f t="shared" si="152"/>
        <v>50</v>
      </c>
      <c r="P1021" s="7">
        <f t="shared" si="153"/>
        <v>33</v>
      </c>
      <c r="Q1021" s="8">
        <f t="shared" si="154"/>
        <v>36.950000000000003</v>
      </c>
      <c r="R1021" s="8">
        <f t="shared" si="155"/>
        <v>39.75</v>
      </c>
      <c r="S1021" s="8">
        <f t="shared" si="156"/>
        <v>37.85</v>
      </c>
      <c r="T1021" s="8">
        <f t="shared" si="157"/>
        <v>38.25</v>
      </c>
      <c r="U1021" s="7">
        <f t="shared" si="158"/>
        <v>38.183333333333337</v>
      </c>
      <c r="V1021" s="7">
        <f t="shared" si="159"/>
        <v>38.200000000000003</v>
      </c>
    </row>
    <row r="1022" spans="1:22" ht="13.5" x14ac:dyDescent="0.25">
      <c r="A1022" s="3">
        <f>RSI!A1022</f>
        <v>43495</v>
      </c>
      <c r="B1022" s="2">
        <f>RSI!B1022</f>
        <v>5.6630000000000003</v>
      </c>
      <c r="C1022" s="2">
        <f>RSI!I1022</f>
        <v>45.384966713714434</v>
      </c>
      <c r="D1022" s="2">
        <f>MACD!E1022</f>
        <v>4.1979068767449057E-2</v>
      </c>
      <c r="E1022" s="2">
        <f>MACD!F1022</f>
        <v>2.9337517062405193E-2</v>
      </c>
      <c r="F1022" s="2">
        <f>'Moving Avg'!D1022</f>
        <v>5.6630000000000003</v>
      </c>
      <c r="G1022" s="2">
        <f>'Moving Avg'!F1022</f>
        <v>5.7033499999999986</v>
      </c>
      <c r="H1022" s="2">
        <f>'Moving Avg'!G1022</f>
        <v>5.6976200000000015</v>
      </c>
      <c r="I1022" s="2">
        <f>'Moving Avg'!H1022</f>
        <v>5.5365549999999999</v>
      </c>
      <c r="J1022" s="5" t="str">
        <f>OBV!F1022</f>
        <v>NEUTRAL</v>
      </c>
      <c r="K1022" s="5" t="str">
        <f>OBV!G1022</f>
        <v>NEUTRAL</v>
      </c>
      <c r="L1022" s="5" t="str">
        <f>OBV!H1022</f>
        <v>NEUTRAL</v>
      </c>
      <c r="M1022" s="7">
        <f t="shared" si="150"/>
        <v>25</v>
      </c>
      <c r="N1022" s="7">
        <f t="shared" si="151"/>
        <v>0</v>
      </c>
      <c r="O1022" s="7">
        <f t="shared" si="152"/>
        <v>50</v>
      </c>
      <c r="P1022" s="7">
        <f t="shared" si="153"/>
        <v>33</v>
      </c>
      <c r="Q1022" s="8">
        <f t="shared" si="154"/>
        <v>21.2</v>
      </c>
      <c r="R1022" s="8">
        <f t="shared" si="155"/>
        <v>30.75</v>
      </c>
      <c r="S1022" s="8">
        <f t="shared" si="156"/>
        <v>31.1</v>
      </c>
      <c r="T1022" s="8">
        <f t="shared" si="157"/>
        <v>27</v>
      </c>
      <c r="U1022" s="7">
        <f t="shared" si="158"/>
        <v>27.683333333333337</v>
      </c>
      <c r="V1022" s="7">
        <f t="shared" si="159"/>
        <v>27.512500000000003</v>
      </c>
    </row>
    <row r="1023" spans="1:22" ht="13.5" x14ac:dyDescent="0.25">
      <c r="A1023" s="3">
        <f>RSI!A1023</f>
        <v>43496</v>
      </c>
      <c r="B1023" s="2">
        <f>RSI!B1023</f>
        <v>5.6630000000000003</v>
      </c>
      <c r="C1023" s="2">
        <f>RSI!I1023</f>
        <v>45.384966713714434</v>
      </c>
      <c r="D1023" s="2">
        <f>MACD!E1023</f>
        <v>5.7108737703646995E-2</v>
      </c>
      <c r="E1023" s="2">
        <f>MACD!F1023</f>
        <v>3.4891761190653556E-2</v>
      </c>
      <c r="F1023" s="2">
        <f>'Moving Avg'!D1023</f>
        <v>5.6630000000000003</v>
      </c>
      <c r="G1023" s="2">
        <f>'Moving Avg'!F1023</f>
        <v>5.7033499999999977</v>
      </c>
      <c r="H1023" s="2">
        <f>'Moving Avg'!G1023</f>
        <v>5.694580000000002</v>
      </c>
      <c r="I1023" s="2">
        <f>'Moving Avg'!H1023</f>
        <v>5.5420000000000007</v>
      </c>
      <c r="J1023" s="5" t="str">
        <f>OBV!F1023</f>
        <v>NEUTRAL</v>
      </c>
      <c r="K1023" s="5" t="str">
        <f>OBV!G1023</f>
        <v>NEUTRAL</v>
      </c>
      <c r="L1023" s="5" t="str">
        <f>OBV!H1023</f>
        <v>NEUTRAL</v>
      </c>
      <c r="M1023" s="7">
        <f t="shared" si="150"/>
        <v>25</v>
      </c>
      <c r="N1023" s="7">
        <f t="shared" si="151"/>
        <v>0</v>
      </c>
      <c r="O1023" s="7">
        <f t="shared" si="152"/>
        <v>50</v>
      </c>
      <c r="P1023" s="7">
        <f t="shared" si="153"/>
        <v>33</v>
      </c>
      <c r="Q1023" s="8">
        <f t="shared" si="154"/>
        <v>21.2</v>
      </c>
      <c r="R1023" s="8">
        <f t="shared" si="155"/>
        <v>30.75</v>
      </c>
      <c r="S1023" s="8">
        <f t="shared" si="156"/>
        <v>31.1</v>
      </c>
      <c r="T1023" s="8">
        <f t="shared" si="157"/>
        <v>27</v>
      </c>
      <c r="U1023" s="7">
        <f t="shared" si="158"/>
        <v>27.683333333333337</v>
      </c>
      <c r="V1023" s="7">
        <f t="shared" si="159"/>
        <v>27.512500000000003</v>
      </c>
    </row>
    <row r="1024" spans="1:22" ht="13.5" x14ac:dyDescent="0.25">
      <c r="A1024" s="3">
        <f>RSI!A1024</f>
        <v>43497</v>
      </c>
      <c r="B1024" s="2">
        <f>RSI!B1024</f>
        <v>5.6630000000000003</v>
      </c>
      <c r="C1024" s="2">
        <f>RSI!I1024</f>
        <v>45.384966713714434</v>
      </c>
      <c r="D1024" s="2">
        <f>MACD!E1024</f>
        <v>4.6727609517436264E-2</v>
      </c>
      <c r="E1024" s="2">
        <f>MACD!F1024</f>
        <v>3.7258930856010099E-2</v>
      </c>
      <c r="F1024" s="2">
        <f>'Moving Avg'!D1024</f>
        <v>5.6630000000000003</v>
      </c>
      <c r="G1024" s="2">
        <f>'Moving Avg'!F1024</f>
        <v>5.7036499999999979</v>
      </c>
      <c r="H1024" s="2">
        <f>'Moving Avg'!G1024</f>
        <v>5.6915400000000025</v>
      </c>
      <c r="I1024" s="2">
        <f>'Moving Avg'!H1024</f>
        <v>5.547415</v>
      </c>
      <c r="J1024" s="5" t="str">
        <f>OBV!F1024</f>
        <v>NEUTRAL</v>
      </c>
      <c r="K1024" s="5" t="str">
        <f>OBV!G1024</f>
        <v>NEUTRAL</v>
      </c>
      <c r="L1024" s="5" t="str">
        <f>OBV!H1024</f>
        <v>NEUTRAL</v>
      </c>
      <c r="M1024" s="7">
        <f t="shared" si="150"/>
        <v>25</v>
      </c>
      <c r="N1024" s="7">
        <f t="shared" si="151"/>
        <v>0</v>
      </c>
      <c r="O1024" s="7">
        <f t="shared" si="152"/>
        <v>50</v>
      </c>
      <c r="P1024" s="7">
        <f t="shared" si="153"/>
        <v>33</v>
      </c>
      <c r="Q1024" s="8">
        <f t="shared" si="154"/>
        <v>21.2</v>
      </c>
      <c r="R1024" s="8">
        <f t="shared" si="155"/>
        <v>30.75</v>
      </c>
      <c r="S1024" s="8">
        <f t="shared" si="156"/>
        <v>31.1</v>
      </c>
      <c r="T1024" s="8">
        <f t="shared" si="157"/>
        <v>27</v>
      </c>
      <c r="U1024" s="7">
        <f t="shared" si="158"/>
        <v>27.683333333333337</v>
      </c>
      <c r="V1024" s="7">
        <f t="shared" si="159"/>
        <v>27.512500000000003</v>
      </c>
    </row>
    <row r="1025" spans="1:22" ht="13.5" x14ac:dyDescent="0.25">
      <c r="A1025" s="3">
        <f>RSI!A1025</f>
        <v>43500</v>
      </c>
      <c r="B1025" s="2">
        <f>RSI!B1025</f>
        <v>5.6630000000000003</v>
      </c>
      <c r="C1025" s="2">
        <f>RSI!I1025</f>
        <v>45.384966713714434</v>
      </c>
      <c r="D1025" s="2">
        <f>MACD!E1025</f>
        <v>3.8130114676189208E-2</v>
      </c>
      <c r="E1025" s="2">
        <f>MACD!F1025</f>
        <v>3.7433167620045921E-2</v>
      </c>
      <c r="F1025" s="2">
        <f>'Moving Avg'!D1025</f>
        <v>5.6630000000000003</v>
      </c>
      <c r="G1025" s="2">
        <f>'Moving Avg'!F1025</f>
        <v>5.7036499999999979</v>
      </c>
      <c r="H1025" s="2">
        <f>'Moving Avg'!G1025</f>
        <v>5.6885000000000021</v>
      </c>
      <c r="I1025" s="2">
        <f>'Moving Avg'!H1025</f>
        <v>5.5524750000000003</v>
      </c>
      <c r="J1025" s="5" t="str">
        <f>OBV!F1025</f>
        <v>NEUTRAL</v>
      </c>
      <c r="K1025" s="5" t="str">
        <f>OBV!G1025</f>
        <v>NEUTRAL</v>
      </c>
      <c r="L1025" s="5" t="str">
        <f>OBV!H1025</f>
        <v>NEUTRAL</v>
      </c>
      <c r="M1025" s="7">
        <f t="shared" si="150"/>
        <v>25</v>
      </c>
      <c r="N1025" s="7">
        <f t="shared" si="151"/>
        <v>0</v>
      </c>
      <c r="O1025" s="7">
        <f t="shared" si="152"/>
        <v>50</v>
      </c>
      <c r="P1025" s="7">
        <f t="shared" si="153"/>
        <v>33</v>
      </c>
      <c r="Q1025" s="8">
        <f t="shared" si="154"/>
        <v>21.2</v>
      </c>
      <c r="R1025" s="8">
        <f t="shared" si="155"/>
        <v>30.75</v>
      </c>
      <c r="S1025" s="8">
        <f t="shared" si="156"/>
        <v>31.1</v>
      </c>
      <c r="T1025" s="8">
        <f t="shared" si="157"/>
        <v>27</v>
      </c>
      <c r="U1025" s="7">
        <f t="shared" si="158"/>
        <v>27.683333333333337</v>
      </c>
      <c r="V1025" s="7">
        <f t="shared" si="159"/>
        <v>27.512500000000003</v>
      </c>
    </row>
    <row r="1026" spans="1:22" ht="13.5" x14ac:dyDescent="0.25">
      <c r="A1026" s="3">
        <f>RSI!A1026</f>
        <v>43501</v>
      </c>
      <c r="B1026" s="2">
        <f>RSI!B1026</f>
        <v>5.6630000000000003</v>
      </c>
      <c r="C1026" s="2">
        <f>RSI!I1026</f>
        <v>45.384966713714434</v>
      </c>
      <c r="D1026" s="2">
        <f>MACD!E1026</f>
        <v>3.010495359343146E-2</v>
      </c>
      <c r="E1026" s="2">
        <f>MACD!F1026</f>
        <v>3.5967524814723033E-2</v>
      </c>
      <c r="F1026" s="2">
        <f>'Moving Avg'!D1026</f>
        <v>5.6630000000000003</v>
      </c>
      <c r="G1026" s="2">
        <f>'Moving Avg'!F1026</f>
        <v>5.695199999999998</v>
      </c>
      <c r="H1026" s="2">
        <f>'Moving Avg'!G1026</f>
        <v>5.6874400000000023</v>
      </c>
      <c r="I1026" s="2">
        <f>'Moving Avg'!H1026</f>
        <v>5.5575350000000006</v>
      </c>
      <c r="J1026" s="5" t="str">
        <f>OBV!F1026</f>
        <v>NEUTRAL</v>
      </c>
      <c r="K1026" s="5" t="str">
        <f>OBV!G1026</f>
        <v>NEUTRAL</v>
      </c>
      <c r="L1026" s="5" t="str">
        <f>OBV!H1026</f>
        <v>NEUTRAL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45</v>
      </c>
      <c r="O1026" s="7">
        <f t="shared" ref="O1026:O1089" si="162">IF(F1026-I1026&gt;10,100,IF(F1026-I1026&gt;5,75, IF(F1026-I1026&gt;0,50,0)))</f>
        <v>50</v>
      </c>
      <c r="P1026" s="7">
        <f t="shared" ref="P1026:P1089" si="163">IF(L1026="confirmed bullish", 34, IF(L1026="bullish divergence",17, 0))+IF(J1026="bullish",33,IF(J1026="bearish",0,16.5))+IF(K1026="strong",33,IF(K1026="weak",0,16.5))</f>
        <v>33</v>
      </c>
      <c r="Q1026" s="8">
        <f t="shared" si="154"/>
        <v>36.950000000000003</v>
      </c>
      <c r="R1026" s="8">
        <f t="shared" si="155"/>
        <v>39.75</v>
      </c>
      <c r="S1026" s="8">
        <f t="shared" si="156"/>
        <v>37.85</v>
      </c>
      <c r="T1026" s="8">
        <f t="shared" si="157"/>
        <v>38.25</v>
      </c>
      <c r="U1026" s="7">
        <f t="shared" si="158"/>
        <v>38.183333333333337</v>
      </c>
      <c r="V1026" s="7">
        <f t="shared" si="159"/>
        <v>38.200000000000003</v>
      </c>
    </row>
    <row r="1027" spans="1:22" ht="13.5" x14ac:dyDescent="0.25">
      <c r="A1027" s="3">
        <f>RSI!A1027</f>
        <v>43502</v>
      </c>
      <c r="B1027" s="2">
        <f>RSI!B1027</f>
        <v>5.6630000000000003</v>
      </c>
      <c r="C1027" s="2">
        <f>RSI!I1027</f>
        <v>45.384966713714434</v>
      </c>
      <c r="D1027" s="2">
        <f>MACD!E1027</f>
        <v>2.347435783237195E-2</v>
      </c>
      <c r="E1027" s="2">
        <f>MACD!F1027</f>
        <v>3.3468891418252815E-2</v>
      </c>
      <c r="F1027" s="2">
        <f>'Moving Avg'!D1027</f>
        <v>5.6630000000000003</v>
      </c>
      <c r="G1027" s="2">
        <f>'Moving Avg'!F1027</f>
        <v>5.6872999999999978</v>
      </c>
      <c r="H1027" s="2">
        <f>'Moving Avg'!G1027</f>
        <v>5.6869800000000028</v>
      </c>
      <c r="I1027" s="2">
        <f>'Moving Avg'!H1027</f>
        <v>5.5618850000000011</v>
      </c>
      <c r="J1027" s="5" t="str">
        <f>OBV!F1027</f>
        <v>NEUTRAL</v>
      </c>
      <c r="K1027" s="5" t="str">
        <f>OBV!G1027</f>
        <v>NEUTRAL</v>
      </c>
      <c r="L1027" s="5" t="str">
        <f>OBV!H1027</f>
        <v>NEUTRAL</v>
      </c>
      <c r="M1027" s="7">
        <f t="shared" si="160"/>
        <v>25</v>
      </c>
      <c r="N1027" s="7">
        <f t="shared" si="161"/>
        <v>45</v>
      </c>
      <c r="O1027" s="7">
        <f t="shared" si="162"/>
        <v>50</v>
      </c>
      <c r="P1027" s="7">
        <f t="shared" si="163"/>
        <v>33</v>
      </c>
      <c r="Q1027" s="8">
        <f t="shared" ref="Q1027:Q1090" si="164">0.35*M1027+N1027*0.35+O1027*0.15+P1027*0.15</f>
        <v>36.950000000000003</v>
      </c>
      <c r="R1027" s="8">
        <f t="shared" ref="R1027:R1090" si="165">M1027*0.2+N1027*0.2+O1027*0.35+P1027*0.25</f>
        <v>39.75</v>
      </c>
      <c r="S1027" s="8">
        <f t="shared" ref="S1027:S1090" si="166">M1027*0.15+N1027*0.15+O1027*0.25+P1027*0.45</f>
        <v>37.85</v>
      </c>
      <c r="T1027" s="8">
        <f t="shared" ref="T1027:T1090" si="167">0.25*SUM(M1027:P1027)</f>
        <v>38.25</v>
      </c>
      <c r="U1027" s="7">
        <f t="shared" ref="U1027:U1090" si="168">SUM(Q1027:S1027)/3</f>
        <v>38.183333333333337</v>
      </c>
      <c r="V1027" s="7">
        <f t="shared" ref="V1027:V1090" si="169">SUM(Q1027:T1027)/4</f>
        <v>38.200000000000003</v>
      </c>
    </row>
    <row r="1028" spans="1:22" ht="13.5" x14ac:dyDescent="0.25">
      <c r="A1028" s="3">
        <f>RSI!A1028</f>
        <v>43503</v>
      </c>
      <c r="B1028" s="2">
        <f>RSI!B1028</f>
        <v>5.6630000000000003</v>
      </c>
      <c r="C1028" s="2">
        <f>RSI!I1028</f>
        <v>45.384966713714434</v>
      </c>
      <c r="D1028" s="2">
        <f>MACD!E1028</f>
        <v>1.8011932574193423E-2</v>
      </c>
      <c r="E1028" s="2">
        <f>MACD!F1028</f>
        <v>3.0377499649440937E-2</v>
      </c>
      <c r="F1028" s="2">
        <f>'Moving Avg'!D1028</f>
        <v>5.6630000000000003</v>
      </c>
      <c r="G1028" s="2">
        <f>'Moving Avg'!F1028</f>
        <v>5.6793999999999976</v>
      </c>
      <c r="H1028" s="2">
        <f>'Moving Avg'!G1028</f>
        <v>5.6865200000000042</v>
      </c>
      <c r="I1028" s="2">
        <f>'Moving Avg'!H1028</f>
        <v>5.5669350000000017</v>
      </c>
      <c r="J1028" s="5" t="str">
        <f>OBV!F1028</f>
        <v>NEUTRAL</v>
      </c>
      <c r="K1028" s="5" t="str">
        <f>OBV!G1028</f>
        <v>NEUTRAL</v>
      </c>
      <c r="L1028" s="5" t="str">
        <f>OBV!H1028</f>
        <v>NEUTRAL</v>
      </c>
      <c r="M1028" s="7">
        <f t="shared" si="160"/>
        <v>25</v>
      </c>
      <c r="N1028" s="7">
        <f t="shared" si="161"/>
        <v>45</v>
      </c>
      <c r="O1028" s="7">
        <f t="shared" si="162"/>
        <v>50</v>
      </c>
      <c r="P1028" s="7">
        <f t="shared" si="163"/>
        <v>33</v>
      </c>
      <c r="Q1028" s="8">
        <f t="shared" si="164"/>
        <v>36.950000000000003</v>
      </c>
      <c r="R1028" s="8">
        <f t="shared" si="165"/>
        <v>39.75</v>
      </c>
      <c r="S1028" s="8">
        <f t="shared" si="166"/>
        <v>37.85</v>
      </c>
      <c r="T1028" s="8">
        <f t="shared" si="167"/>
        <v>38.25</v>
      </c>
      <c r="U1028" s="7">
        <f t="shared" si="168"/>
        <v>38.183333333333337</v>
      </c>
      <c r="V1028" s="7">
        <f t="shared" si="169"/>
        <v>38.200000000000003</v>
      </c>
    </row>
    <row r="1029" spans="1:22" ht="13.5" x14ac:dyDescent="0.25">
      <c r="A1029" s="3">
        <f>RSI!A1029</f>
        <v>43504</v>
      </c>
      <c r="B1029" s="2">
        <f>RSI!B1029</f>
        <v>5.6630000000000003</v>
      </c>
      <c r="C1029" s="2">
        <f>RSI!I1029</f>
        <v>45.384966713714434</v>
      </c>
      <c r="D1029" s="2">
        <f>MACD!E1029</f>
        <v>1.3526990476484535E-2</v>
      </c>
      <c r="E1029" s="2">
        <f>MACD!F1029</f>
        <v>2.7007397814849659E-2</v>
      </c>
      <c r="F1029" s="2">
        <f>'Moving Avg'!D1029</f>
        <v>5.6630000000000003</v>
      </c>
      <c r="G1029" s="2">
        <f>'Moving Avg'!F1029</f>
        <v>5.6793999999999976</v>
      </c>
      <c r="H1029" s="2">
        <f>'Moving Avg'!G1029</f>
        <v>5.6860600000000048</v>
      </c>
      <c r="I1029" s="2">
        <f>'Moving Avg'!H1029</f>
        <v>5.5721900000000018</v>
      </c>
      <c r="J1029" s="5" t="str">
        <f>OBV!F1029</f>
        <v>NEUTRAL</v>
      </c>
      <c r="K1029" s="5" t="str">
        <f>OBV!G1029</f>
        <v>NEUTRAL</v>
      </c>
      <c r="L1029" s="5" t="str">
        <f>OBV!H1029</f>
        <v>NEUTRAL</v>
      </c>
      <c r="M1029" s="7">
        <f t="shared" si="160"/>
        <v>25</v>
      </c>
      <c r="N1029" s="7">
        <f t="shared" si="161"/>
        <v>45</v>
      </c>
      <c r="O1029" s="7">
        <f t="shared" si="162"/>
        <v>50</v>
      </c>
      <c r="P1029" s="7">
        <f t="shared" si="163"/>
        <v>33</v>
      </c>
      <c r="Q1029" s="8">
        <f t="shared" si="164"/>
        <v>36.950000000000003</v>
      </c>
      <c r="R1029" s="8">
        <f t="shared" si="165"/>
        <v>39.75</v>
      </c>
      <c r="S1029" s="8">
        <f t="shared" si="166"/>
        <v>37.85</v>
      </c>
      <c r="T1029" s="8">
        <f t="shared" si="167"/>
        <v>38.25</v>
      </c>
      <c r="U1029" s="7">
        <f t="shared" si="168"/>
        <v>38.183333333333337</v>
      </c>
      <c r="V1029" s="7">
        <f t="shared" si="169"/>
        <v>38.200000000000003</v>
      </c>
    </row>
    <row r="1030" spans="1:22" ht="13.5" x14ac:dyDescent="0.25">
      <c r="A1030" s="3">
        <f>RSI!A1030</f>
        <v>43507</v>
      </c>
      <c r="B1030" s="2">
        <f>RSI!B1030</f>
        <v>5.57</v>
      </c>
      <c r="C1030" s="2">
        <f>RSI!I1030</f>
        <v>31.9609831719429</v>
      </c>
      <c r="D1030" s="2">
        <f>MACD!E1030</f>
        <v>1.6747882103903322E-2</v>
      </c>
      <c r="E1030" s="2">
        <f>MACD!F1030</f>
        <v>2.4955494672660391E-2</v>
      </c>
      <c r="F1030" s="2">
        <f>'Moving Avg'!D1030</f>
        <v>5.6444000000000001</v>
      </c>
      <c r="G1030" s="2">
        <f>'Moving Avg'!F1030</f>
        <v>5.6747499999999977</v>
      </c>
      <c r="H1030" s="2">
        <f>'Moving Avg'!G1030</f>
        <v>5.6837400000000038</v>
      </c>
      <c r="I1030" s="2">
        <f>'Moving Avg'!H1030</f>
        <v>5.5769800000000025</v>
      </c>
      <c r="J1030" s="5" t="str">
        <f>OBV!F1030</f>
        <v>BEARISH</v>
      </c>
      <c r="K1030" s="5" t="str">
        <f>OBV!G1030</f>
        <v>STRONG</v>
      </c>
      <c r="L1030" s="5" t="str">
        <f>OBV!H1030</f>
        <v>CONFIRMED BEARISH</v>
      </c>
      <c r="M1030" s="7">
        <f t="shared" si="160"/>
        <v>25</v>
      </c>
      <c r="N1030" s="7">
        <f t="shared" si="161"/>
        <v>45</v>
      </c>
      <c r="O1030" s="7">
        <f t="shared" si="162"/>
        <v>50</v>
      </c>
      <c r="P1030" s="7">
        <f t="shared" si="163"/>
        <v>33</v>
      </c>
      <c r="Q1030" s="8">
        <f t="shared" si="164"/>
        <v>36.950000000000003</v>
      </c>
      <c r="R1030" s="8">
        <f t="shared" si="165"/>
        <v>39.75</v>
      </c>
      <c r="S1030" s="8">
        <f t="shared" si="166"/>
        <v>37.85</v>
      </c>
      <c r="T1030" s="8">
        <f t="shared" si="167"/>
        <v>38.25</v>
      </c>
      <c r="U1030" s="7">
        <f t="shared" si="168"/>
        <v>38.183333333333337</v>
      </c>
      <c r="V1030" s="7">
        <f t="shared" si="169"/>
        <v>38.200000000000003</v>
      </c>
    </row>
    <row r="1031" spans="1:22" ht="13.5" x14ac:dyDescent="0.25">
      <c r="A1031" s="3">
        <f>RSI!A1031</f>
        <v>43508</v>
      </c>
      <c r="B1031" s="2">
        <f>RSI!B1031</f>
        <v>5.5519999999999996</v>
      </c>
      <c r="C1031" s="2">
        <f>RSI!I1031</f>
        <v>30.104966882644902</v>
      </c>
      <c r="D1031" s="2">
        <f>MACD!E1031</f>
        <v>2.1473676033032518E-2</v>
      </c>
      <c r="E1031" s="2">
        <f>MACD!F1031</f>
        <v>2.4259130944734818E-2</v>
      </c>
      <c r="F1031" s="2">
        <f>'Moving Avg'!D1031</f>
        <v>5.6222000000000003</v>
      </c>
      <c r="G1031" s="2">
        <f>'Moving Avg'!F1031</f>
        <v>5.6691999999999982</v>
      </c>
      <c r="H1031" s="2">
        <f>'Moving Avg'!G1031</f>
        <v>5.6815200000000035</v>
      </c>
      <c r="I1031" s="2">
        <f>'Moving Avg'!H1031</f>
        <v>5.5816800000000013</v>
      </c>
      <c r="J1031" s="5" t="str">
        <f>OBV!F1031</f>
        <v>BEARISH</v>
      </c>
      <c r="K1031" s="5" t="str">
        <f>OBV!G1031</f>
        <v>STRONG</v>
      </c>
      <c r="L1031" s="5" t="str">
        <f>OBV!H1031</f>
        <v>CONFIRMED BEARISH</v>
      </c>
      <c r="M1031" s="7">
        <f t="shared" si="160"/>
        <v>25</v>
      </c>
      <c r="N1031" s="7">
        <f t="shared" si="161"/>
        <v>45</v>
      </c>
      <c r="O1031" s="7">
        <f t="shared" si="162"/>
        <v>50</v>
      </c>
      <c r="P1031" s="7">
        <f t="shared" si="163"/>
        <v>33</v>
      </c>
      <c r="Q1031" s="8">
        <f t="shared" si="164"/>
        <v>36.950000000000003</v>
      </c>
      <c r="R1031" s="8">
        <f t="shared" si="165"/>
        <v>39.75</v>
      </c>
      <c r="S1031" s="8">
        <f t="shared" si="166"/>
        <v>37.85</v>
      </c>
      <c r="T1031" s="8">
        <f t="shared" si="167"/>
        <v>38.25</v>
      </c>
      <c r="U1031" s="7">
        <f t="shared" si="168"/>
        <v>38.183333333333337</v>
      </c>
      <c r="V1031" s="7">
        <f t="shared" si="169"/>
        <v>38.200000000000003</v>
      </c>
    </row>
    <row r="1032" spans="1:22" ht="13.5" x14ac:dyDescent="0.25">
      <c r="A1032" s="3">
        <f>RSI!A1032</f>
        <v>43509</v>
      </c>
      <c r="B1032" s="2">
        <f>RSI!B1032</f>
        <v>5.6340000000000003</v>
      </c>
      <c r="C1032" s="2">
        <f>RSI!I1032</f>
        <v>45.602612517918665</v>
      </c>
      <c r="D1032" s="2">
        <f>MACD!E1032</f>
        <v>2.0122390068298301E-2</v>
      </c>
      <c r="E1032" s="2">
        <f>MACD!F1032</f>
        <v>2.3431782769447518E-2</v>
      </c>
      <c r="F1032" s="2">
        <f>'Moving Avg'!D1032</f>
        <v>5.6164000000000005</v>
      </c>
      <c r="G1032" s="2">
        <f>'Moving Avg'!F1032</f>
        <v>5.6598499999999978</v>
      </c>
      <c r="H1032" s="2">
        <f>'Moving Avg'!G1032</f>
        <v>5.6809400000000041</v>
      </c>
      <c r="I1032" s="2">
        <f>'Moving Avg'!H1032</f>
        <v>5.5867900000000006</v>
      </c>
      <c r="J1032" s="5" t="str">
        <f>OBV!F1032</f>
        <v>BEARISH</v>
      </c>
      <c r="K1032" s="5" t="str">
        <f>OBV!G1032</f>
        <v>STRONG</v>
      </c>
      <c r="L1032" s="5" t="str">
        <f>OBV!H1032</f>
        <v>CONFIRMED BEARISH</v>
      </c>
      <c r="M1032" s="7">
        <f t="shared" si="160"/>
        <v>25</v>
      </c>
      <c r="N1032" s="7">
        <f t="shared" si="161"/>
        <v>45</v>
      </c>
      <c r="O1032" s="7">
        <f t="shared" si="162"/>
        <v>50</v>
      </c>
      <c r="P1032" s="7">
        <f t="shared" si="163"/>
        <v>33</v>
      </c>
      <c r="Q1032" s="8">
        <f t="shared" si="164"/>
        <v>36.950000000000003</v>
      </c>
      <c r="R1032" s="8">
        <f t="shared" si="165"/>
        <v>39.75</v>
      </c>
      <c r="S1032" s="8">
        <f t="shared" si="166"/>
        <v>37.85</v>
      </c>
      <c r="T1032" s="8">
        <f t="shared" si="167"/>
        <v>38.25</v>
      </c>
      <c r="U1032" s="7">
        <f t="shared" si="168"/>
        <v>38.183333333333337</v>
      </c>
      <c r="V1032" s="7">
        <f t="shared" si="169"/>
        <v>38.200000000000003</v>
      </c>
    </row>
    <row r="1033" spans="1:22" ht="13.5" x14ac:dyDescent="0.25">
      <c r="A1033" s="3">
        <f>RSI!A1033</f>
        <v>43510</v>
      </c>
      <c r="B1033" s="2">
        <f>RSI!B1033</f>
        <v>5.6340000000000003</v>
      </c>
      <c r="C1033" s="2">
        <f>RSI!I1033</f>
        <v>45.602612517918665</v>
      </c>
      <c r="D1033" s="2">
        <f>MACD!E1033</f>
        <v>1.9164859582330607E-2</v>
      </c>
      <c r="E1033" s="2">
        <f>MACD!F1033</f>
        <v>2.2578398132024138E-2</v>
      </c>
      <c r="F1033" s="2">
        <f>'Moving Avg'!D1033</f>
        <v>5.6105999999999998</v>
      </c>
      <c r="G1033" s="2">
        <f>'Moving Avg'!F1033</f>
        <v>5.6504999999999983</v>
      </c>
      <c r="H1033" s="2">
        <f>'Moving Avg'!G1033</f>
        <v>5.6800000000000033</v>
      </c>
      <c r="I1033" s="2">
        <f>'Moving Avg'!H1033</f>
        <v>5.5919000000000008</v>
      </c>
      <c r="J1033" s="5" t="str">
        <f>OBV!F1033</f>
        <v>BEARISH</v>
      </c>
      <c r="K1033" s="5" t="str">
        <f>OBV!G1033</f>
        <v>STRONG</v>
      </c>
      <c r="L1033" s="5" t="str">
        <f>OBV!H1033</f>
        <v>CONFIRMED BEARISH</v>
      </c>
      <c r="M1033" s="7">
        <f t="shared" si="160"/>
        <v>25</v>
      </c>
      <c r="N1033" s="7">
        <f t="shared" si="161"/>
        <v>45</v>
      </c>
      <c r="O1033" s="7">
        <f t="shared" si="162"/>
        <v>50</v>
      </c>
      <c r="P1033" s="7">
        <f t="shared" si="163"/>
        <v>33</v>
      </c>
      <c r="Q1033" s="8">
        <f t="shared" si="164"/>
        <v>36.950000000000003</v>
      </c>
      <c r="R1033" s="8">
        <f t="shared" si="165"/>
        <v>39.75</v>
      </c>
      <c r="S1033" s="8">
        <f t="shared" si="166"/>
        <v>37.85</v>
      </c>
      <c r="T1033" s="8">
        <f t="shared" si="167"/>
        <v>38.25</v>
      </c>
      <c r="U1033" s="7">
        <f t="shared" si="168"/>
        <v>38.183333333333337</v>
      </c>
      <c r="V1033" s="7">
        <f t="shared" si="169"/>
        <v>38.200000000000003</v>
      </c>
    </row>
    <row r="1034" spans="1:22" ht="13.5" x14ac:dyDescent="0.25">
      <c r="A1034" s="3">
        <f>RSI!A1034</f>
        <v>43511</v>
      </c>
      <c r="B1034" s="2">
        <f>RSI!B1034</f>
        <v>5.6340000000000003</v>
      </c>
      <c r="C1034" s="2">
        <f>RSI!I1034</f>
        <v>45.602612517918665</v>
      </c>
      <c r="D1034" s="2">
        <f>MACD!E1034</f>
        <v>1.8526739006914816E-2</v>
      </c>
      <c r="E1034" s="2">
        <f>MACD!F1034</f>
        <v>2.1768066307002277E-2</v>
      </c>
      <c r="F1034" s="2">
        <f>'Moving Avg'!D1034</f>
        <v>5.6048</v>
      </c>
      <c r="G1034" s="2">
        <f>'Moving Avg'!F1034</f>
        <v>5.6487499999999988</v>
      </c>
      <c r="H1034" s="2">
        <f>'Moving Avg'!G1034</f>
        <v>5.6794200000000048</v>
      </c>
      <c r="I1034" s="2">
        <f>'Moving Avg'!H1034</f>
        <v>5.5965700000000016</v>
      </c>
      <c r="J1034" s="5" t="str">
        <f>OBV!F1034</f>
        <v>BEARISH</v>
      </c>
      <c r="K1034" s="5" t="str">
        <f>OBV!G1034</f>
        <v>STRONG</v>
      </c>
      <c r="L1034" s="5" t="str">
        <f>OBV!H1034</f>
        <v>CONFIRMED BEARISH</v>
      </c>
      <c r="M1034" s="7">
        <f t="shared" si="160"/>
        <v>25</v>
      </c>
      <c r="N1034" s="7">
        <f t="shared" si="161"/>
        <v>45</v>
      </c>
      <c r="O1034" s="7">
        <f t="shared" si="162"/>
        <v>50</v>
      </c>
      <c r="P1034" s="7">
        <f t="shared" si="163"/>
        <v>33</v>
      </c>
      <c r="Q1034" s="8">
        <f t="shared" si="164"/>
        <v>36.950000000000003</v>
      </c>
      <c r="R1034" s="8">
        <f t="shared" si="165"/>
        <v>39.75</v>
      </c>
      <c r="S1034" s="8">
        <f t="shared" si="166"/>
        <v>37.85</v>
      </c>
      <c r="T1034" s="8">
        <f t="shared" si="167"/>
        <v>38.25</v>
      </c>
      <c r="U1034" s="7">
        <f t="shared" si="168"/>
        <v>38.183333333333337</v>
      </c>
      <c r="V1034" s="7">
        <f t="shared" si="169"/>
        <v>38.200000000000003</v>
      </c>
    </row>
    <row r="1035" spans="1:22" ht="13.5" x14ac:dyDescent="0.25">
      <c r="A1035" s="3">
        <f>RSI!A1035</f>
        <v>43514</v>
      </c>
      <c r="B1035" s="2">
        <f>RSI!B1035</f>
        <v>5.6340000000000003</v>
      </c>
      <c r="C1035" s="2">
        <f>RSI!I1035</f>
        <v>45.602612517918665</v>
      </c>
      <c r="D1035" s="2">
        <f>MACD!E1035</f>
        <v>1.8146140390769894E-2</v>
      </c>
      <c r="E1035" s="2">
        <f>MACD!F1035</f>
        <v>2.1043681123755799E-2</v>
      </c>
      <c r="F1035" s="2">
        <f>'Moving Avg'!D1035</f>
        <v>5.6176000000000004</v>
      </c>
      <c r="G1035" s="2">
        <f>'Moving Avg'!F1035</f>
        <v>5.6469999999999985</v>
      </c>
      <c r="H1035" s="2">
        <f>'Moving Avg'!G1035</f>
        <v>5.6788400000000046</v>
      </c>
      <c r="I1035" s="2">
        <f>'Moving Avg'!H1035</f>
        <v>5.6012400000000016</v>
      </c>
      <c r="J1035" s="5" t="str">
        <f>OBV!F1035</f>
        <v>BULLISH</v>
      </c>
      <c r="K1035" s="5" t="str">
        <f>OBV!G1035</f>
        <v>NEUTRAL</v>
      </c>
      <c r="L1035" s="5" t="str">
        <f>OBV!H1035</f>
        <v>CONFIRMED BULLISH</v>
      </c>
      <c r="M1035" s="7">
        <f t="shared" si="160"/>
        <v>25</v>
      </c>
      <c r="N1035" s="7">
        <f t="shared" si="161"/>
        <v>45</v>
      </c>
      <c r="O1035" s="7">
        <f t="shared" si="162"/>
        <v>50</v>
      </c>
      <c r="P1035" s="7">
        <f t="shared" si="163"/>
        <v>83.5</v>
      </c>
      <c r="Q1035" s="8">
        <f t="shared" si="164"/>
        <v>44.524999999999999</v>
      </c>
      <c r="R1035" s="8">
        <f t="shared" si="165"/>
        <v>52.375</v>
      </c>
      <c r="S1035" s="8">
        <f t="shared" si="166"/>
        <v>60.575000000000003</v>
      </c>
      <c r="T1035" s="8">
        <f t="shared" si="167"/>
        <v>50.875</v>
      </c>
      <c r="U1035" s="7">
        <f t="shared" si="168"/>
        <v>52.491666666666674</v>
      </c>
      <c r="V1035" s="7">
        <f t="shared" si="169"/>
        <v>52.087500000000006</v>
      </c>
    </row>
    <row r="1036" spans="1:22" ht="13.5" x14ac:dyDescent="0.25">
      <c r="A1036" s="3">
        <f>RSI!A1036</f>
        <v>43515</v>
      </c>
      <c r="B1036" s="2">
        <f>RSI!B1036</f>
        <v>5.6340000000000003</v>
      </c>
      <c r="C1036" s="2">
        <f>RSI!I1036</f>
        <v>45.602612517918679</v>
      </c>
      <c r="D1036" s="2">
        <f>MACD!E1036</f>
        <v>1.7971641299593166E-2</v>
      </c>
      <c r="E1036" s="2">
        <f>MACD!F1036</f>
        <v>2.0429273158923272E-2</v>
      </c>
      <c r="F1036" s="2">
        <f>'Moving Avg'!D1036</f>
        <v>5.6340000000000003</v>
      </c>
      <c r="G1036" s="2">
        <f>'Moving Avg'!F1036</f>
        <v>5.6455499999999992</v>
      </c>
      <c r="H1036" s="2">
        <f>'Moving Avg'!G1036</f>
        <v>5.6811800000000039</v>
      </c>
      <c r="I1036" s="2">
        <f>'Moving Avg'!H1036</f>
        <v>5.6060300000000014</v>
      </c>
      <c r="J1036" s="5" t="str">
        <f>OBV!F1036</f>
        <v>BULLISH</v>
      </c>
      <c r="K1036" s="5" t="str">
        <f>OBV!G1036</f>
        <v>WEAK</v>
      </c>
      <c r="L1036" s="5" t="str">
        <f>OBV!H1036</f>
        <v>CONFIRMED BULLISH</v>
      </c>
      <c r="M1036" s="7">
        <f t="shared" si="160"/>
        <v>25</v>
      </c>
      <c r="N1036" s="7">
        <f t="shared" si="161"/>
        <v>45</v>
      </c>
      <c r="O1036" s="7">
        <f t="shared" si="162"/>
        <v>50</v>
      </c>
      <c r="P1036" s="7">
        <f t="shared" si="163"/>
        <v>67</v>
      </c>
      <c r="Q1036" s="8">
        <f t="shared" si="164"/>
        <v>42.05</v>
      </c>
      <c r="R1036" s="8">
        <f t="shared" si="165"/>
        <v>48.25</v>
      </c>
      <c r="S1036" s="8">
        <f t="shared" si="166"/>
        <v>53.150000000000006</v>
      </c>
      <c r="T1036" s="8">
        <f t="shared" si="167"/>
        <v>46.75</v>
      </c>
      <c r="U1036" s="7">
        <f t="shared" si="168"/>
        <v>47.816666666666663</v>
      </c>
      <c r="V1036" s="7">
        <f t="shared" si="169"/>
        <v>47.55</v>
      </c>
    </row>
    <row r="1037" spans="1:22" ht="13.5" x14ac:dyDescent="0.25">
      <c r="A1037" s="3">
        <f>RSI!A1037</f>
        <v>43516</v>
      </c>
      <c r="B1037" s="2">
        <f>RSI!B1037</f>
        <v>5.8380000000000001</v>
      </c>
      <c r="C1037" s="2">
        <f>RSI!I1037</f>
        <v>69.762812850467924</v>
      </c>
      <c r="D1037" s="2">
        <f>MACD!E1037</f>
        <v>2.8494936777363478E-3</v>
      </c>
      <c r="E1037" s="2">
        <f>MACD!F1037</f>
        <v>1.6913317262685888E-2</v>
      </c>
      <c r="F1037" s="2">
        <f>'Moving Avg'!D1037</f>
        <v>5.6748000000000003</v>
      </c>
      <c r="G1037" s="2">
        <f>'Moving Avg'!F1037</f>
        <v>5.6542999999999983</v>
      </c>
      <c r="H1037" s="2">
        <f>'Moving Avg'!G1037</f>
        <v>5.6876000000000042</v>
      </c>
      <c r="I1037" s="2">
        <f>'Moving Avg'!H1037</f>
        <v>5.6117200000000018</v>
      </c>
      <c r="J1037" s="5" t="str">
        <f>OBV!F1037</f>
        <v>BULLISH</v>
      </c>
      <c r="K1037" s="5" t="str">
        <f>OBV!G1037</f>
        <v>WEAK</v>
      </c>
      <c r="L1037" s="5" t="str">
        <f>OBV!H1037</f>
        <v>CONFIRMED BULLISH</v>
      </c>
      <c r="M1037" s="7">
        <f t="shared" si="160"/>
        <v>25</v>
      </c>
      <c r="N1037" s="7">
        <f t="shared" si="161"/>
        <v>45</v>
      </c>
      <c r="O1037" s="7">
        <f t="shared" si="162"/>
        <v>50</v>
      </c>
      <c r="P1037" s="7">
        <f t="shared" si="163"/>
        <v>67</v>
      </c>
      <c r="Q1037" s="8">
        <f t="shared" si="164"/>
        <v>42.05</v>
      </c>
      <c r="R1037" s="8">
        <f t="shared" si="165"/>
        <v>48.25</v>
      </c>
      <c r="S1037" s="8">
        <f t="shared" si="166"/>
        <v>53.150000000000006</v>
      </c>
      <c r="T1037" s="8">
        <f t="shared" si="167"/>
        <v>46.75</v>
      </c>
      <c r="U1037" s="7">
        <f t="shared" si="168"/>
        <v>47.816666666666663</v>
      </c>
      <c r="V1037" s="7">
        <f t="shared" si="169"/>
        <v>47.55</v>
      </c>
    </row>
    <row r="1038" spans="1:22" ht="13.5" x14ac:dyDescent="0.25">
      <c r="A1038" s="3">
        <f>RSI!A1038</f>
        <v>43517</v>
      </c>
      <c r="B1038" s="2">
        <f>RSI!B1038</f>
        <v>5.8380000000000001</v>
      </c>
      <c r="C1038" s="2">
        <f>RSI!I1038</f>
        <v>69.762812850467924</v>
      </c>
      <c r="D1038" s="2">
        <f>MACD!E1038</f>
        <v>-1.1025117634861026E-2</v>
      </c>
      <c r="E1038" s="2">
        <f>MACD!F1038</f>
        <v>1.1325630283176505E-2</v>
      </c>
      <c r="F1038" s="2">
        <f>'Moving Avg'!D1038</f>
        <v>5.7156000000000002</v>
      </c>
      <c r="G1038" s="2">
        <f>'Moving Avg'!F1038</f>
        <v>5.6630499999999993</v>
      </c>
      <c r="H1038" s="2">
        <f>'Moving Avg'!G1038</f>
        <v>5.6940200000000036</v>
      </c>
      <c r="I1038" s="2">
        <f>'Moving Avg'!H1038</f>
        <v>5.6174100000000013</v>
      </c>
      <c r="J1038" s="5" t="str">
        <f>OBV!F1038</f>
        <v>BULLISH</v>
      </c>
      <c r="K1038" s="5" t="str">
        <f>OBV!G1038</f>
        <v>WEAK</v>
      </c>
      <c r="L1038" s="5" t="str">
        <f>OBV!H1038</f>
        <v>CONFIRMED BULLISH</v>
      </c>
      <c r="M1038" s="7">
        <f t="shared" si="160"/>
        <v>25</v>
      </c>
      <c r="N1038" s="7">
        <f t="shared" si="161"/>
        <v>100</v>
      </c>
      <c r="O1038" s="7">
        <f t="shared" si="162"/>
        <v>50</v>
      </c>
      <c r="P1038" s="7">
        <f t="shared" si="163"/>
        <v>67</v>
      </c>
      <c r="Q1038" s="8">
        <f t="shared" si="164"/>
        <v>61.3</v>
      </c>
      <c r="R1038" s="8">
        <f t="shared" si="165"/>
        <v>59.25</v>
      </c>
      <c r="S1038" s="8">
        <f t="shared" si="166"/>
        <v>61.400000000000006</v>
      </c>
      <c r="T1038" s="8">
        <f t="shared" si="167"/>
        <v>60.5</v>
      </c>
      <c r="U1038" s="7">
        <f t="shared" si="168"/>
        <v>60.65</v>
      </c>
      <c r="V1038" s="7">
        <f t="shared" si="169"/>
        <v>60.612499999999997</v>
      </c>
    </row>
    <row r="1039" spans="1:22" ht="13.5" x14ac:dyDescent="0.25">
      <c r="A1039" s="3">
        <f>RSI!A1039</f>
        <v>43518</v>
      </c>
      <c r="B1039" s="2">
        <f>RSI!B1039</f>
        <v>5.9489999999999998</v>
      </c>
      <c r="C1039" s="2">
        <f>RSI!I1039</f>
        <v>76.38227529642289</v>
      </c>
      <c r="D1039" s="2">
        <f>MACD!E1039</f>
        <v>-3.198642145373487E-2</v>
      </c>
      <c r="E1039" s="2">
        <f>MACD!F1039</f>
        <v>2.66321993579423E-3</v>
      </c>
      <c r="F1039" s="2">
        <f>'Moving Avg'!D1039</f>
        <v>5.7786</v>
      </c>
      <c r="G1039" s="2">
        <f>'Moving Avg'!F1039</f>
        <v>5.6773499999999988</v>
      </c>
      <c r="H1039" s="2">
        <f>'Moving Avg'!G1039</f>
        <v>5.7026600000000052</v>
      </c>
      <c r="I1039" s="2">
        <f>'Moving Avg'!H1039</f>
        <v>5.6236550000000012</v>
      </c>
      <c r="J1039" s="5" t="str">
        <f>OBV!F1039</f>
        <v>BULLISH</v>
      </c>
      <c r="K1039" s="5" t="str">
        <f>OBV!G1039</f>
        <v>WEAK</v>
      </c>
      <c r="L1039" s="5" t="str">
        <f>OBV!H1039</f>
        <v>CONFIRMED BULLISH</v>
      </c>
      <c r="M1039" s="7">
        <f t="shared" si="160"/>
        <v>0</v>
      </c>
      <c r="N1039" s="7">
        <f t="shared" si="161"/>
        <v>100</v>
      </c>
      <c r="O1039" s="7">
        <f t="shared" si="162"/>
        <v>50</v>
      </c>
      <c r="P1039" s="7">
        <f t="shared" si="163"/>
        <v>67</v>
      </c>
      <c r="Q1039" s="8">
        <f t="shared" si="164"/>
        <v>52.55</v>
      </c>
      <c r="R1039" s="8">
        <f t="shared" si="165"/>
        <v>54.25</v>
      </c>
      <c r="S1039" s="8">
        <f t="shared" si="166"/>
        <v>57.650000000000006</v>
      </c>
      <c r="T1039" s="8">
        <f t="shared" si="167"/>
        <v>54.25</v>
      </c>
      <c r="U1039" s="7">
        <f t="shared" si="168"/>
        <v>54.816666666666663</v>
      </c>
      <c r="V1039" s="7">
        <f t="shared" si="169"/>
        <v>54.674999999999997</v>
      </c>
    </row>
    <row r="1040" spans="1:22" ht="13.5" x14ac:dyDescent="0.25">
      <c r="A1040" s="3">
        <f>RSI!A1040</f>
        <v>43521</v>
      </c>
      <c r="B1040" s="2">
        <f>RSI!B1040</f>
        <v>6.1879999999999997</v>
      </c>
      <c r="C1040" s="2">
        <f>RSI!I1040</f>
        <v>84.334458194124096</v>
      </c>
      <c r="D1040" s="2">
        <f>MACD!E1040</f>
        <v>-8.331523303315258E-2</v>
      </c>
      <c r="E1040" s="2">
        <f>MACD!F1040</f>
        <v>-1.4532470657995133E-2</v>
      </c>
      <c r="F1040" s="2">
        <f>'Moving Avg'!D1040</f>
        <v>5.8894000000000002</v>
      </c>
      <c r="G1040" s="2">
        <f>'Moving Avg'!F1040</f>
        <v>5.7035999999999998</v>
      </c>
      <c r="H1040" s="2">
        <f>'Moving Avg'!G1040</f>
        <v>5.7160800000000052</v>
      </c>
      <c r="I1040" s="2">
        <f>'Moving Avg'!H1040</f>
        <v>5.6312400000000027</v>
      </c>
      <c r="J1040" s="5" t="str">
        <f>OBV!F1040</f>
        <v>BULLISH</v>
      </c>
      <c r="K1040" s="5" t="str">
        <f>OBV!G1040</f>
        <v>WEAK</v>
      </c>
      <c r="L1040" s="5" t="str">
        <f>OBV!H1040</f>
        <v>CONFIRMED BULLISH</v>
      </c>
      <c r="M1040" s="7">
        <f t="shared" si="160"/>
        <v>0</v>
      </c>
      <c r="N1040" s="7">
        <f t="shared" si="161"/>
        <v>100</v>
      </c>
      <c r="O1040" s="7">
        <f t="shared" si="162"/>
        <v>50</v>
      </c>
      <c r="P1040" s="7">
        <f t="shared" si="163"/>
        <v>67</v>
      </c>
      <c r="Q1040" s="8">
        <f t="shared" si="164"/>
        <v>52.55</v>
      </c>
      <c r="R1040" s="8">
        <f t="shared" si="165"/>
        <v>54.25</v>
      </c>
      <c r="S1040" s="8">
        <f t="shared" si="166"/>
        <v>57.650000000000006</v>
      </c>
      <c r="T1040" s="8">
        <f t="shared" si="167"/>
        <v>54.25</v>
      </c>
      <c r="U1040" s="7">
        <f t="shared" si="168"/>
        <v>54.816666666666663</v>
      </c>
      <c r="V1040" s="7">
        <f t="shared" si="169"/>
        <v>54.674999999999997</v>
      </c>
    </row>
    <row r="1041" spans="1:22" ht="13.5" x14ac:dyDescent="0.25">
      <c r="A1041" s="3">
        <f>RSI!A1041</f>
        <v>43522</v>
      </c>
      <c r="B1041" s="2">
        <f>RSI!B1041</f>
        <v>6.4980000000000002</v>
      </c>
      <c r="C1041" s="2">
        <f>RSI!I1041</f>
        <v>89.345514346403874</v>
      </c>
      <c r="D1041" s="2">
        <f>MACD!E1041</f>
        <v>-0.15535558133003935</v>
      </c>
      <c r="E1041" s="2">
        <f>MACD!F1041</f>
        <v>-4.2697092792403982E-2</v>
      </c>
      <c r="F1041" s="2">
        <f>'Moving Avg'!D1041</f>
        <v>6.0621999999999998</v>
      </c>
      <c r="G1041" s="2">
        <f>'Moving Avg'!F1041</f>
        <v>5.7453500000000002</v>
      </c>
      <c r="H1041" s="2">
        <f>'Moving Avg'!G1041</f>
        <v>5.735700000000004</v>
      </c>
      <c r="I1041" s="2">
        <f>'Moving Avg'!H1041</f>
        <v>5.6403750000000024</v>
      </c>
      <c r="J1041" s="5" t="str">
        <f>OBV!F1041</f>
        <v>BULLISH</v>
      </c>
      <c r="K1041" s="5" t="str">
        <f>OBV!G1041</f>
        <v>WEAK</v>
      </c>
      <c r="L1041" s="5" t="str">
        <f>OBV!H1041</f>
        <v>CONFIRMED BULLISH</v>
      </c>
      <c r="M1041" s="7">
        <f t="shared" si="160"/>
        <v>0</v>
      </c>
      <c r="N1041" s="7">
        <f t="shared" si="161"/>
        <v>100</v>
      </c>
      <c r="O1041" s="7">
        <f t="shared" si="162"/>
        <v>50</v>
      </c>
      <c r="P1041" s="7">
        <f t="shared" si="163"/>
        <v>67</v>
      </c>
      <c r="Q1041" s="8">
        <f t="shared" si="164"/>
        <v>52.55</v>
      </c>
      <c r="R1041" s="8">
        <f t="shared" si="165"/>
        <v>54.25</v>
      </c>
      <c r="S1041" s="8">
        <f t="shared" si="166"/>
        <v>57.650000000000006</v>
      </c>
      <c r="T1041" s="8">
        <f t="shared" si="167"/>
        <v>54.25</v>
      </c>
      <c r="U1041" s="7">
        <f t="shared" si="168"/>
        <v>54.816666666666663</v>
      </c>
      <c r="V1041" s="7">
        <f t="shared" si="169"/>
        <v>54.674999999999997</v>
      </c>
    </row>
    <row r="1042" spans="1:22" ht="13.5" x14ac:dyDescent="0.25">
      <c r="A1042" s="3">
        <f>RSI!A1042</f>
        <v>43523</v>
      </c>
      <c r="B1042" s="2">
        <f>RSI!B1042</f>
        <v>6.6559999999999997</v>
      </c>
      <c r="C1042" s="2">
        <f>RSI!I1042</f>
        <v>90.9367917165156</v>
      </c>
      <c r="D1042" s="2">
        <f>MACD!E1042</f>
        <v>-0.21989596154748448</v>
      </c>
      <c r="E1042" s="2">
        <f>MACD!F1042</f>
        <v>-7.8136866543420086E-2</v>
      </c>
      <c r="F1042" s="2">
        <f>'Moving Avg'!D1042</f>
        <v>6.2257999999999996</v>
      </c>
      <c r="G1042" s="2">
        <f>'Moving Avg'!F1042</f>
        <v>5.7949999999999999</v>
      </c>
      <c r="H1042" s="2">
        <f>'Moving Avg'!G1042</f>
        <v>5.7555600000000036</v>
      </c>
      <c r="I1042" s="2">
        <f>'Moving Avg'!H1042</f>
        <v>5.6501550000000016</v>
      </c>
      <c r="J1042" s="5" t="str">
        <f>OBV!F1042</f>
        <v>BULLISH</v>
      </c>
      <c r="K1042" s="5" t="str">
        <f>OBV!G1042</f>
        <v>WEAK</v>
      </c>
      <c r="L1042" s="5" t="str">
        <f>OBV!H1042</f>
        <v>CONFIRMED BULLISH</v>
      </c>
      <c r="M1042" s="7">
        <f t="shared" si="160"/>
        <v>0</v>
      </c>
      <c r="N1042" s="7">
        <f t="shared" si="161"/>
        <v>100</v>
      </c>
      <c r="O1042" s="7">
        <f t="shared" si="162"/>
        <v>50</v>
      </c>
      <c r="P1042" s="7">
        <f t="shared" si="163"/>
        <v>67</v>
      </c>
      <c r="Q1042" s="8">
        <f t="shared" si="164"/>
        <v>52.55</v>
      </c>
      <c r="R1042" s="8">
        <f t="shared" si="165"/>
        <v>54.25</v>
      </c>
      <c r="S1042" s="8">
        <f t="shared" si="166"/>
        <v>57.650000000000006</v>
      </c>
      <c r="T1042" s="8">
        <f t="shared" si="167"/>
        <v>54.25</v>
      </c>
      <c r="U1042" s="7">
        <f t="shared" si="168"/>
        <v>54.816666666666663</v>
      </c>
      <c r="V1042" s="7">
        <f t="shared" si="169"/>
        <v>54.674999999999997</v>
      </c>
    </row>
    <row r="1043" spans="1:22" ht="13.5" x14ac:dyDescent="0.25">
      <c r="A1043" s="3">
        <f>RSI!A1043</f>
        <v>43524</v>
      </c>
      <c r="B1043" s="2">
        <f>RSI!B1043</f>
        <v>6.6559999999999997</v>
      </c>
      <c r="C1043" s="2">
        <f>RSI!I1043</f>
        <v>90.9367917165156</v>
      </c>
      <c r="D1043" s="2">
        <f>MACD!E1043</f>
        <v>-0.27960257326716409</v>
      </c>
      <c r="E1043" s="2">
        <f>MACD!F1043</f>
        <v>-0.1184300078881689</v>
      </c>
      <c r="F1043" s="2">
        <f>'Moving Avg'!D1043</f>
        <v>6.3894000000000002</v>
      </c>
      <c r="G1043" s="2">
        <f>'Moving Avg'!F1043</f>
        <v>5.8446499999999997</v>
      </c>
      <c r="H1043" s="2">
        <f>'Moving Avg'!G1043</f>
        <v>5.7754200000000022</v>
      </c>
      <c r="I1043" s="2">
        <f>'Moving Avg'!H1043</f>
        <v>5.6595000000000031</v>
      </c>
      <c r="J1043" s="5" t="str">
        <f>OBV!F1043</f>
        <v>BULLISH</v>
      </c>
      <c r="K1043" s="5" t="str">
        <f>OBV!G1043</f>
        <v>WEAK</v>
      </c>
      <c r="L1043" s="5" t="str">
        <f>OBV!H1043</f>
        <v>CONFIRMED BULLISH</v>
      </c>
      <c r="M1043" s="7">
        <f t="shared" si="160"/>
        <v>0</v>
      </c>
      <c r="N1043" s="7">
        <f t="shared" si="161"/>
        <v>100</v>
      </c>
      <c r="O1043" s="7">
        <f t="shared" si="162"/>
        <v>50</v>
      </c>
      <c r="P1043" s="7">
        <f t="shared" si="163"/>
        <v>67</v>
      </c>
      <c r="Q1043" s="8">
        <f t="shared" si="164"/>
        <v>52.55</v>
      </c>
      <c r="R1043" s="8">
        <f t="shared" si="165"/>
        <v>54.25</v>
      </c>
      <c r="S1043" s="8">
        <f t="shared" si="166"/>
        <v>57.650000000000006</v>
      </c>
      <c r="T1043" s="8">
        <f t="shared" si="167"/>
        <v>54.25</v>
      </c>
      <c r="U1043" s="7">
        <f t="shared" si="168"/>
        <v>54.816666666666663</v>
      </c>
      <c r="V1043" s="7">
        <f t="shared" si="169"/>
        <v>54.674999999999997</v>
      </c>
    </row>
    <row r="1044" spans="1:22" ht="13.5" x14ac:dyDescent="0.25">
      <c r="A1044" s="3">
        <f>RSI!A1044</f>
        <v>43525</v>
      </c>
      <c r="B1044" s="2">
        <f>RSI!B1044</f>
        <v>6.8310000000000004</v>
      </c>
      <c r="C1044" s="2">
        <f>RSI!I1044</f>
        <v>92.395685845564856</v>
      </c>
      <c r="D1044" s="2">
        <f>MACD!E1044</f>
        <v>-0.3478045901613056</v>
      </c>
      <c r="E1044" s="2">
        <f>MACD!F1044</f>
        <v>-0.16430492434279625</v>
      </c>
      <c r="F1044" s="2">
        <f>'Moving Avg'!D1044</f>
        <v>6.5658000000000003</v>
      </c>
      <c r="G1044" s="2">
        <f>'Moving Avg'!F1044</f>
        <v>5.9030500000000004</v>
      </c>
      <c r="H1044" s="2">
        <f>'Moving Avg'!G1044</f>
        <v>5.7987800000000025</v>
      </c>
      <c r="I1044" s="2">
        <f>'Moving Avg'!H1044</f>
        <v>5.6697200000000016</v>
      </c>
      <c r="J1044" s="5" t="str">
        <f>OBV!F1044</f>
        <v>BULLISH</v>
      </c>
      <c r="K1044" s="5" t="str">
        <f>OBV!G1044</f>
        <v>WEAK</v>
      </c>
      <c r="L1044" s="5" t="str">
        <f>OBV!H1044</f>
        <v>CONFIRMED BULLISH</v>
      </c>
      <c r="M1044" s="7">
        <f t="shared" si="160"/>
        <v>0</v>
      </c>
      <c r="N1044" s="7">
        <f t="shared" si="161"/>
        <v>100</v>
      </c>
      <c r="O1044" s="7">
        <f t="shared" si="162"/>
        <v>50</v>
      </c>
      <c r="P1044" s="7">
        <f t="shared" si="163"/>
        <v>67</v>
      </c>
      <c r="Q1044" s="8">
        <f t="shared" si="164"/>
        <v>52.55</v>
      </c>
      <c r="R1044" s="8">
        <f t="shared" si="165"/>
        <v>54.25</v>
      </c>
      <c r="S1044" s="8">
        <f t="shared" si="166"/>
        <v>57.650000000000006</v>
      </c>
      <c r="T1044" s="8">
        <f t="shared" si="167"/>
        <v>54.25</v>
      </c>
      <c r="U1044" s="7">
        <f t="shared" si="168"/>
        <v>54.816666666666663</v>
      </c>
      <c r="V1044" s="7">
        <f t="shared" si="169"/>
        <v>54.674999999999997</v>
      </c>
    </row>
    <row r="1045" spans="1:22" ht="13.5" x14ac:dyDescent="0.25">
      <c r="A1045" s="3">
        <f>RSI!A1045</f>
        <v>43528</v>
      </c>
      <c r="B1045" s="2">
        <f>RSI!B1045</f>
        <v>6.6559999999999997</v>
      </c>
      <c r="C1045" s="2">
        <f>RSI!I1045</f>
        <v>78.745133549484763</v>
      </c>
      <c r="D1045" s="2">
        <f>MACD!E1045</f>
        <v>-0.39795369638707001</v>
      </c>
      <c r="E1045" s="2">
        <f>MACD!F1045</f>
        <v>-0.21103467875165102</v>
      </c>
      <c r="F1045" s="2">
        <f>'Moving Avg'!D1045</f>
        <v>6.6593999999999998</v>
      </c>
      <c r="G1045" s="2">
        <f>'Moving Avg'!F1045</f>
        <v>5.952700000000001</v>
      </c>
      <c r="H1045" s="2">
        <f>'Moving Avg'!G1045</f>
        <v>5.8186400000000029</v>
      </c>
      <c r="I1045" s="2">
        <f>'Moving Avg'!H1045</f>
        <v>5.6790650000000014</v>
      </c>
      <c r="J1045" s="5" t="str">
        <f>OBV!F1045</f>
        <v>BULLISH</v>
      </c>
      <c r="K1045" s="5" t="str">
        <f>OBV!G1045</f>
        <v>WEAK</v>
      </c>
      <c r="L1045" s="5" t="str">
        <f>OBV!H1045</f>
        <v>CONFIRMED BULLISH</v>
      </c>
      <c r="M1045" s="7">
        <f t="shared" si="160"/>
        <v>0</v>
      </c>
      <c r="N1045" s="7">
        <f t="shared" si="161"/>
        <v>100</v>
      </c>
      <c r="O1045" s="7">
        <f t="shared" si="162"/>
        <v>50</v>
      </c>
      <c r="P1045" s="7">
        <f t="shared" si="163"/>
        <v>67</v>
      </c>
      <c r="Q1045" s="8">
        <f t="shared" si="164"/>
        <v>52.55</v>
      </c>
      <c r="R1045" s="8">
        <f t="shared" si="165"/>
        <v>54.25</v>
      </c>
      <c r="S1045" s="8">
        <f t="shared" si="166"/>
        <v>57.650000000000006</v>
      </c>
      <c r="T1045" s="8">
        <f t="shared" si="167"/>
        <v>54.25</v>
      </c>
      <c r="U1045" s="7">
        <f t="shared" si="168"/>
        <v>54.816666666666663</v>
      </c>
      <c r="V1045" s="7">
        <f t="shared" si="169"/>
        <v>54.674999999999997</v>
      </c>
    </row>
    <row r="1046" spans="1:22" ht="13.5" x14ac:dyDescent="0.25">
      <c r="A1046" s="3">
        <f>RSI!A1046</f>
        <v>43529</v>
      </c>
      <c r="B1046" s="2">
        <f>RSI!B1046</f>
        <v>6.4630000000000001</v>
      </c>
      <c r="C1046" s="2">
        <f>RSI!I1046</f>
        <v>66.990348075449972</v>
      </c>
      <c r="D1046" s="2">
        <f>MACD!E1046</f>
        <v>-0.43005964916922679</v>
      </c>
      <c r="E1046" s="2">
        <f>MACD!F1046</f>
        <v>-0.25483967283516618</v>
      </c>
      <c r="F1046" s="2">
        <f>'Moving Avg'!D1046</f>
        <v>6.6524000000000001</v>
      </c>
      <c r="G1046" s="2">
        <f>'Moving Avg'!F1046</f>
        <v>5.992700000000001</v>
      </c>
      <c r="H1046" s="2">
        <f>'Moving Avg'!G1046</f>
        <v>5.8313600000000028</v>
      </c>
      <c r="I1046" s="2">
        <f>'Moving Avg'!H1046</f>
        <v>5.6874450000000012</v>
      </c>
      <c r="J1046" s="5" t="str">
        <f>OBV!F1046</f>
        <v>BULLISH</v>
      </c>
      <c r="K1046" s="5" t="str">
        <f>OBV!G1046</f>
        <v>NEUTRAL</v>
      </c>
      <c r="L1046" s="5" t="str">
        <f>OBV!H1046</f>
        <v>BULLISH DIVERGENCE</v>
      </c>
      <c r="M1046" s="7">
        <f t="shared" si="160"/>
        <v>25</v>
      </c>
      <c r="N1046" s="7">
        <f t="shared" si="161"/>
        <v>100</v>
      </c>
      <c r="O1046" s="7">
        <f t="shared" si="162"/>
        <v>50</v>
      </c>
      <c r="P1046" s="7">
        <f t="shared" si="163"/>
        <v>66.5</v>
      </c>
      <c r="Q1046" s="8">
        <f t="shared" si="164"/>
        <v>61.225000000000001</v>
      </c>
      <c r="R1046" s="8">
        <f t="shared" si="165"/>
        <v>59.125</v>
      </c>
      <c r="S1046" s="8">
        <f t="shared" si="166"/>
        <v>61.174999999999997</v>
      </c>
      <c r="T1046" s="8">
        <f t="shared" si="167"/>
        <v>60.375</v>
      </c>
      <c r="U1046" s="7">
        <f t="shared" si="168"/>
        <v>60.508333333333326</v>
      </c>
      <c r="V1046" s="7">
        <f t="shared" si="169"/>
        <v>60.474999999999994</v>
      </c>
    </row>
    <row r="1047" spans="1:22" ht="13.5" x14ac:dyDescent="0.25">
      <c r="A1047" s="3">
        <f>RSI!A1047</f>
        <v>43530</v>
      </c>
      <c r="B1047" s="2">
        <f>RSI!B1047</f>
        <v>6.4569999999999999</v>
      </c>
      <c r="C1047" s="2">
        <f>RSI!I1047</f>
        <v>66.657215748929119</v>
      </c>
      <c r="D1047" s="2">
        <f>MACD!E1047</f>
        <v>-0.42793115463480014</v>
      </c>
      <c r="E1047" s="2">
        <f>MACD!F1047</f>
        <v>-0.28945796919509298</v>
      </c>
      <c r="F1047" s="2">
        <f>'Moving Avg'!D1047</f>
        <v>6.6126000000000005</v>
      </c>
      <c r="G1047" s="2">
        <f>'Moving Avg'!F1047</f>
        <v>6.0324000000000009</v>
      </c>
      <c r="H1047" s="2">
        <f>'Moving Avg'!G1047</f>
        <v>5.8439600000000027</v>
      </c>
      <c r="I1047" s="2">
        <f>'Moving Avg'!H1047</f>
        <v>5.6951200000000028</v>
      </c>
      <c r="J1047" s="5" t="str">
        <f>OBV!F1047</f>
        <v>BEARISH</v>
      </c>
      <c r="K1047" s="5" t="str">
        <f>OBV!G1047</f>
        <v>STRONG</v>
      </c>
      <c r="L1047" s="5" t="str">
        <f>OBV!H1047</f>
        <v>CONFIRMED BEARISH</v>
      </c>
      <c r="M1047" s="7">
        <f t="shared" si="160"/>
        <v>25</v>
      </c>
      <c r="N1047" s="7">
        <f t="shared" si="161"/>
        <v>100</v>
      </c>
      <c r="O1047" s="7">
        <f t="shared" si="162"/>
        <v>50</v>
      </c>
      <c r="P1047" s="7">
        <f t="shared" si="163"/>
        <v>33</v>
      </c>
      <c r="Q1047" s="8">
        <f t="shared" si="164"/>
        <v>56.2</v>
      </c>
      <c r="R1047" s="8">
        <f t="shared" si="165"/>
        <v>50.75</v>
      </c>
      <c r="S1047" s="8">
        <f t="shared" si="166"/>
        <v>46.1</v>
      </c>
      <c r="T1047" s="8">
        <f t="shared" si="167"/>
        <v>52</v>
      </c>
      <c r="U1047" s="7">
        <f t="shared" si="168"/>
        <v>51.016666666666673</v>
      </c>
      <c r="V1047" s="7">
        <f t="shared" si="169"/>
        <v>51.262500000000003</v>
      </c>
    </row>
    <row r="1048" spans="1:22" ht="13.5" x14ac:dyDescent="0.25">
      <c r="A1048" s="3">
        <f>RSI!A1048</f>
        <v>43531</v>
      </c>
      <c r="B1048" s="2">
        <f>RSI!B1048</f>
        <v>6.65</v>
      </c>
      <c r="C1048" s="2">
        <f>RSI!I1048</f>
        <v>71.556939649904564</v>
      </c>
      <c r="D1048" s="2">
        <f>MACD!E1048</f>
        <v>-0.4427372497473181</v>
      </c>
      <c r="E1048" s="2">
        <f>MACD!F1048</f>
        <v>-0.320113825305538</v>
      </c>
      <c r="F1048" s="2">
        <f>'Moving Avg'!D1048</f>
        <v>6.6114000000000006</v>
      </c>
      <c r="G1048" s="2">
        <f>'Moving Avg'!F1048</f>
        <v>6.0817500000000013</v>
      </c>
      <c r="H1048" s="2">
        <f>'Moving Avg'!G1048</f>
        <v>5.8604200000000022</v>
      </c>
      <c r="I1048" s="2">
        <f>'Moving Avg'!H1048</f>
        <v>5.7037600000000035</v>
      </c>
      <c r="J1048" s="5" t="str">
        <f>OBV!F1048</f>
        <v>BEARISH</v>
      </c>
      <c r="K1048" s="5" t="str">
        <f>OBV!G1048</f>
        <v>STRONG</v>
      </c>
      <c r="L1048" s="5" t="str">
        <f>OBV!H1048</f>
        <v>CONFIRMED BEARISH</v>
      </c>
      <c r="M1048" s="7">
        <f t="shared" si="160"/>
        <v>0</v>
      </c>
      <c r="N1048" s="7">
        <f t="shared" si="161"/>
        <v>100</v>
      </c>
      <c r="O1048" s="7">
        <f t="shared" si="162"/>
        <v>50</v>
      </c>
      <c r="P1048" s="7">
        <f t="shared" si="163"/>
        <v>33</v>
      </c>
      <c r="Q1048" s="8">
        <f t="shared" si="164"/>
        <v>47.45</v>
      </c>
      <c r="R1048" s="8">
        <f t="shared" si="165"/>
        <v>45.75</v>
      </c>
      <c r="S1048" s="8">
        <f t="shared" si="166"/>
        <v>42.35</v>
      </c>
      <c r="T1048" s="8">
        <f t="shared" si="167"/>
        <v>45.75</v>
      </c>
      <c r="U1048" s="7">
        <f t="shared" si="168"/>
        <v>45.183333333333337</v>
      </c>
      <c r="V1048" s="7">
        <f t="shared" si="169"/>
        <v>45.325000000000003</v>
      </c>
    </row>
    <row r="1049" spans="1:22" ht="13.5" x14ac:dyDescent="0.25">
      <c r="A1049" s="3">
        <f>RSI!A1049</f>
        <v>43532</v>
      </c>
      <c r="B1049" s="2">
        <f>RSI!B1049</f>
        <v>6.65</v>
      </c>
      <c r="C1049" s="2">
        <f>RSI!I1049</f>
        <v>71.556939649904564</v>
      </c>
      <c r="D1049" s="2">
        <f>MACD!E1049</f>
        <v>-0.4414686661488938</v>
      </c>
      <c r="E1049" s="2">
        <f>MACD!F1049</f>
        <v>-0.34438479347420914</v>
      </c>
      <c r="F1049" s="2">
        <f>'Moving Avg'!D1049</f>
        <v>6.5751999999999997</v>
      </c>
      <c r="G1049" s="2">
        <f>'Moving Avg'!F1049</f>
        <v>6.1311000000000018</v>
      </c>
      <c r="H1049" s="2">
        <f>'Moving Avg'!G1049</f>
        <v>5.8768800000000008</v>
      </c>
      <c r="I1049" s="2">
        <f>'Moving Avg'!H1049</f>
        <v>5.712400000000005</v>
      </c>
      <c r="J1049" s="5" t="str">
        <f>OBV!F1049</f>
        <v>BEARISH</v>
      </c>
      <c r="K1049" s="5" t="str">
        <f>OBV!G1049</f>
        <v>STRONG</v>
      </c>
      <c r="L1049" s="5" t="str">
        <f>OBV!H1049</f>
        <v>CONFIRMED BEARISH</v>
      </c>
      <c r="M1049" s="7">
        <f t="shared" si="160"/>
        <v>0</v>
      </c>
      <c r="N1049" s="7">
        <f t="shared" si="161"/>
        <v>100</v>
      </c>
      <c r="O1049" s="7">
        <f t="shared" si="162"/>
        <v>50</v>
      </c>
      <c r="P1049" s="7">
        <f t="shared" si="163"/>
        <v>33</v>
      </c>
      <c r="Q1049" s="8">
        <f t="shared" si="164"/>
        <v>47.45</v>
      </c>
      <c r="R1049" s="8">
        <f t="shared" si="165"/>
        <v>45.75</v>
      </c>
      <c r="S1049" s="8">
        <f t="shared" si="166"/>
        <v>42.35</v>
      </c>
      <c r="T1049" s="8">
        <f t="shared" si="167"/>
        <v>45.75</v>
      </c>
      <c r="U1049" s="7">
        <f t="shared" si="168"/>
        <v>45.183333333333337</v>
      </c>
      <c r="V1049" s="7">
        <f t="shared" si="169"/>
        <v>45.325000000000003</v>
      </c>
    </row>
    <row r="1050" spans="1:22" ht="13.5" x14ac:dyDescent="0.25">
      <c r="A1050" s="3">
        <f>RSI!A1050</f>
        <v>43535</v>
      </c>
      <c r="B1050" s="2">
        <f>RSI!B1050</f>
        <v>6.48</v>
      </c>
      <c r="C1050" s="2">
        <f>RSI!I1050</f>
        <v>62.217080005310414</v>
      </c>
      <c r="D1050" s="2">
        <f>MACD!E1050</f>
        <v>-0.39407056029657994</v>
      </c>
      <c r="E1050" s="2">
        <f>MACD!F1050</f>
        <v>-0.35432194683868329</v>
      </c>
      <c r="F1050" s="2">
        <f>'Moving Avg'!D1050</f>
        <v>6.5400000000000009</v>
      </c>
      <c r="G1050" s="2">
        <f>'Moving Avg'!F1050</f>
        <v>6.1766000000000014</v>
      </c>
      <c r="H1050" s="2">
        <f>'Moving Avg'!G1050</f>
        <v>5.8897199999999996</v>
      </c>
      <c r="I1050" s="2">
        <f>'Moving Avg'!H1050</f>
        <v>5.7201650000000051</v>
      </c>
      <c r="J1050" s="5" t="str">
        <f>OBV!F1050</f>
        <v>BEARISH</v>
      </c>
      <c r="K1050" s="5" t="str">
        <f>OBV!G1050</f>
        <v>STRONG</v>
      </c>
      <c r="L1050" s="5" t="str">
        <f>OBV!H1050</f>
        <v>CONFIRMED BEARISH</v>
      </c>
      <c r="M1050" s="7">
        <f t="shared" si="160"/>
        <v>25</v>
      </c>
      <c r="N1050" s="7">
        <f t="shared" si="161"/>
        <v>100</v>
      </c>
      <c r="O1050" s="7">
        <f t="shared" si="162"/>
        <v>50</v>
      </c>
      <c r="P1050" s="7">
        <f t="shared" si="163"/>
        <v>33</v>
      </c>
      <c r="Q1050" s="8">
        <f t="shared" si="164"/>
        <v>56.2</v>
      </c>
      <c r="R1050" s="8">
        <f t="shared" si="165"/>
        <v>50.75</v>
      </c>
      <c r="S1050" s="8">
        <f t="shared" si="166"/>
        <v>46.1</v>
      </c>
      <c r="T1050" s="8">
        <f t="shared" si="167"/>
        <v>52</v>
      </c>
      <c r="U1050" s="7">
        <f t="shared" si="168"/>
        <v>51.016666666666673</v>
      </c>
      <c r="V1050" s="7">
        <f t="shared" si="169"/>
        <v>51.262500000000003</v>
      </c>
    </row>
    <row r="1051" spans="1:22" ht="13.5" x14ac:dyDescent="0.25">
      <c r="A1051" s="3">
        <f>RSI!A1051</f>
        <v>43536</v>
      </c>
      <c r="B1051" s="2">
        <f>RSI!B1051</f>
        <v>6.48</v>
      </c>
      <c r="C1051" s="2">
        <f>RSI!I1051</f>
        <v>62.217080005310414</v>
      </c>
      <c r="D1051" s="2">
        <f>MACD!E1051</f>
        <v>-0.30807978721802431</v>
      </c>
      <c r="E1051" s="2">
        <f>MACD!F1051</f>
        <v>-0.34507351491455152</v>
      </c>
      <c r="F1051" s="2">
        <f>'Moving Avg'!D1051</f>
        <v>6.5434000000000001</v>
      </c>
      <c r="G1051" s="2">
        <f>'Moving Avg'!F1051</f>
        <v>6.2230000000000008</v>
      </c>
      <c r="H1051" s="2">
        <f>'Moving Avg'!G1051</f>
        <v>5.9025600000000011</v>
      </c>
      <c r="I1051" s="2">
        <f>'Moving Avg'!H1051</f>
        <v>5.7284800000000056</v>
      </c>
      <c r="J1051" s="5" t="str">
        <f>OBV!F1051</f>
        <v>BEARISH</v>
      </c>
      <c r="K1051" s="5" t="str">
        <f>OBV!G1051</f>
        <v>STRONG</v>
      </c>
      <c r="L1051" s="5" t="str">
        <f>OBV!H1051</f>
        <v>BEARISH DIVERGENCE</v>
      </c>
      <c r="M1051" s="7">
        <f t="shared" si="160"/>
        <v>25</v>
      </c>
      <c r="N1051" s="7">
        <f t="shared" si="161"/>
        <v>0</v>
      </c>
      <c r="O1051" s="7">
        <f t="shared" si="162"/>
        <v>50</v>
      </c>
      <c r="P1051" s="7">
        <f t="shared" si="163"/>
        <v>33</v>
      </c>
      <c r="Q1051" s="8">
        <f t="shared" si="164"/>
        <v>21.2</v>
      </c>
      <c r="R1051" s="8">
        <f t="shared" si="165"/>
        <v>30.75</v>
      </c>
      <c r="S1051" s="8">
        <f t="shared" si="166"/>
        <v>31.1</v>
      </c>
      <c r="T1051" s="8">
        <f t="shared" si="167"/>
        <v>27</v>
      </c>
      <c r="U1051" s="7">
        <f t="shared" si="168"/>
        <v>27.683333333333337</v>
      </c>
      <c r="V1051" s="7">
        <f t="shared" si="169"/>
        <v>27.512500000000003</v>
      </c>
    </row>
    <row r="1052" spans="1:22" ht="13.5" x14ac:dyDescent="0.25">
      <c r="A1052" s="3">
        <f>RSI!A1052</f>
        <v>43537</v>
      </c>
      <c r="B1052" s="2">
        <f>RSI!B1052</f>
        <v>6.48</v>
      </c>
      <c r="C1052" s="2">
        <f>RSI!I1052</f>
        <v>62.217080005310414</v>
      </c>
      <c r="D1052" s="2">
        <f>MACD!E1052</f>
        <v>-0.21268439762977653</v>
      </c>
      <c r="E1052" s="2">
        <f>MACD!F1052</f>
        <v>-0.31859569145759653</v>
      </c>
      <c r="F1052" s="2">
        <f>'Moving Avg'!D1052</f>
        <v>6.548</v>
      </c>
      <c r="G1052" s="2">
        <f>'Moving Avg'!F1052</f>
        <v>6.2653000000000016</v>
      </c>
      <c r="H1052" s="2">
        <f>'Moving Avg'!G1052</f>
        <v>5.9154000000000009</v>
      </c>
      <c r="I1052" s="2">
        <f>'Moving Avg'!H1052</f>
        <v>5.7367950000000052</v>
      </c>
      <c r="J1052" s="5" t="str">
        <f>OBV!F1052</f>
        <v>BULLISH</v>
      </c>
      <c r="K1052" s="5" t="str">
        <f>OBV!G1052</f>
        <v>NEUTRAL</v>
      </c>
      <c r="L1052" s="5" t="str">
        <f>OBV!H1052</f>
        <v>CONFIRMED BULLISH</v>
      </c>
      <c r="M1052" s="7">
        <f t="shared" si="160"/>
        <v>25</v>
      </c>
      <c r="N1052" s="7">
        <f t="shared" si="161"/>
        <v>0</v>
      </c>
      <c r="O1052" s="7">
        <f t="shared" si="162"/>
        <v>50</v>
      </c>
      <c r="P1052" s="7">
        <f t="shared" si="163"/>
        <v>83.5</v>
      </c>
      <c r="Q1052" s="8">
        <f t="shared" si="164"/>
        <v>28.774999999999999</v>
      </c>
      <c r="R1052" s="8">
        <f t="shared" si="165"/>
        <v>43.375</v>
      </c>
      <c r="S1052" s="8">
        <f t="shared" si="166"/>
        <v>53.825000000000003</v>
      </c>
      <c r="T1052" s="8">
        <f t="shared" si="167"/>
        <v>39.625</v>
      </c>
      <c r="U1052" s="7">
        <f t="shared" si="168"/>
        <v>41.991666666666667</v>
      </c>
      <c r="V1052" s="7">
        <f t="shared" si="169"/>
        <v>41.400000000000006</v>
      </c>
    </row>
    <row r="1053" spans="1:22" ht="13.5" x14ac:dyDescent="0.25">
      <c r="A1053" s="3">
        <f>RSI!A1053</f>
        <v>43538</v>
      </c>
      <c r="B1053" s="2">
        <f>RSI!B1053</f>
        <v>6.2880000000000003</v>
      </c>
      <c r="C1053" s="2">
        <f>RSI!I1053</f>
        <v>52.542997367810521</v>
      </c>
      <c r="D1053" s="2">
        <f>MACD!E1053</f>
        <v>-0.11929274598508322</v>
      </c>
      <c r="E1053" s="2">
        <f>MACD!F1053</f>
        <v>-0.27873510236309385</v>
      </c>
      <c r="F1053" s="2">
        <f>'Moving Avg'!D1053</f>
        <v>6.4756</v>
      </c>
      <c r="G1053" s="2">
        <f>'Moving Avg'!F1053</f>
        <v>6.298</v>
      </c>
      <c r="H1053" s="2">
        <f>'Moving Avg'!G1053</f>
        <v>5.9279000000000011</v>
      </c>
      <c r="I1053" s="2">
        <f>'Moving Avg'!H1053</f>
        <v>5.7441500000000056</v>
      </c>
      <c r="J1053" s="5" t="str">
        <f>OBV!F1053</f>
        <v>BEARISH</v>
      </c>
      <c r="K1053" s="5" t="str">
        <f>OBV!G1053</f>
        <v>STRONG</v>
      </c>
      <c r="L1053" s="5" t="str">
        <f>OBV!H1053</f>
        <v>CONFIRMED BEARISH</v>
      </c>
      <c r="M1053" s="7">
        <f t="shared" si="160"/>
        <v>25</v>
      </c>
      <c r="N1053" s="7">
        <f t="shared" si="161"/>
        <v>0</v>
      </c>
      <c r="O1053" s="7">
        <f t="shared" si="162"/>
        <v>50</v>
      </c>
      <c r="P1053" s="7">
        <f t="shared" si="163"/>
        <v>33</v>
      </c>
      <c r="Q1053" s="8">
        <f t="shared" si="164"/>
        <v>21.2</v>
      </c>
      <c r="R1053" s="8">
        <f t="shared" si="165"/>
        <v>30.75</v>
      </c>
      <c r="S1053" s="8">
        <f t="shared" si="166"/>
        <v>31.1</v>
      </c>
      <c r="T1053" s="8">
        <f t="shared" si="167"/>
        <v>27</v>
      </c>
      <c r="U1053" s="7">
        <f t="shared" si="168"/>
        <v>27.683333333333337</v>
      </c>
      <c r="V1053" s="7">
        <f t="shared" si="169"/>
        <v>27.512500000000003</v>
      </c>
    </row>
    <row r="1054" spans="1:22" ht="13.5" x14ac:dyDescent="0.25">
      <c r="A1054" s="3">
        <f>RSI!A1054</f>
        <v>43539</v>
      </c>
      <c r="B1054" s="2">
        <f>RSI!B1054</f>
        <v>6.2880000000000003</v>
      </c>
      <c r="C1054" s="2">
        <f>RSI!I1054</f>
        <v>52.542997367810521</v>
      </c>
      <c r="D1054" s="2">
        <f>MACD!E1054</f>
        <v>-1.3646377933143938E-2</v>
      </c>
      <c r="E1054" s="2">
        <f>MACD!F1054</f>
        <v>-0.22571735747710386</v>
      </c>
      <c r="F1054" s="2">
        <f>'Moving Avg'!D1054</f>
        <v>6.4032000000000009</v>
      </c>
      <c r="G1054" s="2">
        <f>'Moving Avg'!F1054</f>
        <v>6.3307000000000002</v>
      </c>
      <c r="H1054" s="2">
        <f>'Moving Avg'!G1054</f>
        <v>5.9405200000000002</v>
      </c>
      <c r="I1054" s="2">
        <f>'Moving Avg'!H1054</f>
        <v>5.750455000000005</v>
      </c>
      <c r="J1054" s="5" t="str">
        <f>OBV!F1054</f>
        <v>BEARISH</v>
      </c>
      <c r="K1054" s="5" t="str">
        <f>OBV!G1054</f>
        <v>STRONG</v>
      </c>
      <c r="L1054" s="5" t="str">
        <f>OBV!H1054</f>
        <v>CONFIRMED BEARISH</v>
      </c>
      <c r="M1054" s="7">
        <f t="shared" si="160"/>
        <v>25</v>
      </c>
      <c r="N1054" s="7">
        <f t="shared" si="161"/>
        <v>0</v>
      </c>
      <c r="O1054" s="7">
        <f t="shared" si="162"/>
        <v>50</v>
      </c>
      <c r="P1054" s="7">
        <f t="shared" si="163"/>
        <v>33</v>
      </c>
      <c r="Q1054" s="8">
        <f t="shared" si="164"/>
        <v>21.2</v>
      </c>
      <c r="R1054" s="8">
        <f t="shared" si="165"/>
        <v>30.75</v>
      </c>
      <c r="S1054" s="8">
        <f t="shared" si="166"/>
        <v>31.1</v>
      </c>
      <c r="T1054" s="8">
        <f t="shared" si="167"/>
        <v>27</v>
      </c>
      <c r="U1054" s="7">
        <f t="shared" si="168"/>
        <v>27.683333333333337</v>
      </c>
      <c r="V1054" s="7">
        <f t="shared" si="169"/>
        <v>27.512500000000003</v>
      </c>
    </row>
    <row r="1055" spans="1:22" ht="13.5" x14ac:dyDescent="0.25">
      <c r="A1055" s="3">
        <f>RSI!A1055</f>
        <v>43542</v>
      </c>
      <c r="B1055" s="2">
        <f>RSI!B1055</f>
        <v>6.4630000000000001</v>
      </c>
      <c r="C1055" s="2">
        <f>RSI!I1055</f>
        <v>59.242120174967994</v>
      </c>
      <c r="D1055" s="2">
        <f>MACD!E1055</f>
        <v>3.5582501628154795E-2</v>
      </c>
      <c r="E1055" s="2">
        <f>MACD!F1055</f>
        <v>-0.17345738565605215</v>
      </c>
      <c r="F1055" s="2">
        <f>'Moving Avg'!D1055</f>
        <v>6.3998000000000008</v>
      </c>
      <c r="G1055" s="2">
        <f>'Moving Avg'!F1055</f>
        <v>6.3721499999999995</v>
      </c>
      <c r="H1055" s="2">
        <f>'Moving Avg'!G1055</f>
        <v>5.9565200000000011</v>
      </c>
      <c r="I1055" s="2">
        <f>'Moving Avg'!H1055</f>
        <v>5.7576650000000056</v>
      </c>
      <c r="J1055" s="5" t="str">
        <f>OBV!F1055</f>
        <v>BULLISH</v>
      </c>
      <c r="K1055" s="5" t="str">
        <f>OBV!G1055</f>
        <v>WEAK</v>
      </c>
      <c r="L1055" s="5" t="str">
        <f>OBV!H1055</f>
        <v>BULLISH DIVERGENCE</v>
      </c>
      <c r="M1055" s="7">
        <f t="shared" si="160"/>
        <v>25</v>
      </c>
      <c r="N1055" s="7">
        <f t="shared" si="161"/>
        <v>0</v>
      </c>
      <c r="O1055" s="7">
        <f t="shared" si="162"/>
        <v>50</v>
      </c>
      <c r="P1055" s="7">
        <f t="shared" si="163"/>
        <v>50</v>
      </c>
      <c r="Q1055" s="8">
        <f t="shared" si="164"/>
        <v>23.75</v>
      </c>
      <c r="R1055" s="8">
        <f t="shared" si="165"/>
        <v>35</v>
      </c>
      <c r="S1055" s="8">
        <f t="shared" si="166"/>
        <v>38.75</v>
      </c>
      <c r="T1055" s="8">
        <f t="shared" si="167"/>
        <v>31.25</v>
      </c>
      <c r="U1055" s="7">
        <f t="shared" si="168"/>
        <v>32.5</v>
      </c>
      <c r="V1055" s="7">
        <f t="shared" si="169"/>
        <v>32.1875</v>
      </c>
    </row>
    <row r="1056" spans="1:22" ht="13.5" x14ac:dyDescent="0.25">
      <c r="A1056" s="3">
        <f>RSI!A1056</f>
        <v>43543</v>
      </c>
      <c r="B1056" s="2">
        <f>RSI!B1056</f>
        <v>6.2759999999999998</v>
      </c>
      <c r="C1056" s="2">
        <f>RSI!I1056</f>
        <v>50.963382515345138</v>
      </c>
      <c r="D1056" s="2">
        <f>MACD!E1056</f>
        <v>6.0105612376999851E-2</v>
      </c>
      <c r="E1056" s="2">
        <f>MACD!F1056</f>
        <v>-0.12674478604944175</v>
      </c>
      <c r="F1056" s="2">
        <f>'Moving Avg'!D1056</f>
        <v>6.359</v>
      </c>
      <c r="G1056" s="2">
        <f>'Moving Avg'!F1056</f>
        <v>6.4042500000000002</v>
      </c>
      <c r="H1056" s="2">
        <f>'Moving Avg'!G1056</f>
        <v>5.9654000000000016</v>
      </c>
      <c r="I1056" s="2">
        <f>'Moving Avg'!H1056</f>
        <v>5.7639100000000063</v>
      </c>
      <c r="J1056" s="5" t="str">
        <f>OBV!F1056</f>
        <v>BULLISH</v>
      </c>
      <c r="K1056" s="5" t="str">
        <f>OBV!G1056</f>
        <v>NEUTRAL</v>
      </c>
      <c r="L1056" s="5" t="str">
        <f>OBV!H1056</f>
        <v>BULLISH DIVERGENCE</v>
      </c>
      <c r="M1056" s="7">
        <f t="shared" si="160"/>
        <v>25</v>
      </c>
      <c r="N1056" s="7">
        <f t="shared" si="161"/>
        <v>0</v>
      </c>
      <c r="O1056" s="7">
        <f t="shared" si="162"/>
        <v>50</v>
      </c>
      <c r="P1056" s="7">
        <f t="shared" si="163"/>
        <v>66.5</v>
      </c>
      <c r="Q1056" s="8">
        <f t="shared" si="164"/>
        <v>26.225000000000001</v>
      </c>
      <c r="R1056" s="8">
        <f t="shared" si="165"/>
        <v>39.125</v>
      </c>
      <c r="S1056" s="8">
        <f t="shared" si="166"/>
        <v>46.174999999999997</v>
      </c>
      <c r="T1056" s="8">
        <f t="shared" si="167"/>
        <v>35.375</v>
      </c>
      <c r="U1056" s="7">
        <f t="shared" si="168"/>
        <v>37.174999999999997</v>
      </c>
      <c r="V1056" s="7">
        <f t="shared" si="169"/>
        <v>36.724999999999994</v>
      </c>
    </row>
    <row r="1057" spans="1:22" ht="13.5" x14ac:dyDescent="0.25">
      <c r="A1057" s="3">
        <f>RSI!A1057</f>
        <v>43545</v>
      </c>
      <c r="B1057" s="2">
        <f>RSI!B1057</f>
        <v>6.4279999999999999</v>
      </c>
      <c r="C1057" s="2">
        <f>RSI!I1057</f>
        <v>56.308060193906087</v>
      </c>
      <c r="D1057" s="2">
        <f>MACD!E1057</f>
        <v>6.858262948931948E-2</v>
      </c>
      <c r="E1057" s="2">
        <f>MACD!F1057</f>
        <v>-8.7679302941689505E-2</v>
      </c>
      <c r="F1057" s="2">
        <f>'Moving Avg'!D1057</f>
        <v>6.3486000000000002</v>
      </c>
      <c r="G1057" s="2">
        <f>'Moving Avg'!F1057</f>
        <v>6.4337500000000007</v>
      </c>
      <c r="H1057" s="2">
        <f>'Moving Avg'!G1057</f>
        <v>5.9775400000000003</v>
      </c>
      <c r="I1057" s="2">
        <f>'Moving Avg'!H1057</f>
        <v>5.7715300000000074</v>
      </c>
      <c r="J1057" s="5" t="str">
        <f>OBV!F1057</f>
        <v>BULLISH</v>
      </c>
      <c r="K1057" s="5" t="str">
        <f>OBV!G1057</f>
        <v>WEAK</v>
      </c>
      <c r="L1057" s="5" t="str">
        <f>OBV!H1057</f>
        <v>BULLISH DIVERGENCE</v>
      </c>
      <c r="M1057" s="7">
        <f t="shared" si="160"/>
        <v>25</v>
      </c>
      <c r="N1057" s="7">
        <f t="shared" si="161"/>
        <v>0</v>
      </c>
      <c r="O1057" s="7">
        <f t="shared" si="162"/>
        <v>50</v>
      </c>
      <c r="P1057" s="7">
        <f t="shared" si="163"/>
        <v>50</v>
      </c>
      <c r="Q1057" s="8">
        <f t="shared" si="164"/>
        <v>23.75</v>
      </c>
      <c r="R1057" s="8">
        <f t="shared" si="165"/>
        <v>35</v>
      </c>
      <c r="S1057" s="8">
        <f t="shared" si="166"/>
        <v>38.75</v>
      </c>
      <c r="T1057" s="8">
        <f t="shared" si="167"/>
        <v>31.25</v>
      </c>
      <c r="U1057" s="7">
        <f t="shared" si="168"/>
        <v>32.5</v>
      </c>
      <c r="V1057" s="7">
        <f t="shared" si="169"/>
        <v>32.1875</v>
      </c>
    </row>
    <row r="1058" spans="1:22" ht="13.5" x14ac:dyDescent="0.25">
      <c r="A1058" s="3">
        <f>RSI!A1058</f>
        <v>43546</v>
      </c>
      <c r="B1058" s="2">
        <f>RSI!B1058</f>
        <v>6.2350000000000003</v>
      </c>
      <c r="C1058" s="2">
        <f>RSI!I1058</f>
        <v>49.004488759306618</v>
      </c>
      <c r="D1058" s="2">
        <f>MACD!E1058</f>
        <v>0.11876168700479184</v>
      </c>
      <c r="E1058" s="2">
        <f>MACD!F1058</f>
        <v>-4.6391104952393243E-2</v>
      </c>
      <c r="F1058" s="2">
        <f>'Moving Avg'!D1058</f>
        <v>6.3380000000000001</v>
      </c>
      <c r="G1058" s="2">
        <f>'Moving Avg'!F1058</f>
        <v>6.4535999999999998</v>
      </c>
      <c r="H1058" s="2">
        <f>'Moving Avg'!G1058</f>
        <v>5.9858200000000013</v>
      </c>
      <c r="I1058" s="2">
        <f>'Moving Avg'!H1058</f>
        <v>5.7779200000000071</v>
      </c>
      <c r="J1058" s="5" t="str">
        <f>OBV!F1058</f>
        <v>BULLISH</v>
      </c>
      <c r="K1058" s="5" t="str">
        <f>OBV!G1058</f>
        <v>NEUTRAL</v>
      </c>
      <c r="L1058" s="5" t="str">
        <f>OBV!H1058</f>
        <v>BULLISH DIVERGENCE</v>
      </c>
      <c r="M1058" s="7">
        <f t="shared" si="160"/>
        <v>25</v>
      </c>
      <c r="N1058" s="7">
        <f t="shared" si="161"/>
        <v>0</v>
      </c>
      <c r="O1058" s="7">
        <f t="shared" si="162"/>
        <v>50</v>
      </c>
      <c r="P1058" s="7">
        <f t="shared" si="163"/>
        <v>66.5</v>
      </c>
      <c r="Q1058" s="8">
        <f t="shared" si="164"/>
        <v>26.225000000000001</v>
      </c>
      <c r="R1058" s="8">
        <f t="shared" si="165"/>
        <v>39.125</v>
      </c>
      <c r="S1058" s="8">
        <f t="shared" si="166"/>
        <v>46.174999999999997</v>
      </c>
      <c r="T1058" s="8">
        <f t="shared" si="167"/>
        <v>35.375</v>
      </c>
      <c r="U1058" s="7">
        <f t="shared" si="168"/>
        <v>37.174999999999997</v>
      </c>
      <c r="V1058" s="7">
        <f t="shared" si="169"/>
        <v>36.724999999999994</v>
      </c>
    </row>
    <row r="1059" spans="1:22" ht="13.5" x14ac:dyDescent="0.25">
      <c r="A1059" s="3">
        <f>RSI!A1059</f>
        <v>43549</v>
      </c>
      <c r="B1059" s="2">
        <f>RSI!B1059</f>
        <v>6.0540000000000003</v>
      </c>
      <c r="C1059" s="2">
        <f>RSI!I1059</f>
        <v>43.328467736235382</v>
      </c>
      <c r="D1059" s="2">
        <f>MACD!E1059</f>
        <v>0.17485910600403898</v>
      </c>
      <c r="E1059" s="2">
        <f>MACD!F1059</f>
        <v>-2.1410627611068017E-3</v>
      </c>
      <c r="F1059" s="2">
        <f>'Moving Avg'!D1059</f>
        <v>6.2912000000000008</v>
      </c>
      <c r="G1059" s="2">
        <f>'Moving Avg'!F1059</f>
        <v>6.45885</v>
      </c>
      <c r="H1059" s="2">
        <f>'Moving Avg'!G1059</f>
        <v>5.9936399999999992</v>
      </c>
      <c r="I1059" s="2">
        <f>'Moving Avg'!H1059</f>
        <v>5.7833800000000064</v>
      </c>
      <c r="J1059" s="5" t="str">
        <f>OBV!F1059</f>
        <v>BEARISH</v>
      </c>
      <c r="K1059" s="5" t="str">
        <f>OBV!G1059</f>
        <v>STRONG</v>
      </c>
      <c r="L1059" s="5" t="str">
        <f>OBV!H1059</f>
        <v>CONFIRMED BEARISH</v>
      </c>
      <c r="M1059" s="7">
        <f t="shared" si="160"/>
        <v>25</v>
      </c>
      <c r="N1059" s="7">
        <f t="shared" si="161"/>
        <v>0</v>
      </c>
      <c r="O1059" s="7">
        <f t="shared" si="162"/>
        <v>50</v>
      </c>
      <c r="P1059" s="7">
        <f t="shared" si="163"/>
        <v>33</v>
      </c>
      <c r="Q1059" s="8">
        <f t="shared" si="164"/>
        <v>21.2</v>
      </c>
      <c r="R1059" s="8">
        <f t="shared" si="165"/>
        <v>30.75</v>
      </c>
      <c r="S1059" s="8">
        <f t="shared" si="166"/>
        <v>31.1</v>
      </c>
      <c r="T1059" s="8">
        <f t="shared" si="167"/>
        <v>27</v>
      </c>
      <c r="U1059" s="7">
        <f t="shared" si="168"/>
        <v>27.683333333333337</v>
      </c>
      <c r="V1059" s="7">
        <f t="shared" si="169"/>
        <v>27.512500000000003</v>
      </c>
    </row>
    <row r="1060" spans="1:22" ht="13.5" x14ac:dyDescent="0.25">
      <c r="A1060" s="3">
        <f>RSI!A1060</f>
        <v>43550</v>
      </c>
      <c r="B1060" s="2">
        <f>RSI!B1060</f>
        <v>6.2350000000000003</v>
      </c>
      <c r="C1060" s="2">
        <f>RSI!I1060</f>
        <v>49.613493521385216</v>
      </c>
      <c r="D1060" s="2">
        <f>MACD!E1060</f>
        <v>0.1840481481714944</v>
      </c>
      <c r="E1060" s="2">
        <f>MACD!F1060</f>
        <v>3.5096779425413442E-2</v>
      </c>
      <c r="F1060" s="2">
        <f>'Moving Avg'!D1060</f>
        <v>6.2456000000000005</v>
      </c>
      <c r="G1060" s="2">
        <f>'Moving Avg'!F1060</f>
        <v>6.4611999999999998</v>
      </c>
      <c r="H1060" s="2">
        <f>'Moving Avg'!G1060</f>
        <v>6.0050799999999995</v>
      </c>
      <c r="I1060" s="2">
        <f>'Moving Avg'!H1060</f>
        <v>5.789770000000007</v>
      </c>
      <c r="J1060" s="5" t="str">
        <f>OBV!F1060</f>
        <v>BEARISH</v>
      </c>
      <c r="K1060" s="5" t="str">
        <f>OBV!G1060</f>
        <v>STRONG</v>
      </c>
      <c r="L1060" s="5" t="str">
        <f>OBV!H1060</f>
        <v>CONFIRMED BEARISH</v>
      </c>
      <c r="M1060" s="7">
        <f t="shared" si="160"/>
        <v>25</v>
      </c>
      <c r="N1060" s="7">
        <f t="shared" si="161"/>
        <v>0</v>
      </c>
      <c r="O1060" s="7">
        <f t="shared" si="162"/>
        <v>50</v>
      </c>
      <c r="P1060" s="7">
        <f t="shared" si="163"/>
        <v>33</v>
      </c>
      <c r="Q1060" s="8">
        <f t="shared" si="164"/>
        <v>21.2</v>
      </c>
      <c r="R1060" s="8">
        <f t="shared" si="165"/>
        <v>30.75</v>
      </c>
      <c r="S1060" s="8">
        <f t="shared" si="166"/>
        <v>31.1</v>
      </c>
      <c r="T1060" s="8">
        <f t="shared" si="167"/>
        <v>27</v>
      </c>
      <c r="U1060" s="7">
        <f t="shared" si="168"/>
        <v>27.683333333333337</v>
      </c>
      <c r="V1060" s="7">
        <f t="shared" si="169"/>
        <v>27.512500000000003</v>
      </c>
    </row>
    <row r="1061" spans="1:22" ht="13.5" x14ac:dyDescent="0.25">
      <c r="A1061" s="3">
        <f>RSI!A1061</f>
        <v>43551</v>
      </c>
      <c r="B1061" s="2">
        <f>RSI!B1061</f>
        <v>6.0540000000000003</v>
      </c>
      <c r="C1061" s="2">
        <f>RSI!I1061</f>
        <v>44.320172490408396</v>
      </c>
      <c r="D1061" s="2">
        <f>MACD!E1061</f>
        <v>0.20534955558848633</v>
      </c>
      <c r="E1061" s="2">
        <f>MACD!F1061</f>
        <v>6.9147334658028026E-2</v>
      </c>
      <c r="F1061" s="2">
        <f>'Moving Avg'!D1061</f>
        <v>6.2012</v>
      </c>
      <c r="G1061" s="2">
        <f>'Moving Avg'!F1061</f>
        <v>6.4389999999999983</v>
      </c>
      <c r="H1061" s="2">
        <f>'Moving Avg'!G1061</f>
        <v>6.0128999999999984</v>
      </c>
      <c r="I1061" s="2">
        <f>'Moving Avg'!H1061</f>
        <v>5.7952550000000063</v>
      </c>
      <c r="J1061" s="5" t="str">
        <f>OBV!F1061</f>
        <v>BEARISH</v>
      </c>
      <c r="K1061" s="5" t="str">
        <f>OBV!G1061</f>
        <v>STRONG</v>
      </c>
      <c r="L1061" s="5" t="str">
        <f>OBV!H1061</f>
        <v>CONFIRMED BEARISH</v>
      </c>
      <c r="M1061" s="7">
        <f t="shared" si="160"/>
        <v>25</v>
      </c>
      <c r="N1061" s="7">
        <f t="shared" si="161"/>
        <v>0</v>
      </c>
      <c r="O1061" s="7">
        <f t="shared" si="162"/>
        <v>50</v>
      </c>
      <c r="P1061" s="7">
        <f t="shared" si="163"/>
        <v>33</v>
      </c>
      <c r="Q1061" s="8">
        <f t="shared" si="164"/>
        <v>21.2</v>
      </c>
      <c r="R1061" s="8">
        <f t="shared" si="165"/>
        <v>30.75</v>
      </c>
      <c r="S1061" s="8">
        <f t="shared" si="166"/>
        <v>31.1</v>
      </c>
      <c r="T1061" s="8">
        <f t="shared" si="167"/>
        <v>27</v>
      </c>
      <c r="U1061" s="7">
        <f t="shared" si="168"/>
        <v>27.683333333333337</v>
      </c>
      <c r="V1061" s="7">
        <f t="shared" si="169"/>
        <v>27.512500000000003</v>
      </c>
    </row>
    <row r="1062" spans="1:22" ht="13.5" x14ac:dyDescent="0.25">
      <c r="A1062" s="3">
        <f>RSI!A1062</f>
        <v>43552</v>
      </c>
      <c r="B1062" s="2">
        <f>RSI!B1062</f>
        <v>5.8970000000000002</v>
      </c>
      <c r="C1062" s="2">
        <f>RSI!I1062</f>
        <v>40.303411464861398</v>
      </c>
      <c r="D1062" s="2">
        <f>MACD!E1062</f>
        <v>0.23618285706232989</v>
      </c>
      <c r="E1062" s="2">
        <f>MACD!F1062</f>
        <v>0.1025544391388884</v>
      </c>
      <c r="F1062" s="2">
        <f>'Moving Avg'!D1062</f>
        <v>6.0950000000000006</v>
      </c>
      <c r="G1062" s="2">
        <f>'Moving Avg'!F1062</f>
        <v>6.4010499999999997</v>
      </c>
      <c r="H1062" s="2">
        <f>'Moving Avg'!G1062</f>
        <v>6.0144199999999977</v>
      </c>
      <c r="I1062" s="2">
        <f>'Moving Avg'!H1062</f>
        <v>5.8006300000000053</v>
      </c>
      <c r="J1062" s="5" t="str">
        <f>OBV!F1062</f>
        <v>BEARISH</v>
      </c>
      <c r="K1062" s="5" t="str">
        <f>OBV!G1062</f>
        <v>STRONG</v>
      </c>
      <c r="L1062" s="5" t="str">
        <f>OBV!H1062</f>
        <v>CONFIRMED BEARISH</v>
      </c>
      <c r="M1062" s="7">
        <f t="shared" si="160"/>
        <v>25</v>
      </c>
      <c r="N1062" s="7">
        <f t="shared" si="161"/>
        <v>0</v>
      </c>
      <c r="O1062" s="7">
        <f t="shared" si="162"/>
        <v>50</v>
      </c>
      <c r="P1062" s="7">
        <f t="shared" si="163"/>
        <v>33</v>
      </c>
      <c r="Q1062" s="8">
        <f t="shared" si="164"/>
        <v>21.2</v>
      </c>
      <c r="R1062" s="8">
        <f t="shared" si="165"/>
        <v>30.75</v>
      </c>
      <c r="S1062" s="8">
        <f t="shared" si="166"/>
        <v>31.1</v>
      </c>
      <c r="T1062" s="8">
        <f t="shared" si="167"/>
        <v>27</v>
      </c>
      <c r="U1062" s="7">
        <f t="shared" si="168"/>
        <v>27.683333333333337</v>
      </c>
      <c r="V1062" s="7">
        <f t="shared" si="169"/>
        <v>27.512500000000003</v>
      </c>
    </row>
    <row r="1063" spans="1:22" ht="13.5" x14ac:dyDescent="0.25">
      <c r="A1063" s="3">
        <f>RSI!A1063</f>
        <v>43553</v>
      </c>
      <c r="B1063" s="2">
        <f>RSI!B1063</f>
        <v>5.8970000000000002</v>
      </c>
      <c r="C1063" s="2">
        <f>RSI!I1063</f>
        <v>40.303411464861398</v>
      </c>
      <c r="D1063" s="2">
        <f>MACD!E1063</f>
        <v>0.23475387266648262</v>
      </c>
      <c r="E1063" s="2">
        <f>MACD!F1063</f>
        <v>0.12899432584440726</v>
      </c>
      <c r="F1063" s="2">
        <f>'Moving Avg'!D1063</f>
        <v>6.0274000000000001</v>
      </c>
      <c r="G1063" s="2">
        <f>'Moving Avg'!F1063</f>
        <v>6.3631000000000002</v>
      </c>
      <c r="H1063" s="2">
        <f>'Moving Avg'!G1063</f>
        <v>6.0159399999999978</v>
      </c>
      <c r="I1063" s="2">
        <f>'Moving Avg'!H1063</f>
        <v>5.806030000000006</v>
      </c>
      <c r="J1063" s="5" t="str">
        <f>OBV!F1063</f>
        <v>BEARISH</v>
      </c>
      <c r="K1063" s="5" t="str">
        <f>OBV!G1063</f>
        <v>STRONG</v>
      </c>
      <c r="L1063" s="5" t="str">
        <f>OBV!H1063</f>
        <v>CONFIRMED BEARISH</v>
      </c>
      <c r="M1063" s="7">
        <f t="shared" si="160"/>
        <v>25</v>
      </c>
      <c r="N1063" s="7">
        <f t="shared" si="161"/>
        <v>0</v>
      </c>
      <c r="O1063" s="7">
        <f t="shared" si="162"/>
        <v>50</v>
      </c>
      <c r="P1063" s="7">
        <f t="shared" si="163"/>
        <v>33</v>
      </c>
      <c r="Q1063" s="8">
        <f t="shared" si="164"/>
        <v>21.2</v>
      </c>
      <c r="R1063" s="8">
        <f t="shared" si="165"/>
        <v>30.75</v>
      </c>
      <c r="S1063" s="8">
        <f t="shared" si="166"/>
        <v>31.1</v>
      </c>
      <c r="T1063" s="8">
        <f t="shared" si="167"/>
        <v>27</v>
      </c>
      <c r="U1063" s="7">
        <f t="shared" si="168"/>
        <v>27.683333333333337</v>
      </c>
      <c r="V1063" s="7">
        <f t="shared" si="169"/>
        <v>27.512500000000003</v>
      </c>
    </row>
    <row r="1064" spans="1:22" ht="13.5" x14ac:dyDescent="0.25">
      <c r="A1064" s="3">
        <f>RSI!A1064</f>
        <v>43556</v>
      </c>
      <c r="B1064" s="2">
        <f>RSI!B1064</f>
        <v>5.9020000000000001</v>
      </c>
      <c r="C1064" s="2">
        <f>RSI!I1064</f>
        <v>40.50257619522327</v>
      </c>
      <c r="D1064" s="2">
        <f>MACD!E1064</f>
        <v>0.2350445102746761</v>
      </c>
      <c r="E1064" s="2">
        <f>MACD!F1064</f>
        <v>0.15020436273046103</v>
      </c>
      <c r="F1064" s="2">
        <f>'Moving Avg'!D1064</f>
        <v>5.9969999999999999</v>
      </c>
      <c r="G1064" s="2">
        <f>'Moving Avg'!F1064</f>
        <v>6.3166500000000001</v>
      </c>
      <c r="H1064" s="2">
        <f>'Moving Avg'!G1064</f>
        <v>6.0205999999999982</v>
      </c>
      <c r="I1064" s="2">
        <f>'Moving Avg'!H1064</f>
        <v>5.8114550000000067</v>
      </c>
      <c r="J1064" s="5" t="str">
        <f>OBV!F1064</f>
        <v>BULLISH</v>
      </c>
      <c r="K1064" s="5" t="str">
        <f>OBV!G1064</f>
        <v>NEUTRAL</v>
      </c>
      <c r="L1064" s="5" t="str">
        <f>OBV!H1064</f>
        <v>BULLISH DIVERGENCE</v>
      </c>
      <c r="M1064" s="7">
        <f t="shared" si="160"/>
        <v>25</v>
      </c>
      <c r="N1064" s="7">
        <f t="shared" si="161"/>
        <v>0</v>
      </c>
      <c r="O1064" s="7">
        <f t="shared" si="162"/>
        <v>50</v>
      </c>
      <c r="P1064" s="7">
        <f t="shared" si="163"/>
        <v>66.5</v>
      </c>
      <c r="Q1064" s="8">
        <f t="shared" si="164"/>
        <v>26.225000000000001</v>
      </c>
      <c r="R1064" s="8">
        <f t="shared" si="165"/>
        <v>39.125</v>
      </c>
      <c r="S1064" s="8">
        <f t="shared" si="166"/>
        <v>46.174999999999997</v>
      </c>
      <c r="T1064" s="8">
        <f t="shared" si="167"/>
        <v>35.375</v>
      </c>
      <c r="U1064" s="7">
        <f t="shared" si="168"/>
        <v>37.174999999999997</v>
      </c>
      <c r="V1064" s="7">
        <f t="shared" si="169"/>
        <v>36.724999999999994</v>
      </c>
    </row>
    <row r="1065" spans="1:22" ht="13.5" x14ac:dyDescent="0.25">
      <c r="A1065" s="3">
        <f>RSI!A1065</f>
        <v>43557</v>
      </c>
      <c r="B1065" s="2">
        <f>RSI!B1065</f>
        <v>5.9020000000000001</v>
      </c>
      <c r="C1065" s="2">
        <f>RSI!I1065</f>
        <v>40.50257619522327</v>
      </c>
      <c r="D1065" s="2">
        <f>MACD!E1065</f>
        <v>0.26391558520674074</v>
      </c>
      <c r="E1065" s="2">
        <f>MACD!F1065</f>
        <v>0.17294660722571698</v>
      </c>
      <c r="F1065" s="2">
        <f>'Moving Avg'!D1065</f>
        <v>5.9304000000000006</v>
      </c>
      <c r="G1065" s="2">
        <f>'Moving Avg'!F1065</f>
        <v>6.27895</v>
      </c>
      <c r="H1065" s="2">
        <f>'Moving Avg'!G1065</f>
        <v>6.0252599999999976</v>
      </c>
      <c r="I1065" s="2">
        <f>'Moving Avg'!H1065</f>
        <v>5.8168800000000065</v>
      </c>
      <c r="J1065" s="5" t="str">
        <f>OBV!F1065</f>
        <v>BEARISH</v>
      </c>
      <c r="K1065" s="5" t="str">
        <f>OBV!G1065</f>
        <v>STRONG</v>
      </c>
      <c r="L1065" s="5" t="str">
        <f>OBV!H1065</f>
        <v>CONFIRMED BEARISH</v>
      </c>
      <c r="M1065" s="7">
        <f t="shared" si="160"/>
        <v>25</v>
      </c>
      <c r="N1065" s="7">
        <f t="shared" si="161"/>
        <v>0</v>
      </c>
      <c r="O1065" s="7">
        <f t="shared" si="162"/>
        <v>50</v>
      </c>
      <c r="P1065" s="7">
        <f t="shared" si="163"/>
        <v>33</v>
      </c>
      <c r="Q1065" s="8">
        <f t="shared" si="164"/>
        <v>21.2</v>
      </c>
      <c r="R1065" s="8">
        <f t="shared" si="165"/>
        <v>30.75</v>
      </c>
      <c r="S1065" s="8">
        <f t="shared" si="166"/>
        <v>31.1</v>
      </c>
      <c r="T1065" s="8">
        <f t="shared" si="167"/>
        <v>27</v>
      </c>
      <c r="U1065" s="7">
        <f t="shared" si="168"/>
        <v>27.683333333333337</v>
      </c>
      <c r="V1065" s="7">
        <f t="shared" si="169"/>
        <v>27.512500000000003</v>
      </c>
    </row>
    <row r="1066" spans="1:22" ht="13.5" x14ac:dyDescent="0.25">
      <c r="A1066" s="3">
        <f>RSI!A1066</f>
        <v>43558</v>
      </c>
      <c r="B1066" s="2">
        <f>RSI!B1066</f>
        <v>5.9020000000000001</v>
      </c>
      <c r="C1066" s="2">
        <f>RSI!I1066</f>
        <v>40.50257619522327</v>
      </c>
      <c r="D1066" s="2">
        <f>MACD!E1066</f>
        <v>0.26115171986625896</v>
      </c>
      <c r="E1066" s="2">
        <f>MACD!F1066</f>
        <v>0.19058762975382537</v>
      </c>
      <c r="F1066" s="2">
        <f>'Moving Avg'!D1066</f>
        <v>5.9</v>
      </c>
      <c r="G1066" s="2">
        <f>'Moving Avg'!F1066</f>
        <v>6.2509000000000006</v>
      </c>
      <c r="H1066" s="2">
        <f>'Moving Avg'!G1066</f>
        <v>6.0300399999999978</v>
      </c>
      <c r="I1066" s="2">
        <f>'Moving Avg'!H1066</f>
        <v>5.8223050000000072</v>
      </c>
      <c r="J1066" s="5" t="str">
        <f>OBV!F1066</f>
        <v>BEARISH</v>
      </c>
      <c r="K1066" s="5" t="str">
        <f>OBV!G1066</f>
        <v>NEUTRAL</v>
      </c>
      <c r="L1066" s="5" t="str">
        <f>OBV!H1066</f>
        <v>CONFIRMED BEARISH</v>
      </c>
      <c r="M1066" s="7">
        <f t="shared" si="160"/>
        <v>25</v>
      </c>
      <c r="N1066" s="7">
        <f t="shared" si="161"/>
        <v>0</v>
      </c>
      <c r="O1066" s="7">
        <f t="shared" si="162"/>
        <v>50</v>
      </c>
      <c r="P1066" s="7">
        <f t="shared" si="163"/>
        <v>16.5</v>
      </c>
      <c r="Q1066" s="8">
        <f t="shared" si="164"/>
        <v>18.725000000000001</v>
      </c>
      <c r="R1066" s="8">
        <f t="shared" si="165"/>
        <v>26.625</v>
      </c>
      <c r="S1066" s="8">
        <f t="shared" si="166"/>
        <v>23.675000000000001</v>
      </c>
      <c r="T1066" s="8">
        <f t="shared" si="167"/>
        <v>22.875</v>
      </c>
      <c r="U1066" s="7">
        <f t="shared" si="168"/>
        <v>23.008333333333336</v>
      </c>
      <c r="V1066" s="7">
        <f t="shared" si="169"/>
        <v>22.975000000000001</v>
      </c>
    </row>
    <row r="1067" spans="1:22" ht="13.5" x14ac:dyDescent="0.25">
      <c r="A1067" s="3">
        <f>RSI!A1067</f>
        <v>43559</v>
      </c>
      <c r="B1067" s="2">
        <f>RSI!B1067</f>
        <v>5.9960000000000004</v>
      </c>
      <c r="C1067" s="2">
        <f>RSI!I1067</f>
        <v>44.824905989337012</v>
      </c>
      <c r="D1067" s="2">
        <f>MACD!E1067</f>
        <v>0.27669397101128013</v>
      </c>
      <c r="E1067" s="2">
        <f>MACD!F1067</f>
        <v>0.20780889800531632</v>
      </c>
      <c r="F1067" s="2">
        <f>'Moving Avg'!D1067</f>
        <v>5.9198000000000004</v>
      </c>
      <c r="G1067" s="2">
        <f>'Moving Avg'!F1067</f>
        <v>6.227850000000001</v>
      </c>
      <c r="H1067" s="2">
        <f>'Moving Avg'!G1067</f>
        <v>6.0366999999999971</v>
      </c>
      <c r="I1067" s="2">
        <f>'Moving Avg'!H1067</f>
        <v>5.8282000000000087</v>
      </c>
      <c r="J1067" s="5" t="str">
        <f>OBV!F1067</f>
        <v>BULLISH</v>
      </c>
      <c r="K1067" s="5" t="str">
        <f>OBV!G1067</f>
        <v>WEAK</v>
      </c>
      <c r="L1067" s="5" t="str">
        <f>OBV!H1067</f>
        <v>CONFIRMED BULLISH</v>
      </c>
      <c r="M1067" s="7">
        <f t="shared" si="160"/>
        <v>25</v>
      </c>
      <c r="N1067" s="7">
        <f t="shared" si="161"/>
        <v>0</v>
      </c>
      <c r="O1067" s="7">
        <f t="shared" si="162"/>
        <v>50</v>
      </c>
      <c r="P1067" s="7">
        <f t="shared" si="163"/>
        <v>67</v>
      </c>
      <c r="Q1067" s="8">
        <f t="shared" si="164"/>
        <v>26.299999999999997</v>
      </c>
      <c r="R1067" s="8">
        <f t="shared" si="165"/>
        <v>39.25</v>
      </c>
      <c r="S1067" s="8">
        <f t="shared" si="166"/>
        <v>46.400000000000006</v>
      </c>
      <c r="T1067" s="8">
        <f t="shared" si="167"/>
        <v>35.5</v>
      </c>
      <c r="U1067" s="7">
        <f t="shared" si="168"/>
        <v>37.31666666666667</v>
      </c>
      <c r="V1067" s="7">
        <f t="shared" si="169"/>
        <v>36.862499999999997</v>
      </c>
    </row>
    <row r="1068" spans="1:22" ht="13.5" x14ac:dyDescent="0.25">
      <c r="A1068" s="3">
        <f>RSI!A1068</f>
        <v>43560</v>
      </c>
      <c r="B1068" s="2">
        <f>RSI!B1068</f>
        <v>5.9960000000000004</v>
      </c>
      <c r="C1068" s="2">
        <f>RSI!I1068</f>
        <v>44.824905989337012</v>
      </c>
      <c r="D1068" s="2">
        <f>MACD!E1068</f>
        <v>0.26094850998801977</v>
      </c>
      <c r="E1068" s="2">
        <f>MACD!F1068</f>
        <v>0.21843682040185702</v>
      </c>
      <c r="F1068" s="2">
        <f>'Moving Avg'!D1068</f>
        <v>5.9396000000000004</v>
      </c>
      <c r="G1068" s="2">
        <f>'Moving Avg'!F1068</f>
        <v>6.1951499999999999</v>
      </c>
      <c r="H1068" s="2">
        <f>'Moving Avg'!G1068</f>
        <v>6.0433599999999981</v>
      </c>
      <c r="I1068" s="2">
        <f>'Moving Avg'!H1068</f>
        <v>5.8333950000000083</v>
      </c>
      <c r="J1068" s="5" t="str">
        <f>OBV!F1068</f>
        <v>BULLISH</v>
      </c>
      <c r="K1068" s="5" t="str">
        <f>OBV!G1068</f>
        <v>WEAK</v>
      </c>
      <c r="L1068" s="5" t="str">
        <f>OBV!H1068</f>
        <v>CONFIRMED BULLISH</v>
      </c>
      <c r="M1068" s="7">
        <f t="shared" si="160"/>
        <v>25</v>
      </c>
      <c r="N1068" s="7">
        <f t="shared" si="161"/>
        <v>0</v>
      </c>
      <c r="O1068" s="7">
        <f t="shared" si="162"/>
        <v>50</v>
      </c>
      <c r="P1068" s="7">
        <f t="shared" si="163"/>
        <v>67</v>
      </c>
      <c r="Q1068" s="8">
        <f t="shared" si="164"/>
        <v>26.299999999999997</v>
      </c>
      <c r="R1068" s="8">
        <f t="shared" si="165"/>
        <v>39.25</v>
      </c>
      <c r="S1068" s="8">
        <f t="shared" si="166"/>
        <v>46.400000000000006</v>
      </c>
      <c r="T1068" s="8">
        <f t="shared" si="167"/>
        <v>35.5</v>
      </c>
      <c r="U1068" s="7">
        <f t="shared" si="168"/>
        <v>37.31666666666667</v>
      </c>
      <c r="V1068" s="7">
        <f t="shared" si="169"/>
        <v>36.862499999999997</v>
      </c>
    </row>
    <row r="1069" spans="1:22" ht="13.5" x14ac:dyDescent="0.25">
      <c r="A1069" s="3">
        <f>RSI!A1069</f>
        <v>43563</v>
      </c>
      <c r="B1069" s="2">
        <f>RSI!B1069</f>
        <v>5.9960000000000004</v>
      </c>
      <c r="C1069" s="2">
        <f>RSI!I1069</f>
        <v>44.824905989337012</v>
      </c>
      <c r="D1069" s="2">
        <f>MACD!E1069</f>
        <v>0.22051604326053109</v>
      </c>
      <c r="E1069" s="2">
        <f>MACD!F1069</f>
        <v>0.21885266497359185</v>
      </c>
      <c r="F1069" s="2">
        <f>'Moving Avg'!D1069</f>
        <v>5.9584000000000001</v>
      </c>
      <c r="G1069" s="2">
        <f>'Moving Avg'!F1069</f>
        <v>6.1624500000000006</v>
      </c>
      <c r="H1069" s="2">
        <f>'Moving Avg'!G1069</f>
        <v>6.0500199999999982</v>
      </c>
      <c r="I1069" s="2">
        <f>'Moving Avg'!H1069</f>
        <v>5.8374850000000098</v>
      </c>
      <c r="J1069" s="5" t="str">
        <f>OBV!F1069</f>
        <v>BULLISH</v>
      </c>
      <c r="K1069" s="5" t="str">
        <f>OBV!G1069</f>
        <v>WEAK</v>
      </c>
      <c r="L1069" s="5" t="str">
        <f>OBV!H1069</f>
        <v>CONFIRMED BULLISH</v>
      </c>
      <c r="M1069" s="7">
        <f t="shared" si="160"/>
        <v>25</v>
      </c>
      <c r="N1069" s="7">
        <f t="shared" si="161"/>
        <v>0</v>
      </c>
      <c r="O1069" s="7">
        <f t="shared" si="162"/>
        <v>50</v>
      </c>
      <c r="P1069" s="7">
        <f t="shared" si="163"/>
        <v>67</v>
      </c>
      <c r="Q1069" s="8">
        <f t="shared" si="164"/>
        <v>26.299999999999997</v>
      </c>
      <c r="R1069" s="8">
        <f t="shared" si="165"/>
        <v>39.25</v>
      </c>
      <c r="S1069" s="8">
        <f t="shared" si="166"/>
        <v>46.400000000000006</v>
      </c>
      <c r="T1069" s="8">
        <f t="shared" si="167"/>
        <v>35.5</v>
      </c>
      <c r="U1069" s="7">
        <f t="shared" si="168"/>
        <v>37.31666666666667</v>
      </c>
      <c r="V1069" s="7">
        <f t="shared" si="169"/>
        <v>36.862499999999997</v>
      </c>
    </row>
    <row r="1070" spans="1:22" ht="13.5" x14ac:dyDescent="0.25">
      <c r="A1070" s="3">
        <f>RSI!A1070</f>
        <v>43565</v>
      </c>
      <c r="B1070" s="2">
        <f>RSI!B1070</f>
        <v>5.8380000000000001</v>
      </c>
      <c r="C1070" s="2">
        <f>RSI!I1070</f>
        <v>38.89323457237488</v>
      </c>
      <c r="D1070" s="2">
        <f>MACD!E1070</f>
        <v>0.22653600758217873</v>
      </c>
      <c r="E1070" s="2">
        <f>MACD!F1070</f>
        <v>0.22038933349530923</v>
      </c>
      <c r="F1070" s="2">
        <f>'Moving Avg'!D1070</f>
        <v>5.9456000000000007</v>
      </c>
      <c r="G1070" s="2">
        <f>'Moving Avg'!F1070</f>
        <v>6.13035</v>
      </c>
      <c r="H1070" s="2">
        <f>'Moving Avg'!G1070</f>
        <v>6.0535199999999989</v>
      </c>
      <c r="I1070" s="2">
        <f>'Moving Avg'!H1070</f>
        <v>5.8404300000000093</v>
      </c>
      <c r="J1070" s="5" t="str">
        <f>OBV!F1070</f>
        <v>BULLISH</v>
      </c>
      <c r="K1070" s="5" t="str">
        <f>OBV!G1070</f>
        <v>NEUTRAL</v>
      </c>
      <c r="L1070" s="5" t="str">
        <f>OBV!H1070</f>
        <v>BULLISH DIVERGENCE</v>
      </c>
      <c r="M1070" s="7">
        <f t="shared" si="160"/>
        <v>25</v>
      </c>
      <c r="N1070" s="7">
        <f t="shared" si="161"/>
        <v>0</v>
      </c>
      <c r="O1070" s="7">
        <f t="shared" si="162"/>
        <v>50</v>
      </c>
      <c r="P1070" s="7">
        <f t="shared" si="163"/>
        <v>66.5</v>
      </c>
      <c r="Q1070" s="8">
        <f t="shared" si="164"/>
        <v>26.225000000000001</v>
      </c>
      <c r="R1070" s="8">
        <f t="shared" si="165"/>
        <v>39.125</v>
      </c>
      <c r="S1070" s="8">
        <f t="shared" si="166"/>
        <v>46.174999999999997</v>
      </c>
      <c r="T1070" s="8">
        <f t="shared" si="167"/>
        <v>35.375</v>
      </c>
      <c r="U1070" s="7">
        <f t="shared" si="168"/>
        <v>37.174999999999997</v>
      </c>
      <c r="V1070" s="7">
        <f t="shared" si="169"/>
        <v>36.724999999999994</v>
      </c>
    </row>
    <row r="1071" spans="1:22" ht="13.5" x14ac:dyDescent="0.25">
      <c r="A1071" s="3">
        <f>RSI!A1071</f>
        <v>43566</v>
      </c>
      <c r="B1071" s="2">
        <f>RSI!B1071</f>
        <v>5.9960000000000004</v>
      </c>
      <c r="C1071" s="2">
        <f>RSI!I1071</f>
        <v>46.515288834226951</v>
      </c>
      <c r="D1071" s="2">
        <f>MACD!E1071</f>
        <v>0.19364525589592407</v>
      </c>
      <c r="E1071" s="2">
        <f>MACD!F1071</f>
        <v>0.21504051797543222</v>
      </c>
      <c r="F1071" s="2">
        <f>'Moving Avg'!D1071</f>
        <v>5.9644000000000004</v>
      </c>
      <c r="G1071" s="2">
        <f>'Moving Avg'!F1071</f>
        <v>6.1061499999999995</v>
      </c>
      <c r="H1071" s="2">
        <f>'Moving Avg'!G1071</f>
        <v>6.0601799999999981</v>
      </c>
      <c r="I1071" s="2">
        <f>'Moving Avg'!H1071</f>
        <v>5.8441400000000092</v>
      </c>
      <c r="J1071" s="5" t="str">
        <f>OBV!F1071</f>
        <v>BULLISH</v>
      </c>
      <c r="K1071" s="5" t="str">
        <f>OBV!G1071</f>
        <v>WEAK</v>
      </c>
      <c r="L1071" s="5" t="str">
        <f>OBV!H1071</f>
        <v>CONFIRMED BULLISH</v>
      </c>
      <c r="M1071" s="7">
        <f t="shared" si="160"/>
        <v>25</v>
      </c>
      <c r="N1071" s="7">
        <f t="shared" si="161"/>
        <v>100</v>
      </c>
      <c r="O1071" s="7">
        <f t="shared" si="162"/>
        <v>50</v>
      </c>
      <c r="P1071" s="7">
        <f t="shared" si="163"/>
        <v>67</v>
      </c>
      <c r="Q1071" s="8">
        <f t="shared" si="164"/>
        <v>61.3</v>
      </c>
      <c r="R1071" s="8">
        <f t="shared" si="165"/>
        <v>59.25</v>
      </c>
      <c r="S1071" s="8">
        <f t="shared" si="166"/>
        <v>61.400000000000006</v>
      </c>
      <c r="T1071" s="8">
        <f t="shared" si="167"/>
        <v>60.5</v>
      </c>
      <c r="U1071" s="7">
        <f t="shared" si="168"/>
        <v>60.65</v>
      </c>
      <c r="V1071" s="7">
        <f t="shared" si="169"/>
        <v>60.612499999999997</v>
      </c>
    </row>
    <row r="1072" spans="1:22" ht="13.5" x14ac:dyDescent="0.25">
      <c r="A1072" s="3">
        <f>RSI!A1072</f>
        <v>43567</v>
      </c>
      <c r="B1072" s="2">
        <f>RSI!B1072</f>
        <v>5.8440000000000003</v>
      </c>
      <c r="C1072" s="2">
        <f>RSI!I1072</f>
        <v>41.192143576035868</v>
      </c>
      <c r="D1072" s="2">
        <f>MACD!E1072</f>
        <v>0.15343574667283555</v>
      </c>
      <c r="E1072" s="2">
        <f>MACD!F1072</f>
        <v>0.2027195637149129</v>
      </c>
      <c r="F1072" s="2">
        <f>'Moving Avg'!D1072</f>
        <v>5.9340000000000002</v>
      </c>
      <c r="G1072" s="2">
        <f>'Moving Avg'!F1072</f>
        <v>6.074349999999999</v>
      </c>
      <c r="H1072" s="2">
        <f>'Moving Avg'!G1072</f>
        <v>6.0637999999999987</v>
      </c>
      <c r="I1072" s="2">
        <f>'Moving Avg'!H1072</f>
        <v>5.8463900000000084</v>
      </c>
      <c r="J1072" s="5" t="str">
        <f>OBV!F1072</f>
        <v>BEARISH</v>
      </c>
      <c r="K1072" s="5" t="str">
        <f>OBV!G1072</f>
        <v>STRONG</v>
      </c>
      <c r="L1072" s="5" t="str">
        <f>OBV!H1072</f>
        <v>CONFIRMED BEARISH</v>
      </c>
      <c r="M1072" s="7">
        <f t="shared" si="160"/>
        <v>25</v>
      </c>
      <c r="N1072" s="7">
        <f t="shared" si="161"/>
        <v>100</v>
      </c>
      <c r="O1072" s="7">
        <f t="shared" si="162"/>
        <v>50</v>
      </c>
      <c r="P1072" s="7">
        <f t="shared" si="163"/>
        <v>33</v>
      </c>
      <c r="Q1072" s="8">
        <f t="shared" si="164"/>
        <v>56.2</v>
      </c>
      <c r="R1072" s="8">
        <f t="shared" si="165"/>
        <v>50.75</v>
      </c>
      <c r="S1072" s="8">
        <f t="shared" si="166"/>
        <v>46.1</v>
      </c>
      <c r="T1072" s="8">
        <f t="shared" si="167"/>
        <v>52</v>
      </c>
      <c r="U1072" s="7">
        <f t="shared" si="168"/>
        <v>51.016666666666673</v>
      </c>
      <c r="V1072" s="7">
        <f t="shared" si="169"/>
        <v>51.262500000000003</v>
      </c>
    </row>
    <row r="1073" spans="1:22" ht="13.5" x14ac:dyDescent="0.25">
      <c r="A1073" s="3">
        <f>RSI!A1073</f>
        <v>43570</v>
      </c>
      <c r="B1073" s="2">
        <f>RSI!B1073</f>
        <v>5.8559999999999999</v>
      </c>
      <c r="C1073" s="2">
        <f>RSI!I1073</f>
        <v>41.758807022970089</v>
      </c>
      <c r="D1073" s="2">
        <f>MACD!E1073</f>
        <v>0.11989911412856014</v>
      </c>
      <c r="E1073" s="2">
        <f>MACD!F1073</f>
        <v>0.18615547379764236</v>
      </c>
      <c r="F1073" s="2">
        <f>'Moving Avg'!D1073</f>
        <v>5.9060000000000006</v>
      </c>
      <c r="G1073" s="2">
        <f>'Moving Avg'!F1073</f>
        <v>6.0527499999999979</v>
      </c>
      <c r="H1073" s="2">
        <f>'Moving Avg'!G1073</f>
        <v>6.0676599999999983</v>
      </c>
      <c r="I1073" s="2">
        <f>'Moving Avg'!H1073</f>
        <v>5.8479400000000075</v>
      </c>
      <c r="J1073" s="5" t="str">
        <f>OBV!F1073</f>
        <v>BULLISH</v>
      </c>
      <c r="K1073" s="5" t="str">
        <f>OBV!G1073</f>
        <v>NEUTRAL</v>
      </c>
      <c r="L1073" s="5" t="str">
        <f>OBV!H1073</f>
        <v>BULLISH DIVERGENCE</v>
      </c>
      <c r="M1073" s="7">
        <f t="shared" si="160"/>
        <v>25</v>
      </c>
      <c r="N1073" s="7">
        <f t="shared" si="161"/>
        <v>100</v>
      </c>
      <c r="O1073" s="7">
        <f t="shared" si="162"/>
        <v>50</v>
      </c>
      <c r="P1073" s="7">
        <f t="shared" si="163"/>
        <v>66.5</v>
      </c>
      <c r="Q1073" s="8">
        <f t="shared" si="164"/>
        <v>61.225000000000001</v>
      </c>
      <c r="R1073" s="8">
        <f t="shared" si="165"/>
        <v>59.125</v>
      </c>
      <c r="S1073" s="8">
        <f t="shared" si="166"/>
        <v>61.174999999999997</v>
      </c>
      <c r="T1073" s="8">
        <f t="shared" si="167"/>
        <v>60.375</v>
      </c>
      <c r="U1073" s="7">
        <f t="shared" si="168"/>
        <v>60.508333333333326</v>
      </c>
      <c r="V1073" s="7">
        <f t="shared" si="169"/>
        <v>60.474999999999994</v>
      </c>
    </row>
    <row r="1074" spans="1:22" ht="13.5" x14ac:dyDescent="0.25">
      <c r="A1074" s="3">
        <f>RSI!A1074</f>
        <v>43571</v>
      </c>
      <c r="B1074" s="2">
        <f>RSI!B1074</f>
        <v>5.9960000000000004</v>
      </c>
      <c r="C1074" s="2">
        <f>RSI!I1074</f>
        <v>48.04837039793</v>
      </c>
      <c r="D1074" s="2">
        <f>MACD!E1074</f>
        <v>8.3123699865910616E-2</v>
      </c>
      <c r="E1074" s="2">
        <f>MACD!F1074</f>
        <v>0.16554911901129601</v>
      </c>
      <c r="F1074" s="2">
        <f>'Moving Avg'!D1074</f>
        <v>5.9060000000000006</v>
      </c>
      <c r="G1074" s="2">
        <f>'Moving Avg'!F1074</f>
        <v>6.0381499999999981</v>
      </c>
      <c r="H1074" s="2">
        <f>'Moving Avg'!G1074</f>
        <v>6.0743199999999975</v>
      </c>
      <c r="I1074" s="2">
        <f>'Moving Avg'!H1074</f>
        <v>5.8498950000000081</v>
      </c>
      <c r="J1074" s="5" t="str">
        <f>OBV!F1074</f>
        <v>BULLISH</v>
      </c>
      <c r="K1074" s="5" t="str">
        <f>OBV!G1074</f>
        <v>WEAK</v>
      </c>
      <c r="L1074" s="5" t="str">
        <f>OBV!H1074</f>
        <v>NEUTRAL</v>
      </c>
      <c r="M1074" s="7">
        <f t="shared" si="160"/>
        <v>25</v>
      </c>
      <c r="N1074" s="7">
        <f t="shared" si="161"/>
        <v>100</v>
      </c>
      <c r="O1074" s="7">
        <f t="shared" si="162"/>
        <v>50</v>
      </c>
      <c r="P1074" s="7">
        <f t="shared" si="163"/>
        <v>33</v>
      </c>
      <c r="Q1074" s="8">
        <f t="shared" si="164"/>
        <v>56.2</v>
      </c>
      <c r="R1074" s="8">
        <f t="shared" si="165"/>
        <v>50.75</v>
      </c>
      <c r="S1074" s="8">
        <f t="shared" si="166"/>
        <v>46.1</v>
      </c>
      <c r="T1074" s="8">
        <f t="shared" si="167"/>
        <v>52</v>
      </c>
      <c r="U1074" s="7">
        <f t="shared" si="168"/>
        <v>51.016666666666673</v>
      </c>
      <c r="V1074" s="7">
        <f t="shared" si="169"/>
        <v>51.262500000000003</v>
      </c>
    </row>
    <row r="1075" spans="1:22" ht="13.5" x14ac:dyDescent="0.25">
      <c r="A1075" s="3">
        <f>RSI!A1075</f>
        <v>43572</v>
      </c>
      <c r="B1075" s="2">
        <f>RSI!B1075</f>
        <v>5.8440000000000003</v>
      </c>
      <c r="C1075" s="2">
        <f>RSI!I1075</f>
        <v>42.661609410829186</v>
      </c>
      <c r="D1075" s="2">
        <f>MACD!E1075</f>
        <v>6.3551808920919051E-2</v>
      </c>
      <c r="E1075" s="2">
        <f>MACD!F1075</f>
        <v>0.14514965699322063</v>
      </c>
      <c r="F1075" s="2">
        <f>'Moving Avg'!D1075</f>
        <v>5.9072000000000005</v>
      </c>
      <c r="G1075" s="2">
        <f>'Moving Avg'!F1075</f>
        <v>6.0071999999999974</v>
      </c>
      <c r="H1075" s="2">
        <f>'Moving Avg'!G1075</f>
        <v>6.077939999999999</v>
      </c>
      <c r="I1075" s="2">
        <f>'Moving Avg'!H1075</f>
        <v>5.8497200000000085</v>
      </c>
      <c r="J1075" s="5" t="str">
        <f>OBV!F1075</f>
        <v>BULLISH</v>
      </c>
      <c r="K1075" s="5" t="str">
        <f>OBV!G1075</f>
        <v>WEAK</v>
      </c>
      <c r="L1075" s="5" t="str">
        <f>OBV!H1075</f>
        <v>CONFIRMED BULLISH</v>
      </c>
      <c r="M1075" s="7">
        <f t="shared" si="160"/>
        <v>25</v>
      </c>
      <c r="N1075" s="7">
        <f t="shared" si="161"/>
        <v>100</v>
      </c>
      <c r="O1075" s="7">
        <f t="shared" si="162"/>
        <v>50</v>
      </c>
      <c r="P1075" s="7">
        <f t="shared" si="163"/>
        <v>67</v>
      </c>
      <c r="Q1075" s="8">
        <f t="shared" si="164"/>
        <v>61.3</v>
      </c>
      <c r="R1075" s="8">
        <f t="shared" si="165"/>
        <v>59.25</v>
      </c>
      <c r="S1075" s="8">
        <f t="shared" si="166"/>
        <v>61.400000000000006</v>
      </c>
      <c r="T1075" s="8">
        <f t="shared" si="167"/>
        <v>60.5</v>
      </c>
      <c r="U1075" s="7">
        <f t="shared" si="168"/>
        <v>60.65</v>
      </c>
      <c r="V1075" s="7">
        <f t="shared" si="169"/>
        <v>60.612499999999997</v>
      </c>
    </row>
    <row r="1076" spans="1:22" ht="13.5" x14ac:dyDescent="0.25">
      <c r="A1076" s="3">
        <f>RSI!A1076</f>
        <v>43573</v>
      </c>
      <c r="B1076" s="2">
        <f>RSI!B1076</f>
        <v>5.99</v>
      </c>
      <c r="C1076" s="2">
        <f>RSI!I1076</f>
        <v>48.620099895288249</v>
      </c>
      <c r="D1076" s="2">
        <f>MACD!E1076</f>
        <v>3.7339623036143799E-2</v>
      </c>
      <c r="E1076" s="2">
        <f>MACD!F1076</f>
        <v>0.12358765020180526</v>
      </c>
      <c r="F1076" s="2">
        <f>'Moving Avg'!D1076</f>
        <v>5.9060000000000006</v>
      </c>
      <c r="G1076" s="2">
        <f>'Moving Avg'!F1076</f>
        <v>5.992899999999997</v>
      </c>
      <c r="H1076" s="2">
        <f>'Moving Avg'!G1076</f>
        <v>6.0844799999999983</v>
      </c>
      <c r="I1076" s="2">
        <f>'Moving Avg'!H1076</f>
        <v>5.8494000000000081</v>
      </c>
      <c r="J1076" s="5" t="str">
        <f>OBV!F1076</f>
        <v>BULLISH</v>
      </c>
      <c r="K1076" s="5" t="str">
        <f>OBV!G1076</f>
        <v>WEAK</v>
      </c>
      <c r="L1076" s="5" t="str">
        <f>OBV!H1076</f>
        <v>BULLISH DIVERGENCE</v>
      </c>
      <c r="M1076" s="7">
        <f t="shared" si="160"/>
        <v>25</v>
      </c>
      <c r="N1076" s="7">
        <f t="shared" si="161"/>
        <v>100</v>
      </c>
      <c r="O1076" s="7">
        <f t="shared" si="162"/>
        <v>50</v>
      </c>
      <c r="P1076" s="7">
        <f t="shared" si="163"/>
        <v>50</v>
      </c>
      <c r="Q1076" s="8">
        <f t="shared" si="164"/>
        <v>58.75</v>
      </c>
      <c r="R1076" s="8">
        <f t="shared" si="165"/>
        <v>55</v>
      </c>
      <c r="S1076" s="8">
        <f t="shared" si="166"/>
        <v>53.75</v>
      </c>
      <c r="T1076" s="8">
        <f t="shared" si="167"/>
        <v>56.25</v>
      </c>
      <c r="U1076" s="7">
        <f t="shared" si="168"/>
        <v>55.833333333333336</v>
      </c>
      <c r="V1076" s="7">
        <f t="shared" si="169"/>
        <v>55.9375</v>
      </c>
    </row>
    <row r="1077" spans="1:22" ht="13.5" x14ac:dyDescent="0.25">
      <c r="A1077" s="3">
        <f>RSI!A1077</f>
        <v>43574</v>
      </c>
      <c r="B1077" s="2">
        <f>RSI!B1077</f>
        <v>5.8440000000000003</v>
      </c>
      <c r="C1077" s="2">
        <f>RSI!I1077</f>
        <v>43.726584180150532</v>
      </c>
      <c r="D1077" s="2">
        <f>MACD!E1077</f>
        <v>4.0650991667317449E-2</v>
      </c>
      <c r="E1077" s="2">
        <f>MACD!F1077</f>
        <v>0.1070003184949077</v>
      </c>
      <c r="F1077" s="2">
        <f>'Moving Avg'!D1077</f>
        <v>5.9060000000000006</v>
      </c>
      <c r="G1077" s="2">
        <f>'Moving Avg'!F1077</f>
        <v>5.9636999999999976</v>
      </c>
      <c r="H1077" s="2">
        <f>'Moving Avg'!G1077</f>
        <v>6.0880999999999998</v>
      </c>
      <c r="I1077" s="2">
        <f>'Moving Avg'!H1077</f>
        <v>5.8482600000000096</v>
      </c>
      <c r="J1077" s="5" t="str">
        <f>OBV!F1077</f>
        <v>BULLISH</v>
      </c>
      <c r="K1077" s="5" t="str">
        <f>OBV!G1077</f>
        <v>WEAK</v>
      </c>
      <c r="L1077" s="5" t="str">
        <f>OBV!H1077</f>
        <v>NEUTRAL</v>
      </c>
      <c r="M1077" s="7">
        <f t="shared" si="160"/>
        <v>25</v>
      </c>
      <c r="N1077" s="7">
        <f t="shared" si="161"/>
        <v>100</v>
      </c>
      <c r="O1077" s="7">
        <f t="shared" si="162"/>
        <v>50</v>
      </c>
      <c r="P1077" s="7">
        <f t="shared" si="163"/>
        <v>33</v>
      </c>
      <c r="Q1077" s="8">
        <f t="shared" si="164"/>
        <v>56.2</v>
      </c>
      <c r="R1077" s="8">
        <f t="shared" si="165"/>
        <v>50.75</v>
      </c>
      <c r="S1077" s="8">
        <f t="shared" si="166"/>
        <v>46.1</v>
      </c>
      <c r="T1077" s="8">
        <f t="shared" si="167"/>
        <v>52</v>
      </c>
      <c r="U1077" s="7">
        <f t="shared" si="168"/>
        <v>51.016666666666673</v>
      </c>
      <c r="V1077" s="7">
        <f t="shared" si="169"/>
        <v>51.262500000000003</v>
      </c>
    </row>
    <row r="1078" spans="1:22" ht="13.5" x14ac:dyDescent="0.25">
      <c r="A1078" s="3">
        <f>RSI!A1078</f>
        <v>43577</v>
      </c>
      <c r="B1078" s="2">
        <f>RSI!B1078</f>
        <v>5.8440000000000003</v>
      </c>
      <c r="C1078" s="2">
        <f>RSI!I1078</f>
        <v>43.726584180150532</v>
      </c>
      <c r="D1078" s="2">
        <f>MACD!E1078</f>
        <v>4.4514303367897412E-2</v>
      </c>
      <c r="E1078" s="2">
        <f>MACD!F1078</f>
        <v>9.4503115469505641E-2</v>
      </c>
      <c r="F1078" s="2">
        <f>'Moving Avg'!D1078</f>
        <v>5.9036</v>
      </c>
      <c r="G1078" s="2">
        <f>'Moving Avg'!F1078</f>
        <v>5.9441499999999978</v>
      </c>
      <c r="H1078" s="2">
        <f>'Moving Avg'!G1078</f>
        <v>6.0917199999999987</v>
      </c>
      <c r="I1078" s="2">
        <f>'Moving Avg'!H1078</f>
        <v>5.8471200000000101</v>
      </c>
      <c r="J1078" s="5" t="str">
        <f>OBV!F1078</f>
        <v>BULLISH</v>
      </c>
      <c r="K1078" s="5" t="str">
        <f>OBV!G1078</f>
        <v>NEUTRAL</v>
      </c>
      <c r="L1078" s="5" t="str">
        <f>OBV!H1078</f>
        <v>BULLISH DIVERGENCE</v>
      </c>
      <c r="M1078" s="7">
        <f t="shared" si="160"/>
        <v>25</v>
      </c>
      <c r="N1078" s="7">
        <f t="shared" si="161"/>
        <v>100</v>
      </c>
      <c r="O1078" s="7">
        <f t="shared" si="162"/>
        <v>50</v>
      </c>
      <c r="P1078" s="7">
        <f t="shared" si="163"/>
        <v>66.5</v>
      </c>
      <c r="Q1078" s="8">
        <f t="shared" si="164"/>
        <v>61.225000000000001</v>
      </c>
      <c r="R1078" s="8">
        <f t="shared" si="165"/>
        <v>59.125</v>
      </c>
      <c r="S1078" s="8">
        <f t="shared" si="166"/>
        <v>61.174999999999997</v>
      </c>
      <c r="T1078" s="8">
        <f t="shared" si="167"/>
        <v>60.375</v>
      </c>
      <c r="U1078" s="7">
        <f t="shared" si="168"/>
        <v>60.508333333333326</v>
      </c>
      <c r="V1078" s="7">
        <f t="shared" si="169"/>
        <v>60.474999999999994</v>
      </c>
    </row>
    <row r="1079" spans="1:22" ht="13.5" x14ac:dyDescent="0.25">
      <c r="A1079" s="3">
        <f>RSI!A1079</f>
        <v>43578</v>
      </c>
      <c r="B1079" s="2">
        <f>RSI!B1079</f>
        <v>5.8440000000000003</v>
      </c>
      <c r="C1079" s="2">
        <f>RSI!I1079</f>
        <v>43.726584180150532</v>
      </c>
      <c r="D1079" s="2">
        <f>MACD!E1079</f>
        <v>4.8766022753047977E-2</v>
      </c>
      <c r="E1079" s="2">
        <f>MACD!F1079</f>
        <v>8.5355696926214114E-2</v>
      </c>
      <c r="F1079" s="2">
        <f>'Moving Avg'!D1079</f>
        <v>5.8732000000000006</v>
      </c>
      <c r="G1079" s="2">
        <f>'Moving Avg'!F1079</f>
        <v>5.9336499999999983</v>
      </c>
      <c r="H1079" s="2">
        <f>'Moving Avg'!G1079</f>
        <v>6.0953400000000002</v>
      </c>
      <c r="I1079" s="2">
        <f>'Moving Avg'!H1079</f>
        <v>5.8459800000000106</v>
      </c>
      <c r="J1079" s="5" t="str">
        <f>OBV!F1079</f>
        <v>BEARISH</v>
      </c>
      <c r="K1079" s="5" t="str">
        <f>OBV!G1079</f>
        <v>STRONG</v>
      </c>
      <c r="L1079" s="5" t="str">
        <f>OBV!H1079</f>
        <v>CONFIRMED BEARISH</v>
      </c>
      <c r="M1079" s="7">
        <f t="shared" si="160"/>
        <v>25</v>
      </c>
      <c r="N1079" s="7">
        <f t="shared" si="161"/>
        <v>100</v>
      </c>
      <c r="O1079" s="7">
        <f t="shared" si="162"/>
        <v>50</v>
      </c>
      <c r="P1079" s="7">
        <f t="shared" si="163"/>
        <v>33</v>
      </c>
      <c r="Q1079" s="8">
        <f t="shared" si="164"/>
        <v>56.2</v>
      </c>
      <c r="R1079" s="8">
        <f t="shared" si="165"/>
        <v>50.75</v>
      </c>
      <c r="S1079" s="8">
        <f t="shared" si="166"/>
        <v>46.1</v>
      </c>
      <c r="T1079" s="8">
        <f t="shared" si="167"/>
        <v>52</v>
      </c>
      <c r="U1079" s="7">
        <f t="shared" si="168"/>
        <v>51.016666666666673</v>
      </c>
      <c r="V1079" s="7">
        <f t="shared" si="169"/>
        <v>51.262500000000003</v>
      </c>
    </row>
    <row r="1080" spans="1:22" ht="13.5" x14ac:dyDescent="0.25">
      <c r="A1080" s="3">
        <f>RSI!A1080</f>
        <v>43579</v>
      </c>
      <c r="B1080" s="2">
        <f>RSI!B1080</f>
        <v>5.8440000000000003</v>
      </c>
      <c r="C1080" s="2">
        <f>RSI!I1080</f>
        <v>43.726584180150532</v>
      </c>
      <c r="D1080" s="2">
        <f>MACD!E1080</f>
        <v>2.8965905202917419E-2</v>
      </c>
      <c r="E1080" s="2">
        <f>MACD!F1080</f>
        <v>7.4077738581554781E-2</v>
      </c>
      <c r="F1080" s="2">
        <f>'Moving Avg'!D1080</f>
        <v>5.8732000000000006</v>
      </c>
      <c r="G1080" s="2">
        <f>'Moving Avg'!F1080</f>
        <v>5.9140999999999977</v>
      </c>
      <c r="H1080" s="2">
        <f>'Moving Avg'!G1080</f>
        <v>6.1008199999999997</v>
      </c>
      <c r="I1080" s="2">
        <f>'Moving Avg'!H1080</f>
        <v>5.8448400000000094</v>
      </c>
      <c r="J1080" s="5" t="str">
        <f>OBV!F1080</f>
        <v>BEARISH</v>
      </c>
      <c r="K1080" s="5" t="str">
        <f>OBV!G1080</f>
        <v>STRONG</v>
      </c>
      <c r="L1080" s="5" t="str">
        <f>OBV!H1080</f>
        <v>CONFIRMED BEARISH</v>
      </c>
      <c r="M1080" s="7">
        <f t="shared" si="160"/>
        <v>25</v>
      </c>
      <c r="N1080" s="7">
        <f t="shared" si="161"/>
        <v>100</v>
      </c>
      <c r="O1080" s="7">
        <f t="shared" si="162"/>
        <v>50</v>
      </c>
      <c r="P1080" s="7">
        <f t="shared" si="163"/>
        <v>33</v>
      </c>
      <c r="Q1080" s="8">
        <f t="shared" si="164"/>
        <v>56.2</v>
      </c>
      <c r="R1080" s="8">
        <f t="shared" si="165"/>
        <v>50.75</v>
      </c>
      <c r="S1080" s="8">
        <f t="shared" si="166"/>
        <v>46.1</v>
      </c>
      <c r="T1080" s="8">
        <f t="shared" si="167"/>
        <v>52</v>
      </c>
      <c r="U1080" s="7">
        <f t="shared" si="168"/>
        <v>51.016666666666673</v>
      </c>
      <c r="V1080" s="7">
        <f t="shared" si="169"/>
        <v>51.262500000000003</v>
      </c>
    </row>
    <row r="1081" spans="1:22" ht="13.5" x14ac:dyDescent="0.25">
      <c r="A1081" s="3">
        <f>RSI!A1081</f>
        <v>43580</v>
      </c>
      <c r="B1081" s="2">
        <f>RSI!B1081</f>
        <v>5.8319999999999999</v>
      </c>
      <c r="C1081" s="2">
        <f>RSI!I1081</f>
        <v>43.245399077203935</v>
      </c>
      <c r="D1081" s="2">
        <f>MACD!E1081</f>
        <v>3.825110193483372E-2</v>
      </c>
      <c r="E1081" s="2">
        <f>MACD!F1081</f>
        <v>6.6912411252210577E-2</v>
      </c>
      <c r="F1081" s="2">
        <f>'Moving Avg'!D1081</f>
        <v>5.8416000000000006</v>
      </c>
      <c r="G1081" s="2">
        <f>'Moving Avg'!F1081</f>
        <v>5.9029999999999978</v>
      </c>
      <c r="H1081" s="2">
        <f>'Moving Avg'!G1081</f>
        <v>6.1064200000000008</v>
      </c>
      <c r="I1081" s="2">
        <f>'Moving Avg'!H1081</f>
        <v>5.8436400000000095</v>
      </c>
      <c r="J1081" s="5" t="str">
        <f>OBV!F1081</f>
        <v>BEARISH</v>
      </c>
      <c r="K1081" s="5" t="str">
        <f>OBV!G1081</f>
        <v>STRONG</v>
      </c>
      <c r="L1081" s="5" t="str">
        <f>OBV!H1081</f>
        <v>CONFIRMED BEARISH</v>
      </c>
      <c r="M1081" s="7">
        <f t="shared" si="160"/>
        <v>25</v>
      </c>
      <c r="N1081" s="7">
        <f t="shared" si="161"/>
        <v>100</v>
      </c>
      <c r="O1081" s="7">
        <f t="shared" si="162"/>
        <v>0</v>
      </c>
      <c r="P1081" s="7">
        <f t="shared" si="163"/>
        <v>33</v>
      </c>
      <c r="Q1081" s="8">
        <f t="shared" si="164"/>
        <v>48.7</v>
      </c>
      <c r="R1081" s="8">
        <f t="shared" si="165"/>
        <v>33.25</v>
      </c>
      <c r="S1081" s="8">
        <f t="shared" si="166"/>
        <v>33.6</v>
      </c>
      <c r="T1081" s="8">
        <f t="shared" si="167"/>
        <v>39.5</v>
      </c>
      <c r="U1081" s="7">
        <f t="shared" si="168"/>
        <v>38.516666666666673</v>
      </c>
      <c r="V1081" s="7">
        <f t="shared" si="169"/>
        <v>38.762500000000003</v>
      </c>
    </row>
    <row r="1082" spans="1:22" ht="13.5" x14ac:dyDescent="0.25">
      <c r="A1082" s="3">
        <f>RSI!A1082</f>
        <v>43581</v>
      </c>
      <c r="B1082" s="2">
        <f>RSI!B1082</f>
        <v>5.7140000000000004</v>
      </c>
      <c r="C1082" s="2">
        <f>RSI!I1082</f>
        <v>38.731830101290676</v>
      </c>
      <c r="D1082" s="2">
        <f>MACD!E1082</f>
        <v>3.2314989950609885E-2</v>
      </c>
      <c r="E1082" s="2">
        <f>MACD!F1082</f>
        <v>5.999292699189044E-2</v>
      </c>
      <c r="F1082" s="2">
        <f>'Moving Avg'!D1082</f>
        <v>5.8156000000000008</v>
      </c>
      <c r="G1082" s="2">
        <f>'Moving Avg'!F1082</f>
        <v>5.8938499999999987</v>
      </c>
      <c r="H1082" s="2">
        <f>'Moving Avg'!G1082</f>
        <v>6.1080199999999998</v>
      </c>
      <c r="I1082" s="2">
        <f>'Moving Avg'!H1082</f>
        <v>5.8426700000000089</v>
      </c>
      <c r="J1082" s="5" t="str">
        <f>OBV!F1082</f>
        <v>BEARISH</v>
      </c>
      <c r="K1082" s="5" t="str">
        <f>OBV!G1082</f>
        <v>STRONG</v>
      </c>
      <c r="L1082" s="5" t="str">
        <f>OBV!H1082</f>
        <v>CONFIRMED BEARISH</v>
      </c>
      <c r="M1082" s="7">
        <f t="shared" si="160"/>
        <v>25</v>
      </c>
      <c r="N1082" s="7">
        <f t="shared" si="161"/>
        <v>100</v>
      </c>
      <c r="O1082" s="7">
        <f t="shared" si="162"/>
        <v>0</v>
      </c>
      <c r="P1082" s="7">
        <f t="shared" si="163"/>
        <v>33</v>
      </c>
      <c r="Q1082" s="8">
        <f t="shared" si="164"/>
        <v>48.7</v>
      </c>
      <c r="R1082" s="8">
        <f t="shared" si="165"/>
        <v>33.25</v>
      </c>
      <c r="S1082" s="8">
        <f t="shared" si="166"/>
        <v>33.6</v>
      </c>
      <c r="T1082" s="8">
        <f t="shared" si="167"/>
        <v>39.5</v>
      </c>
      <c r="U1082" s="7">
        <f t="shared" si="168"/>
        <v>38.516666666666673</v>
      </c>
      <c r="V1082" s="7">
        <f t="shared" si="169"/>
        <v>38.762500000000003</v>
      </c>
    </row>
    <row r="1083" spans="1:22" ht="13.5" x14ac:dyDescent="0.25">
      <c r="A1083" s="3">
        <f>RSI!A1083</f>
        <v>43584</v>
      </c>
      <c r="B1083" s="2">
        <f>RSI!B1083</f>
        <v>5.8810000000000002</v>
      </c>
      <c r="C1083" s="2">
        <f>RSI!I1083</f>
        <v>47.140417629009988</v>
      </c>
      <c r="D1083" s="2">
        <f>MACD!E1083</f>
        <v>1.8253192926494854E-2</v>
      </c>
      <c r="E1083" s="2">
        <f>MACD!F1083</f>
        <v>5.1644980178811327E-2</v>
      </c>
      <c r="F1083" s="2">
        <f>'Moving Avg'!D1083</f>
        <v>5.8230000000000004</v>
      </c>
      <c r="G1083" s="2">
        <f>'Moving Avg'!F1083</f>
        <v>5.8930499999999979</v>
      </c>
      <c r="H1083" s="2">
        <f>'Moving Avg'!G1083</f>
        <v>6.1129600000000002</v>
      </c>
      <c r="I1083" s="2">
        <f>'Moving Avg'!H1083</f>
        <v>5.8427100000000083</v>
      </c>
      <c r="J1083" s="5" t="str">
        <f>OBV!F1083</f>
        <v>BEARISH</v>
      </c>
      <c r="K1083" s="5" t="str">
        <f>OBV!G1083</f>
        <v>STRONG</v>
      </c>
      <c r="L1083" s="5" t="str">
        <f>OBV!H1083</f>
        <v>CONFIRMED BEARISH</v>
      </c>
      <c r="M1083" s="7">
        <f t="shared" si="160"/>
        <v>25</v>
      </c>
      <c r="N1083" s="7">
        <f t="shared" si="161"/>
        <v>100</v>
      </c>
      <c r="O1083" s="7">
        <f t="shared" si="162"/>
        <v>0</v>
      </c>
      <c r="P1083" s="7">
        <f t="shared" si="163"/>
        <v>33</v>
      </c>
      <c r="Q1083" s="8">
        <f t="shared" si="164"/>
        <v>48.7</v>
      </c>
      <c r="R1083" s="8">
        <f t="shared" si="165"/>
        <v>33.25</v>
      </c>
      <c r="S1083" s="8">
        <f t="shared" si="166"/>
        <v>33.6</v>
      </c>
      <c r="T1083" s="8">
        <f t="shared" si="167"/>
        <v>39.5</v>
      </c>
      <c r="U1083" s="7">
        <f t="shared" si="168"/>
        <v>38.516666666666673</v>
      </c>
      <c r="V1083" s="7">
        <f t="shared" si="169"/>
        <v>38.762500000000003</v>
      </c>
    </row>
    <row r="1084" spans="1:22" ht="13.5" x14ac:dyDescent="0.25">
      <c r="A1084" s="3">
        <f>RSI!A1084</f>
        <v>43585</v>
      </c>
      <c r="B1084" s="2">
        <f>RSI!B1084</f>
        <v>5.8810000000000002</v>
      </c>
      <c r="C1084" s="2">
        <f>RSI!I1084</f>
        <v>47.140417629009988</v>
      </c>
      <c r="D1084" s="2">
        <f>MACD!E1084</f>
        <v>2.8281663144906766E-2</v>
      </c>
      <c r="E1084" s="2">
        <f>MACD!F1084</f>
        <v>4.6972316772030419E-2</v>
      </c>
      <c r="F1084" s="2">
        <f>'Moving Avg'!D1084</f>
        <v>5.8304</v>
      </c>
      <c r="G1084" s="2">
        <f>'Moving Avg'!F1084</f>
        <v>5.8919999999999986</v>
      </c>
      <c r="H1084" s="2">
        <f>'Moving Avg'!G1084</f>
        <v>6.1178999999999997</v>
      </c>
      <c r="I1084" s="2">
        <f>'Moving Avg'!H1084</f>
        <v>5.8427500000000085</v>
      </c>
      <c r="J1084" s="5" t="str">
        <f>OBV!F1084</f>
        <v>BEARISH</v>
      </c>
      <c r="K1084" s="5" t="str">
        <f>OBV!G1084</f>
        <v>STRONG</v>
      </c>
      <c r="L1084" s="5" t="str">
        <f>OBV!H1084</f>
        <v>CONFIRMED BEARISH</v>
      </c>
      <c r="M1084" s="7">
        <f t="shared" si="160"/>
        <v>25</v>
      </c>
      <c r="N1084" s="7">
        <f t="shared" si="161"/>
        <v>45</v>
      </c>
      <c r="O1084" s="7">
        <f t="shared" si="162"/>
        <v>0</v>
      </c>
      <c r="P1084" s="7">
        <f t="shared" si="163"/>
        <v>33</v>
      </c>
      <c r="Q1084" s="8">
        <f t="shared" si="164"/>
        <v>29.45</v>
      </c>
      <c r="R1084" s="8">
        <f t="shared" si="165"/>
        <v>22.25</v>
      </c>
      <c r="S1084" s="8">
        <f t="shared" si="166"/>
        <v>25.35</v>
      </c>
      <c r="T1084" s="8">
        <f t="shared" si="167"/>
        <v>25.75</v>
      </c>
      <c r="U1084" s="7">
        <f t="shared" si="168"/>
        <v>25.683333333333337</v>
      </c>
      <c r="V1084" s="7">
        <f t="shared" si="169"/>
        <v>25.700000000000003</v>
      </c>
    </row>
    <row r="1085" spans="1:22" ht="13.5" x14ac:dyDescent="0.25">
      <c r="A1085" s="3">
        <f>RSI!A1085</f>
        <v>43587</v>
      </c>
      <c r="B1085" s="2">
        <f>RSI!B1085</f>
        <v>5.7759999999999998</v>
      </c>
      <c r="C1085" s="2">
        <f>RSI!I1085</f>
        <v>42.851960868293354</v>
      </c>
      <c r="D1085" s="2">
        <f>MACD!E1085</f>
        <v>2.1520132254547519E-2</v>
      </c>
      <c r="E1085" s="2">
        <f>MACD!F1085</f>
        <v>4.1881879868533846E-2</v>
      </c>
      <c r="F1085" s="2">
        <f>'Moving Avg'!D1085</f>
        <v>5.8167999999999997</v>
      </c>
      <c r="G1085" s="2">
        <f>'Moving Avg'!F1085</f>
        <v>5.8856999999999982</v>
      </c>
      <c r="H1085" s="2">
        <f>'Moving Avg'!G1085</f>
        <v>6.1207399999999996</v>
      </c>
      <c r="I1085" s="2">
        <f>'Moving Avg'!H1085</f>
        <v>5.842295000000008</v>
      </c>
      <c r="J1085" s="5" t="str">
        <f>OBV!F1085</f>
        <v>BEARISH</v>
      </c>
      <c r="K1085" s="5" t="str">
        <f>OBV!G1085</f>
        <v>STRONG</v>
      </c>
      <c r="L1085" s="5" t="str">
        <f>OBV!H1085</f>
        <v>CONFIRMED BEARISH</v>
      </c>
      <c r="M1085" s="7">
        <f t="shared" si="160"/>
        <v>25</v>
      </c>
      <c r="N1085" s="7">
        <f t="shared" si="161"/>
        <v>100</v>
      </c>
      <c r="O1085" s="7">
        <f t="shared" si="162"/>
        <v>0</v>
      </c>
      <c r="P1085" s="7">
        <f t="shared" si="163"/>
        <v>33</v>
      </c>
      <c r="Q1085" s="8">
        <f t="shared" si="164"/>
        <v>48.7</v>
      </c>
      <c r="R1085" s="8">
        <f t="shared" si="165"/>
        <v>33.25</v>
      </c>
      <c r="S1085" s="8">
        <f t="shared" si="166"/>
        <v>33.6</v>
      </c>
      <c r="T1085" s="8">
        <f t="shared" si="167"/>
        <v>39.5</v>
      </c>
      <c r="U1085" s="7">
        <f t="shared" si="168"/>
        <v>38.516666666666673</v>
      </c>
      <c r="V1085" s="7">
        <f t="shared" si="169"/>
        <v>38.762500000000003</v>
      </c>
    </row>
    <row r="1086" spans="1:22" ht="13.5" x14ac:dyDescent="0.25">
      <c r="A1086" s="3">
        <f>RSI!A1086</f>
        <v>43588</v>
      </c>
      <c r="B1086" s="2">
        <f>RSI!B1086</f>
        <v>5.7759999999999998</v>
      </c>
      <c r="C1086" s="2">
        <f>RSI!I1086</f>
        <v>42.851960868293354</v>
      </c>
      <c r="D1086" s="2">
        <f>MACD!E1086</f>
        <v>3.9213860106778853E-2</v>
      </c>
      <c r="E1086" s="2">
        <f>MACD!F1086</f>
        <v>4.1348275916182849E-2</v>
      </c>
      <c r="F1086" s="2">
        <f>'Moving Avg'!D1086</f>
        <v>5.8056000000000001</v>
      </c>
      <c r="G1086" s="2">
        <f>'Moving Avg'!F1086</f>
        <v>5.8793999999999986</v>
      </c>
      <c r="H1086" s="2">
        <f>'Moving Avg'!G1086</f>
        <v>6.1235799999999996</v>
      </c>
      <c r="I1086" s="2">
        <f>'Moving Avg'!H1086</f>
        <v>5.8410500000000081</v>
      </c>
      <c r="J1086" s="5" t="str">
        <f>OBV!F1086</f>
        <v>BEARISH</v>
      </c>
      <c r="K1086" s="5" t="str">
        <f>OBV!G1086</f>
        <v>STRONG</v>
      </c>
      <c r="L1086" s="5" t="str">
        <f>OBV!H1086</f>
        <v>CONFIRMED BEARISH</v>
      </c>
      <c r="M1086" s="7">
        <f t="shared" si="160"/>
        <v>25</v>
      </c>
      <c r="N1086" s="7">
        <f t="shared" si="161"/>
        <v>45</v>
      </c>
      <c r="O1086" s="7">
        <f t="shared" si="162"/>
        <v>0</v>
      </c>
      <c r="P1086" s="7">
        <f t="shared" si="163"/>
        <v>33</v>
      </c>
      <c r="Q1086" s="8">
        <f t="shared" si="164"/>
        <v>29.45</v>
      </c>
      <c r="R1086" s="8">
        <f t="shared" si="165"/>
        <v>22.25</v>
      </c>
      <c r="S1086" s="8">
        <f t="shared" si="166"/>
        <v>25.35</v>
      </c>
      <c r="T1086" s="8">
        <f t="shared" si="167"/>
        <v>25.75</v>
      </c>
      <c r="U1086" s="7">
        <f t="shared" si="168"/>
        <v>25.683333333333337</v>
      </c>
      <c r="V1086" s="7">
        <f t="shared" si="169"/>
        <v>25.700000000000003</v>
      </c>
    </row>
    <row r="1087" spans="1:22" ht="13.5" x14ac:dyDescent="0.25">
      <c r="A1087" s="3">
        <f>RSI!A1087</f>
        <v>43591</v>
      </c>
      <c r="B1087" s="2">
        <f>RSI!B1087</f>
        <v>5.7140000000000004</v>
      </c>
      <c r="C1087" s="2">
        <f>RSI!I1087</f>
        <v>40.338897763301119</v>
      </c>
      <c r="D1087" s="2">
        <f>MACD!E1087</f>
        <v>3.719938637155451E-2</v>
      </c>
      <c r="E1087" s="2">
        <f>MACD!F1087</f>
        <v>4.0518498007257188E-2</v>
      </c>
      <c r="F1087" s="2">
        <f>'Moving Avg'!D1087</f>
        <v>5.8056000000000001</v>
      </c>
      <c r="G1087" s="2">
        <f>'Moving Avg'!F1087</f>
        <v>5.8652999999999995</v>
      </c>
      <c r="H1087" s="2">
        <f>'Moving Avg'!G1087</f>
        <v>6.1211000000000002</v>
      </c>
      <c r="I1087" s="2">
        <f>'Moving Avg'!H1087</f>
        <v>5.8393200000000096</v>
      </c>
      <c r="J1087" s="5" t="str">
        <f>OBV!F1087</f>
        <v>BEARISH</v>
      </c>
      <c r="K1087" s="5" t="str">
        <f>OBV!G1087</f>
        <v>STRONG</v>
      </c>
      <c r="L1087" s="5" t="str">
        <f>OBV!H1087</f>
        <v>NEUTRAL</v>
      </c>
      <c r="M1087" s="7">
        <f t="shared" si="160"/>
        <v>25</v>
      </c>
      <c r="N1087" s="7">
        <f t="shared" si="161"/>
        <v>45</v>
      </c>
      <c r="O1087" s="7">
        <f t="shared" si="162"/>
        <v>0</v>
      </c>
      <c r="P1087" s="7">
        <f t="shared" si="163"/>
        <v>33</v>
      </c>
      <c r="Q1087" s="8">
        <f t="shared" si="164"/>
        <v>29.45</v>
      </c>
      <c r="R1087" s="8">
        <f t="shared" si="165"/>
        <v>22.25</v>
      </c>
      <c r="S1087" s="8">
        <f t="shared" si="166"/>
        <v>25.35</v>
      </c>
      <c r="T1087" s="8">
        <f t="shared" si="167"/>
        <v>25.75</v>
      </c>
      <c r="U1087" s="7">
        <f t="shared" si="168"/>
        <v>25.683333333333337</v>
      </c>
      <c r="V1087" s="7">
        <f t="shared" si="169"/>
        <v>25.700000000000003</v>
      </c>
    </row>
    <row r="1088" spans="1:22" ht="13.5" x14ac:dyDescent="0.25">
      <c r="A1088" s="3">
        <f>RSI!A1088</f>
        <v>43592</v>
      </c>
      <c r="B1088" s="2">
        <f>RSI!B1088</f>
        <v>5.5890000000000004</v>
      </c>
      <c r="C1088" s="2">
        <f>RSI!I1088</f>
        <v>35.782641908456824</v>
      </c>
      <c r="D1088" s="2">
        <f>MACD!E1088</f>
        <v>4.5937911093284711E-2</v>
      </c>
      <c r="E1088" s="2">
        <f>MACD!F1088</f>
        <v>4.1602380624462698E-2</v>
      </c>
      <c r="F1088" s="2">
        <f>'Moving Avg'!D1088</f>
        <v>5.7471999999999994</v>
      </c>
      <c r="G1088" s="2">
        <f>'Moving Avg'!F1088</f>
        <v>5.844949999999999</v>
      </c>
      <c r="H1088" s="2">
        <f>'Moving Avg'!G1088</f>
        <v>6.1161199999999987</v>
      </c>
      <c r="I1088" s="2">
        <f>'Moving Avg'!H1088</f>
        <v>5.8369650000000082</v>
      </c>
      <c r="J1088" s="5" t="str">
        <f>OBV!F1088</f>
        <v>BEARISH</v>
      </c>
      <c r="K1088" s="5" t="str">
        <f>OBV!G1088</f>
        <v>STRONG</v>
      </c>
      <c r="L1088" s="5" t="str">
        <f>OBV!H1088</f>
        <v>CONFIRMED BEARISH</v>
      </c>
      <c r="M1088" s="7">
        <f t="shared" si="160"/>
        <v>25</v>
      </c>
      <c r="N1088" s="7">
        <f t="shared" si="161"/>
        <v>0</v>
      </c>
      <c r="O1088" s="7">
        <f t="shared" si="162"/>
        <v>0</v>
      </c>
      <c r="P1088" s="7">
        <f t="shared" si="163"/>
        <v>33</v>
      </c>
      <c r="Q1088" s="8">
        <f t="shared" si="164"/>
        <v>13.7</v>
      </c>
      <c r="R1088" s="8">
        <f t="shared" si="165"/>
        <v>13.25</v>
      </c>
      <c r="S1088" s="8">
        <f t="shared" si="166"/>
        <v>18.600000000000001</v>
      </c>
      <c r="T1088" s="8">
        <f t="shared" si="167"/>
        <v>14.5</v>
      </c>
      <c r="U1088" s="7">
        <f t="shared" si="168"/>
        <v>15.183333333333332</v>
      </c>
      <c r="V1088" s="7">
        <f t="shared" si="169"/>
        <v>15.012499999999999</v>
      </c>
    </row>
    <row r="1089" spans="1:22" ht="13.5" x14ac:dyDescent="0.25">
      <c r="A1089" s="3">
        <f>RSI!A1089</f>
        <v>43593</v>
      </c>
      <c r="B1089" s="2">
        <f>RSI!B1089</f>
        <v>5.7140000000000004</v>
      </c>
      <c r="C1089" s="2">
        <f>RSI!I1089</f>
        <v>42.746798625470561</v>
      </c>
      <c r="D1089" s="2">
        <f>MACD!E1089</f>
        <v>4.590754828445931E-2</v>
      </c>
      <c r="E1089" s="2">
        <f>MACD!F1089</f>
        <v>4.2463414156462022E-2</v>
      </c>
      <c r="F1089" s="2">
        <f>'Moving Avg'!D1089</f>
        <v>5.7137999999999991</v>
      </c>
      <c r="G1089" s="2">
        <f>'Moving Avg'!F1089</f>
        <v>5.8308499999999999</v>
      </c>
      <c r="H1089" s="2">
        <f>'Moving Avg'!G1089</f>
        <v>6.111419999999999</v>
      </c>
      <c r="I1089" s="2">
        <f>'Moving Avg'!H1089</f>
        <v>5.8359050000000083</v>
      </c>
      <c r="J1089" s="5" t="str">
        <f>OBV!F1089</f>
        <v>BEARISH</v>
      </c>
      <c r="K1089" s="5" t="str">
        <f>OBV!G1089</f>
        <v>STRONG</v>
      </c>
      <c r="L1089" s="5" t="str">
        <f>OBV!H1089</f>
        <v>CONFIRMED BEARISH</v>
      </c>
      <c r="M1089" s="7">
        <f t="shared" si="160"/>
        <v>25</v>
      </c>
      <c r="N1089" s="7">
        <f t="shared" si="161"/>
        <v>0</v>
      </c>
      <c r="O1089" s="7">
        <f t="shared" si="162"/>
        <v>0</v>
      </c>
      <c r="P1089" s="7">
        <f t="shared" si="163"/>
        <v>33</v>
      </c>
      <c r="Q1089" s="8">
        <f t="shared" si="164"/>
        <v>13.7</v>
      </c>
      <c r="R1089" s="8">
        <f t="shared" si="165"/>
        <v>13.25</v>
      </c>
      <c r="S1089" s="8">
        <f t="shared" si="166"/>
        <v>18.600000000000001</v>
      </c>
      <c r="T1089" s="8">
        <f t="shared" si="167"/>
        <v>14.5</v>
      </c>
      <c r="U1089" s="7">
        <f t="shared" si="168"/>
        <v>15.183333333333332</v>
      </c>
      <c r="V1089" s="7">
        <f t="shared" si="169"/>
        <v>15.012499999999999</v>
      </c>
    </row>
    <row r="1090" spans="1:22" ht="13.5" x14ac:dyDescent="0.25">
      <c r="A1090" s="3">
        <f>RSI!A1090</f>
        <v>43594</v>
      </c>
      <c r="B1090" s="2">
        <f>RSI!B1090</f>
        <v>5.7140000000000004</v>
      </c>
      <c r="C1090" s="2">
        <f>RSI!I1090</f>
        <v>42.746798625470554</v>
      </c>
      <c r="D1090" s="2">
        <f>MACD!E1090</f>
        <v>4.6842078297095746E-2</v>
      </c>
      <c r="E1090" s="2">
        <f>MACD!F1090</f>
        <v>4.3339146984588767E-2</v>
      </c>
      <c r="F1090" s="2">
        <f>'Moving Avg'!D1090</f>
        <v>5.7013999999999996</v>
      </c>
      <c r="G1090" s="2">
        <f>'Moving Avg'!F1090</f>
        <v>5.8246500000000001</v>
      </c>
      <c r="H1090" s="2">
        <f>'Moving Avg'!G1090</f>
        <v>6.1019399999999999</v>
      </c>
      <c r="I1090" s="2">
        <f>'Moving Avg'!H1090</f>
        <v>5.8350800000000076</v>
      </c>
      <c r="J1090" s="5" t="str">
        <f>OBV!F1090</f>
        <v>BEARISH</v>
      </c>
      <c r="K1090" s="5" t="str">
        <f>OBV!G1090</f>
        <v>STRONG</v>
      </c>
      <c r="L1090" s="5" t="str">
        <f>OBV!H1090</f>
        <v>CONFIRMED BEARISH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0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33</v>
      </c>
      <c r="Q1090" s="8">
        <f t="shared" si="164"/>
        <v>13.7</v>
      </c>
      <c r="R1090" s="8">
        <f t="shared" si="165"/>
        <v>13.25</v>
      </c>
      <c r="S1090" s="8">
        <f t="shared" si="166"/>
        <v>18.600000000000001</v>
      </c>
      <c r="T1090" s="8">
        <f t="shared" si="167"/>
        <v>14.5</v>
      </c>
      <c r="U1090" s="7">
        <f t="shared" si="168"/>
        <v>15.183333333333332</v>
      </c>
      <c r="V1090" s="7">
        <f t="shared" si="169"/>
        <v>15.012499999999999</v>
      </c>
    </row>
    <row r="1091" spans="1:22" ht="13.5" x14ac:dyDescent="0.25">
      <c r="A1091" s="3">
        <f>RSI!A1091</f>
        <v>43595</v>
      </c>
      <c r="B1091" s="2">
        <f>RSI!B1091</f>
        <v>5.7140000000000004</v>
      </c>
      <c r="C1091" s="2">
        <f>RSI!I1091</f>
        <v>42.746798625470554</v>
      </c>
      <c r="D1091" s="2">
        <f>MACD!E1091</f>
        <v>4.6675774708168305E-2</v>
      </c>
      <c r="E1091" s="2">
        <f>MACD!F1091</f>
        <v>4.4006472529304674E-2</v>
      </c>
      <c r="F1091" s="2">
        <f>'Moving Avg'!D1091</f>
        <v>5.6890000000000001</v>
      </c>
      <c r="G1091" s="2">
        <f>'Moving Avg'!F1091</f>
        <v>5.8105500000000001</v>
      </c>
      <c r="H1091" s="2">
        <f>'Moving Avg'!G1091</f>
        <v>6.0862599999999984</v>
      </c>
      <c r="I1091" s="2">
        <f>'Moving Avg'!H1091</f>
        <v>5.834255000000006</v>
      </c>
      <c r="J1091" s="5" t="str">
        <f>OBV!F1091</f>
        <v>BEARISH</v>
      </c>
      <c r="K1091" s="5" t="str">
        <f>OBV!G1091</f>
        <v>STRONG</v>
      </c>
      <c r="L1091" s="5" t="str">
        <f>OBV!H1091</f>
        <v>CONFIRMED BEARISH</v>
      </c>
      <c r="M1091" s="7">
        <f t="shared" si="170"/>
        <v>25</v>
      </c>
      <c r="N1091" s="7">
        <f t="shared" si="171"/>
        <v>0</v>
      </c>
      <c r="O1091" s="7">
        <f t="shared" si="172"/>
        <v>0</v>
      </c>
      <c r="P1091" s="7">
        <f t="shared" si="173"/>
        <v>33</v>
      </c>
      <c r="Q1091" s="8">
        <f t="shared" ref="Q1091:Q1154" si="174">0.35*M1091+N1091*0.35+O1091*0.15+P1091*0.15</f>
        <v>13.7</v>
      </c>
      <c r="R1091" s="8">
        <f t="shared" ref="R1091:R1154" si="175">M1091*0.2+N1091*0.2+O1091*0.35+P1091*0.25</f>
        <v>13.25</v>
      </c>
      <c r="S1091" s="8">
        <f t="shared" ref="S1091:S1154" si="176">M1091*0.15+N1091*0.15+O1091*0.25+P1091*0.45</f>
        <v>18.600000000000001</v>
      </c>
      <c r="T1091" s="8">
        <f t="shared" ref="T1091:T1154" si="177">0.25*SUM(M1091:P1091)</f>
        <v>14.5</v>
      </c>
      <c r="U1091" s="7">
        <f t="shared" ref="U1091:U1154" si="178">SUM(Q1091:S1091)/3</f>
        <v>15.183333333333332</v>
      </c>
      <c r="V1091" s="7">
        <f t="shared" ref="V1091:V1154" si="179">SUM(Q1091:T1091)/4</f>
        <v>15.012499999999999</v>
      </c>
    </row>
    <row r="1092" spans="1:22" ht="13.5" x14ac:dyDescent="0.25">
      <c r="A1092" s="3">
        <f>RSI!A1092</f>
        <v>43598</v>
      </c>
      <c r="B1092" s="2">
        <f>RSI!B1092</f>
        <v>5.5890000000000004</v>
      </c>
      <c r="C1092" s="2">
        <f>RSI!I1092</f>
        <v>37.647542944092635</v>
      </c>
      <c r="D1092" s="2">
        <f>MACD!E1092</f>
        <v>3.8463704663189269E-2</v>
      </c>
      <c r="E1092" s="2">
        <f>MACD!F1092</f>
        <v>4.2897918956081596E-2</v>
      </c>
      <c r="F1092" s="2">
        <f>'Moving Avg'!D1092</f>
        <v>5.6639999999999997</v>
      </c>
      <c r="G1092" s="2">
        <f>'Moving Avg'!F1092</f>
        <v>5.7977999999999996</v>
      </c>
      <c r="H1092" s="2">
        <f>'Moving Avg'!G1092</f>
        <v>6.0649199999999999</v>
      </c>
      <c r="I1092" s="2">
        <f>'Moving Avg'!H1092</f>
        <v>5.8328050000000049</v>
      </c>
      <c r="J1092" s="5" t="str">
        <f>OBV!F1092</f>
        <v>BEARISH</v>
      </c>
      <c r="K1092" s="5" t="str">
        <f>OBV!G1092</f>
        <v>STRONG</v>
      </c>
      <c r="L1092" s="5" t="str">
        <f>OBV!H1092</f>
        <v>CONFIRMED BEARISH</v>
      </c>
      <c r="M1092" s="7">
        <f t="shared" si="170"/>
        <v>25</v>
      </c>
      <c r="N1092" s="7">
        <f t="shared" si="171"/>
        <v>45</v>
      </c>
      <c r="O1092" s="7">
        <f t="shared" si="172"/>
        <v>0</v>
      </c>
      <c r="P1092" s="7">
        <f t="shared" si="173"/>
        <v>33</v>
      </c>
      <c r="Q1092" s="8">
        <f t="shared" si="174"/>
        <v>29.45</v>
      </c>
      <c r="R1092" s="8">
        <f t="shared" si="175"/>
        <v>22.25</v>
      </c>
      <c r="S1092" s="8">
        <f t="shared" si="176"/>
        <v>25.35</v>
      </c>
      <c r="T1092" s="8">
        <f t="shared" si="177"/>
        <v>25.75</v>
      </c>
      <c r="U1092" s="7">
        <f t="shared" si="178"/>
        <v>25.683333333333337</v>
      </c>
      <c r="V1092" s="7">
        <f t="shared" si="179"/>
        <v>25.700000000000003</v>
      </c>
    </row>
    <row r="1093" spans="1:22" ht="13.5" x14ac:dyDescent="0.25">
      <c r="A1093" s="3">
        <f>RSI!A1093</f>
        <v>43599</v>
      </c>
      <c r="B1093" s="2">
        <f>RSI!B1093</f>
        <v>5.5330000000000004</v>
      </c>
      <c r="C1093" s="2">
        <f>RSI!I1093</f>
        <v>35.598738538688991</v>
      </c>
      <c r="D1093" s="2">
        <f>MACD!E1093</f>
        <v>6.2856371099024422E-2</v>
      </c>
      <c r="E1093" s="2">
        <f>MACD!F1093</f>
        <v>4.6889609384670163E-2</v>
      </c>
      <c r="F1093" s="2">
        <f>'Moving Avg'!D1093</f>
        <v>5.6528000000000009</v>
      </c>
      <c r="G1093" s="2">
        <f>'Moving Avg'!F1093</f>
        <v>5.78165</v>
      </c>
      <c r="H1093" s="2">
        <f>'Moving Avg'!G1093</f>
        <v>6.0424600000000002</v>
      </c>
      <c r="I1093" s="2">
        <f>'Moving Avg'!H1093</f>
        <v>5.8310750000000038</v>
      </c>
      <c r="J1093" s="5" t="str">
        <f>OBV!F1093</f>
        <v>BEARISH</v>
      </c>
      <c r="K1093" s="5" t="str">
        <f>OBV!G1093</f>
        <v>STRONG</v>
      </c>
      <c r="L1093" s="5" t="str">
        <f>OBV!H1093</f>
        <v>CONFIRMED BEARISH</v>
      </c>
      <c r="M1093" s="7">
        <f t="shared" si="170"/>
        <v>25</v>
      </c>
      <c r="N1093" s="7">
        <f t="shared" si="171"/>
        <v>0</v>
      </c>
      <c r="O1093" s="7">
        <f t="shared" si="172"/>
        <v>0</v>
      </c>
      <c r="P1093" s="7">
        <f t="shared" si="173"/>
        <v>33</v>
      </c>
      <c r="Q1093" s="8">
        <f t="shared" si="174"/>
        <v>13.7</v>
      </c>
      <c r="R1093" s="8">
        <f t="shared" si="175"/>
        <v>13.25</v>
      </c>
      <c r="S1093" s="8">
        <f t="shared" si="176"/>
        <v>18.600000000000001</v>
      </c>
      <c r="T1093" s="8">
        <f t="shared" si="177"/>
        <v>14.5</v>
      </c>
      <c r="U1093" s="7">
        <f t="shared" si="178"/>
        <v>15.183333333333332</v>
      </c>
      <c r="V1093" s="7">
        <f t="shared" si="179"/>
        <v>15.012499999999999</v>
      </c>
    </row>
    <row r="1094" spans="1:22" ht="13.5" x14ac:dyDescent="0.25">
      <c r="A1094" s="3">
        <f>RSI!A1094</f>
        <v>43600</v>
      </c>
      <c r="B1094" s="2">
        <f>RSI!B1094</f>
        <v>5.5330000000000004</v>
      </c>
      <c r="C1094" s="2">
        <f>RSI!I1094</f>
        <v>35.598738538688991</v>
      </c>
      <c r="D1094" s="2">
        <f>MACD!E1094</f>
        <v>8.5216934590358839E-2</v>
      </c>
      <c r="E1094" s="2">
        <f>MACD!F1094</f>
        <v>5.4555074425807898E-2</v>
      </c>
      <c r="F1094" s="2">
        <f>'Moving Avg'!D1094</f>
        <v>5.6166000000000009</v>
      </c>
      <c r="G1094" s="2">
        <f>'Moving Avg'!F1094</f>
        <v>5.7584999999999997</v>
      </c>
      <c r="H1094" s="2">
        <f>'Moving Avg'!G1094</f>
        <v>6.0165000000000006</v>
      </c>
      <c r="I1094" s="2">
        <f>'Moving Avg'!H1094</f>
        <v>5.8293450000000027</v>
      </c>
      <c r="J1094" s="5" t="str">
        <f>OBV!F1094</f>
        <v>BEARISH</v>
      </c>
      <c r="K1094" s="5" t="str">
        <f>OBV!G1094</f>
        <v>STRONG</v>
      </c>
      <c r="L1094" s="5" t="str">
        <f>OBV!H1094</f>
        <v>CONFIRMED BEARISH</v>
      </c>
      <c r="M1094" s="7">
        <f t="shared" si="170"/>
        <v>25</v>
      </c>
      <c r="N1094" s="7">
        <f t="shared" si="171"/>
        <v>0</v>
      </c>
      <c r="O1094" s="7">
        <f t="shared" si="172"/>
        <v>0</v>
      </c>
      <c r="P1094" s="7">
        <f t="shared" si="173"/>
        <v>33</v>
      </c>
      <c r="Q1094" s="8">
        <f t="shared" si="174"/>
        <v>13.7</v>
      </c>
      <c r="R1094" s="8">
        <f t="shared" si="175"/>
        <v>13.25</v>
      </c>
      <c r="S1094" s="8">
        <f t="shared" si="176"/>
        <v>18.600000000000001</v>
      </c>
      <c r="T1094" s="8">
        <f t="shared" si="177"/>
        <v>14.5</v>
      </c>
      <c r="U1094" s="7">
        <f t="shared" si="178"/>
        <v>15.183333333333332</v>
      </c>
      <c r="V1094" s="7">
        <f t="shared" si="179"/>
        <v>15.012499999999999</v>
      </c>
    </row>
    <row r="1095" spans="1:22" ht="13.5" x14ac:dyDescent="0.25">
      <c r="A1095" s="3">
        <f>RSI!A1095</f>
        <v>43601</v>
      </c>
      <c r="B1095" s="2">
        <f>RSI!B1095</f>
        <v>5.6829999999999998</v>
      </c>
      <c r="C1095" s="2">
        <f>RSI!I1095</f>
        <v>44.911847210361344</v>
      </c>
      <c r="D1095" s="2">
        <f>MACD!E1095</f>
        <v>7.8465616133821747E-2</v>
      </c>
      <c r="E1095" s="2">
        <f>MACD!F1095</f>
        <v>5.9337182767410665E-2</v>
      </c>
      <c r="F1095" s="2">
        <f>'Moving Avg'!D1095</f>
        <v>5.6104000000000003</v>
      </c>
      <c r="G1095" s="2">
        <f>'Moving Avg'!F1095</f>
        <v>5.750449999999999</v>
      </c>
      <c r="H1095" s="2">
        <f>'Moving Avg'!G1095</f>
        <v>5.997040000000001</v>
      </c>
      <c r="I1095" s="2">
        <f>'Moving Avg'!H1095</f>
        <v>5.8283350000000018</v>
      </c>
      <c r="J1095" s="5" t="str">
        <f>OBV!F1095</f>
        <v>BEARISH</v>
      </c>
      <c r="K1095" s="5" t="str">
        <f>OBV!G1095</f>
        <v>STRONG</v>
      </c>
      <c r="L1095" s="5" t="str">
        <f>OBV!H1095</f>
        <v>CONFIRMED BEARISH</v>
      </c>
      <c r="M1095" s="7">
        <f t="shared" si="170"/>
        <v>25</v>
      </c>
      <c r="N1095" s="7">
        <f t="shared" si="171"/>
        <v>0</v>
      </c>
      <c r="O1095" s="7">
        <f t="shared" si="172"/>
        <v>0</v>
      </c>
      <c r="P1095" s="7">
        <f t="shared" si="173"/>
        <v>33</v>
      </c>
      <c r="Q1095" s="8">
        <f t="shared" si="174"/>
        <v>13.7</v>
      </c>
      <c r="R1095" s="8">
        <f t="shared" si="175"/>
        <v>13.25</v>
      </c>
      <c r="S1095" s="8">
        <f t="shared" si="176"/>
        <v>18.600000000000001</v>
      </c>
      <c r="T1095" s="8">
        <f t="shared" si="177"/>
        <v>14.5</v>
      </c>
      <c r="U1095" s="7">
        <f t="shared" si="178"/>
        <v>15.183333333333332</v>
      </c>
      <c r="V1095" s="7">
        <f t="shared" si="179"/>
        <v>15.012499999999999</v>
      </c>
    </row>
    <row r="1096" spans="1:22" ht="13.5" x14ac:dyDescent="0.25">
      <c r="A1096" s="3">
        <f>RSI!A1096</f>
        <v>43602</v>
      </c>
      <c r="B1096" s="2">
        <f>RSI!B1096</f>
        <v>5.6449999999999996</v>
      </c>
      <c r="C1096" s="2">
        <f>RSI!I1096</f>
        <v>43.207204046250673</v>
      </c>
      <c r="D1096" s="2">
        <f>MACD!E1096</f>
        <v>7.6156570435579773E-2</v>
      </c>
      <c r="E1096" s="2">
        <f>MACD!F1096</f>
        <v>6.2701060301044498E-2</v>
      </c>
      <c r="F1096" s="2">
        <f>'Moving Avg'!D1096</f>
        <v>5.5966000000000005</v>
      </c>
      <c r="G1096" s="2">
        <f>'Moving Avg'!F1096</f>
        <v>5.7332000000000001</v>
      </c>
      <c r="H1096" s="2">
        <f>'Moving Avg'!G1096</f>
        <v>5.9806800000000013</v>
      </c>
      <c r="I1096" s="2">
        <f>'Moving Avg'!H1096</f>
        <v>5.8271650000000008</v>
      </c>
      <c r="J1096" s="5" t="str">
        <f>OBV!F1096</f>
        <v>BEARISH</v>
      </c>
      <c r="K1096" s="5" t="str">
        <f>OBV!G1096</f>
        <v>STRONG</v>
      </c>
      <c r="L1096" s="5" t="str">
        <f>OBV!H1096</f>
        <v>CONFIRMED BEARISH</v>
      </c>
      <c r="M1096" s="7">
        <f t="shared" si="170"/>
        <v>25</v>
      </c>
      <c r="N1096" s="7">
        <f t="shared" si="171"/>
        <v>0</v>
      </c>
      <c r="O1096" s="7">
        <f t="shared" si="172"/>
        <v>0</v>
      </c>
      <c r="P1096" s="7">
        <f t="shared" si="173"/>
        <v>33</v>
      </c>
      <c r="Q1096" s="8">
        <f t="shared" si="174"/>
        <v>13.7</v>
      </c>
      <c r="R1096" s="8">
        <f t="shared" si="175"/>
        <v>13.25</v>
      </c>
      <c r="S1096" s="8">
        <f t="shared" si="176"/>
        <v>18.600000000000001</v>
      </c>
      <c r="T1096" s="8">
        <f t="shared" si="177"/>
        <v>14.5</v>
      </c>
      <c r="U1096" s="7">
        <f t="shared" si="178"/>
        <v>15.183333333333332</v>
      </c>
      <c r="V1096" s="7">
        <f t="shared" si="179"/>
        <v>15.012499999999999</v>
      </c>
    </row>
    <row r="1097" spans="1:22" ht="13.5" x14ac:dyDescent="0.25">
      <c r="A1097" s="3">
        <f>RSI!A1097</f>
        <v>43605</v>
      </c>
      <c r="B1097" s="2">
        <f>RSI!B1097</f>
        <v>5.62</v>
      </c>
      <c r="C1097" s="2">
        <f>RSI!I1097</f>
        <v>42.075728168601735</v>
      </c>
      <c r="D1097" s="2">
        <f>MACD!E1097</f>
        <v>6.7285875709771403E-2</v>
      </c>
      <c r="E1097" s="2">
        <f>MACD!F1097</f>
        <v>6.3618023382789879E-2</v>
      </c>
      <c r="F1097" s="2">
        <f>'Moving Avg'!D1097</f>
        <v>5.6028000000000002</v>
      </c>
      <c r="G1097" s="2">
        <f>'Moving Avg'!F1097</f>
        <v>5.7219999999999995</v>
      </c>
      <c r="H1097" s="2">
        <f>'Moving Avg'!G1097</f>
        <v>5.9639400000000009</v>
      </c>
      <c r="I1097" s="2">
        <f>'Moving Avg'!H1097</f>
        <v>5.825870000000001</v>
      </c>
      <c r="J1097" s="5" t="str">
        <f>OBV!F1097</f>
        <v>BEARISH</v>
      </c>
      <c r="K1097" s="5" t="str">
        <f>OBV!G1097</f>
        <v>STRONG</v>
      </c>
      <c r="L1097" s="5" t="str">
        <f>OBV!H1097</f>
        <v>BEARISH DIVERGENCE</v>
      </c>
      <c r="M1097" s="7">
        <f t="shared" si="170"/>
        <v>25</v>
      </c>
      <c r="N1097" s="7">
        <f t="shared" si="171"/>
        <v>0</v>
      </c>
      <c r="O1097" s="7">
        <f t="shared" si="172"/>
        <v>0</v>
      </c>
      <c r="P1097" s="7">
        <f t="shared" si="173"/>
        <v>33</v>
      </c>
      <c r="Q1097" s="8">
        <f t="shared" si="174"/>
        <v>13.7</v>
      </c>
      <c r="R1097" s="8">
        <f t="shared" si="175"/>
        <v>13.25</v>
      </c>
      <c r="S1097" s="8">
        <f t="shared" si="176"/>
        <v>18.600000000000001</v>
      </c>
      <c r="T1097" s="8">
        <f t="shared" si="177"/>
        <v>14.5</v>
      </c>
      <c r="U1097" s="7">
        <f t="shared" si="178"/>
        <v>15.183333333333332</v>
      </c>
      <c r="V1097" s="7">
        <f t="shared" si="179"/>
        <v>15.012499999999999</v>
      </c>
    </row>
    <row r="1098" spans="1:22" ht="13.5" x14ac:dyDescent="0.25">
      <c r="A1098" s="3">
        <f>RSI!A1098</f>
        <v>43606</v>
      </c>
      <c r="B1098" s="2">
        <f>RSI!B1098</f>
        <v>5.62</v>
      </c>
      <c r="C1098" s="2">
        <f>RSI!I1098</f>
        <v>42.075728168601735</v>
      </c>
      <c r="D1098" s="2">
        <f>MACD!E1098</f>
        <v>4.1409566443570966E-2</v>
      </c>
      <c r="E1098" s="2">
        <f>MACD!F1098</f>
        <v>5.9176331994946096E-2</v>
      </c>
      <c r="F1098" s="2">
        <f>'Moving Avg'!D1098</f>
        <v>5.6202000000000005</v>
      </c>
      <c r="G1098" s="2">
        <f>'Moving Avg'!F1098</f>
        <v>5.7107999999999999</v>
      </c>
      <c r="H1098" s="2">
        <f>'Moving Avg'!G1098</f>
        <v>5.943340000000001</v>
      </c>
      <c r="I1098" s="2">
        <f>'Moving Avg'!H1098</f>
        <v>5.8245749999999994</v>
      </c>
      <c r="J1098" s="5" t="str">
        <f>OBV!F1098</f>
        <v>BEARISH</v>
      </c>
      <c r="K1098" s="5" t="str">
        <f>OBV!G1098</f>
        <v>STRONG</v>
      </c>
      <c r="L1098" s="5" t="str">
        <f>OBV!H1098</f>
        <v>BEARISH DIVERGENCE</v>
      </c>
      <c r="M1098" s="7">
        <f t="shared" si="170"/>
        <v>25</v>
      </c>
      <c r="N1098" s="7">
        <f t="shared" si="171"/>
        <v>45</v>
      </c>
      <c r="O1098" s="7">
        <f t="shared" si="172"/>
        <v>0</v>
      </c>
      <c r="P1098" s="7">
        <f t="shared" si="173"/>
        <v>33</v>
      </c>
      <c r="Q1098" s="8">
        <f t="shared" si="174"/>
        <v>29.45</v>
      </c>
      <c r="R1098" s="8">
        <f t="shared" si="175"/>
        <v>22.25</v>
      </c>
      <c r="S1098" s="8">
        <f t="shared" si="176"/>
        <v>25.35</v>
      </c>
      <c r="T1098" s="8">
        <f t="shared" si="177"/>
        <v>25.75</v>
      </c>
      <c r="U1098" s="7">
        <f t="shared" si="178"/>
        <v>25.683333333333337</v>
      </c>
      <c r="V1098" s="7">
        <f t="shared" si="179"/>
        <v>25.700000000000003</v>
      </c>
    </row>
    <row r="1099" spans="1:22" ht="13.5" x14ac:dyDescent="0.25">
      <c r="A1099" s="3">
        <f>RSI!A1099</f>
        <v>43607</v>
      </c>
      <c r="B1099" s="2">
        <f>RSI!B1099</f>
        <v>5.4530000000000003</v>
      </c>
      <c r="C1099" s="2">
        <f>RSI!I1099</f>
        <v>34.979214854456202</v>
      </c>
      <c r="D1099" s="2">
        <f>MACD!E1099</f>
        <v>5.1912064124540969E-2</v>
      </c>
      <c r="E1099" s="2">
        <f>MACD!F1099</f>
        <v>5.7723478420865074E-2</v>
      </c>
      <c r="F1099" s="2">
        <f>'Moving Avg'!D1099</f>
        <v>5.6042000000000005</v>
      </c>
      <c r="G1099" s="2">
        <f>'Moving Avg'!F1099</f>
        <v>5.6912500000000001</v>
      </c>
      <c r="H1099" s="2">
        <f>'Moving Avg'!G1099</f>
        <v>5.9194000000000004</v>
      </c>
      <c r="I1099" s="2">
        <f>'Moving Avg'!H1099</f>
        <v>5.8224449999999992</v>
      </c>
      <c r="J1099" s="5" t="str">
        <f>OBV!F1099</f>
        <v>BEARISH</v>
      </c>
      <c r="K1099" s="5" t="str">
        <f>OBV!G1099</f>
        <v>STRONG</v>
      </c>
      <c r="L1099" s="5" t="str">
        <f>OBV!H1099</f>
        <v>CONFIRMED BEARISH</v>
      </c>
      <c r="M1099" s="7">
        <f t="shared" si="170"/>
        <v>25</v>
      </c>
      <c r="N1099" s="7">
        <f t="shared" si="171"/>
        <v>45</v>
      </c>
      <c r="O1099" s="7">
        <f t="shared" si="172"/>
        <v>0</v>
      </c>
      <c r="P1099" s="7">
        <f t="shared" si="173"/>
        <v>33</v>
      </c>
      <c r="Q1099" s="8">
        <f t="shared" si="174"/>
        <v>29.45</v>
      </c>
      <c r="R1099" s="8">
        <f t="shared" si="175"/>
        <v>22.25</v>
      </c>
      <c r="S1099" s="8">
        <f t="shared" si="176"/>
        <v>25.35</v>
      </c>
      <c r="T1099" s="8">
        <f t="shared" si="177"/>
        <v>25.75</v>
      </c>
      <c r="U1099" s="7">
        <f t="shared" si="178"/>
        <v>25.683333333333337</v>
      </c>
      <c r="V1099" s="7">
        <f t="shared" si="179"/>
        <v>25.700000000000003</v>
      </c>
    </row>
    <row r="1100" spans="1:22" ht="13.5" x14ac:dyDescent="0.25">
      <c r="A1100" s="3">
        <f>RSI!A1100</f>
        <v>43608</v>
      </c>
      <c r="B1100" s="2">
        <f>RSI!B1100</f>
        <v>5.6139999999999999</v>
      </c>
      <c r="C1100" s="2">
        <f>RSI!I1100</f>
        <v>44.668275521671163</v>
      </c>
      <c r="D1100" s="2">
        <f>MACD!E1100</f>
        <v>5.0597359297670508E-2</v>
      </c>
      <c r="E1100" s="2">
        <f>MACD!F1100</f>
        <v>5.6298254596226165E-2</v>
      </c>
      <c r="F1100" s="2">
        <f>'Moving Avg'!D1100</f>
        <v>5.5904000000000007</v>
      </c>
      <c r="G1100" s="2">
        <f>'Moving Avg'!F1100</f>
        <v>5.6797500000000003</v>
      </c>
      <c r="H1100" s="2">
        <f>'Moving Avg'!G1100</f>
        <v>5.9020799999999989</v>
      </c>
      <c r="I1100" s="2">
        <f>'Moving Avg'!H1100</f>
        <v>5.8216149999999978</v>
      </c>
      <c r="J1100" s="5" t="str">
        <f>OBV!F1100</f>
        <v>BEARISH</v>
      </c>
      <c r="K1100" s="5" t="str">
        <f>OBV!G1100</f>
        <v>STRONG</v>
      </c>
      <c r="L1100" s="5" t="str">
        <f>OBV!H1100</f>
        <v>CONFIRMED BEARISH</v>
      </c>
      <c r="M1100" s="7">
        <f t="shared" si="170"/>
        <v>25</v>
      </c>
      <c r="N1100" s="7">
        <f t="shared" si="171"/>
        <v>45</v>
      </c>
      <c r="O1100" s="7">
        <f t="shared" si="172"/>
        <v>0</v>
      </c>
      <c r="P1100" s="7">
        <f t="shared" si="173"/>
        <v>33</v>
      </c>
      <c r="Q1100" s="8">
        <f t="shared" si="174"/>
        <v>29.45</v>
      </c>
      <c r="R1100" s="8">
        <f t="shared" si="175"/>
        <v>22.25</v>
      </c>
      <c r="S1100" s="8">
        <f t="shared" si="176"/>
        <v>25.35</v>
      </c>
      <c r="T1100" s="8">
        <f t="shared" si="177"/>
        <v>25.75</v>
      </c>
      <c r="U1100" s="7">
        <f t="shared" si="178"/>
        <v>25.683333333333337</v>
      </c>
      <c r="V1100" s="7">
        <f t="shared" si="179"/>
        <v>25.700000000000003</v>
      </c>
    </row>
    <row r="1101" spans="1:22" ht="13.5" x14ac:dyDescent="0.25">
      <c r="A1101" s="3">
        <f>RSI!A1101</f>
        <v>43609</v>
      </c>
      <c r="B1101" s="2">
        <f>RSI!B1101</f>
        <v>5.7140000000000004</v>
      </c>
      <c r="C1101" s="2">
        <f>RSI!I1101</f>
        <v>49.683587378486834</v>
      </c>
      <c r="D1101" s="2">
        <f>MACD!E1101</f>
        <v>4.2722905552428081E-2</v>
      </c>
      <c r="E1101" s="2">
        <f>MACD!F1101</f>
        <v>5.3583184787466549E-2</v>
      </c>
      <c r="F1101" s="2">
        <f>'Moving Avg'!D1101</f>
        <v>5.6042000000000005</v>
      </c>
      <c r="G1101" s="2">
        <f>'Moving Avg'!F1101</f>
        <v>5.6738499999999998</v>
      </c>
      <c r="H1101" s="2">
        <f>'Moving Avg'!G1101</f>
        <v>5.886759999999998</v>
      </c>
      <c r="I1101" s="2">
        <f>'Moving Avg'!H1101</f>
        <v>5.8212849999999978</v>
      </c>
      <c r="J1101" s="5" t="str">
        <f>OBV!F1101</f>
        <v>BULLISH</v>
      </c>
      <c r="K1101" s="5" t="str">
        <f>OBV!G1101</f>
        <v>NEUTRAL</v>
      </c>
      <c r="L1101" s="5" t="str">
        <f>OBV!H1101</f>
        <v>CONFIRMED BULLISH</v>
      </c>
      <c r="M1101" s="7">
        <f t="shared" si="170"/>
        <v>25</v>
      </c>
      <c r="N1101" s="7">
        <f t="shared" si="171"/>
        <v>45</v>
      </c>
      <c r="O1101" s="7">
        <f t="shared" si="172"/>
        <v>0</v>
      </c>
      <c r="P1101" s="7">
        <f t="shared" si="173"/>
        <v>83.5</v>
      </c>
      <c r="Q1101" s="8">
        <f t="shared" si="174"/>
        <v>37.024999999999999</v>
      </c>
      <c r="R1101" s="8">
        <f t="shared" si="175"/>
        <v>34.875</v>
      </c>
      <c r="S1101" s="8">
        <f t="shared" si="176"/>
        <v>48.075000000000003</v>
      </c>
      <c r="T1101" s="8">
        <f t="shared" si="177"/>
        <v>38.375</v>
      </c>
      <c r="U1101" s="7">
        <f t="shared" si="178"/>
        <v>39.991666666666667</v>
      </c>
      <c r="V1101" s="7">
        <f t="shared" si="179"/>
        <v>39.587500000000006</v>
      </c>
    </row>
    <row r="1102" spans="1:22" ht="13.5" x14ac:dyDescent="0.25">
      <c r="A1102" s="3">
        <f>RSI!A1102</f>
        <v>43612</v>
      </c>
      <c r="B1102" s="2">
        <f>RSI!B1102</f>
        <v>5.7140000000000004</v>
      </c>
      <c r="C1102" s="2">
        <f>RSI!I1102</f>
        <v>49.683587378486827</v>
      </c>
      <c r="D1102" s="2">
        <f>MACD!E1102</f>
        <v>1.6835821785615934E-2</v>
      </c>
      <c r="E1102" s="2">
        <f>MACD!F1102</f>
        <v>4.6233712187096425E-2</v>
      </c>
      <c r="F1102" s="2">
        <f>'Moving Avg'!D1102</f>
        <v>5.6230000000000002</v>
      </c>
      <c r="G1102" s="2">
        <f>'Moving Avg'!F1102</f>
        <v>5.6738499999999998</v>
      </c>
      <c r="H1102" s="2">
        <f>'Moving Avg'!G1102</f>
        <v>5.871439999999998</v>
      </c>
      <c r="I1102" s="2">
        <f>'Moving Avg'!H1102</f>
        <v>5.8209549999999979</v>
      </c>
      <c r="J1102" s="5" t="str">
        <f>OBV!F1102</f>
        <v>BULLISH</v>
      </c>
      <c r="K1102" s="5" t="str">
        <f>OBV!G1102</f>
        <v>WEAK</v>
      </c>
      <c r="L1102" s="5" t="str">
        <f>OBV!H1102</f>
        <v>CONFIRMED BULLISH</v>
      </c>
      <c r="M1102" s="7">
        <f t="shared" si="170"/>
        <v>25</v>
      </c>
      <c r="N1102" s="7">
        <f t="shared" si="171"/>
        <v>100</v>
      </c>
      <c r="O1102" s="7">
        <f t="shared" si="172"/>
        <v>0</v>
      </c>
      <c r="P1102" s="7">
        <f t="shared" si="173"/>
        <v>67</v>
      </c>
      <c r="Q1102" s="8">
        <f t="shared" si="174"/>
        <v>53.8</v>
      </c>
      <c r="R1102" s="8">
        <f t="shared" si="175"/>
        <v>41.75</v>
      </c>
      <c r="S1102" s="8">
        <f t="shared" si="176"/>
        <v>48.900000000000006</v>
      </c>
      <c r="T1102" s="8">
        <f t="shared" si="177"/>
        <v>48</v>
      </c>
      <c r="U1102" s="7">
        <f t="shared" si="178"/>
        <v>48.15</v>
      </c>
      <c r="V1102" s="7">
        <f t="shared" si="179"/>
        <v>48.112499999999997</v>
      </c>
    </row>
    <row r="1103" spans="1:22" ht="13.5" x14ac:dyDescent="0.25">
      <c r="A1103" s="3">
        <f>RSI!A1103</f>
        <v>43613</v>
      </c>
      <c r="B1103" s="2">
        <f>RSI!B1103</f>
        <v>5.7069999999999999</v>
      </c>
      <c r="C1103" s="2">
        <f>RSI!I1103</f>
        <v>49.320659757789933</v>
      </c>
      <c r="D1103" s="2">
        <f>MACD!E1103</f>
        <v>-1.3159310188789242E-2</v>
      </c>
      <c r="E1103" s="2">
        <f>MACD!F1103</f>
        <v>3.435510771191929E-2</v>
      </c>
      <c r="F1103" s="2">
        <f>'Moving Avg'!D1103</f>
        <v>5.6403999999999996</v>
      </c>
      <c r="G1103" s="2">
        <f>'Moving Avg'!F1103</f>
        <v>5.6651499999999997</v>
      </c>
      <c r="H1103" s="2">
        <f>'Moving Avg'!G1103</f>
        <v>5.8598199999999974</v>
      </c>
      <c r="I1103" s="2">
        <f>'Moving Avg'!H1103</f>
        <v>5.8205899999999984</v>
      </c>
      <c r="J1103" s="5" t="str">
        <f>OBV!F1103</f>
        <v>BULLISH</v>
      </c>
      <c r="K1103" s="5" t="str">
        <f>OBV!G1103</f>
        <v>NEUTRAL</v>
      </c>
      <c r="L1103" s="5" t="str">
        <f>OBV!H1103</f>
        <v>CONFIRMED BULLISH</v>
      </c>
      <c r="M1103" s="7">
        <f t="shared" si="170"/>
        <v>25</v>
      </c>
      <c r="N1103" s="7">
        <f t="shared" si="171"/>
        <v>100</v>
      </c>
      <c r="O1103" s="7">
        <f t="shared" si="172"/>
        <v>0</v>
      </c>
      <c r="P1103" s="7">
        <f t="shared" si="173"/>
        <v>83.5</v>
      </c>
      <c r="Q1103" s="8">
        <f t="shared" si="174"/>
        <v>56.274999999999999</v>
      </c>
      <c r="R1103" s="8">
        <f t="shared" si="175"/>
        <v>45.875</v>
      </c>
      <c r="S1103" s="8">
        <f t="shared" si="176"/>
        <v>56.325000000000003</v>
      </c>
      <c r="T1103" s="8">
        <f t="shared" si="177"/>
        <v>52.125</v>
      </c>
      <c r="U1103" s="7">
        <f t="shared" si="178"/>
        <v>52.82500000000001</v>
      </c>
      <c r="V1103" s="7">
        <f t="shared" si="179"/>
        <v>52.650000000000006</v>
      </c>
    </row>
    <row r="1104" spans="1:22" ht="13.5" x14ac:dyDescent="0.25">
      <c r="A1104" s="3">
        <f>RSI!A1104</f>
        <v>43614</v>
      </c>
      <c r="B1104" s="2">
        <f>RSI!B1104</f>
        <v>5.7069999999999999</v>
      </c>
      <c r="C1104" s="2">
        <f>RSI!I1104</f>
        <v>49.320659757789933</v>
      </c>
      <c r="D1104" s="2">
        <f>MACD!E1104</f>
        <v>-3.8492712046926059E-2</v>
      </c>
      <c r="E1104" s="2">
        <f>MACD!F1104</f>
        <v>1.978554376015022E-2</v>
      </c>
      <c r="F1104" s="2">
        <f>'Moving Avg'!D1104</f>
        <v>5.6912000000000003</v>
      </c>
      <c r="G1104" s="2">
        <f>'Moving Avg'!F1104</f>
        <v>5.6564499999999995</v>
      </c>
      <c r="H1104" s="2">
        <f>'Moving Avg'!G1104</f>
        <v>5.8481999999999967</v>
      </c>
      <c r="I1104" s="2">
        <f>'Moving Avg'!H1104</f>
        <v>5.8202249999999989</v>
      </c>
      <c r="J1104" s="5" t="str">
        <f>OBV!F1104</f>
        <v>BULLISH</v>
      </c>
      <c r="K1104" s="5" t="str">
        <f>OBV!G1104</f>
        <v>WEAK</v>
      </c>
      <c r="L1104" s="5" t="str">
        <f>OBV!H1104</f>
        <v>CONFIRMED BULLISH</v>
      </c>
      <c r="M1104" s="7">
        <f t="shared" si="170"/>
        <v>25</v>
      </c>
      <c r="N1104" s="7">
        <f t="shared" si="171"/>
        <v>100</v>
      </c>
      <c r="O1104" s="7">
        <f t="shared" si="172"/>
        <v>0</v>
      </c>
      <c r="P1104" s="7">
        <f t="shared" si="173"/>
        <v>67</v>
      </c>
      <c r="Q1104" s="8">
        <f t="shared" si="174"/>
        <v>53.8</v>
      </c>
      <c r="R1104" s="8">
        <f t="shared" si="175"/>
        <v>41.75</v>
      </c>
      <c r="S1104" s="8">
        <f t="shared" si="176"/>
        <v>48.900000000000006</v>
      </c>
      <c r="T1104" s="8">
        <f t="shared" si="177"/>
        <v>48</v>
      </c>
      <c r="U1104" s="7">
        <f t="shared" si="178"/>
        <v>48.15</v>
      </c>
      <c r="V1104" s="7">
        <f t="shared" si="179"/>
        <v>48.112499999999997</v>
      </c>
    </row>
    <row r="1105" spans="1:22" ht="13.5" x14ac:dyDescent="0.25">
      <c r="A1105" s="3">
        <f>RSI!A1105</f>
        <v>43615</v>
      </c>
      <c r="B1105" s="2">
        <f>RSI!B1105</f>
        <v>5.6020000000000003</v>
      </c>
      <c r="C1105" s="2">
        <f>RSI!I1105</f>
        <v>43.759787651594038</v>
      </c>
      <c r="D1105" s="2">
        <f>MACD!E1105</f>
        <v>-2.9030360658891752E-2</v>
      </c>
      <c r="E1105" s="2">
        <f>MACD!F1105</f>
        <v>1.0022362876341825E-2</v>
      </c>
      <c r="F1105" s="2">
        <f>'Moving Avg'!D1105</f>
        <v>5.6888000000000005</v>
      </c>
      <c r="G1105" s="2">
        <f>'Moving Avg'!F1105</f>
        <v>5.6477500000000003</v>
      </c>
      <c r="H1105" s="2">
        <f>'Moving Avg'!G1105</f>
        <v>5.8309799999999976</v>
      </c>
      <c r="I1105" s="2">
        <f>'Moving Avg'!H1105</f>
        <v>5.8193349999999997</v>
      </c>
      <c r="J1105" s="5" t="str">
        <f>OBV!F1105</f>
        <v>BEARISH</v>
      </c>
      <c r="K1105" s="5" t="str">
        <f>OBV!G1105</f>
        <v>STRONG</v>
      </c>
      <c r="L1105" s="5" t="str">
        <f>OBV!H1105</f>
        <v>CONFIRMED BEARISH</v>
      </c>
      <c r="M1105" s="7">
        <f t="shared" si="170"/>
        <v>25</v>
      </c>
      <c r="N1105" s="7">
        <f t="shared" si="171"/>
        <v>100</v>
      </c>
      <c r="O1105" s="7">
        <f t="shared" si="172"/>
        <v>0</v>
      </c>
      <c r="P1105" s="7">
        <f t="shared" si="173"/>
        <v>33</v>
      </c>
      <c r="Q1105" s="8">
        <f t="shared" si="174"/>
        <v>48.7</v>
      </c>
      <c r="R1105" s="8">
        <f t="shared" si="175"/>
        <v>33.25</v>
      </c>
      <c r="S1105" s="8">
        <f t="shared" si="176"/>
        <v>33.6</v>
      </c>
      <c r="T1105" s="8">
        <f t="shared" si="177"/>
        <v>39.5</v>
      </c>
      <c r="U1105" s="7">
        <f t="shared" si="178"/>
        <v>38.516666666666673</v>
      </c>
      <c r="V1105" s="7">
        <f t="shared" si="179"/>
        <v>38.762500000000003</v>
      </c>
    </row>
    <row r="1106" spans="1:22" ht="13.5" x14ac:dyDescent="0.25">
      <c r="A1106" s="3">
        <f>RSI!A1106</f>
        <v>43616</v>
      </c>
      <c r="B1106" s="2">
        <f>RSI!B1106</f>
        <v>5.6020000000000003</v>
      </c>
      <c r="C1106" s="2">
        <f>RSI!I1106</f>
        <v>43.759787651594038</v>
      </c>
      <c r="D1106" s="2">
        <f>MACD!E1106</f>
        <v>-2.620908409380629E-2</v>
      </c>
      <c r="E1106" s="2">
        <f>MACD!F1106</f>
        <v>2.7760734823122028E-3</v>
      </c>
      <c r="F1106" s="2">
        <f>'Moving Avg'!D1106</f>
        <v>5.6664000000000003</v>
      </c>
      <c r="G1106" s="2">
        <f>'Moving Avg'!F1106</f>
        <v>5.6390499999999992</v>
      </c>
      <c r="H1106" s="2">
        <f>'Moving Avg'!G1106</f>
        <v>5.8174999999999963</v>
      </c>
      <c r="I1106" s="2">
        <f>'Moving Avg'!H1106</f>
        <v>5.8184450000000005</v>
      </c>
      <c r="J1106" s="5" t="str">
        <f>OBV!F1106</f>
        <v>BEARISH</v>
      </c>
      <c r="K1106" s="5" t="str">
        <f>OBV!G1106</f>
        <v>STRONG</v>
      </c>
      <c r="L1106" s="5" t="str">
        <f>OBV!H1106</f>
        <v>CONFIRMED BEARISH</v>
      </c>
      <c r="M1106" s="7">
        <f t="shared" si="170"/>
        <v>25</v>
      </c>
      <c r="N1106" s="7">
        <f t="shared" si="171"/>
        <v>100</v>
      </c>
      <c r="O1106" s="7">
        <f t="shared" si="172"/>
        <v>0</v>
      </c>
      <c r="P1106" s="7">
        <f t="shared" si="173"/>
        <v>33</v>
      </c>
      <c r="Q1106" s="8">
        <f t="shared" si="174"/>
        <v>48.7</v>
      </c>
      <c r="R1106" s="8">
        <f t="shared" si="175"/>
        <v>33.25</v>
      </c>
      <c r="S1106" s="8">
        <f t="shared" si="176"/>
        <v>33.6</v>
      </c>
      <c r="T1106" s="8">
        <f t="shared" si="177"/>
        <v>39.5</v>
      </c>
      <c r="U1106" s="7">
        <f t="shared" si="178"/>
        <v>38.516666666666673</v>
      </c>
      <c r="V1106" s="7">
        <f t="shared" si="179"/>
        <v>38.762500000000003</v>
      </c>
    </row>
    <row r="1107" spans="1:22" ht="13.5" x14ac:dyDescent="0.25">
      <c r="A1107" s="3">
        <f>RSI!A1107</f>
        <v>43619</v>
      </c>
      <c r="B1107" s="2">
        <f>RSI!B1107</f>
        <v>5.6020000000000003</v>
      </c>
      <c r="C1107" s="2">
        <f>RSI!I1107</f>
        <v>43.759787651594038</v>
      </c>
      <c r="D1107" s="2">
        <f>MACD!E1107</f>
        <v>-2.7056128561687487E-2</v>
      </c>
      <c r="E1107" s="2">
        <f>MACD!F1107</f>
        <v>-3.1903669264877351E-3</v>
      </c>
      <c r="F1107" s="2">
        <f>'Moving Avg'!D1107</f>
        <v>5.6440000000000001</v>
      </c>
      <c r="G1107" s="2">
        <f>'Moving Avg'!F1107</f>
        <v>5.6334499999999998</v>
      </c>
      <c r="H1107" s="2">
        <f>'Moving Avg'!G1107</f>
        <v>5.8009799999999974</v>
      </c>
      <c r="I1107" s="2">
        <f>'Moving Avg'!H1107</f>
        <v>5.8175550000000014</v>
      </c>
      <c r="J1107" s="5" t="str">
        <f>OBV!F1107</f>
        <v>BEARISH</v>
      </c>
      <c r="K1107" s="5" t="str">
        <f>OBV!G1107</f>
        <v>STRONG</v>
      </c>
      <c r="L1107" s="5" t="str">
        <f>OBV!H1107</f>
        <v>CONFIRMED BEARISH</v>
      </c>
      <c r="M1107" s="7">
        <f t="shared" si="170"/>
        <v>25</v>
      </c>
      <c r="N1107" s="7">
        <f t="shared" si="171"/>
        <v>100</v>
      </c>
      <c r="O1107" s="7">
        <f t="shared" si="172"/>
        <v>0</v>
      </c>
      <c r="P1107" s="7">
        <f t="shared" si="173"/>
        <v>33</v>
      </c>
      <c r="Q1107" s="8">
        <f t="shared" si="174"/>
        <v>48.7</v>
      </c>
      <c r="R1107" s="8">
        <f t="shared" si="175"/>
        <v>33.25</v>
      </c>
      <c r="S1107" s="8">
        <f t="shared" si="176"/>
        <v>33.6</v>
      </c>
      <c r="T1107" s="8">
        <f t="shared" si="177"/>
        <v>39.5</v>
      </c>
      <c r="U1107" s="7">
        <f t="shared" si="178"/>
        <v>38.516666666666673</v>
      </c>
      <c r="V1107" s="7">
        <f t="shared" si="179"/>
        <v>38.762500000000003</v>
      </c>
    </row>
    <row r="1108" spans="1:22" ht="13.5" x14ac:dyDescent="0.25">
      <c r="A1108" s="3">
        <f>RSI!A1108</f>
        <v>43623</v>
      </c>
      <c r="B1108" s="2">
        <f>RSI!B1108</f>
        <v>5.6020000000000003</v>
      </c>
      <c r="C1108" s="2">
        <f>RSI!I1108</f>
        <v>43.759787651594038</v>
      </c>
      <c r="D1108" s="2">
        <f>MACD!E1108</f>
        <v>-2.7206307235249305E-2</v>
      </c>
      <c r="E1108" s="2">
        <f>MACD!F1108</f>
        <v>-7.9935549882400505E-3</v>
      </c>
      <c r="F1108" s="2">
        <f>'Moving Avg'!D1108</f>
        <v>5.6230000000000002</v>
      </c>
      <c r="G1108" s="2">
        <f>'Moving Avg'!F1108</f>
        <v>5.6341000000000001</v>
      </c>
      <c r="H1108" s="2">
        <f>'Moving Avg'!G1108</f>
        <v>5.7883199999999961</v>
      </c>
      <c r="I1108" s="2">
        <f>'Moving Avg'!H1108</f>
        <v>5.8174850000000005</v>
      </c>
      <c r="J1108" s="5" t="str">
        <f>OBV!F1108</f>
        <v>BEARISH</v>
      </c>
      <c r="K1108" s="5" t="str">
        <f>OBV!G1108</f>
        <v>STRONG</v>
      </c>
      <c r="L1108" s="5" t="str">
        <f>OBV!H1108</f>
        <v>CONFIRMED BEARISH</v>
      </c>
      <c r="M1108" s="7">
        <f t="shared" si="170"/>
        <v>25</v>
      </c>
      <c r="N1108" s="7">
        <f t="shared" si="171"/>
        <v>45</v>
      </c>
      <c r="O1108" s="7">
        <f t="shared" si="172"/>
        <v>0</v>
      </c>
      <c r="P1108" s="7">
        <f t="shared" si="173"/>
        <v>33</v>
      </c>
      <c r="Q1108" s="8">
        <f t="shared" si="174"/>
        <v>29.45</v>
      </c>
      <c r="R1108" s="8">
        <f t="shared" si="175"/>
        <v>22.25</v>
      </c>
      <c r="S1108" s="8">
        <f t="shared" si="176"/>
        <v>25.35</v>
      </c>
      <c r="T1108" s="8">
        <f t="shared" si="177"/>
        <v>25.75</v>
      </c>
      <c r="U1108" s="7">
        <f t="shared" si="178"/>
        <v>25.683333333333337</v>
      </c>
      <c r="V1108" s="7">
        <f t="shared" si="179"/>
        <v>25.700000000000003</v>
      </c>
    </row>
    <row r="1109" spans="1:22" ht="13.5" x14ac:dyDescent="0.25">
      <c r="A1109" s="3">
        <f>RSI!A1109</f>
        <v>43626</v>
      </c>
      <c r="B1109" s="2">
        <f>RSI!B1109</f>
        <v>5.6020000000000003</v>
      </c>
      <c r="C1109" s="2">
        <f>RSI!I1109</f>
        <v>43.759787651594038</v>
      </c>
      <c r="D1109" s="2">
        <f>MACD!E1109</f>
        <v>-5.2501104689063105E-2</v>
      </c>
      <c r="E1109" s="2">
        <f>MACD!F1109</f>
        <v>-1.6895064928404663E-2</v>
      </c>
      <c r="F1109" s="2">
        <f>'Moving Avg'!D1109</f>
        <v>5.6020000000000003</v>
      </c>
      <c r="G1109" s="2">
        <f>'Moving Avg'!F1109</f>
        <v>5.6285000000000007</v>
      </c>
      <c r="H1109" s="2">
        <f>'Moving Avg'!G1109</f>
        <v>5.7792799999999964</v>
      </c>
      <c r="I1109" s="2">
        <f>'Moving Avg'!H1109</f>
        <v>5.8167400000000011</v>
      </c>
      <c r="J1109" s="5" t="str">
        <f>OBV!F1109</f>
        <v>BEARISH</v>
      </c>
      <c r="K1109" s="5" t="str">
        <f>OBV!G1109</f>
        <v>STRONG</v>
      </c>
      <c r="L1109" s="5" t="str">
        <f>OBV!H1109</f>
        <v>CONFIRMED BEARISH</v>
      </c>
      <c r="M1109" s="7">
        <f t="shared" si="170"/>
        <v>25</v>
      </c>
      <c r="N1109" s="7">
        <f t="shared" si="171"/>
        <v>100</v>
      </c>
      <c r="O1109" s="7">
        <f t="shared" si="172"/>
        <v>0</v>
      </c>
      <c r="P1109" s="7">
        <f t="shared" si="173"/>
        <v>33</v>
      </c>
      <c r="Q1109" s="8">
        <f t="shared" si="174"/>
        <v>48.7</v>
      </c>
      <c r="R1109" s="8">
        <f t="shared" si="175"/>
        <v>33.25</v>
      </c>
      <c r="S1109" s="8">
        <f t="shared" si="176"/>
        <v>33.6</v>
      </c>
      <c r="T1109" s="8">
        <f t="shared" si="177"/>
        <v>39.5</v>
      </c>
      <c r="U1109" s="7">
        <f t="shared" si="178"/>
        <v>38.516666666666673</v>
      </c>
      <c r="V1109" s="7">
        <f t="shared" si="179"/>
        <v>38.762500000000003</v>
      </c>
    </row>
    <row r="1110" spans="1:22" ht="13.5" x14ac:dyDescent="0.25">
      <c r="A1110" s="3">
        <f>RSI!A1110</f>
        <v>43627</v>
      </c>
      <c r="B1110" s="2">
        <f>RSI!B1110</f>
        <v>5.6020000000000003</v>
      </c>
      <c r="C1110" s="2">
        <f>RSI!I1110</f>
        <v>43.759787651594038</v>
      </c>
      <c r="D1110" s="2">
        <f>MACD!E1110</f>
        <v>-4.8649437683486951E-2</v>
      </c>
      <c r="E1110" s="2">
        <f>MACD!F1110</f>
        <v>-2.3245939479421121E-2</v>
      </c>
      <c r="F1110" s="2">
        <f>'Moving Avg'!D1110</f>
        <v>5.6020000000000003</v>
      </c>
      <c r="G1110" s="2">
        <f>'Moving Avg'!F1110</f>
        <v>5.6229000000000005</v>
      </c>
      <c r="H1110" s="2">
        <f>'Moving Avg'!G1110</f>
        <v>5.7666199999999961</v>
      </c>
      <c r="I1110" s="2">
        <f>'Moving Avg'!H1110</f>
        <v>5.8147700000000011</v>
      </c>
      <c r="J1110" s="5" t="str">
        <f>OBV!F1110</f>
        <v>NEUTRAL</v>
      </c>
      <c r="K1110" s="5" t="str">
        <f>OBV!G1110</f>
        <v>NEUTRAL</v>
      </c>
      <c r="L1110" s="5" t="str">
        <f>OBV!H1110</f>
        <v>NEUTRAL</v>
      </c>
      <c r="M1110" s="7">
        <f t="shared" si="170"/>
        <v>25</v>
      </c>
      <c r="N1110" s="7">
        <f t="shared" si="171"/>
        <v>100</v>
      </c>
      <c r="O1110" s="7">
        <f t="shared" si="172"/>
        <v>0</v>
      </c>
      <c r="P1110" s="7">
        <f t="shared" si="173"/>
        <v>33</v>
      </c>
      <c r="Q1110" s="8">
        <f t="shared" si="174"/>
        <v>48.7</v>
      </c>
      <c r="R1110" s="8">
        <f t="shared" si="175"/>
        <v>33.25</v>
      </c>
      <c r="S1110" s="8">
        <f t="shared" si="176"/>
        <v>33.6</v>
      </c>
      <c r="T1110" s="8">
        <f t="shared" si="177"/>
        <v>39.5</v>
      </c>
      <c r="U1110" s="7">
        <f t="shared" si="178"/>
        <v>38.516666666666673</v>
      </c>
      <c r="V1110" s="7">
        <f t="shared" si="179"/>
        <v>38.762500000000003</v>
      </c>
    </row>
    <row r="1111" spans="1:22" ht="13.5" x14ac:dyDescent="0.25">
      <c r="A1111" s="3">
        <f>RSI!A1111</f>
        <v>43628</v>
      </c>
      <c r="B1111" s="2">
        <f>RSI!B1111</f>
        <v>5.6020000000000003</v>
      </c>
      <c r="C1111" s="2">
        <f>RSI!I1111</f>
        <v>43.759787651594046</v>
      </c>
      <c r="D1111" s="2">
        <f>MACD!E1111</f>
        <v>-2.9555972790987539E-2</v>
      </c>
      <c r="E1111" s="2">
        <f>MACD!F1111</f>
        <v>-2.4507946141734405E-2</v>
      </c>
      <c r="F1111" s="2">
        <f>'Moving Avg'!D1111</f>
        <v>5.6020000000000003</v>
      </c>
      <c r="G1111" s="2">
        <f>'Moving Avg'!F1111</f>
        <v>5.6173000000000011</v>
      </c>
      <c r="H1111" s="2">
        <f>'Moving Avg'!G1111</f>
        <v>5.7575799999999973</v>
      </c>
      <c r="I1111" s="2">
        <f>'Moving Avg'!H1111</f>
        <v>5.812800000000002</v>
      </c>
      <c r="J1111" s="5" t="str">
        <f>OBV!F1111</f>
        <v>NEUTRAL</v>
      </c>
      <c r="K1111" s="5" t="str">
        <f>OBV!G1111</f>
        <v>NEUTRAL</v>
      </c>
      <c r="L1111" s="5" t="str">
        <f>OBV!H1111</f>
        <v>NEUTRAL</v>
      </c>
      <c r="M1111" s="7">
        <f t="shared" si="170"/>
        <v>25</v>
      </c>
      <c r="N1111" s="7">
        <f t="shared" si="171"/>
        <v>45</v>
      </c>
      <c r="O1111" s="7">
        <f t="shared" si="172"/>
        <v>0</v>
      </c>
      <c r="P1111" s="7">
        <f t="shared" si="173"/>
        <v>33</v>
      </c>
      <c r="Q1111" s="8">
        <f t="shared" si="174"/>
        <v>29.45</v>
      </c>
      <c r="R1111" s="8">
        <f t="shared" si="175"/>
        <v>22.25</v>
      </c>
      <c r="S1111" s="8">
        <f t="shared" si="176"/>
        <v>25.35</v>
      </c>
      <c r="T1111" s="8">
        <f t="shared" si="177"/>
        <v>25.75</v>
      </c>
      <c r="U1111" s="7">
        <f t="shared" si="178"/>
        <v>25.683333333333337</v>
      </c>
      <c r="V1111" s="7">
        <f t="shared" si="179"/>
        <v>25.700000000000003</v>
      </c>
    </row>
    <row r="1112" spans="1:22" ht="13.5" x14ac:dyDescent="0.25">
      <c r="A1112" s="3">
        <f>RSI!A1112</f>
        <v>43629</v>
      </c>
      <c r="B1112" s="2">
        <f>RSI!B1112</f>
        <v>5.6020000000000003</v>
      </c>
      <c r="C1112" s="2">
        <f>RSI!I1112</f>
        <v>43.759787651594038</v>
      </c>
      <c r="D1112" s="2">
        <f>MACD!E1112</f>
        <v>-1.2983531945968352E-2</v>
      </c>
      <c r="E1112" s="2">
        <f>MACD!F1112</f>
        <v>-2.2203063302581195E-2</v>
      </c>
      <c r="F1112" s="2">
        <f>'Moving Avg'!D1112</f>
        <v>5.6020000000000003</v>
      </c>
      <c r="G1112" s="2">
        <f>'Moving Avg'!F1112</f>
        <v>5.6179500000000013</v>
      </c>
      <c r="H1112" s="2">
        <f>'Moving Avg'!G1112</f>
        <v>5.7516799999999968</v>
      </c>
      <c r="I1112" s="2">
        <f>'Moving Avg'!H1112</f>
        <v>5.8105100000000025</v>
      </c>
      <c r="J1112" s="5" t="str">
        <f>OBV!F1112</f>
        <v>NEUTRAL</v>
      </c>
      <c r="K1112" s="5" t="str">
        <f>OBV!G1112</f>
        <v>NEUTRAL</v>
      </c>
      <c r="L1112" s="5" t="str">
        <f>OBV!H1112</f>
        <v>NEUTRAL</v>
      </c>
      <c r="M1112" s="7">
        <f t="shared" si="170"/>
        <v>25</v>
      </c>
      <c r="N1112" s="7">
        <f t="shared" si="171"/>
        <v>0</v>
      </c>
      <c r="O1112" s="7">
        <f t="shared" si="172"/>
        <v>0</v>
      </c>
      <c r="P1112" s="7">
        <f t="shared" si="173"/>
        <v>33</v>
      </c>
      <c r="Q1112" s="8">
        <f t="shared" si="174"/>
        <v>13.7</v>
      </c>
      <c r="R1112" s="8">
        <f t="shared" si="175"/>
        <v>13.25</v>
      </c>
      <c r="S1112" s="8">
        <f t="shared" si="176"/>
        <v>18.600000000000001</v>
      </c>
      <c r="T1112" s="8">
        <f t="shared" si="177"/>
        <v>14.5</v>
      </c>
      <c r="U1112" s="7">
        <f t="shared" si="178"/>
        <v>15.183333333333332</v>
      </c>
      <c r="V1112" s="7">
        <f t="shared" si="179"/>
        <v>15.012499999999999</v>
      </c>
    </row>
    <row r="1113" spans="1:22" ht="13.5" x14ac:dyDescent="0.25">
      <c r="A1113" s="3">
        <f>RSI!A1113</f>
        <v>43630</v>
      </c>
      <c r="B1113" s="2">
        <f>RSI!B1113</f>
        <v>5.7069999999999999</v>
      </c>
      <c r="C1113" s="2">
        <f>RSI!I1113</f>
        <v>53.288155461988282</v>
      </c>
      <c r="D1113" s="2">
        <f>MACD!E1113</f>
        <v>-7.4298129711420913E-3</v>
      </c>
      <c r="E1113" s="2">
        <f>MACD!F1113</f>
        <v>-1.9248413236293373E-2</v>
      </c>
      <c r="F1113" s="2">
        <f>'Moving Avg'!D1113</f>
        <v>5.6230000000000002</v>
      </c>
      <c r="G1113" s="2">
        <f>'Moving Avg'!F1113</f>
        <v>5.6266500000000006</v>
      </c>
      <c r="H1113" s="2">
        <f>'Moving Avg'!G1113</f>
        <v>5.7478799999999968</v>
      </c>
      <c r="I1113" s="2">
        <f>'Moving Avg'!H1113</f>
        <v>5.8092700000000033</v>
      </c>
      <c r="J1113" s="5" t="str">
        <f>OBV!F1113</f>
        <v>BULLISH</v>
      </c>
      <c r="K1113" s="5" t="str">
        <f>OBV!G1113</f>
        <v>WEAK</v>
      </c>
      <c r="L1113" s="5" t="str">
        <f>OBV!H1113</f>
        <v>CONFIRMED BULLISH</v>
      </c>
      <c r="M1113" s="7">
        <f t="shared" si="170"/>
        <v>25</v>
      </c>
      <c r="N1113" s="7">
        <f t="shared" si="171"/>
        <v>0</v>
      </c>
      <c r="O1113" s="7">
        <f t="shared" si="172"/>
        <v>0</v>
      </c>
      <c r="P1113" s="7">
        <f t="shared" si="173"/>
        <v>67</v>
      </c>
      <c r="Q1113" s="8">
        <f t="shared" si="174"/>
        <v>18.799999999999997</v>
      </c>
      <c r="R1113" s="8">
        <f t="shared" si="175"/>
        <v>21.75</v>
      </c>
      <c r="S1113" s="8">
        <f t="shared" si="176"/>
        <v>33.900000000000006</v>
      </c>
      <c r="T1113" s="8">
        <f t="shared" si="177"/>
        <v>23</v>
      </c>
      <c r="U1113" s="7">
        <f t="shared" si="178"/>
        <v>24.816666666666666</v>
      </c>
      <c r="V1113" s="7">
        <f t="shared" si="179"/>
        <v>24.362500000000001</v>
      </c>
    </row>
    <row r="1114" spans="1:22" ht="13.5" x14ac:dyDescent="0.25">
      <c r="A1114" s="3">
        <f>RSI!A1114</f>
        <v>43633</v>
      </c>
      <c r="B1114" s="2">
        <f>RSI!B1114</f>
        <v>5.5579999999999998</v>
      </c>
      <c r="C1114" s="2">
        <f>RSI!I1114</f>
        <v>42.328716662929381</v>
      </c>
      <c r="D1114" s="2">
        <f>MACD!E1114</f>
        <v>8.0430986241912805E-3</v>
      </c>
      <c r="E1114" s="2">
        <f>MACD!F1114</f>
        <v>-1.3790110864196443E-2</v>
      </c>
      <c r="F1114" s="2">
        <f>'Moving Avg'!D1114</f>
        <v>5.6142000000000003</v>
      </c>
      <c r="G1114" s="2">
        <f>'Moving Avg'!F1114</f>
        <v>5.6279000000000012</v>
      </c>
      <c r="H1114" s="2">
        <f>'Moving Avg'!G1114</f>
        <v>5.740999999999997</v>
      </c>
      <c r="I1114" s="2">
        <f>'Moving Avg'!H1114</f>
        <v>5.8072850000000047</v>
      </c>
      <c r="J1114" s="5" t="str">
        <f>OBV!F1114</f>
        <v>BULLISH</v>
      </c>
      <c r="K1114" s="5" t="str">
        <f>OBV!G1114</f>
        <v>NEUTRAL</v>
      </c>
      <c r="L1114" s="5" t="str">
        <f>OBV!H1114</f>
        <v>BULLISH DIVERGENCE</v>
      </c>
      <c r="M1114" s="7">
        <f t="shared" si="170"/>
        <v>25</v>
      </c>
      <c r="N1114" s="7">
        <f t="shared" si="171"/>
        <v>0</v>
      </c>
      <c r="O1114" s="7">
        <f t="shared" si="172"/>
        <v>0</v>
      </c>
      <c r="P1114" s="7">
        <f t="shared" si="173"/>
        <v>66.5</v>
      </c>
      <c r="Q1114" s="8">
        <f t="shared" si="174"/>
        <v>18.725000000000001</v>
      </c>
      <c r="R1114" s="8">
        <f t="shared" si="175"/>
        <v>21.625</v>
      </c>
      <c r="S1114" s="8">
        <f t="shared" si="176"/>
        <v>33.674999999999997</v>
      </c>
      <c r="T1114" s="8">
        <f t="shared" si="177"/>
        <v>22.875</v>
      </c>
      <c r="U1114" s="7">
        <f t="shared" si="178"/>
        <v>24.675000000000001</v>
      </c>
      <c r="V1114" s="7">
        <f t="shared" si="179"/>
        <v>24.225000000000001</v>
      </c>
    </row>
    <row r="1115" spans="1:22" ht="13.5" x14ac:dyDescent="0.25">
      <c r="A1115" s="3">
        <f>RSI!A1115</f>
        <v>43634</v>
      </c>
      <c r="B1115" s="2">
        <f>RSI!B1115</f>
        <v>5.5579999999999998</v>
      </c>
      <c r="C1115" s="2">
        <f>RSI!I1115</f>
        <v>42.328716662929374</v>
      </c>
      <c r="D1115" s="2">
        <f>MACD!E1115</f>
        <v>5.6182504595749805E-3</v>
      </c>
      <c r="E1115" s="2">
        <f>MACD!F1115</f>
        <v>-9.9084385994421577E-3</v>
      </c>
      <c r="F1115" s="2">
        <f>'Moving Avg'!D1115</f>
        <v>5.6054000000000004</v>
      </c>
      <c r="G1115" s="2">
        <f>'Moving Avg'!F1115</f>
        <v>5.6216500000000007</v>
      </c>
      <c r="H1115" s="2">
        <f>'Moving Avg'!G1115</f>
        <v>5.7341199999999981</v>
      </c>
      <c r="I1115" s="2">
        <f>'Moving Avg'!H1115</f>
        <v>5.8053000000000052</v>
      </c>
      <c r="J1115" s="5" t="str">
        <f>OBV!F1115</f>
        <v>BULLISH</v>
      </c>
      <c r="K1115" s="5" t="str">
        <f>OBV!G1115</f>
        <v>NEUTRAL</v>
      </c>
      <c r="L1115" s="5" t="str">
        <f>OBV!H1115</f>
        <v>BULLISH DIVERGENCE</v>
      </c>
      <c r="M1115" s="7">
        <f t="shared" si="170"/>
        <v>25</v>
      </c>
      <c r="N1115" s="7">
        <f t="shared" si="171"/>
        <v>0</v>
      </c>
      <c r="O1115" s="7">
        <f t="shared" si="172"/>
        <v>0</v>
      </c>
      <c r="P1115" s="7">
        <f t="shared" si="173"/>
        <v>66.5</v>
      </c>
      <c r="Q1115" s="8">
        <f t="shared" si="174"/>
        <v>18.725000000000001</v>
      </c>
      <c r="R1115" s="8">
        <f t="shared" si="175"/>
        <v>21.625</v>
      </c>
      <c r="S1115" s="8">
        <f t="shared" si="176"/>
        <v>33.674999999999997</v>
      </c>
      <c r="T1115" s="8">
        <f t="shared" si="177"/>
        <v>22.875</v>
      </c>
      <c r="U1115" s="7">
        <f t="shared" si="178"/>
        <v>24.675000000000001</v>
      </c>
      <c r="V1115" s="7">
        <f t="shared" si="179"/>
        <v>24.225000000000001</v>
      </c>
    </row>
    <row r="1116" spans="1:22" ht="13.5" x14ac:dyDescent="0.25">
      <c r="A1116" s="3">
        <f>RSI!A1116</f>
        <v>43635</v>
      </c>
      <c r="B1116" s="2">
        <f>RSI!B1116</f>
        <v>5.5579999999999998</v>
      </c>
      <c r="C1116" s="2">
        <f>RSI!I1116</f>
        <v>42.328716662929374</v>
      </c>
      <c r="D1116" s="2">
        <f>MACD!E1116</f>
        <v>4.1558394991545455E-3</v>
      </c>
      <c r="E1116" s="2">
        <f>MACD!F1116</f>
        <v>-7.0955829797228172E-3</v>
      </c>
      <c r="F1116" s="2">
        <f>'Moving Avg'!D1116</f>
        <v>5.5966000000000005</v>
      </c>
      <c r="G1116" s="2">
        <f>'Moving Avg'!F1116</f>
        <v>5.6173000000000002</v>
      </c>
      <c r="H1116" s="2">
        <f>'Moving Avg'!G1116</f>
        <v>5.7272399999999983</v>
      </c>
      <c r="I1116" s="2">
        <f>'Moving Avg'!H1116</f>
        <v>5.8033150000000058</v>
      </c>
      <c r="J1116" s="5" t="str">
        <f>OBV!F1116</f>
        <v>BULLISH</v>
      </c>
      <c r="K1116" s="5" t="str">
        <f>OBV!G1116</f>
        <v>NEUTRAL</v>
      </c>
      <c r="L1116" s="5" t="str">
        <f>OBV!H1116</f>
        <v>BULLISH DIVERGENCE</v>
      </c>
      <c r="M1116" s="7">
        <f t="shared" si="170"/>
        <v>25</v>
      </c>
      <c r="N1116" s="7">
        <f t="shared" si="171"/>
        <v>0</v>
      </c>
      <c r="O1116" s="7">
        <f t="shared" si="172"/>
        <v>0</v>
      </c>
      <c r="P1116" s="7">
        <f t="shared" si="173"/>
        <v>66.5</v>
      </c>
      <c r="Q1116" s="8">
        <f t="shared" si="174"/>
        <v>18.725000000000001</v>
      </c>
      <c r="R1116" s="8">
        <f t="shared" si="175"/>
        <v>21.625</v>
      </c>
      <c r="S1116" s="8">
        <f t="shared" si="176"/>
        <v>33.674999999999997</v>
      </c>
      <c r="T1116" s="8">
        <f t="shared" si="177"/>
        <v>22.875</v>
      </c>
      <c r="U1116" s="7">
        <f t="shared" si="178"/>
        <v>24.675000000000001</v>
      </c>
      <c r="V1116" s="7">
        <f t="shared" si="179"/>
        <v>24.225000000000001</v>
      </c>
    </row>
    <row r="1117" spans="1:22" ht="13.5" x14ac:dyDescent="0.25">
      <c r="A1117" s="3">
        <f>RSI!A1117</f>
        <v>43636</v>
      </c>
      <c r="B1117" s="2">
        <f>RSI!B1117</f>
        <v>5.5270000000000001</v>
      </c>
      <c r="C1117" s="2">
        <f>RSI!I1117</f>
        <v>40.181324555442487</v>
      </c>
      <c r="D1117" s="2">
        <f>MACD!E1117</f>
        <v>5.7604367296031356E-3</v>
      </c>
      <c r="E1117" s="2">
        <f>MACD!F1117</f>
        <v>-4.524379037857627E-3</v>
      </c>
      <c r="F1117" s="2">
        <f>'Moving Avg'!D1117</f>
        <v>5.5815999999999999</v>
      </c>
      <c r="G1117" s="2">
        <f>'Moving Avg'!F1117</f>
        <v>5.6126500000000004</v>
      </c>
      <c r="H1117" s="2">
        <f>'Moving Avg'!G1117</f>
        <v>5.7178599999999982</v>
      </c>
      <c r="I1117" s="2">
        <f>'Moving Avg'!H1117</f>
        <v>5.801175000000006</v>
      </c>
      <c r="J1117" s="5" t="str">
        <f>OBV!F1117</f>
        <v>BEARISH</v>
      </c>
      <c r="K1117" s="5" t="str">
        <f>OBV!G1117</f>
        <v>STRONG</v>
      </c>
      <c r="L1117" s="5" t="str">
        <f>OBV!H1117</f>
        <v>CONFIRMED BEARISH</v>
      </c>
      <c r="M1117" s="7">
        <f t="shared" si="170"/>
        <v>25</v>
      </c>
      <c r="N1117" s="7">
        <f t="shared" si="171"/>
        <v>0</v>
      </c>
      <c r="O1117" s="7">
        <f t="shared" si="172"/>
        <v>0</v>
      </c>
      <c r="P1117" s="7">
        <f t="shared" si="173"/>
        <v>33</v>
      </c>
      <c r="Q1117" s="8">
        <f t="shared" si="174"/>
        <v>13.7</v>
      </c>
      <c r="R1117" s="8">
        <f t="shared" si="175"/>
        <v>13.25</v>
      </c>
      <c r="S1117" s="8">
        <f t="shared" si="176"/>
        <v>18.600000000000001</v>
      </c>
      <c r="T1117" s="8">
        <f t="shared" si="177"/>
        <v>14.5</v>
      </c>
      <c r="U1117" s="7">
        <f t="shared" si="178"/>
        <v>15.183333333333332</v>
      </c>
      <c r="V1117" s="7">
        <f t="shared" si="179"/>
        <v>15.012499999999999</v>
      </c>
    </row>
    <row r="1118" spans="1:22" ht="13.5" x14ac:dyDescent="0.25">
      <c r="A1118" s="3">
        <f>RSI!A1118</f>
        <v>43637</v>
      </c>
      <c r="B1118" s="2">
        <f>RSI!B1118</f>
        <v>5.5270000000000001</v>
      </c>
      <c r="C1118" s="2">
        <f>RSI!I1118</f>
        <v>40.181324555442487</v>
      </c>
      <c r="D1118" s="2">
        <f>MACD!E1118</f>
        <v>7.8066546539767856E-3</v>
      </c>
      <c r="E1118" s="2">
        <f>MACD!F1118</f>
        <v>-2.0581722994907447E-3</v>
      </c>
      <c r="F1118" s="2">
        <f>'Moving Avg'!D1118</f>
        <v>5.5456000000000003</v>
      </c>
      <c r="G1118" s="2">
        <f>'Moving Avg'!F1118</f>
        <v>5.6079999999999997</v>
      </c>
      <c r="H1118" s="2">
        <f>'Moving Avg'!G1118</f>
        <v>5.7084799999999998</v>
      </c>
      <c r="I1118" s="2">
        <f>'Moving Avg'!H1118</f>
        <v>5.799035000000007</v>
      </c>
      <c r="J1118" s="5" t="str">
        <f>OBV!F1118</f>
        <v>BEARISH</v>
      </c>
      <c r="K1118" s="5" t="str">
        <f>OBV!G1118</f>
        <v>STRONG</v>
      </c>
      <c r="L1118" s="5" t="str">
        <f>OBV!H1118</f>
        <v>CONFIRMED BEARISH</v>
      </c>
      <c r="M1118" s="7">
        <f t="shared" si="170"/>
        <v>25</v>
      </c>
      <c r="N1118" s="7">
        <f t="shared" si="171"/>
        <v>0</v>
      </c>
      <c r="O1118" s="7">
        <f t="shared" si="172"/>
        <v>0</v>
      </c>
      <c r="P1118" s="7">
        <f t="shared" si="173"/>
        <v>33</v>
      </c>
      <c r="Q1118" s="8">
        <f t="shared" si="174"/>
        <v>13.7</v>
      </c>
      <c r="R1118" s="8">
        <f t="shared" si="175"/>
        <v>13.25</v>
      </c>
      <c r="S1118" s="8">
        <f t="shared" si="176"/>
        <v>18.600000000000001</v>
      </c>
      <c r="T1118" s="8">
        <f t="shared" si="177"/>
        <v>14.5</v>
      </c>
      <c r="U1118" s="7">
        <f t="shared" si="178"/>
        <v>15.183333333333332</v>
      </c>
      <c r="V1118" s="7">
        <f t="shared" si="179"/>
        <v>15.012499999999999</v>
      </c>
    </row>
    <row r="1119" spans="1:22" ht="13.5" x14ac:dyDescent="0.25">
      <c r="A1119" s="3">
        <f>RSI!A1119</f>
        <v>43640</v>
      </c>
      <c r="B1119" s="2">
        <f>RSI!B1119</f>
        <v>5.67</v>
      </c>
      <c r="C1119" s="2">
        <f>RSI!I1119</f>
        <v>52.950780281871666</v>
      </c>
      <c r="D1119" s="2">
        <f>MACD!E1119</f>
        <v>-4.1703961785621857E-4</v>
      </c>
      <c r="E1119" s="2">
        <f>MACD!F1119</f>
        <v>-1.7299457631638397E-3</v>
      </c>
      <c r="F1119" s="2">
        <f>'Moving Avg'!D1119</f>
        <v>5.5680000000000005</v>
      </c>
      <c r="G1119" s="2">
        <f>'Moving Avg'!F1119</f>
        <v>5.618850000000001</v>
      </c>
      <c r="H1119" s="2">
        <f>'Moving Avg'!G1119</f>
        <v>5.7019599999999988</v>
      </c>
      <c r="I1119" s="2">
        <f>'Moving Avg'!H1119</f>
        <v>5.7978750000000083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  <c r="M1119" s="7">
        <f t="shared" si="170"/>
        <v>25</v>
      </c>
      <c r="N1119" s="7">
        <f t="shared" si="171"/>
        <v>0</v>
      </c>
      <c r="O1119" s="7">
        <f t="shared" si="172"/>
        <v>0</v>
      </c>
      <c r="P1119" s="7">
        <f t="shared" si="173"/>
        <v>83.5</v>
      </c>
      <c r="Q1119" s="8">
        <f t="shared" si="174"/>
        <v>21.274999999999999</v>
      </c>
      <c r="R1119" s="8">
        <f t="shared" si="175"/>
        <v>25.875</v>
      </c>
      <c r="S1119" s="8">
        <f t="shared" si="176"/>
        <v>41.325000000000003</v>
      </c>
      <c r="T1119" s="8">
        <f t="shared" si="177"/>
        <v>27.125</v>
      </c>
      <c r="U1119" s="7">
        <f t="shared" si="178"/>
        <v>29.491666666666664</v>
      </c>
      <c r="V1119" s="7">
        <f t="shared" si="179"/>
        <v>28.9</v>
      </c>
    </row>
    <row r="1120" spans="1:22" ht="13.5" x14ac:dyDescent="0.25">
      <c r="A1120" s="3">
        <f>RSI!A1120</f>
        <v>43641</v>
      </c>
      <c r="B1120" s="2">
        <f>RSI!B1120</f>
        <v>5.7069999999999999</v>
      </c>
      <c r="C1120" s="2">
        <f>RSI!I1120</f>
        <v>55.59224481893186</v>
      </c>
      <c r="D1120" s="2">
        <f>MACD!E1120</f>
        <v>-1.0371021857976892E-2</v>
      </c>
      <c r="E1120" s="2">
        <f>MACD!F1120</f>
        <v>-3.4581609821264505E-3</v>
      </c>
      <c r="F1120" s="2">
        <f>'Moving Avg'!D1120</f>
        <v>5.5978000000000012</v>
      </c>
      <c r="G1120" s="2">
        <f>'Moving Avg'!F1120</f>
        <v>5.6235000000000008</v>
      </c>
      <c r="H1120" s="2">
        <f>'Moving Avg'!G1120</f>
        <v>5.6993399999999994</v>
      </c>
      <c r="I1120" s="2">
        <f>'Moving Avg'!H1120</f>
        <v>5.7961100000000094</v>
      </c>
      <c r="J1120" s="5" t="str">
        <f>OBV!F1120</f>
        <v>BULLISH</v>
      </c>
      <c r="K1120" s="5" t="str">
        <f>OBV!G1120</f>
        <v>WEAK</v>
      </c>
      <c r="L1120" s="5" t="str">
        <f>OBV!H1120</f>
        <v>CONFIRMED BULLISH</v>
      </c>
      <c r="M1120" s="7">
        <f t="shared" si="170"/>
        <v>25</v>
      </c>
      <c r="N1120" s="7">
        <f t="shared" si="171"/>
        <v>45</v>
      </c>
      <c r="O1120" s="7">
        <f t="shared" si="172"/>
        <v>0</v>
      </c>
      <c r="P1120" s="7">
        <f t="shared" si="173"/>
        <v>67</v>
      </c>
      <c r="Q1120" s="8">
        <f t="shared" si="174"/>
        <v>34.549999999999997</v>
      </c>
      <c r="R1120" s="8">
        <f t="shared" si="175"/>
        <v>30.75</v>
      </c>
      <c r="S1120" s="8">
        <f t="shared" si="176"/>
        <v>40.650000000000006</v>
      </c>
      <c r="T1120" s="8">
        <f t="shared" si="177"/>
        <v>34.25</v>
      </c>
      <c r="U1120" s="7">
        <f t="shared" si="178"/>
        <v>35.31666666666667</v>
      </c>
      <c r="V1120" s="7">
        <f t="shared" si="179"/>
        <v>35.049999999999997</v>
      </c>
    </row>
    <row r="1121" spans="1:22" ht="13.5" x14ac:dyDescent="0.25">
      <c r="A1121" s="3">
        <f>RSI!A1121</f>
        <v>43642</v>
      </c>
      <c r="B1121" s="2">
        <f>RSI!B1121</f>
        <v>5.5890000000000004</v>
      </c>
      <c r="C1121" s="2">
        <f>RSI!I1121</f>
        <v>46.605637264636421</v>
      </c>
      <c r="D1121" s="2">
        <f>MACD!E1121</f>
        <v>-1.0507378064818162E-2</v>
      </c>
      <c r="E1121" s="2">
        <f>MACD!F1121</f>
        <v>-4.8680043986647934E-3</v>
      </c>
      <c r="F1121" s="2">
        <f>'Moving Avg'!D1121</f>
        <v>5.604000000000001</v>
      </c>
      <c r="G1121" s="2">
        <f>'Moving Avg'!F1121</f>
        <v>5.6172499999999994</v>
      </c>
      <c r="H1121" s="2">
        <f>'Moving Avg'!G1121</f>
        <v>5.6912000000000003</v>
      </c>
      <c r="I1121" s="2">
        <f>'Moving Avg'!H1121</f>
        <v>5.7937550000000089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  <c r="M1121" s="7">
        <f t="shared" si="170"/>
        <v>25</v>
      </c>
      <c r="N1121" s="7">
        <f t="shared" si="171"/>
        <v>45</v>
      </c>
      <c r="O1121" s="7">
        <f t="shared" si="172"/>
        <v>0</v>
      </c>
      <c r="P1121" s="7">
        <f t="shared" si="173"/>
        <v>83.5</v>
      </c>
      <c r="Q1121" s="8">
        <f t="shared" si="174"/>
        <v>37.024999999999999</v>
      </c>
      <c r="R1121" s="8">
        <f t="shared" si="175"/>
        <v>34.875</v>
      </c>
      <c r="S1121" s="8">
        <f t="shared" si="176"/>
        <v>48.075000000000003</v>
      </c>
      <c r="T1121" s="8">
        <f t="shared" si="177"/>
        <v>38.375</v>
      </c>
      <c r="U1121" s="7">
        <f t="shared" si="178"/>
        <v>39.991666666666667</v>
      </c>
      <c r="V1121" s="7">
        <f t="shared" si="179"/>
        <v>39.587500000000006</v>
      </c>
    </row>
    <row r="1122" spans="1:22" ht="13.5" x14ac:dyDescent="0.25">
      <c r="A1122" s="3">
        <f>RSI!A1122</f>
        <v>43643</v>
      </c>
      <c r="B1122" s="2">
        <f>RSI!B1122</f>
        <v>5.5890000000000004</v>
      </c>
      <c r="C1122" s="2">
        <f>RSI!I1122</f>
        <v>46.605637264636421</v>
      </c>
      <c r="D1122" s="2">
        <f>MACD!E1122</f>
        <v>-1.0346319502488655E-2</v>
      </c>
      <c r="E1122" s="2">
        <f>MACD!F1122</f>
        <v>-5.9636674194295664E-3</v>
      </c>
      <c r="F1122" s="2">
        <f>'Moving Avg'!D1122</f>
        <v>5.6164000000000005</v>
      </c>
      <c r="G1122" s="2">
        <f>'Moving Avg'!F1122</f>
        <v>5.6110000000000007</v>
      </c>
      <c r="H1122" s="2">
        <f>'Moving Avg'!G1122</f>
        <v>5.6860999999999997</v>
      </c>
      <c r="I1122" s="2">
        <f>'Moving Avg'!H1122</f>
        <v>5.79213000000001</v>
      </c>
      <c r="J1122" s="5" t="str">
        <f>OBV!F1122</f>
        <v>BULLISH</v>
      </c>
      <c r="K1122" s="5" t="str">
        <f>OBV!G1122</f>
        <v>WEAK</v>
      </c>
      <c r="L1122" s="5" t="str">
        <f>OBV!H1122</f>
        <v>CONFIRMED BULLISH</v>
      </c>
      <c r="M1122" s="7">
        <f t="shared" si="170"/>
        <v>25</v>
      </c>
      <c r="N1122" s="7">
        <f t="shared" si="171"/>
        <v>45</v>
      </c>
      <c r="O1122" s="7">
        <f t="shared" si="172"/>
        <v>0</v>
      </c>
      <c r="P1122" s="7">
        <f t="shared" si="173"/>
        <v>67</v>
      </c>
      <c r="Q1122" s="8">
        <f t="shared" si="174"/>
        <v>34.549999999999997</v>
      </c>
      <c r="R1122" s="8">
        <f t="shared" si="175"/>
        <v>30.75</v>
      </c>
      <c r="S1122" s="8">
        <f t="shared" si="176"/>
        <v>40.650000000000006</v>
      </c>
      <c r="T1122" s="8">
        <f t="shared" si="177"/>
        <v>34.25</v>
      </c>
      <c r="U1122" s="7">
        <f t="shared" si="178"/>
        <v>35.31666666666667</v>
      </c>
      <c r="V1122" s="7">
        <f t="shared" si="179"/>
        <v>35.049999999999997</v>
      </c>
    </row>
    <row r="1123" spans="1:22" ht="13.5" x14ac:dyDescent="0.25">
      <c r="A1123" s="3">
        <f>RSI!A1123</f>
        <v>43644</v>
      </c>
      <c r="B1123" s="2">
        <f>RSI!B1123</f>
        <v>5.7069999999999999</v>
      </c>
      <c r="C1123" s="2">
        <f>RSI!I1123</f>
        <v>55.03550322690603</v>
      </c>
      <c r="D1123" s="2">
        <f>MACD!E1123</f>
        <v>-2.5409736829713481E-3</v>
      </c>
      <c r="E1123" s="2">
        <f>MACD!F1123</f>
        <v>-5.2791286721379236E-3</v>
      </c>
      <c r="F1123" s="2">
        <f>'Moving Avg'!D1123</f>
        <v>5.6524000000000001</v>
      </c>
      <c r="G1123" s="2">
        <f>'Moving Avg'!F1123</f>
        <v>5.6109999999999989</v>
      </c>
      <c r="H1123" s="2">
        <f>'Moving Avg'!G1123</f>
        <v>5.6831199999999988</v>
      </c>
      <c r="I1123" s="2">
        <f>'Moving Avg'!H1123</f>
        <v>5.7910950000000092</v>
      </c>
      <c r="J1123" s="5" t="str">
        <f>OBV!F1123</f>
        <v>BULLISH</v>
      </c>
      <c r="K1123" s="5" t="str">
        <f>OBV!G1123</f>
        <v>WEAK</v>
      </c>
      <c r="L1123" s="5" t="str">
        <f>OBV!H1123</f>
        <v>CONFIRMED BULLISH</v>
      </c>
      <c r="M1123" s="7">
        <f t="shared" si="170"/>
        <v>25</v>
      </c>
      <c r="N1123" s="7">
        <f t="shared" si="171"/>
        <v>0</v>
      </c>
      <c r="O1123" s="7">
        <f t="shared" si="172"/>
        <v>0</v>
      </c>
      <c r="P1123" s="7">
        <f t="shared" si="173"/>
        <v>67</v>
      </c>
      <c r="Q1123" s="8">
        <f t="shared" si="174"/>
        <v>18.799999999999997</v>
      </c>
      <c r="R1123" s="8">
        <f t="shared" si="175"/>
        <v>21.75</v>
      </c>
      <c r="S1123" s="8">
        <f t="shared" si="176"/>
        <v>33.900000000000006</v>
      </c>
      <c r="T1123" s="8">
        <f t="shared" si="177"/>
        <v>23</v>
      </c>
      <c r="U1123" s="7">
        <f t="shared" si="178"/>
        <v>24.816666666666666</v>
      </c>
      <c r="V1123" s="7">
        <f t="shared" si="179"/>
        <v>24.362500000000001</v>
      </c>
    </row>
    <row r="1124" spans="1:22" ht="13.5" x14ac:dyDescent="0.25">
      <c r="A1124" s="3">
        <f>RSI!A1124</f>
        <v>43647</v>
      </c>
      <c r="B1124" s="2">
        <f>RSI!B1124</f>
        <v>5.7069999999999999</v>
      </c>
      <c r="C1124" s="2">
        <f>RSI!I1124</f>
        <v>55.03550322690603</v>
      </c>
      <c r="D1124" s="2">
        <f>MACD!E1124</f>
        <v>-1.9319794209754271E-2</v>
      </c>
      <c r="E1124" s="2">
        <f>MACD!F1124</f>
        <v>-8.0872617796611933E-3</v>
      </c>
      <c r="F1124" s="2">
        <f>'Moving Avg'!D1124</f>
        <v>5.6597999999999997</v>
      </c>
      <c r="G1124" s="2">
        <f>'Moving Avg'!F1124</f>
        <v>5.6109999999999989</v>
      </c>
      <c r="H1124" s="2">
        <f>'Moving Avg'!G1124</f>
        <v>5.6773399999999983</v>
      </c>
      <c r="I1124" s="2">
        <f>'Moving Avg'!H1124</f>
        <v>5.7904400000000109</v>
      </c>
      <c r="J1124" s="5" t="str">
        <f>OBV!F1124</f>
        <v>BULLISH</v>
      </c>
      <c r="K1124" s="5" t="str">
        <f>OBV!G1124</f>
        <v>WEAK</v>
      </c>
      <c r="L1124" s="5" t="str">
        <f>OBV!H1124</f>
        <v>CONFIRMED BULLISH</v>
      </c>
      <c r="M1124" s="7">
        <f t="shared" si="170"/>
        <v>25</v>
      </c>
      <c r="N1124" s="7">
        <f t="shared" si="171"/>
        <v>45</v>
      </c>
      <c r="O1124" s="7">
        <f t="shared" si="172"/>
        <v>0</v>
      </c>
      <c r="P1124" s="7">
        <f t="shared" si="173"/>
        <v>67</v>
      </c>
      <c r="Q1124" s="8">
        <f t="shared" si="174"/>
        <v>34.549999999999997</v>
      </c>
      <c r="R1124" s="8">
        <f t="shared" si="175"/>
        <v>30.75</v>
      </c>
      <c r="S1124" s="8">
        <f t="shared" si="176"/>
        <v>40.650000000000006</v>
      </c>
      <c r="T1124" s="8">
        <f t="shared" si="177"/>
        <v>34.25</v>
      </c>
      <c r="U1124" s="7">
        <f t="shared" si="178"/>
        <v>35.31666666666667</v>
      </c>
      <c r="V1124" s="7">
        <f t="shared" si="179"/>
        <v>35.049999999999997</v>
      </c>
    </row>
    <row r="1125" spans="1:22" ht="13.5" x14ac:dyDescent="0.25">
      <c r="A1125" s="3">
        <f>RSI!A1125</f>
        <v>43648</v>
      </c>
      <c r="B1125" s="2">
        <f>RSI!B1125</f>
        <v>5.5890000000000004</v>
      </c>
      <c r="C1125" s="2">
        <f>RSI!I1125</f>
        <v>46.517944367071514</v>
      </c>
      <c r="D1125" s="2">
        <f>MACD!E1125</f>
        <v>-2.520269013005727E-2</v>
      </c>
      <c r="E1125" s="2">
        <f>MACD!F1125</f>
        <v>-1.1510347449740409E-2</v>
      </c>
      <c r="F1125" s="2">
        <f>'Moving Avg'!D1125</f>
        <v>5.6362000000000005</v>
      </c>
      <c r="G1125" s="2">
        <f>'Moving Avg'!F1125</f>
        <v>5.6103499999999986</v>
      </c>
      <c r="H1125" s="2">
        <f>'Moving Avg'!G1125</f>
        <v>5.6722399999999986</v>
      </c>
      <c r="I1125" s="2">
        <f>'Moving Avg'!H1125</f>
        <v>5.789195000000011</v>
      </c>
      <c r="J1125" s="5" t="str">
        <f>OBV!F1125</f>
        <v>BEARISH</v>
      </c>
      <c r="K1125" s="5" t="str">
        <f>OBV!G1125</f>
        <v>STRONG</v>
      </c>
      <c r="L1125" s="5" t="str">
        <f>OBV!H1125</f>
        <v>CONFIRMED BEARISH</v>
      </c>
      <c r="M1125" s="7">
        <f t="shared" si="170"/>
        <v>25</v>
      </c>
      <c r="N1125" s="7">
        <f t="shared" si="171"/>
        <v>45</v>
      </c>
      <c r="O1125" s="7">
        <f t="shared" si="172"/>
        <v>0</v>
      </c>
      <c r="P1125" s="7">
        <f t="shared" si="173"/>
        <v>33</v>
      </c>
      <c r="Q1125" s="8">
        <f t="shared" si="174"/>
        <v>29.45</v>
      </c>
      <c r="R1125" s="8">
        <f t="shared" si="175"/>
        <v>22.25</v>
      </c>
      <c r="S1125" s="8">
        <f t="shared" si="176"/>
        <v>25.35</v>
      </c>
      <c r="T1125" s="8">
        <f t="shared" si="177"/>
        <v>25.75</v>
      </c>
      <c r="U1125" s="7">
        <f t="shared" si="178"/>
        <v>25.683333333333337</v>
      </c>
      <c r="V1125" s="7">
        <f t="shared" si="179"/>
        <v>25.700000000000003</v>
      </c>
    </row>
    <row r="1126" spans="1:22" ht="13.5" x14ac:dyDescent="0.25">
      <c r="A1126" s="3">
        <f>RSI!A1126</f>
        <v>43649</v>
      </c>
      <c r="B1126" s="2">
        <f>RSI!B1126</f>
        <v>5.7069999999999999</v>
      </c>
      <c r="C1126" s="2">
        <f>RSI!I1126</f>
        <v>54.158360703440081</v>
      </c>
      <c r="D1126" s="2">
        <f>MACD!E1126</f>
        <v>-3.8618603570408361E-2</v>
      </c>
      <c r="E1126" s="2">
        <f>MACD!F1126</f>
        <v>-1.6931998673874002E-2</v>
      </c>
      <c r="F1126" s="2">
        <f>'Moving Avg'!D1126</f>
        <v>5.6597999999999997</v>
      </c>
      <c r="G1126" s="2">
        <f>'Moving Avg'!F1126</f>
        <v>5.6155999999999988</v>
      </c>
      <c r="H1126" s="2">
        <f>'Moving Avg'!G1126</f>
        <v>5.6665799999999988</v>
      </c>
      <c r="I1126" s="2">
        <f>'Moving Avg'!H1126</f>
        <v>5.7885400000000118</v>
      </c>
      <c r="J1126" s="5" t="str">
        <f>OBV!F1126</f>
        <v>BULLISH</v>
      </c>
      <c r="K1126" s="5" t="str">
        <f>OBV!G1126</f>
        <v>WEAK</v>
      </c>
      <c r="L1126" s="5" t="str">
        <f>OBV!H1126</f>
        <v>CONFIRMED BULLISH</v>
      </c>
      <c r="M1126" s="7">
        <f t="shared" si="170"/>
        <v>25</v>
      </c>
      <c r="N1126" s="7">
        <f t="shared" si="171"/>
        <v>100</v>
      </c>
      <c r="O1126" s="7">
        <f t="shared" si="172"/>
        <v>0</v>
      </c>
      <c r="P1126" s="7">
        <f t="shared" si="173"/>
        <v>67</v>
      </c>
      <c r="Q1126" s="8">
        <f t="shared" si="174"/>
        <v>53.8</v>
      </c>
      <c r="R1126" s="8">
        <f t="shared" si="175"/>
        <v>41.75</v>
      </c>
      <c r="S1126" s="8">
        <f t="shared" si="176"/>
        <v>48.900000000000006</v>
      </c>
      <c r="T1126" s="8">
        <f t="shared" si="177"/>
        <v>48</v>
      </c>
      <c r="U1126" s="7">
        <f t="shared" si="178"/>
        <v>48.15</v>
      </c>
      <c r="V1126" s="7">
        <f t="shared" si="179"/>
        <v>48.112499999999997</v>
      </c>
    </row>
    <row r="1127" spans="1:22" ht="13.5" x14ac:dyDescent="0.25">
      <c r="A1127" s="3">
        <f>RSI!A1127</f>
        <v>43650</v>
      </c>
      <c r="B1127" s="2">
        <f>RSI!B1127</f>
        <v>5.7069999999999999</v>
      </c>
      <c r="C1127" s="2">
        <f>RSI!I1127</f>
        <v>54.158360703440081</v>
      </c>
      <c r="D1127" s="2">
        <f>MACD!E1127</f>
        <v>-5.5156785284981247E-2</v>
      </c>
      <c r="E1127" s="2">
        <f>MACD!F1127</f>
        <v>-2.4576955996095454E-2</v>
      </c>
      <c r="F1127" s="2">
        <f>'Moving Avg'!D1127</f>
        <v>5.6834000000000007</v>
      </c>
      <c r="G1127" s="2">
        <f>'Moving Avg'!F1127</f>
        <v>5.6208499999999981</v>
      </c>
      <c r="H1127" s="2">
        <f>'Moving Avg'!G1127</f>
        <v>5.6638399999999978</v>
      </c>
      <c r="I1127" s="2">
        <f>'Moving Avg'!H1127</f>
        <v>5.7878850000000117</v>
      </c>
      <c r="J1127" s="5" t="str">
        <f>OBV!F1127</f>
        <v>BULLISH</v>
      </c>
      <c r="K1127" s="5" t="str">
        <f>OBV!G1127</f>
        <v>WEAK</v>
      </c>
      <c r="L1127" s="5" t="str">
        <f>OBV!H1127</f>
        <v>CONFIRMED BULLISH</v>
      </c>
      <c r="M1127" s="7">
        <f t="shared" si="170"/>
        <v>25</v>
      </c>
      <c r="N1127" s="7">
        <f t="shared" si="171"/>
        <v>100</v>
      </c>
      <c r="O1127" s="7">
        <f t="shared" si="172"/>
        <v>0</v>
      </c>
      <c r="P1127" s="7">
        <f t="shared" si="173"/>
        <v>67</v>
      </c>
      <c r="Q1127" s="8">
        <f t="shared" si="174"/>
        <v>53.8</v>
      </c>
      <c r="R1127" s="8">
        <f t="shared" si="175"/>
        <v>41.75</v>
      </c>
      <c r="S1127" s="8">
        <f t="shared" si="176"/>
        <v>48.900000000000006</v>
      </c>
      <c r="T1127" s="8">
        <f t="shared" si="177"/>
        <v>48</v>
      </c>
      <c r="U1127" s="7">
        <f t="shared" si="178"/>
        <v>48.15</v>
      </c>
      <c r="V1127" s="7">
        <f t="shared" si="179"/>
        <v>48.112499999999997</v>
      </c>
    </row>
    <row r="1128" spans="1:22" ht="13.5" x14ac:dyDescent="0.25">
      <c r="A1128" s="3">
        <f>RSI!A1128</f>
        <v>43651</v>
      </c>
      <c r="B1128" s="2">
        <f>RSI!B1128</f>
        <v>5.7069999999999999</v>
      </c>
      <c r="C1128" s="2">
        <f>RSI!I1128</f>
        <v>54.158360703440081</v>
      </c>
      <c r="D1128" s="2">
        <f>MACD!E1128</f>
        <v>-6.9536764858677103E-2</v>
      </c>
      <c r="E1128" s="2">
        <f>MACD!F1128</f>
        <v>-3.3568917768611782E-2</v>
      </c>
      <c r="F1128" s="2">
        <f>'Moving Avg'!D1128</f>
        <v>5.6834000000000007</v>
      </c>
      <c r="G1128" s="2">
        <f>'Moving Avg'!F1128</f>
        <v>5.6260999999999983</v>
      </c>
      <c r="H1128" s="2">
        <f>'Moving Avg'!G1128</f>
        <v>5.6610999999999994</v>
      </c>
      <c r="I1128" s="2">
        <f>'Moving Avg'!H1128</f>
        <v>5.7872300000000116</v>
      </c>
      <c r="J1128" s="5" t="str">
        <f>OBV!F1128</f>
        <v>BULLISH</v>
      </c>
      <c r="K1128" s="5" t="str">
        <f>OBV!G1128</f>
        <v>NEUTRAL</v>
      </c>
      <c r="L1128" s="5" t="str">
        <f>OBV!H1128</f>
        <v>NEUTRAL</v>
      </c>
      <c r="M1128" s="7">
        <f t="shared" si="170"/>
        <v>25</v>
      </c>
      <c r="N1128" s="7">
        <f t="shared" si="171"/>
        <v>100</v>
      </c>
      <c r="O1128" s="7">
        <f t="shared" si="172"/>
        <v>0</v>
      </c>
      <c r="P1128" s="7">
        <f t="shared" si="173"/>
        <v>49.5</v>
      </c>
      <c r="Q1128" s="8">
        <f t="shared" si="174"/>
        <v>51.174999999999997</v>
      </c>
      <c r="R1128" s="8">
        <f t="shared" si="175"/>
        <v>37.375</v>
      </c>
      <c r="S1128" s="8">
        <f t="shared" si="176"/>
        <v>41.025000000000006</v>
      </c>
      <c r="T1128" s="8">
        <f t="shared" si="177"/>
        <v>43.625</v>
      </c>
      <c r="U1128" s="7">
        <f t="shared" si="178"/>
        <v>43.191666666666663</v>
      </c>
      <c r="V1128" s="7">
        <f t="shared" si="179"/>
        <v>43.3</v>
      </c>
    </row>
    <row r="1129" spans="1:22" ht="13.5" x14ac:dyDescent="0.25">
      <c r="A1129" s="3">
        <f>RSI!A1129</f>
        <v>43654</v>
      </c>
      <c r="B1129" s="2">
        <f>RSI!B1129</f>
        <v>5.7069999999999999</v>
      </c>
      <c r="C1129" s="2">
        <f>RSI!I1129</f>
        <v>54.158360703440081</v>
      </c>
      <c r="D1129" s="2">
        <f>MACD!E1129</f>
        <v>-6.0061970908055429E-2</v>
      </c>
      <c r="E1129" s="2">
        <f>MACD!F1129</f>
        <v>-3.8867528396500511E-2</v>
      </c>
      <c r="F1129" s="2">
        <f>'Moving Avg'!D1129</f>
        <v>5.6834000000000007</v>
      </c>
      <c r="G1129" s="2">
        <f>'Moving Avg'!F1129</f>
        <v>5.6313499999999985</v>
      </c>
      <c r="H1129" s="2">
        <f>'Moving Avg'!G1129</f>
        <v>5.6583599999999992</v>
      </c>
      <c r="I1129" s="2">
        <f>'Moving Avg'!H1129</f>
        <v>5.7868650000000112</v>
      </c>
      <c r="J1129" s="5" t="str">
        <f>OBV!F1129</f>
        <v>BULLISH</v>
      </c>
      <c r="K1129" s="5" t="str">
        <f>OBV!G1129</f>
        <v>NEUTRAL</v>
      </c>
      <c r="L1129" s="5" t="str">
        <f>OBV!H1129</f>
        <v>NEUTRAL</v>
      </c>
      <c r="M1129" s="7">
        <f t="shared" si="170"/>
        <v>25</v>
      </c>
      <c r="N1129" s="7">
        <f t="shared" si="171"/>
        <v>100</v>
      </c>
      <c r="O1129" s="7">
        <f t="shared" si="172"/>
        <v>0</v>
      </c>
      <c r="P1129" s="7">
        <f t="shared" si="173"/>
        <v>49.5</v>
      </c>
      <c r="Q1129" s="8">
        <f t="shared" si="174"/>
        <v>51.174999999999997</v>
      </c>
      <c r="R1129" s="8">
        <f t="shared" si="175"/>
        <v>37.375</v>
      </c>
      <c r="S1129" s="8">
        <f t="shared" si="176"/>
        <v>41.025000000000006</v>
      </c>
      <c r="T1129" s="8">
        <f t="shared" si="177"/>
        <v>43.625</v>
      </c>
      <c r="U1129" s="7">
        <f t="shared" si="178"/>
        <v>43.191666666666663</v>
      </c>
      <c r="V1129" s="7">
        <f t="shared" si="179"/>
        <v>43.3</v>
      </c>
    </row>
    <row r="1130" spans="1:22" ht="13.5" x14ac:dyDescent="0.25">
      <c r="A1130" s="3">
        <f>RSI!A1130</f>
        <v>43655</v>
      </c>
      <c r="B1130" s="2">
        <f>RSI!B1130</f>
        <v>5.5960000000000001</v>
      </c>
      <c r="C1130" s="2">
        <f>RSI!I1130</f>
        <v>45.867595565971314</v>
      </c>
      <c r="D1130" s="2">
        <f>MACD!E1130</f>
        <v>-3.8461354896507594E-2</v>
      </c>
      <c r="E1130" s="2">
        <f>MACD!F1130</f>
        <v>-3.8786293696501925E-2</v>
      </c>
      <c r="F1130" s="2">
        <f>'Moving Avg'!D1130</f>
        <v>5.6848000000000001</v>
      </c>
      <c r="G1130" s="2">
        <f>'Moving Avg'!F1130</f>
        <v>5.6310499999999983</v>
      </c>
      <c r="H1130" s="2">
        <f>'Moving Avg'!G1130</f>
        <v>5.6533999999999995</v>
      </c>
      <c r="I1130" s="2">
        <f>'Moving Avg'!H1130</f>
        <v>5.7859450000000106</v>
      </c>
      <c r="J1130" s="5" t="str">
        <f>OBV!F1130</f>
        <v>BULLISH</v>
      </c>
      <c r="K1130" s="5" t="str">
        <f>OBV!G1130</f>
        <v>NEUTRAL</v>
      </c>
      <c r="L1130" s="5" t="str">
        <f>OBV!H1130</f>
        <v>CONFIRMED BULLISH</v>
      </c>
      <c r="M1130" s="7">
        <f t="shared" si="170"/>
        <v>25</v>
      </c>
      <c r="N1130" s="7">
        <f t="shared" si="171"/>
        <v>0</v>
      </c>
      <c r="O1130" s="7">
        <f t="shared" si="172"/>
        <v>0</v>
      </c>
      <c r="P1130" s="7">
        <f t="shared" si="173"/>
        <v>83.5</v>
      </c>
      <c r="Q1130" s="8">
        <f t="shared" si="174"/>
        <v>21.274999999999999</v>
      </c>
      <c r="R1130" s="8">
        <f t="shared" si="175"/>
        <v>25.875</v>
      </c>
      <c r="S1130" s="8">
        <f t="shared" si="176"/>
        <v>41.325000000000003</v>
      </c>
      <c r="T1130" s="8">
        <f t="shared" si="177"/>
        <v>27.125</v>
      </c>
      <c r="U1130" s="7">
        <f t="shared" si="178"/>
        <v>29.491666666666664</v>
      </c>
      <c r="V1130" s="7">
        <f t="shared" si="179"/>
        <v>28.9</v>
      </c>
    </row>
    <row r="1131" spans="1:22" ht="13.5" x14ac:dyDescent="0.25">
      <c r="A1131" s="3">
        <f>RSI!A1131</f>
        <v>43656</v>
      </c>
      <c r="B1131" s="2">
        <f>RSI!B1131</f>
        <v>5.5960000000000001</v>
      </c>
      <c r="C1131" s="2">
        <f>RSI!I1131</f>
        <v>45.867595565971314</v>
      </c>
      <c r="D1131" s="2">
        <f>MACD!E1131</f>
        <v>-3.7988378193483108E-2</v>
      </c>
      <c r="E1131" s="2">
        <f>MACD!F1131</f>
        <v>-3.8626710595898159E-2</v>
      </c>
      <c r="F1131" s="2">
        <f>'Moving Avg'!D1131</f>
        <v>5.6625999999999994</v>
      </c>
      <c r="G1131" s="2">
        <f>'Moving Avg'!F1131</f>
        <v>5.6307499999999981</v>
      </c>
      <c r="H1131" s="2">
        <f>'Moving Avg'!G1131</f>
        <v>5.6486799999999979</v>
      </c>
      <c r="I1131" s="2">
        <f>'Moving Avg'!H1131</f>
        <v>5.7850250000000107</v>
      </c>
      <c r="J1131" s="5" t="str">
        <f>OBV!F1131</f>
        <v>BEARISH</v>
      </c>
      <c r="K1131" s="5" t="str">
        <f>OBV!G1131</f>
        <v>STRONG</v>
      </c>
      <c r="L1131" s="5" t="str">
        <f>OBV!H1131</f>
        <v>CONFIRMED BEARISH</v>
      </c>
      <c r="M1131" s="7">
        <f t="shared" si="170"/>
        <v>25</v>
      </c>
      <c r="N1131" s="7">
        <f t="shared" si="171"/>
        <v>0</v>
      </c>
      <c r="O1131" s="7">
        <f t="shared" si="172"/>
        <v>0</v>
      </c>
      <c r="P1131" s="7">
        <f t="shared" si="173"/>
        <v>33</v>
      </c>
      <c r="Q1131" s="8">
        <f t="shared" si="174"/>
        <v>13.7</v>
      </c>
      <c r="R1131" s="8">
        <f t="shared" si="175"/>
        <v>13.25</v>
      </c>
      <c r="S1131" s="8">
        <f t="shared" si="176"/>
        <v>18.600000000000001</v>
      </c>
      <c r="T1131" s="8">
        <f t="shared" si="177"/>
        <v>14.5</v>
      </c>
      <c r="U1131" s="7">
        <f t="shared" si="178"/>
        <v>15.183333333333332</v>
      </c>
      <c r="V1131" s="7">
        <f t="shared" si="179"/>
        <v>15.012499999999999</v>
      </c>
    </row>
    <row r="1132" spans="1:22" ht="13.5" x14ac:dyDescent="0.25">
      <c r="A1132" s="3">
        <f>RSI!A1132</f>
        <v>43657</v>
      </c>
      <c r="B1132" s="2">
        <f>RSI!B1132</f>
        <v>5.5960000000000001</v>
      </c>
      <c r="C1132" s="2">
        <f>RSI!I1132</f>
        <v>45.867595565971314</v>
      </c>
      <c r="D1132" s="2">
        <f>MACD!E1132</f>
        <v>-3.7264668489479291E-2</v>
      </c>
      <c r="E1132" s="2">
        <f>MACD!F1132</f>
        <v>-3.8354302174614385E-2</v>
      </c>
      <c r="F1132" s="2">
        <f>'Moving Avg'!D1132</f>
        <v>5.6403999999999996</v>
      </c>
      <c r="G1132" s="2">
        <f>'Moving Avg'!F1132</f>
        <v>5.6304499999999988</v>
      </c>
      <c r="H1132" s="2">
        <f>'Moving Avg'!G1132</f>
        <v>5.6463199999999985</v>
      </c>
      <c r="I1132" s="2">
        <f>'Moving Avg'!H1132</f>
        <v>5.78410500000001</v>
      </c>
      <c r="J1132" s="5" t="str">
        <f>OBV!F1132</f>
        <v>BEARISH</v>
      </c>
      <c r="K1132" s="5" t="str">
        <f>OBV!G1132</f>
        <v>STRONG</v>
      </c>
      <c r="L1132" s="5" t="str">
        <f>OBV!H1132</f>
        <v>CONFIRMED BEARISH</v>
      </c>
      <c r="M1132" s="7">
        <f t="shared" si="170"/>
        <v>25</v>
      </c>
      <c r="N1132" s="7">
        <f t="shared" si="171"/>
        <v>0</v>
      </c>
      <c r="O1132" s="7">
        <f t="shared" si="172"/>
        <v>0</v>
      </c>
      <c r="P1132" s="7">
        <f t="shared" si="173"/>
        <v>33</v>
      </c>
      <c r="Q1132" s="8">
        <f t="shared" si="174"/>
        <v>13.7</v>
      </c>
      <c r="R1132" s="8">
        <f t="shared" si="175"/>
        <v>13.25</v>
      </c>
      <c r="S1132" s="8">
        <f t="shared" si="176"/>
        <v>18.600000000000001</v>
      </c>
      <c r="T1132" s="8">
        <f t="shared" si="177"/>
        <v>14.5</v>
      </c>
      <c r="U1132" s="7">
        <f t="shared" si="178"/>
        <v>15.183333333333332</v>
      </c>
      <c r="V1132" s="7">
        <f t="shared" si="179"/>
        <v>15.012499999999999</v>
      </c>
    </row>
    <row r="1133" spans="1:22" ht="13.5" x14ac:dyDescent="0.25">
      <c r="A1133" s="3">
        <f>RSI!A1133</f>
        <v>43658</v>
      </c>
      <c r="B1133" s="2">
        <f>RSI!B1133</f>
        <v>5.5890000000000004</v>
      </c>
      <c r="C1133" s="2">
        <f>RSI!I1133</f>
        <v>45.321134796757789</v>
      </c>
      <c r="D1133" s="2">
        <f>MACD!E1133</f>
        <v>-1.7680398282757359E-2</v>
      </c>
      <c r="E1133" s="2">
        <f>MACD!F1133</f>
        <v>-3.4219521396242979E-2</v>
      </c>
      <c r="F1133" s="2">
        <f>'Moving Avg'!D1133</f>
        <v>5.6168000000000005</v>
      </c>
      <c r="G1133" s="2">
        <f>'Moving Avg'!F1133</f>
        <v>5.6245499999999993</v>
      </c>
      <c r="H1133" s="2">
        <f>'Moving Avg'!G1133</f>
        <v>5.6404799999999993</v>
      </c>
      <c r="I1133" s="2">
        <f>'Moving Avg'!H1133</f>
        <v>5.7838200000000093</v>
      </c>
      <c r="J1133" s="5" t="str">
        <f>OBV!F1133</f>
        <v>BEARISH</v>
      </c>
      <c r="K1133" s="5" t="str">
        <f>OBV!G1133</f>
        <v>STRONG</v>
      </c>
      <c r="L1133" s="5" t="str">
        <f>OBV!H1133</f>
        <v>CONFIRMED BEARISH</v>
      </c>
      <c r="M1133" s="7">
        <f t="shared" si="170"/>
        <v>25</v>
      </c>
      <c r="N1133" s="7">
        <f t="shared" si="171"/>
        <v>0</v>
      </c>
      <c r="O1133" s="7">
        <f t="shared" si="172"/>
        <v>0</v>
      </c>
      <c r="P1133" s="7">
        <f t="shared" si="173"/>
        <v>33</v>
      </c>
      <c r="Q1133" s="8">
        <f t="shared" si="174"/>
        <v>13.7</v>
      </c>
      <c r="R1133" s="8">
        <f t="shared" si="175"/>
        <v>13.25</v>
      </c>
      <c r="S1133" s="8">
        <f t="shared" si="176"/>
        <v>18.600000000000001</v>
      </c>
      <c r="T1133" s="8">
        <f t="shared" si="177"/>
        <v>14.5</v>
      </c>
      <c r="U1133" s="7">
        <f t="shared" si="178"/>
        <v>15.183333333333332</v>
      </c>
      <c r="V1133" s="7">
        <f t="shared" si="179"/>
        <v>15.012499999999999</v>
      </c>
    </row>
    <row r="1134" spans="1:22" ht="13.5" x14ac:dyDescent="0.25">
      <c r="A1134" s="3">
        <f>RSI!A1134</f>
        <v>43661</v>
      </c>
      <c r="B1134" s="2">
        <f>RSI!B1134</f>
        <v>5.5890000000000004</v>
      </c>
      <c r="C1134" s="2">
        <f>RSI!I1134</f>
        <v>45.321134796757789</v>
      </c>
      <c r="D1134" s="2">
        <f>MACD!E1134</f>
        <v>-7.9038147369914213E-4</v>
      </c>
      <c r="E1134" s="2">
        <f>MACD!F1134</f>
        <v>-2.7533693411734214E-2</v>
      </c>
      <c r="F1134" s="2">
        <f>'Moving Avg'!D1134</f>
        <v>5.5932000000000004</v>
      </c>
      <c r="G1134" s="2">
        <f>'Moving Avg'!F1134</f>
        <v>5.6260999999999992</v>
      </c>
      <c r="H1134" s="2">
        <f>'Moving Avg'!G1134</f>
        <v>5.6346399999999983</v>
      </c>
      <c r="I1134" s="2">
        <f>'Moving Avg'!H1134</f>
        <v>5.7835350000000085</v>
      </c>
      <c r="J1134" s="5" t="str">
        <f>OBV!F1134</f>
        <v>BEARISH</v>
      </c>
      <c r="K1134" s="5" t="str">
        <f>OBV!G1134</f>
        <v>STRONG</v>
      </c>
      <c r="L1134" s="5" t="str">
        <f>OBV!H1134</f>
        <v>CONFIRMED BEARISH</v>
      </c>
      <c r="M1134" s="7">
        <f t="shared" si="170"/>
        <v>25</v>
      </c>
      <c r="N1134" s="7">
        <f t="shared" si="171"/>
        <v>0</v>
      </c>
      <c r="O1134" s="7">
        <f t="shared" si="172"/>
        <v>0</v>
      </c>
      <c r="P1134" s="7">
        <f t="shared" si="173"/>
        <v>33</v>
      </c>
      <c r="Q1134" s="8">
        <f t="shared" si="174"/>
        <v>13.7</v>
      </c>
      <c r="R1134" s="8">
        <f t="shared" si="175"/>
        <v>13.25</v>
      </c>
      <c r="S1134" s="8">
        <f t="shared" si="176"/>
        <v>18.600000000000001</v>
      </c>
      <c r="T1134" s="8">
        <f t="shared" si="177"/>
        <v>14.5</v>
      </c>
      <c r="U1134" s="7">
        <f t="shared" si="178"/>
        <v>15.183333333333332</v>
      </c>
      <c r="V1134" s="7">
        <f t="shared" si="179"/>
        <v>15.012499999999999</v>
      </c>
    </row>
    <row r="1135" spans="1:22" ht="13.5" x14ac:dyDescent="0.25">
      <c r="A1135" s="3">
        <f>RSI!A1135</f>
        <v>43662</v>
      </c>
      <c r="B1135" s="2">
        <f>RSI!B1135</f>
        <v>5.5890000000000004</v>
      </c>
      <c r="C1135" s="2">
        <f>RSI!I1135</f>
        <v>45.321134796757789</v>
      </c>
      <c r="D1135" s="2">
        <f>MACD!E1135</f>
        <v>-4.3575719341379937E-3</v>
      </c>
      <c r="E1135" s="2">
        <f>MACD!F1135</f>
        <v>-2.2898469116214969E-2</v>
      </c>
      <c r="F1135" s="2">
        <f>'Moving Avg'!D1135</f>
        <v>5.5917999999999992</v>
      </c>
      <c r="G1135" s="2">
        <f>'Moving Avg'!F1135</f>
        <v>5.62765</v>
      </c>
      <c r="H1135" s="2">
        <f>'Moving Avg'!G1135</f>
        <v>5.6308999999999978</v>
      </c>
      <c r="I1135" s="2">
        <f>'Moving Avg'!H1135</f>
        <v>5.7832500000000069</v>
      </c>
      <c r="J1135" s="5" t="str">
        <f>OBV!F1135</f>
        <v>BEARISH</v>
      </c>
      <c r="K1135" s="5" t="str">
        <f>OBV!G1135</f>
        <v>STRONG</v>
      </c>
      <c r="L1135" s="5" t="str">
        <f>OBV!H1135</f>
        <v>CONFIRMED BEARISH</v>
      </c>
      <c r="M1135" s="7">
        <f t="shared" si="170"/>
        <v>25</v>
      </c>
      <c r="N1135" s="7">
        <f t="shared" si="171"/>
        <v>0</v>
      </c>
      <c r="O1135" s="7">
        <f t="shared" si="172"/>
        <v>0</v>
      </c>
      <c r="P1135" s="7">
        <f t="shared" si="173"/>
        <v>33</v>
      </c>
      <c r="Q1135" s="8">
        <f t="shared" si="174"/>
        <v>13.7</v>
      </c>
      <c r="R1135" s="8">
        <f t="shared" si="175"/>
        <v>13.25</v>
      </c>
      <c r="S1135" s="8">
        <f t="shared" si="176"/>
        <v>18.600000000000001</v>
      </c>
      <c r="T1135" s="8">
        <f t="shared" si="177"/>
        <v>14.5</v>
      </c>
      <c r="U1135" s="7">
        <f t="shared" si="178"/>
        <v>15.183333333333332</v>
      </c>
      <c r="V1135" s="7">
        <f t="shared" si="179"/>
        <v>15.012499999999999</v>
      </c>
    </row>
    <row r="1136" spans="1:22" ht="13.5" x14ac:dyDescent="0.25">
      <c r="A1136" s="3">
        <f>RSI!A1136</f>
        <v>43663</v>
      </c>
      <c r="B1136" s="2">
        <f>RSI!B1136</f>
        <v>5.5890000000000004</v>
      </c>
      <c r="C1136" s="2">
        <f>RSI!I1136</f>
        <v>45.321134796757789</v>
      </c>
      <c r="D1136" s="2">
        <f>MACD!E1136</f>
        <v>1.1051125818329233E-2</v>
      </c>
      <c r="E1136" s="2">
        <f>MACD!F1136</f>
        <v>-1.6108550129306128E-2</v>
      </c>
      <c r="F1136" s="2">
        <f>'Moving Avg'!D1136</f>
        <v>5.5903999999999998</v>
      </c>
      <c r="G1136" s="2">
        <f>'Moving Avg'!F1136</f>
        <v>5.6292</v>
      </c>
      <c r="H1136" s="2">
        <f>'Moving Avg'!G1136</f>
        <v>5.6271599999999982</v>
      </c>
      <c r="I1136" s="2">
        <f>'Moving Avg'!H1136</f>
        <v>5.7820050000000069</v>
      </c>
      <c r="J1136" s="5" t="str">
        <f>OBV!F1136</f>
        <v>BEARISH</v>
      </c>
      <c r="K1136" s="5" t="str">
        <f>OBV!G1136</f>
        <v>STRONG</v>
      </c>
      <c r="L1136" s="5" t="str">
        <f>OBV!H1136</f>
        <v>CONFIRMED BEARISH</v>
      </c>
      <c r="M1136" s="7">
        <f t="shared" si="170"/>
        <v>25</v>
      </c>
      <c r="N1136" s="7">
        <f t="shared" si="171"/>
        <v>0</v>
      </c>
      <c r="O1136" s="7">
        <f t="shared" si="172"/>
        <v>0</v>
      </c>
      <c r="P1136" s="7">
        <f t="shared" si="173"/>
        <v>33</v>
      </c>
      <c r="Q1136" s="8">
        <f t="shared" si="174"/>
        <v>13.7</v>
      </c>
      <c r="R1136" s="8">
        <f t="shared" si="175"/>
        <v>13.25</v>
      </c>
      <c r="S1136" s="8">
        <f t="shared" si="176"/>
        <v>18.600000000000001</v>
      </c>
      <c r="T1136" s="8">
        <f t="shared" si="177"/>
        <v>14.5</v>
      </c>
      <c r="U1136" s="7">
        <f t="shared" si="178"/>
        <v>15.183333333333332</v>
      </c>
      <c r="V1136" s="7">
        <f t="shared" si="179"/>
        <v>15.012499999999999</v>
      </c>
    </row>
    <row r="1137" spans="1:22" ht="13.5" x14ac:dyDescent="0.25">
      <c r="A1137" s="3">
        <f>RSI!A1137</f>
        <v>43664</v>
      </c>
      <c r="B1137" s="2">
        <f>RSI!B1137</f>
        <v>5.4960000000000004</v>
      </c>
      <c r="C1137" s="2">
        <f>RSI!I1137</f>
        <v>37.365913568349107</v>
      </c>
      <c r="D1137" s="2">
        <f>MACD!E1137</f>
        <v>3.123114684013828E-2</v>
      </c>
      <c r="E1137" s="2">
        <f>MACD!F1137</f>
        <v>-6.6406107354172461E-3</v>
      </c>
      <c r="F1137" s="2">
        <f>'Moving Avg'!D1137</f>
        <v>5.5704000000000011</v>
      </c>
      <c r="G1137" s="2">
        <f>'Moving Avg'!F1137</f>
        <v>5.62765</v>
      </c>
      <c r="H1137" s="2">
        <f>'Moving Avg'!G1137</f>
        <v>5.6227999999999971</v>
      </c>
      <c r="I1137" s="2">
        <f>'Moving Avg'!H1137</f>
        <v>5.7802950000000068</v>
      </c>
      <c r="J1137" s="5" t="str">
        <f>OBV!F1137</f>
        <v>BEARISH</v>
      </c>
      <c r="K1137" s="5" t="str">
        <f>OBV!G1137</f>
        <v>STRONG</v>
      </c>
      <c r="L1137" s="5" t="str">
        <f>OBV!H1137</f>
        <v>CONFIRMED BEARISH</v>
      </c>
      <c r="M1137" s="7">
        <f t="shared" si="170"/>
        <v>25</v>
      </c>
      <c r="N1137" s="7">
        <f t="shared" si="171"/>
        <v>0</v>
      </c>
      <c r="O1137" s="7">
        <f t="shared" si="172"/>
        <v>0</v>
      </c>
      <c r="P1137" s="7">
        <f t="shared" si="173"/>
        <v>33</v>
      </c>
      <c r="Q1137" s="8">
        <f t="shared" si="174"/>
        <v>13.7</v>
      </c>
      <c r="R1137" s="8">
        <f t="shared" si="175"/>
        <v>13.25</v>
      </c>
      <c r="S1137" s="8">
        <f t="shared" si="176"/>
        <v>18.600000000000001</v>
      </c>
      <c r="T1137" s="8">
        <f t="shared" si="177"/>
        <v>14.5</v>
      </c>
      <c r="U1137" s="7">
        <f t="shared" si="178"/>
        <v>15.183333333333332</v>
      </c>
      <c r="V1137" s="7">
        <f t="shared" si="179"/>
        <v>15.012499999999999</v>
      </c>
    </row>
    <row r="1138" spans="1:22" ht="13.5" x14ac:dyDescent="0.25">
      <c r="A1138" s="3">
        <f>RSI!A1138</f>
        <v>43665</v>
      </c>
      <c r="B1138" s="2">
        <f>RSI!B1138</f>
        <v>5.4960000000000004</v>
      </c>
      <c r="C1138" s="2">
        <f>RSI!I1138</f>
        <v>37.365913568349107</v>
      </c>
      <c r="D1138" s="2">
        <f>MACD!E1138</f>
        <v>4.9090352520015479E-2</v>
      </c>
      <c r="E1138" s="2">
        <f>MACD!F1138</f>
        <v>4.5055819156692989E-3</v>
      </c>
      <c r="F1138" s="2">
        <f>'Moving Avg'!D1138</f>
        <v>5.5518000000000018</v>
      </c>
      <c r="G1138" s="2">
        <f>'Moving Avg'!F1138</f>
        <v>5.6260999999999992</v>
      </c>
      <c r="H1138" s="2">
        <f>'Moving Avg'!G1138</f>
        <v>5.6209399999999974</v>
      </c>
      <c r="I1138" s="2">
        <f>'Moving Avg'!H1138</f>
        <v>5.7785850000000076</v>
      </c>
      <c r="J1138" s="5" t="str">
        <f>OBV!F1138</f>
        <v>BEARISH</v>
      </c>
      <c r="K1138" s="5" t="str">
        <f>OBV!G1138</f>
        <v>STRONG</v>
      </c>
      <c r="L1138" s="5" t="str">
        <f>OBV!H1138</f>
        <v>CONFIRMED BEARISH</v>
      </c>
      <c r="M1138" s="7">
        <f t="shared" si="170"/>
        <v>25</v>
      </c>
      <c r="N1138" s="7">
        <f t="shared" si="171"/>
        <v>0</v>
      </c>
      <c r="O1138" s="7">
        <f t="shared" si="172"/>
        <v>0</v>
      </c>
      <c r="P1138" s="7">
        <f t="shared" si="173"/>
        <v>33</v>
      </c>
      <c r="Q1138" s="8">
        <f t="shared" si="174"/>
        <v>13.7</v>
      </c>
      <c r="R1138" s="8">
        <f t="shared" si="175"/>
        <v>13.25</v>
      </c>
      <c r="S1138" s="8">
        <f t="shared" si="176"/>
        <v>18.600000000000001</v>
      </c>
      <c r="T1138" s="8">
        <f t="shared" si="177"/>
        <v>14.5</v>
      </c>
      <c r="U1138" s="7">
        <f t="shared" si="178"/>
        <v>15.183333333333332</v>
      </c>
      <c r="V1138" s="7">
        <f t="shared" si="179"/>
        <v>15.012499999999999</v>
      </c>
    </row>
    <row r="1139" spans="1:22" ht="13.5" x14ac:dyDescent="0.25">
      <c r="A1139" s="3">
        <f>RSI!A1139</f>
        <v>43668</v>
      </c>
      <c r="B1139" s="2">
        <f>RSI!B1139</f>
        <v>5.4960000000000004</v>
      </c>
      <c r="C1139" s="2">
        <f>RSI!I1139</f>
        <v>37.365913568349107</v>
      </c>
      <c r="D1139" s="2">
        <f>MACD!E1139</f>
        <v>6.4927731870118244E-2</v>
      </c>
      <c r="E1139" s="2">
        <f>MACD!F1139</f>
        <v>1.659001190655909E-2</v>
      </c>
      <c r="F1139" s="2">
        <f>'Moving Avg'!D1139</f>
        <v>5.5332000000000008</v>
      </c>
      <c r="G1139" s="2">
        <f>'Moving Avg'!F1139</f>
        <v>5.6173999999999991</v>
      </c>
      <c r="H1139" s="2">
        <f>'Moving Avg'!G1139</f>
        <v>5.6165799999999964</v>
      </c>
      <c r="I1139" s="2">
        <f>'Moving Avg'!H1139</f>
        <v>5.7768750000000075</v>
      </c>
      <c r="J1139" s="5" t="str">
        <f>OBV!F1139</f>
        <v>BEARISH</v>
      </c>
      <c r="K1139" s="5" t="str">
        <f>OBV!G1139</f>
        <v>STRONG</v>
      </c>
      <c r="L1139" s="5" t="str">
        <f>OBV!H1139</f>
        <v>CONFIRMED BEARISH</v>
      </c>
      <c r="M1139" s="7">
        <f t="shared" si="170"/>
        <v>25</v>
      </c>
      <c r="N1139" s="7">
        <f t="shared" si="171"/>
        <v>0</v>
      </c>
      <c r="O1139" s="7">
        <f t="shared" si="172"/>
        <v>0</v>
      </c>
      <c r="P1139" s="7">
        <f t="shared" si="173"/>
        <v>33</v>
      </c>
      <c r="Q1139" s="8">
        <f t="shared" si="174"/>
        <v>13.7</v>
      </c>
      <c r="R1139" s="8">
        <f t="shared" si="175"/>
        <v>13.25</v>
      </c>
      <c r="S1139" s="8">
        <f t="shared" si="176"/>
        <v>18.600000000000001</v>
      </c>
      <c r="T1139" s="8">
        <f t="shared" si="177"/>
        <v>14.5</v>
      </c>
      <c r="U1139" s="7">
        <f t="shared" si="178"/>
        <v>15.183333333333332</v>
      </c>
      <c r="V1139" s="7">
        <f t="shared" si="179"/>
        <v>15.012499999999999</v>
      </c>
    </row>
    <row r="1140" spans="1:22" ht="13.5" x14ac:dyDescent="0.25">
      <c r="A1140" s="3">
        <f>RSI!A1140</f>
        <v>43669</v>
      </c>
      <c r="B1140" s="2">
        <f>RSI!B1140</f>
        <v>5.4960000000000004</v>
      </c>
      <c r="C1140" s="2">
        <f>RSI!I1140</f>
        <v>37.365913568349107</v>
      </c>
      <c r="D1140" s="2">
        <f>MACD!E1140</f>
        <v>6.1923653219970731E-2</v>
      </c>
      <c r="E1140" s="2">
        <f>MACD!F1140</f>
        <v>2.5656740169241417E-2</v>
      </c>
      <c r="F1140" s="2">
        <f>'Moving Avg'!D1140</f>
        <v>5.5146000000000015</v>
      </c>
      <c r="G1140" s="2">
        <f>'Moving Avg'!F1140</f>
        <v>5.6068499999999997</v>
      </c>
      <c r="H1140" s="2">
        <f>'Moving Avg'!G1140</f>
        <v>5.6122199999999971</v>
      </c>
      <c r="I1140" s="2">
        <f>'Moving Avg'!H1140</f>
        <v>5.7762750000000089</v>
      </c>
      <c r="J1140" s="5" t="str">
        <f>OBV!F1140</f>
        <v>BEARISH</v>
      </c>
      <c r="K1140" s="5" t="str">
        <f>OBV!G1140</f>
        <v>STRONG</v>
      </c>
      <c r="L1140" s="5" t="str">
        <f>OBV!H1140</f>
        <v>CONFIRMED BEARISH</v>
      </c>
      <c r="M1140" s="7">
        <f t="shared" si="170"/>
        <v>25</v>
      </c>
      <c r="N1140" s="7">
        <f t="shared" si="171"/>
        <v>0</v>
      </c>
      <c r="O1140" s="7">
        <f t="shared" si="172"/>
        <v>0</v>
      </c>
      <c r="P1140" s="7">
        <f t="shared" si="173"/>
        <v>33</v>
      </c>
      <c r="Q1140" s="8">
        <f t="shared" si="174"/>
        <v>13.7</v>
      </c>
      <c r="R1140" s="8">
        <f t="shared" si="175"/>
        <v>13.25</v>
      </c>
      <c r="S1140" s="8">
        <f t="shared" si="176"/>
        <v>18.600000000000001</v>
      </c>
      <c r="T1140" s="8">
        <f t="shared" si="177"/>
        <v>14.5</v>
      </c>
      <c r="U1140" s="7">
        <f t="shared" si="178"/>
        <v>15.183333333333332</v>
      </c>
      <c r="V1140" s="7">
        <f t="shared" si="179"/>
        <v>15.012499999999999</v>
      </c>
    </row>
    <row r="1141" spans="1:22" ht="13.5" x14ac:dyDescent="0.25">
      <c r="A1141" s="3">
        <f>RSI!A1141</f>
        <v>43670</v>
      </c>
      <c r="B1141" s="2">
        <f>RSI!B1141</f>
        <v>5.6509999999999998</v>
      </c>
      <c r="C1141" s="2">
        <f>RSI!I1141</f>
        <v>55.052514300748669</v>
      </c>
      <c r="D1141" s="2">
        <f>MACD!E1141</f>
        <v>4.8522467346265863E-2</v>
      </c>
      <c r="E1141" s="2">
        <f>MACD!F1141</f>
        <v>3.0229885604646307E-2</v>
      </c>
      <c r="F1141" s="2">
        <f>'Moving Avg'!D1141</f>
        <v>5.5270000000000001</v>
      </c>
      <c r="G1141" s="2">
        <f>'Moving Avg'!F1141</f>
        <v>5.6099499999999995</v>
      </c>
      <c r="H1141" s="2">
        <f>'Moving Avg'!G1141</f>
        <v>5.6109599999999977</v>
      </c>
      <c r="I1141" s="2">
        <f>'Moving Avg'!H1141</f>
        <v>5.7751950000000081</v>
      </c>
      <c r="J1141" s="5" t="str">
        <f>OBV!F1141</f>
        <v>BULLISH</v>
      </c>
      <c r="K1141" s="5" t="str">
        <f>OBV!G1141</f>
        <v>NEUTRAL</v>
      </c>
      <c r="L1141" s="5" t="str">
        <f>OBV!H1141</f>
        <v>CONFIRMED BULLISH</v>
      </c>
      <c r="M1141" s="7">
        <f t="shared" si="170"/>
        <v>25</v>
      </c>
      <c r="N1141" s="7">
        <f t="shared" si="171"/>
        <v>0</v>
      </c>
      <c r="O1141" s="7">
        <f t="shared" si="172"/>
        <v>0</v>
      </c>
      <c r="P1141" s="7">
        <f t="shared" si="173"/>
        <v>83.5</v>
      </c>
      <c r="Q1141" s="8">
        <f t="shared" si="174"/>
        <v>21.274999999999999</v>
      </c>
      <c r="R1141" s="8">
        <f t="shared" si="175"/>
        <v>25.875</v>
      </c>
      <c r="S1141" s="8">
        <f t="shared" si="176"/>
        <v>41.325000000000003</v>
      </c>
      <c r="T1141" s="8">
        <f t="shared" si="177"/>
        <v>27.125</v>
      </c>
      <c r="U1141" s="7">
        <f t="shared" si="178"/>
        <v>29.491666666666664</v>
      </c>
      <c r="V1141" s="7">
        <f t="shared" si="179"/>
        <v>28.9</v>
      </c>
    </row>
    <row r="1142" spans="1:22" ht="13.5" x14ac:dyDescent="0.25">
      <c r="A1142" s="3">
        <f>RSI!A1142</f>
        <v>43672</v>
      </c>
      <c r="B1142" s="2">
        <f>RSI!B1142</f>
        <v>5.6020000000000003</v>
      </c>
      <c r="C1142" s="2">
        <f>RSI!I1142</f>
        <v>50.224198126040562</v>
      </c>
      <c r="D1142" s="2">
        <f>MACD!E1142</f>
        <v>4.0472849156368618E-2</v>
      </c>
      <c r="E1142" s="2">
        <f>MACD!F1142</f>
        <v>3.2278478314990769E-2</v>
      </c>
      <c r="F1142" s="2">
        <f>'Moving Avg'!D1142</f>
        <v>5.5481999999999996</v>
      </c>
      <c r="G1142" s="2">
        <f>'Moving Avg'!F1142</f>
        <v>5.6105999999999998</v>
      </c>
      <c r="H1142" s="2">
        <f>'Moving Avg'!G1142</f>
        <v>5.6112199999999977</v>
      </c>
      <c r="I1142" s="2">
        <f>'Moving Avg'!H1142</f>
        <v>5.7738700000000085</v>
      </c>
      <c r="J1142" s="5" t="str">
        <f>OBV!F1142</f>
        <v>BULLISH</v>
      </c>
      <c r="K1142" s="5" t="str">
        <f>OBV!G1142</f>
        <v>NEUTRAL</v>
      </c>
      <c r="L1142" s="5" t="str">
        <f>OBV!H1142</f>
        <v>CONFIRMED BULLISH</v>
      </c>
      <c r="M1142" s="7">
        <f t="shared" si="170"/>
        <v>25</v>
      </c>
      <c r="N1142" s="7">
        <f t="shared" si="171"/>
        <v>0</v>
      </c>
      <c r="O1142" s="7">
        <f t="shared" si="172"/>
        <v>0</v>
      </c>
      <c r="P1142" s="7">
        <f t="shared" si="173"/>
        <v>83.5</v>
      </c>
      <c r="Q1142" s="8">
        <f t="shared" si="174"/>
        <v>21.274999999999999</v>
      </c>
      <c r="R1142" s="8">
        <f t="shared" si="175"/>
        <v>25.875</v>
      </c>
      <c r="S1142" s="8">
        <f t="shared" si="176"/>
        <v>41.325000000000003</v>
      </c>
      <c r="T1142" s="8">
        <f t="shared" si="177"/>
        <v>27.125</v>
      </c>
      <c r="U1142" s="7">
        <f t="shared" si="178"/>
        <v>29.491666666666664</v>
      </c>
      <c r="V1142" s="7">
        <f t="shared" si="179"/>
        <v>28.9</v>
      </c>
    </row>
    <row r="1143" spans="1:22" ht="13.5" x14ac:dyDescent="0.25">
      <c r="A1143" s="3">
        <f>RSI!A1143</f>
        <v>43675</v>
      </c>
      <c r="B1143" s="2">
        <f>RSI!B1143</f>
        <v>5.6020000000000003</v>
      </c>
      <c r="C1143" s="2">
        <f>RSI!I1143</f>
        <v>50.224198126040562</v>
      </c>
      <c r="D1143" s="2">
        <f>MACD!E1143</f>
        <v>3.2559640042843618E-2</v>
      </c>
      <c r="E1143" s="2">
        <f>MACD!F1143</f>
        <v>3.2334710660561337E-2</v>
      </c>
      <c r="F1143" s="2">
        <f>'Moving Avg'!D1143</f>
        <v>5.5693999999999999</v>
      </c>
      <c r="G1143" s="2">
        <f>'Moving Avg'!F1143</f>
        <v>5.6053499999999996</v>
      </c>
      <c r="H1143" s="2">
        <f>'Moving Avg'!G1143</f>
        <v>5.6125999999999978</v>
      </c>
      <c r="I1143" s="2">
        <f>'Moving Avg'!H1143</f>
        <v>5.7726000000000077</v>
      </c>
      <c r="J1143" s="5" t="str">
        <f>OBV!F1143</f>
        <v>BULLISH</v>
      </c>
      <c r="K1143" s="5" t="str">
        <f>OBV!G1143</f>
        <v>NEUTRAL</v>
      </c>
      <c r="L1143" s="5" t="str">
        <f>OBV!H1143</f>
        <v>CONFIRMED BULLISH</v>
      </c>
      <c r="M1143" s="7">
        <f t="shared" si="170"/>
        <v>25</v>
      </c>
      <c r="N1143" s="7">
        <f t="shared" si="171"/>
        <v>0</v>
      </c>
      <c r="O1143" s="7">
        <f t="shared" si="172"/>
        <v>0</v>
      </c>
      <c r="P1143" s="7">
        <f t="shared" si="173"/>
        <v>83.5</v>
      </c>
      <c r="Q1143" s="8">
        <f t="shared" si="174"/>
        <v>21.274999999999999</v>
      </c>
      <c r="R1143" s="8">
        <f t="shared" si="175"/>
        <v>25.875</v>
      </c>
      <c r="S1143" s="8">
        <f t="shared" si="176"/>
        <v>41.325000000000003</v>
      </c>
      <c r="T1143" s="8">
        <f t="shared" si="177"/>
        <v>27.125</v>
      </c>
      <c r="U1143" s="7">
        <f t="shared" si="178"/>
        <v>29.491666666666664</v>
      </c>
      <c r="V1143" s="7">
        <f t="shared" si="179"/>
        <v>28.9</v>
      </c>
    </row>
    <row r="1144" spans="1:22" ht="13.5" x14ac:dyDescent="0.25">
      <c r="A1144" s="3">
        <f>RSI!A1144</f>
        <v>43676</v>
      </c>
      <c r="B1144" s="2">
        <f>RSI!B1144</f>
        <v>5.6020000000000003</v>
      </c>
      <c r="C1144" s="2">
        <f>RSI!I1144</f>
        <v>50.224198126040562</v>
      </c>
      <c r="D1144" s="2">
        <f>MACD!E1144</f>
        <v>2.5840634155690267E-2</v>
      </c>
      <c r="E1144" s="2">
        <f>MACD!F1144</f>
        <v>3.1035895359587125E-2</v>
      </c>
      <c r="F1144" s="2">
        <f>'Moving Avg'!D1144</f>
        <v>5.5906000000000002</v>
      </c>
      <c r="G1144" s="2">
        <f>'Moving Avg'!F1144</f>
        <v>5.6000999999999994</v>
      </c>
      <c r="H1144" s="2">
        <f>'Moving Avg'!G1144</f>
        <v>5.613979999999998</v>
      </c>
      <c r="I1144" s="2">
        <f>'Moving Avg'!H1144</f>
        <v>5.7713300000000087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  <c r="M1144" s="7">
        <f t="shared" si="170"/>
        <v>25</v>
      </c>
      <c r="N1144" s="7">
        <f t="shared" si="171"/>
        <v>45</v>
      </c>
      <c r="O1144" s="7">
        <f t="shared" si="172"/>
        <v>0</v>
      </c>
      <c r="P1144" s="7">
        <f t="shared" si="173"/>
        <v>83.5</v>
      </c>
      <c r="Q1144" s="8">
        <f t="shared" si="174"/>
        <v>37.024999999999999</v>
      </c>
      <c r="R1144" s="8">
        <f t="shared" si="175"/>
        <v>34.875</v>
      </c>
      <c r="S1144" s="8">
        <f t="shared" si="176"/>
        <v>48.075000000000003</v>
      </c>
      <c r="T1144" s="8">
        <f t="shared" si="177"/>
        <v>38.375</v>
      </c>
      <c r="U1144" s="7">
        <f t="shared" si="178"/>
        <v>39.991666666666667</v>
      </c>
      <c r="V1144" s="7">
        <f t="shared" si="179"/>
        <v>39.587500000000006</v>
      </c>
    </row>
    <row r="1145" spans="1:22" ht="13.5" x14ac:dyDescent="0.25">
      <c r="A1145" s="3">
        <f>RSI!A1145</f>
        <v>43677</v>
      </c>
      <c r="B1145" s="2">
        <f>RSI!B1145</f>
        <v>5.6020000000000003</v>
      </c>
      <c r="C1145" s="2">
        <f>RSI!I1145</f>
        <v>50.224198126040562</v>
      </c>
      <c r="D1145" s="2">
        <f>MACD!E1145</f>
        <v>2.0133827444607455E-2</v>
      </c>
      <c r="E1145" s="2">
        <f>MACD!F1145</f>
        <v>2.8855481776591193E-2</v>
      </c>
      <c r="F1145" s="2">
        <f>'Moving Avg'!D1145</f>
        <v>5.6118000000000006</v>
      </c>
      <c r="G1145" s="2">
        <f>'Moving Avg'!F1145</f>
        <v>5.6007499999999997</v>
      </c>
      <c r="H1145" s="2">
        <f>'Moving Avg'!G1145</f>
        <v>5.612359999999998</v>
      </c>
      <c r="I1145" s="2">
        <f>'Moving Avg'!H1145</f>
        <v>5.7700600000000097</v>
      </c>
      <c r="J1145" s="5" t="str">
        <f>OBV!F1145</f>
        <v>BULLISH</v>
      </c>
      <c r="K1145" s="5" t="str">
        <f>OBV!G1145</f>
        <v>NEUTRAL</v>
      </c>
      <c r="L1145" s="5" t="str">
        <f>OBV!H1145</f>
        <v>CONFIRMED BULLISH</v>
      </c>
      <c r="M1145" s="7">
        <f t="shared" si="170"/>
        <v>25</v>
      </c>
      <c r="N1145" s="7">
        <f t="shared" si="171"/>
        <v>45</v>
      </c>
      <c r="O1145" s="7">
        <f t="shared" si="172"/>
        <v>0</v>
      </c>
      <c r="P1145" s="7">
        <f t="shared" si="173"/>
        <v>83.5</v>
      </c>
      <c r="Q1145" s="8">
        <f t="shared" si="174"/>
        <v>37.024999999999999</v>
      </c>
      <c r="R1145" s="8">
        <f t="shared" si="175"/>
        <v>34.875</v>
      </c>
      <c r="S1145" s="8">
        <f t="shared" si="176"/>
        <v>48.075000000000003</v>
      </c>
      <c r="T1145" s="8">
        <f t="shared" si="177"/>
        <v>38.375</v>
      </c>
      <c r="U1145" s="7">
        <f t="shared" si="178"/>
        <v>39.991666666666667</v>
      </c>
      <c r="V1145" s="7">
        <f t="shared" si="179"/>
        <v>39.587500000000006</v>
      </c>
    </row>
    <row r="1146" spans="1:22" ht="13.5" x14ac:dyDescent="0.25">
      <c r="A1146" s="3">
        <f>RSI!A1146</f>
        <v>43678</v>
      </c>
      <c r="B1146" s="2">
        <f>RSI!B1146</f>
        <v>5.7140000000000004</v>
      </c>
      <c r="C1146" s="2">
        <f>RSI!I1146</f>
        <v>60.795244324979294</v>
      </c>
      <c r="D1146" s="2">
        <f>MACD!E1146</f>
        <v>6.9887928140488498E-3</v>
      </c>
      <c r="E1146" s="2">
        <f>MACD!F1146</f>
        <v>2.4482143984082726E-2</v>
      </c>
      <c r="F1146" s="2">
        <f>'Moving Avg'!D1146</f>
        <v>5.6243999999999996</v>
      </c>
      <c r="G1146" s="2">
        <f>'Moving Avg'!F1146</f>
        <v>5.6010999999999997</v>
      </c>
      <c r="H1146" s="2">
        <f>'Moving Avg'!G1146</f>
        <v>5.6137399999999982</v>
      </c>
      <c r="I1146" s="2">
        <f>'Moving Avg'!H1146</f>
        <v>5.7701400000000094</v>
      </c>
      <c r="J1146" s="5" t="str">
        <f>OBV!F1146</f>
        <v>BULLISH</v>
      </c>
      <c r="K1146" s="5" t="str">
        <f>OBV!G1146</f>
        <v>NEUTRAL</v>
      </c>
      <c r="L1146" s="5" t="str">
        <f>OBV!H1146</f>
        <v>CONFIRMED BULLISH</v>
      </c>
      <c r="M1146" s="7">
        <f t="shared" si="170"/>
        <v>25</v>
      </c>
      <c r="N1146" s="7">
        <f t="shared" si="171"/>
        <v>45</v>
      </c>
      <c r="O1146" s="7">
        <f t="shared" si="172"/>
        <v>0</v>
      </c>
      <c r="P1146" s="7">
        <f t="shared" si="173"/>
        <v>83.5</v>
      </c>
      <c r="Q1146" s="8">
        <f t="shared" si="174"/>
        <v>37.024999999999999</v>
      </c>
      <c r="R1146" s="8">
        <f t="shared" si="175"/>
        <v>34.875</v>
      </c>
      <c r="S1146" s="8">
        <f t="shared" si="176"/>
        <v>48.075000000000003</v>
      </c>
      <c r="T1146" s="8">
        <f t="shared" si="177"/>
        <v>38.375</v>
      </c>
      <c r="U1146" s="7">
        <f t="shared" si="178"/>
        <v>39.991666666666667</v>
      </c>
      <c r="V1146" s="7">
        <f t="shared" si="179"/>
        <v>39.587500000000006</v>
      </c>
    </row>
    <row r="1147" spans="1:22" ht="13.5" x14ac:dyDescent="0.25">
      <c r="A1147" s="3">
        <f>RSI!A1147</f>
        <v>43679</v>
      </c>
      <c r="B1147" s="2">
        <f>RSI!B1147</f>
        <v>5.7140000000000004</v>
      </c>
      <c r="C1147" s="2">
        <f>RSI!I1147</f>
        <v>60.795244324979294</v>
      </c>
      <c r="D1147" s="2">
        <f>MACD!E1147</f>
        <v>-1.9121861586691047E-2</v>
      </c>
      <c r="E1147" s="2">
        <f>MACD!F1147</f>
        <v>1.5761342869927971E-2</v>
      </c>
      <c r="F1147" s="2">
        <f>'Moving Avg'!D1147</f>
        <v>5.6468000000000007</v>
      </c>
      <c r="G1147" s="2">
        <f>'Moving Avg'!F1147</f>
        <v>5.6014499999999998</v>
      </c>
      <c r="H1147" s="2">
        <f>'Moving Avg'!G1147</f>
        <v>5.6156199999999989</v>
      </c>
      <c r="I1147" s="2">
        <f>'Moving Avg'!H1147</f>
        <v>5.7702200000000081</v>
      </c>
      <c r="J1147" s="5" t="str">
        <f>OBV!F1147</f>
        <v>BULLISH</v>
      </c>
      <c r="K1147" s="5" t="str">
        <f>OBV!G1147</f>
        <v>WEAK</v>
      </c>
      <c r="L1147" s="5" t="str">
        <f>OBV!H1147</f>
        <v>CONFIRMED BULLISH</v>
      </c>
      <c r="M1147" s="7">
        <f t="shared" si="170"/>
        <v>25</v>
      </c>
      <c r="N1147" s="7">
        <f t="shared" si="171"/>
        <v>100</v>
      </c>
      <c r="O1147" s="7">
        <f t="shared" si="172"/>
        <v>0</v>
      </c>
      <c r="P1147" s="7">
        <f t="shared" si="173"/>
        <v>67</v>
      </c>
      <c r="Q1147" s="8">
        <f t="shared" si="174"/>
        <v>53.8</v>
      </c>
      <c r="R1147" s="8">
        <f t="shared" si="175"/>
        <v>41.75</v>
      </c>
      <c r="S1147" s="8">
        <f t="shared" si="176"/>
        <v>48.900000000000006</v>
      </c>
      <c r="T1147" s="8">
        <f t="shared" si="177"/>
        <v>48</v>
      </c>
      <c r="U1147" s="7">
        <f t="shared" si="178"/>
        <v>48.15</v>
      </c>
      <c r="V1147" s="7">
        <f t="shared" si="179"/>
        <v>48.112499999999997</v>
      </c>
    </row>
    <row r="1148" spans="1:22" ht="13.5" x14ac:dyDescent="0.25">
      <c r="A1148" s="3">
        <f>RSI!A1148</f>
        <v>43682</v>
      </c>
      <c r="B1148" s="2">
        <f>RSI!B1148</f>
        <v>5.7140000000000004</v>
      </c>
      <c r="C1148" s="2">
        <f>RSI!I1148</f>
        <v>60.795244324979294</v>
      </c>
      <c r="D1148" s="2">
        <f>MACD!E1148</f>
        <v>-4.1845344532151607E-2</v>
      </c>
      <c r="E1148" s="2">
        <f>MACD!F1148</f>
        <v>4.2400053895120561E-3</v>
      </c>
      <c r="F1148" s="2">
        <f>'Moving Avg'!D1148</f>
        <v>5.6691999999999991</v>
      </c>
      <c r="G1148" s="2">
        <f>'Moving Avg'!F1148</f>
        <v>5.6018000000000008</v>
      </c>
      <c r="H1148" s="2">
        <f>'Moving Avg'!G1148</f>
        <v>5.6174999999999997</v>
      </c>
      <c r="I1148" s="2">
        <f>'Moving Avg'!H1148</f>
        <v>5.7703000000000086</v>
      </c>
      <c r="J1148" s="5" t="str">
        <f>OBV!F1148</f>
        <v>BULLISH</v>
      </c>
      <c r="K1148" s="5" t="str">
        <f>OBV!G1148</f>
        <v>WEAK</v>
      </c>
      <c r="L1148" s="5" t="str">
        <f>OBV!H1148</f>
        <v>CONFIRMED BULLISH</v>
      </c>
      <c r="M1148" s="7">
        <f t="shared" si="170"/>
        <v>25</v>
      </c>
      <c r="N1148" s="7">
        <f t="shared" si="171"/>
        <v>100</v>
      </c>
      <c r="O1148" s="7">
        <f t="shared" si="172"/>
        <v>0</v>
      </c>
      <c r="P1148" s="7">
        <f t="shared" si="173"/>
        <v>67</v>
      </c>
      <c r="Q1148" s="8">
        <f t="shared" si="174"/>
        <v>53.8</v>
      </c>
      <c r="R1148" s="8">
        <f t="shared" si="175"/>
        <v>41.75</v>
      </c>
      <c r="S1148" s="8">
        <f t="shared" si="176"/>
        <v>48.900000000000006</v>
      </c>
      <c r="T1148" s="8">
        <f t="shared" si="177"/>
        <v>48</v>
      </c>
      <c r="U1148" s="7">
        <f t="shared" si="178"/>
        <v>48.15</v>
      </c>
      <c r="V1148" s="7">
        <f t="shared" si="179"/>
        <v>48.112499999999997</v>
      </c>
    </row>
    <row r="1149" spans="1:22" ht="13.5" x14ac:dyDescent="0.25">
      <c r="A1149" s="3">
        <f>RSI!A1149</f>
        <v>43683</v>
      </c>
      <c r="B1149" s="2">
        <f>RSI!B1149</f>
        <v>5.5460000000000003</v>
      </c>
      <c r="C1149" s="2">
        <f>RSI!I1149</f>
        <v>43.491234580411501</v>
      </c>
      <c r="D1149" s="2">
        <f>MACD!E1149</f>
        <v>-4.9211659152873288E-2</v>
      </c>
      <c r="E1149" s="2">
        <f>MACD!F1149</f>
        <v>-6.4503275189650138E-3</v>
      </c>
      <c r="F1149" s="2">
        <f>'Moving Avg'!D1149</f>
        <v>5.6579999999999995</v>
      </c>
      <c r="G1149" s="2">
        <f>'Moving Avg'!F1149</f>
        <v>5.5937500000000018</v>
      </c>
      <c r="H1149" s="2">
        <f>'Moving Avg'!G1149</f>
        <v>5.6193600000000004</v>
      </c>
      <c r="I1149" s="2">
        <f>'Moving Avg'!H1149</f>
        <v>5.7699500000000095</v>
      </c>
      <c r="J1149" s="5" t="str">
        <f>OBV!F1149</f>
        <v>BULLISH</v>
      </c>
      <c r="K1149" s="5" t="str">
        <f>OBV!G1149</f>
        <v>NEUTRAL</v>
      </c>
      <c r="L1149" s="5" t="str">
        <f>OBV!H1149</f>
        <v>BULLISH DIVERGENCE</v>
      </c>
      <c r="M1149" s="7">
        <f t="shared" si="170"/>
        <v>25</v>
      </c>
      <c r="N1149" s="7">
        <f t="shared" si="171"/>
        <v>100</v>
      </c>
      <c r="O1149" s="7">
        <f t="shared" si="172"/>
        <v>0</v>
      </c>
      <c r="P1149" s="7">
        <f t="shared" si="173"/>
        <v>66.5</v>
      </c>
      <c r="Q1149" s="8">
        <f t="shared" si="174"/>
        <v>53.725000000000001</v>
      </c>
      <c r="R1149" s="8">
        <f t="shared" si="175"/>
        <v>41.625</v>
      </c>
      <c r="S1149" s="8">
        <f t="shared" si="176"/>
        <v>48.674999999999997</v>
      </c>
      <c r="T1149" s="8">
        <f t="shared" si="177"/>
        <v>47.875</v>
      </c>
      <c r="U1149" s="7">
        <f t="shared" si="178"/>
        <v>48.008333333333326</v>
      </c>
      <c r="V1149" s="7">
        <f t="shared" si="179"/>
        <v>47.974999999999994</v>
      </c>
    </row>
    <row r="1150" spans="1:22" ht="13.5" x14ac:dyDescent="0.25">
      <c r="A1150" s="3">
        <f>RSI!A1150</f>
        <v>43684</v>
      </c>
      <c r="B1150" s="2">
        <f>RSI!B1150</f>
        <v>5.5890000000000004</v>
      </c>
      <c r="C1150" s="2">
        <f>RSI!I1150</f>
        <v>47.602114241439835</v>
      </c>
      <c r="D1150" s="2">
        <f>MACD!E1150</f>
        <v>-5.8177157398134227E-2</v>
      </c>
      <c r="E1150" s="2">
        <f>MACD!F1150</f>
        <v>-1.6795693494798859E-2</v>
      </c>
      <c r="F1150" s="2">
        <f>'Moving Avg'!D1150</f>
        <v>5.6554000000000002</v>
      </c>
      <c r="G1150" s="2">
        <f>'Moving Avg'!F1150</f>
        <v>5.5934000000000008</v>
      </c>
      <c r="H1150" s="2">
        <f>'Moving Avg'!G1150</f>
        <v>5.6188600000000006</v>
      </c>
      <c r="I1150" s="2">
        <f>'Moving Avg'!H1150</f>
        <v>5.7698150000000092</v>
      </c>
      <c r="J1150" s="5" t="str">
        <f>OBV!F1150</f>
        <v>BULLISH</v>
      </c>
      <c r="K1150" s="5" t="str">
        <f>OBV!G1150</f>
        <v>WEAK</v>
      </c>
      <c r="L1150" s="5" t="str">
        <f>OBV!H1150</f>
        <v>BULLISH DIVERGENCE</v>
      </c>
      <c r="M1150" s="7">
        <f t="shared" si="170"/>
        <v>25</v>
      </c>
      <c r="N1150" s="7">
        <f t="shared" si="171"/>
        <v>100</v>
      </c>
      <c r="O1150" s="7">
        <f t="shared" si="172"/>
        <v>0</v>
      </c>
      <c r="P1150" s="7">
        <f t="shared" si="173"/>
        <v>50</v>
      </c>
      <c r="Q1150" s="8">
        <f t="shared" si="174"/>
        <v>51.25</v>
      </c>
      <c r="R1150" s="8">
        <f t="shared" si="175"/>
        <v>37.5</v>
      </c>
      <c r="S1150" s="8">
        <f t="shared" si="176"/>
        <v>41.25</v>
      </c>
      <c r="T1150" s="8">
        <f t="shared" si="177"/>
        <v>43.75</v>
      </c>
      <c r="U1150" s="7">
        <f t="shared" si="178"/>
        <v>43.333333333333336</v>
      </c>
      <c r="V1150" s="7">
        <f t="shared" si="179"/>
        <v>43.4375</v>
      </c>
    </row>
    <row r="1151" spans="1:22" ht="13.5" x14ac:dyDescent="0.25">
      <c r="A1151" s="3">
        <f>RSI!A1151</f>
        <v>43685</v>
      </c>
      <c r="B1151" s="2">
        <f>RSI!B1151</f>
        <v>5.5460000000000003</v>
      </c>
      <c r="C1151" s="2">
        <f>RSI!I1151</f>
        <v>44.143734347987795</v>
      </c>
      <c r="D1151" s="2">
        <f>MACD!E1151</f>
        <v>-3.8566910639885599E-2</v>
      </c>
      <c r="E1151" s="2">
        <f>MACD!F1151</f>
        <v>-2.1149936923816205E-2</v>
      </c>
      <c r="F1151" s="2">
        <f>'Moving Avg'!D1151</f>
        <v>5.6218000000000004</v>
      </c>
      <c r="G1151" s="2">
        <f>'Moving Avg'!F1151</f>
        <v>5.5909000000000013</v>
      </c>
      <c r="H1151" s="2">
        <f>'Moving Avg'!G1151</f>
        <v>5.6155000000000008</v>
      </c>
      <c r="I1151" s="2">
        <f>'Moving Avg'!H1151</f>
        <v>5.7694650000000083</v>
      </c>
      <c r="J1151" s="5" t="str">
        <f>OBV!F1151</f>
        <v>BEARISH</v>
      </c>
      <c r="K1151" s="5" t="str">
        <f>OBV!G1151</f>
        <v>STRONG</v>
      </c>
      <c r="L1151" s="5" t="str">
        <f>OBV!H1151</f>
        <v>CONFIRMED BEARISH</v>
      </c>
      <c r="M1151" s="7">
        <f t="shared" si="170"/>
        <v>25</v>
      </c>
      <c r="N1151" s="7">
        <f t="shared" si="171"/>
        <v>45</v>
      </c>
      <c r="O1151" s="7">
        <f t="shared" si="172"/>
        <v>0</v>
      </c>
      <c r="P1151" s="7">
        <f t="shared" si="173"/>
        <v>33</v>
      </c>
      <c r="Q1151" s="8">
        <f t="shared" si="174"/>
        <v>29.45</v>
      </c>
      <c r="R1151" s="8">
        <f t="shared" si="175"/>
        <v>22.25</v>
      </c>
      <c r="S1151" s="8">
        <f t="shared" si="176"/>
        <v>25.35</v>
      </c>
      <c r="T1151" s="8">
        <f t="shared" si="177"/>
        <v>25.75</v>
      </c>
      <c r="U1151" s="7">
        <f t="shared" si="178"/>
        <v>25.683333333333337</v>
      </c>
      <c r="V1151" s="7">
        <f t="shared" si="179"/>
        <v>25.700000000000003</v>
      </c>
    </row>
    <row r="1152" spans="1:22" ht="13.5" x14ac:dyDescent="0.25">
      <c r="A1152" s="3">
        <f>RSI!A1152</f>
        <v>43686</v>
      </c>
      <c r="B1152" s="2">
        <f>RSI!B1152</f>
        <v>5.5460000000000003</v>
      </c>
      <c r="C1152" s="2">
        <f>RSI!I1152</f>
        <v>44.143734347987795</v>
      </c>
      <c r="D1152" s="2">
        <f>MACD!E1152</f>
        <v>-2.9105128585532825E-2</v>
      </c>
      <c r="E1152" s="2">
        <f>MACD!F1152</f>
        <v>-2.2740975256159531E-2</v>
      </c>
      <c r="F1152" s="2">
        <f>'Moving Avg'!D1152</f>
        <v>5.5882000000000005</v>
      </c>
      <c r="G1152" s="2">
        <f>'Moving Avg'!F1152</f>
        <v>5.5884000000000018</v>
      </c>
      <c r="H1152" s="2">
        <f>'Moving Avg'!G1152</f>
        <v>5.6121400000000001</v>
      </c>
      <c r="I1152" s="2">
        <f>'Moving Avg'!H1152</f>
        <v>5.7682950000000073</v>
      </c>
      <c r="J1152" s="5" t="str">
        <f>OBV!F1152</f>
        <v>BEARISH</v>
      </c>
      <c r="K1152" s="5" t="str">
        <f>OBV!G1152</f>
        <v>STRONG</v>
      </c>
      <c r="L1152" s="5" t="str">
        <f>OBV!H1152</f>
        <v>CONFIRMED BEARISH</v>
      </c>
      <c r="M1152" s="7">
        <f t="shared" si="170"/>
        <v>25</v>
      </c>
      <c r="N1152" s="7">
        <f t="shared" si="171"/>
        <v>45</v>
      </c>
      <c r="O1152" s="7">
        <f t="shared" si="172"/>
        <v>0</v>
      </c>
      <c r="P1152" s="7">
        <f t="shared" si="173"/>
        <v>33</v>
      </c>
      <c r="Q1152" s="8">
        <f t="shared" si="174"/>
        <v>29.45</v>
      </c>
      <c r="R1152" s="8">
        <f t="shared" si="175"/>
        <v>22.25</v>
      </c>
      <c r="S1152" s="8">
        <f t="shared" si="176"/>
        <v>25.35</v>
      </c>
      <c r="T1152" s="8">
        <f t="shared" si="177"/>
        <v>25.75</v>
      </c>
      <c r="U1152" s="7">
        <f t="shared" si="178"/>
        <v>25.683333333333337</v>
      </c>
      <c r="V1152" s="7">
        <f t="shared" si="179"/>
        <v>25.700000000000003</v>
      </c>
    </row>
    <row r="1153" spans="1:22" ht="13.5" x14ac:dyDescent="0.25">
      <c r="A1153" s="3">
        <f>RSI!A1153</f>
        <v>43691</v>
      </c>
      <c r="B1153" s="2">
        <f>RSI!B1153</f>
        <v>5.5460000000000003</v>
      </c>
      <c r="C1153" s="2">
        <f>RSI!I1153</f>
        <v>44.143734347987795</v>
      </c>
      <c r="D1153" s="2">
        <f>MACD!E1153</f>
        <v>-2.0722192462200972E-2</v>
      </c>
      <c r="E1153" s="2">
        <f>MACD!F1153</f>
        <v>-2.2337218697367822E-2</v>
      </c>
      <c r="F1153" s="2">
        <f>'Moving Avg'!D1153</f>
        <v>5.5545999999999998</v>
      </c>
      <c r="G1153" s="2">
        <f>'Moving Avg'!F1153</f>
        <v>5.5862500000000024</v>
      </c>
      <c r="H1153" s="2">
        <f>'Moving Avg'!G1153</f>
        <v>5.6089200000000003</v>
      </c>
      <c r="I1153" s="2">
        <f>'Moving Avg'!H1153</f>
        <v>5.7671250000000081</v>
      </c>
      <c r="J1153" s="5" t="str">
        <f>OBV!F1153</f>
        <v>BEARISH</v>
      </c>
      <c r="K1153" s="5" t="str">
        <f>OBV!G1153</f>
        <v>STRONG</v>
      </c>
      <c r="L1153" s="5" t="str">
        <f>OBV!H1153</f>
        <v>CONFIRMED BEARISH</v>
      </c>
      <c r="M1153" s="7">
        <f t="shared" si="170"/>
        <v>25</v>
      </c>
      <c r="N1153" s="7">
        <f t="shared" si="171"/>
        <v>0</v>
      </c>
      <c r="O1153" s="7">
        <f t="shared" si="172"/>
        <v>0</v>
      </c>
      <c r="P1153" s="7">
        <f t="shared" si="173"/>
        <v>33</v>
      </c>
      <c r="Q1153" s="8">
        <f t="shared" si="174"/>
        <v>13.7</v>
      </c>
      <c r="R1153" s="8">
        <f t="shared" si="175"/>
        <v>13.25</v>
      </c>
      <c r="S1153" s="8">
        <f t="shared" si="176"/>
        <v>18.600000000000001</v>
      </c>
      <c r="T1153" s="8">
        <f t="shared" si="177"/>
        <v>14.5</v>
      </c>
      <c r="U1153" s="7">
        <f t="shared" si="178"/>
        <v>15.183333333333332</v>
      </c>
      <c r="V1153" s="7">
        <f t="shared" si="179"/>
        <v>15.012499999999999</v>
      </c>
    </row>
    <row r="1154" spans="1:22" ht="13.5" x14ac:dyDescent="0.25">
      <c r="A1154" s="3">
        <f>RSI!A1154</f>
        <v>43692</v>
      </c>
      <c r="B1154" s="2">
        <f>RSI!B1154</f>
        <v>5.5460000000000003</v>
      </c>
      <c r="C1154" s="2">
        <f>RSI!I1154</f>
        <v>44.143734347987795</v>
      </c>
      <c r="D1154" s="2">
        <f>MACD!E1154</f>
        <v>-1.3280038035520469E-2</v>
      </c>
      <c r="E1154" s="2">
        <f>MACD!F1154</f>
        <v>-2.0525782564998353E-2</v>
      </c>
      <c r="F1154" s="2">
        <f>'Moving Avg'!D1154</f>
        <v>5.5545999999999998</v>
      </c>
      <c r="G1154" s="2">
        <f>'Moving Avg'!F1154</f>
        <v>5.5841000000000021</v>
      </c>
      <c r="H1154" s="2">
        <f>'Moving Avg'!G1154</f>
        <v>5.6057000000000006</v>
      </c>
      <c r="I1154" s="2">
        <f>'Moving Avg'!H1154</f>
        <v>5.7659550000000079</v>
      </c>
      <c r="J1154" s="5" t="str">
        <f>OBV!F1154</f>
        <v>BULLISH</v>
      </c>
      <c r="K1154" s="5" t="str">
        <f>OBV!G1154</f>
        <v>NEUTRAL</v>
      </c>
      <c r="L1154" s="5" t="str">
        <f>OBV!H1154</f>
        <v>NEUTRAL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0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49.5</v>
      </c>
      <c r="Q1154" s="8">
        <f t="shared" si="174"/>
        <v>16.175000000000001</v>
      </c>
      <c r="R1154" s="8">
        <f t="shared" si="175"/>
        <v>17.375</v>
      </c>
      <c r="S1154" s="8">
        <f t="shared" si="176"/>
        <v>26.025000000000002</v>
      </c>
      <c r="T1154" s="8">
        <f t="shared" si="177"/>
        <v>18.625</v>
      </c>
      <c r="U1154" s="7">
        <f t="shared" si="178"/>
        <v>19.858333333333334</v>
      </c>
      <c r="V1154" s="7">
        <f t="shared" si="179"/>
        <v>19.55</v>
      </c>
    </row>
    <row r="1155" spans="1:22" ht="13.5" x14ac:dyDescent="0.25">
      <c r="A1155" s="3">
        <f>RSI!A1155</f>
        <v>43693</v>
      </c>
      <c r="B1155" s="2">
        <f>RSI!B1155</f>
        <v>5.5460000000000003</v>
      </c>
      <c r="C1155" s="2">
        <f>RSI!I1155</f>
        <v>44.143734347987795</v>
      </c>
      <c r="D1155" s="2">
        <f>MACD!E1155</f>
        <v>-6.659774162359966E-3</v>
      </c>
      <c r="E1155" s="2">
        <f>MACD!F1155</f>
        <v>-1.7752580884470678E-2</v>
      </c>
      <c r="F1155" s="2">
        <f>'Moving Avg'!D1155</f>
        <v>5.5460000000000003</v>
      </c>
      <c r="G1155" s="2">
        <f>'Moving Avg'!F1155</f>
        <v>5.5819500000000026</v>
      </c>
      <c r="H1155" s="2">
        <f>'Moving Avg'!G1155</f>
        <v>5.6045799999999995</v>
      </c>
      <c r="I1155" s="2">
        <f>'Moving Avg'!H1155</f>
        <v>5.7647850000000087</v>
      </c>
      <c r="J1155" s="5" t="str">
        <f>OBV!F1155</f>
        <v>BEARISH</v>
      </c>
      <c r="K1155" s="5" t="str">
        <f>OBV!G1155</f>
        <v>STRONG</v>
      </c>
      <c r="L1155" s="5" t="str">
        <f>OBV!H1155</f>
        <v>CONFIRMED BEARISH</v>
      </c>
      <c r="M1155" s="7">
        <f t="shared" si="180"/>
        <v>25</v>
      </c>
      <c r="N1155" s="7">
        <f t="shared" si="181"/>
        <v>0</v>
      </c>
      <c r="O1155" s="7">
        <f t="shared" si="182"/>
        <v>0</v>
      </c>
      <c r="P1155" s="7">
        <f t="shared" si="183"/>
        <v>33</v>
      </c>
      <c r="Q1155" s="8">
        <f t="shared" ref="Q1155:Q1218" si="184">0.35*M1155+N1155*0.35+O1155*0.15+P1155*0.15</f>
        <v>13.7</v>
      </c>
      <c r="R1155" s="8">
        <f t="shared" ref="R1155:R1218" si="185">M1155*0.2+N1155*0.2+O1155*0.35+P1155*0.25</f>
        <v>13.25</v>
      </c>
      <c r="S1155" s="8">
        <f t="shared" ref="S1155:S1218" si="186">M1155*0.15+N1155*0.15+O1155*0.25+P1155*0.45</f>
        <v>18.600000000000001</v>
      </c>
      <c r="T1155" s="8">
        <f t="shared" ref="T1155:T1218" si="187">0.25*SUM(M1155:P1155)</f>
        <v>14.5</v>
      </c>
      <c r="U1155" s="7">
        <f t="shared" ref="U1155:U1218" si="188">SUM(Q1155:S1155)/3</f>
        <v>15.183333333333332</v>
      </c>
      <c r="V1155" s="7">
        <f t="shared" ref="V1155:V1218" si="189">SUM(Q1155:T1155)/4</f>
        <v>15.012499999999999</v>
      </c>
    </row>
    <row r="1156" spans="1:22" ht="13.5" x14ac:dyDescent="0.25">
      <c r="A1156" s="3">
        <f>RSI!A1156</f>
        <v>43696</v>
      </c>
      <c r="B1156" s="2">
        <f>RSI!B1156</f>
        <v>5.6509999999999998</v>
      </c>
      <c r="C1156" s="2">
        <f>RSI!I1156</f>
        <v>55.562942911141512</v>
      </c>
      <c r="D1156" s="2">
        <f>MACD!E1156</f>
        <v>8.6941052158984178E-3</v>
      </c>
      <c r="E1156" s="2">
        <f>MACD!F1156</f>
        <v>-1.2463243664396859E-2</v>
      </c>
      <c r="F1156" s="2">
        <f>'Moving Avg'!D1156</f>
        <v>5.5670000000000002</v>
      </c>
      <c r="G1156" s="2">
        <f>'Moving Avg'!F1156</f>
        <v>5.5850500000000016</v>
      </c>
      <c r="H1156" s="2">
        <f>'Moving Avg'!G1156</f>
        <v>5.6055600000000005</v>
      </c>
      <c r="I1156" s="2">
        <f>'Moving Avg'!H1156</f>
        <v>5.7641400000000091</v>
      </c>
      <c r="J1156" s="5" t="str">
        <f>OBV!F1156</f>
        <v>BULLISH</v>
      </c>
      <c r="K1156" s="5" t="str">
        <f>OBV!G1156</f>
        <v>WEAK</v>
      </c>
      <c r="L1156" s="5" t="str">
        <f>OBV!H1156</f>
        <v>CONFIRMED BULLISH</v>
      </c>
      <c r="M1156" s="7">
        <f t="shared" si="180"/>
        <v>25</v>
      </c>
      <c r="N1156" s="7">
        <f t="shared" si="181"/>
        <v>0</v>
      </c>
      <c r="O1156" s="7">
        <f t="shared" si="182"/>
        <v>0</v>
      </c>
      <c r="P1156" s="7">
        <f t="shared" si="183"/>
        <v>67</v>
      </c>
      <c r="Q1156" s="8">
        <f t="shared" si="184"/>
        <v>18.799999999999997</v>
      </c>
      <c r="R1156" s="8">
        <f t="shared" si="185"/>
        <v>21.75</v>
      </c>
      <c r="S1156" s="8">
        <f t="shared" si="186"/>
        <v>33.900000000000006</v>
      </c>
      <c r="T1156" s="8">
        <f t="shared" si="187"/>
        <v>23</v>
      </c>
      <c r="U1156" s="7">
        <f t="shared" si="188"/>
        <v>24.816666666666666</v>
      </c>
      <c r="V1156" s="7">
        <f t="shared" si="189"/>
        <v>24.362500000000001</v>
      </c>
    </row>
    <row r="1157" spans="1:22" ht="13.5" x14ac:dyDescent="0.25">
      <c r="A1157" s="3">
        <f>RSI!A1157</f>
        <v>43697</v>
      </c>
      <c r="B1157" s="2">
        <f>RSI!B1157</f>
        <v>5.6509999999999998</v>
      </c>
      <c r="C1157" s="2">
        <f>RSI!I1157</f>
        <v>55.562942911141519</v>
      </c>
      <c r="D1157" s="2">
        <f>MACD!E1157</f>
        <v>2.1342368487002439E-2</v>
      </c>
      <c r="E1157" s="2">
        <f>MACD!F1157</f>
        <v>-5.7021212341169993E-3</v>
      </c>
      <c r="F1157" s="2">
        <f>'Moving Avg'!D1157</f>
        <v>5.5880000000000001</v>
      </c>
      <c r="G1157" s="2">
        <f>'Moving Avg'!F1157</f>
        <v>5.5928000000000022</v>
      </c>
      <c r="H1157" s="2">
        <f>'Moving Avg'!G1157</f>
        <v>5.6065399999999999</v>
      </c>
      <c r="I1157" s="2">
        <f>'Moving Avg'!H1157</f>
        <v>5.7640800000000105</v>
      </c>
      <c r="J1157" s="5" t="str">
        <f>OBV!F1157</f>
        <v>BULLISH</v>
      </c>
      <c r="K1157" s="5" t="str">
        <f>OBV!G1157</f>
        <v>WEAK</v>
      </c>
      <c r="L1157" s="5" t="str">
        <f>OBV!H1157</f>
        <v>CONFIRMED BULLISH</v>
      </c>
      <c r="M1157" s="7">
        <f t="shared" si="180"/>
        <v>25</v>
      </c>
      <c r="N1157" s="7">
        <f t="shared" si="181"/>
        <v>0</v>
      </c>
      <c r="O1157" s="7">
        <f t="shared" si="182"/>
        <v>0</v>
      </c>
      <c r="P1157" s="7">
        <f t="shared" si="183"/>
        <v>67</v>
      </c>
      <c r="Q1157" s="8">
        <f t="shared" si="184"/>
        <v>18.799999999999997</v>
      </c>
      <c r="R1157" s="8">
        <f t="shared" si="185"/>
        <v>21.75</v>
      </c>
      <c r="S1157" s="8">
        <f t="shared" si="186"/>
        <v>33.900000000000006</v>
      </c>
      <c r="T1157" s="8">
        <f t="shared" si="187"/>
        <v>23</v>
      </c>
      <c r="U1157" s="7">
        <f t="shared" si="188"/>
        <v>24.816666666666666</v>
      </c>
      <c r="V1157" s="7">
        <f t="shared" si="189"/>
        <v>24.362500000000001</v>
      </c>
    </row>
    <row r="1158" spans="1:22" ht="13.5" x14ac:dyDescent="0.25">
      <c r="A1158" s="3">
        <f>RSI!A1158</f>
        <v>43698</v>
      </c>
      <c r="B1158" s="2">
        <f>RSI!B1158</f>
        <v>5.6509999999999998</v>
      </c>
      <c r="C1158" s="2">
        <f>RSI!I1158</f>
        <v>55.562942911141533</v>
      </c>
      <c r="D1158" s="2">
        <f>MACD!E1158</f>
        <v>3.1726707306392044E-2</v>
      </c>
      <c r="E1158" s="2">
        <f>MACD!F1158</f>
        <v>1.7836444739848089E-3</v>
      </c>
      <c r="F1158" s="2">
        <f>'Moving Avg'!D1158</f>
        <v>5.609</v>
      </c>
      <c r="G1158" s="2">
        <f>'Moving Avg'!F1158</f>
        <v>5.600550000000001</v>
      </c>
      <c r="H1158" s="2">
        <f>'Moving Avg'!G1158</f>
        <v>5.6075200000000009</v>
      </c>
      <c r="I1158" s="2">
        <f>'Moving Avg'!H1158</f>
        <v>5.7640200000000119</v>
      </c>
      <c r="J1158" s="5" t="str">
        <f>OBV!F1158</f>
        <v>BULLISH</v>
      </c>
      <c r="K1158" s="5" t="str">
        <f>OBV!G1158</f>
        <v>WEAK</v>
      </c>
      <c r="L1158" s="5" t="str">
        <f>OBV!H1158</f>
        <v>CONFIRMED BULLISH</v>
      </c>
      <c r="M1158" s="7">
        <f t="shared" si="180"/>
        <v>25</v>
      </c>
      <c r="N1158" s="7">
        <f t="shared" si="181"/>
        <v>0</v>
      </c>
      <c r="O1158" s="7">
        <f t="shared" si="182"/>
        <v>0</v>
      </c>
      <c r="P1158" s="7">
        <f t="shared" si="183"/>
        <v>67</v>
      </c>
      <c r="Q1158" s="8">
        <f t="shared" si="184"/>
        <v>18.799999999999997</v>
      </c>
      <c r="R1158" s="8">
        <f t="shared" si="185"/>
        <v>21.75</v>
      </c>
      <c r="S1158" s="8">
        <f t="shared" si="186"/>
        <v>33.900000000000006</v>
      </c>
      <c r="T1158" s="8">
        <f t="shared" si="187"/>
        <v>23</v>
      </c>
      <c r="U1158" s="7">
        <f t="shared" si="188"/>
        <v>24.816666666666666</v>
      </c>
      <c r="V1158" s="7">
        <f t="shared" si="189"/>
        <v>24.362500000000001</v>
      </c>
    </row>
    <row r="1159" spans="1:22" ht="13.5" x14ac:dyDescent="0.25">
      <c r="A1159" s="3">
        <f>RSI!A1159</f>
        <v>43699</v>
      </c>
      <c r="B1159" s="2">
        <f>RSI!B1159</f>
        <v>5.6509999999999998</v>
      </c>
      <c r="C1159" s="2">
        <f>RSI!I1159</f>
        <v>55.562942911141519</v>
      </c>
      <c r="D1159" s="2">
        <f>MACD!E1159</f>
        <v>1.4372822252564532E-2</v>
      </c>
      <c r="E1159" s="2">
        <f>MACD!F1159</f>
        <v>4.3014800297007539E-3</v>
      </c>
      <c r="F1159" s="2">
        <f>'Moving Avg'!D1159</f>
        <v>5.63</v>
      </c>
      <c r="G1159" s="2">
        <f>'Moving Avg'!F1159</f>
        <v>5.6083000000000007</v>
      </c>
      <c r="H1159" s="2">
        <f>'Moving Avg'!G1159</f>
        <v>5.6085000000000003</v>
      </c>
      <c r="I1159" s="2">
        <f>'Moving Avg'!H1159</f>
        <v>5.7639600000000124</v>
      </c>
      <c r="J1159" s="5" t="str">
        <f>OBV!F1159</f>
        <v>BULLISH</v>
      </c>
      <c r="K1159" s="5" t="str">
        <f>OBV!G1159</f>
        <v>WEAK</v>
      </c>
      <c r="L1159" s="5" t="str">
        <f>OBV!H1159</f>
        <v>CONFIRMED BULLISH</v>
      </c>
      <c r="M1159" s="7">
        <f t="shared" si="180"/>
        <v>25</v>
      </c>
      <c r="N1159" s="7">
        <f t="shared" si="181"/>
        <v>0</v>
      </c>
      <c r="O1159" s="7">
        <f t="shared" si="182"/>
        <v>0</v>
      </c>
      <c r="P1159" s="7">
        <f t="shared" si="183"/>
        <v>67</v>
      </c>
      <c r="Q1159" s="8">
        <f t="shared" si="184"/>
        <v>18.799999999999997</v>
      </c>
      <c r="R1159" s="8">
        <f t="shared" si="185"/>
        <v>21.75</v>
      </c>
      <c r="S1159" s="8">
        <f t="shared" si="186"/>
        <v>33.900000000000006</v>
      </c>
      <c r="T1159" s="8">
        <f t="shared" si="187"/>
        <v>23</v>
      </c>
      <c r="U1159" s="7">
        <f t="shared" si="188"/>
        <v>24.816666666666666</v>
      </c>
      <c r="V1159" s="7">
        <f t="shared" si="189"/>
        <v>24.362500000000001</v>
      </c>
    </row>
    <row r="1160" spans="1:22" ht="13.5" x14ac:dyDescent="0.25">
      <c r="A1160" s="3">
        <f>RSI!A1160</f>
        <v>43700</v>
      </c>
      <c r="B1160" s="2">
        <f>RSI!B1160</f>
        <v>5.6509999999999998</v>
      </c>
      <c r="C1160" s="2">
        <f>RSI!I1160</f>
        <v>55.562942911141533</v>
      </c>
      <c r="D1160" s="2">
        <f>MACD!E1160</f>
        <v>6.0314841362885119E-3</v>
      </c>
      <c r="E1160" s="2">
        <f>MACD!F1160</f>
        <v>4.6474808510183051E-3</v>
      </c>
      <c r="F1160" s="2">
        <f>'Moving Avg'!D1160</f>
        <v>5.6509999999999998</v>
      </c>
      <c r="G1160" s="2">
        <f>'Moving Avg'!F1160</f>
        <v>5.6160499999999995</v>
      </c>
      <c r="H1160" s="2">
        <f>'Moving Avg'!G1160</f>
        <v>5.6094800000000014</v>
      </c>
      <c r="I1160" s="2">
        <f>'Moving Avg'!H1160</f>
        <v>5.763900000000012</v>
      </c>
      <c r="J1160" s="5" t="str">
        <f>OBV!F1160</f>
        <v>BULLISH</v>
      </c>
      <c r="K1160" s="5" t="str">
        <f>OBV!G1160</f>
        <v>WEAK</v>
      </c>
      <c r="L1160" s="5" t="str">
        <f>OBV!H1160</f>
        <v>CONFIRMED BULLISH</v>
      </c>
      <c r="M1160" s="7">
        <f t="shared" si="180"/>
        <v>25</v>
      </c>
      <c r="N1160" s="7">
        <f t="shared" si="181"/>
        <v>0</v>
      </c>
      <c r="O1160" s="7">
        <f t="shared" si="182"/>
        <v>0</v>
      </c>
      <c r="P1160" s="7">
        <f t="shared" si="183"/>
        <v>67</v>
      </c>
      <c r="Q1160" s="8">
        <f t="shared" si="184"/>
        <v>18.799999999999997</v>
      </c>
      <c r="R1160" s="8">
        <f t="shared" si="185"/>
        <v>21.75</v>
      </c>
      <c r="S1160" s="8">
        <f t="shared" si="186"/>
        <v>33.900000000000006</v>
      </c>
      <c r="T1160" s="8">
        <f t="shared" si="187"/>
        <v>23</v>
      </c>
      <c r="U1160" s="7">
        <f t="shared" si="188"/>
        <v>24.816666666666666</v>
      </c>
      <c r="V1160" s="7">
        <f t="shared" si="189"/>
        <v>24.362500000000001</v>
      </c>
    </row>
    <row r="1161" spans="1:22" ht="13.5" x14ac:dyDescent="0.25">
      <c r="A1161" s="3">
        <f>RSI!A1161</f>
        <v>43703</v>
      </c>
      <c r="B1161" s="2">
        <f>RSI!B1161</f>
        <v>5.484</v>
      </c>
      <c r="C1161" s="2">
        <f>RSI!I1161</f>
        <v>37.772397895567615</v>
      </c>
      <c r="D1161" s="2">
        <f>MACD!E1161</f>
        <v>4.475945906883716E-3</v>
      </c>
      <c r="E1161" s="2">
        <f>MACD!F1161</f>
        <v>4.6131738621913877E-3</v>
      </c>
      <c r="F1161" s="2">
        <f>'Moving Avg'!D1161</f>
        <v>5.6176000000000004</v>
      </c>
      <c r="G1161" s="2">
        <f>'Moving Avg'!F1161</f>
        <v>5.6076999999999995</v>
      </c>
      <c r="H1161" s="2">
        <f>'Moving Avg'!G1161</f>
        <v>5.6071200000000001</v>
      </c>
      <c r="I1161" s="2">
        <f>'Moving Avg'!H1161</f>
        <v>5.7630350000000101</v>
      </c>
      <c r="J1161" s="5" t="str">
        <f>OBV!F1161</f>
        <v>BEARISH</v>
      </c>
      <c r="K1161" s="5" t="str">
        <f>OBV!G1161</f>
        <v>STRONG</v>
      </c>
      <c r="L1161" s="5" t="str">
        <f>OBV!H1161</f>
        <v>CONFIRMED BEARISH</v>
      </c>
      <c r="M1161" s="7">
        <f t="shared" si="180"/>
        <v>25</v>
      </c>
      <c r="N1161" s="7">
        <f t="shared" si="181"/>
        <v>45</v>
      </c>
      <c r="O1161" s="7">
        <f t="shared" si="182"/>
        <v>0</v>
      </c>
      <c r="P1161" s="7">
        <f t="shared" si="183"/>
        <v>33</v>
      </c>
      <c r="Q1161" s="8">
        <f t="shared" si="184"/>
        <v>29.45</v>
      </c>
      <c r="R1161" s="8">
        <f t="shared" si="185"/>
        <v>22.25</v>
      </c>
      <c r="S1161" s="8">
        <f t="shared" si="186"/>
        <v>25.35</v>
      </c>
      <c r="T1161" s="8">
        <f t="shared" si="187"/>
        <v>25.75</v>
      </c>
      <c r="U1161" s="7">
        <f t="shared" si="188"/>
        <v>25.683333333333337</v>
      </c>
      <c r="V1161" s="7">
        <f t="shared" si="189"/>
        <v>25.700000000000003</v>
      </c>
    </row>
    <row r="1162" spans="1:22" ht="13.5" x14ac:dyDescent="0.25">
      <c r="A1162" s="3">
        <f>RSI!A1162</f>
        <v>43704</v>
      </c>
      <c r="B1162" s="2">
        <f>RSI!B1162</f>
        <v>5.484</v>
      </c>
      <c r="C1162" s="2">
        <f>RSI!I1162</f>
        <v>37.772397895567629</v>
      </c>
      <c r="D1162" s="2">
        <f>MACD!E1162</f>
        <v>3.9127641498639676E-3</v>
      </c>
      <c r="E1162" s="2">
        <f>MACD!F1162</f>
        <v>4.4730919197259042E-3</v>
      </c>
      <c r="F1162" s="2">
        <f>'Moving Avg'!D1162</f>
        <v>5.5842000000000001</v>
      </c>
      <c r="G1162" s="2">
        <f>'Moving Avg'!F1162</f>
        <v>5.601799999999999</v>
      </c>
      <c r="H1162" s="2">
        <f>'Moving Avg'!G1162</f>
        <v>5.6047599999999997</v>
      </c>
      <c r="I1162" s="2">
        <f>'Moving Avg'!H1162</f>
        <v>5.7624050000000091</v>
      </c>
      <c r="J1162" s="5" t="str">
        <f>OBV!F1162</f>
        <v>BEARISH</v>
      </c>
      <c r="K1162" s="5" t="str">
        <f>OBV!G1162</f>
        <v>STRONG</v>
      </c>
      <c r="L1162" s="5" t="str">
        <f>OBV!H1162</f>
        <v>CONFIRMED BEARISH</v>
      </c>
      <c r="M1162" s="7">
        <f t="shared" si="180"/>
        <v>25</v>
      </c>
      <c r="N1162" s="7">
        <f t="shared" si="181"/>
        <v>45</v>
      </c>
      <c r="O1162" s="7">
        <f t="shared" si="182"/>
        <v>0</v>
      </c>
      <c r="P1162" s="7">
        <f t="shared" si="183"/>
        <v>33</v>
      </c>
      <c r="Q1162" s="8">
        <f t="shared" si="184"/>
        <v>29.45</v>
      </c>
      <c r="R1162" s="8">
        <f t="shared" si="185"/>
        <v>22.25</v>
      </c>
      <c r="S1162" s="8">
        <f t="shared" si="186"/>
        <v>25.35</v>
      </c>
      <c r="T1162" s="8">
        <f t="shared" si="187"/>
        <v>25.75</v>
      </c>
      <c r="U1162" s="7">
        <f t="shared" si="188"/>
        <v>25.683333333333337</v>
      </c>
      <c r="V1162" s="7">
        <f t="shared" si="189"/>
        <v>25.700000000000003</v>
      </c>
    </row>
    <row r="1163" spans="1:22" ht="13.5" x14ac:dyDescent="0.25">
      <c r="A1163" s="3">
        <f>RSI!A1163</f>
        <v>43705</v>
      </c>
      <c r="B1163" s="2">
        <f>RSI!B1163</f>
        <v>5.484</v>
      </c>
      <c r="C1163" s="2">
        <f>RSI!I1163</f>
        <v>37.772397895567629</v>
      </c>
      <c r="D1163" s="2">
        <f>MACD!E1163</f>
        <v>4.1334876832550549E-3</v>
      </c>
      <c r="E1163" s="2">
        <f>MACD!F1163</f>
        <v>4.4051710724317345E-3</v>
      </c>
      <c r="F1163" s="2">
        <f>'Moving Avg'!D1163</f>
        <v>5.5508000000000006</v>
      </c>
      <c r="G1163" s="2">
        <f>'Moving Avg'!F1163</f>
        <v>5.5958999999999985</v>
      </c>
      <c r="H1163" s="2">
        <f>'Moving Avg'!G1163</f>
        <v>5.6002999999999998</v>
      </c>
      <c r="I1163" s="2">
        <f>'Moving Avg'!H1163</f>
        <v>5.7615100000000083</v>
      </c>
      <c r="J1163" s="5" t="str">
        <f>OBV!F1163</f>
        <v>BEARISH</v>
      </c>
      <c r="K1163" s="5" t="str">
        <f>OBV!G1163</f>
        <v>STRONG</v>
      </c>
      <c r="L1163" s="5" t="str">
        <f>OBV!H1163</f>
        <v>CONFIRMED BEARISH</v>
      </c>
      <c r="M1163" s="7">
        <f t="shared" si="180"/>
        <v>25</v>
      </c>
      <c r="N1163" s="7">
        <f t="shared" si="181"/>
        <v>45</v>
      </c>
      <c r="O1163" s="7">
        <f t="shared" si="182"/>
        <v>0</v>
      </c>
      <c r="P1163" s="7">
        <f t="shared" si="183"/>
        <v>33</v>
      </c>
      <c r="Q1163" s="8">
        <f t="shared" si="184"/>
        <v>29.45</v>
      </c>
      <c r="R1163" s="8">
        <f t="shared" si="185"/>
        <v>22.25</v>
      </c>
      <c r="S1163" s="8">
        <f t="shared" si="186"/>
        <v>25.35</v>
      </c>
      <c r="T1163" s="8">
        <f t="shared" si="187"/>
        <v>25.75</v>
      </c>
      <c r="U1163" s="7">
        <f t="shared" si="188"/>
        <v>25.683333333333337</v>
      </c>
      <c r="V1163" s="7">
        <f t="shared" si="189"/>
        <v>25.700000000000003</v>
      </c>
    </row>
    <row r="1164" spans="1:22" ht="13.5" x14ac:dyDescent="0.25">
      <c r="A1164" s="3">
        <f>RSI!A1164</f>
        <v>43706</v>
      </c>
      <c r="B1164" s="2">
        <f>RSI!B1164</f>
        <v>5.3840000000000003</v>
      </c>
      <c r="C1164" s="2">
        <f>RSI!I1164</f>
        <v>30.474765753229846</v>
      </c>
      <c r="D1164" s="2">
        <f>MACD!E1164</f>
        <v>1.2373274067726925E-2</v>
      </c>
      <c r="E1164" s="2">
        <f>MACD!F1164</f>
        <v>5.9987916714907726E-3</v>
      </c>
      <c r="F1164" s="2">
        <f>'Moving Avg'!D1164</f>
        <v>5.4974000000000007</v>
      </c>
      <c r="G1164" s="2">
        <f>'Moving Avg'!F1164</f>
        <v>5.5849999999999982</v>
      </c>
      <c r="H1164" s="2">
        <f>'Moving Avg'!G1164</f>
        <v>5.5968200000000001</v>
      </c>
      <c r="I1164" s="2">
        <f>'Moving Avg'!H1164</f>
        <v>5.7603800000000085</v>
      </c>
      <c r="J1164" s="5" t="str">
        <f>OBV!F1164</f>
        <v>BEARISH</v>
      </c>
      <c r="K1164" s="5" t="str">
        <f>OBV!G1164</f>
        <v>STRONG</v>
      </c>
      <c r="L1164" s="5" t="str">
        <f>OBV!H1164</f>
        <v>CONFIRMED BEARISH</v>
      </c>
      <c r="M1164" s="7">
        <f t="shared" si="180"/>
        <v>25</v>
      </c>
      <c r="N1164" s="7">
        <f t="shared" si="181"/>
        <v>0</v>
      </c>
      <c r="O1164" s="7">
        <f t="shared" si="182"/>
        <v>0</v>
      </c>
      <c r="P1164" s="7">
        <f t="shared" si="183"/>
        <v>33</v>
      </c>
      <c r="Q1164" s="8">
        <f t="shared" si="184"/>
        <v>13.7</v>
      </c>
      <c r="R1164" s="8">
        <f t="shared" si="185"/>
        <v>13.25</v>
      </c>
      <c r="S1164" s="8">
        <f t="shared" si="186"/>
        <v>18.600000000000001</v>
      </c>
      <c r="T1164" s="8">
        <f t="shared" si="187"/>
        <v>14.5</v>
      </c>
      <c r="U1164" s="7">
        <f t="shared" si="188"/>
        <v>15.183333333333332</v>
      </c>
      <c r="V1164" s="7">
        <f t="shared" si="189"/>
        <v>15.012499999999999</v>
      </c>
    </row>
    <row r="1165" spans="1:22" ht="13.5" x14ac:dyDescent="0.25">
      <c r="A1165" s="3">
        <f>RSI!A1165</f>
        <v>43707</v>
      </c>
      <c r="B1165" s="2">
        <f>RSI!B1165</f>
        <v>5.391</v>
      </c>
      <c r="C1165" s="2">
        <f>RSI!I1165</f>
        <v>31.472817391911974</v>
      </c>
      <c r="D1165" s="2">
        <f>MACD!E1165</f>
        <v>2.0015576516327016E-2</v>
      </c>
      <c r="E1165" s="2">
        <f>MACD!F1165</f>
        <v>8.8021486404580226E-3</v>
      </c>
      <c r="F1165" s="2">
        <f>'Moving Avg'!D1165</f>
        <v>5.4453999999999994</v>
      </c>
      <c r="G1165" s="2">
        <f>'Moving Avg'!F1165</f>
        <v>5.5744499999999988</v>
      </c>
      <c r="H1165" s="2">
        <f>'Moving Avg'!G1165</f>
        <v>5.5934800000000005</v>
      </c>
      <c r="I1165" s="2">
        <f>'Moving Avg'!H1165</f>
        <v>5.7592850000000082</v>
      </c>
      <c r="J1165" s="5" t="str">
        <f>OBV!F1165</f>
        <v>BEARISH</v>
      </c>
      <c r="K1165" s="5" t="str">
        <f>OBV!G1165</f>
        <v>STRONG</v>
      </c>
      <c r="L1165" s="5" t="str">
        <f>OBV!H1165</f>
        <v>CONFIRMED BEARISH</v>
      </c>
      <c r="M1165" s="7">
        <f t="shared" si="180"/>
        <v>25</v>
      </c>
      <c r="N1165" s="7">
        <f t="shared" si="181"/>
        <v>0</v>
      </c>
      <c r="O1165" s="7">
        <f t="shared" si="182"/>
        <v>0</v>
      </c>
      <c r="P1165" s="7">
        <f t="shared" si="183"/>
        <v>33</v>
      </c>
      <c r="Q1165" s="8">
        <f t="shared" si="184"/>
        <v>13.7</v>
      </c>
      <c r="R1165" s="8">
        <f t="shared" si="185"/>
        <v>13.25</v>
      </c>
      <c r="S1165" s="8">
        <f t="shared" si="186"/>
        <v>18.600000000000001</v>
      </c>
      <c r="T1165" s="8">
        <f t="shared" si="187"/>
        <v>14.5</v>
      </c>
      <c r="U1165" s="7">
        <f t="shared" si="188"/>
        <v>15.183333333333332</v>
      </c>
      <c r="V1165" s="7">
        <f t="shared" si="189"/>
        <v>15.012499999999999</v>
      </c>
    </row>
    <row r="1166" spans="1:22" ht="13.5" x14ac:dyDescent="0.25">
      <c r="A1166" s="3">
        <f>RSI!A1166</f>
        <v>43710</v>
      </c>
      <c r="B1166" s="2">
        <f>RSI!B1166</f>
        <v>5.4029999999999996</v>
      </c>
      <c r="C1166" s="2">
        <f>RSI!I1166</f>
        <v>33.242036099886647</v>
      </c>
      <c r="D1166" s="2">
        <f>MACD!E1166</f>
        <v>4.2806376708063532E-2</v>
      </c>
      <c r="E1166" s="2">
        <f>MACD!F1166</f>
        <v>1.5602994253979124E-2</v>
      </c>
      <c r="F1166" s="2">
        <f>'Moving Avg'!D1166</f>
        <v>5.4291999999999998</v>
      </c>
      <c r="G1166" s="2">
        <f>'Moving Avg'!F1166</f>
        <v>5.5588999999999995</v>
      </c>
      <c r="H1166" s="2">
        <f>'Moving Avg'!G1166</f>
        <v>5.5903800000000015</v>
      </c>
      <c r="I1166" s="2">
        <f>'Moving Avg'!H1166</f>
        <v>5.7582500000000074</v>
      </c>
      <c r="J1166" s="5" t="str">
        <f>OBV!F1166</f>
        <v>BULLISH</v>
      </c>
      <c r="K1166" s="5" t="str">
        <f>OBV!G1166</f>
        <v>WEAK</v>
      </c>
      <c r="L1166" s="5" t="str">
        <f>OBV!H1166</f>
        <v>BULLISH DIVERGENCE</v>
      </c>
      <c r="M1166" s="7">
        <f t="shared" si="180"/>
        <v>25</v>
      </c>
      <c r="N1166" s="7">
        <f t="shared" si="181"/>
        <v>0</v>
      </c>
      <c r="O1166" s="7">
        <f t="shared" si="182"/>
        <v>0</v>
      </c>
      <c r="P1166" s="7">
        <f t="shared" si="183"/>
        <v>50</v>
      </c>
      <c r="Q1166" s="8">
        <f t="shared" si="184"/>
        <v>16.25</v>
      </c>
      <c r="R1166" s="8">
        <f t="shared" si="185"/>
        <v>17.5</v>
      </c>
      <c r="S1166" s="8">
        <f t="shared" si="186"/>
        <v>26.25</v>
      </c>
      <c r="T1166" s="8">
        <f t="shared" si="187"/>
        <v>18.75</v>
      </c>
      <c r="U1166" s="7">
        <f t="shared" si="188"/>
        <v>20</v>
      </c>
      <c r="V1166" s="7">
        <f t="shared" si="189"/>
        <v>19.6875</v>
      </c>
    </row>
    <row r="1167" spans="1:22" ht="13.5" x14ac:dyDescent="0.25">
      <c r="A1167" s="3">
        <f>RSI!A1167</f>
        <v>43711</v>
      </c>
      <c r="B1167" s="2">
        <f>RSI!B1167</f>
        <v>5.4029999999999996</v>
      </c>
      <c r="C1167" s="2">
        <f>RSI!I1167</f>
        <v>33.242036099886647</v>
      </c>
      <c r="D1167" s="2">
        <f>MACD!E1167</f>
        <v>6.3000805613748767E-2</v>
      </c>
      <c r="E1167" s="2">
        <f>MACD!F1167</f>
        <v>2.5082556525933053E-2</v>
      </c>
      <c r="F1167" s="2">
        <f>'Moving Avg'!D1167</f>
        <v>5.4129999999999994</v>
      </c>
      <c r="G1167" s="2">
        <f>'Moving Avg'!F1167</f>
        <v>5.5433499999999993</v>
      </c>
      <c r="H1167" s="2">
        <f>'Moving Avg'!G1167</f>
        <v>5.5879000000000021</v>
      </c>
      <c r="I1167" s="2">
        <f>'Moving Avg'!H1167</f>
        <v>5.7572150000000066</v>
      </c>
      <c r="J1167" s="5" t="str">
        <f>OBV!F1167</f>
        <v>BULLISH</v>
      </c>
      <c r="K1167" s="5" t="str">
        <f>OBV!G1167</f>
        <v>WEAK</v>
      </c>
      <c r="L1167" s="5" t="str">
        <f>OBV!H1167</f>
        <v>BULLISH DIVERGENCE</v>
      </c>
      <c r="M1167" s="7">
        <f t="shared" si="180"/>
        <v>25</v>
      </c>
      <c r="N1167" s="7">
        <f t="shared" si="181"/>
        <v>0</v>
      </c>
      <c r="O1167" s="7">
        <f t="shared" si="182"/>
        <v>0</v>
      </c>
      <c r="P1167" s="7">
        <f t="shared" si="183"/>
        <v>50</v>
      </c>
      <c r="Q1167" s="8">
        <f t="shared" si="184"/>
        <v>16.25</v>
      </c>
      <c r="R1167" s="8">
        <f t="shared" si="185"/>
        <v>17.5</v>
      </c>
      <c r="S1167" s="8">
        <f t="shared" si="186"/>
        <v>26.25</v>
      </c>
      <c r="T1167" s="8">
        <f t="shared" si="187"/>
        <v>18.75</v>
      </c>
      <c r="U1167" s="7">
        <f t="shared" si="188"/>
        <v>20</v>
      </c>
      <c r="V1167" s="7">
        <f t="shared" si="189"/>
        <v>19.6875</v>
      </c>
    </row>
    <row r="1168" spans="1:22" ht="13.5" x14ac:dyDescent="0.25">
      <c r="A1168" s="3">
        <f>RSI!A1168</f>
        <v>43712</v>
      </c>
      <c r="B1168" s="2">
        <f>RSI!B1168</f>
        <v>5.6449999999999996</v>
      </c>
      <c r="C1168" s="2">
        <f>RSI!I1168</f>
        <v>58.37617893430992</v>
      </c>
      <c r="D1168" s="2">
        <f>MACD!E1168</f>
        <v>6.3004978624028318E-2</v>
      </c>
      <c r="E1168" s="2">
        <f>MACD!F1168</f>
        <v>3.2667040945552103E-2</v>
      </c>
      <c r="F1168" s="2">
        <f>'Moving Avg'!D1168</f>
        <v>5.4451999999999998</v>
      </c>
      <c r="G1168" s="2">
        <f>'Moving Avg'!F1168</f>
        <v>5.5398999999999994</v>
      </c>
      <c r="H1168" s="2">
        <f>'Moving Avg'!G1168</f>
        <v>5.5902600000000016</v>
      </c>
      <c r="I1168" s="2">
        <f>'Moving Avg'!H1168</f>
        <v>5.7578550000000073</v>
      </c>
      <c r="J1168" s="5" t="str">
        <f>OBV!F1168</f>
        <v>BULLISH</v>
      </c>
      <c r="K1168" s="5" t="str">
        <f>OBV!G1168</f>
        <v>WEAK</v>
      </c>
      <c r="L1168" s="5" t="str">
        <f>OBV!H1168</f>
        <v>CONFIRMED BULLISH</v>
      </c>
      <c r="M1168" s="7">
        <f t="shared" si="180"/>
        <v>25</v>
      </c>
      <c r="N1168" s="7">
        <f t="shared" si="181"/>
        <v>0</v>
      </c>
      <c r="O1168" s="7">
        <f t="shared" si="182"/>
        <v>0</v>
      </c>
      <c r="P1168" s="7">
        <f t="shared" si="183"/>
        <v>67</v>
      </c>
      <c r="Q1168" s="8">
        <f t="shared" si="184"/>
        <v>18.799999999999997</v>
      </c>
      <c r="R1168" s="8">
        <f t="shared" si="185"/>
        <v>21.75</v>
      </c>
      <c r="S1168" s="8">
        <f t="shared" si="186"/>
        <v>33.900000000000006</v>
      </c>
      <c r="T1168" s="8">
        <f t="shared" si="187"/>
        <v>23</v>
      </c>
      <c r="U1168" s="7">
        <f t="shared" si="188"/>
        <v>24.816666666666666</v>
      </c>
      <c r="V1168" s="7">
        <f t="shared" si="189"/>
        <v>24.362500000000001</v>
      </c>
    </row>
    <row r="1169" spans="1:22" ht="13.5" x14ac:dyDescent="0.25">
      <c r="A1169" s="3">
        <f>RSI!A1169</f>
        <v>43713</v>
      </c>
      <c r="B1169" s="2">
        <f>RSI!B1169</f>
        <v>5.7140000000000004</v>
      </c>
      <c r="C1169" s="2">
        <f>RSI!I1169</f>
        <v>62.689488313034438</v>
      </c>
      <c r="D1169" s="2">
        <f>MACD!E1169</f>
        <v>5.7247507579386792E-2</v>
      </c>
      <c r="E1169" s="2">
        <f>MACD!F1169</f>
        <v>3.7583134272319046E-2</v>
      </c>
      <c r="F1169" s="2">
        <f>'Moving Avg'!D1169</f>
        <v>5.5111999999999997</v>
      </c>
      <c r="G1169" s="2">
        <f>'Moving Avg'!F1169</f>
        <v>5.5482999999999993</v>
      </c>
      <c r="H1169" s="2">
        <f>'Moving Avg'!G1169</f>
        <v>5.5911400000000011</v>
      </c>
      <c r="I1169" s="2">
        <f>'Moving Avg'!H1169</f>
        <v>5.7588400000000073</v>
      </c>
      <c r="J1169" s="5" t="str">
        <f>OBV!F1169</f>
        <v>BULLISH</v>
      </c>
      <c r="K1169" s="5" t="str">
        <f>OBV!G1169</f>
        <v>WEAK</v>
      </c>
      <c r="L1169" s="5" t="str">
        <f>OBV!H1169</f>
        <v>CONFIRMED BULLISH</v>
      </c>
      <c r="M1169" s="7">
        <f t="shared" si="180"/>
        <v>25</v>
      </c>
      <c r="N1169" s="7">
        <f t="shared" si="181"/>
        <v>0</v>
      </c>
      <c r="O1169" s="7">
        <f t="shared" si="182"/>
        <v>0</v>
      </c>
      <c r="P1169" s="7">
        <f t="shared" si="183"/>
        <v>67</v>
      </c>
      <c r="Q1169" s="8">
        <f t="shared" si="184"/>
        <v>18.799999999999997</v>
      </c>
      <c r="R1169" s="8">
        <f t="shared" si="185"/>
        <v>21.75</v>
      </c>
      <c r="S1169" s="8">
        <f t="shared" si="186"/>
        <v>33.900000000000006</v>
      </c>
      <c r="T1169" s="8">
        <f t="shared" si="187"/>
        <v>23</v>
      </c>
      <c r="U1169" s="7">
        <f t="shared" si="188"/>
        <v>24.816666666666666</v>
      </c>
      <c r="V1169" s="7">
        <f t="shared" si="189"/>
        <v>24.362500000000001</v>
      </c>
    </row>
    <row r="1170" spans="1:22" ht="13.5" x14ac:dyDescent="0.25">
      <c r="A1170" s="3">
        <f>RSI!A1170</f>
        <v>43714</v>
      </c>
      <c r="B1170" s="2">
        <f>RSI!B1170</f>
        <v>5.7140000000000004</v>
      </c>
      <c r="C1170" s="2">
        <f>RSI!I1170</f>
        <v>62.689488313034438</v>
      </c>
      <c r="D1170" s="2">
        <f>MACD!E1170</f>
        <v>5.1366326475131174E-2</v>
      </c>
      <c r="E1170" s="2">
        <f>MACD!F1170</f>
        <v>4.0339772712881472E-2</v>
      </c>
      <c r="F1170" s="2">
        <f>'Moving Avg'!D1170</f>
        <v>5.5757999999999992</v>
      </c>
      <c r="G1170" s="2">
        <f>'Moving Avg'!F1170</f>
        <v>5.5545499999999999</v>
      </c>
      <c r="H1170" s="2">
        <f>'Moving Avg'!G1170</f>
        <v>5.5912800000000002</v>
      </c>
      <c r="I1170" s="2">
        <f>'Moving Avg'!H1170</f>
        <v>5.7598250000000073</v>
      </c>
      <c r="J1170" s="5" t="str">
        <f>OBV!F1170</f>
        <v>BULLISH</v>
      </c>
      <c r="K1170" s="5" t="str">
        <f>OBV!G1170</f>
        <v>WEAK</v>
      </c>
      <c r="L1170" s="5" t="str">
        <f>OBV!H1170</f>
        <v>CONFIRMED BULLISH</v>
      </c>
      <c r="M1170" s="7">
        <f t="shared" si="180"/>
        <v>25</v>
      </c>
      <c r="N1170" s="7">
        <f t="shared" si="181"/>
        <v>0</v>
      </c>
      <c r="O1170" s="7">
        <f t="shared" si="182"/>
        <v>0</v>
      </c>
      <c r="P1170" s="7">
        <f t="shared" si="183"/>
        <v>67</v>
      </c>
      <c r="Q1170" s="8">
        <f t="shared" si="184"/>
        <v>18.799999999999997</v>
      </c>
      <c r="R1170" s="8">
        <f t="shared" si="185"/>
        <v>21.75</v>
      </c>
      <c r="S1170" s="8">
        <f t="shared" si="186"/>
        <v>33.900000000000006</v>
      </c>
      <c r="T1170" s="8">
        <f t="shared" si="187"/>
        <v>23</v>
      </c>
      <c r="U1170" s="7">
        <f t="shared" si="188"/>
        <v>24.816666666666666</v>
      </c>
      <c r="V1170" s="7">
        <f t="shared" si="189"/>
        <v>24.362500000000001</v>
      </c>
    </row>
    <row r="1171" spans="1:22" ht="13.5" x14ac:dyDescent="0.25">
      <c r="A1171" s="3">
        <f>RSI!A1171</f>
        <v>43717</v>
      </c>
      <c r="B1171" s="2">
        <f>RSI!B1171</f>
        <v>5.6950000000000003</v>
      </c>
      <c r="C1171" s="2">
        <f>RSI!I1171</f>
        <v>60.681331412932053</v>
      </c>
      <c r="D1171" s="2">
        <f>MACD!E1171</f>
        <v>2.117034325698075E-2</v>
      </c>
      <c r="E1171" s="2">
        <f>MACD!F1171</f>
        <v>3.6505886821701333E-2</v>
      </c>
      <c r="F1171" s="2">
        <f>'Moving Avg'!D1171</f>
        <v>5.6341999999999999</v>
      </c>
      <c r="G1171" s="2">
        <f>'Moving Avg'!F1171</f>
        <v>5.5620000000000003</v>
      </c>
      <c r="H1171" s="2">
        <f>'Moving Avg'!G1171</f>
        <v>5.5933999999999999</v>
      </c>
      <c r="I1171" s="2">
        <f>'Moving Avg'!H1171</f>
        <v>5.7607150000000074</v>
      </c>
      <c r="J1171" s="5" t="str">
        <f>OBV!F1171</f>
        <v>BEARISH</v>
      </c>
      <c r="K1171" s="5" t="str">
        <f>OBV!G1171</f>
        <v>NEUTRAL</v>
      </c>
      <c r="L1171" s="5" t="str">
        <f>OBV!H1171</f>
        <v>BEARISH DIVERGENCE</v>
      </c>
      <c r="M1171" s="7">
        <f t="shared" si="180"/>
        <v>25</v>
      </c>
      <c r="N1171" s="7">
        <f t="shared" si="181"/>
        <v>45</v>
      </c>
      <c r="O1171" s="7">
        <f t="shared" si="182"/>
        <v>0</v>
      </c>
      <c r="P1171" s="7">
        <f t="shared" si="183"/>
        <v>16.5</v>
      </c>
      <c r="Q1171" s="8">
        <f t="shared" si="184"/>
        <v>26.975000000000001</v>
      </c>
      <c r="R1171" s="8">
        <f t="shared" si="185"/>
        <v>18.125</v>
      </c>
      <c r="S1171" s="8">
        <f t="shared" si="186"/>
        <v>17.925000000000001</v>
      </c>
      <c r="T1171" s="8">
        <f t="shared" si="187"/>
        <v>21.625</v>
      </c>
      <c r="U1171" s="7">
        <f t="shared" si="188"/>
        <v>21.008333333333336</v>
      </c>
      <c r="V1171" s="7">
        <f t="shared" si="189"/>
        <v>21.162500000000001</v>
      </c>
    </row>
    <row r="1172" spans="1:22" ht="13.5" x14ac:dyDescent="0.25">
      <c r="A1172" s="3">
        <f>RSI!A1172</f>
        <v>43718</v>
      </c>
      <c r="B1172" s="2">
        <f>RSI!B1172</f>
        <v>5.6950000000000003</v>
      </c>
      <c r="C1172" s="2">
        <f>RSI!I1172</f>
        <v>60.681331412932053</v>
      </c>
      <c r="D1172" s="2">
        <f>MACD!E1172</f>
        <v>-5.1332942302533269E-3</v>
      </c>
      <c r="E1172" s="2">
        <f>MACD!F1172</f>
        <v>2.8178050611310401E-2</v>
      </c>
      <c r="F1172" s="2">
        <f>'Moving Avg'!D1172</f>
        <v>5.6926000000000005</v>
      </c>
      <c r="G1172" s="2">
        <f>'Moving Avg'!F1172</f>
        <v>5.5694500000000007</v>
      </c>
      <c r="H1172" s="2">
        <f>'Moving Avg'!G1172</f>
        <v>5.5955200000000005</v>
      </c>
      <c r="I1172" s="2">
        <f>'Moving Avg'!H1172</f>
        <v>5.7607600000000074</v>
      </c>
      <c r="J1172" s="5" t="str">
        <f>OBV!F1172</f>
        <v>BEARISH</v>
      </c>
      <c r="K1172" s="5" t="str">
        <f>OBV!G1172</f>
        <v>NEUTRAL</v>
      </c>
      <c r="L1172" s="5" t="str">
        <f>OBV!H1172</f>
        <v>BEARISH DIVERGENCE</v>
      </c>
      <c r="M1172" s="7">
        <f t="shared" si="180"/>
        <v>25</v>
      </c>
      <c r="N1172" s="7">
        <f t="shared" si="181"/>
        <v>100</v>
      </c>
      <c r="O1172" s="7">
        <f t="shared" si="182"/>
        <v>0</v>
      </c>
      <c r="P1172" s="7">
        <f t="shared" si="183"/>
        <v>16.5</v>
      </c>
      <c r="Q1172" s="8">
        <f t="shared" si="184"/>
        <v>46.225000000000001</v>
      </c>
      <c r="R1172" s="8">
        <f t="shared" si="185"/>
        <v>29.125</v>
      </c>
      <c r="S1172" s="8">
        <f t="shared" si="186"/>
        <v>26.175000000000001</v>
      </c>
      <c r="T1172" s="8">
        <f t="shared" si="187"/>
        <v>35.375</v>
      </c>
      <c r="U1172" s="7">
        <f t="shared" si="188"/>
        <v>33.841666666666661</v>
      </c>
      <c r="V1172" s="7">
        <f t="shared" si="189"/>
        <v>34.224999999999994</v>
      </c>
    </row>
    <row r="1173" spans="1:22" ht="13.5" x14ac:dyDescent="0.25">
      <c r="A1173" s="3">
        <f>RSI!A1173</f>
        <v>43719</v>
      </c>
      <c r="B1173" s="2">
        <f>RSI!B1173</f>
        <v>5.6950000000000003</v>
      </c>
      <c r="C1173" s="2">
        <f>RSI!I1173</f>
        <v>60.681331412932053</v>
      </c>
      <c r="D1173" s="2">
        <f>MACD!E1173</f>
        <v>-2.8087616543838401E-2</v>
      </c>
      <c r="E1173" s="2">
        <f>MACD!F1173</f>
        <v>1.6924917180280642E-2</v>
      </c>
      <c r="F1173" s="2">
        <f>'Moving Avg'!D1173</f>
        <v>5.7026000000000003</v>
      </c>
      <c r="G1173" s="2">
        <f>'Moving Avg'!F1173</f>
        <v>5.5768999999999993</v>
      </c>
      <c r="H1173" s="2">
        <f>'Moving Avg'!G1173</f>
        <v>5.5952799999999998</v>
      </c>
      <c r="I1173" s="2">
        <f>'Moving Avg'!H1173</f>
        <v>5.7601600000000079</v>
      </c>
      <c r="J1173" s="5" t="str">
        <f>OBV!F1173</f>
        <v>BEARISH</v>
      </c>
      <c r="K1173" s="5" t="str">
        <f>OBV!G1173</f>
        <v>NEUTRAL</v>
      </c>
      <c r="L1173" s="5" t="str">
        <f>OBV!H1173</f>
        <v>BEARISH DIVERGENCE</v>
      </c>
      <c r="M1173" s="7">
        <f t="shared" si="180"/>
        <v>25</v>
      </c>
      <c r="N1173" s="7">
        <f t="shared" si="181"/>
        <v>100</v>
      </c>
      <c r="O1173" s="7">
        <f t="shared" si="182"/>
        <v>0</v>
      </c>
      <c r="P1173" s="7">
        <f t="shared" si="183"/>
        <v>16.5</v>
      </c>
      <c r="Q1173" s="8">
        <f t="shared" si="184"/>
        <v>46.225000000000001</v>
      </c>
      <c r="R1173" s="8">
        <f t="shared" si="185"/>
        <v>29.125</v>
      </c>
      <c r="S1173" s="8">
        <f t="shared" si="186"/>
        <v>26.175000000000001</v>
      </c>
      <c r="T1173" s="8">
        <f t="shared" si="187"/>
        <v>35.375</v>
      </c>
      <c r="U1173" s="7">
        <f t="shared" si="188"/>
        <v>33.841666666666661</v>
      </c>
      <c r="V1173" s="7">
        <f t="shared" si="189"/>
        <v>34.224999999999994</v>
      </c>
    </row>
    <row r="1174" spans="1:22" ht="13.5" x14ac:dyDescent="0.25">
      <c r="A1174" s="3">
        <f>RSI!A1174</f>
        <v>43720</v>
      </c>
      <c r="B1174" s="2">
        <f>RSI!B1174</f>
        <v>5.6950000000000003</v>
      </c>
      <c r="C1174" s="2">
        <f>RSI!I1174</f>
        <v>60.681331412932053</v>
      </c>
      <c r="D1174" s="2">
        <f>MACD!E1174</f>
        <v>-6.3540859193583543E-2</v>
      </c>
      <c r="E1174" s="2">
        <f>MACD!F1174</f>
        <v>8.3176190550780446E-4</v>
      </c>
      <c r="F1174" s="2">
        <f>'Moving Avg'!D1174</f>
        <v>5.6988000000000003</v>
      </c>
      <c r="G1174" s="2">
        <f>'Moving Avg'!F1174</f>
        <v>5.5843499999999988</v>
      </c>
      <c r="H1174" s="2">
        <f>'Moving Avg'!G1174</f>
        <v>5.59504</v>
      </c>
      <c r="I1174" s="2">
        <f>'Moving Avg'!H1174</f>
        <v>5.7595600000000067</v>
      </c>
      <c r="J1174" s="5" t="str">
        <f>OBV!F1174</f>
        <v>BEARISH</v>
      </c>
      <c r="K1174" s="5" t="str">
        <f>OBV!G1174</f>
        <v>STRONG</v>
      </c>
      <c r="L1174" s="5" t="str">
        <f>OBV!H1174</f>
        <v>CONFIRMED BEARISH</v>
      </c>
      <c r="M1174" s="7">
        <f t="shared" si="180"/>
        <v>25</v>
      </c>
      <c r="N1174" s="7">
        <f t="shared" si="181"/>
        <v>100</v>
      </c>
      <c r="O1174" s="7">
        <f t="shared" si="182"/>
        <v>0</v>
      </c>
      <c r="P1174" s="7">
        <f t="shared" si="183"/>
        <v>33</v>
      </c>
      <c r="Q1174" s="8">
        <f t="shared" si="184"/>
        <v>48.7</v>
      </c>
      <c r="R1174" s="8">
        <f t="shared" si="185"/>
        <v>33.25</v>
      </c>
      <c r="S1174" s="8">
        <f t="shared" si="186"/>
        <v>33.6</v>
      </c>
      <c r="T1174" s="8">
        <f t="shared" si="187"/>
        <v>39.5</v>
      </c>
      <c r="U1174" s="7">
        <f t="shared" si="188"/>
        <v>38.516666666666673</v>
      </c>
      <c r="V1174" s="7">
        <f t="shared" si="189"/>
        <v>38.762500000000003</v>
      </c>
    </row>
    <row r="1175" spans="1:22" ht="13.5" x14ac:dyDescent="0.25">
      <c r="A1175" s="3">
        <f>RSI!A1175</f>
        <v>43721</v>
      </c>
      <c r="B1175" s="2">
        <f>RSI!B1175</f>
        <v>5.6950000000000003</v>
      </c>
      <c r="C1175" s="2">
        <f>RSI!I1175</f>
        <v>60.68133141293206</v>
      </c>
      <c r="D1175" s="2">
        <f>MACD!E1175</f>
        <v>-9.3060740367103989E-2</v>
      </c>
      <c r="E1175" s="2">
        <f>MACD!F1175</f>
        <v>-1.7946738549014556E-2</v>
      </c>
      <c r="F1175" s="2">
        <f>'Moving Avg'!D1175</f>
        <v>5.6950000000000003</v>
      </c>
      <c r="G1175" s="2">
        <f>'Moving Avg'!F1175</f>
        <v>5.5917999999999974</v>
      </c>
      <c r="H1175" s="2">
        <f>'Moving Avg'!G1175</f>
        <v>5.5971599999999988</v>
      </c>
      <c r="I1175" s="2">
        <f>'Moving Avg'!H1175</f>
        <v>5.7589600000000063</v>
      </c>
      <c r="J1175" s="5" t="str">
        <f>OBV!F1175</f>
        <v>BEARISH</v>
      </c>
      <c r="K1175" s="5" t="str">
        <f>OBV!G1175</f>
        <v>STRONG</v>
      </c>
      <c r="L1175" s="5" t="str">
        <f>OBV!H1175</f>
        <v>CONFIRMED BEARISH</v>
      </c>
      <c r="M1175" s="7">
        <f t="shared" si="180"/>
        <v>25</v>
      </c>
      <c r="N1175" s="7">
        <f t="shared" si="181"/>
        <v>100</v>
      </c>
      <c r="O1175" s="7">
        <f t="shared" si="182"/>
        <v>0</v>
      </c>
      <c r="P1175" s="7">
        <f t="shared" si="183"/>
        <v>33</v>
      </c>
      <c r="Q1175" s="8">
        <f t="shared" si="184"/>
        <v>48.7</v>
      </c>
      <c r="R1175" s="8">
        <f t="shared" si="185"/>
        <v>33.25</v>
      </c>
      <c r="S1175" s="8">
        <f t="shared" si="186"/>
        <v>33.6</v>
      </c>
      <c r="T1175" s="8">
        <f t="shared" si="187"/>
        <v>39.5</v>
      </c>
      <c r="U1175" s="7">
        <f t="shared" si="188"/>
        <v>38.516666666666673</v>
      </c>
      <c r="V1175" s="7">
        <f t="shared" si="189"/>
        <v>38.762500000000003</v>
      </c>
    </row>
    <row r="1176" spans="1:22" ht="13.5" x14ac:dyDescent="0.25">
      <c r="A1176" s="3">
        <f>RSI!A1176</f>
        <v>43724</v>
      </c>
      <c r="B1176" s="2">
        <f>RSI!B1176</f>
        <v>5.67</v>
      </c>
      <c r="C1176" s="2">
        <f>RSI!I1176</f>
        <v>57.189683574784432</v>
      </c>
      <c r="D1176" s="2">
        <f>MACD!E1176</f>
        <v>-0.11489471290627673</v>
      </c>
      <c r="E1176" s="2">
        <f>MACD!F1176</f>
        <v>-3.7336333420466994E-2</v>
      </c>
      <c r="F1176" s="2">
        <f>'Moving Avg'!D1176</f>
        <v>5.69</v>
      </c>
      <c r="G1176" s="2">
        <f>'Moving Avg'!F1176</f>
        <v>5.5927499999999988</v>
      </c>
      <c r="H1176" s="2">
        <f>'Moving Avg'!G1176</f>
        <v>5.5964199999999993</v>
      </c>
      <c r="I1176" s="2">
        <f>'Moving Avg'!H1176</f>
        <v>5.7587300000000061</v>
      </c>
      <c r="J1176" s="5" t="str">
        <f>OBV!F1176</f>
        <v>BEARISH</v>
      </c>
      <c r="K1176" s="5" t="str">
        <f>OBV!G1176</f>
        <v>STRONG</v>
      </c>
      <c r="L1176" s="5" t="str">
        <f>OBV!H1176</f>
        <v>CONFIRMED BEARISH</v>
      </c>
      <c r="M1176" s="7">
        <f t="shared" si="180"/>
        <v>25</v>
      </c>
      <c r="N1176" s="7">
        <f t="shared" si="181"/>
        <v>100</v>
      </c>
      <c r="O1176" s="7">
        <f t="shared" si="182"/>
        <v>0</v>
      </c>
      <c r="P1176" s="7">
        <f t="shared" si="183"/>
        <v>33</v>
      </c>
      <c r="Q1176" s="8">
        <f t="shared" si="184"/>
        <v>48.7</v>
      </c>
      <c r="R1176" s="8">
        <f t="shared" si="185"/>
        <v>33.25</v>
      </c>
      <c r="S1176" s="8">
        <f t="shared" si="186"/>
        <v>33.6</v>
      </c>
      <c r="T1176" s="8">
        <f t="shared" si="187"/>
        <v>39.5</v>
      </c>
      <c r="U1176" s="7">
        <f t="shared" si="188"/>
        <v>38.516666666666673</v>
      </c>
      <c r="V1176" s="7">
        <f t="shared" si="189"/>
        <v>38.762500000000003</v>
      </c>
    </row>
    <row r="1177" spans="1:22" ht="13.5" x14ac:dyDescent="0.25">
      <c r="A1177" s="3">
        <f>RSI!A1177</f>
        <v>43725</v>
      </c>
      <c r="B1177" s="2">
        <f>RSI!B1177</f>
        <v>5.67</v>
      </c>
      <c r="C1177" s="2">
        <f>RSI!I1177</f>
        <v>57.189683574784432</v>
      </c>
      <c r="D1177" s="2">
        <f>MACD!E1177</f>
        <v>-0.13373449523290759</v>
      </c>
      <c r="E1177" s="2">
        <f>MACD!F1177</f>
        <v>-5.6615965782955122E-2</v>
      </c>
      <c r="F1177" s="2">
        <f>'Moving Avg'!D1177</f>
        <v>5.6850000000000005</v>
      </c>
      <c r="G1177" s="2">
        <f>'Moving Avg'!F1177</f>
        <v>5.5936999999999983</v>
      </c>
      <c r="H1177" s="2">
        <f>'Moving Avg'!G1177</f>
        <v>5.5956800000000007</v>
      </c>
      <c r="I1177" s="2">
        <f>'Moving Avg'!H1177</f>
        <v>5.7586500000000065</v>
      </c>
      <c r="J1177" s="5" t="str">
        <f>OBV!F1177</f>
        <v>BEARISH</v>
      </c>
      <c r="K1177" s="5" t="str">
        <f>OBV!G1177</f>
        <v>STRONG</v>
      </c>
      <c r="L1177" s="5" t="str">
        <f>OBV!H1177</f>
        <v>CONFIRMED BEARISH</v>
      </c>
      <c r="M1177" s="7">
        <f t="shared" si="180"/>
        <v>25</v>
      </c>
      <c r="N1177" s="7">
        <f t="shared" si="181"/>
        <v>100</v>
      </c>
      <c r="O1177" s="7">
        <f t="shared" si="182"/>
        <v>0</v>
      </c>
      <c r="P1177" s="7">
        <f t="shared" si="183"/>
        <v>33</v>
      </c>
      <c r="Q1177" s="8">
        <f t="shared" si="184"/>
        <v>48.7</v>
      </c>
      <c r="R1177" s="8">
        <f t="shared" si="185"/>
        <v>33.25</v>
      </c>
      <c r="S1177" s="8">
        <f t="shared" si="186"/>
        <v>33.6</v>
      </c>
      <c r="T1177" s="8">
        <f t="shared" si="187"/>
        <v>39.5</v>
      </c>
      <c r="U1177" s="7">
        <f t="shared" si="188"/>
        <v>38.516666666666673</v>
      </c>
      <c r="V1177" s="7">
        <f t="shared" si="189"/>
        <v>38.762500000000003</v>
      </c>
    </row>
    <row r="1178" spans="1:22" ht="13.5" x14ac:dyDescent="0.25">
      <c r="A1178" s="3">
        <f>RSI!A1178</f>
        <v>43726</v>
      </c>
      <c r="B1178" s="2">
        <f>RSI!B1178</f>
        <v>5.67</v>
      </c>
      <c r="C1178" s="2">
        <f>RSI!I1178</f>
        <v>57.189683574784432</v>
      </c>
      <c r="D1178" s="2">
        <f>MACD!E1178</f>
        <v>-0.11278293443203058</v>
      </c>
      <c r="E1178" s="2">
        <f>MACD!F1178</f>
        <v>-6.7849359512770213E-2</v>
      </c>
      <c r="F1178" s="2">
        <f>'Moving Avg'!D1178</f>
        <v>5.6800000000000015</v>
      </c>
      <c r="G1178" s="2">
        <f>'Moving Avg'!F1178</f>
        <v>5.5946499999999997</v>
      </c>
      <c r="H1178" s="2">
        <f>'Moving Avg'!G1178</f>
        <v>5.5949400000000011</v>
      </c>
      <c r="I1178" s="2">
        <f>'Moving Avg'!H1178</f>
        <v>5.7585700000000068</v>
      </c>
      <c r="J1178" s="5" t="str">
        <f>OBV!F1178</f>
        <v>BEARISH</v>
      </c>
      <c r="K1178" s="5" t="str">
        <f>OBV!G1178</f>
        <v>STRONG</v>
      </c>
      <c r="L1178" s="5" t="str">
        <f>OBV!H1178</f>
        <v>CONFIRMED BEARISH</v>
      </c>
      <c r="M1178" s="7">
        <f t="shared" si="180"/>
        <v>25</v>
      </c>
      <c r="N1178" s="7">
        <f t="shared" si="181"/>
        <v>100</v>
      </c>
      <c r="O1178" s="7">
        <f t="shared" si="182"/>
        <v>0</v>
      </c>
      <c r="P1178" s="7">
        <f t="shared" si="183"/>
        <v>33</v>
      </c>
      <c r="Q1178" s="8">
        <f t="shared" si="184"/>
        <v>48.7</v>
      </c>
      <c r="R1178" s="8">
        <f t="shared" si="185"/>
        <v>33.25</v>
      </c>
      <c r="S1178" s="8">
        <f t="shared" si="186"/>
        <v>33.6</v>
      </c>
      <c r="T1178" s="8">
        <f t="shared" si="187"/>
        <v>39.5</v>
      </c>
      <c r="U1178" s="7">
        <f t="shared" si="188"/>
        <v>38.516666666666673</v>
      </c>
      <c r="V1178" s="7">
        <f t="shared" si="189"/>
        <v>38.762500000000003</v>
      </c>
    </row>
    <row r="1179" spans="1:22" ht="13.5" x14ac:dyDescent="0.25">
      <c r="A1179" s="3">
        <f>RSI!A1179</f>
        <v>43727</v>
      </c>
      <c r="B1179" s="2">
        <f>RSI!B1179</f>
        <v>5.67</v>
      </c>
      <c r="C1179" s="2">
        <f>RSI!I1179</f>
        <v>57.189683574784432</v>
      </c>
      <c r="D1179" s="2">
        <f>MACD!E1179</f>
        <v>-8.4752133981974787E-2</v>
      </c>
      <c r="E1179" s="2">
        <f>MACD!F1179</f>
        <v>-7.1229914406611125E-2</v>
      </c>
      <c r="F1179" s="2">
        <f>'Moving Avg'!D1179</f>
        <v>5.6749999999999998</v>
      </c>
      <c r="G1179" s="2">
        <f>'Moving Avg'!F1179</f>
        <v>5.5955999999999992</v>
      </c>
      <c r="H1179" s="2">
        <f>'Moving Avg'!G1179</f>
        <v>5.5942000000000016</v>
      </c>
      <c r="I1179" s="2">
        <f>'Moving Avg'!H1179</f>
        <v>5.7584900000000063</v>
      </c>
      <c r="J1179" s="5" t="str">
        <f>OBV!F1179</f>
        <v>BEARISH</v>
      </c>
      <c r="K1179" s="5" t="str">
        <f>OBV!G1179</f>
        <v>STRONG</v>
      </c>
      <c r="L1179" s="5" t="str">
        <f>OBV!H1179</f>
        <v>CONFIRMED BEARISH</v>
      </c>
      <c r="M1179" s="7">
        <f t="shared" si="180"/>
        <v>25</v>
      </c>
      <c r="N1179" s="7">
        <f t="shared" si="181"/>
        <v>45</v>
      </c>
      <c r="O1179" s="7">
        <f t="shared" si="182"/>
        <v>0</v>
      </c>
      <c r="P1179" s="7">
        <f t="shared" si="183"/>
        <v>33</v>
      </c>
      <c r="Q1179" s="8">
        <f t="shared" si="184"/>
        <v>29.45</v>
      </c>
      <c r="R1179" s="8">
        <f t="shared" si="185"/>
        <v>22.25</v>
      </c>
      <c r="S1179" s="8">
        <f t="shared" si="186"/>
        <v>25.35</v>
      </c>
      <c r="T1179" s="8">
        <f t="shared" si="187"/>
        <v>25.75</v>
      </c>
      <c r="U1179" s="7">
        <f t="shared" si="188"/>
        <v>25.683333333333337</v>
      </c>
      <c r="V1179" s="7">
        <f t="shared" si="189"/>
        <v>25.700000000000003</v>
      </c>
    </row>
    <row r="1180" spans="1:22" ht="13.5" x14ac:dyDescent="0.25">
      <c r="A1180" s="3">
        <f>RSI!A1180</f>
        <v>43728</v>
      </c>
      <c r="B1180" s="2">
        <f>RSI!B1180</f>
        <v>5.67</v>
      </c>
      <c r="C1180" s="2">
        <f>RSI!I1180</f>
        <v>57.189683574784432</v>
      </c>
      <c r="D1180" s="2">
        <f>MACD!E1180</f>
        <v>-6.1323419851794903E-2</v>
      </c>
      <c r="E1180" s="2">
        <f>MACD!F1180</f>
        <v>-6.9248615495647883E-2</v>
      </c>
      <c r="F1180" s="2">
        <f>'Moving Avg'!D1180</f>
        <v>5.67</v>
      </c>
      <c r="G1180" s="2">
        <f>'Moving Avg'!F1180</f>
        <v>5.5965499999999997</v>
      </c>
      <c r="H1180" s="2">
        <f>'Moving Avg'!G1180</f>
        <v>5.5956800000000024</v>
      </c>
      <c r="I1180" s="2">
        <f>'Moving Avg'!H1180</f>
        <v>5.7584100000000058</v>
      </c>
      <c r="J1180" s="5" t="str">
        <f>OBV!F1180</f>
        <v>BEARISH</v>
      </c>
      <c r="K1180" s="5" t="str">
        <f>OBV!G1180</f>
        <v>STRONG</v>
      </c>
      <c r="L1180" s="5" t="str">
        <f>OBV!H1180</f>
        <v>CONFIRMED BEARISH</v>
      </c>
      <c r="M1180" s="7">
        <f t="shared" si="180"/>
        <v>25</v>
      </c>
      <c r="N1180" s="7">
        <f t="shared" si="181"/>
        <v>0</v>
      </c>
      <c r="O1180" s="7">
        <f t="shared" si="182"/>
        <v>0</v>
      </c>
      <c r="P1180" s="7">
        <f t="shared" si="183"/>
        <v>33</v>
      </c>
      <c r="Q1180" s="8">
        <f t="shared" si="184"/>
        <v>13.7</v>
      </c>
      <c r="R1180" s="8">
        <f t="shared" si="185"/>
        <v>13.25</v>
      </c>
      <c r="S1180" s="8">
        <f t="shared" si="186"/>
        <v>18.600000000000001</v>
      </c>
      <c r="T1180" s="8">
        <f t="shared" si="187"/>
        <v>14.5</v>
      </c>
      <c r="U1180" s="7">
        <f t="shared" si="188"/>
        <v>15.183333333333332</v>
      </c>
      <c r="V1180" s="7">
        <f t="shared" si="189"/>
        <v>15.012499999999999</v>
      </c>
    </row>
    <row r="1181" spans="1:22" ht="13.5" x14ac:dyDescent="0.25">
      <c r="A1181" s="3">
        <f>RSI!A1181</f>
        <v>43731</v>
      </c>
      <c r="B1181" s="2">
        <f>RSI!B1181</f>
        <v>5.67</v>
      </c>
      <c r="C1181" s="2">
        <f>RSI!I1181</f>
        <v>57.189683574784432</v>
      </c>
      <c r="D1181" s="2">
        <f>MACD!E1181</f>
        <v>-4.4690399723000596E-2</v>
      </c>
      <c r="E1181" s="2">
        <f>MACD!F1181</f>
        <v>-6.4336972341118431E-2</v>
      </c>
      <c r="F1181" s="2">
        <f>'Moving Avg'!D1181</f>
        <v>5.67</v>
      </c>
      <c r="G1181" s="2">
        <f>'Moving Avg'!F1181</f>
        <v>5.6058499999999993</v>
      </c>
      <c r="H1181" s="2">
        <f>'Moving Avg'!G1181</f>
        <v>5.5971600000000024</v>
      </c>
      <c r="I1181" s="2">
        <f>'Moving Avg'!H1181</f>
        <v>5.7584450000000063</v>
      </c>
      <c r="J1181" s="5" t="str">
        <f>OBV!F1181</f>
        <v>NEUTRAL</v>
      </c>
      <c r="K1181" s="5" t="str">
        <f>OBV!G1181</f>
        <v>NEUTRAL</v>
      </c>
      <c r="L1181" s="5" t="str">
        <f>OBV!H1181</f>
        <v>NEUTRAL</v>
      </c>
      <c r="M1181" s="7">
        <f t="shared" si="180"/>
        <v>25</v>
      </c>
      <c r="N1181" s="7">
        <f t="shared" si="181"/>
        <v>0</v>
      </c>
      <c r="O1181" s="7">
        <f t="shared" si="182"/>
        <v>0</v>
      </c>
      <c r="P1181" s="7">
        <f t="shared" si="183"/>
        <v>33</v>
      </c>
      <c r="Q1181" s="8">
        <f t="shared" si="184"/>
        <v>13.7</v>
      </c>
      <c r="R1181" s="8">
        <f t="shared" si="185"/>
        <v>13.25</v>
      </c>
      <c r="S1181" s="8">
        <f t="shared" si="186"/>
        <v>18.600000000000001</v>
      </c>
      <c r="T1181" s="8">
        <f t="shared" si="187"/>
        <v>14.5</v>
      </c>
      <c r="U1181" s="7">
        <f t="shared" si="188"/>
        <v>15.183333333333332</v>
      </c>
      <c r="V1181" s="7">
        <f t="shared" si="189"/>
        <v>15.012499999999999</v>
      </c>
    </row>
    <row r="1182" spans="1:22" ht="13.5" x14ac:dyDescent="0.25">
      <c r="A1182" s="3">
        <f>RSI!A1182</f>
        <v>43732</v>
      </c>
      <c r="B1182" s="2">
        <f>RSI!B1182</f>
        <v>5.67</v>
      </c>
      <c r="C1182" s="2">
        <f>RSI!I1182</f>
        <v>57.189683574784439</v>
      </c>
      <c r="D1182" s="2">
        <f>MACD!E1182</f>
        <v>-3.0864638656589172E-2</v>
      </c>
      <c r="E1182" s="2">
        <f>MACD!F1182</f>
        <v>-5.7642505604212579E-2</v>
      </c>
      <c r="F1182" s="2">
        <f>'Moving Avg'!D1182</f>
        <v>5.67</v>
      </c>
      <c r="G1182" s="2">
        <f>'Moving Avg'!F1182</f>
        <v>5.6151500000000008</v>
      </c>
      <c r="H1182" s="2">
        <f>'Moving Avg'!G1182</f>
        <v>5.5986400000000023</v>
      </c>
      <c r="I1182" s="2">
        <f>'Moving Avg'!H1182</f>
        <v>5.7584800000000049</v>
      </c>
      <c r="J1182" s="5" t="str">
        <f>OBV!F1182</f>
        <v>NEUTRAL</v>
      </c>
      <c r="K1182" s="5" t="str">
        <f>OBV!G1182</f>
        <v>NEUTRAL</v>
      </c>
      <c r="L1182" s="5" t="str">
        <f>OBV!H1182</f>
        <v>NEUTRAL</v>
      </c>
      <c r="M1182" s="7">
        <f t="shared" si="180"/>
        <v>25</v>
      </c>
      <c r="N1182" s="7">
        <f t="shared" si="181"/>
        <v>0</v>
      </c>
      <c r="O1182" s="7">
        <f t="shared" si="182"/>
        <v>0</v>
      </c>
      <c r="P1182" s="7">
        <f t="shared" si="183"/>
        <v>33</v>
      </c>
      <c r="Q1182" s="8">
        <f t="shared" si="184"/>
        <v>13.7</v>
      </c>
      <c r="R1182" s="8">
        <f t="shared" si="185"/>
        <v>13.25</v>
      </c>
      <c r="S1182" s="8">
        <f t="shared" si="186"/>
        <v>18.600000000000001</v>
      </c>
      <c r="T1182" s="8">
        <f t="shared" si="187"/>
        <v>14.5</v>
      </c>
      <c r="U1182" s="7">
        <f t="shared" si="188"/>
        <v>15.183333333333332</v>
      </c>
      <c r="V1182" s="7">
        <f t="shared" si="189"/>
        <v>15.012499999999999</v>
      </c>
    </row>
    <row r="1183" spans="1:22" ht="13.5" x14ac:dyDescent="0.25">
      <c r="A1183" s="3">
        <f>RSI!A1183</f>
        <v>43733</v>
      </c>
      <c r="B1183" s="2">
        <f>RSI!B1183</f>
        <v>5.67</v>
      </c>
      <c r="C1183" s="2">
        <f>RSI!I1183</f>
        <v>57.189683574784432</v>
      </c>
      <c r="D1183" s="2">
        <f>MACD!E1183</f>
        <v>-1.9395855614169122E-2</v>
      </c>
      <c r="E1183" s="2">
        <f>MACD!F1183</f>
        <v>-4.9993175606203893E-2</v>
      </c>
      <c r="F1183" s="2">
        <f>'Moving Avg'!D1183</f>
        <v>5.67</v>
      </c>
      <c r="G1183" s="2">
        <f>'Moving Avg'!F1183</f>
        <v>5.6244500000000004</v>
      </c>
      <c r="H1183" s="2">
        <f>'Moving Avg'!G1183</f>
        <v>5.6002600000000022</v>
      </c>
      <c r="I1183" s="2">
        <f>'Moving Avg'!H1183</f>
        <v>5.7584250000000052</v>
      </c>
      <c r="J1183" s="5" t="str">
        <f>OBV!F1183</f>
        <v>NEUTRAL</v>
      </c>
      <c r="K1183" s="5" t="str">
        <f>OBV!G1183</f>
        <v>NEUTRAL</v>
      </c>
      <c r="L1183" s="5" t="str">
        <f>OBV!H1183</f>
        <v>NEUTRAL</v>
      </c>
      <c r="M1183" s="7">
        <f t="shared" si="180"/>
        <v>25</v>
      </c>
      <c r="N1183" s="7">
        <f t="shared" si="181"/>
        <v>0</v>
      </c>
      <c r="O1183" s="7">
        <f t="shared" si="182"/>
        <v>0</v>
      </c>
      <c r="P1183" s="7">
        <f t="shared" si="183"/>
        <v>33</v>
      </c>
      <c r="Q1183" s="8">
        <f t="shared" si="184"/>
        <v>13.7</v>
      </c>
      <c r="R1183" s="8">
        <f t="shared" si="185"/>
        <v>13.25</v>
      </c>
      <c r="S1183" s="8">
        <f t="shared" si="186"/>
        <v>18.600000000000001</v>
      </c>
      <c r="T1183" s="8">
        <f t="shared" si="187"/>
        <v>14.5</v>
      </c>
      <c r="U1183" s="7">
        <f t="shared" si="188"/>
        <v>15.183333333333332</v>
      </c>
      <c r="V1183" s="7">
        <f t="shared" si="189"/>
        <v>15.012499999999999</v>
      </c>
    </row>
    <row r="1184" spans="1:22" ht="13.5" x14ac:dyDescent="0.25">
      <c r="A1184" s="3">
        <f>RSI!A1184</f>
        <v>43734</v>
      </c>
      <c r="B1184" s="2">
        <f>RSI!B1184</f>
        <v>5.67</v>
      </c>
      <c r="C1184" s="2">
        <f>RSI!I1184</f>
        <v>57.189683574784432</v>
      </c>
      <c r="D1184" s="2">
        <f>MACD!E1184</f>
        <v>-9.9044061579807163E-3</v>
      </c>
      <c r="E1184" s="2">
        <f>MACD!F1184</f>
        <v>-4.1975421716559262E-2</v>
      </c>
      <c r="F1184" s="2">
        <f>'Moving Avg'!D1184</f>
        <v>5.67</v>
      </c>
      <c r="G1184" s="2">
        <f>'Moving Avg'!F1184</f>
        <v>5.6387499999999999</v>
      </c>
      <c r="H1184" s="2">
        <f>'Moving Avg'!G1184</f>
        <v>5.6018800000000022</v>
      </c>
      <c r="I1184" s="2">
        <f>'Moving Avg'!H1184</f>
        <v>5.7584600000000066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  <c r="M1184" s="7">
        <f t="shared" si="180"/>
        <v>25</v>
      </c>
      <c r="N1184" s="7">
        <f t="shared" si="181"/>
        <v>0</v>
      </c>
      <c r="O1184" s="7">
        <f t="shared" si="182"/>
        <v>0</v>
      </c>
      <c r="P1184" s="7">
        <f t="shared" si="183"/>
        <v>33</v>
      </c>
      <c r="Q1184" s="8">
        <f t="shared" si="184"/>
        <v>13.7</v>
      </c>
      <c r="R1184" s="8">
        <f t="shared" si="185"/>
        <v>13.25</v>
      </c>
      <c r="S1184" s="8">
        <f t="shared" si="186"/>
        <v>18.600000000000001</v>
      </c>
      <c r="T1184" s="8">
        <f t="shared" si="187"/>
        <v>14.5</v>
      </c>
      <c r="U1184" s="7">
        <f t="shared" si="188"/>
        <v>15.183333333333332</v>
      </c>
      <c r="V1184" s="7">
        <f t="shared" si="189"/>
        <v>15.012499999999999</v>
      </c>
    </row>
    <row r="1185" spans="1:22" ht="13.5" x14ac:dyDescent="0.25">
      <c r="A1185" s="3">
        <f>RSI!A1185</f>
        <v>43735</v>
      </c>
      <c r="B1185" s="2">
        <f>RSI!B1185</f>
        <v>5.67</v>
      </c>
      <c r="C1185" s="2">
        <f>RSI!I1185</f>
        <v>57.189683574784439</v>
      </c>
      <c r="D1185" s="2">
        <f>MACD!E1185</f>
        <v>-2.0703143486251463E-3</v>
      </c>
      <c r="E1185" s="2">
        <f>MACD!F1185</f>
        <v>-3.3994400242972442E-2</v>
      </c>
      <c r="F1185" s="2">
        <f>'Moving Avg'!D1185</f>
        <v>5.67</v>
      </c>
      <c r="G1185" s="2">
        <f>'Moving Avg'!F1185</f>
        <v>5.6527000000000012</v>
      </c>
      <c r="H1185" s="2">
        <f>'Moving Avg'!G1185</f>
        <v>5.6035000000000004</v>
      </c>
      <c r="I1185" s="2">
        <f>'Moving Avg'!H1185</f>
        <v>5.7584950000000079</v>
      </c>
      <c r="J1185" s="5" t="str">
        <f>OBV!F1185</f>
        <v>NEUTRAL</v>
      </c>
      <c r="K1185" s="5" t="str">
        <f>OBV!G1185</f>
        <v>NEUTRAL</v>
      </c>
      <c r="L1185" s="5" t="str">
        <f>OBV!H1185</f>
        <v>NEUTRAL</v>
      </c>
      <c r="M1185" s="7">
        <f t="shared" si="180"/>
        <v>25</v>
      </c>
      <c r="N1185" s="7">
        <f t="shared" si="181"/>
        <v>0</v>
      </c>
      <c r="O1185" s="7">
        <f t="shared" si="182"/>
        <v>0</v>
      </c>
      <c r="P1185" s="7">
        <f t="shared" si="183"/>
        <v>33</v>
      </c>
      <c r="Q1185" s="8">
        <f t="shared" si="184"/>
        <v>13.7</v>
      </c>
      <c r="R1185" s="8">
        <f t="shared" si="185"/>
        <v>13.25</v>
      </c>
      <c r="S1185" s="8">
        <f t="shared" si="186"/>
        <v>18.600000000000001</v>
      </c>
      <c r="T1185" s="8">
        <f t="shared" si="187"/>
        <v>14.5</v>
      </c>
      <c r="U1185" s="7">
        <f t="shared" si="188"/>
        <v>15.183333333333332</v>
      </c>
      <c r="V1185" s="7">
        <f t="shared" si="189"/>
        <v>15.012499999999999</v>
      </c>
    </row>
    <row r="1186" spans="1:22" ht="13.5" x14ac:dyDescent="0.25">
      <c r="A1186" s="3">
        <f>RSI!A1186</f>
        <v>43738</v>
      </c>
      <c r="B1186" s="2">
        <f>RSI!B1186</f>
        <v>5.67</v>
      </c>
      <c r="C1186" s="2">
        <f>RSI!I1186</f>
        <v>57.189683574784439</v>
      </c>
      <c r="D1186" s="2">
        <f>MACD!E1186</f>
        <v>5.2984663418786937E-4</v>
      </c>
      <c r="E1186" s="2">
        <f>MACD!F1186</f>
        <v>-2.708955086754038E-2</v>
      </c>
      <c r="F1186" s="2">
        <f>'Moving Avg'!D1186</f>
        <v>5.67</v>
      </c>
      <c r="G1186" s="2">
        <f>'Moving Avg'!F1186</f>
        <v>5.6660500000000003</v>
      </c>
      <c r="H1186" s="2">
        <f>'Moving Avg'!G1186</f>
        <v>5.6051200000000003</v>
      </c>
      <c r="I1186" s="2">
        <f>'Moving Avg'!H1186</f>
        <v>5.7592600000000083</v>
      </c>
      <c r="J1186" s="5" t="str">
        <f>OBV!F1186</f>
        <v>NEUTRAL</v>
      </c>
      <c r="K1186" s="5" t="str">
        <f>OBV!G1186</f>
        <v>NEUTRAL</v>
      </c>
      <c r="L1186" s="5" t="str">
        <f>OBV!H1186</f>
        <v>NEUTRAL</v>
      </c>
      <c r="M1186" s="7">
        <f t="shared" si="180"/>
        <v>25</v>
      </c>
      <c r="N1186" s="7">
        <f t="shared" si="181"/>
        <v>0</v>
      </c>
      <c r="O1186" s="7">
        <f t="shared" si="182"/>
        <v>0</v>
      </c>
      <c r="P1186" s="7">
        <f t="shared" si="183"/>
        <v>33</v>
      </c>
      <c r="Q1186" s="8">
        <f t="shared" si="184"/>
        <v>13.7</v>
      </c>
      <c r="R1186" s="8">
        <f t="shared" si="185"/>
        <v>13.25</v>
      </c>
      <c r="S1186" s="8">
        <f t="shared" si="186"/>
        <v>18.600000000000001</v>
      </c>
      <c r="T1186" s="8">
        <f t="shared" si="187"/>
        <v>14.5</v>
      </c>
      <c r="U1186" s="7">
        <f t="shared" si="188"/>
        <v>15.183333333333332</v>
      </c>
      <c r="V1186" s="7">
        <f t="shared" si="189"/>
        <v>15.012499999999999</v>
      </c>
    </row>
    <row r="1187" spans="1:22" ht="13.5" x14ac:dyDescent="0.25">
      <c r="A1187" s="3">
        <f>RSI!A1187</f>
        <v>43739</v>
      </c>
      <c r="B1187" s="2">
        <f>RSI!B1187</f>
        <v>5.67</v>
      </c>
      <c r="C1187" s="2">
        <f>RSI!I1187</f>
        <v>57.189683574784446</v>
      </c>
      <c r="D1187" s="2">
        <f>MACD!E1187</f>
        <v>2.5609716590784259E-3</v>
      </c>
      <c r="E1187" s="2">
        <f>MACD!F1187</f>
        <v>-2.115944636221662E-2</v>
      </c>
      <c r="F1187" s="2">
        <f>'Moving Avg'!D1187</f>
        <v>5.67</v>
      </c>
      <c r="G1187" s="2">
        <f>'Moving Avg'!F1187</f>
        <v>5.6794000000000011</v>
      </c>
      <c r="H1187" s="2">
        <f>'Moving Avg'!G1187</f>
        <v>5.6085999999999991</v>
      </c>
      <c r="I1187" s="2">
        <f>'Moving Avg'!H1187</f>
        <v>5.7600250000000086</v>
      </c>
      <c r="J1187" s="5" t="str">
        <f>OBV!F1187</f>
        <v>NEUTRAL</v>
      </c>
      <c r="K1187" s="5" t="str">
        <f>OBV!G1187</f>
        <v>NEUTRAL</v>
      </c>
      <c r="L1187" s="5" t="str">
        <f>OBV!H1187</f>
        <v>NEUTRAL</v>
      </c>
      <c r="M1187" s="7">
        <f t="shared" si="180"/>
        <v>25</v>
      </c>
      <c r="N1187" s="7">
        <f t="shared" si="181"/>
        <v>0</v>
      </c>
      <c r="O1187" s="7">
        <f t="shared" si="182"/>
        <v>0</v>
      </c>
      <c r="P1187" s="7">
        <f t="shared" si="183"/>
        <v>33</v>
      </c>
      <c r="Q1187" s="8">
        <f t="shared" si="184"/>
        <v>13.7</v>
      </c>
      <c r="R1187" s="8">
        <f t="shared" si="185"/>
        <v>13.25</v>
      </c>
      <c r="S1187" s="8">
        <f t="shared" si="186"/>
        <v>18.600000000000001</v>
      </c>
      <c r="T1187" s="8">
        <f t="shared" si="187"/>
        <v>14.5</v>
      </c>
      <c r="U1187" s="7">
        <f t="shared" si="188"/>
        <v>15.183333333333332</v>
      </c>
      <c r="V1187" s="7">
        <f t="shared" si="189"/>
        <v>15.012499999999999</v>
      </c>
    </row>
    <row r="1188" spans="1:22" ht="13.5" x14ac:dyDescent="0.25">
      <c r="A1188" s="3">
        <f>RSI!A1188</f>
        <v>43740</v>
      </c>
      <c r="B1188" s="2">
        <f>RSI!B1188</f>
        <v>5.67</v>
      </c>
      <c r="C1188" s="2">
        <f>RSI!I1188</f>
        <v>57.189683574784446</v>
      </c>
      <c r="D1188" s="2">
        <f>MACD!E1188</f>
        <v>4.1231240670800418E-3</v>
      </c>
      <c r="E1188" s="2">
        <f>MACD!F1188</f>
        <v>-1.6102932276357288E-2</v>
      </c>
      <c r="F1188" s="2">
        <f>'Moving Avg'!D1188</f>
        <v>5.67</v>
      </c>
      <c r="G1188" s="2">
        <f>'Moving Avg'!F1188</f>
        <v>5.6806500000000009</v>
      </c>
      <c r="H1188" s="2">
        <f>'Moving Avg'!G1188</f>
        <v>5.6120799999999997</v>
      </c>
      <c r="I1188" s="2">
        <f>'Moving Avg'!H1188</f>
        <v>5.7607900000000072</v>
      </c>
      <c r="J1188" s="5" t="str">
        <f>OBV!F1188</f>
        <v>NEUTRAL</v>
      </c>
      <c r="K1188" s="5" t="str">
        <f>OBV!G1188</f>
        <v>NEUTRAL</v>
      </c>
      <c r="L1188" s="5" t="str">
        <f>OBV!H1188</f>
        <v>NEUTRAL</v>
      </c>
      <c r="M1188" s="7">
        <f t="shared" si="180"/>
        <v>25</v>
      </c>
      <c r="N1188" s="7">
        <f t="shared" si="181"/>
        <v>0</v>
      </c>
      <c r="O1188" s="7">
        <f t="shared" si="182"/>
        <v>0</v>
      </c>
      <c r="P1188" s="7">
        <f t="shared" si="183"/>
        <v>33</v>
      </c>
      <c r="Q1188" s="8">
        <f t="shared" si="184"/>
        <v>13.7</v>
      </c>
      <c r="R1188" s="8">
        <f t="shared" si="185"/>
        <v>13.25</v>
      </c>
      <c r="S1188" s="8">
        <f t="shared" si="186"/>
        <v>18.600000000000001</v>
      </c>
      <c r="T1188" s="8">
        <f t="shared" si="187"/>
        <v>14.5</v>
      </c>
      <c r="U1188" s="7">
        <f t="shared" si="188"/>
        <v>15.183333333333332</v>
      </c>
      <c r="V1188" s="7">
        <f t="shared" si="189"/>
        <v>15.012499999999999</v>
      </c>
    </row>
    <row r="1189" spans="1:22" ht="13.5" x14ac:dyDescent="0.25">
      <c r="A1189" s="3">
        <f>RSI!A1189</f>
        <v>43741</v>
      </c>
      <c r="B1189" s="2">
        <f>RSI!B1189</f>
        <v>5.67</v>
      </c>
      <c r="C1189" s="2">
        <f>RSI!I1189</f>
        <v>57.189683574784446</v>
      </c>
      <c r="D1189" s="2">
        <f>MACD!E1189</f>
        <v>5.3000454799922991E-3</v>
      </c>
      <c r="E1189" s="2">
        <f>MACD!F1189</f>
        <v>-1.1822336725087371E-2</v>
      </c>
      <c r="F1189" s="2">
        <f>'Moving Avg'!D1189</f>
        <v>5.67</v>
      </c>
      <c r="G1189" s="2">
        <f>'Moving Avg'!F1189</f>
        <v>5.6784500000000007</v>
      </c>
      <c r="H1189" s="2">
        <f>'Moving Avg'!G1189</f>
        <v>5.6155599999999986</v>
      </c>
      <c r="I1189" s="2">
        <f>'Moving Avg'!H1189</f>
        <v>5.7615550000000075</v>
      </c>
      <c r="J1189" s="5" t="str">
        <f>OBV!F1189</f>
        <v>NEUTRAL</v>
      </c>
      <c r="K1189" s="5" t="str">
        <f>OBV!G1189</f>
        <v>NEUTRAL</v>
      </c>
      <c r="L1189" s="5" t="str">
        <f>OBV!H1189</f>
        <v>NEUTRAL</v>
      </c>
      <c r="M1189" s="7">
        <f t="shared" si="180"/>
        <v>25</v>
      </c>
      <c r="N1189" s="7">
        <f t="shared" si="181"/>
        <v>0</v>
      </c>
      <c r="O1189" s="7">
        <f t="shared" si="182"/>
        <v>0</v>
      </c>
      <c r="P1189" s="7">
        <f t="shared" si="183"/>
        <v>33</v>
      </c>
      <c r="Q1189" s="8">
        <f t="shared" si="184"/>
        <v>13.7</v>
      </c>
      <c r="R1189" s="8">
        <f t="shared" si="185"/>
        <v>13.25</v>
      </c>
      <c r="S1189" s="8">
        <f t="shared" si="186"/>
        <v>18.600000000000001</v>
      </c>
      <c r="T1189" s="8">
        <f t="shared" si="187"/>
        <v>14.5</v>
      </c>
      <c r="U1189" s="7">
        <f t="shared" si="188"/>
        <v>15.183333333333332</v>
      </c>
      <c r="V1189" s="7">
        <f t="shared" si="189"/>
        <v>15.012499999999999</v>
      </c>
    </row>
    <row r="1190" spans="1:22" ht="13.5" x14ac:dyDescent="0.25">
      <c r="A1190" s="3">
        <f>RSI!A1190</f>
        <v>43742</v>
      </c>
      <c r="B1190" s="2">
        <f>RSI!B1190</f>
        <v>5.4160000000000004</v>
      </c>
      <c r="C1190" s="2">
        <f>RSI!I1190</f>
        <v>21.581920317878428</v>
      </c>
      <c r="D1190" s="2">
        <f>MACD!E1190</f>
        <v>2.4976550342188375E-2</v>
      </c>
      <c r="E1190" s="2">
        <f>MACD!F1190</f>
        <v>-4.4625593116322231E-3</v>
      </c>
      <c r="F1190" s="2">
        <f>'Moving Avg'!D1190</f>
        <v>5.6192000000000002</v>
      </c>
      <c r="G1190" s="2">
        <f>'Moving Avg'!F1190</f>
        <v>5.6635500000000008</v>
      </c>
      <c r="H1190" s="2">
        <f>'Moving Avg'!G1190</f>
        <v>5.613959999999997</v>
      </c>
      <c r="I1190" s="2">
        <f>'Moving Avg'!H1190</f>
        <v>5.761050000000008</v>
      </c>
      <c r="J1190" s="5" t="str">
        <f>OBV!F1190</f>
        <v>BEARISH</v>
      </c>
      <c r="K1190" s="5" t="str">
        <f>OBV!G1190</f>
        <v>STRONG</v>
      </c>
      <c r="L1190" s="5" t="str">
        <f>OBV!H1190</f>
        <v>CONFIRMED BEARISH</v>
      </c>
      <c r="M1190" s="7">
        <f t="shared" si="180"/>
        <v>50</v>
      </c>
      <c r="N1190" s="7">
        <f t="shared" si="181"/>
        <v>0</v>
      </c>
      <c r="O1190" s="7">
        <f t="shared" si="182"/>
        <v>0</v>
      </c>
      <c r="P1190" s="7">
        <f t="shared" si="183"/>
        <v>33</v>
      </c>
      <c r="Q1190" s="8">
        <f t="shared" si="184"/>
        <v>22.45</v>
      </c>
      <c r="R1190" s="8">
        <f t="shared" si="185"/>
        <v>18.25</v>
      </c>
      <c r="S1190" s="8">
        <f t="shared" si="186"/>
        <v>22.35</v>
      </c>
      <c r="T1190" s="8">
        <f t="shared" si="187"/>
        <v>20.75</v>
      </c>
      <c r="U1190" s="7">
        <f t="shared" si="188"/>
        <v>21.016666666666669</v>
      </c>
      <c r="V1190" s="7">
        <f t="shared" si="189"/>
        <v>20.950000000000003</v>
      </c>
    </row>
    <row r="1191" spans="1:22" ht="13.5" x14ac:dyDescent="0.25">
      <c r="A1191" s="3">
        <f>RSI!A1191</f>
        <v>43745</v>
      </c>
      <c r="B1191" s="2">
        <f>RSI!B1191</f>
        <v>5.3410000000000002</v>
      </c>
      <c r="C1191" s="2">
        <f>RSI!I1191</f>
        <v>18.015136501396725</v>
      </c>
      <c r="D1191" s="2">
        <f>MACD!E1191</f>
        <v>4.855812480297228E-2</v>
      </c>
      <c r="E1191" s="2">
        <f>MACD!F1191</f>
        <v>6.1415775112886786E-3</v>
      </c>
      <c r="F1191" s="2">
        <f>'Moving Avg'!D1191</f>
        <v>5.5533999999999999</v>
      </c>
      <c r="G1191" s="2">
        <f>'Moving Avg'!F1191</f>
        <v>5.6458500000000011</v>
      </c>
      <c r="H1191" s="2">
        <f>'Moving Avg'!G1191</f>
        <v>5.6077599999999963</v>
      </c>
      <c r="I1191" s="2">
        <f>'Moving Avg'!H1191</f>
        <v>5.7601700000000076</v>
      </c>
      <c r="J1191" s="5" t="str">
        <f>OBV!F1191</f>
        <v>BEARISH</v>
      </c>
      <c r="K1191" s="5" t="str">
        <f>OBV!G1191</f>
        <v>STRONG</v>
      </c>
      <c r="L1191" s="5" t="str">
        <f>OBV!H1191</f>
        <v>CONFIRMED BEARISH</v>
      </c>
      <c r="M1191" s="7">
        <f t="shared" si="180"/>
        <v>50</v>
      </c>
      <c r="N1191" s="7">
        <f t="shared" si="181"/>
        <v>0</v>
      </c>
      <c r="O1191" s="7">
        <f t="shared" si="182"/>
        <v>0</v>
      </c>
      <c r="P1191" s="7">
        <f t="shared" si="183"/>
        <v>33</v>
      </c>
      <c r="Q1191" s="8">
        <f t="shared" si="184"/>
        <v>22.45</v>
      </c>
      <c r="R1191" s="8">
        <f t="shared" si="185"/>
        <v>18.25</v>
      </c>
      <c r="S1191" s="8">
        <f t="shared" si="186"/>
        <v>22.35</v>
      </c>
      <c r="T1191" s="8">
        <f t="shared" si="187"/>
        <v>20.75</v>
      </c>
      <c r="U1191" s="7">
        <f t="shared" si="188"/>
        <v>21.016666666666669</v>
      </c>
      <c r="V1191" s="7">
        <f t="shared" si="189"/>
        <v>20.950000000000003</v>
      </c>
    </row>
    <row r="1192" spans="1:22" ht="13.5" x14ac:dyDescent="0.25">
      <c r="A1192" s="3">
        <f>RSI!A1192</f>
        <v>43746</v>
      </c>
      <c r="B1192" s="2">
        <f>RSI!B1192</f>
        <v>5.3410000000000002</v>
      </c>
      <c r="C1192" s="2">
        <f>RSI!I1192</f>
        <v>18.015136501396725</v>
      </c>
      <c r="D1192" s="2">
        <f>MACD!E1192</f>
        <v>7.0229636134891749E-2</v>
      </c>
      <c r="E1192" s="2">
        <f>MACD!F1192</f>
        <v>1.8959189236009293E-2</v>
      </c>
      <c r="F1192" s="2">
        <f>'Moving Avg'!D1192</f>
        <v>5.4876000000000005</v>
      </c>
      <c r="G1192" s="2">
        <f>'Moving Avg'!F1192</f>
        <v>5.6281499999999998</v>
      </c>
      <c r="H1192" s="2">
        <f>'Moving Avg'!G1192</f>
        <v>5.6025399999999959</v>
      </c>
      <c r="I1192" s="2">
        <f>'Moving Avg'!H1192</f>
        <v>5.7585600000000063</v>
      </c>
      <c r="J1192" s="5" t="str">
        <f>OBV!F1192</f>
        <v>BEARISH</v>
      </c>
      <c r="K1192" s="5" t="str">
        <f>OBV!G1192</f>
        <v>STRONG</v>
      </c>
      <c r="L1192" s="5" t="str">
        <f>OBV!H1192</f>
        <v>CONFIRMED BEARISH</v>
      </c>
      <c r="M1192" s="7">
        <f t="shared" si="180"/>
        <v>50</v>
      </c>
      <c r="N1192" s="7">
        <f t="shared" si="181"/>
        <v>0</v>
      </c>
      <c r="O1192" s="7">
        <f t="shared" si="182"/>
        <v>0</v>
      </c>
      <c r="P1192" s="7">
        <f t="shared" si="183"/>
        <v>33</v>
      </c>
      <c r="Q1192" s="8">
        <f t="shared" si="184"/>
        <v>22.45</v>
      </c>
      <c r="R1192" s="8">
        <f t="shared" si="185"/>
        <v>18.25</v>
      </c>
      <c r="S1192" s="8">
        <f t="shared" si="186"/>
        <v>22.35</v>
      </c>
      <c r="T1192" s="8">
        <f t="shared" si="187"/>
        <v>20.75</v>
      </c>
      <c r="U1192" s="7">
        <f t="shared" si="188"/>
        <v>21.016666666666669</v>
      </c>
      <c r="V1192" s="7">
        <f t="shared" si="189"/>
        <v>20.950000000000003</v>
      </c>
    </row>
    <row r="1193" spans="1:22" ht="13.5" x14ac:dyDescent="0.25">
      <c r="A1193" s="3">
        <f>RSI!A1193</f>
        <v>43747</v>
      </c>
      <c r="B1193" s="2">
        <f>RSI!B1193</f>
        <v>5.3410000000000002</v>
      </c>
      <c r="C1193" s="2">
        <f>RSI!I1193</f>
        <v>18.015136501396725</v>
      </c>
      <c r="D1193" s="2">
        <f>MACD!E1193</f>
        <v>9.0157690470328511E-2</v>
      </c>
      <c r="E1193" s="2">
        <f>MACD!F1193</f>
        <v>3.319888948287314E-2</v>
      </c>
      <c r="F1193" s="2">
        <f>'Moving Avg'!D1193</f>
        <v>5.4218000000000002</v>
      </c>
      <c r="G1193" s="2">
        <f>'Moving Avg'!F1193</f>
        <v>5.6104500000000002</v>
      </c>
      <c r="H1193" s="2">
        <f>'Moving Avg'!G1193</f>
        <v>5.5973199999999963</v>
      </c>
      <c r="I1193" s="2">
        <f>'Moving Avg'!H1193</f>
        <v>5.756950000000006</v>
      </c>
      <c r="J1193" s="5" t="str">
        <f>OBV!F1193</f>
        <v>BEARISH</v>
      </c>
      <c r="K1193" s="5" t="str">
        <f>OBV!G1193</f>
        <v>STRONG</v>
      </c>
      <c r="L1193" s="5" t="str">
        <f>OBV!H1193</f>
        <v>CONFIRMED BEARISH</v>
      </c>
      <c r="M1193" s="7">
        <f t="shared" si="180"/>
        <v>50</v>
      </c>
      <c r="N1193" s="7">
        <f t="shared" si="181"/>
        <v>0</v>
      </c>
      <c r="O1193" s="7">
        <f t="shared" si="182"/>
        <v>0</v>
      </c>
      <c r="P1193" s="7">
        <f t="shared" si="183"/>
        <v>33</v>
      </c>
      <c r="Q1193" s="8">
        <f t="shared" si="184"/>
        <v>22.45</v>
      </c>
      <c r="R1193" s="8">
        <f t="shared" si="185"/>
        <v>18.25</v>
      </c>
      <c r="S1193" s="8">
        <f t="shared" si="186"/>
        <v>22.35</v>
      </c>
      <c r="T1193" s="8">
        <f t="shared" si="187"/>
        <v>20.75</v>
      </c>
      <c r="U1193" s="7">
        <f t="shared" si="188"/>
        <v>21.016666666666669</v>
      </c>
      <c r="V1193" s="7">
        <f t="shared" si="189"/>
        <v>20.950000000000003</v>
      </c>
    </row>
    <row r="1194" spans="1:22" ht="13.5" x14ac:dyDescent="0.25">
      <c r="A1194" s="3">
        <f>RSI!A1194</f>
        <v>43748</v>
      </c>
      <c r="B1194" s="2">
        <f>RSI!B1194</f>
        <v>5.3410000000000002</v>
      </c>
      <c r="C1194" s="2">
        <f>RSI!I1194</f>
        <v>18.015136501396725</v>
      </c>
      <c r="D1194" s="2">
        <f>MACD!E1194</f>
        <v>0.10849268813518265</v>
      </c>
      <c r="E1194" s="2">
        <f>MACD!F1194</f>
        <v>4.8257649213335044E-2</v>
      </c>
      <c r="F1194" s="2">
        <f>'Moving Avg'!D1194</f>
        <v>5.3560000000000008</v>
      </c>
      <c r="G1194" s="2">
        <f>'Moving Avg'!F1194</f>
        <v>5.5927499999999997</v>
      </c>
      <c r="H1194" s="2">
        <f>'Moving Avg'!G1194</f>
        <v>5.5920999999999959</v>
      </c>
      <c r="I1194" s="2">
        <f>'Moving Avg'!H1194</f>
        <v>5.7553400000000066</v>
      </c>
      <c r="J1194" s="5" t="str">
        <f>OBV!F1194</f>
        <v>BEARISH</v>
      </c>
      <c r="K1194" s="5" t="str">
        <f>OBV!G1194</f>
        <v>STRONG</v>
      </c>
      <c r="L1194" s="5" t="str">
        <f>OBV!H1194</f>
        <v>CONFIRMED BEARISH</v>
      </c>
      <c r="M1194" s="7">
        <f t="shared" si="180"/>
        <v>50</v>
      </c>
      <c r="N1194" s="7">
        <f t="shared" si="181"/>
        <v>0</v>
      </c>
      <c r="O1194" s="7">
        <f t="shared" si="182"/>
        <v>0</v>
      </c>
      <c r="P1194" s="7">
        <f t="shared" si="183"/>
        <v>33</v>
      </c>
      <c r="Q1194" s="8">
        <f t="shared" si="184"/>
        <v>22.45</v>
      </c>
      <c r="R1194" s="8">
        <f t="shared" si="185"/>
        <v>18.25</v>
      </c>
      <c r="S1194" s="8">
        <f t="shared" si="186"/>
        <v>22.35</v>
      </c>
      <c r="T1194" s="8">
        <f t="shared" si="187"/>
        <v>20.75</v>
      </c>
      <c r="U1194" s="7">
        <f t="shared" si="188"/>
        <v>21.016666666666669</v>
      </c>
      <c r="V1194" s="7">
        <f t="shared" si="189"/>
        <v>20.950000000000003</v>
      </c>
    </row>
    <row r="1195" spans="1:22" ht="13.5" x14ac:dyDescent="0.25">
      <c r="A1195" s="3">
        <f>RSI!A1195</f>
        <v>43749</v>
      </c>
      <c r="B1195" s="2">
        <f>RSI!B1195</f>
        <v>5.4960000000000004</v>
      </c>
      <c r="C1195" s="2">
        <f>RSI!I1195</f>
        <v>43.823096135478707</v>
      </c>
      <c r="D1195" s="2">
        <f>MACD!E1195</f>
        <v>0.11388913715311499</v>
      </c>
      <c r="E1195" s="2">
        <f>MACD!F1195</f>
        <v>6.1383946801291042E-2</v>
      </c>
      <c r="F1195" s="2">
        <f>'Moving Avg'!D1195</f>
        <v>5.3719999999999999</v>
      </c>
      <c r="G1195" s="2">
        <f>'Moving Avg'!F1195</f>
        <v>5.5827999999999989</v>
      </c>
      <c r="H1195" s="2">
        <f>'Moving Avg'!G1195</f>
        <v>5.5899799999999962</v>
      </c>
      <c r="I1195" s="2">
        <f>'Moving Avg'!H1195</f>
        <v>5.7545050000000071</v>
      </c>
      <c r="J1195" s="5" t="str">
        <f>OBV!F1195</f>
        <v>BULLISH</v>
      </c>
      <c r="K1195" s="5" t="str">
        <f>OBV!G1195</f>
        <v>NEUTRAL</v>
      </c>
      <c r="L1195" s="5" t="str">
        <f>OBV!H1195</f>
        <v>CONFIRMED BULLISH</v>
      </c>
      <c r="M1195" s="7">
        <f t="shared" si="180"/>
        <v>25</v>
      </c>
      <c r="N1195" s="7">
        <f t="shared" si="181"/>
        <v>0</v>
      </c>
      <c r="O1195" s="7">
        <f t="shared" si="182"/>
        <v>0</v>
      </c>
      <c r="P1195" s="7">
        <f t="shared" si="183"/>
        <v>83.5</v>
      </c>
      <c r="Q1195" s="8">
        <f t="shared" si="184"/>
        <v>21.274999999999999</v>
      </c>
      <c r="R1195" s="8">
        <f t="shared" si="185"/>
        <v>25.875</v>
      </c>
      <c r="S1195" s="8">
        <f t="shared" si="186"/>
        <v>41.325000000000003</v>
      </c>
      <c r="T1195" s="8">
        <f t="shared" si="187"/>
        <v>27.125</v>
      </c>
      <c r="U1195" s="7">
        <f t="shared" si="188"/>
        <v>29.491666666666664</v>
      </c>
      <c r="V1195" s="7">
        <f t="shared" si="189"/>
        <v>28.9</v>
      </c>
    </row>
    <row r="1196" spans="1:22" ht="13.5" x14ac:dyDescent="0.25">
      <c r="A1196" s="3">
        <f>RSI!A1196</f>
        <v>43752</v>
      </c>
      <c r="B1196" s="2">
        <f>RSI!B1196</f>
        <v>5.6509999999999998</v>
      </c>
      <c r="C1196" s="2">
        <f>RSI!I1196</f>
        <v>58.045749932013798</v>
      </c>
      <c r="D1196" s="2">
        <f>MACD!E1196</f>
        <v>0.10732066687197239</v>
      </c>
      <c r="E1196" s="2">
        <f>MACD!F1196</f>
        <v>7.0571290815427318E-2</v>
      </c>
      <c r="F1196" s="2">
        <f>'Moving Avg'!D1196</f>
        <v>5.4339999999999993</v>
      </c>
      <c r="G1196" s="2">
        <f>'Moving Avg'!F1196</f>
        <v>5.5818499999999984</v>
      </c>
      <c r="H1196" s="2">
        <f>'Moving Avg'!G1196</f>
        <v>5.5887199999999959</v>
      </c>
      <c r="I1196" s="2">
        <f>'Moving Avg'!H1196</f>
        <v>5.7536250000000075</v>
      </c>
      <c r="J1196" s="5" t="str">
        <f>OBV!F1196</f>
        <v>BULLISH</v>
      </c>
      <c r="K1196" s="5" t="str">
        <f>OBV!G1196</f>
        <v>WEAK</v>
      </c>
      <c r="L1196" s="5" t="str">
        <f>OBV!H1196</f>
        <v>CONFIRMED BULLISH</v>
      </c>
      <c r="M1196" s="7">
        <f t="shared" si="180"/>
        <v>25</v>
      </c>
      <c r="N1196" s="7">
        <f t="shared" si="181"/>
        <v>0</v>
      </c>
      <c r="O1196" s="7">
        <f t="shared" si="182"/>
        <v>0</v>
      </c>
      <c r="P1196" s="7">
        <f t="shared" si="183"/>
        <v>67</v>
      </c>
      <c r="Q1196" s="8">
        <f t="shared" si="184"/>
        <v>18.799999999999997</v>
      </c>
      <c r="R1196" s="8">
        <f t="shared" si="185"/>
        <v>21.75</v>
      </c>
      <c r="S1196" s="8">
        <f t="shared" si="186"/>
        <v>33.900000000000006</v>
      </c>
      <c r="T1196" s="8">
        <f t="shared" si="187"/>
        <v>23</v>
      </c>
      <c r="U1196" s="7">
        <f t="shared" si="188"/>
        <v>24.816666666666666</v>
      </c>
      <c r="V1196" s="7">
        <f t="shared" si="189"/>
        <v>24.362500000000001</v>
      </c>
    </row>
    <row r="1197" spans="1:22" ht="13.5" x14ac:dyDescent="0.25">
      <c r="A1197" s="3">
        <f>RSI!A1197</f>
        <v>43754</v>
      </c>
      <c r="B1197" s="2">
        <f>RSI!B1197</f>
        <v>5.6509999999999998</v>
      </c>
      <c r="C1197" s="2">
        <f>RSI!I1197</f>
        <v>58.045749932013798</v>
      </c>
      <c r="D1197" s="2">
        <f>MACD!E1197</f>
        <v>0.10116792614604009</v>
      </c>
      <c r="E1197" s="2">
        <f>MACD!F1197</f>
        <v>7.6690617881549877E-2</v>
      </c>
      <c r="F1197" s="2">
        <f>'Moving Avg'!D1197</f>
        <v>5.4960000000000004</v>
      </c>
      <c r="G1197" s="2">
        <f>'Moving Avg'!F1197</f>
        <v>5.580899999999998</v>
      </c>
      <c r="H1197" s="2">
        <f>'Moving Avg'!G1197</f>
        <v>5.5874599999999965</v>
      </c>
      <c r="I1197" s="2">
        <f>'Moving Avg'!H1197</f>
        <v>5.7527450000000089</v>
      </c>
      <c r="J1197" s="5" t="str">
        <f>OBV!F1197</f>
        <v>BULLISH</v>
      </c>
      <c r="K1197" s="5" t="str">
        <f>OBV!G1197</f>
        <v>WEAK</v>
      </c>
      <c r="L1197" s="5" t="str">
        <f>OBV!H1197</f>
        <v>CONFIRMED BULLISH</v>
      </c>
      <c r="M1197" s="7">
        <f t="shared" si="180"/>
        <v>25</v>
      </c>
      <c r="N1197" s="7">
        <f t="shared" si="181"/>
        <v>0</v>
      </c>
      <c r="O1197" s="7">
        <f t="shared" si="182"/>
        <v>0</v>
      </c>
      <c r="P1197" s="7">
        <f t="shared" si="183"/>
        <v>67</v>
      </c>
      <c r="Q1197" s="8">
        <f t="shared" si="184"/>
        <v>18.799999999999997</v>
      </c>
      <c r="R1197" s="8">
        <f t="shared" si="185"/>
        <v>21.75</v>
      </c>
      <c r="S1197" s="8">
        <f t="shared" si="186"/>
        <v>33.900000000000006</v>
      </c>
      <c r="T1197" s="8">
        <f t="shared" si="187"/>
        <v>23</v>
      </c>
      <c r="U1197" s="7">
        <f t="shared" si="188"/>
        <v>24.816666666666666</v>
      </c>
      <c r="V1197" s="7">
        <f t="shared" si="189"/>
        <v>24.362500000000001</v>
      </c>
    </row>
    <row r="1198" spans="1:22" ht="13.5" x14ac:dyDescent="0.25">
      <c r="A1198" s="3">
        <f>RSI!A1198</f>
        <v>43755</v>
      </c>
      <c r="B1198" s="2">
        <f>RSI!B1198</f>
        <v>5.6509999999999998</v>
      </c>
      <c r="C1198" s="2">
        <f>RSI!I1198</f>
        <v>58.045749932013798</v>
      </c>
      <c r="D1198" s="2">
        <f>MACD!E1198</f>
        <v>9.5411016162520568E-2</v>
      </c>
      <c r="E1198" s="2">
        <f>MACD!F1198</f>
        <v>8.0434697537744015E-2</v>
      </c>
      <c r="F1198" s="2">
        <f>'Moving Avg'!D1198</f>
        <v>5.5579999999999998</v>
      </c>
      <c r="G1198" s="2">
        <f>'Moving Avg'!F1198</f>
        <v>5.5799499999999984</v>
      </c>
      <c r="H1198" s="2">
        <f>'Moving Avg'!G1198</f>
        <v>5.5861999999999963</v>
      </c>
      <c r="I1198" s="2">
        <f>'Moving Avg'!H1198</f>
        <v>5.7518650000000093</v>
      </c>
      <c r="J1198" s="5" t="str">
        <f>OBV!F1198</f>
        <v>BULLISH</v>
      </c>
      <c r="K1198" s="5" t="str">
        <f>OBV!G1198</f>
        <v>WEAK</v>
      </c>
      <c r="L1198" s="5" t="str">
        <f>OBV!H1198</f>
        <v>CONFIRMED BULLISH</v>
      </c>
      <c r="M1198" s="7">
        <f t="shared" si="180"/>
        <v>25</v>
      </c>
      <c r="N1198" s="7">
        <f t="shared" si="181"/>
        <v>0</v>
      </c>
      <c r="O1198" s="7">
        <f t="shared" si="182"/>
        <v>0</v>
      </c>
      <c r="P1198" s="7">
        <f t="shared" si="183"/>
        <v>67</v>
      </c>
      <c r="Q1198" s="8">
        <f t="shared" si="184"/>
        <v>18.799999999999997</v>
      </c>
      <c r="R1198" s="8">
        <f t="shared" si="185"/>
        <v>21.75</v>
      </c>
      <c r="S1198" s="8">
        <f t="shared" si="186"/>
        <v>33.900000000000006</v>
      </c>
      <c r="T1198" s="8">
        <f t="shared" si="187"/>
        <v>23</v>
      </c>
      <c r="U1198" s="7">
        <f t="shared" si="188"/>
        <v>24.816666666666666</v>
      </c>
      <c r="V1198" s="7">
        <f t="shared" si="189"/>
        <v>24.362500000000001</v>
      </c>
    </row>
    <row r="1199" spans="1:22" ht="13.5" x14ac:dyDescent="0.25">
      <c r="A1199" s="3">
        <f>RSI!A1199</f>
        <v>43756</v>
      </c>
      <c r="B1199" s="2">
        <f>RSI!B1199</f>
        <v>5.6829999999999998</v>
      </c>
      <c r="C1199" s="2">
        <f>RSI!I1199</f>
        <v>60.616775748332287</v>
      </c>
      <c r="D1199" s="2">
        <f>MACD!E1199</f>
        <v>8.7659465421443095E-2</v>
      </c>
      <c r="E1199" s="2">
        <f>MACD!F1199</f>
        <v>8.1879651114483837E-2</v>
      </c>
      <c r="F1199" s="2">
        <f>'Moving Avg'!D1199</f>
        <v>5.6264000000000003</v>
      </c>
      <c r="G1199" s="2">
        <f>'Moving Avg'!F1199</f>
        <v>5.5805999999999987</v>
      </c>
      <c r="H1199" s="2">
        <f>'Moving Avg'!G1199</f>
        <v>5.5889399999999965</v>
      </c>
      <c r="I1199" s="2">
        <f>'Moving Avg'!H1199</f>
        <v>5.7511450000000091</v>
      </c>
      <c r="J1199" s="5" t="str">
        <f>OBV!F1199</f>
        <v>BULLISH</v>
      </c>
      <c r="K1199" s="5" t="str">
        <f>OBV!G1199</f>
        <v>WEAK</v>
      </c>
      <c r="L1199" s="5" t="str">
        <f>OBV!H1199</f>
        <v>CONFIRMED BULLISH</v>
      </c>
      <c r="M1199" s="7">
        <f t="shared" si="180"/>
        <v>25</v>
      </c>
      <c r="N1199" s="7">
        <f t="shared" si="181"/>
        <v>0</v>
      </c>
      <c r="O1199" s="7">
        <f t="shared" si="182"/>
        <v>0</v>
      </c>
      <c r="P1199" s="7">
        <f t="shared" si="183"/>
        <v>67</v>
      </c>
      <c r="Q1199" s="8">
        <f t="shared" si="184"/>
        <v>18.799999999999997</v>
      </c>
      <c r="R1199" s="8">
        <f t="shared" si="185"/>
        <v>21.75</v>
      </c>
      <c r="S1199" s="8">
        <f t="shared" si="186"/>
        <v>33.900000000000006</v>
      </c>
      <c r="T1199" s="8">
        <f t="shared" si="187"/>
        <v>23</v>
      </c>
      <c r="U1199" s="7">
        <f t="shared" si="188"/>
        <v>24.816666666666666</v>
      </c>
      <c r="V1199" s="7">
        <f t="shared" si="189"/>
        <v>24.362500000000001</v>
      </c>
    </row>
    <row r="1200" spans="1:22" ht="13.5" x14ac:dyDescent="0.25">
      <c r="A1200" s="3">
        <f>RSI!A1200</f>
        <v>43759</v>
      </c>
      <c r="B1200" s="2">
        <f>RSI!B1200</f>
        <v>5.6829999999999998</v>
      </c>
      <c r="C1200" s="2">
        <f>RSI!I1200</f>
        <v>60.616775748332287</v>
      </c>
      <c r="D1200" s="2">
        <f>MACD!E1200</f>
        <v>4.1362273639443004E-2</v>
      </c>
      <c r="E1200" s="2">
        <f>MACD!F1200</f>
        <v>7.3776175619475665E-2</v>
      </c>
      <c r="F1200" s="2">
        <f>'Moving Avg'!D1200</f>
        <v>5.6638000000000002</v>
      </c>
      <c r="G1200" s="2">
        <f>'Moving Avg'!F1200</f>
        <v>5.5812499999999989</v>
      </c>
      <c r="H1200" s="2">
        <f>'Moving Avg'!G1200</f>
        <v>5.5908199999999963</v>
      </c>
      <c r="I1200" s="2">
        <f>'Moving Avg'!H1200</f>
        <v>5.7503700000000082</v>
      </c>
      <c r="J1200" s="5" t="str">
        <f>OBV!F1200</f>
        <v>BULLISH</v>
      </c>
      <c r="K1200" s="5" t="str">
        <f>OBV!G1200</f>
        <v>WEAK</v>
      </c>
      <c r="L1200" s="5" t="str">
        <f>OBV!H1200</f>
        <v>CONFIRMED BULLISH</v>
      </c>
      <c r="M1200" s="7">
        <f t="shared" si="180"/>
        <v>25</v>
      </c>
      <c r="N1200" s="7">
        <f t="shared" si="181"/>
        <v>100</v>
      </c>
      <c r="O1200" s="7">
        <f t="shared" si="182"/>
        <v>0</v>
      </c>
      <c r="P1200" s="7">
        <f t="shared" si="183"/>
        <v>67</v>
      </c>
      <c r="Q1200" s="8">
        <f t="shared" si="184"/>
        <v>53.8</v>
      </c>
      <c r="R1200" s="8">
        <f t="shared" si="185"/>
        <v>41.75</v>
      </c>
      <c r="S1200" s="8">
        <f t="shared" si="186"/>
        <v>48.900000000000006</v>
      </c>
      <c r="T1200" s="8">
        <f t="shared" si="187"/>
        <v>48</v>
      </c>
      <c r="U1200" s="7">
        <f t="shared" si="188"/>
        <v>48.15</v>
      </c>
      <c r="V1200" s="7">
        <f t="shared" si="189"/>
        <v>48.112499999999997</v>
      </c>
    </row>
    <row r="1201" spans="1:22" ht="13.5" x14ac:dyDescent="0.25">
      <c r="A1201" s="3">
        <f>RSI!A1201</f>
        <v>43760</v>
      </c>
      <c r="B1201" s="2">
        <f>RSI!B1201</f>
        <v>5.6449999999999996</v>
      </c>
      <c r="C1201" s="2">
        <f>RSI!I1201</f>
        <v>55.898997944439486</v>
      </c>
      <c r="D1201" s="2">
        <f>MACD!E1201</f>
        <v>-7.1482016728303677E-3</v>
      </c>
      <c r="E1201" s="2">
        <f>MACD!F1201</f>
        <v>5.7591300161014464E-2</v>
      </c>
      <c r="F1201" s="2">
        <f>'Moving Avg'!D1201</f>
        <v>5.6625999999999994</v>
      </c>
      <c r="G1201" s="2">
        <f>'Moving Avg'!F1201</f>
        <v>5.5799999999999992</v>
      </c>
      <c r="H1201" s="2">
        <f>'Moving Avg'!G1201</f>
        <v>5.592799999999996</v>
      </c>
      <c r="I1201" s="2">
        <f>'Moving Avg'!H1201</f>
        <v>5.7494050000000074</v>
      </c>
      <c r="J1201" s="5" t="str">
        <f>OBV!F1201</f>
        <v>BULLISH</v>
      </c>
      <c r="K1201" s="5" t="str">
        <f>OBV!G1201</f>
        <v>NEUTRAL</v>
      </c>
      <c r="L1201" s="5" t="str">
        <f>OBV!H1201</f>
        <v>BULLISH DIVERGENCE</v>
      </c>
      <c r="M1201" s="7">
        <f t="shared" si="180"/>
        <v>25</v>
      </c>
      <c r="N1201" s="7">
        <f t="shared" si="181"/>
        <v>100</v>
      </c>
      <c r="O1201" s="7">
        <f t="shared" si="182"/>
        <v>0</v>
      </c>
      <c r="P1201" s="7">
        <f t="shared" si="183"/>
        <v>66.5</v>
      </c>
      <c r="Q1201" s="8">
        <f t="shared" si="184"/>
        <v>53.725000000000001</v>
      </c>
      <c r="R1201" s="8">
        <f t="shared" si="185"/>
        <v>41.625</v>
      </c>
      <c r="S1201" s="8">
        <f t="shared" si="186"/>
        <v>48.674999999999997</v>
      </c>
      <c r="T1201" s="8">
        <f t="shared" si="187"/>
        <v>47.875</v>
      </c>
      <c r="U1201" s="7">
        <f t="shared" si="188"/>
        <v>48.008333333333326</v>
      </c>
      <c r="V1201" s="7">
        <f t="shared" si="189"/>
        <v>47.974999999999994</v>
      </c>
    </row>
    <row r="1202" spans="1:22" ht="13.5" x14ac:dyDescent="0.25">
      <c r="A1202" s="3">
        <f>RSI!A1202</f>
        <v>43761</v>
      </c>
      <c r="B1202" s="2">
        <f>RSI!B1202</f>
        <v>5.6449999999999996</v>
      </c>
      <c r="C1202" s="2">
        <f>RSI!I1202</f>
        <v>55.898997944439479</v>
      </c>
      <c r="D1202" s="2">
        <f>MACD!E1202</f>
        <v>-4.8537910801559114E-2</v>
      </c>
      <c r="E1202" s="2">
        <f>MACD!F1202</f>
        <v>3.6365457968499749E-2</v>
      </c>
      <c r="F1202" s="2">
        <f>'Moving Avg'!D1202</f>
        <v>5.6613999999999995</v>
      </c>
      <c r="G1202" s="2">
        <f>'Moving Avg'!F1202</f>
        <v>5.5787499999999994</v>
      </c>
      <c r="H1202" s="2">
        <f>'Moving Avg'!G1202</f>
        <v>5.5947799999999965</v>
      </c>
      <c r="I1202" s="2">
        <f>'Moving Avg'!H1202</f>
        <v>5.7484400000000058</v>
      </c>
      <c r="J1202" s="5" t="str">
        <f>OBV!F1202</f>
        <v>BULLISH</v>
      </c>
      <c r="K1202" s="5" t="str">
        <f>OBV!G1202</f>
        <v>NEUTRAL</v>
      </c>
      <c r="L1202" s="5" t="str">
        <f>OBV!H1202</f>
        <v>BULLISH DIVERGENCE</v>
      </c>
      <c r="M1202" s="7">
        <f t="shared" si="180"/>
        <v>25</v>
      </c>
      <c r="N1202" s="7">
        <f t="shared" si="181"/>
        <v>100</v>
      </c>
      <c r="O1202" s="7">
        <f t="shared" si="182"/>
        <v>0</v>
      </c>
      <c r="P1202" s="7">
        <f t="shared" si="183"/>
        <v>66.5</v>
      </c>
      <c r="Q1202" s="8">
        <f t="shared" si="184"/>
        <v>53.725000000000001</v>
      </c>
      <c r="R1202" s="8">
        <f t="shared" si="185"/>
        <v>41.625</v>
      </c>
      <c r="S1202" s="8">
        <f t="shared" si="186"/>
        <v>48.674999999999997</v>
      </c>
      <c r="T1202" s="8">
        <f t="shared" si="187"/>
        <v>47.875</v>
      </c>
      <c r="U1202" s="7">
        <f t="shared" si="188"/>
        <v>48.008333333333326</v>
      </c>
      <c r="V1202" s="7">
        <f t="shared" si="189"/>
        <v>47.974999999999994</v>
      </c>
    </row>
    <row r="1203" spans="1:22" ht="13.5" x14ac:dyDescent="0.25">
      <c r="A1203" s="3">
        <f>RSI!A1203</f>
        <v>43762</v>
      </c>
      <c r="B1203" s="2">
        <f>RSI!B1203</f>
        <v>5.5209999999999999</v>
      </c>
      <c r="C1203" s="2">
        <f>RSI!I1203</f>
        <v>43.180410673484353</v>
      </c>
      <c r="D1203" s="2">
        <f>MACD!E1203</f>
        <v>-7.4691809283592647E-2</v>
      </c>
      <c r="E1203" s="2">
        <f>MACD!F1203</f>
        <v>1.415400451808127E-2</v>
      </c>
      <c r="F1203" s="2">
        <f>'Moving Avg'!D1203</f>
        <v>5.6353999999999997</v>
      </c>
      <c r="G1203" s="2">
        <f>'Moving Avg'!F1203</f>
        <v>5.571299999999999</v>
      </c>
      <c r="H1203" s="2">
        <f>'Moving Avg'!G1203</f>
        <v>5.5942799999999968</v>
      </c>
      <c r="I1203" s="2">
        <f>'Moving Avg'!H1203</f>
        <v>5.7477300000000051</v>
      </c>
      <c r="J1203" s="5" t="str">
        <f>OBV!F1203</f>
        <v>BEARISH</v>
      </c>
      <c r="K1203" s="5" t="str">
        <f>OBV!G1203</f>
        <v>STRONG</v>
      </c>
      <c r="L1203" s="5" t="str">
        <f>OBV!H1203</f>
        <v>CONFIRMED BEARISH</v>
      </c>
      <c r="M1203" s="7">
        <f t="shared" si="180"/>
        <v>25</v>
      </c>
      <c r="N1203" s="7">
        <f t="shared" si="181"/>
        <v>100</v>
      </c>
      <c r="O1203" s="7">
        <f t="shared" si="182"/>
        <v>0</v>
      </c>
      <c r="P1203" s="7">
        <f t="shared" si="183"/>
        <v>33</v>
      </c>
      <c r="Q1203" s="8">
        <f t="shared" si="184"/>
        <v>48.7</v>
      </c>
      <c r="R1203" s="8">
        <f t="shared" si="185"/>
        <v>33.25</v>
      </c>
      <c r="S1203" s="8">
        <f t="shared" si="186"/>
        <v>33.6</v>
      </c>
      <c r="T1203" s="8">
        <f t="shared" si="187"/>
        <v>39.5</v>
      </c>
      <c r="U1203" s="7">
        <f t="shared" si="188"/>
        <v>38.516666666666673</v>
      </c>
      <c r="V1203" s="7">
        <f t="shared" si="189"/>
        <v>38.762500000000003</v>
      </c>
    </row>
    <row r="1204" spans="1:22" ht="13.5" x14ac:dyDescent="0.25">
      <c r="A1204" s="3">
        <f>RSI!A1204</f>
        <v>43763</v>
      </c>
      <c r="B1204" s="2">
        <f>RSI!B1204</f>
        <v>5.6449999999999996</v>
      </c>
      <c r="C1204" s="2">
        <f>RSI!I1204</f>
        <v>54.362881017471182</v>
      </c>
      <c r="D1204" s="2">
        <f>MACD!E1204</f>
        <v>-0.10556803391443381</v>
      </c>
      <c r="E1204" s="2">
        <f>MACD!F1204</f>
        <v>-9.7904031684217449E-3</v>
      </c>
      <c r="F1204" s="2">
        <f>'Moving Avg'!D1204</f>
        <v>5.6277999999999997</v>
      </c>
      <c r="G1204" s="2">
        <f>'Moving Avg'!F1204</f>
        <v>5.5700499999999993</v>
      </c>
      <c r="H1204" s="2">
        <f>'Moving Avg'!G1204</f>
        <v>5.5962599999999973</v>
      </c>
      <c r="I1204" s="2">
        <f>'Moving Avg'!H1204</f>
        <v>5.7476700000000038</v>
      </c>
      <c r="J1204" s="5" t="str">
        <f>OBV!F1204</f>
        <v>BEARISH</v>
      </c>
      <c r="K1204" s="5" t="str">
        <f>OBV!G1204</f>
        <v>STRONG</v>
      </c>
      <c r="L1204" s="5" t="str">
        <f>OBV!H1204</f>
        <v>CONFIRMED BEARISH</v>
      </c>
      <c r="M1204" s="7">
        <f t="shared" si="180"/>
        <v>25</v>
      </c>
      <c r="N1204" s="7">
        <f t="shared" si="181"/>
        <v>100</v>
      </c>
      <c r="O1204" s="7">
        <f t="shared" si="182"/>
        <v>0</v>
      </c>
      <c r="P1204" s="7">
        <f t="shared" si="183"/>
        <v>33</v>
      </c>
      <c r="Q1204" s="8">
        <f t="shared" si="184"/>
        <v>48.7</v>
      </c>
      <c r="R1204" s="8">
        <f t="shared" si="185"/>
        <v>33.25</v>
      </c>
      <c r="S1204" s="8">
        <f t="shared" si="186"/>
        <v>33.6</v>
      </c>
      <c r="T1204" s="8">
        <f t="shared" si="187"/>
        <v>39.5</v>
      </c>
      <c r="U1204" s="7">
        <f t="shared" si="188"/>
        <v>38.516666666666673</v>
      </c>
      <c r="V1204" s="7">
        <f t="shared" si="189"/>
        <v>38.762500000000003</v>
      </c>
    </row>
    <row r="1205" spans="1:22" ht="13.5" x14ac:dyDescent="0.25">
      <c r="A1205" s="3">
        <f>RSI!A1205</f>
        <v>43766</v>
      </c>
      <c r="B1205" s="2">
        <f>RSI!B1205</f>
        <v>5.6449999999999996</v>
      </c>
      <c r="C1205" s="2">
        <f>RSI!I1205</f>
        <v>54.362881017471182</v>
      </c>
      <c r="D1205" s="2">
        <f>MACD!E1205</f>
        <v>-0.10817398729854677</v>
      </c>
      <c r="E1205" s="2">
        <f>MACD!F1205</f>
        <v>-2.9467119994446751E-2</v>
      </c>
      <c r="F1205" s="2">
        <f>'Moving Avg'!D1205</f>
        <v>5.6201999999999996</v>
      </c>
      <c r="G1205" s="2">
        <f>'Moving Avg'!F1205</f>
        <v>5.5687999999999978</v>
      </c>
      <c r="H1205" s="2">
        <f>'Moving Avg'!G1205</f>
        <v>5.5982399999999961</v>
      </c>
      <c r="I1205" s="2">
        <f>'Moving Avg'!H1205</f>
        <v>5.7475800000000028</v>
      </c>
      <c r="J1205" s="5" t="str">
        <f>OBV!F1205</f>
        <v>BEARISH</v>
      </c>
      <c r="K1205" s="5" t="str">
        <f>OBV!G1205</f>
        <v>STRONG</v>
      </c>
      <c r="L1205" s="5" t="str">
        <f>OBV!H1205</f>
        <v>CONFIRMED BEARISH</v>
      </c>
      <c r="M1205" s="7">
        <f t="shared" si="180"/>
        <v>25</v>
      </c>
      <c r="N1205" s="7">
        <f t="shared" si="181"/>
        <v>100</v>
      </c>
      <c r="O1205" s="7">
        <f t="shared" si="182"/>
        <v>0</v>
      </c>
      <c r="P1205" s="7">
        <f t="shared" si="183"/>
        <v>33</v>
      </c>
      <c r="Q1205" s="8">
        <f t="shared" si="184"/>
        <v>48.7</v>
      </c>
      <c r="R1205" s="8">
        <f t="shared" si="185"/>
        <v>33.25</v>
      </c>
      <c r="S1205" s="8">
        <f t="shared" si="186"/>
        <v>33.6</v>
      </c>
      <c r="T1205" s="8">
        <f t="shared" si="187"/>
        <v>39.5</v>
      </c>
      <c r="U1205" s="7">
        <f t="shared" si="188"/>
        <v>38.516666666666673</v>
      </c>
      <c r="V1205" s="7">
        <f t="shared" si="189"/>
        <v>38.762500000000003</v>
      </c>
    </row>
    <row r="1206" spans="1:22" ht="13.5" x14ac:dyDescent="0.25">
      <c r="A1206" s="3">
        <f>RSI!A1206</f>
        <v>43767</v>
      </c>
      <c r="B1206" s="2">
        <f>RSI!B1206</f>
        <v>5.6449999999999996</v>
      </c>
      <c r="C1206" s="2">
        <f>RSI!I1206</f>
        <v>54.362881017471182</v>
      </c>
      <c r="D1206" s="2">
        <f>MACD!E1206</f>
        <v>-8.6834788527711204E-2</v>
      </c>
      <c r="E1206" s="2">
        <f>MACD!F1206</f>
        <v>-4.0940653701099644E-2</v>
      </c>
      <c r="F1206" s="2">
        <f>'Moving Avg'!D1206</f>
        <v>5.6201999999999996</v>
      </c>
      <c r="G1206" s="2">
        <f>'Moving Avg'!F1206</f>
        <v>5.5675499999999989</v>
      </c>
      <c r="H1206" s="2">
        <f>'Moving Avg'!G1206</f>
        <v>5.598119999999998</v>
      </c>
      <c r="I1206" s="2">
        <f>'Moving Avg'!H1206</f>
        <v>5.7466450000000018</v>
      </c>
      <c r="J1206" s="5" t="str">
        <f>OBV!F1206</f>
        <v>BULLISH</v>
      </c>
      <c r="K1206" s="5" t="str">
        <f>OBV!G1206</f>
        <v>NEUTRAL</v>
      </c>
      <c r="L1206" s="5" t="str">
        <f>OBV!H1206</f>
        <v>NEUTRAL</v>
      </c>
      <c r="M1206" s="7">
        <f t="shared" si="180"/>
        <v>25</v>
      </c>
      <c r="N1206" s="7">
        <f t="shared" si="181"/>
        <v>100</v>
      </c>
      <c r="O1206" s="7">
        <f t="shared" si="182"/>
        <v>0</v>
      </c>
      <c r="P1206" s="7">
        <f t="shared" si="183"/>
        <v>49.5</v>
      </c>
      <c r="Q1206" s="8">
        <f t="shared" si="184"/>
        <v>51.174999999999997</v>
      </c>
      <c r="R1206" s="8">
        <f t="shared" si="185"/>
        <v>37.375</v>
      </c>
      <c r="S1206" s="8">
        <f t="shared" si="186"/>
        <v>41.025000000000006</v>
      </c>
      <c r="T1206" s="8">
        <f t="shared" si="187"/>
        <v>43.625</v>
      </c>
      <c r="U1206" s="7">
        <f t="shared" si="188"/>
        <v>43.191666666666663</v>
      </c>
      <c r="V1206" s="7">
        <f t="shared" si="189"/>
        <v>43.3</v>
      </c>
    </row>
    <row r="1207" spans="1:22" ht="13.5" x14ac:dyDescent="0.25">
      <c r="A1207" s="3">
        <f>RSI!A1207</f>
        <v>43768</v>
      </c>
      <c r="B1207" s="2">
        <f>RSI!B1207</f>
        <v>5.6390000000000002</v>
      </c>
      <c r="C1207" s="2">
        <f>RSI!I1207</f>
        <v>53.723895848088254</v>
      </c>
      <c r="D1207" s="2">
        <f>MACD!E1207</f>
        <v>-6.8613652299532646E-2</v>
      </c>
      <c r="E1207" s="2">
        <f>MACD!F1207</f>
        <v>-4.6475253420786247E-2</v>
      </c>
      <c r="F1207" s="2">
        <f>'Moving Avg'!D1207</f>
        <v>5.6189999999999998</v>
      </c>
      <c r="G1207" s="2">
        <f>'Moving Avg'!F1207</f>
        <v>5.5659999999999989</v>
      </c>
      <c r="H1207" s="2">
        <f>'Moving Avg'!G1207</f>
        <v>5.5978799999999982</v>
      </c>
      <c r="I1207" s="2">
        <f>'Moving Avg'!H1207</f>
        <v>5.7457350000000007</v>
      </c>
      <c r="J1207" s="5" t="str">
        <f>OBV!F1207</f>
        <v>BEARISH</v>
      </c>
      <c r="K1207" s="5" t="str">
        <f>OBV!G1207</f>
        <v>STRONG</v>
      </c>
      <c r="L1207" s="5" t="str">
        <f>OBV!H1207</f>
        <v>CONFIRMED BEARISH</v>
      </c>
      <c r="M1207" s="7">
        <f t="shared" si="180"/>
        <v>25</v>
      </c>
      <c r="N1207" s="7">
        <f t="shared" si="181"/>
        <v>100</v>
      </c>
      <c r="O1207" s="7">
        <f t="shared" si="182"/>
        <v>0</v>
      </c>
      <c r="P1207" s="7">
        <f t="shared" si="183"/>
        <v>33</v>
      </c>
      <c r="Q1207" s="8">
        <f t="shared" si="184"/>
        <v>48.7</v>
      </c>
      <c r="R1207" s="8">
        <f t="shared" si="185"/>
        <v>33.25</v>
      </c>
      <c r="S1207" s="8">
        <f t="shared" si="186"/>
        <v>33.6</v>
      </c>
      <c r="T1207" s="8">
        <f t="shared" si="187"/>
        <v>39.5</v>
      </c>
      <c r="U1207" s="7">
        <f t="shared" si="188"/>
        <v>38.516666666666673</v>
      </c>
      <c r="V1207" s="7">
        <f t="shared" si="189"/>
        <v>38.762500000000003</v>
      </c>
    </row>
    <row r="1208" spans="1:22" ht="13.5" x14ac:dyDescent="0.25">
      <c r="A1208" s="3">
        <f>RSI!A1208</f>
        <v>43769</v>
      </c>
      <c r="B1208" s="2">
        <f>RSI!B1208</f>
        <v>5.6390000000000002</v>
      </c>
      <c r="C1208" s="2">
        <f>RSI!I1208</f>
        <v>53.723895848088262</v>
      </c>
      <c r="D1208" s="2">
        <f>MACD!E1208</f>
        <v>-5.3419159217062528E-2</v>
      </c>
      <c r="E1208" s="2">
        <f>MACD!F1208</f>
        <v>-4.7864034580041501E-2</v>
      </c>
      <c r="F1208" s="2">
        <f>'Moving Avg'!D1208</f>
        <v>5.6425999999999998</v>
      </c>
      <c r="G1208" s="2">
        <f>'Moving Avg'!F1208</f>
        <v>5.564449999999999</v>
      </c>
      <c r="H1208" s="2">
        <f>'Moving Avg'!G1208</f>
        <v>5.5976399999999993</v>
      </c>
      <c r="I1208" s="2">
        <f>'Moving Avg'!H1208</f>
        <v>5.7448249999999996</v>
      </c>
      <c r="J1208" s="5" t="str">
        <f>OBV!F1208</f>
        <v>BULLISH</v>
      </c>
      <c r="K1208" s="5" t="str">
        <f>OBV!G1208</f>
        <v>NEUTRAL</v>
      </c>
      <c r="L1208" s="5" t="str">
        <f>OBV!H1208</f>
        <v>CONFIRMED BULLISH</v>
      </c>
      <c r="M1208" s="7">
        <f t="shared" si="180"/>
        <v>25</v>
      </c>
      <c r="N1208" s="7">
        <f t="shared" si="181"/>
        <v>45</v>
      </c>
      <c r="O1208" s="7">
        <f t="shared" si="182"/>
        <v>0</v>
      </c>
      <c r="P1208" s="7">
        <f t="shared" si="183"/>
        <v>83.5</v>
      </c>
      <c r="Q1208" s="8">
        <f t="shared" si="184"/>
        <v>37.024999999999999</v>
      </c>
      <c r="R1208" s="8">
        <f t="shared" si="185"/>
        <v>34.875</v>
      </c>
      <c r="S1208" s="8">
        <f t="shared" si="186"/>
        <v>48.075000000000003</v>
      </c>
      <c r="T1208" s="8">
        <f t="shared" si="187"/>
        <v>38.375</v>
      </c>
      <c r="U1208" s="7">
        <f t="shared" si="188"/>
        <v>39.991666666666667</v>
      </c>
      <c r="V1208" s="7">
        <f t="shared" si="189"/>
        <v>39.587500000000006</v>
      </c>
    </row>
    <row r="1209" spans="1:22" ht="13.5" x14ac:dyDescent="0.25">
      <c r="A1209" s="3">
        <f>RSI!A1209</f>
        <v>43770</v>
      </c>
      <c r="B1209" s="2">
        <f>RSI!B1209</f>
        <v>5.6390000000000002</v>
      </c>
      <c r="C1209" s="2">
        <f>RSI!I1209</f>
        <v>53.723895848088254</v>
      </c>
      <c r="D1209" s="2">
        <f>MACD!E1209</f>
        <v>-3.5846047437724238E-2</v>
      </c>
      <c r="E1209" s="2">
        <f>MACD!F1209</f>
        <v>-4.5460437151578048E-2</v>
      </c>
      <c r="F1209" s="2">
        <f>'Moving Avg'!D1209</f>
        <v>5.6413999999999991</v>
      </c>
      <c r="G1209" s="2">
        <f>'Moving Avg'!F1209</f>
        <v>5.5628999999999982</v>
      </c>
      <c r="H1209" s="2">
        <f>'Moving Avg'!G1209</f>
        <v>5.5973999999999986</v>
      </c>
      <c r="I1209" s="2">
        <f>'Moving Avg'!H1209</f>
        <v>5.744704999999998</v>
      </c>
      <c r="J1209" s="5" t="str">
        <f>OBV!F1209</f>
        <v>BEARISH</v>
      </c>
      <c r="K1209" s="5" t="str">
        <f>OBV!G1209</f>
        <v>STRONG</v>
      </c>
      <c r="L1209" s="5" t="str">
        <f>OBV!H1209</f>
        <v>CONFIRMED BEARISH</v>
      </c>
      <c r="M1209" s="7">
        <f t="shared" si="180"/>
        <v>25</v>
      </c>
      <c r="N1209" s="7">
        <f t="shared" si="181"/>
        <v>0</v>
      </c>
      <c r="O1209" s="7">
        <f t="shared" si="182"/>
        <v>0</v>
      </c>
      <c r="P1209" s="7">
        <f t="shared" si="183"/>
        <v>33</v>
      </c>
      <c r="Q1209" s="8">
        <f t="shared" si="184"/>
        <v>13.7</v>
      </c>
      <c r="R1209" s="8">
        <f t="shared" si="185"/>
        <v>13.25</v>
      </c>
      <c r="S1209" s="8">
        <f t="shared" si="186"/>
        <v>18.600000000000001</v>
      </c>
      <c r="T1209" s="8">
        <f t="shared" si="187"/>
        <v>14.5</v>
      </c>
      <c r="U1209" s="7">
        <f t="shared" si="188"/>
        <v>15.183333333333332</v>
      </c>
      <c r="V1209" s="7">
        <f t="shared" si="189"/>
        <v>15.012499999999999</v>
      </c>
    </row>
    <row r="1210" spans="1:22" ht="13.5" x14ac:dyDescent="0.25">
      <c r="A1210" s="3">
        <f>RSI!A1210</f>
        <v>43773</v>
      </c>
      <c r="B1210" s="2">
        <f>RSI!B1210</f>
        <v>5.6390000000000002</v>
      </c>
      <c r="C1210" s="2">
        <f>RSI!I1210</f>
        <v>53.723895848088262</v>
      </c>
      <c r="D1210" s="2">
        <f>MACD!E1210</f>
        <v>-2.1168013451773326E-2</v>
      </c>
      <c r="E1210" s="2">
        <f>MACD!F1210</f>
        <v>-4.0601952411617105E-2</v>
      </c>
      <c r="F1210" s="2">
        <f>'Moving Avg'!D1210</f>
        <v>5.6401999999999992</v>
      </c>
      <c r="G1210" s="2">
        <f>'Moving Avg'!F1210</f>
        <v>5.574049999999998</v>
      </c>
      <c r="H1210" s="2">
        <f>'Moving Avg'!G1210</f>
        <v>5.5971600000000015</v>
      </c>
      <c r="I1210" s="2">
        <f>'Moving Avg'!H1210</f>
        <v>5.7445849999999972</v>
      </c>
      <c r="J1210" s="5" t="str">
        <f>OBV!F1210</f>
        <v>BEARISH</v>
      </c>
      <c r="K1210" s="5" t="str">
        <f>OBV!G1210</f>
        <v>STRONG</v>
      </c>
      <c r="L1210" s="5" t="str">
        <f>OBV!H1210</f>
        <v>CONFIRMED BEARISH</v>
      </c>
      <c r="M1210" s="7">
        <f t="shared" si="180"/>
        <v>25</v>
      </c>
      <c r="N1210" s="7">
        <f t="shared" si="181"/>
        <v>0</v>
      </c>
      <c r="O1210" s="7">
        <f t="shared" si="182"/>
        <v>0</v>
      </c>
      <c r="P1210" s="7">
        <f t="shared" si="183"/>
        <v>33</v>
      </c>
      <c r="Q1210" s="8">
        <f t="shared" si="184"/>
        <v>13.7</v>
      </c>
      <c r="R1210" s="8">
        <f t="shared" si="185"/>
        <v>13.25</v>
      </c>
      <c r="S1210" s="8">
        <f t="shared" si="186"/>
        <v>18.600000000000001</v>
      </c>
      <c r="T1210" s="8">
        <f t="shared" si="187"/>
        <v>14.5</v>
      </c>
      <c r="U1210" s="7">
        <f t="shared" si="188"/>
        <v>15.183333333333332</v>
      </c>
      <c r="V1210" s="7">
        <f t="shared" si="189"/>
        <v>15.012499999999999</v>
      </c>
    </row>
    <row r="1211" spans="1:22" ht="13.5" x14ac:dyDescent="0.25">
      <c r="A1211" s="3">
        <f>RSI!A1211</f>
        <v>43774</v>
      </c>
      <c r="B1211" s="2">
        <f>RSI!B1211</f>
        <v>5.6390000000000002</v>
      </c>
      <c r="C1211" s="2">
        <f>RSI!I1211</f>
        <v>53.723895848088262</v>
      </c>
      <c r="D1211" s="2">
        <f>MACD!E1211</f>
        <v>-1.4771627696948286E-2</v>
      </c>
      <c r="E1211" s="2">
        <f>MACD!F1211</f>
        <v>-3.5435887468683341E-2</v>
      </c>
      <c r="F1211" s="2">
        <f>'Moving Avg'!D1211</f>
        <v>5.6390000000000002</v>
      </c>
      <c r="G1211" s="2">
        <f>'Moving Avg'!F1211</f>
        <v>5.5889499999999979</v>
      </c>
      <c r="H1211" s="2">
        <f>'Moving Avg'!G1211</f>
        <v>5.6002600000000005</v>
      </c>
      <c r="I1211" s="2">
        <f>'Moving Avg'!H1211</f>
        <v>5.7444649999999955</v>
      </c>
      <c r="J1211" s="5" t="str">
        <f>OBV!F1211</f>
        <v>BEARISH</v>
      </c>
      <c r="K1211" s="5" t="str">
        <f>OBV!G1211</f>
        <v>STRONG</v>
      </c>
      <c r="L1211" s="5" t="str">
        <f>OBV!H1211</f>
        <v>CONFIRMED BEARISH</v>
      </c>
      <c r="M1211" s="7">
        <f t="shared" si="180"/>
        <v>25</v>
      </c>
      <c r="N1211" s="7">
        <f t="shared" si="181"/>
        <v>0</v>
      </c>
      <c r="O1211" s="7">
        <f t="shared" si="182"/>
        <v>0</v>
      </c>
      <c r="P1211" s="7">
        <f t="shared" si="183"/>
        <v>33</v>
      </c>
      <c r="Q1211" s="8">
        <f t="shared" si="184"/>
        <v>13.7</v>
      </c>
      <c r="R1211" s="8">
        <f t="shared" si="185"/>
        <v>13.25</v>
      </c>
      <c r="S1211" s="8">
        <f t="shared" si="186"/>
        <v>18.600000000000001</v>
      </c>
      <c r="T1211" s="8">
        <f t="shared" si="187"/>
        <v>14.5</v>
      </c>
      <c r="U1211" s="7">
        <f t="shared" si="188"/>
        <v>15.183333333333332</v>
      </c>
      <c r="V1211" s="7">
        <f t="shared" si="189"/>
        <v>15.012499999999999</v>
      </c>
    </row>
    <row r="1212" spans="1:22" ht="13.5" x14ac:dyDescent="0.25">
      <c r="A1212" s="3">
        <f>RSI!A1212</f>
        <v>43775</v>
      </c>
      <c r="B1212" s="2">
        <f>RSI!B1212</f>
        <v>5.633</v>
      </c>
      <c r="C1212" s="2">
        <f>RSI!I1212</f>
        <v>52.824507641298908</v>
      </c>
      <c r="D1212" s="2">
        <f>MACD!E1212</f>
        <v>-9.0790562058797875E-3</v>
      </c>
      <c r="E1212" s="2">
        <f>MACD!F1212</f>
        <v>-3.0164521216122633E-2</v>
      </c>
      <c r="F1212" s="2">
        <f>'Moving Avg'!D1212</f>
        <v>5.6378000000000004</v>
      </c>
      <c r="G1212" s="2">
        <f>'Moving Avg'!F1212</f>
        <v>5.6035499999999976</v>
      </c>
      <c r="H1212" s="2">
        <f>'Moving Avg'!G1212</f>
        <v>5.6032400000000022</v>
      </c>
      <c r="I1212" s="2">
        <f>'Moving Avg'!H1212</f>
        <v>5.7435249999999964</v>
      </c>
      <c r="J1212" s="5" t="str">
        <f>OBV!F1212</f>
        <v>BEARISH</v>
      </c>
      <c r="K1212" s="5" t="str">
        <f>OBV!G1212</f>
        <v>STRONG</v>
      </c>
      <c r="L1212" s="5" t="str">
        <f>OBV!H1212</f>
        <v>CONFIRMED BEARISH</v>
      </c>
      <c r="M1212" s="7">
        <f t="shared" si="180"/>
        <v>25</v>
      </c>
      <c r="N1212" s="7">
        <f t="shared" si="181"/>
        <v>0</v>
      </c>
      <c r="O1212" s="7">
        <f t="shared" si="182"/>
        <v>0</v>
      </c>
      <c r="P1212" s="7">
        <f t="shared" si="183"/>
        <v>33</v>
      </c>
      <c r="Q1212" s="8">
        <f t="shared" si="184"/>
        <v>13.7</v>
      </c>
      <c r="R1212" s="8">
        <f t="shared" si="185"/>
        <v>13.25</v>
      </c>
      <c r="S1212" s="8">
        <f t="shared" si="186"/>
        <v>18.600000000000001</v>
      </c>
      <c r="T1212" s="8">
        <f t="shared" si="187"/>
        <v>14.5</v>
      </c>
      <c r="U1212" s="7">
        <f t="shared" si="188"/>
        <v>15.183333333333332</v>
      </c>
      <c r="V1212" s="7">
        <f t="shared" si="189"/>
        <v>15.012499999999999</v>
      </c>
    </row>
    <row r="1213" spans="1:22" ht="13.5" x14ac:dyDescent="0.25">
      <c r="A1213" s="3">
        <f>RSI!A1213</f>
        <v>43776</v>
      </c>
      <c r="B1213" s="2">
        <f>RSI!B1213</f>
        <v>5.633</v>
      </c>
      <c r="C1213" s="2">
        <f>RSI!I1213</f>
        <v>52.824507641298908</v>
      </c>
      <c r="D1213" s="2">
        <f>MACD!E1213</f>
        <v>-2.3455770209107385E-2</v>
      </c>
      <c r="E1213" s="2">
        <f>MACD!F1213</f>
        <v>-2.8822771014719584E-2</v>
      </c>
      <c r="F1213" s="2">
        <f>'Moving Avg'!D1213</f>
        <v>5.6365999999999996</v>
      </c>
      <c r="G1213" s="2">
        <f>'Moving Avg'!F1213</f>
        <v>5.6181499999999982</v>
      </c>
      <c r="H1213" s="2">
        <f>'Moving Avg'!G1213</f>
        <v>5.6062200000000004</v>
      </c>
      <c r="I1213" s="2">
        <f>'Moving Avg'!H1213</f>
        <v>5.7425849999999965</v>
      </c>
      <c r="J1213" s="5" t="str">
        <f>OBV!F1213</f>
        <v>BEARISH</v>
      </c>
      <c r="K1213" s="5" t="str">
        <f>OBV!G1213</f>
        <v>STRONG</v>
      </c>
      <c r="L1213" s="5" t="str">
        <f>OBV!H1213</f>
        <v>CONFIRMED BEARISH</v>
      </c>
      <c r="M1213" s="7">
        <f t="shared" si="180"/>
        <v>25</v>
      </c>
      <c r="N1213" s="7">
        <f t="shared" si="181"/>
        <v>0</v>
      </c>
      <c r="O1213" s="7">
        <f t="shared" si="182"/>
        <v>0</v>
      </c>
      <c r="P1213" s="7">
        <f t="shared" si="183"/>
        <v>33</v>
      </c>
      <c r="Q1213" s="8">
        <f t="shared" si="184"/>
        <v>13.7</v>
      </c>
      <c r="R1213" s="8">
        <f t="shared" si="185"/>
        <v>13.25</v>
      </c>
      <c r="S1213" s="8">
        <f t="shared" si="186"/>
        <v>18.600000000000001</v>
      </c>
      <c r="T1213" s="8">
        <f t="shared" si="187"/>
        <v>14.5</v>
      </c>
      <c r="U1213" s="7">
        <f t="shared" si="188"/>
        <v>15.183333333333332</v>
      </c>
      <c r="V1213" s="7">
        <f t="shared" si="189"/>
        <v>15.012499999999999</v>
      </c>
    </row>
    <row r="1214" spans="1:22" ht="13.5" x14ac:dyDescent="0.25">
      <c r="A1214" s="3">
        <f>RSI!A1214</f>
        <v>43777</v>
      </c>
      <c r="B1214" s="2">
        <f>RSI!B1214</f>
        <v>5.633</v>
      </c>
      <c r="C1214" s="2">
        <f>RSI!I1214</f>
        <v>52.824507641298908</v>
      </c>
      <c r="D1214" s="2">
        <f>MACD!E1214</f>
        <v>-1.6651705451418586E-2</v>
      </c>
      <c r="E1214" s="2">
        <f>MACD!F1214</f>
        <v>-2.6388557902059386E-2</v>
      </c>
      <c r="F1214" s="2">
        <f>'Moving Avg'!D1214</f>
        <v>5.6353999999999997</v>
      </c>
      <c r="G1214" s="2">
        <f>'Moving Avg'!F1214</f>
        <v>5.632749999999997</v>
      </c>
      <c r="H1214" s="2">
        <f>'Moving Avg'!G1214</f>
        <v>5.6112000000000011</v>
      </c>
      <c r="I1214" s="2">
        <f>'Moving Avg'!H1214</f>
        <v>5.742404999999998</v>
      </c>
      <c r="J1214" s="5" t="str">
        <f>OBV!F1214</f>
        <v>BEARISH</v>
      </c>
      <c r="K1214" s="5" t="str">
        <f>OBV!G1214</f>
        <v>STRONG</v>
      </c>
      <c r="L1214" s="5" t="str">
        <f>OBV!H1214</f>
        <v>CONFIRMED BEARISH</v>
      </c>
      <c r="M1214" s="7">
        <f t="shared" si="180"/>
        <v>25</v>
      </c>
      <c r="N1214" s="7">
        <f t="shared" si="181"/>
        <v>0</v>
      </c>
      <c r="O1214" s="7">
        <f t="shared" si="182"/>
        <v>0</v>
      </c>
      <c r="P1214" s="7">
        <f t="shared" si="183"/>
        <v>33</v>
      </c>
      <c r="Q1214" s="8">
        <f t="shared" si="184"/>
        <v>13.7</v>
      </c>
      <c r="R1214" s="8">
        <f t="shared" si="185"/>
        <v>13.25</v>
      </c>
      <c r="S1214" s="8">
        <f t="shared" si="186"/>
        <v>18.600000000000001</v>
      </c>
      <c r="T1214" s="8">
        <f t="shared" si="187"/>
        <v>14.5</v>
      </c>
      <c r="U1214" s="7">
        <f t="shared" si="188"/>
        <v>15.183333333333332</v>
      </c>
      <c r="V1214" s="7">
        <f t="shared" si="189"/>
        <v>15.012499999999999</v>
      </c>
    </row>
    <row r="1215" spans="1:22" ht="13.5" x14ac:dyDescent="0.25">
      <c r="A1215" s="3">
        <f>RSI!A1215</f>
        <v>43780</v>
      </c>
      <c r="B1215" s="2">
        <f>RSI!B1215</f>
        <v>5.633</v>
      </c>
      <c r="C1215" s="2">
        <f>RSI!I1215</f>
        <v>52.824507641298908</v>
      </c>
      <c r="D1215" s="2">
        <f>MACD!E1215</f>
        <v>-1.0994370322728209E-2</v>
      </c>
      <c r="E1215" s="2">
        <f>MACD!F1215</f>
        <v>-2.3309720386193153E-2</v>
      </c>
      <c r="F1215" s="2">
        <f>'Moving Avg'!D1215</f>
        <v>5.6341999999999999</v>
      </c>
      <c r="G1215" s="2">
        <f>'Moving Avg'!F1215</f>
        <v>5.6395999999999971</v>
      </c>
      <c r="H1215" s="2">
        <f>'Moving Avg'!G1215</f>
        <v>5.6160400000000017</v>
      </c>
      <c r="I1215" s="2">
        <f>'Moving Avg'!H1215</f>
        <v>5.7422249999999977</v>
      </c>
      <c r="J1215" s="5" t="str">
        <f>OBV!F1215</f>
        <v>BEARISH</v>
      </c>
      <c r="K1215" s="5" t="str">
        <f>OBV!G1215</f>
        <v>STRONG</v>
      </c>
      <c r="L1215" s="5" t="str">
        <f>OBV!H1215</f>
        <v>CONFIRMED BEARISH</v>
      </c>
      <c r="M1215" s="7">
        <f t="shared" si="180"/>
        <v>25</v>
      </c>
      <c r="N1215" s="7">
        <f t="shared" si="181"/>
        <v>0</v>
      </c>
      <c r="O1215" s="7">
        <f t="shared" si="182"/>
        <v>0</v>
      </c>
      <c r="P1215" s="7">
        <f t="shared" si="183"/>
        <v>33</v>
      </c>
      <c r="Q1215" s="8">
        <f t="shared" si="184"/>
        <v>13.7</v>
      </c>
      <c r="R1215" s="8">
        <f t="shared" si="185"/>
        <v>13.25</v>
      </c>
      <c r="S1215" s="8">
        <f t="shared" si="186"/>
        <v>18.600000000000001</v>
      </c>
      <c r="T1215" s="8">
        <f t="shared" si="187"/>
        <v>14.5</v>
      </c>
      <c r="U1215" s="7">
        <f t="shared" si="188"/>
        <v>15.183333333333332</v>
      </c>
      <c r="V1215" s="7">
        <f t="shared" si="189"/>
        <v>15.012499999999999</v>
      </c>
    </row>
    <row r="1216" spans="1:22" ht="13.5" x14ac:dyDescent="0.25">
      <c r="A1216" s="3">
        <f>RSI!A1216</f>
        <v>43781</v>
      </c>
      <c r="B1216" s="2">
        <f>RSI!B1216</f>
        <v>5.6079999999999997</v>
      </c>
      <c r="C1216" s="2">
        <f>RSI!I1216</f>
        <v>48.29348980680475</v>
      </c>
      <c r="D1216" s="2">
        <f>MACD!E1216</f>
        <v>-4.4480892922988957E-3</v>
      </c>
      <c r="E1216" s="2">
        <f>MACD!F1216</f>
        <v>-1.9537394167414301E-2</v>
      </c>
      <c r="F1216" s="2">
        <f>'Moving Avg'!D1216</f>
        <v>5.6280000000000001</v>
      </c>
      <c r="G1216" s="2">
        <f>'Moving Avg'!F1216</f>
        <v>5.6374499999999985</v>
      </c>
      <c r="H1216" s="2">
        <f>'Moving Avg'!G1216</f>
        <v>5.6201400000000028</v>
      </c>
      <c r="I1216" s="2">
        <f>'Moving Avg'!H1216</f>
        <v>5.7419499999999983</v>
      </c>
      <c r="J1216" s="5" t="str">
        <f>OBV!F1216</f>
        <v>BEARISH</v>
      </c>
      <c r="K1216" s="5" t="str">
        <f>OBV!G1216</f>
        <v>STRONG</v>
      </c>
      <c r="L1216" s="5" t="str">
        <f>OBV!H1216</f>
        <v>CONFIRMED BEARISH</v>
      </c>
      <c r="M1216" s="7">
        <f t="shared" si="180"/>
        <v>25</v>
      </c>
      <c r="N1216" s="7">
        <f t="shared" si="181"/>
        <v>0</v>
      </c>
      <c r="O1216" s="7">
        <f t="shared" si="182"/>
        <v>0</v>
      </c>
      <c r="P1216" s="7">
        <f t="shared" si="183"/>
        <v>33</v>
      </c>
      <c r="Q1216" s="8">
        <f t="shared" si="184"/>
        <v>13.7</v>
      </c>
      <c r="R1216" s="8">
        <f t="shared" si="185"/>
        <v>13.25</v>
      </c>
      <c r="S1216" s="8">
        <f t="shared" si="186"/>
        <v>18.600000000000001</v>
      </c>
      <c r="T1216" s="8">
        <f t="shared" si="187"/>
        <v>14.5</v>
      </c>
      <c r="U1216" s="7">
        <f t="shared" si="188"/>
        <v>15.183333333333332</v>
      </c>
      <c r="V1216" s="7">
        <f t="shared" si="189"/>
        <v>15.012499999999999</v>
      </c>
    </row>
    <row r="1217" spans="1:22" ht="13.5" x14ac:dyDescent="0.25">
      <c r="A1217" s="3">
        <f>RSI!A1217</f>
        <v>43782</v>
      </c>
      <c r="B1217" s="2">
        <f>RSI!B1217</f>
        <v>5.5270000000000001</v>
      </c>
      <c r="C1217" s="2">
        <f>RSI!I1217</f>
        <v>37.169181731047729</v>
      </c>
      <c r="D1217" s="2">
        <f>MACD!E1217</f>
        <v>6.2300293417107966E-3</v>
      </c>
      <c r="E1217" s="2">
        <f>MACD!F1217</f>
        <v>-1.4383909465589283E-2</v>
      </c>
      <c r="F1217" s="2">
        <f>'Moving Avg'!D1217</f>
        <v>5.6068000000000007</v>
      </c>
      <c r="G1217" s="2">
        <f>'Moving Avg'!F1217</f>
        <v>5.6312499999999988</v>
      </c>
      <c r="H1217" s="2">
        <f>'Moving Avg'!G1217</f>
        <v>5.6226200000000031</v>
      </c>
      <c r="I1217" s="2">
        <f>'Moving Avg'!H1217</f>
        <v>5.7412699999999983</v>
      </c>
      <c r="J1217" s="5" t="str">
        <f>OBV!F1217</f>
        <v>BEARISH</v>
      </c>
      <c r="K1217" s="5" t="str">
        <f>OBV!G1217</f>
        <v>STRONG</v>
      </c>
      <c r="L1217" s="5" t="str">
        <f>OBV!H1217</f>
        <v>CONFIRMED BEARISH</v>
      </c>
      <c r="M1217" s="7">
        <f t="shared" si="180"/>
        <v>25</v>
      </c>
      <c r="N1217" s="7">
        <f t="shared" si="181"/>
        <v>0</v>
      </c>
      <c r="O1217" s="7">
        <f t="shared" si="182"/>
        <v>0</v>
      </c>
      <c r="P1217" s="7">
        <f t="shared" si="183"/>
        <v>33</v>
      </c>
      <c r="Q1217" s="8">
        <f t="shared" si="184"/>
        <v>13.7</v>
      </c>
      <c r="R1217" s="8">
        <f t="shared" si="185"/>
        <v>13.25</v>
      </c>
      <c r="S1217" s="8">
        <f t="shared" si="186"/>
        <v>18.600000000000001</v>
      </c>
      <c r="T1217" s="8">
        <f t="shared" si="187"/>
        <v>14.5</v>
      </c>
      <c r="U1217" s="7">
        <f t="shared" si="188"/>
        <v>15.183333333333332</v>
      </c>
      <c r="V1217" s="7">
        <f t="shared" si="189"/>
        <v>15.012499999999999</v>
      </c>
    </row>
    <row r="1218" spans="1:22" ht="13.5" x14ac:dyDescent="0.25">
      <c r="A1218" s="3">
        <f>RSI!A1218</f>
        <v>43783</v>
      </c>
      <c r="B1218" s="2">
        <f>RSI!B1218</f>
        <v>5.6020000000000003</v>
      </c>
      <c r="C1218" s="2">
        <f>RSI!I1218</f>
        <v>48.90522796370724</v>
      </c>
      <c r="D1218" s="2">
        <f>MACD!E1218</f>
        <v>1.0245876939960041E-2</v>
      </c>
      <c r="E1218" s="2">
        <f>MACD!F1218</f>
        <v>-9.4579521844794182E-3</v>
      </c>
      <c r="F1218" s="2">
        <f>'Moving Avg'!D1218</f>
        <v>5.6006</v>
      </c>
      <c r="G1218" s="2">
        <f>'Moving Avg'!F1218</f>
        <v>5.6288</v>
      </c>
      <c r="H1218" s="2">
        <f>'Moving Avg'!G1218</f>
        <v>5.6217600000000028</v>
      </c>
      <c r="I1218" s="2">
        <f>'Moving Avg'!H1218</f>
        <v>5.7409649999999992</v>
      </c>
      <c r="J1218" s="5" t="str">
        <f>OBV!F1218</f>
        <v>BEARISH</v>
      </c>
      <c r="K1218" s="5" t="str">
        <f>OBV!G1218</f>
        <v>STRONG</v>
      </c>
      <c r="L1218" s="5" t="str">
        <f>OBV!H1218</f>
        <v>CONFIRMED BEARISH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0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33</v>
      </c>
      <c r="Q1218" s="8">
        <f t="shared" si="184"/>
        <v>13.7</v>
      </c>
      <c r="R1218" s="8">
        <f t="shared" si="185"/>
        <v>13.25</v>
      </c>
      <c r="S1218" s="8">
        <f t="shared" si="186"/>
        <v>18.600000000000001</v>
      </c>
      <c r="T1218" s="8">
        <f t="shared" si="187"/>
        <v>14.5</v>
      </c>
      <c r="U1218" s="7">
        <f t="shared" si="188"/>
        <v>15.183333333333332</v>
      </c>
      <c r="V1218" s="7">
        <f t="shared" si="189"/>
        <v>15.012499999999999</v>
      </c>
    </row>
    <row r="1219" spans="1:22" ht="13.5" x14ac:dyDescent="0.25">
      <c r="A1219" s="3">
        <f>RSI!A1219</f>
        <v>43784</v>
      </c>
      <c r="B1219" s="2">
        <f>RSI!B1219</f>
        <v>5.6020000000000003</v>
      </c>
      <c r="C1219" s="2">
        <f>RSI!I1219</f>
        <v>48.90522796370724</v>
      </c>
      <c r="D1219" s="2">
        <f>MACD!E1219</f>
        <v>1.3697086574600448E-2</v>
      </c>
      <c r="E1219" s="2">
        <f>MACD!F1219</f>
        <v>-4.8269444326634447E-3</v>
      </c>
      <c r="F1219" s="2">
        <f>'Moving Avg'!D1219</f>
        <v>5.5944000000000003</v>
      </c>
      <c r="G1219" s="2">
        <f>'Moving Avg'!F1219</f>
        <v>5.6247500000000006</v>
      </c>
      <c r="H1219" s="2">
        <f>'Moving Avg'!G1219</f>
        <v>5.6195200000000023</v>
      </c>
      <c r="I1219" s="2">
        <f>'Moving Avg'!H1219</f>
        <v>5.7406599999999992</v>
      </c>
      <c r="J1219" s="5" t="str">
        <f>OBV!F1219</f>
        <v>BEARISH</v>
      </c>
      <c r="K1219" s="5" t="str">
        <f>OBV!G1219</f>
        <v>STRONG</v>
      </c>
      <c r="L1219" s="5" t="str">
        <f>OBV!H1219</f>
        <v>CONFIRMED BEARISH</v>
      </c>
      <c r="M1219" s="7">
        <f t="shared" si="190"/>
        <v>25</v>
      </c>
      <c r="N1219" s="7">
        <f t="shared" si="191"/>
        <v>0</v>
      </c>
      <c r="O1219" s="7">
        <f t="shared" si="192"/>
        <v>0</v>
      </c>
      <c r="P1219" s="7">
        <f t="shared" si="193"/>
        <v>33</v>
      </c>
      <c r="Q1219" s="8">
        <f t="shared" ref="Q1219:Q1282" si="194">0.35*M1219+N1219*0.35+O1219*0.15+P1219*0.15</f>
        <v>13.7</v>
      </c>
      <c r="R1219" s="8">
        <f t="shared" ref="R1219:R1282" si="195">M1219*0.2+N1219*0.2+O1219*0.35+P1219*0.25</f>
        <v>13.25</v>
      </c>
      <c r="S1219" s="8">
        <f t="shared" ref="S1219:S1282" si="196">M1219*0.15+N1219*0.15+O1219*0.25+P1219*0.45</f>
        <v>18.600000000000001</v>
      </c>
      <c r="T1219" s="8">
        <f t="shared" ref="T1219:T1282" si="197">0.25*SUM(M1219:P1219)</f>
        <v>14.5</v>
      </c>
      <c r="U1219" s="7">
        <f t="shared" ref="U1219:U1282" si="198">SUM(Q1219:S1219)/3</f>
        <v>15.183333333333332</v>
      </c>
      <c r="V1219" s="7">
        <f t="shared" ref="V1219:V1282" si="199">SUM(Q1219:T1219)/4</f>
        <v>15.012499999999999</v>
      </c>
    </row>
    <row r="1220" spans="1:22" ht="13.5" x14ac:dyDescent="0.25">
      <c r="A1220" s="3">
        <f>RSI!A1220</f>
        <v>43787</v>
      </c>
      <c r="B1220" s="2">
        <f>RSI!B1220</f>
        <v>5.6020000000000003</v>
      </c>
      <c r="C1220" s="2">
        <f>RSI!I1220</f>
        <v>48.90522796370724</v>
      </c>
      <c r="D1220" s="2">
        <f>MACD!E1220</f>
        <v>1.6666586013996287E-2</v>
      </c>
      <c r="E1220" s="2">
        <f>MACD!F1220</f>
        <v>-5.2823834333149853E-4</v>
      </c>
      <c r="F1220" s="2">
        <f>'Moving Avg'!D1220</f>
        <v>5.5882000000000005</v>
      </c>
      <c r="G1220" s="2">
        <f>'Moving Avg'!F1220</f>
        <v>5.6207000000000011</v>
      </c>
      <c r="H1220" s="2">
        <f>'Moving Avg'!G1220</f>
        <v>5.6172800000000018</v>
      </c>
      <c r="I1220" s="2">
        <f>'Moving Avg'!H1220</f>
        <v>5.7403549999999983</v>
      </c>
      <c r="J1220" s="5" t="str">
        <f>OBV!F1220</f>
        <v>BEARISH</v>
      </c>
      <c r="K1220" s="5" t="str">
        <f>OBV!G1220</f>
        <v>STRONG</v>
      </c>
      <c r="L1220" s="5" t="str">
        <f>OBV!H1220</f>
        <v>CONFIRMED BEARISH</v>
      </c>
      <c r="M1220" s="7">
        <f t="shared" si="190"/>
        <v>25</v>
      </c>
      <c r="N1220" s="7">
        <f t="shared" si="191"/>
        <v>0</v>
      </c>
      <c r="O1220" s="7">
        <f t="shared" si="192"/>
        <v>0</v>
      </c>
      <c r="P1220" s="7">
        <f t="shared" si="193"/>
        <v>33</v>
      </c>
      <c r="Q1220" s="8">
        <f t="shared" si="194"/>
        <v>13.7</v>
      </c>
      <c r="R1220" s="8">
        <f t="shared" si="195"/>
        <v>13.25</v>
      </c>
      <c r="S1220" s="8">
        <f t="shared" si="196"/>
        <v>18.600000000000001</v>
      </c>
      <c r="T1220" s="8">
        <f t="shared" si="197"/>
        <v>14.5</v>
      </c>
      <c r="U1220" s="7">
        <f t="shared" si="198"/>
        <v>15.183333333333332</v>
      </c>
      <c r="V1220" s="7">
        <f t="shared" si="199"/>
        <v>15.012499999999999</v>
      </c>
    </row>
    <row r="1221" spans="1:22" ht="13.5" x14ac:dyDescent="0.25">
      <c r="A1221" s="3">
        <f>RSI!A1221</f>
        <v>43788</v>
      </c>
      <c r="B1221" s="2">
        <f>RSI!B1221</f>
        <v>5.6020000000000003</v>
      </c>
      <c r="C1221" s="2">
        <f>RSI!I1221</f>
        <v>48.905227963707233</v>
      </c>
      <c r="D1221" s="2">
        <f>MACD!E1221</f>
        <v>1.9224836731311257E-2</v>
      </c>
      <c r="E1221" s="2">
        <f>MACD!F1221</f>
        <v>3.4223766715970527E-3</v>
      </c>
      <c r="F1221" s="2">
        <f>'Moving Avg'!D1221</f>
        <v>5.5870000000000006</v>
      </c>
      <c r="G1221" s="2">
        <f>'Moving Avg'!F1221</f>
        <v>5.6185500000000008</v>
      </c>
      <c r="H1221" s="2">
        <f>'Moving Avg'!G1221</f>
        <v>5.6154200000000012</v>
      </c>
      <c r="I1221" s="2">
        <f>'Moving Avg'!H1221</f>
        <v>5.7400499999999992</v>
      </c>
      <c r="J1221" s="5" t="str">
        <f>OBV!F1221</f>
        <v>BULLISH</v>
      </c>
      <c r="K1221" s="5" t="str">
        <f>OBV!G1221</f>
        <v>NEUTRAL</v>
      </c>
      <c r="L1221" s="5" t="str">
        <f>OBV!H1221</f>
        <v>BULLISH DIVERGENCE</v>
      </c>
      <c r="M1221" s="7">
        <f t="shared" si="190"/>
        <v>25</v>
      </c>
      <c r="N1221" s="7">
        <f t="shared" si="191"/>
        <v>0</v>
      </c>
      <c r="O1221" s="7">
        <f t="shared" si="192"/>
        <v>0</v>
      </c>
      <c r="P1221" s="7">
        <f t="shared" si="193"/>
        <v>66.5</v>
      </c>
      <c r="Q1221" s="8">
        <f t="shared" si="194"/>
        <v>18.725000000000001</v>
      </c>
      <c r="R1221" s="8">
        <f t="shared" si="195"/>
        <v>21.625</v>
      </c>
      <c r="S1221" s="8">
        <f t="shared" si="196"/>
        <v>33.674999999999997</v>
      </c>
      <c r="T1221" s="8">
        <f t="shared" si="197"/>
        <v>22.875</v>
      </c>
      <c r="U1221" s="7">
        <f t="shared" si="198"/>
        <v>24.675000000000001</v>
      </c>
      <c r="V1221" s="7">
        <f t="shared" si="199"/>
        <v>24.225000000000001</v>
      </c>
    </row>
    <row r="1222" spans="1:22" ht="13.5" x14ac:dyDescent="0.25">
      <c r="A1222" s="3">
        <f>RSI!A1222</f>
        <v>43789</v>
      </c>
      <c r="B1222" s="2">
        <f>RSI!B1222</f>
        <v>5.62</v>
      </c>
      <c r="C1222" s="2">
        <f>RSI!I1222</f>
        <v>51.81090815659519</v>
      </c>
      <c r="D1222" s="2">
        <f>MACD!E1222</f>
        <v>1.9175319923153467E-2</v>
      </c>
      <c r="E1222" s="2">
        <f>MACD!F1222</f>
        <v>6.572965321908336E-3</v>
      </c>
      <c r="F1222" s="2">
        <f>'Moving Avg'!D1222</f>
        <v>5.6056000000000008</v>
      </c>
      <c r="G1222" s="2">
        <f>'Moving Avg'!F1222</f>
        <v>5.617300000000002</v>
      </c>
      <c r="H1222" s="2">
        <f>'Moving Avg'!G1222</f>
        <v>5.6139200000000002</v>
      </c>
      <c r="I1222" s="2">
        <f>'Moving Avg'!H1222</f>
        <v>5.7398349999999985</v>
      </c>
      <c r="J1222" s="5" t="str">
        <f>OBV!F1222</f>
        <v>BULLISH</v>
      </c>
      <c r="K1222" s="5" t="str">
        <f>OBV!G1222</f>
        <v>WEAK</v>
      </c>
      <c r="L1222" s="5" t="str">
        <f>OBV!H1222</f>
        <v>CONFIRMED BULLISH</v>
      </c>
      <c r="M1222" s="7">
        <f t="shared" si="190"/>
        <v>25</v>
      </c>
      <c r="N1222" s="7">
        <f t="shared" si="191"/>
        <v>0</v>
      </c>
      <c r="O1222" s="7">
        <f t="shared" si="192"/>
        <v>0</v>
      </c>
      <c r="P1222" s="7">
        <f t="shared" si="193"/>
        <v>67</v>
      </c>
      <c r="Q1222" s="8">
        <f t="shared" si="194"/>
        <v>18.799999999999997</v>
      </c>
      <c r="R1222" s="8">
        <f t="shared" si="195"/>
        <v>21.75</v>
      </c>
      <c r="S1222" s="8">
        <f t="shared" si="196"/>
        <v>33.900000000000006</v>
      </c>
      <c r="T1222" s="8">
        <f t="shared" si="197"/>
        <v>23</v>
      </c>
      <c r="U1222" s="7">
        <f t="shared" si="198"/>
        <v>24.816666666666666</v>
      </c>
      <c r="V1222" s="7">
        <f t="shared" si="199"/>
        <v>24.362500000000001</v>
      </c>
    </row>
    <row r="1223" spans="1:22" ht="13.5" x14ac:dyDescent="0.25">
      <c r="A1223" s="3">
        <f>RSI!A1223</f>
        <v>43790</v>
      </c>
      <c r="B1223" s="2">
        <f>RSI!B1223</f>
        <v>5.62</v>
      </c>
      <c r="C1223" s="2">
        <f>RSI!I1223</f>
        <v>51.81090815659519</v>
      </c>
      <c r="D1223" s="2">
        <f>MACD!E1223</f>
        <v>1.90661506868679E-2</v>
      </c>
      <c r="E1223" s="2">
        <f>MACD!F1223</f>
        <v>9.0716023949002494E-3</v>
      </c>
      <c r="F1223" s="2">
        <f>'Moving Avg'!D1223</f>
        <v>5.6092000000000004</v>
      </c>
      <c r="G1223" s="2">
        <f>'Moving Avg'!F1223</f>
        <v>5.622250000000002</v>
      </c>
      <c r="H1223" s="2">
        <f>'Moving Avg'!G1223</f>
        <v>5.612420000000002</v>
      </c>
      <c r="I1223" s="2">
        <f>'Moving Avg'!H1223</f>
        <v>5.7396199999999977</v>
      </c>
      <c r="J1223" s="5" t="str">
        <f>OBV!F1223</f>
        <v>BULLISH</v>
      </c>
      <c r="K1223" s="5" t="str">
        <f>OBV!G1223</f>
        <v>WEAK</v>
      </c>
      <c r="L1223" s="5" t="str">
        <f>OBV!H1223</f>
        <v>CONFIRMED BULLISH</v>
      </c>
      <c r="M1223" s="7">
        <f t="shared" si="190"/>
        <v>25</v>
      </c>
      <c r="N1223" s="7">
        <f t="shared" si="191"/>
        <v>0</v>
      </c>
      <c r="O1223" s="7">
        <f t="shared" si="192"/>
        <v>0</v>
      </c>
      <c r="P1223" s="7">
        <f t="shared" si="193"/>
        <v>67</v>
      </c>
      <c r="Q1223" s="8">
        <f t="shared" si="194"/>
        <v>18.799999999999997</v>
      </c>
      <c r="R1223" s="8">
        <f t="shared" si="195"/>
        <v>21.75</v>
      </c>
      <c r="S1223" s="8">
        <f t="shared" si="196"/>
        <v>33.900000000000006</v>
      </c>
      <c r="T1223" s="8">
        <f t="shared" si="197"/>
        <v>23</v>
      </c>
      <c r="U1223" s="7">
        <f t="shared" si="198"/>
        <v>24.816666666666666</v>
      </c>
      <c r="V1223" s="7">
        <f t="shared" si="199"/>
        <v>24.362500000000001</v>
      </c>
    </row>
    <row r="1224" spans="1:22" ht="13.5" x14ac:dyDescent="0.25">
      <c r="A1224" s="3">
        <f>RSI!A1224</f>
        <v>43791</v>
      </c>
      <c r="B1224" s="2">
        <f>RSI!B1224</f>
        <v>5.62</v>
      </c>
      <c r="C1224" s="2">
        <f>RSI!I1224</f>
        <v>51.81090815659519</v>
      </c>
      <c r="D1224" s="2">
        <f>MACD!E1224</f>
        <v>1.8911489311580709E-2</v>
      </c>
      <c r="E1224" s="2">
        <f>MACD!F1224</f>
        <v>1.1039579778236342E-2</v>
      </c>
      <c r="F1224" s="2">
        <f>'Moving Avg'!D1224</f>
        <v>5.6128000000000009</v>
      </c>
      <c r="G1224" s="2">
        <f>'Moving Avg'!F1224</f>
        <v>5.6210000000000022</v>
      </c>
      <c r="H1224" s="2">
        <f>'Moving Avg'!G1224</f>
        <v>5.6109200000000019</v>
      </c>
      <c r="I1224" s="2">
        <f>'Moving Avg'!H1224</f>
        <v>5.739404999999997</v>
      </c>
      <c r="J1224" s="5" t="str">
        <f>OBV!F1224</f>
        <v>BULLISH</v>
      </c>
      <c r="K1224" s="5" t="str">
        <f>OBV!G1224</f>
        <v>WEAK</v>
      </c>
      <c r="L1224" s="5" t="str">
        <f>OBV!H1224</f>
        <v>CONFIRMED BULLISH</v>
      </c>
      <c r="M1224" s="7">
        <f t="shared" si="190"/>
        <v>25</v>
      </c>
      <c r="N1224" s="7">
        <f t="shared" si="191"/>
        <v>0</v>
      </c>
      <c r="O1224" s="7">
        <f t="shared" si="192"/>
        <v>0</v>
      </c>
      <c r="P1224" s="7">
        <f t="shared" si="193"/>
        <v>67</v>
      </c>
      <c r="Q1224" s="8">
        <f t="shared" si="194"/>
        <v>18.799999999999997</v>
      </c>
      <c r="R1224" s="8">
        <f t="shared" si="195"/>
        <v>21.75</v>
      </c>
      <c r="S1224" s="8">
        <f t="shared" si="196"/>
        <v>33.900000000000006</v>
      </c>
      <c r="T1224" s="8">
        <f t="shared" si="197"/>
        <v>23</v>
      </c>
      <c r="U1224" s="7">
        <f t="shared" si="198"/>
        <v>24.816666666666666</v>
      </c>
      <c r="V1224" s="7">
        <f t="shared" si="199"/>
        <v>24.362500000000001</v>
      </c>
    </row>
    <row r="1225" spans="1:22" ht="13.5" x14ac:dyDescent="0.25">
      <c r="A1225" s="3">
        <f>RSI!A1225</f>
        <v>43794</v>
      </c>
      <c r="B1225" s="2">
        <f>RSI!B1225</f>
        <v>5.62</v>
      </c>
      <c r="C1225" s="2">
        <f>RSI!I1225</f>
        <v>51.810908156595204</v>
      </c>
      <c r="D1225" s="2">
        <f>MACD!E1225</f>
        <v>1.8722948469841683E-2</v>
      </c>
      <c r="E1225" s="2">
        <f>MACD!F1225</f>
        <v>1.2576253516557412E-2</v>
      </c>
      <c r="F1225" s="2">
        <f>'Moving Avg'!D1225</f>
        <v>5.6164000000000005</v>
      </c>
      <c r="G1225" s="2">
        <f>'Moving Avg'!F1225</f>
        <v>5.6197500000000016</v>
      </c>
      <c r="H1225" s="2">
        <f>'Moving Avg'!G1225</f>
        <v>5.6094200000000027</v>
      </c>
      <c r="I1225" s="2">
        <f>'Moving Avg'!H1225</f>
        <v>5.7391899999999971</v>
      </c>
      <c r="J1225" s="5" t="str">
        <f>OBV!F1225</f>
        <v>BULLISH</v>
      </c>
      <c r="K1225" s="5" t="str">
        <f>OBV!G1225</f>
        <v>WEAK</v>
      </c>
      <c r="L1225" s="5" t="str">
        <f>OBV!H1225</f>
        <v>CONFIRMED BULLISH</v>
      </c>
      <c r="M1225" s="7">
        <f t="shared" si="190"/>
        <v>25</v>
      </c>
      <c r="N1225" s="7">
        <f t="shared" si="191"/>
        <v>0</v>
      </c>
      <c r="O1225" s="7">
        <f t="shared" si="192"/>
        <v>0</v>
      </c>
      <c r="P1225" s="7">
        <f t="shared" si="193"/>
        <v>67</v>
      </c>
      <c r="Q1225" s="8">
        <f t="shared" si="194"/>
        <v>18.799999999999997</v>
      </c>
      <c r="R1225" s="8">
        <f t="shared" si="195"/>
        <v>21.75</v>
      </c>
      <c r="S1225" s="8">
        <f t="shared" si="196"/>
        <v>33.900000000000006</v>
      </c>
      <c r="T1225" s="8">
        <f t="shared" si="197"/>
        <v>23</v>
      </c>
      <c r="U1225" s="7">
        <f t="shared" si="198"/>
        <v>24.816666666666666</v>
      </c>
      <c r="V1225" s="7">
        <f t="shared" si="199"/>
        <v>24.362500000000001</v>
      </c>
    </row>
    <row r="1226" spans="1:22" ht="13.5" x14ac:dyDescent="0.25">
      <c r="A1226" s="3">
        <f>RSI!A1226</f>
        <v>43795</v>
      </c>
      <c r="B1226" s="2">
        <f>RSI!B1226</f>
        <v>5.62</v>
      </c>
      <c r="C1226" s="2">
        <f>RSI!I1226</f>
        <v>51.810908156595211</v>
      </c>
      <c r="D1226" s="2">
        <f>MACD!E1226</f>
        <v>1.4663858654008877E-2</v>
      </c>
      <c r="E1226" s="2">
        <f>MACD!F1226</f>
        <v>1.2993774544047706E-2</v>
      </c>
      <c r="F1226" s="2">
        <f>'Moving Avg'!D1226</f>
        <v>5.62</v>
      </c>
      <c r="G1226" s="2">
        <f>'Moving Avg'!F1226</f>
        <v>5.6185000000000027</v>
      </c>
      <c r="H1226" s="2">
        <f>'Moving Avg'!G1226</f>
        <v>5.6084200000000024</v>
      </c>
      <c r="I1226" s="2">
        <f>'Moving Avg'!H1226</f>
        <v>5.7389749999999973</v>
      </c>
      <c r="J1226" s="5" t="str">
        <f>OBV!F1226</f>
        <v>BULLISH</v>
      </c>
      <c r="K1226" s="5" t="str">
        <f>OBV!G1226</f>
        <v>WEAK</v>
      </c>
      <c r="L1226" s="5" t="str">
        <f>OBV!H1226</f>
        <v>CONFIRMED BULLISH</v>
      </c>
      <c r="M1226" s="7">
        <f t="shared" si="190"/>
        <v>25</v>
      </c>
      <c r="N1226" s="7">
        <f t="shared" si="191"/>
        <v>0</v>
      </c>
      <c r="O1226" s="7">
        <f t="shared" si="192"/>
        <v>0</v>
      </c>
      <c r="P1226" s="7">
        <f t="shared" si="193"/>
        <v>67</v>
      </c>
      <c r="Q1226" s="8">
        <f t="shared" si="194"/>
        <v>18.799999999999997</v>
      </c>
      <c r="R1226" s="8">
        <f t="shared" si="195"/>
        <v>21.75</v>
      </c>
      <c r="S1226" s="8">
        <f t="shared" si="196"/>
        <v>33.900000000000006</v>
      </c>
      <c r="T1226" s="8">
        <f t="shared" si="197"/>
        <v>23</v>
      </c>
      <c r="U1226" s="7">
        <f t="shared" si="198"/>
        <v>24.816666666666666</v>
      </c>
      <c r="V1226" s="7">
        <f t="shared" si="199"/>
        <v>24.362500000000001</v>
      </c>
    </row>
    <row r="1227" spans="1:22" ht="13.5" x14ac:dyDescent="0.25">
      <c r="A1227" s="3">
        <f>RSI!A1227</f>
        <v>43796</v>
      </c>
      <c r="B1227" s="2">
        <f>RSI!B1227</f>
        <v>5.5890000000000004</v>
      </c>
      <c r="C1227" s="2">
        <f>RSI!I1227</f>
        <v>45.373822081267768</v>
      </c>
      <c r="D1227" s="2">
        <f>MACD!E1227</f>
        <v>1.0145562780268236E-3</v>
      </c>
      <c r="E1227" s="2">
        <f>MACD!F1227</f>
        <v>1.0597930890843531E-2</v>
      </c>
      <c r="F1227" s="2">
        <f>'Moving Avg'!D1227</f>
        <v>5.6138000000000003</v>
      </c>
      <c r="G1227" s="2">
        <f>'Moving Avg'!F1227</f>
        <v>5.6160000000000014</v>
      </c>
      <c r="H1227" s="2">
        <f>'Moving Avg'!G1227</f>
        <v>5.6068000000000016</v>
      </c>
      <c r="I1227" s="2">
        <f>'Moving Avg'!H1227</f>
        <v>5.7386049999999962</v>
      </c>
      <c r="J1227" s="5" t="str">
        <f>OBV!F1227</f>
        <v>BEARISH</v>
      </c>
      <c r="K1227" s="5" t="str">
        <f>OBV!G1227</f>
        <v>STRONG</v>
      </c>
      <c r="L1227" s="5" t="str">
        <f>OBV!H1227</f>
        <v>CONFIRMED BEARISH</v>
      </c>
      <c r="M1227" s="7">
        <f t="shared" si="190"/>
        <v>25</v>
      </c>
      <c r="N1227" s="7">
        <f t="shared" si="191"/>
        <v>45</v>
      </c>
      <c r="O1227" s="7">
        <f t="shared" si="192"/>
        <v>0</v>
      </c>
      <c r="P1227" s="7">
        <f t="shared" si="193"/>
        <v>33</v>
      </c>
      <c r="Q1227" s="8">
        <f t="shared" si="194"/>
        <v>29.45</v>
      </c>
      <c r="R1227" s="8">
        <f t="shared" si="195"/>
        <v>22.25</v>
      </c>
      <c r="S1227" s="8">
        <f t="shared" si="196"/>
        <v>25.35</v>
      </c>
      <c r="T1227" s="8">
        <f t="shared" si="197"/>
        <v>25.75</v>
      </c>
      <c r="U1227" s="7">
        <f t="shared" si="198"/>
        <v>25.683333333333337</v>
      </c>
      <c r="V1227" s="7">
        <f t="shared" si="199"/>
        <v>25.700000000000003</v>
      </c>
    </row>
    <row r="1228" spans="1:22" ht="13.5" x14ac:dyDescent="0.25">
      <c r="A1228" s="3">
        <f>RSI!A1228</f>
        <v>43797</v>
      </c>
      <c r="B1228" s="2">
        <f>RSI!B1228</f>
        <v>5.5890000000000004</v>
      </c>
      <c r="C1228" s="2">
        <f>RSI!I1228</f>
        <v>45.373822081267768</v>
      </c>
      <c r="D1228" s="2">
        <f>MACD!E1228</f>
        <v>1.1410053421077038E-3</v>
      </c>
      <c r="E1228" s="2">
        <f>MACD!F1228</f>
        <v>8.706545781096366E-3</v>
      </c>
      <c r="F1228" s="2">
        <f>'Moving Avg'!D1228</f>
        <v>5.6075999999999997</v>
      </c>
      <c r="G1228" s="2">
        <f>'Moving Avg'!F1228</f>
        <v>5.6135000000000019</v>
      </c>
      <c r="H1228" s="2">
        <f>'Moving Avg'!G1228</f>
        <v>5.6051800000000025</v>
      </c>
      <c r="I1228" s="2">
        <f>'Moving Avg'!H1228</f>
        <v>5.738234999999996</v>
      </c>
      <c r="J1228" s="5" t="str">
        <f>OBV!F1228</f>
        <v>BEARISH</v>
      </c>
      <c r="K1228" s="5" t="str">
        <f>OBV!G1228</f>
        <v>STRONG</v>
      </c>
      <c r="L1228" s="5" t="str">
        <f>OBV!H1228</f>
        <v>CONFIRMED BEARISH</v>
      </c>
      <c r="M1228" s="7">
        <f t="shared" si="190"/>
        <v>25</v>
      </c>
      <c r="N1228" s="7">
        <f t="shared" si="191"/>
        <v>45</v>
      </c>
      <c r="O1228" s="7">
        <f t="shared" si="192"/>
        <v>0</v>
      </c>
      <c r="P1228" s="7">
        <f t="shared" si="193"/>
        <v>33</v>
      </c>
      <c r="Q1228" s="8">
        <f t="shared" si="194"/>
        <v>29.45</v>
      </c>
      <c r="R1228" s="8">
        <f t="shared" si="195"/>
        <v>22.25</v>
      </c>
      <c r="S1228" s="8">
        <f t="shared" si="196"/>
        <v>25.35</v>
      </c>
      <c r="T1228" s="8">
        <f t="shared" si="197"/>
        <v>25.75</v>
      </c>
      <c r="U1228" s="7">
        <f t="shared" si="198"/>
        <v>25.683333333333337</v>
      </c>
      <c r="V1228" s="7">
        <f t="shared" si="199"/>
        <v>25.700000000000003</v>
      </c>
    </row>
    <row r="1229" spans="1:22" ht="13.5" x14ac:dyDescent="0.25">
      <c r="A1229" s="3">
        <f>RSI!A1229</f>
        <v>43798</v>
      </c>
      <c r="B1229" s="2">
        <f>RSI!B1229</f>
        <v>5.5890000000000004</v>
      </c>
      <c r="C1229" s="2">
        <f>RSI!I1229</f>
        <v>45.373822081267768</v>
      </c>
      <c r="D1229" s="2">
        <f>MACD!E1229</f>
        <v>1.3752203599253221E-3</v>
      </c>
      <c r="E1229" s="2">
        <f>MACD!F1229</f>
        <v>7.2402806968621574E-3</v>
      </c>
      <c r="F1229" s="2">
        <f>'Moving Avg'!D1229</f>
        <v>5.6013999999999999</v>
      </c>
      <c r="G1229" s="2">
        <f>'Moving Avg'!F1229</f>
        <v>5.6110000000000015</v>
      </c>
      <c r="H1229" s="2">
        <f>'Moving Avg'!G1229</f>
        <v>5.6035600000000008</v>
      </c>
      <c r="I1229" s="2">
        <f>'Moving Avg'!H1229</f>
        <v>5.7378649999999958</v>
      </c>
      <c r="J1229" s="5" t="str">
        <f>OBV!F1229</f>
        <v>BEARISH</v>
      </c>
      <c r="K1229" s="5" t="str">
        <f>OBV!G1229</f>
        <v>STRONG</v>
      </c>
      <c r="L1229" s="5" t="str">
        <f>OBV!H1229</f>
        <v>CONFIRMED BEARISH</v>
      </c>
      <c r="M1229" s="7">
        <f t="shared" si="190"/>
        <v>25</v>
      </c>
      <c r="N1229" s="7">
        <f t="shared" si="191"/>
        <v>45</v>
      </c>
      <c r="O1229" s="7">
        <f t="shared" si="192"/>
        <v>0</v>
      </c>
      <c r="P1229" s="7">
        <f t="shared" si="193"/>
        <v>33</v>
      </c>
      <c r="Q1229" s="8">
        <f t="shared" si="194"/>
        <v>29.45</v>
      </c>
      <c r="R1229" s="8">
        <f t="shared" si="195"/>
        <v>22.25</v>
      </c>
      <c r="S1229" s="8">
        <f t="shared" si="196"/>
        <v>25.35</v>
      </c>
      <c r="T1229" s="8">
        <f t="shared" si="197"/>
        <v>25.75</v>
      </c>
      <c r="U1229" s="7">
        <f t="shared" si="198"/>
        <v>25.683333333333337</v>
      </c>
      <c r="V1229" s="7">
        <f t="shared" si="199"/>
        <v>25.700000000000003</v>
      </c>
    </row>
    <row r="1230" spans="1:22" ht="13.5" x14ac:dyDescent="0.25">
      <c r="A1230" s="3">
        <f>RSI!A1230</f>
        <v>43801</v>
      </c>
      <c r="B1230" s="2">
        <f>RSI!B1230</f>
        <v>5.5890000000000004</v>
      </c>
      <c r="C1230" s="2">
        <f>RSI!I1230</f>
        <v>45.373822081267768</v>
      </c>
      <c r="D1230" s="2">
        <f>MACD!E1230</f>
        <v>1.6911982757656929E-3</v>
      </c>
      <c r="E1230" s="2">
        <f>MACD!F1230</f>
        <v>6.1304642126428655E-3</v>
      </c>
      <c r="F1230" s="2">
        <f>'Moving Avg'!D1230</f>
        <v>5.5952000000000002</v>
      </c>
      <c r="G1230" s="2">
        <f>'Moving Avg'!F1230</f>
        <v>5.6085000000000012</v>
      </c>
      <c r="H1230" s="2">
        <f>'Moving Avg'!G1230</f>
        <v>5.6019400000000017</v>
      </c>
      <c r="I1230" s="2">
        <f>'Moving Avg'!H1230</f>
        <v>5.7379599999999957</v>
      </c>
      <c r="J1230" s="5" t="str">
        <f>OBV!F1230</f>
        <v>BEARISH</v>
      </c>
      <c r="K1230" s="5" t="str">
        <f>OBV!G1230</f>
        <v>STRONG</v>
      </c>
      <c r="L1230" s="5" t="str">
        <f>OBV!H1230</f>
        <v>CONFIRMED BEARISH</v>
      </c>
      <c r="M1230" s="7">
        <f t="shared" si="190"/>
        <v>25</v>
      </c>
      <c r="N1230" s="7">
        <f t="shared" si="191"/>
        <v>45</v>
      </c>
      <c r="O1230" s="7">
        <f t="shared" si="192"/>
        <v>0</v>
      </c>
      <c r="P1230" s="7">
        <f t="shared" si="193"/>
        <v>33</v>
      </c>
      <c r="Q1230" s="8">
        <f t="shared" si="194"/>
        <v>29.45</v>
      </c>
      <c r="R1230" s="8">
        <f t="shared" si="195"/>
        <v>22.25</v>
      </c>
      <c r="S1230" s="8">
        <f t="shared" si="196"/>
        <v>25.35</v>
      </c>
      <c r="T1230" s="8">
        <f t="shared" si="197"/>
        <v>25.75</v>
      </c>
      <c r="U1230" s="7">
        <f t="shared" si="198"/>
        <v>25.683333333333337</v>
      </c>
      <c r="V1230" s="7">
        <f t="shared" si="199"/>
        <v>25.700000000000003</v>
      </c>
    </row>
    <row r="1231" spans="1:22" ht="13.5" x14ac:dyDescent="0.25">
      <c r="A1231" s="3">
        <f>RSI!A1231</f>
        <v>43802</v>
      </c>
      <c r="B1231" s="2">
        <f>RSI!B1231</f>
        <v>5.5890000000000004</v>
      </c>
      <c r="C1231" s="2">
        <f>RSI!I1231</f>
        <v>45.373822081267768</v>
      </c>
      <c r="D1231" s="2">
        <f>MACD!E1231</f>
        <v>2.0676345542653962E-3</v>
      </c>
      <c r="E1231" s="2">
        <f>MACD!F1231</f>
        <v>5.3178982809673724E-3</v>
      </c>
      <c r="F1231" s="2">
        <f>'Moving Avg'!D1231</f>
        <v>5.5890000000000004</v>
      </c>
      <c r="G1231" s="2">
        <f>'Moving Avg'!F1231</f>
        <v>5.6060000000000008</v>
      </c>
      <c r="H1231" s="2">
        <f>'Moving Avg'!G1231</f>
        <v>5.6003200000000026</v>
      </c>
      <c r="I1231" s="2">
        <f>'Moving Avg'!H1231</f>
        <v>5.7381449999999958</v>
      </c>
      <c r="J1231" s="5" t="str">
        <f>OBV!F1231</f>
        <v>BEARISH</v>
      </c>
      <c r="K1231" s="5" t="str">
        <f>OBV!G1231</f>
        <v>STRONG</v>
      </c>
      <c r="L1231" s="5" t="str">
        <f>OBV!H1231</f>
        <v>CONFIRMED BEARISH</v>
      </c>
      <c r="M1231" s="7">
        <f t="shared" si="190"/>
        <v>25</v>
      </c>
      <c r="N1231" s="7">
        <f t="shared" si="191"/>
        <v>45</v>
      </c>
      <c r="O1231" s="7">
        <f t="shared" si="192"/>
        <v>0</v>
      </c>
      <c r="P1231" s="7">
        <f t="shared" si="193"/>
        <v>33</v>
      </c>
      <c r="Q1231" s="8">
        <f t="shared" si="194"/>
        <v>29.45</v>
      </c>
      <c r="R1231" s="8">
        <f t="shared" si="195"/>
        <v>22.25</v>
      </c>
      <c r="S1231" s="8">
        <f t="shared" si="196"/>
        <v>25.35</v>
      </c>
      <c r="T1231" s="8">
        <f t="shared" si="197"/>
        <v>25.75</v>
      </c>
      <c r="U1231" s="7">
        <f t="shared" si="198"/>
        <v>25.683333333333337</v>
      </c>
      <c r="V1231" s="7">
        <f t="shared" si="199"/>
        <v>25.700000000000003</v>
      </c>
    </row>
    <row r="1232" spans="1:22" ht="13.5" x14ac:dyDescent="0.25">
      <c r="A1232" s="3">
        <f>RSI!A1232</f>
        <v>43803</v>
      </c>
      <c r="B1232" s="2">
        <f>RSI!B1232</f>
        <v>5.5890000000000004</v>
      </c>
      <c r="C1232" s="2">
        <f>RSI!I1232</f>
        <v>45.373822081267768</v>
      </c>
      <c r="D1232" s="2">
        <f>MACD!E1232</f>
        <v>5.2563793929261138E-3</v>
      </c>
      <c r="E1232" s="2">
        <f>MACD!F1232</f>
        <v>5.3055945033591212E-3</v>
      </c>
      <c r="F1232" s="2">
        <f>'Moving Avg'!D1232</f>
        <v>5.5890000000000004</v>
      </c>
      <c r="G1232" s="2">
        <f>'Moving Avg'!F1232</f>
        <v>5.6038000000000006</v>
      </c>
      <c r="H1232" s="2">
        <f>'Moving Avg'!G1232</f>
        <v>5.5987000000000027</v>
      </c>
      <c r="I1232" s="2">
        <f>'Moving Avg'!H1232</f>
        <v>5.7379199999999972</v>
      </c>
      <c r="J1232" s="5" t="str">
        <f>OBV!F1232</f>
        <v>NEUTRAL</v>
      </c>
      <c r="K1232" s="5" t="str">
        <f>OBV!G1232</f>
        <v>NEUTRAL</v>
      </c>
      <c r="L1232" s="5" t="str">
        <f>OBV!H1232</f>
        <v>NEUTRAL</v>
      </c>
      <c r="M1232" s="7">
        <f t="shared" si="190"/>
        <v>25</v>
      </c>
      <c r="N1232" s="7">
        <f t="shared" si="191"/>
        <v>45</v>
      </c>
      <c r="O1232" s="7">
        <f t="shared" si="192"/>
        <v>0</v>
      </c>
      <c r="P1232" s="7">
        <f t="shared" si="193"/>
        <v>33</v>
      </c>
      <c r="Q1232" s="8">
        <f t="shared" si="194"/>
        <v>29.45</v>
      </c>
      <c r="R1232" s="8">
        <f t="shared" si="195"/>
        <v>22.25</v>
      </c>
      <c r="S1232" s="8">
        <f t="shared" si="196"/>
        <v>25.35</v>
      </c>
      <c r="T1232" s="8">
        <f t="shared" si="197"/>
        <v>25.75</v>
      </c>
      <c r="U1232" s="7">
        <f t="shared" si="198"/>
        <v>25.683333333333337</v>
      </c>
      <c r="V1232" s="7">
        <f t="shared" si="199"/>
        <v>25.700000000000003</v>
      </c>
    </row>
    <row r="1233" spans="1:22" ht="13.5" x14ac:dyDescent="0.25">
      <c r="A1233" s="3">
        <f>RSI!A1233</f>
        <v>43804</v>
      </c>
      <c r="B1233" s="2">
        <f>RSI!B1233</f>
        <v>5.5890000000000004</v>
      </c>
      <c r="C1233" s="2">
        <f>RSI!I1233</f>
        <v>45.373822081267768</v>
      </c>
      <c r="D1233" s="2">
        <f>MACD!E1233</f>
        <v>8.0480583475139866E-3</v>
      </c>
      <c r="E1233" s="2">
        <f>MACD!F1233</f>
        <v>5.8540872721900943E-3</v>
      </c>
      <c r="F1233" s="2">
        <f>'Moving Avg'!D1233</f>
        <v>5.5890000000000004</v>
      </c>
      <c r="G1233" s="2">
        <f>'Moving Avg'!F1233</f>
        <v>5.6015999999999995</v>
      </c>
      <c r="H1233" s="2">
        <f>'Moving Avg'!G1233</f>
        <v>5.5970800000000018</v>
      </c>
      <c r="I1233" s="2">
        <f>'Moving Avg'!H1233</f>
        <v>5.7376949999999969</v>
      </c>
      <c r="J1233" s="5" t="str">
        <f>OBV!F1233</f>
        <v>NEUTRAL</v>
      </c>
      <c r="K1233" s="5" t="str">
        <f>OBV!G1233</f>
        <v>NEUTRAL</v>
      </c>
      <c r="L1233" s="5" t="str">
        <f>OBV!H1233</f>
        <v>NEUTRAL</v>
      </c>
      <c r="M1233" s="7">
        <f t="shared" si="190"/>
        <v>25</v>
      </c>
      <c r="N1233" s="7">
        <f t="shared" si="191"/>
        <v>0</v>
      </c>
      <c r="O1233" s="7">
        <f t="shared" si="192"/>
        <v>0</v>
      </c>
      <c r="P1233" s="7">
        <f t="shared" si="193"/>
        <v>33</v>
      </c>
      <c r="Q1233" s="8">
        <f t="shared" si="194"/>
        <v>13.7</v>
      </c>
      <c r="R1233" s="8">
        <f t="shared" si="195"/>
        <v>13.25</v>
      </c>
      <c r="S1233" s="8">
        <f t="shared" si="196"/>
        <v>18.600000000000001</v>
      </c>
      <c r="T1233" s="8">
        <f t="shared" si="197"/>
        <v>14.5</v>
      </c>
      <c r="U1233" s="7">
        <f t="shared" si="198"/>
        <v>15.183333333333332</v>
      </c>
      <c r="V1233" s="7">
        <f t="shared" si="199"/>
        <v>15.012499999999999</v>
      </c>
    </row>
    <row r="1234" spans="1:22" ht="13.5" x14ac:dyDescent="0.25">
      <c r="A1234" s="3">
        <f>RSI!A1234</f>
        <v>43805</v>
      </c>
      <c r="B1234" s="2">
        <f>RSI!B1234</f>
        <v>5.5890000000000004</v>
      </c>
      <c r="C1234" s="2">
        <f>RSI!I1234</f>
        <v>45.373822081267768</v>
      </c>
      <c r="D1234" s="2">
        <f>MACD!E1234</f>
        <v>1.0496831792305095E-2</v>
      </c>
      <c r="E1234" s="2">
        <f>MACD!F1234</f>
        <v>6.7826361762130943E-3</v>
      </c>
      <c r="F1234" s="2">
        <f>'Moving Avg'!D1234</f>
        <v>5.5890000000000004</v>
      </c>
      <c r="G1234" s="2">
        <f>'Moving Avg'!F1234</f>
        <v>5.5993999999999993</v>
      </c>
      <c r="H1234" s="2">
        <f>'Moving Avg'!G1234</f>
        <v>5.5954600000000019</v>
      </c>
      <c r="I1234" s="2">
        <f>'Moving Avg'!H1234</f>
        <v>5.7374699999999965</v>
      </c>
      <c r="J1234" s="5" t="str">
        <f>OBV!F1234</f>
        <v>NEUTRAL</v>
      </c>
      <c r="K1234" s="5" t="str">
        <f>OBV!G1234</f>
        <v>NEUTRAL</v>
      </c>
      <c r="L1234" s="5" t="str">
        <f>OBV!H1234</f>
        <v>NEUTRAL</v>
      </c>
      <c r="M1234" s="7">
        <f t="shared" si="190"/>
        <v>25</v>
      </c>
      <c r="N1234" s="7">
        <f t="shared" si="191"/>
        <v>0</v>
      </c>
      <c r="O1234" s="7">
        <f t="shared" si="192"/>
        <v>0</v>
      </c>
      <c r="P1234" s="7">
        <f t="shared" si="193"/>
        <v>33</v>
      </c>
      <c r="Q1234" s="8">
        <f t="shared" si="194"/>
        <v>13.7</v>
      </c>
      <c r="R1234" s="8">
        <f t="shared" si="195"/>
        <v>13.25</v>
      </c>
      <c r="S1234" s="8">
        <f t="shared" si="196"/>
        <v>18.600000000000001</v>
      </c>
      <c r="T1234" s="8">
        <f t="shared" si="197"/>
        <v>14.5</v>
      </c>
      <c r="U1234" s="7">
        <f t="shared" si="198"/>
        <v>15.183333333333332</v>
      </c>
      <c r="V1234" s="7">
        <f t="shared" si="199"/>
        <v>15.012499999999999</v>
      </c>
    </row>
    <row r="1235" spans="1:22" ht="13.5" x14ac:dyDescent="0.25">
      <c r="A1235" s="3">
        <f>RSI!A1235</f>
        <v>43808</v>
      </c>
      <c r="B1235" s="2">
        <f>RSI!B1235</f>
        <v>5.4649999999999999</v>
      </c>
      <c r="C1235" s="2">
        <f>RSI!I1235</f>
        <v>23.892339614951524</v>
      </c>
      <c r="D1235" s="2">
        <f>MACD!E1235</f>
        <v>2.1834226009250557E-2</v>
      </c>
      <c r="E1235" s="2">
        <f>MACD!F1235</f>
        <v>9.7929541428205882E-3</v>
      </c>
      <c r="F1235" s="2">
        <f>'Moving Avg'!D1235</f>
        <v>5.5642000000000005</v>
      </c>
      <c r="G1235" s="2">
        <f>'Moving Avg'!F1235</f>
        <v>5.5909999999999993</v>
      </c>
      <c r="H1235" s="2">
        <f>'Moving Avg'!G1235</f>
        <v>5.5913600000000008</v>
      </c>
      <c r="I1235" s="2">
        <f>'Moving Avg'!H1235</f>
        <v>5.7366249999999956</v>
      </c>
      <c r="J1235" s="5" t="str">
        <f>OBV!F1235</f>
        <v>BEARISH</v>
      </c>
      <c r="K1235" s="5" t="str">
        <f>OBV!G1235</f>
        <v>STRONG</v>
      </c>
      <c r="L1235" s="5" t="str">
        <f>OBV!H1235</f>
        <v>CONFIRMED BEARISH</v>
      </c>
      <c r="M1235" s="7">
        <f t="shared" si="190"/>
        <v>50</v>
      </c>
      <c r="N1235" s="7">
        <f t="shared" si="191"/>
        <v>0</v>
      </c>
      <c r="O1235" s="7">
        <f t="shared" si="192"/>
        <v>0</v>
      </c>
      <c r="P1235" s="7">
        <f t="shared" si="193"/>
        <v>33</v>
      </c>
      <c r="Q1235" s="8">
        <f t="shared" si="194"/>
        <v>22.45</v>
      </c>
      <c r="R1235" s="8">
        <f t="shared" si="195"/>
        <v>18.25</v>
      </c>
      <c r="S1235" s="8">
        <f t="shared" si="196"/>
        <v>22.35</v>
      </c>
      <c r="T1235" s="8">
        <f t="shared" si="197"/>
        <v>20.75</v>
      </c>
      <c r="U1235" s="7">
        <f t="shared" si="198"/>
        <v>21.016666666666669</v>
      </c>
      <c r="V1235" s="7">
        <f t="shared" si="199"/>
        <v>20.950000000000003</v>
      </c>
    </row>
    <row r="1236" spans="1:22" ht="13.5" x14ac:dyDescent="0.25">
      <c r="A1236" s="3">
        <f>RSI!A1236</f>
        <v>43809</v>
      </c>
      <c r="B1236" s="2">
        <f>RSI!B1236</f>
        <v>5.4649999999999999</v>
      </c>
      <c r="C1236" s="2">
        <f>RSI!I1236</f>
        <v>23.892339614951524</v>
      </c>
      <c r="D1236" s="2">
        <f>MACD!E1236</f>
        <v>3.2234358503903771E-2</v>
      </c>
      <c r="E1236" s="2">
        <f>MACD!F1236</f>
        <v>1.4281235015037225E-2</v>
      </c>
      <c r="F1236" s="2">
        <f>'Moving Avg'!D1236</f>
        <v>5.5394000000000005</v>
      </c>
      <c r="G1236" s="2">
        <f>'Moving Avg'!F1236</f>
        <v>5.58385</v>
      </c>
      <c r="H1236" s="2">
        <f>'Moving Avg'!G1236</f>
        <v>5.5872599999999997</v>
      </c>
      <c r="I1236" s="2">
        <f>'Moving Avg'!H1236</f>
        <v>5.7357799999999948</v>
      </c>
      <c r="J1236" s="5" t="str">
        <f>OBV!F1236</f>
        <v>BEARISH</v>
      </c>
      <c r="K1236" s="5" t="str">
        <f>OBV!G1236</f>
        <v>STRONG</v>
      </c>
      <c r="L1236" s="5" t="str">
        <f>OBV!H1236</f>
        <v>CONFIRMED BEARISH</v>
      </c>
      <c r="M1236" s="7">
        <f t="shared" si="190"/>
        <v>50</v>
      </c>
      <c r="N1236" s="7">
        <f t="shared" si="191"/>
        <v>0</v>
      </c>
      <c r="O1236" s="7">
        <f t="shared" si="192"/>
        <v>0</v>
      </c>
      <c r="P1236" s="7">
        <f t="shared" si="193"/>
        <v>33</v>
      </c>
      <c r="Q1236" s="8">
        <f t="shared" si="194"/>
        <v>22.45</v>
      </c>
      <c r="R1236" s="8">
        <f t="shared" si="195"/>
        <v>18.25</v>
      </c>
      <c r="S1236" s="8">
        <f t="shared" si="196"/>
        <v>22.35</v>
      </c>
      <c r="T1236" s="8">
        <f t="shared" si="197"/>
        <v>20.75</v>
      </c>
      <c r="U1236" s="7">
        <f t="shared" si="198"/>
        <v>21.016666666666669</v>
      </c>
      <c r="V1236" s="7">
        <f t="shared" si="199"/>
        <v>20.950000000000003</v>
      </c>
    </row>
    <row r="1237" spans="1:22" ht="13.5" x14ac:dyDescent="0.25">
      <c r="A1237" s="3">
        <f>RSI!A1237</f>
        <v>43810</v>
      </c>
      <c r="B1237" s="2">
        <f>RSI!B1237</f>
        <v>5.4649999999999999</v>
      </c>
      <c r="C1237" s="2">
        <f>RSI!I1237</f>
        <v>23.892339614951524</v>
      </c>
      <c r="D1237" s="2">
        <f>MACD!E1237</f>
        <v>3.7012418338701281E-2</v>
      </c>
      <c r="E1237" s="2">
        <f>MACD!F1237</f>
        <v>1.8827471679770037E-2</v>
      </c>
      <c r="F1237" s="2">
        <f>'Moving Avg'!D1237</f>
        <v>5.5145999999999997</v>
      </c>
      <c r="G1237" s="2">
        <f>'Moving Avg'!F1237</f>
        <v>5.5807500000000001</v>
      </c>
      <c r="H1237" s="2">
        <f>'Moving Avg'!G1237</f>
        <v>5.5831599999999995</v>
      </c>
      <c r="I1237" s="2">
        <f>'Moving Avg'!H1237</f>
        <v>5.7339149999999952</v>
      </c>
      <c r="J1237" s="5" t="str">
        <f>OBV!F1237</f>
        <v>BEARISH</v>
      </c>
      <c r="K1237" s="5" t="str">
        <f>OBV!G1237</f>
        <v>STRONG</v>
      </c>
      <c r="L1237" s="5" t="str">
        <f>OBV!H1237</f>
        <v>CONFIRMED BEARISH</v>
      </c>
      <c r="M1237" s="7">
        <f t="shared" si="190"/>
        <v>50</v>
      </c>
      <c r="N1237" s="7">
        <f t="shared" si="191"/>
        <v>0</v>
      </c>
      <c r="O1237" s="7">
        <f t="shared" si="192"/>
        <v>0</v>
      </c>
      <c r="P1237" s="7">
        <f t="shared" si="193"/>
        <v>33</v>
      </c>
      <c r="Q1237" s="8">
        <f t="shared" si="194"/>
        <v>22.45</v>
      </c>
      <c r="R1237" s="8">
        <f t="shared" si="195"/>
        <v>18.25</v>
      </c>
      <c r="S1237" s="8">
        <f t="shared" si="196"/>
        <v>22.35</v>
      </c>
      <c r="T1237" s="8">
        <f t="shared" si="197"/>
        <v>20.75</v>
      </c>
      <c r="U1237" s="7">
        <f t="shared" si="198"/>
        <v>21.016666666666669</v>
      </c>
      <c r="V1237" s="7">
        <f t="shared" si="199"/>
        <v>20.950000000000003</v>
      </c>
    </row>
    <row r="1238" spans="1:22" ht="13.5" x14ac:dyDescent="0.25">
      <c r="A1238" s="3">
        <f>RSI!A1238</f>
        <v>43811</v>
      </c>
      <c r="B1238" s="2">
        <f>RSI!B1238</f>
        <v>5.4649999999999999</v>
      </c>
      <c r="C1238" s="2">
        <f>RSI!I1238</f>
        <v>23.892339614951524</v>
      </c>
      <c r="D1238" s="2">
        <f>MACD!E1238</f>
        <v>4.1747223983186643E-2</v>
      </c>
      <c r="E1238" s="2">
        <f>MACD!F1238</f>
        <v>2.3411422140453358E-2</v>
      </c>
      <c r="F1238" s="2">
        <f>'Moving Avg'!D1238</f>
        <v>5.4897999999999998</v>
      </c>
      <c r="G1238" s="2">
        <f>'Moving Avg'!F1238</f>
        <v>5.5739000000000001</v>
      </c>
      <c r="H1238" s="2">
        <f>'Moving Avg'!G1238</f>
        <v>5.5790599999999984</v>
      </c>
      <c r="I1238" s="2">
        <f>'Moving Avg'!H1238</f>
        <v>5.7320499999999939</v>
      </c>
      <c r="J1238" s="5" t="str">
        <f>OBV!F1238</f>
        <v>BEARISH</v>
      </c>
      <c r="K1238" s="5" t="str">
        <f>OBV!G1238</f>
        <v>STRONG</v>
      </c>
      <c r="L1238" s="5" t="str">
        <f>OBV!H1238</f>
        <v>CONFIRMED BEARISH</v>
      </c>
      <c r="M1238" s="7">
        <f t="shared" si="190"/>
        <v>50</v>
      </c>
      <c r="N1238" s="7">
        <f t="shared" si="191"/>
        <v>0</v>
      </c>
      <c r="O1238" s="7">
        <f t="shared" si="192"/>
        <v>0</v>
      </c>
      <c r="P1238" s="7">
        <f t="shared" si="193"/>
        <v>33</v>
      </c>
      <c r="Q1238" s="8">
        <f t="shared" si="194"/>
        <v>22.45</v>
      </c>
      <c r="R1238" s="8">
        <f t="shared" si="195"/>
        <v>18.25</v>
      </c>
      <c r="S1238" s="8">
        <f t="shared" si="196"/>
        <v>22.35</v>
      </c>
      <c r="T1238" s="8">
        <f t="shared" si="197"/>
        <v>20.75</v>
      </c>
      <c r="U1238" s="7">
        <f t="shared" si="198"/>
        <v>21.016666666666669</v>
      </c>
      <c r="V1238" s="7">
        <f t="shared" si="199"/>
        <v>20.950000000000003</v>
      </c>
    </row>
    <row r="1239" spans="1:22" ht="13.5" x14ac:dyDescent="0.25">
      <c r="A1239" s="3">
        <f>RSI!A1239</f>
        <v>43812</v>
      </c>
      <c r="B1239" s="2">
        <f>RSI!B1239</f>
        <v>5.3040000000000003</v>
      </c>
      <c r="C1239" s="2">
        <f>RSI!I1239</f>
        <v>13.078775017348661</v>
      </c>
      <c r="D1239" s="2">
        <f>MACD!E1239</f>
        <v>5.8320109043872748E-2</v>
      </c>
      <c r="E1239" s="2">
        <f>MACD!F1239</f>
        <v>3.0393159521137237E-2</v>
      </c>
      <c r="F1239" s="2">
        <f>'Moving Avg'!D1239</f>
        <v>5.4328000000000003</v>
      </c>
      <c r="G1239" s="2">
        <f>'Moving Avg'!F1239</f>
        <v>5.5590000000000002</v>
      </c>
      <c r="H1239" s="2">
        <f>'Moving Avg'!G1239</f>
        <v>5.5717399999999975</v>
      </c>
      <c r="I1239" s="2">
        <f>'Moving Avg'!H1239</f>
        <v>5.7288249999999952</v>
      </c>
      <c r="J1239" s="5" t="str">
        <f>OBV!F1239</f>
        <v>BEARISH</v>
      </c>
      <c r="K1239" s="5" t="str">
        <f>OBV!G1239</f>
        <v>STRONG</v>
      </c>
      <c r="L1239" s="5" t="str">
        <f>OBV!H1239</f>
        <v>CONFIRMED BEARISH</v>
      </c>
      <c r="M1239" s="7">
        <f t="shared" si="190"/>
        <v>50</v>
      </c>
      <c r="N1239" s="7">
        <f t="shared" si="191"/>
        <v>0</v>
      </c>
      <c r="O1239" s="7">
        <f t="shared" si="192"/>
        <v>0</v>
      </c>
      <c r="P1239" s="7">
        <f t="shared" si="193"/>
        <v>33</v>
      </c>
      <c r="Q1239" s="8">
        <f t="shared" si="194"/>
        <v>22.45</v>
      </c>
      <c r="R1239" s="8">
        <f t="shared" si="195"/>
        <v>18.25</v>
      </c>
      <c r="S1239" s="8">
        <f t="shared" si="196"/>
        <v>22.35</v>
      </c>
      <c r="T1239" s="8">
        <f t="shared" si="197"/>
        <v>20.75</v>
      </c>
      <c r="U1239" s="7">
        <f t="shared" si="198"/>
        <v>21.016666666666669</v>
      </c>
      <c r="V1239" s="7">
        <f t="shared" si="199"/>
        <v>20.950000000000003</v>
      </c>
    </row>
    <row r="1240" spans="1:22" ht="13.5" x14ac:dyDescent="0.25">
      <c r="A1240" s="3">
        <f>RSI!A1240</f>
        <v>43815</v>
      </c>
      <c r="B1240" s="2">
        <f>RSI!B1240</f>
        <v>5.2789999999999999</v>
      </c>
      <c r="C1240" s="2">
        <f>RSI!I1240</f>
        <v>12.158556372637463</v>
      </c>
      <c r="D1240" s="2">
        <f>MACD!E1240</f>
        <v>7.573966162368162E-2</v>
      </c>
      <c r="E1240" s="2">
        <f>MACD!F1240</f>
        <v>3.9462459941646114E-2</v>
      </c>
      <c r="F1240" s="2">
        <f>'Moving Avg'!D1240</f>
        <v>5.3956</v>
      </c>
      <c r="G1240" s="2">
        <f>'Moving Avg'!F1240</f>
        <v>5.5428500000000005</v>
      </c>
      <c r="H1240" s="2">
        <f>'Moving Avg'!G1240</f>
        <v>5.5689999999999973</v>
      </c>
      <c r="I1240" s="2">
        <f>'Moving Avg'!H1240</f>
        <v>5.724279999999994</v>
      </c>
      <c r="J1240" s="5" t="str">
        <f>OBV!F1240</f>
        <v>BEARISH</v>
      </c>
      <c r="K1240" s="5" t="str">
        <f>OBV!G1240</f>
        <v>STRONG</v>
      </c>
      <c r="L1240" s="5" t="str">
        <f>OBV!H1240</f>
        <v>CONFIRMED BEARISH</v>
      </c>
      <c r="M1240" s="7">
        <f t="shared" si="190"/>
        <v>50</v>
      </c>
      <c r="N1240" s="7">
        <f t="shared" si="191"/>
        <v>0</v>
      </c>
      <c r="O1240" s="7">
        <f t="shared" si="192"/>
        <v>0</v>
      </c>
      <c r="P1240" s="7">
        <f t="shared" si="193"/>
        <v>33</v>
      </c>
      <c r="Q1240" s="8">
        <f t="shared" si="194"/>
        <v>22.45</v>
      </c>
      <c r="R1240" s="8">
        <f t="shared" si="195"/>
        <v>18.25</v>
      </c>
      <c r="S1240" s="8">
        <f t="shared" si="196"/>
        <v>22.35</v>
      </c>
      <c r="T1240" s="8">
        <f t="shared" si="197"/>
        <v>20.75</v>
      </c>
      <c r="U1240" s="7">
        <f t="shared" si="198"/>
        <v>21.016666666666669</v>
      </c>
      <c r="V1240" s="7">
        <f t="shared" si="199"/>
        <v>20.950000000000003</v>
      </c>
    </row>
    <row r="1241" spans="1:22" ht="13.5" x14ac:dyDescent="0.25">
      <c r="A1241" s="3">
        <f>RSI!A1241</f>
        <v>43816</v>
      </c>
      <c r="B1241" s="2">
        <f>RSI!B1241</f>
        <v>5.2110000000000003</v>
      </c>
      <c r="C1241" s="2">
        <f>RSI!I1241</f>
        <v>10.080887573149511</v>
      </c>
      <c r="D1241" s="2">
        <f>MACD!E1241</f>
        <v>9.7094129751752689E-2</v>
      </c>
      <c r="E1241" s="2">
        <f>MACD!F1241</f>
        <v>5.0988793903667437E-2</v>
      </c>
      <c r="F1241" s="2">
        <f>'Moving Avg'!D1241</f>
        <v>5.3448000000000011</v>
      </c>
      <c r="G1241" s="2">
        <f>'Moving Avg'!F1241</f>
        <v>5.5233000000000008</v>
      </c>
      <c r="H1241" s="2">
        <f>'Moving Avg'!G1241</f>
        <v>5.5663999999999989</v>
      </c>
      <c r="I1241" s="2">
        <f>'Moving Avg'!H1241</f>
        <v>5.7178449999999934</v>
      </c>
      <c r="J1241" s="5" t="str">
        <f>OBV!F1241</f>
        <v>BEARISH</v>
      </c>
      <c r="K1241" s="5" t="str">
        <f>OBV!G1241</f>
        <v>STRONG</v>
      </c>
      <c r="L1241" s="5" t="str">
        <f>OBV!H1241</f>
        <v>CONFIRMED BEARISH</v>
      </c>
      <c r="M1241" s="7">
        <f t="shared" si="190"/>
        <v>50</v>
      </c>
      <c r="N1241" s="7">
        <f t="shared" si="191"/>
        <v>0</v>
      </c>
      <c r="O1241" s="7">
        <f t="shared" si="192"/>
        <v>0</v>
      </c>
      <c r="P1241" s="7">
        <f t="shared" si="193"/>
        <v>33</v>
      </c>
      <c r="Q1241" s="8">
        <f t="shared" si="194"/>
        <v>22.45</v>
      </c>
      <c r="R1241" s="8">
        <f t="shared" si="195"/>
        <v>18.25</v>
      </c>
      <c r="S1241" s="8">
        <f t="shared" si="196"/>
        <v>22.35</v>
      </c>
      <c r="T1241" s="8">
        <f t="shared" si="197"/>
        <v>20.75</v>
      </c>
      <c r="U1241" s="7">
        <f t="shared" si="198"/>
        <v>21.016666666666669</v>
      </c>
      <c r="V1241" s="7">
        <f t="shared" si="199"/>
        <v>20.950000000000003</v>
      </c>
    </row>
    <row r="1242" spans="1:22" ht="13.5" x14ac:dyDescent="0.25">
      <c r="A1242" s="3">
        <f>RSI!A1242</f>
        <v>43817</v>
      </c>
      <c r="B1242" s="2">
        <f>RSI!B1242</f>
        <v>5.3659999999999997</v>
      </c>
      <c r="C1242" s="2">
        <f>RSI!I1242</f>
        <v>36.653075222251232</v>
      </c>
      <c r="D1242" s="2">
        <f>MACD!E1242</f>
        <v>0.10554456341617602</v>
      </c>
      <c r="E1242" s="2">
        <f>MACD!F1242</f>
        <v>6.1899947806169156E-2</v>
      </c>
      <c r="F1242" s="2">
        <f>'Moving Avg'!D1242</f>
        <v>5.3250000000000002</v>
      </c>
      <c r="G1242" s="2">
        <f>'Moving Avg'!F1242</f>
        <v>5.5106000000000002</v>
      </c>
      <c r="H1242" s="2">
        <f>'Moving Avg'!G1242</f>
        <v>5.5668999999999986</v>
      </c>
      <c r="I1242" s="2">
        <f>'Moving Avg'!H1242</f>
        <v>5.7113949999999925</v>
      </c>
      <c r="J1242" s="5" t="str">
        <f>OBV!F1242</f>
        <v>BEARISH</v>
      </c>
      <c r="K1242" s="5" t="str">
        <f>OBV!G1242</f>
        <v>STRONG</v>
      </c>
      <c r="L1242" s="5" t="str">
        <f>OBV!H1242</f>
        <v>CONFIRMED BEARISH</v>
      </c>
      <c r="M1242" s="7">
        <f t="shared" si="190"/>
        <v>25</v>
      </c>
      <c r="N1242" s="7">
        <f t="shared" si="191"/>
        <v>0</v>
      </c>
      <c r="O1242" s="7">
        <f t="shared" si="192"/>
        <v>0</v>
      </c>
      <c r="P1242" s="7">
        <f t="shared" si="193"/>
        <v>33</v>
      </c>
      <c r="Q1242" s="8">
        <f t="shared" si="194"/>
        <v>13.7</v>
      </c>
      <c r="R1242" s="8">
        <f t="shared" si="195"/>
        <v>13.25</v>
      </c>
      <c r="S1242" s="8">
        <f t="shared" si="196"/>
        <v>18.600000000000001</v>
      </c>
      <c r="T1242" s="8">
        <f t="shared" si="197"/>
        <v>14.5</v>
      </c>
      <c r="U1242" s="7">
        <f t="shared" si="198"/>
        <v>15.183333333333332</v>
      </c>
      <c r="V1242" s="7">
        <f t="shared" si="199"/>
        <v>15.012499999999999</v>
      </c>
    </row>
    <row r="1243" spans="1:22" ht="13.5" x14ac:dyDescent="0.25">
      <c r="A1243" s="3">
        <f>RSI!A1243</f>
        <v>43818</v>
      </c>
      <c r="B1243" s="2">
        <f>RSI!B1243</f>
        <v>5.3659999999999997</v>
      </c>
      <c r="C1243" s="2">
        <f>RSI!I1243</f>
        <v>36.653075222251232</v>
      </c>
      <c r="D1243" s="2">
        <f>MACD!E1243</f>
        <v>0.11350379704595248</v>
      </c>
      <c r="E1243" s="2">
        <f>MACD!F1243</f>
        <v>7.2220717654125827E-2</v>
      </c>
      <c r="F1243" s="2">
        <f>'Moving Avg'!D1243</f>
        <v>5.3052000000000001</v>
      </c>
      <c r="G1243" s="2">
        <f>'Moving Avg'!F1243</f>
        <v>5.4978999999999996</v>
      </c>
      <c r="H1243" s="2">
        <f>'Moving Avg'!G1243</f>
        <v>5.5673999999999992</v>
      </c>
      <c r="I1243" s="2">
        <f>'Moving Avg'!H1243</f>
        <v>5.7049449999999924</v>
      </c>
      <c r="J1243" s="5" t="str">
        <f>OBV!F1243</f>
        <v>BEARISH</v>
      </c>
      <c r="K1243" s="5" t="str">
        <f>OBV!G1243</f>
        <v>STRONG</v>
      </c>
      <c r="L1243" s="5" t="str">
        <f>OBV!H1243</f>
        <v>CONFIRMED BEARISH</v>
      </c>
      <c r="M1243" s="7">
        <f t="shared" si="190"/>
        <v>25</v>
      </c>
      <c r="N1243" s="7">
        <f t="shared" si="191"/>
        <v>0</v>
      </c>
      <c r="O1243" s="7">
        <f t="shared" si="192"/>
        <v>0</v>
      </c>
      <c r="P1243" s="7">
        <f t="shared" si="193"/>
        <v>33</v>
      </c>
      <c r="Q1243" s="8">
        <f t="shared" si="194"/>
        <v>13.7</v>
      </c>
      <c r="R1243" s="8">
        <f t="shared" si="195"/>
        <v>13.25</v>
      </c>
      <c r="S1243" s="8">
        <f t="shared" si="196"/>
        <v>18.600000000000001</v>
      </c>
      <c r="T1243" s="8">
        <f t="shared" si="197"/>
        <v>14.5</v>
      </c>
      <c r="U1243" s="7">
        <f t="shared" si="198"/>
        <v>15.183333333333332</v>
      </c>
      <c r="V1243" s="7">
        <f t="shared" si="199"/>
        <v>15.012499999999999</v>
      </c>
    </row>
    <row r="1244" spans="1:22" ht="13.5" x14ac:dyDescent="0.25">
      <c r="A1244" s="3">
        <f>RSI!A1244</f>
        <v>43819</v>
      </c>
      <c r="B1244" s="2">
        <f>RSI!B1244</f>
        <v>5.3659999999999997</v>
      </c>
      <c r="C1244" s="2">
        <f>RSI!I1244</f>
        <v>36.653075222251232</v>
      </c>
      <c r="D1244" s="2">
        <f>MACD!E1244</f>
        <v>0.12098748382659341</v>
      </c>
      <c r="E1244" s="2">
        <f>MACD!F1244</f>
        <v>8.1974070888619355E-2</v>
      </c>
      <c r="F1244" s="2">
        <f>'Moving Avg'!D1244</f>
        <v>5.3176000000000005</v>
      </c>
      <c r="G1244" s="2">
        <f>'Moving Avg'!F1244</f>
        <v>5.4851999999999999</v>
      </c>
      <c r="H1244" s="2">
        <f>'Moving Avg'!G1244</f>
        <v>5.5678999999999998</v>
      </c>
      <c r="I1244" s="2">
        <f>'Moving Avg'!H1244</f>
        <v>5.6976199999999926</v>
      </c>
      <c r="J1244" s="5" t="str">
        <f>OBV!F1244</f>
        <v>BEARISH</v>
      </c>
      <c r="K1244" s="5" t="str">
        <f>OBV!G1244</f>
        <v>STRONG</v>
      </c>
      <c r="L1244" s="5" t="str">
        <f>OBV!H1244</f>
        <v>BEARISH DIVERGENCE</v>
      </c>
      <c r="M1244" s="7">
        <f t="shared" si="190"/>
        <v>25</v>
      </c>
      <c r="N1244" s="7">
        <f t="shared" si="191"/>
        <v>0</v>
      </c>
      <c r="O1244" s="7">
        <f t="shared" si="192"/>
        <v>0</v>
      </c>
      <c r="P1244" s="7">
        <f t="shared" si="193"/>
        <v>33</v>
      </c>
      <c r="Q1244" s="8">
        <f t="shared" si="194"/>
        <v>13.7</v>
      </c>
      <c r="R1244" s="8">
        <f t="shared" si="195"/>
        <v>13.25</v>
      </c>
      <c r="S1244" s="8">
        <f t="shared" si="196"/>
        <v>18.600000000000001</v>
      </c>
      <c r="T1244" s="8">
        <f t="shared" si="197"/>
        <v>14.5</v>
      </c>
      <c r="U1244" s="7">
        <f t="shared" si="198"/>
        <v>15.183333333333332</v>
      </c>
      <c r="V1244" s="7">
        <f t="shared" si="199"/>
        <v>15.012499999999999</v>
      </c>
    </row>
    <row r="1245" spans="1:22" ht="13.5" x14ac:dyDescent="0.25">
      <c r="A1245" s="3">
        <f>RSI!A1245</f>
        <v>43822</v>
      </c>
      <c r="B1245" s="2">
        <f>RSI!B1245</f>
        <v>5.4649999999999999</v>
      </c>
      <c r="C1245" s="2">
        <f>RSI!I1245</f>
        <v>48.737649637997791</v>
      </c>
      <c r="D1245" s="2">
        <f>MACD!E1245</f>
        <v>0.10160305057693453</v>
      </c>
      <c r="E1245" s="2">
        <f>MACD!F1245</f>
        <v>8.5899866826282395E-2</v>
      </c>
      <c r="F1245" s="2">
        <f>'Moving Avg'!D1245</f>
        <v>5.3547999999999991</v>
      </c>
      <c r="G1245" s="2">
        <f>'Moving Avg'!F1245</f>
        <v>5.4774500000000002</v>
      </c>
      <c r="H1245" s="2">
        <f>'Moving Avg'!G1245</f>
        <v>5.5672799999999985</v>
      </c>
      <c r="I1245" s="2">
        <f>'Moving Avg'!H1245</f>
        <v>5.6916649999999933</v>
      </c>
      <c r="J1245" s="5" t="str">
        <f>OBV!F1245</f>
        <v>BULLISH</v>
      </c>
      <c r="K1245" s="5" t="str">
        <f>OBV!G1245</f>
        <v>WEAK</v>
      </c>
      <c r="L1245" s="5" t="str">
        <f>OBV!H1245</f>
        <v>CONFIRMED BULLISH</v>
      </c>
      <c r="M1245" s="7">
        <f t="shared" si="190"/>
        <v>25</v>
      </c>
      <c r="N1245" s="7">
        <f t="shared" si="191"/>
        <v>0</v>
      </c>
      <c r="O1245" s="7">
        <f t="shared" si="192"/>
        <v>0</v>
      </c>
      <c r="P1245" s="7">
        <f t="shared" si="193"/>
        <v>67</v>
      </c>
      <c r="Q1245" s="8">
        <f t="shared" si="194"/>
        <v>18.799999999999997</v>
      </c>
      <c r="R1245" s="8">
        <f t="shared" si="195"/>
        <v>21.75</v>
      </c>
      <c r="S1245" s="8">
        <f t="shared" si="196"/>
        <v>33.900000000000006</v>
      </c>
      <c r="T1245" s="8">
        <f t="shared" si="197"/>
        <v>23</v>
      </c>
      <c r="U1245" s="7">
        <f t="shared" si="198"/>
        <v>24.816666666666666</v>
      </c>
      <c r="V1245" s="7">
        <f t="shared" si="199"/>
        <v>24.362500000000001</v>
      </c>
    </row>
    <row r="1246" spans="1:22" ht="13.5" x14ac:dyDescent="0.25">
      <c r="A1246" s="3">
        <f>RSI!A1246</f>
        <v>43823</v>
      </c>
      <c r="B1246" s="2">
        <f>RSI!B1246</f>
        <v>5.3410000000000002</v>
      </c>
      <c r="C1246" s="2">
        <f>RSI!I1246</f>
        <v>38.763059750727749</v>
      </c>
      <c r="D1246" s="2">
        <f>MACD!E1246</f>
        <v>9.4443132212365555E-2</v>
      </c>
      <c r="E1246" s="2">
        <f>MACD!F1246</f>
        <v>8.7608519903499021E-2</v>
      </c>
      <c r="F1246" s="2">
        <f>'Moving Avg'!D1246</f>
        <v>5.3807999999999998</v>
      </c>
      <c r="G1246" s="2">
        <f>'Moving Avg'!F1246</f>
        <v>5.4634999999999998</v>
      </c>
      <c r="H1246" s="2">
        <f>'Moving Avg'!G1246</f>
        <v>5.5610799999999996</v>
      </c>
      <c r="I1246" s="2">
        <f>'Moving Avg'!H1246</f>
        <v>5.6860549999999934</v>
      </c>
      <c r="J1246" s="5" t="str">
        <f>OBV!F1246</f>
        <v>BULLISH</v>
      </c>
      <c r="K1246" s="5" t="str">
        <f>OBV!G1246</f>
        <v>WEAK</v>
      </c>
      <c r="L1246" s="5" t="str">
        <f>OBV!H1246</f>
        <v>CONFIRMED BULLISH</v>
      </c>
      <c r="M1246" s="7">
        <f t="shared" si="190"/>
        <v>25</v>
      </c>
      <c r="N1246" s="7">
        <f t="shared" si="191"/>
        <v>0</v>
      </c>
      <c r="O1246" s="7">
        <f t="shared" si="192"/>
        <v>0</v>
      </c>
      <c r="P1246" s="7">
        <f t="shared" si="193"/>
        <v>67</v>
      </c>
      <c r="Q1246" s="8">
        <f t="shared" si="194"/>
        <v>18.799999999999997</v>
      </c>
      <c r="R1246" s="8">
        <f t="shared" si="195"/>
        <v>21.75</v>
      </c>
      <c r="S1246" s="8">
        <f t="shared" si="196"/>
        <v>33.900000000000006</v>
      </c>
      <c r="T1246" s="8">
        <f t="shared" si="197"/>
        <v>23</v>
      </c>
      <c r="U1246" s="7">
        <f t="shared" si="198"/>
        <v>24.816666666666666</v>
      </c>
      <c r="V1246" s="7">
        <f t="shared" si="199"/>
        <v>24.362500000000001</v>
      </c>
    </row>
    <row r="1247" spans="1:22" ht="13.5" x14ac:dyDescent="0.25">
      <c r="A1247" s="3">
        <f>RSI!A1247</f>
        <v>43824</v>
      </c>
      <c r="B1247" s="2">
        <f>RSI!B1247</f>
        <v>5.3410000000000002</v>
      </c>
      <c r="C1247" s="2">
        <f>RSI!I1247</f>
        <v>38.763059750727749</v>
      </c>
      <c r="D1247" s="2">
        <f>MACD!E1247</f>
        <v>8.9170339964200096E-2</v>
      </c>
      <c r="E1247" s="2">
        <f>MACD!F1247</f>
        <v>8.7920883915639236E-2</v>
      </c>
      <c r="F1247" s="2">
        <f>'Moving Avg'!D1247</f>
        <v>5.3757999999999999</v>
      </c>
      <c r="G1247" s="2">
        <f>'Moving Avg'!F1247</f>
        <v>5.4510999999999994</v>
      </c>
      <c r="H1247" s="2">
        <f>'Moving Avg'!G1247</f>
        <v>5.5548799999999998</v>
      </c>
      <c r="I1247" s="2">
        <f>'Moving Avg'!H1247</f>
        <v>5.6804749999999933</v>
      </c>
      <c r="J1247" s="5" t="str">
        <f>OBV!F1247</f>
        <v>BULLISH</v>
      </c>
      <c r="K1247" s="5" t="str">
        <f>OBV!G1247</f>
        <v>NEUTRAL</v>
      </c>
      <c r="L1247" s="5" t="str">
        <f>OBV!H1247</f>
        <v>BULLISH DIVERGENCE</v>
      </c>
      <c r="M1247" s="7">
        <f t="shared" si="190"/>
        <v>25</v>
      </c>
      <c r="N1247" s="7">
        <f t="shared" si="191"/>
        <v>0</v>
      </c>
      <c r="O1247" s="7">
        <f t="shared" si="192"/>
        <v>0</v>
      </c>
      <c r="P1247" s="7">
        <f t="shared" si="193"/>
        <v>66.5</v>
      </c>
      <c r="Q1247" s="8">
        <f t="shared" si="194"/>
        <v>18.725000000000001</v>
      </c>
      <c r="R1247" s="8">
        <f t="shared" si="195"/>
        <v>21.625</v>
      </c>
      <c r="S1247" s="8">
        <f t="shared" si="196"/>
        <v>33.674999999999997</v>
      </c>
      <c r="T1247" s="8">
        <f t="shared" si="197"/>
        <v>22.875</v>
      </c>
      <c r="U1247" s="7">
        <f t="shared" si="198"/>
        <v>24.675000000000001</v>
      </c>
      <c r="V1247" s="7">
        <f t="shared" si="199"/>
        <v>24.225000000000001</v>
      </c>
    </row>
    <row r="1248" spans="1:22" ht="13.5" x14ac:dyDescent="0.25">
      <c r="A1248" s="3">
        <f>RSI!A1248</f>
        <v>43825</v>
      </c>
      <c r="B1248" s="2">
        <f>RSI!B1248</f>
        <v>5.3410000000000002</v>
      </c>
      <c r="C1248" s="2">
        <f>RSI!I1248</f>
        <v>38.763059750727749</v>
      </c>
      <c r="D1248" s="2">
        <f>MACD!E1248</f>
        <v>8.5436154129150843E-2</v>
      </c>
      <c r="E1248" s="2">
        <f>MACD!F1248</f>
        <v>8.7423937958341552E-2</v>
      </c>
      <c r="F1248" s="2">
        <f>'Moving Avg'!D1248</f>
        <v>5.3708000000000009</v>
      </c>
      <c r="G1248" s="2">
        <f>'Moving Avg'!F1248</f>
        <v>5.438699999999999</v>
      </c>
      <c r="H1248" s="2">
        <f>'Moving Avg'!G1248</f>
        <v>5.5486800000000009</v>
      </c>
      <c r="I1248" s="2">
        <f>'Moving Avg'!H1248</f>
        <v>5.6739299999999933</v>
      </c>
      <c r="J1248" s="5" t="str">
        <f>OBV!F1248</f>
        <v>BULLISH</v>
      </c>
      <c r="K1248" s="5" t="str">
        <f>OBV!G1248</f>
        <v>NEUTRAL</v>
      </c>
      <c r="L1248" s="5" t="str">
        <f>OBV!H1248</f>
        <v>BULLISH DIVERGENCE</v>
      </c>
      <c r="M1248" s="7">
        <f t="shared" si="190"/>
        <v>25</v>
      </c>
      <c r="N1248" s="7">
        <f t="shared" si="191"/>
        <v>45</v>
      </c>
      <c r="O1248" s="7">
        <f t="shared" si="192"/>
        <v>0</v>
      </c>
      <c r="P1248" s="7">
        <f t="shared" si="193"/>
        <v>66.5</v>
      </c>
      <c r="Q1248" s="8">
        <f t="shared" si="194"/>
        <v>34.475000000000001</v>
      </c>
      <c r="R1248" s="8">
        <f t="shared" si="195"/>
        <v>30.625</v>
      </c>
      <c r="S1248" s="8">
        <f t="shared" si="196"/>
        <v>40.424999999999997</v>
      </c>
      <c r="T1248" s="8">
        <f t="shared" si="197"/>
        <v>34.125</v>
      </c>
      <c r="U1248" s="7">
        <f t="shared" si="198"/>
        <v>35.174999999999997</v>
      </c>
      <c r="V1248" s="7">
        <f t="shared" si="199"/>
        <v>34.912499999999994</v>
      </c>
    </row>
    <row r="1249" spans="1:22" ht="13.5" x14ac:dyDescent="0.25">
      <c r="A1249" s="3">
        <f>RSI!A1249</f>
        <v>43826</v>
      </c>
      <c r="B1249" s="2">
        <f>RSI!B1249</f>
        <v>5.3410000000000002</v>
      </c>
      <c r="C1249" s="2">
        <f>RSI!I1249</f>
        <v>38.763059750727756</v>
      </c>
      <c r="D1249" s="2">
        <f>MACD!E1249</f>
        <v>5.8180753214179148E-2</v>
      </c>
      <c r="E1249" s="2">
        <f>MACD!F1249</f>
        <v>8.1575301009509077E-2</v>
      </c>
      <c r="F1249" s="2">
        <f>'Moving Avg'!D1249</f>
        <v>5.365800000000001</v>
      </c>
      <c r="G1249" s="2">
        <f>'Moving Avg'!F1249</f>
        <v>5.4262999999999995</v>
      </c>
      <c r="H1249" s="2">
        <f>'Moving Avg'!G1249</f>
        <v>5.5418400000000005</v>
      </c>
      <c r="I1249" s="2">
        <f>'Moving Avg'!H1249</f>
        <v>5.6673849999999932</v>
      </c>
      <c r="J1249" s="5" t="str">
        <f>OBV!F1249</f>
        <v>BULLISH</v>
      </c>
      <c r="K1249" s="5" t="str">
        <f>OBV!G1249</f>
        <v>NEUTRAL</v>
      </c>
      <c r="L1249" s="5" t="str">
        <f>OBV!H1249</f>
        <v>BULLISH DIVERGENCE</v>
      </c>
      <c r="M1249" s="7">
        <f t="shared" si="190"/>
        <v>25</v>
      </c>
      <c r="N1249" s="7">
        <f t="shared" si="191"/>
        <v>100</v>
      </c>
      <c r="O1249" s="7">
        <f t="shared" si="192"/>
        <v>0</v>
      </c>
      <c r="P1249" s="7">
        <f t="shared" si="193"/>
        <v>66.5</v>
      </c>
      <c r="Q1249" s="8">
        <f t="shared" si="194"/>
        <v>53.725000000000001</v>
      </c>
      <c r="R1249" s="8">
        <f t="shared" si="195"/>
        <v>41.625</v>
      </c>
      <c r="S1249" s="8">
        <f t="shared" si="196"/>
        <v>48.674999999999997</v>
      </c>
      <c r="T1249" s="8">
        <f t="shared" si="197"/>
        <v>47.875</v>
      </c>
      <c r="U1249" s="7">
        <f t="shared" si="198"/>
        <v>48.008333333333326</v>
      </c>
      <c r="V1249" s="7">
        <f t="shared" si="199"/>
        <v>47.974999999999994</v>
      </c>
    </row>
    <row r="1250" spans="1:22" ht="13.5" x14ac:dyDescent="0.25">
      <c r="A1250" s="3">
        <f>RSI!A1250</f>
        <v>43829</v>
      </c>
      <c r="B1250" s="2">
        <f>RSI!B1250</f>
        <v>5.2229999999999999</v>
      </c>
      <c r="C1250" s="2">
        <f>RSI!I1250</f>
        <v>30.716631985050896</v>
      </c>
      <c r="D1250" s="2">
        <f>MACD!E1250</f>
        <v>4.0636712574652734E-2</v>
      </c>
      <c r="E1250" s="2">
        <f>MACD!F1250</f>
        <v>7.3387583322537822E-2</v>
      </c>
      <c r="F1250" s="2">
        <f>'Moving Avg'!D1250</f>
        <v>5.3174000000000001</v>
      </c>
      <c r="G1250" s="2">
        <f>'Moving Avg'!F1250</f>
        <v>5.4079999999999995</v>
      </c>
      <c r="H1250" s="2">
        <f>'Moving Avg'!G1250</f>
        <v>5.5326400000000016</v>
      </c>
      <c r="I1250" s="2">
        <f>'Moving Avg'!H1250</f>
        <v>5.6610999999999931</v>
      </c>
      <c r="J1250" s="5" t="str">
        <f>OBV!F1250</f>
        <v>BEARISH</v>
      </c>
      <c r="K1250" s="5" t="str">
        <f>OBV!G1250</f>
        <v>STRONG</v>
      </c>
      <c r="L1250" s="5" t="str">
        <f>OBV!H1250</f>
        <v>CONFIRMED BEARISH</v>
      </c>
      <c r="M1250" s="7">
        <f t="shared" si="190"/>
        <v>25</v>
      </c>
      <c r="N1250" s="7">
        <f t="shared" si="191"/>
        <v>100</v>
      </c>
      <c r="O1250" s="7">
        <f t="shared" si="192"/>
        <v>0</v>
      </c>
      <c r="P1250" s="7">
        <f t="shared" si="193"/>
        <v>33</v>
      </c>
      <c r="Q1250" s="8">
        <f t="shared" si="194"/>
        <v>48.7</v>
      </c>
      <c r="R1250" s="8">
        <f t="shared" si="195"/>
        <v>33.25</v>
      </c>
      <c r="S1250" s="8">
        <f t="shared" si="196"/>
        <v>33.6</v>
      </c>
      <c r="T1250" s="8">
        <f t="shared" si="197"/>
        <v>39.5</v>
      </c>
      <c r="U1250" s="7">
        <f t="shared" si="198"/>
        <v>38.516666666666673</v>
      </c>
      <c r="V1250" s="7">
        <f t="shared" si="199"/>
        <v>38.762500000000003</v>
      </c>
    </row>
    <row r="1251" spans="1:22" ht="13.5" x14ac:dyDescent="0.25">
      <c r="A1251" s="3">
        <f>RSI!A1251</f>
        <v>43830</v>
      </c>
      <c r="B1251" s="2">
        <f>RSI!B1251</f>
        <v>5.2290000000000001</v>
      </c>
      <c r="C1251" s="2">
        <f>RSI!I1251</f>
        <v>31.495312455368776</v>
      </c>
      <c r="D1251" s="2">
        <f>MACD!E1251</f>
        <v>1.6160478881865004E-2</v>
      </c>
      <c r="E1251" s="2">
        <f>MACD!F1251</f>
        <v>6.1942162434403258E-2</v>
      </c>
      <c r="F1251" s="2">
        <f>'Moving Avg'!D1251</f>
        <v>5.2949999999999999</v>
      </c>
      <c r="G1251" s="2">
        <f>'Moving Avg'!F1251</f>
        <v>5.3899999999999988</v>
      </c>
      <c r="H1251" s="2">
        <f>'Moving Avg'!G1251</f>
        <v>5.5243200000000003</v>
      </c>
      <c r="I1251" s="2">
        <f>'Moving Avg'!H1251</f>
        <v>5.6548449999999946</v>
      </c>
      <c r="J1251" s="5" t="str">
        <f>OBV!F1251</f>
        <v>BULLISH</v>
      </c>
      <c r="K1251" s="5" t="str">
        <f>OBV!G1251</f>
        <v>NEUTRAL</v>
      </c>
      <c r="L1251" s="5" t="str">
        <f>OBV!H1251</f>
        <v>BULLISH DIVERGENCE</v>
      </c>
      <c r="M1251" s="7">
        <f t="shared" si="190"/>
        <v>25</v>
      </c>
      <c r="N1251" s="7">
        <f t="shared" si="191"/>
        <v>100</v>
      </c>
      <c r="O1251" s="7">
        <f t="shared" si="192"/>
        <v>0</v>
      </c>
      <c r="P1251" s="7">
        <f t="shared" si="193"/>
        <v>66.5</v>
      </c>
      <c r="Q1251" s="8">
        <f t="shared" si="194"/>
        <v>53.725000000000001</v>
      </c>
      <c r="R1251" s="8">
        <f t="shared" si="195"/>
        <v>41.625</v>
      </c>
      <c r="S1251" s="8">
        <f t="shared" si="196"/>
        <v>48.674999999999997</v>
      </c>
      <c r="T1251" s="8">
        <f t="shared" si="197"/>
        <v>47.875</v>
      </c>
      <c r="U1251" s="7">
        <f t="shared" si="198"/>
        <v>48.008333333333326</v>
      </c>
      <c r="V1251" s="7">
        <f t="shared" si="199"/>
        <v>47.974999999999994</v>
      </c>
    </row>
    <row r="1252" spans="1:22" ht="13.5" x14ac:dyDescent="0.25">
      <c r="A1252" s="3">
        <f>RSI!A1252</f>
        <v>43832</v>
      </c>
      <c r="B1252" s="2">
        <f>RSI!B1252</f>
        <v>5.2229999999999999</v>
      </c>
      <c r="C1252" s="2">
        <f>RSI!I1252</f>
        <v>31.118664233904511</v>
      </c>
      <c r="D1252" s="2">
        <f>MACD!E1252</f>
        <v>2.0885247596838852E-2</v>
      </c>
      <c r="E1252" s="2">
        <f>MACD!F1252</f>
        <v>5.373077946689038E-2</v>
      </c>
      <c r="F1252" s="2">
        <f>'Moving Avg'!D1252</f>
        <v>5.2713999999999999</v>
      </c>
      <c r="G1252" s="2">
        <f>'Moving Avg'!F1252</f>
        <v>5.3716999999999988</v>
      </c>
      <c r="H1252" s="2">
        <f>'Moving Avg'!G1252</f>
        <v>5.515880000000001</v>
      </c>
      <c r="I1252" s="2">
        <f>'Moving Avg'!H1252</f>
        <v>5.6485599999999945</v>
      </c>
      <c r="J1252" s="5" t="str">
        <f>OBV!F1252</f>
        <v>BEARISH</v>
      </c>
      <c r="K1252" s="5" t="str">
        <f>OBV!G1252</f>
        <v>STRONG</v>
      </c>
      <c r="L1252" s="5" t="str">
        <f>OBV!H1252</f>
        <v>CONFIRMED BEARISH</v>
      </c>
      <c r="M1252" s="7">
        <f t="shared" si="190"/>
        <v>25</v>
      </c>
      <c r="N1252" s="7">
        <f t="shared" si="191"/>
        <v>100</v>
      </c>
      <c r="O1252" s="7">
        <f t="shared" si="192"/>
        <v>0</v>
      </c>
      <c r="P1252" s="7">
        <f t="shared" si="193"/>
        <v>33</v>
      </c>
      <c r="Q1252" s="8">
        <f t="shared" si="194"/>
        <v>48.7</v>
      </c>
      <c r="R1252" s="8">
        <f t="shared" si="195"/>
        <v>33.25</v>
      </c>
      <c r="S1252" s="8">
        <f t="shared" si="196"/>
        <v>33.6</v>
      </c>
      <c r="T1252" s="8">
        <f t="shared" si="197"/>
        <v>39.5</v>
      </c>
      <c r="U1252" s="7">
        <f t="shared" si="198"/>
        <v>38.516666666666673</v>
      </c>
      <c r="V1252" s="7">
        <f t="shared" si="199"/>
        <v>38.762500000000003</v>
      </c>
    </row>
    <row r="1253" spans="1:22" ht="13.5" x14ac:dyDescent="0.25">
      <c r="A1253" s="3">
        <f>RSI!A1253</f>
        <v>43833</v>
      </c>
      <c r="B1253" s="2">
        <f>RSI!B1253</f>
        <v>5.2229999999999999</v>
      </c>
      <c r="C1253" s="2">
        <f>RSI!I1253</f>
        <v>31.118664233904511</v>
      </c>
      <c r="D1253" s="2">
        <f>MACD!E1253</f>
        <v>2.5978610577552352E-2</v>
      </c>
      <c r="E1253" s="2">
        <f>MACD!F1253</f>
        <v>4.8180345689022776E-2</v>
      </c>
      <c r="F1253" s="2">
        <f>'Moving Avg'!D1253</f>
        <v>5.2477999999999998</v>
      </c>
      <c r="G1253" s="2">
        <f>'Moving Avg'!F1253</f>
        <v>5.3533999999999988</v>
      </c>
      <c r="H1253" s="2">
        <f>'Moving Avg'!G1253</f>
        <v>5.509920000000001</v>
      </c>
      <c r="I1253" s="2">
        <f>'Moving Avg'!H1253</f>
        <v>5.6432349999999953</v>
      </c>
      <c r="J1253" s="5" t="str">
        <f>OBV!F1253</f>
        <v>BEARISH</v>
      </c>
      <c r="K1253" s="5" t="str">
        <f>OBV!G1253</f>
        <v>STRONG</v>
      </c>
      <c r="L1253" s="5" t="str">
        <f>OBV!H1253</f>
        <v>CONFIRMED BEARISH</v>
      </c>
      <c r="M1253" s="7">
        <f t="shared" si="190"/>
        <v>25</v>
      </c>
      <c r="N1253" s="7">
        <f t="shared" si="191"/>
        <v>100</v>
      </c>
      <c r="O1253" s="7">
        <f t="shared" si="192"/>
        <v>0</v>
      </c>
      <c r="P1253" s="7">
        <f t="shared" si="193"/>
        <v>33</v>
      </c>
      <c r="Q1253" s="8">
        <f t="shared" si="194"/>
        <v>48.7</v>
      </c>
      <c r="R1253" s="8">
        <f t="shared" si="195"/>
        <v>33.25</v>
      </c>
      <c r="S1253" s="8">
        <f t="shared" si="196"/>
        <v>33.6</v>
      </c>
      <c r="T1253" s="8">
        <f t="shared" si="197"/>
        <v>39.5</v>
      </c>
      <c r="U1253" s="7">
        <f t="shared" si="198"/>
        <v>38.516666666666673</v>
      </c>
      <c r="V1253" s="7">
        <f t="shared" si="199"/>
        <v>38.762500000000003</v>
      </c>
    </row>
    <row r="1254" spans="1:22" ht="13.5" x14ac:dyDescent="0.25">
      <c r="A1254" s="3">
        <f>RSI!A1254</f>
        <v>43836</v>
      </c>
      <c r="B1254" s="2">
        <f>RSI!B1254</f>
        <v>5.2229999999999999</v>
      </c>
      <c r="C1254" s="2">
        <f>RSI!I1254</f>
        <v>31.118664233904511</v>
      </c>
      <c r="D1254" s="2">
        <f>MACD!E1254</f>
        <v>3.1302714216828953E-2</v>
      </c>
      <c r="E1254" s="2">
        <f>MACD!F1254</f>
        <v>4.4804819394584014E-2</v>
      </c>
      <c r="F1254" s="2">
        <f>'Moving Avg'!D1254</f>
        <v>5.2241999999999997</v>
      </c>
      <c r="G1254" s="2">
        <f>'Moving Avg'!F1254</f>
        <v>5.3350999999999988</v>
      </c>
      <c r="H1254" s="2">
        <f>'Moving Avg'!G1254</f>
        <v>5.5014800000000026</v>
      </c>
      <c r="I1254" s="2">
        <f>'Moving Avg'!H1254</f>
        <v>5.6379099999999962</v>
      </c>
      <c r="J1254" s="5" t="str">
        <f>OBV!F1254</f>
        <v>BEARISH</v>
      </c>
      <c r="K1254" s="5" t="str">
        <f>OBV!G1254</f>
        <v>STRONG</v>
      </c>
      <c r="L1254" s="5" t="str">
        <f>OBV!H1254</f>
        <v>CONFIRMED BEARISH</v>
      </c>
      <c r="M1254" s="7">
        <f t="shared" si="190"/>
        <v>25</v>
      </c>
      <c r="N1254" s="7">
        <f t="shared" si="191"/>
        <v>45</v>
      </c>
      <c r="O1254" s="7">
        <f t="shared" si="192"/>
        <v>0</v>
      </c>
      <c r="P1254" s="7">
        <f t="shared" si="193"/>
        <v>33</v>
      </c>
      <c r="Q1254" s="8">
        <f t="shared" si="194"/>
        <v>29.45</v>
      </c>
      <c r="R1254" s="8">
        <f t="shared" si="195"/>
        <v>22.25</v>
      </c>
      <c r="S1254" s="8">
        <f t="shared" si="196"/>
        <v>25.35</v>
      </c>
      <c r="T1254" s="8">
        <f t="shared" si="197"/>
        <v>25.75</v>
      </c>
      <c r="U1254" s="7">
        <f t="shared" si="198"/>
        <v>25.683333333333337</v>
      </c>
      <c r="V1254" s="7">
        <f t="shared" si="199"/>
        <v>25.700000000000003</v>
      </c>
    </row>
    <row r="1255" spans="1:22" ht="13.5" x14ac:dyDescent="0.25">
      <c r="A1255" s="3">
        <f>RSI!A1255</f>
        <v>43837</v>
      </c>
      <c r="B1255" s="2">
        <f>RSI!B1255</f>
        <v>5.2229999999999999</v>
      </c>
      <c r="C1255" s="2">
        <f>RSI!I1255</f>
        <v>31.118664233904511</v>
      </c>
      <c r="D1255" s="2">
        <f>MACD!E1255</f>
        <v>5.1977693259375179E-2</v>
      </c>
      <c r="E1255" s="2">
        <f>MACD!F1255</f>
        <v>4.6239394167542247E-2</v>
      </c>
      <c r="F1255" s="2">
        <f>'Moving Avg'!D1255</f>
        <v>5.2241999999999997</v>
      </c>
      <c r="G1255" s="2">
        <f>'Moving Avg'!F1255</f>
        <v>5.3229999999999986</v>
      </c>
      <c r="H1255" s="2">
        <f>'Moving Avg'!G1255</f>
        <v>5.4930400000000033</v>
      </c>
      <c r="I1255" s="2">
        <f>'Moving Avg'!H1255</f>
        <v>5.6317099999999956</v>
      </c>
      <c r="J1255" s="5" t="str">
        <f>OBV!F1255</f>
        <v>BULLISH</v>
      </c>
      <c r="K1255" s="5" t="str">
        <f>OBV!G1255</f>
        <v>NEUTRAL</v>
      </c>
      <c r="L1255" s="5" t="str">
        <f>OBV!H1255</f>
        <v>NEUTRAL</v>
      </c>
      <c r="M1255" s="7">
        <f t="shared" si="190"/>
        <v>25</v>
      </c>
      <c r="N1255" s="7">
        <f t="shared" si="191"/>
        <v>0</v>
      </c>
      <c r="O1255" s="7">
        <f t="shared" si="192"/>
        <v>0</v>
      </c>
      <c r="P1255" s="7">
        <f t="shared" si="193"/>
        <v>49.5</v>
      </c>
      <c r="Q1255" s="8">
        <f t="shared" si="194"/>
        <v>16.175000000000001</v>
      </c>
      <c r="R1255" s="8">
        <f t="shared" si="195"/>
        <v>17.375</v>
      </c>
      <c r="S1255" s="8">
        <f t="shared" si="196"/>
        <v>26.025000000000002</v>
      </c>
      <c r="T1255" s="8">
        <f t="shared" si="197"/>
        <v>18.625</v>
      </c>
      <c r="U1255" s="7">
        <f t="shared" si="198"/>
        <v>19.858333333333334</v>
      </c>
      <c r="V1255" s="7">
        <f t="shared" si="199"/>
        <v>19.55</v>
      </c>
    </row>
    <row r="1256" spans="1:22" ht="13.5" x14ac:dyDescent="0.25">
      <c r="A1256" s="3">
        <f>RSI!A1256</f>
        <v>43838</v>
      </c>
      <c r="B1256" s="2">
        <f>RSI!B1256</f>
        <v>5.2480000000000002</v>
      </c>
      <c r="C1256" s="2">
        <f>RSI!I1256</f>
        <v>35.445253529234947</v>
      </c>
      <c r="D1256" s="2">
        <f>MACD!E1256</f>
        <v>4.9412760107416354E-2</v>
      </c>
      <c r="E1256" s="2">
        <f>MACD!F1256</f>
        <v>4.6874067355517066E-2</v>
      </c>
      <c r="F1256" s="2">
        <f>'Moving Avg'!D1256</f>
        <v>5.2279999999999998</v>
      </c>
      <c r="G1256" s="2">
        <f>'Moving Avg'!F1256</f>
        <v>5.3121499999999999</v>
      </c>
      <c r="H1256" s="2">
        <f>'Moving Avg'!G1256</f>
        <v>5.4851000000000036</v>
      </c>
      <c r="I1256" s="2">
        <f>'Moving Avg'!H1256</f>
        <v>5.6265699999999974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  <c r="M1256" s="7">
        <f t="shared" si="190"/>
        <v>25</v>
      </c>
      <c r="N1256" s="7">
        <f t="shared" si="191"/>
        <v>0</v>
      </c>
      <c r="O1256" s="7">
        <f t="shared" si="192"/>
        <v>0</v>
      </c>
      <c r="P1256" s="7">
        <f t="shared" si="193"/>
        <v>83.5</v>
      </c>
      <c r="Q1256" s="8">
        <f t="shared" si="194"/>
        <v>21.274999999999999</v>
      </c>
      <c r="R1256" s="8">
        <f t="shared" si="195"/>
        <v>25.875</v>
      </c>
      <c r="S1256" s="8">
        <f t="shared" si="196"/>
        <v>41.325000000000003</v>
      </c>
      <c r="T1256" s="8">
        <f t="shared" si="197"/>
        <v>27.125</v>
      </c>
      <c r="U1256" s="7">
        <f t="shared" si="198"/>
        <v>29.491666666666664</v>
      </c>
      <c r="V1256" s="7">
        <f t="shared" si="199"/>
        <v>28.9</v>
      </c>
    </row>
    <row r="1257" spans="1:22" ht="13.5" x14ac:dyDescent="0.25">
      <c r="A1257" s="3">
        <f>RSI!A1257</f>
        <v>43839</v>
      </c>
      <c r="B1257" s="2">
        <f>RSI!B1257</f>
        <v>5.2480000000000002</v>
      </c>
      <c r="C1257" s="2">
        <f>RSI!I1257</f>
        <v>35.445253529234947</v>
      </c>
      <c r="D1257" s="2">
        <f>MACD!E1257</f>
        <v>4.7899917779159473E-2</v>
      </c>
      <c r="E1257" s="2">
        <f>MACD!F1257</f>
        <v>4.7079237440245551E-2</v>
      </c>
      <c r="F1257" s="2">
        <f>'Moving Avg'!D1257</f>
        <v>5.2330000000000005</v>
      </c>
      <c r="G1257" s="2">
        <f>'Moving Avg'!F1257</f>
        <v>5.3013000000000003</v>
      </c>
      <c r="H1257" s="2">
        <f>'Moving Avg'!G1257</f>
        <v>5.477280000000003</v>
      </c>
      <c r="I1257" s="2">
        <f>'Moving Avg'!H1257</f>
        <v>5.6206699999999978</v>
      </c>
      <c r="J1257" s="5" t="str">
        <f>OBV!F1257</f>
        <v>BULLISH</v>
      </c>
      <c r="K1257" s="5" t="str">
        <f>OBV!G1257</f>
        <v>WEAK</v>
      </c>
      <c r="L1257" s="5" t="str">
        <f>OBV!H1257</f>
        <v>CONFIRMED BULLISH</v>
      </c>
      <c r="M1257" s="7">
        <f t="shared" si="190"/>
        <v>25</v>
      </c>
      <c r="N1257" s="7">
        <f t="shared" si="191"/>
        <v>0</v>
      </c>
      <c r="O1257" s="7">
        <f t="shared" si="192"/>
        <v>0</v>
      </c>
      <c r="P1257" s="7">
        <f t="shared" si="193"/>
        <v>67</v>
      </c>
      <c r="Q1257" s="8">
        <f t="shared" si="194"/>
        <v>18.799999999999997</v>
      </c>
      <c r="R1257" s="8">
        <f t="shared" si="195"/>
        <v>21.75</v>
      </c>
      <c r="S1257" s="8">
        <f t="shared" si="196"/>
        <v>33.900000000000006</v>
      </c>
      <c r="T1257" s="8">
        <f t="shared" si="197"/>
        <v>23</v>
      </c>
      <c r="U1257" s="7">
        <f t="shared" si="198"/>
        <v>24.816666666666666</v>
      </c>
      <c r="V1257" s="7">
        <f t="shared" si="199"/>
        <v>24.362500000000001</v>
      </c>
    </row>
    <row r="1258" spans="1:22" ht="13.5" x14ac:dyDescent="0.25">
      <c r="A1258" s="3">
        <f>RSI!A1258</f>
        <v>43840</v>
      </c>
      <c r="B1258" s="2">
        <f>RSI!B1258</f>
        <v>5.2229999999999999</v>
      </c>
      <c r="C1258" s="2">
        <f>RSI!I1258</f>
        <v>33.038488729973125</v>
      </c>
      <c r="D1258" s="2">
        <f>MACD!E1258</f>
        <v>4.9080455353554875E-2</v>
      </c>
      <c r="E1258" s="2">
        <f>MACD!F1258</f>
        <v>4.7479481022907423E-2</v>
      </c>
      <c r="F1258" s="2">
        <f>'Moving Avg'!D1258</f>
        <v>5.2329999999999997</v>
      </c>
      <c r="G1258" s="2">
        <f>'Moving Avg'!F1258</f>
        <v>5.2892000000000001</v>
      </c>
      <c r="H1258" s="2">
        <f>'Moving Avg'!G1258</f>
        <v>5.4689600000000027</v>
      </c>
      <c r="I1258" s="2">
        <f>'Moving Avg'!H1258</f>
        <v>5.6156099999999967</v>
      </c>
      <c r="J1258" s="5" t="str">
        <f>OBV!F1258</f>
        <v>BULLISH</v>
      </c>
      <c r="K1258" s="5" t="str">
        <f>OBV!G1258</f>
        <v>NEUTRAL</v>
      </c>
      <c r="L1258" s="5" t="str">
        <f>OBV!H1258</f>
        <v>NEUTRAL</v>
      </c>
      <c r="M1258" s="7">
        <f t="shared" si="190"/>
        <v>25</v>
      </c>
      <c r="N1258" s="7">
        <f t="shared" si="191"/>
        <v>0</v>
      </c>
      <c r="O1258" s="7">
        <f t="shared" si="192"/>
        <v>0</v>
      </c>
      <c r="P1258" s="7">
        <f t="shared" si="193"/>
        <v>49.5</v>
      </c>
      <c r="Q1258" s="8">
        <f t="shared" si="194"/>
        <v>16.175000000000001</v>
      </c>
      <c r="R1258" s="8">
        <f t="shared" si="195"/>
        <v>17.375</v>
      </c>
      <c r="S1258" s="8">
        <f t="shared" si="196"/>
        <v>26.025000000000002</v>
      </c>
      <c r="T1258" s="8">
        <f t="shared" si="197"/>
        <v>18.625</v>
      </c>
      <c r="U1258" s="7">
        <f t="shared" si="198"/>
        <v>19.858333333333334</v>
      </c>
      <c r="V1258" s="7">
        <f t="shared" si="199"/>
        <v>19.55</v>
      </c>
    </row>
    <row r="1259" spans="1:22" ht="13.5" x14ac:dyDescent="0.25">
      <c r="A1259" s="3">
        <f>RSI!A1259</f>
        <v>43843</v>
      </c>
      <c r="B1259" s="2">
        <f>RSI!B1259</f>
        <v>5.1920000000000002</v>
      </c>
      <c r="C1259" s="2">
        <f>RSI!I1259</f>
        <v>30.291814104410662</v>
      </c>
      <c r="D1259" s="2">
        <f>MACD!E1259</f>
        <v>5.308708216707192E-2</v>
      </c>
      <c r="E1259" s="2">
        <f>MACD!F1259</f>
        <v>4.8601001251740328E-2</v>
      </c>
      <c r="F1259" s="2">
        <f>'Moving Avg'!D1259</f>
        <v>5.2267999999999999</v>
      </c>
      <c r="G1259" s="2">
        <f>'Moving Avg'!F1259</f>
        <v>5.2835999999999999</v>
      </c>
      <c r="H1259" s="2">
        <f>'Moving Avg'!G1259</f>
        <v>5.4600200000000028</v>
      </c>
      <c r="I1259" s="2">
        <f>'Moving Avg'!H1259</f>
        <v>5.6112999999999964</v>
      </c>
      <c r="J1259" s="5" t="str">
        <f>OBV!F1259</f>
        <v>BEARISH</v>
      </c>
      <c r="K1259" s="5" t="str">
        <f>OBV!G1259</f>
        <v>STRONG</v>
      </c>
      <c r="L1259" s="5" t="str">
        <f>OBV!H1259</f>
        <v>CONFIRMED BEARISH</v>
      </c>
      <c r="M1259" s="7">
        <f t="shared" si="190"/>
        <v>25</v>
      </c>
      <c r="N1259" s="7">
        <f t="shared" si="191"/>
        <v>0</v>
      </c>
      <c r="O1259" s="7">
        <f t="shared" si="192"/>
        <v>0</v>
      </c>
      <c r="P1259" s="7">
        <f t="shared" si="193"/>
        <v>33</v>
      </c>
      <c r="Q1259" s="8">
        <f t="shared" si="194"/>
        <v>13.7</v>
      </c>
      <c r="R1259" s="8">
        <f t="shared" si="195"/>
        <v>13.25</v>
      </c>
      <c r="S1259" s="8">
        <f t="shared" si="196"/>
        <v>18.600000000000001</v>
      </c>
      <c r="T1259" s="8">
        <f t="shared" si="197"/>
        <v>14.5</v>
      </c>
      <c r="U1259" s="7">
        <f t="shared" si="198"/>
        <v>15.183333333333332</v>
      </c>
      <c r="V1259" s="7">
        <f t="shared" si="199"/>
        <v>15.012499999999999</v>
      </c>
    </row>
    <row r="1260" spans="1:22" ht="13.5" x14ac:dyDescent="0.25">
      <c r="A1260" s="3">
        <f>RSI!A1260</f>
        <v>43845</v>
      </c>
      <c r="B1260" s="2">
        <f>RSI!B1260</f>
        <v>5.1550000000000002</v>
      </c>
      <c r="C1260" s="2">
        <f>RSI!I1260</f>
        <v>27.367360907934966</v>
      </c>
      <c r="D1260" s="2">
        <f>MACD!E1260</f>
        <v>4.1906096540430759E-2</v>
      </c>
      <c r="E1260" s="2">
        <f>MACD!F1260</f>
        <v>4.7262020309478417E-2</v>
      </c>
      <c r="F1260" s="2">
        <f>'Moving Avg'!D1260</f>
        <v>5.2132000000000005</v>
      </c>
      <c r="G1260" s="2">
        <f>'Moving Avg'!F1260</f>
        <v>5.2774000000000001</v>
      </c>
      <c r="H1260" s="2">
        <f>'Moving Avg'!G1260</f>
        <v>5.4503400000000024</v>
      </c>
      <c r="I1260" s="2">
        <f>'Moving Avg'!H1260</f>
        <v>5.6058999999999957</v>
      </c>
      <c r="J1260" s="5" t="str">
        <f>OBV!F1260</f>
        <v>BEARISH</v>
      </c>
      <c r="K1260" s="5" t="str">
        <f>OBV!G1260</f>
        <v>STRONG</v>
      </c>
      <c r="L1260" s="5" t="str">
        <f>OBV!H1260</f>
        <v>CONFIRMED BEARISH</v>
      </c>
      <c r="M1260" s="7">
        <f t="shared" si="190"/>
        <v>50</v>
      </c>
      <c r="N1260" s="7">
        <f t="shared" si="191"/>
        <v>45</v>
      </c>
      <c r="O1260" s="7">
        <f t="shared" si="192"/>
        <v>0</v>
      </c>
      <c r="P1260" s="7">
        <f t="shared" si="193"/>
        <v>33</v>
      </c>
      <c r="Q1260" s="8">
        <f t="shared" si="194"/>
        <v>38.200000000000003</v>
      </c>
      <c r="R1260" s="8">
        <f t="shared" si="195"/>
        <v>27.25</v>
      </c>
      <c r="S1260" s="8">
        <f t="shared" si="196"/>
        <v>29.1</v>
      </c>
      <c r="T1260" s="8">
        <f t="shared" si="197"/>
        <v>32</v>
      </c>
      <c r="U1260" s="7">
        <f t="shared" si="198"/>
        <v>31.516666666666669</v>
      </c>
      <c r="V1260" s="7">
        <f t="shared" si="199"/>
        <v>31.637500000000003</v>
      </c>
    </row>
    <row r="1261" spans="1:22" ht="13.5" x14ac:dyDescent="0.25">
      <c r="A1261" s="3">
        <f>RSI!A1261</f>
        <v>43846</v>
      </c>
      <c r="B1261" s="2">
        <f>RSI!B1261</f>
        <v>5.13</v>
      </c>
      <c r="C1261" s="2">
        <f>RSI!I1261</f>
        <v>25.571013615578309</v>
      </c>
      <c r="D1261" s="2">
        <f>MACD!E1261</f>
        <v>3.6218360262687099E-2</v>
      </c>
      <c r="E1261" s="2">
        <f>MACD!F1261</f>
        <v>4.5053288300120155E-2</v>
      </c>
      <c r="F1261" s="2">
        <f>'Moving Avg'!D1261</f>
        <v>5.1896000000000004</v>
      </c>
      <c r="G1261" s="2">
        <f>'Moving Avg'!F1261</f>
        <v>5.2733500000000006</v>
      </c>
      <c r="H1261" s="2">
        <f>'Moving Avg'!G1261</f>
        <v>5.4401600000000023</v>
      </c>
      <c r="I1261" s="2">
        <f>'Moving Avg'!H1261</f>
        <v>5.6012799999999974</v>
      </c>
      <c r="J1261" s="5" t="str">
        <f>OBV!F1261</f>
        <v>BEARISH</v>
      </c>
      <c r="K1261" s="5" t="str">
        <f>OBV!G1261</f>
        <v>STRONG</v>
      </c>
      <c r="L1261" s="5" t="str">
        <f>OBV!H1261</f>
        <v>CONFIRMED BEARISH</v>
      </c>
      <c r="M1261" s="7">
        <f t="shared" si="190"/>
        <v>50</v>
      </c>
      <c r="N1261" s="7">
        <f t="shared" si="191"/>
        <v>45</v>
      </c>
      <c r="O1261" s="7">
        <f t="shared" si="192"/>
        <v>0</v>
      </c>
      <c r="P1261" s="7">
        <f t="shared" si="193"/>
        <v>33</v>
      </c>
      <c r="Q1261" s="8">
        <f t="shared" si="194"/>
        <v>38.200000000000003</v>
      </c>
      <c r="R1261" s="8">
        <f t="shared" si="195"/>
        <v>27.25</v>
      </c>
      <c r="S1261" s="8">
        <f t="shared" si="196"/>
        <v>29.1</v>
      </c>
      <c r="T1261" s="8">
        <f t="shared" si="197"/>
        <v>32</v>
      </c>
      <c r="U1261" s="7">
        <f t="shared" si="198"/>
        <v>31.516666666666669</v>
      </c>
      <c r="V1261" s="7">
        <f t="shared" si="199"/>
        <v>31.637500000000003</v>
      </c>
    </row>
    <row r="1262" spans="1:22" ht="13.5" x14ac:dyDescent="0.25">
      <c r="A1262" s="3">
        <f>RSI!A1262</f>
        <v>43847</v>
      </c>
      <c r="B1262" s="2">
        <f>RSI!B1262</f>
        <v>5.1550000000000002</v>
      </c>
      <c r="C1262" s="2">
        <f>RSI!I1262</f>
        <v>30.484858877476015</v>
      </c>
      <c r="D1262" s="2">
        <f>MACD!E1262</f>
        <v>2.9702688133256494E-2</v>
      </c>
      <c r="E1262" s="2">
        <f>MACD!F1262</f>
        <v>4.1983168266747431E-2</v>
      </c>
      <c r="F1262" s="2">
        <f>'Moving Avg'!D1262</f>
        <v>5.1710000000000003</v>
      </c>
      <c r="G1262" s="2">
        <f>'Moving Avg'!F1262</f>
        <v>5.2628000000000004</v>
      </c>
      <c r="H1262" s="2">
        <f>'Moving Avg'!G1262</f>
        <v>5.430600000000001</v>
      </c>
      <c r="I1262" s="2">
        <f>'Moving Avg'!H1262</f>
        <v>5.5975699999999957</v>
      </c>
      <c r="J1262" s="5" t="str">
        <f>OBV!F1262</f>
        <v>BEARISH</v>
      </c>
      <c r="K1262" s="5" t="str">
        <f>OBV!G1262</f>
        <v>STRONG</v>
      </c>
      <c r="L1262" s="5" t="str">
        <f>OBV!H1262</f>
        <v>CONFIRMED BEARISH</v>
      </c>
      <c r="M1262" s="7">
        <f t="shared" si="190"/>
        <v>25</v>
      </c>
      <c r="N1262" s="7">
        <f t="shared" si="191"/>
        <v>45</v>
      </c>
      <c r="O1262" s="7">
        <f t="shared" si="192"/>
        <v>0</v>
      </c>
      <c r="P1262" s="7">
        <f t="shared" si="193"/>
        <v>33</v>
      </c>
      <c r="Q1262" s="8">
        <f t="shared" si="194"/>
        <v>29.45</v>
      </c>
      <c r="R1262" s="8">
        <f t="shared" si="195"/>
        <v>22.25</v>
      </c>
      <c r="S1262" s="8">
        <f t="shared" si="196"/>
        <v>25.35</v>
      </c>
      <c r="T1262" s="8">
        <f t="shared" si="197"/>
        <v>25.75</v>
      </c>
      <c r="U1262" s="7">
        <f t="shared" si="198"/>
        <v>25.683333333333337</v>
      </c>
      <c r="V1262" s="7">
        <f t="shared" si="199"/>
        <v>25.700000000000003</v>
      </c>
    </row>
    <row r="1263" spans="1:22" ht="13.5" x14ac:dyDescent="0.25">
      <c r="A1263" s="3">
        <f>RSI!A1263</f>
        <v>43850</v>
      </c>
      <c r="B1263" s="2">
        <f>RSI!B1263</f>
        <v>5.3040000000000003</v>
      </c>
      <c r="C1263" s="2">
        <f>RSI!I1263</f>
        <v>51.174635740725641</v>
      </c>
      <c r="D1263" s="2">
        <f>MACD!E1263</f>
        <v>1.3997216372211518E-2</v>
      </c>
      <c r="E1263" s="2">
        <f>MACD!F1263</f>
        <v>3.6385977887840246E-2</v>
      </c>
      <c r="F1263" s="2">
        <f>'Moving Avg'!D1263</f>
        <v>5.1871999999999998</v>
      </c>
      <c r="G1263" s="2">
        <f>'Moving Avg'!F1263</f>
        <v>5.2596999999999996</v>
      </c>
      <c r="H1263" s="2">
        <f>'Moving Avg'!G1263</f>
        <v>5.4240200000000014</v>
      </c>
      <c r="I1263" s="2">
        <f>'Moving Avg'!H1263</f>
        <v>5.5946049999999969</v>
      </c>
      <c r="J1263" s="5" t="str">
        <f>OBV!F1263</f>
        <v>BEARISH</v>
      </c>
      <c r="K1263" s="5" t="str">
        <f>OBV!G1263</f>
        <v>STRONG</v>
      </c>
      <c r="L1263" s="5" t="str">
        <f>OBV!H1263</f>
        <v>BEARISH DIVERGENCE</v>
      </c>
      <c r="M1263" s="7">
        <f t="shared" si="190"/>
        <v>25</v>
      </c>
      <c r="N1263" s="7">
        <f t="shared" si="191"/>
        <v>100</v>
      </c>
      <c r="O1263" s="7">
        <f t="shared" si="192"/>
        <v>0</v>
      </c>
      <c r="P1263" s="7">
        <f t="shared" si="193"/>
        <v>33</v>
      </c>
      <c r="Q1263" s="8">
        <f t="shared" si="194"/>
        <v>48.7</v>
      </c>
      <c r="R1263" s="8">
        <f t="shared" si="195"/>
        <v>33.25</v>
      </c>
      <c r="S1263" s="8">
        <f t="shared" si="196"/>
        <v>33.6</v>
      </c>
      <c r="T1263" s="8">
        <f t="shared" si="197"/>
        <v>39.5</v>
      </c>
      <c r="U1263" s="7">
        <f t="shared" si="198"/>
        <v>38.516666666666673</v>
      </c>
      <c r="V1263" s="7">
        <f t="shared" si="199"/>
        <v>38.762500000000003</v>
      </c>
    </row>
    <row r="1264" spans="1:22" ht="13.5" x14ac:dyDescent="0.25">
      <c r="A1264" s="3">
        <f>RSI!A1264</f>
        <v>43851</v>
      </c>
      <c r="B1264" s="2">
        <f>RSI!B1264</f>
        <v>5.2910000000000004</v>
      </c>
      <c r="C1264" s="2">
        <f>RSI!I1264</f>
        <v>49.782458574494072</v>
      </c>
      <c r="D1264" s="2">
        <f>MACD!E1264</f>
        <v>1.5727331819661572E-3</v>
      </c>
      <c r="E1264" s="2">
        <f>MACD!F1264</f>
        <v>2.9423328946665429E-2</v>
      </c>
      <c r="F1264" s="2">
        <f>'Moving Avg'!D1264</f>
        <v>5.2069999999999999</v>
      </c>
      <c r="G1264" s="2">
        <f>'Moving Avg'!F1264</f>
        <v>5.2559500000000003</v>
      </c>
      <c r="H1264" s="2">
        <f>'Moving Avg'!G1264</f>
        <v>5.417180000000001</v>
      </c>
      <c r="I1264" s="2">
        <f>'Moving Avg'!H1264</f>
        <v>5.5915499999999971</v>
      </c>
      <c r="J1264" s="5" t="str">
        <f>OBV!F1264</f>
        <v>BEARISH</v>
      </c>
      <c r="K1264" s="5" t="str">
        <f>OBV!G1264</f>
        <v>STRONG</v>
      </c>
      <c r="L1264" s="5" t="str">
        <f>OBV!H1264</f>
        <v>BEARISH DIVERGENCE</v>
      </c>
      <c r="M1264" s="7">
        <f t="shared" si="190"/>
        <v>25</v>
      </c>
      <c r="N1264" s="7">
        <f t="shared" si="191"/>
        <v>100</v>
      </c>
      <c r="O1264" s="7">
        <f t="shared" si="192"/>
        <v>0</v>
      </c>
      <c r="P1264" s="7">
        <f t="shared" si="193"/>
        <v>33</v>
      </c>
      <c r="Q1264" s="8">
        <f t="shared" si="194"/>
        <v>48.7</v>
      </c>
      <c r="R1264" s="8">
        <f t="shared" si="195"/>
        <v>33.25</v>
      </c>
      <c r="S1264" s="8">
        <f t="shared" si="196"/>
        <v>33.6</v>
      </c>
      <c r="T1264" s="8">
        <f t="shared" si="197"/>
        <v>39.5</v>
      </c>
      <c r="U1264" s="7">
        <f t="shared" si="198"/>
        <v>38.516666666666673</v>
      </c>
      <c r="V1264" s="7">
        <f t="shared" si="199"/>
        <v>38.762500000000003</v>
      </c>
    </row>
    <row r="1265" spans="1:22" ht="13.5" x14ac:dyDescent="0.25">
      <c r="A1265" s="3">
        <f>RSI!A1265</f>
        <v>43852</v>
      </c>
      <c r="B1265" s="2">
        <f>RSI!B1265</f>
        <v>5.2910000000000004</v>
      </c>
      <c r="C1265" s="2">
        <f>RSI!I1265</f>
        <v>49.782458574494072</v>
      </c>
      <c r="D1265" s="2">
        <f>MACD!E1265</f>
        <v>-8.9544001799861661E-3</v>
      </c>
      <c r="E1265" s="2">
        <f>MACD!F1265</f>
        <v>2.1747783121335108E-2</v>
      </c>
      <c r="F1265" s="2">
        <f>'Moving Avg'!D1265</f>
        <v>5.2342000000000004</v>
      </c>
      <c r="G1265" s="2">
        <f>'Moving Avg'!F1265</f>
        <v>5.2472499999999993</v>
      </c>
      <c r="H1265" s="2">
        <f>'Moving Avg'!G1265</f>
        <v>5.4103400000000015</v>
      </c>
      <c r="I1265" s="2">
        <f>'Moving Avg'!H1265</f>
        <v>5.5884949999999982</v>
      </c>
      <c r="J1265" s="5" t="str">
        <f>OBV!F1265</f>
        <v>BEARISH</v>
      </c>
      <c r="K1265" s="5" t="str">
        <f>OBV!G1265</f>
        <v>NEUTRAL</v>
      </c>
      <c r="L1265" s="5" t="str">
        <f>OBV!H1265</f>
        <v>BEARISH DIVERGENCE</v>
      </c>
      <c r="M1265" s="7">
        <f t="shared" si="190"/>
        <v>25</v>
      </c>
      <c r="N1265" s="7">
        <f t="shared" si="191"/>
        <v>100</v>
      </c>
      <c r="O1265" s="7">
        <f t="shared" si="192"/>
        <v>0</v>
      </c>
      <c r="P1265" s="7">
        <f t="shared" si="193"/>
        <v>16.5</v>
      </c>
      <c r="Q1265" s="8">
        <f t="shared" si="194"/>
        <v>46.225000000000001</v>
      </c>
      <c r="R1265" s="8">
        <f t="shared" si="195"/>
        <v>29.125</v>
      </c>
      <c r="S1265" s="8">
        <f t="shared" si="196"/>
        <v>26.175000000000001</v>
      </c>
      <c r="T1265" s="8">
        <f t="shared" si="197"/>
        <v>35.375</v>
      </c>
      <c r="U1265" s="7">
        <f t="shared" si="198"/>
        <v>33.841666666666661</v>
      </c>
      <c r="V1265" s="7">
        <f t="shared" si="199"/>
        <v>34.224999999999994</v>
      </c>
    </row>
    <row r="1266" spans="1:22" ht="13.5" x14ac:dyDescent="0.25">
      <c r="A1266" s="3">
        <f>RSI!A1266</f>
        <v>43853</v>
      </c>
      <c r="B1266" s="2">
        <f>RSI!B1266</f>
        <v>5.1609999999999996</v>
      </c>
      <c r="C1266" s="2">
        <f>RSI!I1266</f>
        <v>37.842790226297126</v>
      </c>
      <c r="D1266" s="2">
        <f>MACD!E1266</f>
        <v>-4.3992550911458039E-3</v>
      </c>
      <c r="E1266" s="2">
        <f>MACD!F1266</f>
        <v>1.6518375478838925E-2</v>
      </c>
      <c r="F1266" s="2">
        <f>'Moving Avg'!D1266</f>
        <v>5.2403999999999993</v>
      </c>
      <c r="G1266" s="2">
        <f>'Moving Avg'!F1266</f>
        <v>5.238249999999999</v>
      </c>
      <c r="H1266" s="2">
        <f>'Moving Avg'!G1266</f>
        <v>5.4014000000000024</v>
      </c>
      <c r="I1266" s="2">
        <f>'Moving Avg'!H1266</f>
        <v>5.584789999999999</v>
      </c>
      <c r="J1266" s="5" t="str">
        <f>OBV!F1266</f>
        <v>BEARISH</v>
      </c>
      <c r="K1266" s="5" t="str">
        <f>OBV!G1266</f>
        <v>NEUTRAL</v>
      </c>
      <c r="L1266" s="5" t="str">
        <f>OBV!H1266</f>
        <v>BEARISH DIVERGENCE</v>
      </c>
      <c r="M1266" s="7">
        <f t="shared" si="190"/>
        <v>25</v>
      </c>
      <c r="N1266" s="7">
        <f t="shared" si="191"/>
        <v>100</v>
      </c>
      <c r="O1266" s="7">
        <f t="shared" si="192"/>
        <v>0</v>
      </c>
      <c r="P1266" s="7">
        <f t="shared" si="193"/>
        <v>16.5</v>
      </c>
      <c r="Q1266" s="8">
        <f t="shared" si="194"/>
        <v>46.225000000000001</v>
      </c>
      <c r="R1266" s="8">
        <f t="shared" si="195"/>
        <v>29.125</v>
      </c>
      <c r="S1266" s="8">
        <f t="shared" si="196"/>
        <v>26.175000000000001</v>
      </c>
      <c r="T1266" s="8">
        <f t="shared" si="197"/>
        <v>35.375</v>
      </c>
      <c r="U1266" s="7">
        <f t="shared" si="198"/>
        <v>33.841666666666661</v>
      </c>
      <c r="V1266" s="7">
        <f t="shared" si="199"/>
        <v>34.224999999999994</v>
      </c>
    </row>
    <row r="1267" spans="1:22" ht="13.5" x14ac:dyDescent="0.25">
      <c r="A1267" s="3">
        <f>RSI!A1267</f>
        <v>43854</v>
      </c>
      <c r="B1267" s="2">
        <f>RSI!B1267</f>
        <v>5.31</v>
      </c>
      <c r="C1267" s="2">
        <f>RSI!I1267</f>
        <v>52.040496832571399</v>
      </c>
      <c r="D1267" s="2">
        <f>MACD!E1267</f>
        <v>-1.0825859308252639E-2</v>
      </c>
      <c r="E1267" s="2">
        <f>MACD!F1267</f>
        <v>1.1049528521420613E-2</v>
      </c>
      <c r="F1267" s="2">
        <f>'Moving Avg'!D1267</f>
        <v>5.2713999999999999</v>
      </c>
      <c r="G1267" s="2">
        <f>'Moving Avg'!F1267</f>
        <v>5.236699999999999</v>
      </c>
      <c r="H1267" s="2">
        <f>'Moving Avg'!G1267</f>
        <v>5.3970600000000024</v>
      </c>
      <c r="I1267" s="2">
        <f>'Moving Avg'!H1267</f>
        <v>5.5813600000000001</v>
      </c>
      <c r="J1267" s="5" t="str">
        <f>OBV!F1267</f>
        <v>BULLISH</v>
      </c>
      <c r="K1267" s="5" t="str">
        <f>OBV!G1267</f>
        <v>NEUTRAL</v>
      </c>
      <c r="L1267" s="5" t="str">
        <f>OBV!H1267</f>
        <v>CONFIRMED BULLISH</v>
      </c>
      <c r="M1267" s="7">
        <f t="shared" si="190"/>
        <v>25</v>
      </c>
      <c r="N1267" s="7">
        <f t="shared" si="191"/>
        <v>100</v>
      </c>
      <c r="O1267" s="7">
        <f t="shared" si="192"/>
        <v>0</v>
      </c>
      <c r="P1267" s="7">
        <f t="shared" si="193"/>
        <v>83.5</v>
      </c>
      <c r="Q1267" s="8">
        <f t="shared" si="194"/>
        <v>56.274999999999999</v>
      </c>
      <c r="R1267" s="8">
        <f t="shared" si="195"/>
        <v>45.875</v>
      </c>
      <c r="S1267" s="8">
        <f t="shared" si="196"/>
        <v>56.325000000000003</v>
      </c>
      <c r="T1267" s="8">
        <f t="shared" si="197"/>
        <v>52.125</v>
      </c>
      <c r="U1267" s="7">
        <f t="shared" si="198"/>
        <v>52.82500000000001</v>
      </c>
      <c r="V1267" s="7">
        <f t="shared" si="199"/>
        <v>52.650000000000006</v>
      </c>
    </row>
    <row r="1268" spans="1:22" ht="13.5" x14ac:dyDescent="0.25">
      <c r="A1268" s="3">
        <f>RSI!A1268</f>
        <v>43857</v>
      </c>
      <c r="B1268" s="2">
        <f>RSI!B1268</f>
        <v>5.31</v>
      </c>
      <c r="C1268" s="2">
        <f>RSI!I1268</f>
        <v>52.040496832571399</v>
      </c>
      <c r="D1268" s="2">
        <f>MACD!E1268</f>
        <v>-2.0290283018996824E-2</v>
      </c>
      <c r="E1268" s="2">
        <f>MACD!F1268</f>
        <v>4.7815662133371259E-3</v>
      </c>
      <c r="F1268" s="2">
        <f>'Moving Avg'!D1268</f>
        <v>5.2725999999999997</v>
      </c>
      <c r="G1268" s="2">
        <f>'Moving Avg'!F1268</f>
        <v>5.2351499999999991</v>
      </c>
      <c r="H1268" s="2">
        <f>'Moving Avg'!G1268</f>
        <v>5.3912200000000015</v>
      </c>
      <c r="I1268" s="2">
        <f>'Moving Avg'!H1268</f>
        <v>5.5779299999999985</v>
      </c>
      <c r="J1268" s="5" t="str">
        <f>OBV!F1268</f>
        <v>BEARISH</v>
      </c>
      <c r="K1268" s="5" t="str">
        <f>OBV!G1268</f>
        <v>STRONG</v>
      </c>
      <c r="L1268" s="5" t="str">
        <f>OBV!H1268</f>
        <v>BEARISH DIVERGENCE</v>
      </c>
      <c r="M1268" s="7">
        <f t="shared" si="190"/>
        <v>25</v>
      </c>
      <c r="N1268" s="7">
        <f t="shared" si="191"/>
        <v>100</v>
      </c>
      <c r="O1268" s="7">
        <f t="shared" si="192"/>
        <v>0</v>
      </c>
      <c r="P1268" s="7">
        <f t="shared" si="193"/>
        <v>33</v>
      </c>
      <c r="Q1268" s="8">
        <f t="shared" si="194"/>
        <v>48.7</v>
      </c>
      <c r="R1268" s="8">
        <f t="shared" si="195"/>
        <v>33.25</v>
      </c>
      <c r="S1268" s="8">
        <f t="shared" si="196"/>
        <v>33.6</v>
      </c>
      <c r="T1268" s="8">
        <f t="shared" si="197"/>
        <v>39.5</v>
      </c>
      <c r="U1268" s="7">
        <f t="shared" si="198"/>
        <v>38.516666666666673</v>
      </c>
      <c r="V1268" s="7">
        <f t="shared" si="199"/>
        <v>38.762500000000003</v>
      </c>
    </row>
    <row r="1269" spans="1:22" ht="13.5" x14ac:dyDescent="0.25">
      <c r="A1269" s="3">
        <f>RSI!A1269</f>
        <v>43858</v>
      </c>
      <c r="B1269" s="2">
        <f>RSI!B1269</f>
        <v>5.4649999999999999</v>
      </c>
      <c r="C1269" s="2">
        <f>RSI!I1269</f>
        <v>62.40169068864126</v>
      </c>
      <c r="D1269" s="2">
        <f>MACD!E1269</f>
        <v>-4.471636674657109E-2</v>
      </c>
      <c r="E1269" s="2">
        <f>MACD!F1269</f>
        <v>-5.1180203786445177E-3</v>
      </c>
      <c r="F1269" s="2">
        <f>'Moving Avg'!D1269</f>
        <v>5.3073999999999995</v>
      </c>
      <c r="G1269" s="2">
        <f>'Moving Avg'!F1269</f>
        <v>5.2413499999999997</v>
      </c>
      <c r="H1269" s="2">
        <f>'Moving Avg'!G1269</f>
        <v>5.3884800000000004</v>
      </c>
      <c r="I1269" s="2">
        <f>'Moving Avg'!H1269</f>
        <v>5.5752749999999995</v>
      </c>
      <c r="J1269" s="5" t="str">
        <f>OBV!F1269</f>
        <v>BULLISH</v>
      </c>
      <c r="K1269" s="5" t="str">
        <f>OBV!G1269</f>
        <v>WEAK</v>
      </c>
      <c r="L1269" s="5" t="str">
        <f>OBV!H1269</f>
        <v>CONFIRMED BULLISH</v>
      </c>
      <c r="M1269" s="7">
        <f t="shared" si="190"/>
        <v>25</v>
      </c>
      <c r="N1269" s="7">
        <f t="shared" si="191"/>
        <v>100</v>
      </c>
      <c r="O1269" s="7">
        <f t="shared" si="192"/>
        <v>0</v>
      </c>
      <c r="P1269" s="7">
        <f t="shared" si="193"/>
        <v>67</v>
      </c>
      <c r="Q1269" s="8">
        <f t="shared" si="194"/>
        <v>53.8</v>
      </c>
      <c r="R1269" s="8">
        <f t="shared" si="195"/>
        <v>41.75</v>
      </c>
      <c r="S1269" s="8">
        <f t="shared" si="196"/>
        <v>48.900000000000006</v>
      </c>
      <c r="T1269" s="8">
        <f t="shared" si="197"/>
        <v>48</v>
      </c>
      <c r="U1269" s="7">
        <f t="shared" si="198"/>
        <v>48.15</v>
      </c>
      <c r="V1269" s="7">
        <f t="shared" si="199"/>
        <v>48.112499999999997</v>
      </c>
    </row>
    <row r="1270" spans="1:22" ht="13.5" x14ac:dyDescent="0.25">
      <c r="A1270" s="3">
        <f>RSI!A1270</f>
        <v>43859</v>
      </c>
      <c r="B1270" s="2">
        <f>RSI!B1270</f>
        <v>5.4649999999999999</v>
      </c>
      <c r="C1270" s="2">
        <f>RSI!I1270</f>
        <v>62.40169068864126</v>
      </c>
      <c r="D1270" s="2">
        <f>MACD!E1270</f>
        <v>-7.2147442410663842E-2</v>
      </c>
      <c r="E1270" s="2">
        <f>MACD!F1270</f>
        <v>-1.8523904785048381E-2</v>
      </c>
      <c r="F1270" s="2">
        <f>'Moving Avg'!D1270</f>
        <v>5.3422000000000001</v>
      </c>
      <c r="G1270" s="2">
        <f>'Moving Avg'!F1270</f>
        <v>5.25345</v>
      </c>
      <c r="H1270" s="2">
        <f>'Moving Avg'!G1270</f>
        <v>5.3857400000000011</v>
      </c>
      <c r="I1270" s="2">
        <f>'Moving Avg'!H1270</f>
        <v>5.5734099999999991</v>
      </c>
      <c r="J1270" s="5" t="str">
        <f>OBV!F1270</f>
        <v>BULLISH</v>
      </c>
      <c r="K1270" s="5" t="str">
        <f>OBV!G1270</f>
        <v>WEAK</v>
      </c>
      <c r="L1270" s="5" t="str">
        <f>OBV!H1270</f>
        <v>CONFIRMED BULLISH</v>
      </c>
      <c r="M1270" s="7">
        <f t="shared" si="190"/>
        <v>25</v>
      </c>
      <c r="N1270" s="7">
        <f t="shared" si="191"/>
        <v>100</v>
      </c>
      <c r="O1270" s="7">
        <f t="shared" si="192"/>
        <v>0</v>
      </c>
      <c r="P1270" s="7">
        <f t="shared" si="193"/>
        <v>67</v>
      </c>
      <c r="Q1270" s="8">
        <f t="shared" si="194"/>
        <v>53.8</v>
      </c>
      <c r="R1270" s="8">
        <f t="shared" si="195"/>
        <v>41.75</v>
      </c>
      <c r="S1270" s="8">
        <f t="shared" si="196"/>
        <v>48.900000000000006</v>
      </c>
      <c r="T1270" s="8">
        <f t="shared" si="197"/>
        <v>48</v>
      </c>
      <c r="U1270" s="7">
        <f t="shared" si="198"/>
        <v>48.15</v>
      </c>
      <c r="V1270" s="7">
        <f t="shared" si="199"/>
        <v>48.112499999999997</v>
      </c>
    </row>
    <row r="1271" spans="1:22" ht="13.5" x14ac:dyDescent="0.25">
      <c r="A1271" s="3">
        <f>RSI!A1271</f>
        <v>43860</v>
      </c>
      <c r="B1271" s="2">
        <f>RSI!B1271</f>
        <v>5.4649999999999999</v>
      </c>
      <c r="C1271" s="2">
        <f>RSI!I1271</f>
        <v>62.40169068864126</v>
      </c>
      <c r="D1271" s="2">
        <f>MACD!E1271</f>
        <v>-0.1001957502111841</v>
      </c>
      <c r="E1271" s="2">
        <f>MACD!F1271</f>
        <v>-3.4858273870275527E-2</v>
      </c>
      <c r="F1271" s="2">
        <f>'Moving Avg'!D1271</f>
        <v>5.4030000000000005</v>
      </c>
      <c r="G1271" s="2">
        <f>'Moving Avg'!F1271</f>
        <v>5.2652500000000009</v>
      </c>
      <c r="H1271" s="2">
        <f>'Moving Avg'!G1271</f>
        <v>5.3830000000000009</v>
      </c>
      <c r="I1271" s="2">
        <f>'Moving Avg'!H1271</f>
        <v>5.5707549999999992</v>
      </c>
      <c r="J1271" s="5" t="str">
        <f>OBV!F1271</f>
        <v>BULLISH</v>
      </c>
      <c r="K1271" s="5" t="str">
        <f>OBV!G1271</f>
        <v>WEAK</v>
      </c>
      <c r="L1271" s="5" t="str">
        <f>OBV!H1271</f>
        <v>CONFIRMED BULLISH</v>
      </c>
      <c r="M1271" s="7">
        <f t="shared" si="190"/>
        <v>25</v>
      </c>
      <c r="N1271" s="7">
        <f t="shared" si="191"/>
        <v>100</v>
      </c>
      <c r="O1271" s="7">
        <f t="shared" si="192"/>
        <v>0</v>
      </c>
      <c r="P1271" s="7">
        <f t="shared" si="193"/>
        <v>67</v>
      </c>
      <c r="Q1271" s="8">
        <f t="shared" si="194"/>
        <v>53.8</v>
      </c>
      <c r="R1271" s="8">
        <f t="shared" si="195"/>
        <v>41.75</v>
      </c>
      <c r="S1271" s="8">
        <f t="shared" si="196"/>
        <v>48.900000000000006</v>
      </c>
      <c r="T1271" s="8">
        <f t="shared" si="197"/>
        <v>48</v>
      </c>
      <c r="U1271" s="7">
        <f t="shared" si="198"/>
        <v>48.15</v>
      </c>
      <c r="V1271" s="7">
        <f t="shared" si="199"/>
        <v>48.112499999999997</v>
      </c>
    </row>
    <row r="1272" spans="1:22" ht="13.5" x14ac:dyDescent="0.25">
      <c r="A1272" s="3">
        <f>RSI!A1272</f>
        <v>43861</v>
      </c>
      <c r="B1272" s="2">
        <f>RSI!B1272</f>
        <v>5.3410000000000002</v>
      </c>
      <c r="C1272" s="2">
        <f>RSI!I1272</f>
        <v>51.322942131244226</v>
      </c>
      <c r="D1272" s="2">
        <f>MACD!E1272</f>
        <v>-0.11181541301545295</v>
      </c>
      <c r="E1272" s="2">
        <f>MACD!F1272</f>
        <v>-5.0249701699311013E-2</v>
      </c>
      <c r="F1272" s="2">
        <f>'Moving Avg'!D1272</f>
        <v>5.4092000000000002</v>
      </c>
      <c r="G1272" s="2">
        <f>'Moving Avg'!F1272</f>
        <v>5.2711500000000004</v>
      </c>
      <c r="H1272" s="2">
        <f>'Moving Avg'!G1272</f>
        <v>5.3774200000000016</v>
      </c>
      <c r="I1272" s="2">
        <f>'Moving Avg'!H1272</f>
        <v>5.5682399999999976</v>
      </c>
      <c r="J1272" s="5" t="str">
        <f>OBV!F1272</f>
        <v>BULLISH</v>
      </c>
      <c r="K1272" s="5" t="str">
        <f>OBV!G1272</f>
        <v>NEUTRAL</v>
      </c>
      <c r="L1272" s="5" t="str">
        <f>OBV!H1272</f>
        <v>CONFIRMED BULLISH</v>
      </c>
      <c r="M1272" s="7">
        <f t="shared" si="190"/>
        <v>25</v>
      </c>
      <c r="N1272" s="7">
        <f t="shared" si="191"/>
        <v>100</v>
      </c>
      <c r="O1272" s="7">
        <f t="shared" si="192"/>
        <v>0</v>
      </c>
      <c r="P1272" s="7">
        <f t="shared" si="193"/>
        <v>83.5</v>
      </c>
      <c r="Q1272" s="8">
        <f t="shared" si="194"/>
        <v>56.274999999999999</v>
      </c>
      <c r="R1272" s="8">
        <f t="shared" si="195"/>
        <v>45.875</v>
      </c>
      <c r="S1272" s="8">
        <f t="shared" si="196"/>
        <v>56.325000000000003</v>
      </c>
      <c r="T1272" s="8">
        <f t="shared" si="197"/>
        <v>52.125</v>
      </c>
      <c r="U1272" s="7">
        <f t="shared" si="198"/>
        <v>52.82500000000001</v>
      </c>
      <c r="V1272" s="7">
        <f t="shared" si="199"/>
        <v>52.650000000000006</v>
      </c>
    </row>
    <row r="1273" spans="1:22" ht="13.5" x14ac:dyDescent="0.25">
      <c r="A1273" s="3">
        <f>RSI!A1273</f>
        <v>43864</v>
      </c>
      <c r="B1273" s="2">
        <f>RSI!B1273</f>
        <v>5.3410000000000002</v>
      </c>
      <c r="C1273" s="2">
        <f>RSI!I1273</f>
        <v>51.322942131244226</v>
      </c>
      <c r="D1273" s="2">
        <f>MACD!E1273</f>
        <v>-9.8841468910360497E-2</v>
      </c>
      <c r="E1273" s="2">
        <f>MACD!F1273</f>
        <v>-5.9968055141520912E-2</v>
      </c>
      <c r="F1273" s="2">
        <f>'Moving Avg'!D1273</f>
        <v>5.4154</v>
      </c>
      <c r="G1273" s="2">
        <f>'Moving Avg'!F1273</f>
        <v>5.2770500000000009</v>
      </c>
      <c r="H1273" s="2">
        <f>'Moving Avg'!G1273</f>
        <v>5.3718400000000024</v>
      </c>
      <c r="I1273" s="2">
        <f>'Moving Avg'!H1273</f>
        <v>5.5656649999999965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  <c r="M1273" s="7">
        <f t="shared" si="190"/>
        <v>25</v>
      </c>
      <c r="N1273" s="7">
        <f t="shared" si="191"/>
        <v>100</v>
      </c>
      <c r="O1273" s="7">
        <f t="shared" si="192"/>
        <v>0</v>
      </c>
      <c r="P1273" s="7">
        <f t="shared" si="193"/>
        <v>83.5</v>
      </c>
      <c r="Q1273" s="8">
        <f t="shared" si="194"/>
        <v>56.274999999999999</v>
      </c>
      <c r="R1273" s="8">
        <f t="shared" si="195"/>
        <v>45.875</v>
      </c>
      <c r="S1273" s="8">
        <f t="shared" si="196"/>
        <v>56.325000000000003</v>
      </c>
      <c r="T1273" s="8">
        <f t="shared" si="197"/>
        <v>52.125</v>
      </c>
      <c r="U1273" s="7">
        <f t="shared" si="198"/>
        <v>52.82500000000001</v>
      </c>
      <c r="V1273" s="7">
        <f t="shared" si="199"/>
        <v>52.650000000000006</v>
      </c>
    </row>
    <row r="1274" spans="1:22" ht="13.5" x14ac:dyDescent="0.25">
      <c r="A1274" s="3">
        <f>RSI!A1274</f>
        <v>43865</v>
      </c>
      <c r="B1274" s="2">
        <f>RSI!B1274</f>
        <v>5.31</v>
      </c>
      <c r="C1274" s="2">
        <f>RSI!I1274</f>
        <v>48.810384932298078</v>
      </c>
      <c r="D1274" s="2">
        <f>MACD!E1274</f>
        <v>-8.767565550710632E-2</v>
      </c>
      <c r="E1274" s="2">
        <f>MACD!F1274</f>
        <v>-6.5509575214638002E-2</v>
      </c>
      <c r="F1274" s="2">
        <f>'Moving Avg'!D1274</f>
        <v>5.3844000000000003</v>
      </c>
      <c r="G1274" s="2">
        <f>'Moving Avg'!F1274</f>
        <v>5.2814000000000005</v>
      </c>
      <c r="H1274" s="2">
        <f>'Moving Avg'!G1274</f>
        <v>5.3656400000000017</v>
      </c>
      <c r="I1274" s="2">
        <f>'Moving Avg'!H1274</f>
        <v>5.5622349999999976</v>
      </c>
      <c r="J1274" s="5" t="str">
        <f>OBV!F1274</f>
        <v>BEARISH</v>
      </c>
      <c r="K1274" s="5" t="str">
        <f>OBV!G1274</f>
        <v>STRONG</v>
      </c>
      <c r="L1274" s="5" t="str">
        <f>OBV!H1274</f>
        <v>CONFIRMED BEARISH</v>
      </c>
      <c r="M1274" s="7">
        <f t="shared" si="190"/>
        <v>25</v>
      </c>
      <c r="N1274" s="7">
        <f t="shared" si="191"/>
        <v>100</v>
      </c>
      <c r="O1274" s="7">
        <f t="shared" si="192"/>
        <v>0</v>
      </c>
      <c r="P1274" s="7">
        <f t="shared" si="193"/>
        <v>33</v>
      </c>
      <c r="Q1274" s="8">
        <f t="shared" si="194"/>
        <v>48.7</v>
      </c>
      <c r="R1274" s="8">
        <f t="shared" si="195"/>
        <v>33.25</v>
      </c>
      <c r="S1274" s="8">
        <f t="shared" si="196"/>
        <v>33.6</v>
      </c>
      <c r="T1274" s="8">
        <f t="shared" si="197"/>
        <v>39.5</v>
      </c>
      <c r="U1274" s="7">
        <f t="shared" si="198"/>
        <v>38.516666666666673</v>
      </c>
      <c r="V1274" s="7">
        <f t="shared" si="199"/>
        <v>38.762500000000003</v>
      </c>
    </row>
    <row r="1275" spans="1:22" ht="13.5" x14ac:dyDescent="0.25">
      <c r="A1275" s="3">
        <f>RSI!A1275</f>
        <v>43866</v>
      </c>
      <c r="B1275" s="2">
        <f>RSI!B1275</f>
        <v>5.31</v>
      </c>
      <c r="C1275" s="2">
        <f>RSI!I1275</f>
        <v>48.810384932298078</v>
      </c>
      <c r="D1275" s="2">
        <f>MACD!E1275</f>
        <v>-7.8144882550060579E-2</v>
      </c>
      <c r="E1275" s="2">
        <f>MACD!F1275</f>
        <v>-6.8036636681722523E-2</v>
      </c>
      <c r="F1275" s="2">
        <f>'Moving Avg'!D1275</f>
        <v>5.3533999999999997</v>
      </c>
      <c r="G1275" s="2">
        <f>'Moving Avg'!F1275</f>
        <v>5.2857500000000002</v>
      </c>
      <c r="H1275" s="2">
        <f>'Moving Avg'!G1275</f>
        <v>5.359440000000002</v>
      </c>
      <c r="I1275" s="2">
        <f>'Moving Avg'!H1275</f>
        <v>5.5595649999999956</v>
      </c>
      <c r="J1275" s="5" t="str">
        <f>OBV!F1275</f>
        <v>BEARISH</v>
      </c>
      <c r="K1275" s="5" t="str">
        <f>OBV!G1275</f>
        <v>STRONG</v>
      </c>
      <c r="L1275" s="5" t="str">
        <f>OBV!H1275</f>
        <v>CONFIRMED BEARISH</v>
      </c>
      <c r="M1275" s="7">
        <f t="shared" si="190"/>
        <v>25</v>
      </c>
      <c r="N1275" s="7">
        <f t="shared" si="191"/>
        <v>45</v>
      </c>
      <c r="O1275" s="7">
        <f t="shared" si="192"/>
        <v>0</v>
      </c>
      <c r="P1275" s="7">
        <f t="shared" si="193"/>
        <v>33</v>
      </c>
      <c r="Q1275" s="8">
        <f t="shared" si="194"/>
        <v>29.45</v>
      </c>
      <c r="R1275" s="8">
        <f t="shared" si="195"/>
        <v>22.25</v>
      </c>
      <c r="S1275" s="8">
        <f t="shared" si="196"/>
        <v>25.35</v>
      </c>
      <c r="T1275" s="8">
        <f t="shared" si="197"/>
        <v>25.75</v>
      </c>
      <c r="U1275" s="7">
        <f t="shared" si="198"/>
        <v>25.683333333333337</v>
      </c>
      <c r="V1275" s="7">
        <f t="shared" si="199"/>
        <v>25.700000000000003</v>
      </c>
    </row>
    <row r="1276" spans="1:22" ht="13.5" x14ac:dyDescent="0.25">
      <c r="A1276" s="3">
        <f>RSI!A1276</f>
        <v>43867</v>
      </c>
      <c r="B1276" s="2">
        <f>RSI!B1276</f>
        <v>5.2789999999999999</v>
      </c>
      <c r="C1276" s="2">
        <f>RSI!I1276</f>
        <v>46.187962884506483</v>
      </c>
      <c r="D1276" s="2">
        <f>MACD!E1276</f>
        <v>-8.7707440688556737E-2</v>
      </c>
      <c r="E1276" s="2">
        <f>MACD!F1276</f>
        <v>-7.1970797483089363E-2</v>
      </c>
      <c r="F1276" s="2">
        <f>'Moving Avg'!D1276</f>
        <v>5.3162000000000003</v>
      </c>
      <c r="G1276" s="2">
        <f>'Moving Avg'!F1276</f>
        <v>5.2873000000000001</v>
      </c>
      <c r="H1276" s="2">
        <f>'Moving Avg'!G1276</f>
        <v>5.3526200000000017</v>
      </c>
      <c r="I1276" s="2">
        <f>'Moving Avg'!H1276</f>
        <v>5.556009999999997</v>
      </c>
      <c r="J1276" s="5" t="str">
        <f>OBV!F1276</f>
        <v>BEARISH</v>
      </c>
      <c r="K1276" s="5" t="str">
        <f>OBV!G1276</f>
        <v>STRONG</v>
      </c>
      <c r="L1276" s="5" t="str">
        <f>OBV!H1276</f>
        <v>CONFIRMED BEARISH</v>
      </c>
      <c r="M1276" s="7">
        <f t="shared" si="190"/>
        <v>25</v>
      </c>
      <c r="N1276" s="7">
        <f t="shared" si="191"/>
        <v>45</v>
      </c>
      <c r="O1276" s="7">
        <f t="shared" si="192"/>
        <v>0</v>
      </c>
      <c r="P1276" s="7">
        <f t="shared" si="193"/>
        <v>33</v>
      </c>
      <c r="Q1276" s="8">
        <f t="shared" si="194"/>
        <v>29.45</v>
      </c>
      <c r="R1276" s="8">
        <f t="shared" si="195"/>
        <v>22.25</v>
      </c>
      <c r="S1276" s="8">
        <f t="shared" si="196"/>
        <v>25.35</v>
      </c>
      <c r="T1276" s="8">
        <f t="shared" si="197"/>
        <v>25.75</v>
      </c>
      <c r="U1276" s="7">
        <f t="shared" si="198"/>
        <v>25.683333333333337</v>
      </c>
      <c r="V1276" s="7">
        <f t="shared" si="199"/>
        <v>25.700000000000003</v>
      </c>
    </row>
    <row r="1277" spans="1:22" ht="13.5" x14ac:dyDescent="0.25">
      <c r="A1277" s="3">
        <f>RSI!A1277</f>
        <v>43868</v>
      </c>
      <c r="B1277" s="2">
        <f>RSI!B1277</f>
        <v>5.2169999999999996</v>
      </c>
      <c r="C1277" s="2">
        <f>RSI!I1277</f>
        <v>41.397483498991846</v>
      </c>
      <c r="D1277" s="2">
        <f>MACD!E1277</f>
        <v>-6.8029018253605855E-2</v>
      </c>
      <c r="E1277" s="2">
        <f>MACD!F1277</f>
        <v>-7.1182441637192673E-2</v>
      </c>
      <c r="F1277" s="2">
        <f>'Moving Avg'!D1277</f>
        <v>5.2913999999999994</v>
      </c>
      <c r="G1277" s="2">
        <f>'Moving Avg'!F1277</f>
        <v>5.2857500000000002</v>
      </c>
      <c r="H1277" s="2">
        <f>'Moving Avg'!G1277</f>
        <v>5.34518</v>
      </c>
      <c r="I1277" s="2">
        <f>'Moving Avg'!H1277</f>
        <v>5.5528749999999967</v>
      </c>
      <c r="J1277" s="5" t="str">
        <f>OBV!F1277</f>
        <v>BEARISH</v>
      </c>
      <c r="K1277" s="5" t="str">
        <f>OBV!G1277</f>
        <v>STRONG</v>
      </c>
      <c r="L1277" s="5" t="str">
        <f>OBV!H1277</f>
        <v>CONFIRMED BEARISH</v>
      </c>
      <c r="M1277" s="7">
        <f t="shared" si="190"/>
        <v>25</v>
      </c>
      <c r="N1277" s="7">
        <f t="shared" si="191"/>
        <v>0</v>
      </c>
      <c r="O1277" s="7">
        <f t="shared" si="192"/>
        <v>0</v>
      </c>
      <c r="P1277" s="7">
        <f t="shared" si="193"/>
        <v>33</v>
      </c>
      <c r="Q1277" s="8">
        <f t="shared" si="194"/>
        <v>13.7</v>
      </c>
      <c r="R1277" s="8">
        <f t="shared" si="195"/>
        <v>13.25</v>
      </c>
      <c r="S1277" s="8">
        <f t="shared" si="196"/>
        <v>18.600000000000001</v>
      </c>
      <c r="T1277" s="8">
        <f t="shared" si="197"/>
        <v>14.5</v>
      </c>
      <c r="U1277" s="7">
        <f t="shared" si="198"/>
        <v>15.183333333333332</v>
      </c>
      <c r="V1277" s="7">
        <f t="shared" si="199"/>
        <v>15.012499999999999</v>
      </c>
    </row>
    <row r="1278" spans="1:22" ht="13.5" x14ac:dyDescent="0.25">
      <c r="A1278" s="3">
        <f>RSI!A1278</f>
        <v>43871</v>
      </c>
      <c r="B1278" s="2">
        <f>RSI!B1278</f>
        <v>5.0679999999999996</v>
      </c>
      <c r="C1278" s="2">
        <f>RSI!I1278</f>
        <v>32.636815756917059</v>
      </c>
      <c r="D1278" s="2">
        <f>MACD!E1278</f>
        <v>-3.9739325254672053E-2</v>
      </c>
      <c r="E1278" s="2">
        <f>MACD!F1278</f>
        <v>-6.4893818360688554E-2</v>
      </c>
      <c r="F1278" s="2">
        <f>'Moving Avg'!D1278</f>
        <v>5.2367999999999997</v>
      </c>
      <c r="G1278" s="2">
        <f>'Moving Avg'!F1278</f>
        <v>5.2780000000000005</v>
      </c>
      <c r="H1278" s="2">
        <f>'Moving Avg'!G1278</f>
        <v>5.3347600000000011</v>
      </c>
      <c r="I1278" s="2">
        <f>'Moving Avg'!H1278</f>
        <v>5.5489949999999961</v>
      </c>
      <c r="J1278" s="5" t="str">
        <f>OBV!F1278</f>
        <v>BEARISH</v>
      </c>
      <c r="K1278" s="5" t="str">
        <f>OBV!G1278</f>
        <v>STRONG</v>
      </c>
      <c r="L1278" s="5" t="str">
        <f>OBV!H1278</f>
        <v>CONFIRMED BEARISH</v>
      </c>
      <c r="M1278" s="7">
        <f t="shared" si="190"/>
        <v>25</v>
      </c>
      <c r="N1278" s="7">
        <f t="shared" si="191"/>
        <v>0</v>
      </c>
      <c r="O1278" s="7">
        <f t="shared" si="192"/>
        <v>0</v>
      </c>
      <c r="P1278" s="7">
        <f t="shared" si="193"/>
        <v>33</v>
      </c>
      <c r="Q1278" s="8">
        <f t="shared" si="194"/>
        <v>13.7</v>
      </c>
      <c r="R1278" s="8">
        <f t="shared" si="195"/>
        <v>13.25</v>
      </c>
      <c r="S1278" s="8">
        <f t="shared" si="196"/>
        <v>18.600000000000001</v>
      </c>
      <c r="T1278" s="8">
        <f t="shared" si="197"/>
        <v>14.5</v>
      </c>
      <c r="U1278" s="7">
        <f t="shared" si="198"/>
        <v>15.183333333333332</v>
      </c>
      <c r="V1278" s="7">
        <f t="shared" si="199"/>
        <v>15.012499999999999</v>
      </c>
    </row>
    <row r="1279" spans="1:22" ht="13.5" x14ac:dyDescent="0.25">
      <c r="A1279" s="3">
        <f>RSI!A1279</f>
        <v>43872</v>
      </c>
      <c r="B1279" s="2">
        <f>RSI!B1279</f>
        <v>5.0679999999999996</v>
      </c>
      <c r="C1279" s="2">
        <f>RSI!I1279</f>
        <v>32.636815756917059</v>
      </c>
      <c r="D1279" s="2">
        <f>MACD!E1279</f>
        <v>9.4818225394188715E-3</v>
      </c>
      <c r="E1279" s="2">
        <f>MACD!F1279</f>
        <v>-5.0018690180667069E-2</v>
      </c>
      <c r="F1279" s="2">
        <f>'Moving Avg'!D1279</f>
        <v>5.1883999999999988</v>
      </c>
      <c r="G1279" s="2">
        <f>'Moving Avg'!F1279</f>
        <v>5.2717999999999998</v>
      </c>
      <c r="H1279" s="2">
        <f>'Moving Avg'!G1279</f>
        <v>5.3243399999999994</v>
      </c>
      <c r="I1279" s="2">
        <f>'Moving Avg'!H1279</f>
        <v>5.5451149999999947</v>
      </c>
      <c r="J1279" s="5" t="str">
        <f>OBV!F1279</f>
        <v>BEARISH</v>
      </c>
      <c r="K1279" s="5" t="str">
        <f>OBV!G1279</f>
        <v>STRONG</v>
      </c>
      <c r="L1279" s="5" t="str">
        <f>OBV!H1279</f>
        <v>CONFIRMED BEARISH</v>
      </c>
      <c r="M1279" s="7">
        <f t="shared" si="190"/>
        <v>25</v>
      </c>
      <c r="N1279" s="7">
        <f t="shared" si="191"/>
        <v>0</v>
      </c>
      <c r="O1279" s="7">
        <f t="shared" si="192"/>
        <v>0</v>
      </c>
      <c r="P1279" s="7">
        <f t="shared" si="193"/>
        <v>33</v>
      </c>
      <c r="Q1279" s="8">
        <f t="shared" si="194"/>
        <v>13.7</v>
      </c>
      <c r="R1279" s="8">
        <f t="shared" si="195"/>
        <v>13.25</v>
      </c>
      <c r="S1279" s="8">
        <f t="shared" si="196"/>
        <v>18.600000000000001</v>
      </c>
      <c r="T1279" s="8">
        <f t="shared" si="197"/>
        <v>14.5</v>
      </c>
      <c r="U1279" s="7">
        <f t="shared" si="198"/>
        <v>15.183333333333332</v>
      </c>
      <c r="V1279" s="7">
        <f t="shared" si="199"/>
        <v>15.012499999999999</v>
      </c>
    </row>
    <row r="1280" spans="1:22" ht="13.5" x14ac:dyDescent="0.25">
      <c r="A1280" s="3">
        <f>RSI!A1280</f>
        <v>43873</v>
      </c>
      <c r="B1280" s="2">
        <f>RSI!B1280</f>
        <v>5.0679999999999996</v>
      </c>
      <c r="C1280" s="2">
        <f>RSI!I1280</f>
        <v>32.636815756917059</v>
      </c>
      <c r="D1280" s="2">
        <f>MACD!E1280</f>
        <v>5.2461561437473492E-2</v>
      </c>
      <c r="E1280" s="2">
        <f>MACD!F1280</f>
        <v>-2.9522639857038957E-2</v>
      </c>
      <c r="F1280" s="2">
        <f>'Moving Avg'!D1280</f>
        <v>5.1399999999999988</v>
      </c>
      <c r="G1280" s="2">
        <f>'Moving Avg'!F1280</f>
        <v>5.2674500000000002</v>
      </c>
      <c r="H1280" s="2">
        <f>'Moving Avg'!G1280</f>
        <v>5.3139200000000004</v>
      </c>
      <c r="I1280" s="2">
        <f>'Moving Avg'!H1280</f>
        <v>5.5412349999999959</v>
      </c>
      <c r="J1280" s="5" t="str">
        <f>OBV!F1280</f>
        <v>BEARISH</v>
      </c>
      <c r="K1280" s="5" t="str">
        <f>OBV!G1280</f>
        <v>STRONG</v>
      </c>
      <c r="L1280" s="5" t="str">
        <f>OBV!H1280</f>
        <v>CONFIRMED BEARISH</v>
      </c>
      <c r="M1280" s="7">
        <f t="shared" si="190"/>
        <v>25</v>
      </c>
      <c r="N1280" s="7">
        <f t="shared" si="191"/>
        <v>0</v>
      </c>
      <c r="O1280" s="7">
        <f t="shared" si="192"/>
        <v>0</v>
      </c>
      <c r="P1280" s="7">
        <f t="shared" si="193"/>
        <v>33</v>
      </c>
      <c r="Q1280" s="8">
        <f t="shared" si="194"/>
        <v>13.7</v>
      </c>
      <c r="R1280" s="8">
        <f t="shared" si="195"/>
        <v>13.25</v>
      </c>
      <c r="S1280" s="8">
        <f t="shared" si="196"/>
        <v>18.600000000000001</v>
      </c>
      <c r="T1280" s="8">
        <f t="shared" si="197"/>
        <v>14.5</v>
      </c>
      <c r="U1280" s="7">
        <f t="shared" si="198"/>
        <v>15.183333333333332</v>
      </c>
      <c r="V1280" s="7">
        <f t="shared" si="199"/>
        <v>15.012499999999999</v>
      </c>
    </row>
    <row r="1281" spans="1:22" ht="13.5" x14ac:dyDescent="0.25">
      <c r="A1281" s="3">
        <f>RSI!A1281</f>
        <v>43874</v>
      </c>
      <c r="B1281" s="2">
        <f>RSI!B1281</f>
        <v>5.0679999999999996</v>
      </c>
      <c r="C1281" s="2">
        <f>RSI!I1281</f>
        <v>32.636815756917059</v>
      </c>
      <c r="D1281" s="2">
        <f>MACD!E1281</f>
        <v>9.0061510016433921E-2</v>
      </c>
      <c r="E1281" s="2">
        <f>MACD!F1281</f>
        <v>-5.6058098823443814E-3</v>
      </c>
      <c r="F1281" s="2">
        <f>'Moving Avg'!D1281</f>
        <v>5.0977999999999994</v>
      </c>
      <c r="G1281" s="2">
        <f>'Moving Avg'!F1281</f>
        <v>5.2643499999999994</v>
      </c>
      <c r="H1281" s="2">
        <f>'Moving Avg'!G1281</f>
        <v>5.3035000000000005</v>
      </c>
      <c r="I1281" s="2">
        <f>'Moving Avg'!H1281</f>
        <v>5.5374149999999949</v>
      </c>
      <c r="J1281" s="5" t="str">
        <f>OBV!F1281</f>
        <v>BEARISH</v>
      </c>
      <c r="K1281" s="5" t="str">
        <f>OBV!G1281</f>
        <v>STRONG</v>
      </c>
      <c r="L1281" s="5" t="str">
        <f>OBV!H1281</f>
        <v>CONFIRMED BEARISH</v>
      </c>
      <c r="M1281" s="7">
        <f t="shared" si="190"/>
        <v>25</v>
      </c>
      <c r="N1281" s="7">
        <f t="shared" si="191"/>
        <v>0</v>
      </c>
      <c r="O1281" s="7">
        <f t="shared" si="192"/>
        <v>0</v>
      </c>
      <c r="P1281" s="7">
        <f t="shared" si="193"/>
        <v>33</v>
      </c>
      <c r="Q1281" s="8">
        <f t="shared" si="194"/>
        <v>13.7</v>
      </c>
      <c r="R1281" s="8">
        <f t="shared" si="195"/>
        <v>13.25</v>
      </c>
      <c r="S1281" s="8">
        <f t="shared" si="196"/>
        <v>18.600000000000001</v>
      </c>
      <c r="T1281" s="8">
        <f t="shared" si="197"/>
        <v>14.5</v>
      </c>
      <c r="U1281" s="7">
        <f t="shared" si="198"/>
        <v>15.183333333333332</v>
      </c>
      <c r="V1281" s="7">
        <f t="shared" si="199"/>
        <v>15.012499999999999</v>
      </c>
    </row>
    <row r="1282" spans="1:22" ht="13.5" x14ac:dyDescent="0.25">
      <c r="A1282" s="3">
        <f>RSI!A1282</f>
        <v>43875</v>
      </c>
      <c r="B1282" s="2">
        <f>RSI!B1282</f>
        <v>5.0679999999999996</v>
      </c>
      <c r="C1282" s="2">
        <f>RSI!I1282</f>
        <v>32.636815756917045</v>
      </c>
      <c r="D1282" s="2">
        <f>MACD!E1282</f>
        <v>0.10394111064078793</v>
      </c>
      <c r="E1282" s="2">
        <f>MACD!F1282</f>
        <v>1.6303574222282083E-2</v>
      </c>
      <c r="F1282" s="2">
        <f>'Moving Avg'!D1282</f>
        <v>5.0679999999999996</v>
      </c>
      <c r="G1282" s="2">
        <f>'Moving Avg'!F1282</f>
        <v>5.26</v>
      </c>
      <c r="H1282" s="2">
        <f>'Moving Avg'!G1282</f>
        <v>5.2930800000000007</v>
      </c>
      <c r="I1282" s="2">
        <f>'Moving Avg'!H1282</f>
        <v>5.5341849999999946</v>
      </c>
      <c r="J1282" s="5" t="str">
        <f>OBV!F1282</f>
        <v>BEARISH</v>
      </c>
      <c r="K1282" s="5" t="str">
        <f>OBV!G1282</f>
        <v>STRONG</v>
      </c>
      <c r="L1282" s="5" t="str">
        <f>OBV!H1282</f>
        <v>CONFIRMED BEARISH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0</v>
      </c>
      <c r="O1282" s="7">
        <f t="shared" ref="O1282:O1345" si="202">IF(F1282-I1282&gt;10,100,IF(F1282-I1282&gt;5,75, IF(F1282-I1282&gt;0,50,0)))</f>
        <v>0</v>
      </c>
      <c r="P1282" s="7">
        <f t="shared" ref="P1282:P1345" si="203">IF(L1282="confirmed bullish", 34, IF(L1282="bullish divergence",17, 0))+IF(J1282="bullish",33,IF(J1282="bearish",0,16.5))+IF(K1282="strong",33,IF(K1282="weak",0,16.5))</f>
        <v>33</v>
      </c>
      <c r="Q1282" s="8">
        <f t="shared" si="194"/>
        <v>13.7</v>
      </c>
      <c r="R1282" s="8">
        <f t="shared" si="195"/>
        <v>13.25</v>
      </c>
      <c r="S1282" s="8">
        <f t="shared" si="196"/>
        <v>18.600000000000001</v>
      </c>
      <c r="T1282" s="8">
        <f t="shared" si="197"/>
        <v>14.5</v>
      </c>
      <c r="U1282" s="7">
        <f t="shared" si="198"/>
        <v>15.183333333333332</v>
      </c>
      <c r="V1282" s="7">
        <f t="shared" si="199"/>
        <v>15.012499999999999</v>
      </c>
    </row>
    <row r="1283" spans="1:22" ht="13.5" x14ac:dyDescent="0.25">
      <c r="A1283" s="3">
        <f>RSI!A1283</f>
        <v>43878</v>
      </c>
      <c r="B1283" s="2">
        <f>RSI!B1283</f>
        <v>5.2110000000000003</v>
      </c>
      <c r="C1283" s="2">
        <f>RSI!I1283</f>
        <v>47.949773320245612</v>
      </c>
      <c r="D1283" s="2">
        <f>MACD!E1283</f>
        <v>0.10614944605142718</v>
      </c>
      <c r="E1283" s="2">
        <f>MACD!F1283</f>
        <v>3.4272748588111107E-2</v>
      </c>
      <c r="F1283" s="2">
        <f>'Moving Avg'!D1283</f>
        <v>5.0965999999999996</v>
      </c>
      <c r="G1283" s="2">
        <f>'Moving Avg'!F1283</f>
        <v>5.2553499999999991</v>
      </c>
      <c r="H1283" s="2">
        <f>'Moving Avg'!G1283</f>
        <v>5.2855200000000018</v>
      </c>
      <c r="I1283" s="2">
        <f>'Moving Avg'!H1283</f>
        <v>5.5308349999999953</v>
      </c>
      <c r="J1283" s="5" t="str">
        <f>OBV!F1283</f>
        <v>BULLISH</v>
      </c>
      <c r="K1283" s="5" t="str">
        <f>OBV!G1283</f>
        <v>WEAK</v>
      </c>
      <c r="L1283" s="5" t="str">
        <f>OBV!H1283</f>
        <v>CONFIRMED BULLISH</v>
      </c>
      <c r="M1283" s="7">
        <f t="shared" si="200"/>
        <v>25</v>
      </c>
      <c r="N1283" s="7">
        <f t="shared" si="201"/>
        <v>0</v>
      </c>
      <c r="O1283" s="7">
        <f t="shared" si="202"/>
        <v>0</v>
      </c>
      <c r="P1283" s="7">
        <f t="shared" si="203"/>
        <v>67</v>
      </c>
      <c r="Q1283" s="8">
        <f t="shared" ref="Q1283:Q1346" si="204">0.35*M1283+N1283*0.35+O1283*0.15+P1283*0.15</f>
        <v>18.799999999999997</v>
      </c>
      <c r="R1283" s="8">
        <f t="shared" ref="R1283:R1346" si="205">M1283*0.2+N1283*0.2+O1283*0.35+P1283*0.25</f>
        <v>21.75</v>
      </c>
      <c r="S1283" s="8">
        <f t="shared" ref="S1283:S1346" si="206">M1283*0.15+N1283*0.15+O1283*0.25+P1283*0.45</f>
        <v>33.900000000000006</v>
      </c>
      <c r="T1283" s="8">
        <f t="shared" ref="T1283:T1346" si="207">0.25*SUM(M1283:P1283)</f>
        <v>23</v>
      </c>
      <c r="U1283" s="7">
        <f t="shared" ref="U1283:U1346" si="208">SUM(Q1283:S1283)/3</f>
        <v>24.816666666666666</v>
      </c>
      <c r="V1283" s="7">
        <f t="shared" ref="V1283:V1346" si="209">SUM(Q1283:T1283)/4</f>
        <v>24.362500000000001</v>
      </c>
    </row>
    <row r="1284" spans="1:22" ht="13.5" x14ac:dyDescent="0.25">
      <c r="A1284" s="3">
        <f>RSI!A1284</f>
        <v>43879</v>
      </c>
      <c r="B1284" s="2">
        <f>RSI!B1284</f>
        <v>5.2110000000000003</v>
      </c>
      <c r="C1284" s="2">
        <f>RSI!I1284</f>
        <v>47.949773320245619</v>
      </c>
      <c r="D1284" s="2">
        <f>MACD!E1284</f>
        <v>0.10338219378282343</v>
      </c>
      <c r="E1284" s="2">
        <f>MACD!F1284</f>
        <v>4.8094637627053571E-2</v>
      </c>
      <c r="F1284" s="2">
        <f>'Moving Avg'!D1284</f>
        <v>5.1251999999999995</v>
      </c>
      <c r="G1284" s="2">
        <f>'Moving Avg'!F1284</f>
        <v>5.2513499999999995</v>
      </c>
      <c r="H1284" s="2">
        <f>'Moving Avg'!G1284</f>
        <v>5.277960000000002</v>
      </c>
      <c r="I1284" s="2">
        <f>'Moving Avg'!H1284</f>
        <v>5.5274849999999951</v>
      </c>
      <c r="J1284" s="5" t="str">
        <f>OBV!F1284</f>
        <v>BULLISH</v>
      </c>
      <c r="K1284" s="5" t="str">
        <f>OBV!G1284</f>
        <v>WEAK</v>
      </c>
      <c r="L1284" s="5" t="str">
        <f>OBV!H1284</f>
        <v>CONFIRMED BULLISH</v>
      </c>
      <c r="M1284" s="7">
        <f t="shared" si="200"/>
        <v>25</v>
      </c>
      <c r="N1284" s="7">
        <f t="shared" si="201"/>
        <v>0</v>
      </c>
      <c r="O1284" s="7">
        <f t="shared" si="202"/>
        <v>0</v>
      </c>
      <c r="P1284" s="7">
        <f t="shared" si="203"/>
        <v>67</v>
      </c>
      <c r="Q1284" s="8">
        <f t="shared" si="204"/>
        <v>18.799999999999997</v>
      </c>
      <c r="R1284" s="8">
        <f t="shared" si="205"/>
        <v>21.75</v>
      </c>
      <c r="S1284" s="8">
        <f t="shared" si="206"/>
        <v>33.900000000000006</v>
      </c>
      <c r="T1284" s="8">
        <f t="shared" si="207"/>
        <v>23</v>
      </c>
      <c r="U1284" s="7">
        <f t="shared" si="208"/>
        <v>24.816666666666666</v>
      </c>
      <c r="V1284" s="7">
        <f t="shared" si="209"/>
        <v>24.362500000000001</v>
      </c>
    </row>
    <row r="1285" spans="1:22" ht="13.5" x14ac:dyDescent="0.25">
      <c r="A1285" s="3">
        <f>RSI!A1285</f>
        <v>43880</v>
      </c>
      <c r="B1285" s="2">
        <f>RSI!B1285</f>
        <v>5.3410000000000002</v>
      </c>
      <c r="C1285" s="2">
        <f>RSI!I1285</f>
        <v>58.012826957662014</v>
      </c>
      <c r="D1285" s="2">
        <f>MACD!E1285</f>
        <v>9.1534549483684557E-2</v>
      </c>
      <c r="E1285" s="2">
        <f>MACD!F1285</f>
        <v>5.6782619998379774E-2</v>
      </c>
      <c r="F1285" s="2">
        <f>'Moving Avg'!D1285</f>
        <v>5.1798000000000002</v>
      </c>
      <c r="G1285" s="2">
        <f>'Moving Avg'!F1285</f>
        <v>5.253849999999999</v>
      </c>
      <c r="H1285" s="2">
        <f>'Moving Avg'!G1285</f>
        <v>5.2754800000000026</v>
      </c>
      <c r="I1285" s="2">
        <f>'Moving Avg'!H1285</f>
        <v>5.5253099999999948</v>
      </c>
      <c r="J1285" s="5" t="str">
        <f>OBV!F1285</f>
        <v>BULLISH</v>
      </c>
      <c r="K1285" s="5" t="str">
        <f>OBV!G1285</f>
        <v>WEAK</v>
      </c>
      <c r="L1285" s="5" t="str">
        <f>OBV!H1285</f>
        <v>CONFIRMED BULLISH</v>
      </c>
      <c r="M1285" s="7">
        <f t="shared" si="200"/>
        <v>25</v>
      </c>
      <c r="N1285" s="7">
        <f t="shared" si="201"/>
        <v>0</v>
      </c>
      <c r="O1285" s="7">
        <f t="shared" si="202"/>
        <v>0</v>
      </c>
      <c r="P1285" s="7">
        <f t="shared" si="203"/>
        <v>67</v>
      </c>
      <c r="Q1285" s="8">
        <f t="shared" si="204"/>
        <v>18.799999999999997</v>
      </c>
      <c r="R1285" s="8">
        <f t="shared" si="205"/>
        <v>21.75</v>
      </c>
      <c r="S1285" s="8">
        <f t="shared" si="206"/>
        <v>33.900000000000006</v>
      </c>
      <c r="T1285" s="8">
        <f t="shared" si="207"/>
        <v>23</v>
      </c>
      <c r="U1285" s="7">
        <f t="shared" si="208"/>
        <v>24.816666666666666</v>
      </c>
      <c r="V1285" s="7">
        <f t="shared" si="209"/>
        <v>24.362500000000001</v>
      </c>
    </row>
    <row r="1286" spans="1:22" ht="13.5" x14ac:dyDescent="0.25">
      <c r="A1286" s="3">
        <f>RSI!A1286</f>
        <v>43881</v>
      </c>
      <c r="B1286" s="2">
        <f>RSI!B1286</f>
        <v>5.4960000000000004</v>
      </c>
      <c r="C1286" s="2">
        <f>RSI!I1286</f>
        <v>66.363030363347576</v>
      </c>
      <c r="D1286" s="2">
        <f>MACD!E1286</f>
        <v>6.4605089711041508E-2</v>
      </c>
      <c r="E1286" s="2">
        <f>MACD!F1286</f>
        <v>5.8347113940912125E-2</v>
      </c>
      <c r="F1286" s="2">
        <f>'Moving Avg'!D1286</f>
        <v>5.2653999999999996</v>
      </c>
      <c r="G1286" s="2">
        <f>'Moving Avg'!F1286</f>
        <v>5.2705999999999991</v>
      </c>
      <c r="H1286" s="2">
        <f>'Moving Avg'!G1286</f>
        <v>5.2761000000000022</v>
      </c>
      <c r="I1286" s="2">
        <f>'Moving Avg'!H1286</f>
        <v>5.5239099999999963</v>
      </c>
      <c r="J1286" s="5" t="str">
        <f>OBV!F1286</f>
        <v>BULLISH</v>
      </c>
      <c r="K1286" s="5" t="str">
        <f>OBV!G1286</f>
        <v>WEAK</v>
      </c>
      <c r="L1286" s="5" t="str">
        <f>OBV!H1286</f>
        <v>CONFIRMED BULLISH</v>
      </c>
      <c r="M1286" s="7">
        <f t="shared" si="200"/>
        <v>25</v>
      </c>
      <c r="N1286" s="7">
        <f t="shared" si="201"/>
        <v>0</v>
      </c>
      <c r="O1286" s="7">
        <f t="shared" si="202"/>
        <v>0</v>
      </c>
      <c r="P1286" s="7">
        <f t="shared" si="203"/>
        <v>67</v>
      </c>
      <c r="Q1286" s="8">
        <f t="shared" si="204"/>
        <v>18.799999999999997</v>
      </c>
      <c r="R1286" s="8">
        <f t="shared" si="205"/>
        <v>21.75</v>
      </c>
      <c r="S1286" s="8">
        <f t="shared" si="206"/>
        <v>33.900000000000006</v>
      </c>
      <c r="T1286" s="8">
        <f t="shared" si="207"/>
        <v>23</v>
      </c>
      <c r="U1286" s="7">
        <f t="shared" si="208"/>
        <v>24.816666666666666</v>
      </c>
      <c r="V1286" s="7">
        <f t="shared" si="209"/>
        <v>24.362500000000001</v>
      </c>
    </row>
    <row r="1287" spans="1:22" ht="13.5" x14ac:dyDescent="0.25">
      <c r="A1287" s="3">
        <f>RSI!A1287</f>
        <v>43882</v>
      </c>
      <c r="B1287" s="2">
        <f>RSI!B1287</f>
        <v>5.3410000000000002</v>
      </c>
      <c r="C1287" s="2">
        <f>RSI!I1287</f>
        <v>54.6569723071336</v>
      </c>
      <c r="D1287" s="2">
        <f>MACD!E1287</f>
        <v>4.2240355248588379E-2</v>
      </c>
      <c r="E1287" s="2">
        <f>MACD!F1287</f>
        <v>5.512576220244738E-2</v>
      </c>
      <c r="F1287" s="2">
        <f>'Moving Avg'!D1287</f>
        <v>5.32</v>
      </c>
      <c r="G1287" s="2">
        <f>'Moving Avg'!F1287</f>
        <v>5.2721499999999981</v>
      </c>
      <c r="H1287" s="2">
        <f>'Moving Avg'!G1287</f>
        <v>5.2736200000000029</v>
      </c>
      <c r="I1287" s="2">
        <f>'Moving Avg'!H1287</f>
        <v>5.5220449999999959</v>
      </c>
      <c r="J1287" s="5" t="str">
        <f>OBV!F1287</f>
        <v>BULLISH</v>
      </c>
      <c r="K1287" s="5" t="str">
        <f>OBV!G1287</f>
        <v>WEAK</v>
      </c>
      <c r="L1287" s="5" t="str">
        <f>OBV!H1287</f>
        <v>CONFIRMED BULLISH</v>
      </c>
      <c r="M1287" s="7">
        <f t="shared" si="200"/>
        <v>25</v>
      </c>
      <c r="N1287" s="7">
        <f t="shared" si="201"/>
        <v>45</v>
      </c>
      <c r="O1287" s="7">
        <f t="shared" si="202"/>
        <v>0</v>
      </c>
      <c r="P1287" s="7">
        <f t="shared" si="203"/>
        <v>67</v>
      </c>
      <c r="Q1287" s="8">
        <f t="shared" si="204"/>
        <v>34.549999999999997</v>
      </c>
      <c r="R1287" s="8">
        <f t="shared" si="205"/>
        <v>30.75</v>
      </c>
      <c r="S1287" s="8">
        <f t="shared" si="206"/>
        <v>40.650000000000006</v>
      </c>
      <c r="T1287" s="8">
        <f t="shared" si="207"/>
        <v>34.25</v>
      </c>
      <c r="U1287" s="7">
        <f t="shared" si="208"/>
        <v>35.31666666666667</v>
      </c>
      <c r="V1287" s="7">
        <f t="shared" si="209"/>
        <v>35.049999999999997</v>
      </c>
    </row>
    <row r="1288" spans="1:22" ht="13.5" x14ac:dyDescent="0.25">
      <c r="A1288" s="3">
        <f>RSI!A1288</f>
        <v>43885</v>
      </c>
      <c r="B1288" s="2">
        <f>RSI!B1288</f>
        <v>5.3410000000000002</v>
      </c>
      <c r="C1288" s="2">
        <f>RSI!I1288</f>
        <v>54.6569723071336</v>
      </c>
      <c r="D1288" s="2">
        <f>MACD!E1288</f>
        <v>-9.9426512576883397E-5</v>
      </c>
      <c r="E1288" s="2">
        <f>MACD!F1288</f>
        <v>4.4080724459442527E-2</v>
      </c>
      <c r="F1288" s="2">
        <f>'Moving Avg'!D1288</f>
        <v>5.346000000000001</v>
      </c>
      <c r="G1288" s="2">
        <f>'Moving Avg'!F1288</f>
        <v>5.2736999999999981</v>
      </c>
      <c r="H1288" s="2">
        <f>'Moving Avg'!G1288</f>
        <v>5.2711400000000026</v>
      </c>
      <c r="I1288" s="2">
        <f>'Moving Avg'!H1288</f>
        <v>5.5208049999999966</v>
      </c>
      <c r="J1288" s="5" t="str">
        <f>OBV!F1288</f>
        <v>BULLISH</v>
      </c>
      <c r="K1288" s="5" t="str">
        <f>OBV!G1288</f>
        <v>WEAK</v>
      </c>
      <c r="L1288" s="5" t="str">
        <f>OBV!H1288</f>
        <v>CONFIRMED BULLISH</v>
      </c>
      <c r="M1288" s="7">
        <f t="shared" si="200"/>
        <v>25</v>
      </c>
      <c r="N1288" s="7">
        <f t="shared" si="201"/>
        <v>100</v>
      </c>
      <c r="O1288" s="7">
        <f t="shared" si="202"/>
        <v>0</v>
      </c>
      <c r="P1288" s="7">
        <f t="shared" si="203"/>
        <v>67</v>
      </c>
      <c r="Q1288" s="8">
        <f t="shared" si="204"/>
        <v>53.8</v>
      </c>
      <c r="R1288" s="8">
        <f t="shared" si="205"/>
        <v>41.75</v>
      </c>
      <c r="S1288" s="8">
        <f t="shared" si="206"/>
        <v>48.900000000000006</v>
      </c>
      <c r="T1288" s="8">
        <f t="shared" si="207"/>
        <v>48</v>
      </c>
      <c r="U1288" s="7">
        <f t="shared" si="208"/>
        <v>48.15</v>
      </c>
      <c r="V1288" s="7">
        <f t="shared" si="209"/>
        <v>48.112499999999997</v>
      </c>
    </row>
    <row r="1289" spans="1:22" ht="13.5" x14ac:dyDescent="0.25">
      <c r="A1289" s="3">
        <f>RSI!A1289</f>
        <v>43886</v>
      </c>
      <c r="B1289" s="2">
        <f>RSI!B1289</f>
        <v>5.49</v>
      </c>
      <c r="C1289" s="2">
        <f>RSI!I1289</f>
        <v>62.108569964225758</v>
      </c>
      <c r="D1289" s="2">
        <f>MACD!E1289</f>
        <v>-4.7418635282576282E-2</v>
      </c>
      <c r="E1289" s="2">
        <f>MACD!F1289</f>
        <v>2.5780852511038767E-2</v>
      </c>
      <c r="F1289" s="2">
        <f>'Moving Avg'!D1289</f>
        <v>5.4017999999999997</v>
      </c>
      <c r="G1289" s="2">
        <f>'Moving Avg'!F1289</f>
        <v>5.2749499999999978</v>
      </c>
      <c r="H1289" s="2">
        <f>'Moving Avg'!G1289</f>
        <v>5.274860000000003</v>
      </c>
      <c r="I1289" s="2">
        <f>'Moving Avg'!H1289</f>
        <v>5.5196849999999973</v>
      </c>
      <c r="J1289" s="5" t="str">
        <f>OBV!F1289</f>
        <v>BULLISH</v>
      </c>
      <c r="K1289" s="5" t="str">
        <f>OBV!G1289</f>
        <v>WEAK</v>
      </c>
      <c r="L1289" s="5" t="str">
        <f>OBV!H1289</f>
        <v>CONFIRMED BULLISH</v>
      </c>
      <c r="M1289" s="7">
        <f t="shared" si="200"/>
        <v>25</v>
      </c>
      <c r="N1289" s="7">
        <f t="shared" si="201"/>
        <v>100</v>
      </c>
      <c r="O1289" s="7">
        <f t="shared" si="202"/>
        <v>0</v>
      </c>
      <c r="P1289" s="7">
        <f t="shared" si="203"/>
        <v>67</v>
      </c>
      <c r="Q1289" s="8">
        <f t="shared" si="204"/>
        <v>53.8</v>
      </c>
      <c r="R1289" s="8">
        <f t="shared" si="205"/>
        <v>41.75</v>
      </c>
      <c r="S1289" s="8">
        <f t="shared" si="206"/>
        <v>48.900000000000006</v>
      </c>
      <c r="T1289" s="8">
        <f t="shared" si="207"/>
        <v>48</v>
      </c>
      <c r="U1289" s="7">
        <f t="shared" si="208"/>
        <v>48.15</v>
      </c>
      <c r="V1289" s="7">
        <f t="shared" si="209"/>
        <v>48.112499999999997</v>
      </c>
    </row>
    <row r="1290" spans="1:22" ht="13.5" x14ac:dyDescent="0.25">
      <c r="A1290" s="3">
        <f>RSI!A1290</f>
        <v>43887</v>
      </c>
      <c r="B1290" s="2">
        <f>RSI!B1290</f>
        <v>5.49</v>
      </c>
      <c r="C1290" s="2">
        <f>RSI!I1290</f>
        <v>62.108569964225765</v>
      </c>
      <c r="D1290" s="2">
        <f>MACD!E1290</f>
        <v>-8.8760822948159124E-2</v>
      </c>
      <c r="E1290" s="2">
        <f>MACD!F1290</f>
        <v>2.8725174191991873E-3</v>
      </c>
      <c r="F1290" s="2">
        <f>'Moving Avg'!D1290</f>
        <v>5.4316000000000004</v>
      </c>
      <c r="G1290" s="2">
        <f>'Moving Avg'!F1290</f>
        <v>5.2761999999999976</v>
      </c>
      <c r="H1290" s="2">
        <f>'Moving Avg'!G1290</f>
        <v>5.279080000000004</v>
      </c>
      <c r="I1290" s="2">
        <f>'Moving Avg'!H1290</f>
        <v>5.5185649999999988</v>
      </c>
      <c r="J1290" s="5" t="str">
        <f>OBV!F1290</f>
        <v>BULLISH</v>
      </c>
      <c r="K1290" s="5" t="str">
        <f>OBV!G1290</f>
        <v>WEAK</v>
      </c>
      <c r="L1290" s="5" t="str">
        <f>OBV!H1290</f>
        <v>CONFIRMED BULLISH</v>
      </c>
      <c r="M1290" s="7">
        <f t="shared" si="200"/>
        <v>25</v>
      </c>
      <c r="N1290" s="7">
        <f t="shared" si="201"/>
        <v>100</v>
      </c>
      <c r="O1290" s="7">
        <f t="shared" si="202"/>
        <v>0</v>
      </c>
      <c r="P1290" s="7">
        <f t="shared" si="203"/>
        <v>67</v>
      </c>
      <c r="Q1290" s="8">
        <f t="shared" si="204"/>
        <v>53.8</v>
      </c>
      <c r="R1290" s="8">
        <f t="shared" si="205"/>
        <v>41.75</v>
      </c>
      <c r="S1290" s="8">
        <f t="shared" si="206"/>
        <v>48.900000000000006</v>
      </c>
      <c r="T1290" s="8">
        <f t="shared" si="207"/>
        <v>48</v>
      </c>
      <c r="U1290" s="7">
        <f t="shared" si="208"/>
        <v>48.15</v>
      </c>
      <c r="V1290" s="7">
        <f t="shared" si="209"/>
        <v>48.112499999999997</v>
      </c>
    </row>
    <row r="1291" spans="1:22" ht="13.5" x14ac:dyDescent="0.25">
      <c r="A1291" s="3">
        <f>RSI!A1291</f>
        <v>43888</v>
      </c>
      <c r="B1291" s="2">
        <f>RSI!B1291</f>
        <v>5.49</v>
      </c>
      <c r="C1291" s="2">
        <f>RSI!I1291</f>
        <v>62.108569964225765</v>
      </c>
      <c r="D1291" s="2">
        <f>MACD!E1291</f>
        <v>-0.12494902327933488</v>
      </c>
      <c r="E1291" s="2">
        <f>MACD!F1291</f>
        <v>-2.2691790720507626E-2</v>
      </c>
      <c r="F1291" s="2">
        <f>'Moving Avg'!D1291</f>
        <v>5.4304000000000006</v>
      </c>
      <c r="G1291" s="2">
        <f>'Moving Avg'!F1291</f>
        <v>5.2774499999999973</v>
      </c>
      <c r="H1291" s="2">
        <f>'Moving Avg'!G1291</f>
        <v>5.2846600000000032</v>
      </c>
      <c r="I1291" s="2">
        <f>'Moving Avg'!H1291</f>
        <v>5.5174449999999986</v>
      </c>
      <c r="J1291" s="5" t="str">
        <f>OBV!F1291</f>
        <v>BULLISH</v>
      </c>
      <c r="K1291" s="5" t="str">
        <f>OBV!G1291</f>
        <v>NEUTRAL</v>
      </c>
      <c r="L1291" s="5" t="str">
        <f>OBV!H1291</f>
        <v>BULLISH DIVERGENCE</v>
      </c>
      <c r="M1291" s="7">
        <f t="shared" si="200"/>
        <v>25</v>
      </c>
      <c r="N1291" s="7">
        <f t="shared" si="201"/>
        <v>100</v>
      </c>
      <c r="O1291" s="7">
        <f t="shared" si="202"/>
        <v>0</v>
      </c>
      <c r="P1291" s="7">
        <f t="shared" si="203"/>
        <v>66.5</v>
      </c>
      <c r="Q1291" s="8">
        <f t="shared" si="204"/>
        <v>53.725000000000001</v>
      </c>
      <c r="R1291" s="8">
        <f t="shared" si="205"/>
        <v>41.625</v>
      </c>
      <c r="S1291" s="8">
        <f t="shared" si="206"/>
        <v>48.674999999999997</v>
      </c>
      <c r="T1291" s="8">
        <f t="shared" si="207"/>
        <v>47.875</v>
      </c>
      <c r="U1291" s="7">
        <f t="shared" si="208"/>
        <v>48.008333333333326</v>
      </c>
      <c r="V1291" s="7">
        <f t="shared" si="209"/>
        <v>47.974999999999994</v>
      </c>
    </row>
    <row r="1292" spans="1:22" ht="13.5" x14ac:dyDescent="0.25">
      <c r="A1292" s="3">
        <f>RSI!A1292</f>
        <v>43889</v>
      </c>
      <c r="B1292" s="2">
        <f>RSI!B1292</f>
        <v>5.49</v>
      </c>
      <c r="C1292" s="2">
        <f>RSI!I1292</f>
        <v>62.108569964225765</v>
      </c>
      <c r="D1292" s="2">
        <f>MACD!E1292</f>
        <v>-0.15668679820228615</v>
      </c>
      <c r="E1292" s="2">
        <f>MACD!F1292</f>
        <v>-4.9490792216863332E-2</v>
      </c>
      <c r="F1292" s="2">
        <f>'Moving Avg'!D1292</f>
        <v>5.4602000000000004</v>
      </c>
      <c r="G1292" s="2">
        <f>'Moving Avg'!F1292</f>
        <v>5.2848999999999977</v>
      </c>
      <c r="H1292" s="2">
        <f>'Moving Avg'!G1292</f>
        <v>5.2871400000000044</v>
      </c>
      <c r="I1292" s="2">
        <f>'Moving Avg'!H1292</f>
        <v>5.5169499999999978</v>
      </c>
      <c r="J1292" s="5" t="str">
        <f>OBV!F1292</f>
        <v>BULLISH</v>
      </c>
      <c r="K1292" s="5" t="str">
        <f>OBV!G1292</f>
        <v>WEAK</v>
      </c>
      <c r="L1292" s="5" t="str">
        <f>OBV!H1292</f>
        <v>CONFIRMED BULLISH</v>
      </c>
      <c r="M1292" s="7">
        <f t="shared" si="200"/>
        <v>25</v>
      </c>
      <c r="N1292" s="7">
        <f t="shared" si="201"/>
        <v>100</v>
      </c>
      <c r="O1292" s="7">
        <f t="shared" si="202"/>
        <v>0</v>
      </c>
      <c r="P1292" s="7">
        <f t="shared" si="203"/>
        <v>67</v>
      </c>
      <c r="Q1292" s="8">
        <f t="shared" si="204"/>
        <v>53.8</v>
      </c>
      <c r="R1292" s="8">
        <f t="shared" si="205"/>
        <v>41.75</v>
      </c>
      <c r="S1292" s="8">
        <f t="shared" si="206"/>
        <v>48.900000000000006</v>
      </c>
      <c r="T1292" s="8">
        <f t="shared" si="207"/>
        <v>48</v>
      </c>
      <c r="U1292" s="7">
        <f t="shared" si="208"/>
        <v>48.15</v>
      </c>
      <c r="V1292" s="7">
        <f t="shared" si="209"/>
        <v>48.112499999999997</v>
      </c>
    </row>
    <row r="1293" spans="1:22" ht="13.5" x14ac:dyDescent="0.25">
      <c r="A1293" s="3">
        <f>RSI!A1293</f>
        <v>43892</v>
      </c>
      <c r="B1293" s="2">
        <f>RSI!B1293</f>
        <v>5.49</v>
      </c>
      <c r="C1293" s="2">
        <f>RSI!I1293</f>
        <v>62.108569964225765</v>
      </c>
      <c r="D1293" s="2">
        <f>MACD!E1293</f>
        <v>-0.16257608854702177</v>
      </c>
      <c r="E1293" s="2">
        <f>MACD!F1293</f>
        <v>-7.210785148289503E-2</v>
      </c>
      <c r="F1293" s="2">
        <f>'Moving Avg'!D1293</f>
        <v>5.49</v>
      </c>
      <c r="G1293" s="2">
        <f>'Moving Avg'!F1293</f>
        <v>5.2923499999999972</v>
      </c>
      <c r="H1293" s="2">
        <f>'Moving Avg'!G1293</f>
        <v>5.2896200000000029</v>
      </c>
      <c r="I1293" s="2">
        <f>'Moving Avg'!H1293</f>
        <v>5.5167349999999988</v>
      </c>
      <c r="J1293" s="5" t="str">
        <f>OBV!F1293</f>
        <v>BULLISH</v>
      </c>
      <c r="K1293" s="5" t="str">
        <f>OBV!G1293</f>
        <v>WEAK</v>
      </c>
      <c r="L1293" s="5" t="str">
        <f>OBV!H1293</f>
        <v>CONFIRMED BULLISH</v>
      </c>
      <c r="M1293" s="7">
        <f t="shared" si="200"/>
        <v>25</v>
      </c>
      <c r="N1293" s="7">
        <f t="shared" si="201"/>
        <v>100</v>
      </c>
      <c r="O1293" s="7">
        <f t="shared" si="202"/>
        <v>0</v>
      </c>
      <c r="P1293" s="7">
        <f t="shared" si="203"/>
        <v>67</v>
      </c>
      <c r="Q1293" s="8">
        <f t="shared" si="204"/>
        <v>53.8</v>
      </c>
      <c r="R1293" s="8">
        <f t="shared" si="205"/>
        <v>41.75</v>
      </c>
      <c r="S1293" s="8">
        <f t="shared" si="206"/>
        <v>48.900000000000006</v>
      </c>
      <c r="T1293" s="8">
        <f t="shared" si="207"/>
        <v>48</v>
      </c>
      <c r="U1293" s="7">
        <f t="shared" si="208"/>
        <v>48.15</v>
      </c>
      <c r="V1293" s="7">
        <f t="shared" si="209"/>
        <v>48.112499999999997</v>
      </c>
    </row>
    <row r="1294" spans="1:22" ht="13.5" x14ac:dyDescent="0.25">
      <c r="A1294" s="3">
        <f>RSI!A1294</f>
        <v>43893</v>
      </c>
      <c r="B1294" s="2">
        <f>RSI!B1294</f>
        <v>5.49</v>
      </c>
      <c r="C1294" s="2">
        <f>RSI!I1294</f>
        <v>62.108569964225765</v>
      </c>
      <c r="D1294" s="2">
        <f>MACD!E1294</f>
        <v>-0.1685169731356666</v>
      </c>
      <c r="E1294" s="2">
        <f>MACD!F1294</f>
        <v>-9.1389675813449339E-2</v>
      </c>
      <c r="F1294" s="2">
        <f>'Moving Avg'!D1294</f>
        <v>5.49</v>
      </c>
      <c r="G1294" s="2">
        <f>'Moving Avg'!F1294</f>
        <v>5.3013499999999976</v>
      </c>
      <c r="H1294" s="2">
        <f>'Moving Avg'!G1294</f>
        <v>5.292100000000004</v>
      </c>
      <c r="I1294" s="2">
        <f>'Moving Avg'!H1294</f>
        <v>5.516519999999999</v>
      </c>
      <c r="J1294" s="5" t="str">
        <f>OBV!F1294</f>
        <v>NEUTRAL</v>
      </c>
      <c r="K1294" s="5" t="str">
        <f>OBV!G1294</f>
        <v>NEUTRAL</v>
      </c>
      <c r="L1294" s="5" t="str">
        <f>OBV!H1294</f>
        <v>NEUTRAL</v>
      </c>
      <c r="M1294" s="7">
        <f t="shared" si="200"/>
        <v>25</v>
      </c>
      <c r="N1294" s="7">
        <f t="shared" si="201"/>
        <v>100</v>
      </c>
      <c r="O1294" s="7">
        <f t="shared" si="202"/>
        <v>0</v>
      </c>
      <c r="P1294" s="7">
        <f t="shared" si="203"/>
        <v>33</v>
      </c>
      <c r="Q1294" s="8">
        <f t="shared" si="204"/>
        <v>48.7</v>
      </c>
      <c r="R1294" s="8">
        <f t="shared" si="205"/>
        <v>33.25</v>
      </c>
      <c r="S1294" s="8">
        <f t="shared" si="206"/>
        <v>33.6</v>
      </c>
      <c r="T1294" s="8">
        <f t="shared" si="207"/>
        <v>39.5</v>
      </c>
      <c r="U1294" s="7">
        <f t="shared" si="208"/>
        <v>38.516666666666673</v>
      </c>
      <c r="V1294" s="7">
        <f t="shared" si="209"/>
        <v>38.762500000000003</v>
      </c>
    </row>
    <row r="1295" spans="1:22" ht="13.5" x14ac:dyDescent="0.25">
      <c r="A1295" s="3">
        <f>RSI!A1295</f>
        <v>43894</v>
      </c>
      <c r="B1295" s="2">
        <f>RSI!B1295</f>
        <v>5.49</v>
      </c>
      <c r="C1295" s="2">
        <f>RSI!I1295</f>
        <v>62.108569964225772</v>
      </c>
      <c r="D1295" s="2">
        <f>MACD!E1295</f>
        <v>-0.15443057817650629</v>
      </c>
      <c r="E1295" s="2">
        <f>MACD!F1295</f>
        <v>-0.10399785628606073</v>
      </c>
      <c r="F1295" s="2">
        <f>'Moving Avg'!D1295</f>
        <v>5.49</v>
      </c>
      <c r="G1295" s="2">
        <f>'Moving Avg'!F1295</f>
        <v>5.3103499999999979</v>
      </c>
      <c r="H1295" s="2">
        <f>'Moving Avg'!G1295</f>
        <v>5.2926000000000046</v>
      </c>
      <c r="I1295" s="2">
        <f>'Moving Avg'!H1295</f>
        <v>5.5155549999999991</v>
      </c>
      <c r="J1295" s="5" t="str">
        <f>OBV!F1295</f>
        <v>NEUTRAL</v>
      </c>
      <c r="K1295" s="5" t="str">
        <f>OBV!G1295</f>
        <v>NEUTRAL</v>
      </c>
      <c r="L1295" s="5" t="str">
        <f>OBV!H1295</f>
        <v>NEUTRAL</v>
      </c>
      <c r="M1295" s="7">
        <f t="shared" si="200"/>
        <v>25</v>
      </c>
      <c r="N1295" s="7">
        <f t="shared" si="201"/>
        <v>100</v>
      </c>
      <c r="O1295" s="7">
        <f t="shared" si="202"/>
        <v>0</v>
      </c>
      <c r="P1295" s="7">
        <f t="shared" si="203"/>
        <v>33</v>
      </c>
      <c r="Q1295" s="8">
        <f t="shared" si="204"/>
        <v>48.7</v>
      </c>
      <c r="R1295" s="8">
        <f t="shared" si="205"/>
        <v>33.25</v>
      </c>
      <c r="S1295" s="8">
        <f t="shared" si="206"/>
        <v>33.6</v>
      </c>
      <c r="T1295" s="8">
        <f t="shared" si="207"/>
        <v>39.5</v>
      </c>
      <c r="U1295" s="7">
        <f t="shared" si="208"/>
        <v>38.516666666666673</v>
      </c>
      <c r="V1295" s="7">
        <f t="shared" si="209"/>
        <v>38.762500000000003</v>
      </c>
    </row>
    <row r="1296" spans="1:22" ht="13.5" x14ac:dyDescent="0.25">
      <c r="A1296" s="3">
        <f>RSI!A1296</f>
        <v>43895</v>
      </c>
      <c r="B1296" s="2">
        <f>RSI!B1296</f>
        <v>5.3289999999999997</v>
      </c>
      <c r="C1296" s="2">
        <f>RSI!I1296</f>
        <v>47.837924878704889</v>
      </c>
      <c r="D1296" s="2">
        <f>MACD!E1296</f>
        <v>-0.10756026214666292</v>
      </c>
      <c r="E1296" s="2">
        <f>MACD!F1296</f>
        <v>-0.10471033745818117</v>
      </c>
      <c r="F1296" s="2">
        <f>'Moving Avg'!D1296</f>
        <v>5.4578000000000007</v>
      </c>
      <c r="G1296" s="2">
        <f>'Moving Avg'!F1296</f>
        <v>5.3128499999999983</v>
      </c>
      <c r="H1296" s="2">
        <f>'Moving Avg'!G1296</f>
        <v>5.2923600000000048</v>
      </c>
      <c r="I1296" s="2">
        <f>'Moving Avg'!H1296</f>
        <v>5.5139750000000003</v>
      </c>
      <c r="J1296" s="5" t="str">
        <f>OBV!F1296</f>
        <v>BEARISH</v>
      </c>
      <c r="K1296" s="5" t="str">
        <f>OBV!G1296</f>
        <v>STRONG</v>
      </c>
      <c r="L1296" s="5" t="str">
        <f>OBV!H1296</f>
        <v>CONFIRMED BEARISH</v>
      </c>
      <c r="M1296" s="7">
        <f t="shared" si="200"/>
        <v>25</v>
      </c>
      <c r="N1296" s="7">
        <f t="shared" si="201"/>
        <v>45</v>
      </c>
      <c r="O1296" s="7">
        <f t="shared" si="202"/>
        <v>0</v>
      </c>
      <c r="P1296" s="7">
        <f t="shared" si="203"/>
        <v>33</v>
      </c>
      <c r="Q1296" s="8">
        <f t="shared" si="204"/>
        <v>29.45</v>
      </c>
      <c r="R1296" s="8">
        <f t="shared" si="205"/>
        <v>22.25</v>
      </c>
      <c r="S1296" s="8">
        <f t="shared" si="206"/>
        <v>25.35</v>
      </c>
      <c r="T1296" s="8">
        <f t="shared" si="207"/>
        <v>25.75</v>
      </c>
      <c r="U1296" s="7">
        <f t="shared" si="208"/>
        <v>25.683333333333337</v>
      </c>
      <c r="V1296" s="7">
        <f t="shared" si="209"/>
        <v>25.700000000000003</v>
      </c>
    </row>
    <row r="1297" spans="1:22" ht="13.5" x14ac:dyDescent="0.25">
      <c r="A1297" s="3">
        <f>RSI!A1297</f>
        <v>43896</v>
      </c>
      <c r="B1297" s="2">
        <f>RSI!B1297</f>
        <v>5.3289999999999997</v>
      </c>
      <c r="C1297" s="2">
        <f>RSI!I1297</f>
        <v>47.837924878704889</v>
      </c>
      <c r="D1297" s="2">
        <f>MACD!E1297</f>
        <v>-9.1555766543262251E-2</v>
      </c>
      <c r="E1297" s="2">
        <f>MACD!F1297</f>
        <v>-0.1020794232751974</v>
      </c>
      <c r="F1297" s="2">
        <f>'Moving Avg'!D1297</f>
        <v>5.4256000000000002</v>
      </c>
      <c r="G1297" s="2">
        <f>'Moving Avg'!F1297</f>
        <v>5.3184499999999977</v>
      </c>
      <c r="H1297" s="2">
        <f>'Moving Avg'!G1297</f>
        <v>5.2921200000000042</v>
      </c>
      <c r="I1297" s="2">
        <f>'Moving Avg'!H1297</f>
        <v>5.5125199999999994</v>
      </c>
      <c r="J1297" s="5" t="str">
        <f>OBV!F1297</f>
        <v>BEARISH</v>
      </c>
      <c r="K1297" s="5" t="str">
        <f>OBV!G1297</f>
        <v>STRONG</v>
      </c>
      <c r="L1297" s="5" t="str">
        <f>OBV!H1297</f>
        <v>CONFIRMED BEARISH</v>
      </c>
      <c r="M1297" s="7">
        <f t="shared" si="200"/>
        <v>25</v>
      </c>
      <c r="N1297" s="7">
        <f t="shared" si="201"/>
        <v>0</v>
      </c>
      <c r="O1297" s="7">
        <f t="shared" si="202"/>
        <v>0</v>
      </c>
      <c r="P1297" s="7">
        <f t="shared" si="203"/>
        <v>33</v>
      </c>
      <c r="Q1297" s="8">
        <f t="shared" si="204"/>
        <v>13.7</v>
      </c>
      <c r="R1297" s="8">
        <f t="shared" si="205"/>
        <v>13.25</v>
      </c>
      <c r="S1297" s="8">
        <f t="shared" si="206"/>
        <v>18.600000000000001</v>
      </c>
      <c r="T1297" s="8">
        <f t="shared" si="207"/>
        <v>14.5</v>
      </c>
      <c r="U1297" s="7">
        <f t="shared" si="208"/>
        <v>15.183333333333332</v>
      </c>
      <c r="V1297" s="7">
        <f t="shared" si="209"/>
        <v>15.012499999999999</v>
      </c>
    </row>
    <row r="1298" spans="1:22" ht="13.5" x14ac:dyDescent="0.25">
      <c r="A1298" s="3">
        <f>RSI!A1298</f>
        <v>43899</v>
      </c>
      <c r="B1298" s="2">
        <f>RSI!B1298</f>
        <v>5.484</v>
      </c>
      <c r="C1298" s="2">
        <f>RSI!I1298</f>
        <v>58.487770707939113</v>
      </c>
      <c r="D1298" s="2">
        <f>MACD!E1298</f>
        <v>-8.9317990597085561E-2</v>
      </c>
      <c r="E1298" s="2">
        <f>MACD!F1298</f>
        <v>-9.9527136739575028E-2</v>
      </c>
      <c r="F1298" s="2">
        <f>'Moving Avg'!D1298</f>
        <v>5.4244000000000003</v>
      </c>
      <c r="G1298" s="2">
        <f>'Moving Avg'!F1298</f>
        <v>5.3392499999999981</v>
      </c>
      <c r="H1298" s="2">
        <f>'Moving Avg'!G1298</f>
        <v>5.2949800000000042</v>
      </c>
      <c r="I1298" s="2">
        <f>'Moving Avg'!H1298</f>
        <v>5.5118399999999994</v>
      </c>
      <c r="J1298" s="5" t="str">
        <f>OBV!F1298</f>
        <v>BULLISH</v>
      </c>
      <c r="K1298" s="5" t="str">
        <f>OBV!G1298</f>
        <v>NEUTRAL</v>
      </c>
      <c r="L1298" s="5" t="str">
        <f>OBV!H1298</f>
        <v>BULLISH DIVERGENCE</v>
      </c>
      <c r="M1298" s="7">
        <f t="shared" si="200"/>
        <v>25</v>
      </c>
      <c r="N1298" s="7">
        <f t="shared" si="201"/>
        <v>0</v>
      </c>
      <c r="O1298" s="7">
        <f t="shared" si="202"/>
        <v>0</v>
      </c>
      <c r="P1298" s="7">
        <f t="shared" si="203"/>
        <v>66.5</v>
      </c>
      <c r="Q1298" s="8">
        <f t="shared" si="204"/>
        <v>18.725000000000001</v>
      </c>
      <c r="R1298" s="8">
        <f t="shared" si="205"/>
        <v>21.625</v>
      </c>
      <c r="S1298" s="8">
        <f t="shared" si="206"/>
        <v>33.674999999999997</v>
      </c>
      <c r="T1298" s="8">
        <f t="shared" si="207"/>
        <v>22.875</v>
      </c>
      <c r="U1298" s="7">
        <f t="shared" si="208"/>
        <v>24.675000000000001</v>
      </c>
      <c r="V1298" s="7">
        <f t="shared" si="209"/>
        <v>24.225000000000001</v>
      </c>
    </row>
    <row r="1299" spans="1:22" ht="13.5" x14ac:dyDescent="0.25">
      <c r="A1299" s="3">
        <f>RSI!A1299</f>
        <v>43900</v>
      </c>
      <c r="B1299" s="2">
        <f>RSI!B1299</f>
        <v>5.484</v>
      </c>
      <c r="C1299" s="2">
        <f>RSI!I1299</f>
        <v>58.487770707939113</v>
      </c>
      <c r="D1299" s="2">
        <f>MACD!E1299</f>
        <v>-6.5253431202250134E-2</v>
      </c>
      <c r="E1299" s="2">
        <f>MACD!F1299</f>
        <v>-9.2672395632110049E-2</v>
      </c>
      <c r="F1299" s="2">
        <f>'Moving Avg'!D1299</f>
        <v>5.4231999999999996</v>
      </c>
      <c r="G1299" s="2">
        <f>'Moving Avg'!F1299</f>
        <v>5.3600499999999984</v>
      </c>
      <c r="H1299" s="2">
        <f>'Moving Avg'!G1299</f>
        <v>5.2978400000000034</v>
      </c>
      <c r="I1299" s="2">
        <f>'Moving Avg'!H1299</f>
        <v>5.5119949999999998</v>
      </c>
      <c r="J1299" s="5" t="str">
        <f>OBV!F1299</f>
        <v>BULLISH</v>
      </c>
      <c r="K1299" s="5" t="str">
        <f>OBV!G1299</f>
        <v>NEUTRAL</v>
      </c>
      <c r="L1299" s="5" t="str">
        <f>OBV!H1299</f>
        <v>BULLISH DIVERGENCE</v>
      </c>
      <c r="M1299" s="7">
        <f t="shared" si="200"/>
        <v>25</v>
      </c>
      <c r="N1299" s="7">
        <f t="shared" si="201"/>
        <v>0</v>
      </c>
      <c r="O1299" s="7">
        <f t="shared" si="202"/>
        <v>0</v>
      </c>
      <c r="P1299" s="7">
        <f t="shared" si="203"/>
        <v>66.5</v>
      </c>
      <c r="Q1299" s="8">
        <f t="shared" si="204"/>
        <v>18.725000000000001</v>
      </c>
      <c r="R1299" s="8">
        <f t="shared" si="205"/>
        <v>21.625</v>
      </c>
      <c r="S1299" s="8">
        <f t="shared" si="206"/>
        <v>33.674999999999997</v>
      </c>
      <c r="T1299" s="8">
        <f t="shared" si="207"/>
        <v>22.875</v>
      </c>
      <c r="U1299" s="7">
        <f t="shared" si="208"/>
        <v>24.675000000000001</v>
      </c>
      <c r="V1299" s="7">
        <f t="shared" si="209"/>
        <v>24.225000000000001</v>
      </c>
    </row>
    <row r="1300" spans="1:22" ht="13.5" x14ac:dyDescent="0.25">
      <c r="A1300" s="3">
        <f>RSI!A1300</f>
        <v>43901</v>
      </c>
      <c r="B1300" s="2">
        <f>RSI!B1300</f>
        <v>5.484</v>
      </c>
      <c r="C1300" s="2">
        <f>RSI!I1300</f>
        <v>58.487770707939113</v>
      </c>
      <c r="D1300" s="2">
        <f>MACD!E1300</f>
        <v>-4.5587426762396355E-2</v>
      </c>
      <c r="E1300" s="2">
        <f>MACD!F1300</f>
        <v>-8.3255401858167322E-2</v>
      </c>
      <c r="F1300" s="2">
        <f>'Moving Avg'!D1300</f>
        <v>5.4219999999999997</v>
      </c>
      <c r="G1300" s="2">
        <f>'Moving Avg'!F1300</f>
        <v>5.3808499999999979</v>
      </c>
      <c r="H1300" s="2">
        <f>'Moving Avg'!G1300</f>
        <v>5.3030600000000039</v>
      </c>
      <c r="I1300" s="2">
        <f>'Moving Avg'!H1300</f>
        <v>5.5113449999999986</v>
      </c>
      <c r="J1300" s="5" t="str">
        <f>OBV!F1300</f>
        <v>BULLISH</v>
      </c>
      <c r="K1300" s="5" t="str">
        <f>OBV!G1300</f>
        <v>NEUTRAL</v>
      </c>
      <c r="L1300" s="5" t="str">
        <f>OBV!H1300</f>
        <v>BULLISH DIVERGENCE</v>
      </c>
      <c r="M1300" s="7">
        <f t="shared" si="200"/>
        <v>25</v>
      </c>
      <c r="N1300" s="7">
        <f t="shared" si="201"/>
        <v>0</v>
      </c>
      <c r="O1300" s="7">
        <f t="shared" si="202"/>
        <v>0</v>
      </c>
      <c r="P1300" s="7">
        <f t="shared" si="203"/>
        <v>66.5</v>
      </c>
      <c r="Q1300" s="8">
        <f t="shared" si="204"/>
        <v>18.725000000000001</v>
      </c>
      <c r="R1300" s="8">
        <f t="shared" si="205"/>
        <v>21.625</v>
      </c>
      <c r="S1300" s="8">
        <f t="shared" si="206"/>
        <v>33.674999999999997</v>
      </c>
      <c r="T1300" s="8">
        <f t="shared" si="207"/>
        <v>22.875</v>
      </c>
      <c r="U1300" s="7">
        <f t="shared" si="208"/>
        <v>24.675000000000001</v>
      </c>
      <c r="V1300" s="7">
        <f t="shared" si="209"/>
        <v>24.225000000000001</v>
      </c>
    </row>
    <row r="1301" spans="1:22" ht="13.5" x14ac:dyDescent="0.25">
      <c r="A1301" s="3">
        <f>RSI!A1301</f>
        <v>43902</v>
      </c>
      <c r="B1301" s="2">
        <f>RSI!B1301</f>
        <v>5.484</v>
      </c>
      <c r="C1301" s="2">
        <f>RSI!I1301</f>
        <v>58.487770707939106</v>
      </c>
      <c r="D1301" s="2">
        <f>MACD!E1301</f>
        <v>-2.9591697622768365E-2</v>
      </c>
      <c r="E1301" s="2">
        <f>MACD!F1301</f>
        <v>-7.2522661011087536E-2</v>
      </c>
      <c r="F1301" s="2">
        <f>'Moving Avg'!D1301</f>
        <v>5.4530000000000003</v>
      </c>
      <c r="G1301" s="2">
        <f>'Moving Avg'!F1301</f>
        <v>5.4016499999999983</v>
      </c>
      <c r="H1301" s="2">
        <f>'Moving Avg'!G1301</f>
        <v>5.3081600000000044</v>
      </c>
      <c r="I1301" s="2">
        <f>'Moving Avg'!H1301</f>
        <v>5.5101949999999986</v>
      </c>
      <c r="J1301" s="5" t="str">
        <f>OBV!F1301</f>
        <v>BULLISH</v>
      </c>
      <c r="K1301" s="5" t="str">
        <f>OBV!G1301</f>
        <v>WEAK</v>
      </c>
      <c r="L1301" s="5" t="str">
        <f>OBV!H1301</f>
        <v>CONFIRMED BULLISH</v>
      </c>
      <c r="M1301" s="7">
        <f t="shared" si="200"/>
        <v>25</v>
      </c>
      <c r="N1301" s="7">
        <f t="shared" si="201"/>
        <v>0</v>
      </c>
      <c r="O1301" s="7">
        <f t="shared" si="202"/>
        <v>0</v>
      </c>
      <c r="P1301" s="7">
        <f t="shared" si="203"/>
        <v>67</v>
      </c>
      <c r="Q1301" s="8">
        <f t="shared" si="204"/>
        <v>18.799999999999997</v>
      </c>
      <c r="R1301" s="8">
        <f t="shared" si="205"/>
        <v>21.75</v>
      </c>
      <c r="S1301" s="8">
        <f t="shared" si="206"/>
        <v>33.900000000000006</v>
      </c>
      <c r="T1301" s="8">
        <f t="shared" si="207"/>
        <v>23</v>
      </c>
      <c r="U1301" s="7">
        <f t="shared" si="208"/>
        <v>24.816666666666666</v>
      </c>
      <c r="V1301" s="7">
        <f t="shared" si="209"/>
        <v>24.362500000000001</v>
      </c>
    </row>
    <row r="1302" spans="1:22" ht="13.5" x14ac:dyDescent="0.25">
      <c r="A1302" s="3">
        <f>RSI!A1302</f>
        <v>43903</v>
      </c>
      <c r="B1302" s="2">
        <f>RSI!B1302</f>
        <v>5.484</v>
      </c>
      <c r="C1302" s="2">
        <f>RSI!I1302</f>
        <v>58.487770707939106</v>
      </c>
      <c r="D1302" s="2">
        <f>MACD!E1302</f>
        <v>-1.6653827811119903E-2</v>
      </c>
      <c r="E1302" s="2">
        <f>MACD!F1302</f>
        <v>-6.1348894371094011E-2</v>
      </c>
      <c r="F1302" s="2">
        <f>'Moving Avg'!D1302</f>
        <v>5.484</v>
      </c>
      <c r="G1302" s="2">
        <f>'Moving Avg'!F1302</f>
        <v>5.4224499999999987</v>
      </c>
      <c r="H1302" s="2">
        <f>'Moving Avg'!G1302</f>
        <v>5.313380000000004</v>
      </c>
      <c r="I1302" s="2">
        <f>'Moving Avg'!H1302</f>
        <v>5.5090449999999986</v>
      </c>
      <c r="J1302" s="5" t="str">
        <f>OBV!F1302</f>
        <v>BULLISH</v>
      </c>
      <c r="K1302" s="5" t="str">
        <f>OBV!G1302</f>
        <v>WEAK</v>
      </c>
      <c r="L1302" s="5" t="str">
        <f>OBV!H1302</f>
        <v>CONFIRMED BULLISH</v>
      </c>
      <c r="M1302" s="7">
        <f t="shared" si="200"/>
        <v>25</v>
      </c>
      <c r="N1302" s="7">
        <f t="shared" si="201"/>
        <v>0</v>
      </c>
      <c r="O1302" s="7">
        <f t="shared" si="202"/>
        <v>0</v>
      </c>
      <c r="P1302" s="7">
        <f t="shared" si="203"/>
        <v>67</v>
      </c>
      <c r="Q1302" s="8">
        <f t="shared" si="204"/>
        <v>18.799999999999997</v>
      </c>
      <c r="R1302" s="8">
        <f t="shared" si="205"/>
        <v>21.75</v>
      </c>
      <c r="S1302" s="8">
        <f t="shared" si="206"/>
        <v>33.900000000000006</v>
      </c>
      <c r="T1302" s="8">
        <f t="shared" si="207"/>
        <v>23</v>
      </c>
      <c r="U1302" s="7">
        <f t="shared" si="208"/>
        <v>24.816666666666666</v>
      </c>
      <c r="V1302" s="7">
        <f t="shared" si="209"/>
        <v>24.362500000000001</v>
      </c>
    </row>
    <row r="1303" spans="1:22" ht="13.5" x14ac:dyDescent="0.25">
      <c r="A1303" s="3">
        <f>RSI!A1303</f>
        <v>43906</v>
      </c>
      <c r="B1303" s="2">
        <f>RSI!B1303</f>
        <v>5.484</v>
      </c>
      <c r="C1303" s="2">
        <f>RSI!I1303</f>
        <v>58.487770707939106</v>
      </c>
      <c r="D1303" s="2">
        <f>MACD!E1303</f>
        <v>-6.2591568440319989E-3</v>
      </c>
      <c r="E1303" s="2">
        <f>MACD!F1303</f>
        <v>-5.0330946865681611E-2</v>
      </c>
      <c r="F1303" s="2">
        <f>'Moving Avg'!D1303</f>
        <v>5.484</v>
      </c>
      <c r="G1303" s="2">
        <f>'Moving Avg'!F1303</f>
        <v>5.4360999999999979</v>
      </c>
      <c r="H1303" s="2">
        <f>'Moving Avg'!G1303</f>
        <v>5.3186000000000044</v>
      </c>
      <c r="I1303" s="2">
        <f>'Moving Avg'!H1303</f>
        <v>5.5079299999999991</v>
      </c>
      <c r="J1303" s="5" t="str">
        <f>OBV!F1303</f>
        <v>NEUTRAL</v>
      </c>
      <c r="K1303" s="5" t="str">
        <f>OBV!G1303</f>
        <v>NEUTRAL</v>
      </c>
      <c r="L1303" s="5" t="str">
        <f>OBV!H1303</f>
        <v>NEUTRAL</v>
      </c>
      <c r="M1303" s="7">
        <f t="shared" si="200"/>
        <v>25</v>
      </c>
      <c r="N1303" s="7">
        <f t="shared" si="201"/>
        <v>0</v>
      </c>
      <c r="O1303" s="7">
        <f t="shared" si="202"/>
        <v>0</v>
      </c>
      <c r="P1303" s="7">
        <f t="shared" si="203"/>
        <v>33</v>
      </c>
      <c r="Q1303" s="8">
        <f t="shared" si="204"/>
        <v>13.7</v>
      </c>
      <c r="R1303" s="8">
        <f t="shared" si="205"/>
        <v>13.25</v>
      </c>
      <c r="S1303" s="8">
        <f t="shared" si="206"/>
        <v>18.600000000000001</v>
      </c>
      <c r="T1303" s="8">
        <f t="shared" si="207"/>
        <v>14.5</v>
      </c>
      <c r="U1303" s="7">
        <f t="shared" si="208"/>
        <v>15.183333333333332</v>
      </c>
      <c r="V1303" s="7">
        <f t="shared" si="209"/>
        <v>15.012499999999999</v>
      </c>
    </row>
    <row r="1304" spans="1:22" ht="13.5" x14ac:dyDescent="0.25">
      <c r="A1304" s="3">
        <f>RSI!A1304</f>
        <v>43907</v>
      </c>
      <c r="B1304" s="2">
        <f>RSI!B1304</f>
        <v>5.484</v>
      </c>
      <c r="C1304" s="2">
        <f>RSI!I1304</f>
        <v>58.487770707939106</v>
      </c>
      <c r="D1304" s="2">
        <f>MACD!E1304</f>
        <v>2.0245216269803024E-3</v>
      </c>
      <c r="E1304" s="2">
        <f>MACD!F1304</f>
        <v>-3.9859853167149233E-2</v>
      </c>
      <c r="F1304" s="2">
        <f>'Moving Avg'!D1304</f>
        <v>5.484</v>
      </c>
      <c r="G1304" s="2">
        <f>'Moving Avg'!F1304</f>
        <v>5.4497499999999981</v>
      </c>
      <c r="H1304" s="2">
        <f>'Moving Avg'!G1304</f>
        <v>5.323820000000004</v>
      </c>
      <c r="I1304" s="2">
        <f>'Moving Avg'!H1304</f>
        <v>5.5068149999999996</v>
      </c>
      <c r="J1304" s="5" t="str">
        <f>OBV!F1304</f>
        <v>NEUTRAL</v>
      </c>
      <c r="K1304" s="5" t="str">
        <f>OBV!G1304</f>
        <v>NEUTRAL</v>
      </c>
      <c r="L1304" s="5" t="str">
        <f>OBV!H1304</f>
        <v>NEUTRAL</v>
      </c>
      <c r="M1304" s="7">
        <f t="shared" si="200"/>
        <v>25</v>
      </c>
      <c r="N1304" s="7">
        <f t="shared" si="201"/>
        <v>0</v>
      </c>
      <c r="O1304" s="7">
        <f t="shared" si="202"/>
        <v>0</v>
      </c>
      <c r="P1304" s="7">
        <f t="shared" si="203"/>
        <v>33</v>
      </c>
      <c r="Q1304" s="8">
        <f t="shared" si="204"/>
        <v>13.7</v>
      </c>
      <c r="R1304" s="8">
        <f t="shared" si="205"/>
        <v>13.25</v>
      </c>
      <c r="S1304" s="8">
        <f t="shared" si="206"/>
        <v>18.600000000000001</v>
      </c>
      <c r="T1304" s="8">
        <f t="shared" si="207"/>
        <v>14.5</v>
      </c>
      <c r="U1304" s="7">
        <f t="shared" si="208"/>
        <v>15.183333333333332</v>
      </c>
      <c r="V1304" s="7">
        <f t="shared" si="209"/>
        <v>15.012499999999999</v>
      </c>
    </row>
    <row r="1305" spans="1:22" ht="13.5" x14ac:dyDescent="0.25">
      <c r="A1305" s="3">
        <f>RSI!A1305</f>
        <v>43908</v>
      </c>
      <c r="B1305" s="2">
        <f>RSI!B1305</f>
        <v>5.484</v>
      </c>
      <c r="C1305" s="2">
        <f>RSI!I1305</f>
        <v>58.487770707939106</v>
      </c>
      <c r="D1305" s="2">
        <f>MACD!E1305</f>
        <v>8.559887703961877E-3</v>
      </c>
      <c r="E1305" s="2">
        <f>MACD!F1305</f>
        <v>-3.0175904992927011E-2</v>
      </c>
      <c r="F1305" s="2">
        <f>'Moving Avg'!D1305</f>
        <v>5.484</v>
      </c>
      <c r="G1305" s="2">
        <f>'Moving Avg'!F1305</f>
        <v>5.4568999999999983</v>
      </c>
      <c r="H1305" s="2">
        <f>'Moving Avg'!G1305</f>
        <v>5.3290400000000036</v>
      </c>
      <c r="I1305" s="2">
        <f>'Moving Avg'!H1305</f>
        <v>5.5062249999999979</v>
      </c>
      <c r="J1305" s="5" t="str">
        <f>OBV!F1305</f>
        <v>NEUTRAL</v>
      </c>
      <c r="K1305" s="5" t="str">
        <f>OBV!G1305</f>
        <v>NEUTRAL</v>
      </c>
      <c r="L1305" s="5" t="str">
        <f>OBV!H1305</f>
        <v>NEUTRAL</v>
      </c>
      <c r="M1305" s="7">
        <f t="shared" si="200"/>
        <v>25</v>
      </c>
      <c r="N1305" s="7">
        <f t="shared" si="201"/>
        <v>0</v>
      </c>
      <c r="O1305" s="7">
        <f t="shared" si="202"/>
        <v>0</v>
      </c>
      <c r="P1305" s="7">
        <f t="shared" si="203"/>
        <v>33</v>
      </c>
      <c r="Q1305" s="8">
        <f t="shared" si="204"/>
        <v>13.7</v>
      </c>
      <c r="R1305" s="8">
        <f t="shared" si="205"/>
        <v>13.25</v>
      </c>
      <c r="S1305" s="8">
        <f t="shared" si="206"/>
        <v>18.600000000000001</v>
      </c>
      <c r="T1305" s="8">
        <f t="shared" si="207"/>
        <v>14.5</v>
      </c>
      <c r="U1305" s="7">
        <f t="shared" si="208"/>
        <v>15.183333333333332</v>
      </c>
      <c r="V1305" s="7">
        <f t="shared" si="209"/>
        <v>15.012499999999999</v>
      </c>
    </row>
    <row r="1306" spans="1:22" ht="13.5" x14ac:dyDescent="0.25">
      <c r="A1306" s="3">
        <f>RSI!A1306</f>
        <v>43909</v>
      </c>
      <c r="B1306" s="2">
        <f>RSI!B1306</f>
        <v>5.484</v>
      </c>
      <c r="C1306" s="2">
        <f>RSI!I1306</f>
        <v>58.487770707939106</v>
      </c>
      <c r="D1306" s="2">
        <f>MACD!E1306</f>
        <v>-1.1118214517252589E-2</v>
      </c>
      <c r="E1306" s="2">
        <f>MACD!F1306</f>
        <v>-2.6364366897792129E-2</v>
      </c>
      <c r="F1306" s="2">
        <f>'Moving Avg'!D1306</f>
        <v>5.484</v>
      </c>
      <c r="G1306" s="2">
        <f>'Moving Avg'!F1306</f>
        <v>5.4562999999999979</v>
      </c>
      <c r="H1306" s="2">
        <f>'Moving Avg'!G1306</f>
        <v>5.3337600000000043</v>
      </c>
      <c r="I1306" s="2">
        <f>'Moving Avg'!H1306</f>
        <v>5.5056349999999989</v>
      </c>
      <c r="J1306" s="5" t="str">
        <f>OBV!F1306</f>
        <v>NEUTRAL</v>
      </c>
      <c r="K1306" s="5" t="str">
        <f>OBV!G1306</f>
        <v>NEUTRAL</v>
      </c>
      <c r="L1306" s="5" t="str">
        <f>OBV!H1306</f>
        <v>NEUTRAL</v>
      </c>
      <c r="M1306" s="7">
        <f t="shared" si="200"/>
        <v>25</v>
      </c>
      <c r="N1306" s="7">
        <f t="shared" si="201"/>
        <v>0</v>
      </c>
      <c r="O1306" s="7">
        <f t="shared" si="202"/>
        <v>0</v>
      </c>
      <c r="P1306" s="7">
        <f t="shared" si="203"/>
        <v>33</v>
      </c>
      <c r="Q1306" s="8">
        <f t="shared" si="204"/>
        <v>13.7</v>
      </c>
      <c r="R1306" s="8">
        <f t="shared" si="205"/>
        <v>13.25</v>
      </c>
      <c r="S1306" s="8">
        <f t="shared" si="206"/>
        <v>18.600000000000001</v>
      </c>
      <c r="T1306" s="8">
        <f t="shared" si="207"/>
        <v>14.5</v>
      </c>
      <c r="U1306" s="7">
        <f t="shared" si="208"/>
        <v>15.183333333333332</v>
      </c>
      <c r="V1306" s="7">
        <f t="shared" si="209"/>
        <v>15.012499999999999</v>
      </c>
    </row>
    <row r="1307" spans="1:22" ht="13.5" x14ac:dyDescent="0.25">
      <c r="A1307" s="3">
        <f>RSI!A1307</f>
        <v>43913</v>
      </c>
      <c r="B1307" s="2">
        <f>RSI!B1307</f>
        <v>5.484</v>
      </c>
      <c r="C1307" s="2">
        <f>RSI!I1307</f>
        <v>58.487770707939113</v>
      </c>
      <c r="D1307" s="2">
        <f>MACD!E1307</f>
        <v>-2.8175209539375246E-2</v>
      </c>
      <c r="E1307" s="2">
        <f>MACD!F1307</f>
        <v>-2.6726535426108755E-2</v>
      </c>
      <c r="F1307" s="2">
        <f>'Moving Avg'!D1307</f>
        <v>5.484</v>
      </c>
      <c r="G1307" s="2">
        <f>'Moving Avg'!F1307</f>
        <v>5.4634499999999981</v>
      </c>
      <c r="H1307" s="2">
        <f>'Moving Avg'!G1307</f>
        <v>5.3384800000000041</v>
      </c>
      <c r="I1307" s="2">
        <f>'Moving Avg'!H1307</f>
        <v>5.5050449999999982</v>
      </c>
      <c r="J1307" s="5" t="str">
        <f>OBV!F1307</f>
        <v>NEUTRAL</v>
      </c>
      <c r="K1307" s="5" t="str">
        <f>OBV!G1307</f>
        <v>NEUTRAL</v>
      </c>
      <c r="L1307" s="5" t="str">
        <f>OBV!H1307</f>
        <v>NEUTRAL</v>
      </c>
      <c r="M1307" s="7">
        <f t="shared" si="200"/>
        <v>25</v>
      </c>
      <c r="N1307" s="7">
        <f t="shared" si="201"/>
        <v>45</v>
      </c>
      <c r="O1307" s="7">
        <f t="shared" si="202"/>
        <v>0</v>
      </c>
      <c r="P1307" s="7">
        <f t="shared" si="203"/>
        <v>33</v>
      </c>
      <c r="Q1307" s="8">
        <f t="shared" si="204"/>
        <v>29.45</v>
      </c>
      <c r="R1307" s="8">
        <f t="shared" si="205"/>
        <v>22.25</v>
      </c>
      <c r="S1307" s="8">
        <f t="shared" si="206"/>
        <v>25.35</v>
      </c>
      <c r="T1307" s="8">
        <f t="shared" si="207"/>
        <v>25.75</v>
      </c>
      <c r="U1307" s="7">
        <f t="shared" si="208"/>
        <v>25.683333333333337</v>
      </c>
      <c r="V1307" s="7">
        <f t="shared" si="209"/>
        <v>25.700000000000003</v>
      </c>
    </row>
    <row r="1308" spans="1:22" ht="13.5" x14ac:dyDescent="0.25">
      <c r="A1308" s="3">
        <f>RSI!A1308</f>
        <v>43914</v>
      </c>
      <c r="B1308" s="2">
        <f>RSI!B1308</f>
        <v>5.49</v>
      </c>
      <c r="C1308" s="2">
        <f>RSI!I1308</f>
        <v>59.164925872018912</v>
      </c>
      <c r="D1308" s="2">
        <f>MACD!E1308</f>
        <v>-1.9582539433750767E-2</v>
      </c>
      <c r="E1308" s="2">
        <f>MACD!F1308</f>
        <v>-2.529773622763716E-2</v>
      </c>
      <c r="F1308" s="2">
        <f>'Moving Avg'!D1308</f>
        <v>5.4852000000000007</v>
      </c>
      <c r="G1308" s="2">
        <f>'Moving Avg'!F1308</f>
        <v>5.4708999999999985</v>
      </c>
      <c r="H1308" s="2">
        <f>'Moving Avg'!G1308</f>
        <v>5.3438200000000045</v>
      </c>
      <c r="I1308" s="2">
        <f>'Moving Avg'!H1308</f>
        <v>5.504484999999999</v>
      </c>
      <c r="J1308" s="5" t="str">
        <f>OBV!F1308</f>
        <v>BULLISH</v>
      </c>
      <c r="K1308" s="5" t="str">
        <f>OBV!G1308</f>
        <v>WEAK</v>
      </c>
      <c r="L1308" s="5" t="str">
        <f>OBV!H1308</f>
        <v>CONFIRMED BULLISH</v>
      </c>
      <c r="M1308" s="7">
        <f t="shared" si="200"/>
        <v>25</v>
      </c>
      <c r="N1308" s="7">
        <f t="shared" si="201"/>
        <v>0</v>
      </c>
      <c r="O1308" s="7">
        <f t="shared" si="202"/>
        <v>0</v>
      </c>
      <c r="P1308" s="7">
        <f t="shared" si="203"/>
        <v>67</v>
      </c>
      <c r="Q1308" s="8">
        <f t="shared" si="204"/>
        <v>18.799999999999997</v>
      </c>
      <c r="R1308" s="8">
        <f t="shared" si="205"/>
        <v>21.75</v>
      </c>
      <c r="S1308" s="8">
        <f t="shared" si="206"/>
        <v>33.900000000000006</v>
      </c>
      <c r="T1308" s="8">
        <f t="shared" si="207"/>
        <v>23</v>
      </c>
      <c r="U1308" s="7">
        <f t="shared" si="208"/>
        <v>24.816666666666666</v>
      </c>
      <c r="V1308" s="7">
        <f t="shared" si="209"/>
        <v>24.362500000000001</v>
      </c>
    </row>
    <row r="1309" spans="1:22" ht="13.5" x14ac:dyDescent="0.25">
      <c r="A1309" s="3">
        <f>RSI!A1309</f>
        <v>43915</v>
      </c>
      <c r="B1309" s="2">
        <f>RSI!B1309</f>
        <v>5.49</v>
      </c>
      <c r="C1309" s="2">
        <f>RSI!I1309</f>
        <v>59.164925872018912</v>
      </c>
      <c r="D1309" s="2">
        <f>MACD!E1309</f>
        <v>-1.269560371642342E-2</v>
      </c>
      <c r="E1309" s="2">
        <f>MACD!F1309</f>
        <v>-2.2777309725394414E-2</v>
      </c>
      <c r="F1309" s="2">
        <f>'Moving Avg'!D1309</f>
        <v>5.4864000000000006</v>
      </c>
      <c r="G1309" s="2">
        <f>'Moving Avg'!F1309</f>
        <v>5.4708999999999985</v>
      </c>
      <c r="H1309" s="2">
        <f>'Moving Avg'!G1309</f>
        <v>5.3497800000000044</v>
      </c>
      <c r="I1309" s="2">
        <f>'Moving Avg'!H1309</f>
        <v>5.503924999999998</v>
      </c>
      <c r="J1309" s="5" t="str">
        <f>OBV!F1309</f>
        <v>BULLISH</v>
      </c>
      <c r="K1309" s="5" t="str">
        <f>OBV!G1309</f>
        <v>WEAK</v>
      </c>
      <c r="L1309" s="5" t="str">
        <f>OBV!H1309</f>
        <v>CONFIRMED BULLISH</v>
      </c>
      <c r="M1309" s="7">
        <f t="shared" si="200"/>
        <v>25</v>
      </c>
      <c r="N1309" s="7">
        <f t="shared" si="201"/>
        <v>0</v>
      </c>
      <c r="O1309" s="7">
        <f t="shared" si="202"/>
        <v>0</v>
      </c>
      <c r="P1309" s="7">
        <f t="shared" si="203"/>
        <v>67</v>
      </c>
      <c r="Q1309" s="8">
        <f t="shared" si="204"/>
        <v>18.799999999999997</v>
      </c>
      <c r="R1309" s="8">
        <f t="shared" si="205"/>
        <v>21.75</v>
      </c>
      <c r="S1309" s="8">
        <f t="shared" si="206"/>
        <v>33.900000000000006</v>
      </c>
      <c r="T1309" s="8">
        <f t="shared" si="207"/>
        <v>23</v>
      </c>
      <c r="U1309" s="7">
        <f t="shared" si="208"/>
        <v>24.816666666666666</v>
      </c>
      <c r="V1309" s="7">
        <f t="shared" si="209"/>
        <v>24.362500000000001</v>
      </c>
    </row>
    <row r="1310" spans="1:22" ht="13.5" x14ac:dyDescent="0.25">
      <c r="A1310" s="3">
        <f>RSI!A1310</f>
        <v>43916</v>
      </c>
      <c r="B1310" s="2">
        <f>RSI!B1310</f>
        <v>5.49</v>
      </c>
      <c r="C1310" s="2">
        <f>RSI!I1310</f>
        <v>59.164925872018905</v>
      </c>
      <c r="D1310" s="2">
        <f>MACD!E1310</f>
        <v>-7.2235531832873789E-3</v>
      </c>
      <c r="E1310" s="2">
        <f>MACD!F1310</f>
        <v>-1.9666558416973005E-2</v>
      </c>
      <c r="F1310" s="2">
        <f>'Moving Avg'!D1310</f>
        <v>5.4876000000000005</v>
      </c>
      <c r="G1310" s="2">
        <f>'Moving Avg'!F1310</f>
        <v>5.4708999999999985</v>
      </c>
      <c r="H1310" s="2">
        <f>'Moving Avg'!G1310</f>
        <v>5.3564800000000039</v>
      </c>
      <c r="I1310" s="2">
        <f>'Moving Avg'!H1310</f>
        <v>5.5033649999999987</v>
      </c>
      <c r="J1310" s="5" t="str">
        <f>OBV!F1310</f>
        <v>BULLISH</v>
      </c>
      <c r="K1310" s="5" t="str">
        <f>OBV!G1310</f>
        <v>WEAK</v>
      </c>
      <c r="L1310" s="5" t="str">
        <f>OBV!H1310</f>
        <v>CONFIRMED BULLISH</v>
      </c>
      <c r="M1310" s="7">
        <f t="shared" si="200"/>
        <v>25</v>
      </c>
      <c r="N1310" s="7">
        <f t="shared" si="201"/>
        <v>0</v>
      </c>
      <c r="O1310" s="7">
        <f t="shared" si="202"/>
        <v>0</v>
      </c>
      <c r="P1310" s="7">
        <f t="shared" si="203"/>
        <v>67</v>
      </c>
      <c r="Q1310" s="8">
        <f t="shared" si="204"/>
        <v>18.799999999999997</v>
      </c>
      <c r="R1310" s="8">
        <f t="shared" si="205"/>
        <v>21.75</v>
      </c>
      <c r="S1310" s="8">
        <f t="shared" si="206"/>
        <v>33.900000000000006</v>
      </c>
      <c r="T1310" s="8">
        <f t="shared" si="207"/>
        <v>23</v>
      </c>
      <c r="U1310" s="7">
        <f t="shared" si="208"/>
        <v>24.816666666666666</v>
      </c>
      <c r="V1310" s="7">
        <f t="shared" si="209"/>
        <v>24.362500000000001</v>
      </c>
    </row>
    <row r="1311" spans="1:22" ht="13.5" x14ac:dyDescent="0.25">
      <c r="A1311" s="3">
        <f>RSI!A1311</f>
        <v>43917</v>
      </c>
      <c r="B1311" s="2">
        <f>RSI!B1311</f>
        <v>5.49</v>
      </c>
      <c r="C1311" s="2">
        <f>RSI!I1311</f>
        <v>59.164925872018912</v>
      </c>
      <c r="D1311" s="2">
        <f>MACD!E1311</f>
        <v>-2.9223904785986576E-3</v>
      </c>
      <c r="E1311" s="2">
        <f>MACD!F1311</f>
        <v>-1.6317724829298136E-2</v>
      </c>
      <c r="F1311" s="2">
        <f>'Moving Avg'!D1311</f>
        <v>5.4888000000000003</v>
      </c>
      <c r="G1311" s="2">
        <f>'Moving Avg'!F1311</f>
        <v>5.4708999999999985</v>
      </c>
      <c r="H1311" s="2">
        <f>'Moving Avg'!G1311</f>
        <v>5.363680000000004</v>
      </c>
      <c r="I1311" s="2">
        <f>'Moving Avg'!H1311</f>
        <v>5.5028049999999986</v>
      </c>
      <c r="J1311" s="5" t="str">
        <f>OBV!F1311</f>
        <v>BULLISH</v>
      </c>
      <c r="K1311" s="5" t="str">
        <f>OBV!G1311</f>
        <v>WEAK</v>
      </c>
      <c r="L1311" s="5" t="str">
        <f>OBV!H1311</f>
        <v>CONFIRMED BULLISH</v>
      </c>
      <c r="M1311" s="7">
        <f t="shared" si="200"/>
        <v>25</v>
      </c>
      <c r="N1311" s="7">
        <f t="shared" si="201"/>
        <v>0</v>
      </c>
      <c r="O1311" s="7">
        <f t="shared" si="202"/>
        <v>0</v>
      </c>
      <c r="P1311" s="7">
        <f t="shared" si="203"/>
        <v>67</v>
      </c>
      <c r="Q1311" s="8">
        <f t="shared" si="204"/>
        <v>18.799999999999997</v>
      </c>
      <c r="R1311" s="8">
        <f t="shared" si="205"/>
        <v>21.75</v>
      </c>
      <c r="S1311" s="8">
        <f t="shared" si="206"/>
        <v>33.900000000000006</v>
      </c>
      <c r="T1311" s="8">
        <f t="shared" si="207"/>
        <v>23</v>
      </c>
      <c r="U1311" s="7">
        <f t="shared" si="208"/>
        <v>24.816666666666666</v>
      </c>
      <c r="V1311" s="7">
        <f t="shared" si="209"/>
        <v>24.362500000000001</v>
      </c>
    </row>
    <row r="1312" spans="1:22" ht="13.5" x14ac:dyDescent="0.25">
      <c r="A1312" s="3">
        <f>RSI!A1312</f>
        <v>43920</v>
      </c>
      <c r="B1312" s="2">
        <f>RSI!B1312</f>
        <v>5.49</v>
      </c>
      <c r="C1312" s="2">
        <f>RSI!I1312</f>
        <v>59.164925872018905</v>
      </c>
      <c r="D1312" s="2">
        <f>MACD!E1312</f>
        <v>4.1239386813529677E-4</v>
      </c>
      <c r="E1312" s="2">
        <f>MACD!F1312</f>
        <v>-1.297170108981145E-2</v>
      </c>
      <c r="F1312" s="2">
        <f>'Moving Avg'!D1312</f>
        <v>5.49</v>
      </c>
      <c r="G1312" s="2">
        <f>'Moving Avg'!F1312</f>
        <v>5.4708999999999985</v>
      </c>
      <c r="H1312" s="2">
        <f>'Moving Avg'!G1312</f>
        <v>5.3703800000000035</v>
      </c>
      <c r="I1312" s="2">
        <f>'Moving Avg'!H1312</f>
        <v>5.5022450000000003</v>
      </c>
      <c r="J1312" s="5" t="str">
        <f>OBV!F1312</f>
        <v>BULLISH</v>
      </c>
      <c r="K1312" s="5" t="str">
        <f>OBV!G1312</f>
        <v>WEAK</v>
      </c>
      <c r="L1312" s="5" t="str">
        <f>OBV!H1312</f>
        <v>CONFIRMED BULLISH</v>
      </c>
      <c r="M1312" s="7">
        <f t="shared" si="200"/>
        <v>25</v>
      </c>
      <c r="N1312" s="7">
        <f t="shared" si="201"/>
        <v>0</v>
      </c>
      <c r="O1312" s="7">
        <f t="shared" si="202"/>
        <v>0</v>
      </c>
      <c r="P1312" s="7">
        <f t="shared" si="203"/>
        <v>67</v>
      </c>
      <c r="Q1312" s="8">
        <f t="shared" si="204"/>
        <v>18.799999999999997</v>
      </c>
      <c r="R1312" s="8">
        <f t="shared" si="205"/>
        <v>21.75</v>
      </c>
      <c r="S1312" s="8">
        <f t="shared" si="206"/>
        <v>33.900000000000006</v>
      </c>
      <c r="T1312" s="8">
        <f t="shared" si="207"/>
        <v>23</v>
      </c>
      <c r="U1312" s="7">
        <f t="shared" si="208"/>
        <v>24.816666666666666</v>
      </c>
      <c r="V1312" s="7">
        <f t="shared" si="209"/>
        <v>24.362500000000001</v>
      </c>
    </row>
    <row r="1313" spans="1:22" ht="13.5" x14ac:dyDescent="0.25">
      <c r="A1313" s="3">
        <f>RSI!A1313</f>
        <v>43921</v>
      </c>
      <c r="B1313" s="2">
        <f>RSI!B1313</f>
        <v>5.49</v>
      </c>
      <c r="C1313" s="2">
        <f>RSI!I1313</f>
        <v>59.164925872018912</v>
      </c>
      <c r="D1313" s="2">
        <f>MACD!E1313</f>
        <v>2.9520409333185782E-3</v>
      </c>
      <c r="E1313" s="2">
        <f>MACD!F1313</f>
        <v>-9.7869526851854446E-3</v>
      </c>
      <c r="F1313" s="2">
        <f>'Moving Avg'!D1313</f>
        <v>5.49</v>
      </c>
      <c r="G1313" s="2">
        <f>'Moving Avg'!F1313</f>
        <v>5.4708999999999985</v>
      </c>
      <c r="H1313" s="2">
        <f>'Moving Avg'!G1313</f>
        <v>5.374100000000003</v>
      </c>
      <c r="I1313" s="2">
        <f>'Moving Avg'!H1313</f>
        <v>5.5011600000000014</v>
      </c>
      <c r="J1313" s="5" t="str">
        <f>OBV!F1313</f>
        <v>NEUTRAL</v>
      </c>
      <c r="K1313" s="5" t="str">
        <f>OBV!G1313</f>
        <v>NEUTRAL</v>
      </c>
      <c r="L1313" s="5" t="str">
        <f>OBV!H1313</f>
        <v>NEUTRAL</v>
      </c>
      <c r="M1313" s="7">
        <f t="shared" si="200"/>
        <v>25</v>
      </c>
      <c r="N1313" s="7">
        <f t="shared" si="201"/>
        <v>0</v>
      </c>
      <c r="O1313" s="7">
        <f t="shared" si="202"/>
        <v>0</v>
      </c>
      <c r="P1313" s="7">
        <f t="shared" si="203"/>
        <v>33</v>
      </c>
      <c r="Q1313" s="8">
        <f t="shared" si="204"/>
        <v>13.7</v>
      </c>
      <c r="R1313" s="8">
        <f t="shared" si="205"/>
        <v>13.25</v>
      </c>
      <c r="S1313" s="8">
        <f t="shared" si="206"/>
        <v>18.600000000000001</v>
      </c>
      <c r="T1313" s="8">
        <f t="shared" si="207"/>
        <v>14.5</v>
      </c>
      <c r="U1313" s="7">
        <f t="shared" si="208"/>
        <v>15.183333333333332</v>
      </c>
      <c r="V1313" s="7">
        <f t="shared" si="209"/>
        <v>15.012499999999999</v>
      </c>
    </row>
    <row r="1314" spans="1:22" ht="13.5" x14ac:dyDescent="0.25">
      <c r="A1314" s="3">
        <f>RSI!A1314</f>
        <v>43922</v>
      </c>
      <c r="B1314" s="2">
        <f>RSI!B1314</f>
        <v>5.49</v>
      </c>
      <c r="C1314" s="2">
        <f>RSI!I1314</f>
        <v>59.164925872018912</v>
      </c>
      <c r="D1314" s="2">
        <f>MACD!E1314</f>
        <v>4.8397753469719973E-3</v>
      </c>
      <c r="E1314" s="2">
        <f>MACD!F1314</f>
        <v>-6.861607078753957E-3</v>
      </c>
      <c r="F1314" s="2">
        <f>'Moving Avg'!D1314</f>
        <v>5.49</v>
      </c>
      <c r="G1314" s="2">
        <f>'Moving Avg'!F1314</f>
        <v>5.4708999999999985</v>
      </c>
      <c r="H1314" s="2">
        <f>'Moving Avg'!G1314</f>
        <v>5.3780800000000033</v>
      </c>
      <c r="I1314" s="2">
        <f>'Moving Avg'!H1314</f>
        <v>5.5008200000000009</v>
      </c>
      <c r="J1314" s="5" t="str">
        <f>OBV!F1314</f>
        <v>NEUTRAL</v>
      </c>
      <c r="K1314" s="5" t="str">
        <f>OBV!G1314</f>
        <v>NEUTRAL</v>
      </c>
      <c r="L1314" s="5" t="str">
        <f>OBV!H1314</f>
        <v>NEUTRAL</v>
      </c>
      <c r="M1314" s="7">
        <f t="shared" si="200"/>
        <v>25</v>
      </c>
      <c r="N1314" s="7">
        <f t="shared" si="201"/>
        <v>0</v>
      </c>
      <c r="O1314" s="7">
        <f t="shared" si="202"/>
        <v>0</v>
      </c>
      <c r="P1314" s="7">
        <f t="shared" si="203"/>
        <v>33</v>
      </c>
      <c r="Q1314" s="8">
        <f t="shared" si="204"/>
        <v>13.7</v>
      </c>
      <c r="R1314" s="8">
        <f t="shared" si="205"/>
        <v>13.25</v>
      </c>
      <c r="S1314" s="8">
        <f t="shared" si="206"/>
        <v>18.600000000000001</v>
      </c>
      <c r="T1314" s="8">
        <f t="shared" si="207"/>
        <v>14.5</v>
      </c>
      <c r="U1314" s="7">
        <f t="shared" si="208"/>
        <v>15.183333333333332</v>
      </c>
      <c r="V1314" s="7">
        <f t="shared" si="209"/>
        <v>15.012499999999999</v>
      </c>
    </row>
    <row r="1315" spans="1:22" ht="13.5" x14ac:dyDescent="0.25">
      <c r="A1315" s="3">
        <f>RSI!A1315</f>
        <v>43923</v>
      </c>
      <c r="B1315" s="2">
        <f>RSI!B1315</f>
        <v>5.49</v>
      </c>
      <c r="C1315" s="2">
        <f>RSI!I1315</f>
        <v>59.164925872018912</v>
      </c>
      <c r="D1315" s="2">
        <f>MACD!E1315</f>
        <v>6.1952393423192476E-3</v>
      </c>
      <c r="E1315" s="2">
        <f>MACD!F1315</f>
        <v>-4.2502377945393167E-3</v>
      </c>
      <c r="F1315" s="2">
        <f>'Moving Avg'!D1315</f>
        <v>5.49</v>
      </c>
      <c r="G1315" s="2">
        <f>'Moving Avg'!F1315</f>
        <v>5.4708999999999985</v>
      </c>
      <c r="H1315" s="2">
        <f>'Moving Avg'!G1315</f>
        <v>5.3820600000000036</v>
      </c>
      <c r="I1315" s="2">
        <f>'Moving Avg'!H1315</f>
        <v>5.5004800000000014</v>
      </c>
      <c r="J1315" s="5" t="str">
        <f>OBV!F1315</f>
        <v>NEUTRAL</v>
      </c>
      <c r="K1315" s="5" t="str">
        <f>OBV!G1315</f>
        <v>NEUTRAL</v>
      </c>
      <c r="L1315" s="5" t="str">
        <f>OBV!H1315</f>
        <v>NEUTRAL</v>
      </c>
      <c r="M1315" s="7">
        <f t="shared" si="200"/>
        <v>25</v>
      </c>
      <c r="N1315" s="7">
        <f t="shared" si="201"/>
        <v>0</v>
      </c>
      <c r="O1315" s="7">
        <f t="shared" si="202"/>
        <v>0</v>
      </c>
      <c r="P1315" s="7">
        <f t="shared" si="203"/>
        <v>33</v>
      </c>
      <c r="Q1315" s="8">
        <f t="shared" si="204"/>
        <v>13.7</v>
      </c>
      <c r="R1315" s="8">
        <f t="shared" si="205"/>
        <v>13.25</v>
      </c>
      <c r="S1315" s="8">
        <f t="shared" si="206"/>
        <v>18.600000000000001</v>
      </c>
      <c r="T1315" s="8">
        <f t="shared" si="207"/>
        <v>14.5</v>
      </c>
      <c r="U1315" s="7">
        <f t="shared" si="208"/>
        <v>15.183333333333332</v>
      </c>
      <c r="V1315" s="7">
        <f t="shared" si="209"/>
        <v>15.012499999999999</v>
      </c>
    </row>
    <row r="1316" spans="1:22" ht="13.5" x14ac:dyDescent="0.25">
      <c r="A1316" s="3">
        <f>RSI!A1316</f>
        <v>43924</v>
      </c>
      <c r="B1316" s="2">
        <f>RSI!B1316</f>
        <v>5.49</v>
      </c>
      <c r="C1316" s="2">
        <f>RSI!I1316</f>
        <v>59.164925872018912</v>
      </c>
      <c r="D1316" s="2">
        <f>MACD!E1316</f>
        <v>7.1182354715242369E-3</v>
      </c>
      <c r="E1316" s="2">
        <f>MACD!F1316</f>
        <v>-1.9765431413266061E-3</v>
      </c>
      <c r="F1316" s="2">
        <f>'Moving Avg'!D1316</f>
        <v>5.49</v>
      </c>
      <c r="G1316" s="2">
        <f>'Moving Avg'!F1316</f>
        <v>5.4789499999999984</v>
      </c>
      <c r="H1316" s="2">
        <f>'Moving Avg'!G1316</f>
        <v>5.3886400000000041</v>
      </c>
      <c r="I1316" s="2">
        <f>'Moving Avg'!H1316</f>
        <v>5.5001400000000027</v>
      </c>
      <c r="J1316" s="5" t="str">
        <f>OBV!F1316</f>
        <v>NEUTRAL</v>
      </c>
      <c r="K1316" s="5" t="str">
        <f>OBV!G1316</f>
        <v>NEUTRAL</v>
      </c>
      <c r="L1316" s="5" t="str">
        <f>OBV!H1316</f>
        <v>NEUTRAL</v>
      </c>
      <c r="M1316" s="7">
        <f t="shared" si="200"/>
        <v>25</v>
      </c>
      <c r="N1316" s="7">
        <f t="shared" si="201"/>
        <v>0</v>
      </c>
      <c r="O1316" s="7">
        <f t="shared" si="202"/>
        <v>0</v>
      </c>
      <c r="P1316" s="7">
        <f t="shared" si="203"/>
        <v>33</v>
      </c>
      <c r="Q1316" s="8">
        <f t="shared" si="204"/>
        <v>13.7</v>
      </c>
      <c r="R1316" s="8">
        <f t="shared" si="205"/>
        <v>13.25</v>
      </c>
      <c r="S1316" s="8">
        <f t="shared" si="206"/>
        <v>18.600000000000001</v>
      </c>
      <c r="T1316" s="8">
        <f t="shared" si="207"/>
        <v>14.5</v>
      </c>
      <c r="U1316" s="7">
        <f t="shared" si="208"/>
        <v>15.183333333333332</v>
      </c>
      <c r="V1316" s="7">
        <f t="shared" si="209"/>
        <v>15.012499999999999</v>
      </c>
    </row>
    <row r="1317" spans="1:22" ht="13.5" x14ac:dyDescent="0.25">
      <c r="A1317" s="3">
        <f>RSI!A1317</f>
        <v>43927</v>
      </c>
      <c r="B1317" s="2">
        <f>RSI!B1317</f>
        <v>5.3289999999999997</v>
      </c>
      <c r="C1317" s="2">
        <f>RSI!I1317</f>
        <v>31.932652124988422</v>
      </c>
      <c r="D1317" s="2">
        <f>MACD!E1317</f>
        <v>1.9617810951994663E-2</v>
      </c>
      <c r="E1317" s="2">
        <f>MACD!F1317</f>
        <v>2.3423276773376477E-3</v>
      </c>
      <c r="F1317" s="2">
        <f>'Moving Avg'!D1317</f>
        <v>5.4578000000000007</v>
      </c>
      <c r="G1317" s="2">
        <f>'Moving Avg'!F1317</f>
        <v>5.4789499999999984</v>
      </c>
      <c r="H1317" s="2">
        <f>'Moving Avg'!G1317</f>
        <v>5.389020000000003</v>
      </c>
      <c r="I1317" s="2">
        <f>'Moving Avg'!H1317</f>
        <v>5.4991500000000029</v>
      </c>
      <c r="J1317" s="5" t="str">
        <f>OBV!F1317</f>
        <v>BEARISH</v>
      </c>
      <c r="K1317" s="5" t="str">
        <f>OBV!G1317</f>
        <v>STRONG</v>
      </c>
      <c r="L1317" s="5" t="str">
        <f>OBV!H1317</f>
        <v>CONFIRMED BEARISH</v>
      </c>
      <c r="M1317" s="7">
        <f t="shared" si="200"/>
        <v>25</v>
      </c>
      <c r="N1317" s="7">
        <f t="shared" si="201"/>
        <v>0</v>
      </c>
      <c r="O1317" s="7">
        <f t="shared" si="202"/>
        <v>0</v>
      </c>
      <c r="P1317" s="7">
        <f t="shared" si="203"/>
        <v>33</v>
      </c>
      <c r="Q1317" s="8">
        <f t="shared" si="204"/>
        <v>13.7</v>
      </c>
      <c r="R1317" s="8">
        <f t="shared" si="205"/>
        <v>13.25</v>
      </c>
      <c r="S1317" s="8">
        <f t="shared" si="206"/>
        <v>18.600000000000001</v>
      </c>
      <c r="T1317" s="8">
        <f t="shared" si="207"/>
        <v>14.5</v>
      </c>
      <c r="U1317" s="7">
        <f t="shared" si="208"/>
        <v>15.183333333333332</v>
      </c>
      <c r="V1317" s="7">
        <f t="shared" si="209"/>
        <v>15.012499999999999</v>
      </c>
    </row>
    <row r="1318" spans="1:22" ht="13.5" x14ac:dyDescent="0.25">
      <c r="A1318" s="3">
        <f>RSI!A1318</f>
        <v>43928</v>
      </c>
      <c r="B1318" s="2">
        <f>RSI!B1318</f>
        <v>5.3289999999999997</v>
      </c>
      <c r="C1318" s="2">
        <f>RSI!I1318</f>
        <v>31.932652124988422</v>
      </c>
      <c r="D1318" s="2">
        <f>MACD!E1318</f>
        <v>3.187681953695698E-2</v>
      </c>
      <c r="E1318" s="2">
        <f>MACD!F1318</f>
        <v>8.2492260492615151E-3</v>
      </c>
      <c r="F1318" s="2">
        <f>'Moving Avg'!D1318</f>
        <v>5.4256000000000002</v>
      </c>
      <c r="G1318" s="2">
        <f>'Moving Avg'!F1318</f>
        <v>5.4711999999999978</v>
      </c>
      <c r="H1318" s="2">
        <f>'Moving Avg'!G1318</f>
        <v>5.3894000000000029</v>
      </c>
      <c r="I1318" s="2">
        <f>'Moving Avg'!H1318</f>
        <v>5.4981600000000022</v>
      </c>
      <c r="J1318" s="5" t="str">
        <f>OBV!F1318</f>
        <v>BEARISH</v>
      </c>
      <c r="K1318" s="5" t="str">
        <f>OBV!G1318</f>
        <v>STRONG</v>
      </c>
      <c r="L1318" s="5" t="str">
        <f>OBV!H1318</f>
        <v>CONFIRMED BEARISH</v>
      </c>
      <c r="M1318" s="7">
        <f t="shared" si="200"/>
        <v>25</v>
      </c>
      <c r="N1318" s="7">
        <f t="shared" si="201"/>
        <v>0</v>
      </c>
      <c r="O1318" s="7">
        <f t="shared" si="202"/>
        <v>0</v>
      </c>
      <c r="P1318" s="7">
        <f t="shared" si="203"/>
        <v>33</v>
      </c>
      <c r="Q1318" s="8">
        <f t="shared" si="204"/>
        <v>13.7</v>
      </c>
      <c r="R1318" s="8">
        <f t="shared" si="205"/>
        <v>13.25</v>
      </c>
      <c r="S1318" s="8">
        <f t="shared" si="206"/>
        <v>18.600000000000001</v>
      </c>
      <c r="T1318" s="8">
        <f t="shared" si="207"/>
        <v>14.5</v>
      </c>
      <c r="U1318" s="7">
        <f t="shared" si="208"/>
        <v>15.183333333333332</v>
      </c>
      <c r="V1318" s="7">
        <f t="shared" si="209"/>
        <v>15.012499999999999</v>
      </c>
    </row>
    <row r="1319" spans="1:22" ht="13.5" x14ac:dyDescent="0.25">
      <c r="A1319" s="3">
        <f>RSI!A1319</f>
        <v>43929</v>
      </c>
      <c r="B1319" s="2">
        <f>RSI!B1319</f>
        <v>5.3289999999999997</v>
      </c>
      <c r="C1319" s="2">
        <f>RSI!I1319</f>
        <v>31.932652124988422</v>
      </c>
      <c r="D1319" s="2">
        <f>MACD!E1319</f>
        <v>4.2952945128742925E-2</v>
      </c>
      <c r="E1319" s="2">
        <f>MACD!F1319</f>
        <v>1.5189969865157797E-2</v>
      </c>
      <c r="F1319" s="2">
        <f>'Moving Avg'!D1319</f>
        <v>5.3934000000000006</v>
      </c>
      <c r="G1319" s="2">
        <f>'Moving Avg'!F1319</f>
        <v>5.4634499999999981</v>
      </c>
      <c r="H1319" s="2">
        <f>'Moving Avg'!G1319</f>
        <v>5.3866800000000019</v>
      </c>
      <c r="I1319" s="2">
        <f>'Moving Avg'!H1319</f>
        <v>5.4964550000000028</v>
      </c>
      <c r="J1319" s="5" t="str">
        <f>OBV!F1319</f>
        <v>BEARISH</v>
      </c>
      <c r="K1319" s="5" t="str">
        <f>OBV!G1319</f>
        <v>STRONG</v>
      </c>
      <c r="L1319" s="5" t="str">
        <f>OBV!H1319</f>
        <v>CONFIRMED BEARISH</v>
      </c>
      <c r="M1319" s="7">
        <f t="shared" si="200"/>
        <v>25</v>
      </c>
      <c r="N1319" s="7">
        <f t="shared" si="201"/>
        <v>0</v>
      </c>
      <c r="O1319" s="7">
        <f t="shared" si="202"/>
        <v>0</v>
      </c>
      <c r="P1319" s="7">
        <f t="shared" si="203"/>
        <v>33</v>
      </c>
      <c r="Q1319" s="8">
        <f t="shared" si="204"/>
        <v>13.7</v>
      </c>
      <c r="R1319" s="8">
        <f t="shared" si="205"/>
        <v>13.25</v>
      </c>
      <c r="S1319" s="8">
        <f t="shared" si="206"/>
        <v>18.600000000000001</v>
      </c>
      <c r="T1319" s="8">
        <f t="shared" si="207"/>
        <v>14.5</v>
      </c>
      <c r="U1319" s="7">
        <f t="shared" si="208"/>
        <v>15.183333333333332</v>
      </c>
      <c r="V1319" s="7">
        <f t="shared" si="209"/>
        <v>15.012499999999999</v>
      </c>
    </row>
    <row r="1320" spans="1:22" ht="13.5" x14ac:dyDescent="0.25">
      <c r="A1320" s="3">
        <f>RSI!A1320</f>
        <v>43934</v>
      </c>
      <c r="B1320" s="2">
        <f>RSI!B1320</f>
        <v>5.18</v>
      </c>
      <c r="C1320" s="2">
        <f>RSI!I1320</f>
        <v>20.843394546704872</v>
      </c>
      <c r="D1320" s="2">
        <f>MACD!E1320</f>
        <v>6.401312392425762E-2</v>
      </c>
      <c r="E1320" s="2">
        <f>MACD!F1320</f>
        <v>2.4954600676977762E-2</v>
      </c>
      <c r="F1320" s="2">
        <f>'Moving Avg'!D1320</f>
        <v>5.3314000000000004</v>
      </c>
      <c r="G1320" s="2">
        <f>'Moving Avg'!F1320</f>
        <v>5.4482499999999989</v>
      </c>
      <c r="H1320" s="2">
        <f>'Moving Avg'!G1320</f>
        <v>5.3809800000000028</v>
      </c>
      <c r="I1320" s="2">
        <f>'Moving Avg'!H1320</f>
        <v>5.4938200000000039</v>
      </c>
      <c r="J1320" s="5" t="str">
        <f>OBV!F1320</f>
        <v>BEARISH</v>
      </c>
      <c r="K1320" s="5" t="str">
        <f>OBV!G1320</f>
        <v>STRONG</v>
      </c>
      <c r="L1320" s="5" t="str">
        <f>OBV!H1320</f>
        <v>CONFIRMED BEARISH</v>
      </c>
      <c r="M1320" s="7">
        <f t="shared" si="200"/>
        <v>50</v>
      </c>
      <c r="N1320" s="7">
        <f t="shared" si="201"/>
        <v>0</v>
      </c>
      <c r="O1320" s="7">
        <f t="shared" si="202"/>
        <v>0</v>
      </c>
      <c r="P1320" s="7">
        <f t="shared" si="203"/>
        <v>33</v>
      </c>
      <c r="Q1320" s="8">
        <f t="shared" si="204"/>
        <v>22.45</v>
      </c>
      <c r="R1320" s="8">
        <f t="shared" si="205"/>
        <v>18.25</v>
      </c>
      <c r="S1320" s="8">
        <f t="shared" si="206"/>
        <v>22.35</v>
      </c>
      <c r="T1320" s="8">
        <f t="shared" si="207"/>
        <v>20.75</v>
      </c>
      <c r="U1320" s="7">
        <f t="shared" si="208"/>
        <v>21.016666666666669</v>
      </c>
      <c r="V1320" s="7">
        <f t="shared" si="209"/>
        <v>20.950000000000003</v>
      </c>
    </row>
    <row r="1321" spans="1:22" ht="13.5" x14ac:dyDescent="0.25">
      <c r="A1321" s="3">
        <f>RSI!A1321</f>
        <v>43935</v>
      </c>
      <c r="B1321" s="2">
        <f>RSI!B1321</f>
        <v>5.03</v>
      </c>
      <c r="C1321" s="2">
        <f>RSI!I1321</f>
        <v>15.14238813481191</v>
      </c>
      <c r="D1321" s="2">
        <f>MACD!E1321</f>
        <v>9.4427644360353113E-2</v>
      </c>
      <c r="E1321" s="2">
        <f>MACD!F1321</f>
        <v>3.884920941365283E-2</v>
      </c>
      <c r="F1321" s="2">
        <f>'Moving Avg'!D1321</f>
        <v>5.2393999999999998</v>
      </c>
      <c r="G1321" s="2">
        <f>'Moving Avg'!F1321</f>
        <v>5.4255499999999985</v>
      </c>
      <c r="H1321" s="2">
        <f>'Moving Avg'!G1321</f>
        <v>5.3722800000000017</v>
      </c>
      <c r="I1321" s="2">
        <f>'Moving Avg'!H1321</f>
        <v>5.4910250000000032</v>
      </c>
      <c r="J1321" s="5" t="str">
        <f>OBV!F1321</f>
        <v>BEARISH</v>
      </c>
      <c r="K1321" s="5" t="str">
        <f>OBV!G1321</f>
        <v>STRONG</v>
      </c>
      <c r="L1321" s="5" t="str">
        <f>OBV!H1321</f>
        <v>CONFIRMED BEARISH</v>
      </c>
      <c r="M1321" s="7">
        <f t="shared" si="200"/>
        <v>50</v>
      </c>
      <c r="N1321" s="7">
        <f t="shared" si="201"/>
        <v>0</v>
      </c>
      <c r="O1321" s="7">
        <f t="shared" si="202"/>
        <v>0</v>
      </c>
      <c r="P1321" s="7">
        <f t="shared" si="203"/>
        <v>33</v>
      </c>
      <c r="Q1321" s="8">
        <f t="shared" si="204"/>
        <v>22.45</v>
      </c>
      <c r="R1321" s="8">
        <f t="shared" si="205"/>
        <v>18.25</v>
      </c>
      <c r="S1321" s="8">
        <f t="shared" si="206"/>
        <v>22.35</v>
      </c>
      <c r="T1321" s="8">
        <f t="shared" si="207"/>
        <v>20.75</v>
      </c>
      <c r="U1321" s="7">
        <f t="shared" si="208"/>
        <v>21.016666666666669</v>
      </c>
      <c r="V1321" s="7">
        <f t="shared" si="209"/>
        <v>20.950000000000003</v>
      </c>
    </row>
    <row r="1322" spans="1:22" ht="13.5" x14ac:dyDescent="0.25">
      <c r="A1322" s="3">
        <f>RSI!A1322</f>
        <v>43936</v>
      </c>
      <c r="B1322" s="2">
        <f>RSI!B1322</f>
        <v>5.03</v>
      </c>
      <c r="C1322" s="2">
        <f>RSI!I1322</f>
        <v>15.14238813481191</v>
      </c>
      <c r="D1322" s="2">
        <f>MACD!E1322</f>
        <v>0.12242275131900016</v>
      </c>
      <c r="E1322" s="2">
        <f>MACD!F1322</f>
        <v>5.5563917794722292E-2</v>
      </c>
      <c r="F1322" s="2">
        <f>'Moving Avg'!D1322</f>
        <v>5.1795999999999998</v>
      </c>
      <c r="G1322" s="2">
        <f>'Moving Avg'!F1322</f>
        <v>5.402849999999999</v>
      </c>
      <c r="H1322" s="2">
        <f>'Moving Avg'!G1322</f>
        <v>5.3660600000000009</v>
      </c>
      <c r="I1322" s="2">
        <f>'Moving Avg'!H1322</f>
        <v>5.4882300000000033</v>
      </c>
      <c r="J1322" s="5" t="str">
        <f>OBV!F1322</f>
        <v>BEARISH</v>
      </c>
      <c r="K1322" s="5" t="str">
        <f>OBV!G1322</f>
        <v>STRONG</v>
      </c>
      <c r="L1322" s="5" t="str">
        <f>OBV!H1322</f>
        <v>CONFIRMED BEARISH</v>
      </c>
      <c r="M1322" s="7">
        <f t="shared" si="200"/>
        <v>50</v>
      </c>
      <c r="N1322" s="7">
        <f t="shared" si="201"/>
        <v>0</v>
      </c>
      <c r="O1322" s="7">
        <f t="shared" si="202"/>
        <v>0</v>
      </c>
      <c r="P1322" s="7">
        <f t="shared" si="203"/>
        <v>33</v>
      </c>
      <c r="Q1322" s="8">
        <f t="shared" si="204"/>
        <v>22.45</v>
      </c>
      <c r="R1322" s="8">
        <f t="shared" si="205"/>
        <v>18.25</v>
      </c>
      <c r="S1322" s="8">
        <f t="shared" si="206"/>
        <v>22.35</v>
      </c>
      <c r="T1322" s="8">
        <f t="shared" si="207"/>
        <v>20.75</v>
      </c>
      <c r="U1322" s="7">
        <f t="shared" si="208"/>
        <v>21.016666666666669</v>
      </c>
      <c r="V1322" s="7">
        <f t="shared" si="209"/>
        <v>20.950000000000003</v>
      </c>
    </row>
    <row r="1323" spans="1:22" ht="13.5" x14ac:dyDescent="0.25">
      <c r="A1323" s="3">
        <f>RSI!A1323</f>
        <v>43937</v>
      </c>
      <c r="B1323" s="2">
        <f>RSI!B1323</f>
        <v>5.03</v>
      </c>
      <c r="C1323" s="2">
        <f>RSI!I1323</f>
        <v>15.14238813481191</v>
      </c>
      <c r="D1323" s="2">
        <f>MACD!E1323</f>
        <v>0.14820327384991749</v>
      </c>
      <c r="E1323" s="2">
        <f>MACD!F1323</f>
        <v>7.4091789005761341E-2</v>
      </c>
      <c r="F1323" s="2">
        <f>'Moving Avg'!D1323</f>
        <v>5.1198000000000006</v>
      </c>
      <c r="G1323" s="2">
        <f>'Moving Avg'!F1323</f>
        <v>5.3801499999999987</v>
      </c>
      <c r="H1323" s="2">
        <f>'Moving Avg'!G1323</f>
        <v>5.3598400000000019</v>
      </c>
      <c r="I1323" s="2">
        <f>'Moving Avg'!H1323</f>
        <v>5.4848450000000026</v>
      </c>
      <c r="J1323" s="5" t="str">
        <f>OBV!F1323</f>
        <v>BEARISH</v>
      </c>
      <c r="K1323" s="5" t="str">
        <f>OBV!G1323</f>
        <v>STRONG</v>
      </c>
      <c r="L1323" s="5" t="str">
        <f>OBV!H1323</f>
        <v>CONFIRMED BEARISH</v>
      </c>
      <c r="M1323" s="7">
        <f t="shared" si="200"/>
        <v>50</v>
      </c>
      <c r="N1323" s="7">
        <f t="shared" si="201"/>
        <v>0</v>
      </c>
      <c r="O1323" s="7">
        <f t="shared" si="202"/>
        <v>0</v>
      </c>
      <c r="P1323" s="7">
        <f t="shared" si="203"/>
        <v>33</v>
      </c>
      <c r="Q1323" s="8">
        <f t="shared" si="204"/>
        <v>22.45</v>
      </c>
      <c r="R1323" s="8">
        <f t="shared" si="205"/>
        <v>18.25</v>
      </c>
      <c r="S1323" s="8">
        <f t="shared" si="206"/>
        <v>22.35</v>
      </c>
      <c r="T1323" s="8">
        <f t="shared" si="207"/>
        <v>20.75</v>
      </c>
      <c r="U1323" s="7">
        <f t="shared" si="208"/>
        <v>21.016666666666669</v>
      </c>
      <c r="V1323" s="7">
        <f t="shared" si="209"/>
        <v>20.950000000000003</v>
      </c>
    </row>
    <row r="1324" spans="1:22" ht="13.5" x14ac:dyDescent="0.25">
      <c r="A1324" s="3">
        <f>RSI!A1324</f>
        <v>43938</v>
      </c>
      <c r="B1324" s="2">
        <f>RSI!B1324</f>
        <v>5.03</v>
      </c>
      <c r="C1324" s="2">
        <f>RSI!I1324</f>
        <v>15.14238813481191</v>
      </c>
      <c r="D1324" s="2">
        <f>MACD!E1324</f>
        <v>0.17195492798268752</v>
      </c>
      <c r="E1324" s="2">
        <f>MACD!F1324</f>
        <v>9.366441680114658E-2</v>
      </c>
      <c r="F1324" s="2">
        <f>'Moving Avg'!D1324</f>
        <v>5.0600000000000005</v>
      </c>
      <c r="G1324" s="2">
        <f>'Moving Avg'!F1324</f>
        <v>5.35745</v>
      </c>
      <c r="H1324" s="2">
        <f>'Moving Avg'!G1324</f>
        <v>5.3542400000000008</v>
      </c>
      <c r="I1324" s="2">
        <f>'Moving Avg'!H1324</f>
        <v>5.4814600000000029</v>
      </c>
      <c r="J1324" s="5" t="str">
        <f>OBV!F1324</f>
        <v>BEARISH</v>
      </c>
      <c r="K1324" s="5" t="str">
        <f>OBV!G1324</f>
        <v>STRONG</v>
      </c>
      <c r="L1324" s="5" t="str">
        <f>OBV!H1324</f>
        <v>CONFIRMED BEARISH</v>
      </c>
      <c r="M1324" s="7">
        <f t="shared" si="200"/>
        <v>50</v>
      </c>
      <c r="N1324" s="7">
        <f t="shared" si="201"/>
        <v>0</v>
      </c>
      <c r="O1324" s="7">
        <f t="shared" si="202"/>
        <v>0</v>
      </c>
      <c r="P1324" s="7">
        <f t="shared" si="203"/>
        <v>33</v>
      </c>
      <c r="Q1324" s="8">
        <f t="shared" si="204"/>
        <v>22.45</v>
      </c>
      <c r="R1324" s="8">
        <f t="shared" si="205"/>
        <v>18.25</v>
      </c>
      <c r="S1324" s="8">
        <f t="shared" si="206"/>
        <v>22.35</v>
      </c>
      <c r="T1324" s="8">
        <f t="shared" si="207"/>
        <v>20.75</v>
      </c>
      <c r="U1324" s="7">
        <f t="shared" si="208"/>
        <v>21.016666666666669</v>
      </c>
      <c r="V1324" s="7">
        <f t="shared" si="209"/>
        <v>20.950000000000003</v>
      </c>
    </row>
    <row r="1325" spans="1:22" ht="13.5" x14ac:dyDescent="0.25">
      <c r="A1325" s="3">
        <f>RSI!A1325</f>
        <v>43941</v>
      </c>
      <c r="B1325" s="2">
        <f>RSI!B1325</f>
        <v>5.093</v>
      </c>
      <c r="C1325" s="2">
        <f>RSI!I1325</f>
        <v>26.499352631926911</v>
      </c>
      <c r="D1325" s="2">
        <f>MACD!E1325</f>
        <v>0.18917967206981423</v>
      </c>
      <c r="E1325" s="2">
        <f>MACD!F1325</f>
        <v>0.11276746785488012</v>
      </c>
      <c r="F1325" s="2">
        <f>'Moving Avg'!D1325</f>
        <v>5.0426000000000002</v>
      </c>
      <c r="G1325" s="2">
        <f>'Moving Avg'!F1325</f>
        <v>5.3378999999999994</v>
      </c>
      <c r="H1325" s="2">
        <f>'Moving Avg'!G1325</f>
        <v>5.3499000000000017</v>
      </c>
      <c r="I1325" s="2">
        <f>'Moving Avg'!H1325</f>
        <v>5.4789800000000026</v>
      </c>
      <c r="J1325" s="5" t="str">
        <f>OBV!F1325</f>
        <v>BULLISH</v>
      </c>
      <c r="K1325" s="5" t="str">
        <f>OBV!G1325</f>
        <v>NEUTRAL</v>
      </c>
      <c r="L1325" s="5" t="str">
        <f>OBV!H1325</f>
        <v>BULLISH DIVERGENCE</v>
      </c>
      <c r="M1325" s="7">
        <f t="shared" si="200"/>
        <v>50</v>
      </c>
      <c r="N1325" s="7">
        <f t="shared" si="201"/>
        <v>0</v>
      </c>
      <c r="O1325" s="7">
        <f t="shared" si="202"/>
        <v>0</v>
      </c>
      <c r="P1325" s="7">
        <f t="shared" si="203"/>
        <v>66.5</v>
      </c>
      <c r="Q1325" s="8">
        <f t="shared" si="204"/>
        <v>27.475000000000001</v>
      </c>
      <c r="R1325" s="8">
        <f t="shared" si="205"/>
        <v>26.625</v>
      </c>
      <c r="S1325" s="8">
        <f t="shared" si="206"/>
        <v>37.424999999999997</v>
      </c>
      <c r="T1325" s="8">
        <f t="shared" si="207"/>
        <v>29.125</v>
      </c>
      <c r="U1325" s="7">
        <f t="shared" si="208"/>
        <v>30.508333333333336</v>
      </c>
      <c r="V1325" s="7">
        <f t="shared" si="209"/>
        <v>30.162500000000001</v>
      </c>
    </row>
    <row r="1326" spans="1:22" ht="13.5" x14ac:dyDescent="0.25">
      <c r="A1326" s="3">
        <f>RSI!A1326</f>
        <v>43942</v>
      </c>
      <c r="B1326" s="2">
        <f>RSI!B1326</f>
        <v>4.944</v>
      </c>
      <c r="C1326" s="2">
        <f>RSI!I1326</f>
        <v>19.762653851546148</v>
      </c>
      <c r="D1326" s="2">
        <f>MACD!E1326</f>
        <v>0.21608020180109744</v>
      </c>
      <c r="E1326" s="2">
        <f>MACD!F1326</f>
        <v>0.13343001464412357</v>
      </c>
      <c r="F1326" s="2">
        <f>'Moving Avg'!D1326</f>
        <v>5.0253999999999994</v>
      </c>
      <c r="G1326" s="2">
        <f>'Moving Avg'!F1326</f>
        <v>5.3109000000000011</v>
      </c>
      <c r="H1326" s="2">
        <f>'Moving Avg'!G1326</f>
        <v>5.3432000000000031</v>
      </c>
      <c r="I1326" s="2">
        <f>'Moving Avg'!H1326</f>
        <v>5.4751650000000032</v>
      </c>
      <c r="J1326" s="5" t="str">
        <f>OBV!F1326</f>
        <v>BULLISH</v>
      </c>
      <c r="K1326" s="5" t="str">
        <f>OBV!G1326</f>
        <v>NEUTRAL</v>
      </c>
      <c r="L1326" s="5" t="str">
        <f>OBV!H1326</f>
        <v>BULLISH DIVERGENCE</v>
      </c>
      <c r="M1326" s="7">
        <f t="shared" si="200"/>
        <v>50</v>
      </c>
      <c r="N1326" s="7">
        <f t="shared" si="201"/>
        <v>0</v>
      </c>
      <c r="O1326" s="7">
        <f t="shared" si="202"/>
        <v>0</v>
      </c>
      <c r="P1326" s="7">
        <f t="shared" si="203"/>
        <v>66.5</v>
      </c>
      <c r="Q1326" s="8">
        <f t="shared" si="204"/>
        <v>27.475000000000001</v>
      </c>
      <c r="R1326" s="8">
        <f t="shared" si="205"/>
        <v>26.625</v>
      </c>
      <c r="S1326" s="8">
        <f t="shared" si="206"/>
        <v>37.424999999999997</v>
      </c>
      <c r="T1326" s="8">
        <f t="shared" si="207"/>
        <v>29.125</v>
      </c>
      <c r="U1326" s="7">
        <f t="shared" si="208"/>
        <v>30.508333333333336</v>
      </c>
      <c r="V1326" s="7">
        <f t="shared" si="209"/>
        <v>30.162500000000001</v>
      </c>
    </row>
    <row r="1327" spans="1:22" ht="13.5" x14ac:dyDescent="0.25">
      <c r="A1327" s="3">
        <f>RSI!A1327</f>
        <v>43943</v>
      </c>
      <c r="B1327" s="2">
        <f>RSI!B1327</f>
        <v>4.944</v>
      </c>
      <c r="C1327" s="2">
        <f>RSI!I1327</f>
        <v>19.762653851546148</v>
      </c>
      <c r="D1327" s="2">
        <f>MACD!E1327</f>
        <v>0.21614665441904091</v>
      </c>
      <c r="E1327" s="2">
        <f>MACD!F1327</f>
        <v>0.14997334259910705</v>
      </c>
      <c r="F1327" s="2">
        <f>'Moving Avg'!D1327</f>
        <v>5.0082000000000004</v>
      </c>
      <c r="G1327" s="2">
        <f>'Moving Avg'!F1327</f>
        <v>5.2839000000000009</v>
      </c>
      <c r="H1327" s="2">
        <f>'Moving Avg'!G1327</f>
        <v>5.3377400000000037</v>
      </c>
      <c r="I1327" s="2">
        <f>'Moving Avg'!H1327</f>
        <v>5.4713500000000019</v>
      </c>
      <c r="J1327" s="5" t="str">
        <f>OBV!F1327</f>
        <v>BULLISH</v>
      </c>
      <c r="K1327" s="5" t="str">
        <f>OBV!G1327</f>
        <v>NEUTRAL</v>
      </c>
      <c r="L1327" s="5" t="str">
        <f>OBV!H1327</f>
        <v>BULLISH DIVERGENCE</v>
      </c>
      <c r="M1327" s="7">
        <f t="shared" si="200"/>
        <v>50</v>
      </c>
      <c r="N1327" s="7">
        <f t="shared" si="201"/>
        <v>0</v>
      </c>
      <c r="O1327" s="7">
        <f t="shared" si="202"/>
        <v>0</v>
      </c>
      <c r="P1327" s="7">
        <f t="shared" si="203"/>
        <v>66.5</v>
      </c>
      <c r="Q1327" s="8">
        <f t="shared" si="204"/>
        <v>27.475000000000001</v>
      </c>
      <c r="R1327" s="8">
        <f t="shared" si="205"/>
        <v>26.625</v>
      </c>
      <c r="S1327" s="8">
        <f t="shared" si="206"/>
        <v>37.424999999999997</v>
      </c>
      <c r="T1327" s="8">
        <f t="shared" si="207"/>
        <v>29.125</v>
      </c>
      <c r="U1327" s="7">
        <f t="shared" si="208"/>
        <v>30.508333333333336</v>
      </c>
      <c r="V1327" s="7">
        <f t="shared" si="209"/>
        <v>30.162500000000001</v>
      </c>
    </row>
    <row r="1328" spans="1:22" ht="13.5" x14ac:dyDescent="0.25">
      <c r="A1328" s="3">
        <f>RSI!A1328</f>
        <v>43944</v>
      </c>
      <c r="B1328" s="2">
        <f>RSI!B1328</f>
        <v>4.944</v>
      </c>
      <c r="C1328" s="2">
        <f>RSI!I1328</f>
        <v>19.762653851546148</v>
      </c>
      <c r="D1328" s="2">
        <f>MACD!E1328</f>
        <v>0.21812297308644357</v>
      </c>
      <c r="E1328" s="2">
        <f>MACD!F1328</f>
        <v>0.16360326869657435</v>
      </c>
      <c r="F1328" s="2">
        <f>'Moving Avg'!D1328</f>
        <v>4.9909999999999997</v>
      </c>
      <c r="G1328" s="2">
        <f>'Moving Avg'!F1328</f>
        <v>5.2566000000000015</v>
      </c>
      <c r="H1328" s="2">
        <f>'Moving Avg'!G1328</f>
        <v>5.3352600000000026</v>
      </c>
      <c r="I1328" s="2">
        <f>'Moving Avg'!H1328</f>
        <v>5.4675350000000025</v>
      </c>
      <c r="J1328" s="5" t="str">
        <f>OBV!F1328</f>
        <v>BULLISH</v>
      </c>
      <c r="K1328" s="5" t="str">
        <f>OBV!G1328</f>
        <v>NEUTRAL</v>
      </c>
      <c r="L1328" s="5" t="str">
        <f>OBV!H1328</f>
        <v>BULLISH DIVERGENCE</v>
      </c>
      <c r="M1328" s="7">
        <f t="shared" si="200"/>
        <v>50</v>
      </c>
      <c r="N1328" s="7">
        <f t="shared" si="201"/>
        <v>0</v>
      </c>
      <c r="O1328" s="7">
        <f t="shared" si="202"/>
        <v>0</v>
      </c>
      <c r="P1328" s="7">
        <f t="shared" si="203"/>
        <v>66.5</v>
      </c>
      <c r="Q1328" s="8">
        <f t="shared" si="204"/>
        <v>27.475000000000001</v>
      </c>
      <c r="R1328" s="8">
        <f t="shared" si="205"/>
        <v>26.625</v>
      </c>
      <c r="S1328" s="8">
        <f t="shared" si="206"/>
        <v>37.424999999999997</v>
      </c>
      <c r="T1328" s="8">
        <f t="shared" si="207"/>
        <v>29.125</v>
      </c>
      <c r="U1328" s="7">
        <f t="shared" si="208"/>
        <v>30.508333333333336</v>
      </c>
      <c r="V1328" s="7">
        <f t="shared" si="209"/>
        <v>30.162500000000001</v>
      </c>
    </row>
    <row r="1329" spans="1:22" ht="13.5" x14ac:dyDescent="0.25">
      <c r="A1329" s="3">
        <f>RSI!A1329</f>
        <v>43945</v>
      </c>
      <c r="B1329" s="2">
        <f>RSI!B1329</f>
        <v>4.8010000000000002</v>
      </c>
      <c r="C1329" s="2">
        <f>RSI!I1329</f>
        <v>15.146926056418948</v>
      </c>
      <c r="D1329" s="2">
        <f>MACD!E1329</f>
        <v>0.23216569599581671</v>
      </c>
      <c r="E1329" s="2">
        <f>MACD!F1329</f>
        <v>0.17731575415642281</v>
      </c>
      <c r="F1329" s="2">
        <f>'Moving Avg'!D1329</f>
        <v>4.9451999999999998</v>
      </c>
      <c r="G1329" s="2">
        <f>'Moving Avg'!F1329</f>
        <v>5.222150000000001</v>
      </c>
      <c r="H1329" s="2">
        <f>'Moving Avg'!G1329</f>
        <v>5.3299200000000022</v>
      </c>
      <c r="I1329" s="2">
        <f>'Moving Avg'!H1329</f>
        <v>5.4630050000000017</v>
      </c>
      <c r="J1329" s="5" t="str">
        <f>OBV!F1329</f>
        <v>BEARISH</v>
      </c>
      <c r="K1329" s="5" t="str">
        <f>OBV!G1329</f>
        <v>STRONG</v>
      </c>
      <c r="L1329" s="5" t="str">
        <f>OBV!H1329</f>
        <v>CONFIRMED BEARISH</v>
      </c>
      <c r="M1329" s="7">
        <f t="shared" si="200"/>
        <v>50</v>
      </c>
      <c r="N1329" s="7">
        <f t="shared" si="201"/>
        <v>0</v>
      </c>
      <c r="O1329" s="7">
        <f t="shared" si="202"/>
        <v>0</v>
      </c>
      <c r="P1329" s="7">
        <f t="shared" si="203"/>
        <v>33</v>
      </c>
      <c r="Q1329" s="8">
        <f t="shared" si="204"/>
        <v>22.45</v>
      </c>
      <c r="R1329" s="8">
        <f t="shared" si="205"/>
        <v>18.25</v>
      </c>
      <c r="S1329" s="8">
        <f t="shared" si="206"/>
        <v>22.35</v>
      </c>
      <c r="T1329" s="8">
        <f t="shared" si="207"/>
        <v>20.75</v>
      </c>
      <c r="U1329" s="7">
        <f t="shared" si="208"/>
        <v>21.016666666666669</v>
      </c>
      <c r="V1329" s="7">
        <f t="shared" si="209"/>
        <v>20.950000000000003</v>
      </c>
    </row>
    <row r="1330" spans="1:22" ht="13.5" x14ac:dyDescent="0.25">
      <c r="A1330" s="3">
        <f>RSI!A1330</f>
        <v>43948</v>
      </c>
      <c r="B1330" s="2">
        <f>RSI!B1330</f>
        <v>4.6580000000000004</v>
      </c>
      <c r="C1330" s="2">
        <f>RSI!I1330</f>
        <v>12.102784135183384</v>
      </c>
      <c r="D1330" s="2">
        <f>MACD!E1330</f>
        <v>0.23420867609865059</v>
      </c>
      <c r="E1330" s="2">
        <f>MACD!F1330</f>
        <v>0.18869433854486836</v>
      </c>
      <c r="F1330" s="2">
        <f>'Moving Avg'!D1330</f>
        <v>4.858200000000001</v>
      </c>
      <c r="G1330" s="2">
        <f>'Moving Avg'!F1330</f>
        <v>5.1805500000000011</v>
      </c>
      <c r="H1330" s="2">
        <f>'Moving Avg'!G1330</f>
        <v>5.3217200000000018</v>
      </c>
      <c r="I1330" s="2">
        <f>'Moving Avg'!H1330</f>
        <v>5.4583150000000025</v>
      </c>
      <c r="J1330" s="5" t="str">
        <f>OBV!F1330</f>
        <v>BEARISH</v>
      </c>
      <c r="K1330" s="5" t="str">
        <f>OBV!G1330</f>
        <v>STRONG</v>
      </c>
      <c r="L1330" s="5" t="str">
        <f>OBV!H1330</f>
        <v>CONFIRMED BEARISH</v>
      </c>
      <c r="M1330" s="7">
        <f t="shared" si="200"/>
        <v>50</v>
      </c>
      <c r="N1330" s="7">
        <f t="shared" si="201"/>
        <v>0</v>
      </c>
      <c r="O1330" s="7">
        <f t="shared" si="202"/>
        <v>0</v>
      </c>
      <c r="P1330" s="7">
        <f t="shared" si="203"/>
        <v>33</v>
      </c>
      <c r="Q1330" s="8">
        <f t="shared" si="204"/>
        <v>22.45</v>
      </c>
      <c r="R1330" s="8">
        <f t="shared" si="205"/>
        <v>18.25</v>
      </c>
      <c r="S1330" s="8">
        <f t="shared" si="206"/>
        <v>22.35</v>
      </c>
      <c r="T1330" s="8">
        <f t="shared" si="207"/>
        <v>20.75</v>
      </c>
      <c r="U1330" s="7">
        <f t="shared" si="208"/>
        <v>21.016666666666669</v>
      </c>
      <c r="V1330" s="7">
        <f t="shared" si="209"/>
        <v>20.950000000000003</v>
      </c>
    </row>
    <row r="1331" spans="1:22" ht="13.5" x14ac:dyDescent="0.25">
      <c r="A1331" s="3">
        <f>RSI!A1331</f>
        <v>43949</v>
      </c>
      <c r="B1331" s="2">
        <f>RSI!B1331</f>
        <v>4.5960000000000001</v>
      </c>
      <c r="C1331" s="2">
        <f>RSI!I1331</f>
        <v>11.064508084713054</v>
      </c>
      <c r="D1331" s="2">
        <f>MACD!E1331</f>
        <v>0.22060464425786641</v>
      </c>
      <c r="E1331" s="2">
        <f>MACD!F1331</f>
        <v>0.19507639968746798</v>
      </c>
      <c r="F1331" s="2">
        <f>'Moving Avg'!D1331</f>
        <v>4.7886000000000006</v>
      </c>
      <c r="G1331" s="2">
        <f>'Moving Avg'!F1331</f>
        <v>5.1358500000000014</v>
      </c>
      <c r="H1331" s="2">
        <f>'Moving Avg'!G1331</f>
        <v>5.3122800000000003</v>
      </c>
      <c r="I1331" s="2">
        <f>'Moving Avg'!H1331</f>
        <v>5.4533150000000026</v>
      </c>
      <c r="J1331" s="5" t="str">
        <f>OBV!F1331</f>
        <v>BEARISH</v>
      </c>
      <c r="K1331" s="5" t="str">
        <f>OBV!G1331</f>
        <v>STRONG</v>
      </c>
      <c r="L1331" s="5" t="str">
        <f>OBV!H1331</f>
        <v>CONFIRMED BEARISH</v>
      </c>
      <c r="M1331" s="7">
        <f t="shared" si="200"/>
        <v>50</v>
      </c>
      <c r="N1331" s="7">
        <f t="shared" si="201"/>
        <v>0</v>
      </c>
      <c r="O1331" s="7">
        <f t="shared" si="202"/>
        <v>0</v>
      </c>
      <c r="P1331" s="7">
        <f t="shared" si="203"/>
        <v>33</v>
      </c>
      <c r="Q1331" s="8">
        <f t="shared" si="204"/>
        <v>22.45</v>
      </c>
      <c r="R1331" s="8">
        <f t="shared" si="205"/>
        <v>18.25</v>
      </c>
      <c r="S1331" s="8">
        <f t="shared" si="206"/>
        <v>22.35</v>
      </c>
      <c r="T1331" s="8">
        <f t="shared" si="207"/>
        <v>20.75</v>
      </c>
      <c r="U1331" s="7">
        <f t="shared" si="208"/>
        <v>21.016666666666669</v>
      </c>
      <c r="V1331" s="7">
        <f t="shared" si="209"/>
        <v>20.950000000000003</v>
      </c>
    </row>
    <row r="1332" spans="1:22" ht="13.5" x14ac:dyDescent="0.25">
      <c r="A1332" s="3">
        <f>RSI!A1332</f>
        <v>43950</v>
      </c>
      <c r="B1332" s="2">
        <f>RSI!B1332</f>
        <v>4.5030000000000001</v>
      </c>
      <c r="C1332" s="2">
        <f>RSI!I1332</f>
        <v>9.7178054989540499</v>
      </c>
      <c r="D1332" s="2">
        <f>MACD!E1332</f>
        <v>0.21926695954776054</v>
      </c>
      <c r="E1332" s="2">
        <f>MACD!F1332</f>
        <v>0.19991451165952651</v>
      </c>
      <c r="F1332" s="2">
        <f>'Moving Avg'!D1332</f>
        <v>4.7004000000000001</v>
      </c>
      <c r="G1332" s="2">
        <f>'Moving Avg'!F1332</f>
        <v>5.0865000000000009</v>
      </c>
      <c r="H1332" s="2">
        <f>'Moving Avg'!G1332</f>
        <v>5.3009799999999991</v>
      </c>
      <c r="I1332" s="2">
        <f>'Moving Avg'!H1332</f>
        <v>5.4478500000000016</v>
      </c>
      <c r="J1332" s="5" t="str">
        <f>OBV!F1332</f>
        <v>BEARISH</v>
      </c>
      <c r="K1332" s="5" t="str">
        <f>OBV!G1332</f>
        <v>STRONG</v>
      </c>
      <c r="L1332" s="5" t="str">
        <f>OBV!H1332</f>
        <v>CONFIRMED BEARISH</v>
      </c>
      <c r="M1332" s="7">
        <f t="shared" si="200"/>
        <v>50</v>
      </c>
      <c r="N1332" s="7">
        <f t="shared" si="201"/>
        <v>0</v>
      </c>
      <c r="O1332" s="7">
        <f t="shared" si="202"/>
        <v>0</v>
      </c>
      <c r="P1332" s="7">
        <f t="shared" si="203"/>
        <v>33</v>
      </c>
      <c r="Q1332" s="8">
        <f t="shared" si="204"/>
        <v>22.45</v>
      </c>
      <c r="R1332" s="8">
        <f t="shared" si="205"/>
        <v>18.25</v>
      </c>
      <c r="S1332" s="8">
        <f t="shared" si="206"/>
        <v>22.35</v>
      </c>
      <c r="T1332" s="8">
        <f t="shared" si="207"/>
        <v>20.75</v>
      </c>
      <c r="U1332" s="7">
        <f t="shared" si="208"/>
        <v>21.016666666666669</v>
      </c>
      <c r="V1332" s="7">
        <f t="shared" si="209"/>
        <v>20.950000000000003</v>
      </c>
    </row>
    <row r="1333" spans="1:22" ht="13.5" x14ac:dyDescent="0.25">
      <c r="A1333" s="3">
        <f>RSI!A1333</f>
        <v>43951</v>
      </c>
      <c r="B1333" s="2">
        <f>RSI!B1333</f>
        <v>4.5149999999999997</v>
      </c>
      <c r="C1333" s="2">
        <f>RSI!I1333</f>
        <v>11.21935910132855</v>
      </c>
      <c r="D1333" s="2">
        <f>MACD!E1333</f>
        <v>0.2208369563185002</v>
      </c>
      <c r="E1333" s="2">
        <f>MACD!F1333</f>
        <v>0.20409900059132124</v>
      </c>
      <c r="F1333" s="2">
        <f>'Moving Avg'!D1333</f>
        <v>4.6146000000000003</v>
      </c>
      <c r="G1333" s="2">
        <f>'Moving Avg'!F1333</f>
        <v>5.0377500000000008</v>
      </c>
      <c r="H1333" s="2">
        <f>'Moving Avg'!G1333</f>
        <v>5.2870600000000003</v>
      </c>
      <c r="I1333" s="2">
        <f>'Moving Avg'!H1333</f>
        <v>5.4424800000000015</v>
      </c>
      <c r="J1333" s="5" t="str">
        <f>OBV!F1333</f>
        <v>BEARISH</v>
      </c>
      <c r="K1333" s="5" t="str">
        <f>OBV!G1333</f>
        <v>STRONG</v>
      </c>
      <c r="L1333" s="5" t="str">
        <f>OBV!H1333</f>
        <v>CONFIRMED BEARISH</v>
      </c>
      <c r="M1333" s="7">
        <f t="shared" si="200"/>
        <v>50</v>
      </c>
      <c r="N1333" s="7">
        <f t="shared" si="201"/>
        <v>0</v>
      </c>
      <c r="O1333" s="7">
        <f t="shared" si="202"/>
        <v>0</v>
      </c>
      <c r="P1333" s="7">
        <f t="shared" si="203"/>
        <v>33</v>
      </c>
      <c r="Q1333" s="8">
        <f t="shared" si="204"/>
        <v>22.45</v>
      </c>
      <c r="R1333" s="8">
        <f t="shared" si="205"/>
        <v>18.25</v>
      </c>
      <c r="S1333" s="8">
        <f t="shared" si="206"/>
        <v>22.35</v>
      </c>
      <c r="T1333" s="8">
        <f t="shared" si="207"/>
        <v>20.75</v>
      </c>
      <c r="U1333" s="7">
        <f t="shared" si="208"/>
        <v>21.016666666666669</v>
      </c>
      <c r="V1333" s="7">
        <f t="shared" si="209"/>
        <v>20.950000000000003</v>
      </c>
    </row>
    <row r="1334" spans="1:22" ht="13.5" x14ac:dyDescent="0.25">
      <c r="A1334" s="3">
        <f>RSI!A1334</f>
        <v>43955</v>
      </c>
      <c r="B1334" s="2">
        <f>RSI!B1334</f>
        <v>4.6449999999999996</v>
      </c>
      <c r="C1334" s="2">
        <f>RSI!I1334</f>
        <v>25.646685466276992</v>
      </c>
      <c r="D1334" s="2">
        <f>MACD!E1334</f>
        <v>0.21578966653696074</v>
      </c>
      <c r="E1334" s="2">
        <f>MACD!F1334</f>
        <v>0.20643713378044914</v>
      </c>
      <c r="F1334" s="2">
        <f>'Moving Avg'!D1334</f>
        <v>4.5834000000000001</v>
      </c>
      <c r="G1334" s="2">
        <f>'Moving Avg'!F1334</f>
        <v>4.9955000000000016</v>
      </c>
      <c r="H1334" s="2">
        <f>'Moving Avg'!G1334</f>
        <v>5.2757399999999999</v>
      </c>
      <c r="I1334" s="2">
        <f>'Moving Avg'!H1334</f>
        <v>5.4377600000000008</v>
      </c>
      <c r="J1334" s="5" t="str">
        <f>OBV!F1334</f>
        <v>BULLISH</v>
      </c>
      <c r="K1334" s="5" t="str">
        <f>OBV!G1334</f>
        <v>NEUTRAL</v>
      </c>
      <c r="L1334" s="5" t="str">
        <f>OBV!H1334</f>
        <v>BULLISH DIVERGENCE</v>
      </c>
      <c r="M1334" s="7">
        <f t="shared" si="200"/>
        <v>50</v>
      </c>
      <c r="N1334" s="7">
        <f t="shared" si="201"/>
        <v>0</v>
      </c>
      <c r="O1334" s="7">
        <f t="shared" si="202"/>
        <v>0</v>
      </c>
      <c r="P1334" s="7">
        <f t="shared" si="203"/>
        <v>66.5</v>
      </c>
      <c r="Q1334" s="8">
        <f t="shared" si="204"/>
        <v>27.475000000000001</v>
      </c>
      <c r="R1334" s="8">
        <f t="shared" si="205"/>
        <v>26.625</v>
      </c>
      <c r="S1334" s="8">
        <f t="shared" si="206"/>
        <v>37.424999999999997</v>
      </c>
      <c r="T1334" s="8">
        <f t="shared" si="207"/>
        <v>29.125</v>
      </c>
      <c r="U1334" s="7">
        <f t="shared" si="208"/>
        <v>30.508333333333336</v>
      </c>
      <c r="V1334" s="7">
        <f t="shared" si="209"/>
        <v>30.162500000000001</v>
      </c>
    </row>
    <row r="1335" spans="1:22" ht="13.5" x14ac:dyDescent="0.25">
      <c r="A1335" s="3">
        <f>RSI!A1335</f>
        <v>43956</v>
      </c>
      <c r="B1335" s="2">
        <f>RSI!B1335</f>
        <v>4.726</v>
      </c>
      <c r="C1335" s="2">
        <f>RSI!I1335</f>
        <v>32.95717160969923</v>
      </c>
      <c r="D1335" s="2">
        <f>MACD!E1335</f>
        <v>0.21745586780171511</v>
      </c>
      <c r="E1335" s="2">
        <f>MACD!F1335</f>
        <v>0.20864088058470234</v>
      </c>
      <c r="F1335" s="2">
        <f>'Moving Avg'!D1335</f>
        <v>4.5969999999999995</v>
      </c>
      <c r="G1335" s="2">
        <f>'Moving Avg'!F1335</f>
        <v>4.9573000000000009</v>
      </c>
      <c r="H1335" s="2">
        <f>'Moving Avg'!G1335</f>
        <v>5.2634399999999992</v>
      </c>
      <c r="I1335" s="2">
        <f>'Moving Avg'!H1335</f>
        <v>5.4334450000000016</v>
      </c>
      <c r="J1335" s="5" t="str">
        <f>OBV!F1335</f>
        <v>BEARISH</v>
      </c>
      <c r="K1335" s="5" t="str">
        <f>OBV!G1335</f>
        <v>STRONG</v>
      </c>
      <c r="L1335" s="5" t="str">
        <f>OBV!H1335</f>
        <v>CONFIRMED BEARISH</v>
      </c>
      <c r="M1335" s="7">
        <f t="shared" si="200"/>
        <v>25</v>
      </c>
      <c r="N1335" s="7">
        <f t="shared" si="201"/>
        <v>0</v>
      </c>
      <c r="O1335" s="7">
        <f t="shared" si="202"/>
        <v>0</v>
      </c>
      <c r="P1335" s="7">
        <f t="shared" si="203"/>
        <v>33</v>
      </c>
      <c r="Q1335" s="8">
        <f t="shared" si="204"/>
        <v>13.7</v>
      </c>
      <c r="R1335" s="8">
        <f t="shared" si="205"/>
        <v>13.25</v>
      </c>
      <c r="S1335" s="8">
        <f t="shared" si="206"/>
        <v>18.600000000000001</v>
      </c>
      <c r="T1335" s="8">
        <f t="shared" si="207"/>
        <v>14.5</v>
      </c>
      <c r="U1335" s="7">
        <f t="shared" si="208"/>
        <v>15.183333333333332</v>
      </c>
      <c r="V1335" s="7">
        <f t="shared" si="209"/>
        <v>15.012499999999999</v>
      </c>
    </row>
    <row r="1336" spans="1:22" ht="13.5" x14ac:dyDescent="0.25">
      <c r="A1336" s="3">
        <f>RSI!A1336</f>
        <v>43957</v>
      </c>
      <c r="B1336" s="2">
        <f>RSI!B1336</f>
        <v>4.726</v>
      </c>
      <c r="C1336" s="2">
        <f>RSI!I1336</f>
        <v>32.95717160969923</v>
      </c>
      <c r="D1336" s="2">
        <f>MACD!E1336</f>
        <v>0.19754242585470738</v>
      </c>
      <c r="E1336" s="2">
        <f>MACD!F1336</f>
        <v>0.20642118963870337</v>
      </c>
      <c r="F1336" s="2">
        <f>'Moving Avg'!D1336</f>
        <v>4.6229999999999993</v>
      </c>
      <c r="G1336" s="2">
        <f>'Moving Avg'!F1336</f>
        <v>4.9191000000000003</v>
      </c>
      <c r="H1336" s="2">
        <f>'Moving Avg'!G1336</f>
        <v>5.2480399999999996</v>
      </c>
      <c r="I1336" s="2">
        <f>'Moving Avg'!H1336</f>
        <v>5.4291300000000016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  <c r="M1336" s="7">
        <f t="shared" si="200"/>
        <v>25</v>
      </c>
      <c r="N1336" s="7">
        <f t="shared" si="201"/>
        <v>45</v>
      </c>
      <c r="O1336" s="7">
        <f t="shared" si="202"/>
        <v>0</v>
      </c>
      <c r="P1336" s="7">
        <f t="shared" si="203"/>
        <v>16.5</v>
      </c>
      <c r="Q1336" s="8">
        <f t="shared" si="204"/>
        <v>26.975000000000001</v>
      </c>
      <c r="R1336" s="8">
        <f t="shared" si="205"/>
        <v>18.125</v>
      </c>
      <c r="S1336" s="8">
        <f t="shared" si="206"/>
        <v>17.925000000000001</v>
      </c>
      <c r="T1336" s="8">
        <f t="shared" si="207"/>
        <v>21.625</v>
      </c>
      <c r="U1336" s="7">
        <f t="shared" si="208"/>
        <v>21.008333333333336</v>
      </c>
      <c r="V1336" s="7">
        <f t="shared" si="209"/>
        <v>21.162500000000001</v>
      </c>
    </row>
    <row r="1337" spans="1:22" ht="13.5" x14ac:dyDescent="0.25">
      <c r="A1337" s="3">
        <f>RSI!A1337</f>
        <v>43958</v>
      </c>
      <c r="B1337" s="2">
        <f>RSI!B1337</f>
        <v>4.72</v>
      </c>
      <c r="C1337" s="2">
        <f>RSI!I1337</f>
        <v>32.681127455888316</v>
      </c>
      <c r="D1337" s="2">
        <f>MACD!E1337</f>
        <v>0.18261830551611524</v>
      </c>
      <c r="E1337" s="2">
        <f>MACD!F1337</f>
        <v>0.20166061281418576</v>
      </c>
      <c r="F1337" s="2">
        <f>'Moving Avg'!D1337</f>
        <v>4.6663999999999994</v>
      </c>
      <c r="G1337" s="2">
        <f>'Moving Avg'!F1337</f>
        <v>4.8886500000000002</v>
      </c>
      <c r="H1337" s="2">
        <f>'Moving Avg'!G1337</f>
        <v>5.2356199999999999</v>
      </c>
      <c r="I1337" s="2">
        <f>'Moving Avg'!H1337</f>
        <v>5.4252500000000001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  <c r="M1337" s="7">
        <f t="shared" si="200"/>
        <v>25</v>
      </c>
      <c r="N1337" s="7">
        <f t="shared" si="201"/>
        <v>45</v>
      </c>
      <c r="O1337" s="7">
        <f t="shared" si="202"/>
        <v>0</v>
      </c>
      <c r="P1337" s="7">
        <f t="shared" si="203"/>
        <v>16.5</v>
      </c>
      <c r="Q1337" s="8">
        <f t="shared" si="204"/>
        <v>26.975000000000001</v>
      </c>
      <c r="R1337" s="8">
        <f t="shared" si="205"/>
        <v>18.125</v>
      </c>
      <c r="S1337" s="8">
        <f t="shared" si="206"/>
        <v>17.925000000000001</v>
      </c>
      <c r="T1337" s="8">
        <f t="shared" si="207"/>
        <v>21.625</v>
      </c>
      <c r="U1337" s="7">
        <f t="shared" si="208"/>
        <v>21.008333333333336</v>
      </c>
      <c r="V1337" s="7">
        <f t="shared" si="209"/>
        <v>21.162500000000001</v>
      </c>
    </row>
    <row r="1338" spans="1:22" ht="13.5" x14ac:dyDescent="0.25">
      <c r="A1338" s="3">
        <f>RSI!A1338</f>
        <v>43959</v>
      </c>
      <c r="B1338" s="2">
        <f>RSI!B1338</f>
        <v>4.72</v>
      </c>
      <c r="C1338" s="2">
        <f>RSI!I1338</f>
        <v>32.681127455888316</v>
      </c>
      <c r="D1338" s="2">
        <f>MACD!E1338</f>
        <v>0.17139720490307386</v>
      </c>
      <c r="E1338" s="2">
        <f>MACD!F1338</f>
        <v>0.19560793123196341</v>
      </c>
      <c r="F1338" s="2">
        <f>'Moving Avg'!D1338</f>
        <v>4.7073999999999989</v>
      </c>
      <c r="G1338" s="2">
        <f>'Moving Avg'!F1338</f>
        <v>4.858200000000001</v>
      </c>
      <c r="H1338" s="2">
        <f>'Moving Avg'!G1338</f>
        <v>5.2231999999999994</v>
      </c>
      <c r="I1338" s="2">
        <f>'Moving Avg'!H1338</f>
        <v>5.4213700000000005</v>
      </c>
      <c r="J1338" s="5" t="str">
        <f>OBV!F1338</f>
        <v>BEARISH</v>
      </c>
      <c r="K1338" s="5" t="str">
        <f>OBV!G1338</f>
        <v>STRONG</v>
      </c>
      <c r="L1338" s="5" t="str">
        <f>OBV!H1338</f>
        <v>CONFIRMED BEARISH</v>
      </c>
      <c r="M1338" s="7">
        <f t="shared" si="200"/>
        <v>25</v>
      </c>
      <c r="N1338" s="7">
        <f t="shared" si="201"/>
        <v>100</v>
      </c>
      <c r="O1338" s="7">
        <f t="shared" si="202"/>
        <v>0</v>
      </c>
      <c r="P1338" s="7">
        <f t="shared" si="203"/>
        <v>33</v>
      </c>
      <c r="Q1338" s="8">
        <f t="shared" si="204"/>
        <v>48.7</v>
      </c>
      <c r="R1338" s="8">
        <f t="shared" si="205"/>
        <v>33.25</v>
      </c>
      <c r="S1338" s="8">
        <f t="shared" si="206"/>
        <v>33.6</v>
      </c>
      <c r="T1338" s="8">
        <f t="shared" si="207"/>
        <v>39.5</v>
      </c>
      <c r="U1338" s="7">
        <f t="shared" si="208"/>
        <v>38.516666666666673</v>
      </c>
      <c r="V1338" s="7">
        <f t="shared" si="209"/>
        <v>38.762500000000003</v>
      </c>
    </row>
    <row r="1339" spans="1:22" ht="13.5" x14ac:dyDescent="0.25">
      <c r="A1339" s="3">
        <f>RSI!A1339</f>
        <v>43962</v>
      </c>
      <c r="B1339" s="2">
        <f>RSI!B1339</f>
        <v>4.625</v>
      </c>
      <c r="C1339" s="2">
        <f>RSI!I1339</f>
        <v>28.324655013973995</v>
      </c>
      <c r="D1339" s="2">
        <f>MACD!E1339</f>
        <v>0.14824224339823466</v>
      </c>
      <c r="E1339" s="2">
        <f>MACD!F1339</f>
        <v>0.18613479366521768</v>
      </c>
      <c r="F1339" s="2">
        <f>'Moving Avg'!D1339</f>
        <v>4.7034000000000002</v>
      </c>
      <c r="G1339" s="2">
        <f>'Moving Avg'!F1339</f>
        <v>4.8230000000000004</v>
      </c>
      <c r="H1339" s="2">
        <f>'Moving Avg'!G1339</f>
        <v>5.2058999999999989</v>
      </c>
      <c r="I1339" s="2">
        <f>'Moving Avg'!H1339</f>
        <v>5.4170149999999992</v>
      </c>
      <c r="J1339" s="5" t="str">
        <f>OBV!F1339</f>
        <v>BEARISH</v>
      </c>
      <c r="K1339" s="5" t="str">
        <f>OBV!G1339</f>
        <v>STRONG</v>
      </c>
      <c r="L1339" s="5" t="str">
        <f>OBV!H1339</f>
        <v>CONFIRMED BEARISH</v>
      </c>
      <c r="M1339" s="7">
        <f t="shared" si="200"/>
        <v>50</v>
      </c>
      <c r="N1339" s="7">
        <f t="shared" si="201"/>
        <v>100</v>
      </c>
      <c r="O1339" s="7">
        <f t="shared" si="202"/>
        <v>0</v>
      </c>
      <c r="P1339" s="7">
        <f t="shared" si="203"/>
        <v>33</v>
      </c>
      <c r="Q1339" s="8">
        <f t="shared" si="204"/>
        <v>57.45</v>
      </c>
      <c r="R1339" s="8">
        <f t="shared" si="205"/>
        <v>38.25</v>
      </c>
      <c r="S1339" s="8">
        <f t="shared" si="206"/>
        <v>37.35</v>
      </c>
      <c r="T1339" s="8">
        <f t="shared" si="207"/>
        <v>45.75</v>
      </c>
      <c r="U1339" s="7">
        <f t="shared" si="208"/>
        <v>44.35</v>
      </c>
      <c r="V1339" s="7">
        <f t="shared" si="209"/>
        <v>44.7</v>
      </c>
    </row>
    <row r="1340" spans="1:22" ht="13.5" x14ac:dyDescent="0.25">
      <c r="A1340" s="3">
        <f>RSI!A1340</f>
        <v>43963</v>
      </c>
      <c r="B1340" s="2">
        <f>RSI!B1340</f>
        <v>4.4969999999999999</v>
      </c>
      <c r="C1340" s="2">
        <f>RSI!I1340</f>
        <v>23.733953328919966</v>
      </c>
      <c r="D1340" s="2">
        <f>MACD!E1340</f>
        <v>0.11789870098392274</v>
      </c>
      <c r="E1340" s="2">
        <f>MACD!F1340</f>
        <v>0.17248757512895871</v>
      </c>
      <c r="F1340" s="2">
        <f>'Moving Avg'!D1340</f>
        <v>4.6576000000000004</v>
      </c>
      <c r="G1340" s="2">
        <f>'Moving Avg'!F1340</f>
        <v>4.7888500000000001</v>
      </c>
      <c r="H1340" s="2">
        <f>'Moving Avg'!G1340</f>
        <v>5.1860399999999984</v>
      </c>
      <c r="I1340" s="2">
        <f>'Moving Avg'!H1340</f>
        <v>5.4120199999999992</v>
      </c>
      <c r="J1340" s="5" t="str">
        <f>OBV!F1340</f>
        <v>BEARISH</v>
      </c>
      <c r="K1340" s="5" t="str">
        <f>OBV!G1340</f>
        <v>STRONG</v>
      </c>
      <c r="L1340" s="5" t="str">
        <f>OBV!H1340</f>
        <v>CONFIRMED BEARISH</v>
      </c>
      <c r="M1340" s="7">
        <f t="shared" si="200"/>
        <v>50</v>
      </c>
      <c r="N1340" s="7">
        <f t="shared" si="201"/>
        <v>100</v>
      </c>
      <c r="O1340" s="7">
        <f t="shared" si="202"/>
        <v>0</v>
      </c>
      <c r="P1340" s="7">
        <f t="shared" si="203"/>
        <v>33</v>
      </c>
      <c r="Q1340" s="8">
        <f t="shared" si="204"/>
        <v>57.45</v>
      </c>
      <c r="R1340" s="8">
        <f t="shared" si="205"/>
        <v>38.25</v>
      </c>
      <c r="S1340" s="8">
        <f t="shared" si="206"/>
        <v>37.35</v>
      </c>
      <c r="T1340" s="8">
        <f t="shared" si="207"/>
        <v>45.75</v>
      </c>
      <c r="U1340" s="7">
        <f t="shared" si="208"/>
        <v>44.35</v>
      </c>
      <c r="V1340" s="7">
        <f t="shared" si="209"/>
        <v>44.7</v>
      </c>
    </row>
    <row r="1341" spans="1:22" ht="13.5" x14ac:dyDescent="0.25">
      <c r="A1341" s="3">
        <f>RSI!A1341</f>
        <v>43964</v>
      </c>
      <c r="B1341" s="2">
        <f>RSI!B1341</f>
        <v>4.3890000000000002</v>
      </c>
      <c r="C1341" s="2">
        <f>RSI!I1341</f>
        <v>20.687338613093331</v>
      </c>
      <c r="D1341" s="2">
        <f>MACD!E1341</f>
        <v>9.307799167374764E-2</v>
      </c>
      <c r="E1341" s="2">
        <f>MACD!F1341</f>
        <v>0.15660565843791649</v>
      </c>
      <c r="F1341" s="2">
        <f>'Moving Avg'!D1341</f>
        <v>4.5901999999999994</v>
      </c>
      <c r="G1341" s="2">
        <f>'Moving Avg'!F1341</f>
        <v>4.7568000000000001</v>
      </c>
      <c r="H1341" s="2">
        <f>'Moving Avg'!G1341</f>
        <v>5.1640199999999981</v>
      </c>
      <c r="I1341" s="2">
        <f>'Moving Avg'!H1341</f>
        <v>5.4057099999999982</v>
      </c>
      <c r="J1341" s="5" t="str">
        <f>OBV!F1341</f>
        <v>BEARISH</v>
      </c>
      <c r="K1341" s="5" t="str">
        <f>OBV!G1341</f>
        <v>STRONG</v>
      </c>
      <c r="L1341" s="5" t="str">
        <f>OBV!H1341</f>
        <v>CONFIRMED BEARISH</v>
      </c>
      <c r="M1341" s="7">
        <f t="shared" si="200"/>
        <v>50</v>
      </c>
      <c r="N1341" s="7">
        <f t="shared" si="201"/>
        <v>100</v>
      </c>
      <c r="O1341" s="7">
        <f t="shared" si="202"/>
        <v>0</v>
      </c>
      <c r="P1341" s="7">
        <f t="shared" si="203"/>
        <v>33</v>
      </c>
      <c r="Q1341" s="8">
        <f t="shared" si="204"/>
        <v>57.45</v>
      </c>
      <c r="R1341" s="8">
        <f t="shared" si="205"/>
        <v>38.25</v>
      </c>
      <c r="S1341" s="8">
        <f t="shared" si="206"/>
        <v>37.35</v>
      </c>
      <c r="T1341" s="8">
        <f t="shared" si="207"/>
        <v>45.75</v>
      </c>
      <c r="U1341" s="7">
        <f t="shared" si="208"/>
        <v>44.35</v>
      </c>
      <c r="V1341" s="7">
        <f t="shared" si="209"/>
        <v>44.7</v>
      </c>
    </row>
    <row r="1342" spans="1:22" ht="13.5" x14ac:dyDescent="0.25">
      <c r="A1342" s="3">
        <f>RSI!A1342</f>
        <v>43965</v>
      </c>
      <c r="B1342" s="2">
        <f>RSI!B1342</f>
        <v>4.4560000000000004</v>
      </c>
      <c r="C1342" s="2">
        <f>RSI!I1342</f>
        <v>26.951919092169391</v>
      </c>
      <c r="D1342" s="2">
        <f>MACD!E1342</f>
        <v>5.5659168235020928E-2</v>
      </c>
      <c r="E1342" s="2">
        <f>MACD!F1342</f>
        <v>0.13641636039733737</v>
      </c>
      <c r="F1342" s="2">
        <f>'Moving Avg'!D1342</f>
        <v>4.5373999999999999</v>
      </c>
      <c r="G1342" s="2">
        <f>'Moving Avg'!F1342</f>
        <v>4.7280999999999995</v>
      </c>
      <c r="H1342" s="2">
        <f>'Moving Avg'!G1342</f>
        <v>5.1433399999999985</v>
      </c>
      <c r="I1342" s="2">
        <f>'Moving Avg'!H1342</f>
        <v>5.3999799999999984</v>
      </c>
      <c r="J1342" s="5" t="str">
        <f>OBV!F1342</f>
        <v>BEARISH</v>
      </c>
      <c r="K1342" s="5" t="str">
        <f>OBV!G1342</f>
        <v>STRONG</v>
      </c>
      <c r="L1342" s="5" t="str">
        <f>OBV!H1342</f>
        <v>CONFIRMED BEARISH</v>
      </c>
      <c r="M1342" s="7">
        <f t="shared" si="200"/>
        <v>50</v>
      </c>
      <c r="N1342" s="7">
        <f t="shared" si="201"/>
        <v>100</v>
      </c>
      <c r="O1342" s="7">
        <f t="shared" si="202"/>
        <v>0</v>
      </c>
      <c r="P1342" s="7">
        <f t="shared" si="203"/>
        <v>33</v>
      </c>
      <c r="Q1342" s="8">
        <f t="shared" si="204"/>
        <v>57.45</v>
      </c>
      <c r="R1342" s="8">
        <f t="shared" si="205"/>
        <v>38.25</v>
      </c>
      <c r="S1342" s="8">
        <f t="shared" si="206"/>
        <v>37.35</v>
      </c>
      <c r="T1342" s="8">
        <f t="shared" si="207"/>
        <v>45.75</v>
      </c>
      <c r="U1342" s="7">
        <f t="shared" si="208"/>
        <v>44.35</v>
      </c>
      <c r="V1342" s="7">
        <f t="shared" si="209"/>
        <v>44.7</v>
      </c>
    </row>
    <row r="1343" spans="1:22" ht="13.5" x14ac:dyDescent="0.25">
      <c r="A1343" s="3">
        <f>RSI!A1343</f>
        <v>43966</v>
      </c>
      <c r="B1343" s="2">
        <f>RSI!B1343</f>
        <v>4.4560000000000004</v>
      </c>
      <c r="C1343" s="2">
        <f>RSI!I1343</f>
        <v>26.951919092169391</v>
      </c>
      <c r="D1343" s="2">
        <f>MACD!E1343</f>
        <v>2.8089900090889408E-2</v>
      </c>
      <c r="E1343" s="2">
        <f>MACD!F1343</f>
        <v>0.11475106833604778</v>
      </c>
      <c r="F1343" s="2">
        <f>'Moving Avg'!D1343</f>
        <v>4.4845999999999995</v>
      </c>
      <c r="G1343" s="2">
        <f>'Moving Avg'!F1343</f>
        <v>4.6993999999999998</v>
      </c>
      <c r="H1343" s="2">
        <f>'Moving Avg'!G1343</f>
        <v>5.1226599999999971</v>
      </c>
      <c r="I1343" s="2">
        <f>'Moving Avg'!H1343</f>
        <v>5.3942499999999969</v>
      </c>
      <c r="J1343" s="5" t="str">
        <f>OBV!F1343</f>
        <v>BEARISH</v>
      </c>
      <c r="K1343" s="5" t="str">
        <f>OBV!G1343</f>
        <v>STRONG</v>
      </c>
      <c r="L1343" s="5" t="str">
        <f>OBV!H1343</f>
        <v>CONFIRMED BEARISH</v>
      </c>
      <c r="M1343" s="7">
        <f t="shared" si="200"/>
        <v>50</v>
      </c>
      <c r="N1343" s="7">
        <f t="shared" si="201"/>
        <v>100</v>
      </c>
      <c r="O1343" s="7">
        <f t="shared" si="202"/>
        <v>0</v>
      </c>
      <c r="P1343" s="7">
        <f t="shared" si="203"/>
        <v>33</v>
      </c>
      <c r="Q1343" s="8">
        <f t="shared" si="204"/>
        <v>57.45</v>
      </c>
      <c r="R1343" s="8">
        <f t="shared" si="205"/>
        <v>38.25</v>
      </c>
      <c r="S1343" s="8">
        <f t="shared" si="206"/>
        <v>37.35</v>
      </c>
      <c r="T1343" s="8">
        <f t="shared" si="207"/>
        <v>45.75</v>
      </c>
      <c r="U1343" s="7">
        <f t="shared" si="208"/>
        <v>44.35</v>
      </c>
      <c r="V1343" s="7">
        <f t="shared" si="209"/>
        <v>44.7</v>
      </c>
    </row>
    <row r="1344" spans="1:22" ht="13.5" x14ac:dyDescent="0.25">
      <c r="A1344" s="3">
        <f>RSI!A1344</f>
        <v>43969</v>
      </c>
      <c r="B1344" s="2">
        <f>RSI!B1344</f>
        <v>4.3280000000000003</v>
      </c>
      <c r="C1344" s="2">
        <f>RSI!I1344</f>
        <v>22.937677977388361</v>
      </c>
      <c r="D1344" s="2">
        <f>MACD!E1344</f>
        <v>3.6323779464108696E-2</v>
      </c>
      <c r="E1344" s="2">
        <f>MACD!F1344</f>
        <v>9.9065610561659981E-2</v>
      </c>
      <c r="F1344" s="2">
        <f>'Moving Avg'!D1344</f>
        <v>4.4251999999999994</v>
      </c>
      <c r="G1344" s="2">
        <f>'Moving Avg'!F1344</f>
        <v>4.6642999999999999</v>
      </c>
      <c r="H1344" s="2">
        <f>'Moving Avg'!G1344</f>
        <v>5.0994199999999976</v>
      </c>
      <c r="I1344" s="2">
        <f>'Moving Avg'!H1344</f>
        <v>5.3878799999999964</v>
      </c>
      <c r="J1344" s="5" t="str">
        <f>OBV!F1344</f>
        <v>BEARISH</v>
      </c>
      <c r="K1344" s="5" t="str">
        <f>OBV!G1344</f>
        <v>STRONG</v>
      </c>
      <c r="L1344" s="5" t="str">
        <f>OBV!H1344</f>
        <v>CONFIRMED BEARISH</v>
      </c>
      <c r="M1344" s="7">
        <f t="shared" si="200"/>
        <v>50</v>
      </c>
      <c r="N1344" s="7">
        <f t="shared" si="201"/>
        <v>100</v>
      </c>
      <c r="O1344" s="7">
        <f t="shared" si="202"/>
        <v>0</v>
      </c>
      <c r="P1344" s="7">
        <f t="shared" si="203"/>
        <v>33</v>
      </c>
      <c r="Q1344" s="8">
        <f t="shared" si="204"/>
        <v>57.45</v>
      </c>
      <c r="R1344" s="8">
        <f t="shared" si="205"/>
        <v>38.25</v>
      </c>
      <c r="S1344" s="8">
        <f t="shared" si="206"/>
        <v>37.35</v>
      </c>
      <c r="T1344" s="8">
        <f t="shared" si="207"/>
        <v>45.75</v>
      </c>
      <c r="U1344" s="7">
        <f t="shared" si="208"/>
        <v>44.35</v>
      </c>
      <c r="V1344" s="7">
        <f t="shared" si="209"/>
        <v>44.7</v>
      </c>
    </row>
    <row r="1345" spans="1:22" ht="13.5" x14ac:dyDescent="0.25">
      <c r="A1345" s="3">
        <f>RSI!A1345</f>
        <v>43970</v>
      </c>
      <c r="B1345" s="2">
        <f>RSI!B1345</f>
        <v>4.3280000000000003</v>
      </c>
      <c r="C1345" s="2">
        <f>RSI!I1345</f>
        <v>22.937677977388361</v>
      </c>
      <c r="D1345" s="2">
        <f>MACD!E1345</f>
        <v>5.8434952426442699E-2</v>
      </c>
      <c r="E1345" s="2">
        <f>MACD!F1345</f>
        <v>9.0939478934616527E-2</v>
      </c>
      <c r="F1345" s="2">
        <f>'Moving Avg'!D1345</f>
        <v>4.3914</v>
      </c>
      <c r="G1345" s="2">
        <f>'Moving Avg'!F1345</f>
        <v>4.6260500000000002</v>
      </c>
      <c r="H1345" s="2">
        <f>'Moving Avg'!G1345</f>
        <v>5.0761799999999972</v>
      </c>
      <c r="I1345" s="2">
        <f>'Moving Avg'!H1345</f>
        <v>5.3815099999999969</v>
      </c>
      <c r="J1345" s="5" t="str">
        <f>OBV!F1345</f>
        <v>BEARISH</v>
      </c>
      <c r="K1345" s="5" t="str">
        <f>OBV!G1345</f>
        <v>NEUTRAL</v>
      </c>
      <c r="L1345" s="5" t="str">
        <f>OBV!H1345</f>
        <v>CONFIRMED BEARISH</v>
      </c>
      <c r="M1345" s="7">
        <f t="shared" si="200"/>
        <v>50</v>
      </c>
      <c r="N1345" s="7">
        <f t="shared" si="201"/>
        <v>100</v>
      </c>
      <c r="O1345" s="7">
        <f t="shared" si="202"/>
        <v>0</v>
      </c>
      <c r="P1345" s="7">
        <f t="shared" si="203"/>
        <v>16.5</v>
      </c>
      <c r="Q1345" s="8">
        <f t="shared" si="204"/>
        <v>54.975000000000001</v>
      </c>
      <c r="R1345" s="8">
        <f t="shared" si="205"/>
        <v>34.125</v>
      </c>
      <c r="S1345" s="8">
        <f t="shared" si="206"/>
        <v>29.925000000000001</v>
      </c>
      <c r="T1345" s="8">
        <f t="shared" si="207"/>
        <v>41.625</v>
      </c>
      <c r="U1345" s="7">
        <f t="shared" si="208"/>
        <v>39.674999999999997</v>
      </c>
      <c r="V1345" s="7">
        <f t="shared" si="209"/>
        <v>40.162499999999994</v>
      </c>
    </row>
    <row r="1346" spans="1:22" ht="13.5" x14ac:dyDescent="0.25">
      <c r="A1346" s="3">
        <f>RSI!A1346</f>
        <v>43971</v>
      </c>
      <c r="B1346" s="2">
        <f>RSI!B1346</f>
        <v>4.3280000000000003</v>
      </c>
      <c r="C1346" s="2">
        <f>RSI!I1346</f>
        <v>22.937677977388361</v>
      </c>
      <c r="D1346" s="2">
        <f>MACD!E1346</f>
        <v>7.9628208138510459E-2</v>
      </c>
      <c r="E1346" s="2">
        <f>MACD!F1346</f>
        <v>8.8677224775395316E-2</v>
      </c>
      <c r="F1346" s="2">
        <f>'Moving Avg'!D1346</f>
        <v>4.3792</v>
      </c>
      <c r="G1346" s="2">
        <f>'Moving Avg'!F1346</f>
        <v>4.5952500000000001</v>
      </c>
      <c r="H1346" s="2">
        <f>'Moving Avg'!G1346</f>
        <v>5.0561599999999967</v>
      </c>
      <c r="I1346" s="2">
        <f>'Moving Avg'!H1346</f>
        <v>5.3745799999999964</v>
      </c>
      <c r="J1346" s="5" t="str">
        <f>OBV!F1346</f>
        <v>BULLISH</v>
      </c>
      <c r="K1346" s="5" t="str">
        <f>OBV!G1346</f>
        <v>NEUTRAL</v>
      </c>
      <c r="L1346" s="5" t="str">
        <f>OBV!H1346</f>
        <v>BULLISH DIVERGENCE</v>
      </c>
      <c r="M1346" s="7">
        <f t="shared" ref="M1346:M1409" si="210">IF(C1346&lt;30,50, IF(C1346&gt;70, 0, 25))</f>
        <v>50</v>
      </c>
      <c r="N1346" s="7">
        <f t="shared" ref="N1346:N1409" si="211">IF(E1346-D1346&gt;0.02, 100, IF(E1346-D1346&lt;0,0,45))</f>
        <v>45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66.5</v>
      </c>
      <c r="Q1346" s="8">
        <f t="shared" si="204"/>
        <v>43.225000000000001</v>
      </c>
      <c r="R1346" s="8">
        <f t="shared" si="205"/>
        <v>35.625</v>
      </c>
      <c r="S1346" s="8">
        <f t="shared" si="206"/>
        <v>44.174999999999997</v>
      </c>
      <c r="T1346" s="8">
        <f t="shared" si="207"/>
        <v>40.375</v>
      </c>
      <c r="U1346" s="7">
        <f t="shared" si="208"/>
        <v>41.008333333333333</v>
      </c>
      <c r="V1346" s="7">
        <f t="shared" si="209"/>
        <v>40.849999999999994</v>
      </c>
    </row>
    <row r="1347" spans="1:22" ht="13.5" x14ac:dyDescent="0.25">
      <c r="A1347" s="3">
        <f>RSI!A1347</f>
        <v>43972</v>
      </c>
      <c r="B1347" s="2">
        <f>RSI!B1347</f>
        <v>4.3280000000000003</v>
      </c>
      <c r="C1347" s="2">
        <f>RSI!I1347</f>
        <v>22.937677977388361</v>
      </c>
      <c r="D1347" s="2">
        <f>MACD!E1347</f>
        <v>9.893770240707056E-2</v>
      </c>
      <c r="E1347" s="2">
        <f>MACD!F1347</f>
        <v>9.0729320301730365E-2</v>
      </c>
      <c r="F1347" s="2">
        <f>'Moving Avg'!D1347</f>
        <v>4.3536000000000001</v>
      </c>
      <c r="G1347" s="2">
        <f>'Moving Avg'!F1347</f>
        <v>4.5644500000000008</v>
      </c>
      <c r="H1347" s="2">
        <f>'Moving Avg'!G1347</f>
        <v>5.036139999999997</v>
      </c>
      <c r="I1347" s="2">
        <f>'Moving Avg'!H1347</f>
        <v>5.3676499999999949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  <c r="M1347" s="7">
        <f t="shared" si="210"/>
        <v>50</v>
      </c>
      <c r="N1347" s="7">
        <f t="shared" si="211"/>
        <v>0</v>
      </c>
      <c r="O1347" s="7">
        <f t="shared" si="212"/>
        <v>0</v>
      </c>
      <c r="P1347" s="7">
        <f t="shared" si="213"/>
        <v>16.5</v>
      </c>
      <c r="Q1347" s="8">
        <f t="shared" ref="Q1347:Q1410" si="214">0.35*M1347+N1347*0.35+O1347*0.15+P1347*0.15</f>
        <v>19.975000000000001</v>
      </c>
      <c r="R1347" s="8">
        <f t="shared" ref="R1347:R1410" si="215">M1347*0.2+N1347*0.2+O1347*0.35+P1347*0.25</f>
        <v>14.125</v>
      </c>
      <c r="S1347" s="8">
        <f t="shared" ref="S1347:S1410" si="216">M1347*0.15+N1347*0.15+O1347*0.25+P1347*0.45</f>
        <v>14.925000000000001</v>
      </c>
      <c r="T1347" s="8">
        <f t="shared" ref="T1347:T1410" si="217">0.25*SUM(M1347:P1347)</f>
        <v>16.625</v>
      </c>
      <c r="U1347" s="7">
        <f t="shared" ref="U1347:U1410" si="218">SUM(Q1347:S1347)/3</f>
        <v>16.341666666666669</v>
      </c>
      <c r="V1347" s="7">
        <f t="shared" ref="V1347:V1410" si="219">SUM(Q1347:T1347)/4</f>
        <v>16.412500000000001</v>
      </c>
    </row>
    <row r="1348" spans="1:22" ht="13.5" x14ac:dyDescent="0.25">
      <c r="A1348" s="3">
        <f>RSI!A1348</f>
        <v>43973</v>
      </c>
      <c r="B1348" s="2">
        <f>RSI!B1348</f>
        <v>4.3280000000000003</v>
      </c>
      <c r="C1348" s="2">
        <f>RSI!I1348</f>
        <v>22.937677977388361</v>
      </c>
      <c r="D1348" s="2">
        <f>MACD!E1348</f>
        <v>0.1174059648407626</v>
      </c>
      <c r="E1348" s="2">
        <f>MACD!F1348</f>
        <v>9.6064649209536807E-2</v>
      </c>
      <c r="F1348" s="2">
        <f>'Moving Avg'!D1348</f>
        <v>4.3280000000000003</v>
      </c>
      <c r="G1348" s="2">
        <f>'Moving Avg'!F1348</f>
        <v>4.5336500000000006</v>
      </c>
      <c r="H1348" s="2">
        <f>'Moving Avg'!G1348</f>
        <v>5.0130199999999974</v>
      </c>
      <c r="I1348" s="2">
        <f>'Moving Avg'!H1348</f>
        <v>5.3607199999999944</v>
      </c>
      <c r="J1348" s="5" t="str">
        <f>OBV!F1348</f>
        <v>BEARISH</v>
      </c>
      <c r="K1348" s="5" t="str">
        <f>OBV!G1348</f>
        <v>NEUTRAL</v>
      </c>
      <c r="L1348" s="5" t="str">
        <f>OBV!H1348</f>
        <v>CONFIRMED BEARISH</v>
      </c>
      <c r="M1348" s="7">
        <f t="shared" si="210"/>
        <v>50</v>
      </c>
      <c r="N1348" s="7">
        <f t="shared" si="211"/>
        <v>0</v>
      </c>
      <c r="O1348" s="7">
        <f t="shared" si="212"/>
        <v>0</v>
      </c>
      <c r="P1348" s="7">
        <f t="shared" si="213"/>
        <v>16.5</v>
      </c>
      <c r="Q1348" s="8">
        <f t="shared" si="214"/>
        <v>19.975000000000001</v>
      </c>
      <c r="R1348" s="8">
        <f t="shared" si="215"/>
        <v>14.125</v>
      </c>
      <c r="S1348" s="8">
        <f t="shared" si="216"/>
        <v>14.925000000000001</v>
      </c>
      <c r="T1348" s="8">
        <f t="shared" si="217"/>
        <v>16.625</v>
      </c>
      <c r="U1348" s="7">
        <f t="shared" si="218"/>
        <v>16.341666666666669</v>
      </c>
      <c r="V1348" s="7">
        <f t="shared" si="219"/>
        <v>16.412500000000001</v>
      </c>
    </row>
    <row r="1349" spans="1:22" ht="13.5" x14ac:dyDescent="0.25">
      <c r="A1349" s="3">
        <f>RSI!A1349</f>
        <v>43977</v>
      </c>
      <c r="B1349" s="2">
        <f>RSI!B1349</f>
        <v>4.3280000000000003</v>
      </c>
      <c r="C1349" s="2">
        <f>RSI!I1349</f>
        <v>22.937677977388361</v>
      </c>
      <c r="D1349" s="2">
        <f>MACD!E1349</f>
        <v>0.12038929335900317</v>
      </c>
      <c r="E1349" s="2">
        <f>MACD!F1349</f>
        <v>0.10092957803943009</v>
      </c>
      <c r="F1349" s="2">
        <f>'Moving Avg'!D1349</f>
        <v>4.3280000000000003</v>
      </c>
      <c r="G1349" s="2">
        <f>'Moving Avg'!F1349</f>
        <v>4.5100000000000007</v>
      </c>
      <c r="H1349" s="2">
        <f>'Moving Avg'!G1349</f>
        <v>4.9898999999999978</v>
      </c>
      <c r="I1349" s="2">
        <f>'Moving Avg'!H1349</f>
        <v>5.3546299999999949</v>
      </c>
      <c r="J1349" s="5" t="str">
        <f>OBV!F1349</f>
        <v>NEUTRAL</v>
      </c>
      <c r="K1349" s="5" t="str">
        <f>OBV!G1349</f>
        <v>NEUTRAL</v>
      </c>
      <c r="L1349" s="5" t="str">
        <f>OBV!H1349</f>
        <v>NEUTRAL</v>
      </c>
      <c r="M1349" s="7">
        <f t="shared" si="210"/>
        <v>50</v>
      </c>
      <c r="N1349" s="7">
        <f t="shared" si="211"/>
        <v>0</v>
      </c>
      <c r="O1349" s="7">
        <f t="shared" si="212"/>
        <v>0</v>
      </c>
      <c r="P1349" s="7">
        <f t="shared" si="213"/>
        <v>33</v>
      </c>
      <c r="Q1349" s="8">
        <f t="shared" si="214"/>
        <v>22.45</v>
      </c>
      <c r="R1349" s="8">
        <f t="shared" si="215"/>
        <v>18.25</v>
      </c>
      <c r="S1349" s="8">
        <f t="shared" si="216"/>
        <v>22.35</v>
      </c>
      <c r="T1349" s="8">
        <f t="shared" si="217"/>
        <v>20.75</v>
      </c>
      <c r="U1349" s="7">
        <f t="shared" si="218"/>
        <v>21.016666666666669</v>
      </c>
      <c r="V1349" s="7">
        <f t="shared" si="219"/>
        <v>20.950000000000003</v>
      </c>
    </row>
    <row r="1350" spans="1:22" ht="13.5" x14ac:dyDescent="0.25">
      <c r="A1350" s="3">
        <f>RSI!A1350</f>
        <v>43978</v>
      </c>
      <c r="B1350" s="2">
        <f>RSI!B1350</f>
        <v>4.3280000000000003</v>
      </c>
      <c r="C1350" s="2">
        <f>RSI!I1350</f>
        <v>22.937677977388361</v>
      </c>
      <c r="D1350" s="2">
        <f>MACD!E1350</f>
        <v>0.10504700894042784</v>
      </c>
      <c r="E1350" s="2">
        <f>MACD!F1350</f>
        <v>0.10175306421962964</v>
      </c>
      <c r="F1350" s="2">
        <f>'Moving Avg'!D1350</f>
        <v>4.3280000000000003</v>
      </c>
      <c r="G1350" s="2">
        <f>'Moving Avg'!F1350</f>
        <v>4.4935000000000009</v>
      </c>
      <c r="H1350" s="2">
        <f>'Moving Avg'!G1350</f>
        <v>4.9667799999999982</v>
      </c>
      <c r="I1350" s="2">
        <f>'Moving Avg'!H1350</f>
        <v>5.3483249999999938</v>
      </c>
      <c r="J1350" s="5" t="str">
        <f>OBV!F1350</f>
        <v>NEUTRAL</v>
      </c>
      <c r="K1350" s="5" t="str">
        <f>OBV!G1350</f>
        <v>NEUTRAL</v>
      </c>
      <c r="L1350" s="5" t="str">
        <f>OBV!H1350</f>
        <v>NEUTRAL</v>
      </c>
      <c r="M1350" s="7">
        <f t="shared" si="210"/>
        <v>50</v>
      </c>
      <c r="N1350" s="7">
        <f t="shared" si="211"/>
        <v>0</v>
      </c>
      <c r="O1350" s="7">
        <f t="shared" si="212"/>
        <v>0</v>
      </c>
      <c r="P1350" s="7">
        <f t="shared" si="213"/>
        <v>33</v>
      </c>
      <c r="Q1350" s="8">
        <f t="shared" si="214"/>
        <v>22.45</v>
      </c>
      <c r="R1350" s="8">
        <f t="shared" si="215"/>
        <v>18.25</v>
      </c>
      <c r="S1350" s="8">
        <f t="shared" si="216"/>
        <v>22.35</v>
      </c>
      <c r="T1350" s="8">
        <f t="shared" si="217"/>
        <v>20.75</v>
      </c>
      <c r="U1350" s="7">
        <f t="shared" si="218"/>
        <v>21.016666666666669</v>
      </c>
      <c r="V1350" s="7">
        <f t="shared" si="219"/>
        <v>20.950000000000003</v>
      </c>
    </row>
    <row r="1351" spans="1:22" ht="13.5" x14ac:dyDescent="0.25">
      <c r="A1351" s="3">
        <f>RSI!A1351</f>
        <v>43979</v>
      </c>
      <c r="B1351" s="2">
        <f>RSI!B1351</f>
        <v>4.3280000000000003</v>
      </c>
      <c r="C1351" s="2">
        <f>RSI!I1351</f>
        <v>22.937677977388361</v>
      </c>
      <c r="D1351" s="2">
        <f>MACD!E1351</f>
        <v>7.7140125034816265E-2</v>
      </c>
      <c r="E1351" s="2">
        <f>MACD!F1351</f>
        <v>9.683047638266698E-2</v>
      </c>
      <c r="F1351" s="2">
        <f>'Moving Avg'!D1351</f>
        <v>4.3280000000000003</v>
      </c>
      <c r="G1351" s="2">
        <f>'Moving Avg'!F1351</f>
        <v>4.480100000000002</v>
      </c>
      <c r="H1351" s="2">
        <f>'Moving Avg'!G1351</f>
        <v>4.9436599999999977</v>
      </c>
      <c r="I1351" s="2">
        <f>'Moving Avg'!H1351</f>
        <v>5.3422349999999934</v>
      </c>
      <c r="J1351" s="5" t="str">
        <f>OBV!F1351</f>
        <v>NEUTRAL</v>
      </c>
      <c r="K1351" s="5" t="str">
        <f>OBV!G1351</f>
        <v>NEUTRAL</v>
      </c>
      <c r="L1351" s="5" t="str">
        <f>OBV!H1351</f>
        <v>NEUTRAL</v>
      </c>
      <c r="M1351" s="7">
        <f t="shared" si="210"/>
        <v>50</v>
      </c>
      <c r="N1351" s="7">
        <f t="shared" si="211"/>
        <v>45</v>
      </c>
      <c r="O1351" s="7">
        <f t="shared" si="212"/>
        <v>0</v>
      </c>
      <c r="P1351" s="7">
        <f t="shared" si="213"/>
        <v>33</v>
      </c>
      <c r="Q1351" s="8">
        <f t="shared" si="214"/>
        <v>38.200000000000003</v>
      </c>
      <c r="R1351" s="8">
        <f t="shared" si="215"/>
        <v>27.25</v>
      </c>
      <c r="S1351" s="8">
        <f t="shared" si="216"/>
        <v>29.1</v>
      </c>
      <c r="T1351" s="8">
        <f t="shared" si="217"/>
        <v>32</v>
      </c>
      <c r="U1351" s="7">
        <f t="shared" si="218"/>
        <v>31.516666666666669</v>
      </c>
      <c r="V1351" s="7">
        <f t="shared" si="219"/>
        <v>31.637500000000003</v>
      </c>
    </row>
    <row r="1352" spans="1:22" ht="13.5" x14ac:dyDescent="0.25">
      <c r="A1352" s="3">
        <f>RSI!A1352</f>
        <v>43980</v>
      </c>
      <c r="B1352" s="2">
        <f>RSI!B1352</f>
        <v>4.3280000000000003</v>
      </c>
      <c r="C1352" s="2">
        <f>RSI!I1352</f>
        <v>22.937677977388361</v>
      </c>
      <c r="D1352" s="2">
        <f>MACD!E1352</f>
        <v>6.5399516561361004E-2</v>
      </c>
      <c r="E1352" s="2">
        <f>MACD!F1352</f>
        <v>9.0544284418405785E-2</v>
      </c>
      <c r="F1352" s="2">
        <f>'Moving Avg'!D1352</f>
        <v>4.3280000000000003</v>
      </c>
      <c r="G1352" s="2">
        <f>'Moving Avg'!F1352</f>
        <v>4.471350000000001</v>
      </c>
      <c r="H1352" s="2">
        <f>'Moving Avg'!G1352</f>
        <v>4.920539999999999</v>
      </c>
      <c r="I1352" s="2">
        <f>'Moving Avg'!H1352</f>
        <v>5.3361449999999957</v>
      </c>
      <c r="J1352" s="5" t="str">
        <f>OBV!F1352</f>
        <v>NEUTRAL</v>
      </c>
      <c r="K1352" s="5" t="str">
        <f>OBV!G1352</f>
        <v>NEUTRAL</v>
      </c>
      <c r="L1352" s="5" t="str">
        <f>OBV!H1352</f>
        <v>NEUTRAL</v>
      </c>
      <c r="M1352" s="7">
        <f t="shared" si="210"/>
        <v>50</v>
      </c>
      <c r="N1352" s="7">
        <f t="shared" si="211"/>
        <v>100</v>
      </c>
      <c r="O1352" s="7">
        <f t="shared" si="212"/>
        <v>0</v>
      </c>
      <c r="P1352" s="7">
        <f t="shared" si="213"/>
        <v>33</v>
      </c>
      <c r="Q1352" s="8">
        <f t="shared" si="214"/>
        <v>57.45</v>
      </c>
      <c r="R1352" s="8">
        <f t="shared" si="215"/>
        <v>38.25</v>
      </c>
      <c r="S1352" s="8">
        <f t="shared" si="216"/>
        <v>37.35</v>
      </c>
      <c r="T1352" s="8">
        <f t="shared" si="217"/>
        <v>45.75</v>
      </c>
      <c r="U1352" s="7">
        <f t="shared" si="218"/>
        <v>44.35</v>
      </c>
      <c r="V1352" s="7">
        <f t="shared" si="219"/>
        <v>44.7</v>
      </c>
    </row>
    <row r="1353" spans="1:22" ht="13.5" x14ac:dyDescent="0.25">
      <c r="A1353" s="3">
        <f>RSI!A1353</f>
        <v>43983</v>
      </c>
      <c r="B1353" s="2">
        <f>RSI!B1353</f>
        <v>4.4560000000000004</v>
      </c>
      <c r="C1353" s="2">
        <f>RSI!I1353</f>
        <v>40.270361185543713</v>
      </c>
      <c r="D1353" s="2">
        <f>MACD!E1353</f>
        <v>4.7432948480319759E-2</v>
      </c>
      <c r="E1353" s="2">
        <f>MACD!F1353</f>
        <v>8.1922017230788596E-2</v>
      </c>
      <c r="F1353" s="2">
        <f>'Moving Avg'!D1353</f>
        <v>4.3536000000000001</v>
      </c>
      <c r="G1353" s="2">
        <f>'Moving Avg'!F1353</f>
        <v>4.4684000000000008</v>
      </c>
      <c r="H1353" s="2">
        <f>'Moving Avg'!G1353</f>
        <v>4.8999799999999993</v>
      </c>
      <c r="I1353" s="2">
        <f>'Moving Avg'!H1353</f>
        <v>5.3306949999999951</v>
      </c>
      <c r="J1353" s="5" t="str">
        <f>OBV!F1353</f>
        <v>BULLISH</v>
      </c>
      <c r="K1353" s="5" t="str">
        <f>OBV!G1353</f>
        <v>NEUTRAL</v>
      </c>
      <c r="L1353" s="5" t="str">
        <f>OBV!H1353</f>
        <v>CONFIRMED BULLISH</v>
      </c>
      <c r="M1353" s="7">
        <f t="shared" si="210"/>
        <v>25</v>
      </c>
      <c r="N1353" s="7">
        <f t="shared" si="211"/>
        <v>100</v>
      </c>
      <c r="O1353" s="7">
        <f t="shared" si="212"/>
        <v>0</v>
      </c>
      <c r="P1353" s="7">
        <f t="shared" si="213"/>
        <v>83.5</v>
      </c>
      <c r="Q1353" s="8">
        <f t="shared" si="214"/>
        <v>56.274999999999999</v>
      </c>
      <c r="R1353" s="8">
        <f t="shared" si="215"/>
        <v>45.875</v>
      </c>
      <c r="S1353" s="8">
        <f t="shared" si="216"/>
        <v>56.325000000000003</v>
      </c>
      <c r="T1353" s="8">
        <f t="shared" si="217"/>
        <v>52.125</v>
      </c>
      <c r="U1353" s="7">
        <f t="shared" si="218"/>
        <v>52.82500000000001</v>
      </c>
      <c r="V1353" s="7">
        <f t="shared" si="219"/>
        <v>52.650000000000006</v>
      </c>
    </row>
    <row r="1354" spans="1:22" ht="13.5" x14ac:dyDescent="0.25">
      <c r="A1354" s="3">
        <f>RSI!A1354</f>
        <v>43984</v>
      </c>
      <c r="B1354" s="2">
        <f>RSI!B1354</f>
        <v>4.4560000000000004</v>
      </c>
      <c r="C1354" s="2">
        <f>RSI!I1354</f>
        <v>40.270361185543713</v>
      </c>
      <c r="D1354" s="2">
        <f>MACD!E1354</f>
        <v>1.3123723362919115E-2</v>
      </c>
      <c r="E1354" s="2">
        <f>MACD!F1354</f>
        <v>6.8162358457214703E-2</v>
      </c>
      <c r="F1354" s="2">
        <f>'Moving Avg'!D1354</f>
        <v>4.3792</v>
      </c>
      <c r="G1354" s="2">
        <f>'Moving Avg'!F1354</f>
        <v>4.4589500000000015</v>
      </c>
      <c r="H1354" s="2">
        <f>'Moving Avg'!G1354</f>
        <v>4.8794199999999996</v>
      </c>
      <c r="I1354" s="2">
        <f>'Moving Avg'!H1354</f>
        <v>5.3252449999999945</v>
      </c>
      <c r="J1354" s="5" t="str">
        <f>OBV!F1354</f>
        <v>BULLISH</v>
      </c>
      <c r="K1354" s="5" t="str">
        <f>OBV!G1354</f>
        <v>NEUTRAL</v>
      </c>
      <c r="L1354" s="5" t="str">
        <f>OBV!H1354</f>
        <v>CONFIRMED BULLISH</v>
      </c>
      <c r="M1354" s="7">
        <f t="shared" si="210"/>
        <v>25</v>
      </c>
      <c r="N1354" s="7">
        <f t="shared" si="211"/>
        <v>100</v>
      </c>
      <c r="O1354" s="7">
        <f t="shared" si="212"/>
        <v>0</v>
      </c>
      <c r="P1354" s="7">
        <f t="shared" si="213"/>
        <v>83.5</v>
      </c>
      <c r="Q1354" s="8">
        <f t="shared" si="214"/>
        <v>56.274999999999999</v>
      </c>
      <c r="R1354" s="8">
        <f t="shared" si="215"/>
        <v>45.875</v>
      </c>
      <c r="S1354" s="8">
        <f t="shared" si="216"/>
        <v>56.325000000000003</v>
      </c>
      <c r="T1354" s="8">
        <f t="shared" si="217"/>
        <v>52.125</v>
      </c>
      <c r="U1354" s="7">
        <f t="shared" si="218"/>
        <v>52.82500000000001</v>
      </c>
      <c r="V1354" s="7">
        <f t="shared" si="219"/>
        <v>52.650000000000006</v>
      </c>
    </row>
    <row r="1355" spans="1:22" ht="13.5" x14ac:dyDescent="0.25">
      <c r="A1355" s="3">
        <f>RSI!A1355</f>
        <v>43985</v>
      </c>
      <c r="B1355" s="2">
        <f>RSI!B1355</f>
        <v>4.4560000000000004</v>
      </c>
      <c r="C1355" s="2">
        <f>RSI!I1355</f>
        <v>40.270361185543713</v>
      </c>
      <c r="D1355" s="2">
        <f>MACD!E1355</f>
        <v>-1.5364971226074609E-2</v>
      </c>
      <c r="E1355" s="2">
        <f>MACD!F1355</f>
        <v>5.1456892520556845E-2</v>
      </c>
      <c r="F1355" s="2">
        <f>'Moving Avg'!D1355</f>
        <v>4.4047999999999998</v>
      </c>
      <c r="G1355" s="2">
        <f>'Moving Avg'!F1355</f>
        <v>4.4454500000000019</v>
      </c>
      <c r="H1355" s="2">
        <f>'Moving Avg'!G1355</f>
        <v>4.85886</v>
      </c>
      <c r="I1355" s="2">
        <f>'Moving Avg'!H1355</f>
        <v>5.3197949999999938</v>
      </c>
      <c r="J1355" s="5" t="str">
        <f>OBV!F1355</f>
        <v>BULLISH</v>
      </c>
      <c r="K1355" s="5" t="str">
        <f>OBV!G1355</f>
        <v>NEUTRAL</v>
      </c>
      <c r="L1355" s="5" t="str">
        <f>OBV!H1355</f>
        <v>CONFIRMED BULLISH</v>
      </c>
      <c r="M1355" s="7">
        <f t="shared" si="210"/>
        <v>25</v>
      </c>
      <c r="N1355" s="7">
        <f t="shared" si="211"/>
        <v>100</v>
      </c>
      <c r="O1355" s="7">
        <f t="shared" si="212"/>
        <v>0</v>
      </c>
      <c r="P1355" s="7">
        <f t="shared" si="213"/>
        <v>83.5</v>
      </c>
      <c r="Q1355" s="8">
        <f t="shared" si="214"/>
        <v>56.274999999999999</v>
      </c>
      <c r="R1355" s="8">
        <f t="shared" si="215"/>
        <v>45.875</v>
      </c>
      <c r="S1355" s="8">
        <f t="shared" si="216"/>
        <v>56.325000000000003</v>
      </c>
      <c r="T1355" s="8">
        <f t="shared" si="217"/>
        <v>52.125</v>
      </c>
      <c r="U1355" s="7">
        <f t="shared" si="218"/>
        <v>52.82500000000001</v>
      </c>
      <c r="V1355" s="7">
        <f t="shared" si="219"/>
        <v>52.650000000000006</v>
      </c>
    </row>
    <row r="1356" spans="1:22" ht="13.5" x14ac:dyDescent="0.25">
      <c r="A1356" s="3">
        <f>RSI!A1356</f>
        <v>43986</v>
      </c>
      <c r="B1356" s="2">
        <f>RSI!B1356</f>
        <v>4.4560000000000004</v>
      </c>
      <c r="C1356" s="2">
        <f>RSI!I1356</f>
        <v>40.270361185543713</v>
      </c>
      <c r="D1356" s="2">
        <f>MACD!E1356</f>
        <v>-3.8968763610886192E-2</v>
      </c>
      <c r="E1356" s="2">
        <f>MACD!F1356</f>
        <v>3.3371761294268235E-2</v>
      </c>
      <c r="F1356" s="2">
        <f>'Moving Avg'!D1356</f>
        <v>4.4304000000000006</v>
      </c>
      <c r="G1356" s="2">
        <f>'Moving Avg'!F1356</f>
        <v>4.4319500000000014</v>
      </c>
      <c r="H1356" s="2">
        <f>'Moving Avg'!G1356</f>
        <v>4.8383000000000003</v>
      </c>
      <c r="I1356" s="2">
        <f>'Moving Avg'!H1356</f>
        <v>5.3138199999999935</v>
      </c>
      <c r="J1356" s="5" t="str">
        <f>OBV!F1356</f>
        <v>BULLISH</v>
      </c>
      <c r="K1356" s="5" t="str">
        <f>OBV!G1356</f>
        <v>NEUTRAL</v>
      </c>
      <c r="L1356" s="5" t="str">
        <f>OBV!H1356</f>
        <v>CONFIRMED BULLISH</v>
      </c>
      <c r="M1356" s="7">
        <f t="shared" si="210"/>
        <v>25</v>
      </c>
      <c r="N1356" s="7">
        <f t="shared" si="211"/>
        <v>100</v>
      </c>
      <c r="O1356" s="7">
        <f t="shared" si="212"/>
        <v>0</v>
      </c>
      <c r="P1356" s="7">
        <f t="shared" si="213"/>
        <v>83.5</v>
      </c>
      <c r="Q1356" s="8">
        <f t="shared" si="214"/>
        <v>56.274999999999999</v>
      </c>
      <c r="R1356" s="8">
        <f t="shared" si="215"/>
        <v>45.875</v>
      </c>
      <c r="S1356" s="8">
        <f t="shared" si="216"/>
        <v>56.325000000000003</v>
      </c>
      <c r="T1356" s="8">
        <f t="shared" si="217"/>
        <v>52.125</v>
      </c>
      <c r="U1356" s="7">
        <f t="shared" si="218"/>
        <v>52.82500000000001</v>
      </c>
      <c r="V1356" s="7">
        <f t="shared" si="219"/>
        <v>52.650000000000006</v>
      </c>
    </row>
    <row r="1357" spans="1:22" ht="13.5" x14ac:dyDescent="0.25">
      <c r="A1357" s="3">
        <f>RSI!A1357</f>
        <v>43987</v>
      </c>
      <c r="B1357" s="2">
        <f>RSI!B1357</f>
        <v>4.4560000000000004</v>
      </c>
      <c r="C1357" s="2">
        <f>RSI!I1357</f>
        <v>40.270361185543713</v>
      </c>
      <c r="D1357" s="2">
        <f>MACD!E1357</f>
        <v>-5.8476364327066932E-2</v>
      </c>
      <c r="E1357" s="2">
        <f>MACD!F1357</f>
        <v>1.5002136170001203E-2</v>
      </c>
      <c r="F1357" s="2">
        <f>'Moving Avg'!D1357</f>
        <v>4.4560000000000004</v>
      </c>
      <c r="G1357" s="2">
        <f>'Moving Avg'!F1357</f>
        <v>4.4187500000000011</v>
      </c>
      <c r="H1357" s="2">
        <f>'Moving Avg'!G1357</f>
        <v>4.8177399999999988</v>
      </c>
      <c r="I1357" s="2">
        <f>'Moving Avg'!H1357</f>
        <v>5.3078449999999942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  <c r="M1357" s="7">
        <f t="shared" si="210"/>
        <v>25</v>
      </c>
      <c r="N1357" s="7">
        <f t="shared" si="211"/>
        <v>100</v>
      </c>
      <c r="O1357" s="7">
        <f t="shared" si="212"/>
        <v>0</v>
      </c>
      <c r="P1357" s="7">
        <f t="shared" si="213"/>
        <v>83.5</v>
      </c>
      <c r="Q1357" s="8">
        <f t="shared" si="214"/>
        <v>56.274999999999999</v>
      </c>
      <c r="R1357" s="8">
        <f t="shared" si="215"/>
        <v>45.875</v>
      </c>
      <c r="S1357" s="8">
        <f t="shared" si="216"/>
        <v>56.325000000000003</v>
      </c>
      <c r="T1357" s="8">
        <f t="shared" si="217"/>
        <v>52.125</v>
      </c>
      <c r="U1357" s="7">
        <f t="shared" si="218"/>
        <v>52.82500000000001</v>
      </c>
      <c r="V1357" s="7">
        <f t="shared" si="219"/>
        <v>52.650000000000006</v>
      </c>
    </row>
    <row r="1358" spans="1:22" ht="13.5" x14ac:dyDescent="0.25">
      <c r="A1358" s="3">
        <f>RSI!A1358</f>
        <v>43990</v>
      </c>
      <c r="B1358" s="2">
        <f>RSI!B1358</f>
        <v>4.4560000000000004</v>
      </c>
      <c r="C1358" s="2">
        <f>RSI!I1358</f>
        <v>40.270361185543713</v>
      </c>
      <c r="D1358" s="2">
        <f>MACD!E1358</f>
        <v>-7.4552389226330895E-2</v>
      </c>
      <c r="E1358" s="2">
        <f>MACD!F1358</f>
        <v>-2.908768909265216E-3</v>
      </c>
      <c r="F1358" s="2">
        <f>'Moving Avg'!D1358</f>
        <v>4.4560000000000004</v>
      </c>
      <c r="G1358" s="2">
        <f>'Moving Avg'!F1358</f>
        <v>4.4055500000000016</v>
      </c>
      <c r="H1358" s="2">
        <f>'Moving Avg'!G1358</f>
        <v>4.7970599999999992</v>
      </c>
      <c r="I1358" s="2">
        <f>'Moving Avg'!H1358</f>
        <v>5.301869999999993</v>
      </c>
      <c r="J1358" s="5" t="str">
        <f>OBV!F1358</f>
        <v>NEUTRAL</v>
      </c>
      <c r="K1358" s="5" t="str">
        <f>OBV!G1358</f>
        <v>NEUTRAL</v>
      </c>
      <c r="L1358" s="5" t="str">
        <f>OBV!H1358</f>
        <v>NEUTRAL</v>
      </c>
      <c r="M1358" s="7">
        <f t="shared" si="210"/>
        <v>25</v>
      </c>
      <c r="N1358" s="7">
        <f t="shared" si="211"/>
        <v>100</v>
      </c>
      <c r="O1358" s="7">
        <f t="shared" si="212"/>
        <v>0</v>
      </c>
      <c r="P1358" s="7">
        <f t="shared" si="213"/>
        <v>33</v>
      </c>
      <c r="Q1358" s="8">
        <f t="shared" si="214"/>
        <v>48.7</v>
      </c>
      <c r="R1358" s="8">
        <f t="shared" si="215"/>
        <v>33.25</v>
      </c>
      <c r="S1358" s="8">
        <f t="shared" si="216"/>
        <v>33.6</v>
      </c>
      <c r="T1358" s="8">
        <f t="shared" si="217"/>
        <v>39.5</v>
      </c>
      <c r="U1358" s="7">
        <f t="shared" si="218"/>
        <v>38.516666666666673</v>
      </c>
      <c r="V1358" s="7">
        <f t="shared" si="219"/>
        <v>38.762500000000003</v>
      </c>
    </row>
    <row r="1359" spans="1:22" ht="13.5" x14ac:dyDescent="0.25">
      <c r="A1359" s="3">
        <f>RSI!A1359</f>
        <v>43991</v>
      </c>
      <c r="B1359" s="2">
        <f>RSI!B1359</f>
        <v>4.4560000000000004</v>
      </c>
      <c r="C1359" s="2">
        <f>RSI!I1359</f>
        <v>40.270361185543713</v>
      </c>
      <c r="D1359" s="2">
        <f>MACD!E1359</f>
        <v>-8.7756655010924334E-2</v>
      </c>
      <c r="E1359" s="2">
        <f>MACD!F1359</f>
        <v>-1.987834612959704E-2</v>
      </c>
      <c r="F1359" s="2">
        <f>'Moving Avg'!D1359</f>
        <v>4.4560000000000004</v>
      </c>
      <c r="G1359" s="2">
        <f>'Moving Avg'!F1359</f>
        <v>4.3971000000000018</v>
      </c>
      <c r="H1359" s="2">
        <f>'Moving Avg'!G1359</f>
        <v>4.7763799999999996</v>
      </c>
      <c r="I1359" s="2">
        <f>'Moving Avg'!H1359</f>
        <v>5.2958949999999927</v>
      </c>
      <c r="J1359" s="5" t="str">
        <f>OBV!F1359</f>
        <v>NEUTRAL</v>
      </c>
      <c r="K1359" s="5" t="str">
        <f>OBV!G1359</f>
        <v>NEUTRAL</v>
      </c>
      <c r="L1359" s="5" t="str">
        <f>OBV!H1359</f>
        <v>NEUTRAL</v>
      </c>
      <c r="M1359" s="7">
        <f t="shared" si="210"/>
        <v>25</v>
      </c>
      <c r="N1359" s="7">
        <f t="shared" si="211"/>
        <v>100</v>
      </c>
      <c r="O1359" s="7">
        <f t="shared" si="212"/>
        <v>0</v>
      </c>
      <c r="P1359" s="7">
        <f t="shared" si="213"/>
        <v>33</v>
      </c>
      <c r="Q1359" s="8">
        <f t="shared" si="214"/>
        <v>48.7</v>
      </c>
      <c r="R1359" s="8">
        <f t="shared" si="215"/>
        <v>33.25</v>
      </c>
      <c r="S1359" s="8">
        <f t="shared" si="216"/>
        <v>33.6</v>
      </c>
      <c r="T1359" s="8">
        <f t="shared" si="217"/>
        <v>39.5</v>
      </c>
      <c r="U1359" s="7">
        <f t="shared" si="218"/>
        <v>38.516666666666673</v>
      </c>
      <c r="V1359" s="7">
        <f t="shared" si="219"/>
        <v>38.762500000000003</v>
      </c>
    </row>
    <row r="1360" spans="1:22" ht="13.5" x14ac:dyDescent="0.25">
      <c r="A1360" s="3">
        <f>RSI!A1360</f>
        <v>43992</v>
      </c>
      <c r="B1360" s="2">
        <f>RSI!B1360</f>
        <v>4.3890000000000002</v>
      </c>
      <c r="C1360" s="2">
        <f>RSI!I1360</f>
        <v>33.620846250873711</v>
      </c>
      <c r="D1360" s="2">
        <f>MACD!E1360</f>
        <v>-9.3597528146877274E-2</v>
      </c>
      <c r="E1360" s="2">
        <f>MACD!F1360</f>
        <v>-3.4622182533053089E-2</v>
      </c>
      <c r="F1360" s="2">
        <f>'Moving Avg'!D1360</f>
        <v>4.4426000000000005</v>
      </c>
      <c r="G1360" s="2">
        <f>'Moving Avg'!F1360</f>
        <v>4.3917000000000019</v>
      </c>
      <c r="H1360" s="2">
        <f>'Moving Avg'!G1360</f>
        <v>4.7543599999999993</v>
      </c>
      <c r="I1360" s="2">
        <f>'Moving Avg'!H1360</f>
        <v>5.2895849999999927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  <c r="M1360" s="7">
        <f t="shared" si="210"/>
        <v>25</v>
      </c>
      <c r="N1360" s="7">
        <f t="shared" si="211"/>
        <v>100</v>
      </c>
      <c r="O1360" s="7">
        <f t="shared" si="212"/>
        <v>0</v>
      </c>
      <c r="P1360" s="7">
        <f t="shared" si="213"/>
        <v>16.5</v>
      </c>
      <c r="Q1360" s="8">
        <f t="shared" si="214"/>
        <v>46.225000000000001</v>
      </c>
      <c r="R1360" s="8">
        <f t="shared" si="215"/>
        <v>29.125</v>
      </c>
      <c r="S1360" s="8">
        <f t="shared" si="216"/>
        <v>26.175000000000001</v>
      </c>
      <c r="T1360" s="8">
        <f t="shared" si="217"/>
        <v>35.375</v>
      </c>
      <c r="U1360" s="7">
        <f t="shared" si="218"/>
        <v>33.841666666666661</v>
      </c>
      <c r="V1360" s="7">
        <f t="shared" si="219"/>
        <v>34.224999999999994</v>
      </c>
    </row>
    <row r="1361" spans="1:22" ht="13.5" x14ac:dyDescent="0.25">
      <c r="A1361" s="3">
        <f>RSI!A1361</f>
        <v>43993</v>
      </c>
      <c r="B1361" s="2">
        <f>RSI!B1361</f>
        <v>4.4560000000000004</v>
      </c>
      <c r="C1361" s="2">
        <f>RSI!I1361</f>
        <v>43.642528415189169</v>
      </c>
      <c r="D1361" s="2">
        <f>MACD!E1361</f>
        <v>-0.10276519196396983</v>
      </c>
      <c r="E1361" s="2">
        <f>MACD!F1361</f>
        <v>-4.8250784419236442E-2</v>
      </c>
      <c r="F1361" s="2">
        <f>'Moving Avg'!D1361</f>
        <v>4.4426000000000005</v>
      </c>
      <c r="G1361" s="2">
        <f>'Moving Avg'!F1361</f>
        <v>4.3950500000000012</v>
      </c>
      <c r="H1361" s="2">
        <f>'Moving Avg'!G1361</f>
        <v>4.7336799999999988</v>
      </c>
      <c r="I1361" s="2">
        <f>'Moving Avg'!H1361</f>
        <v>5.2844449999999936</v>
      </c>
      <c r="J1361" s="5" t="str">
        <f>OBV!F1361</f>
        <v>BULLISH</v>
      </c>
      <c r="K1361" s="5" t="str">
        <f>OBV!G1361</f>
        <v>NEUTRAL</v>
      </c>
      <c r="L1361" s="5" t="str">
        <f>OBV!H1361</f>
        <v>NEUTRAL</v>
      </c>
      <c r="M1361" s="7">
        <f t="shared" si="210"/>
        <v>25</v>
      </c>
      <c r="N1361" s="7">
        <f t="shared" si="211"/>
        <v>100</v>
      </c>
      <c r="O1361" s="7">
        <f t="shared" si="212"/>
        <v>0</v>
      </c>
      <c r="P1361" s="7">
        <f t="shared" si="213"/>
        <v>49.5</v>
      </c>
      <c r="Q1361" s="8">
        <f t="shared" si="214"/>
        <v>51.174999999999997</v>
      </c>
      <c r="R1361" s="8">
        <f t="shared" si="215"/>
        <v>37.375</v>
      </c>
      <c r="S1361" s="8">
        <f t="shared" si="216"/>
        <v>41.025000000000006</v>
      </c>
      <c r="T1361" s="8">
        <f t="shared" si="217"/>
        <v>43.625</v>
      </c>
      <c r="U1361" s="7">
        <f t="shared" si="218"/>
        <v>43.191666666666663</v>
      </c>
      <c r="V1361" s="7">
        <f t="shared" si="219"/>
        <v>43.3</v>
      </c>
    </row>
    <row r="1362" spans="1:22" ht="13.5" x14ac:dyDescent="0.25">
      <c r="A1362" s="3">
        <f>RSI!A1362</f>
        <v>43994</v>
      </c>
      <c r="B1362" s="2">
        <f>RSI!B1362</f>
        <v>4.4560000000000004</v>
      </c>
      <c r="C1362" s="2">
        <f>RSI!I1362</f>
        <v>43.642528415189169</v>
      </c>
      <c r="D1362" s="2">
        <f>MACD!E1362</f>
        <v>-0.11023541071566356</v>
      </c>
      <c r="E1362" s="2">
        <f>MACD!F1362</f>
        <v>-6.0647709678521872E-2</v>
      </c>
      <c r="F1362" s="2">
        <f>'Moving Avg'!D1362</f>
        <v>4.4426000000000005</v>
      </c>
      <c r="G1362" s="2">
        <f>'Moving Avg'!F1362</f>
        <v>4.3950500000000012</v>
      </c>
      <c r="H1362" s="2">
        <f>'Moving Avg'!G1362</f>
        <v>4.7129999999999983</v>
      </c>
      <c r="I1362" s="2">
        <f>'Moving Avg'!H1362</f>
        <v>5.2793049999999937</v>
      </c>
      <c r="J1362" s="5" t="str">
        <f>OBV!F1362</f>
        <v>BULLISH</v>
      </c>
      <c r="K1362" s="5" t="str">
        <f>OBV!G1362</f>
        <v>NEUTRAL</v>
      </c>
      <c r="L1362" s="5" t="str">
        <f>OBV!H1362</f>
        <v>NEUTRAL</v>
      </c>
      <c r="M1362" s="7">
        <f t="shared" si="210"/>
        <v>25</v>
      </c>
      <c r="N1362" s="7">
        <f t="shared" si="211"/>
        <v>100</v>
      </c>
      <c r="O1362" s="7">
        <f t="shared" si="212"/>
        <v>0</v>
      </c>
      <c r="P1362" s="7">
        <f t="shared" si="213"/>
        <v>49.5</v>
      </c>
      <c r="Q1362" s="8">
        <f t="shared" si="214"/>
        <v>51.174999999999997</v>
      </c>
      <c r="R1362" s="8">
        <f t="shared" si="215"/>
        <v>37.375</v>
      </c>
      <c r="S1362" s="8">
        <f t="shared" si="216"/>
        <v>41.025000000000006</v>
      </c>
      <c r="T1362" s="8">
        <f t="shared" si="217"/>
        <v>43.625</v>
      </c>
      <c r="U1362" s="7">
        <f t="shared" si="218"/>
        <v>43.191666666666663</v>
      </c>
      <c r="V1362" s="7">
        <f t="shared" si="219"/>
        <v>43.3</v>
      </c>
    </row>
    <row r="1363" spans="1:22" ht="13.5" x14ac:dyDescent="0.25">
      <c r="A1363" s="3">
        <f>RSI!A1363</f>
        <v>43997</v>
      </c>
      <c r="B1363" s="2">
        <f>RSI!B1363</f>
        <v>4.4560000000000004</v>
      </c>
      <c r="C1363" s="2">
        <f>RSI!I1363</f>
        <v>43.642528415189169</v>
      </c>
      <c r="D1363" s="2">
        <f>MACD!E1363</f>
        <v>-9.659828397450454E-2</v>
      </c>
      <c r="E1363" s="2">
        <f>MACD!F1363</f>
        <v>-6.7837824537718416E-2</v>
      </c>
      <c r="F1363" s="2">
        <f>'Moving Avg'!D1363</f>
        <v>4.4426000000000005</v>
      </c>
      <c r="G1363" s="2">
        <f>'Moving Avg'!F1363</f>
        <v>4.3950500000000012</v>
      </c>
      <c r="H1363" s="2">
        <f>'Moving Avg'!G1363</f>
        <v>4.6923199999999987</v>
      </c>
      <c r="I1363" s="2">
        <f>'Moving Avg'!H1363</f>
        <v>5.2741649999999947</v>
      </c>
      <c r="J1363" s="5" t="str">
        <f>OBV!F1363</f>
        <v>BULLISH</v>
      </c>
      <c r="K1363" s="5" t="str">
        <f>OBV!G1363</f>
        <v>NEUTRAL</v>
      </c>
      <c r="L1363" s="5" t="str">
        <f>OBV!H1363</f>
        <v>NEUTRAL</v>
      </c>
      <c r="M1363" s="7">
        <f t="shared" si="210"/>
        <v>25</v>
      </c>
      <c r="N1363" s="7">
        <f t="shared" si="211"/>
        <v>100</v>
      </c>
      <c r="O1363" s="7">
        <f t="shared" si="212"/>
        <v>0</v>
      </c>
      <c r="P1363" s="7">
        <f t="shared" si="213"/>
        <v>49.5</v>
      </c>
      <c r="Q1363" s="8">
        <f t="shared" si="214"/>
        <v>51.174999999999997</v>
      </c>
      <c r="R1363" s="8">
        <f t="shared" si="215"/>
        <v>37.375</v>
      </c>
      <c r="S1363" s="8">
        <f t="shared" si="216"/>
        <v>41.025000000000006</v>
      </c>
      <c r="T1363" s="8">
        <f t="shared" si="217"/>
        <v>43.625</v>
      </c>
      <c r="U1363" s="7">
        <f t="shared" si="218"/>
        <v>43.191666666666663</v>
      </c>
      <c r="V1363" s="7">
        <f t="shared" si="219"/>
        <v>43.3</v>
      </c>
    </row>
    <row r="1364" spans="1:22" ht="13.5" x14ac:dyDescent="0.25">
      <c r="A1364" s="3">
        <f>RSI!A1364</f>
        <v>43998</v>
      </c>
      <c r="B1364" s="2">
        <f>RSI!B1364</f>
        <v>4.3819999999999997</v>
      </c>
      <c r="C1364" s="2">
        <f>RSI!I1364</f>
        <v>36.119945731494653</v>
      </c>
      <c r="D1364" s="2">
        <f>MACD!E1364</f>
        <v>-7.9331608790127461E-2</v>
      </c>
      <c r="E1364" s="2">
        <f>MACD!F1364</f>
        <v>-7.0136581388200225E-2</v>
      </c>
      <c r="F1364" s="2">
        <f>'Moving Avg'!D1364</f>
        <v>4.4278000000000004</v>
      </c>
      <c r="G1364" s="2">
        <f>'Moving Avg'!F1364</f>
        <v>4.3977500000000012</v>
      </c>
      <c r="H1364" s="2">
        <f>'Moving Avg'!G1364</f>
        <v>4.6701599999999983</v>
      </c>
      <c r="I1364" s="2">
        <f>'Moving Avg'!H1364</f>
        <v>5.2691549999999951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  <c r="M1364" s="7">
        <f t="shared" si="210"/>
        <v>25</v>
      </c>
      <c r="N1364" s="7">
        <f t="shared" si="211"/>
        <v>45</v>
      </c>
      <c r="O1364" s="7">
        <f t="shared" si="212"/>
        <v>0</v>
      </c>
      <c r="P1364" s="7">
        <f t="shared" si="213"/>
        <v>16.5</v>
      </c>
      <c r="Q1364" s="8">
        <f t="shared" si="214"/>
        <v>26.975000000000001</v>
      </c>
      <c r="R1364" s="8">
        <f t="shared" si="215"/>
        <v>18.125</v>
      </c>
      <c r="S1364" s="8">
        <f t="shared" si="216"/>
        <v>17.925000000000001</v>
      </c>
      <c r="T1364" s="8">
        <f t="shared" si="217"/>
        <v>21.625</v>
      </c>
      <c r="U1364" s="7">
        <f t="shared" si="218"/>
        <v>21.008333333333336</v>
      </c>
      <c r="V1364" s="7">
        <f t="shared" si="219"/>
        <v>21.162500000000001</v>
      </c>
    </row>
    <row r="1365" spans="1:22" ht="13.5" x14ac:dyDescent="0.25">
      <c r="A1365" s="3">
        <f>RSI!A1365</f>
        <v>43999</v>
      </c>
      <c r="B1365" s="2">
        <f>RSI!B1365</f>
        <v>4.4560000000000004</v>
      </c>
      <c r="C1365" s="2">
        <f>RSI!I1365</f>
        <v>46.121300917037267</v>
      </c>
      <c r="D1365" s="2">
        <f>MACD!E1365</f>
        <v>-6.9537699642364892E-2</v>
      </c>
      <c r="E1365" s="2">
        <f>MACD!F1365</f>
        <v>-7.0016805039033167E-2</v>
      </c>
      <c r="F1365" s="2">
        <f>'Moving Avg'!D1365</f>
        <v>4.4412000000000003</v>
      </c>
      <c r="G1365" s="2">
        <f>'Moving Avg'!F1365</f>
        <v>4.4041500000000022</v>
      </c>
      <c r="H1365" s="2">
        <f>'Moving Avg'!G1365</f>
        <v>4.6494799999999978</v>
      </c>
      <c r="I1365" s="2">
        <f>'Moving Avg'!H1365</f>
        <v>5.2644799999999954</v>
      </c>
      <c r="J1365" s="5" t="str">
        <f>OBV!F1365</f>
        <v>BULLISH</v>
      </c>
      <c r="K1365" s="5" t="str">
        <f>OBV!G1365</f>
        <v>NEUTRAL</v>
      </c>
      <c r="L1365" s="5" t="str">
        <f>OBV!H1365</f>
        <v>CONFIRMED BULLISH</v>
      </c>
      <c r="M1365" s="7">
        <f t="shared" si="210"/>
        <v>25</v>
      </c>
      <c r="N1365" s="7">
        <f t="shared" si="211"/>
        <v>0</v>
      </c>
      <c r="O1365" s="7">
        <f t="shared" si="212"/>
        <v>0</v>
      </c>
      <c r="P1365" s="7">
        <f t="shared" si="213"/>
        <v>83.5</v>
      </c>
      <c r="Q1365" s="8">
        <f t="shared" si="214"/>
        <v>21.274999999999999</v>
      </c>
      <c r="R1365" s="8">
        <f t="shared" si="215"/>
        <v>25.875</v>
      </c>
      <c r="S1365" s="8">
        <f t="shared" si="216"/>
        <v>41.325000000000003</v>
      </c>
      <c r="T1365" s="8">
        <f t="shared" si="217"/>
        <v>27.125</v>
      </c>
      <c r="U1365" s="7">
        <f t="shared" si="218"/>
        <v>29.491666666666664</v>
      </c>
      <c r="V1365" s="7">
        <f t="shared" si="219"/>
        <v>28.9</v>
      </c>
    </row>
    <row r="1366" spans="1:22" ht="13.5" x14ac:dyDescent="0.25">
      <c r="A1366" s="3">
        <f>RSI!A1366</f>
        <v>44000</v>
      </c>
      <c r="B1366" s="2">
        <f>RSI!B1366</f>
        <v>4.4560000000000004</v>
      </c>
      <c r="C1366" s="2">
        <f>RSI!I1366</f>
        <v>46.121300917037274</v>
      </c>
      <c r="D1366" s="2">
        <f>MACD!E1366</f>
        <v>-6.107195658195419E-2</v>
      </c>
      <c r="E1366" s="2">
        <f>MACD!F1366</f>
        <v>-6.822783534761738E-2</v>
      </c>
      <c r="F1366" s="2">
        <f>'Moving Avg'!D1366</f>
        <v>4.4412000000000003</v>
      </c>
      <c r="G1366" s="2">
        <f>'Moving Avg'!F1366</f>
        <v>4.4105500000000024</v>
      </c>
      <c r="H1366" s="2">
        <f>'Moving Avg'!G1366</f>
        <v>4.6287999999999982</v>
      </c>
      <c r="I1366" s="2">
        <f>'Moving Avg'!H1366</f>
        <v>5.2597449999999961</v>
      </c>
      <c r="J1366" s="5" t="str">
        <f>OBV!F1366</f>
        <v>BULLISH</v>
      </c>
      <c r="K1366" s="5" t="str">
        <f>OBV!G1366</f>
        <v>NEUTRAL</v>
      </c>
      <c r="L1366" s="5" t="str">
        <f>OBV!H1366</f>
        <v>NEUTRAL</v>
      </c>
      <c r="M1366" s="7">
        <f t="shared" si="210"/>
        <v>25</v>
      </c>
      <c r="N1366" s="7">
        <f t="shared" si="211"/>
        <v>0</v>
      </c>
      <c r="O1366" s="7">
        <f t="shared" si="212"/>
        <v>0</v>
      </c>
      <c r="P1366" s="7">
        <f t="shared" si="213"/>
        <v>49.5</v>
      </c>
      <c r="Q1366" s="8">
        <f t="shared" si="214"/>
        <v>16.175000000000001</v>
      </c>
      <c r="R1366" s="8">
        <f t="shared" si="215"/>
        <v>17.375</v>
      </c>
      <c r="S1366" s="8">
        <f t="shared" si="216"/>
        <v>26.025000000000002</v>
      </c>
      <c r="T1366" s="8">
        <f t="shared" si="217"/>
        <v>18.625</v>
      </c>
      <c r="U1366" s="7">
        <f t="shared" si="218"/>
        <v>19.858333333333334</v>
      </c>
      <c r="V1366" s="7">
        <f t="shared" si="219"/>
        <v>19.55</v>
      </c>
    </row>
    <row r="1367" spans="1:22" ht="13.5" x14ac:dyDescent="0.25">
      <c r="A1367" s="3">
        <f>RSI!A1367</f>
        <v>44001</v>
      </c>
      <c r="B1367" s="2">
        <f>RSI!B1367</f>
        <v>4.4630000000000001</v>
      </c>
      <c r="C1367" s="2">
        <f>RSI!I1367</f>
        <v>47.031109722850317</v>
      </c>
      <c r="D1367" s="2">
        <f>MACD!E1367</f>
        <v>-5.4261793710328909E-2</v>
      </c>
      <c r="E1367" s="2">
        <f>MACD!F1367</f>
        <v>-6.5434627020159689E-2</v>
      </c>
      <c r="F1367" s="2">
        <f>'Moving Avg'!D1367</f>
        <v>4.4426000000000005</v>
      </c>
      <c r="G1367" s="2">
        <f>'Moving Avg'!F1367</f>
        <v>4.4173000000000018</v>
      </c>
      <c r="H1367" s="2">
        <f>'Moving Avg'!G1367</f>
        <v>4.6114799999999976</v>
      </c>
      <c r="I1367" s="2">
        <f>'Moving Avg'!H1367</f>
        <v>5.2550449999999964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  <c r="M1367" s="7">
        <f t="shared" si="210"/>
        <v>25</v>
      </c>
      <c r="N1367" s="7">
        <f t="shared" si="211"/>
        <v>0</v>
      </c>
      <c r="O1367" s="7">
        <f t="shared" si="212"/>
        <v>0</v>
      </c>
      <c r="P1367" s="7">
        <f t="shared" si="213"/>
        <v>83.5</v>
      </c>
      <c r="Q1367" s="8">
        <f t="shared" si="214"/>
        <v>21.274999999999999</v>
      </c>
      <c r="R1367" s="8">
        <f t="shared" si="215"/>
        <v>25.875</v>
      </c>
      <c r="S1367" s="8">
        <f t="shared" si="216"/>
        <v>41.325000000000003</v>
      </c>
      <c r="T1367" s="8">
        <f t="shared" si="217"/>
        <v>27.125</v>
      </c>
      <c r="U1367" s="7">
        <f t="shared" si="218"/>
        <v>29.491666666666664</v>
      </c>
      <c r="V1367" s="7">
        <f t="shared" si="219"/>
        <v>28.9</v>
      </c>
    </row>
    <row r="1368" spans="1:22" ht="13.5" x14ac:dyDescent="0.25">
      <c r="A1368" s="3">
        <f>RSI!A1368</f>
        <v>44004</v>
      </c>
      <c r="B1368" s="2">
        <f>RSI!B1368</f>
        <v>4.5309999999999997</v>
      </c>
      <c r="C1368" s="2">
        <f>RSI!I1368</f>
        <v>54.983540947302636</v>
      </c>
      <c r="D1368" s="2">
        <f>MACD!E1368</f>
        <v>-5.3424637116202156E-2</v>
      </c>
      <c r="E1368" s="2">
        <f>MACD!F1368</f>
        <v>-6.3032629039368182E-2</v>
      </c>
      <c r="F1368" s="2">
        <f>'Moving Avg'!D1368</f>
        <v>4.4576000000000002</v>
      </c>
      <c r="G1368" s="2">
        <f>'Moving Avg'!F1368</f>
        <v>4.4274500000000021</v>
      </c>
      <c r="H1368" s="2">
        <f>'Moving Avg'!G1368</f>
        <v>4.5955199999999987</v>
      </c>
      <c r="I1368" s="2">
        <f>'Moving Avg'!H1368</f>
        <v>5.2494749999999977</v>
      </c>
      <c r="J1368" s="5" t="str">
        <f>OBV!F1368</f>
        <v>BULLISH</v>
      </c>
      <c r="K1368" s="5" t="str">
        <f>OBV!G1368</f>
        <v>WEAK</v>
      </c>
      <c r="L1368" s="5" t="str">
        <f>OBV!H1368</f>
        <v>CONFIRMED BULLISH</v>
      </c>
      <c r="M1368" s="7">
        <f t="shared" si="210"/>
        <v>25</v>
      </c>
      <c r="N1368" s="7">
        <f t="shared" si="211"/>
        <v>0</v>
      </c>
      <c r="O1368" s="7">
        <f t="shared" si="212"/>
        <v>0</v>
      </c>
      <c r="P1368" s="7">
        <f t="shared" si="213"/>
        <v>67</v>
      </c>
      <c r="Q1368" s="8">
        <f t="shared" si="214"/>
        <v>18.799999999999997</v>
      </c>
      <c r="R1368" s="8">
        <f t="shared" si="215"/>
        <v>21.75</v>
      </c>
      <c r="S1368" s="8">
        <f t="shared" si="216"/>
        <v>33.900000000000006</v>
      </c>
      <c r="T1368" s="8">
        <f t="shared" si="217"/>
        <v>23</v>
      </c>
      <c r="U1368" s="7">
        <f t="shared" si="218"/>
        <v>24.816666666666666</v>
      </c>
      <c r="V1368" s="7">
        <f t="shared" si="219"/>
        <v>24.362500000000001</v>
      </c>
    </row>
    <row r="1369" spans="1:22" ht="13.5" x14ac:dyDescent="0.25">
      <c r="A1369" s="3">
        <f>RSI!A1369</f>
        <v>44005</v>
      </c>
      <c r="B1369" s="2">
        <f>RSI!B1369</f>
        <v>4.5309999999999997</v>
      </c>
      <c r="C1369" s="2">
        <f>RSI!I1369</f>
        <v>54.983540947302636</v>
      </c>
      <c r="D1369" s="2">
        <f>MACD!E1369</f>
        <v>-5.3014618279022763E-2</v>
      </c>
      <c r="E1369" s="2">
        <f>MACD!F1369</f>
        <v>-6.1029026887299095E-2</v>
      </c>
      <c r="F1369" s="2">
        <f>'Moving Avg'!D1369</f>
        <v>4.4873999999999992</v>
      </c>
      <c r="G1369" s="2">
        <f>'Moving Avg'!F1369</f>
        <v>4.4376000000000015</v>
      </c>
      <c r="H1369" s="2">
        <f>'Moving Avg'!G1369</f>
        <v>4.5795599999999981</v>
      </c>
      <c r="I1369" s="2">
        <f>'Moving Avg'!H1369</f>
        <v>5.2435599999999978</v>
      </c>
      <c r="J1369" s="5" t="str">
        <f>OBV!F1369</f>
        <v>BULLISH</v>
      </c>
      <c r="K1369" s="5" t="str">
        <f>OBV!G1369</f>
        <v>WEAK</v>
      </c>
      <c r="L1369" s="5" t="str">
        <f>OBV!H1369</f>
        <v>CONFIRMED BULLISH</v>
      </c>
      <c r="M1369" s="7">
        <f t="shared" si="210"/>
        <v>25</v>
      </c>
      <c r="N1369" s="7">
        <f t="shared" si="211"/>
        <v>0</v>
      </c>
      <c r="O1369" s="7">
        <f t="shared" si="212"/>
        <v>0</v>
      </c>
      <c r="P1369" s="7">
        <f t="shared" si="213"/>
        <v>67</v>
      </c>
      <c r="Q1369" s="8">
        <f t="shared" si="214"/>
        <v>18.799999999999997</v>
      </c>
      <c r="R1369" s="8">
        <f t="shared" si="215"/>
        <v>21.75</v>
      </c>
      <c r="S1369" s="8">
        <f t="shared" si="216"/>
        <v>33.900000000000006</v>
      </c>
      <c r="T1369" s="8">
        <f t="shared" si="217"/>
        <v>23</v>
      </c>
      <c r="U1369" s="7">
        <f t="shared" si="218"/>
        <v>24.816666666666666</v>
      </c>
      <c r="V1369" s="7">
        <f t="shared" si="219"/>
        <v>24.362500000000001</v>
      </c>
    </row>
    <row r="1370" spans="1:22" ht="13.5" x14ac:dyDescent="0.25">
      <c r="A1370" s="3">
        <f>RSI!A1370</f>
        <v>44006</v>
      </c>
      <c r="B1370" s="2">
        <f>RSI!B1370</f>
        <v>4.5439999999999996</v>
      </c>
      <c r="C1370" s="2">
        <f>RSI!I1370</f>
        <v>56.433757824911353</v>
      </c>
      <c r="D1370" s="2">
        <f>MACD!E1370</f>
        <v>-6.421457938061792E-2</v>
      </c>
      <c r="E1370" s="2">
        <f>MACD!F1370</f>
        <v>-6.1666137385962869E-2</v>
      </c>
      <c r="F1370" s="2">
        <f>'Moving Avg'!D1370</f>
        <v>4.5049999999999999</v>
      </c>
      <c r="G1370" s="2">
        <f>'Moving Avg'!F1370</f>
        <v>4.4484000000000012</v>
      </c>
      <c r="H1370" s="2">
        <f>'Moving Avg'!G1370</f>
        <v>4.5668399999999982</v>
      </c>
      <c r="I1370" s="2">
        <f>'Moving Avg'!H1370</f>
        <v>5.2377099999999981</v>
      </c>
      <c r="J1370" s="5" t="str">
        <f>OBV!F1370</f>
        <v>BULLISH</v>
      </c>
      <c r="K1370" s="5" t="str">
        <f>OBV!G1370</f>
        <v>WEAK</v>
      </c>
      <c r="L1370" s="5" t="str">
        <f>OBV!H1370</f>
        <v>CONFIRMED BULLISH</v>
      </c>
      <c r="M1370" s="7">
        <f t="shared" si="210"/>
        <v>25</v>
      </c>
      <c r="N1370" s="7">
        <f t="shared" si="211"/>
        <v>45</v>
      </c>
      <c r="O1370" s="7">
        <f t="shared" si="212"/>
        <v>0</v>
      </c>
      <c r="P1370" s="7">
        <f t="shared" si="213"/>
        <v>67</v>
      </c>
      <c r="Q1370" s="8">
        <f t="shared" si="214"/>
        <v>34.549999999999997</v>
      </c>
      <c r="R1370" s="8">
        <f t="shared" si="215"/>
        <v>30.75</v>
      </c>
      <c r="S1370" s="8">
        <f t="shared" si="216"/>
        <v>40.650000000000006</v>
      </c>
      <c r="T1370" s="8">
        <f t="shared" si="217"/>
        <v>34.25</v>
      </c>
      <c r="U1370" s="7">
        <f t="shared" si="218"/>
        <v>35.31666666666667</v>
      </c>
      <c r="V1370" s="7">
        <f t="shared" si="219"/>
        <v>35.049999999999997</v>
      </c>
    </row>
    <row r="1371" spans="1:22" ht="13.5" x14ac:dyDescent="0.25">
      <c r="A1371" s="3">
        <f>RSI!A1371</f>
        <v>44007</v>
      </c>
      <c r="B1371" s="2">
        <f>RSI!B1371</f>
        <v>4.5640000000000001</v>
      </c>
      <c r="C1371" s="2">
        <f>RSI!I1371</f>
        <v>58.641255706735549</v>
      </c>
      <c r="D1371" s="2">
        <f>MACD!E1371</f>
        <v>-6.5197858541346854E-2</v>
      </c>
      <c r="E1371" s="2">
        <f>MACD!F1371</f>
        <v>-6.237248161703967E-2</v>
      </c>
      <c r="F1371" s="2">
        <f>'Moving Avg'!D1371</f>
        <v>4.5266000000000002</v>
      </c>
      <c r="G1371" s="2">
        <f>'Moving Avg'!F1371</f>
        <v>4.4602000000000004</v>
      </c>
      <c r="H1371" s="2">
        <f>'Moving Avg'!G1371</f>
        <v>4.5575199999999985</v>
      </c>
      <c r="I1371" s="2">
        <f>'Moving Avg'!H1371</f>
        <v>5.232054999999999</v>
      </c>
      <c r="J1371" s="5" t="str">
        <f>OBV!F1371</f>
        <v>BULLISH</v>
      </c>
      <c r="K1371" s="5" t="str">
        <f>OBV!G1371</f>
        <v>WEAK</v>
      </c>
      <c r="L1371" s="5" t="str">
        <f>OBV!H1371</f>
        <v>CONFIRMED BULLISH</v>
      </c>
      <c r="M1371" s="7">
        <f t="shared" si="210"/>
        <v>25</v>
      </c>
      <c r="N1371" s="7">
        <f t="shared" si="211"/>
        <v>45</v>
      </c>
      <c r="O1371" s="7">
        <f t="shared" si="212"/>
        <v>0</v>
      </c>
      <c r="P1371" s="7">
        <f t="shared" si="213"/>
        <v>67</v>
      </c>
      <c r="Q1371" s="8">
        <f t="shared" si="214"/>
        <v>34.549999999999997</v>
      </c>
      <c r="R1371" s="8">
        <f t="shared" si="215"/>
        <v>30.75</v>
      </c>
      <c r="S1371" s="8">
        <f t="shared" si="216"/>
        <v>40.650000000000006</v>
      </c>
      <c r="T1371" s="8">
        <f t="shared" si="217"/>
        <v>34.25</v>
      </c>
      <c r="U1371" s="7">
        <f t="shared" si="218"/>
        <v>35.31666666666667</v>
      </c>
      <c r="V1371" s="7">
        <f t="shared" si="219"/>
        <v>35.049999999999997</v>
      </c>
    </row>
    <row r="1372" spans="1:22" ht="13.5" x14ac:dyDescent="0.25">
      <c r="A1372" s="3">
        <f>RSI!A1372</f>
        <v>44008</v>
      </c>
      <c r="B1372" s="2">
        <f>RSI!B1372</f>
        <v>4.726</v>
      </c>
      <c r="C1372" s="2">
        <f>RSI!I1372</f>
        <v>71.31843719967037</v>
      </c>
      <c r="D1372" s="2">
        <f>MACD!E1372</f>
        <v>-7.8456007644011727E-2</v>
      </c>
      <c r="E1372" s="2">
        <f>MACD!F1372</f>
        <v>-6.5589186822434087E-2</v>
      </c>
      <c r="F1372" s="2">
        <f>'Moving Avg'!D1372</f>
        <v>4.5791999999999993</v>
      </c>
      <c r="G1372" s="2">
        <f>'Moving Avg'!F1372</f>
        <v>4.480100000000002</v>
      </c>
      <c r="H1372" s="2">
        <f>'Moving Avg'!G1372</f>
        <v>4.5514399999999986</v>
      </c>
      <c r="I1372" s="2">
        <f>'Moving Avg'!H1372</f>
        <v>5.2272099999999986</v>
      </c>
      <c r="J1372" s="5" t="str">
        <f>OBV!F1372</f>
        <v>BULLISH</v>
      </c>
      <c r="K1372" s="5" t="str">
        <f>OBV!G1372</f>
        <v>WEAK</v>
      </c>
      <c r="L1372" s="5" t="str">
        <f>OBV!H1372</f>
        <v>CONFIRMED BULLISH</v>
      </c>
      <c r="M1372" s="7">
        <f t="shared" si="210"/>
        <v>0</v>
      </c>
      <c r="N1372" s="7">
        <f t="shared" si="211"/>
        <v>45</v>
      </c>
      <c r="O1372" s="7">
        <f t="shared" si="212"/>
        <v>0</v>
      </c>
      <c r="P1372" s="7">
        <f t="shared" si="213"/>
        <v>67</v>
      </c>
      <c r="Q1372" s="8">
        <f t="shared" si="214"/>
        <v>25.799999999999997</v>
      </c>
      <c r="R1372" s="8">
        <f t="shared" si="215"/>
        <v>25.75</v>
      </c>
      <c r="S1372" s="8">
        <f t="shared" si="216"/>
        <v>36.900000000000006</v>
      </c>
      <c r="T1372" s="8">
        <f t="shared" si="217"/>
        <v>28</v>
      </c>
      <c r="U1372" s="7">
        <f t="shared" si="218"/>
        <v>29.483333333333334</v>
      </c>
      <c r="V1372" s="7">
        <f t="shared" si="219"/>
        <v>29.112500000000001</v>
      </c>
    </row>
    <row r="1373" spans="1:22" ht="13.5" x14ac:dyDescent="0.25">
      <c r="A1373" s="3">
        <f>RSI!A1373</f>
        <v>44011</v>
      </c>
      <c r="B1373" s="2">
        <f>RSI!B1373</f>
        <v>4.726</v>
      </c>
      <c r="C1373" s="2">
        <f>RSI!I1373</f>
        <v>71.31843719967037</v>
      </c>
      <c r="D1373" s="2">
        <f>MACD!E1373</f>
        <v>-9.1026283919387829E-2</v>
      </c>
      <c r="E1373" s="2">
        <f>MACD!F1373</f>
        <v>-7.0676606241824841E-2</v>
      </c>
      <c r="F1373" s="2">
        <f>'Moving Avg'!D1373</f>
        <v>4.6181999999999999</v>
      </c>
      <c r="G1373" s="2">
        <f>'Moving Avg'!F1373</f>
        <v>4.4936000000000007</v>
      </c>
      <c r="H1373" s="2">
        <f>'Moving Avg'!G1373</f>
        <v>4.5453599999999987</v>
      </c>
      <c r="I1373" s="2">
        <f>'Moving Avg'!H1373</f>
        <v>5.2223650000000008</v>
      </c>
      <c r="J1373" s="5" t="str">
        <f>OBV!F1373</f>
        <v>BULLISH</v>
      </c>
      <c r="K1373" s="5" t="str">
        <f>OBV!G1373</f>
        <v>WEAK</v>
      </c>
      <c r="L1373" s="5" t="str">
        <f>OBV!H1373</f>
        <v>CONFIRMED BULLISH</v>
      </c>
      <c r="M1373" s="7">
        <f t="shared" si="210"/>
        <v>0</v>
      </c>
      <c r="N1373" s="7">
        <f t="shared" si="211"/>
        <v>100</v>
      </c>
      <c r="O1373" s="7">
        <f t="shared" si="212"/>
        <v>0</v>
      </c>
      <c r="P1373" s="7">
        <f t="shared" si="213"/>
        <v>67</v>
      </c>
      <c r="Q1373" s="8">
        <f t="shared" si="214"/>
        <v>45.05</v>
      </c>
      <c r="R1373" s="8">
        <f t="shared" si="215"/>
        <v>36.75</v>
      </c>
      <c r="S1373" s="8">
        <f t="shared" si="216"/>
        <v>45.150000000000006</v>
      </c>
      <c r="T1373" s="8">
        <f t="shared" si="217"/>
        <v>41.75</v>
      </c>
      <c r="U1373" s="7">
        <f t="shared" si="218"/>
        <v>42.31666666666667</v>
      </c>
      <c r="V1373" s="7">
        <f t="shared" si="219"/>
        <v>42.174999999999997</v>
      </c>
    </row>
    <row r="1374" spans="1:22" ht="13.5" x14ac:dyDescent="0.25">
      <c r="A1374" s="3">
        <f>RSI!A1374</f>
        <v>44012</v>
      </c>
      <c r="B1374" s="2">
        <f>RSI!B1374</f>
        <v>4.726</v>
      </c>
      <c r="C1374" s="2">
        <f>RSI!I1374</f>
        <v>71.31843719967037</v>
      </c>
      <c r="D1374" s="2">
        <f>MACD!E1374</f>
        <v>-0.11429899286540035</v>
      </c>
      <c r="E1374" s="2">
        <f>MACD!F1374</f>
        <v>-7.9401083566539937E-2</v>
      </c>
      <c r="F1374" s="2">
        <f>'Moving Avg'!D1374</f>
        <v>4.6571999999999996</v>
      </c>
      <c r="G1374" s="2">
        <f>'Moving Avg'!F1374</f>
        <v>4.5070999999999994</v>
      </c>
      <c r="H1374" s="2">
        <f>'Moving Avg'!G1374</f>
        <v>4.539279999999998</v>
      </c>
      <c r="I1374" s="2">
        <f>'Moving Avg'!H1374</f>
        <v>5.2175200000000004</v>
      </c>
      <c r="J1374" s="5" t="str">
        <f>OBV!F1374</f>
        <v>BULLISH</v>
      </c>
      <c r="K1374" s="5" t="str">
        <f>OBV!G1374</f>
        <v>WEAK</v>
      </c>
      <c r="L1374" s="5" t="str">
        <f>OBV!H1374</f>
        <v>CONFIRMED BULLISH</v>
      </c>
      <c r="M1374" s="7">
        <f t="shared" si="210"/>
        <v>0</v>
      </c>
      <c r="N1374" s="7">
        <f t="shared" si="211"/>
        <v>100</v>
      </c>
      <c r="O1374" s="7">
        <f t="shared" si="212"/>
        <v>0</v>
      </c>
      <c r="P1374" s="7">
        <f t="shared" si="213"/>
        <v>67</v>
      </c>
      <c r="Q1374" s="8">
        <f t="shared" si="214"/>
        <v>45.05</v>
      </c>
      <c r="R1374" s="8">
        <f t="shared" si="215"/>
        <v>36.75</v>
      </c>
      <c r="S1374" s="8">
        <f t="shared" si="216"/>
        <v>45.150000000000006</v>
      </c>
      <c r="T1374" s="8">
        <f t="shared" si="217"/>
        <v>41.75</v>
      </c>
      <c r="U1374" s="7">
        <f t="shared" si="218"/>
        <v>42.31666666666667</v>
      </c>
      <c r="V1374" s="7">
        <f t="shared" si="219"/>
        <v>42.174999999999997</v>
      </c>
    </row>
    <row r="1375" spans="1:22" ht="13.5" x14ac:dyDescent="0.25">
      <c r="A1375" s="3">
        <f>RSI!A1375</f>
        <v>44013</v>
      </c>
      <c r="B1375" s="2">
        <f>RSI!B1375</f>
        <v>4.72</v>
      </c>
      <c r="C1375" s="2">
        <f>RSI!I1375</f>
        <v>70.321350661039048</v>
      </c>
      <c r="D1375" s="2">
        <f>MACD!E1375</f>
        <v>-0.12332121220640335</v>
      </c>
      <c r="E1375" s="2">
        <f>MACD!F1375</f>
        <v>-8.818510929451262E-2</v>
      </c>
      <c r="F1375" s="2">
        <f>'Moving Avg'!D1375</f>
        <v>4.6923999999999992</v>
      </c>
      <c r="G1375" s="2">
        <f>'Moving Avg'!F1375</f>
        <v>4.5203000000000007</v>
      </c>
      <c r="H1375" s="2">
        <f>'Moving Avg'!G1375</f>
        <v>4.5318199999999988</v>
      </c>
      <c r="I1375" s="2">
        <f>'Moving Avg'!H1375</f>
        <v>5.2126450000000002</v>
      </c>
      <c r="J1375" s="5" t="str">
        <f>OBV!F1375</f>
        <v>BULLISH</v>
      </c>
      <c r="K1375" s="5" t="str">
        <f>OBV!G1375</f>
        <v>WEAK</v>
      </c>
      <c r="L1375" s="5" t="str">
        <f>OBV!H1375</f>
        <v>CONFIRMED BULLISH</v>
      </c>
      <c r="M1375" s="7">
        <f t="shared" si="210"/>
        <v>0</v>
      </c>
      <c r="N1375" s="7">
        <f t="shared" si="211"/>
        <v>100</v>
      </c>
      <c r="O1375" s="7">
        <f t="shared" si="212"/>
        <v>0</v>
      </c>
      <c r="P1375" s="7">
        <f t="shared" si="213"/>
        <v>67</v>
      </c>
      <c r="Q1375" s="8">
        <f t="shared" si="214"/>
        <v>45.05</v>
      </c>
      <c r="R1375" s="8">
        <f t="shared" si="215"/>
        <v>36.75</v>
      </c>
      <c r="S1375" s="8">
        <f t="shared" si="216"/>
        <v>45.150000000000006</v>
      </c>
      <c r="T1375" s="8">
        <f t="shared" si="217"/>
        <v>41.75</v>
      </c>
      <c r="U1375" s="7">
        <f t="shared" si="218"/>
        <v>42.31666666666667</v>
      </c>
      <c r="V1375" s="7">
        <f t="shared" si="219"/>
        <v>42.174999999999997</v>
      </c>
    </row>
    <row r="1376" spans="1:22" ht="13.5" x14ac:dyDescent="0.25">
      <c r="A1376" s="3">
        <f>RSI!A1376</f>
        <v>44014</v>
      </c>
      <c r="B1376" s="2">
        <f>RSI!B1376</f>
        <v>4.726</v>
      </c>
      <c r="C1376" s="2">
        <f>RSI!I1376</f>
        <v>70.761570649086977</v>
      </c>
      <c r="D1376" s="2">
        <f>MACD!E1376</f>
        <v>-0.13243752408660381</v>
      </c>
      <c r="E1376" s="2">
        <f>MACD!F1376</f>
        <v>-9.7035592252930861E-2</v>
      </c>
      <c r="F1376" s="2">
        <f>'Moving Avg'!D1376</f>
        <v>4.7248000000000001</v>
      </c>
      <c r="G1376" s="2">
        <f>'Moving Avg'!F1376</f>
        <v>4.5337999999999994</v>
      </c>
      <c r="H1376" s="2">
        <f>'Moving Avg'!G1376</f>
        <v>4.5274599999999987</v>
      </c>
      <c r="I1376" s="2">
        <f>'Moving Avg'!H1376</f>
        <v>5.2079249999999995</v>
      </c>
      <c r="J1376" s="5" t="str">
        <f>OBV!F1376</f>
        <v>BULLISH</v>
      </c>
      <c r="K1376" s="5" t="str">
        <f>OBV!G1376</f>
        <v>WEAK</v>
      </c>
      <c r="L1376" s="5" t="str">
        <f>OBV!H1376</f>
        <v>CONFIRMED BULLISH</v>
      </c>
      <c r="M1376" s="7">
        <f t="shared" si="210"/>
        <v>0</v>
      </c>
      <c r="N1376" s="7">
        <f t="shared" si="211"/>
        <v>100</v>
      </c>
      <c r="O1376" s="7">
        <f t="shared" si="212"/>
        <v>0</v>
      </c>
      <c r="P1376" s="7">
        <f t="shared" si="213"/>
        <v>67</v>
      </c>
      <c r="Q1376" s="8">
        <f t="shared" si="214"/>
        <v>45.05</v>
      </c>
      <c r="R1376" s="8">
        <f t="shared" si="215"/>
        <v>36.75</v>
      </c>
      <c r="S1376" s="8">
        <f t="shared" si="216"/>
        <v>45.150000000000006</v>
      </c>
      <c r="T1376" s="8">
        <f t="shared" si="217"/>
        <v>41.75</v>
      </c>
      <c r="U1376" s="7">
        <f t="shared" si="218"/>
        <v>42.31666666666667</v>
      </c>
      <c r="V1376" s="7">
        <f t="shared" si="219"/>
        <v>42.174999999999997</v>
      </c>
    </row>
    <row r="1377" spans="1:22" ht="13.5" x14ac:dyDescent="0.25">
      <c r="A1377" s="3">
        <f>RSI!A1377</f>
        <v>44015</v>
      </c>
      <c r="B1377" s="2">
        <f>RSI!B1377</f>
        <v>4.8550000000000004</v>
      </c>
      <c r="C1377" s="2">
        <f>RSI!I1377</f>
        <v>78.236120991752415</v>
      </c>
      <c r="D1377" s="2">
        <f>MACD!E1377</f>
        <v>-0.14962622970115902</v>
      </c>
      <c r="E1377" s="2">
        <f>MACD!F1377</f>
        <v>-0.10755371974257649</v>
      </c>
      <c r="F1377" s="2">
        <f>'Moving Avg'!D1377</f>
        <v>4.7506000000000004</v>
      </c>
      <c r="G1377" s="2">
        <f>'Moving Avg'!F1377</f>
        <v>4.55375</v>
      </c>
      <c r="H1377" s="2">
        <f>'Moving Avg'!G1377</f>
        <v>4.5256799999999995</v>
      </c>
      <c r="I1377" s="2">
        <f>'Moving Avg'!H1377</f>
        <v>5.2038499999999992</v>
      </c>
      <c r="J1377" s="5" t="str">
        <f>OBV!F1377</f>
        <v>BULLISH</v>
      </c>
      <c r="K1377" s="5" t="str">
        <f>OBV!G1377</f>
        <v>WEAK</v>
      </c>
      <c r="L1377" s="5" t="str">
        <f>OBV!H1377</f>
        <v>CONFIRMED BULLISH</v>
      </c>
      <c r="M1377" s="7">
        <f t="shared" si="210"/>
        <v>0</v>
      </c>
      <c r="N1377" s="7">
        <f t="shared" si="211"/>
        <v>100</v>
      </c>
      <c r="O1377" s="7">
        <f t="shared" si="212"/>
        <v>0</v>
      </c>
      <c r="P1377" s="7">
        <f t="shared" si="213"/>
        <v>67</v>
      </c>
      <c r="Q1377" s="8">
        <f t="shared" si="214"/>
        <v>45.05</v>
      </c>
      <c r="R1377" s="8">
        <f t="shared" si="215"/>
        <v>36.75</v>
      </c>
      <c r="S1377" s="8">
        <f t="shared" si="216"/>
        <v>45.150000000000006</v>
      </c>
      <c r="T1377" s="8">
        <f t="shared" si="217"/>
        <v>41.75</v>
      </c>
      <c r="U1377" s="7">
        <f t="shared" si="218"/>
        <v>42.31666666666667</v>
      </c>
      <c r="V1377" s="7">
        <f t="shared" si="219"/>
        <v>42.174999999999997</v>
      </c>
    </row>
    <row r="1378" spans="1:22" ht="13.5" x14ac:dyDescent="0.25">
      <c r="A1378" s="3">
        <f>RSI!A1378</f>
        <v>44018</v>
      </c>
      <c r="B1378" s="2">
        <f>RSI!B1378</f>
        <v>4.8609999999999998</v>
      </c>
      <c r="C1378" s="2">
        <f>RSI!I1378</f>
        <v>78.511282544266649</v>
      </c>
      <c r="D1378" s="2">
        <f>MACD!E1378</f>
        <v>-0.15583816453078203</v>
      </c>
      <c r="E1378" s="2">
        <f>MACD!F1378</f>
        <v>-0.1172106087002176</v>
      </c>
      <c r="F1378" s="2">
        <f>'Moving Avg'!D1378</f>
        <v>4.7776000000000005</v>
      </c>
      <c r="G1378" s="2">
        <f>'Moving Avg'!F1378</f>
        <v>4.5739999999999998</v>
      </c>
      <c r="H1378" s="2">
        <f>'Moving Avg'!G1378</f>
        <v>4.5240199999999993</v>
      </c>
      <c r="I1378" s="2">
        <f>'Moving Avg'!H1378</f>
        <v>5.1998049999999987</v>
      </c>
      <c r="J1378" s="5" t="str">
        <f>OBV!F1378</f>
        <v>BULLISH</v>
      </c>
      <c r="K1378" s="5" t="str">
        <f>OBV!G1378</f>
        <v>WEAK</v>
      </c>
      <c r="L1378" s="5" t="str">
        <f>OBV!H1378</f>
        <v>CONFIRMED BULLISH</v>
      </c>
      <c r="M1378" s="7">
        <f t="shared" si="210"/>
        <v>0</v>
      </c>
      <c r="N1378" s="7">
        <f t="shared" si="211"/>
        <v>100</v>
      </c>
      <c r="O1378" s="7">
        <f t="shared" si="212"/>
        <v>0</v>
      </c>
      <c r="P1378" s="7">
        <f t="shared" si="213"/>
        <v>67</v>
      </c>
      <c r="Q1378" s="8">
        <f t="shared" si="214"/>
        <v>45.05</v>
      </c>
      <c r="R1378" s="8">
        <f t="shared" si="215"/>
        <v>36.75</v>
      </c>
      <c r="S1378" s="8">
        <f t="shared" si="216"/>
        <v>45.150000000000006</v>
      </c>
      <c r="T1378" s="8">
        <f t="shared" si="217"/>
        <v>41.75</v>
      </c>
      <c r="U1378" s="7">
        <f t="shared" si="218"/>
        <v>42.31666666666667</v>
      </c>
      <c r="V1378" s="7">
        <f t="shared" si="219"/>
        <v>42.174999999999997</v>
      </c>
    </row>
    <row r="1379" spans="1:22" ht="13.5" x14ac:dyDescent="0.25">
      <c r="A1379" s="3">
        <f>RSI!A1379</f>
        <v>44019</v>
      </c>
      <c r="B1379" s="2">
        <f>RSI!B1379</f>
        <v>4.9969999999999999</v>
      </c>
      <c r="C1379" s="2">
        <f>RSI!I1379</f>
        <v>83.579098064107356</v>
      </c>
      <c r="D1379" s="2">
        <f>MACD!E1379</f>
        <v>-0.17276388937415366</v>
      </c>
      <c r="E1379" s="2">
        <f>MACD!F1379</f>
        <v>-0.12832126483500483</v>
      </c>
      <c r="F1379" s="2">
        <f>'Moving Avg'!D1379</f>
        <v>4.8317999999999994</v>
      </c>
      <c r="G1379" s="2">
        <f>'Moving Avg'!F1379</f>
        <v>4.6010499999999999</v>
      </c>
      <c r="H1379" s="2">
        <f>'Moving Avg'!G1379</f>
        <v>4.5279400000000001</v>
      </c>
      <c r="I1379" s="2">
        <f>'Moving Avg'!H1379</f>
        <v>5.1964399999999991</v>
      </c>
      <c r="J1379" s="5" t="str">
        <f>OBV!F1379</f>
        <v>BULLISH</v>
      </c>
      <c r="K1379" s="5" t="str">
        <f>OBV!G1379</f>
        <v>WEAK</v>
      </c>
      <c r="L1379" s="5" t="str">
        <f>OBV!H1379</f>
        <v>CONFIRMED BULLISH</v>
      </c>
      <c r="M1379" s="7">
        <f t="shared" si="210"/>
        <v>0</v>
      </c>
      <c r="N1379" s="7">
        <f t="shared" si="211"/>
        <v>100</v>
      </c>
      <c r="O1379" s="7">
        <f t="shared" si="212"/>
        <v>0</v>
      </c>
      <c r="P1379" s="7">
        <f t="shared" si="213"/>
        <v>67</v>
      </c>
      <c r="Q1379" s="8">
        <f t="shared" si="214"/>
        <v>45.05</v>
      </c>
      <c r="R1379" s="8">
        <f t="shared" si="215"/>
        <v>36.75</v>
      </c>
      <c r="S1379" s="8">
        <f t="shared" si="216"/>
        <v>45.150000000000006</v>
      </c>
      <c r="T1379" s="8">
        <f t="shared" si="217"/>
        <v>41.75</v>
      </c>
      <c r="U1379" s="7">
        <f t="shared" si="218"/>
        <v>42.31666666666667</v>
      </c>
      <c r="V1379" s="7">
        <f t="shared" si="219"/>
        <v>42.174999999999997</v>
      </c>
    </row>
    <row r="1380" spans="1:22" ht="13.5" x14ac:dyDescent="0.25">
      <c r="A1380" s="3">
        <f>RSI!A1380</f>
        <v>44020</v>
      </c>
      <c r="B1380" s="2">
        <f>RSI!B1380</f>
        <v>5.1449999999999996</v>
      </c>
      <c r="C1380" s="2">
        <f>RSI!I1380</f>
        <v>87.134857639788052</v>
      </c>
      <c r="D1380" s="2">
        <f>MACD!E1380</f>
        <v>-0.19832946992808687</v>
      </c>
      <c r="E1380" s="2">
        <f>MACD!F1380</f>
        <v>-0.14232290585362123</v>
      </c>
      <c r="F1380" s="2">
        <f>'Moving Avg'!D1380</f>
        <v>4.9168000000000003</v>
      </c>
      <c r="G1380" s="2">
        <f>'Moving Avg'!F1380</f>
        <v>4.6388499999999997</v>
      </c>
      <c r="H1380" s="2">
        <f>'Moving Avg'!G1380</f>
        <v>4.5376799999999999</v>
      </c>
      <c r="I1380" s="2">
        <f>'Moving Avg'!H1380</f>
        <v>5.1938149999999981</v>
      </c>
      <c r="J1380" s="5" t="str">
        <f>OBV!F1380</f>
        <v>BULLISH</v>
      </c>
      <c r="K1380" s="5" t="str">
        <f>OBV!G1380</f>
        <v>WEAK</v>
      </c>
      <c r="L1380" s="5" t="str">
        <f>OBV!H1380</f>
        <v>CONFIRMED BULLISH</v>
      </c>
      <c r="M1380" s="7">
        <f t="shared" si="210"/>
        <v>0</v>
      </c>
      <c r="N1380" s="7">
        <f t="shared" si="211"/>
        <v>100</v>
      </c>
      <c r="O1380" s="7">
        <f t="shared" si="212"/>
        <v>0</v>
      </c>
      <c r="P1380" s="7">
        <f t="shared" si="213"/>
        <v>67</v>
      </c>
      <c r="Q1380" s="8">
        <f t="shared" si="214"/>
        <v>45.05</v>
      </c>
      <c r="R1380" s="8">
        <f t="shared" si="215"/>
        <v>36.75</v>
      </c>
      <c r="S1380" s="8">
        <f t="shared" si="216"/>
        <v>45.150000000000006</v>
      </c>
      <c r="T1380" s="8">
        <f t="shared" si="217"/>
        <v>41.75</v>
      </c>
      <c r="U1380" s="7">
        <f t="shared" si="218"/>
        <v>42.31666666666667</v>
      </c>
      <c r="V1380" s="7">
        <f t="shared" si="219"/>
        <v>42.174999999999997</v>
      </c>
    </row>
    <row r="1381" spans="1:22" ht="13.5" x14ac:dyDescent="0.25">
      <c r="A1381" s="3">
        <f>RSI!A1381</f>
        <v>44021</v>
      </c>
      <c r="B1381" s="2">
        <f>RSI!B1381</f>
        <v>5.1449999999999996</v>
      </c>
      <c r="C1381" s="2">
        <f>RSI!I1381</f>
        <v>87.134857639788052</v>
      </c>
      <c r="D1381" s="2">
        <f>MACD!E1381</f>
        <v>-0.21987139805520695</v>
      </c>
      <c r="E1381" s="2">
        <f>MACD!F1381</f>
        <v>-0.15783260429393836</v>
      </c>
      <c r="F1381" s="2">
        <f>'Moving Avg'!D1381</f>
        <v>5.0006000000000004</v>
      </c>
      <c r="G1381" s="2">
        <f>'Moving Avg'!F1381</f>
        <v>4.6732999999999993</v>
      </c>
      <c r="H1381" s="2">
        <f>'Moving Avg'!G1381</f>
        <v>4.5486599999999999</v>
      </c>
      <c r="I1381" s="2">
        <f>'Moving Avg'!H1381</f>
        <v>5.191189999999998</v>
      </c>
      <c r="J1381" s="5" t="str">
        <f>OBV!F1381</f>
        <v>BULLISH</v>
      </c>
      <c r="K1381" s="5" t="str">
        <f>OBV!G1381</f>
        <v>WEAK</v>
      </c>
      <c r="L1381" s="5" t="str">
        <f>OBV!H1381</f>
        <v>CONFIRMED BULLISH</v>
      </c>
      <c r="M1381" s="7">
        <f t="shared" si="210"/>
        <v>0</v>
      </c>
      <c r="N1381" s="7">
        <f t="shared" si="211"/>
        <v>100</v>
      </c>
      <c r="O1381" s="7">
        <f t="shared" si="212"/>
        <v>0</v>
      </c>
      <c r="P1381" s="7">
        <f t="shared" si="213"/>
        <v>67</v>
      </c>
      <c r="Q1381" s="8">
        <f t="shared" si="214"/>
        <v>45.05</v>
      </c>
      <c r="R1381" s="8">
        <f t="shared" si="215"/>
        <v>36.75</v>
      </c>
      <c r="S1381" s="8">
        <f t="shared" si="216"/>
        <v>45.150000000000006</v>
      </c>
      <c r="T1381" s="8">
        <f t="shared" si="217"/>
        <v>41.75</v>
      </c>
      <c r="U1381" s="7">
        <f t="shared" si="218"/>
        <v>42.31666666666667</v>
      </c>
      <c r="V1381" s="7">
        <f t="shared" si="219"/>
        <v>42.174999999999997</v>
      </c>
    </row>
    <row r="1382" spans="1:22" ht="13.5" x14ac:dyDescent="0.25">
      <c r="A1382" s="3">
        <f>RSI!A1382</f>
        <v>44022</v>
      </c>
      <c r="B1382" s="2">
        <f>RSI!B1382</f>
        <v>5.1449999999999996</v>
      </c>
      <c r="C1382" s="2">
        <f>RSI!I1382</f>
        <v>87.134857639788052</v>
      </c>
      <c r="D1382" s="2">
        <f>MACD!E1382</f>
        <v>-0.21594132581229353</v>
      </c>
      <c r="E1382" s="2">
        <f>MACD!F1382</f>
        <v>-0.16945434859760941</v>
      </c>
      <c r="F1382" s="2">
        <f>'Moving Avg'!D1382</f>
        <v>5.0586000000000002</v>
      </c>
      <c r="G1382" s="2">
        <f>'Moving Avg'!F1382</f>
        <v>4.707749999999999</v>
      </c>
      <c r="H1382" s="2">
        <f>'Moving Avg'!G1382</f>
        <v>4.5615000000000006</v>
      </c>
      <c r="I1382" s="2">
        <f>'Moving Avg'!H1382</f>
        <v>5.1885649999999988</v>
      </c>
      <c r="J1382" s="5" t="str">
        <f>OBV!F1382</f>
        <v>BULLISH</v>
      </c>
      <c r="K1382" s="5" t="str">
        <f>OBV!G1382</f>
        <v>WEAK</v>
      </c>
      <c r="L1382" s="5" t="str">
        <f>OBV!H1382</f>
        <v>CONFIRMED BULLISH</v>
      </c>
      <c r="M1382" s="7">
        <f t="shared" si="210"/>
        <v>0</v>
      </c>
      <c r="N1382" s="7">
        <f t="shared" si="211"/>
        <v>100</v>
      </c>
      <c r="O1382" s="7">
        <f t="shared" si="212"/>
        <v>0</v>
      </c>
      <c r="P1382" s="7">
        <f t="shared" si="213"/>
        <v>67</v>
      </c>
      <c r="Q1382" s="8">
        <f t="shared" si="214"/>
        <v>45.05</v>
      </c>
      <c r="R1382" s="8">
        <f t="shared" si="215"/>
        <v>36.75</v>
      </c>
      <c r="S1382" s="8">
        <f t="shared" si="216"/>
        <v>45.150000000000006</v>
      </c>
      <c r="T1382" s="8">
        <f t="shared" si="217"/>
        <v>41.75</v>
      </c>
      <c r="U1382" s="7">
        <f t="shared" si="218"/>
        <v>42.31666666666667</v>
      </c>
      <c r="V1382" s="7">
        <f t="shared" si="219"/>
        <v>42.174999999999997</v>
      </c>
    </row>
    <row r="1383" spans="1:22" ht="13.5" x14ac:dyDescent="0.25">
      <c r="A1383" s="3">
        <f>RSI!A1383</f>
        <v>44025</v>
      </c>
      <c r="B1383" s="2">
        <f>RSI!B1383</f>
        <v>5.03</v>
      </c>
      <c r="C1383" s="2">
        <f>RSI!I1383</f>
        <v>72.003463521035613</v>
      </c>
      <c r="D1383" s="2">
        <f>MACD!E1383</f>
        <v>-0.20665774982924479</v>
      </c>
      <c r="E1383" s="2">
        <f>MACD!F1383</f>
        <v>-0.17689502884393649</v>
      </c>
      <c r="F1383" s="2">
        <f>'Moving Avg'!D1383</f>
        <v>5.0923999999999996</v>
      </c>
      <c r="G1383" s="2">
        <f>'Moving Avg'!F1383</f>
        <v>4.7364499999999996</v>
      </c>
      <c r="H1383" s="2">
        <f>'Moving Avg'!G1383</f>
        <v>4.5718000000000005</v>
      </c>
      <c r="I1383" s="2">
        <f>'Moving Avg'!H1383</f>
        <v>5.1853649999999982</v>
      </c>
      <c r="J1383" s="5" t="str">
        <f>OBV!F1383</f>
        <v>BULLISH</v>
      </c>
      <c r="K1383" s="5" t="str">
        <f>OBV!G1383</f>
        <v>WEAK</v>
      </c>
      <c r="L1383" s="5" t="str">
        <f>OBV!H1383</f>
        <v>CONFIRMED BULLISH</v>
      </c>
      <c r="M1383" s="7">
        <f t="shared" si="210"/>
        <v>0</v>
      </c>
      <c r="N1383" s="7">
        <f t="shared" si="211"/>
        <v>100</v>
      </c>
      <c r="O1383" s="7">
        <f t="shared" si="212"/>
        <v>0</v>
      </c>
      <c r="P1383" s="7">
        <f t="shared" si="213"/>
        <v>67</v>
      </c>
      <c r="Q1383" s="8">
        <f t="shared" si="214"/>
        <v>45.05</v>
      </c>
      <c r="R1383" s="8">
        <f t="shared" si="215"/>
        <v>36.75</v>
      </c>
      <c r="S1383" s="8">
        <f t="shared" si="216"/>
        <v>45.150000000000006</v>
      </c>
      <c r="T1383" s="8">
        <f t="shared" si="217"/>
        <v>41.75</v>
      </c>
      <c r="U1383" s="7">
        <f t="shared" si="218"/>
        <v>42.31666666666667</v>
      </c>
      <c r="V1383" s="7">
        <f t="shared" si="219"/>
        <v>42.174999999999997</v>
      </c>
    </row>
    <row r="1384" spans="1:22" ht="13.5" x14ac:dyDescent="0.25">
      <c r="A1384" s="3">
        <f>RSI!A1384</f>
        <v>44026</v>
      </c>
      <c r="B1384" s="2">
        <f>RSI!B1384</f>
        <v>4.9969999999999999</v>
      </c>
      <c r="C1384" s="2">
        <f>RSI!I1384</f>
        <v>68.336227994704288</v>
      </c>
      <c r="D1384" s="2">
        <f>MACD!E1384</f>
        <v>-0.19804916181028265</v>
      </c>
      <c r="E1384" s="2">
        <f>MACD!F1384</f>
        <v>-0.18112585543720572</v>
      </c>
      <c r="F1384" s="2">
        <f>'Moving Avg'!D1384</f>
        <v>5.0923999999999996</v>
      </c>
      <c r="G1384" s="2">
        <f>'Moving Avg'!F1384</f>
        <v>4.7671999999999999</v>
      </c>
      <c r="H1384" s="2">
        <f>'Moving Avg'!G1384</f>
        <v>4.5788400000000014</v>
      </c>
      <c r="I1384" s="2">
        <f>'Moving Avg'!H1384</f>
        <v>5.1819999999999986</v>
      </c>
      <c r="J1384" s="5" t="str">
        <f>OBV!F1384</f>
        <v>BEARISH</v>
      </c>
      <c r="K1384" s="5" t="str">
        <f>OBV!G1384</f>
        <v>STRONG</v>
      </c>
      <c r="L1384" s="5" t="str">
        <f>OBV!H1384</f>
        <v>NEUTRAL</v>
      </c>
      <c r="M1384" s="7">
        <f t="shared" si="210"/>
        <v>25</v>
      </c>
      <c r="N1384" s="7">
        <f t="shared" si="211"/>
        <v>45</v>
      </c>
      <c r="O1384" s="7">
        <f t="shared" si="212"/>
        <v>0</v>
      </c>
      <c r="P1384" s="7">
        <f t="shared" si="213"/>
        <v>33</v>
      </c>
      <c r="Q1384" s="8">
        <f t="shared" si="214"/>
        <v>29.45</v>
      </c>
      <c r="R1384" s="8">
        <f t="shared" si="215"/>
        <v>22.25</v>
      </c>
      <c r="S1384" s="8">
        <f t="shared" si="216"/>
        <v>25.35</v>
      </c>
      <c r="T1384" s="8">
        <f t="shared" si="217"/>
        <v>25.75</v>
      </c>
      <c r="U1384" s="7">
        <f t="shared" si="218"/>
        <v>25.683333333333337</v>
      </c>
      <c r="V1384" s="7">
        <f t="shared" si="219"/>
        <v>25.700000000000003</v>
      </c>
    </row>
    <row r="1385" spans="1:22" ht="13.5" x14ac:dyDescent="0.25">
      <c r="A1385" s="3">
        <f>RSI!A1385</f>
        <v>44027</v>
      </c>
      <c r="B1385" s="2">
        <f>RSI!B1385</f>
        <v>4.9969999999999999</v>
      </c>
      <c r="C1385" s="2">
        <f>RSI!I1385</f>
        <v>68.336227994704288</v>
      </c>
      <c r="D1385" s="2">
        <f>MACD!E1385</f>
        <v>-0.19305896707394155</v>
      </c>
      <c r="E1385" s="2">
        <f>MACD!F1385</f>
        <v>-0.1835124777645529</v>
      </c>
      <c r="F1385" s="2">
        <f>'Moving Avg'!D1385</f>
        <v>5.0628000000000002</v>
      </c>
      <c r="G1385" s="2">
        <f>'Moving Avg'!F1385</f>
        <v>4.794249999999999</v>
      </c>
      <c r="H1385" s="2">
        <f>'Moving Avg'!G1385</f>
        <v>4.5842600000000013</v>
      </c>
      <c r="I1385" s="2">
        <f>'Moving Avg'!H1385</f>
        <v>5.1786349999999981</v>
      </c>
      <c r="J1385" s="5" t="str">
        <f>OBV!F1385</f>
        <v>BEARISH</v>
      </c>
      <c r="K1385" s="5" t="str">
        <f>OBV!G1385</f>
        <v>STRONG</v>
      </c>
      <c r="L1385" s="5" t="str">
        <f>OBV!H1385</f>
        <v>CONFIRMED BEARISH</v>
      </c>
      <c r="M1385" s="7">
        <f t="shared" si="210"/>
        <v>25</v>
      </c>
      <c r="N1385" s="7">
        <f t="shared" si="211"/>
        <v>45</v>
      </c>
      <c r="O1385" s="7">
        <f t="shared" si="212"/>
        <v>0</v>
      </c>
      <c r="P1385" s="7">
        <f t="shared" si="213"/>
        <v>33</v>
      </c>
      <c r="Q1385" s="8">
        <f t="shared" si="214"/>
        <v>29.45</v>
      </c>
      <c r="R1385" s="8">
        <f t="shared" si="215"/>
        <v>22.25</v>
      </c>
      <c r="S1385" s="8">
        <f t="shared" si="216"/>
        <v>25.35</v>
      </c>
      <c r="T1385" s="8">
        <f t="shared" si="217"/>
        <v>25.75</v>
      </c>
      <c r="U1385" s="7">
        <f t="shared" si="218"/>
        <v>25.683333333333337</v>
      </c>
      <c r="V1385" s="7">
        <f t="shared" si="219"/>
        <v>25.700000000000003</v>
      </c>
    </row>
    <row r="1386" spans="1:22" ht="13.5" x14ac:dyDescent="0.25">
      <c r="A1386" s="3">
        <f>RSI!A1386</f>
        <v>44028</v>
      </c>
      <c r="B1386" s="2">
        <f>RSI!B1386</f>
        <v>4.8550000000000004</v>
      </c>
      <c r="C1386" s="2">
        <f>RSI!I1386</f>
        <v>54.487088513757044</v>
      </c>
      <c r="D1386" s="2">
        <f>MACD!E1386</f>
        <v>-0.17866426786941236</v>
      </c>
      <c r="E1386" s="2">
        <f>MACD!F1386</f>
        <v>-0.1825428357855248</v>
      </c>
      <c r="F1386" s="2">
        <f>'Moving Avg'!D1386</f>
        <v>5.0048000000000004</v>
      </c>
      <c r="G1386" s="2">
        <f>'Moving Avg'!F1386</f>
        <v>4.8141999999999996</v>
      </c>
      <c r="H1386" s="2">
        <f>'Moving Avg'!G1386</f>
        <v>4.5868400000000014</v>
      </c>
      <c r="I1386" s="2">
        <f>'Moving Avg'!H1386</f>
        <v>5.1745599999999978</v>
      </c>
      <c r="J1386" s="5" t="str">
        <f>OBV!F1386</f>
        <v>BEARISH</v>
      </c>
      <c r="K1386" s="5" t="str">
        <f>OBV!G1386</f>
        <v>STRONG</v>
      </c>
      <c r="L1386" s="5" t="str">
        <f>OBV!H1386</f>
        <v>CONFIRMED BEARISH</v>
      </c>
      <c r="M1386" s="7">
        <f t="shared" si="210"/>
        <v>25</v>
      </c>
      <c r="N1386" s="7">
        <f t="shared" si="211"/>
        <v>0</v>
      </c>
      <c r="O1386" s="7">
        <f t="shared" si="212"/>
        <v>0</v>
      </c>
      <c r="P1386" s="7">
        <f t="shared" si="213"/>
        <v>33</v>
      </c>
      <c r="Q1386" s="8">
        <f t="shared" si="214"/>
        <v>13.7</v>
      </c>
      <c r="R1386" s="8">
        <f t="shared" si="215"/>
        <v>13.25</v>
      </c>
      <c r="S1386" s="8">
        <f t="shared" si="216"/>
        <v>18.600000000000001</v>
      </c>
      <c r="T1386" s="8">
        <f t="shared" si="217"/>
        <v>14.5</v>
      </c>
      <c r="U1386" s="7">
        <f t="shared" si="218"/>
        <v>15.183333333333332</v>
      </c>
      <c r="V1386" s="7">
        <f t="shared" si="219"/>
        <v>15.012499999999999</v>
      </c>
    </row>
    <row r="1387" spans="1:22" ht="13.5" x14ac:dyDescent="0.25">
      <c r="A1387" s="3">
        <f>RSI!A1387</f>
        <v>44029</v>
      </c>
      <c r="B1387" s="2">
        <f>RSI!B1387</f>
        <v>4.9969999999999999</v>
      </c>
      <c r="C1387" s="2">
        <f>RSI!I1387</f>
        <v>62.64077992264383</v>
      </c>
      <c r="D1387" s="2">
        <f>MACD!E1387</f>
        <v>-0.15749275974199684</v>
      </c>
      <c r="E1387" s="2">
        <f>MACD!F1387</f>
        <v>-0.17753282057681921</v>
      </c>
      <c r="F1387" s="2">
        <f>'Moving Avg'!D1387</f>
        <v>4.9752000000000001</v>
      </c>
      <c r="G1387" s="2">
        <f>'Moving Avg'!F1387</f>
        <v>4.8408999999999995</v>
      </c>
      <c r="H1387" s="2">
        <f>'Moving Avg'!G1387</f>
        <v>4.5923800000000021</v>
      </c>
      <c r="I1387" s="2">
        <f>'Moving Avg'!H1387</f>
        <v>5.1711949999999982</v>
      </c>
      <c r="J1387" s="5" t="str">
        <f>OBV!F1387</f>
        <v>BEARISH</v>
      </c>
      <c r="K1387" s="5" t="str">
        <f>OBV!G1387</f>
        <v>STRONG</v>
      </c>
      <c r="L1387" s="5" t="str">
        <f>OBV!H1387</f>
        <v>CONFIRMED BEARISH</v>
      </c>
      <c r="M1387" s="7">
        <f t="shared" si="210"/>
        <v>25</v>
      </c>
      <c r="N1387" s="7">
        <f t="shared" si="211"/>
        <v>0</v>
      </c>
      <c r="O1387" s="7">
        <f t="shared" si="212"/>
        <v>0</v>
      </c>
      <c r="P1387" s="7">
        <f t="shared" si="213"/>
        <v>33</v>
      </c>
      <c r="Q1387" s="8">
        <f t="shared" si="214"/>
        <v>13.7</v>
      </c>
      <c r="R1387" s="8">
        <f t="shared" si="215"/>
        <v>13.25</v>
      </c>
      <c r="S1387" s="8">
        <f t="shared" si="216"/>
        <v>18.600000000000001</v>
      </c>
      <c r="T1387" s="8">
        <f t="shared" si="217"/>
        <v>14.5</v>
      </c>
      <c r="U1387" s="7">
        <f t="shared" si="218"/>
        <v>15.183333333333332</v>
      </c>
      <c r="V1387" s="7">
        <f t="shared" si="219"/>
        <v>15.012499999999999</v>
      </c>
    </row>
    <row r="1388" spans="1:22" ht="13.5" x14ac:dyDescent="0.25">
      <c r="A1388" s="3">
        <f>RSI!A1388</f>
        <v>44032</v>
      </c>
      <c r="B1388" s="2">
        <f>RSI!B1388</f>
        <v>4.9969999999999999</v>
      </c>
      <c r="C1388" s="2">
        <f>RSI!I1388</f>
        <v>62.640779922643837</v>
      </c>
      <c r="D1388" s="2">
        <f>MACD!E1388</f>
        <v>-0.13980576323485394</v>
      </c>
      <c r="E1388" s="2">
        <f>MACD!F1388</f>
        <v>-0.16998740910842616</v>
      </c>
      <c r="F1388" s="2">
        <f>'Moving Avg'!D1388</f>
        <v>4.9686000000000003</v>
      </c>
      <c r="G1388" s="2">
        <f>'Moving Avg'!F1388</f>
        <v>4.8641999999999994</v>
      </c>
      <c r="H1388" s="2">
        <f>'Moving Avg'!G1388</f>
        <v>4.5979200000000011</v>
      </c>
      <c r="I1388" s="2">
        <f>'Moving Avg'!H1388</f>
        <v>5.1678299999999968</v>
      </c>
      <c r="J1388" s="5" t="str">
        <f>OBV!F1388</f>
        <v>BEARISH</v>
      </c>
      <c r="K1388" s="5" t="str">
        <f>OBV!G1388</f>
        <v>STRONG</v>
      </c>
      <c r="L1388" s="5" t="str">
        <f>OBV!H1388</f>
        <v>CONFIRMED BEARISH</v>
      </c>
      <c r="M1388" s="7">
        <f t="shared" si="210"/>
        <v>25</v>
      </c>
      <c r="N1388" s="7">
        <f t="shared" si="211"/>
        <v>0</v>
      </c>
      <c r="O1388" s="7">
        <f t="shared" si="212"/>
        <v>0</v>
      </c>
      <c r="P1388" s="7">
        <f t="shared" si="213"/>
        <v>33</v>
      </c>
      <c r="Q1388" s="8">
        <f t="shared" si="214"/>
        <v>13.7</v>
      </c>
      <c r="R1388" s="8">
        <f t="shared" si="215"/>
        <v>13.25</v>
      </c>
      <c r="S1388" s="8">
        <f t="shared" si="216"/>
        <v>18.600000000000001</v>
      </c>
      <c r="T1388" s="8">
        <f t="shared" si="217"/>
        <v>14.5</v>
      </c>
      <c r="U1388" s="7">
        <f t="shared" si="218"/>
        <v>15.183333333333332</v>
      </c>
      <c r="V1388" s="7">
        <f t="shared" si="219"/>
        <v>15.012499999999999</v>
      </c>
    </row>
    <row r="1389" spans="1:22" ht="13.5" x14ac:dyDescent="0.25">
      <c r="A1389" s="3">
        <f>RSI!A1389</f>
        <v>44033</v>
      </c>
      <c r="B1389" s="2">
        <f>RSI!B1389</f>
        <v>4.9969999999999999</v>
      </c>
      <c r="C1389" s="2">
        <f>RSI!I1389</f>
        <v>62.640779922643837</v>
      </c>
      <c r="D1389" s="2">
        <f>MACD!E1389</f>
        <v>-0.10498198234481393</v>
      </c>
      <c r="E1389" s="2">
        <f>MACD!F1389</f>
        <v>-0.15698632375570373</v>
      </c>
      <c r="F1389" s="2">
        <f>'Moving Avg'!D1389</f>
        <v>4.9686000000000003</v>
      </c>
      <c r="G1389" s="2">
        <f>'Moving Avg'!F1389</f>
        <v>4.8875000000000002</v>
      </c>
      <c r="H1389" s="2">
        <f>'Moving Avg'!G1389</f>
        <v>4.6053600000000019</v>
      </c>
      <c r="I1389" s="2">
        <f>'Moving Avg'!H1389</f>
        <v>5.1644649999999963</v>
      </c>
      <c r="J1389" s="5" t="str">
        <f>OBV!F1389</f>
        <v>BULLISH</v>
      </c>
      <c r="K1389" s="5" t="str">
        <f>OBV!G1389</f>
        <v>NEUTRAL</v>
      </c>
      <c r="L1389" s="5" t="str">
        <f>OBV!H1389</f>
        <v>NEUTRAL</v>
      </c>
      <c r="M1389" s="7">
        <f t="shared" si="210"/>
        <v>25</v>
      </c>
      <c r="N1389" s="7">
        <f t="shared" si="211"/>
        <v>0</v>
      </c>
      <c r="O1389" s="7">
        <f t="shared" si="212"/>
        <v>0</v>
      </c>
      <c r="P1389" s="7">
        <f t="shared" si="213"/>
        <v>49.5</v>
      </c>
      <c r="Q1389" s="8">
        <f t="shared" si="214"/>
        <v>16.175000000000001</v>
      </c>
      <c r="R1389" s="8">
        <f t="shared" si="215"/>
        <v>17.375</v>
      </c>
      <c r="S1389" s="8">
        <f t="shared" si="216"/>
        <v>26.025000000000002</v>
      </c>
      <c r="T1389" s="8">
        <f t="shared" si="217"/>
        <v>18.625</v>
      </c>
      <c r="U1389" s="7">
        <f t="shared" si="218"/>
        <v>19.858333333333334</v>
      </c>
      <c r="V1389" s="7">
        <f t="shared" si="219"/>
        <v>19.55</v>
      </c>
    </row>
    <row r="1390" spans="1:22" ht="13.5" x14ac:dyDescent="0.25">
      <c r="A1390" s="3">
        <f>RSI!A1390</f>
        <v>44034</v>
      </c>
      <c r="B1390" s="2">
        <f>RSI!B1390</f>
        <v>4.8609999999999998</v>
      </c>
      <c r="C1390" s="2">
        <f>RSI!I1390</f>
        <v>51.585873824630312</v>
      </c>
      <c r="D1390" s="2">
        <f>MACD!E1390</f>
        <v>-4.3658712617919093E-2</v>
      </c>
      <c r="E1390" s="2">
        <f>MACD!F1390</f>
        <v>-0.13432080152814682</v>
      </c>
      <c r="F1390" s="2">
        <f>'Moving Avg'!D1390</f>
        <v>4.9413999999999998</v>
      </c>
      <c r="G1390" s="2">
        <f>'Moving Avg'!F1390</f>
        <v>4.9033499999999997</v>
      </c>
      <c r="H1390" s="2">
        <f>'Moving Avg'!G1390</f>
        <v>4.6126400000000016</v>
      </c>
      <c r="I1390" s="2">
        <f>'Moving Avg'!H1390</f>
        <v>5.1616899999999966</v>
      </c>
      <c r="J1390" s="5" t="str">
        <f>OBV!F1390</f>
        <v>BEARISH</v>
      </c>
      <c r="K1390" s="5" t="str">
        <f>OBV!G1390</f>
        <v>STRONG</v>
      </c>
      <c r="L1390" s="5" t="str">
        <f>OBV!H1390</f>
        <v>CONFIRMED BEARISH</v>
      </c>
      <c r="M1390" s="7">
        <f t="shared" si="210"/>
        <v>25</v>
      </c>
      <c r="N1390" s="7">
        <f t="shared" si="211"/>
        <v>0</v>
      </c>
      <c r="O1390" s="7">
        <f t="shared" si="212"/>
        <v>0</v>
      </c>
      <c r="P1390" s="7">
        <f t="shared" si="213"/>
        <v>33</v>
      </c>
      <c r="Q1390" s="8">
        <f t="shared" si="214"/>
        <v>13.7</v>
      </c>
      <c r="R1390" s="8">
        <f t="shared" si="215"/>
        <v>13.25</v>
      </c>
      <c r="S1390" s="8">
        <f t="shared" si="216"/>
        <v>18.600000000000001</v>
      </c>
      <c r="T1390" s="8">
        <f t="shared" si="217"/>
        <v>14.5</v>
      </c>
      <c r="U1390" s="7">
        <f t="shared" si="218"/>
        <v>15.183333333333332</v>
      </c>
      <c r="V1390" s="7">
        <f t="shared" si="219"/>
        <v>15.012499999999999</v>
      </c>
    </row>
    <row r="1391" spans="1:22" ht="13.5" x14ac:dyDescent="0.25">
      <c r="A1391" s="3">
        <f>RSI!A1391</f>
        <v>44035</v>
      </c>
      <c r="B1391" s="2">
        <f>RSI!B1391</f>
        <v>4.8609999999999998</v>
      </c>
      <c r="C1391" s="2">
        <f>RSI!I1391</f>
        <v>51.585873824630305</v>
      </c>
      <c r="D1391" s="2">
        <f>MACD!E1391</f>
        <v>8.1205865996532012E-3</v>
      </c>
      <c r="E1391" s="2">
        <f>MACD!F1391</f>
        <v>-0.10583252390258682</v>
      </c>
      <c r="F1391" s="2">
        <f>'Moving Avg'!D1391</f>
        <v>4.9426000000000005</v>
      </c>
      <c r="G1391" s="2">
        <f>'Moving Avg'!F1391</f>
        <v>4.9182000000000006</v>
      </c>
      <c r="H1391" s="2">
        <f>'Moving Avg'!G1391</f>
        <v>4.6220800000000004</v>
      </c>
      <c r="I1391" s="2">
        <f>'Moving Avg'!H1391</f>
        <v>5.1592899999999977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  <c r="M1391" s="7">
        <f t="shared" si="210"/>
        <v>25</v>
      </c>
      <c r="N1391" s="7">
        <f t="shared" si="211"/>
        <v>0</v>
      </c>
      <c r="O1391" s="7">
        <f t="shared" si="212"/>
        <v>0</v>
      </c>
      <c r="P1391" s="7">
        <f t="shared" si="213"/>
        <v>83.5</v>
      </c>
      <c r="Q1391" s="8">
        <f t="shared" si="214"/>
        <v>21.274999999999999</v>
      </c>
      <c r="R1391" s="8">
        <f t="shared" si="215"/>
        <v>25.875</v>
      </c>
      <c r="S1391" s="8">
        <f t="shared" si="216"/>
        <v>41.325000000000003</v>
      </c>
      <c r="T1391" s="8">
        <f t="shared" si="217"/>
        <v>27.125</v>
      </c>
      <c r="U1391" s="7">
        <f t="shared" si="218"/>
        <v>29.491666666666664</v>
      </c>
      <c r="V1391" s="7">
        <f t="shared" si="219"/>
        <v>28.9</v>
      </c>
    </row>
    <row r="1392" spans="1:22" ht="13.5" x14ac:dyDescent="0.25">
      <c r="A1392" s="3">
        <f>RSI!A1392</f>
        <v>44036</v>
      </c>
      <c r="B1392" s="2">
        <f>RSI!B1392</f>
        <v>4.8609999999999998</v>
      </c>
      <c r="C1392" s="2">
        <f>RSI!I1392</f>
        <v>51.585873824630305</v>
      </c>
      <c r="D1392" s="2">
        <f>MACD!E1392</f>
        <v>5.1832338561003333E-2</v>
      </c>
      <c r="E1392" s="2">
        <f>MACD!F1392</f>
        <v>-7.4299551409868797E-2</v>
      </c>
      <c r="F1392" s="2">
        <f>'Moving Avg'!D1392</f>
        <v>4.9154</v>
      </c>
      <c r="G1392" s="2">
        <f>'Moving Avg'!F1392</f>
        <v>4.9249500000000008</v>
      </c>
      <c r="H1392" s="2">
        <f>'Moving Avg'!G1392</f>
        <v>4.6301800000000011</v>
      </c>
      <c r="I1392" s="2">
        <f>'Moving Avg'!H1392</f>
        <v>5.1568899999999971</v>
      </c>
      <c r="J1392" s="5" t="str">
        <f>OBV!F1392</f>
        <v>BEARISH</v>
      </c>
      <c r="K1392" s="5" t="str">
        <f>OBV!G1392</f>
        <v>STRONG</v>
      </c>
      <c r="L1392" s="5" t="str">
        <f>OBV!H1392</f>
        <v>CONFIRMED BEARISH</v>
      </c>
      <c r="M1392" s="7">
        <f t="shared" si="210"/>
        <v>25</v>
      </c>
      <c r="N1392" s="7">
        <f t="shared" si="211"/>
        <v>0</v>
      </c>
      <c r="O1392" s="7">
        <f t="shared" si="212"/>
        <v>0</v>
      </c>
      <c r="P1392" s="7">
        <f t="shared" si="213"/>
        <v>33</v>
      </c>
      <c r="Q1392" s="8">
        <f t="shared" si="214"/>
        <v>13.7</v>
      </c>
      <c r="R1392" s="8">
        <f t="shared" si="215"/>
        <v>13.25</v>
      </c>
      <c r="S1392" s="8">
        <f t="shared" si="216"/>
        <v>18.600000000000001</v>
      </c>
      <c r="T1392" s="8">
        <f t="shared" si="217"/>
        <v>14.5</v>
      </c>
      <c r="U1392" s="7">
        <f t="shared" si="218"/>
        <v>15.183333333333332</v>
      </c>
      <c r="V1392" s="7">
        <f t="shared" si="219"/>
        <v>15.012499999999999</v>
      </c>
    </row>
    <row r="1393" spans="1:22" ht="13.5" x14ac:dyDescent="0.25">
      <c r="A1393" s="3">
        <f>RSI!A1393</f>
        <v>44039</v>
      </c>
      <c r="B1393" s="2">
        <f>RSI!B1393</f>
        <v>4.8609999999999998</v>
      </c>
      <c r="C1393" s="2">
        <f>RSI!I1393</f>
        <v>51.585873824630312</v>
      </c>
      <c r="D1393" s="2">
        <f>MACD!E1393</f>
        <v>7.103291529925837E-2</v>
      </c>
      <c r="E1393" s="2">
        <f>MACD!F1393</f>
        <v>-4.5233058068043369E-2</v>
      </c>
      <c r="F1393" s="2">
        <f>'Moving Avg'!D1393</f>
        <v>4.8882000000000003</v>
      </c>
      <c r="G1393" s="2">
        <f>'Moving Avg'!F1393</f>
        <v>4.9317000000000011</v>
      </c>
      <c r="H1393" s="2">
        <f>'Moving Avg'!G1393</f>
        <v>4.6382800000000008</v>
      </c>
      <c r="I1393" s="2">
        <f>'Moving Avg'!H1393</f>
        <v>5.1544899999999974</v>
      </c>
      <c r="J1393" s="5" t="str">
        <f>OBV!F1393</f>
        <v>BEARISH</v>
      </c>
      <c r="K1393" s="5" t="str">
        <f>OBV!G1393</f>
        <v>STRONG</v>
      </c>
      <c r="L1393" s="5" t="str">
        <f>OBV!H1393</f>
        <v>CONFIRMED BEARISH</v>
      </c>
      <c r="M1393" s="7">
        <f t="shared" si="210"/>
        <v>25</v>
      </c>
      <c r="N1393" s="7">
        <f t="shared" si="211"/>
        <v>0</v>
      </c>
      <c r="O1393" s="7">
        <f t="shared" si="212"/>
        <v>0</v>
      </c>
      <c r="P1393" s="7">
        <f t="shared" si="213"/>
        <v>33</v>
      </c>
      <c r="Q1393" s="8">
        <f t="shared" si="214"/>
        <v>13.7</v>
      </c>
      <c r="R1393" s="8">
        <f t="shared" si="215"/>
        <v>13.25</v>
      </c>
      <c r="S1393" s="8">
        <f t="shared" si="216"/>
        <v>18.600000000000001</v>
      </c>
      <c r="T1393" s="8">
        <f t="shared" si="217"/>
        <v>14.5</v>
      </c>
      <c r="U1393" s="7">
        <f t="shared" si="218"/>
        <v>15.183333333333332</v>
      </c>
      <c r="V1393" s="7">
        <f t="shared" si="219"/>
        <v>15.012499999999999</v>
      </c>
    </row>
    <row r="1394" spans="1:22" ht="13.5" x14ac:dyDescent="0.25">
      <c r="A1394" s="3">
        <f>RSI!A1394</f>
        <v>44040</v>
      </c>
      <c r="B1394" s="2">
        <f>RSI!B1394</f>
        <v>4.8609999999999998</v>
      </c>
      <c r="C1394" s="2">
        <f>RSI!I1394</f>
        <v>51.585873824630312</v>
      </c>
      <c r="D1394" s="2">
        <f>MACD!E1394</f>
        <v>8.2115613139209565E-2</v>
      </c>
      <c r="E1394" s="2">
        <f>MACD!F1394</f>
        <v>-1.9763323826592783E-2</v>
      </c>
      <c r="F1394" s="2">
        <f>'Moving Avg'!D1394</f>
        <v>4.8609999999999998</v>
      </c>
      <c r="G1394" s="2">
        <f>'Moving Avg'!F1394</f>
        <v>4.9384500000000013</v>
      </c>
      <c r="H1394" s="2">
        <f>'Moving Avg'!G1394</f>
        <v>4.6489399999999996</v>
      </c>
      <c r="I1394" s="2">
        <f>'Moving Avg'!H1394</f>
        <v>5.1520899999999976</v>
      </c>
      <c r="J1394" s="5" t="str">
        <f>OBV!F1394</f>
        <v>BEARISH</v>
      </c>
      <c r="K1394" s="5" t="str">
        <f>OBV!G1394</f>
        <v>STRONG</v>
      </c>
      <c r="L1394" s="5" t="str">
        <f>OBV!H1394</f>
        <v>CONFIRMED BEARISH</v>
      </c>
      <c r="M1394" s="7">
        <f t="shared" si="210"/>
        <v>25</v>
      </c>
      <c r="N1394" s="7">
        <f t="shared" si="211"/>
        <v>0</v>
      </c>
      <c r="O1394" s="7">
        <f t="shared" si="212"/>
        <v>0</v>
      </c>
      <c r="P1394" s="7">
        <f t="shared" si="213"/>
        <v>33</v>
      </c>
      <c r="Q1394" s="8">
        <f t="shared" si="214"/>
        <v>13.7</v>
      </c>
      <c r="R1394" s="8">
        <f t="shared" si="215"/>
        <v>13.25</v>
      </c>
      <c r="S1394" s="8">
        <f t="shared" si="216"/>
        <v>18.600000000000001</v>
      </c>
      <c r="T1394" s="8">
        <f t="shared" si="217"/>
        <v>14.5</v>
      </c>
      <c r="U1394" s="7">
        <f t="shared" si="218"/>
        <v>15.183333333333332</v>
      </c>
      <c r="V1394" s="7">
        <f t="shared" si="219"/>
        <v>15.012499999999999</v>
      </c>
    </row>
    <row r="1395" spans="1:22" ht="13.5" x14ac:dyDescent="0.25">
      <c r="A1395" s="3">
        <f>RSI!A1395</f>
        <v>44041</v>
      </c>
      <c r="B1395" s="2">
        <f>RSI!B1395</f>
        <v>4.726</v>
      </c>
      <c r="C1395" s="2">
        <f>RSI!I1395</f>
        <v>41.145069072614064</v>
      </c>
      <c r="D1395" s="2">
        <f>MACD!E1395</f>
        <v>0.10141270559912297</v>
      </c>
      <c r="E1395" s="2">
        <f>MACD!F1395</f>
        <v>4.4718820585503694E-3</v>
      </c>
      <c r="F1395" s="2">
        <f>'Moving Avg'!D1395</f>
        <v>4.8339999999999996</v>
      </c>
      <c r="G1395" s="2">
        <f>'Moving Avg'!F1395</f>
        <v>4.9387500000000006</v>
      </c>
      <c r="H1395" s="2">
        <f>'Moving Avg'!G1395</f>
        <v>4.6569000000000003</v>
      </c>
      <c r="I1395" s="2">
        <f>'Moving Avg'!H1395</f>
        <v>5.1482399999999977</v>
      </c>
      <c r="J1395" s="5" t="str">
        <f>OBV!F1395</f>
        <v>BEARISH</v>
      </c>
      <c r="K1395" s="5" t="str">
        <f>OBV!G1395</f>
        <v>STRONG</v>
      </c>
      <c r="L1395" s="5" t="str">
        <f>OBV!H1395</f>
        <v>CONFIRMED BEARISH</v>
      </c>
      <c r="M1395" s="7">
        <f t="shared" si="210"/>
        <v>25</v>
      </c>
      <c r="N1395" s="7">
        <f t="shared" si="211"/>
        <v>0</v>
      </c>
      <c r="O1395" s="7">
        <f t="shared" si="212"/>
        <v>0</v>
      </c>
      <c r="P1395" s="7">
        <f t="shared" si="213"/>
        <v>33</v>
      </c>
      <c r="Q1395" s="8">
        <f t="shared" si="214"/>
        <v>13.7</v>
      </c>
      <c r="R1395" s="8">
        <f t="shared" si="215"/>
        <v>13.25</v>
      </c>
      <c r="S1395" s="8">
        <f t="shared" si="216"/>
        <v>18.600000000000001</v>
      </c>
      <c r="T1395" s="8">
        <f t="shared" si="217"/>
        <v>14.5</v>
      </c>
      <c r="U1395" s="7">
        <f t="shared" si="218"/>
        <v>15.183333333333332</v>
      </c>
      <c r="V1395" s="7">
        <f t="shared" si="219"/>
        <v>15.012499999999999</v>
      </c>
    </row>
    <row r="1396" spans="1:22" ht="13.5" x14ac:dyDescent="0.25">
      <c r="A1396" s="3">
        <f>RSI!A1396</f>
        <v>44042</v>
      </c>
      <c r="B1396" s="2">
        <f>RSI!B1396</f>
        <v>4.726</v>
      </c>
      <c r="C1396" s="2">
        <f>RSI!I1396</f>
        <v>41.145069072614064</v>
      </c>
      <c r="D1396" s="2">
        <f>MACD!E1396</f>
        <v>9.6617975126415345E-2</v>
      </c>
      <c r="E1396" s="2">
        <f>MACD!F1396</f>
        <v>2.2901100672123365E-2</v>
      </c>
      <c r="F1396" s="2">
        <f>'Moving Avg'!D1396</f>
        <v>4.8069999999999995</v>
      </c>
      <c r="G1396" s="2">
        <f>'Moving Avg'!F1396</f>
        <v>4.9387500000000006</v>
      </c>
      <c r="H1396" s="2">
        <f>'Moving Avg'!G1396</f>
        <v>4.6648600000000009</v>
      </c>
      <c r="I1396" s="2">
        <f>'Moving Avg'!H1396</f>
        <v>5.1436149999999961</v>
      </c>
      <c r="J1396" s="5" t="str">
        <f>OBV!F1396</f>
        <v>BEARISH</v>
      </c>
      <c r="K1396" s="5" t="str">
        <f>OBV!G1396</f>
        <v>STRONG</v>
      </c>
      <c r="L1396" s="5" t="str">
        <f>OBV!H1396</f>
        <v>CONFIRMED BEARISH</v>
      </c>
      <c r="M1396" s="7">
        <f t="shared" si="210"/>
        <v>25</v>
      </c>
      <c r="N1396" s="7">
        <f t="shared" si="211"/>
        <v>0</v>
      </c>
      <c r="O1396" s="7">
        <f t="shared" si="212"/>
        <v>0</v>
      </c>
      <c r="P1396" s="7">
        <f t="shared" si="213"/>
        <v>33</v>
      </c>
      <c r="Q1396" s="8">
        <f t="shared" si="214"/>
        <v>13.7</v>
      </c>
      <c r="R1396" s="8">
        <f t="shared" si="215"/>
        <v>13.25</v>
      </c>
      <c r="S1396" s="8">
        <f t="shared" si="216"/>
        <v>18.600000000000001</v>
      </c>
      <c r="T1396" s="8">
        <f t="shared" si="217"/>
        <v>14.5</v>
      </c>
      <c r="U1396" s="7">
        <f t="shared" si="218"/>
        <v>15.183333333333332</v>
      </c>
      <c r="V1396" s="7">
        <f t="shared" si="219"/>
        <v>15.012499999999999</v>
      </c>
    </row>
    <row r="1397" spans="1:22" ht="13.5" x14ac:dyDescent="0.25">
      <c r="A1397" s="3">
        <f>RSI!A1397</f>
        <v>44046</v>
      </c>
      <c r="B1397" s="2">
        <f>RSI!B1397</f>
        <v>4.726</v>
      </c>
      <c r="C1397" s="2">
        <f>RSI!I1397</f>
        <v>41.145069072614064</v>
      </c>
      <c r="D1397" s="2">
        <f>MACD!E1397</f>
        <v>0.11507659968339468</v>
      </c>
      <c r="E1397" s="2">
        <f>MACD!F1397</f>
        <v>4.1336200474377624E-2</v>
      </c>
      <c r="F1397" s="2">
        <f>'Moving Avg'!D1397</f>
        <v>4.7799999999999994</v>
      </c>
      <c r="G1397" s="2">
        <f>'Moving Avg'!F1397</f>
        <v>4.9323000000000006</v>
      </c>
      <c r="H1397" s="2">
        <f>'Moving Avg'!G1397</f>
        <v>4.6728200000000006</v>
      </c>
      <c r="I1397" s="2">
        <f>'Moving Avg'!H1397</f>
        <v>5.1389899999999962</v>
      </c>
      <c r="J1397" s="5" t="str">
        <f>OBV!F1397</f>
        <v>BEARISH</v>
      </c>
      <c r="K1397" s="5" t="str">
        <f>OBV!G1397</f>
        <v>STRONG</v>
      </c>
      <c r="L1397" s="5" t="str">
        <f>OBV!H1397</f>
        <v>CONFIRMED BEARISH</v>
      </c>
      <c r="M1397" s="7">
        <f t="shared" si="210"/>
        <v>25</v>
      </c>
      <c r="N1397" s="7">
        <f t="shared" si="211"/>
        <v>0</v>
      </c>
      <c r="O1397" s="7">
        <f t="shared" si="212"/>
        <v>0</v>
      </c>
      <c r="P1397" s="7">
        <f t="shared" si="213"/>
        <v>33</v>
      </c>
      <c r="Q1397" s="8">
        <f t="shared" si="214"/>
        <v>13.7</v>
      </c>
      <c r="R1397" s="8">
        <f t="shared" si="215"/>
        <v>13.25</v>
      </c>
      <c r="S1397" s="8">
        <f t="shared" si="216"/>
        <v>18.600000000000001</v>
      </c>
      <c r="T1397" s="8">
        <f t="shared" si="217"/>
        <v>14.5</v>
      </c>
      <c r="U1397" s="7">
        <f t="shared" si="218"/>
        <v>15.183333333333332</v>
      </c>
      <c r="V1397" s="7">
        <f t="shared" si="219"/>
        <v>15.012499999999999</v>
      </c>
    </row>
    <row r="1398" spans="1:22" ht="13.5" x14ac:dyDescent="0.25">
      <c r="A1398" s="3">
        <f>RSI!A1398</f>
        <v>44047</v>
      </c>
      <c r="B1398" s="2">
        <f>RSI!B1398</f>
        <v>4.8680000000000003</v>
      </c>
      <c r="C1398" s="2">
        <f>RSI!I1398</f>
        <v>53.507293811071293</v>
      </c>
      <c r="D1398" s="2">
        <f>MACD!E1398</f>
        <v>0.12079687134845418</v>
      </c>
      <c r="E1398" s="2">
        <f>MACD!F1398</f>
        <v>5.7228334649192934E-2</v>
      </c>
      <c r="F1398" s="2">
        <f>'Moving Avg'!D1398</f>
        <v>4.7813999999999997</v>
      </c>
      <c r="G1398" s="2">
        <f>'Moving Avg'!F1398</f>
        <v>4.9326500000000006</v>
      </c>
      <c r="H1398" s="2">
        <f>'Moving Avg'!G1398</f>
        <v>4.6836200000000012</v>
      </c>
      <c r="I1398" s="2">
        <f>'Moving Avg'!H1398</f>
        <v>5.1350749999999969</v>
      </c>
      <c r="J1398" s="5" t="str">
        <f>OBV!F1398</f>
        <v>BULLISH</v>
      </c>
      <c r="K1398" s="5" t="str">
        <f>OBV!G1398</f>
        <v>NEUTRAL</v>
      </c>
      <c r="L1398" s="5" t="str">
        <f>OBV!H1398</f>
        <v>CONFIRMED BULLISH</v>
      </c>
      <c r="M1398" s="7">
        <f t="shared" si="210"/>
        <v>25</v>
      </c>
      <c r="N1398" s="7">
        <f t="shared" si="211"/>
        <v>0</v>
      </c>
      <c r="O1398" s="7">
        <f t="shared" si="212"/>
        <v>0</v>
      </c>
      <c r="P1398" s="7">
        <f t="shared" si="213"/>
        <v>83.5</v>
      </c>
      <c r="Q1398" s="8">
        <f t="shared" si="214"/>
        <v>21.274999999999999</v>
      </c>
      <c r="R1398" s="8">
        <f t="shared" si="215"/>
        <v>25.875</v>
      </c>
      <c r="S1398" s="8">
        <f t="shared" si="216"/>
        <v>41.325000000000003</v>
      </c>
      <c r="T1398" s="8">
        <f t="shared" si="217"/>
        <v>27.125</v>
      </c>
      <c r="U1398" s="7">
        <f t="shared" si="218"/>
        <v>29.491666666666664</v>
      </c>
      <c r="V1398" s="7">
        <f t="shared" si="219"/>
        <v>28.9</v>
      </c>
    </row>
    <row r="1399" spans="1:22" ht="13.5" x14ac:dyDescent="0.25">
      <c r="A1399" s="3">
        <f>RSI!A1399</f>
        <v>44048</v>
      </c>
      <c r="B1399" s="2">
        <f>RSI!B1399</f>
        <v>4.8609999999999998</v>
      </c>
      <c r="C1399" s="2">
        <f>RSI!I1399</f>
        <v>52.917221559087402</v>
      </c>
      <c r="D1399" s="2">
        <f>MACD!E1399</f>
        <v>0.12589056713904512</v>
      </c>
      <c r="E1399" s="2">
        <f>MACD!F1399</f>
        <v>7.0960781147163379E-2</v>
      </c>
      <c r="F1399" s="2">
        <f>'Moving Avg'!D1399</f>
        <v>4.7813999999999997</v>
      </c>
      <c r="G1399" s="2">
        <f>'Moving Avg'!F1399</f>
        <v>4.9258499999999996</v>
      </c>
      <c r="H1399" s="2">
        <f>'Moving Avg'!G1399</f>
        <v>4.6942800000000009</v>
      </c>
      <c r="I1399" s="2">
        <f>'Moving Avg'!H1399</f>
        <v>5.130964999999998</v>
      </c>
      <c r="J1399" s="5" t="str">
        <f>OBV!F1399</f>
        <v>BEARISH</v>
      </c>
      <c r="K1399" s="5" t="str">
        <f>OBV!G1399</f>
        <v>STRONG</v>
      </c>
      <c r="L1399" s="5" t="str">
        <f>OBV!H1399</f>
        <v>NEUTRAL</v>
      </c>
      <c r="M1399" s="7">
        <f t="shared" si="210"/>
        <v>25</v>
      </c>
      <c r="N1399" s="7">
        <f t="shared" si="211"/>
        <v>0</v>
      </c>
      <c r="O1399" s="7">
        <f t="shared" si="212"/>
        <v>0</v>
      </c>
      <c r="P1399" s="7">
        <f t="shared" si="213"/>
        <v>33</v>
      </c>
      <c r="Q1399" s="8">
        <f t="shared" si="214"/>
        <v>13.7</v>
      </c>
      <c r="R1399" s="8">
        <f t="shared" si="215"/>
        <v>13.25</v>
      </c>
      <c r="S1399" s="8">
        <f t="shared" si="216"/>
        <v>18.600000000000001</v>
      </c>
      <c r="T1399" s="8">
        <f t="shared" si="217"/>
        <v>14.5</v>
      </c>
      <c r="U1399" s="7">
        <f t="shared" si="218"/>
        <v>15.183333333333332</v>
      </c>
      <c r="V1399" s="7">
        <f t="shared" si="219"/>
        <v>15.012499999999999</v>
      </c>
    </row>
    <row r="1400" spans="1:22" ht="13.5" x14ac:dyDescent="0.25">
      <c r="A1400" s="3">
        <f>RSI!A1400</f>
        <v>44049</v>
      </c>
      <c r="B1400" s="2">
        <f>RSI!B1400</f>
        <v>4.875</v>
      </c>
      <c r="C1400" s="2">
        <f>RSI!I1400</f>
        <v>54.009602337613011</v>
      </c>
      <c r="D1400" s="2">
        <f>MACD!E1400</f>
        <v>0.10803644769134202</v>
      </c>
      <c r="E1400" s="2">
        <f>MACD!F1400</f>
        <v>7.8375914455999118E-2</v>
      </c>
      <c r="F1400" s="2">
        <f>'Moving Avg'!D1400</f>
        <v>4.8112000000000004</v>
      </c>
      <c r="G1400" s="2">
        <f>'Moving Avg'!F1400</f>
        <v>4.9123499999999991</v>
      </c>
      <c r="H1400" s="2">
        <f>'Moving Avg'!G1400</f>
        <v>4.7052200000000006</v>
      </c>
      <c r="I1400" s="2">
        <f>'Moving Avg'!H1400</f>
        <v>5.1269249999999964</v>
      </c>
      <c r="J1400" s="5" t="str">
        <f>OBV!F1400</f>
        <v>BULLISH</v>
      </c>
      <c r="K1400" s="5" t="str">
        <f>OBV!G1400</f>
        <v>WEAK</v>
      </c>
      <c r="L1400" s="5" t="str">
        <f>OBV!H1400</f>
        <v>CONFIRMED BULLISH</v>
      </c>
      <c r="M1400" s="7">
        <f t="shared" si="210"/>
        <v>25</v>
      </c>
      <c r="N1400" s="7">
        <f t="shared" si="211"/>
        <v>0</v>
      </c>
      <c r="O1400" s="7">
        <f t="shared" si="212"/>
        <v>0</v>
      </c>
      <c r="P1400" s="7">
        <f t="shared" si="213"/>
        <v>67</v>
      </c>
      <c r="Q1400" s="8">
        <f t="shared" si="214"/>
        <v>18.799999999999997</v>
      </c>
      <c r="R1400" s="8">
        <f t="shared" si="215"/>
        <v>21.75</v>
      </c>
      <c r="S1400" s="8">
        <f t="shared" si="216"/>
        <v>33.900000000000006</v>
      </c>
      <c r="T1400" s="8">
        <f t="shared" si="217"/>
        <v>23</v>
      </c>
      <c r="U1400" s="7">
        <f t="shared" si="218"/>
        <v>24.816666666666666</v>
      </c>
      <c r="V1400" s="7">
        <f t="shared" si="219"/>
        <v>24.362500000000001</v>
      </c>
    </row>
    <row r="1401" spans="1:22" ht="13.5" x14ac:dyDescent="0.25">
      <c r="A1401" s="3">
        <f>RSI!A1401</f>
        <v>44050</v>
      </c>
      <c r="B1401" s="2">
        <f>RSI!B1401</f>
        <v>5.1319999999999997</v>
      </c>
      <c r="C1401" s="2">
        <f>RSI!I1401</f>
        <v>68.47103801379879</v>
      </c>
      <c r="D1401" s="2">
        <f>MACD!E1401</f>
        <v>7.362041168312583E-2</v>
      </c>
      <c r="E1401" s="2">
        <f>MACD!F1401</f>
        <v>7.7424813901424472E-2</v>
      </c>
      <c r="F1401" s="2">
        <f>'Moving Avg'!D1401</f>
        <v>4.8924000000000003</v>
      </c>
      <c r="G1401" s="2">
        <f>'Moving Avg'!F1401</f>
        <v>4.9116999999999997</v>
      </c>
      <c r="H1401" s="2">
        <f>'Moving Avg'!G1401</f>
        <v>4.7213000000000003</v>
      </c>
      <c r="I1401" s="2">
        <f>'Moving Avg'!H1401</f>
        <v>5.1243599999999967</v>
      </c>
      <c r="J1401" s="5" t="str">
        <f>OBV!F1401</f>
        <v>BULLISH</v>
      </c>
      <c r="K1401" s="5" t="str">
        <f>OBV!G1401</f>
        <v>WEAK</v>
      </c>
      <c r="L1401" s="5" t="str">
        <f>OBV!H1401</f>
        <v>CONFIRMED BULLISH</v>
      </c>
      <c r="M1401" s="7">
        <f t="shared" si="210"/>
        <v>25</v>
      </c>
      <c r="N1401" s="7">
        <f t="shared" si="211"/>
        <v>45</v>
      </c>
      <c r="O1401" s="7">
        <f t="shared" si="212"/>
        <v>0</v>
      </c>
      <c r="P1401" s="7">
        <f t="shared" si="213"/>
        <v>67</v>
      </c>
      <c r="Q1401" s="8">
        <f t="shared" si="214"/>
        <v>34.549999999999997</v>
      </c>
      <c r="R1401" s="8">
        <f t="shared" si="215"/>
        <v>30.75</v>
      </c>
      <c r="S1401" s="8">
        <f t="shared" si="216"/>
        <v>40.650000000000006</v>
      </c>
      <c r="T1401" s="8">
        <f t="shared" si="217"/>
        <v>34.25</v>
      </c>
      <c r="U1401" s="7">
        <f t="shared" si="218"/>
        <v>35.31666666666667</v>
      </c>
      <c r="V1401" s="7">
        <f t="shared" si="219"/>
        <v>35.049999999999997</v>
      </c>
    </row>
    <row r="1402" spans="1:22" ht="13.5" x14ac:dyDescent="0.25">
      <c r="A1402" s="3">
        <f>RSI!A1402</f>
        <v>44053</v>
      </c>
      <c r="B1402" s="2">
        <f>RSI!B1402</f>
        <v>5.28</v>
      </c>
      <c r="C1402" s="2">
        <f>RSI!I1402</f>
        <v>73.616158508107461</v>
      </c>
      <c r="D1402" s="2">
        <f>MACD!E1402</f>
        <v>3.1766019805656853E-2</v>
      </c>
      <c r="E1402" s="2">
        <f>MACD!F1402</f>
        <v>6.8293055082270959E-2</v>
      </c>
      <c r="F1402" s="2">
        <f>'Moving Avg'!D1402</f>
        <v>5.0031999999999996</v>
      </c>
      <c r="G1402" s="2">
        <f>'Moving Avg'!F1402</f>
        <v>4.91845</v>
      </c>
      <c r="H1402" s="2">
        <f>'Moving Avg'!G1402</f>
        <v>4.7403400000000007</v>
      </c>
      <c r="I1402" s="2">
        <f>'Moving Avg'!H1402</f>
        <v>5.1225349999999965</v>
      </c>
      <c r="J1402" s="5" t="str">
        <f>OBV!F1402</f>
        <v>BULLISH</v>
      </c>
      <c r="K1402" s="5" t="str">
        <f>OBV!G1402</f>
        <v>WEAK</v>
      </c>
      <c r="L1402" s="5" t="str">
        <f>OBV!H1402</f>
        <v>CONFIRMED BULLISH</v>
      </c>
      <c r="M1402" s="7">
        <f t="shared" si="210"/>
        <v>0</v>
      </c>
      <c r="N1402" s="7">
        <f t="shared" si="211"/>
        <v>100</v>
      </c>
      <c r="O1402" s="7">
        <f t="shared" si="212"/>
        <v>0</v>
      </c>
      <c r="P1402" s="7">
        <f t="shared" si="213"/>
        <v>67</v>
      </c>
      <c r="Q1402" s="8">
        <f t="shared" si="214"/>
        <v>45.05</v>
      </c>
      <c r="R1402" s="8">
        <f t="shared" si="215"/>
        <v>36.75</v>
      </c>
      <c r="S1402" s="8">
        <f t="shared" si="216"/>
        <v>45.150000000000006</v>
      </c>
      <c r="T1402" s="8">
        <f t="shared" si="217"/>
        <v>41.75</v>
      </c>
      <c r="U1402" s="7">
        <f t="shared" si="218"/>
        <v>42.31666666666667</v>
      </c>
      <c r="V1402" s="7">
        <f t="shared" si="219"/>
        <v>42.174999999999997</v>
      </c>
    </row>
    <row r="1403" spans="1:22" ht="13.5" x14ac:dyDescent="0.25">
      <c r="A1403" s="3">
        <f>RSI!A1403</f>
        <v>44054</v>
      </c>
      <c r="B1403" s="2">
        <f>RSI!B1403</f>
        <v>5.2869999999999999</v>
      </c>
      <c r="C1403" s="2">
        <f>RSI!I1403</f>
        <v>73.833653853638239</v>
      </c>
      <c r="D1403" s="2">
        <f>MACD!E1403</f>
        <v>-6.6813358796036226E-3</v>
      </c>
      <c r="E1403" s="2">
        <f>MACD!F1403</f>
        <v>5.3298176889896048E-2</v>
      </c>
      <c r="F1403" s="2">
        <f>'Moving Avg'!D1403</f>
        <v>5.0869999999999997</v>
      </c>
      <c r="G1403" s="2">
        <f>'Moving Avg'!F1403</f>
        <v>4.9313000000000002</v>
      </c>
      <c r="H1403" s="2">
        <f>'Moving Avg'!G1403</f>
        <v>4.7569600000000003</v>
      </c>
      <c r="I1403" s="2">
        <f>'Moving Avg'!H1403</f>
        <v>5.1213649999999973</v>
      </c>
      <c r="J1403" s="5" t="str">
        <f>OBV!F1403</f>
        <v>BULLISH</v>
      </c>
      <c r="K1403" s="5" t="str">
        <f>OBV!G1403</f>
        <v>WEAK</v>
      </c>
      <c r="L1403" s="5" t="str">
        <f>OBV!H1403</f>
        <v>CONFIRMED BULLISH</v>
      </c>
      <c r="M1403" s="7">
        <f t="shared" si="210"/>
        <v>0</v>
      </c>
      <c r="N1403" s="7">
        <f t="shared" si="211"/>
        <v>100</v>
      </c>
      <c r="O1403" s="7">
        <f t="shared" si="212"/>
        <v>0</v>
      </c>
      <c r="P1403" s="7">
        <f t="shared" si="213"/>
        <v>67</v>
      </c>
      <c r="Q1403" s="8">
        <f t="shared" si="214"/>
        <v>45.05</v>
      </c>
      <c r="R1403" s="8">
        <f t="shared" si="215"/>
        <v>36.75</v>
      </c>
      <c r="S1403" s="8">
        <f t="shared" si="216"/>
        <v>45.150000000000006</v>
      </c>
      <c r="T1403" s="8">
        <f t="shared" si="217"/>
        <v>41.75</v>
      </c>
      <c r="U1403" s="7">
        <f t="shared" si="218"/>
        <v>42.31666666666667</v>
      </c>
      <c r="V1403" s="7">
        <f t="shared" si="219"/>
        <v>42.174999999999997</v>
      </c>
    </row>
    <row r="1404" spans="1:22" ht="13.5" x14ac:dyDescent="0.25">
      <c r="A1404" s="3">
        <f>RSI!A1404</f>
        <v>44055</v>
      </c>
      <c r="B1404" s="2">
        <f>RSI!B1404</f>
        <v>5.2939999999999996</v>
      </c>
      <c r="C1404" s="2">
        <f>RSI!I1404</f>
        <v>74.063904689269066</v>
      </c>
      <c r="D1404" s="2">
        <f>MACD!E1404</f>
        <v>-4.210098679108043E-2</v>
      </c>
      <c r="E1404" s="2">
        <f>MACD!F1404</f>
        <v>3.4218344153700758E-2</v>
      </c>
      <c r="F1404" s="2">
        <f>'Moving Avg'!D1404</f>
        <v>5.1735999999999995</v>
      </c>
      <c r="G1404" s="2">
        <f>'Moving Avg'!F1404</f>
        <v>4.9461500000000003</v>
      </c>
      <c r="H1404" s="2">
        <f>'Moving Avg'!G1404</f>
        <v>4.7737199999999991</v>
      </c>
      <c r="I1404" s="2">
        <f>'Moving Avg'!H1404</f>
        <v>5.1196099999999971</v>
      </c>
      <c r="J1404" s="5" t="str">
        <f>OBV!F1404</f>
        <v>BULLISH</v>
      </c>
      <c r="K1404" s="5" t="str">
        <f>OBV!G1404</f>
        <v>WEAK</v>
      </c>
      <c r="L1404" s="5" t="str">
        <f>OBV!H1404</f>
        <v>CONFIRMED BULLISH</v>
      </c>
      <c r="M1404" s="7">
        <f t="shared" si="210"/>
        <v>0</v>
      </c>
      <c r="N1404" s="7">
        <f t="shared" si="211"/>
        <v>100</v>
      </c>
      <c r="O1404" s="7">
        <f t="shared" si="212"/>
        <v>50</v>
      </c>
      <c r="P1404" s="7">
        <f t="shared" si="213"/>
        <v>67</v>
      </c>
      <c r="Q1404" s="8">
        <f t="shared" si="214"/>
        <v>52.55</v>
      </c>
      <c r="R1404" s="8">
        <f t="shared" si="215"/>
        <v>54.25</v>
      </c>
      <c r="S1404" s="8">
        <f t="shared" si="216"/>
        <v>57.650000000000006</v>
      </c>
      <c r="T1404" s="8">
        <f t="shared" si="217"/>
        <v>54.25</v>
      </c>
      <c r="U1404" s="7">
        <f t="shared" si="218"/>
        <v>54.816666666666663</v>
      </c>
      <c r="V1404" s="7">
        <f t="shared" si="219"/>
        <v>54.674999999999997</v>
      </c>
    </row>
    <row r="1405" spans="1:22" ht="13.5" x14ac:dyDescent="0.25">
      <c r="A1405" s="3">
        <f>RSI!A1405</f>
        <v>44057</v>
      </c>
      <c r="B1405" s="2">
        <f>RSI!B1405</f>
        <v>5.3339999999999996</v>
      </c>
      <c r="C1405" s="2">
        <f>RSI!I1405</f>
        <v>75.396218788611762</v>
      </c>
      <c r="D1405" s="2">
        <f>MACD!E1405</f>
        <v>-9.8038308880801672E-2</v>
      </c>
      <c r="E1405" s="2">
        <f>MACD!F1405</f>
        <v>7.7670135468002714E-3</v>
      </c>
      <c r="F1405" s="2">
        <f>'Moving Avg'!D1405</f>
        <v>5.2653999999999996</v>
      </c>
      <c r="G1405" s="2">
        <f>'Moving Avg'!F1405</f>
        <v>4.9630000000000001</v>
      </c>
      <c r="H1405" s="2">
        <f>'Moving Avg'!G1405</f>
        <v>4.7912799999999995</v>
      </c>
      <c r="I1405" s="2">
        <f>'Moving Avg'!H1405</f>
        <v>5.1180549999999965</v>
      </c>
      <c r="J1405" s="5" t="str">
        <f>OBV!F1405</f>
        <v>BULLISH</v>
      </c>
      <c r="K1405" s="5" t="str">
        <f>OBV!G1405</f>
        <v>WEAK</v>
      </c>
      <c r="L1405" s="5" t="str">
        <f>OBV!H1405</f>
        <v>CONFIRMED BULLISH</v>
      </c>
      <c r="M1405" s="7">
        <f t="shared" si="210"/>
        <v>0</v>
      </c>
      <c r="N1405" s="7">
        <f t="shared" si="211"/>
        <v>100</v>
      </c>
      <c r="O1405" s="7">
        <f t="shared" si="212"/>
        <v>50</v>
      </c>
      <c r="P1405" s="7">
        <f t="shared" si="213"/>
        <v>67</v>
      </c>
      <c r="Q1405" s="8">
        <f t="shared" si="214"/>
        <v>52.55</v>
      </c>
      <c r="R1405" s="8">
        <f t="shared" si="215"/>
        <v>54.25</v>
      </c>
      <c r="S1405" s="8">
        <f t="shared" si="216"/>
        <v>57.650000000000006</v>
      </c>
      <c r="T1405" s="8">
        <f t="shared" si="217"/>
        <v>54.25</v>
      </c>
      <c r="U1405" s="7">
        <f t="shared" si="218"/>
        <v>54.816666666666663</v>
      </c>
      <c r="V1405" s="7">
        <f t="shared" si="219"/>
        <v>54.674999999999997</v>
      </c>
    </row>
    <row r="1406" spans="1:22" ht="13.5" x14ac:dyDescent="0.25">
      <c r="A1406" s="3">
        <f>RSI!A1406</f>
        <v>44060</v>
      </c>
      <c r="B1406" s="2">
        <f>RSI!B1406</f>
        <v>5.3339999999999996</v>
      </c>
      <c r="C1406" s="2">
        <f>RSI!I1406</f>
        <v>75.396218788611776</v>
      </c>
      <c r="D1406" s="2">
        <f>MACD!E1406</f>
        <v>-0.14767537537410647</v>
      </c>
      <c r="E1406" s="2">
        <f>MACD!F1406</f>
        <v>-2.332146423738108E-2</v>
      </c>
      <c r="F1406" s="2">
        <f>'Moving Avg'!D1406</f>
        <v>5.3057999999999996</v>
      </c>
      <c r="G1406" s="2">
        <f>'Moving Avg'!F1406</f>
        <v>4.9869500000000011</v>
      </c>
      <c r="H1406" s="2">
        <f>'Moving Avg'!G1406</f>
        <v>4.80884</v>
      </c>
      <c r="I1406" s="2">
        <f>'Moving Avg'!H1406</f>
        <v>5.1164999999999967</v>
      </c>
      <c r="J1406" s="5" t="str">
        <f>OBV!F1406</f>
        <v>BULLISH</v>
      </c>
      <c r="K1406" s="5" t="str">
        <f>OBV!G1406</f>
        <v>WEAK</v>
      </c>
      <c r="L1406" s="5" t="str">
        <f>OBV!H1406</f>
        <v>CONFIRMED BULLISH</v>
      </c>
      <c r="M1406" s="7">
        <f t="shared" si="210"/>
        <v>0</v>
      </c>
      <c r="N1406" s="7">
        <f t="shared" si="211"/>
        <v>100</v>
      </c>
      <c r="O1406" s="7">
        <f t="shared" si="212"/>
        <v>50</v>
      </c>
      <c r="P1406" s="7">
        <f t="shared" si="213"/>
        <v>67</v>
      </c>
      <c r="Q1406" s="8">
        <f t="shared" si="214"/>
        <v>52.55</v>
      </c>
      <c r="R1406" s="8">
        <f t="shared" si="215"/>
        <v>54.25</v>
      </c>
      <c r="S1406" s="8">
        <f t="shared" si="216"/>
        <v>57.650000000000006</v>
      </c>
      <c r="T1406" s="8">
        <f t="shared" si="217"/>
        <v>54.25</v>
      </c>
      <c r="U1406" s="7">
        <f t="shared" si="218"/>
        <v>54.816666666666663</v>
      </c>
      <c r="V1406" s="7">
        <f t="shared" si="219"/>
        <v>54.674999999999997</v>
      </c>
    </row>
    <row r="1407" spans="1:22" ht="13.5" x14ac:dyDescent="0.25">
      <c r="A1407" s="3">
        <f>RSI!A1407</f>
        <v>44061</v>
      </c>
      <c r="B1407" s="2">
        <f>RSI!B1407</f>
        <v>5.1920000000000002</v>
      </c>
      <c r="C1407" s="2">
        <f>RSI!I1407</f>
        <v>62.234041022406835</v>
      </c>
      <c r="D1407" s="2">
        <f>MACD!E1407</f>
        <v>-0.18129216108397017</v>
      </c>
      <c r="E1407" s="2">
        <f>MACD!F1407</f>
        <v>-5.49156036066989E-2</v>
      </c>
      <c r="F1407" s="2">
        <f>'Moving Avg'!D1407</f>
        <v>5.2881999999999998</v>
      </c>
      <c r="G1407" s="2">
        <f>'Moving Avg'!F1407</f>
        <v>4.9966999999999997</v>
      </c>
      <c r="H1407" s="2">
        <f>'Moving Avg'!G1407</f>
        <v>4.8235599999999996</v>
      </c>
      <c r="I1407" s="2">
        <f>'Moving Avg'!H1407</f>
        <v>5.1142649999999961</v>
      </c>
      <c r="J1407" s="5" t="str">
        <f>OBV!F1407</f>
        <v>BULLISH</v>
      </c>
      <c r="K1407" s="5" t="str">
        <f>OBV!G1407</f>
        <v>WEAK</v>
      </c>
      <c r="L1407" s="5" t="str">
        <f>OBV!H1407</f>
        <v>BULLISH DIVERGENCE</v>
      </c>
      <c r="M1407" s="7">
        <f t="shared" si="210"/>
        <v>25</v>
      </c>
      <c r="N1407" s="7">
        <f t="shared" si="211"/>
        <v>100</v>
      </c>
      <c r="O1407" s="7">
        <f t="shared" si="212"/>
        <v>50</v>
      </c>
      <c r="P1407" s="7">
        <f t="shared" si="213"/>
        <v>50</v>
      </c>
      <c r="Q1407" s="8">
        <f t="shared" si="214"/>
        <v>58.75</v>
      </c>
      <c r="R1407" s="8">
        <f t="shared" si="215"/>
        <v>55</v>
      </c>
      <c r="S1407" s="8">
        <f t="shared" si="216"/>
        <v>53.75</v>
      </c>
      <c r="T1407" s="8">
        <f t="shared" si="217"/>
        <v>56.25</v>
      </c>
      <c r="U1407" s="7">
        <f t="shared" si="218"/>
        <v>55.833333333333336</v>
      </c>
      <c r="V1407" s="7">
        <f t="shared" si="219"/>
        <v>55.9375</v>
      </c>
    </row>
    <row r="1408" spans="1:22" ht="13.5" x14ac:dyDescent="0.25">
      <c r="A1408" s="3">
        <f>RSI!A1408</f>
        <v>44062</v>
      </c>
      <c r="B1408" s="2">
        <f>RSI!B1408</f>
        <v>5.125</v>
      </c>
      <c r="C1408" s="2">
        <f>RSI!I1408</f>
        <v>57.163351588438893</v>
      </c>
      <c r="D1408" s="2">
        <f>MACD!E1408</f>
        <v>-0.18406551557364725</v>
      </c>
      <c r="E1408" s="2">
        <f>MACD!F1408</f>
        <v>-8.0745586000088576E-2</v>
      </c>
      <c r="F1408" s="2">
        <f>'Moving Avg'!D1408</f>
        <v>5.2557999999999998</v>
      </c>
      <c r="G1408" s="2">
        <f>'Moving Avg'!F1408</f>
        <v>5.0031000000000008</v>
      </c>
      <c r="H1408" s="2">
        <f>'Moving Avg'!G1408</f>
        <v>4.8369400000000002</v>
      </c>
      <c r="I1408" s="2">
        <f>'Moving Avg'!H1408</f>
        <v>5.1116949999999957</v>
      </c>
      <c r="J1408" s="5" t="str">
        <f>OBV!F1408</f>
        <v>BULLISH</v>
      </c>
      <c r="K1408" s="5" t="str">
        <f>OBV!G1408</f>
        <v>NEUTRAL</v>
      </c>
      <c r="L1408" s="5" t="str">
        <f>OBV!H1408</f>
        <v>BULLISH DIVERGENCE</v>
      </c>
      <c r="M1408" s="7">
        <f t="shared" si="210"/>
        <v>25</v>
      </c>
      <c r="N1408" s="7">
        <f t="shared" si="211"/>
        <v>100</v>
      </c>
      <c r="O1408" s="7">
        <f t="shared" si="212"/>
        <v>50</v>
      </c>
      <c r="P1408" s="7">
        <f t="shared" si="213"/>
        <v>66.5</v>
      </c>
      <c r="Q1408" s="8">
        <f t="shared" si="214"/>
        <v>61.225000000000001</v>
      </c>
      <c r="R1408" s="8">
        <f t="shared" si="215"/>
        <v>59.125</v>
      </c>
      <c r="S1408" s="8">
        <f t="shared" si="216"/>
        <v>61.174999999999997</v>
      </c>
      <c r="T1408" s="8">
        <f t="shared" si="217"/>
        <v>60.375</v>
      </c>
      <c r="U1408" s="7">
        <f t="shared" si="218"/>
        <v>60.508333333333326</v>
      </c>
      <c r="V1408" s="7">
        <f t="shared" si="219"/>
        <v>60.474999999999994</v>
      </c>
    </row>
    <row r="1409" spans="1:22" ht="13.5" x14ac:dyDescent="0.25">
      <c r="A1409" s="3">
        <f>RSI!A1409</f>
        <v>44064</v>
      </c>
      <c r="B1409" s="2">
        <f>RSI!B1409</f>
        <v>4.976</v>
      </c>
      <c r="C1409" s="2">
        <f>RSI!I1409</f>
        <v>47.830037508546674</v>
      </c>
      <c r="D1409" s="2">
        <f>MACD!E1409</f>
        <v>-0.1771094199108747</v>
      </c>
      <c r="E1409" s="2">
        <f>MACD!F1409</f>
        <v>-0.1000183527822458</v>
      </c>
      <c r="F1409" s="2">
        <f>'Moving Avg'!D1409</f>
        <v>5.1921999999999997</v>
      </c>
      <c r="G1409" s="2">
        <f>'Moving Avg'!F1409</f>
        <v>5.0020499999999997</v>
      </c>
      <c r="H1409" s="2">
        <f>'Moving Avg'!G1409</f>
        <v>4.84734</v>
      </c>
      <c r="I1409" s="2">
        <f>'Moving Avg'!H1409</f>
        <v>5.108379999999995</v>
      </c>
      <c r="J1409" s="5" t="str">
        <f>OBV!F1409</f>
        <v>BEARISH</v>
      </c>
      <c r="K1409" s="5" t="str">
        <f>OBV!G1409</f>
        <v>STRONG</v>
      </c>
      <c r="L1409" s="5" t="str">
        <f>OBV!H1409</f>
        <v>CONFIRMED BEARISH</v>
      </c>
      <c r="M1409" s="7">
        <f t="shared" si="210"/>
        <v>25</v>
      </c>
      <c r="N1409" s="7">
        <f t="shared" si="211"/>
        <v>100</v>
      </c>
      <c r="O1409" s="7">
        <f t="shared" si="212"/>
        <v>50</v>
      </c>
      <c r="P1409" s="7">
        <f t="shared" si="213"/>
        <v>33</v>
      </c>
      <c r="Q1409" s="8">
        <f t="shared" si="214"/>
        <v>56.2</v>
      </c>
      <c r="R1409" s="8">
        <f t="shared" si="215"/>
        <v>50.75</v>
      </c>
      <c r="S1409" s="8">
        <f t="shared" si="216"/>
        <v>46.1</v>
      </c>
      <c r="T1409" s="8">
        <f t="shared" si="217"/>
        <v>52</v>
      </c>
      <c r="U1409" s="7">
        <f t="shared" si="218"/>
        <v>51.016666666666673</v>
      </c>
      <c r="V1409" s="7">
        <f t="shared" si="219"/>
        <v>51.262500000000003</v>
      </c>
    </row>
    <row r="1410" spans="1:22" ht="13.5" x14ac:dyDescent="0.25">
      <c r="A1410" s="3">
        <f>RSI!A1410</f>
        <v>44067</v>
      </c>
      <c r="B1410" s="2">
        <f>RSI!B1410</f>
        <v>5.0030000000000001</v>
      </c>
      <c r="C1410" s="2">
        <f>RSI!I1410</f>
        <v>49.44097635445322</v>
      </c>
      <c r="D1410" s="2">
        <f>MACD!E1410</f>
        <v>-0.17079784160060019</v>
      </c>
      <c r="E1410" s="2">
        <f>MACD!F1410</f>
        <v>-0.11417425054591668</v>
      </c>
      <c r="F1410" s="2">
        <f>'Moving Avg'!D1410</f>
        <v>5.1259999999999994</v>
      </c>
      <c r="G1410" s="2">
        <f>'Moving Avg'!F1410</f>
        <v>5.00915</v>
      </c>
      <c r="H1410" s="2">
        <f>'Moving Avg'!G1410</f>
        <v>4.8596199999999996</v>
      </c>
      <c r="I1410" s="2">
        <f>'Moving Avg'!H1410</f>
        <v>5.1051999999999955</v>
      </c>
      <c r="J1410" s="5" t="str">
        <f>OBV!F1410</f>
        <v>BEARISH</v>
      </c>
      <c r="K1410" s="5" t="str">
        <f>OBV!G1410</f>
        <v>STRONG</v>
      </c>
      <c r="L1410" s="5" t="str">
        <f>OBV!H1410</f>
        <v>CONFIRMED BEARISH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100</v>
      </c>
      <c r="O1410" s="7">
        <f t="shared" ref="O1410:O1473" si="222">IF(F1410-I1410&gt;10,100,IF(F1410-I1410&gt;5,75, IF(F1410-I1410&gt;0,50,0)))</f>
        <v>50</v>
      </c>
      <c r="P1410" s="7">
        <f t="shared" ref="P1410:P1473" si="223">IF(L1410="confirmed bullish", 34, IF(L1410="bullish divergence",17, 0))+IF(J1410="bullish",33,IF(J1410="bearish",0,16.5))+IF(K1410="strong",33,IF(K1410="weak",0,16.5))</f>
        <v>33</v>
      </c>
      <c r="Q1410" s="8">
        <f t="shared" si="214"/>
        <v>56.2</v>
      </c>
      <c r="R1410" s="8">
        <f t="shared" si="215"/>
        <v>50.75</v>
      </c>
      <c r="S1410" s="8">
        <f t="shared" si="216"/>
        <v>46.1</v>
      </c>
      <c r="T1410" s="8">
        <f t="shared" si="217"/>
        <v>52</v>
      </c>
      <c r="U1410" s="7">
        <f t="shared" si="218"/>
        <v>51.016666666666673</v>
      </c>
      <c r="V1410" s="7">
        <f t="shared" si="219"/>
        <v>51.262500000000003</v>
      </c>
    </row>
    <row r="1411" spans="1:22" ht="13.5" x14ac:dyDescent="0.25">
      <c r="A1411" s="3">
        <f>RSI!A1411</f>
        <v>44068</v>
      </c>
      <c r="B1411" s="2">
        <f>RSI!B1411</f>
        <v>5.0030000000000001</v>
      </c>
      <c r="C1411" s="2">
        <f>RSI!I1411</f>
        <v>49.440976354453227</v>
      </c>
      <c r="D1411" s="2">
        <f>MACD!E1411</f>
        <v>-0.12582668660992269</v>
      </c>
      <c r="E1411" s="2">
        <f>MACD!F1411</f>
        <v>-0.11650473775871789</v>
      </c>
      <c r="F1411" s="2">
        <f>'Moving Avg'!D1411</f>
        <v>5.0598000000000001</v>
      </c>
      <c r="G1411" s="2">
        <f>'Moving Avg'!F1411</f>
        <v>5.0162499999999994</v>
      </c>
      <c r="H1411" s="2">
        <f>'Moving Avg'!G1411</f>
        <v>4.8705599999999993</v>
      </c>
      <c r="I1411" s="2">
        <f>'Moving Avg'!H1411</f>
        <v>5.1020199999999951</v>
      </c>
      <c r="J1411" s="5" t="str">
        <f>OBV!F1411</f>
        <v>BEARISH</v>
      </c>
      <c r="K1411" s="5" t="str">
        <f>OBV!G1411</f>
        <v>STRONG</v>
      </c>
      <c r="L1411" s="5" t="str">
        <f>OBV!H1411</f>
        <v>CONFIRMED BEARISH</v>
      </c>
      <c r="M1411" s="7">
        <f t="shared" si="220"/>
        <v>25</v>
      </c>
      <c r="N1411" s="7">
        <f t="shared" si="221"/>
        <v>45</v>
      </c>
      <c r="O1411" s="7">
        <f t="shared" si="222"/>
        <v>0</v>
      </c>
      <c r="P1411" s="7">
        <f t="shared" si="223"/>
        <v>33</v>
      </c>
      <c r="Q1411" s="8">
        <f t="shared" ref="Q1411:Q1474" si="224">0.35*M1411+N1411*0.35+O1411*0.15+P1411*0.15</f>
        <v>29.45</v>
      </c>
      <c r="R1411" s="8">
        <f t="shared" ref="R1411:R1474" si="225">M1411*0.2+N1411*0.2+O1411*0.35+P1411*0.25</f>
        <v>22.25</v>
      </c>
      <c r="S1411" s="8">
        <f t="shared" ref="S1411:S1474" si="226">M1411*0.15+N1411*0.15+O1411*0.25+P1411*0.45</f>
        <v>25.35</v>
      </c>
      <c r="T1411" s="8">
        <f t="shared" ref="T1411:T1474" si="227">0.25*SUM(M1411:P1411)</f>
        <v>25.75</v>
      </c>
      <c r="U1411" s="7">
        <f t="shared" ref="U1411:U1474" si="228">SUM(Q1411:S1411)/3</f>
        <v>25.683333333333337</v>
      </c>
      <c r="V1411" s="7">
        <f t="shared" ref="V1411:V1474" si="229">SUM(Q1411:T1411)/4</f>
        <v>25.700000000000003</v>
      </c>
    </row>
    <row r="1412" spans="1:22" ht="13.5" x14ac:dyDescent="0.25">
      <c r="A1412" s="3">
        <f>RSI!A1412</f>
        <v>44069</v>
      </c>
      <c r="B1412" s="2">
        <f>RSI!B1412</f>
        <v>5.1520000000000001</v>
      </c>
      <c r="C1412" s="2">
        <f>RSI!I1412</f>
        <v>57.78406428053821</v>
      </c>
      <c r="D1412" s="2">
        <f>MACD!E1412</f>
        <v>-7.5956674162982907E-2</v>
      </c>
      <c r="E1412" s="2">
        <f>MACD!F1412</f>
        <v>-0.10839512503957091</v>
      </c>
      <c r="F1412" s="2">
        <f>'Moving Avg'!D1412</f>
        <v>5.0518000000000001</v>
      </c>
      <c r="G1412" s="2">
        <f>'Moving Avg'!F1412</f>
        <v>5.0308000000000002</v>
      </c>
      <c r="H1412" s="2">
        <f>'Moving Avg'!G1412</f>
        <v>4.884479999999999</v>
      </c>
      <c r="I1412" s="2">
        <f>'Moving Avg'!H1412</f>
        <v>5.0996149999999947</v>
      </c>
      <c r="J1412" s="5" t="str">
        <f>OBV!F1412</f>
        <v>BULLISH</v>
      </c>
      <c r="K1412" s="5" t="str">
        <f>OBV!G1412</f>
        <v>NEUTRAL</v>
      </c>
      <c r="L1412" s="5" t="str">
        <f>OBV!H1412</f>
        <v>BULLISH DIVERGENCE</v>
      </c>
      <c r="M1412" s="7">
        <f t="shared" si="220"/>
        <v>25</v>
      </c>
      <c r="N1412" s="7">
        <f t="shared" si="221"/>
        <v>0</v>
      </c>
      <c r="O1412" s="7">
        <f t="shared" si="222"/>
        <v>0</v>
      </c>
      <c r="P1412" s="7">
        <f t="shared" si="223"/>
        <v>66.5</v>
      </c>
      <c r="Q1412" s="8">
        <f t="shared" si="224"/>
        <v>18.725000000000001</v>
      </c>
      <c r="R1412" s="8">
        <f t="shared" si="225"/>
        <v>21.625</v>
      </c>
      <c r="S1412" s="8">
        <f t="shared" si="226"/>
        <v>33.674999999999997</v>
      </c>
      <c r="T1412" s="8">
        <f t="shared" si="227"/>
        <v>22.875</v>
      </c>
      <c r="U1412" s="7">
        <f t="shared" si="228"/>
        <v>24.675000000000001</v>
      </c>
      <c r="V1412" s="7">
        <f t="shared" si="229"/>
        <v>24.225000000000001</v>
      </c>
    </row>
    <row r="1413" spans="1:22" ht="13.5" x14ac:dyDescent="0.25">
      <c r="A1413" s="3">
        <f>RSI!A1413</f>
        <v>44070</v>
      </c>
      <c r="B1413" s="2">
        <f>RSI!B1413</f>
        <v>5.1520000000000001</v>
      </c>
      <c r="C1413" s="2">
        <f>RSI!I1413</f>
        <v>57.78406428053821</v>
      </c>
      <c r="D1413" s="2">
        <f>MACD!E1413</f>
        <v>-3.3483511429192703E-2</v>
      </c>
      <c r="E1413" s="2">
        <f>MACD!F1413</f>
        <v>-9.3412802317495283E-2</v>
      </c>
      <c r="F1413" s="2">
        <f>'Moving Avg'!D1413</f>
        <v>5.0571999999999999</v>
      </c>
      <c r="G1413" s="2">
        <f>'Moving Avg'!F1413</f>
        <v>5.0453500000000009</v>
      </c>
      <c r="H1413" s="2">
        <f>'Moving Avg'!G1413</f>
        <v>4.8983999999999979</v>
      </c>
      <c r="I1413" s="2">
        <f>'Moving Avg'!H1413</f>
        <v>5.0972099999999951</v>
      </c>
      <c r="J1413" s="5" t="str">
        <f>OBV!F1413</f>
        <v>BULLISH</v>
      </c>
      <c r="K1413" s="5" t="str">
        <f>OBV!G1413</f>
        <v>WEAK</v>
      </c>
      <c r="L1413" s="5" t="str">
        <f>OBV!H1413</f>
        <v>CONFIRMED BULLISH</v>
      </c>
      <c r="M1413" s="7">
        <f t="shared" si="220"/>
        <v>25</v>
      </c>
      <c r="N1413" s="7">
        <f t="shared" si="221"/>
        <v>0</v>
      </c>
      <c r="O1413" s="7">
        <f t="shared" si="222"/>
        <v>0</v>
      </c>
      <c r="P1413" s="7">
        <f t="shared" si="223"/>
        <v>67</v>
      </c>
      <c r="Q1413" s="8">
        <f t="shared" si="224"/>
        <v>18.799999999999997</v>
      </c>
      <c r="R1413" s="8">
        <f t="shared" si="225"/>
        <v>21.75</v>
      </c>
      <c r="S1413" s="8">
        <f t="shared" si="226"/>
        <v>33.900000000000006</v>
      </c>
      <c r="T1413" s="8">
        <f t="shared" si="227"/>
        <v>23</v>
      </c>
      <c r="U1413" s="7">
        <f t="shared" si="228"/>
        <v>24.816666666666666</v>
      </c>
      <c r="V1413" s="7">
        <f t="shared" si="229"/>
        <v>24.362500000000001</v>
      </c>
    </row>
    <row r="1414" spans="1:22" ht="13.5" x14ac:dyDescent="0.25">
      <c r="A1414" s="3">
        <f>RSI!A1414</f>
        <v>44071</v>
      </c>
      <c r="B1414" s="2">
        <f>RSI!B1414</f>
        <v>5.1989999999999998</v>
      </c>
      <c r="C1414" s="2">
        <f>RSI!I1414</f>
        <v>60.187479314812869</v>
      </c>
      <c r="D1414" s="2">
        <f>MACD!E1414</f>
        <v>-6.9133536791277095E-4</v>
      </c>
      <c r="E1414" s="2">
        <f>MACD!F1414</f>
        <v>-7.4868508927578778E-2</v>
      </c>
      <c r="F1414" s="2">
        <f>'Moving Avg'!D1414</f>
        <v>5.1017999999999999</v>
      </c>
      <c r="G1414" s="2">
        <f>'Moving Avg'!F1414</f>
        <v>5.0622499999999997</v>
      </c>
      <c r="H1414" s="2">
        <f>'Moving Avg'!G1414</f>
        <v>4.9147399999999992</v>
      </c>
      <c r="I1414" s="2">
        <f>'Moving Avg'!H1414</f>
        <v>5.0950399999999947</v>
      </c>
      <c r="J1414" s="5" t="str">
        <f>OBV!F1414</f>
        <v>BULLISH</v>
      </c>
      <c r="K1414" s="5" t="str">
        <f>OBV!G1414</f>
        <v>WEAK</v>
      </c>
      <c r="L1414" s="5" t="str">
        <f>OBV!H1414</f>
        <v>CONFIRMED BULLISH</v>
      </c>
      <c r="M1414" s="7">
        <f t="shared" si="220"/>
        <v>25</v>
      </c>
      <c r="N1414" s="7">
        <f t="shared" si="221"/>
        <v>0</v>
      </c>
      <c r="O1414" s="7">
        <f t="shared" si="222"/>
        <v>50</v>
      </c>
      <c r="P1414" s="7">
        <f t="shared" si="223"/>
        <v>67</v>
      </c>
      <c r="Q1414" s="8">
        <f t="shared" si="224"/>
        <v>26.299999999999997</v>
      </c>
      <c r="R1414" s="8">
        <f t="shared" si="225"/>
        <v>39.25</v>
      </c>
      <c r="S1414" s="8">
        <f t="shared" si="226"/>
        <v>46.400000000000006</v>
      </c>
      <c r="T1414" s="8">
        <f t="shared" si="227"/>
        <v>35.5</v>
      </c>
      <c r="U1414" s="7">
        <f t="shared" si="228"/>
        <v>37.31666666666667</v>
      </c>
      <c r="V1414" s="7">
        <f t="shared" si="229"/>
        <v>36.862499999999997</v>
      </c>
    </row>
    <row r="1415" spans="1:22" ht="13.5" x14ac:dyDescent="0.25">
      <c r="A1415" s="3">
        <f>RSI!A1415</f>
        <v>44074</v>
      </c>
      <c r="B1415" s="2">
        <f>RSI!B1415</f>
        <v>5.3339999999999996</v>
      </c>
      <c r="C1415" s="2">
        <f>RSI!I1415</f>
        <v>66.14885288489495</v>
      </c>
      <c r="D1415" s="2">
        <f>MACD!E1415</f>
        <v>2.2244886165772471E-2</v>
      </c>
      <c r="E1415" s="2">
        <f>MACD!F1415</f>
        <v>-5.5445829908908527E-2</v>
      </c>
      <c r="F1415" s="2">
        <f>'Moving Avg'!D1415</f>
        <v>5.1680000000000001</v>
      </c>
      <c r="G1415" s="2">
        <f>'Moving Avg'!F1415</f>
        <v>5.0926499999999999</v>
      </c>
      <c r="H1415" s="2">
        <f>'Moving Avg'!G1415</f>
        <v>4.9322999999999988</v>
      </c>
      <c r="I1415" s="2">
        <f>'Moving Avg'!H1415</f>
        <v>5.0935449999999944</v>
      </c>
      <c r="J1415" s="5" t="str">
        <f>OBV!F1415</f>
        <v>BULLISH</v>
      </c>
      <c r="K1415" s="5" t="str">
        <f>OBV!G1415</f>
        <v>WEAK</v>
      </c>
      <c r="L1415" s="5" t="str">
        <f>OBV!H1415</f>
        <v>CONFIRMED BULLISH</v>
      </c>
      <c r="M1415" s="7">
        <f t="shared" si="220"/>
        <v>25</v>
      </c>
      <c r="N1415" s="7">
        <f t="shared" si="221"/>
        <v>0</v>
      </c>
      <c r="O1415" s="7">
        <f t="shared" si="222"/>
        <v>50</v>
      </c>
      <c r="P1415" s="7">
        <f t="shared" si="223"/>
        <v>67</v>
      </c>
      <c r="Q1415" s="8">
        <f t="shared" si="224"/>
        <v>26.299999999999997</v>
      </c>
      <c r="R1415" s="8">
        <f t="shared" si="225"/>
        <v>39.25</v>
      </c>
      <c r="S1415" s="8">
        <f t="shared" si="226"/>
        <v>46.400000000000006</v>
      </c>
      <c r="T1415" s="8">
        <f t="shared" si="227"/>
        <v>35.5</v>
      </c>
      <c r="U1415" s="7">
        <f t="shared" si="228"/>
        <v>37.31666666666667</v>
      </c>
      <c r="V1415" s="7">
        <f t="shared" si="229"/>
        <v>36.862499999999997</v>
      </c>
    </row>
    <row r="1416" spans="1:22" ht="13.5" x14ac:dyDescent="0.25">
      <c r="A1416" s="3">
        <f>RSI!A1416</f>
        <v>44075</v>
      </c>
      <c r="B1416" s="2">
        <f>RSI!B1416</f>
        <v>5.3339999999999996</v>
      </c>
      <c r="C1416" s="2">
        <f>RSI!I1416</f>
        <v>66.148852884894922</v>
      </c>
      <c r="D1416" s="2">
        <f>MACD!E1416</f>
        <v>3.9961357325602798E-2</v>
      </c>
      <c r="E1416" s="2">
        <f>MACD!F1416</f>
        <v>-3.6364392462006262E-2</v>
      </c>
      <c r="F1416" s="2">
        <f>'Moving Avg'!D1416</f>
        <v>5.2341999999999995</v>
      </c>
      <c r="G1416" s="2">
        <f>'Moving Avg'!F1416</f>
        <v>5.123050000000001</v>
      </c>
      <c r="H1416" s="2">
        <f>'Moving Avg'!G1416</f>
        <v>4.9498600000000001</v>
      </c>
      <c r="I1416" s="2">
        <f>'Moving Avg'!H1416</f>
        <v>5.0921749999999948</v>
      </c>
      <c r="J1416" s="5" t="str">
        <f>OBV!F1416</f>
        <v>BULLISH</v>
      </c>
      <c r="K1416" s="5" t="str">
        <f>OBV!G1416</f>
        <v>WEAK</v>
      </c>
      <c r="L1416" s="5" t="str">
        <f>OBV!H1416</f>
        <v>CONFIRMED BULLISH</v>
      </c>
      <c r="M1416" s="7">
        <f t="shared" si="220"/>
        <v>25</v>
      </c>
      <c r="N1416" s="7">
        <f t="shared" si="221"/>
        <v>0</v>
      </c>
      <c r="O1416" s="7">
        <f t="shared" si="222"/>
        <v>50</v>
      </c>
      <c r="P1416" s="7">
        <f t="shared" si="223"/>
        <v>67</v>
      </c>
      <c r="Q1416" s="8">
        <f t="shared" si="224"/>
        <v>26.299999999999997</v>
      </c>
      <c r="R1416" s="8">
        <f t="shared" si="225"/>
        <v>39.25</v>
      </c>
      <c r="S1416" s="8">
        <f t="shared" si="226"/>
        <v>46.400000000000006</v>
      </c>
      <c r="T1416" s="8">
        <f t="shared" si="227"/>
        <v>35.5</v>
      </c>
      <c r="U1416" s="7">
        <f t="shared" si="228"/>
        <v>37.31666666666667</v>
      </c>
      <c r="V1416" s="7">
        <f t="shared" si="229"/>
        <v>36.862499999999997</v>
      </c>
    </row>
    <row r="1417" spans="1:22" ht="13.5" x14ac:dyDescent="0.25">
      <c r="A1417" s="3">
        <f>RSI!A1417</f>
        <v>44076</v>
      </c>
      <c r="B1417" s="2">
        <f>RSI!B1417</f>
        <v>5.2670000000000003</v>
      </c>
      <c r="C1417" s="2">
        <f>RSI!I1417</f>
        <v>60.900111762882503</v>
      </c>
      <c r="D1417" s="2">
        <f>MACD!E1417</f>
        <v>3.6503192481302627E-2</v>
      </c>
      <c r="E1417" s="2">
        <f>MACD!F1417</f>
        <v>-2.1790875473344483E-2</v>
      </c>
      <c r="F1417" s="2">
        <f>'Moving Avg'!D1417</f>
        <v>5.2571999999999992</v>
      </c>
      <c r="G1417" s="2">
        <f>'Moving Avg'!F1417</f>
        <v>5.1501000000000001</v>
      </c>
      <c r="H1417" s="2">
        <f>'Moving Avg'!G1417</f>
        <v>4.9659400000000007</v>
      </c>
      <c r="I1417" s="2">
        <f>'Moving Avg'!H1417</f>
        <v>5.0908749999999943</v>
      </c>
      <c r="J1417" s="5" t="str">
        <f>OBV!F1417</f>
        <v>BULLISH</v>
      </c>
      <c r="K1417" s="5" t="str">
        <f>OBV!G1417</f>
        <v>WEAK</v>
      </c>
      <c r="L1417" s="5" t="str">
        <f>OBV!H1417</f>
        <v>CONFIRMED BULLISH</v>
      </c>
      <c r="M1417" s="7">
        <f t="shared" si="220"/>
        <v>25</v>
      </c>
      <c r="N1417" s="7">
        <f t="shared" si="221"/>
        <v>0</v>
      </c>
      <c r="O1417" s="7">
        <f t="shared" si="222"/>
        <v>50</v>
      </c>
      <c r="P1417" s="7">
        <f t="shared" si="223"/>
        <v>67</v>
      </c>
      <c r="Q1417" s="8">
        <f t="shared" si="224"/>
        <v>26.299999999999997</v>
      </c>
      <c r="R1417" s="8">
        <f t="shared" si="225"/>
        <v>39.25</v>
      </c>
      <c r="S1417" s="8">
        <f t="shared" si="226"/>
        <v>46.400000000000006</v>
      </c>
      <c r="T1417" s="8">
        <f t="shared" si="227"/>
        <v>35.5</v>
      </c>
      <c r="U1417" s="7">
        <f t="shared" si="228"/>
        <v>37.31666666666667</v>
      </c>
      <c r="V1417" s="7">
        <f t="shared" si="229"/>
        <v>36.862499999999997</v>
      </c>
    </row>
    <row r="1418" spans="1:22" ht="13.5" x14ac:dyDescent="0.25">
      <c r="A1418" s="3">
        <f>RSI!A1418</f>
        <v>44077</v>
      </c>
      <c r="B1418" s="2">
        <f>RSI!B1418</f>
        <v>5.2670000000000003</v>
      </c>
      <c r="C1418" s="2">
        <f>RSI!I1418</f>
        <v>60.900111762882503</v>
      </c>
      <c r="D1418" s="2">
        <f>MACD!E1418</f>
        <v>2.2215420110625494E-2</v>
      </c>
      <c r="E1418" s="2">
        <f>MACD!F1418</f>
        <v>-1.2989616356550486E-2</v>
      </c>
      <c r="F1418" s="2">
        <f>'Moving Avg'!D1418</f>
        <v>5.2801999999999998</v>
      </c>
      <c r="G1418" s="2">
        <f>'Moving Avg'!F1418</f>
        <v>5.1700499999999998</v>
      </c>
      <c r="H1418" s="2">
        <f>'Moving Avg'!G1418</f>
        <v>4.9806600000000003</v>
      </c>
      <c r="I1418" s="2">
        <f>'Moving Avg'!H1418</f>
        <v>5.0891999999999946</v>
      </c>
      <c r="J1418" s="5" t="str">
        <f>OBV!F1418</f>
        <v>BULLISH</v>
      </c>
      <c r="K1418" s="5" t="str">
        <f>OBV!G1418</f>
        <v>WEAK</v>
      </c>
      <c r="L1418" s="5" t="str">
        <f>OBV!H1418</f>
        <v>CONFIRMED BULLISH</v>
      </c>
      <c r="M1418" s="7">
        <f t="shared" si="220"/>
        <v>25</v>
      </c>
      <c r="N1418" s="7">
        <f t="shared" si="221"/>
        <v>0</v>
      </c>
      <c r="O1418" s="7">
        <f t="shared" si="222"/>
        <v>50</v>
      </c>
      <c r="P1418" s="7">
        <f t="shared" si="223"/>
        <v>67</v>
      </c>
      <c r="Q1418" s="8">
        <f t="shared" si="224"/>
        <v>26.299999999999997</v>
      </c>
      <c r="R1418" s="8">
        <f t="shared" si="225"/>
        <v>39.25</v>
      </c>
      <c r="S1418" s="8">
        <f t="shared" si="226"/>
        <v>46.400000000000006</v>
      </c>
      <c r="T1418" s="8">
        <f t="shared" si="227"/>
        <v>35.5</v>
      </c>
      <c r="U1418" s="7">
        <f t="shared" si="228"/>
        <v>37.31666666666667</v>
      </c>
      <c r="V1418" s="7">
        <f t="shared" si="229"/>
        <v>36.862499999999997</v>
      </c>
    </row>
    <row r="1419" spans="1:22" ht="13.5" x14ac:dyDescent="0.25">
      <c r="A1419" s="3">
        <f>RSI!A1419</f>
        <v>44078</v>
      </c>
      <c r="B1419" s="2">
        <f>RSI!B1419</f>
        <v>5.3339999999999996</v>
      </c>
      <c r="C1419" s="2">
        <f>RSI!I1419</f>
        <v>64.195036076015782</v>
      </c>
      <c r="D1419" s="2">
        <f>MACD!E1419</f>
        <v>-1.8736144226635609E-2</v>
      </c>
      <c r="E1419" s="2">
        <f>MACD!F1419</f>
        <v>-1.4138921930567512E-2</v>
      </c>
      <c r="F1419" s="2">
        <f>'Moving Avg'!D1419</f>
        <v>5.3071999999999999</v>
      </c>
      <c r="G1419" s="2">
        <f>'Moving Avg'!F1419</f>
        <v>5.1936999999999998</v>
      </c>
      <c r="H1419" s="2">
        <f>'Moving Avg'!G1419</f>
        <v>4.9967199999999998</v>
      </c>
      <c r="I1419" s="2">
        <f>'Moving Avg'!H1419</f>
        <v>5.0878599999999947</v>
      </c>
      <c r="J1419" s="5" t="str">
        <f>OBV!F1419</f>
        <v>BULLISH</v>
      </c>
      <c r="K1419" s="5" t="str">
        <f>OBV!G1419</f>
        <v>WEAK</v>
      </c>
      <c r="L1419" s="5" t="str">
        <f>OBV!H1419</f>
        <v>CONFIRMED BULLISH</v>
      </c>
      <c r="M1419" s="7">
        <f t="shared" si="220"/>
        <v>25</v>
      </c>
      <c r="N1419" s="7">
        <f t="shared" si="221"/>
        <v>45</v>
      </c>
      <c r="O1419" s="7">
        <f t="shared" si="222"/>
        <v>50</v>
      </c>
      <c r="P1419" s="7">
        <f t="shared" si="223"/>
        <v>67</v>
      </c>
      <c r="Q1419" s="8">
        <f t="shared" si="224"/>
        <v>42.05</v>
      </c>
      <c r="R1419" s="8">
        <f t="shared" si="225"/>
        <v>48.25</v>
      </c>
      <c r="S1419" s="8">
        <f t="shared" si="226"/>
        <v>53.150000000000006</v>
      </c>
      <c r="T1419" s="8">
        <f t="shared" si="227"/>
        <v>46.75</v>
      </c>
      <c r="U1419" s="7">
        <f t="shared" si="228"/>
        <v>47.816666666666663</v>
      </c>
      <c r="V1419" s="7">
        <f t="shared" si="229"/>
        <v>47.55</v>
      </c>
    </row>
    <row r="1420" spans="1:22" ht="13.5" x14ac:dyDescent="0.25">
      <c r="A1420" s="3">
        <f>RSI!A1420</f>
        <v>44081</v>
      </c>
      <c r="B1420" s="2">
        <f>RSI!B1420</f>
        <v>5.4020000000000001</v>
      </c>
      <c r="C1420" s="2">
        <f>RSI!I1420</f>
        <v>67.214759031159559</v>
      </c>
      <c r="D1420" s="2">
        <f>MACD!E1420</f>
        <v>-5.5570148830168975E-2</v>
      </c>
      <c r="E1420" s="2">
        <f>MACD!F1420</f>
        <v>-2.2425167310487805E-2</v>
      </c>
      <c r="F1420" s="2">
        <f>'Moving Avg'!D1420</f>
        <v>5.3208000000000002</v>
      </c>
      <c r="G1420" s="2">
        <f>'Moving Avg'!F1420</f>
        <v>5.2200499999999996</v>
      </c>
      <c r="H1420" s="2">
        <f>'Moving Avg'!G1420</f>
        <v>5.0138800000000003</v>
      </c>
      <c r="I1420" s="2">
        <f>'Moving Avg'!H1420</f>
        <v>5.0868599999999944</v>
      </c>
      <c r="J1420" s="5" t="str">
        <f>OBV!F1420</f>
        <v>BULLISH</v>
      </c>
      <c r="K1420" s="5" t="str">
        <f>OBV!G1420</f>
        <v>WEAK</v>
      </c>
      <c r="L1420" s="5" t="str">
        <f>OBV!H1420</f>
        <v>CONFIRMED BULLISH</v>
      </c>
      <c r="M1420" s="7">
        <f t="shared" si="220"/>
        <v>25</v>
      </c>
      <c r="N1420" s="7">
        <f t="shared" si="221"/>
        <v>100</v>
      </c>
      <c r="O1420" s="7">
        <f t="shared" si="222"/>
        <v>50</v>
      </c>
      <c r="P1420" s="7">
        <f t="shared" si="223"/>
        <v>67</v>
      </c>
      <c r="Q1420" s="8">
        <f t="shared" si="224"/>
        <v>61.3</v>
      </c>
      <c r="R1420" s="8">
        <f t="shared" si="225"/>
        <v>59.25</v>
      </c>
      <c r="S1420" s="8">
        <f t="shared" si="226"/>
        <v>61.400000000000006</v>
      </c>
      <c r="T1420" s="8">
        <f t="shared" si="227"/>
        <v>60.5</v>
      </c>
      <c r="U1420" s="7">
        <f t="shared" si="228"/>
        <v>60.65</v>
      </c>
      <c r="V1420" s="7">
        <f t="shared" si="229"/>
        <v>60.612499999999997</v>
      </c>
    </row>
    <row r="1421" spans="1:22" ht="13.5" x14ac:dyDescent="0.25">
      <c r="A1421" s="3">
        <f>RSI!A1421</f>
        <v>44082</v>
      </c>
      <c r="B1421" s="2">
        <f>RSI!B1421</f>
        <v>5.3339999999999996</v>
      </c>
      <c r="C1421" s="2">
        <f>RSI!I1421</f>
        <v>61.618241798491901</v>
      </c>
      <c r="D1421" s="2">
        <f>MACD!E1421</f>
        <v>-8.3305392906098064E-2</v>
      </c>
      <c r="E1421" s="2">
        <f>MACD!F1421</f>
        <v>-3.4601212429609854E-2</v>
      </c>
      <c r="F1421" s="2">
        <f>'Moving Avg'!D1421</f>
        <v>5.3208000000000002</v>
      </c>
      <c r="G1421" s="2">
        <f>'Moving Avg'!F1421</f>
        <v>5.2301500000000001</v>
      </c>
      <c r="H1421" s="2">
        <f>'Moving Avg'!G1421</f>
        <v>5.02928</v>
      </c>
      <c r="I1421" s="2">
        <f>'Moving Avg'!H1421</f>
        <v>5.0855199999999954</v>
      </c>
      <c r="J1421" s="5" t="str">
        <f>OBV!F1421</f>
        <v>BULLISH</v>
      </c>
      <c r="K1421" s="5" t="str">
        <f>OBV!G1421</f>
        <v>NEUTRAL</v>
      </c>
      <c r="L1421" s="5" t="str">
        <f>OBV!H1421</f>
        <v>NEUTRAL</v>
      </c>
      <c r="M1421" s="7">
        <f t="shared" si="220"/>
        <v>25</v>
      </c>
      <c r="N1421" s="7">
        <f t="shared" si="221"/>
        <v>100</v>
      </c>
      <c r="O1421" s="7">
        <f t="shared" si="222"/>
        <v>50</v>
      </c>
      <c r="P1421" s="7">
        <f t="shared" si="223"/>
        <v>49.5</v>
      </c>
      <c r="Q1421" s="8">
        <f t="shared" si="224"/>
        <v>58.674999999999997</v>
      </c>
      <c r="R1421" s="8">
        <f t="shared" si="225"/>
        <v>54.875</v>
      </c>
      <c r="S1421" s="8">
        <f t="shared" si="226"/>
        <v>53.525000000000006</v>
      </c>
      <c r="T1421" s="8">
        <f t="shared" si="227"/>
        <v>56.125</v>
      </c>
      <c r="U1421" s="7">
        <f t="shared" si="228"/>
        <v>55.691666666666663</v>
      </c>
      <c r="V1421" s="7">
        <f t="shared" si="229"/>
        <v>55.8</v>
      </c>
    </row>
    <row r="1422" spans="1:22" ht="13.5" x14ac:dyDescent="0.25">
      <c r="A1422" s="3">
        <f>RSI!A1422</f>
        <v>44083</v>
      </c>
      <c r="B1422" s="2">
        <f>RSI!B1422</f>
        <v>5.4020000000000001</v>
      </c>
      <c r="C1422" s="2">
        <f>RSI!I1422</f>
        <v>64.776651883455003</v>
      </c>
      <c r="D1422" s="2">
        <f>MACD!E1422</f>
        <v>-8.9971975667512361E-2</v>
      </c>
      <c r="E1422" s="2">
        <f>MACD!F1422</f>
        <v>-4.5675365077190361E-2</v>
      </c>
      <c r="F1422" s="2">
        <f>'Moving Avg'!D1422</f>
        <v>5.3478000000000003</v>
      </c>
      <c r="G1422" s="2">
        <f>'Moving Avg'!F1422</f>
        <v>5.2362500000000001</v>
      </c>
      <c r="H1422" s="2">
        <f>'Moving Avg'!G1422</f>
        <v>5.0427999999999997</v>
      </c>
      <c r="I1422" s="2">
        <f>'Moving Avg'!H1422</f>
        <v>5.0844299999999958</v>
      </c>
      <c r="J1422" s="5" t="str">
        <f>OBV!F1422</f>
        <v>BULLISH</v>
      </c>
      <c r="K1422" s="5" t="str">
        <f>OBV!G1422</f>
        <v>WEAK</v>
      </c>
      <c r="L1422" s="5" t="str">
        <f>OBV!H1422</f>
        <v>CONFIRMED BULLISH</v>
      </c>
      <c r="M1422" s="7">
        <f t="shared" si="220"/>
        <v>25</v>
      </c>
      <c r="N1422" s="7">
        <f t="shared" si="221"/>
        <v>100</v>
      </c>
      <c r="O1422" s="7">
        <f t="shared" si="222"/>
        <v>50</v>
      </c>
      <c r="P1422" s="7">
        <f t="shared" si="223"/>
        <v>67</v>
      </c>
      <c r="Q1422" s="8">
        <f t="shared" si="224"/>
        <v>61.3</v>
      </c>
      <c r="R1422" s="8">
        <f t="shared" si="225"/>
        <v>59.25</v>
      </c>
      <c r="S1422" s="8">
        <f t="shared" si="226"/>
        <v>61.400000000000006</v>
      </c>
      <c r="T1422" s="8">
        <f t="shared" si="227"/>
        <v>60.5</v>
      </c>
      <c r="U1422" s="7">
        <f t="shared" si="228"/>
        <v>60.65</v>
      </c>
      <c r="V1422" s="7">
        <f t="shared" si="229"/>
        <v>60.612499999999997</v>
      </c>
    </row>
    <row r="1423" spans="1:22" ht="13.5" x14ac:dyDescent="0.25">
      <c r="A1423" s="3">
        <f>RSI!A1423</f>
        <v>44084</v>
      </c>
      <c r="B1423" s="2">
        <f>RSI!B1423</f>
        <v>5.4020000000000001</v>
      </c>
      <c r="C1423" s="2">
        <f>RSI!I1423</f>
        <v>64.776651883455017</v>
      </c>
      <c r="D1423" s="2">
        <f>MACD!E1423</f>
        <v>-9.7018763008590803E-2</v>
      </c>
      <c r="E1423" s="2">
        <f>MACD!F1423</f>
        <v>-5.5944044663470457E-2</v>
      </c>
      <c r="F1423" s="2">
        <f>'Moving Avg'!D1423</f>
        <v>5.3748000000000005</v>
      </c>
      <c r="G1423" s="2">
        <f>'Moving Avg'!F1423</f>
        <v>5.242</v>
      </c>
      <c r="H1423" s="2">
        <f>'Moving Avg'!G1423</f>
        <v>5.0563199999999995</v>
      </c>
      <c r="I1423" s="2">
        <f>'Moving Avg'!H1423</f>
        <v>5.0833399999999962</v>
      </c>
      <c r="J1423" s="5" t="str">
        <f>OBV!F1423</f>
        <v>BULLISH</v>
      </c>
      <c r="K1423" s="5" t="str">
        <f>OBV!G1423</f>
        <v>WEAK</v>
      </c>
      <c r="L1423" s="5" t="str">
        <f>OBV!H1423</f>
        <v>CONFIRMED BULLISH</v>
      </c>
      <c r="M1423" s="7">
        <f t="shared" si="220"/>
        <v>25</v>
      </c>
      <c r="N1423" s="7">
        <f t="shared" si="221"/>
        <v>100</v>
      </c>
      <c r="O1423" s="7">
        <f t="shared" si="222"/>
        <v>50</v>
      </c>
      <c r="P1423" s="7">
        <f t="shared" si="223"/>
        <v>67</v>
      </c>
      <c r="Q1423" s="8">
        <f t="shared" si="224"/>
        <v>61.3</v>
      </c>
      <c r="R1423" s="8">
        <f t="shared" si="225"/>
        <v>59.25</v>
      </c>
      <c r="S1423" s="8">
        <f t="shared" si="226"/>
        <v>61.400000000000006</v>
      </c>
      <c r="T1423" s="8">
        <f t="shared" si="227"/>
        <v>60.5</v>
      </c>
      <c r="U1423" s="7">
        <f t="shared" si="228"/>
        <v>60.65</v>
      </c>
      <c r="V1423" s="7">
        <f t="shared" si="229"/>
        <v>60.612499999999997</v>
      </c>
    </row>
    <row r="1424" spans="1:22" ht="13.5" x14ac:dyDescent="0.25">
      <c r="A1424" s="3">
        <f>RSI!A1424</f>
        <v>44085</v>
      </c>
      <c r="B1424" s="2">
        <f>RSI!B1424</f>
        <v>5.4020000000000001</v>
      </c>
      <c r="C1424" s="2">
        <f>RSI!I1424</f>
        <v>64.776651883455017</v>
      </c>
      <c r="D1424" s="2">
        <f>MACD!E1424</f>
        <v>-9.7052356930990236E-2</v>
      </c>
      <c r="E1424" s="2">
        <f>MACD!F1424</f>
        <v>-6.4165707116974419E-2</v>
      </c>
      <c r="F1424" s="2">
        <f>'Moving Avg'!D1424</f>
        <v>5.3884000000000007</v>
      </c>
      <c r="G1424" s="2">
        <f>'Moving Avg'!F1424</f>
        <v>5.2474000000000007</v>
      </c>
      <c r="H1424" s="2">
        <f>'Moving Avg'!G1424</f>
        <v>5.0698399999999992</v>
      </c>
      <c r="I1424" s="2">
        <f>'Moving Avg'!H1424</f>
        <v>5.0822499999999966</v>
      </c>
      <c r="J1424" s="5" t="str">
        <f>OBV!F1424</f>
        <v>BULLISH</v>
      </c>
      <c r="K1424" s="5" t="str">
        <f>OBV!G1424</f>
        <v>WEAK</v>
      </c>
      <c r="L1424" s="5" t="str">
        <f>OBV!H1424</f>
        <v>CONFIRMED BULLISH</v>
      </c>
      <c r="M1424" s="7">
        <f t="shared" si="220"/>
        <v>25</v>
      </c>
      <c r="N1424" s="7">
        <f t="shared" si="221"/>
        <v>100</v>
      </c>
      <c r="O1424" s="7">
        <f t="shared" si="222"/>
        <v>50</v>
      </c>
      <c r="P1424" s="7">
        <f t="shared" si="223"/>
        <v>67</v>
      </c>
      <c r="Q1424" s="8">
        <f t="shared" si="224"/>
        <v>61.3</v>
      </c>
      <c r="R1424" s="8">
        <f t="shared" si="225"/>
        <v>59.25</v>
      </c>
      <c r="S1424" s="8">
        <f t="shared" si="226"/>
        <v>61.400000000000006</v>
      </c>
      <c r="T1424" s="8">
        <f t="shared" si="227"/>
        <v>60.5</v>
      </c>
      <c r="U1424" s="7">
        <f t="shared" si="228"/>
        <v>60.65</v>
      </c>
      <c r="V1424" s="7">
        <f t="shared" si="229"/>
        <v>60.612499999999997</v>
      </c>
    </row>
    <row r="1425" spans="1:22" ht="13.5" x14ac:dyDescent="0.25">
      <c r="A1425" s="3">
        <f>RSI!A1425</f>
        <v>44088</v>
      </c>
      <c r="B1425" s="2">
        <f>RSI!B1425</f>
        <v>5.4020000000000001</v>
      </c>
      <c r="C1425" s="2">
        <f>RSI!I1425</f>
        <v>64.776651883455003</v>
      </c>
      <c r="D1425" s="2">
        <f>MACD!E1425</f>
        <v>-7.7516826734225219E-2</v>
      </c>
      <c r="E1425" s="2">
        <f>MACD!F1425</f>
        <v>-6.6835931040424582E-2</v>
      </c>
      <c r="F1425" s="2">
        <f>'Moving Avg'!D1425</f>
        <v>5.3884000000000007</v>
      </c>
      <c r="G1425" s="2">
        <f>'Moving Avg'!F1425</f>
        <v>5.2508000000000008</v>
      </c>
      <c r="H1425" s="2">
        <f>'Moving Avg'!G1425</f>
        <v>5.0834799999999998</v>
      </c>
      <c r="I1425" s="2">
        <f>'Moving Avg'!H1425</f>
        <v>5.081159999999997</v>
      </c>
      <c r="J1425" s="5" t="str">
        <f>OBV!F1425</f>
        <v>BULLISH</v>
      </c>
      <c r="K1425" s="5" t="str">
        <f>OBV!G1425</f>
        <v>NEUTRAL</v>
      </c>
      <c r="L1425" s="5" t="str">
        <f>OBV!H1425</f>
        <v>NEUTRAL</v>
      </c>
      <c r="M1425" s="7">
        <f t="shared" si="220"/>
        <v>25</v>
      </c>
      <c r="N1425" s="7">
        <f t="shared" si="221"/>
        <v>45</v>
      </c>
      <c r="O1425" s="7">
        <f t="shared" si="222"/>
        <v>50</v>
      </c>
      <c r="P1425" s="7">
        <f t="shared" si="223"/>
        <v>49.5</v>
      </c>
      <c r="Q1425" s="8">
        <f t="shared" si="224"/>
        <v>39.424999999999997</v>
      </c>
      <c r="R1425" s="8">
        <f t="shared" si="225"/>
        <v>43.875</v>
      </c>
      <c r="S1425" s="8">
        <f t="shared" si="226"/>
        <v>45.275000000000006</v>
      </c>
      <c r="T1425" s="8">
        <f t="shared" si="227"/>
        <v>42.375</v>
      </c>
      <c r="U1425" s="7">
        <f t="shared" si="228"/>
        <v>42.858333333333327</v>
      </c>
      <c r="V1425" s="7">
        <f t="shared" si="229"/>
        <v>42.737499999999997</v>
      </c>
    </row>
    <row r="1426" spans="1:22" ht="13.5" x14ac:dyDescent="0.25">
      <c r="A1426" s="3">
        <f>RSI!A1426</f>
        <v>44089</v>
      </c>
      <c r="B1426" s="2">
        <f>RSI!B1426</f>
        <v>5.4020000000000001</v>
      </c>
      <c r="C1426" s="2">
        <f>RSI!I1426</f>
        <v>64.776651883455003</v>
      </c>
      <c r="D1426" s="2">
        <f>MACD!E1426</f>
        <v>-6.2102758041784334E-2</v>
      </c>
      <c r="E1426" s="2">
        <f>MACD!F1426</f>
        <v>-6.5889296440696535E-2</v>
      </c>
      <c r="F1426" s="2">
        <f>'Moving Avg'!D1426</f>
        <v>5.4020000000000001</v>
      </c>
      <c r="G1426" s="2">
        <f>'Moving Avg'!F1426</f>
        <v>5.2542000000000009</v>
      </c>
      <c r="H1426" s="2">
        <f>'Moving Avg'!G1426</f>
        <v>5.0969999999999995</v>
      </c>
      <c r="I1426" s="2">
        <f>'Moving Avg'!H1426</f>
        <v>5.0800699999999974</v>
      </c>
      <c r="J1426" s="5" t="str">
        <f>OBV!F1426</f>
        <v>BULLISH</v>
      </c>
      <c r="K1426" s="5" t="str">
        <f>OBV!G1426</f>
        <v>WEAK</v>
      </c>
      <c r="L1426" s="5" t="str">
        <f>OBV!H1426</f>
        <v>CONFIRMED BULLISH</v>
      </c>
      <c r="M1426" s="7">
        <f t="shared" si="220"/>
        <v>25</v>
      </c>
      <c r="N1426" s="7">
        <f t="shared" si="221"/>
        <v>0</v>
      </c>
      <c r="O1426" s="7">
        <f t="shared" si="222"/>
        <v>50</v>
      </c>
      <c r="P1426" s="7">
        <f t="shared" si="223"/>
        <v>67</v>
      </c>
      <c r="Q1426" s="8">
        <f t="shared" si="224"/>
        <v>26.299999999999997</v>
      </c>
      <c r="R1426" s="8">
        <f t="shared" si="225"/>
        <v>39.25</v>
      </c>
      <c r="S1426" s="8">
        <f t="shared" si="226"/>
        <v>46.400000000000006</v>
      </c>
      <c r="T1426" s="8">
        <f t="shared" si="227"/>
        <v>35.5</v>
      </c>
      <c r="U1426" s="7">
        <f t="shared" si="228"/>
        <v>37.31666666666667</v>
      </c>
      <c r="V1426" s="7">
        <f t="shared" si="229"/>
        <v>36.862499999999997</v>
      </c>
    </row>
    <row r="1427" spans="1:22" ht="13.5" x14ac:dyDescent="0.25">
      <c r="A1427" s="3">
        <f>RSI!A1427</f>
        <v>44090</v>
      </c>
      <c r="B1427" s="2">
        <f>RSI!B1427</f>
        <v>5.4020000000000001</v>
      </c>
      <c r="C1427" s="2">
        <f>RSI!I1427</f>
        <v>64.776651883455017</v>
      </c>
      <c r="D1427" s="2">
        <f>MACD!E1427</f>
        <v>-6.0401105840677261E-2</v>
      </c>
      <c r="E1427" s="2">
        <f>MACD!F1427</f>
        <v>-6.4791658320692683E-2</v>
      </c>
      <c r="F1427" s="2">
        <f>'Moving Avg'!D1427</f>
        <v>5.4020000000000001</v>
      </c>
      <c r="G1427" s="2">
        <f>'Moving Avg'!F1427</f>
        <v>5.2647000000000013</v>
      </c>
      <c r="H1427" s="2">
        <f>'Moving Avg'!G1427</f>
        <v>5.1079399999999984</v>
      </c>
      <c r="I1427" s="2">
        <f>'Moving Avg'!H1427</f>
        <v>5.0791349999999973</v>
      </c>
      <c r="J1427" s="5" t="str">
        <f>OBV!F1427</f>
        <v>NEUTRAL</v>
      </c>
      <c r="K1427" s="5" t="str">
        <f>OBV!G1427</f>
        <v>NEUTRAL</v>
      </c>
      <c r="L1427" s="5" t="str">
        <f>OBV!H1427</f>
        <v>NEUTRAL</v>
      </c>
      <c r="M1427" s="7">
        <f t="shared" si="220"/>
        <v>25</v>
      </c>
      <c r="N1427" s="7">
        <f t="shared" si="221"/>
        <v>0</v>
      </c>
      <c r="O1427" s="7">
        <f t="shared" si="222"/>
        <v>50</v>
      </c>
      <c r="P1427" s="7">
        <f t="shared" si="223"/>
        <v>33</v>
      </c>
      <c r="Q1427" s="8">
        <f t="shared" si="224"/>
        <v>21.2</v>
      </c>
      <c r="R1427" s="8">
        <f t="shared" si="225"/>
        <v>30.75</v>
      </c>
      <c r="S1427" s="8">
        <f t="shared" si="226"/>
        <v>31.1</v>
      </c>
      <c r="T1427" s="8">
        <f t="shared" si="227"/>
        <v>27</v>
      </c>
      <c r="U1427" s="7">
        <f t="shared" si="228"/>
        <v>27.683333333333337</v>
      </c>
      <c r="V1427" s="7">
        <f t="shared" si="229"/>
        <v>27.512500000000003</v>
      </c>
    </row>
    <row r="1428" spans="1:22" ht="13.5" x14ac:dyDescent="0.25">
      <c r="A1428" s="3">
        <f>RSI!A1428</f>
        <v>44091</v>
      </c>
      <c r="B1428" s="2">
        <f>RSI!B1428</f>
        <v>5.5640000000000001</v>
      </c>
      <c r="C1428" s="2">
        <f>RSI!I1428</f>
        <v>73.025761108662152</v>
      </c>
      <c r="D1428" s="2">
        <f>MACD!E1428</f>
        <v>-7.1918032397181975E-2</v>
      </c>
      <c r="E1428" s="2">
        <f>MACD!F1428</f>
        <v>-6.6216933135990544E-2</v>
      </c>
      <c r="F1428" s="2">
        <f>'Moving Avg'!D1428</f>
        <v>5.4344000000000001</v>
      </c>
      <c r="G1428" s="2">
        <f>'Moving Avg'!F1428</f>
        <v>5.2866500000000016</v>
      </c>
      <c r="H1428" s="2">
        <f>'Moving Avg'!G1428</f>
        <v>5.121999999999999</v>
      </c>
      <c r="I1428" s="2">
        <f>'Moving Avg'!H1428</f>
        <v>5.0790099999999976</v>
      </c>
      <c r="J1428" s="5" t="str">
        <f>OBV!F1428</f>
        <v>BULLISH</v>
      </c>
      <c r="K1428" s="5" t="str">
        <f>OBV!G1428</f>
        <v>WEAK</v>
      </c>
      <c r="L1428" s="5" t="str">
        <f>OBV!H1428</f>
        <v>CONFIRMED BULLISH</v>
      </c>
      <c r="M1428" s="7">
        <f t="shared" si="220"/>
        <v>0</v>
      </c>
      <c r="N1428" s="7">
        <f t="shared" si="221"/>
        <v>45</v>
      </c>
      <c r="O1428" s="7">
        <f t="shared" si="222"/>
        <v>50</v>
      </c>
      <c r="P1428" s="7">
        <f t="shared" si="223"/>
        <v>67</v>
      </c>
      <c r="Q1428" s="8">
        <f t="shared" si="224"/>
        <v>33.299999999999997</v>
      </c>
      <c r="R1428" s="8">
        <f t="shared" si="225"/>
        <v>43.25</v>
      </c>
      <c r="S1428" s="8">
        <f t="shared" si="226"/>
        <v>49.400000000000006</v>
      </c>
      <c r="T1428" s="8">
        <f t="shared" si="227"/>
        <v>40.5</v>
      </c>
      <c r="U1428" s="7">
        <f t="shared" si="228"/>
        <v>41.983333333333334</v>
      </c>
      <c r="V1428" s="7">
        <f t="shared" si="229"/>
        <v>41.612499999999997</v>
      </c>
    </row>
    <row r="1429" spans="1:22" ht="13.5" x14ac:dyDescent="0.25">
      <c r="A1429" s="3">
        <f>RSI!A1429</f>
        <v>44092</v>
      </c>
      <c r="B1429" s="2">
        <f>RSI!B1429</f>
        <v>5.5640000000000001</v>
      </c>
      <c r="C1429" s="2">
        <f>RSI!I1429</f>
        <v>73.025761108662152</v>
      </c>
      <c r="D1429" s="2">
        <f>MACD!E1429</f>
        <v>-7.3198609814417281E-2</v>
      </c>
      <c r="E1429" s="2">
        <f>MACD!F1429</f>
        <v>-6.7613268471675897E-2</v>
      </c>
      <c r="F1429" s="2">
        <f>'Moving Avg'!D1429</f>
        <v>5.4668000000000001</v>
      </c>
      <c r="G1429" s="2">
        <f>'Moving Avg'!F1429</f>
        <v>5.3160499999999997</v>
      </c>
      <c r="H1429" s="2">
        <f>'Moving Avg'!G1429</f>
        <v>5.1333399999999969</v>
      </c>
      <c r="I1429" s="2">
        <f>'Moving Avg'!H1429</f>
        <v>5.078884999999997</v>
      </c>
      <c r="J1429" s="5" t="str">
        <f>OBV!F1429</f>
        <v>BULLISH</v>
      </c>
      <c r="K1429" s="5" t="str">
        <f>OBV!G1429</f>
        <v>WEAK</v>
      </c>
      <c r="L1429" s="5" t="str">
        <f>OBV!H1429</f>
        <v>CONFIRMED BULLISH</v>
      </c>
      <c r="M1429" s="7">
        <f t="shared" si="220"/>
        <v>0</v>
      </c>
      <c r="N1429" s="7">
        <f t="shared" si="221"/>
        <v>45</v>
      </c>
      <c r="O1429" s="7">
        <f t="shared" si="222"/>
        <v>50</v>
      </c>
      <c r="P1429" s="7">
        <f t="shared" si="223"/>
        <v>67</v>
      </c>
      <c r="Q1429" s="8">
        <f t="shared" si="224"/>
        <v>33.299999999999997</v>
      </c>
      <c r="R1429" s="8">
        <f t="shared" si="225"/>
        <v>43.25</v>
      </c>
      <c r="S1429" s="8">
        <f t="shared" si="226"/>
        <v>49.400000000000006</v>
      </c>
      <c r="T1429" s="8">
        <f t="shared" si="227"/>
        <v>40.5</v>
      </c>
      <c r="U1429" s="7">
        <f t="shared" si="228"/>
        <v>41.983333333333334</v>
      </c>
      <c r="V1429" s="7">
        <f t="shared" si="229"/>
        <v>41.612499999999997</v>
      </c>
    </row>
    <row r="1430" spans="1:22" ht="13.5" x14ac:dyDescent="0.25">
      <c r="A1430" s="3">
        <f>RSI!A1430</f>
        <v>44095</v>
      </c>
      <c r="B1430" s="2">
        <f>RSI!B1430</f>
        <v>5.5640000000000001</v>
      </c>
      <c r="C1430" s="2">
        <f>RSI!I1430</f>
        <v>73.025761108662152</v>
      </c>
      <c r="D1430" s="2">
        <f>MACD!E1430</f>
        <v>-6.5527283177615026E-2</v>
      </c>
      <c r="E1430" s="2">
        <f>MACD!F1430</f>
        <v>-6.7196071412863725E-2</v>
      </c>
      <c r="F1430" s="2">
        <f>'Moving Avg'!D1430</f>
        <v>5.4992000000000001</v>
      </c>
      <c r="G1430" s="2">
        <f>'Moving Avg'!F1430</f>
        <v>5.3441000000000001</v>
      </c>
      <c r="H1430" s="2">
        <f>'Moving Avg'!G1430</f>
        <v>5.1417199999999976</v>
      </c>
      <c r="I1430" s="2">
        <f>'Moving Avg'!H1430</f>
        <v>5.0787599999999973</v>
      </c>
      <c r="J1430" s="5" t="str">
        <f>OBV!F1430</f>
        <v>BULLISH</v>
      </c>
      <c r="K1430" s="5" t="str">
        <f>OBV!G1430</f>
        <v>WEAK</v>
      </c>
      <c r="L1430" s="5" t="str">
        <f>OBV!H1430</f>
        <v>CONFIRMED BULLISH</v>
      </c>
      <c r="M1430" s="7">
        <f t="shared" si="220"/>
        <v>0</v>
      </c>
      <c r="N1430" s="7">
        <f t="shared" si="221"/>
        <v>0</v>
      </c>
      <c r="O1430" s="7">
        <f t="shared" si="222"/>
        <v>50</v>
      </c>
      <c r="P1430" s="7">
        <f t="shared" si="223"/>
        <v>67</v>
      </c>
      <c r="Q1430" s="8">
        <f t="shared" si="224"/>
        <v>17.549999999999997</v>
      </c>
      <c r="R1430" s="8">
        <f t="shared" si="225"/>
        <v>34.25</v>
      </c>
      <c r="S1430" s="8">
        <f t="shared" si="226"/>
        <v>42.650000000000006</v>
      </c>
      <c r="T1430" s="8">
        <f t="shared" si="227"/>
        <v>29.25</v>
      </c>
      <c r="U1430" s="7">
        <f t="shared" si="228"/>
        <v>31.483333333333334</v>
      </c>
      <c r="V1430" s="7">
        <f t="shared" si="229"/>
        <v>30.925000000000001</v>
      </c>
    </row>
    <row r="1431" spans="1:22" ht="13.5" x14ac:dyDescent="0.25">
      <c r="A1431" s="3">
        <f>RSI!A1431</f>
        <v>44096</v>
      </c>
      <c r="B1431" s="2">
        <f>RSI!B1431</f>
        <v>5.5640000000000001</v>
      </c>
      <c r="C1431" s="2">
        <f>RSI!I1431</f>
        <v>73.025761108662152</v>
      </c>
      <c r="D1431" s="2">
        <f>MACD!E1431</f>
        <v>-7.1077927172398248E-2</v>
      </c>
      <c r="E1431" s="2">
        <f>MACD!F1431</f>
        <v>-6.7972442564770641E-2</v>
      </c>
      <c r="F1431" s="2">
        <f>'Moving Avg'!D1431</f>
        <v>5.5316000000000001</v>
      </c>
      <c r="G1431" s="2">
        <f>'Moving Avg'!F1431</f>
        <v>5.3721499999999995</v>
      </c>
      <c r="H1431" s="2">
        <f>'Moving Avg'!G1431</f>
        <v>5.1500999999999975</v>
      </c>
      <c r="I1431" s="2">
        <f>'Moving Avg'!H1431</f>
        <v>5.0786349999999976</v>
      </c>
      <c r="J1431" s="5" t="str">
        <f>OBV!F1431</f>
        <v>BULLISH</v>
      </c>
      <c r="K1431" s="5" t="str">
        <f>OBV!G1431</f>
        <v>WEAK</v>
      </c>
      <c r="L1431" s="5" t="str">
        <f>OBV!H1431</f>
        <v>CONFIRMED BULLISH</v>
      </c>
      <c r="M1431" s="7">
        <f t="shared" si="220"/>
        <v>0</v>
      </c>
      <c r="N1431" s="7">
        <f t="shared" si="221"/>
        <v>45</v>
      </c>
      <c r="O1431" s="7">
        <f t="shared" si="222"/>
        <v>50</v>
      </c>
      <c r="P1431" s="7">
        <f t="shared" si="223"/>
        <v>67</v>
      </c>
      <c r="Q1431" s="8">
        <f t="shared" si="224"/>
        <v>33.299999999999997</v>
      </c>
      <c r="R1431" s="8">
        <f t="shared" si="225"/>
        <v>43.25</v>
      </c>
      <c r="S1431" s="8">
        <f t="shared" si="226"/>
        <v>49.400000000000006</v>
      </c>
      <c r="T1431" s="8">
        <f t="shared" si="227"/>
        <v>40.5</v>
      </c>
      <c r="U1431" s="7">
        <f t="shared" si="228"/>
        <v>41.983333333333334</v>
      </c>
      <c r="V1431" s="7">
        <f t="shared" si="229"/>
        <v>41.612499999999997</v>
      </c>
    </row>
    <row r="1432" spans="1:22" ht="13.5" x14ac:dyDescent="0.25">
      <c r="A1432" s="3">
        <f>RSI!A1432</f>
        <v>44097</v>
      </c>
      <c r="B1432" s="2">
        <f>RSI!B1432</f>
        <v>5.5640000000000001</v>
      </c>
      <c r="C1432" s="2">
        <f>RSI!I1432</f>
        <v>73.025761108662152</v>
      </c>
      <c r="D1432" s="2">
        <f>MACD!E1432</f>
        <v>-6.6776261616488419E-2</v>
      </c>
      <c r="E1432" s="2">
        <f>MACD!F1432</f>
        <v>-6.7733206375114208E-2</v>
      </c>
      <c r="F1432" s="2">
        <f>'Moving Avg'!D1432</f>
        <v>5.5640000000000001</v>
      </c>
      <c r="G1432" s="2">
        <f>'Moving Avg'!F1432</f>
        <v>5.3927499999999995</v>
      </c>
      <c r="H1432" s="2">
        <f>'Moving Avg'!G1432</f>
        <v>5.1584799999999973</v>
      </c>
      <c r="I1432" s="2">
        <f>'Moving Avg'!H1432</f>
        <v>5.0785099999999979</v>
      </c>
      <c r="J1432" s="5" t="str">
        <f>OBV!F1432</f>
        <v>BULLISH</v>
      </c>
      <c r="K1432" s="5" t="str">
        <f>OBV!G1432</f>
        <v>WEAK</v>
      </c>
      <c r="L1432" s="5" t="str">
        <f>OBV!H1432</f>
        <v>CONFIRMED BULLISH</v>
      </c>
      <c r="M1432" s="7">
        <f t="shared" si="220"/>
        <v>0</v>
      </c>
      <c r="N1432" s="7">
        <f t="shared" si="221"/>
        <v>0</v>
      </c>
      <c r="O1432" s="7">
        <f t="shared" si="222"/>
        <v>50</v>
      </c>
      <c r="P1432" s="7">
        <f t="shared" si="223"/>
        <v>67</v>
      </c>
      <c r="Q1432" s="8">
        <f t="shared" si="224"/>
        <v>17.549999999999997</v>
      </c>
      <c r="R1432" s="8">
        <f t="shared" si="225"/>
        <v>34.25</v>
      </c>
      <c r="S1432" s="8">
        <f t="shared" si="226"/>
        <v>42.650000000000006</v>
      </c>
      <c r="T1432" s="8">
        <f t="shared" si="227"/>
        <v>29.25</v>
      </c>
      <c r="U1432" s="7">
        <f t="shared" si="228"/>
        <v>31.483333333333334</v>
      </c>
      <c r="V1432" s="7">
        <f t="shared" si="229"/>
        <v>30.925000000000001</v>
      </c>
    </row>
    <row r="1433" spans="1:22" ht="13.5" x14ac:dyDescent="0.25">
      <c r="A1433" s="3">
        <f>RSI!A1433</f>
        <v>44098</v>
      </c>
      <c r="B1433" s="2">
        <f>RSI!B1433</f>
        <v>5.5640000000000001</v>
      </c>
      <c r="C1433" s="2">
        <f>RSI!I1433</f>
        <v>73.025761108662152</v>
      </c>
      <c r="D1433" s="2">
        <f>MACD!E1433</f>
        <v>-6.4491181632610584E-2</v>
      </c>
      <c r="E1433" s="2">
        <f>MACD!F1433</f>
        <v>-6.7084801426613494E-2</v>
      </c>
      <c r="F1433" s="2">
        <f>'Moving Avg'!D1433</f>
        <v>5.5640000000000001</v>
      </c>
      <c r="G1433" s="2">
        <f>'Moving Avg'!F1433</f>
        <v>5.4133499999999986</v>
      </c>
      <c r="H1433" s="2">
        <f>'Moving Avg'!G1433</f>
        <v>5.1691599999999971</v>
      </c>
      <c r="I1433" s="2">
        <f>'Moving Avg'!H1433</f>
        <v>5.0783849999999973</v>
      </c>
      <c r="J1433" s="5" t="str">
        <f>OBV!F1433</f>
        <v>NEUTRAL</v>
      </c>
      <c r="K1433" s="5" t="str">
        <f>OBV!G1433</f>
        <v>NEUTRAL</v>
      </c>
      <c r="L1433" s="5" t="str">
        <f>OBV!H1433</f>
        <v>NEUTRAL</v>
      </c>
      <c r="M1433" s="7">
        <f t="shared" si="220"/>
        <v>0</v>
      </c>
      <c r="N1433" s="7">
        <f t="shared" si="221"/>
        <v>0</v>
      </c>
      <c r="O1433" s="7">
        <f t="shared" si="222"/>
        <v>50</v>
      </c>
      <c r="P1433" s="7">
        <f t="shared" si="223"/>
        <v>33</v>
      </c>
      <c r="Q1433" s="8">
        <f t="shared" si="224"/>
        <v>12.45</v>
      </c>
      <c r="R1433" s="8">
        <f t="shared" si="225"/>
        <v>25.75</v>
      </c>
      <c r="S1433" s="8">
        <f t="shared" si="226"/>
        <v>27.35</v>
      </c>
      <c r="T1433" s="8">
        <f t="shared" si="227"/>
        <v>20.75</v>
      </c>
      <c r="U1433" s="7">
        <f t="shared" si="228"/>
        <v>21.850000000000005</v>
      </c>
      <c r="V1433" s="7">
        <f t="shared" si="229"/>
        <v>21.575000000000003</v>
      </c>
    </row>
    <row r="1434" spans="1:22" ht="13.5" x14ac:dyDescent="0.25">
      <c r="A1434" s="3">
        <f>RSI!A1434</f>
        <v>44099</v>
      </c>
      <c r="B1434" s="2">
        <f>RSI!B1434</f>
        <v>5.5640000000000001</v>
      </c>
      <c r="C1434" s="2">
        <f>RSI!I1434</f>
        <v>73.025761108662167</v>
      </c>
      <c r="D1434" s="2">
        <f>MACD!E1434</f>
        <v>-6.3812088407263268E-2</v>
      </c>
      <c r="E1434" s="2">
        <f>MACD!F1434</f>
        <v>-6.6430258822743449E-2</v>
      </c>
      <c r="F1434" s="2">
        <f>'Moving Avg'!D1434</f>
        <v>5.5640000000000001</v>
      </c>
      <c r="G1434" s="2">
        <f>'Moving Avg'!F1434</f>
        <v>5.4315999999999978</v>
      </c>
      <c r="H1434" s="2">
        <f>'Moving Avg'!G1434</f>
        <v>5.1804999999999977</v>
      </c>
      <c r="I1434" s="2">
        <f>'Moving Avg'!H1434</f>
        <v>5.0782599999999976</v>
      </c>
      <c r="J1434" s="5" t="str">
        <f>OBV!F1434</f>
        <v>NEUTRAL</v>
      </c>
      <c r="K1434" s="5" t="str">
        <f>OBV!G1434</f>
        <v>NEUTRAL</v>
      </c>
      <c r="L1434" s="5" t="str">
        <f>OBV!H1434</f>
        <v>NEUTRAL</v>
      </c>
      <c r="M1434" s="7">
        <f t="shared" si="220"/>
        <v>0</v>
      </c>
      <c r="N1434" s="7">
        <f t="shared" si="221"/>
        <v>0</v>
      </c>
      <c r="O1434" s="7">
        <f t="shared" si="222"/>
        <v>50</v>
      </c>
      <c r="P1434" s="7">
        <f t="shared" si="223"/>
        <v>33</v>
      </c>
      <c r="Q1434" s="8">
        <f t="shared" si="224"/>
        <v>12.45</v>
      </c>
      <c r="R1434" s="8">
        <f t="shared" si="225"/>
        <v>25.75</v>
      </c>
      <c r="S1434" s="8">
        <f t="shared" si="226"/>
        <v>27.35</v>
      </c>
      <c r="T1434" s="8">
        <f t="shared" si="227"/>
        <v>20.75</v>
      </c>
      <c r="U1434" s="7">
        <f t="shared" si="228"/>
        <v>21.850000000000005</v>
      </c>
      <c r="V1434" s="7">
        <f t="shared" si="229"/>
        <v>21.575000000000003</v>
      </c>
    </row>
    <row r="1435" spans="1:22" ht="13.5" x14ac:dyDescent="0.25">
      <c r="A1435" s="3">
        <f>RSI!A1435</f>
        <v>44102</v>
      </c>
      <c r="B1435" s="2">
        <f>RSI!B1435</f>
        <v>5.5640000000000001</v>
      </c>
      <c r="C1435" s="2">
        <f>RSI!I1435</f>
        <v>73.025761108662167</v>
      </c>
      <c r="D1435" s="2">
        <f>MACD!E1435</f>
        <v>-6.4398985869942749E-2</v>
      </c>
      <c r="E1435" s="2">
        <f>MACD!F1435</f>
        <v>-6.6024004232183311E-2</v>
      </c>
      <c r="F1435" s="2">
        <f>'Moving Avg'!D1435</f>
        <v>5.5640000000000001</v>
      </c>
      <c r="G1435" s="2">
        <f>'Moving Avg'!F1435</f>
        <v>5.4430999999999967</v>
      </c>
      <c r="H1435" s="2">
        <f>'Moving Avg'!G1435</f>
        <v>5.1918399999999973</v>
      </c>
      <c r="I1435" s="2">
        <f>'Moving Avg'!H1435</f>
        <v>5.0787549999999975</v>
      </c>
      <c r="J1435" s="5" t="str">
        <f>OBV!F1435</f>
        <v>NEUTRAL</v>
      </c>
      <c r="K1435" s="5" t="str">
        <f>OBV!G1435</f>
        <v>NEUTRAL</v>
      </c>
      <c r="L1435" s="5" t="str">
        <f>OBV!H1435</f>
        <v>NEUTRAL</v>
      </c>
      <c r="M1435" s="7">
        <f t="shared" si="220"/>
        <v>0</v>
      </c>
      <c r="N1435" s="7">
        <f t="shared" si="221"/>
        <v>0</v>
      </c>
      <c r="O1435" s="7">
        <f t="shared" si="222"/>
        <v>50</v>
      </c>
      <c r="P1435" s="7">
        <f t="shared" si="223"/>
        <v>33</v>
      </c>
      <c r="Q1435" s="8">
        <f t="shared" si="224"/>
        <v>12.45</v>
      </c>
      <c r="R1435" s="8">
        <f t="shared" si="225"/>
        <v>25.75</v>
      </c>
      <c r="S1435" s="8">
        <f t="shared" si="226"/>
        <v>27.35</v>
      </c>
      <c r="T1435" s="8">
        <f t="shared" si="227"/>
        <v>20.75</v>
      </c>
      <c r="U1435" s="7">
        <f t="shared" si="228"/>
        <v>21.850000000000005</v>
      </c>
      <c r="V1435" s="7">
        <f t="shared" si="229"/>
        <v>21.575000000000003</v>
      </c>
    </row>
    <row r="1436" spans="1:22" ht="13.5" x14ac:dyDescent="0.25">
      <c r="A1436" s="3">
        <f>RSI!A1436</f>
        <v>44103</v>
      </c>
      <c r="B1436" s="2">
        <f>RSI!B1436</f>
        <v>5.5640000000000001</v>
      </c>
      <c r="C1436" s="2">
        <f>RSI!I1436</f>
        <v>73.025761108662167</v>
      </c>
      <c r="D1436" s="2">
        <f>MACD!E1436</f>
        <v>-6.597106808862474E-2</v>
      </c>
      <c r="E1436" s="2">
        <f>MACD!F1436</f>
        <v>-6.6013417003471603E-2</v>
      </c>
      <c r="F1436" s="2">
        <f>'Moving Avg'!D1436</f>
        <v>5.5640000000000001</v>
      </c>
      <c r="G1436" s="2">
        <f>'Moving Avg'!F1436</f>
        <v>5.4545999999999975</v>
      </c>
      <c r="H1436" s="2">
        <f>'Moving Avg'!G1436</f>
        <v>5.2060199999999979</v>
      </c>
      <c r="I1436" s="2">
        <f>'Moving Avg'!H1436</f>
        <v>5.0792499999999974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  <c r="M1436" s="7">
        <f t="shared" si="220"/>
        <v>0</v>
      </c>
      <c r="N1436" s="7">
        <f t="shared" si="221"/>
        <v>0</v>
      </c>
      <c r="O1436" s="7">
        <f t="shared" si="222"/>
        <v>50</v>
      </c>
      <c r="P1436" s="7">
        <f t="shared" si="223"/>
        <v>33</v>
      </c>
      <c r="Q1436" s="8">
        <f t="shared" si="224"/>
        <v>12.45</v>
      </c>
      <c r="R1436" s="8">
        <f t="shared" si="225"/>
        <v>25.75</v>
      </c>
      <c r="S1436" s="8">
        <f t="shared" si="226"/>
        <v>27.35</v>
      </c>
      <c r="T1436" s="8">
        <f t="shared" si="227"/>
        <v>20.75</v>
      </c>
      <c r="U1436" s="7">
        <f t="shared" si="228"/>
        <v>21.850000000000005</v>
      </c>
      <c r="V1436" s="7">
        <f t="shared" si="229"/>
        <v>21.575000000000003</v>
      </c>
    </row>
    <row r="1437" spans="1:22" ht="13.5" x14ac:dyDescent="0.25">
      <c r="A1437" s="3">
        <f>RSI!A1437</f>
        <v>44104</v>
      </c>
      <c r="B1437" s="2">
        <f>RSI!B1437</f>
        <v>5.726</v>
      </c>
      <c r="C1437" s="2">
        <f>RSI!I1437</f>
        <v>81.477394449760055</v>
      </c>
      <c r="D1437" s="2">
        <f>MACD!E1437</f>
        <v>-8.0297103239002965E-2</v>
      </c>
      <c r="E1437" s="2">
        <f>MACD!F1437</f>
        <v>-6.8870154250577881E-2</v>
      </c>
      <c r="F1437" s="2">
        <f>'Moving Avg'!D1437</f>
        <v>5.5964</v>
      </c>
      <c r="G1437" s="2">
        <f>'Moving Avg'!F1437</f>
        <v>5.4775499999999981</v>
      </c>
      <c r="H1437" s="2">
        <f>'Moving Avg'!G1437</f>
        <v>5.2205999999999975</v>
      </c>
      <c r="I1437" s="2">
        <f>'Moving Avg'!H1437</f>
        <v>5.0805549999999968</v>
      </c>
      <c r="J1437" s="5" t="str">
        <f>OBV!F1437</f>
        <v>BULLISH</v>
      </c>
      <c r="K1437" s="5" t="str">
        <f>OBV!G1437</f>
        <v>WEAK</v>
      </c>
      <c r="L1437" s="5" t="str">
        <f>OBV!H1437</f>
        <v>CONFIRMED BULLISH</v>
      </c>
      <c r="M1437" s="7">
        <f t="shared" si="220"/>
        <v>0</v>
      </c>
      <c r="N1437" s="7">
        <f t="shared" si="221"/>
        <v>45</v>
      </c>
      <c r="O1437" s="7">
        <f t="shared" si="222"/>
        <v>50</v>
      </c>
      <c r="P1437" s="7">
        <f t="shared" si="223"/>
        <v>67</v>
      </c>
      <c r="Q1437" s="8">
        <f t="shared" si="224"/>
        <v>33.299999999999997</v>
      </c>
      <c r="R1437" s="8">
        <f t="shared" si="225"/>
        <v>43.25</v>
      </c>
      <c r="S1437" s="8">
        <f t="shared" si="226"/>
        <v>49.400000000000006</v>
      </c>
      <c r="T1437" s="8">
        <f t="shared" si="227"/>
        <v>40.5</v>
      </c>
      <c r="U1437" s="7">
        <f t="shared" si="228"/>
        <v>41.983333333333334</v>
      </c>
      <c r="V1437" s="7">
        <f t="shared" si="229"/>
        <v>41.612499999999997</v>
      </c>
    </row>
    <row r="1438" spans="1:22" ht="13.5" x14ac:dyDescent="0.25">
      <c r="A1438" s="3">
        <f>RSI!A1438</f>
        <v>44105</v>
      </c>
      <c r="B1438" s="2">
        <f>RSI!B1438</f>
        <v>5.726</v>
      </c>
      <c r="C1438" s="2">
        <f>RSI!I1438</f>
        <v>81.477394449760055</v>
      </c>
      <c r="D1438" s="2">
        <f>MACD!E1438</f>
        <v>-6.9375368918199065E-2</v>
      </c>
      <c r="E1438" s="2">
        <f>MACD!F1438</f>
        <v>-6.897119718410212E-2</v>
      </c>
      <c r="F1438" s="2">
        <f>'Moving Avg'!D1438</f>
        <v>5.6288</v>
      </c>
      <c r="G1438" s="2">
        <f>'Moving Avg'!F1438</f>
        <v>5.5004999999999979</v>
      </c>
      <c r="H1438" s="2">
        <f>'Moving Avg'!G1438</f>
        <v>5.2351799999999979</v>
      </c>
      <c r="I1438" s="2">
        <f>'Moving Avg'!H1438</f>
        <v>5.0818599999999972</v>
      </c>
      <c r="J1438" s="5" t="str">
        <f>OBV!F1438</f>
        <v>BULLISH</v>
      </c>
      <c r="K1438" s="5" t="str">
        <f>OBV!G1438</f>
        <v>WEAK</v>
      </c>
      <c r="L1438" s="5" t="str">
        <f>OBV!H1438</f>
        <v>CONFIRMED BULLISH</v>
      </c>
      <c r="M1438" s="7">
        <f t="shared" si="220"/>
        <v>0</v>
      </c>
      <c r="N1438" s="7">
        <f t="shared" si="221"/>
        <v>45</v>
      </c>
      <c r="O1438" s="7">
        <f t="shared" si="222"/>
        <v>50</v>
      </c>
      <c r="P1438" s="7">
        <f t="shared" si="223"/>
        <v>67</v>
      </c>
      <c r="Q1438" s="8">
        <f t="shared" si="224"/>
        <v>33.299999999999997</v>
      </c>
      <c r="R1438" s="8">
        <f t="shared" si="225"/>
        <v>43.25</v>
      </c>
      <c r="S1438" s="8">
        <f t="shared" si="226"/>
        <v>49.400000000000006</v>
      </c>
      <c r="T1438" s="8">
        <f t="shared" si="227"/>
        <v>40.5</v>
      </c>
      <c r="U1438" s="7">
        <f t="shared" si="228"/>
        <v>41.983333333333334</v>
      </c>
      <c r="V1438" s="7">
        <f t="shared" si="229"/>
        <v>41.612499999999997</v>
      </c>
    </row>
    <row r="1439" spans="1:22" ht="13.5" x14ac:dyDescent="0.25">
      <c r="A1439" s="3">
        <f>RSI!A1439</f>
        <v>44106</v>
      </c>
      <c r="B1439" s="2">
        <f>RSI!B1439</f>
        <v>5.726</v>
      </c>
      <c r="C1439" s="2">
        <f>RSI!I1439</f>
        <v>81.477394449760055</v>
      </c>
      <c r="D1439" s="2">
        <f>MACD!E1439</f>
        <v>-6.1874005915652397E-2</v>
      </c>
      <c r="E1439" s="2">
        <f>MACD!F1439</f>
        <v>-6.7551758930412181E-2</v>
      </c>
      <c r="F1439" s="2">
        <f>'Moving Avg'!D1439</f>
        <v>5.6611999999999991</v>
      </c>
      <c r="G1439" s="2">
        <f>'Moving Avg'!F1439</f>
        <v>5.5200999999999976</v>
      </c>
      <c r="H1439" s="2">
        <f>'Moving Avg'!G1439</f>
        <v>5.2497599999999967</v>
      </c>
      <c r="I1439" s="2">
        <f>'Moving Avg'!H1439</f>
        <v>5.0839699999999972</v>
      </c>
      <c r="J1439" s="5" t="str">
        <f>OBV!F1439</f>
        <v>BULLISH</v>
      </c>
      <c r="K1439" s="5" t="str">
        <f>OBV!G1439</f>
        <v>WEAK</v>
      </c>
      <c r="L1439" s="5" t="str">
        <f>OBV!H1439</f>
        <v>CONFIRMED BULLISH</v>
      </c>
      <c r="M1439" s="7">
        <f t="shared" si="220"/>
        <v>0</v>
      </c>
      <c r="N1439" s="7">
        <f t="shared" si="221"/>
        <v>0</v>
      </c>
      <c r="O1439" s="7">
        <f t="shared" si="222"/>
        <v>50</v>
      </c>
      <c r="P1439" s="7">
        <f t="shared" si="223"/>
        <v>67</v>
      </c>
      <c r="Q1439" s="8">
        <f t="shared" si="224"/>
        <v>17.549999999999997</v>
      </c>
      <c r="R1439" s="8">
        <f t="shared" si="225"/>
        <v>34.25</v>
      </c>
      <c r="S1439" s="8">
        <f t="shared" si="226"/>
        <v>42.650000000000006</v>
      </c>
      <c r="T1439" s="8">
        <f t="shared" si="227"/>
        <v>29.25</v>
      </c>
      <c r="U1439" s="7">
        <f t="shared" si="228"/>
        <v>31.483333333333334</v>
      </c>
      <c r="V1439" s="7">
        <f t="shared" si="229"/>
        <v>30.925000000000001</v>
      </c>
    </row>
    <row r="1440" spans="1:22" ht="13.5" x14ac:dyDescent="0.25">
      <c r="A1440" s="3">
        <f>RSI!A1440</f>
        <v>44109</v>
      </c>
      <c r="B1440" s="2">
        <f>RSI!B1440</f>
        <v>5.726</v>
      </c>
      <c r="C1440" s="2">
        <f>RSI!I1440</f>
        <v>81.477394449760055</v>
      </c>
      <c r="D1440" s="2">
        <f>MACD!E1440</f>
        <v>-5.7137906629717961E-2</v>
      </c>
      <c r="E1440" s="2">
        <f>MACD!F1440</f>
        <v>-6.546898847027334E-2</v>
      </c>
      <c r="F1440" s="2">
        <f>'Moving Avg'!D1440</f>
        <v>5.6935999999999991</v>
      </c>
      <c r="G1440" s="2">
        <f>'Moving Avg'!F1440</f>
        <v>5.5362999999999989</v>
      </c>
      <c r="H1440" s="2">
        <f>'Moving Avg'!G1440</f>
        <v>5.2670599999999972</v>
      </c>
      <c r="I1440" s="2">
        <f>'Moving Avg'!H1440</f>
        <v>5.086204999999997</v>
      </c>
      <c r="J1440" s="5" t="str">
        <f>OBV!F1440</f>
        <v>BULLISH</v>
      </c>
      <c r="K1440" s="5" t="str">
        <f>OBV!G1440</f>
        <v>WEAK</v>
      </c>
      <c r="L1440" s="5" t="str">
        <f>OBV!H1440</f>
        <v>CONFIRMED BULLISH</v>
      </c>
      <c r="M1440" s="7">
        <f t="shared" si="220"/>
        <v>0</v>
      </c>
      <c r="N1440" s="7">
        <f t="shared" si="221"/>
        <v>0</v>
      </c>
      <c r="O1440" s="7">
        <f t="shared" si="222"/>
        <v>50</v>
      </c>
      <c r="P1440" s="7">
        <f t="shared" si="223"/>
        <v>67</v>
      </c>
      <c r="Q1440" s="8">
        <f t="shared" si="224"/>
        <v>17.549999999999997</v>
      </c>
      <c r="R1440" s="8">
        <f t="shared" si="225"/>
        <v>34.25</v>
      </c>
      <c r="S1440" s="8">
        <f t="shared" si="226"/>
        <v>42.650000000000006</v>
      </c>
      <c r="T1440" s="8">
        <f t="shared" si="227"/>
        <v>29.25</v>
      </c>
      <c r="U1440" s="7">
        <f t="shared" si="228"/>
        <v>31.483333333333334</v>
      </c>
      <c r="V1440" s="7">
        <f t="shared" si="229"/>
        <v>30.925000000000001</v>
      </c>
    </row>
    <row r="1441" spans="1:22" ht="13.5" x14ac:dyDescent="0.25">
      <c r="A1441" s="3">
        <f>RSI!A1441</f>
        <v>44110</v>
      </c>
      <c r="B1441" s="2">
        <f>RSI!B1441</f>
        <v>5.726</v>
      </c>
      <c r="C1441" s="2">
        <f>RSI!I1441</f>
        <v>81.477394449760055</v>
      </c>
      <c r="D1441" s="2">
        <f>MACD!E1441</f>
        <v>-5.4622297142108422E-2</v>
      </c>
      <c r="E1441" s="2">
        <f>MACD!F1441</f>
        <v>-6.3299650204640359E-2</v>
      </c>
      <c r="F1441" s="2">
        <f>'Moving Avg'!D1441</f>
        <v>5.726</v>
      </c>
      <c r="G1441" s="2">
        <f>'Moving Avg'!F1441</f>
        <v>5.5558999999999985</v>
      </c>
      <c r="H1441" s="2">
        <f>'Moving Avg'!G1441</f>
        <v>5.2843599999999968</v>
      </c>
      <c r="I1441" s="2">
        <f>'Moving Avg'!H1441</f>
        <v>5.0887799999999972</v>
      </c>
      <c r="J1441" s="5" t="str">
        <f>OBV!F1441</f>
        <v>BULLISH</v>
      </c>
      <c r="K1441" s="5" t="str">
        <f>OBV!G1441</f>
        <v>WEAK</v>
      </c>
      <c r="L1441" s="5" t="str">
        <f>OBV!H1441</f>
        <v>CONFIRMED BULLISH</v>
      </c>
      <c r="M1441" s="7">
        <f t="shared" si="220"/>
        <v>0</v>
      </c>
      <c r="N1441" s="7">
        <f t="shared" si="221"/>
        <v>0</v>
      </c>
      <c r="O1441" s="7">
        <f t="shared" si="222"/>
        <v>50</v>
      </c>
      <c r="P1441" s="7">
        <f t="shared" si="223"/>
        <v>67</v>
      </c>
      <c r="Q1441" s="8">
        <f t="shared" si="224"/>
        <v>17.549999999999997</v>
      </c>
      <c r="R1441" s="8">
        <f t="shared" si="225"/>
        <v>34.25</v>
      </c>
      <c r="S1441" s="8">
        <f t="shared" si="226"/>
        <v>42.650000000000006</v>
      </c>
      <c r="T1441" s="8">
        <f t="shared" si="227"/>
        <v>29.25</v>
      </c>
      <c r="U1441" s="7">
        <f t="shared" si="228"/>
        <v>31.483333333333334</v>
      </c>
      <c r="V1441" s="7">
        <f t="shared" si="229"/>
        <v>30.925000000000001</v>
      </c>
    </row>
    <row r="1442" spans="1:22" ht="13.5" x14ac:dyDescent="0.25">
      <c r="A1442" s="3">
        <f>RSI!A1442</f>
        <v>44111</v>
      </c>
      <c r="B1442" s="2">
        <f>RSI!B1442</f>
        <v>5.726</v>
      </c>
      <c r="C1442" s="2">
        <f>RSI!I1442</f>
        <v>81.477394449760055</v>
      </c>
      <c r="D1442" s="2">
        <f>MACD!E1442</f>
        <v>-5.3875055553330498E-2</v>
      </c>
      <c r="E1442" s="2">
        <f>MACD!F1442</f>
        <v>-6.1414731274378395E-2</v>
      </c>
      <c r="F1442" s="2">
        <f>'Moving Avg'!D1442</f>
        <v>5.726</v>
      </c>
      <c r="G1442" s="2">
        <f>'Moving Avg'!F1442</f>
        <v>5.5720999999999989</v>
      </c>
      <c r="H1442" s="2">
        <f>'Moving Avg'!G1442</f>
        <v>5.3016599999999974</v>
      </c>
      <c r="I1442" s="2">
        <f>'Moving Avg'!H1442</f>
        <v>5.0905799999999974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  <c r="M1442" s="7">
        <f t="shared" si="220"/>
        <v>0</v>
      </c>
      <c r="N1442" s="7">
        <f t="shared" si="221"/>
        <v>0</v>
      </c>
      <c r="O1442" s="7">
        <f t="shared" si="222"/>
        <v>50</v>
      </c>
      <c r="P1442" s="7">
        <f t="shared" si="223"/>
        <v>33</v>
      </c>
      <c r="Q1442" s="8">
        <f t="shared" si="224"/>
        <v>12.45</v>
      </c>
      <c r="R1442" s="8">
        <f t="shared" si="225"/>
        <v>25.75</v>
      </c>
      <c r="S1442" s="8">
        <f t="shared" si="226"/>
        <v>27.35</v>
      </c>
      <c r="T1442" s="8">
        <f t="shared" si="227"/>
        <v>20.75</v>
      </c>
      <c r="U1442" s="7">
        <f t="shared" si="228"/>
        <v>21.850000000000005</v>
      </c>
      <c r="V1442" s="7">
        <f t="shared" si="229"/>
        <v>21.575000000000003</v>
      </c>
    </row>
    <row r="1443" spans="1:22" ht="13.5" x14ac:dyDescent="0.25">
      <c r="A1443" s="3">
        <f>RSI!A1443</f>
        <v>44112</v>
      </c>
      <c r="B1443" s="2">
        <f>RSI!B1443</f>
        <v>5.7050000000000001</v>
      </c>
      <c r="C1443" s="2">
        <f>RSI!I1443</f>
        <v>76.622706526767644</v>
      </c>
      <c r="D1443" s="2">
        <f>MACD!E1443</f>
        <v>-5.2966247407669975E-2</v>
      </c>
      <c r="E1443" s="2">
        <f>MACD!F1443</f>
        <v>-5.9725034501036708E-2</v>
      </c>
      <c r="F1443" s="2">
        <f>'Moving Avg'!D1443</f>
        <v>5.7218</v>
      </c>
      <c r="G1443" s="2">
        <f>'Moving Avg'!F1443</f>
        <v>5.5872499999999992</v>
      </c>
      <c r="H1443" s="2">
        <f>'Moving Avg'!G1443</f>
        <v>5.3185399999999969</v>
      </c>
      <c r="I1443" s="2">
        <f>'Moving Avg'!H1443</f>
        <v>5.0922749999999972</v>
      </c>
      <c r="J1443" s="5" t="str">
        <f>OBV!F1443</f>
        <v>BEARISH</v>
      </c>
      <c r="K1443" s="5" t="str">
        <f>OBV!G1443</f>
        <v>STRONG</v>
      </c>
      <c r="L1443" s="5" t="str">
        <f>OBV!H1443</f>
        <v>CONFIRMED BEARISH</v>
      </c>
      <c r="M1443" s="7">
        <f t="shared" si="220"/>
        <v>0</v>
      </c>
      <c r="N1443" s="7">
        <f t="shared" si="221"/>
        <v>0</v>
      </c>
      <c r="O1443" s="7">
        <f t="shared" si="222"/>
        <v>50</v>
      </c>
      <c r="P1443" s="7">
        <f t="shared" si="223"/>
        <v>33</v>
      </c>
      <c r="Q1443" s="8">
        <f t="shared" si="224"/>
        <v>12.45</v>
      </c>
      <c r="R1443" s="8">
        <f t="shared" si="225"/>
        <v>25.75</v>
      </c>
      <c r="S1443" s="8">
        <f t="shared" si="226"/>
        <v>27.35</v>
      </c>
      <c r="T1443" s="8">
        <f t="shared" si="227"/>
        <v>20.75</v>
      </c>
      <c r="U1443" s="7">
        <f t="shared" si="228"/>
        <v>21.850000000000005</v>
      </c>
      <c r="V1443" s="7">
        <f t="shared" si="229"/>
        <v>21.575000000000003</v>
      </c>
    </row>
    <row r="1444" spans="1:22" ht="13.5" x14ac:dyDescent="0.25">
      <c r="A1444" s="3">
        <f>RSI!A1444</f>
        <v>44113</v>
      </c>
      <c r="B1444" s="2">
        <f>RSI!B1444</f>
        <v>5.7050000000000001</v>
      </c>
      <c r="C1444" s="2">
        <f>RSI!I1444</f>
        <v>76.622706526767644</v>
      </c>
      <c r="D1444" s="2">
        <f>MACD!E1444</f>
        <v>-5.3257451881495221E-2</v>
      </c>
      <c r="E1444" s="2">
        <f>MACD!F1444</f>
        <v>-5.8431517977128415E-2</v>
      </c>
      <c r="F1444" s="2">
        <f>'Moving Avg'!D1444</f>
        <v>5.7176</v>
      </c>
      <c r="G1444" s="2">
        <f>'Moving Avg'!F1444</f>
        <v>5.6023999999999994</v>
      </c>
      <c r="H1444" s="2">
        <f>'Moving Avg'!G1444</f>
        <v>5.3354199999999965</v>
      </c>
      <c r="I1444" s="2">
        <f>'Moving Avg'!H1444</f>
        <v>5.0939699999999979</v>
      </c>
      <c r="J1444" s="5" t="str">
        <f>OBV!F1444</f>
        <v>BEARISH</v>
      </c>
      <c r="K1444" s="5" t="str">
        <f>OBV!G1444</f>
        <v>STRONG</v>
      </c>
      <c r="L1444" s="5" t="str">
        <f>OBV!H1444</f>
        <v>CONFIRMED BEARISH</v>
      </c>
      <c r="M1444" s="7">
        <f t="shared" si="220"/>
        <v>0</v>
      </c>
      <c r="N1444" s="7">
        <f t="shared" si="221"/>
        <v>0</v>
      </c>
      <c r="O1444" s="7">
        <f t="shared" si="222"/>
        <v>50</v>
      </c>
      <c r="P1444" s="7">
        <f t="shared" si="223"/>
        <v>33</v>
      </c>
      <c r="Q1444" s="8">
        <f t="shared" si="224"/>
        <v>12.45</v>
      </c>
      <c r="R1444" s="8">
        <f t="shared" si="225"/>
        <v>25.75</v>
      </c>
      <c r="S1444" s="8">
        <f t="shared" si="226"/>
        <v>27.35</v>
      </c>
      <c r="T1444" s="8">
        <f t="shared" si="227"/>
        <v>20.75</v>
      </c>
      <c r="U1444" s="7">
        <f t="shared" si="228"/>
        <v>21.850000000000005</v>
      </c>
      <c r="V1444" s="7">
        <f t="shared" si="229"/>
        <v>21.575000000000003</v>
      </c>
    </row>
    <row r="1445" spans="1:22" ht="13.5" x14ac:dyDescent="0.25">
      <c r="A1445" s="3">
        <f>RSI!A1445</f>
        <v>44116</v>
      </c>
      <c r="B1445" s="2">
        <f>RSI!B1445</f>
        <v>5.7050000000000001</v>
      </c>
      <c r="C1445" s="2">
        <f>RSI!I1445</f>
        <v>76.622706526767644</v>
      </c>
      <c r="D1445" s="2">
        <f>MACD!E1445</f>
        <v>-5.4485518613050843E-2</v>
      </c>
      <c r="E1445" s="2">
        <f>MACD!F1445</f>
        <v>-5.7642318104312903E-2</v>
      </c>
      <c r="F1445" s="2">
        <f>'Moving Avg'!D1445</f>
        <v>5.7134</v>
      </c>
      <c r="G1445" s="2">
        <f>'Moving Avg'!F1445</f>
        <v>5.6175499999999996</v>
      </c>
      <c r="H1445" s="2">
        <f>'Moving Avg'!G1445</f>
        <v>5.3549999999999969</v>
      </c>
      <c r="I1445" s="2">
        <f>'Moving Avg'!H1445</f>
        <v>5.0951699999999986</v>
      </c>
      <c r="J1445" s="5" t="str">
        <f>OBV!F1445</f>
        <v>BEARISH</v>
      </c>
      <c r="K1445" s="5" t="str">
        <f>OBV!G1445</f>
        <v>STRONG</v>
      </c>
      <c r="L1445" s="5" t="str">
        <f>OBV!H1445</f>
        <v>CONFIRMED BEARISH</v>
      </c>
      <c r="M1445" s="7">
        <f t="shared" si="220"/>
        <v>0</v>
      </c>
      <c r="N1445" s="7">
        <f t="shared" si="221"/>
        <v>0</v>
      </c>
      <c r="O1445" s="7">
        <f t="shared" si="222"/>
        <v>50</v>
      </c>
      <c r="P1445" s="7">
        <f t="shared" si="223"/>
        <v>33</v>
      </c>
      <c r="Q1445" s="8">
        <f t="shared" si="224"/>
        <v>12.45</v>
      </c>
      <c r="R1445" s="8">
        <f t="shared" si="225"/>
        <v>25.75</v>
      </c>
      <c r="S1445" s="8">
        <f t="shared" si="226"/>
        <v>27.35</v>
      </c>
      <c r="T1445" s="8">
        <f t="shared" si="227"/>
        <v>20.75</v>
      </c>
      <c r="U1445" s="7">
        <f t="shared" si="228"/>
        <v>21.850000000000005</v>
      </c>
      <c r="V1445" s="7">
        <f t="shared" si="229"/>
        <v>21.575000000000003</v>
      </c>
    </row>
    <row r="1446" spans="1:22" ht="13.5" x14ac:dyDescent="0.25">
      <c r="A1446" s="3">
        <f>RSI!A1446</f>
        <v>44117</v>
      </c>
      <c r="B1446" s="2">
        <f>RSI!B1446</f>
        <v>5.7050000000000001</v>
      </c>
      <c r="C1446" s="2">
        <f>RSI!I1446</f>
        <v>76.622706526767658</v>
      </c>
      <c r="D1446" s="2">
        <f>MACD!E1446</f>
        <v>-5.6433599173522531E-2</v>
      </c>
      <c r="E1446" s="2">
        <f>MACD!F1446</f>
        <v>-5.7400574318154832E-2</v>
      </c>
      <c r="F1446" s="2">
        <f>'Moving Avg'!D1446</f>
        <v>5.7092000000000001</v>
      </c>
      <c r="G1446" s="2">
        <f>'Moving Avg'!F1446</f>
        <v>5.6326999999999998</v>
      </c>
      <c r="H1446" s="2">
        <f>'Moving Avg'!G1446</f>
        <v>5.3745799999999964</v>
      </c>
      <c r="I1446" s="2">
        <f>'Moving Avg'!H1446</f>
        <v>5.0969899999999981</v>
      </c>
      <c r="J1446" s="5" t="str">
        <f>OBV!F1446</f>
        <v>BEARISH</v>
      </c>
      <c r="K1446" s="5" t="str">
        <f>OBV!G1446</f>
        <v>STRONG</v>
      </c>
      <c r="L1446" s="5" t="str">
        <f>OBV!H1446</f>
        <v>CONFIRMED BEARISH</v>
      </c>
      <c r="M1446" s="7">
        <f t="shared" si="220"/>
        <v>0</v>
      </c>
      <c r="N1446" s="7">
        <f t="shared" si="221"/>
        <v>0</v>
      </c>
      <c r="O1446" s="7">
        <f t="shared" si="222"/>
        <v>50</v>
      </c>
      <c r="P1446" s="7">
        <f t="shared" si="223"/>
        <v>33</v>
      </c>
      <c r="Q1446" s="8">
        <f t="shared" si="224"/>
        <v>12.45</v>
      </c>
      <c r="R1446" s="8">
        <f t="shared" si="225"/>
        <v>25.75</v>
      </c>
      <c r="S1446" s="8">
        <f t="shared" si="226"/>
        <v>27.35</v>
      </c>
      <c r="T1446" s="8">
        <f t="shared" si="227"/>
        <v>20.75</v>
      </c>
      <c r="U1446" s="7">
        <f t="shared" si="228"/>
        <v>21.850000000000005</v>
      </c>
      <c r="V1446" s="7">
        <f t="shared" si="229"/>
        <v>21.575000000000003</v>
      </c>
    </row>
    <row r="1447" spans="1:22" ht="13.5" x14ac:dyDescent="0.25">
      <c r="A1447" s="3">
        <f>RSI!A1447</f>
        <v>44118</v>
      </c>
      <c r="B1447" s="2">
        <f>RSI!B1447</f>
        <v>5.7050000000000001</v>
      </c>
      <c r="C1447" s="2">
        <f>RSI!I1447</f>
        <v>76.622706526767644</v>
      </c>
      <c r="D1447" s="2">
        <f>MACD!E1447</f>
        <v>-3.4000515861372982E-2</v>
      </c>
      <c r="E1447" s="2">
        <f>MACD!F1447</f>
        <v>-5.2720562626798466E-2</v>
      </c>
      <c r="F1447" s="2">
        <f>'Moving Avg'!D1447</f>
        <v>5.7050000000000001</v>
      </c>
      <c r="G1447" s="2">
        <f>'Moving Avg'!F1447</f>
        <v>5.64785</v>
      </c>
      <c r="H1447" s="2">
        <f>'Moving Avg'!G1447</f>
        <v>5.3941599999999967</v>
      </c>
      <c r="I1447" s="2">
        <f>'Moving Avg'!H1447</f>
        <v>5.0988099999999985</v>
      </c>
      <c r="J1447" s="5" t="str">
        <f>OBV!F1447</f>
        <v>BEARISH</v>
      </c>
      <c r="K1447" s="5" t="str">
        <f>OBV!G1447</f>
        <v>STRONG</v>
      </c>
      <c r="L1447" s="5" t="str">
        <f>OBV!H1447</f>
        <v>CONFIRMED BEARISH</v>
      </c>
      <c r="M1447" s="7">
        <f t="shared" si="220"/>
        <v>0</v>
      </c>
      <c r="N1447" s="7">
        <f t="shared" si="221"/>
        <v>0</v>
      </c>
      <c r="O1447" s="7">
        <f t="shared" si="222"/>
        <v>50</v>
      </c>
      <c r="P1447" s="7">
        <f t="shared" si="223"/>
        <v>33</v>
      </c>
      <c r="Q1447" s="8">
        <f t="shared" si="224"/>
        <v>12.45</v>
      </c>
      <c r="R1447" s="8">
        <f t="shared" si="225"/>
        <v>25.75</v>
      </c>
      <c r="S1447" s="8">
        <f t="shared" si="226"/>
        <v>27.35</v>
      </c>
      <c r="T1447" s="8">
        <f t="shared" si="227"/>
        <v>20.75</v>
      </c>
      <c r="U1447" s="7">
        <f t="shared" si="228"/>
        <v>21.850000000000005</v>
      </c>
      <c r="V1447" s="7">
        <f t="shared" si="229"/>
        <v>21.575000000000003</v>
      </c>
    </row>
    <row r="1448" spans="1:22" ht="13.5" x14ac:dyDescent="0.25">
      <c r="A1448" s="3">
        <f>RSI!A1448</f>
        <v>44120</v>
      </c>
      <c r="B1448" s="2">
        <f>RSI!B1448</f>
        <v>5.7050000000000001</v>
      </c>
      <c r="C1448" s="2">
        <f>RSI!I1448</f>
        <v>76.622706526767644</v>
      </c>
      <c r="D1448" s="2">
        <f>MACD!E1448</f>
        <v>-1.5797951832066559E-2</v>
      </c>
      <c r="E1448" s="2">
        <f>MACD!F1448</f>
        <v>-4.5336040467852091E-2</v>
      </c>
      <c r="F1448" s="2">
        <f>'Moving Avg'!D1448</f>
        <v>5.7050000000000001</v>
      </c>
      <c r="G1448" s="2">
        <f>'Moving Avg'!F1448</f>
        <v>5.6548999999999996</v>
      </c>
      <c r="H1448" s="2">
        <f>'Moving Avg'!G1448</f>
        <v>5.410899999999998</v>
      </c>
      <c r="I1448" s="2">
        <f>'Moving Avg'!H1448</f>
        <v>5.1006299999999989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  <c r="M1448" s="7">
        <f t="shared" si="220"/>
        <v>0</v>
      </c>
      <c r="N1448" s="7">
        <f t="shared" si="221"/>
        <v>0</v>
      </c>
      <c r="O1448" s="7">
        <f t="shared" si="222"/>
        <v>50</v>
      </c>
      <c r="P1448" s="7">
        <f t="shared" si="223"/>
        <v>33</v>
      </c>
      <c r="Q1448" s="8">
        <f t="shared" si="224"/>
        <v>12.45</v>
      </c>
      <c r="R1448" s="8">
        <f t="shared" si="225"/>
        <v>25.75</v>
      </c>
      <c r="S1448" s="8">
        <f t="shared" si="226"/>
        <v>27.35</v>
      </c>
      <c r="T1448" s="8">
        <f t="shared" si="227"/>
        <v>20.75</v>
      </c>
      <c r="U1448" s="7">
        <f t="shared" si="228"/>
        <v>21.850000000000005</v>
      </c>
      <c r="V1448" s="7">
        <f t="shared" si="229"/>
        <v>21.575000000000003</v>
      </c>
    </row>
    <row r="1449" spans="1:22" ht="13.5" x14ac:dyDescent="0.25">
      <c r="A1449" s="3">
        <f>RSI!A1449</f>
        <v>44123</v>
      </c>
      <c r="B1449" s="2">
        <f>RSI!B1449</f>
        <v>5.7050000000000001</v>
      </c>
      <c r="C1449" s="2">
        <f>RSI!I1449</f>
        <v>76.622706526767644</v>
      </c>
      <c r="D1449" s="2">
        <f>MACD!E1449</f>
        <v>-1.1173338395087384E-3</v>
      </c>
      <c r="E1449" s="2">
        <f>MACD!F1449</f>
        <v>-3.6492299142183424E-2</v>
      </c>
      <c r="F1449" s="2">
        <f>'Moving Avg'!D1449</f>
        <v>5.7050000000000001</v>
      </c>
      <c r="G1449" s="2">
        <f>'Moving Avg'!F1449</f>
        <v>5.6619499999999992</v>
      </c>
      <c r="H1449" s="2">
        <f>'Moving Avg'!G1449</f>
        <v>5.4277799999999976</v>
      </c>
      <c r="I1449" s="2">
        <f>'Moving Avg'!H1449</f>
        <v>5.1024499999999993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  <c r="M1449" s="7">
        <f t="shared" si="220"/>
        <v>0</v>
      </c>
      <c r="N1449" s="7">
        <f t="shared" si="221"/>
        <v>0</v>
      </c>
      <c r="O1449" s="7">
        <f t="shared" si="222"/>
        <v>50</v>
      </c>
      <c r="P1449" s="7">
        <f t="shared" si="223"/>
        <v>33</v>
      </c>
      <c r="Q1449" s="8">
        <f t="shared" si="224"/>
        <v>12.45</v>
      </c>
      <c r="R1449" s="8">
        <f t="shared" si="225"/>
        <v>25.75</v>
      </c>
      <c r="S1449" s="8">
        <f t="shared" si="226"/>
        <v>27.35</v>
      </c>
      <c r="T1449" s="8">
        <f t="shared" si="227"/>
        <v>20.75</v>
      </c>
      <c r="U1449" s="7">
        <f t="shared" si="228"/>
        <v>21.850000000000005</v>
      </c>
      <c r="V1449" s="7">
        <f t="shared" si="229"/>
        <v>21.575000000000003</v>
      </c>
    </row>
    <row r="1450" spans="1:22" ht="13.5" x14ac:dyDescent="0.25">
      <c r="A1450" s="3">
        <f>RSI!A1450</f>
        <v>44124</v>
      </c>
      <c r="B1450" s="2">
        <f>RSI!B1450</f>
        <v>5.7050000000000001</v>
      </c>
      <c r="C1450" s="2">
        <f>RSI!I1450</f>
        <v>76.622706526767644</v>
      </c>
      <c r="D1450" s="2">
        <f>MACD!E1450</f>
        <v>1.0636624232603253E-2</v>
      </c>
      <c r="E1450" s="2">
        <f>MACD!F1450</f>
        <v>-2.7066514467226088E-2</v>
      </c>
      <c r="F1450" s="2">
        <f>'Moving Avg'!D1450</f>
        <v>5.7050000000000001</v>
      </c>
      <c r="G1450" s="2">
        <f>'Moving Avg'!F1450</f>
        <v>5.6689999999999987</v>
      </c>
      <c r="H1450" s="2">
        <f>'Moving Avg'!G1450</f>
        <v>5.4443799999999989</v>
      </c>
      <c r="I1450" s="2">
        <f>'Moving Avg'!H1450</f>
        <v>5.1048599999999995</v>
      </c>
      <c r="J1450" s="5" t="str">
        <f>OBV!F1450</f>
        <v>NEUTRAL</v>
      </c>
      <c r="K1450" s="5" t="str">
        <f>OBV!G1450</f>
        <v>NEUTRAL</v>
      </c>
      <c r="L1450" s="5" t="str">
        <f>OBV!H1450</f>
        <v>NEUTRAL</v>
      </c>
      <c r="M1450" s="7">
        <f t="shared" si="220"/>
        <v>0</v>
      </c>
      <c r="N1450" s="7">
        <f t="shared" si="221"/>
        <v>0</v>
      </c>
      <c r="O1450" s="7">
        <f t="shared" si="222"/>
        <v>50</v>
      </c>
      <c r="P1450" s="7">
        <f t="shared" si="223"/>
        <v>33</v>
      </c>
      <c r="Q1450" s="8">
        <f t="shared" si="224"/>
        <v>12.45</v>
      </c>
      <c r="R1450" s="8">
        <f t="shared" si="225"/>
        <v>25.75</v>
      </c>
      <c r="S1450" s="8">
        <f t="shared" si="226"/>
        <v>27.35</v>
      </c>
      <c r="T1450" s="8">
        <f t="shared" si="227"/>
        <v>20.75</v>
      </c>
      <c r="U1450" s="7">
        <f t="shared" si="228"/>
        <v>21.850000000000005</v>
      </c>
      <c r="V1450" s="7">
        <f t="shared" si="229"/>
        <v>21.575000000000003</v>
      </c>
    </row>
    <row r="1451" spans="1:22" ht="13.5" x14ac:dyDescent="0.25">
      <c r="A1451" s="3">
        <f>RSI!A1451</f>
        <v>44125</v>
      </c>
      <c r="B1451" s="2">
        <f>RSI!B1451</f>
        <v>5.7050000000000001</v>
      </c>
      <c r="C1451" s="2">
        <f>RSI!I1451</f>
        <v>76.622706526767644</v>
      </c>
      <c r="D1451" s="2">
        <f>MACD!E1451</f>
        <v>1.9963666890438603E-2</v>
      </c>
      <c r="E1451" s="2">
        <f>MACD!F1451</f>
        <v>-1.7660478195693149E-2</v>
      </c>
      <c r="F1451" s="2">
        <f>'Moving Avg'!D1451</f>
        <v>5.7050000000000001</v>
      </c>
      <c r="G1451" s="2">
        <f>'Moving Avg'!F1451</f>
        <v>5.6760499999999992</v>
      </c>
      <c r="H1451" s="2">
        <f>'Moving Avg'!G1451</f>
        <v>5.4558399999999994</v>
      </c>
      <c r="I1451" s="2">
        <f>'Moving Avg'!H1451</f>
        <v>5.10724</v>
      </c>
      <c r="J1451" s="5" t="str">
        <f>OBV!F1451</f>
        <v>NEUTRAL</v>
      </c>
      <c r="K1451" s="5" t="str">
        <f>OBV!G1451</f>
        <v>NEUTRAL</v>
      </c>
      <c r="L1451" s="5" t="str">
        <f>OBV!H1451</f>
        <v>NEUTRAL</v>
      </c>
      <c r="M1451" s="7">
        <f t="shared" si="220"/>
        <v>0</v>
      </c>
      <c r="N1451" s="7">
        <f t="shared" si="221"/>
        <v>0</v>
      </c>
      <c r="O1451" s="7">
        <f t="shared" si="222"/>
        <v>50</v>
      </c>
      <c r="P1451" s="7">
        <f t="shared" si="223"/>
        <v>33</v>
      </c>
      <c r="Q1451" s="8">
        <f t="shared" si="224"/>
        <v>12.45</v>
      </c>
      <c r="R1451" s="8">
        <f t="shared" si="225"/>
        <v>25.75</v>
      </c>
      <c r="S1451" s="8">
        <f t="shared" si="226"/>
        <v>27.35</v>
      </c>
      <c r="T1451" s="8">
        <f t="shared" si="227"/>
        <v>20.75</v>
      </c>
      <c r="U1451" s="7">
        <f t="shared" si="228"/>
        <v>21.850000000000005</v>
      </c>
      <c r="V1451" s="7">
        <f t="shared" si="229"/>
        <v>21.575000000000003</v>
      </c>
    </row>
    <row r="1452" spans="1:22" ht="13.5" x14ac:dyDescent="0.25">
      <c r="A1452" s="3">
        <f>RSI!A1452</f>
        <v>44126</v>
      </c>
      <c r="B1452" s="2">
        <f>RSI!B1452</f>
        <v>5.7050000000000001</v>
      </c>
      <c r="C1452" s="2">
        <f>RSI!I1452</f>
        <v>76.622706526767644</v>
      </c>
      <c r="D1452" s="2">
        <f>MACD!E1452</f>
        <v>2.7282989008225123E-2</v>
      </c>
      <c r="E1452" s="2">
        <f>MACD!F1452</f>
        <v>-8.6717847549094944E-3</v>
      </c>
      <c r="F1452" s="2">
        <f>'Moving Avg'!D1452</f>
        <v>5.7050000000000001</v>
      </c>
      <c r="G1452" s="2">
        <f>'Moving Avg'!F1452</f>
        <v>5.6830999999999987</v>
      </c>
      <c r="H1452" s="2">
        <f>'Moving Avg'!G1452</f>
        <v>5.46434</v>
      </c>
      <c r="I1452" s="2">
        <f>'Moving Avg'!H1452</f>
        <v>5.1096499999999994</v>
      </c>
      <c r="J1452" s="5" t="str">
        <f>OBV!F1452</f>
        <v>NEUTRAL</v>
      </c>
      <c r="K1452" s="5" t="str">
        <f>OBV!G1452</f>
        <v>NEUTRAL</v>
      </c>
      <c r="L1452" s="5" t="str">
        <f>OBV!H1452</f>
        <v>NEUTRAL</v>
      </c>
      <c r="M1452" s="7">
        <f t="shared" si="220"/>
        <v>0</v>
      </c>
      <c r="N1452" s="7">
        <f t="shared" si="221"/>
        <v>0</v>
      </c>
      <c r="O1452" s="7">
        <f t="shared" si="222"/>
        <v>50</v>
      </c>
      <c r="P1452" s="7">
        <f t="shared" si="223"/>
        <v>33</v>
      </c>
      <c r="Q1452" s="8">
        <f t="shared" si="224"/>
        <v>12.45</v>
      </c>
      <c r="R1452" s="8">
        <f t="shared" si="225"/>
        <v>25.75</v>
      </c>
      <c r="S1452" s="8">
        <f t="shared" si="226"/>
        <v>27.35</v>
      </c>
      <c r="T1452" s="8">
        <f t="shared" si="227"/>
        <v>20.75</v>
      </c>
      <c r="U1452" s="7">
        <f t="shared" si="228"/>
        <v>21.850000000000005</v>
      </c>
      <c r="V1452" s="7">
        <f t="shared" si="229"/>
        <v>21.575000000000003</v>
      </c>
    </row>
    <row r="1453" spans="1:22" ht="13.5" x14ac:dyDescent="0.25">
      <c r="A1453" s="3">
        <f>RSI!A1453</f>
        <v>44127</v>
      </c>
      <c r="B1453" s="2">
        <f>RSI!B1453</f>
        <v>5.7050000000000001</v>
      </c>
      <c r="C1453" s="2">
        <f>RSI!I1453</f>
        <v>76.622706526767644</v>
      </c>
      <c r="D1453" s="2">
        <f>MACD!E1453</f>
        <v>2.9715130393861422E-2</v>
      </c>
      <c r="E1453" s="2">
        <f>MACD!F1453</f>
        <v>-9.9440172515531146E-4</v>
      </c>
      <c r="F1453" s="2">
        <f>'Moving Avg'!D1453</f>
        <v>5.7050000000000001</v>
      </c>
      <c r="G1453" s="2">
        <f>'Moving Avg'!F1453</f>
        <v>5.6901499999999992</v>
      </c>
      <c r="H1453" s="2">
        <f>'Moving Avg'!G1453</f>
        <v>5.4726999999999997</v>
      </c>
      <c r="I1453" s="2">
        <f>'Moving Avg'!H1453</f>
        <v>5.1120600000000005</v>
      </c>
      <c r="J1453" s="5" t="str">
        <f>OBV!F1453</f>
        <v>NEUTRAL</v>
      </c>
      <c r="K1453" s="5" t="str">
        <f>OBV!G1453</f>
        <v>NEUTRAL</v>
      </c>
      <c r="L1453" s="5" t="str">
        <f>OBV!H1453</f>
        <v>NEUTRAL</v>
      </c>
      <c r="M1453" s="7">
        <f t="shared" si="220"/>
        <v>0</v>
      </c>
      <c r="N1453" s="7">
        <f t="shared" si="221"/>
        <v>0</v>
      </c>
      <c r="O1453" s="7">
        <f t="shared" si="222"/>
        <v>50</v>
      </c>
      <c r="P1453" s="7">
        <f t="shared" si="223"/>
        <v>33</v>
      </c>
      <c r="Q1453" s="8">
        <f t="shared" si="224"/>
        <v>12.45</v>
      </c>
      <c r="R1453" s="8">
        <f t="shared" si="225"/>
        <v>25.75</v>
      </c>
      <c r="S1453" s="8">
        <f t="shared" si="226"/>
        <v>27.35</v>
      </c>
      <c r="T1453" s="8">
        <f t="shared" si="227"/>
        <v>20.75</v>
      </c>
      <c r="U1453" s="7">
        <f t="shared" si="228"/>
        <v>21.850000000000005</v>
      </c>
      <c r="V1453" s="7">
        <f t="shared" si="229"/>
        <v>21.575000000000003</v>
      </c>
    </row>
    <row r="1454" spans="1:22" ht="13.5" x14ac:dyDescent="0.25">
      <c r="A1454" s="3">
        <f>RSI!A1454</f>
        <v>44130</v>
      </c>
      <c r="B1454" s="2">
        <f>RSI!B1454</f>
        <v>5.5369999999999999</v>
      </c>
      <c r="C1454" s="2">
        <f>RSI!I1454</f>
        <v>36.889727147519707</v>
      </c>
      <c r="D1454" s="2">
        <f>MACD!E1454</f>
        <v>4.3726464751339122E-2</v>
      </c>
      <c r="E1454" s="2">
        <f>MACD!F1454</f>
        <v>7.949771570143576E-3</v>
      </c>
      <c r="F1454" s="2">
        <f>'Moving Avg'!D1454</f>
        <v>5.6714000000000002</v>
      </c>
      <c r="G1454" s="2">
        <f>'Moving Avg'!F1454</f>
        <v>5.6887999999999987</v>
      </c>
      <c r="H1454" s="2">
        <f>'Moving Avg'!G1454</f>
        <v>5.4775599999999995</v>
      </c>
      <c r="I1454" s="2">
        <f>'Moving Avg'!H1454</f>
        <v>5.1136299999999997</v>
      </c>
      <c r="J1454" s="5" t="str">
        <f>OBV!F1454</f>
        <v>BEARISH</v>
      </c>
      <c r="K1454" s="5" t="str">
        <f>OBV!G1454</f>
        <v>STRONG</v>
      </c>
      <c r="L1454" s="5" t="str">
        <f>OBV!H1454</f>
        <v>CONFIRMED BEARISH</v>
      </c>
      <c r="M1454" s="7">
        <f t="shared" si="220"/>
        <v>25</v>
      </c>
      <c r="N1454" s="7">
        <f t="shared" si="221"/>
        <v>0</v>
      </c>
      <c r="O1454" s="7">
        <f t="shared" si="222"/>
        <v>50</v>
      </c>
      <c r="P1454" s="7">
        <f t="shared" si="223"/>
        <v>33</v>
      </c>
      <c r="Q1454" s="8">
        <f t="shared" si="224"/>
        <v>21.2</v>
      </c>
      <c r="R1454" s="8">
        <f t="shared" si="225"/>
        <v>30.75</v>
      </c>
      <c r="S1454" s="8">
        <f t="shared" si="226"/>
        <v>31.1</v>
      </c>
      <c r="T1454" s="8">
        <f t="shared" si="227"/>
        <v>27</v>
      </c>
      <c r="U1454" s="7">
        <f t="shared" si="228"/>
        <v>27.683333333333337</v>
      </c>
      <c r="V1454" s="7">
        <f t="shared" si="229"/>
        <v>27.512500000000003</v>
      </c>
    </row>
    <row r="1455" spans="1:22" ht="13.5" x14ac:dyDescent="0.25">
      <c r="A1455" s="3">
        <f>RSI!A1455</f>
        <v>44131</v>
      </c>
      <c r="B1455" s="2">
        <f>RSI!B1455</f>
        <v>5.5369999999999999</v>
      </c>
      <c r="C1455" s="2">
        <f>RSI!I1455</f>
        <v>36.889727147519707</v>
      </c>
      <c r="D1455" s="2">
        <f>MACD!E1455</f>
        <v>5.6120228538521388E-2</v>
      </c>
      <c r="E1455" s="2">
        <f>MACD!F1455</f>
        <v>1.7583862963819141E-2</v>
      </c>
      <c r="F1455" s="2">
        <f>'Moving Avg'!D1455</f>
        <v>5.6378000000000004</v>
      </c>
      <c r="G1455" s="2">
        <f>'Moving Avg'!F1455</f>
        <v>5.6874500000000001</v>
      </c>
      <c r="H1455" s="2">
        <f>'Moving Avg'!G1455</f>
        <v>5.4816200000000004</v>
      </c>
      <c r="I1455" s="2">
        <f>'Moving Avg'!H1455</f>
        <v>5.1152000000000006</v>
      </c>
      <c r="J1455" s="5" t="str">
        <f>OBV!F1455</f>
        <v>BEARISH</v>
      </c>
      <c r="K1455" s="5" t="str">
        <f>OBV!G1455</f>
        <v>STRONG</v>
      </c>
      <c r="L1455" s="5" t="str">
        <f>OBV!H1455</f>
        <v>CONFIRMED BEARISH</v>
      </c>
      <c r="M1455" s="7">
        <f t="shared" si="220"/>
        <v>25</v>
      </c>
      <c r="N1455" s="7">
        <f t="shared" si="221"/>
        <v>0</v>
      </c>
      <c r="O1455" s="7">
        <f t="shared" si="222"/>
        <v>50</v>
      </c>
      <c r="P1455" s="7">
        <f t="shared" si="223"/>
        <v>33</v>
      </c>
      <c r="Q1455" s="8">
        <f t="shared" si="224"/>
        <v>21.2</v>
      </c>
      <c r="R1455" s="8">
        <f t="shared" si="225"/>
        <v>30.75</v>
      </c>
      <c r="S1455" s="8">
        <f t="shared" si="226"/>
        <v>31.1</v>
      </c>
      <c r="T1455" s="8">
        <f t="shared" si="227"/>
        <v>27</v>
      </c>
      <c r="U1455" s="7">
        <f t="shared" si="228"/>
        <v>27.683333333333337</v>
      </c>
      <c r="V1455" s="7">
        <f t="shared" si="229"/>
        <v>27.512500000000003</v>
      </c>
    </row>
    <row r="1456" spans="1:22" ht="13.5" x14ac:dyDescent="0.25">
      <c r="A1456" s="3">
        <f>RSI!A1456</f>
        <v>44132</v>
      </c>
      <c r="B1456" s="2">
        <f>RSI!B1456</f>
        <v>5.4020000000000001</v>
      </c>
      <c r="C1456" s="2">
        <f>RSI!I1456</f>
        <v>24.870584510523472</v>
      </c>
      <c r="D1456" s="2">
        <f>MACD!E1456</f>
        <v>7.7105425482455914E-2</v>
      </c>
      <c r="E1456" s="2">
        <f>MACD!F1456</f>
        <v>2.94881754675465E-2</v>
      </c>
      <c r="F1456" s="2">
        <f>'Moving Avg'!D1456</f>
        <v>5.5771999999999995</v>
      </c>
      <c r="G1456" s="2">
        <f>'Moving Avg'!F1456</f>
        <v>5.6793500000000003</v>
      </c>
      <c r="H1456" s="2">
        <f>'Moving Avg'!G1456</f>
        <v>5.4829800000000004</v>
      </c>
      <c r="I1456" s="2">
        <f>'Moving Avg'!H1456</f>
        <v>5.1159700000000008</v>
      </c>
      <c r="J1456" s="5" t="str">
        <f>OBV!F1456</f>
        <v>BEARISH</v>
      </c>
      <c r="K1456" s="5" t="str">
        <f>OBV!G1456</f>
        <v>STRONG</v>
      </c>
      <c r="L1456" s="5" t="str">
        <f>OBV!H1456</f>
        <v>CONFIRMED BEARISH</v>
      </c>
      <c r="M1456" s="7">
        <f t="shared" si="220"/>
        <v>50</v>
      </c>
      <c r="N1456" s="7">
        <f t="shared" si="221"/>
        <v>0</v>
      </c>
      <c r="O1456" s="7">
        <f t="shared" si="222"/>
        <v>50</v>
      </c>
      <c r="P1456" s="7">
        <f t="shared" si="223"/>
        <v>33</v>
      </c>
      <c r="Q1456" s="8">
        <f t="shared" si="224"/>
        <v>29.95</v>
      </c>
      <c r="R1456" s="8">
        <f t="shared" si="225"/>
        <v>35.75</v>
      </c>
      <c r="S1456" s="8">
        <f t="shared" si="226"/>
        <v>34.85</v>
      </c>
      <c r="T1456" s="8">
        <f t="shared" si="227"/>
        <v>33.25</v>
      </c>
      <c r="U1456" s="7">
        <f t="shared" si="228"/>
        <v>33.516666666666673</v>
      </c>
      <c r="V1456" s="7">
        <f t="shared" si="229"/>
        <v>33.450000000000003</v>
      </c>
    </row>
    <row r="1457" spans="1:22" ht="13.5" x14ac:dyDescent="0.25">
      <c r="A1457" s="3">
        <f>RSI!A1457</f>
        <v>44134</v>
      </c>
      <c r="B1457" s="2">
        <f>RSI!B1457</f>
        <v>5.4020000000000001</v>
      </c>
      <c r="C1457" s="2">
        <f>RSI!I1457</f>
        <v>24.870584510523486</v>
      </c>
      <c r="D1457" s="2">
        <f>MACD!E1457</f>
        <v>9.6121116244997751E-2</v>
      </c>
      <c r="E1457" s="2">
        <f>MACD!F1457</f>
        <v>4.2814763623036753E-2</v>
      </c>
      <c r="F1457" s="2">
        <f>'Moving Avg'!D1457</f>
        <v>5.5166000000000004</v>
      </c>
      <c r="G1457" s="2">
        <f>'Moving Avg'!F1457</f>
        <v>5.6631499999999999</v>
      </c>
      <c r="H1457" s="2">
        <f>'Moving Avg'!G1457</f>
        <v>5.4871800000000004</v>
      </c>
      <c r="I1457" s="2">
        <f>'Moving Avg'!H1457</f>
        <v>5.116740000000001</v>
      </c>
      <c r="J1457" s="5" t="str">
        <f>OBV!F1457</f>
        <v>BEARISH</v>
      </c>
      <c r="K1457" s="5" t="str">
        <f>OBV!G1457</f>
        <v>STRONG</v>
      </c>
      <c r="L1457" s="5" t="str">
        <f>OBV!H1457</f>
        <v>CONFIRMED BEARISH</v>
      </c>
      <c r="M1457" s="7">
        <f t="shared" si="220"/>
        <v>50</v>
      </c>
      <c r="N1457" s="7">
        <f t="shared" si="221"/>
        <v>0</v>
      </c>
      <c r="O1457" s="7">
        <f t="shared" si="222"/>
        <v>50</v>
      </c>
      <c r="P1457" s="7">
        <f t="shared" si="223"/>
        <v>33</v>
      </c>
      <c r="Q1457" s="8">
        <f t="shared" si="224"/>
        <v>29.95</v>
      </c>
      <c r="R1457" s="8">
        <f t="shared" si="225"/>
        <v>35.75</v>
      </c>
      <c r="S1457" s="8">
        <f t="shared" si="226"/>
        <v>34.85</v>
      </c>
      <c r="T1457" s="8">
        <f t="shared" si="227"/>
        <v>33.25</v>
      </c>
      <c r="U1457" s="7">
        <f t="shared" si="228"/>
        <v>33.516666666666673</v>
      </c>
      <c r="V1457" s="7">
        <f t="shared" si="229"/>
        <v>33.450000000000003</v>
      </c>
    </row>
    <row r="1458" spans="1:22" ht="13.5" x14ac:dyDescent="0.25">
      <c r="A1458" s="3">
        <f>RSI!A1458</f>
        <v>44137</v>
      </c>
      <c r="B1458" s="2">
        <f>RSI!B1458</f>
        <v>5.2670000000000003</v>
      </c>
      <c r="C1458" s="2">
        <f>RSI!I1458</f>
        <v>18.050079503680152</v>
      </c>
      <c r="D1458" s="2">
        <f>MACD!E1458</f>
        <v>0.12337704358037893</v>
      </c>
      <c r="E1458" s="2">
        <f>MACD!F1458</f>
        <v>5.8927219614505186E-2</v>
      </c>
      <c r="F1458" s="2">
        <f>'Moving Avg'!D1458</f>
        <v>5.4290000000000003</v>
      </c>
      <c r="G1458" s="2">
        <f>'Moving Avg'!F1458</f>
        <v>5.6402000000000001</v>
      </c>
      <c r="H1458" s="2">
        <f>'Moving Avg'!G1458</f>
        <v>5.4900200000000021</v>
      </c>
      <c r="I1458" s="2">
        <f>'Moving Avg'!H1458</f>
        <v>5.1169600000000015</v>
      </c>
      <c r="J1458" s="5" t="str">
        <f>OBV!F1458</f>
        <v>BEARISH</v>
      </c>
      <c r="K1458" s="5" t="str">
        <f>OBV!G1458</f>
        <v>STRONG</v>
      </c>
      <c r="L1458" s="5" t="str">
        <f>OBV!H1458</f>
        <v>CONFIRMED BEARISH</v>
      </c>
      <c r="M1458" s="7">
        <f t="shared" si="220"/>
        <v>50</v>
      </c>
      <c r="N1458" s="7">
        <f t="shared" si="221"/>
        <v>0</v>
      </c>
      <c r="O1458" s="7">
        <f t="shared" si="222"/>
        <v>50</v>
      </c>
      <c r="P1458" s="7">
        <f t="shared" si="223"/>
        <v>33</v>
      </c>
      <c r="Q1458" s="8">
        <f t="shared" si="224"/>
        <v>29.95</v>
      </c>
      <c r="R1458" s="8">
        <f t="shared" si="225"/>
        <v>35.75</v>
      </c>
      <c r="S1458" s="8">
        <f t="shared" si="226"/>
        <v>34.85</v>
      </c>
      <c r="T1458" s="8">
        <f t="shared" si="227"/>
        <v>33.25</v>
      </c>
      <c r="U1458" s="7">
        <f t="shared" si="228"/>
        <v>33.516666666666673</v>
      </c>
      <c r="V1458" s="7">
        <f t="shared" si="229"/>
        <v>33.450000000000003</v>
      </c>
    </row>
    <row r="1459" spans="1:22" ht="13.5" x14ac:dyDescent="0.25">
      <c r="A1459" s="3">
        <f>RSI!A1459</f>
        <v>44138</v>
      </c>
      <c r="B1459" s="2">
        <f>RSI!B1459</f>
        <v>5.2670000000000003</v>
      </c>
      <c r="C1459" s="2">
        <f>RSI!I1459</f>
        <v>18.050079503680152</v>
      </c>
      <c r="D1459" s="2">
        <f>MACD!E1459</f>
        <v>0.14831684940063106</v>
      </c>
      <c r="E1459" s="2">
        <f>MACD!F1459</f>
        <v>7.6805145571730363E-2</v>
      </c>
      <c r="F1459" s="2">
        <f>'Moving Avg'!D1459</f>
        <v>5.375</v>
      </c>
      <c r="G1459" s="2">
        <f>'Moving Avg'!F1459</f>
        <v>5.6172500000000003</v>
      </c>
      <c r="H1459" s="2">
        <f>'Moving Avg'!G1459</f>
        <v>5.4958400000000021</v>
      </c>
      <c r="I1459" s="2">
        <f>'Moving Avg'!H1459</f>
        <v>5.1173350000000015</v>
      </c>
      <c r="J1459" s="5" t="str">
        <f>OBV!F1459</f>
        <v>BEARISH</v>
      </c>
      <c r="K1459" s="5" t="str">
        <f>OBV!G1459</f>
        <v>STRONG</v>
      </c>
      <c r="L1459" s="5" t="str">
        <f>OBV!H1459</f>
        <v>CONFIRMED BEARISH</v>
      </c>
      <c r="M1459" s="7">
        <f t="shared" si="220"/>
        <v>50</v>
      </c>
      <c r="N1459" s="7">
        <f t="shared" si="221"/>
        <v>0</v>
      </c>
      <c r="O1459" s="7">
        <f t="shared" si="222"/>
        <v>50</v>
      </c>
      <c r="P1459" s="7">
        <f t="shared" si="223"/>
        <v>33</v>
      </c>
      <c r="Q1459" s="8">
        <f t="shared" si="224"/>
        <v>29.95</v>
      </c>
      <c r="R1459" s="8">
        <f t="shared" si="225"/>
        <v>35.75</v>
      </c>
      <c r="S1459" s="8">
        <f t="shared" si="226"/>
        <v>34.85</v>
      </c>
      <c r="T1459" s="8">
        <f t="shared" si="227"/>
        <v>33.25</v>
      </c>
      <c r="U1459" s="7">
        <f t="shared" si="228"/>
        <v>33.516666666666673</v>
      </c>
      <c r="V1459" s="7">
        <f t="shared" si="229"/>
        <v>33.450000000000003</v>
      </c>
    </row>
    <row r="1460" spans="1:22" ht="13.5" x14ac:dyDescent="0.25">
      <c r="A1460" s="3">
        <f>RSI!A1460</f>
        <v>44139</v>
      </c>
      <c r="B1460" s="2">
        <f>RSI!B1460</f>
        <v>5.2670000000000003</v>
      </c>
      <c r="C1460" s="2">
        <f>RSI!I1460</f>
        <v>18.050079503680152</v>
      </c>
      <c r="D1460" s="2">
        <f>MACD!E1460</f>
        <v>0.17115781579085088</v>
      </c>
      <c r="E1460" s="2">
        <f>MACD!F1460</f>
        <v>9.5675679615554468E-2</v>
      </c>
      <c r="F1460" s="2">
        <f>'Moving Avg'!D1460</f>
        <v>5.3209999999999997</v>
      </c>
      <c r="G1460" s="2">
        <f>'Moving Avg'!F1460</f>
        <v>5.5942999999999996</v>
      </c>
      <c r="H1460" s="2">
        <f>'Moving Avg'!G1460</f>
        <v>5.501120000000002</v>
      </c>
      <c r="I1460" s="2">
        <f>'Moving Avg'!H1460</f>
        <v>5.1178950000000016</v>
      </c>
      <c r="J1460" s="5" t="str">
        <f>OBV!F1460</f>
        <v>BEARISH</v>
      </c>
      <c r="K1460" s="5" t="str">
        <f>OBV!G1460</f>
        <v>STRONG</v>
      </c>
      <c r="L1460" s="5" t="str">
        <f>OBV!H1460</f>
        <v>CONFIRMED BEARISH</v>
      </c>
      <c r="M1460" s="7">
        <f t="shared" si="220"/>
        <v>50</v>
      </c>
      <c r="N1460" s="7">
        <f t="shared" si="221"/>
        <v>0</v>
      </c>
      <c r="O1460" s="7">
        <f t="shared" si="222"/>
        <v>50</v>
      </c>
      <c r="P1460" s="7">
        <f t="shared" si="223"/>
        <v>33</v>
      </c>
      <c r="Q1460" s="8">
        <f t="shared" si="224"/>
        <v>29.95</v>
      </c>
      <c r="R1460" s="8">
        <f t="shared" si="225"/>
        <v>35.75</v>
      </c>
      <c r="S1460" s="8">
        <f t="shared" si="226"/>
        <v>34.85</v>
      </c>
      <c r="T1460" s="8">
        <f t="shared" si="227"/>
        <v>33.25</v>
      </c>
      <c r="U1460" s="7">
        <f t="shared" si="228"/>
        <v>33.516666666666673</v>
      </c>
      <c r="V1460" s="7">
        <f t="shared" si="229"/>
        <v>33.450000000000003</v>
      </c>
    </row>
    <row r="1461" spans="1:22" ht="13.5" x14ac:dyDescent="0.25">
      <c r="A1461" s="3">
        <f>RSI!A1461</f>
        <v>44140</v>
      </c>
      <c r="B1461" s="2">
        <f>RSI!B1461</f>
        <v>5.2670000000000003</v>
      </c>
      <c r="C1461" s="2">
        <f>RSI!I1461</f>
        <v>18.050079503680152</v>
      </c>
      <c r="D1461" s="2">
        <f>MACD!E1461</f>
        <v>0.19209409640095565</v>
      </c>
      <c r="E1461" s="2">
        <f>MACD!F1461</f>
        <v>0.1149593629726347</v>
      </c>
      <c r="F1461" s="2">
        <f>'Moving Avg'!D1461</f>
        <v>5.2939999999999996</v>
      </c>
      <c r="G1461" s="2">
        <f>'Moving Avg'!F1461</f>
        <v>5.5713499999999998</v>
      </c>
      <c r="H1461" s="2">
        <f>'Moving Avg'!G1461</f>
        <v>5.5064000000000011</v>
      </c>
      <c r="I1461" s="2">
        <f>'Moving Avg'!H1461</f>
        <v>5.1185800000000015</v>
      </c>
      <c r="J1461" s="5" t="str">
        <f>OBV!F1461</f>
        <v>BEARISH</v>
      </c>
      <c r="K1461" s="5" t="str">
        <f>OBV!G1461</f>
        <v>STRONG</v>
      </c>
      <c r="L1461" s="5" t="str">
        <f>OBV!H1461</f>
        <v>CONFIRMED BEARISH</v>
      </c>
      <c r="M1461" s="7">
        <f t="shared" si="220"/>
        <v>50</v>
      </c>
      <c r="N1461" s="7">
        <f t="shared" si="221"/>
        <v>0</v>
      </c>
      <c r="O1461" s="7">
        <f t="shared" si="222"/>
        <v>50</v>
      </c>
      <c r="P1461" s="7">
        <f t="shared" si="223"/>
        <v>33</v>
      </c>
      <c r="Q1461" s="8">
        <f t="shared" si="224"/>
        <v>29.95</v>
      </c>
      <c r="R1461" s="8">
        <f t="shared" si="225"/>
        <v>35.75</v>
      </c>
      <c r="S1461" s="8">
        <f t="shared" si="226"/>
        <v>34.85</v>
      </c>
      <c r="T1461" s="8">
        <f t="shared" si="227"/>
        <v>33.25</v>
      </c>
      <c r="U1461" s="7">
        <f t="shared" si="228"/>
        <v>33.516666666666673</v>
      </c>
      <c r="V1461" s="7">
        <f t="shared" si="229"/>
        <v>33.450000000000003</v>
      </c>
    </row>
    <row r="1462" spans="1:22" ht="13.5" x14ac:dyDescent="0.25">
      <c r="A1462" s="3">
        <f>RSI!A1462</f>
        <v>44141</v>
      </c>
      <c r="B1462" s="2">
        <f>RSI!B1462</f>
        <v>5.1989999999999998</v>
      </c>
      <c r="C1462" s="2">
        <f>RSI!I1462</f>
        <v>15.221865338286889</v>
      </c>
      <c r="D1462" s="2">
        <f>MACD!E1462</f>
        <v>0.21633654877182451</v>
      </c>
      <c r="E1462" s="2">
        <f>MACD!F1462</f>
        <v>0.13523480013247269</v>
      </c>
      <c r="F1462" s="2">
        <f>'Moving Avg'!D1462</f>
        <v>5.253400000000001</v>
      </c>
      <c r="G1462" s="2">
        <f>'Moving Avg'!F1462</f>
        <v>5.544999999999999</v>
      </c>
      <c r="H1462" s="2">
        <f>'Moving Avg'!G1462</f>
        <v>5.5073400000000019</v>
      </c>
      <c r="I1462" s="2">
        <f>'Moving Avg'!H1462</f>
        <v>5.118800000000002</v>
      </c>
      <c r="J1462" s="5" t="str">
        <f>OBV!F1462</f>
        <v>BEARISH</v>
      </c>
      <c r="K1462" s="5" t="str">
        <f>OBV!G1462</f>
        <v>STRONG</v>
      </c>
      <c r="L1462" s="5" t="str">
        <f>OBV!H1462</f>
        <v>CONFIRMED BEARISH</v>
      </c>
      <c r="M1462" s="7">
        <f t="shared" si="220"/>
        <v>50</v>
      </c>
      <c r="N1462" s="7">
        <f t="shared" si="221"/>
        <v>0</v>
      </c>
      <c r="O1462" s="7">
        <f t="shared" si="222"/>
        <v>50</v>
      </c>
      <c r="P1462" s="7">
        <f t="shared" si="223"/>
        <v>33</v>
      </c>
      <c r="Q1462" s="8">
        <f t="shared" si="224"/>
        <v>29.95</v>
      </c>
      <c r="R1462" s="8">
        <f t="shared" si="225"/>
        <v>35.75</v>
      </c>
      <c r="S1462" s="8">
        <f t="shared" si="226"/>
        <v>34.85</v>
      </c>
      <c r="T1462" s="8">
        <f t="shared" si="227"/>
        <v>33.25</v>
      </c>
      <c r="U1462" s="7">
        <f t="shared" si="228"/>
        <v>33.516666666666673</v>
      </c>
      <c r="V1462" s="7">
        <f t="shared" si="229"/>
        <v>33.450000000000003</v>
      </c>
    </row>
    <row r="1463" spans="1:22" ht="13.5" x14ac:dyDescent="0.25">
      <c r="A1463" s="3">
        <f>RSI!A1463</f>
        <v>44144</v>
      </c>
      <c r="B1463" s="2">
        <f>RSI!B1463</f>
        <v>5.3540000000000001</v>
      </c>
      <c r="C1463" s="2">
        <f>RSI!I1463</f>
        <v>38.771895104480855</v>
      </c>
      <c r="D1463" s="2">
        <f>MACD!E1463</f>
        <v>0.22714944964618855</v>
      </c>
      <c r="E1463" s="2">
        <f>MACD!F1463</f>
        <v>0.15361773003521587</v>
      </c>
      <c r="F1463" s="2">
        <f>'Moving Avg'!D1463</f>
        <v>5.2707999999999995</v>
      </c>
      <c r="G1463" s="2">
        <f>'Moving Avg'!F1463</f>
        <v>5.5274499999999991</v>
      </c>
      <c r="H1463" s="2">
        <f>'Moving Avg'!G1463</f>
        <v>5.5113800000000017</v>
      </c>
      <c r="I1463" s="2">
        <f>'Moving Avg'!H1463</f>
        <v>5.1190500000000023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  <c r="M1463" s="7">
        <f t="shared" si="220"/>
        <v>25</v>
      </c>
      <c r="N1463" s="7">
        <f t="shared" si="221"/>
        <v>0</v>
      </c>
      <c r="O1463" s="7">
        <f t="shared" si="222"/>
        <v>50</v>
      </c>
      <c r="P1463" s="7">
        <f t="shared" si="223"/>
        <v>83.5</v>
      </c>
      <c r="Q1463" s="8">
        <f t="shared" si="224"/>
        <v>28.774999999999999</v>
      </c>
      <c r="R1463" s="8">
        <f t="shared" si="225"/>
        <v>43.375</v>
      </c>
      <c r="S1463" s="8">
        <f t="shared" si="226"/>
        <v>53.825000000000003</v>
      </c>
      <c r="T1463" s="8">
        <f t="shared" si="227"/>
        <v>39.625</v>
      </c>
      <c r="U1463" s="7">
        <f t="shared" si="228"/>
        <v>41.991666666666667</v>
      </c>
      <c r="V1463" s="7">
        <f t="shared" si="229"/>
        <v>41.400000000000006</v>
      </c>
    </row>
    <row r="1464" spans="1:22" ht="13.5" x14ac:dyDescent="0.25">
      <c r="A1464" s="3">
        <f>RSI!A1464</f>
        <v>44145</v>
      </c>
      <c r="B1464" s="2">
        <f>RSI!B1464</f>
        <v>5.4020000000000001</v>
      </c>
      <c r="C1464" s="2">
        <f>RSI!I1464</f>
        <v>43.963184863885473</v>
      </c>
      <c r="D1464" s="2">
        <f>MACD!E1464</f>
        <v>0.20763078851190109</v>
      </c>
      <c r="E1464" s="2">
        <f>MACD!F1464</f>
        <v>0.16442034173055292</v>
      </c>
      <c r="F1464" s="2">
        <f>'Moving Avg'!D1464</f>
        <v>5.2978000000000005</v>
      </c>
      <c r="G1464" s="2">
        <f>'Moving Avg'!F1464</f>
        <v>5.512299999999998</v>
      </c>
      <c r="H1464" s="2">
        <f>'Moving Avg'!G1464</f>
        <v>5.5154400000000008</v>
      </c>
      <c r="I1464" s="2">
        <f>'Moving Avg'!H1464</f>
        <v>5.1196050000000026</v>
      </c>
      <c r="J1464" s="5" t="str">
        <f>OBV!F1464</f>
        <v>BULLISH</v>
      </c>
      <c r="K1464" s="5" t="str">
        <f>OBV!G1464</f>
        <v>WEAK</v>
      </c>
      <c r="L1464" s="5" t="str">
        <f>OBV!H1464</f>
        <v>CONFIRMED BULLISH</v>
      </c>
      <c r="M1464" s="7">
        <f t="shared" si="220"/>
        <v>25</v>
      </c>
      <c r="N1464" s="7">
        <f t="shared" si="221"/>
        <v>0</v>
      </c>
      <c r="O1464" s="7">
        <f t="shared" si="222"/>
        <v>50</v>
      </c>
      <c r="P1464" s="7">
        <f t="shared" si="223"/>
        <v>67</v>
      </c>
      <c r="Q1464" s="8">
        <f t="shared" si="224"/>
        <v>26.299999999999997</v>
      </c>
      <c r="R1464" s="8">
        <f t="shared" si="225"/>
        <v>39.25</v>
      </c>
      <c r="S1464" s="8">
        <f t="shared" si="226"/>
        <v>46.400000000000006</v>
      </c>
      <c r="T1464" s="8">
        <f t="shared" si="227"/>
        <v>35.5</v>
      </c>
      <c r="U1464" s="7">
        <f t="shared" si="228"/>
        <v>37.31666666666667</v>
      </c>
      <c r="V1464" s="7">
        <f t="shared" si="229"/>
        <v>36.862499999999997</v>
      </c>
    </row>
    <row r="1465" spans="1:22" ht="13.5" x14ac:dyDescent="0.25">
      <c r="A1465" s="3">
        <f>RSI!A1465</f>
        <v>44146</v>
      </c>
      <c r="B1465" s="2">
        <f>RSI!B1465</f>
        <v>5.4020000000000001</v>
      </c>
      <c r="C1465" s="2">
        <f>RSI!I1465</f>
        <v>43.963184863885473</v>
      </c>
      <c r="D1465" s="2">
        <f>MACD!E1465</f>
        <v>0.19151068889373413</v>
      </c>
      <c r="E1465" s="2">
        <f>MACD!F1465</f>
        <v>0.16983841116318918</v>
      </c>
      <c r="F1465" s="2">
        <f>'Moving Avg'!D1465</f>
        <v>5.3248000000000006</v>
      </c>
      <c r="G1465" s="2">
        <f>'Moving Avg'!F1465</f>
        <v>5.4971499999999986</v>
      </c>
      <c r="H1465" s="2">
        <f>'Moving Avg'!G1465</f>
        <v>5.5167999999999999</v>
      </c>
      <c r="I1465" s="2">
        <f>'Moving Avg'!H1465</f>
        <v>5.1201600000000029</v>
      </c>
      <c r="J1465" s="5" t="str">
        <f>OBV!F1465</f>
        <v>BULLISH</v>
      </c>
      <c r="K1465" s="5" t="str">
        <f>OBV!G1465</f>
        <v>WEAK</v>
      </c>
      <c r="L1465" s="5" t="str">
        <f>OBV!H1465</f>
        <v>CONFIRMED BULLISH</v>
      </c>
      <c r="M1465" s="7">
        <f t="shared" si="220"/>
        <v>25</v>
      </c>
      <c r="N1465" s="7">
        <f t="shared" si="221"/>
        <v>0</v>
      </c>
      <c r="O1465" s="7">
        <f t="shared" si="222"/>
        <v>50</v>
      </c>
      <c r="P1465" s="7">
        <f t="shared" si="223"/>
        <v>67</v>
      </c>
      <c r="Q1465" s="8">
        <f t="shared" si="224"/>
        <v>26.299999999999997</v>
      </c>
      <c r="R1465" s="8">
        <f t="shared" si="225"/>
        <v>39.25</v>
      </c>
      <c r="S1465" s="8">
        <f t="shared" si="226"/>
        <v>46.400000000000006</v>
      </c>
      <c r="T1465" s="8">
        <f t="shared" si="227"/>
        <v>35.5</v>
      </c>
      <c r="U1465" s="7">
        <f t="shared" si="228"/>
        <v>37.31666666666667</v>
      </c>
      <c r="V1465" s="7">
        <f t="shared" si="229"/>
        <v>36.862499999999997</v>
      </c>
    </row>
    <row r="1466" spans="1:22" ht="13.5" x14ac:dyDescent="0.25">
      <c r="A1466" s="3">
        <f>RSI!A1466</f>
        <v>44147</v>
      </c>
      <c r="B1466" s="2">
        <f>RSI!B1466</f>
        <v>5.4020000000000001</v>
      </c>
      <c r="C1466" s="2">
        <f>RSI!I1466</f>
        <v>43.963184863885473</v>
      </c>
      <c r="D1466" s="2">
        <f>MACD!E1466</f>
        <v>0.15746775399182322</v>
      </c>
      <c r="E1466" s="2">
        <f>MACD!F1466</f>
        <v>0.16736427972891599</v>
      </c>
      <c r="F1466" s="2">
        <f>'Moving Avg'!D1466</f>
        <v>5.3518000000000008</v>
      </c>
      <c r="G1466" s="2">
        <f>'Moving Avg'!F1466</f>
        <v>5.4819999999999993</v>
      </c>
      <c r="H1466" s="2">
        <f>'Moving Avg'!G1466</f>
        <v>5.51816</v>
      </c>
      <c r="I1466" s="2">
        <f>'Moving Avg'!H1466</f>
        <v>5.1213650000000026</v>
      </c>
      <c r="J1466" s="5" t="str">
        <f>OBV!F1466</f>
        <v>BULLISH</v>
      </c>
      <c r="K1466" s="5" t="str">
        <f>OBV!G1466</f>
        <v>WEAK</v>
      </c>
      <c r="L1466" s="5" t="str">
        <f>OBV!H1466</f>
        <v>CONFIRMED BULLISH</v>
      </c>
      <c r="M1466" s="7">
        <f t="shared" si="220"/>
        <v>25</v>
      </c>
      <c r="N1466" s="7">
        <f t="shared" si="221"/>
        <v>45</v>
      </c>
      <c r="O1466" s="7">
        <f t="shared" si="222"/>
        <v>50</v>
      </c>
      <c r="P1466" s="7">
        <f t="shared" si="223"/>
        <v>67</v>
      </c>
      <c r="Q1466" s="8">
        <f t="shared" si="224"/>
        <v>42.05</v>
      </c>
      <c r="R1466" s="8">
        <f t="shared" si="225"/>
        <v>48.25</v>
      </c>
      <c r="S1466" s="8">
        <f t="shared" si="226"/>
        <v>53.150000000000006</v>
      </c>
      <c r="T1466" s="8">
        <f t="shared" si="227"/>
        <v>46.75</v>
      </c>
      <c r="U1466" s="7">
        <f t="shared" si="228"/>
        <v>47.816666666666663</v>
      </c>
      <c r="V1466" s="7">
        <f t="shared" si="229"/>
        <v>47.55</v>
      </c>
    </row>
    <row r="1467" spans="1:22" ht="13.5" x14ac:dyDescent="0.25">
      <c r="A1467" s="3">
        <f>RSI!A1467</f>
        <v>44148</v>
      </c>
      <c r="B1467" s="2">
        <f>RSI!B1467</f>
        <v>5.4020000000000001</v>
      </c>
      <c r="C1467" s="2">
        <f>RSI!I1467</f>
        <v>43.963184863885473</v>
      </c>
      <c r="D1467" s="2">
        <f>MACD!E1467</f>
        <v>0.12900143457873803</v>
      </c>
      <c r="E1467" s="2">
        <f>MACD!F1467</f>
        <v>0.15969171069888038</v>
      </c>
      <c r="F1467" s="2">
        <f>'Moving Avg'!D1467</f>
        <v>5.3924000000000003</v>
      </c>
      <c r="G1467" s="2">
        <f>'Moving Avg'!F1467</f>
        <v>5.4668499999999991</v>
      </c>
      <c r="H1467" s="2">
        <f>'Moving Avg'!G1467</f>
        <v>5.5208600000000017</v>
      </c>
      <c r="I1467" s="2">
        <f>'Moving Avg'!H1467</f>
        <v>5.1218250000000038</v>
      </c>
      <c r="J1467" s="5" t="str">
        <f>OBV!F1467</f>
        <v>BULLISH</v>
      </c>
      <c r="K1467" s="5" t="str">
        <f>OBV!G1467</f>
        <v>WEAK</v>
      </c>
      <c r="L1467" s="5" t="str">
        <f>OBV!H1467</f>
        <v>CONFIRMED BULLISH</v>
      </c>
      <c r="M1467" s="7">
        <f t="shared" si="220"/>
        <v>25</v>
      </c>
      <c r="N1467" s="7">
        <f t="shared" si="221"/>
        <v>100</v>
      </c>
      <c r="O1467" s="7">
        <f t="shared" si="222"/>
        <v>50</v>
      </c>
      <c r="P1467" s="7">
        <f t="shared" si="223"/>
        <v>67</v>
      </c>
      <c r="Q1467" s="8">
        <f t="shared" si="224"/>
        <v>61.3</v>
      </c>
      <c r="R1467" s="8">
        <f t="shared" si="225"/>
        <v>59.25</v>
      </c>
      <c r="S1467" s="8">
        <f t="shared" si="226"/>
        <v>61.400000000000006</v>
      </c>
      <c r="T1467" s="8">
        <f t="shared" si="227"/>
        <v>60.5</v>
      </c>
      <c r="U1467" s="7">
        <f t="shared" si="228"/>
        <v>60.65</v>
      </c>
      <c r="V1467" s="7">
        <f t="shared" si="229"/>
        <v>60.612499999999997</v>
      </c>
    </row>
    <row r="1468" spans="1:22" ht="13.5" x14ac:dyDescent="0.25">
      <c r="A1468" s="3">
        <f>RSI!A1468</f>
        <v>44151</v>
      </c>
      <c r="B1468" s="2">
        <f>RSI!B1468</f>
        <v>5.4020000000000001</v>
      </c>
      <c r="C1468" s="2">
        <f>RSI!I1468</f>
        <v>43.963184863885473</v>
      </c>
      <c r="D1468" s="2">
        <f>MACD!E1468</f>
        <v>8.4459430086106124E-2</v>
      </c>
      <c r="E1468" s="2">
        <f>MACD!F1468</f>
        <v>0.14464525457632554</v>
      </c>
      <c r="F1468" s="2">
        <f>'Moving Avg'!D1468</f>
        <v>5.4020000000000001</v>
      </c>
      <c r="G1468" s="2">
        <f>'Moving Avg'!F1468</f>
        <v>5.4517000000000007</v>
      </c>
      <c r="H1468" s="2">
        <f>'Moving Avg'!G1468</f>
        <v>5.5235600000000007</v>
      </c>
      <c r="I1468" s="2">
        <f>'Moving Avg'!H1468</f>
        <v>5.1222850000000042</v>
      </c>
      <c r="J1468" s="5" t="str">
        <f>OBV!F1468</f>
        <v>BULLISH</v>
      </c>
      <c r="K1468" s="5" t="str">
        <f>OBV!G1468</f>
        <v>WEAK</v>
      </c>
      <c r="L1468" s="5" t="str">
        <f>OBV!H1468</f>
        <v>CONFIRMED BULLISH</v>
      </c>
      <c r="M1468" s="7">
        <f t="shared" si="220"/>
        <v>25</v>
      </c>
      <c r="N1468" s="7">
        <f t="shared" si="221"/>
        <v>100</v>
      </c>
      <c r="O1468" s="7">
        <f t="shared" si="222"/>
        <v>50</v>
      </c>
      <c r="P1468" s="7">
        <f t="shared" si="223"/>
        <v>67</v>
      </c>
      <c r="Q1468" s="8">
        <f t="shared" si="224"/>
        <v>61.3</v>
      </c>
      <c r="R1468" s="8">
        <f t="shared" si="225"/>
        <v>59.25</v>
      </c>
      <c r="S1468" s="8">
        <f t="shared" si="226"/>
        <v>61.400000000000006</v>
      </c>
      <c r="T1468" s="8">
        <f t="shared" si="227"/>
        <v>60.5</v>
      </c>
      <c r="U1468" s="7">
        <f t="shared" si="228"/>
        <v>60.65</v>
      </c>
      <c r="V1468" s="7">
        <f t="shared" si="229"/>
        <v>60.612499999999997</v>
      </c>
    </row>
    <row r="1469" spans="1:22" ht="13.5" x14ac:dyDescent="0.25">
      <c r="A1469" s="3">
        <f>RSI!A1469</f>
        <v>44152</v>
      </c>
      <c r="B1469" s="2">
        <f>RSI!B1469</f>
        <v>5.4020000000000001</v>
      </c>
      <c r="C1469" s="2">
        <f>RSI!I1469</f>
        <v>43.963184863885473</v>
      </c>
      <c r="D1469" s="2">
        <f>MACD!E1469</f>
        <v>4.7060886052436857E-2</v>
      </c>
      <c r="E1469" s="2">
        <f>MACD!F1469</f>
        <v>0.12512838087154782</v>
      </c>
      <c r="F1469" s="2">
        <f>'Moving Avg'!D1469</f>
        <v>5.4020000000000001</v>
      </c>
      <c r="G1469" s="2">
        <f>'Moving Avg'!F1469</f>
        <v>5.4365500000000004</v>
      </c>
      <c r="H1469" s="2">
        <f>'Moving Avg'!G1469</f>
        <v>5.5249200000000007</v>
      </c>
      <c r="I1469" s="2">
        <f>'Moving Avg'!H1469</f>
        <v>5.1219700000000037</v>
      </c>
      <c r="J1469" s="5" t="str">
        <f>OBV!F1469</f>
        <v>NEUTRAL</v>
      </c>
      <c r="K1469" s="5" t="str">
        <f>OBV!G1469</f>
        <v>NEUTRAL</v>
      </c>
      <c r="L1469" s="5" t="str">
        <f>OBV!H1469</f>
        <v>NEUTRAL</v>
      </c>
      <c r="M1469" s="7">
        <f t="shared" si="220"/>
        <v>25</v>
      </c>
      <c r="N1469" s="7">
        <f t="shared" si="221"/>
        <v>100</v>
      </c>
      <c r="O1469" s="7">
        <f t="shared" si="222"/>
        <v>50</v>
      </c>
      <c r="P1469" s="7">
        <f t="shared" si="223"/>
        <v>33</v>
      </c>
      <c r="Q1469" s="8">
        <f t="shared" si="224"/>
        <v>56.2</v>
      </c>
      <c r="R1469" s="8">
        <f t="shared" si="225"/>
        <v>50.75</v>
      </c>
      <c r="S1469" s="8">
        <f t="shared" si="226"/>
        <v>46.1</v>
      </c>
      <c r="T1469" s="8">
        <f t="shared" si="227"/>
        <v>52</v>
      </c>
      <c r="U1469" s="7">
        <f t="shared" si="228"/>
        <v>51.016666666666673</v>
      </c>
      <c r="V1469" s="7">
        <f t="shared" si="229"/>
        <v>51.262500000000003</v>
      </c>
    </row>
    <row r="1470" spans="1:22" ht="13.5" x14ac:dyDescent="0.25">
      <c r="A1470" s="3">
        <f>RSI!A1470</f>
        <v>44153</v>
      </c>
      <c r="B1470" s="2">
        <f>RSI!B1470</f>
        <v>5.4020000000000001</v>
      </c>
      <c r="C1470" s="2">
        <f>RSI!I1470</f>
        <v>43.963184863885473</v>
      </c>
      <c r="D1470" s="2">
        <f>MACD!E1470</f>
        <v>1.5685264532583787E-2</v>
      </c>
      <c r="E1470" s="2">
        <f>MACD!F1470</f>
        <v>0.10323975760375501</v>
      </c>
      <c r="F1470" s="2">
        <f>'Moving Avg'!D1470</f>
        <v>5.4020000000000001</v>
      </c>
      <c r="G1470" s="2">
        <f>'Moving Avg'!F1470</f>
        <v>5.4214000000000011</v>
      </c>
      <c r="H1470" s="2">
        <f>'Moving Avg'!G1470</f>
        <v>5.5249199999999998</v>
      </c>
      <c r="I1470" s="2">
        <f>'Moving Avg'!H1470</f>
        <v>5.1216550000000041</v>
      </c>
      <c r="J1470" s="5" t="str">
        <f>OBV!F1470</f>
        <v>NEUTRAL</v>
      </c>
      <c r="K1470" s="5" t="str">
        <f>OBV!G1470</f>
        <v>NEUTRAL</v>
      </c>
      <c r="L1470" s="5" t="str">
        <f>OBV!H1470</f>
        <v>NEUTRAL</v>
      </c>
      <c r="M1470" s="7">
        <f t="shared" si="220"/>
        <v>25</v>
      </c>
      <c r="N1470" s="7">
        <f t="shared" si="221"/>
        <v>100</v>
      </c>
      <c r="O1470" s="7">
        <f t="shared" si="222"/>
        <v>50</v>
      </c>
      <c r="P1470" s="7">
        <f t="shared" si="223"/>
        <v>33</v>
      </c>
      <c r="Q1470" s="8">
        <f t="shared" si="224"/>
        <v>56.2</v>
      </c>
      <c r="R1470" s="8">
        <f t="shared" si="225"/>
        <v>50.75</v>
      </c>
      <c r="S1470" s="8">
        <f t="shared" si="226"/>
        <v>46.1</v>
      </c>
      <c r="T1470" s="8">
        <f t="shared" si="227"/>
        <v>52</v>
      </c>
      <c r="U1470" s="7">
        <f t="shared" si="228"/>
        <v>51.016666666666673</v>
      </c>
      <c r="V1470" s="7">
        <f t="shared" si="229"/>
        <v>51.262500000000003</v>
      </c>
    </row>
    <row r="1471" spans="1:22" ht="13.5" x14ac:dyDescent="0.25">
      <c r="A1471" s="3">
        <f>RSI!A1471</f>
        <v>44154</v>
      </c>
      <c r="B1471" s="2">
        <f>RSI!B1471</f>
        <v>5.3879999999999999</v>
      </c>
      <c r="C1471" s="2">
        <f>RSI!I1471</f>
        <v>42.209644647428846</v>
      </c>
      <c r="D1471" s="2">
        <f>MACD!E1471</f>
        <v>-9.5769490745096775E-3</v>
      </c>
      <c r="E1471" s="2">
        <f>MACD!F1471</f>
        <v>8.0676416268102069E-2</v>
      </c>
      <c r="F1471" s="2">
        <f>'Moving Avg'!D1471</f>
        <v>5.3992000000000004</v>
      </c>
      <c r="G1471" s="2">
        <f>'Moving Avg'!F1471</f>
        <v>5.4055500000000007</v>
      </c>
      <c r="H1471" s="2">
        <f>'Moving Avg'!G1471</f>
        <v>5.5259999999999989</v>
      </c>
      <c r="I1471" s="2">
        <f>'Moving Avg'!H1471</f>
        <v>5.1212700000000044</v>
      </c>
      <c r="J1471" s="5" t="str">
        <f>OBV!F1471</f>
        <v>BEARISH</v>
      </c>
      <c r="K1471" s="5" t="str">
        <f>OBV!G1471</f>
        <v>STRONG</v>
      </c>
      <c r="L1471" s="5" t="str">
        <f>OBV!H1471</f>
        <v>CONFIRMED BEARISH</v>
      </c>
      <c r="M1471" s="7">
        <f t="shared" si="220"/>
        <v>25</v>
      </c>
      <c r="N1471" s="7">
        <f t="shared" si="221"/>
        <v>100</v>
      </c>
      <c r="O1471" s="7">
        <f t="shared" si="222"/>
        <v>50</v>
      </c>
      <c r="P1471" s="7">
        <f t="shared" si="223"/>
        <v>33</v>
      </c>
      <c r="Q1471" s="8">
        <f t="shared" si="224"/>
        <v>56.2</v>
      </c>
      <c r="R1471" s="8">
        <f t="shared" si="225"/>
        <v>50.75</v>
      </c>
      <c r="S1471" s="8">
        <f t="shared" si="226"/>
        <v>46.1</v>
      </c>
      <c r="T1471" s="8">
        <f t="shared" si="227"/>
        <v>52</v>
      </c>
      <c r="U1471" s="7">
        <f t="shared" si="228"/>
        <v>51.016666666666673</v>
      </c>
      <c r="V1471" s="7">
        <f t="shared" si="229"/>
        <v>51.262500000000003</v>
      </c>
    </row>
    <row r="1472" spans="1:22" ht="13.5" x14ac:dyDescent="0.25">
      <c r="A1472" s="3">
        <f>RSI!A1472</f>
        <v>44155</v>
      </c>
      <c r="B1472" s="2">
        <f>RSI!B1472</f>
        <v>5.3879999999999999</v>
      </c>
      <c r="C1472" s="2">
        <f>RSI!I1472</f>
        <v>42.209644647428838</v>
      </c>
      <c r="D1472" s="2">
        <f>MACD!E1472</f>
        <v>-4.1100598492324281E-2</v>
      </c>
      <c r="E1472" s="2">
        <f>MACD!F1472</f>
        <v>5.6321013316016799E-2</v>
      </c>
      <c r="F1472" s="2">
        <f>'Moving Avg'!D1472</f>
        <v>5.3963999999999999</v>
      </c>
      <c r="G1472" s="2">
        <f>'Moving Avg'!F1472</f>
        <v>5.3897000000000013</v>
      </c>
      <c r="H1472" s="2">
        <f>'Moving Avg'!G1472</f>
        <v>5.5257199999999989</v>
      </c>
      <c r="I1472" s="2">
        <f>'Moving Avg'!H1472</f>
        <v>5.1215050000000044</v>
      </c>
      <c r="J1472" s="5" t="str">
        <f>OBV!F1472</f>
        <v>BEARISH</v>
      </c>
      <c r="K1472" s="5" t="str">
        <f>OBV!G1472</f>
        <v>STRONG</v>
      </c>
      <c r="L1472" s="5" t="str">
        <f>OBV!H1472</f>
        <v>CONFIRMED BEARISH</v>
      </c>
      <c r="M1472" s="7">
        <f t="shared" si="220"/>
        <v>25</v>
      </c>
      <c r="N1472" s="7">
        <f t="shared" si="221"/>
        <v>100</v>
      </c>
      <c r="O1472" s="7">
        <f t="shared" si="222"/>
        <v>50</v>
      </c>
      <c r="P1472" s="7">
        <f t="shared" si="223"/>
        <v>33</v>
      </c>
      <c r="Q1472" s="8">
        <f t="shared" si="224"/>
        <v>56.2</v>
      </c>
      <c r="R1472" s="8">
        <f t="shared" si="225"/>
        <v>50.75</v>
      </c>
      <c r="S1472" s="8">
        <f t="shared" si="226"/>
        <v>46.1</v>
      </c>
      <c r="T1472" s="8">
        <f t="shared" si="227"/>
        <v>52</v>
      </c>
      <c r="U1472" s="7">
        <f t="shared" si="228"/>
        <v>51.016666666666673</v>
      </c>
      <c r="V1472" s="7">
        <f t="shared" si="229"/>
        <v>51.262500000000003</v>
      </c>
    </row>
    <row r="1473" spans="1:22" ht="13.5" x14ac:dyDescent="0.25">
      <c r="A1473" s="3">
        <f>RSI!A1473</f>
        <v>44158</v>
      </c>
      <c r="B1473" s="2">
        <f>RSI!B1473</f>
        <v>5.2729999999999997</v>
      </c>
      <c r="C1473" s="2">
        <f>RSI!I1473</f>
        <v>30.587045021915145</v>
      </c>
      <c r="D1473" s="2">
        <f>MACD!E1473</f>
        <v>-3.5119405318335239E-2</v>
      </c>
      <c r="E1473" s="2">
        <f>MACD!F1473</f>
        <v>3.8032929589146398E-2</v>
      </c>
      <c r="F1473" s="2">
        <f>'Moving Avg'!D1473</f>
        <v>5.3705999999999996</v>
      </c>
      <c r="G1473" s="2">
        <f>'Moving Avg'!F1473</f>
        <v>5.3681000000000001</v>
      </c>
      <c r="H1473" s="2">
        <f>'Moving Avg'!G1473</f>
        <v>5.5231399999999997</v>
      </c>
      <c r="I1473" s="2">
        <f>'Moving Avg'!H1473</f>
        <v>5.121165000000004</v>
      </c>
      <c r="J1473" s="5" t="str">
        <f>OBV!F1473</f>
        <v>BEARISH</v>
      </c>
      <c r="K1473" s="5" t="str">
        <f>OBV!G1473</f>
        <v>STRONG</v>
      </c>
      <c r="L1473" s="5" t="str">
        <f>OBV!H1473</f>
        <v>CONFIRMED BEARISH</v>
      </c>
      <c r="M1473" s="7">
        <f t="shared" si="220"/>
        <v>25</v>
      </c>
      <c r="N1473" s="7">
        <f t="shared" si="221"/>
        <v>100</v>
      </c>
      <c r="O1473" s="7">
        <f t="shared" si="222"/>
        <v>50</v>
      </c>
      <c r="P1473" s="7">
        <f t="shared" si="223"/>
        <v>33</v>
      </c>
      <c r="Q1473" s="8">
        <f t="shared" si="224"/>
        <v>56.2</v>
      </c>
      <c r="R1473" s="8">
        <f t="shared" si="225"/>
        <v>50.75</v>
      </c>
      <c r="S1473" s="8">
        <f t="shared" si="226"/>
        <v>46.1</v>
      </c>
      <c r="T1473" s="8">
        <f t="shared" si="227"/>
        <v>52</v>
      </c>
      <c r="U1473" s="7">
        <f t="shared" si="228"/>
        <v>51.016666666666673</v>
      </c>
      <c r="V1473" s="7">
        <f t="shared" si="229"/>
        <v>51.262500000000003</v>
      </c>
    </row>
    <row r="1474" spans="1:22" ht="13.5" x14ac:dyDescent="0.25">
      <c r="A1474" s="3">
        <f>RSI!A1474</f>
        <v>44159</v>
      </c>
      <c r="B1474" s="2">
        <f>RSI!B1474</f>
        <v>5.28</v>
      </c>
      <c r="C1474" s="2">
        <f>RSI!I1474</f>
        <v>31.817732842459108</v>
      </c>
      <c r="D1474" s="2">
        <f>MACD!E1474</f>
        <v>-2.2243890377821707E-2</v>
      </c>
      <c r="E1474" s="2">
        <f>MACD!F1474</f>
        <v>2.5977565595752782E-2</v>
      </c>
      <c r="F1474" s="2">
        <f>'Moving Avg'!D1474</f>
        <v>5.3461999999999996</v>
      </c>
      <c r="G1474" s="2">
        <f>'Moving Avg'!F1474</f>
        <v>5.3552500000000007</v>
      </c>
      <c r="H1474" s="2">
        <f>'Moving Avg'!G1474</f>
        <v>5.5206999999999979</v>
      </c>
      <c r="I1474" s="2">
        <f>'Moving Avg'!H1474</f>
        <v>5.1210150000000052</v>
      </c>
      <c r="J1474" s="5" t="str">
        <f>OBV!F1474</f>
        <v>BEARISH</v>
      </c>
      <c r="K1474" s="5" t="str">
        <f>OBV!G1474</f>
        <v>STRONG</v>
      </c>
      <c r="L1474" s="5" t="str">
        <f>OBV!H1474</f>
        <v>CONFIRMED BEARISH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100</v>
      </c>
      <c r="O1474" s="7">
        <f t="shared" ref="O1474:O1537" si="232">IF(F1474-I1474&gt;10,100,IF(F1474-I1474&gt;5,75, IF(F1474-I1474&gt;0,50,0)))</f>
        <v>50</v>
      </c>
      <c r="P1474" s="7">
        <f t="shared" ref="P1474:P1537" si="233">IF(L1474="confirmed bullish", 34, IF(L1474="bullish divergence",17, 0))+IF(J1474="bullish",33,IF(J1474="bearish",0,16.5))+IF(K1474="strong",33,IF(K1474="weak",0,16.5))</f>
        <v>33</v>
      </c>
      <c r="Q1474" s="8">
        <f t="shared" si="224"/>
        <v>56.2</v>
      </c>
      <c r="R1474" s="8">
        <f t="shared" si="225"/>
        <v>50.75</v>
      </c>
      <c r="S1474" s="8">
        <f t="shared" si="226"/>
        <v>46.1</v>
      </c>
      <c r="T1474" s="8">
        <f t="shared" si="227"/>
        <v>52</v>
      </c>
      <c r="U1474" s="7">
        <f t="shared" si="228"/>
        <v>51.016666666666673</v>
      </c>
      <c r="V1474" s="7">
        <f t="shared" si="229"/>
        <v>51.262500000000003</v>
      </c>
    </row>
    <row r="1475" spans="1:22" ht="13.5" x14ac:dyDescent="0.25">
      <c r="A1475" s="3">
        <f>RSI!A1475</f>
        <v>44160</v>
      </c>
      <c r="B1475" s="2">
        <f>RSI!B1475</f>
        <v>5.2670000000000003</v>
      </c>
      <c r="C1475" s="2">
        <f>RSI!I1475</f>
        <v>30.728117232847097</v>
      </c>
      <c r="D1475" s="2">
        <f>MACD!E1475</f>
        <v>-9.5494682406354059E-3</v>
      </c>
      <c r="E1475" s="2">
        <f>MACD!F1475</f>
        <v>1.8872158828475143E-2</v>
      </c>
      <c r="F1475" s="2">
        <f>'Moving Avg'!D1475</f>
        <v>5.3192000000000004</v>
      </c>
      <c r="G1475" s="2">
        <f>'Moving Avg'!F1475</f>
        <v>5.3417500000000002</v>
      </c>
      <c r="H1475" s="2">
        <f>'Moving Avg'!G1475</f>
        <v>5.5179999999999998</v>
      </c>
      <c r="I1475" s="2">
        <f>'Moving Avg'!H1475</f>
        <v>5.1208000000000053</v>
      </c>
      <c r="J1475" s="5" t="str">
        <f>OBV!F1475</f>
        <v>BEARISH</v>
      </c>
      <c r="K1475" s="5" t="str">
        <f>OBV!G1475</f>
        <v>STRONG</v>
      </c>
      <c r="L1475" s="5" t="str">
        <f>OBV!H1475</f>
        <v>CONFIRMED BEARISH</v>
      </c>
      <c r="M1475" s="7">
        <f t="shared" si="230"/>
        <v>25</v>
      </c>
      <c r="N1475" s="7">
        <f t="shared" si="231"/>
        <v>100</v>
      </c>
      <c r="O1475" s="7">
        <f t="shared" si="232"/>
        <v>50</v>
      </c>
      <c r="P1475" s="7">
        <f t="shared" si="233"/>
        <v>33</v>
      </c>
      <c r="Q1475" s="8">
        <f t="shared" ref="Q1475:Q1538" si="234">0.35*M1475+N1475*0.35+O1475*0.15+P1475*0.15</f>
        <v>56.2</v>
      </c>
      <c r="R1475" s="8">
        <f t="shared" ref="R1475:R1538" si="235">M1475*0.2+N1475*0.2+O1475*0.35+P1475*0.25</f>
        <v>50.75</v>
      </c>
      <c r="S1475" s="8">
        <f t="shared" ref="S1475:S1538" si="236">M1475*0.15+N1475*0.15+O1475*0.25+P1475*0.45</f>
        <v>46.1</v>
      </c>
      <c r="T1475" s="8">
        <f t="shared" ref="T1475:T1538" si="237">0.25*SUM(M1475:P1475)</f>
        <v>52</v>
      </c>
      <c r="U1475" s="7">
        <f t="shared" ref="U1475:U1538" si="238">SUM(Q1475:S1475)/3</f>
        <v>51.016666666666673</v>
      </c>
      <c r="V1475" s="7">
        <f t="shared" ref="V1475:V1538" si="239">SUM(Q1475:T1475)/4</f>
        <v>51.262500000000003</v>
      </c>
    </row>
    <row r="1476" spans="1:22" ht="13.5" x14ac:dyDescent="0.25">
      <c r="A1476" s="3">
        <f>RSI!A1476</f>
        <v>44161</v>
      </c>
      <c r="B1476" s="2">
        <f>RSI!B1476</f>
        <v>5.2670000000000003</v>
      </c>
      <c r="C1476" s="2">
        <f>RSI!I1476</f>
        <v>30.728117232847097</v>
      </c>
      <c r="D1476" s="2">
        <f>MACD!E1476</f>
        <v>2.0435914764274088E-3</v>
      </c>
      <c r="E1476" s="2">
        <f>MACD!F1476</f>
        <v>1.5506445358065597E-2</v>
      </c>
      <c r="F1476" s="2">
        <f>'Moving Avg'!D1476</f>
        <v>5.2949999999999999</v>
      </c>
      <c r="G1476" s="2">
        <f>'Moving Avg'!F1476</f>
        <v>5.335</v>
      </c>
      <c r="H1476" s="2">
        <f>'Moving Avg'!G1476</f>
        <v>5.515299999999999</v>
      </c>
      <c r="I1476" s="2">
        <f>'Moving Avg'!H1476</f>
        <v>5.120740000000005</v>
      </c>
      <c r="J1476" s="5" t="str">
        <f>OBV!F1476</f>
        <v>BEARISH</v>
      </c>
      <c r="K1476" s="5" t="str">
        <f>OBV!G1476</f>
        <v>STRONG</v>
      </c>
      <c r="L1476" s="5" t="str">
        <f>OBV!H1476</f>
        <v>CONFIRMED BEARISH</v>
      </c>
      <c r="M1476" s="7">
        <f t="shared" si="230"/>
        <v>25</v>
      </c>
      <c r="N1476" s="7">
        <f t="shared" si="231"/>
        <v>45</v>
      </c>
      <c r="O1476" s="7">
        <f t="shared" si="232"/>
        <v>50</v>
      </c>
      <c r="P1476" s="7">
        <f t="shared" si="233"/>
        <v>33</v>
      </c>
      <c r="Q1476" s="8">
        <f t="shared" si="234"/>
        <v>36.950000000000003</v>
      </c>
      <c r="R1476" s="8">
        <f t="shared" si="235"/>
        <v>39.75</v>
      </c>
      <c r="S1476" s="8">
        <f t="shared" si="236"/>
        <v>37.85</v>
      </c>
      <c r="T1476" s="8">
        <f t="shared" si="237"/>
        <v>38.25</v>
      </c>
      <c r="U1476" s="7">
        <f t="shared" si="238"/>
        <v>38.183333333333337</v>
      </c>
      <c r="V1476" s="7">
        <f t="shared" si="239"/>
        <v>38.200000000000003</v>
      </c>
    </row>
    <row r="1477" spans="1:22" ht="13.5" x14ac:dyDescent="0.25">
      <c r="A1477" s="3">
        <f>RSI!A1477</f>
        <v>44162</v>
      </c>
      <c r="B1477" s="2">
        <f>RSI!B1477</f>
        <v>5.2670000000000003</v>
      </c>
      <c r="C1477" s="2">
        <f>RSI!I1477</f>
        <v>30.728117232847097</v>
      </c>
      <c r="D1477" s="2">
        <f>MACD!E1477</f>
        <v>1.2641645767841325E-2</v>
      </c>
      <c r="E1477" s="2">
        <f>MACD!F1477</f>
        <v>1.4933485440020744E-2</v>
      </c>
      <c r="F1477" s="2">
        <f>'Moving Avg'!D1477</f>
        <v>5.2707999999999995</v>
      </c>
      <c r="G1477" s="2">
        <f>'Moving Avg'!F1477</f>
        <v>5.3282499999999997</v>
      </c>
      <c r="H1477" s="2">
        <f>'Moving Avg'!G1477</f>
        <v>5.5125999999999991</v>
      </c>
      <c r="I1477" s="2">
        <f>'Moving Avg'!H1477</f>
        <v>5.1209900000000061</v>
      </c>
      <c r="J1477" s="5" t="str">
        <f>OBV!F1477</f>
        <v>BEARISH</v>
      </c>
      <c r="K1477" s="5" t="str">
        <f>OBV!G1477</f>
        <v>STRONG</v>
      </c>
      <c r="L1477" s="5" t="str">
        <f>OBV!H1477</f>
        <v>CONFIRMED BEARISH</v>
      </c>
      <c r="M1477" s="7">
        <f t="shared" si="230"/>
        <v>25</v>
      </c>
      <c r="N1477" s="7">
        <f t="shared" si="231"/>
        <v>45</v>
      </c>
      <c r="O1477" s="7">
        <f t="shared" si="232"/>
        <v>50</v>
      </c>
      <c r="P1477" s="7">
        <f t="shared" si="233"/>
        <v>33</v>
      </c>
      <c r="Q1477" s="8">
        <f t="shared" si="234"/>
        <v>36.950000000000003</v>
      </c>
      <c r="R1477" s="8">
        <f t="shared" si="235"/>
        <v>39.75</v>
      </c>
      <c r="S1477" s="8">
        <f t="shared" si="236"/>
        <v>37.85</v>
      </c>
      <c r="T1477" s="8">
        <f t="shared" si="237"/>
        <v>38.25</v>
      </c>
      <c r="U1477" s="7">
        <f t="shared" si="238"/>
        <v>38.183333333333337</v>
      </c>
      <c r="V1477" s="7">
        <f t="shared" si="239"/>
        <v>38.200000000000003</v>
      </c>
    </row>
    <row r="1478" spans="1:22" ht="13.5" x14ac:dyDescent="0.25">
      <c r="A1478" s="3">
        <f>RSI!A1478</f>
        <v>44165</v>
      </c>
      <c r="B1478" s="2">
        <f>RSI!B1478</f>
        <v>5.4020000000000001</v>
      </c>
      <c r="C1478" s="2">
        <f>RSI!I1478</f>
        <v>52.03340626985905</v>
      </c>
      <c r="D1478" s="2">
        <f>MACD!E1478</f>
        <v>1.233936185635276E-2</v>
      </c>
      <c r="E1478" s="2">
        <f>MACD!F1478</f>
        <v>1.4414660723287148E-2</v>
      </c>
      <c r="F1478" s="2">
        <f>'Moving Avg'!D1478</f>
        <v>5.2965999999999998</v>
      </c>
      <c r="G1478" s="2">
        <f>'Moving Avg'!F1478</f>
        <v>5.335</v>
      </c>
      <c r="H1478" s="2">
        <f>'Moving Avg'!G1478</f>
        <v>5.5093599999999983</v>
      </c>
      <c r="I1478" s="2">
        <f>'Moving Avg'!H1478</f>
        <v>5.1226600000000069</v>
      </c>
      <c r="J1478" s="5" t="str">
        <f>OBV!F1478</f>
        <v>BULLISH</v>
      </c>
      <c r="K1478" s="5" t="str">
        <f>OBV!G1478</f>
        <v>WEAK</v>
      </c>
      <c r="L1478" s="5" t="str">
        <f>OBV!H1478</f>
        <v>CONFIRMED BULLISH</v>
      </c>
      <c r="M1478" s="7">
        <f t="shared" si="230"/>
        <v>25</v>
      </c>
      <c r="N1478" s="7">
        <f t="shared" si="231"/>
        <v>45</v>
      </c>
      <c r="O1478" s="7">
        <f t="shared" si="232"/>
        <v>50</v>
      </c>
      <c r="P1478" s="7">
        <f t="shared" si="233"/>
        <v>67</v>
      </c>
      <c r="Q1478" s="8">
        <f t="shared" si="234"/>
        <v>42.05</v>
      </c>
      <c r="R1478" s="8">
        <f t="shared" si="235"/>
        <v>48.25</v>
      </c>
      <c r="S1478" s="8">
        <f t="shared" si="236"/>
        <v>53.150000000000006</v>
      </c>
      <c r="T1478" s="8">
        <f t="shared" si="237"/>
        <v>46.75</v>
      </c>
      <c r="U1478" s="7">
        <f t="shared" si="238"/>
        <v>47.816666666666663</v>
      </c>
      <c r="V1478" s="7">
        <f t="shared" si="239"/>
        <v>47.55</v>
      </c>
    </row>
    <row r="1479" spans="1:22" ht="13.5" x14ac:dyDescent="0.25">
      <c r="A1479" s="3">
        <f>RSI!A1479</f>
        <v>44166</v>
      </c>
      <c r="B1479" s="2">
        <f>RSI!B1479</f>
        <v>5.2670000000000003</v>
      </c>
      <c r="C1479" s="2">
        <f>RSI!I1479</f>
        <v>39.087039647453636</v>
      </c>
      <c r="D1479" s="2">
        <f>MACD!E1479</f>
        <v>2.1961910223632586E-2</v>
      </c>
      <c r="E1479" s="2">
        <f>MACD!F1479</f>
        <v>1.5924110623356236E-2</v>
      </c>
      <c r="F1479" s="2">
        <f>'Moving Avg'!D1479</f>
        <v>5.2940000000000005</v>
      </c>
      <c r="G1479" s="2">
        <f>'Moving Avg'!F1479</f>
        <v>5.3349999999999991</v>
      </c>
      <c r="H1479" s="2">
        <f>'Moving Avg'!G1479</f>
        <v>5.5034199999999975</v>
      </c>
      <c r="I1479" s="2">
        <f>'Moving Avg'!H1479</f>
        <v>5.1236550000000056</v>
      </c>
      <c r="J1479" s="5" t="str">
        <f>OBV!F1479</f>
        <v>BEARISH</v>
      </c>
      <c r="K1479" s="5" t="str">
        <f>OBV!G1479</f>
        <v>STRONG</v>
      </c>
      <c r="L1479" s="5" t="str">
        <f>OBV!H1479</f>
        <v>CONFIRMED BEARISH</v>
      </c>
      <c r="M1479" s="7">
        <f t="shared" si="230"/>
        <v>25</v>
      </c>
      <c r="N1479" s="7">
        <f t="shared" si="231"/>
        <v>0</v>
      </c>
      <c r="O1479" s="7">
        <f t="shared" si="232"/>
        <v>50</v>
      </c>
      <c r="P1479" s="7">
        <f t="shared" si="233"/>
        <v>33</v>
      </c>
      <c r="Q1479" s="8">
        <f t="shared" si="234"/>
        <v>21.2</v>
      </c>
      <c r="R1479" s="8">
        <f t="shared" si="235"/>
        <v>30.75</v>
      </c>
      <c r="S1479" s="8">
        <f t="shared" si="236"/>
        <v>31.1</v>
      </c>
      <c r="T1479" s="8">
        <f t="shared" si="237"/>
        <v>27</v>
      </c>
      <c r="U1479" s="7">
        <f t="shared" si="238"/>
        <v>27.683333333333337</v>
      </c>
      <c r="V1479" s="7">
        <f t="shared" si="239"/>
        <v>27.512500000000003</v>
      </c>
    </row>
    <row r="1480" spans="1:22" ht="13.5" x14ac:dyDescent="0.25">
      <c r="A1480" s="3">
        <f>RSI!A1480</f>
        <v>44167</v>
      </c>
      <c r="B1480" s="2">
        <f>RSI!B1480</f>
        <v>5.2670000000000003</v>
      </c>
      <c r="C1480" s="2">
        <f>RSI!I1480</f>
        <v>39.087039647453643</v>
      </c>
      <c r="D1480" s="2">
        <f>MACD!E1480</f>
        <v>3.0789127203996181E-2</v>
      </c>
      <c r="E1480" s="2">
        <f>MACD!F1480</f>
        <v>1.8897113939484227E-2</v>
      </c>
      <c r="F1480" s="2">
        <f>'Moving Avg'!D1480</f>
        <v>5.2939999999999996</v>
      </c>
      <c r="G1480" s="2">
        <f>'Moving Avg'!F1480</f>
        <v>5.3349999999999991</v>
      </c>
      <c r="H1480" s="2">
        <f>'Moving Avg'!G1480</f>
        <v>5.4974799999999968</v>
      </c>
      <c r="I1480" s="2">
        <f>'Moving Avg'!H1480</f>
        <v>5.1246500000000061</v>
      </c>
      <c r="J1480" s="5" t="str">
        <f>OBV!F1480</f>
        <v>BULLISH</v>
      </c>
      <c r="K1480" s="5" t="str">
        <f>OBV!G1480</f>
        <v>NEUTRAL</v>
      </c>
      <c r="L1480" s="5" t="str">
        <f>OBV!H1480</f>
        <v>NEUTRAL</v>
      </c>
      <c r="M1480" s="7">
        <f t="shared" si="230"/>
        <v>25</v>
      </c>
      <c r="N1480" s="7">
        <f t="shared" si="231"/>
        <v>0</v>
      </c>
      <c r="O1480" s="7">
        <f t="shared" si="232"/>
        <v>50</v>
      </c>
      <c r="P1480" s="7">
        <f t="shared" si="233"/>
        <v>49.5</v>
      </c>
      <c r="Q1480" s="8">
        <f t="shared" si="234"/>
        <v>23.675000000000001</v>
      </c>
      <c r="R1480" s="8">
        <f t="shared" si="235"/>
        <v>34.875</v>
      </c>
      <c r="S1480" s="8">
        <f t="shared" si="236"/>
        <v>38.525000000000006</v>
      </c>
      <c r="T1480" s="8">
        <f t="shared" si="237"/>
        <v>31.125</v>
      </c>
      <c r="U1480" s="7">
        <f t="shared" si="238"/>
        <v>32.358333333333334</v>
      </c>
      <c r="V1480" s="7">
        <f t="shared" si="239"/>
        <v>32.049999999999997</v>
      </c>
    </row>
    <row r="1481" spans="1:22" ht="13.5" x14ac:dyDescent="0.25">
      <c r="A1481" s="3">
        <f>RSI!A1481</f>
        <v>44168</v>
      </c>
      <c r="B1481" s="2">
        <f>RSI!B1481</f>
        <v>5.2460000000000004</v>
      </c>
      <c r="C1481" s="2">
        <f>RSI!I1481</f>
        <v>37.407910917116865</v>
      </c>
      <c r="D1481" s="2">
        <f>MACD!E1481</f>
        <v>3.8294335639277755E-2</v>
      </c>
      <c r="E1481" s="2">
        <f>MACD!F1481</f>
        <v>2.2776558279442933E-2</v>
      </c>
      <c r="F1481" s="2">
        <f>'Moving Avg'!D1481</f>
        <v>5.2897999999999996</v>
      </c>
      <c r="G1481" s="2">
        <f>'Moving Avg'!F1481</f>
        <v>5.3339499999999989</v>
      </c>
      <c r="H1481" s="2">
        <f>'Moving Avg'!G1481</f>
        <v>5.4911199999999978</v>
      </c>
      <c r="I1481" s="2">
        <f>'Moving Avg'!H1481</f>
        <v>5.1255400000000062</v>
      </c>
      <c r="J1481" s="5" t="str">
        <f>OBV!F1481</f>
        <v>BEARISH</v>
      </c>
      <c r="K1481" s="5" t="str">
        <f>OBV!G1481</f>
        <v>STRONG</v>
      </c>
      <c r="L1481" s="5" t="str">
        <f>OBV!H1481</f>
        <v>CONFIRMED BEARISH</v>
      </c>
      <c r="M1481" s="7">
        <f t="shared" si="230"/>
        <v>25</v>
      </c>
      <c r="N1481" s="7">
        <f t="shared" si="231"/>
        <v>0</v>
      </c>
      <c r="O1481" s="7">
        <f t="shared" si="232"/>
        <v>50</v>
      </c>
      <c r="P1481" s="7">
        <f t="shared" si="233"/>
        <v>33</v>
      </c>
      <c r="Q1481" s="8">
        <f t="shared" si="234"/>
        <v>21.2</v>
      </c>
      <c r="R1481" s="8">
        <f t="shared" si="235"/>
        <v>30.75</v>
      </c>
      <c r="S1481" s="8">
        <f t="shared" si="236"/>
        <v>31.1</v>
      </c>
      <c r="T1481" s="8">
        <f t="shared" si="237"/>
        <v>27</v>
      </c>
      <c r="U1481" s="7">
        <f t="shared" si="238"/>
        <v>27.683333333333337</v>
      </c>
      <c r="V1481" s="7">
        <f t="shared" si="239"/>
        <v>27.512500000000003</v>
      </c>
    </row>
    <row r="1482" spans="1:22" ht="13.5" x14ac:dyDescent="0.25">
      <c r="A1482" s="3">
        <f>RSI!A1482</f>
        <v>44169</v>
      </c>
      <c r="B1482" s="2">
        <f>RSI!B1482</f>
        <v>5.4020000000000001</v>
      </c>
      <c r="C1482" s="2">
        <f>RSI!I1482</f>
        <v>53.417055777914676</v>
      </c>
      <c r="D1482" s="2">
        <f>MACD!E1482</f>
        <v>3.3800760075589409E-2</v>
      </c>
      <c r="E1482" s="2">
        <f>MACD!F1482</f>
        <v>2.4981398638672228E-2</v>
      </c>
      <c r="F1482" s="2">
        <f>'Moving Avg'!D1482</f>
        <v>5.3168000000000006</v>
      </c>
      <c r="G1482" s="2">
        <f>'Moving Avg'!F1482</f>
        <v>5.3440999999999992</v>
      </c>
      <c r="H1482" s="2">
        <f>'Moving Avg'!G1482</f>
        <v>5.487879999999997</v>
      </c>
      <c r="I1482" s="2">
        <f>'Moving Avg'!H1482</f>
        <v>5.127210000000006</v>
      </c>
      <c r="J1482" s="5" t="str">
        <f>OBV!F1482</f>
        <v>BULLISH</v>
      </c>
      <c r="K1482" s="5" t="str">
        <f>OBV!G1482</f>
        <v>NEUTRAL</v>
      </c>
      <c r="L1482" s="5" t="str">
        <f>OBV!H1482</f>
        <v>CONFIRMED BULLISH</v>
      </c>
      <c r="M1482" s="7">
        <f t="shared" si="230"/>
        <v>25</v>
      </c>
      <c r="N1482" s="7">
        <f t="shared" si="231"/>
        <v>0</v>
      </c>
      <c r="O1482" s="7">
        <f t="shared" si="232"/>
        <v>50</v>
      </c>
      <c r="P1482" s="7">
        <f t="shared" si="233"/>
        <v>83.5</v>
      </c>
      <c r="Q1482" s="8">
        <f t="shared" si="234"/>
        <v>28.774999999999999</v>
      </c>
      <c r="R1482" s="8">
        <f t="shared" si="235"/>
        <v>43.375</v>
      </c>
      <c r="S1482" s="8">
        <f t="shared" si="236"/>
        <v>53.825000000000003</v>
      </c>
      <c r="T1482" s="8">
        <f t="shared" si="237"/>
        <v>39.625</v>
      </c>
      <c r="U1482" s="7">
        <f t="shared" si="238"/>
        <v>41.991666666666667</v>
      </c>
      <c r="V1482" s="7">
        <f t="shared" si="239"/>
        <v>41.400000000000006</v>
      </c>
    </row>
    <row r="1483" spans="1:22" ht="13.5" x14ac:dyDescent="0.25">
      <c r="A1483" s="3">
        <f>RSI!A1483</f>
        <v>44172</v>
      </c>
      <c r="B1483" s="2">
        <f>RSI!B1483</f>
        <v>5.24</v>
      </c>
      <c r="C1483" s="2">
        <f>RSI!I1483</f>
        <v>41.53613990522777</v>
      </c>
      <c r="D1483" s="2">
        <f>MACD!E1483</f>
        <v>2.4043106741354237E-2</v>
      </c>
      <c r="E1483" s="2">
        <f>MACD!F1483</f>
        <v>2.4793740259208632E-2</v>
      </c>
      <c r="F1483" s="2">
        <f>'Moving Avg'!D1483</f>
        <v>5.2844000000000007</v>
      </c>
      <c r="G1483" s="2">
        <f>'Moving Avg'!F1483</f>
        <v>5.3383999999999983</v>
      </c>
      <c r="H1483" s="2">
        <f>'Moving Avg'!G1483</f>
        <v>5.4813999999999972</v>
      </c>
      <c r="I1483" s="2">
        <f>'Moving Avg'!H1483</f>
        <v>5.1273550000000068</v>
      </c>
      <c r="J1483" s="5" t="str">
        <f>OBV!F1483</f>
        <v>BEARISH</v>
      </c>
      <c r="K1483" s="5" t="str">
        <f>OBV!G1483</f>
        <v>STRONG</v>
      </c>
      <c r="L1483" s="5" t="str">
        <f>OBV!H1483</f>
        <v>CONFIRMED BEARISH</v>
      </c>
      <c r="M1483" s="7">
        <f t="shared" si="230"/>
        <v>25</v>
      </c>
      <c r="N1483" s="7">
        <f t="shared" si="231"/>
        <v>45</v>
      </c>
      <c r="O1483" s="7">
        <f t="shared" si="232"/>
        <v>50</v>
      </c>
      <c r="P1483" s="7">
        <f t="shared" si="233"/>
        <v>33</v>
      </c>
      <c r="Q1483" s="8">
        <f t="shared" si="234"/>
        <v>36.950000000000003</v>
      </c>
      <c r="R1483" s="8">
        <f t="shared" si="235"/>
        <v>39.75</v>
      </c>
      <c r="S1483" s="8">
        <f t="shared" si="236"/>
        <v>37.85</v>
      </c>
      <c r="T1483" s="8">
        <f t="shared" si="237"/>
        <v>38.25</v>
      </c>
      <c r="U1483" s="7">
        <f t="shared" si="238"/>
        <v>38.183333333333337</v>
      </c>
      <c r="V1483" s="7">
        <f t="shared" si="239"/>
        <v>38.200000000000003</v>
      </c>
    </row>
    <row r="1484" spans="1:22" ht="13.5" x14ac:dyDescent="0.25">
      <c r="A1484" s="3">
        <f>RSI!A1484</f>
        <v>44173</v>
      </c>
      <c r="B1484" s="2">
        <f>RSI!B1484</f>
        <v>5.24</v>
      </c>
      <c r="C1484" s="2">
        <f>RSI!I1484</f>
        <v>41.53613990522777</v>
      </c>
      <c r="D1484" s="2">
        <f>MACD!E1484</f>
        <v>1.7577217585000859E-2</v>
      </c>
      <c r="E1484" s="2">
        <f>MACD!F1484</f>
        <v>2.3350435724367079E-2</v>
      </c>
      <c r="F1484" s="2">
        <f>'Moving Avg'!D1484</f>
        <v>5.2790000000000008</v>
      </c>
      <c r="G1484" s="2">
        <f>'Moving Avg'!F1484</f>
        <v>5.3302999999999994</v>
      </c>
      <c r="H1484" s="2">
        <f>'Moving Avg'!G1484</f>
        <v>5.4749199999999973</v>
      </c>
      <c r="I1484" s="2">
        <f>'Moving Avg'!H1484</f>
        <v>5.1275000000000066</v>
      </c>
      <c r="J1484" s="5" t="str">
        <f>OBV!F1484</f>
        <v>BEARISH</v>
      </c>
      <c r="K1484" s="5" t="str">
        <f>OBV!G1484</f>
        <v>STRONG</v>
      </c>
      <c r="L1484" s="5" t="str">
        <f>OBV!H1484</f>
        <v>CONFIRMED BEARISH</v>
      </c>
      <c r="M1484" s="7">
        <f t="shared" si="230"/>
        <v>25</v>
      </c>
      <c r="N1484" s="7">
        <f t="shared" si="231"/>
        <v>45</v>
      </c>
      <c r="O1484" s="7">
        <f t="shared" si="232"/>
        <v>50</v>
      </c>
      <c r="P1484" s="7">
        <f t="shared" si="233"/>
        <v>33</v>
      </c>
      <c r="Q1484" s="8">
        <f t="shared" si="234"/>
        <v>36.950000000000003</v>
      </c>
      <c r="R1484" s="8">
        <f t="shared" si="235"/>
        <v>39.75</v>
      </c>
      <c r="S1484" s="8">
        <f t="shared" si="236"/>
        <v>37.85</v>
      </c>
      <c r="T1484" s="8">
        <f t="shared" si="237"/>
        <v>38.25</v>
      </c>
      <c r="U1484" s="7">
        <f t="shared" si="238"/>
        <v>38.183333333333337</v>
      </c>
      <c r="V1484" s="7">
        <f t="shared" si="239"/>
        <v>38.200000000000003</v>
      </c>
    </row>
    <row r="1485" spans="1:22" ht="13.5" x14ac:dyDescent="0.25">
      <c r="A1485" s="3">
        <f>RSI!A1485</f>
        <v>44174</v>
      </c>
      <c r="B1485" s="2">
        <f>RSI!B1485</f>
        <v>5.24</v>
      </c>
      <c r="C1485" s="2">
        <f>RSI!I1485</f>
        <v>41.53613990522777</v>
      </c>
      <c r="D1485" s="2">
        <f>MACD!E1485</f>
        <v>1.076688029629036E-2</v>
      </c>
      <c r="E1485" s="2">
        <f>MACD!F1485</f>
        <v>2.0833724638751737E-2</v>
      </c>
      <c r="F1485" s="2">
        <f>'Moving Avg'!D1485</f>
        <v>5.2736000000000001</v>
      </c>
      <c r="G1485" s="2">
        <f>'Moving Avg'!F1485</f>
        <v>5.3221999999999987</v>
      </c>
      <c r="H1485" s="2">
        <f>'Moving Avg'!G1485</f>
        <v>5.4684399999999984</v>
      </c>
      <c r="I1485" s="2">
        <f>'Moving Avg'!H1485</f>
        <v>5.1269950000000071</v>
      </c>
      <c r="J1485" s="5" t="str">
        <f>OBV!F1485</f>
        <v>BEARISH</v>
      </c>
      <c r="K1485" s="5" t="str">
        <f>OBV!G1485</f>
        <v>STRONG</v>
      </c>
      <c r="L1485" s="5" t="str">
        <f>OBV!H1485</f>
        <v>CONFIRMED BEARISH</v>
      </c>
      <c r="M1485" s="7">
        <f t="shared" si="230"/>
        <v>25</v>
      </c>
      <c r="N1485" s="7">
        <f t="shared" si="231"/>
        <v>45</v>
      </c>
      <c r="O1485" s="7">
        <f t="shared" si="232"/>
        <v>50</v>
      </c>
      <c r="P1485" s="7">
        <f t="shared" si="233"/>
        <v>33</v>
      </c>
      <c r="Q1485" s="8">
        <f t="shared" si="234"/>
        <v>36.950000000000003</v>
      </c>
      <c r="R1485" s="8">
        <f t="shared" si="235"/>
        <v>39.75</v>
      </c>
      <c r="S1485" s="8">
        <f t="shared" si="236"/>
        <v>37.85</v>
      </c>
      <c r="T1485" s="8">
        <f t="shared" si="237"/>
        <v>38.25</v>
      </c>
      <c r="U1485" s="7">
        <f t="shared" si="238"/>
        <v>38.183333333333337</v>
      </c>
      <c r="V1485" s="7">
        <f t="shared" si="239"/>
        <v>38.200000000000003</v>
      </c>
    </row>
    <row r="1486" spans="1:22" ht="13.5" x14ac:dyDescent="0.25">
      <c r="A1486" s="3">
        <f>RSI!A1486</f>
        <v>44175</v>
      </c>
      <c r="B1486" s="2">
        <f>RSI!B1486</f>
        <v>5.24</v>
      </c>
      <c r="C1486" s="2">
        <f>RSI!I1486</f>
        <v>41.53613990522777</v>
      </c>
      <c r="D1486" s="2">
        <f>MACD!E1486</f>
        <v>5.6161387704198873E-3</v>
      </c>
      <c r="E1486" s="2">
        <f>MACD!F1486</f>
        <v>1.7790207465085368E-2</v>
      </c>
      <c r="F1486" s="2">
        <f>'Moving Avg'!D1486</f>
        <v>5.2724000000000002</v>
      </c>
      <c r="G1486" s="2">
        <f>'Moving Avg'!F1486</f>
        <v>5.314099999999998</v>
      </c>
      <c r="H1486" s="2">
        <f>'Moving Avg'!G1486</f>
        <v>5.4619599999999977</v>
      </c>
      <c r="I1486" s="2">
        <f>'Moving Avg'!H1486</f>
        <v>5.1257150000000085</v>
      </c>
      <c r="J1486" s="5" t="str">
        <f>OBV!F1486</f>
        <v>BULLISH</v>
      </c>
      <c r="K1486" s="5" t="str">
        <f>OBV!G1486</f>
        <v>NEUTRAL</v>
      </c>
      <c r="L1486" s="5" t="str">
        <f>OBV!H1486</f>
        <v>BULLISH DIVERGENCE</v>
      </c>
      <c r="M1486" s="7">
        <f t="shared" si="230"/>
        <v>25</v>
      </c>
      <c r="N1486" s="7">
        <f t="shared" si="231"/>
        <v>45</v>
      </c>
      <c r="O1486" s="7">
        <f t="shared" si="232"/>
        <v>50</v>
      </c>
      <c r="P1486" s="7">
        <f t="shared" si="233"/>
        <v>66.5</v>
      </c>
      <c r="Q1486" s="8">
        <f t="shared" si="234"/>
        <v>41.975000000000001</v>
      </c>
      <c r="R1486" s="8">
        <f t="shared" si="235"/>
        <v>48.125</v>
      </c>
      <c r="S1486" s="8">
        <f t="shared" si="236"/>
        <v>52.924999999999997</v>
      </c>
      <c r="T1486" s="8">
        <f t="shared" si="237"/>
        <v>46.625</v>
      </c>
      <c r="U1486" s="7">
        <f t="shared" si="238"/>
        <v>47.67499999999999</v>
      </c>
      <c r="V1486" s="7">
        <f t="shared" si="239"/>
        <v>47.412499999999994</v>
      </c>
    </row>
    <row r="1487" spans="1:22" ht="13.5" x14ac:dyDescent="0.25">
      <c r="A1487" s="3">
        <f>RSI!A1487</f>
        <v>44176</v>
      </c>
      <c r="B1487" s="2">
        <f>RSI!B1487</f>
        <v>5.1989999999999998</v>
      </c>
      <c r="C1487" s="2">
        <f>RSI!I1487</f>
        <v>38.612615211640083</v>
      </c>
      <c r="D1487" s="2">
        <f>MACD!E1487</f>
        <v>4.8613852812584568E-3</v>
      </c>
      <c r="E1487" s="2">
        <f>MACD!F1487</f>
        <v>1.5204443028319987E-2</v>
      </c>
      <c r="F1487" s="2">
        <f>'Moving Avg'!D1487</f>
        <v>5.2317999999999998</v>
      </c>
      <c r="G1487" s="2">
        <f>'Moving Avg'!F1487</f>
        <v>5.3039499999999986</v>
      </c>
      <c r="H1487" s="2">
        <f>'Moving Avg'!G1487</f>
        <v>5.4514199999999979</v>
      </c>
      <c r="I1487" s="2">
        <f>'Moving Avg'!H1487</f>
        <v>5.1250050000000078</v>
      </c>
      <c r="J1487" s="5" t="str">
        <f>OBV!F1487</f>
        <v>BEARISH</v>
      </c>
      <c r="K1487" s="5" t="str">
        <f>OBV!G1487</f>
        <v>STRONG</v>
      </c>
      <c r="L1487" s="5" t="str">
        <f>OBV!H1487</f>
        <v>CONFIRMED BEARISH</v>
      </c>
      <c r="M1487" s="7">
        <f t="shared" si="230"/>
        <v>25</v>
      </c>
      <c r="N1487" s="7">
        <f t="shared" si="231"/>
        <v>45</v>
      </c>
      <c r="O1487" s="7">
        <f t="shared" si="232"/>
        <v>50</v>
      </c>
      <c r="P1487" s="7">
        <f t="shared" si="233"/>
        <v>33</v>
      </c>
      <c r="Q1487" s="8">
        <f t="shared" si="234"/>
        <v>36.950000000000003</v>
      </c>
      <c r="R1487" s="8">
        <f t="shared" si="235"/>
        <v>39.75</v>
      </c>
      <c r="S1487" s="8">
        <f t="shared" si="236"/>
        <v>37.85</v>
      </c>
      <c r="T1487" s="8">
        <f t="shared" si="237"/>
        <v>38.25</v>
      </c>
      <c r="U1487" s="7">
        <f t="shared" si="238"/>
        <v>38.183333333333337</v>
      </c>
      <c r="V1487" s="7">
        <f t="shared" si="239"/>
        <v>38.200000000000003</v>
      </c>
    </row>
    <row r="1488" spans="1:22" ht="13.5" x14ac:dyDescent="0.25">
      <c r="A1488" s="3">
        <f>RSI!A1488</f>
        <v>44179</v>
      </c>
      <c r="B1488" s="2">
        <f>RSI!B1488</f>
        <v>5.0640000000000001</v>
      </c>
      <c r="C1488" s="2">
        <f>RSI!I1488</f>
        <v>30.900397312066303</v>
      </c>
      <c r="D1488" s="2">
        <f>MACD!E1488</f>
        <v>3.5758813342098961E-2</v>
      </c>
      <c r="E1488" s="2">
        <f>MACD!F1488</f>
        <v>1.9315317091075784E-2</v>
      </c>
      <c r="F1488" s="2">
        <f>'Moving Avg'!D1488</f>
        <v>5.1966000000000001</v>
      </c>
      <c r="G1488" s="2">
        <f>'Moving Avg'!F1488</f>
        <v>5.2870499999999989</v>
      </c>
      <c r="H1488" s="2">
        <f>'Moving Avg'!G1488</f>
        <v>5.4381799999999991</v>
      </c>
      <c r="I1488" s="2">
        <f>'Moving Avg'!H1488</f>
        <v>5.1236200000000078</v>
      </c>
      <c r="J1488" s="5" t="str">
        <f>OBV!F1488</f>
        <v>BEARISH</v>
      </c>
      <c r="K1488" s="5" t="str">
        <f>OBV!G1488</f>
        <v>STRONG</v>
      </c>
      <c r="L1488" s="5" t="str">
        <f>OBV!H1488</f>
        <v>CONFIRMED BEARISH</v>
      </c>
      <c r="M1488" s="7">
        <f t="shared" si="230"/>
        <v>25</v>
      </c>
      <c r="N1488" s="7">
        <f t="shared" si="231"/>
        <v>0</v>
      </c>
      <c r="O1488" s="7">
        <f t="shared" si="232"/>
        <v>50</v>
      </c>
      <c r="P1488" s="7">
        <f t="shared" si="233"/>
        <v>33</v>
      </c>
      <c r="Q1488" s="8">
        <f t="shared" si="234"/>
        <v>21.2</v>
      </c>
      <c r="R1488" s="8">
        <f t="shared" si="235"/>
        <v>30.75</v>
      </c>
      <c r="S1488" s="8">
        <f t="shared" si="236"/>
        <v>31.1</v>
      </c>
      <c r="T1488" s="8">
        <f t="shared" si="237"/>
        <v>27</v>
      </c>
      <c r="U1488" s="7">
        <f t="shared" si="238"/>
        <v>27.683333333333337</v>
      </c>
      <c r="V1488" s="7">
        <f t="shared" si="239"/>
        <v>27.512500000000003</v>
      </c>
    </row>
    <row r="1489" spans="1:22" ht="13.5" x14ac:dyDescent="0.25">
      <c r="A1489" s="3">
        <f>RSI!A1489</f>
        <v>44180</v>
      </c>
      <c r="B1489" s="2">
        <f>RSI!B1489</f>
        <v>4.915</v>
      </c>
      <c r="C1489" s="2">
        <f>RSI!I1489</f>
        <v>24.971963791183569</v>
      </c>
      <c r="D1489" s="2">
        <f>MACD!E1489</f>
        <v>5.3678350274756426E-2</v>
      </c>
      <c r="E1489" s="2">
        <f>MACD!F1489</f>
        <v>2.6187923727811913E-2</v>
      </c>
      <c r="F1489" s="2">
        <f>'Moving Avg'!D1489</f>
        <v>5.1316000000000006</v>
      </c>
      <c r="G1489" s="2">
        <f>'Moving Avg'!F1489</f>
        <v>5.2627000000000006</v>
      </c>
      <c r="H1489" s="2">
        <f>'Moving Avg'!G1489</f>
        <v>5.4219599999999994</v>
      </c>
      <c r="I1489" s="2">
        <f>'Moving Avg'!H1489</f>
        <v>5.1207450000000074</v>
      </c>
      <c r="J1489" s="5" t="str">
        <f>OBV!F1489</f>
        <v>BEARISH</v>
      </c>
      <c r="K1489" s="5" t="str">
        <f>OBV!G1489</f>
        <v>STRONG</v>
      </c>
      <c r="L1489" s="5" t="str">
        <f>OBV!H1489</f>
        <v>CONFIRMED BEARISH</v>
      </c>
      <c r="M1489" s="7">
        <f t="shared" si="230"/>
        <v>50</v>
      </c>
      <c r="N1489" s="7">
        <f t="shared" si="231"/>
        <v>0</v>
      </c>
      <c r="O1489" s="7">
        <f t="shared" si="232"/>
        <v>50</v>
      </c>
      <c r="P1489" s="7">
        <f t="shared" si="233"/>
        <v>33</v>
      </c>
      <c r="Q1489" s="8">
        <f t="shared" si="234"/>
        <v>29.95</v>
      </c>
      <c r="R1489" s="8">
        <f t="shared" si="235"/>
        <v>35.75</v>
      </c>
      <c r="S1489" s="8">
        <f t="shared" si="236"/>
        <v>34.85</v>
      </c>
      <c r="T1489" s="8">
        <f t="shared" si="237"/>
        <v>33.25</v>
      </c>
      <c r="U1489" s="7">
        <f t="shared" si="238"/>
        <v>33.516666666666673</v>
      </c>
      <c r="V1489" s="7">
        <f t="shared" si="239"/>
        <v>33.450000000000003</v>
      </c>
    </row>
    <row r="1490" spans="1:22" ht="13.5" x14ac:dyDescent="0.25">
      <c r="A1490" s="3">
        <f>RSI!A1490</f>
        <v>44181</v>
      </c>
      <c r="B1490" s="2">
        <f>RSI!B1490</f>
        <v>5.0570000000000004</v>
      </c>
      <c r="C1490" s="2">
        <f>RSI!I1490</f>
        <v>37.315101563840294</v>
      </c>
      <c r="D1490" s="2">
        <f>MACD!E1490</f>
        <v>6.0599031914020607E-2</v>
      </c>
      <c r="E1490" s="2">
        <f>MACD!F1490</f>
        <v>3.3070145365053649E-2</v>
      </c>
      <c r="F1490" s="2">
        <f>'Moving Avg'!D1490</f>
        <v>5.0950000000000006</v>
      </c>
      <c r="G1490" s="2">
        <f>'Moving Avg'!F1490</f>
        <v>5.2454499999999999</v>
      </c>
      <c r="H1490" s="2">
        <f>'Moving Avg'!G1490</f>
        <v>5.4085799999999997</v>
      </c>
      <c r="I1490" s="2">
        <f>'Moving Avg'!H1490</f>
        <v>5.1185800000000068</v>
      </c>
      <c r="J1490" s="5" t="str">
        <f>OBV!F1490</f>
        <v>BEARISH</v>
      </c>
      <c r="K1490" s="5" t="str">
        <f>OBV!G1490</f>
        <v>STRONG</v>
      </c>
      <c r="L1490" s="5" t="str">
        <f>OBV!H1490</f>
        <v>CONFIRMED BEARISH</v>
      </c>
      <c r="M1490" s="7">
        <f t="shared" si="230"/>
        <v>25</v>
      </c>
      <c r="N1490" s="7">
        <f t="shared" si="231"/>
        <v>0</v>
      </c>
      <c r="O1490" s="7">
        <f t="shared" si="232"/>
        <v>0</v>
      </c>
      <c r="P1490" s="7">
        <f t="shared" si="233"/>
        <v>33</v>
      </c>
      <c r="Q1490" s="8">
        <f t="shared" si="234"/>
        <v>13.7</v>
      </c>
      <c r="R1490" s="8">
        <f t="shared" si="235"/>
        <v>13.25</v>
      </c>
      <c r="S1490" s="8">
        <f t="shared" si="236"/>
        <v>18.600000000000001</v>
      </c>
      <c r="T1490" s="8">
        <f t="shared" si="237"/>
        <v>14.5</v>
      </c>
      <c r="U1490" s="7">
        <f t="shared" si="238"/>
        <v>15.183333333333332</v>
      </c>
      <c r="V1490" s="7">
        <f t="shared" si="239"/>
        <v>15.012499999999999</v>
      </c>
    </row>
    <row r="1491" spans="1:22" ht="13.5" x14ac:dyDescent="0.25">
      <c r="A1491" s="3">
        <f>RSI!A1491</f>
        <v>44182</v>
      </c>
      <c r="B1491" s="2">
        <f>RSI!B1491</f>
        <v>5.0570000000000004</v>
      </c>
      <c r="C1491" s="2">
        <f>RSI!I1491</f>
        <v>37.315101563840294</v>
      </c>
      <c r="D1491" s="2">
        <f>MACD!E1491</f>
        <v>6.4493024287643586E-2</v>
      </c>
      <c r="E1491" s="2">
        <f>MACD!F1491</f>
        <v>3.9354721149571635E-2</v>
      </c>
      <c r="F1491" s="2">
        <f>'Moving Avg'!D1491</f>
        <v>5.0584000000000007</v>
      </c>
      <c r="G1491" s="2">
        <f>'Moving Avg'!F1491</f>
        <v>5.2289000000000012</v>
      </c>
      <c r="H1491" s="2">
        <f>'Moving Avg'!G1491</f>
        <v>5.3952</v>
      </c>
      <c r="I1491" s="2">
        <f>'Moving Avg'!H1491</f>
        <v>5.116415000000007</v>
      </c>
      <c r="J1491" s="5" t="str">
        <f>OBV!F1491</f>
        <v>BEARISH</v>
      </c>
      <c r="K1491" s="5" t="str">
        <f>OBV!G1491</f>
        <v>STRONG</v>
      </c>
      <c r="L1491" s="5" t="str">
        <f>OBV!H1491</f>
        <v>CONFIRMED BEARISH</v>
      </c>
      <c r="M1491" s="7">
        <f t="shared" si="230"/>
        <v>25</v>
      </c>
      <c r="N1491" s="7">
        <f t="shared" si="231"/>
        <v>0</v>
      </c>
      <c r="O1491" s="7">
        <f t="shared" si="232"/>
        <v>0</v>
      </c>
      <c r="P1491" s="7">
        <f t="shared" si="233"/>
        <v>33</v>
      </c>
      <c r="Q1491" s="8">
        <f t="shared" si="234"/>
        <v>13.7</v>
      </c>
      <c r="R1491" s="8">
        <f t="shared" si="235"/>
        <v>13.25</v>
      </c>
      <c r="S1491" s="8">
        <f t="shared" si="236"/>
        <v>18.600000000000001</v>
      </c>
      <c r="T1491" s="8">
        <f t="shared" si="237"/>
        <v>14.5</v>
      </c>
      <c r="U1491" s="7">
        <f t="shared" si="238"/>
        <v>15.183333333333332</v>
      </c>
      <c r="V1491" s="7">
        <f t="shared" si="239"/>
        <v>15.012499999999999</v>
      </c>
    </row>
    <row r="1492" spans="1:22" ht="13.5" x14ac:dyDescent="0.25">
      <c r="A1492" s="3">
        <f>RSI!A1492</f>
        <v>44183</v>
      </c>
      <c r="B1492" s="2">
        <f>RSI!B1492</f>
        <v>5.1989999999999998</v>
      </c>
      <c r="C1492" s="2">
        <f>RSI!I1492</f>
        <v>47.358867591758404</v>
      </c>
      <c r="D1492" s="2">
        <f>MACD!E1492</f>
        <v>8.2444237408999754E-2</v>
      </c>
      <c r="E1492" s="2">
        <f>MACD!F1492</f>
        <v>4.7972624401457262E-2</v>
      </c>
      <c r="F1492" s="2">
        <f>'Moving Avg'!D1492</f>
        <v>5.0584000000000007</v>
      </c>
      <c r="G1492" s="2">
        <f>'Moving Avg'!F1492</f>
        <v>5.2194500000000001</v>
      </c>
      <c r="H1492" s="2">
        <f>'Moving Avg'!G1492</f>
        <v>5.3846599999999993</v>
      </c>
      <c r="I1492" s="2">
        <f>'Moving Avg'!H1492</f>
        <v>5.1149600000000071</v>
      </c>
      <c r="J1492" s="5" t="str">
        <f>OBV!F1492</f>
        <v>BULLISH</v>
      </c>
      <c r="K1492" s="5" t="str">
        <f>OBV!G1492</f>
        <v>NEUTRAL</v>
      </c>
      <c r="L1492" s="5" t="str">
        <f>OBV!H1492</f>
        <v>NEUTRAL</v>
      </c>
      <c r="M1492" s="7">
        <f t="shared" si="230"/>
        <v>25</v>
      </c>
      <c r="N1492" s="7">
        <f t="shared" si="231"/>
        <v>0</v>
      </c>
      <c r="O1492" s="7">
        <f t="shared" si="232"/>
        <v>0</v>
      </c>
      <c r="P1492" s="7">
        <f t="shared" si="233"/>
        <v>49.5</v>
      </c>
      <c r="Q1492" s="8">
        <f t="shared" si="234"/>
        <v>16.175000000000001</v>
      </c>
      <c r="R1492" s="8">
        <f t="shared" si="235"/>
        <v>17.375</v>
      </c>
      <c r="S1492" s="8">
        <f t="shared" si="236"/>
        <v>26.025000000000002</v>
      </c>
      <c r="T1492" s="8">
        <f t="shared" si="237"/>
        <v>18.625</v>
      </c>
      <c r="U1492" s="7">
        <f t="shared" si="238"/>
        <v>19.858333333333334</v>
      </c>
      <c r="V1492" s="7">
        <f t="shared" si="239"/>
        <v>19.55</v>
      </c>
    </row>
    <row r="1493" spans="1:22" ht="13.5" x14ac:dyDescent="0.25">
      <c r="A1493" s="3">
        <f>RSI!A1493</f>
        <v>44186</v>
      </c>
      <c r="B1493" s="2">
        <f>RSI!B1493</f>
        <v>5.0439999999999996</v>
      </c>
      <c r="C1493" s="2">
        <f>RSI!I1493</f>
        <v>39.852682678363294</v>
      </c>
      <c r="D1493" s="2">
        <f>MACD!E1493</f>
        <v>8.4440837576340577E-2</v>
      </c>
      <c r="E1493" s="2">
        <f>MACD!F1493</f>
        <v>5.5266267036433926E-2</v>
      </c>
      <c r="F1493" s="2">
        <f>'Moving Avg'!D1493</f>
        <v>5.0544000000000002</v>
      </c>
      <c r="G1493" s="2">
        <f>'Moving Avg'!F1493</f>
        <v>5.2080000000000002</v>
      </c>
      <c r="H1493" s="2">
        <f>'Moving Avg'!G1493</f>
        <v>5.3714399999999989</v>
      </c>
      <c r="I1493" s="2">
        <f>'Moving Avg'!H1493</f>
        <v>5.1127300000000062</v>
      </c>
      <c r="J1493" s="5" t="str">
        <f>OBV!F1493</f>
        <v>BULLISH</v>
      </c>
      <c r="K1493" s="5" t="str">
        <f>OBV!G1493</f>
        <v>NEUTRAL</v>
      </c>
      <c r="L1493" s="5" t="str">
        <f>OBV!H1493</f>
        <v>BULLISH DIVERGENCE</v>
      </c>
      <c r="M1493" s="7">
        <f t="shared" si="230"/>
        <v>25</v>
      </c>
      <c r="N1493" s="7">
        <f t="shared" si="231"/>
        <v>0</v>
      </c>
      <c r="O1493" s="7">
        <f t="shared" si="232"/>
        <v>0</v>
      </c>
      <c r="P1493" s="7">
        <f t="shared" si="233"/>
        <v>66.5</v>
      </c>
      <c r="Q1493" s="8">
        <f t="shared" si="234"/>
        <v>18.725000000000001</v>
      </c>
      <c r="R1493" s="8">
        <f t="shared" si="235"/>
        <v>21.625</v>
      </c>
      <c r="S1493" s="8">
        <f t="shared" si="236"/>
        <v>33.674999999999997</v>
      </c>
      <c r="T1493" s="8">
        <f t="shared" si="237"/>
        <v>22.875</v>
      </c>
      <c r="U1493" s="7">
        <f t="shared" si="238"/>
        <v>24.675000000000001</v>
      </c>
      <c r="V1493" s="7">
        <f t="shared" si="239"/>
        <v>24.225000000000001</v>
      </c>
    </row>
    <row r="1494" spans="1:22" ht="13.5" x14ac:dyDescent="0.25">
      <c r="A1494" s="3">
        <f>RSI!A1494</f>
        <v>44187</v>
      </c>
      <c r="B1494" s="2">
        <f>RSI!B1494</f>
        <v>5.0570000000000004</v>
      </c>
      <c r="C1494" s="2">
        <f>RSI!I1494</f>
        <v>40.701584327438958</v>
      </c>
      <c r="D1494" s="2">
        <f>MACD!E1494</f>
        <v>8.6313491980082979E-2</v>
      </c>
      <c r="E1494" s="2">
        <f>MACD!F1494</f>
        <v>6.1475712025163748E-2</v>
      </c>
      <c r="F1494" s="2">
        <f>'Moving Avg'!D1494</f>
        <v>5.0828000000000007</v>
      </c>
      <c r="G1494" s="2">
        <f>'Moving Avg'!F1494</f>
        <v>5.1968500000000004</v>
      </c>
      <c r="H1494" s="2">
        <f>'Moving Avg'!G1494</f>
        <v>5.3584799999999984</v>
      </c>
      <c r="I1494" s="2">
        <f>'Moving Avg'!H1494</f>
        <v>5.1105650000000056</v>
      </c>
      <c r="J1494" s="5" t="str">
        <f>OBV!F1494</f>
        <v>BULLISH</v>
      </c>
      <c r="K1494" s="5" t="str">
        <f>OBV!G1494</f>
        <v>WEAK</v>
      </c>
      <c r="L1494" s="5" t="str">
        <f>OBV!H1494</f>
        <v>CONFIRMED BULLISH</v>
      </c>
      <c r="M1494" s="7">
        <f t="shared" si="230"/>
        <v>25</v>
      </c>
      <c r="N1494" s="7">
        <f t="shared" si="231"/>
        <v>0</v>
      </c>
      <c r="O1494" s="7">
        <f t="shared" si="232"/>
        <v>0</v>
      </c>
      <c r="P1494" s="7">
        <f t="shared" si="233"/>
        <v>67</v>
      </c>
      <c r="Q1494" s="8">
        <f t="shared" si="234"/>
        <v>18.799999999999997</v>
      </c>
      <c r="R1494" s="8">
        <f t="shared" si="235"/>
        <v>21.75</v>
      </c>
      <c r="S1494" s="8">
        <f t="shared" si="236"/>
        <v>33.900000000000006</v>
      </c>
      <c r="T1494" s="8">
        <f t="shared" si="237"/>
        <v>23</v>
      </c>
      <c r="U1494" s="7">
        <f t="shared" si="238"/>
        <v>24.816666666666666</v>
      </c>
      <c r="V1494" s="7">
        <f t="shared" si="239"/>
        <v>24.362500000000001</v>
      </c>
    </row>
    <row r="1495" spans="1:22" ht="13.5" x14ac:dyDescent="0.25">
      <c r="A1495" s="3">
        <f>RSI!A1495</f>
        <v>44188</v>
      </c>
      <c r="B1495" s="2">
        <f>RSI!B1495</f>
        <v>5.1319999999999997</v>
      </c>
      <c r="C1495" s="2">
        <f>RSI!I1495</f>
        <v>45.482181794310684</v>
      </c>
      <c r="D1495" s="2">
        <f>MACD!E1495</f>
        <v>8.3326956347915093E-2</v>
      </c>
      <c r="E1495" s="2">
        <f>MACD!F1495</f>
        <v>6.584596088971402E-2</v>
      </c>
      <c r="F1495" s="2">
        <f>'Moving Avg'!D1495</f>
        <v>5.0977999999999994</v>
      </c>
      <c r="G1495" s="2">
        <f>'Moving Avg'!F1495</f>
        <v>5.190100000000001</v>
      </c>
      <c r="H1495" s="2">
        <f>'Moving Avg'!G1495</f>
        <v>5.3470199999999988</v>
      </c>
      <c r="I1495" s="2">
        <f>'Moving Avg'!H1495</f>
        <v>5.1087750000000058</v>
      </c>
      <c r="J1495" s="5" t="str">
        <f>OBV!F1495</f>
        <v>BULLISH</v>
      </c>
      <c r="K1495" s="5" t="str">
        <f>OBV!G1495</f>
        <v>WEAK</v>
      </c>
      <c r="L1495" s="5" t="str">
        <f>OBV!H1495</f>
        <v>CONFIRMED BULLISH</v>
      </c>
      <c r="M1495" s="7">
        <f t="shared" si="230"/>
        <v>25</v>
      </c>
      <c r="N1495" s="7">
        <f t="shared" si="231"/>
        <v>0</v>
      </c>
      <c r="O1495" s="7">
        <f t="shared" si="232"/>
        <v>0</v>
      </c>
      <c r="P1495" s="7">
        <f t="shared" si="233"/>
        <v>67</v>
      </c>
      <c r="Q1495" s="8">
        <f t="shared" si="234"/>
        <v>18.799999999999997</v>
      </c>
      <c r="R1495" s="8">
        <f t="shared" si="235"/>
        <v>21.75</v>
      </c>
      <c r="S1495" s="8">
        <f t="shared" si="236"/>
        <v>33.900000000000006</v>
      </c>
      <c r="T1495" s="8">
        <f t="shared" si="237"/>
        <v>23</v>
      </c>
      <c r="U1495" s="7">
        <f t="shared" si="238"/>
        <v>24.816666666666666</v>
      </c>
      <c r="V1495" s="7">
        <f t="shared" si="239"/>
        <v>24.362500000000001</v>
      </c>
    </row>
    <row r="1496" spans="1:22" ht="13.5" x14ac:dyDescent="0.25">
      <c r="A1496" s="3">
        <f>RSI!A1496</f>
        <v>44189</v>
      </c>
      <c r="B1496" s="2">
        <f>RSI!B1496</f>
        <v>5.1319999999999997</v>
      </c>
      <c r="C1496" s="2">
        <f>RSI!I1496</f>
        <v>45.482181794310684</v>
      </c>
      <c r="D1496" s="2">
        <f>MACD!E1496</f>
        <v>8.1268252290256804E-2</v>
      </c>
      <c r="E1496" s="2">
        <f>MACD!F1496</f>
        <v>6.8930419169822579E-2</v>
      </c>
      <c r="F1496" s="2">
        <f>'Moving Avg'!D1496</f>
        <v>5.1128</v>
      </c>
      <c r="G1496" s="2">
        <f>'Moving Avg'!F1496</f>
        <v>5.1833500000000008</v>
      </c>
      <c r="H1496" s="2">
        <f>'Moving Avg'!G1496</f>
        <v>5.3355600000000001</v>
      </c>
      <c r="I1496" s="2">
        <f>'Moving Avg'!H1496</f>
        <v>5.1077900000000058</v>
      </c>
      <c r="J1496" s="5" t="str">
        <f>OBV!F1496</f>
        <v>BULLISH</v>
      </c>
      <c r="K1496" s="5" t="str">
        <f>OBV!G1496</f>
        <v>WEAK</v>
      </c>
      <c r="L1496" s="5" t="str">
        <f>OBV!H1496</f>
        <v>CONFIRMED BULLISH</v>
      </c>
      <c r="M1496" s="7">
        <f t="shared" si="230"/>
        <v>25</v>
      </c>
      <c r="N1496" s="7">
        <f t="shared" si="231"/>
        <v>0</v>
      </c>
      <c r="O1496" s="7">
        <f t="shared" si="232"/>
        <v>50</v>
      </c>
      <c r="P1496" s="7">
        <f t="shared" si="233"/>
        <v>67</v>
      </c>
      <c r="Q1496" s="8">
        <f t="shared" si="234"/>
        <v>26.299999999999997</v>
      </c>
      <c r="R1496" s="8">
        <f t="shared" si="235"/>
        <v>39.25</v>
      </c>
      <c r="S1496" s="8">
        <f t="shared" si="236"/>
        <v>46.400000000000006</v>
      </c>
      <c r="T1496" s="8">
        <f t="shared" si="237"/>
        <v>35.5</v>
      </c>
      <c r="U1496" s="7">
        <f t="shared" si="238"/>
        <v>37.31666666666667</v>
      </c>
      <c r="V1496" s="7">
        <f t="shared" si="239"/>
        <v>36.862499999999997</v>
      </c>
    </row>
    <row r="1497" spans="1:22" ht="13.5" x14ac:dyDescent="0.25">
      <c r="A1497" s="3">
        <f>RSI!A1497</f>
        <v>44190</v>
      </c>
      <c r="B1497" s="2">
        <f>RSI!B1497</f>
        <v>5.1319999999999997</v>
      </c>
      <c r="C1497" s="2">
        <f>RSI!I1497</f>
        <v>45.482181794310684</v>
      </c>
      <c r="D1497" s="2">
        <f>MACD!E1497</f>
        <v>7.3652250509582018E-2</v>
      </c>
      <c r="E1497" s="2">
        <f>MACD!F1497</f>
        <v>6.9874785437774478E-2</v>
      </c>
      <c r="F1497" s="2">
        <f>'Moving Avg'!D1497</f>
        <v>5.0994000000000002</v>
      </c>
      <c r="G1497" s="2">
        <f>'Moving Avg'!F1497</f>
        <v>5.1766000000000014</v>
      </c>
      <c r="H1497" s="2">
        <f>'Moving Avg'!G1497</f>
        <v>5.3240999999999996</v>
      </c>
      <c r="I1497" s="2">
        <f>'Moving Avg'!H1497</f>
        <v>5.1068050000000058</v>
      </c>
      <c r="J1497" s="5" t="str">
        <f>OBV!F1497</f>
        <v>BULLISH</v>
      </c>
      <c r="K1497" s="5" t="str">
        <f>OBV!G1497</f>
        <v>WEAK</v>
      </c>
      <c r="L1497" s="5" t="str">
        <f>OBV!H1497</f>
        <v>BULLISH DIVERGENCE</v>
      </c>
      <c r="M1497" s="7">
        <f t="shared" si="230"/>
        <v>25</v>
      </c>
      <c r="N1497" s="7">
        <f t="shared" si="231"/>
        <v>0</v>
      </c>
      <c r="O1497" s="7">
        <f t="shared" si="232"/>
        <v>0</v>
      </c>
      <c r="P1497" s="7">
        <f t="shared" si="233"/>
        <v>50</v>
      </c>
      <c r="Q1497" s="8">
        <f t="shared" si="234"/>
        <v>16.25</v>
      </c>
      <c r="R1497" s="8">
        <f t="shared" si="235"/>
        <v>17.5</v>
      </c>
      <c r="S1497" s="8">
        <f t="shared" si="236"/>
        <v>26.25</v>
      </c>
      <c r="T1497" s="8">
        <f t="shared" si="237"/>
        <v>18.75</v>
      </c>
      <c r="U1497" s="7">
        <f t="shared" si="238"/>
        <v>20</v>
      </c>
      <c r="V1497" s="7">
        <f t="shared" si="239"/>
        <v>19.6875</v>
      </c>
    </row>
    <row r="1498" spans="1:22" ht="13.5" x14ac:dyDescent="0.25">
      <c r="A1498" s="3">
        <f>RSI!A1498</f>
        <v>44193</v>
      </c>
      <c r="B1498" s="2">
        <f>RSI!B1498</f>
        <v>5.1319999999999997</v>
      </c>
      <c r="C1498" s="2">
        <f>RSI!I1498</f>
        <v>45.482181794310677</v>
      </c>
      <c r="D1498" s="2">
        <f>MACD!E1498</f>
        <v>4.6840257655667017E-2</v>
      </c>
      <c r="E1498" s="2">
        <f>MACD!F1498</f>
        <v>6.5267879881352991E-2</v>
      </c>
      <c r="F1498" s="2">
        <f>'Moving Avg'!D1498</f>
        <v>5.117</v>
      </c>
      <c r="G1498" s="2">
        <f>'Moving Avg'!F1498</f>
        <v>5.1631000000000018</v>
      </c>
      <c r="H1498" s="2">
        <f>'Moving Avg'!G1498</f>
        <v>5.31264</v>
      </c>
      <c r="I1498" s="2">
        <f>'Moving Avg'!H1498</f>
        <v>5.1050450000000058</v>
      </c>
      <c r="J1498" s="5" t="str">
        <f>OBV!F1498</f>
        <v>BULLISH</v>
      </c>
      <c r="K1498" s="5" t="str">
        <f>OBV!G1498</f>
        <v>WEAK</v>
      </c>
      <c r="L1498" s="5" t="str">
        <f>OBV!H1498</f>
        <v>CONFIRMED BULLISH</v>
      </c>
      <c r="M1498" s="7">
        <f t="shared" si="230"/>
        <v>25</v>
      </c>
      <c r="N1498" s="7">
        <f t="shared" si="231"/>
        <v>45</v>
      </c>
      <c r="O1498" s="7">
        <f t="shared" si="232"/>
        <v>50</v>
      </c>
      <c r="P1498" s="7">
        <f t="shared" si="233"/>
        <v>67</v>
      </c>
      <c r="Q1498" s="8">
        <f t="shared" si="234"/>
        <v>42.05</v>
      </c>
      <c r="R1498" s="8">
        <f t="shared" si="235"/>
        <v>48.25</v>
      </c>
      <c r="S1498" s="8">
        <f t="shared" si="236"/>
        <v>53.150000000000006</v>
      </c>
      <c r="T1498" s="8">
        <f t="shared" si="237"/>
        <v>46.75</v>
      </c>
      <c r="U1498" s="7">
        <f t="shared" si="238"/>
        <v>47.816666666666663</v>
      </c>
      <c r="V1498" s="7">
        <f t="shared" si="239"/>
        <v>47.55</v>
      </c>
    </row>
    <row r="1499" spans="1:22" ht="13.5" x14ac:dyDescent="0.25">
      <c r="A1499" s="3">
        <f>RSI!A1499</f>
        <v>44194</v>
      </c>
      <c r="B1499" s="2">
        <f>RSI!B1499</f>
        <v>4.9969999999999999</v>
      </c>
      <c r="C1499" s="2">
        <f>RSI!I1499</f>
        <v>38.054456275669295</v>
      </c>
      <c r="D1499" s="2">
        <f>MACD!E1499</f>
        <v>1.1601912739856779E-2</v>
      </c>
      <c r="E1499" s="2">
        <f>MACD!F1499</f>
        <v>5.4534686453053753E-2</v>
      </c>
      <c r="F1499" s="2">
        <f>'Moving Avg'!D1499</f>
        <v>5.1049999999999995</v>
      </c>
      <c r="G1499" s="2">
        <f>'Moving Avg'!F1499</f>
        <v>5.1496000000000013</v>
      </c>
      <c r="H1499" s="2">
        <f>'Moving Avg'!G1499</f>
        <v>5.2984800000000005</v>
      </c>
      <c r="I1499" s="2">
        <f>'Moving Avg'!H1499</f>
        <v>5.1026100000000056</v>
      </c>
      <c r="J1499" s="5" t="str">
        <f>OBV!F1499</f>
        <v>BULLISH</v>
      </c>
      <c r="K1499" s="5" t="str">
        <f>OBV!G1499</f>
        <v>NEUTRAL</v>
      </c>
      <c r="L1499" s="5" t="str">
        <f>OBV!H1499</f>
        <v>BULLISH DIVERGENCE</v>
      </c>
      <c r="M1499" s="7">
        <f t="shared" si="230"/>
        <v>25</v>
      </c>
      <c r="N1499" s="7">
        <f t="shared" si="231"/>
        <v>100</v>
      </c>
      <c r="O1499" s="7">
        <f t="shared" si="232"/>
        <v>50</v>
      </c>
      <c r="P1499" s="7">
        <f t="shared" si="233"/>
        <v>66.5</v>
      </c>
      <c r="Q1499" s="8">
        <f t="shared" si="234"/>
        <v>61.225000000000001</v>
      </c>
      <c r="R1499" s="8">
        <f t="shared" si="235"/>
        <v>59.125</v>
      </c>
      <c r="S1499" s="8">
        <f t="shared" si="236"/>
        <v>61.174999999999997</v>
      </c>
      <c r="T1499" s="8">
        <f t="shared" si="237"/>
        <v>60.375</v>
      </c>
      <c r="U1499" s="7">
        <f t="shared" si="238"/>
        <v>60.508333333333326</v>
      </c>
      <c r="V1499" s="7">
        <f t="shared" si="239"/>
        <v>60.474999999999994</v>
      </c>
    </row>
    <row r="1500" spans="1:22" ht="13.5" x14ac:dyDescent="0.25">
      <c r="A1500" s="3">
        <f>RSI!A1500</f>
        <v>44195</v>
      </c>
      <c r="B1500" s="2">
        <f>RSI!B1500</f>
        <v>5.1520000000000001</v>
      </c>
      <c r="C1500" s="2">
        <f>RSI!I1500</f>
        <v>48.461531205339121</v>
      </c>
      <c r="D1500" s="2">
        <f>MACD!E1500</f>
        <v>-6.7084932510459439E-3</v>
      </c>
      <c r="E1500" s="2">
        <f>MACD!F1500</f>
        <v>4.2286050512233817E-2</v>
      </c>
      <c r="F1500" s="2">
        <f>'Moving Avg'!D1500</f>
        <v>5.109</v>
      </c>
      <c r="G1500" s="2">
        <f>'Moving Avg'!F1500</f>
        <v>5.1438500000000014</v>
      </c>
      <c r="H1500" s="2">
        <f>'Moving Avg'!G1500</f>
        <v>5.2874200000000009</v>
      </c>
      <c r="I1500" s="2">
        <f>'Moving Avg'!H1500</f>
        <v>5.1009500000000063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  <c r="M1500" s="7">
        <f t="shared" si="230"/>
        <v>25</v>
      </c>
      <c r="N1500" s="7">
        <f t="shared" si="231"/>
        <v>100</v>
      </c>
      <c r="O1500" s="7">
        <f t="shared" si="232"/>
        <v>50</v>
      </c>
      <c r="P1500" s="7">
        <f t="shared" si="233"/>
        <v>83.5</v>
      </c>
      <c r="Q1500" s="8">
        <f t="shared" si="234"/>
        <v>63.774999999999999</v>
      </c>
      <c r="R1500" s="8">
        <f t="shared" si="235"/>
        <v>63.375</v>
      </c>
      <c r="S1500" s="8">
        <f t="shared" si="236"/>
        <v>68.825000000000003</v>
      </c>
      <c r="T1500" s="8">
        <f t="shared" si="237"/>
        <v>64.625</v>
      </c>
      <c r="U1500" s="7">
        <f t="shared" si="238"/>
        <v>65.325000000000003</v>
      </c>
      <c r="V1500" s="7">
        <f t="shared" si="239"/>
        <v>65.150000000000006</v>
      </c>
    </row>
    <row r="1501" spans="1:22" ht="13.5" x14ac:dyDescent="0.25">
      <c r="A1501" s="3">
        <f>RSI!A1501</f>
        <v>44196</v>
      </c>
      <c r="B1501" s="2">
        <f>RSI!B1501</f>
        <v>5.1520000000000001</v>
      </c>
      <c r="C1501" s="2">
        <f>RSI!I1501</f>
        <v>48.461531205339121</v>
      </c>
      <c r="D1501" s="2">
        <f>MACD!E1501</f>
        <v>-2.2060423947610097E-2</v>
      </c>
      <c r="E1501" s="2">
        <f>MACD!F1501</f>
        <v>2.9416755620265037E-2</v>
      </c>
      <c r="F1501" s="2">
        <f>'Moving Avg'!D1501</f>
        <v>5.1130000000000004</v>
      </c>
      <c r="G1501" s="2">
        <f>'Moving Avg'!F1501</f>
        <v>5.1391500000000008</v>
      </c>
      <c r="H1501" s="2">
        <f>'Moving Avg'!G1501</f>
        <v>5.2763599999999995</v>
      </c>
      <c r="I1501" s="2">
        <f>'Moving Avg'!H1501</f>
        <v>5.099290000000007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  <c r="M1501" s="7">
        <f t="shared" si="230"/>
        <v>25</v>
      </c>
      <c r="N1501" s="7">
        <f t="shared" si="231"/>
        <v>100</v>
      </c>
      <c r="O1501" s="7">
        <f t="shared" si="232"/>
        <v>50</v>
      </c>
      <c r="P1501" s="7">
        <f t="shared" si="233"/>
        <v>83.5</v>
      </c>
      <c r="Q1501" s="8">
        <f t="shared" si="234"/>
        <v>63.774999999999999</v>
      </c>
      <c r="R1501" s="8">
        <f t="shared" si="235"/>
        <v>63.375</v>
      </c>
      <c r="S1501" s="8">
        <f t="shared" si="236"/>
        <v>68.825000000000003</v>
      </c>
      <c r="T1501" s="8">
        <f t="shared" si="237"/>
        <v>64.625</v>
      </c>
      <c r="U1501" s="7">
        <f t="shared" si="238"/>
        <v>65.325000000000003</v>
      </c>
      <c r="V1501" s="7">
        <f t="shared" si="239"/>
        <v>65.150000000000006</v>
      </c>
    </row>
    <row r="1502" spans="1:22" ht="13.5" x14ac:dyDescent="0.25">
      <c r="A1502" s="3">
        <f>RSI!A1502</f>
        <v>44200</v>
      </c>
      <c r="B1502" s="2">
        <f>RSI!B1502</f>
        <v>5.1520000000000001</v>
      </c>
      <c r="C1502" s="2">
        <f>RSI!I1502</f>
        <v>48.461531205339121</v>
      </c>
      <c r="D1502" s="2">
        <f>MACD!E1502</f>
        <v>-1.3073356271727121E-2</v>
      </c>
      <c r="E1502" s="2">
        <f>MACD!F1502</f>
        <v>2.0918733241866605E-2</v>
      </c>
      <c r="F1502" s="2">
        <f>'Moving Avg'!D1502</f>
        <v>5.117</v>
      </c>
      <c r="G1502" s="2">
        <f>'Moving Avg'!F1502</f>
        <v>5.1266500000000006</v>
      </c>
      <c r="H1502" s="2">
        <f>'Moving Avg'!G1502</f>
        <v>5.2652999999999999</v>
      </c>
      <c r="I1502" s="2">
        <f>'Moving Avg'!H1502</f>
        <v>5.0976300000000068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  <c r="M1502" s="7">
        <f t="shared" si="230"/>
        <v>25</v>
      </c>
      <c r="N1502" s="7">
        <f t="shared" si="231"/>
        <v>100</v>
      </c>
      <c r="O1502" s="7">
        <f t="shared" si="232"/>
        <v>50</v>
      </c>
      <c r="P1502" s="7">
        <f t="shared" si="233"/>
        <v>83.5</v>
      </c>
      <c r="Q1502" s="8">
        <f t="shared" si="234"/>
        <v>63.774999999999999</v>
      </c>
      <c r="R1502" s="8">
        <f t="shared" si="235"/>
        <v>63.375</v>
      </c>
      <c r="S1502" s="8">
        <f t="shared" si="236"/>
        <v>68.825000000000003</v>
      </c>
      <c r="T1502" s="8">
        <f t="shared" si="237"/>
        <v>64.625</v>
      </c>
      <c r="U1502" s="7">
        <f t="shared" si="238"/>
        <v>65.325000000000003</v>
      </c>
      <c r="V1502" s="7">
        <f t="shared" si="239"/>
        <v>65.150000000000006</v>
      </c>
    </row>
    <row r="1503" spans="1:22" ht="13.5" x14ac:dyDescent="0.25">
      <c r="A1503" s="3">
        <f>RSI!A1503</f>
        <v>44201</v>
      </c>
      <c r="B1503" s="2">
        <f>RSI!B1503</f>
        <v>5.1520000000000001</v>
      </c>
      <c r="C1503" s="2">
        <f>RSI!I1503</f>
        <v>48.461531205339128</v>
      </c>
      <c r="D1503" s="2">
        <f>MACD!E1503</f>
        <v>-2.9193763576699006E-2</v>
      </c>
      <c r="E1503" s="2">
        <f>MACD!F1503</f>
        <v>1.0896233878153486E-2</v>
      </c>
      <c r="F1503" s="2">
        <f>'Moving Avg'!D1503</f>
        <v>5.1210000000000004</v>
      </c>
      <c r="G1503" s="2">
        <f>'Moving Avg'!F1503</f>
        <v>5.1222500000000002</v>
      </c>
      <c r="H1503" s="2">
        <f>'Moving Avg'!G1503</f>
        <v>5.2542399999999994</v>
      </c>
      <c r="I1503" s="2">
        <f>'Moving Avg'!H1503</f>
        <v>5.0959700000000074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  <c r="M1503" s="7">
        <f t="shared" si="230"/>
        <v>25</v>
      </c>
      <c r="N1503" s="7">
        <f t="shared" si="231"/>
        <v>100</v>
      </c>
      <c r="O1503" s="7">
        <f t="shared" si="232"/>
        <v>50</v>
      </c>
      <c r="P1503" s="7">
        <f t="shared" si="233"/>
        <v>83.5</v>
      </c>
      <c r="Q1503" s="8">
        <f t="shared" si="234"/>
        <v>63.774999999999999</v>
      </c>
      <c r="R1503" s="8">
        <f t="shared" si="235"/>
        <v>63.375</v>
      </c>
      <c r="S1503" s="8">
        <f t="shared" si="236"/>
        <v>68.825000000000003</v>
      </c>
      <c r="T1503" s="8">
        <f t="shared" si="237"/>
        <v>64.625</v>
      </c>
      <c r="U1503" s="7">
        <f t="shared" si="238"/>
        <v>65.325000000000003</v>
      </c>
      <c r="V1503" s="7">
        <f t="shared" si="239"/>
        <v>65.150000000000006</v>
      </c>
    </row>
    <row r="1504" spans="1:22" ht="13.5" x14ac:dyDescent="0.25">
      <c r="A1504" s="3">
        <f>RSI!A1504</f>
        <v>44202</v>
      </c>
      <c r="B1504" s="2">
        <f>RSI!B1504</f>
        <v>5.4560000000000004</v>
      </c>
      <c r="C1504" s="2">
        <f>RSI!I1504</f>
        <v>64.288741845093</v>
      </c>
      <c r="D1504" s="2">
        <f>MACD!E1504</f>
        <v>-6.3240307606785784E-2</v>
      </c>
      <c r="E1504" s="2">
        <f>MACD!F1504</f>
        <v>-3.9310744188343679E-3</v>
      </c>
      <c r="F1504" s="2">
        <f>'Moving Avg'!D1504</f>
        <v>5.2127999999999997</v>
      </c>
      <c r="G1504" s="2">
        <f>'Moving Avg'!F1504</f>
        <v>5.1330500000000008</v>
      </c>
      <c r="H1504" s="2">
        <f>'Moving Avg'!G1504</f>
        <v>5.2526199999999994</v>
      </c>
      <c r="I1504" s="2">
        <f>'Moving Avg'!H1504</f>
        <v>5.0958300000000074</v>
      </c>
      <c r="J1504" s="5" t="str">
        <f>OBV!F1504</f>
        <v>BULLISH</v>
      </c>
      <c r="K1504" s="5" t="str">
        <f>OBV!G1504</f>
        <v>WEAK</v>
      </c>
      <c r="L1504" s="5" t="str">
        <f>OBV!H1504</f>
        <v>CONFIRMED BULLISH</v>
      </c>
      <c r="M1504" s="7">
        <f t="shared" si="230"/>
        <v>25</v>
      </c>
      <c r="N1504" s="7">
        <f t="shared" si="231"/>
        <v>100</v>
      </c>
      <c r="O1504" s="7">
        <f t="shared" si="232"/>
        <v>50</v>
      </c>
      <c r="P1504" s="7">
        <f t="shared" si="233"/>
        <v>67</v>
      </c>
      <c r="Q1504" s="8">
        <f t="shared" si="234"/>
        <v>61.3</v>
      </c>
      <c r="R1504" s="8">
        <f t="shared" si="235"/>
        <v>59.25</v>
      </c>
      <c r="S1504" s="8">
        <f t="shared" si="236"/>
        <v>61.400000000000006</v>
      </c>
      <c r="T1504" s="8">
        <f t="shared" si="237"/>
        <v>60.5</v>
      </c>
      <c r="U1504" s="7">
        <f t="shared" si="238"/>
        <v>60.65</v>
      </c>
      <c r="V1504" s="7">
        <f t="shared" si="239"/>
        <v>60.612499999999997</v>
      </c>
    </row>
    <row r="1505" spans="1:22" ht="13.5" x14ac:dyDescent="0.25">
      <c r="A1505" s="3">
        <f>RSI!A1505</f>
        <v>44203</v>
      </c>
      <c r="B1505" s="2">
        <f>RSI!B1505</f>
        <v>5.53</v>
      </c>
      <c r="C1505" s="2">
        <f>RSI!I1505</f>
        <v>66.949433787114131</v>
      </c>
      <c r="D1505" s="2">
        <f>MACD!E1505</f>
        <v>-8.7684291589255281E-2</v>
      </c>
      <c r="E1505" s="2">
        <f>MACD!F1505</f>
        <v>-2.0681717852918551E-2</v>
      </c>
      <c r="F1505" s="2">
        <f>'Moving Avg'!D1505</f>
        <v>5.2884000000000002</v>
      </c>
      <c r="G1505" s="2">
        <f>'Moving Avg'!F1505</f>
        <v>5.1475500000000007</v>
      </c>
      <c r="H1505" s="2">
        <f>'Moving Avg'!G1505</f>
        <v>5.2524799999999994</v>
      </c>
      <c r="I1505" s="2">
        <f>'Moving Avg'!H1505</f>
        <v>5.0960600000000067</v>
      </c>
      <c r="J1505" s="5" t="str">
        <f>OBV!F1505</f>
        <v>BULLISH</v>
      </c>
      <c r="K1505" s="5" t="str">
        <f>OBV!G1505</f>
        <v>WEAK</v>
      </c>
      <c r="L1505" s="5" t="str">
        <f>OBV!H1505</f>
        <v>CONFIRMED BULLISH</v>
      </c>
      <c r="M1505" s="7">
        <f t="shared" si="230"/>
        <v>25</v>
      </c>
      <c r="N1505" s="7">
        <f t="shared" si="231"/>
        <v>100</v>
      </c>
      <c r="O1505" s="7">
        <f t="shared" si="232"/>
        <v>50</v>
      </c>
      <c r="P1505" s="7">
        <f t="shared" si="233"/>
        <v>67</v>
      </c>
      <c r="Q1505" s="8">
        <f t="shared" si="234"/>
        <v>61.3</v>
      </c>
      <c r="R1505" s="8">
        <f t="shared" si="235"/>
        <v>59.25</v>
      </c>
      <c r="S1505" s="8">
        <f t="shared" si="236"/>
        <v>61.400000000000006</v>
      </c>
      <c r="T1505" s="8">
        <f t="shared" si="237"/>
        <v>60.5</v>
      </c>
      <c r="U1505" s="7">
        <f t="shared" si="238"/>
        <v>60.65</v>
      </c>
      <c r="V1505" s="7">
        <f t="shared" si="239"/>
        <v>60.612499999999997</v>
      </c>
    </row>
    <row r="1506" spans="1:22" ht="13.5" x14ac:dyDescent="0.25">
      <c r="A1506" s="3">
        <f>RSI!A1506</f>
        <v>44204</v>
      </c>
      <c r="B1506" s="2">
        <f>RSI!B1506</f>
        <v>5.53</v>
      </c>
      <c r="C1506" s="2">
        <f>RSI!I1506</f>
        <v>66.949433787114131</v>
      </c>
      <c r="D1506" s="2">
        <f>MACD!E1506</f>
        <v>-0.11037192244060012</v>
      </c>
      <c r="E1506" s="2">
        <f>MACD!F1506</f>
        <v>-3.8619758770454871E-2</v>
      </c>
      <c r="F1506" s="2">
        <f>'Moving Avg'!D1506</f>
        <v>5.3640000000000008</v>
      </c>
      <c r="G1506" s="2">
        <f>'Moving Avg'!F1506</f>
        <v>5.1620499999999998</v>
      </c>
      <c r="H1506" s="2">
        <f>'Moving Avg'!G1506</f>
        <v>5.2550399999999993</v>
      </c>
      <c r="I1506" s="2">
        <f>'Moving Avg'!H1506</f>
        <v>5.096290000000006</v>
      </c>
      <c r="J1506" s="5" t="str">
        <f>OBV!F1506</f>
        <v>BULLISH</v>
      </c>
      <c r="K1506" s="5" t="str">
        <f>OBV!G1506</f>
        <v>WEAK</v>
      </c>
      <c r="L1506" s="5" t="str">
        <f>OBV!H1506</f>
        <v>CONFIRMED BULLISH</v>
      </c>
      <c r="M1506" s="7">
        <f t="shared" si="230"/>
        <v>25</v>
      </c>
      <c r="N1506" s="7">
        <f t="shared" si="231"/>
        <v>100</v>
      </c>
      <c r="O1506" s="7">
        <f t="shared" si="232"/>
        <v>50</v>
      </c>
      <c r="P1506" s="7">
        <f t="shared" si="233"/>
        <v>67</v>
      </c>
      <c r="Q1506" s="8">
        <f t="shared" si="234"/>
        <v>61.3</v>
      </c>
      <c r="R1506" s="8">
        <f t="shared" si="235"/>
        <v>59.25</v>
      </c>
      <c r="S1506" s="8">
        <f t="shared" si="236"/>
        <v>61.400000000000006</v>
      </c>
      <c r="T1506" s="8">
        <f t="shared" si="237"/>
        <v>60.5</v>
      </c>
      <c r="U1506" s="7">
        <f t="shared" si="238"/>
        <v>60.65</v>
      </c>
      <c r="V1506" s="7">
        <f t="shared" si="239"/>
        <v>60.612499999999997</v>
      </c>
    </row>
    <row r="1507" spans="1:22" ht="13.5" x14ac:dyDescent="0.25">
      <c r="A1507" s="3">
        <f>RSI!A1507</f>
        <v>44207</v>
      </c>
      <c r="B1507" s="2">
        <f>RSI!B1507</f>
        <v>5.53</v>
      </c>
      <c r="C1507" s="2">
        <f>RSI!I1507</f>
        <v>66.949433787114131</v>
      </c>
      <c r="D1507" s="2">
        <f>MACD!E1507</f>
        <v>-0.13142494464674659</v>
      </c>
      <c r="E1507" s="2">
        <f>MACD!F1507</f>
        <v>-5.7180795945713216E-2</v>
      </c>
      <c r="F1507" s="2">
        <f>'Moving Avg'!D1507</f>
        <v>5.4396000000000004</v>
      </c>
      <c r="G1507" s="2">
        <f>'Moving Avg'!F1507</f>
        <v>5.1786000000000003</v>
      </c>
      <c r="H1507" s="2">
        <f>'Moving Avg'!G1507</f>
        <v>5.2575999999999974</v>
      </c>
      <c r="I1507" s="2">
        <f>'Moving Avg'!H1507</f>
        <v>5.0965200000000053</v>
      </c>
      <c r="J1507" s="5" t="str">
        <f>OBV!F1507</f>
        <v>BULLISH</v>
      </c>
      <c r="K1507" s="5" t="str">
        <f>OBV!G1507</f>
        <v>WEAK</v>
      </c>
      <c r="L1507" s="5" t="str">
        <f>OBV!H1507</f>
        <v>CONFIRMED BULLISH</v>
      </c>
      <c r="M1507" s="7">
        <f t="shared" si="230"/>
        <v>25</v>
      </c>
      <c r="N1507" s="7">
        <f t="shared" si="231"/>
        <v>100</v>
      </c>
      <c r="O1507" s="7">
        <f t="shared" si="232"/>
        <v>50</v>
      </c>
      <c r="P1507" s="7">
        <f t="shared" si="233"/>
        <v>67</v>
      </c>
      <c r="Q1507" s="8">
        <f t="shared" si="234"/>
        <v>61.3</v>
      </c>
      <c r="R1507" s="8">
        <f t="shared" si="235"/>
        <v>59.25</v>
      </c>
      <c r="S1507" s="8">
        <f t="shared" si="236"/>
        <v>61.400000000000006</v>
      </c>
      <c r="T1507" s="8">
        <f t="shared" si="237"/>
        <v>60.5</v>
      </c>
      <c r="U1507" s="7">
        <f t="shared" si="238"/>
        <v>60.65</v>
      </c>
      <c r="V1507" s="7">
        <f t="shared" si="239"/>
        <v>60.612499999999997</v>
      </c>
    </row>
    <row r="1508" spans="1:22" ht="13.5" x14ac:dyDescent="0.25">
      <c r="A1508" s="3">
        <f>RSI!A1508</f>
        <v>44208</v>
      </c>
      <c r="B1508" s="2">
        <f>RSI!B1508</f>
        <v>5.53</v>
      </c>
      <c r="C1508" s="2">
        <f>RSI!I1508</f>
        <v>66.949433787114131</v>
      </c>
      <c r="D1508" s="2">
        <f>MACD!E1508</f>
        <v>-0.15095737008293941</v>
      </c>
      <c r="E1508" s="2">
        <f>MACD!F1508</f>
        <v>-7.5936110773158455E-2</v>
      </c>
      <c r="F1508" s="2">
        <f>'Moving Avg'!D1508</f>
        <v>5.515200000000001</v>
      </c>
      <c r="G1508" s="2">
        <f>'Moving Avg'!F1508</f>
        <v>5.2019000000000002</v>
      </c>
      <c r="H1508" s="2">
        <f>'Moving Avg'!G1508</f>
        <v>5.2628599999999981</v>
      </c>
      <c r="I1508" s="2">
        <f>'Moving Avg'!H1508</f>
        <v>5.0967200000000057</v>
      </c>
      <c r="J1508" s="5" t="str">
        <f>OBV!F1508</f>
        <v>BULLISH</v>
      </c>
      <c r="K1508" s="5" t="str">
        <f>OBV!G1508</f>
        <v>WEAK</v>
      </c>
      <c r="L1508" s="5" t="str">
        <f>OBV!H1508</f>
        <v>CONFIRMED BULLISH</v>
      </c>
      <c r="M1508" s="7">
        <f t="shared" si="230"/>
        <v>25</v>
      </c>
      <c r="N1508" s="7">
        <f t="shared" si="231"/>
        <v>100</v>
      </c>
      <c r="O1508" s="7">
        <f t="shared" si="232"/>
        <v>50</v>
      </c>
      <c r="P1508" s="7">
        <f t="shared" si="233"/>
        <v>67</v>
      </c>
      <c r="Q1508" s="8">
        <f t="shared" si="234"/>
        <v>61.3</v>
      </c>
      <c r="R1508" s="8">
        <f t="shared" si="235"/>
        <v>59.25</v>
      </c>
      <c r="S1508" s="8">
        <f t="shared" si="236"/>
        <v>61.400000000000006</v>
      </c>
      <c r="T1508" s="8">
        <f t="shared" si="237"/>
        <v>60.5</v>
      </c>
      <c r="U1508" s="7">
        <f t="shared" si="238"/>
        <v>60.65</v>
      </c>
      <c r="V1508" s="7">
        <f t="shared" si="239"/>
        <v>60.612499999999997</v>
      </c>
    </row>
    <row r="1509" spans="1:22" ht="13.5" x14ac:dyDescent="0.25">
      <c r="A1509" s="3">
        <f>RSI!A1509</f>
        <v>44209</v>
      </c>
      <c r="B1509" s="2">
        <f>RSI!B1509</f>
        <v>5.53</v>
      </c>
      <c r="C1509" s="2">
        <f>RSI!I1509</f>
        <v>66.949433787114131</v>
      </c>
      <c r="D1509" s="2">
        <f>MACD!E1509</f>
        <v>-0.18984508379980891</v>
      </c>
      <c r="E1509" s="2">
        <f>MACD!F1509</f>
        <v>-9.8717905378488541E-2</v>
      </c>
      <c r="F1509" s="2">
        <f>'Moving Avg'!D1509</f>
        <v>5.53</v>
      </c>
      <c r="G1509" s="2">
        <f>'Moving Avg'!F1509</f>
        <v>5.2326500000000005</v>
      </c>
      <c r="H1509" s="2">
        <f>'Moving Avg'!G1509</f>
        <v>5.2681199999999979</v>
      </c>
      <c r="I1509" s="2">
        <f>'Moving Avg'!H1509</f>
        <v>5.0969200000000052</v>
      </c>
      <c r="J1509" s="5" t="str">
        <f>OBV!F1509</f>
        <v>BULLISH</v>
      </c>
      <c r="K1509" s="5" t="str">
        <f>OBV!G1509</f>
        <v>WEAK</v>
      </c>
      <c r="L1509" s="5" t="str">
        <f>OBV!H1509</f>
        <v>CONFIRMED BULLISH</v>
      </c>
      <c r="M1509" s="7">
        <f t="shared" si="230"/>
        <v>25</v>
      </c>
      <c r="N1509" s="7">
        <f t="shared" si="231"/>
        <v>100</v>
      </c>
      <c r="O1509" s="7">
        <f t="shared" si="232"/>
        <v>50</v>
      </c>
      <c r="P1509" s="7">
        <f t="shared" si="233"/>
        <v>67</v>
      </c>
      <c r="Q1509" s="8">
        <f t="shared" si="234"/>
        <v>61.3</v>
      </c>
      <c r="R1509" s="8">
        <f t="shared" si="235"/>
        <v>59.25</v>
      </c>
      <c r="S1509" s="8">
        <f t="shared" si="236"/>
        <v>61.400000000000006</v>
      </c>
      <c r="T1509" s="8">
        <f t="shared" si="237"/>
        <v>60.5</v>
      </c>
      <c r="U1509" s="7">
        <f t="shared" si="238"/>
        <v>60.65</v>
      </c>
      <c r="V1509" s="7">
        <f t="shared" si="239"/>
        <v>60.612499999999997</v>
      </c>
    </row>
    <row r="1510" spans="1:22" ht="13.5" x14ac:dyDescent="0.25">
      <c r="A1510" s="3">
        <f>RSI!A1510</f>
        <v>44211</v>
      </c>
      <c r="B1510" s="2">
        <f>RSI!B1510</f>
        <v>5.53</v>
      </c>
      <c r="C1510" s="2">
        <f>RSI!I1510</f>
        <v>66.949433787114131</v>
      </c>
      <c r="D1510" s="2">
        <f>MACD!E1510</f>
        <v>-0.20037710926117569</v>
      </c>
      <c r="E1510" s="2">
        <f>MACD!F1510</f>
        <v>-0.11904974615502598</v>
      </c>
      <c r="F1510" s="2">
        <f>'Moving Avg'!D1510</f>
        <v>5.53</v>
      </c>
      <c r="G1510" s="2">
        <f>'Moving Avg'!F1510</f>
        <v>5.2563000000000004</v>
      </c>
      <c r="H1510" s="2">
        <f>'Moving Avg'!G1510</f>
        <v>5.2733799999999986</v>
      </c>
      <c r="I1510" s="2">
        <f>'Moving Avg'!H1510</f>
        <v>5.0971200000000048</v>
      </c>
      <c r="J1510" s="5" t="str">
        <f>OBV!F1510</f>
        <v>NEUTRAL</v>
      </c>
      <c r="K1510" s="5" t="str">
        <f>OBV!G1510</f>
        <v>NEUTRAL</v>
      </c>
      <c r="L1510" s="5" t="str">
        <f>OBV!H1510</f>
        <v>NEUTRAL</v>
      </c>
      <c r="M1510" s="7">
        <f t="shared" si="230"/>
        <v>25</v>
      </c>
      <c r="N1510" s="7">
        <f t="shared" si="231"/>
        <v>100</v>
      </c>
      <c r="O1510" s="7">
        <f t="shared" si="232"/>
        <v>50</v>
      </c>
      <c r="P1510" s="7">
        <f t="shared" si="233"/>
        <v>33</v>
      </c>
      <c r="Q1510" s="8">
        <f t="shared" si="234"/>
        <v>56.2</v>
      </c>
      <c r="R1510" s="8">
        <f t="shared" si="235"/>
        <v>50.75</v>
      </c>
      <c r="S1510" s="8">
        <f t="shared" si="236"/>
        <v>46.1</v>
      </c>
      <c r="T1510" s="8">
        <f t="shared" si="237"/>
        <v>52</v>
      </c>
      <c r="U1510" s="7">
        <f t="shared" si="238"/>
        <v>51.016666666666673</v>
      </c>
      <c r="V1510" s="7">
        <f t="shared" si="239"/>
        <v>51.262500000000003</v>
      </c>
    </row>
    <row r="1511" spans="1:22" ht="13.5" x14ac:dyDescent="0.25">
      <c r="A1511" s="3">
        <f>RSI!A1511</f>
        <v>44214</v>
      </c>
      <c r="B1511" s="2">
        <f>RSI!B1511</f>
        <v>5.53</v>
      </c>
      <c r="C1511" s="2">
        <f>RSI!I1511</f>
        <v>66.949433787114131</v>
      </c>
      <c r="D1511" s="2">
        <f>MACD!E1511</f>
        <v>-0.21065288864815912</v>
      </c>
      <c r="E1511" s="2">
        <f>MACD!F1511</f>
        <v>-0.13737037465365262</v>
      </c>
      <c r="F1511" s="2">
        <f>'Moving Avg'!D1511</f>
        <v>5.53</v>
      </c>
      <c r="G1511" s="2">
        <f>'Moving Avg'!F1511</f>
        <v>5.2799500000000004</v>
      </c>
      <c r="H1511" s="2">
        <f>'Moving Avg'!G1511</f>
        <v>5.2786399999999967</v>
      </c>
      <c r="I1511" s="2">
        <f>'Moving Avg'!H1511</f>
        <v>5.0973200000000052</v>
      </c>
      <c r="J1511" s="5" t="str">
        <f>OBV!F1511</f>
        <v>NEUTRAL</v>
      </c>
      <c r="K1511" s="5" t="str">
        <f>OBV!G1511</f>
        <v>NEUTRAL</v>
      </c>
      <c r="L1511" s="5" t="str">
        <f>OBV!H1511</f>
        <v>NEUTRAL</v>
      </c>
      <c r="M1511" s="7">
        <f t="shared" si="230"/>
        <v>25</v>
      </c>
      <c r="N1511" s="7">
        <f t="shared" si="231"/>
        <v>100</v>
      </c>
      <c r="O1511" s="7">
        <f t="shared" si="232"/>
        <v>50</v>
      </c>
      <c r="P1511" s="7">
        <f t="shared" si="233"/>
        <v>33</v>
      </c>
      <c r="Q1511" s="8">
        <f t="shared" si="234"/>
        <v>56.2</v>
      </c>
      <c r="R1511" s="8">
        <f t="shared" si="235"/>
        <v>50.75</v>
      </c>
      <c r="S1511" s="8">
        <f t="shared" si="236"/>
        <v>46.1</v>
      </c>
      <c r="T1511" s="8">
        <f t="shared" si="237"/>
        <v>52</v>
      </c>
      <c r="U1511" s="7">
        <f t="shared" si="238"/>
        <v>51.016666666666673</v>
      </c>
      <c r="V1511" s="7">
        <f t="shared" si="239"/>
        <v>51.262500000000003</v>
      </c>
    </row>
    <row r="1512" spans="1:22" ht="13.5" x14ac:dyDescent="0.25">
      <c r="A1512" s="3">
        <f>RSI!A1512</f>
        <v>44215</v>
      </c>
      <c r="B1512" s="2">
        <f>RSI!B1512</f>
        <v>5.53</v>
      </c>
      <c r="C1512" s="2">
        <f>RSI!I1512</f>
        <v>66.949433787114131</v>
      </c>
      <c r="D1512" s="2">
        <f>MACD!E1512</f>
        <v>-0.2206108025422564</v>
      </c>
      <c r="E1512" s="2">
        <f>MACD!F1512</f>
        <v>-0.15401846023137339</v>
      </c>
      <c r="F1512" s="2">
        <f>'Moving Avg'!D1512</f>
        <v>5.53</v>
      </c>
      <c r="G1512" s="2">
        <f>'Moving Avg'!F1512</f>
        <v>5.2965</v>
      </c>
      <c r="H1512" s="2">
        <f>'Moving Avg'!G1512</f>
        <v>5.2852599999999974</v>
      </c>
      <c r="I1512" s="2">
        <f>'Moving Avg'!H1512</f>
        <v>5.0975200000000038</v>
      </c>
      <c r="J1512" s="5" t="str">
        <f>OBV!F1512</f>
        <v>NEUTRAL</v>
      </c>
      <c r="K1512" s="5" t="str">
        <f>OBV!G1512</f>
        <v>NEUTRAL</v>
      </c>
      <c r="L1512" s="5" t="str">
        <f>OBV!H1512</f>
        <v>NEUTRAL</v>
      </c>
      <c r="M1512" s="7">
        <f t="shared" si="230"/>
        <v>25</v>
      </c>
      <c r="N1512" s="7">
        <f t="shared" si="231"/>
        <v>100</v>
      </c>
      <c r="O1512" s="7">
        <f t="shared" si="232"/>
        <v>50</v>
      </c>
      <c r="P1512" s="7">
        <f t="shared" si="233"/>
        <v>33</v>
      </c>
      <c r="Q1512" s="8">
        <f t="shared" si="234"/>
        <v>56.2</v>
      </c>
      <c r="R1512" s="8">
        <f t="shared" si="235"/>
        <v>50.75</v>
      </c>
      <c r="S1512" s="8">
        <f t="shared" si="236"/>
        <v>46.1</v>
      </c>
      <c r="T1512" s="8">
        <f t="shared" si="237"/>
        <v>52</v>
      </c>
      <c r="U1512" s="7">
        <f t="shared" si="238"/>
        <v>51.016666666666673</v>
      </c>
      <c r="V1512" s="7">
        <f t="shared" si="239"/>
        <v>51.262500000000003</v>
      </c>
    </row>
    <row r="1513" spans="1:22" ht="13.5" x14ac:dyDescent="0.25">
      <c r="A1513" s="3">
        <f>RSI!A1513</f>
        <v>44216</v>
      </c>
      <c r="B1513" s="2">
        <f>RSI!B1513</f>
        <v>5.53</v>
      </c>
      <c r="C1513" s="2">
        <f>RSI!I1513</f>
        <v>66.949433787114145</v>
      </c>
      <c r="D1513" s="2">
        <f>MACD!E1513</f>
        <v>-0.2302061960200561</v>
      </c>
      <c r="E1513" s="2">
        <f>MACD!F1513</f>
        <v>-0.16925600738910995</v>
      </c>
      <c r="F1513" s="2">
        <f>'Moving Avg'!D1513</f>
        <v>5.53</v>
      </c>
      <c r="G1513" s="2">
        <f>'Moving Avg'!F1513</f>
        <v>5.3208000000000002</v>
      </c>
      <c r="H1513" s="2">
        <f>'Moving Avg'!G1513</f>
        <v>5.2887799999999974</v>
      </c>
      <c r="I1513" s="2">
        <f>'Moving Avg'!H1513</f>
        <v>5.0977200000000042</v>
      </c>
      <c r="J1513" s="5" t="str">
        <f>OBV!F1513</f>
        <v>NEUTRAL</v>
      </c>
      <c r="K1513" s="5" t="str">
        <f>OBV!G1513</f>
        <v>NEUTRAL</v>
      </c>
      <c r="L1513" s="5" t="str">
        <f>OBV!H1513</f>
        <v>NEUTRAL</v>
      </c>
      <c r="M1513" s="7">
        <f t="shared" si="230"/>
        <v>25</v>
      </c>
      <c r="N1513" s="7">
        <f t="shared" si="231"/>
        <v>100</v>
      </c>
      <c r="O1513" s="7">
        <f t="shared" si="232"/>
        <v>50</v>
      </c>
      <c r="P1513" s="7">
        <f t="shared" si="233"/>
        <v>33</v>
      </c>
      <c r="Q1513" s="8">
        <f t="shared" si="234"/>
        <v>56.2</v>
      </c>
      <c r="R1513" s="8">
        <f t="shared" si="235"/>
        <v>50.75</v>
      </c>
      <c r="S1513" s="8">
        <f t="shared" si="236"/>
        <v>46.1</v>
      </c>
      <c r="T1513" s="8">
        <f t="shared" si="237"/>
        <v>52</v>
      </c>
      <c r="U1513" s="7">
        <f t="shared" si="238"/>
        <v>51.016666666666673</v>
      </c>
      <c r="V1513" s="7">
        <f t="shared" si="239"/>
        <v>51.262500000000003</v>
      </c>
    </row>
    <row r="1514" spans="1:22" ht="13.5" x14ac:dyDescent="0.25">
      <c r="A1514" s="3">
        <f>RSI!A1514</f>
        <v>44217</v>
      </c>
      <c r="B1514" s="2">
        <f>RSI!B1514</f>
        <v>5.5839999999999996</v>
      </c>
      <c r="C1514" s="2">
        <f>RSI!I1514</f>
        <v>70.115102105619698</v>
      </c>
      <c r="D1514" s="2">
        <f>MACD!E1514</f>
        <v>-0.19663898354801823</v>
      </c>
      <c r="E1514" s="2">
        <f>MACD!F1514</f>
        <v>-0.17473260262089163</v>
      </c>
      <c r="F1514" s="2">
        <f>'Moving Avg'!D1514</f>
        <v>5.5407999999999999</v>
      </c>
      <c r="G1514" s="2">
        <f>'Moving Avg'!F1514</f>
        <v>5.347150000000001</v>
      </c>
      <c r="H1514" s="2">
        <f>'Moving Avg'!G1514</f>
        <v>5.2924199999999981</v>
      </c>
      <c r="I1514" s="2">
        <f>'Moving Avg'!H1514</f>
        <v>5.0981900000000042</v>
      </c>
      <c r="J1514" s="5" t="str">
        <f>OBV!F1514</f>
        <v>BULLISH</v>
      </c>
      <c r="K1514" s="5" t="str">
        <f>OBV!G1514</f>
        <v>WEAK</v>
      </c>
      <c r="L1514" s="5" t="str">
        <f>OBV!H1514</f>
        <v>CONFIRMED BULLISH</v>
      </c>
      <c r="M1514" s="7">
        <f t="shared" si="230"/>
        <v>0</v>
      </c>
      <c r="N1514" s="7">
        <f t="shared" si="231"/>
        <v>100</v>
      </c>
      <c r="O1514" s="7">
        <f t="shared" si="232"/>
        <v>50</v>
      </c>
      <c r="P1514" s="7">
        <f t="shared" si="233"/>
        <v>67</v>
      </c>
      <c r="Q1514" s="8">
        <f t="shared" si="234"/>
        <v>52.55</v>
      </c>
      <c r="R1514" s="8">
        <f t="shared" si="235"/>
        <v>54.25</v>
      </c>
      <c r="S1514" s="8">
        <f t="shared" si="236"/>
        <v>57.650000000000006</v>
      </c>
      <c r="T1514" s="8">
        <f t="shared" si="237"/>
        <v>54.25</v>
      </c>
      <c r="U1514" s="7">
        <f t="shared" si="238"/>
        <v>54.816666666666663</v>
      </c>
      <c r="V1514" s="7">
        <f t="shared" si="239"/>
        <v>54.674999999999997</v>
      </c>
    </row>
    <row r="1515" spans="1:22" ht="13.5" x14ac:dyDescent="0.25">
      <c r="A1515" s="3">
        <f>RSI!A1515</f>
        <v>44218</v>
      </c>
      <c r="B1515" s="2">
        <f>RSI!B1515</f>
        <v>5.5839999999999996</v>
      </c>
      <c r="C1515" s="2">
        <f>RSI!I1515</f>
        <v>70.115102105619698</v>
      </c>
      <c r="D1515" s="2">
        <f>MACD!E1515</f>
        <v>-0.15817305943405024</v>
      </c>
      <c r="E1515" s="2">
        <f>MACD!F1515</f>
        <v>-0.17142069398352336</v>
      </c>
      <c r="F1515" s="2">
        <f>'Moving Avg'!D1515</f>
        <v>5.5515999999999996</v>
      </c>
      <c r="G1515" s="2">
        <f>'Moving Avg'!F1515</f>
        <v>5.3697500000000016</v>
      </c>
      <c r="H1515" s="2">
        <f>'Moving Avg'!G1515</f>
        <v>5.2960599999999989</v>
      </c>
      <c r="I1515" s="2">
        <f>'Moving Avg'!H1515</f>
        <v>5.0986600000000042</v>
      </c>
      <c r="J1515" s="5" t="str">
        <f>OBV!F1515</f>
        <v>BULLISH</v>
      </c>
      <c r="K1515" s="5" t="str">
        <f>OBV!G1515</f>
        <v>WEAK</v>
      </c>
      <c r="L1515" s="5" t="str">
        <f>OBV!H1515</f>
        <v>CONFIRMED BULLISH</v>
      </c>
      <c r="M1515" s="7">
        <f t="shared" si="230"/>
        <v>0</v>
      </c>
      <c r="N1515" s="7">
        <f t="shared" si="231"/>
        <v>0</v>
      </c>
      <c r="O1515" s="7">
        <f t="shared" si="232"/>
        <v>50</v>
      </c>
      <c r="P1515" s="7">
        <f t="shared" si="233"/>
        <v>67</v>
      </c>
      <c r="Q1515" s="8">
        <f t="shared" si="234"/>
        <v>17.549999999999997</v>
      </c>
      <c r="R1515" s="8">
        <f t="shared" si="235"/>
        <v>34.25</v>
      </c>
      <c r="S1515" s="8">
        <f t="shared" si="236"/>
        <v>42.650000000000006</v>
      </c>
      <c r="T1515" s="8">
        <f t="shared" si="237"/>
        <v>29.25</v>
      </c>
      <c r="U1515" s="7">
        <f t="shared" si="238"/>
        <v>31.483333333333334</v>
      </c>
      <c r="V1515" s="7">
        <f t="shared" si="239"/>
        <v>30.925000000000001</v>
      </c>
    </row>
    <row r="1516" spans="1:22" ht="13.5" x14ac:dyDescent="0.25">
      <c r="A1516" s="3">
        <f>RSI!A1516</f>
        <v>44221</v>
      </c>
      <c r="B1516" s="2">
        <f>RSI!B1516</f>
        <v>5.5839999999999996</v>
      </c>
      <c r="C1516" s="2">
        <f>RSI!I1516</f>
        <v>70.115102105619684</v>
      </c>
      <c r="D1516" s="2">
        <f>MACD!E1516</f>
        <v>-0.12684878202927141</v>
      </c>
      <c r="E1516" s="2">
        <f>MACD!F1516</f>
        <v>-0.16250631159267298</v>
      </c>
      <c r="F1516" s="2">
        <f>'Moving Avg'!D1516</f>
        <v>5.5623999999999993</v>
      </c>
      <c r="G1516" s="2">
        <f>'Moving Avg'!F1516</f>
        <v>5.3923500000000013</v>
      </c>
      <c r="H1516" s="2">
        <f>'Moving Avg'!G1516</f>
        <v>5.2996999999999987</v>
      </c>
      <c r="I1516" s="2">
        <f>'Moving Avg'!H1516</f>
        <v>5.0991300000000033</v>
      </c>
      <c r="J1516" s="5" t="str">
        <f>OBV!F1516</f>
        <v>BULLISH</v>
      </c>
      <c r="K1516" s="5" t="str">
        <f>OBV!G1516</f>
        <v>WEAK</v>
      </c>
      <c r="L1516" s="5" t="str">
        <f>OBV!H1516</f>
        <v>CONFIRMED BULLISH</v>
      </c>
      <c r="M1516" s="7">
        <f t="shared" si="230"/>
        <v>0</v>
      </c>
      <c r="N1516" s="7">
        <f t="shared" si="231"/>
        <v>0</v>
      </c>
      <c r="O1516" s="7">
        <f t="shared" si="232"/>
        <v>50</v>
      </c>
      <c r="P1516" s="7">
        <f t="shared" si="233"/>
        <v>67</v>
      </c>
      <c r="Q1516" s="8">
        <f t="shared" si="234"/>
        <v>17.549999999999997</v>
      </c>
      <c r="R1516" s="8">
        <f t="shared" si="235"/>
        <v>34.25</v>
      </c>
      <c r="S1516" s="8">
        <f t="shared" si="236"/>
        <v>42.650000000000006</v>
      </c>
      <c r="T1516" s="8">
        <f t="shared" si="237"/>
        <v>29.25</v>
      </c>
      <c r="U1516" s="7">
        <f t="shared" si="238"/>
        <v>31.483333333333334</v>
      </c>
      <c r="V1516" s="7">
        <f t="shared" si="239"/>
        <v>30.925000000000001</v>
      </c>
    </row>
    <row r="1517" spans="1:22" ht="13.5" x14ac:dyDescent="0.25">
      <c r="A1517" s="3">
        <f>RSI!A1517</f>
        <v>44222</v>
      </c>
      <c r="B1517" s="2">
        <f>RSI!B1517</f>
        <v>5.26</v>
      </c>
      <c r="C1517" s="2">
        <f>RSI!I1517</f>
        <v>40.817259214557744</v>
      </c>
      <c r="D1517" s="2">
        <f>MACD!E1517</f>
        <v>-7.7476783697558282E-2</v>
      </c>
      <c r="E1517" s="2">
        <f>MACD!F1517</f>
        <v>-0.14550040601365005</v>
      </c>
      <c r="F1517" s="2">
        <f>'Moving Avg'!D1517</f>
        <v>5.5084</v>
      </c>
      <c r="G1517" s="2">
        <f>'Moving Avg'!F1517</f>
        <v>5.3987500000000015</v>
      </c>
      <c r="H1517" s="2">
        <f>'Moving Avg'!G1517</f>
        <v>5.2968599999999988</v>
      </c>
      <c r="I1517" s="2">
        <f>'Moving Avg'!H1517</f>
        <v>5.098785000000003</v>
      </c>
      <c r="J1517" s="5" t="str">
        <f>OBV!F1517</f>
        <v>BULLISH</v>
      </c>
      <c r="K1517" s="5" t="str">
        <f>OBV!G1517</f>
        <v>NEUTRAL</v>
      </c>
      <c r="L1517" s="5" t="str">
        <f>OBV!H1517</f>
        <v>BULLISH DIVERGENCE</v>
      </c>
      <c r="M1517" s="7">
        <f t="shared" si="230"/>
        <v>25</v>
      </c>
      <c r="N1517" s="7">
        <f t="shared" si="231"/>
        <v>0</v>
      </c>
      <c r="O1517" s="7">
        <f t="shared" si="232"/>
        <v>50</v>
      </c>
      <c r="P1517" s="7">
        <f t="shared" si="233"/>
        <v>66.5</v>
      </c>
      <c r="Q1517" s="8">
        <f t="shared" si="234"/>
        <v>26.225000000000001</v>
      </c>
      <c r="R1517" s="8">
        <f t="shared" si="235"/>
        <v>39.125</v>
      </c>
      <c r="S1517" s="8">
        <f t="shared" si="236"/>
        <v>46.174999999999997</v>
      </c>
      <c r="T1517" s="8">
        <f t="shared" si="237"/>
        <v>35.375</v>
      </c>
      <c r="U1517" s="7">
        <f t="shared" si="238"/>
        <v>37.174999999999997</v>
      </c>
      <c r="V1517" s="7">
        <f t="shared" si="239"/>
        <v>36.724999999999994</v>
      </c>
    </row>
    <row r="1518" spans="1:22" ht="13.5" x14ac:dyDescent="0.25">
      <c r="A1518" s="3">
        <f>RSI!A1518</f>
        <v>44223</v>
      </c>
      <c r="B1518" s="2">
        <f>RSI!B1518</f>
        <v>5.4020000000000001</v>
      </c>
      <c r="C1518" s="2">
        <f>RSI!I1518</f>
        <v>50.566549808776927</v>
      </c>
      <c r="D1518" s="2">
        <f>MACD!E1518</f>
        <v>-4.5353687754505323E-2</v>
      </c>
      <c r="E1518" s="2">
        <f>MACD!F1518</f>
        <v>-0.12547106236182112</v>
      </c>
      <c r="F1518" s="2">
        <f>'Moving Avg'!D1518</f>
        <v>5.4828000000000001</v>
      </c>
      <c r="G1518" s="2">
        <f>'Moving Avg'!F1518</f>
        <v>5.4122500000000011</v>
      </c>
      <c r="H1518" s="2">
        <f>'Moving Avg'!G1518</f>
        <v>5.2968599999999988</v>
      </c>
      <c r="I1518" s="2">
        <f>'Moving Avg'!H1518</f>
        <v>5.0991500000000034</v>
      </c>
      <c r="J1518" s="5" t="str">
        <f>OBV!F1518</f>
        <v>BULLISH</v>
      </c>
      <c r="K1518" s="5" t="str">
        <f>OBV!G1518</f>
        <v>WEAK</v>
      </c>
      <c r="L1518" s="5" t="str">
        <f>OBV!H1518</f>
        <v>BULLISH DIVERGENCE</v>
      </c>
      <c r="M1518" s="7">
        <f t="shared" si="230"/>
        <v>25</v>
      </c>
      <c r="N1518" s="7">
        <f t="shared" si="231"/>
        <v>0</v>
      </c>
      <c r="O1518" s="7">
        <f t="shared" si="232"/>
        <v>50</v>
      </c>
      <c r="P1518" s="7">
        <f t="shared" si="233"/>
        <v>50</v>
      </c>
      <c r="Q1518" s="8">
        <f t="shared" si="234"/>
        <v>23.75</v>
      </c>
      <c r="R1518" s="8">
        <f t="shared" si="235"/>
        <v>35</v>
      </c>
      <c r="S1518" s="8">
        <f t="shared" si="236"/>
        <v>38.75</v>
      </c>
      <c r="T1518" s="8">
        <f t="shared" si="237"/>
        <v>31.25</v>
      </c>
      <c r="U1518" s="7">
        <f t="shared" si="238"/>
        <v>32.5</v>
      </c>
      <c r="V1518" s="7">
        <f t="shared" si="239"/>
        <v>32.1875</v>
      </c>
    </row>
    <row r="1519" spans="1:22" ht="13.5" x14ac:dyDescent="0.25">
      <c r="A1519" s="3">
        <f>RSI!A1519</f>
        <v>44224</v>
      </c>
      <c r="B1519" s="2">
        <f>RSI!B1519</f>
        <v>5.53</v>
      </c>
      <c r="C1519" s="2">
        <f>RSI!I1519</f>
        <v>57.381766852208258</v>
      </c>
      <c r="D1519" s="2">
        <f>MACD!E1519</f>
        <v>-2.7691960873145405E-2</v>
      </c>
      <c r="E1519" s="2">
        <f>MACD!F1519</f>
        <v>-0.10591524206408598</v>
      </c>
      <c r="F1519" s="2">
        <f>'Moving Avg'!D1519</f>
        <v>5.4719999999999995</v>
      </c>
      <c r="G1519" s="2">
        <f>'Moving Avg'!F1519</f>
        <v>5.4389000000000012</v>
      </c>
      <c r="H1519" s="2">
        <f>'Moving Avg'!G1519</f>
        <v>5.2994199999999987</v>
      </c>
      <c r="I1519" s="2">
        <f>'Moving Avg'!H1519</f>
        <v>5.1001550000000018</v>
      </c>
      <c r="J1519" s="5" t="str">
        <f>OBV!F1519</f>
        <v>BULLISH</v>
      </c>
      <c r="K1519" s="5" t="str">
        <f>OBV!G1519</f>
        <v>WEAK</v>
      </c>
      <c r="L1519" s="5" t="str">
        <f>OBV!H1519</f>
        <v>BULLISH DIVERGENCE</v>
      </c>
      <c r="M1519" s="7">
        <f t="shared" si="230"/>
        <v>25</v>
      </c>
      <c r="N1519" s="7">
        <f t="shared" si="231"/>
        <v>0</v>
      </c>
      <c r="O1519" s="7">
        <f t="shared" si="232"/>
        <v>50</v>
      </c>
      <c r="P1519" s="7">
        <f t="shared" si="233"/>
        <v>50</v>
      </c>
      <c r="Q1519" s="8">
        <f t="shared" si="234"/>
        <v>23.75</v>
      </c>
      <c r="R1519" s="8">
        <f t="shared" si="235"/>
        <v>35</v>
      </c>
      <c r="S1519" s="8">
        <f t="shared" si="236"/>
        <v>38.75</v>
      </c>
      <c r="T1519" s="8">
        <f t="shared" si="237"/>
        <v>31.25</v>
      </c>
      <c r="U1519" s="7">
        <f t="shared" si="238"/>
        <v>32.5</v>
      </c>
      <c r="V1519" s="7">
        <f t="shared" si="239"/>
        <v>32.1875</v>
      </c>
    </row>
    <row r="1520" spans="1:22" ht="13.5" x14ac:dyDescent="0.25">
      <c r="A1520" s="3">
        <f>RSI!A1520</f>
        <v>44225</v>
      </c>
      <c r="B1520" s="2">
        <f>RSI!B1520</f>
        <v>5.53</v>
      </c>
      <c r="C1520" s="2">
        <f>RSI!I1520</f>
        <v>57.381766852208251</v>
      </c>
      <c r="D1520" s="2">
        <f>MACD!E1520</f>
        <v>-1.3538847665548026E-2</v>
      </c>
      <c r="E1520" s="2">
        <f>MACD!F1520</f>
        <v>-8.7439963184378397E-2</v>
      </c>
      <c r="F1520" s="2">
        <f>'Moving Avg'!D1520</f>
        <v>5.4611999999999998</v>
      </c>
      <c r="G1520" s="2">
        <f>'Moving Avg'!F1520</f>
        <v>5.4578000000000007</v>
      </c>
      <c r="H1520" s="2">
        <f>'Moving Avg'!G1520</f>
        <v>5.3019799999999977</v>
      </c>
      <c r="I1520" s="2">
        <f>'Moving Avg'!H1520</f>
        <v>5.1019050000000012</v>
      </c>
      <c r="J1520" s="5" t="str">
        <f>OBV!F1520</f>
        <v>BULLISH</v>
      </c>
      <c r="K1520" s="5" t="str">
        <f>OBV!G1520</f>
        <v>WEAK</v>
      </c>
      <c r="L1520" s="5" t="str">
        <f>OBV!H1520</f>
        <v>BULLISH DIVERGENCE</v>
      </c>
      <c r="M1520" s="7">
        <f t="shared" si="230"/>
        <v>25</v>
      </c>
      <c r="N1520" s="7">
        <f t="shared" si="231"/>
        <v>0</v>
      </c>
      <c r="O1520" s="7">
        <f t="shared" si="232"/>
        <v>50</v>
      </c>
      <c r="P1520" s="7">
        <f t="shared" si="233"/>
        <v>50</v>
      </c>
      <c r="Q1520" s="8">
        <f t="shared" si="234"/>
        <v>23.75</v>
      </c>
      <c r="R1520" s="8">
        <f t="shared" si="235"/>
        <v>35</v>
      </c>
      <c r="S1520" s="8">
        <f t="shared" si="236"/>
        <v>38.75</v>
      </c>
      <c r="T1520" s="8">
        <f t="shared" si="237"/>
        <v>31.25</v>
      </c>
      <c r="U1520" s="7">
        <f t="shared" si="238"/>
        <v>32.5</v>
      </c>
      <c r="V1520" s="7">
        <f t="shared" si="239"/>
        <v>32.1875</v>
      </c>
    </row>
    <row r="1521" spans="1:22" ht="13.5" x14ac:dyDescent="0.25">
      <c r="A1521" s="3">
        <f>RSI!A1521</f>
        <v>44228</v>
      </c>
      <c r="B1521" s="2">
        <f>RSI!B1521</f>
        <v>5.4020000000000001</v>
      </c>
      <c r="C1521" s="2">
        <f>RSI!I1521</f>
        <v>49.471624383344817</v>
      </c>
      <c r="D1521" s="2">
        <f>MACD!E1521</f>
        <v>7.1855441371617701E-3</v>
      </c>
      <c r="E1521" s="2">
        <f>MACD!F1521</f>
        <v>-6.8514861720070375E-2</v>
      </c>
      <c r="F1521" s="2">
        <f>'Moving Avg'!D1521</f>
        <v>5.4248000000000003</v>
      </c>
      <c r="G1521" s="2">
        <f>'Moving Avg'!F1521</f>
        <v>5.4703000000000008</v>
      </c>
      <c r="H1521" s="2">
        <f>'Moving Avg'!G1521</f>
        <v>5.3022599999999986</v>
      </c>
      <c r="I1521" s="2">
        <f>'Moving Avg'!H1521</f>
        <v>5.1037650000000019</v>
      </c>
      <c r="J1521" s="5" t="str">
        <f>OBV!F1521</f>
        <v>BULLISH</v>
      </c>
      <c r="K1521" s="5" t="str">
        <f>OBV!G1521</f>
        <v>NEUTRAL</v>
      </c>
      <c r="L1521" s="5" t="str">
        <f>OBV!H1521</f>
        <v>BULLISH DIVERGENCE</v>
      </c>
      <c r="M1521" s="7">
        <f t="shared" si="230"/>
        <v>25</v>
      </c>
      <c r="N1521" s="7">
        <f t="shared" si="231"/>
        <v>0</v>
      </c>
      <c r="O1521" s="7">
        <f t="shared" si="232"/>
        <v>50</v>
      </c>
      <c r="P1521" s="7">
        <f t="shared" si="233"/>
        <v>66.5</v>
      </c>
      <c r="Q1521" s="8">
        <f t="shared" si="234"/>
        <v>26.225000000000001</v>
      </c>
      <c r="R1521" s="8">
        <f t="shared" si="235"/>
        <v>39.125</v>
      </c>
      <c r="S1521" s="8">
        <f t="shared" si="236"/>
        <v>46.174999999999997</v>
      </c>
      <c r="T1521" s="8">
        <f t="shared" si="237"/>
        <v>35.375</v>
      </c>
      <c r="U1521" s="7">
        <f t="shared" si="238"/>
        <v>37.174999999999997</v>
      </c>
      <c r="V1521" s="7">
        <f t="shared" si="239"/>
        <v>36.724999999999994</v>
      </c>
    </row>
    <row r="1522" spans="1:22" ht="13.5" x14ac:dyDescent="0.25">
      <c r="A1522" s="3">
        <f>RSI!A1522</f>
        <v>44229</v>
      </c>
      <c r="B1522" s="2">
        <f>RSI!B1522</f>
        <v>5.4020000000000001</v>
      </c>
      <c r="C1522" s="2">
        <f>RSI!I1522</f>
        <v>49.471624383344817</v>
      </c>
      <c r="D1522" s="2">
        <f>MACD!E1522</f>
        <v>2.4799406157664627E-2</v>
      </c>
      <c r="E1522" s="2">
        <f>MACD!F1522</f>
        <v>-4.9852008144523376E-2</v>
      </c>
      <c r="F1522" s="2">
        <f>'Moving Avg'!D1522</f>
        <v>5.4532000000000007</v>
      </c>
      <c r="G1522" s="2">
        <f>'Moving Avg'!F1522</f>
        <v>5.482800000000001</v>
      </c>
      <c r="H1522" s="2">
        <f>'Moving Avg'!G1522</f>
        <v>5.3025399999999987</v>
      </c>
      <c r="I1522" s="2">
        <f>'Moving Avg'!H1522</f>
        <v>5.1056250000000025</v>
      </c>
      <c r="J1522" s="5" t="str">
        <f>OBV!F1522</f>
        <v>BULLISH</v>
      </c>
      <c r="K1522" s="5" t="str">
        <f>OBV!G1522</f>
        <v>WEAK</v>
      </c>
      <c r="L1522" s="5" t="str">
        <f>OBV!H1522</f>
        <v>CONFIRMED BULLISH</v>
      </c>
      <c r="M1522" s="7">
        <f t="shared" si="230"/>
        <v>25</v>
      </c>
      <c r="N1522" s="7">
        <f t="shared" si="231"/>
        <v>0</v>
      </c>
      <c r="O1522" s="7">
        <f t="shared" si="232"/>
        <v>50</v>
      </c>
      <c r="P1522" s="7">
        <f t="shared" si="233"/>
        <v>67</v>
      </c>
      <c r="Q1522" s="8">
        <f t="shared" si="234"/>
        <v>26.299999999999997</v>
      </c>
      <c r="R1522" s="8">
        <f t="shared" si="235"/>
        <v>39.25</v>
      </c>
      <c r="S1522" s="8">
        <f t="shared" si="236"/>
        <v>46.400000000000006</v>
      </c>
      <c r="T1522" s="8">
        <f t="shared" si="237"/>
        <v>35.5</v>
      </c>
      <c r="U1522" s="7">
        <f t="shared" si="238"/>
        <v>37.31666666666667</v>
      </c>
      <c r="V1522" s="7">
        <f t="shared" si="239"/>
        <v>36.862499999999997</v>
      </c>
    </row>
    <row r="1523" spans="1:22" ht="13.5" x14ac:dyDescent="0.25">
      <c r="A1523" s="3">
        <f>RSI!A1523</f>
        <v>44230</v>
      </c>
      <c r="B1523" s="2">
        <f>RSI!B1523</f>
        <v>5.4690000000000003</v>
      </c>
      <c r="C1523" s="2">
        <f>RSI!I1523</f>
        <v>53.373533033813615</v>
      </c>
      <c r="D1523" s="2">
        <f>MACD!E1523</f>
        <v>3.4812552684752696E-2</v>
      </c>
      <c r="E1523" s="2">
        <f>MACD!F1523</f>
        <v>-3.2919095978668163E-2</v>
      </c>
      <c r="F1523" s="2">
        <f>'Moving Avg'!D1523</f>
        <v>5.4666000000000006</v>
      </c>
      <c r="G1523" s="2">
        <f>'Moving Avg'!F1523</f>
        <v>5.4986500000000005</v>
      </c>
      <c r="H1523" s="2">
        <f>'Moving Avg'!G1523</f>
        <v>5.3064599999999986</v>
      </c>
      <c r="I1523" s="2">
        <f>'Moving Avg'!H1523</f>
        <v>5.1078200000000029</v>
      </c>
      <c r="J1523" s="5" t="str">
        <f>OBV!F1523</f>
        <v>BULLISH</v>
      </c>
      <c r="K1523" s="5" t="str">
        <f>OBV!G1523</f>
        <v>WEAK</v>
      </c>
      <c r="L1523" s="5" t="str">
        <f>OBV!H1523</f>
        <v>CONFIRMED BULLISH</v>
      </c>
      <c r="M1523" s="7">
        <f t="shared" si="230"/>
        <v>25</v>
      </c>
      <c r="N1523" s="7">
        <f t="shared" si="231"/>
        <v>0</v>
      </c>
      <c r="O1523" s="7">
        <f t="shared" si="232"/>
        <v>50</v>
      </c>
      <c r="P1523" s="7">
        <f t="shared" si="233"/>
        <v>67</v>
      </c>
      <c r="Q1523" s="8">
        <f t="shared" si="234"/>
        <v>26.299999999999997</v>
      </c>
      <c r="R1523" s="8">
        <f t="shared" si="235"/>
        <v>39.25</v>
      </c>
      <c r="S1523" s="8">
        <f t="shared" si="236"/>
        <v>46.400000000000006</v>
      </c>
      <c r="T1523" s="8">
        <f t="shared" si="237"/>
        <v>35.5</v>
      </c>
      <c r="U1523" s="7">
        <f t="shared" si="238"/>
        <v>37.31666666666667</v>
      </c>
      <c r="V1523" s="7">
        <f t="shared" si="239"/>
        <v>36.862499999999997</v>
      </c>
    </row>
    <row r="1524" spans="1:22" ht="13.5" x14ac:dyDescent="0.25">
      <c r="A1524" s="3">
        <f>RSI!A1524</f>
        <v>44231</v>
      </c>
      <c r="B1524" s="2">
        <f>RSI!B1524</f>
        <v>5.4690000000000003</v>
      </c>
      <c r="C1524" s="2">
        <f>RSI!I1524</f>
        <v>53.373533033813608</v>
      </c>
      <c r="D1524" s="2">
        <f>MACD!E1524</f>
        <v>5.1263735260850041E-2</v>
      </c>
      <c r="E1524" s="2">
        <f>MACD!F1524</f>
        <v>-1.6082529730764523E-2</v>
      </c>
      <c r="F1524" s="2">
        <f>'Moving Avg'!D1524</f>
        <v>5.4544000000000006</v>
      </c>
      <c r="G1524" s="2">
        <f>'Moving Avg'!F1524</f>
        <v>5.4992999999999999</v>
      </c>
      <c r="H1524" s="2">
        <f>'Moving Avg'!G1524</f>
        <v>5.3102399999999985</v>
      </c>
      <c r="I1524" s="2">
        <f>'Moving Avg'!H1524</f>
        <v>5.1100150000000033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  <c r="M1524" s="7">
        <f t="shared" si="230"/>
        <v>25</v>
      </c>
      <c r="N1524" s="7">
        <f t="shared" si="231"/>
        <v>0</v>
      </c>
      <c r="O1524" s="7">
        <f t="shared" si="232"/>
        <v>50</v>
      </c>
      <c r="P1524" s="7">
        <f t="shared" si="233"/>
        <v>16.5</v>
      </c>
      <c r="Q1524" s="8">
        <f t="shared" si="234"/>
        <v>18.725000000000001</v>
      </c>
      <c r="R1524" s="8">
        <f t="shared" si="235"/>
        <v>26.625</v>
      </c>
      <c r="S1524" s="8">
        <f t="shared" si="236"/>
        <v>23.675000000000001</v>
      </c>
      <c r="T1524" s="8">
        <f t="shared" si="237"/>
        <v>22.875</v>
      </c>
      <c r="U1524" s="7">
        <f t="shared" si="238"/>
        <v>23.008333333333336</v>
      </c>
      <c r="V1524" s="7">
        <f t="shared" si="239"/>
        <v>22.975000000000001</v>
      </c>
    </row>
    <row r="1525" spans="1:22" ht="13.5" x14ac:dyDescent="0.25">
      <c r="A1525" s="3">
        <f>RSI!A1525</f>
        <v>44232</v>
      </c>
      <c r="B1525" s="2">
        <f>RSI!B1525</f>
        <v>5.4690000000000003</v>
      </c>
      <c r="C1525" s="2">
        <f>RSI!I1525</f>
        <v>53.373533033813608</v>
      </c>
      <c r="D1525" s="2">
        <f>MACD!E1525</f>
        <v>6.4879177618067274E-2</v>
      </c>
      <c r="E1525" s="2">
        <f>MACD!F1525</f>
        <v>1.0981173900183674E-4</v>
      </c>
      <c r="F1525" s="2">
        <f>'Moving Avg'!D1525</f>
        <v>5.4422000000000006</v>
      </c>
      <c r="G1525" s="2">
        <f>'Moving Avg'!F1525</f>
        <v>5.4962499999999999</v>
      </c>
      <c r="H1525" s="2">
        <f>'Moving Avg'!G1525</f>
        <v>5.3142799999999992</v>
      </c>
      <c r="I1525" s="2">
        <f>'Moving Avg'!H1525</f>
        <v>5.1118950000000041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25</v>
      </c>
      <c r="N1525" s="7">
        <f t="shared" si="231"/>
        <v>0</v>
      </c>
      <c r="O1525" s="7">
        <f t="shared" si="232"/>
        <v>50</v>
      </c>
      <c r="P1525" s="7">
        <f t="shared" si="233"/>
        <v>16.5</v>
      </c>
      <c r="Q1525" s="8">
        <f t="shared" si="234"/>
        <v>18.725000000000001</v>
      </c>
      <c r="R1525" s="8">
        <f t="shared" si="235"/>
        <v>26.625</v>
      </c>
      <c r="S1525" s="8">
        <f t="shared" si="236"/>
        <v>23.675000000000001</v>
      </c>
      <c r="T1525" s="8">
        <f t="shared" si="237"/>
        <v>22.875</v>
      </c>
      <c r="U1525" s="7">
        <f t="shared" si="238"/>
        <v>23.008333333333336</v>
      </c>
      <c r="V1525" s="7">
        <f t="shared" si="239"/>
        <v>22.975000000000001</v>
      </c>
    </row>
    <row r="1526" spans="1:22" ht="13.5" x14ac:dyDescent="0.25">
      <c r="A1526" s="3">
        <f>RSI!A1526</f>
        <v>44235</v>
      </c>
      <c r="B1526" s="2">
        <f>RSI!B1526</f>
        <v>5.4690000000000003</v>
      </c>
      <c r="C1526" s="2">
        <f>RSI!I1526</f>
        <v>53.373533033813608</v>
      </c>
      <c r="D1526" s="2">
        <f>MACD!E1526</f>
        <v>7.6117724449299651E-2</v>
      </c>
      <c r="E1526" s="2">
        <f>MACD!F1526</f>
        <v>1.5311394281061401E-2</v>
      </c>
      <c r="F1526" s="2">
        <f>'Moving Avg'!D1526</f>
        <v>5.4556000000000004</v>
      </c>
      <c r="G1526" s="2">
        <f>'Moving Avg'!F1526</f>
        <v>5.493199999999999</v>
      </c>
      <c r="H1526" s="2">
        <f>'Moving Avg'!G1526</f>
        <v>5.318319999999999</v>
      </c>
      <c r="I1526" s="2">
        <f>'Moving Avg'!H1526</f>
        <v>5.1145200000000042</v>
      </c>
      <c r="J1526" s="5" t="str">
        <f>OBV!F1526</f>
        <v>BULLISH</v>
      </c>
      <c r="K1526" s="5" t="str">
        <f>OBV!G1526</f>
        <v>WEAK</v>
      </c>
      <c r="L1526" s="5" t="str">
        <f>OBV!H1526</f>
        <v>CONFIRMED BULLISH</v>
      </c>
      <c r="M1526" s="7">
        <f t="shared" si="230"/>
        <v>25</v>
      </c>
      <c r="N1526" s="7">
        <f t="shared" si="231"/>
        <v>0</v>
      </c>
      <c r="O1526" s="7">
        <f t="shared" si="232"/>
        <v>50</v>
      </c>
      <c r="P1526" s="7">
        <f t="shared" si="233"/>
        <v>67</v>
      </c>
      <c r="Q1526" s="8">
        <f t="shared" si="234"/>
        <v>26.299999999999997</v>
      </c>
      <c r="R1526" s="8">
        <f t="shared" si="235"/>
        <v>39.25</v>
      </c>
      <c r="S1526" s="8">
        <f t="shared" si="236"/>
        <v>46.400000000000006</v>
      </c>
      <c r="T1526" s="8">
        <f t="shared" si="237"/>
        <v>35.5</v>
      </c>
      <c r="U1526" s="7">
        <f t="shared" si="238"/>
        <v>37.31666666666667</v>
      </c>
      <c r="V1526" s="7">
        <f t="shared" si="239"/>
        <v>36.862499999999997</v>
      </c>
    </row>
    <row r="1527" spans="1:22" ht="13.5" x14ac:dyDescent="0.25">
      <c r="A1527" s="3">
        <f>RSI!A1527</f>
        <v>44236</v>
      </c>
      <c r="B1527" s="2">
        <f>RSI!B1527</f>
        <v>5.4690000000000003</v>
      </c>
      <c r="C1527" s="2">
        <f>RSI!I1527</f>
        <v>53.373533033813615</v>
      </c>
      <c r="D1527" s="2">
        <f>MACD!E1527</f>
        <v>3.5519802742152606E-2</v>
      </c>
      <c r="E1527" s="2">
        <f>MACD!F1527</f>
        <v>1.9353075973279642E-2</v>
      </c>
      <c r="F1527" s="2">
        <f>'Moving Avg'!D1527</f>
        <v>5.4690000000000003</v>
      </c>
      <c r="G1527" s="2">
        <f>'Moving Avg'!F1527</f>
        <v>5.4901499999999981</v>
      </c>
      <c r="H1527" s="2">
        <f>'Moving Avg'!G1527</f>
        <v>5.3223599999999989</v>
      </c>
      <c r="I1527" s="2">
        <f>'Moving Avg'!H1527</f>
        <v>5.1171450000000052</v>
      </c>
      <c r="J1527" s="5" t="str">
        <f>OBV!F1527</f>
        <v>BULLISH</v>
      </c>
      <c r="K1527" s="5" t="str">
        <f>OBV!G1527</f>
        <v>WEAK</v>
      </c>
      <c r="L1527" s="5" t="str">
        <f>OBV!H1527</f>
        <v>CONFIRMED BULLISH</v>
      </c>
      <c r="M1527" s="7">
        <f t="shared" si="230"/>
        <v>25</v>
      </c>
      <c r="N1527" s="7">
        <f t="shared" si="231"/>
        <v>0</v>
      </c>
      <c r="O1527" s="7">
        <f t="shared" si="232"/>
        <v>50</v>
      </c>
      <c r="P1527" s="7">
        <f t="shared" si="233"/>
        <v>67</v>
      </c>
      <c r="Q1527" s="8">
        <f t="shared" si="234"/>
        <v>26.299999999999997</v>
      </c>
      <c r="R1527" s="8">
        <f t="shared" si="235"/>
        <v>39.25</v>
      </c>
      <c r="S1527" s="8">
        <f t="shared" si="236"/>
        <v>46.400000000000006</v>
      </c>
      <c r="T1527" s="8">
        <f t="shared" si="237"/>
        <v>35.5</v>
      </c>
      <c r="U1527" s="7">
        <f t="shared" si="238"/>
        <v>37.31666666666667</v>
      </c>
      <c r="V1527" s="7">
        <f t="shared" si="239"/>
        <v>36.862499999999997</v>
      </c>
    </row>
    <row r="1528" spans="1:22" ht="13.5" x14ac:dyDescent="0.25">
      <c r="A1528" s="3">
        <f>RSI!A1528</f>
        <v>44237</v>
      </c>
      <c r="B1528" s="2">
        <f>RSI!B1528</f>
        <v>5.53</v>
      </c>
      <c r="C1528" s="2">
        <f>RSI!I1528</f>
        <v>57.683103797479809</v>
      </c>
      <c r="D1528" s="2">
        <f>MACD!E1528</f>
        <v>1.8253399094191991E-2</v>
      </c>
      <c r="E1528" s="2">
        <f>MACD!F1528</f>
        <v>1.9133140597462114E-2</v>
      </c>
      <c r="F1528" s="2">
        <f>'Moving Avg'!D1528</f>
        <v>5.4812000000000003</v>
      </c>
      <c r="G1528" s="2">
        <f>'Moving Avg'!F1528</f>
        <v>5.4901499999999981</v>
      </c>
      <c r="H1528" s="2">
        <f>'Moving Avg'!G1528</f>
        <v>5.3249199999999988</v>
      </c>
      <c r="I1528" s="2">
        <f>'Moving Avg'!H1528</f>
        <v>5.1200750000000061</v>
      </c>
      <c r="J1528" s="5" t="str">
        <f>OBV!F1528</f>
        <v>BULLISH</v>
      </c>
      <c r="K1528" s="5" t="str">
        <f>OBV!G1528</f>
        <v>WEAK</v>
      </c>
      <c r="L1528" s="5" t="str">
        <f>OBV!H1528</f>
        <v>CONFIRMED BULLISH</v>
      </c>
      <c r="M1528" s="7">
        <f t="shared" si="230"/>
        <v>25</v>
      </c>
      <c r="N1528" s="7">
        <f t="shared" si="231"/>
        <v>45</v>
      </c>
      <c r="O1528" s="7">
        <f t="shared" si="232"/>
        <v>50</v>
      </c>
      <c r="P1528" s="7">
        <f t="shared" si="233"/>
        <v>67</v>
      </c>
      <c r="Q1528" s="8">
        <f t="shared" si="234"/>
        <v>42.05</v>
      </c>
      <c r="R1528" s="8">
        <f t="shared" si="235"/>
        <v>48.25</v>
      </c>
      <c r="S1528" s="8">
        <f t="shared" si="236"/>
        <v>53.150000000000006</v>
      </c>
      <c r="T1528" s="8">
        <f t="shared" si="237"/>
        <v>46.75</v>
      </c>
      <c r="U1528" s="7">
        <f t="shared" si="238"/>
        <v>47.816666666666663</v>
      </c>
      <c r="V1528" s="7">
        <f t="shared" si="239"/>
        <v>47.55</v>
      </c>
    </row>
    <row r="1529" spans="1:22" ht="13.5" x14ac:dyDescent="0.25">
      <c r="A1529" s="3">
        <f>RSI!A1529</f>
        <v>44238</v>
      </c>
      <c r="B1529" s="2">
        <f>RSI!B1529</f>
        <v>5.53</v>
      </c>
      <c r="C1529" s="2">
        <f>RSI!I1529</f>
        <v>57.683103797479809</v>
      </c>
      <c r="D1529" s="2">
        <f>MACD!E1529</f>
        <v>2.2751192257822517E-2</v>
      </c>
      <c r="E1529" s="2">
        <f>MACD!F1529</f>
        <v>1.9856750929534196E-2</v>
      </c>
      <c r="F1529" s="2">
        <f>'Moving Avg'!D1529</f>
        <v>5.4934000000000003</v>
      </c>
      <c r="G1529" s="2">
        <f>'Moving Avg'!F1529</f>
        <v>5.4901499999999981</v>
      </c>
      <c r="H1529" s="2">
        <f>'Moving Avg'!G1529</f>
        <v>5.3301799999999995</v>
      </c>
      <c r="I1529" s="2">
        <f>'Moving Avg'!H1529</f>
        <v>5.1237200000000067</v>
      </c>
      <c r="J1529" s="5" t="str">
        <f>OBV!F1529</f>
        <v>BULLISH</v>
      </c>
      <c r="K1529" s="5" t="str">
        <f>OBV!G1529</f>
        <v>WEAK</v>
      </c>
      <c r="L1529" s="5" t="str">
        <f>OBV!H1529</f>
        <v>CONFIRMED BULLISH</v>
      </c>
      <c r="M1529" s="7">
        <f t="shared" si="230"/>
        <v>25</v>
      </c>
      <c r="N1529" s="7">
        <f t="shared" si="231"/>
        <v>0</v>
      </c>
      <c r="O1529" s="7">
        <f t="shared" si="232"/>
        <v>50</v>
      </c>
      <c r="P1529" s="7">
        <f t="shared" si="233"/>
        <v>67</v>
      </c>
      <c r="Q1529" s="8">
        <f t="shared" si="234"/>
        <v>26.299999999999997</v>
      </c>
      <c r="R1529" s="8">
        <f t="shared" si="235"/>
        <v>39.25</v>
      </c>
      <c r="S1529" s="8">
        <f t="shared" si="236"/>
        <v>46.400000000000006</v>
      </c>
      <c r="T1529" s="8">
        <f t="shared" si="237"/>
        <v>35.5</v>
      </c>
      <c r="U1529" s="7">
        <f t="shared" si="238"/>
        <v>37.31666666666667</v>
      </c>
      <c r="V1529" s="7">
        <f t="shared" si="239"/>
        <v>36.862499999999997</v>
      </c>
    </row>
    <row r="1530" spans="1:22" ht="13.5" x14ac:dyDescent="0.25">
      <c r="A1530" s="3">
        <f>RSI!A1530</f>
        <v>44239</v>
      </c>
      <c r="B1530" s="2">
        <f>RSI!B1530</f>
        <v>5.53</v>
      </c>
      <c r="C1530" s="2">
        <f>RSI!I1530</f>
        <v>57.683103797479809</v>
      </c>
      <c r="D1530" s="2">
        <f>MACD!E1530</f>
        <v>2.601583143436681E-2</v>
      </c>
      <c r="E1530" s="2">
        <f>MACD!F1530</f>
        <v>2.1088567030500723E-2</v>
      </c>
      <c r="F1530" s="2">
        <f>'Moving Avg'!D1530</f>
        <v>5.5056000000000003</v>
      </c>
      <c r="G1530" s="2">
        <f>'Moving Avg'!F1530</f>
        <v>5.4901499999999981</v>
      </c>
      <c r="H1530" s="2">
        <f>'Moving Avg'!G1530</f>
        <v>5.3354399999999984</v>
      </c>
      <c r="I1530" s="2">
        <f>'Moving Avg'!H1530</f>
        <v>5.1280800000000069</v>
      </c>
      <c r="J1530" s="5" t="str">
        <f>OBV!F1530</f>
        <v>BULLISH</v>
      </c>
      <c r="K1530" s="5" t="str">
        <f>OBV!G1530</f>
        <v>WEAK</v>
      </c>
      <c r="L1530" s="5" t="str">
        <f>OBV!H1530</f>
        <v>CONFIRMED BULLISH</v>
      </c>
      <c r="M1530" s="7">
        <f t="shared" si="230"/>
        <v>25</v>
      </c>
      <c r="N1530" s="7">
        <f t="shared" si="231"/>
        <v>0</v>
      </c>
      <c r="O1530" s="7">
        <f t="shared" si="232"/>
        <v>50</v>
      </c>
      <c r="P1530" s="7">
        <f t="shared" si="233"/>
        <v>67</v>
      </c>
      <c r="Q1530" s="8">
        <f t="shared" si="234"/>
        <v>26.299999999999997</v>
      </c>
      <c r="R1530" s="8">
        <f t="shared" si="235"/>
        <v>39.25</v>
      </c>
      <c r="S1530" s="8">
        <f t="shared" si="236"/>
        <v>46.400000000000006</v>
      </c>
      <c r="T1530" s="8">
        <f t="shared" si="237"/>
        <v>35.5</v>
      </c>
      <c r="U1530" s="7">
        <f t="shared" si="238"/>
        <v>37.31666666666667</v>
      </c>
      <c r="V1530" s="7">
        <f t="shared" si="239"/>
        <v>36.862499999999997</v>
      </c>
    </row>
    <row r="1531" spans="1:22" ht="13.5" x14ac:dyDescent="0.25">
      <c r="A1531" s="3">
        <f>RSI!A1531</f>
        <v>44242</v>
      </c>
      <c r="B1531" s="2">
        <f>RSI!B1531</f>
        <v>5.577</v>
      </c>
      <c r="C1531" s="2">
        <f>RSI!I1531</f>
        <v>61.139561723917218</v>
      </c>
      <c r="D1531" s="2">
        <f>MACD!E1531</f>
        <v>5.1033312856834101E-3</v>
      </c>
      <c r="E1531" s="2">
        <f>MACD!F1531</f>
        <v>1.7891519881537261E-2</v>
      </c>
      <c r="F1531" s="2">
        <f>'Moving Avg'!D1531</f>
        <v>5.5272000000000006</v>
      </c>
      <c r="G1531" s="2">
        <f>'Moving Avg'!F1531</f>
        <v>5.4924999999999988</v>
      </c>
      <c r="H1531" s="2">
        <f>'Moving Avg'!G1531</f>
        <v>5.3420599999999991</v>
      </c>
      <c r="I1531" s="2">
        <f>'Moving Avg'!H1531</f>
        <v>5.1329850000000059</v>
      </c>
      <c r="J1531" s="5" t="str">
        <f>OBV!F1531</f>
        <v>BULLISH</v>
      </c>
      <c r="K1531" s="5" t="str">
        <f>OBV!G1531</f>
        <v>WEAK</v>
      </c>
      <c r="L1531" s="5" t="str">
        <f>OBV!H1531</f>
        <v>CONFIRMED BULLISH</v>
      </c>
      <c r="M1531" s="7">
        <f t="shared" si="230"/>
        <v>25</v>
      </c>
      <c r="N1531" s="7">
        <f t="shared" si="231"/>
        <v>45</v>
      </c>
      <c r="O1531" s="7">
        <f t="shared" si="232"/>
        <v>50</v>
      </c>
      <c r="P1531" s="7">
        <f t="shared" si="233"/>
        <v>67</v>
      </c>
      <c r="Q1531" s="8">
        <f t="shared" si="234"/>
        <v>42.05</v>
      </c>
      <c r="R1531" s="8">
        <f t="shared" si="235"/>
        <v>48.25</v>
      </c>
      <c r="S1531" s="8">
        <f t="shared" si="236"/>
        <v>53.150000000000006</v>
      </c>
      <c r="T1531" s="8">
        <f t="shared" si="237"/>
        <v>46.75</v>
      </c>
      <c r="U1531" s="7">
        <f t="shared" si="238"/>
        <v>47.816666666666663</v>
      </c>
      <c r="V1531" s="7">
        <f t="shared" si="239"/>
        <v>47.55</v>
      </c>
    </row>
    <row r="1532" spans="1:22" ht="13.5" x14ac:dyDescent="0.25">
      <c r="A1532" s="3">
        <f>RSI!A1532</f>
        <v>44243</v>
      </c>
      <c r="B1532" s="2">
        <f>RSI!B1532</f>
        <v>5.6719999999999997</v>
      </c>
      <c r="C1532" s="2">
        <f>RSI!I1532</f>
        <v>67.005866548404441</v>
      </c>
      <c r="D1532" s="2">
        <f>MACD!E1532</f>
        <v>-2.0370602805571458E-2</v>
      </c>
      <c r="E1532" s="2">
        <f>MACD!F1532</f>
        <v>1.0239095344115517E-2</v>
      </c>
      <c r="F1532" s="2">
        <f>'Moving Avg'!D1532</f>
        <v>5.5678000000000001</v>
      </c>
      <c r="G1532" s="2">
        <f>'Moving Avg'!F1532</f>
        <v>5.4995999999999992</v>
      </c>
      <c r="H1532" s="2">
        <f>'Moving Avg'!G1532</f>
        <v>5.3474599999999999</v>
      </c>
      <c r="I1532" s="2">
        <f>'Moving Avg'!H1532</f>
        <v>5.1388300000000058</v>
      </c>
      <c r="J1532" s="5" t="str">
        <f>OBV!F1532</f>
        <v>BULLISH</v>
      </c>
      <c r="K1532" s="5" t="str">
        <f>OBV!G1532</f>
        <v>WEAK</v>
      </c>
      <c r="L1532" s="5" t="str">
        <f>OBV!H1532</f>
        <v>CONFIRMED BULLISH</v>
      </c>
      <c r="M1532" s="7">
        <f t="shared" si="230"/>
        <v>25</v>
      </c>
      <c r="N1532" s="7">
        <f t="shared" si="231"/>
        <v>100</v>
      </c>
      <c r="O1532" s="7">
        <f t="shared" si="232"/>
        <v>50</v>
      </c>
      <c r="P1532" s="7">
        <f t="shared" si="233"/>
        <v>67</v>
      </c>
      <c r="Q1532" s="8">
        <f t="shared" si="234"/>
        <v>61.3</v>
      </c>
      <c r="R1532" s="8">
        <f t="shared" si="235"/>
        <v>59.25</v>
      </c>
      <c r="S1532" s="8">
        <f t="shared" si="236"/>
        <v>61.400000000000006</v>
      </c>
      <c r="T1532" s="8">
        <f t="shared" si="237"/>
        <v>60.5</v>
      </c>
      <c r="U1532" s="7">
        <f t="shared" si="238"/>
        <v>60.65</v>
      </c>
      <c r="V1532" s="7">
        <f t="shared" si="239"/>
        <v>60.612499999999997</v>
      </c>
    </row>
    <row r="1533" spans="1:22" ht="13.5" x14ac:dyDescent="0.25">
      <c r="A1533" s="3">
        <f>RSI!A1533</f>
        <v>44244</v>
      </c>
      <c r="B1533" s="2">
        <f>RSI!B1533</f>
        <v>5.7320000000000002</v>
      </c>
      <c r="C1533" s="2">
        <f>RSI!I1533</f>
        <v>70.078127032561966</v>
      </c>
      <c r="D1533" s="2">
        <f>MACD!E1533</f>
        <v>-3.7310344867886869E-2</v>
      </c>
      <c r="E1533" s="2">
        <f>MACD!F1533</f>
        <v>7.2920730171504092E-4</v>
      </c>
      <c r="F1533" s="2">
        <f>'Moving Avg'!D1533</f>
        <v>5.6082000000000001</v>
      </c>
      <c r="G1533" s="2">
        <f>'Moving Avg'!F1533</f>
        <v>5.5096999999999996</v>
      </c>
      <c r="H1533" s="2">
        <f>'Moving Avg'!G1533</f>
        <v>5.3573000000000004</v>
      </c>
      <c r="I1533" s="2">
        <f>'Moving Avg'!H1533</f>
        <v>5.1449150000000063</v>
      </c>
      <c r="J1533" s="5" t="str">
        <f>OBV!F1533</f>
        <v>BULLISH</v>
      </c>
      <c r="K1533" s="5" t="str">
        <f>OBV!G1533</f>
        <v>WEAK</v>
      </c>
      <c r="L1533" s="5" t="str">
        <f>OBV!H1533</f>
        <v>CONFIRMED BULLISH</v>
      </c>
      <c r="M1533" s="7">
        <f t="shared" si="230"/>
        <v>0</v>
      </c>
      <c r="N1533" s="7">
        <f t="shared" si="231"/>
        <v>100</v>
      </c>
      <c r="O1533" s="7">
        <f t="shared" si="232"/>
        <v>50</v>
      </c>
      <c r="P1533" s="7">
        <f t="shared" si="233"/>
        <v>67</v>
      </c>
      <c r="Q1533" s="8">
        <f t="shared" si="234"/>
        <v>52.55</v>
      </c>
      <c r="R1533" s="8">
        <f t="shared" si="235"/>
        <v>54.25</v>
      </c>
      <c r="S1533" s="8">
        <f t="shared" si="236"/>
        <v>57.650000000000006</v>
      </c>
      <c r="T1533" s="8">
        <f t="shared" si="237"/>
        <v>54.25</v>
      </c>
      <c r="U1533" s="7">
        <f t="shared" si="238"/>
        <v>54.816666666666663</v>
      </c>
      <c r="V1533" s="7">
        <f t="shared" si="239"/>
        <v>54.674999999999997</v>
      </c>
    </row>
    <row r="1534" spans="1:22" ht="13.5" x14ac:dyDescent="0.25">
      <c r="A1534" s="3">
        <f>RSI!A1534</f>
        <v>44245</v>
      </c>
      <c r="B1534" s="2">
        <f>RSI!B1534</f>
        <v>5.8680000000000003</v>
      </c>
      <c r="C1534" s="2">
        <f>RSI!I1534</f>
        <v>75.619696245358298</v>
      </c>
      <c r="D1534" s="2">
        <f>MACD!E1534</f>
        <v>-6.3228258507958657E-2</v>
      </c>
      <c r="E1534" s="2">
        <f>MACD!F1534</f>
        <v>-1.2062285860219698E-2</v>
      </c>
      <c r="F1534" s="2">
        <f>'Moving Avg'!D1534</f>
        <v>5.6757999999999997</v>
      </c>
      <c r="G1534" s="2">
        <f>'Moving Avg'!F1534</f>
        <v>5.5238999999999994</v>
      </c>
      <c r="H1534" s="2">
        <f>'Moving Avg'!G1534</f>
        <v>5.3698600000000001</v>
      </c>
      <c r="I1534" s="2">
        <f>'Moving Avg'!H1534</f>
        <v>5.1510300000000067</v>
      </c>
      <c r="J1534" s="5" t="str">
        <f>OBV!F1534</f>
        <v>BULLISH</v>
      </c>
      <c r="K1534" s="5" t="str">
        <f>OBV!G1534</f>
        <v>WEAK</v>
      </c>
      <c r="L1534" s="5" t="str">
        <f>OBV!H1534</f>
        <v>CONFIRMED BULLISH</v>
      </c>
      <c r="M1534" s="7">
        <f t="shared" si="230"/>
        <v>0</v>
      </c>
      <c r="N1534" s="7">
        <f t="shared" si="231"/>
        <v>100</v>
      </c>
      <c r="O1534" s="7">
        <f t="shared" si="232"/>
        <v>50</v>
      </c>
      <c r="P1534" s="7">
        <f t="shared" si="233"/>
        <v>67</v>
      </c>
      <c r="Q1534" s="8">
        <f t="shared" si="234"/>
        <v>52.55</v>
      </c>
      <c r="R1534" s="8">
        <f t="shared" si="235"/>
        <v>54.25</v>
      </c>
      <c r="S1534" s="8">
        <f t="shared" si="236"/>
        <v>57.650000000000006</v>
      </c>
      <c r="T1534" s="8">
        <f t="shared" si="237"/>
        <v>54.25</v>
      </c>
      <c r="U1534" s="7">
        <f t="shared" si="238"/>
        <v>54.816666666666663</v>
      </c>
      <c r="V1534" s="7">
        <f t="shared" si="239"/>
        <v>54.674999999999997</v>
      </c>
    </row>
    <row r="1535" spans="1:22" ht="13.5" x14ac:dyDescent="0.25">
      <c r="A1535" s="3">
        <f>RSI!A1535</f>
        <v>44246</v>
      </c>
      <c r="B1535" s="2">
        <f>RSI!B1535</f>
        <v>5.9279999999999999</v>
      </c>
      <c r="C1535" s="2">
        <f>RSI!I1535</f>
        <v>77.591458726769929</v>
      </c>
      <c r="D1535" s="2">
        <f>MACD!E1535</f>
        <v>-9.180521924011753E-2</v>
      </c>
      <c r="E1535" s="2">
        <f>MACD!F1535</f>
        <v>-2.8010872536199265E-2</v>
      </c>
      <c r="F1535" s="2">
        <f>'Moving Avg'!D1535</f>
        <v>5.7553999999999998</v>
      </c>
      <c r="G1535" s="2">
        <f>'Moving Avg'!F1535</f>
        <v>5.5410999999999992</v>
      </c>
      <c r="H1535" s="2">
        <f>'Moving Avg'!G1535</f>
        <v>5.3836199999999987</v>
      </c>
      <c r="I1535" s="2">
        <f>'Moving Avg'!H1535</f>
        <v>5.1570400000000065</v>
      </c>
      <c r="J1535" s="5" t="str">
        <f>OBV!F1535</f>
        <v>BULLISH</v>
      </c>
      <c r="K1535" s="5" t="str">
        <f>OBV!G1535</f>
        <v>WEAK</v>
      </c>
      <c r="L1535" s="5" t="str">
        <f>OBV!H1535</f>
        <v>CONFIRMED BULLISH</v>
      </c>
      <c r="M1535" s="7">
        <f t="shared" si="230"/>
        <v>0</v>
      </c>
      <c r="N1535" s="7">
        <f t="shared" si="231"/>
        <v>100</v>
      </c>
      <c r="O1535" s="7">
        <f t="shared" si="232"/>
        <v>50</v>
      </c>
      <c r="P1535" s="7">
        <f t="shared" si="233"/>
        <v>67</v>
      </c>
      <c r="Q1535" s="8">
        <f t="shared" si="234"/>
        <v>52.55</v>
      </c>
      <c r="R1535" s="8">
        <f t="shared" si="235"/>
        <v>54.25</v>
      </c>
      <c r="S1535" s="8">
        <f t="shared" si="236"/>
        <v>57.650000000000006</v>
      </c>
      <c r="T1535" s="8">
        <f t="shared" si="237"/>
        <v>54.25</v>
      </c>
      <c r="U1535" s="7">
        <f t="shared" si="238"/>
        <v>54.816666666666663</v>
      </c>
      <c r="V1535" s="7">
        <f t="shared" si="239"/>
        <v>54.674999999999997</v>
      </c>
    </row>
    <row r="1536" spans="1:22" ht="13.5" x14ac:dyDescent="0.25">
      <c r="A1536" s="3">
        <f>RSI!A1536</f>
        <v>44249</v>
      </c>
      <c r="B1536" s="2">
        <f>RSI!B1536</f>
        <v>5.8470000000000004</v>
      </c>
      <c r="C1536" s="2">
        <f>RSI!I1536</f>
        <v>69.428094327417853</v>
      </c>
      <c r="D1536" s="2">
        <f>MACD!E1536</f>
        <v>-0.11237913184519766</v>
      </c>
      <c r="E1536" s="2">
        <f>MACD!F1536</f>
        <v>-4.4884524397998948E-2</v>
      </c>
      <c r="F1536" s="2">
        <f>'Moving Avg'!D1536</f>
        <v>5.8094000000000001</v>
      </c>
      <c r="G1536" s="2">
        <f>'Moving Avg'!F1536</f>
        <v>5.5542499999999997</v>
      </c>
      <c r="H1536" s="2">
        <f>'Moving Avg'!G1536</f>
        <v>5.3957599999999983</v>
      </c>
      <c r="I1536" s="2">
        <f>'Moving Avg'!H1536</f>
        <v>5.1626450000000066</v>
      </c>
      <c r="J1536" s="5" t="str">
        <f>OBV!F1536</f>
        <v>BULLISH</v>
      </c>
      <c r="K1536" s="5" t="str">
        <f>OBV!G1536</f>
        <v>WEAK</v>
      </c>
      <c r="L1536" s="5" t="str">
        <f>OBV!H1536</f>
        <v>CONFIRMED BULLISH</v>
      </c>
      <c r="M1536" s="7">
        <f t="shared" si="230"/>
        <v>25</v>
      </c>
      <c r="N1536" s="7">
        <f t="shared" si="231"/>
        <v>100</v>
      </c>
      <c r="O1536" s="7">
        <f t="shared" si="232"/>
        <v>50</v>
      </c>
      <c r="P1536" s="7">
        <f t="shared" si="233"/>
        <v>67</v>
      </c>
      <c r="Q1536" s="8">
        <f t="shared" si="234"/>
        <v>61.3</v>
      </c>
      <c r="R1536" s="8">
        <f t="shared" si="235"/>
        <v>59.25</v>
      </c>
      <c r="S1536" s="8">
        <f t="shared" si="236"/>
        <v>61.400000000000006</v>
      </c>
      <c r="T1536" s="8">
        <f t="shared" si="237"/>
        <v>60.5</v>
      </c>
      <c r="U1536" s="7">
        <f t="shared" si="238"/>
        <v>60.65</v>
      </c>
      <c r="V1536" s="7">
        <f t="shared" si="239"/>
        <v>60.612499999999997</v>
      </c>
    </row>
    <row r="1537" spans="1:22" ht="13.5" x14ac:dyDescent="0.25">
      <c r="A1537" s="3">
        <f>RSI!A1537</f>
        <v>44250</v>
      </c>
      <c r="B1537" s="2">
        <f>RSI!B1537</f>
        <v>5.9279999999999999</v>
      </c>
      <c r="C1537" s="2">
        <f>RSI!I1537</f>
        <v>72.539446918276099</v>
      </c>
      <c r="D1537" s="2">
        <f>MACD!E1537</f>
        <v>-0.1375253125831355</v>
      </c>
      <c r="E1537" s="2">
        <f>MACD!F1537</f>
        <v>-6.3412682035026258E-2</v>
      </c>
      <c r="F1537" s="2">
        <f>'Moving Avg'!D1537</f>
        <v>5.8606000000000007</v>
      </c>
      <c r="G1537" s="2">
        <f>'Moving Avg'!F1537</f>
        <v>5.5876499999999991</v>
      </c>
      <c r="H1537" s="2">
        <f>'Moving Avg'!G1537</f>
        <v>5.4103399999999988</v>
      </c>
      <c r="I1537" s="2">
        <f>'Moving Avg'!H1537</f>
        <v>5.1686850000000071</v>
      </c>
      <c r="J1537" s="5" t="str">
        <f>OBV!F1537</f>
        <v>BULLISH</v>
      </c>
      <c r="K1537" s="5" t="str">
        <f>OBV!G1537</f>
        <v>WEAK</v>
      </c>
      <c r="L1537" s="5" t="str">
        <f>OBV!H1537</f>
        <v>CONFIRMED BULLISH</v>
      </c>
      <c r="M1537" s="7">
        <f t="shared" si="230"/>
        <v>0</v>
      </c>
      <c r="N1537" s="7">
        <f t="shared" si="231"/>
        <v>100</v>
      </c>
      <c r="O1537" s="7">
        <f t="shared" si="232"/>
        <v>50</v>
      </c>
      <c r="P1537" s="7">
        <f t="shared" si="233"/>
        <v>67</v>
      </c>
      <c r="Q1537" s="8">
        <f t="shared" si="234"/>
        <v>52.55</v>
      </c>
      <c r="R1537" s="8">
        <f t="shared" si="235"/>
        <v>54.25</v>
      </c>
      <c r="S1537" s="8">
        <f t="shared" si="236"/>
        <v>57.650000000000006</v>
      </c>
      <c r="T1537" s="8">
        <f t="shared" si="237"/>
        <v>54.25</v>
      </c>
      <c r="U1537" s="7">
        <f t="shared" si="238"/>
        <v>54.816666666666663</v>
      </c>
      <c r="V1537" s="7">
        <f t="shared" si="239"/>
        <v>54.674999999999997</v>
      </c>
    </row>
    <row r="1538" spans="1:22" ht="13.5" x14ac:dyDescent="0.25">
      <c r="A1538" s="3">
        <f>RSI!A1538</f>
        <v>44251</v>
      </c>
      <c r="B1538" s="2">
        <f>RSI!B1538</f>
        <v>5.9279999999999999</v>
      </c>
      <c r="C1538" s="2">
        <f>RSI!I1538</f>
        <v>72.539446918276099</v>
      </c>
      <c r="D1538" s="2">
        <f>MACD!E1538</f>
        <v>-0.15150565005493188</v>
      </c>
      <c r="E1538" s="2">
        <f>MACD!F1538</f>
        <v>-8.1031275639007389E-2</v>
      </c>
      <c r="F1538" s="2">
        <f>'Moving Avg'!D1538</f>
        <v>5.8998000000000008</v>
      </c>
      <c r="G1538" s="2">
        <f>'Moving Avg'!F1538</f>
        <v>5.6139499999999991</v>
      </c>
      <c r="H1538" s="2">
        <f>'Moving Avg'!G1538</f>
        <v>5.4276199999999983</v>
      </c>
      <c r="I1538" s="2">
        <f>'Moving Avg'!H1538</f>
        <v>5.1747250000000076</v>
      </c>
      <c r="J1538" s="5" t="str">
        <f>OBV!F1538</f>
        <v>BULLISH</v>
      </c>
      <c r="K1538" s="5" t="str">
        <f>OBV!G1538</f>
        <v>WEAK</v>
      </c>
      <c r="L1538" s="5" t="str">
        <f>OBV!H1538</f>
        <v>CONFIRMED BULLISH</v>
      </c>
      <c r="M1538" s="7">
        <f t="shared" ref="M1538:M1601" si="240">IF(C1538&lt;30,50, IF(C1538&gt;70, 0, 25))</f>
        <v>0</v>
      </c>
      <c r="N1538" s="7">
        <f t="shared" ref="N1538:N1601" si="241">IF(E1538-D1538&gt;0.02, 100, IF(E1538-D1538&lt;0,0,45))</f>
        <v>100</v>
      </c>
      <c r="O1538" s="7">
        <f t="shared" ref="O1538:O1601" si="242">IF(F1538-I1538&gt;10,100,IF(F1538-I1538&gt;5,75, IF(F1538-I1538&gt;0,50,0)))</f>
        <v>50</v>
      </c>
      <c r="P1538" s="7">
        <f t="shared" ref="P1538:P1601" si="243">IF(L1538="confirmed bullish", 34, IF(L1538="bullish divergence",17, 0))+IF(J1538="bullish",33,IF(J1538="bearish",0,16.5))+IF(K1538="strong",33,IF(K1538="weak",0,16.5))</f>
        <v>67</v>
      </c>
      <c r="Q1538" s="8">
        <f t="shared" si="234"/>
        <v>52.55</v>
      </c>
      <c r="R1538" s="8">
        <f t="shared" si="235"/>
        <v>54.25</v>
      </c>
      <c r="S1538" s="8">
        <f t="shared" si="236"/>
        <v>57.650000000000006</v>
      </c>
      <c r="T1538" s="8">
        <f t="shared" si="237"/>
        <v>54.25</v>
      </c>
      <c r="U1538" s="7">
        <f t="shared" si="238"/>
        <v>54.816666666666663</v>
      </c>
      <c r="V1538" s="7">
        <f t="shared" si="239"/>
        <v>54.674999999999997</v>
      </c>
    </row>
    <row r="1539" spans="1:22" ht="13.5" x14ac:dyDescent="0.25">
      <c r="A1539" s="3">
        <f>RSI!A1539</f>
        <v>44252</v>
      </c>
      <c r="B1539" s="2">
        <f>RSI!B1539</f>
        <v>5.9279999999999999</v>
      </c>
      <c r="C1539" s="2">
        <f>RSI!I1539</f>
        <v>72.539446918276099</v>
      </c>
      <c r="D1539" s="2">
        <f>MACD!E1539</f>
        <v>-0.16526795832993013</v>
      </c>
      <c r="E1539" s="2">
        <f>MACD!F1539</f>
        <v>-9.7878612177191932E-2</v>
      </c>
      <c r="F1539" s="2">
        <f>'Moving Avg'!D1539</f>
        <v>5.9118000000000004</v>
      </c>
      <c r="G1539" s="2">
        <f>'Moving Avg'!F1539</f>
        <v>5.6338499999999989</v>
      </c>
      <c r="H1539" s="2">
        <f>'Moving Avg'!G1539</f>
        <v>5.4478799999999987</v>
      </c>
      <c r="I1539" s="2">
        <f>'Moving Avg'!H1539</f>
        <v>5.181240000000007</v>
      </c>
      <c r="J1539" s="5" t="str">
        <f>OBV!F1539</f>
        <v>BULLISH</v>
      </c>
      <c r="K1539" s="5" t="str">
        <f>OBV!G1539</f>
        <v>WEAK</v>
      </c>
      <c r="L1539" s="5" t="str">
        <f>OBV!H1539</f>
        <v>CONFIRMED BULLISH</v>
      </c>
      <c r="M1539" s="7">
        <f t="shared" si="240"/>
        <v>0</v>
      </c>
      <c r="N1539" s="7">
        <f t="shared" si="241"/>
        <v>100</v>
      </c>
      <c r="O1539" s="7">
        <f t="shared" si="242"/>
        <v>50</v>
      </c>
      <c r="P1539" s="7">
        <f t="shared" si="243"/>
        <v>67</v>
      </c>
      <c r="Q1539" s="8">
        <f t="shared" ref="Q1539:Q1602" si="244">0.35*M1539+N1539*0.35+O1539*0.15+P1539*0.15</f>
        <v>52.55</v>
      </c>
      <c r="R1539" s="8">
        <f t="shared" ref="R1539:R1602" si="245">M1539*0.2+N1539*0.2+O1539*0.35+P1539*0.25</f>
        <v>54.25</v>
      </c>
      <c r="S1539" s="8">
        <f t="shared" ref="S1539:S1602" si="246">M1539*0.15+N1539*0.15+O1539*0.25+P1539*0.45</f>
        <v>57.650000000000006</v>
      </c>
      <c r="T1539" s="8">
        <f t="shared" ref="T1539:T1602" si="247">0.25*SUM(M1539:P1539)</f>
        <v>54.25</v>
      </c>
      <c r="U1539" s="7">
        <f t="shared" ref="U1539:U1602" si="248">SUM(Q1539:S1539)/3</f>
        <v>54.816666666666663</v>
      </c>
      <c r="V1539" s="7">
        <f t="shared" ref="V1539:V1602" si="249">SUM(Q1539:T1539)/4</f>
        <v>54.674999999999997</v>
      </c>
    </row>
    <row r="1540" spans="1:22" ht="13.5" x14ac:dyDescent="0.25">
      <c r="A1540" s="3">
        <f>RSI!A1540</f>
        <v>44253</v>
      </c>
      <c r="B1540" s="2">
        <f>RSI!B1540</f>
        <v>5.9279999999999999</v>
      </c>
      <c r="C1540" s="2">
        <f>RSI!I1540</f>
        <v>72.539446918276099</v>
      </c>
      <c r="D1540" s="2">
        <f>MACD!E1540</f>
        <v>-0.17870261058720871</v>
      </c>
      <c r="E1540" s="2">
        <f>MACD!F1540</f>
        <v>-0.11404341185919528</v>
      </c>
      <c r="F1540" s="2">
        <f>'Moving Avg'!D1540</f>
        <v>5.9118000000000004</v>
      </c>
      <c r="G1540" s="2">
        <f>'Moving Avg'!F1540</f>
        <v>5.6537499999999987</v>
      </c>
      <c r="H1540" s="2">
        <f>'Moving Avg'!G1540</f>
        <v>5.4652999999999983</v>
      </c>
      <c r="I1540" s="2">
        <f>'Moving Avg'!H1540</f>
        <v>5.188395000000007</v>
      </c>
      <c r="J1540" s="5" t="str">
        <f>OBV!F1540</f>
        <v>BULLISH</v>
      </c>
      <c r="K1540" s="5" t="str">
        <f>OBV!G1540</f>
        <v>NEUTRAL</v>
      </c>
      <c r="L1540" s="5" t="str">
        <f>OBV!H1540</f>
        <v>NEUTRAL</v>
      </c>
      <c r="M1540" s="7">
        <f t="shared" si="240"/>
        <v>0</v>
      </c>
      <c r="N1540" s="7">
        <f t="shared" si="241"/>
        <v>100</v>
      </c>
      <c r="O1540" s="7">
        <f t="shared" si="242"/>
        <v>50</v>
      </c>
      <c r="P1540" s="7">
        <f t="shared" si="243"/>
        <v>49.5</v>
      </c>
      <c r="Q1540" s="8">
        <f t="shared" si="244"/>
        <v>49.924999999999997</v>
      </c>
      <c r="R1540" s="8">
        <f t="shared" si="245"/>
        <v>49.875</v>
      </c>
      <c r="S1540" s="8">
        <f t="shared" si="246"/>
        <v>49.775000000000006</v>
      </c>
      <c r="T1540" s="8">
        <f t="shared" si="247"/>
        <v>49.875</v>
      </c>
      <c r="U1540" s="7">
        <f t="shared" si="248"/>
        <v>49.858333333333327</v>
      </c>
      <c r="V1540" s="7">
        <f t="shared" si="249"/>
        <v>49.862499999999997</v>
      </c>
    </row>
    <row r="1541" spans="1:22" ht="13.5" x14ac:dyDescent="0.25">
      <c r="A1541" s="3">
        <f>RSI!A1541</f>
        <v>44256</v>
      </c>
      <c r="B1541" s="2">
        <f>RSI!B1541</f>
        <v>5.8</v>
      </c>
      <c r="C1541" s="2">
        <f>RSI!I1541</f>
        <v>59.638609250205889</v>
      </c>
      <c r="D1541" s="2">
        <f>MACD!E1541</f>
        <v>-0.17501520012681837</v>
      </c>
      <c r="E1541" s="2">
        <f>MACD!F1541</f>
        <v>-0.12623776951271989</v>
      </c>
      <c r="F1541" s="2">
        <f>'Moving Avg'!D1541</f>
        <v>5.9024000000000001</v>
      </c>
      <c r="G1541" s="2">
        <f>'Moving Avg'!F1541</f>
        <v>5.6736499999999985</v>
      </c>
      <c r="H1541" s="2">
        <f>'Moving Avg'!G1541</f>
        <v>5.4801599999999988</v>
      </c>
      <c r="I1541" s="2">
        <f>'Moving Avg'!H1541</f>
        <v>5.1954500000000063</v>
      </c>
      <c r="J1541" s="5" t="str">
        <f>OBV!F1541</f>
        <v>BULLISH</v>
      </c>
      <c r="K1541" s="5" t="str">
        <f>OBV!G1541</f>
        <v>NEUTRAL</v>
      </c>
      <c r="L1541" s="5" t="str">
        <f>OBV!H1541</f>
        <v>BULLISH DIVERGENCE</v>
      </c>
      <c r="M1541" s="7">
        <f t="shared" si="240"/>
        <v>25</v>
      </c>
      <c r="N1541" s="7">
        <f t="shared" si="241"/>
        <v>100</v>
      </c>
      <c r="O1541" s="7">
        <f t="shared" si="242"/>
        <v>50</v>
      </c>
      <c r="P1541" s="7">
        <f t="shared" si="243"/>
        <v>66.5</v>
      </c>
      <c r="Q1541" s="8">
        <f t="shared" si="244"/>
        <v>61.225000000000001</v>
      </c>
      <c r="R1541" s="8">
        <f t="shared" si="245"/>
        <v>59.125</v>
      </c>
      <c r="S1541" s="8">
        <f t="shared" si="246"/>
        <v>61.174999999999997</v>
      </c>
      <c r="T1541" s="8">
        <f t="shared" si="247"/>
        <v>60.375</v>
      </c>
      <c r="U1541" s="7">
        <f t="shared" si="248"/>
        <v>60.508333333333326</v>
      </c>
      <c r="V1541" s="7">
        <f t="shared" si="249"/>
        <v>60.474999999999994</v>
      </c>
    </row>
    <row r="1542" spans="1:22" ht="13.5" x14ac:dyDescent="0.25">
      <c r="A1542" s="3">
        <f>RSI!A1542</f>
        <v>44257</v>
      </c>
      <c r="B1542" s="2">
        <f>RSI!B1542</f>
        <v>5.8</v>
      </c>
      <c r="C1542" s="2">
        <f>RSI!I1542</f>
        <v>59.638609250205896</v>
      </c>
      <c r="D1542" s="2">
        <f>MACD!E1542</f>
        <v>-0.1580576540381724</v>
      </c>
      <c r="E1542" s="2">
        <f>MACD!F1542</f>
        <v>-0.13260174641781039</v>
      </c>
      <c r="F1542" s="2">
        <f>'Moving Avg'!D1542</f>
        <v>5.8768000000000002</v>
      </c>
      <c r="G1542" s="2">
        <f>'Moving Avg'!F1542</f>
        <v>5.6935499999999983</v>
      </c>
      <c r="H1542" s="2">
        <f>'Moving Avg'!G1542</f>
        <v>5.4921799999999994</v>
      </c>
      <c r="I1542" s="2">
        <f>'Moving Avg'!H1542</f>
        <v>5.202170000000006</v>
      </c>
      <c r="J1542" s="5" t="str">
        <f>OBV!F1542</f>
        <v>BEARISH</v>
      </c>
      <c r="K1542" s="5" t="str">
        <f>OBV!G1542</f>
        <v>STRONG</v>
      </c>
      <c r="L1542" s="5" t="str">
        <f>OBV!H1542</f>
        <v>CONFIRMED BEARISH</v>
      </c>
      <c r="M1542" s="7">
        <f t="shared" si="240"/>
        <v>25</v>
      </c>
      <c r="N1542" s="7">
        <f t="shared" si="241"/>
        <v>100</v>
      </c>
      <c r="O1542" s="7">
        <f t="shared" si="242"/>
        <v>50</v>
      </c>
      <c r="P1542" s="7">
        <f t="shared" si="243"/>
        <v>33</v>
      </c>
      <c r="Q1542" s="8">
        <f t="shared" si="244"/>
        <v>56.2</v>
      </c>
      <c r="R1542" s="8">
        <f t="shared" si="245"/>
        <v>50.75</v>
      </c>
      <c r="S1542" s="8">
        <f t="shared" si="246"/>
        <v>46.1</v>
      </c>
      <c r="T1542" s="8">
        <f t="shared" si="247"/>
        <v>52</v>
      </c>
      <c r="U1542" s="7">
        <f t="shared" si="248"/>
        <v>51.016666666666673</v>
      </c>
      <c r="V1542" s="7">
        <f t="shared" si="249"/>
        <v>51.262500000000003</v>
      </c>
    </row>
    <row r="1543" spans="1:22" ht="13.5" x14ac:dyDescent="0.25">
      <c r="A1543" s="3">
        <f>RSI!A1543</f>
        <v>44258</v>
      </c>
      <c r="B1543" s="2">
        <f>RSI!B1543</f>
        <v>5.8</v>
      </c>
      <c r="C1543" s="2">
        <f>RSI!I1543</f>
        <v>59.638609250205889</v>
      </c>
      <c r="D1543" s="2">
        <f>MACD!E1543</f>
        <v>-0.13519852073181848</v>
      </c>
      <c r="E1543" s="2">
        <f>MACD!F1543</f>
        <v>-0.133121101280612</v>
      </c>
      <c r="F1543" s="2">
        <f>'Moving Avg'!D1543</f>
        <v>5.8512000000000004</v>
      </c>
      <c r="G1543" s="2">
        <f>'Moving Avg'!F1543</f>
        <v>5.7100999999999988</v>
      </c>
      <c r="H1543" s="2">
        <f>'Moving Avg'!G1543</f>
        <v>5.5072999999999999</v>
      </c>
      <c r="I1543" s="2">
        <f>'Moving Avg'!H1543</f>
        <v>5.2088900000000047</v>
      </c>
      <c r="J1543" s="5" t="str">
        <f>OBV!F1543</f>
        <v>BEARISH</v>
      </c>
      <c r="K1543" s="5" t="str">
        <f>OBV!G1543</f>
        <v>STRONG</v>
      </c>
      <c r="L1543" s="5" t="str">
        <f>OBV!H1543</f>
        <v>CONFIRMED BEARISH</v>
      </c>
      <c r="M1543" s="7">
        <f t="shared" si="240"/>
        <v>25</v>
      </c>
      <c r="N1543" s="7">
        <f t="shared" si="241"/>
        <v>45</v>
      </c>
      <c r="O1543" s="7">
        <f t="shared" si="242"/>
        <v>50</v>
      </c>
      <c r="P1543" s="7">
        <f t="shared" si="243"/>
        <v>33</v>
      </c>
      <c r="Q1543" s="8">
        <f t="shared" si="244"/>
        <v>36.950000000000003</v>
      </c>
      <c r="R1543" s="8">
        <f t="shared" si="245"/>
        <v>39.75</v>
      </c>
      <c r="S1543" s="8">
        <f t="shared" si="246"/>
        <v>37.85</v>
      </c>
      <c r="T1543" s="8">
        <f t="shared" si="247"/>
        <v>38.25</v>
      </c>
      <c r="U1543" s="7">
        <f t="shared" si="248"/>
        <v>38.183333333333337</v>
      </c>
      <c r="V1543" s="7">
        <f t="shared" si="249"/>
        <v>38.200000000000003</v>
      </c>
    </row>
    <row r="1544" spans="1:22" ht="13.5" x14ac:dyDescent="0.25">
      <c r="A1544" s="3">
        <f>RSI!A1544</f>
        <v>44259</v>
      </c>
      <c r="B1544" s="2">
        <f>RSI!B1544</f>
        <v>5.8</v>
      </c>
      <c r="C1544" s="2">
        <f>RSI!I1544</f>
        <v>59.638609250205889</v>
      </c>
      <c r="D1544" s="2">
        <f>MACD!E1544</f>
        <v>-9.5600071323914015E-2</v>
      </c>
      <c r="E1544" s="2">
        <f>MACD!F1544</f>
        <v>-0.12561689528927242</v>
      </c>
      <c r="F1544" s="2">
        <f>'Moving Avg'!D1544</f>
        <v>5.8255999999999997</v>
      </c>
      <c r="G1544" s="2">
        <f>'Moving Avg'!F1544</f>
        <v>5.7266499999999985</v>
      </c>
      <c r="H1544" s="2">
        <f>'Moving Avg'!G1544</f>
        <v>5.5221600000000004</v>
      </c>
      <c r="I1544" s="2">
        <f>'Moving Avg'!H1544</f>
        <v>5.2162500000000049</v>
      </c>
      <c r="J1544" s="5" t="str">
        <f>OBV!F1544</f>
        <v>BEARISH</v>
      </c>
      <c r="K1544" s="5" t="str">
        <f>OBV!G1544</f>
        <v>STRONG</v>
      </c>
      <c r="L1544" s="5" t="str">
        <f>OBV!H1544</f>
        <v>CONFIRMED BEARISH</v>
      </c>
      <c r="M1544" s="7">
        <f t="shared" si="240"/>
        <v>25</v>
      </c>
      <c r="N1544" s="7">
        <f t="shared" si="241"/>
        <v>0</v>
      </c>
      <c r="O1544" s="7">
        <f t="shared" si="242"/>
        <v>50</v>
      </c>
      <c r="P1544" s="7">
        <f t="shared" si="243"/>
        <v>33</v>
      </c>
      <c r="Q1544" s="8">
        <f t="shared" si="244"/>
        <v>21.2</v>
      </c>
      <c r="R1544" s="8">
        <f t="shared" si="245"/>
        <v>30.75</v>
      </c>
      <c r="S1544" s="8">
        <f t="shared" si="246"/>
        <v>31.1</v>
      </c>
      <c r="T1544" s="8">
        <f t="shared" si="247"/>
        <v>27</v>
      </c>
      <c r="U1544" s="7">
        <f t="shared" si="248"/>
        <v>27.683333333333337</v>
      </c>
      <c r="V1544" s="7">
        <f t="shared" si="249"/>
        <v>27.512500000000003</v>
      </c>
    </row>
    <row r="1545" spans="1:22" ht="13.5" x14ac:dyDescent="0.25">
      <c r="A1545" s="3">
        <f>RSI!A1545</f>
        <v>44260</v>
      </c>
      <c r="B1545" s="2">
        <f>RSI!B1545</f>
        <v>5.8</v>
      </c>
      <c r="C1545" s="2">
        <f>RSI!I1545</f>
        <v>59.638609250205882</v>
      </c>
      <c r="D1545" s="2">
        <f>MACD!E1545</f>
        <v>-5.3480487641664354E-2</v>
      </c>
      <c r="E1545" s="2">
        <f>MACD!F1545</f>
        <v>-0.11118961375975081</v>
      </c>
      <c r="F1545" s="2">
        <f>'Moving Avg'!D1545</f>
        <v>5.8</v>
      </c>
      <c r="G1545" s="2">
        <f>'Moving Avg'!F1545</f>
        <v>5.743199999999999</v>
      </c>
      <c r="H1545" s="2">
        <f>'Moving Avg'!G1545</f>
        <v>5.53552</v>
      </c>
      <c r="I1545" s="2">
        <f>'Moving Avg'!H1545</f>
        <v>5.2236100000000043</v>
      </c>
      <c r="J1545" s="5" t="str">
        <f>OBV!F1545</f>
        <v>BEARISH</v>
      </c>
      <c r="K1545" s="5" t="str">
        <f>OBV!G1545</f>
        <v>STRONG</v>
      </c>
      <c r="L1545" s="5" t="str">
        <f>OBV!H1545</f>
        <v>CONFIRMED BEARISH</v>
      </c>
      <c r="M1545" s="7">
        <f t="shared" si="240"/>
        <v>25</v>
      </c>
      <c r="N1545" s="7">
        <f t="shared" si="241"/>
        <v>0</v>
      </c>
      <c r="O1545" s="7">
        <f t="shared" si="242"/>
        <v>50</v>
      </c>
      <c r="P1545" s="7">
        <f t="shared" si="243"/>
        <v>33</v>
      </c>
      <c r="Q1545" s="8">
        <f t="shared" si="244"/>
        <v>21.2</v>
      </c>
      <c r="R1545" s="8">
        <f t="shared" si="245"/>
        <v>30.75</v>
      </c>
      <c r="S1545" s="8">
        <f t="shared" si="246"/>
        <v>31.1</v>
      </c>
      <c r="T1545" s="8">
        <f t="shared" si="247"/>
        <v>27</v>
      </c>
      <c r="U1545" s="7">
        <f t="shared" si="248"/>
        <v>27.683333333333337</v>
      </c>
      <c r="V1545" s="7">
        <f t="shared" si="249"/>
        <v>27.512500000000003</v>
      </c>
    </row>
    <row r="1546" spans="1:22" ht="13.5" x14ac:dyDescent="0.25">
      <c r="A1546" s="3">
        <f>RSI!A1546</f>
        <v>44263</v>
      </c>
      <c r="B1546" s="2">
        <f>RSI!B1546</f>
        <v>5.8</v>
      </c>
      <c r="C1546" s="2">
        <f>RSI!I1546</f>
        <v>59.638609250205889</v>
      </c>
      <c r="D1546" s="2">
        <f>MACD!E1546</f>
        <v>-3.0874198572760747E-2</v>
      </c>
      <c r="E1546" s="2">
        <f>MACD!F1546</f>
        <v>-9.5126530722352803E-2</v>
      </c>
      <c r="F1546" s="2">
        <f>'Moving Avg'!D1546</f>
        <v>5.8</v>
      </c>
      <c r="G1546" s="2">
        <f>'Moving Avg'!F1546</f>
        <v>5.7597499999999986</v>
      </c>
      <c r="H1546" s="2">
        <f>'Moving Avg'!G1546</f>
        <v>5.5488800000000005</v>
      </c>
      <c r="I1546" s="2">
        <f>'Moving Avg'!H1546</f>
        <v>5.2309700000000028</v>
      </c>
      <c r="J1546" s="5" t="str">
        <f>OBV!F1546</f>
        <v>NEUTRAL</v>
      </c>
      <c r="K1546" s="5" t="str">
        <f>OBV!G1546</f>
        <v>NEUTRAL</v>
      </c>
      <c r="L1546" s="5" t="str">
        <f>OBV!H1546</f>
        <v>NEUTRAL</v>
      </c>
      <c r="M1546" s="7">
        <f t="shared" si="240"/>
        <v>25</v>
      </c>
      <c r="N1546" s="7">
        <f t="shared" si="241"/>
        <v>0</v>
      </c>
      <c r="O1546" s="7">
        <f t="shared" si="242"/>
        <v>50</v>
      </c>
      <c r="P1546" s="7">
        <f t="shared" si="243"/>
        <v>33</v>
      </c>
      <c r="Q1546" s="8">
        <f t="shared" si="244"/>
        <v>21.2</v>
      </c>
      <c r="R1546" s="8">
        <f t="shared" si="245"/>
        <v>30.75</v>
      </c>
      <c r="S1546" s="8">
        <f t="shared" si="246"/>
        <v>31.1</v>
      </c>
      <c r="T1546" s="8">
        <f t="shared" si="247"/>
        <v>27</v>
      </c>
      <c r="U1546" s="7">
        <f t="shared" si="248"/>
        <v>27.683333333333337</v>
      </c>
      <c r="V1546" s="7">
        <f t="shared" si="249"/>
        <v>27.512500000000003</v>
      </c>
    </row>
    <row r="1547" spans="1:22" ht="13.5" x14ac:dyDescent="0.25">
      <c r="A1547" s="3">
        <f>RSI!A1547</f>
        <v>44264</v>
      </c>
      <c r="B1547" s="2">
        <f>RSI!B1547</f>
        <v>5.8</v>
      </c>
      <c r="C1547" s="2">
        <f>RSI!I1547</f>
        <v>59.638609250205889</v>
      </c>
      <c r="D1547" s="2">
        <f>MACD!E1547</f>
        <v>1.8627518290781353E-4</v>
      </c>
      <c r="E1547" s="2">
        <f>MACD!F1547</f>
        <v>-7.6063969541300694E-2</v>
      </c>
      <c r="F1547" s="2">
        <f>'Moving Avg'!D1547</f>
        <v>5.8</v>
      </c>
      <c r="G1547" s="2">
        <f>'Moving Avg'!F1547</f>
        <v>5.7762999999999991</v>
      </c>
      <c r="H1547" s="2">
        <f>'Moving Avg'!G1547</f>
        <v>5.5622400000000001</v>
      </c>
      <c r="I1547" s="2">
        <f>'Moving Avg'!H1547</f>
        <v>5.238330000000003</v>
      </c>
      <c r="J1547" s="5" t="str">
        <f>OBV!F1547</f>
        <v>NEUTRAL</v>
      </c>
      <c r="K1547" s="5" t="str">
        <f>OBV!G1547</f>
        <v>NEUTRAL</v>
      </c>
      <c r="L1547" s="5" t="str">
        <f>OBV!H1547</f>
        <v>NEUTRAL</v>
      </c>
      <c r="M1547" s="7">
        <f t="shared" si="240"/>
        <v>25</v>
      </c>
      <c r="N1547" s="7">
        <f t="shared" si="241"/>
        <v>0</v>
      </c>
      <c r="O1547" s="7">
        <f t="shared" si="242"/>
        <v>50</v>
      </c>
      <c r="P1547" s="7">
        <f t="shared" si="243"/>
        <v>33</v>
      </c>
      <c r="Q1547" s="8">
        <f t="shared" si="244"/>
        <v>21.2</v>
      </c>
      <c r="R1547" s="8">
        <f t="shared" si="245"/>
        <v>30.75</v>
      </c>
      <c r="S1547" s="8">
        <f t="shared" si="246"/>
        <v>31.1</v>
      </c>
      <c r="T1547" s="8">
        <f t="shared" si="247"/>
        <v>27</v>
      </c>
      <c r="U1547" s="7">
        <f t="shared" si="248"/>
        <v>27.683333333333337</v>
      </c>
      <c r="V1547" s="7">
        <f t="shared" si="249"/>
        <v>27.512500000000003</v>
      </c>
    </row>
    <row r="1548" spans="1:22" ht="13.5" x14ac:dyDescent="0.25">
      <c r="A1548" s="3">
        <f>RSI!A1548</f>
        <v>44265</v>
      </c>
      <c r="B1548" s="2">
        <f>RSI!B1548</f>
        <v>5.8</v>
      </c>
      <c r="C1548" s="2">
        <f>RSI!I1548</f>
        <v>59.638609250205896</v>
      </c>
      <c r="D1548" s="2">
        <f>MACD!E1548</f>
        <v>2.5977970858341415E-2</v>
      </c>
      <c r="E1548" s="2">
        <f>MACD!F1548</f>
        <v>-5.5655581461372276E-2</v>
      </c>
      <c r="F1548" s="2">
        <f>'Moving Avg'!D1548</f>
        <v>5.8</v>
      </c>
      <c r="G1548" s="2">
        <f>'Moving Avg'!F1548</f>
        <v>5.7897999999999978</v>
      </c>
      <c r="H1548" s="2">
        <f>'Moving Avg'!G1548</f>
        <v>5.5756000000000006</v>
      </c>
      <c r="I1548" s="2">
        <f>'Moving Avg'!H1548</f>
        <v>5.2456900000000033</v>
      </c>
      <c r="J1548" s="5" t="str">
        <f>OBV!F1548</f>
        <v>NEUTRAL</v>
      </c>
      <c r="K1548" s="5" t="str">
        <f>OBV!G1548</f>
        <v>NEUTRAL</v>
      </c>
      <c r="L1548" s="5" t="str">
        <f>OBV!H1548</f>
        <v>NEUTRAL</v>
      </c>
      <c r="M1548" s="7">
        <f t="shared" si="240"/>
        <v>25</v>
      </c>
      <c r="N1548" s="7">
        <f t="shared" si="241"/>
        <v>0</v>
      </c>
      <c r="O1548" s="7">
        <f t="shared" si="242"/>
        <v>50</v>
      </c>
      <c r="P1548" s="7">
        <f t="shared" si="243"/>
        <v>33</v>
      </c>
      <c r="Q1548" s="8">
        <f t="shared" si="244"/>
        <v>21.2</v>
      </c>
      <c r="R1548" s="8">
        <f t="shared" si="245"/>
        <v>30.75</v>
      </c>
      <c r="S1548" s="8">
        <f t="shared" si="246"/>
        <v>31.1</v>
      </c>
      <c r="T1548" s="8">
        <f t="shared" si="247"/>
        <v>27</v>
      </c>
      <c r="U1548" s="7">
        <f t="shared" si="248"/>
        <v>27.683333333333337</v>
      </c>
      <c r="V1548" s="7">
        <f t="shared" si="249"/>
        <v>27.512500000000003</v>
      </c>
    </row>
    <row r="1549" spans="1:22" ht="13.5" x14ac:dyDescent="0.25">
      <c r="A1549" s="3">
        <f>RSI!A1549</f>
        <v>44266</v>
      </c>
      <c r="B1549" s="2">
        <f>RSI!B1549</f>
        <v>5.8</v>
      </c>
      <c r="C1549" s="2">
        <f>RSI!I1549</f>
        <v>59.638609250205896</v>
      </c>
      <c r="D1549" s="2">
        <f>MACD!E1549</f>
        <v>4.7347784041563479E-2</v>
      </c>
      <c r="E1549" s="2">
        <f>MACD!F1549</f>
        <v>-3.5054908360785127E-2</v>
      </c>
      <c r="F1549" s="2">
        <f>'Moving Avg'!D1549</f>
        <v>5.8</v>
      </c>
      <c r="G1549" s="2">
        <f>'Moving Avg'!F1549</f>
        <v>5.8032999999999983</v>
      </c>
      <c r="H1549" s="2">
        <f>'Moving Avg'!G1549</f>
        <v>5.5916600000000019</v>
      </c>
      <c r="I1549" s="2">
        <f>'Moving Avg'!H1549</f>
        <v>5.2530500000000027</v>
      </c>
      <c r="J1549" s="5" t="str">
        <f>OBV!F1549</f>
        <v>NEUTRAL</v>
      </c>
      <c r="K1549" s="5" t="str">
        <f>OBV!G1549</f>
        <v>NEUTRAL</v>
      </c>
      <c r="L1549" s="5" t="str">
        <f>OBV!H1549</f>
        <v>NEUTRAL</v>
      </c>
      <c r="M1549" s="7">
        <f t="shared" si="240"/>
        <v>25</v>
      </c>
      <c r="N1549" s="7">
        <f t="shared" si="241"/>
        <v>0</v>
      </c>
      <c r="O1549" s="7">
        <f t="shared" si="242"/>
        <v>50</v>
      </c>
      <c r="P1549" s="7">
        <f t="shared" si="243"/>
        <v>33</v>
      </c>
      <c r="Q1549" s="8">
        <f t="shared" si="244"/>
        <v>21.2</v>
      </c>
      <c r="R1549" s="8">
        <f t="shared" si="245"/>
        <v>30.75</v>
      </c>
      <c r="S1549" s="8">
        <f t="shared" si="246"/>
        <v>31.1</v>
      </c>
      <c r="T1549" s="8">
        <f t="shared" si="247"/>
        <v>27</v>
      </c>
      <c r="U1549" s="7">
        <f t="shared" si="248"/>
        <v>27.683333333333337</v>
      </c>
      <c r="V1549" s="7">
        <f t="shared" si="249"/>
        <v>27.512500000000003</v>
      </c>
    </row>
    <row r="1550" spans="1:22" ht="13.5" x14ac:dyDescent="0.25">
      <c r="A1550" s="3">
        <f>RSI!A1550</f>
        <v>44267</v>
      </c>
      <c r="B1550" s="2">
        <f>RSI!B1550</f>
        <v>5.7930000000000001</v>
      </c>
      <c r="C1550" s="2">
        <f>RSI!I1550</f>
        <v>58.529514090614796</v>
      </c>
      <c r="D1550" s="2">
        <f>MACD!E1550</f>
        <v>6.5528147258714142E-2</v>
      </c>
      <c r="E1550" s="2">
        <f>MACD!F1550</f>
        <v>-1.4938297236885273E-2</v>
      </c>
      <c r="F1550" s="2">
        <f>'Moving Avg'!D1550</f>
        <v>5.7985999999999995</v>
      </c>
      <c r="G1550" s="2">
        <f>'Moving Avg'!F1550</f>
        <v>5.8164499999999979</v>
      </c>
      <c r="H1550" s="2">
        <f>'Moving Avg'!G1550</f>
        <v>5.6044800000000023</v>
      </c>
      <c r="I1550" s="2">
        <f>'Moving Avg'!H1550</f>
        <v>5.2603750000000016</v>
      </c>
      <c r="J1550" s="5" t="str">
        <f>OBV!F1550</f>
        <v>BEARISH</v>
      </c>
      <c r="K1550" s="5" t="str">
        <f>OBV!G1550</f>
        <v>STRONG</v>
      </c>
      <c r="L1550" s="5" t="str">
        <f>OBV!H1550</f>
        <v>CONFIRMED BEARISH</v>
      </c>
      <c r="M1550" s="7">
        <f t="shared" si="240"/>
        <v>25</v>
      </c>
      <c r="N1550" s="7">
        <f t="shared" si="241"/>
        <v>0</v>
      </c>
      <c r="O1550" s="7">
        <f t="shared" si="242"/>
        <v>50</v>
      </c>
      <c r="P1550" s="7">
        <f t="shared" si="243"/>
        <v>33</v>
      </c>
      <c r="Q1550" s="8">
        <f t="shared" si="244"/>
        <v>21.2</v>
      </c>
      <c r="R1550" s="8">
        <f t="shared" si="245"/>
        <v>30.75</v>
      </c>
      <c r="S1550" s="8">
        <f t="shared" si="246"/>
        <v>31.1</v>
      </c>
      <c r="T1550" s="8">
        <f t="shared" si="247"/>
        <v>27</v>
      </c>
      <c r="U1550" s="7">
        <f t="shared" si="248"/>
        <v>27.683333333333337</v>
      </c>
      <c r="V1550" s="7">
        <f t="shared" si="249"/>
        <v>27.512500000000003</v>
      </c>
    </row>
    <row r="1551" spans="1:22" ht="13.5" x14ac:dyDescent="0.25">
      <c r="A1551" s="3">
        <f>RSI!A1551</f>
        <v>44270</v>
      </c>
      <c r="B1551" s="2">
        <f>RSI!B1551</f>
        <v>5.7930000000000001</v>
      </c>
      <c r="C1551" s="2">
        <f>RSI!I1551</f>
        <v>58.529514090614803</v>
      </c>
      <c r="D1551" s="2">
        <f>MACD!E1551</f>
        <v>6.0871415907379323E-2</v>
      </c>
      <c r="E1551" s="2">
        <f>MACD!F1551</f>
        <v>2.2364539196764559E-4</v>
      </c>
      <c r="F1551" s="2">
        <f>'Moving Avg'!D1551</f>
        <v>5.7971999999999992</v>
      </c>
      <c r="G1551" s="2">
        <f>'Moving Avg'!F1551</f>
        <v>5.8272499999999994</v>
      </c>
      <c r="H1551" s="2">
        <f>'Moving Avg'!G1551</f>
        <v>5.6173000000000011</v>
      </c>
      <c r="I1551" s="2">
        <f>'Moving Avg'!H1551</f>
        <v>5.2677000000000014</v>
      </c>
      <c r="J1551" s="5" t="str">
        <f>OBV!F1551</f>
        <v>BEARISH</v>
      </c>
      <c r="K1551" s="5" t="str">
        <f>OBV!G1551</f>
        <v>STRONG</v>
      </c>
      <c r="L1551" s="5" t="str">
        <f>OBV!H1551</f>
        <v>CONFIRMED BEARISH</v>
      </c>
      <c r="M1551" s="7">
        <f t="shared" si="240"/>
        <v>25</v>
      </c>
      <c r="N1551" s="7">
        <f t="shared" si="241"/>
        <v>0</v>
      </c>
      <c r="O1551" s="7">
        <f t="shared" si="242"/>
        <v>50</v>
      </c>
      <c r="P1551" s="7">
        <f t="shared" si="243"/>
        <v>33</v>
      </c>
      <c r="Q1551" s="8">
        <f t="shared" si="244"/>
        <v>21.2</v>
      </c>
      <c r="R1551" s="8">
        <f t="shared" si="245"/>
        <v>30.75</v>
      </c>
      <c r="S1551" s="8">
        <f t="shared" si="246"/>
        <v>31.1</v>
      </c>
      <c r="T1551" s="8">
        <f t="shared" si="247"/>
        <v>27</v>
      </c>
      <c r="U1551" s="7">
        <f t="shared" si="248"/>
        <v>27.683333333333337</v>
      </c>
      <c r="V1551" s="7">
        <f t="shared" si="249"/>
        <v>27.512500000000003</v>
      </c>
    </row>
    <row r="1552" spans="1:22" ht="13.5" x14ac:dyDescent="0.25">
      <c r="A1552" s="3">
        <f>RSI!A1552</f>
        <v>44271</v>
      </c>
      <c r="B1552" s="2">
        <f>RSI!B1552</f>
        <v>5.8</v>
      </c>
      <c r="C1552" s="2">
        <f>RSI!I1552</f>
        <v>59.405067202887189</v>
      </c>
      <c r="D1552" s="2">
        <f>MACD!E1552</f>
        <v>5.6090541875337685E-2</v>
      </c>
      <c r="E1552" s="2">
        <f>MACD!F1552</f>
        <v>1.1397024688641653E-2</v>
      </c>
      <c r="F1552" s="2">
        <f>'Moving Avg'!D1552</f>
        <v>5.7972000000000001</v>
      </c>
      <c r="G1552" s="2">
        <f>'Moving Avg'!F1552</f>
        <v>5.8336499999999996</v>
      </c>
      <c r="H1552" s="2">
        <f>'Moving Avg'!G1552</f>
        <v>5.6302600000000016</v>
      </c>
      <c r="I1552" s="2">
        <f>'Moving Avg'!H1552</f>
        <v>5.2750600000000007</v>
      </c>
      <c r="J1552" s="5" t="str">
        <f>OBV!F1552</f>
        <v>BULLISH</v>
      </c>
      <c r="K1552" s="5" t="str">
        <f>OBV!G1552</f>
        <v>NEUTRAL</v>
      </c>
      <c r="L1552" s="5" t="str">
        <f>OBV!H1552</f>
        <v>NEUTRAL</v>
      </c>
      <c r="M1552" s="7">
        <f t="shared" si="240"/>
        <v>25</v>
      </c>
      <c r="N1552" s="7">
        <f t="shared" si="241"/>
        <v>0</v>
      </c>
      <c r="O1552" s="7">
        <f t="shared" si="242"/>
        <v>50</v>
      </c>
      <c r="P1552" s="7">
        <f t="shared" si="243"/>
        <v>49.5</v>
      </c>
      <c r="Q1552" s="8">
        <f t="shared" si="244"/>
        <v>23.675000000000001</v>
      </c>
      <c r="R1552" s="8">
        <f t="shared" si="245"/>
        <v>34.875</v>
      </c>
      <c r="S1552" s="8">
        <f t="shared" si="246"/>
        <v>38.525000000000006</v>
      </c>
      <c r="T1552" s="8">
        <f t="shared" si="247"/>
        <v>31.125</v>
      </c>
      <c r="U1552" s="7">
        <f t="shared" si="248"/>
        <v>32.358333333333334</v>
      </c>
      <c r="V1552" s="7">
        <f t="shared" si="249"/>
        <v>32.049999999999997</v>
      </c>
    </row>
    <row r="1553" spans="1:22" ht="13.5" x14ac:dyDescent="0.25">
      <c r="A1553" s="3">
        <f>RSI!A1553</f>
        <v>44272</v>
      </c>
      <c r="B1553" s="2">
        <f>RSI!B1553</f>
        <v>5.8</v>
      </c>
      <c r="C1553" s="2">
        <f>RSI!I1553</f>
        <v>59.405067202887189</v>
      </c>
      <c r="D1553" s="2">
        <f>MACD!E1553</f>
        <v>5.1705634392964939E-2</v>
      </c>
      <c r="E1553" s="2">
        <f>MACD!F1553</f>
        <v>1.9458746629506314E-2</v>
      </c>
      <c r="F1553" s="2">
        <f>'Moving Avg'!D1553</f>
        <v>5.7972000000000001</v>
      </c>
      <c r="G1553" s="2">
        <f>'Moving Avg'!F1553</f>
        <v>5.8370499999999996</v>
      </c>
      <c r="H1553" s="2">
        <f>'Moving Avg'!G1553</f>
        <v>5.6432200000000021</v>
      </c>
      <c r="I1553" s="2">
        <f>'Moving Avg'!H1553</f>
        <v>5.2817800000000004</v>
      </c>
      <c r="J1553" s="5" t="str">
        <f>OBV!F1553</f>
        <v>BULLISH</v>
      </c>
      <c r="K1553" s="5" t="str">
        <f>OBV!G1553</f>
        <v>NEUTRAL</v>
      </c>
      <c r="L1553" s="5" t="str">
        <f>OBV!H1553</f>
        <v>NEUTRAL</v>
      </c>
      <c r="M1553" s="7">
        <f t="shared" si="240"/>
        <v>25</v>
      </c>
      <c r="N1553" s="7">
        <f t="shared" si="241"/>
        <v>0</v>
      </c>
      <c r="O1553" s="7">
        <f t="shared" si="242"/>
        <v>50</v>
      </c>
      <c r="P1553" s="7">
        <f t="shared" si="243"/>
        <v>49.5</v>
      </c>
      <c r="Q1553" s="8">
        <f t="shared" si="244"/>
        <v>23.675000000000001</v>
      </c>
      <c r="R1553" s="8">
        <f t="shared" si="245"/>
        <v>34.875</v>
      </c>
      <c r="S1553" s="8">
        <f t="shared" si="246"/>
        <v>38.525000000000006</v>
      </c>
      <c r="T1553" s="8">
        <f t="shared" si="247"/>
        <v>31.125</v>
      </c>
      <c r="U1553" s="7">
        <f t="shared" si="248"/>
        <v>32.358333333333334</v>
      </c>
      <c r="V1553" s="7">
        <f t="shared" si="249"/>
        <v>32.049999999999997</v>
      </c>
    </row>
    <row r="1554" spans="1:22" ht="13.5" x14ac:dyDescent="0.25">
      <c r="A1554" s="3">
        <f>RSI!A1554</f>
        <v>44273</v>
      </c>
      <c r="B1554" s="2">
        <f>RSI!B1554</f>
        <v>5.8</v>
      </c>
      <c r="C1554" s="2">
        <f>RSI!I1554</f>
        <v>59.405067202887189</v>
      </c>
      <c r="D1554" s="2">
        <f>MACD!E1554</f>
        <v>4.7680927568964471E-2</v>
      </c>
      <c r="E1554" s="2">
        <f>MACD!F1554</f>
        <v>2.5103182817397946E-2</v>
      </c>
      <c r="F1554" s="2">
        <f>'Moving Avg'!D1554</f>
        <v>5.7972000000000001</v>
      </c>
      <c r="G1554" s="2">
        <f>'Moving Avg'!F1554</f>
        <v>5.8336499999999996</v>
      </c>
      <c r="H1554" s="2">
        <f>'Moving Avg'!G1554</f>
        <v>5.6501000000000019</v>
      </c>
      <c r="I1554" s="2">
        <f>'Moving Avg'!H1554</f>
        <v>5.2884999999999991</v>
      </c>
      <c r="J1554" s="5" t="str">
        <f>OBV!F1554</f>
        <v>BULLISH</v>
      </c>
      <c r="K1554" s="5" t="str">
        <f>OBV!G1554</f>
        <v>NEUTRAL</v>
      </c>
      <c r="L1554" s="5" t="str">
        <f>OBV!H1554</f>
        <v>NEUTRAL</v>
      </c>
      <c r="M1554" s="7">
        <f t="shared" si="240"/>
        <v>25</v>
      </c>
      <c r="N1554" s="7">
        <f t="shared" si="241"/>
        <v>0</v>
      </c>
      <c r="O1554" s="7">
        <f t="shared" si="242"/>
        <v>50</v>
      </c>
      <c r="P1554" s="7">
        <f t="shared" si="243"/>
        <v>49.5</v>
      </c>
      <c r="Q1554" s="8">
        <f t="shared" si="244"/>
        <v>23.675000000000001</v>
      </c>
      <c r="R1554" s="8">
        <f t="shared" si="245"/>
        <v>34.875</v>
      </c>
      <c r="S1554" s="8">
        <f t="shared" si="246"/>
        <v>38.525000000000006</v>
      </c>
      <c r="T1554" s="8">
        <f t="shared" si="247"/>
        <v>31.125</v>
      </c>
      <c r="U1554" s="7">
        <f t="shared" si="248"/>
        <v>32.358333333333334</v>
      </c>
      <c r="V1554" s="7">
        <f t="shared" si="249"/>
        <v>32.049999999999997</v>
      </c>
    </row>
    <row r="1555" spans="1:22" ht="13.5" x14ac:dyDescent="0.25">
      <c r="A1555" s="3">
        <f>RSI!A1555</f>
        <v>44274</v>
      </c>
      <c r="B1555" s="2">
        <f>RSI!B1555</f>
        <v>5.7389999999999999</v>
      </c>
      <c r="C1555" s="2">
        <f>RSI!I1555</f>
        <v>48.305089459853043</v>
      </c>
      <c r="D1555" s="2">
        <f>MACD!E1555</f>
        <v>4.8502813361340102E-2</v>
      </c>
      <c r="E1555" s="2">
        <f>MACD!F1555</f>
        <v>2.978310892618638E-2</v>
      </c>
      <c r="F1555" s="2">
        <f>'Moving Avg'!D1555</f>
        <v>5.7864000000000004</v>
      </c>
      <c r="G1555" s="2">
        <f>'Moving Avg'!F1555</f>
        <v>5.8241999999999994</v>
      </c>
      <c r="H1555" s="2">
        <f>'Moving Avg'!G1555</f>
        <v>5.6542800000000009</v>
      </c>
      <c r="I1555" s="2">
        <f>'Moving Avg'!H1555</f>
        <v>5.2949149999999996</v>
      </c>
      <c r="J1555" s="5" t="str">
        <f>OBV!F1555</f>
        <v>BULLISH</v>
      </c>
      <c r="K1555" s="5" t="str">
        <f>OBV!G1555</f>
        <v>NEUTRAL</v>
      </c>
      <c r="L1555" s="5" t="str">
        <f>OBV!H1555</f>
        <v>BULLISH DIVERGENCE</v>
      </c>
      <c r="M1555" s="7">
        <f t="shared" si="240"/>
        <v>25</v>
      </c>
      <c r="N1555" s="7">
        <f t="shared" si="241"/>
        <v>0</v>
      </c>
      <c r="O1555" s="7">
        <f t="shared" si="242"/>
        <v>50</v>
      </c>
      <c r="P1555" s="7">
        <f t="shared" si="243"/>
        <v>66.5</v>
      </c>
      <c r="Q1555" s="8">
        <f t="shared" si="244"/>
        <v>26.225000000000001</v>
      </c>
      <c r="R1555" s="8">
        <f t="shared" si="245"/>
        <v>39.125</v>
      </c>
      <c r="S1555" s="8">
        <f t="shared" si="246"/>
        <v>46.174999999999997</v>
      </c>
      <c r="T1555" s="8">
        <f t="shared" si="247"/>
        <v>35.375</v>
      </c>
      <c r="U1555" s="7">
        <f t="shared" si="248"/>
        <v>37.174999999999997</v>
      </c>
      <c r="V1555" s="7">
        <f t="shared" si="249"/>
        <v>36.724999999999994</v>
      </c>
    </row>
    <row r="1556" spans="1:22" ht="13.5" x14ac:dyDescent="0.25">
      <c r="A1556" s="3">
        <f>RSI!A1556</f>
        <v>44277</v>
      </c>
      <c r="B1556" s="2">
        <f>RSI!B1556</f>
        <v>5.7389999999999999</v>
      </c>
      <c r="C1556" s="2">
        <f>RSI!I1556</f>
        <v>48.305089459853043</v>
      </c>
      <c r="D1556" s="2">
        <f>MACD!E1556</f>
        <v>4.9289159057802401E-2</v>
      </c>
      <c r="E1556" s="2">
        <f>MACD!F1556</f>
        <v>3.368431895250959E-2</v>
      </c>
      <c r="F1556" s="2">
        <f>'Moving Avg'!D1556</f>
        <v>5.7755999999999998</v>
      </c>
      <c r="G1556" s="2">
        <f>'Moving Avg'!F1556</f>
        <v>5.8187999999999995</v>
      </c>
      <c r="H1556" s="2">
        <f>'Moving Avg'!G1556</f>
        <v>5.6584600000000016</v>
      </c>
      <c r="I1556" s="2">
        <f>'Moving Avg'!H1556</f>
        <v>5.3013299999999992</v>
      </c>
      <c r="J1556" s="5" t="str">
        <f>OBV!F1556</f>
        <v>BULLISH</v>
      </c>
      <c r="K1556" s="5" t="str">
        <f>OBV!G1556</f>
        <v>NEUTRAL</v>
      </c>
      <c r="L1556" s="5" t="str">
        <f>OBV!H1556</f>
        <v>BULLISH DIVERGENCE</v>
      </c>
      <c r="M1556" s="7">
        <f t="shared" si="240"/>
        <v>25</v>
      </c>
      <c r="N1556" s="7">
        <f t="shared" si="241"/>
        <v>0</v>
      </c>
      <c r="O1556" s="7">
        <f t="shared" si="242"/>
        <v>50</v>
      </c>
      <c r="P1556" s="7">
        <f t="shared" si="243"/>
        <v>66.5</v>
      </c>
      <c r="Q1556" s="8">
        <f t="shared" si="244"/>
        <v>26.225000000000001</v>
      </c>
      <c r="R1556" s="8">
        <f t="shared" si="245"/>
        <v>39.125</v>
      </c>
      <c r="S1556" s="8">
        <f t="shared" si="246"/>
        <v>46.174999999999997</v>
      </c>
      <c r="T1556" s="8">
        <f t="shared" si="247"/>
        <v>35.375</v>
      </c>
      <c r="U1556" s="7">
        <f t="shared" si="248"/>
        <v>37.174999999999997</v>
      </c>
      <c r="V1556" s="7">
        <f t="shared" si="249"/>
        <v>36.724999999999994</v>
      </c>
    </row>
    <row r="1557" spans="1:22" ht="13.5" x14ac:dyDescent="0.25">
      <c r="A1557" s="3">
        <f>RSI!A1557</f>
        <v>44278</v>
      </c>
      <c r="B1557" s="2">
        <f>RSI!B1557</f>
        <v>5.6239999999999997</v>
      </c>
      <c r="C1557" s="2">
        <f>RSI!I1557</f>
        <v>34.294407092938116</v>
      </c>
      <c r="D1557" s="2">
        <f>MACD!E1557</f>
        <v>5.8557217263773609E-2</v>
      </c>
      <c r="E1557" s="2">
        <f>MACD!F1557</f>
        <v>3.8658898614762398E-2</v>
      </c>
      <c r="F1557" s="2">
        <f>'Moving Avg'!D1557</f>
        <v>5.7403999999999993</v>
      </c>
      <c r="G1557" s="2">
        <f>'Moving Avg'!F1557</f>
        <v>5.8035999999999994</v>
      </c>
      <c r="H1557" s="2">
        <f>'Moving Avg'!G1557</f>
        <v>5.6603400000000015</v>
      </c>
      <c r="I1557" s="2">
        <f>'Moving Avg'!H1557</f>
        <v>5.3071700000000002</v>
      </c>
      <c r="J1557" s="5" t="str">
        <f>OBV!F1557</f>
        <v>BEARISH</v>
      </c>
      <c r="K1557" s="5" t="str">
        <f>OBV!G1557</f>
        <v>STRONG</v>
      </c>
      <c r="L1557" s="5" t="str">
        <f>OBV!H1557</f>
        <v>CONFIRMED BEARISH</v>
      </c>
      <c r="M1557" s="7">
        <f t="shared" si="240"/>
        <v>25</v>
      </c>
      <c r="N1557" s="7">
        <f t="shared" si="241"/>
        <v>0</v>
      </c>
      <c r="O1557" s="7">
        <f t="shared" si="242"/>
        <v>50</v>
      </c>
      <c r="P1557" s="7">
        <f t="shared" si="243"/>
        <v>33</v>
      </c>
      <c r="Q1557" s="8">
        <f t="shared" si="244"/>
        <v>21.2</v>
      </c>
      <c r="R1557" s="8">
        <f t="shared" si="245"/>
        <v>30.75</v>
      </c>
      <c r="S1557" s="8">
        <f t="shared" si="246"/>
        <v>31.1</v>
      </c>
      <c r="T1557" s="8">
        <f t="shared" si="247"/>
        <v>27</v>
      </c>
      <c r="U1557" s="7">
        <f t="shared" si="248"/>
        <v>27.683333333333337</v>
      </c>
      <c r="V1557" s="7">
        <f t="shared" si="249"/>
        <v>27.512500000000003</v>
      </c>
    </row>
    <row r="1558" spans="1:22" ht="13.5" x14ac:dyDescent="0.25">
      <c r="A1558" s="3">
        <f>RSI!A1558</f>
        <v>44279</v>
      </c>
      <c r="B1558" s="2">
        <f>RSI!B1558</f>
        <v>5.6239999999999997</v>
      </c>
      <c r="C1558" s="2">
        <f>RSI!I1558</f>
        <v>34.294407092938116</v>
      </c>
      <c r="D1558" s="2">
        <f>MACD!E1558</f>
        <v>6.7156895718436971E-2</v>
      </c>
      <c r="E1558" s="2">
        <f>MACD!F1558</f>
        <v>4.4358498035497317E-2</v>
      </c>
      <c r="F1558" s="2">
        <f>'Moving Avg'!D1558</f>
        <v>5.7051999999999996</v>
      </c>
      <c r="G1558" s="2">
        <f>'Moving Avg'!F1558</f>
        <v>5.7883999999999993</v>
      </c>
      <c r="H1558" s="2">
        <f>'Moving Avg'!G1558</f>
        <v>5.6622200000000023</v>
      </c>
      <c r="I1558" s="2">
        <f>'Moving Avg'!H1558</f>
        <v>5.3130100000000002</v>
      </c>
      <c r="J1558" s="5" t="str">
        <f>OBV!F1558</f>
        <v>BEARISH</v>
      </c>
      <c r="K1558" s="5" t="str">
        <f>OBV!G1558</f>
        <v>STRONG</v>
      </c>
      <c r="L1558" s="5" t="str">
        <f>OBV!H1558</f>
        <v>CONFIRMED BEARISH</v>
      </c>
      <c r="M1558" s="7">
        <f t="shared" si="240"/>
        <v>25</v>
      </c>
      <c r="N1558" s="7">
        <f t="shared" si="241"/>
        <v>0</v>
      </c>
      <c r="O1558" s="7">
        <f t="shared" si="242"/>
        <v>50</v>
      </c>
      <c r="P1558" s="7">
        <f t="shared" si="243"/>
        <v>33</v>
      </c>
      <c r="Q1558" s="8">
        <f t="shared" si="244"/>
        <v>21.2</v>
      </c>
      <c r="R1558" s="8">
        <f t="shared" si="245"/>
        <v>30.75</v>
      </c>
      <c r="S1558" s="8">
        <f t="shared" si="246"/>
        <v>31.1</v>
      </c>
      <c r="T1558" s="8">
        <f t="shared" si="247"/>
        <v>27</v>
      </c>
      <c r="U1558" s="7">
        <f t="shared" si="248"/>
        <v>27.683333333333337</v>
      </c>
      <c r="V1558" s="7">
        <f t="shared" si="249"/>
        <v>27.512500000000003</v>
      </c>
    </row>
    <row r="1559" spans="1:22" ht="13.5" x14ac:dyDescent="0.25">
      <c r="A1559" s="3">
        <f>RSI!A1559</f>
        <v>44280</v>
      </c>
      <c r="B1559" s="2">
        <f>RSI!B1559</f>
        <v>5.4619999999999997</v>
      </c>
      <c r="C1559" s="2">
        <f>RSI!I1559</f>
        <v>23.268379483036583</v>
      </c>
      <c r="D1559" s="2">
        <f>MACD!E1559</f>
        <v>8.7134912790113539E-2</v>
      </c>
      <c r="E1559" s="2">
        <f>MACD!F1559</f>
        <v>5.2913780986420564E-2</v>
      </c>
      <c r="F1559" s="2">
        <f>'Moving Avg'!D1559</f>
        <v>5.6375999999999999</v>
      </c>
      <c r="G1559" s="2">
        <f>'Moving Avg'!F1559</f>
        <v>5.7650999999999986</v>
      </c>
      <c r="H1559" s="2">
        <f>'Moving Avg'!G1559</f>
        <v>5.6608600000000022</v>
      </c>
      <c r="I1559" s="2">
        <f>'Moving Avg'!H1559</f>
        <v>5.3180399999999999</v>
      </c>
      <c r="J1559" s="5" t="str">
        <f>OBV!F1559</f>
        <v>BEARISH</v>
      </c>
      <c r="K1559" s="5" t="str">
        <f>OBV!G1559</f>
        <v>STRONG</v>
      </c>
      <c r="L1559" s="5" t="str">
        <f>OBV!H1559</f>
        <v>CONFIRMED BEARISH</v>
      </c>
      <c r="M1559" s="7">
        <f t="shared" si="240"/>
        <v>50</v>
      </c>
      <c r="N1559" s="7">
        <f t="shared" si="241"/>
        <v>0</v>
      </c>
      <c r="O1559" s="7">
        <f t="shared" si="242"/>
        <v>50</v>
      </c>
      <c r="P1559" s="7">
        <f t="shared" si="243"/>
        <v>33</v>
      </c>
      <c r="Q1559" s="8">
        <f t="shared" si="244"/>
        <v>29.95</v>
      </c>
      <c r="R1559" s="8">
        <f t="shared" si="245"/>
        <v>35.75</v>
      </c>
      <c r="S1559" s="8">
        <f t="shared" si="246"/>
        <v>34.85</v>
      </c>
      <c r="T1559" s="8">
        <f t="shared" si="247"/>
        <v>33.25</v>
      </c>
      <c r="U1559" s="7">
        <f t="shared" si="248"/>
        <v>33.516666666666673</v>
      </c>
      <c r="V1559" s="7">
        <f t="shared" si="249"/>
        <v>33.450000000000003</v>
      </c>
    </row>
    <row r="1560" spans="1:22" ht="13.5" x14ac:dyDescent="0.25">
      <c r="A1560" s="3">
        <f>RSI!A1560</f>
        <v>44281</v>
      </c>
      <c r="B1560" s="2">
        <f>RSI!B1560</f>
        <v>5.4690000000000003</v>
      </c>
      <c r="C1560" s="2">
        <f>RSI!I1560</f>
        <v>24.399446814762001</v>
      </c>
      <c r="D1560" s="2">
        <f>MACD!E1560</f>
        <v>0.10405062516490116</v>
      </c>
      <c r="E1560" s="2">
        <f>MACD!F1560</f>
        <v>6.3141149822116688E-2</v>
      </c>
      <c r="F1560" s="2">
        <f>'Moving Avg'!D1560</f>
        <v>5.5835999999999997</v>
      </c>
      <c r="G1560" s="2">
        <f>'Moving Avg'!F1560</f>
        <v>5.7421499999999988</v>
      </c>
      <c r="H1560" s="2">
        <f>'Moving Avg'!G1560</f>
        <v>5.6596400000000031</v>
      </c>
      <c r="I1560" s="2">
        <f>'Moving Avg'!H1560</f>
        <v>5.3234400000000006</v>
      </c>
      <c r="J1560" s="5" t="str">
        <f>OBV!F1560</f>
        <v>BEARISH</v>
      </c>
      <c r="K1560" s="5" t="str">
        <f>OBV!G1560</f>
        <v>STRONG</v>
      </c>
      <c r="L1560" s="5" t="str">
        <f>OBV!H1560</f>
        <v>CONFIRMED BEARISH</v>
      </c>
      <c r="M1560" s="7">
        <f t="shared" si="240"/>
        <v>50</v>
      </c>
      <c r="N1560" s="7">
        <f t="shared" si="241"/>
        <v>0</v>
      </c>
      <c r="O1560" s="7">
        <f t="shared" si="242"/>
        <v>50</v>
      </c>
      <c r="P1560" s="7">
        <f t="shared" si="243"/>
        <v>33</v>
      </c>
      <c r="Q1560" s="8">
        <f t="shared" si="244"/>
        <v>29.95</v>
      </c>
      <c r="R1560" s="8">
        <f t="shared" si="245"/>
        <v>35.75</v>
      </c>
      <c r="S1560" s="8">
        <f t="shared" si="246"/>
        <v>34.85</v>
      </c>
      <c r="T1560" s="8">
        <f t="shared" si="247"/>
        <v>33.25</v>
      </c>
      <c r="U1560" s="7">
        <f t="shared" si="248"/>
        <v>33.516666666666673</v>
      </c>
      <c r="V1560" s="7">
        <f t="shared" si="249"/>
        <v>33.450000000000003</v>
      </c>
    </row>
    <row r="1561" spans="1:22" ht="13.5" x14ac:dyDescent="0.25">
      <c r="A1561" s="3">
        <f>RSI!A1561</f>
        <v>44284</v>
      </c>
      <c r="B1561" s="2">
        <f>RSI!B1561</f>
        <v>5.4829999999999997</v>
      </c>
      <c r="C1561" s="2">
        <f>RSI!I1561</f>
        <v>26.725821824361461</v>
      </c>
      <c r="D1561" s="2">
        <f>MACD!E1561</f>
        <v>0.11877318471591902</v>
      </c>
      <c r="E1561" s="2">
        <f>MACD!F1561</f>
        <v>7.4267556800877155E-2</v>
      </c>
      <c r="F1561" s="2">
        <f>'Moving Avg'!D1561</f>
        <v>5.5324000000000009</v>
      </c>
      <c r="G1561" s="2">
        <f>'Moving Avg'!F1561</f>
        <v>5.7262999999999993</v>
      </c>
      <c r="H1561" s="2">
        <f>'Moving Avg'!G1561</f>
        <v>5.6587000000000032</v>
      </c>
      <c r="I1561" s="2">
        <f>'Moving Avg'!H1561</f>
        <v>5.3285749999999998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  <c r="M1561" s="7">
        <f t="shared" si="240"/>
        <v>50</v>
      </c>
      <c r="N1561" s="7">
        <f t="shared" si="241"/>
        <v>0</v>
      </c>
      <c r="O1561" s="7">
        <f t="shared" si="242"/>
        <v>50</v>
      </c>
      <c r="P1561" s="7">
        <f t="shared" si="243"/>
        <v>16.5</v>
      </c>
      <c r="Q1561" s="8">
        <f t="shared" si="244"/>
        <v>27.475000000000001</v>
      </c>
      <c r="R1561" s="8">
        <f t="shared" si="245"/>
        <v>31.625</v>
      </c>
      <c r="S1561" s="8">
        <f t="shared" si="246"/>
        <v>27.425000000000001</v>
      </c>
      <c r="T1561" s="8">
        <f t="shared" si="247"/>
        <v>29.125</v>
      </c>
      <c r="U1561" s="7">
        <f t="shared" si="248"/>
        <v>28.841666666666669</v>
      </c>
      <c r="V1561" s="7">
        <f t="shared" si="249"/>
        <v>28.912500000000001</v>
      </c>
    </row>
    <row r="1562" spans="1:22" ht="13.5" x14ac:dyDescent="0.25">
      <c r="A1562" s="3">
        <f>RSI!A1562</f>
        <v>44285</v>
      </c>
      <c r="B1562" s="2">
        <f>RSI!B1562</f>
        <v>5.4829999999999997</v>
      </c>
      <c r="C1562" s="2">
        <f>RSI!I1562</f>
        <v>26.725821824361461</v>
      </c>
      <c r="D1562" s="2">
        <f>MACD!E1562</f>
        <v>0.13356409963804605</v>
      </c>
      <c r="E1562" s="2">
        <f>MACD!F1562</f>
        <v>8.6126865368310934E-2</v>
      </c>
      <c r="F1562" s="2">
        <f>'Moving Avg'!D1562</f>
        <v>5.5042</v>
      </c>
      <c r="G1562" s="2">
        <f>'Moving Avg'!F1562</f>
        <v>5.7104499999999998</v>
      </c>
      <c r="H1562" s="2">
        <f>'Moving Avg'!G1562</f>
        <v>5.6577600000000032</v>
      </c>
      <c r="I1562" s="2">
        <f>'Moving Avg'!H1562</f>
        <v>5.3337099999999991</v>
      </c>
      <c r="J1562" s="5" t="str">
        <f>OBV!F1562</f>
        <v>BULLISH</v>
      </c>
      <c r="K1562" s="5" t="str">
        <f>OBV!G1562</f>
        <v>WEAK</v>
      </c>
      <c r="L1562" s="5" t="str">
        <f>OBV!H1562</f>
        <v>BULLISH DIVERGENCE</v>
      </c>
      <c r="M1562" s="7">
        <f t="shared" si="240"/>
        <v>50</v>
      </c>
      <c r="N1562" s="7">
        <f t="shared" si="241"/>
        <v>0</v>
      </c>
      <c r="O1562" s="7">
        <f t="shared" si="242"/>
        <v>50</v>
      </c>
      <c r="P1562" s="7">
        <f t="shared" si="243"/>
        <v>50</v>
      </c>
      <c r="Q1562" s="8">
        <f t="shared" si="244"/>
        <v>32.5</v>
      </c>
      <c r="R1562" s="8">
        <f t="shared" si="245"/>
        <v>40</v>
      </c>
      <c r="S1562" s="8">
        <f t="shared" si="246"/>
        <v>42.5</v>
      </c>
      <c r="T1562" s="8">
        <f t="shared" si="247"/>
        <v>37.5</v>
      </c>
      <c r="U1562" s="7">
        <f t="shared" si="248"/>
        <v>38.333333333333336</v>
      </c>
      <c r="V1562" s="7">
        <f t="shared" si="249"/>
        <v>38.125</v>
      </c>
    </row>
    <row r="1563" spans="1:22" ht="13.5" x14ac:dyDescent="0.25">
      <c r="A1563" s="3">
        <f>RSI!A1563</f>
        <v>44286</v>
      </c>
      <c r="B1563" s="2">
        <f>RSI!B1563</f>
        <v>5.7389999999999999</v>
      </c>
      <c r="C1563" s="2">
        <f>RSI!I1563</f>
        <v>55.66082986696825</v>
      </c>
      <c r="D1563" s="2">
        <f>MACD!E1563</f>
        <v>0.12827989794298222</v>
      </c>
      <c r="E1563" s="2">
        <f>MACD!F1563</f>
        <v>9.4557471883245189E-2</v>
      </c>
      <c r="F1563" s="2">
        <f>'Moving Avg'!D1563</f>
        <v>5.5272000000000006</v>
      </c>
      <c r="G1563" s="2">
        <f>'Moving Avg'!F1563</f>
        <v>5.7073999999999998</v>
      </c>
      <c r="H1563" s="2">
        <f>'Moving Avg'!G1563</f>
        <v>5.6619400000000022</v>
      </c>
      <c r="I1563" s="2">
        <f>'Moving Avg'!H1563</f>
        <v>5.3401249999999978</v>
      </c>
      <c r="J1563" s="5" t="str">
        <f>OBV!F1563</f>
        <v>BULLISH</v>
      </c>
      <c r="K1563" s="5" t="str">
        <f>OBV!G1563</f>
        <v>WEAK</v>
      </c>
      <c r="L1563" s="5" t="str">
        <f>OBV!H1563</f>
        <v>CONFIRMED BULLISH</v>
      </c>
      <c r="M1563" s="7">
        <f t="shared" si="240"/>
        <v>25</v>
      </c>
      <c r="N1563" s="7">
        <f t="shared" si="241"/>
        <v>0</v>
      </c>
      <c r="O1563" s="7">
        <f t="shared" si="242"/>
        <v>50</v>
      </c>
      <c r="P1563" s="7">
        <f t="shared" si="243"/>
        <v>67</v>
      </c>
      <c r="Q1563" s="8">
        <f t="shared" si="244"/>
        <v>26.299999999999997</v>
      </c>
      <c r="R1563" s="8">
        <f t="shared" si="245"/>
        <v>39.25</v>
      </c>
      <c r="S1563" s="8">
        <f t="shared" si="246"/>
        <v>46.400000000000006</v>
      </c>
      <c r="T1563" s="8">
        <f t="shared" si="247"/>
        <v>35.5</v>
      </c>
      <c r="U1563" s="7">
        <f t="shared" si="248"/>
        <v>37.31666666666667</v>
      </c>
      <c r="V1563" s="7">
        <f t="shared" si="249"/>
        <v>36.862499999999997</v>
      </c>
    </row>
    <row r="1564" spans="1:22" ht="13.5" x14ac:dyDescent="0.25">
      <c r="A1564" s="3">
        <f>RSI!A1564</f>
        <v>44287</v>
      </c>
      <c r="B1564" s="2">
        <f>RSI!B1564</f>
        <v>5.7389999999999999</v>
      </c>
      <c r="C1564" s="2">
        <f>RSI!I1564</f>
        <v>55.66082986696825</v>
      </c>
      <c r="D1564" s="2">
        <f>MACD!E1564</f>
        <v>0.12337313139621742</v>
      </c>
      <c r="E1564" s="2">
        <f>MACD!F1564</f>
        <v>0.10032060378583964</v>
      </c>
      <c r="F1564" s="2">
        <f>'Moving Avg'!D1564</f>
        <v>5.5826000000000002</v>
      </c>
      <c r="G1564" s="2">
        <f>'Moving Avg'!F1564</f>
        <v>5.7043499999999998</v>
      </c>
      <c r="H1564" s="2">
        <f>'Moving Avg'!G1564</f>
        <v>5.6650400000000012</v>
      </c>
      <c r="I1564" s="2">
        <f>'Moving Avg'!H1564</f>
        <v>5.3469099999999994</v>
      </c>
      <c r="J1564" s="5" t="str">
        <f>OBV!F1564</f>
        <v>BULLISH</v>
      </c>
      <c r="K1564" s="5" t="str">
        <f>OBV!G1564</f>
        <v>WEAK</v>
      </c>
      <c r="L1564" s="5" t="str">
        <f>OBV!H1564</f>
        <v>CONFIRMED BULLISH</v>
      </c>
      <c r="M1564" s="7">
        <f t="shared" si="240"/>
        <v>25</v>
      </c>
      <c r="N1564" s="7">
        <f t="shared" si="241"/>
        <v>0</v>
      </c>
      <c r="O1564" s="7">
        <f t="shared" si="242"/>
        <v>50</v>
      </c>
      <c r="P1564" s="7">
        <f t="shared" si="243"/>
        <v>67</v>
      </c>
      <c r="Q1564" s="8">
        <f t="shared" si="244"/>
        <v>26.299999999999997</v>
      </c>
      <c r="R1564" s="8">
        <f t="shared" si="245"/>
        <v>39.25</v>
      </c>
      <c r="S1564" s="8">
        <f t="shared" si="246"/>
        <v>46.400000000000006</v>
      </c>
      <c r="T1564" s="8">
        <f t="shared" si="247"/>
        <v>35.5</v>
      </c>
      <c r="U1564" s="7">
        <f t="shared" si="248"/>
        <v>37.31666666666667</v>
      </c>
      <c r="V1564" s="7">
        <f t="shared" si="249"/>
        <v>36.862499999999997</v>
      </c>
    </row>
    <row r="1565" spans="1:22" ht="13.5" x14ac:dyDescent="0.25">
      <c r="A1565" s="3">
        <f>RSI!A1565</f>
        <v>44288</v>
      </c>
      <c r="B1565" s="2">
        <f>RSI!B1565</f>
        <v>5.57</v>
      </c>
      <c r="C1565" s="2">
        <f>RSI!I1565</f>
        <v>42.739249136967345</v>
      </c>
      <c r="D1565" s="2">
        <f>MACD!E1565</f>
        <v>0.12195189684936381</v>
      </c>
      <c r="E1565" s="2">
        <f>MACD!F1565</f>
        <v>0.10464686239854448</v>
      </c>
      <c r="F1565" s="2">
        <f>'Moving Avg'!D1565</f>
        <v>5.6028000000000002</v>
      </c>
      <c r="G1565" s="2">
        <f>'Moving Avg'!F1565</f>
        <v>5.69285</v>
      </c>
      <c r="H1565" s="2">
        <f>'Moving Avg'!G1565</f>
        <v>5.6647600000000011</v>
      </c>
      <c r="I1565" s="2">
        <f>'Moving Avg'!H1565</f>
        <v>5.3524799999999981</v>
      </c>
      <c r="J1565" s="5" t="str">
        <f>OBV!F1565</f>
        <v>BULLISH</v>
      </c>
      <c r="K1565" s="5" t="str">
        <f>OBV!G1565</f>
        <v>WEAK</v>
      </c>
      <c r="L1565" s="5" t="str">
        <f>OBV!H1565</f>
        <v>CONFIRMED BULLISH</v>
      </c>
      <c r="M1565" s="7">
        <f t="shared" si="240"/>
        <v>25</v>
      </c>
      <c r="N1565" s="7">
        <f t="shared" si="241"/>
        <v>0</v>
      </c>
      <c r="O1565" s="7">
        <f t="shared" si="242"/>
        <v>50</v>
      </c>
      <c r="P1565" s="7">
        <f t="shared" si="243"/>
        <v>67</v>
      </c>
      <c r="Q1565" s="8">
        <f t="shared" si="244"/>
        <v>26.299999999999997</v>
      </c>
      <c r="R1565" s="8">
        <f t="shared" si="245"/>
        <v>39.25</v>
      </c>
      <c r="S1565" s="8">
        <f t="shared" si="246"/>
        <v>46.400000000000006</v>
      </c>
      <c r="T1565" s="8">
        <f t="shared" si="247"/>
        <v>35.5</v>
      </c>
      <c r="U1565" s="7">
        <f t="shared" si="248"/>
        <v>37.31666666666667</v>
      </c>
      <c r="V1565" s="7">
        <f t="shared" si="249"/>
        <v>36.862499999999997</v>
      </c>
    </row>
    <row r="1566" spans="1:22" ht="13.5" x14ac:dyDescent="0.25">
      <c r="A1566" s="3">
        <f>RSI!A1566</f>
        <v>44291</v>
      </c>
      <c r="B1566" s="2">
        <f>RSI!B1566</f>
        <v>5.57</v>
      </c>
      <c r="C1566" s="2">
        <f>RSI!I1566</f>
        <v>42.739249136967338</v>
      </c>
      <c r="D1566" s="2">
        <f>MACD!E1566</f>
        <v>0.12137455471893066</v>
      </c>
      <c r="E1566" s="2">
        <f>MACD!F1566</f>
        <v>0.10799240086262173</v>
      </c>
      <c r="F1566" s="2">
        <f>'Moving Avg'!D1566</f>
        <v>5.6201999999999996</v>
      </c>
      <c r="G1566" s="2">
        <f>'Moving Avg'!F1566</f>
        <v>5.6813499999999992</v>
      </c>
      <c r="H1566" s="2">
        <f>'Moving Avg'!G1566</f>
        <v>5.6644800000000011</v>
      </c>
      <c r="I1566" s="2">
        <f>'Moving Avg'!H1566</f>
        <v>5.3580499999999986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  <c r="M1566" s="7">
        <f t="shared" si="240"/>
        <v>25</v>
      </c>
      <c r="N1566" s="7">
        <f t="shared" si="241"/>
        <v>0</v>
      </c>
      <c r="O1566" s="7">
        <f t="shared" si="242"/>
        <v>50</v>
      </c>
      <c r="P1566" s="7">
        <f t="shared" si="243"/>
        <v>83.5</v>
      </c>
      <c r="Q1566" s="8">
        <f t="shared" si="244"/>
        <v>28.774999999999999</v>
      </c>
      <c r="R1566" s="8">
        <f t="shared" si="245"/>
        <v>43.375</v>
      </c>
      <c r="S1566" s="8">
        <f t="shared" si="246"/>
        <v>53.825000000000003</v>
      </c>
      <c r="T1566" s="8">
        <f t="shared" si="247"/>
        <v>39.625</v>
      </c>
      <c r="U1566" s="7">
        <f t="shared" si="248"/>
        <v>41.991666666666667</v>
      </c>
      <c r="V1566" s="7">
        <f t="shared" si="249"/>
        <v>41.400000000000006</v>
      </c>
    </row>
    <row r="1567" spans="1:22" ht="13.5" x14ac:dyDescent="0.25">
      <c r="A1567" s="3">
        <f>RSI!A1567</f>
        <v>44292</v>
      </c>
      <c r="B1567" s="2">
        <f>RSI!B1567</f>
        <v>5.476</v>
      </c>
      <c r="C1567" s="2">
        <f>RSI!I1567</f>
        <v>37.172537864740598</v>
      </c>
      <c r="D1567" s="2">
        <f>MACD!E1567</f>
        <v>0.11073561652877473</v>
      </c>
      <c r="E1567" s="2">
        <f>MACD!F1567</f>
        <v>0.10854104399585232</v>
      </c>
      <c r="F1567" s="2">
        <f>'Moving Avg'!D1567</f>
        <v>5.6188000000000002</v>
      </c>
      <c r="G1567" s="2">
        <f>'Moving Avg'!F1567</f>
        <v>5.6651499999999997</v>
      </c>
      <c r="H1567" s="2">
        <f>'Moving Avg'!G1567</f>
        <v>5.6688000000000009</v>
      </c>
      <c r="I1567" s="2">
        <f>'Moving Avg'!H1567</f>
        <v>5.3631149999999987</v>
      </c>
      <c r="J1567" s="5" t="str">
        <f>OBV!F1567</f>
        <v>BEARISH</v>
      </c>
      <c r="K1567" s="5" t="str">
        <f>OBV!G1567</f>
        <v>STRONG</v>
      </c>
      <c r="L1567" s="5" t="str">
        <f>OBV!H1567</f>
        <v>CONFIRMED BEARISH</v>
      </c>
      <c r="M1567" s="7">
        <f t="shared" si="240"/>
        <v>25</v>
      </c>
      <c r="N1567" s="7">
        <f t="shared" si="241"/>
        <v>0</v>
      </c>
      <c r="O1567" s="7">
        <f t="shared" si="242"/>
        <v>50</v>
      </c>
      <c r="P1567" s="7">
        <f t="shared" si="243"/>
        <v>33</v>
      </c>
      <c r="Q1567" s="8">
        <f t="shared" si="244"/>
        <v>21.2</v>
      </c>
      <c r="R1567" s="8">
        <f t="shared" si="245"/>
        <v>30.75</v>
      </c>
      <c r="S1567" s="8">
        <f t="shared" si="246"/>
        <v>31.1</v>
      </c>
      <c r="T1567" s="8">
        <f t="shared" si="247"/>
        <v>27</v>
      </c>
      <c r="U1567" s="7">
        <f t="shared" si="248"/>
        <v>27.683333333333337</v>
      </c>
      <c r="V1567" s="7">
        <f t="shared" si="249"/>
        <v>27.512500000000003</v>
      </c>
    </row>
    <row r="1568" spans="1:22" ht="13.5" x14ac:dyDescent="0.25">
      <c r="A1568" s="3">
        <f>RSI!A1568</f>
        <v>44293</v>
      </c>
      <c r="B1568" s="2">
        <f>RSI!B1568</f>
        <v>5.476</v>
      </c>
      <c r="C1568" s="2">
        <f>RSI!I1568</f>
        <v>37.172537864740598</v>
      </c>
      <c r="D1568" s="2">
        <f>MACD!E1568</f>
        <v>0.10282493143359517</v>
      </c>
      <c r="E1568" s="2">
        <f>MACD!F1568</f>
        <v>0.10739782148340089</v>
      </c>
      <c r="F1568" s="2">
        <f>'Moving Avg'!D1568</f>
        <v>5.5662000000000003</v>
      </c>
      <c r="G1568" s="2">
        <f>'Moving Avg'!F1568</f>
        <v>5.648950000000001</v>
      </c>
      <c r="H1568" s="2">
        <f>'Moving Avg'!G1568</f>
        <v>5.6702800000000018</v>
      </c>
      <c r="I1568" s="2">
        <f>'Moving Avg'!H1568</f>
        <v>5.3678399999999984</v>
      </c>
      <c r="J1568" s="5" t="str">
        <f>OBV!F1568</f>
        <v>BEARISH</v>
      </c>
      <c r="K1568" s="5" t="str">
        <f>OBV!G1568</f>
        <v>STRONG</v>
      </c>
      <c r="L1568" s="5" t="str">
        <f>OBV!H1568</f>
        <v>CONFIRMED BEARISH</v>
      </c>
      <c r="M1568" s="7">
        <f t="shared" si="240"/>
        <v>25</v>
      </c>
      <c r="N1568" s="7">
        <f t="shared" si="241"/>
        <v>45</v>
      </c>
      <c r="O1568" s="7">
        <f t="shared" si="242"/>
        <v>50</v>
      </c>
      <c r="P1568" s="7">
        <f t="shared" si="243"/>
        <v>33</v>
      </c>
      <c r="Q1568" s="8">
        <f t="shared" si="244"/>
        <v>36.950000000000003</v>
      </c>
      <c r="R1568" s="8">
        <f t="shared" si="245"/>
        <v>39.75</v>
      </c>
      <c r="S1568" s="8">
        <f t="shared" si="246"/>
        <v>37.85</v>
      </c>
      <c r="T1568" s="8">
        <f t="shared" si="247"/>
        <v>38.25</v>
      </c>
      <c r="U1568" s="7">
        <f t="shared" si="248"/>
        <v>38.183333333333337</v>
      </c>
      <c r="V1568" s="7">
        <f t="shared" si="249"/>
        <v>38.200000000000003</v>
      </c>
    </row>
    <row r="1569" spans="1:22" ht="13.5" x14ac:dyDescent="0.25">
      <c r="A1569" s="3">
        <f>RSI!A1569</f>
        <v>44294</v>
      </c>
      <c r="B1569" s="2">
        <f>RSI!B1569</f>
        <v>5.6310000000000002</v>
      </c>
      <c r="C1569" s="2">
        <f>RSI!I1569</f>
        <v>49.701152564429172</v>
      </c>
      <c r="D1569" s="2">
        <f>MACD!E1569</f>
        <v>6.0737358422459309E-2</v>
      </c>
      <c r="E1569" s="2">
        <f>MACD!F1569</f>
        <v>9.8065728871212579E-2</v>
      </c>
      <c r="F1569" s="2">
        <f>'Moving Avg'!D1569</f>
        <v>5.5446</v>
      </c>
      <c r="G1569" s="2">
        <f>'Moving Avg'!F1569</f>
        <v>5.6405000000000003</v>
      </c>
      <c r="H1569" s="2">
        <f>'Moving Avg'!G1569</f>
        <v>5.6723000000000026</v>
      </c>
      <c r="I1569" s="2">
        <f>'Moving Avg'!H1569</f>
        <v>5.373339999999998</v>
      </c>
      <c r="J1569" s="5" t="str">
        <f>OBV!F1569</f>
        <v>BEARISH</v>
      </c>
      <c r="K1569" s="5" t="str">
        <f>OBV!G1569</f>
        <v>STRONG</v>
      </c>
      <c r="L1569" s="5" t="str">
        <f>OBV!H1569</f>
        <v>CONFIRMED BEARISH</v>
      </c>
      <c r="M1569" s="7">
        <f t="shared" si="240"/>
        <v>25</v>
      </c>
      <c r="N1569" s="7">
        <f t="shared" si="241"/>
        <v>100</v>
      </c>
      <c r="O1569" s="7">
        <f t="shared" si="242"/>
        <v>50</v>
      </c>
      <c r="P1569" s="7">
        <f t="shared" si="243"/>
        <v>33</v>
      </c>
      <c r="Q1569" s="8">
        <f t="shared" si="244"/>
        <v>56.2</v>
      </c>
      <c r="R1569" s="8">
        <f t="shared" si="245"/>
        <v>50.75</v>
      </c>
      <c r="S1569" s="8">
        <f t="shared" si="246"/>
        <v>46.1</v>
      </c>
      <c r="T1569" s="8">
        <f t="shared" si="247"/>
        <v>52</v>
      </c>
      <c r="U1569" s="7">
        <f t="shared" si="248"/>
        <v>51.016666666666673</v>
      </c>
      <c r="V1569" s="7">
        <f t="shared" si="249"/>
        <v>51.262500000000003</v>
      </c>
    </row>
    <row r="1570" spans="1:22" ht="13.5" x14ac:dyDescent="0.25">
      <c r="A1570" s="3">
        <f>RSI!A1570</f>
        <v>44298</v>
      </c>
      <c r="B1570" s="2">
        <f>RSI!B1570</f>
        <v>5.8070000000000004</v>
      </c>
      <c r="C1570" s="2">
        <f>RSI!I1570</f>
        <v>59.561901749196316</v>
      </c>
      <c r="D1570" s="2">
        <f>MACD!E1570</f>
        <v>1.318456066818019E-2</v>
      </c>
      <c r="E1570" s="2">
        <f>MACD!F1570</f>
        <v>8.1089495230606101E-2</v>
      </c>
      <c r="F1570" s="2">
        <f>'Moving Avg'!D1570</f>
        <v>5.5920000000000005</v>
      </c>
      <c r="G1570" s="2">
        <f>'Moving Avg'!F1570</f>
        <v>5.6411999999999995</v>
      </c>
      <c r="H1570" s="2">
        <f>'Moving Avg'!G1570</f>
        <v>5.6778400000000007</v>
      </c>
      <c r="I1570" s="2">
        <f>'Moving Avg'!H1570</f>
        <v>5.3796549999999987</v>
      </c>
      <c r="J1570" s="5" t="str">
        <f>OBV!F1570</f>
        <v>BULLISH</v>
      </c>
      <c r="K1570" s="5" t="str">
        <f>OBV!G1570</f>
        <v>WEAK</v>
      </c>
      <c r="L1570" s="5" t="str">
        <f>OBV!H1570</f>
        <v>CONFIRMED BULLISH</v>
      </c>
      <c r="M1570" s="7">
        <f t="shared" si="240"/>
        <v>25</v>
      </c>
      <c r="N1570" s="7">
        <f t="shared" si="241"/>
        <v>100</v>
      </c>
      <c r="O1570" s="7">
        <f t="shared" si="242"/>
        <v>50</v>
      </c>
      <c r="P1570" s="7">
        <f t="shared" si="243"/>
        <v>67</v>
      </c>
      <c r="Q1570" s="8">
        <f t="shared" si="244"/>
        <v>61.3</v>
      </c>
      <c r="R1570" s="8">
        <f t="shared" si="245"/>
        <v>59.25</v>
      </c>
      <c r="S1570" s="8">
        <f t="shared" si="246"/>
        <v>61.400000000000006</v>
      </c>
      <c r="T1570" s="8">
        <f t="shared" si="247"/>
        <v>60.5</v>
      </c>
      <c r="U1570" s="7">
        <f t="shared" si="248"/>
        <v>60.65</v>
      </c>
      <c r="V1570" s="7">
        <f t="shared" si="249"/>
        <v>60.612499999999997</v>
      </c>
    </row>
    <row r="1571" spans="1:22" ht="13.5" x14ac:dyDescent="0.25">
      <c r="A1571" s="3">
        <f>RSI!A1571</f>
        <v>44299</v>
      </c>
      <c r="B1571" s="2">
        <f>RSI!B1571</f>
        <v>5.8070000000000004</v>
      </c>
      <c r="C1571" s="2">
        <f>RSI!I1571</f>
        <v>59.561901749196316</v>
      </c>
      <c r="D1571" s="2">
        <f>MACD!E1571</f>
        <v>-2.5920161910451434E-2</v>
      </c>
      <c r="E1571" s="2">
        <f>MACD!F1571</f>
        <v>5.9687563802394601E-2</v>
      </c>
      <c r="F1571" s="2">
        <f>'Moving Avg'!D1571</f>
        <v>5.6394000000000002</v>
      </c>
      <c r="G1571" s="2">
        <f>'Moving Avg'!F1571</f>
        <v>5.6418999999999997</v>
      </c>
      <c r="H1571" s="2">
        <f>'Moving Avg'!G1571</f>
        <v>5.6859400000000031</v>
      </c>
      <c r="I1571" s="2">
        <f>'Moving Avg'!H1571</f>
        <v>5.3858699999999988</v>
      </c>
      <c r="J1571" s="5" t="str">
        <f>OBV!F1571</f>
        <v>BULLISH</v>
      </c>
      <c r="K1571" s="5" t="str">
        <f>OBV!G1571</f>
        <v>WEAK</v>
      </c>
      <c r="L1571" s="5" t="str">
        <f>OBV!H1571</f>
        <v>CONFIRMED BULLISH</v>
      </c>
      <c r="M1571" s="7">
        <f t="shared" si="240"/>
        <v>25</v>
      </c>
      <c r="N1571" s="7">
        <f t="shared" si="241"/>
        <v>100</v>
      </c>
      <c r="O1571" s="7">
        <f t="shared" si="242"/>
        <v>50</v>
      </c>
      <c r="P1571" s="7">
        <f t="shared" si="243"/>
        <v>67</v>
      </c>
      <c r="Q1571" s="8">
        <f t="shared" si="244"/>
        <v>61.3</v>
      </c>
      <c r="R1571" s="8">
        <f t="shared" si="245"/>
        <v>59.25</v>
      </c>
      <c r="S1571" s="8">
        <f t="shared" si="246"/>
        <v>61.400000000000006</v>
      </c>
      <c r="T1571" s="8">
        <f t="shared" si="247"/>
        <v>60.5</v>
      </c>
      <c r="U1571" s="7">
        <f t="shared" si="248"/>
        <v>60.65</v>
      </c>
      <c r="V1571" s="7">
        <f t="shared" si="249"/>
        <v>60.612499999999997</v>
      </c>
    </row>
    <row r="1572" spans="1:22" ht="13.5" x14ac:dyDescent="0.25">
      <c r="A1572" s="3">
        <f>RSI!A1572</f>
        <v>44300</v>
      </c>
      <c r="B1572" s="2">
        <f>RSI!B1572</f>
        <v>5.8070000000000004</v>
      </c>
      <c r="C1572" s="2">
        <f>RSI!I1572</f>
        <v>59.561901749196302</v>
      </c>
      <c r="D1572" s="2">
        <f>MACD!E1572</f>
        <v>-5.9954686302138072E-2</v>
      </c>
      <c r="E1572" s="2">
        <f>MACD!F1572</f>
        <v>3.5759113781488064E-2</v>
      </c>
      <c r="F1572" s="2">
        <f>'Moving Avg'!D1572</f>
        <v>5.7056000000000013</v>
      </c>
      <c r="G1572" s="2">
        <f>'Moving Avg'!F1572</f>
        <v>5.6422499999999989</v>
      </c>
      <c r="H1572" s="2">
        <f>'Moving Avg'!G1572</f>
        <v>5.694040000000002</v>
      </c>
      <c r="I1572" s="2">
        <f>'Moving Avg'!H1572</f>
        <v>5.3912749999999985</v>
      </c>
      <c r="J1572" s="5" t="str">
        <f>OBV!F1572</f>
        <v>BULLISH</v>
      </c>
      <c r="K1572" s="5" t="str">
        <f>OBV!G1572</f>
        <v>WEAK</v>
      </c>
      <c r="L1572" s="5" t="str">
        <f>OBV!H1572</f>
        <v>BULLISH DIVERGENCE</v>
      </c>
      <c r="M1572" s="7">
        <f t="shared" si="240"/>
        <v>25</v>
      </c>
      <c r="N1572" s="7">
        <f t="shared" si="241"/>
        <v>100</v>
      </c>
      <c r="O1572" s="7">
        <f t="shared" si="242"/>
        <v>50</v>
      </c>
      <c r="P1572" s="7">
        <f t="shared" si="243"/>
        <v>50</v>
      </c>
      <c r="Q1572" s="8">
        <f t="shared" si="244"/>
        <v>58.75</v>
      </c>
      <c r="R1572" s="8">
        <f t="shared" si="245"/>
        <v>55</v>
      </c>
      <c r="S1572" s="8">
        <f t="shared" si="246"/>
        <v>53.75</v>
      </c>
      <c r="T1572" s="8">
        <f t="shared" si="247"/>
        <v>56.25</v>
      </c>
      <c r="U1572" s="7">
        <f t="shared" si="248"/>
        <v>55.833333333333336</v>
      </c>
      <c r="V1572" s="7">
        <f t="shared" si="249"/>
        <v>55.9375</v>
      </c>
    </row>
    <row r="1573" spans="1:22" ht="13.5" x14ac:dyDescent="0.25">
      <c r="A1573" s="3">
        <f>RSI!A1573</f>
        <v>44301</v>
      </c>
      <c r="B1573" s="2">
        <f>RSI!B1573</f>
        <v>5.633</v>
      </c>
      <c r="C1573" s="2">
        <f>RSI!I1573</f>
        <v>47.953706803734022</v>
      </c>
      <c r="D1573" s="2">
        <f>MACD!E1573</f>
        <v>-3.7355471095600556E-2</v>
      </c>
      <c r="E1573" s="2">
        <f>MACD!F1573</f>
        <v>2.1136196806070342E-2</v>
      </c>
      <c r="F1573" s="2">
        <f>'Moving Avg'!D1573</f>
        <v>5.7370000000000001</v>
      </c>
      <c r="G1573" s="2">
        <f>'Moving Avg'!F1573</f>
        <v>5.6338999999999997</v>
      </c>
      <c r="H1573" s="2">
        <f>'Moving Avg'!G1573</f>
        <v>5.6973200000000013</v>
      </c>
      <c r="I1573" s="2">
        <f>'Moving Avg'!H1573</f>
        <v>5.3958099999999982</v>
      </c>
      <c r="J1573" s="5" t="str">
        <f>OBV!F1573</f>
        <v>BULLISH</v>
      </c>
      <c r="K1573" s="5" t="str">
        <f>OBV!G1573</f>
        <v>WEAK</v>
      </c>
      <c r="L1573" s="5" t="str">
        <f>OBV!H1573</f>
        <v>BULLISH DIVERGENCE</v>
      </c>
      <c r="M1573" s="7">
        <f t="shared" si="240"/>
        <v>25</v>
      </c>
      <c r="N1573" s="7">
        <f t="shared" si="241"/>
        <v>100</v>
      </c>
      <c r="O1573" s="7">
        <f t="shared" si="242"/>
        <v>50</v>
      </c>
      <c r="P1573" s="7">
        <f t="shared" si="243"/>
        <v>50</v>
      </c>
      <c r="Q1573" s="8">
        <f t="shared" si="244"/>
        <v>58.75</v>
      </c>
      <c r="R1573" s="8">
        <f t="shared" si="245"/>
        <v>55</v>
      </c>
      <c r="S1573" s="8">
        <f t="shared" si="246"/>
        <v>53.75</v>
      </c>
      <c r="T1573" s="8">
        <f t="shared" si="247"/>
        <v>56.25</v>
      </c>
      <c r="U1573" s="7">
        <f t="shared" si="248"/>
        <v>55.833333333333336</v>
      </c>
      <c r="V1573" s="7">
        <f t="shared" si="249"/>
        <v>55.9375</v>
      </c>
    </row>
    <row r="1574" spans="1:22" ht="13.5" x14ac:dyDescent="0.25">
      <c r="A1574" s="3">
        <f>RSI!A1574</f>
        <v>44302</v>
      </c>
      <c r="B1574" s="2">
        <f>RSI!B1574</f>
        <v>5.625</v>
      </c>
      <c r="C1574" s="2">
        <f>RSI!I1574</f>
        <v>47.495382435849294</v>
      </c>
      <c r="D1574" s="2">
        <f>MACD!E1574</f>
        <v>-1.742326008084305E-2</v>
      </c>
      <c r="E1574" s="2">
        <f>MACD!F1574</f>
        <v>1.3424305428687666E-2</v>
      </c>
      <c r="F1574" s="2">
        <f>'Moving Avg'!D1574</f>
        <v>5.7357999999999993</v>
      </c>
      <c r="G1574" s="2">
        <f>'Moving Avg'!F1574</f>
        <v>5.6251499999999997</v>
      </c>
      <c r="H1574" s="2">
        <f>'Moving Avg'!G1574</f>
        <v>5.7004400000000013</v>
      </c>
      <c r="I1574" s="2">
        <f>'Moving Avg'!H1574</f>
        <v>5.4003049999999986</v>
      </c>
      <c r="J1574" s="5" t="str">
        <f>OBV!F1574</f>
        <v>BEARISH</v>
      </c>
      <c r="K1574" s="5" t="str">
        <f>OBV!G1574</f>
        <v>STRONG</v>
      </c>
      <c r="L1574" s="5" t="str">
        <f>OBV!H1574</f>
        <v>CONFIRMED BEARISH</v>
      </c>
      <c r="M1574" s="7">
        <f t="shared" si="240"/>
        <v>25</v>
      </c>
      <c r="N1574" s="7">
        <f t="shared" si="241"/>
        <v>100</v>
      </c>
      <c r="O1574" s="7">
        <f t="shared" si="242"/>
        <v>50</v>
      </c>
      <c r="P1574" s="7">
        <f t="shared" si="243"/>
        <v>33</v>
      </c>
      <c r="Q1574" s="8">
        <f t="shared" si="244"/>
        <v>56.2</v>
      </c>
      <c r="R1574" s="8">
        <f t="shared" si="245"/>
        <v>50.75</v>
      </c>
      <c r="S1574" s="8">
        <f t="shared" si="246"/>
        <v>46.1</v>
      </c>
      <c r="T1574" s="8">
        <f t="shared" si="247"/>
        <v>52</v>
      </c>
      <c r="U1574" s="7">
        <f t="shared" si="248"/>
        <v>51.016666666666673</v>
      </c>
      <c r="V1574" s="7">
        <f t="shared" si="249"/>
        <v>51.262500000000003</v>
      </c>
    </row>
    <row r="1575" spans="1:22" ht="13.5" x14ac:dyDescent="0.25">
      <c r="A1575" s="3">
        <f>RSI!A1575</f>
        <v>44305</v>
      </c>
      <c r="B1575" s="2">
        <f>RSI!B1575</f>
        <v>5.7919999999999998</v>
      </c>
      <c r="C1575" s="2">
        <f>RSI!I1575</f>
        <v>56.781455014060647</v>
      </c>
      <c r="D1575" s="2">
        <f>MACD!E1575</f>
        <v>-3.8679524840437907E-2</v>
      </c>
      <c r="E1575" s="2">
        <f>MACD!F1575</f>
        <v>3.0035393748625528E-3</v>
      </c>
      <c r="F1575" s="2">
        <f>'Moving Avg'!D1575</f>
        <v>5.7328000000000001</v>
      </c>
      <c r="G1575" s="2">
        <f>'Moving Avg'!F1575</f>
        <v>5.6277999999999997</v>
      </c>
      <c r="H1575" s="2">
        <f>'Moving Avg'!G1575</f>
        <v>5.706900000000001</v>
      </c>
      <c r="I1575" s="2">
        <f>'Moving Avg'!H1575</f>
        <v>5.4056649999999982</v>
      </c>
      <c r="J1575" s="5" t="str">
        <f>OBV!F1575</f>
        <v>BEARISH</v>
      </c>
      <c r="K1575" s="5" t="str">
        <f>OBV!G1575</f>
        <v>STRONG</v>
      </c>
      <c r="L1575" s="5" t="str">
        <f>OBV!H1575</f>
        <v>CONFIRMED BEARISH</v>
      </c>
      <c r="M1575" s="7">
        <f t="shared" si="240"/>
        <v>25</v>
      </c>
      <c r="N1575" s="7">
        <f t="shared" si="241"/>
        <v>100</v>
      </c>
      <c r="O1575" s="7">
        <f t="shared" si="242"/>
        <v>50</v>
      </c>
      <c r="P1575" s="7">
        <f t="shared" si="243"/>
        <v>33</v>
      </c>
      <c r="Q1575" s="8">
        <f t="shared" si="244"/>
        <v>56.2</v>
      </c>
      <c r="R1575" s="8">
        <f t="shared" si="245"/>
        <v>50.75</v>
      </c>
      <c r="S1575" s="8">
        <f t="shared" si="246"/>
        <v>46.1</v>
      </c>
      <c r="T1575" s="8">
        <f t="shared" si="247"/>
        <v>52</v>
      </c>
      <c r="U1575" s="7">
        <f t="shared" si="248"/>
        <v>51.016666666666673</v>
      </c>
      <c r="V1575" s="7">
        <f t="shared" si="249"/>
        <v>51.262500000000003</v>
      </c>
    </row>
    <row r="1576" spans="1:22" ht="13.5" x14ac:dyDescent="0.25">
      <c r="A1576" s="3">
        <f>RSI!A1576</f>
        <v>44306</v>
      </c>
      <c r="B1576" s="2">
        <f>RSI!B1576</f>
        <v>5.9450000000000003</v>
      </c>
      <c r="C1576" s="2">
        <f>RSI!I1576</f>
        <v>63.202585835900933</v>
      </c>
      <c r="D1576" s="2">
        <f>MACD!E1576</f>
        <v>-6.8755749084105311E-2</v>
      </c>
      <c r="E1576" s="2">
        <f>MACD!F1576</f>
        <v>-1.1348318316931021E-2</v>
      </c>
      <c r="F1576" s="2">
        <f>'Moving Avg'!D1576</f>
        <v>5.7603999999999997</v>
      </c>
      <c r="G1576" s="2">
        <f>'Moving Avg'!F1576</f>
        <v>5.6380999999999997</v>
      </c>
      <c r="H1576" s="2">
        <f>'Moving Avg'!G1576</f>
        <v>5.7164199999999994</v>
      </c>
      <c r="I1576" s="2">
        <f>'Moving Avg'!H1576</f>
        <v>5.4117599999999983</v>
      </c>
      <c r="J1576" s="5" t="str">
        <f>OBV!F1576</f>
        <v>BULLISH</v>
      </c>
      <c r="K1576" s="5" t="str">
        <f>OBV!G1576</f>
        <v>NEUTRAL</v>
      </c>
      <c r="L1576" s="5" t="str">
        <f>OBV!H1576</f>
        <v>BULLISH DIVERGENCE</v>
      </c>
      <c r="M1576" s="7">
        <f t="shared" si="240"/>
        <v>25</v>
      </c>
      <c r="N1576" s="7">
        <f t="shared" si="241"/>
        <v>100</v>
      </c>
      <c r="O1576" s="7">
        <f t="shared" si="242"/>
        <v>50</v>
      </c>
      <c r="P1576" s="7">
        <f t="shared" si="243"/>
        <v>66.5</v>
      </c>
      <c r="Q1576" s="8">
        <f t="shared" si="244"/>
        <v>61.225000000000001</v>
      </c>
      <c r="R1576" s="8">
        <f t="shared" si="245"/>
        <v>59.125</v>
      </c>
      <c r="S1576" s="8">
        <f t="shared" si="246"/>
        <v>61.174999999999997</v>
      </c>
      <c r="T1576" s="8">
        <f t="shared" si="247"/>
        <v>60.375</v>
      </c>
      <c r="U1576" s="7">
        <f t="shared" si="248"/>
        <v>60.508333333333326</v>
      </c>
      <c r="V1576" s="7">
        <f t="shared" si="249"/>
        <v>60.474999999999994</v>
      </c>
    </row>
    <row r="1577" spans="1:22" ht="13.5" x14ac:dyDescent="0.25">
      <c r="A1577" s="3">
        <f>RSI!A1577</f>
        <v>44307</v>
      </c>
      <c r="B1577" s="2">
        <f>RSI!B1577</f>
        <v>5.952</v>
      </c>
      <c r="C1577" s="2">
        <f>RSI!I1577</f>
        <v>63.469998737446019</v>
      </c>
      <c r="D1577" s="2">
        <f>MACD!E1577</f>
        <v>-0.11078976239086202</v>
      </c>
      <c r="E1577" s="2">
        <f>MACD!F1577</f>
        <v>-3.1236607131717224E-2</v>
      </c>
      <c r="F1577" s="2">
        <f>'Moving Avg'!D1577</f>
        <v>5.7893999999999988</v>
      </c>
      <c r="G1577" s="2">
        <f>'Moving Avg'!F1577</f>
        <v>5.6545000000000005</v>
      </c>
      <c r="H1577" s="2">
        <f>'Moving Avg'!G1577</f>
        <v>5.7260799999999987</v>
      </c>
      <c r="I1577" s="2">
        <f>'Moving Avg'!H1577</f>
        <v>5.4172449999999976</v>
      </c>
      <c r="J1577" s="5" t="str">
        <f>OBV!F1577</f>
        <v>BULLISH</v>
      </c>
      <c r="K1577" s="5" t="str">
        <f>OBV!G1577</f>
        <v>WEAK</v>
      </c>
      <c r="L1577" s="5" t="str">
        <f>OBV!H1577</f>
        <v>CONFIRMED BULLISH</v>
      </c>
      <c r="M1577" s="7">
        <f t="shared" si="240"/>
        <v>25</v>
      </c>
      <c r="N1577" s="7">
        <f t="shared" si="241"/>
        <v>100</v>
      </c>
      <c r="O1577" s="7">
        <f t="shared" si="242"/>
        <v>50</v>
      </c>
      <c r="P1577" s="7">
        <f t="shared" si="243"/>
        <v>67</v>
      </c>
      <c r="Q1577" s="8">
        <f t="shared" si="244"/>
        <v>61.3</v>
      </c>
      <c r="R1577" s="8">
        <f t="shared" si="245"/>
        <v>59.25</v>
      </c>
      <c r="S1577" s="8">
        <f t="shared" si="246"/>
        <v>61.400000000000006</v>
      </c>
      <c r="T1577" s="8">
        <f t="shared" si="247"/>
        <v>60.5</v>
      </c>
      <c r="U1577" s="7">
        <f t="shared" si="248"/>
        <v>60.65</v>
      </c>
      <c r="V1577" s="7">
        <f t="shared" si="249"/>
        <v>60.612499999999997</v>
      </c>
    </row>
    <row r="1578" spans="1:22" ht="13.5" x14ac:dyDescent="0.25">
      <c r="A1578" s="3">
        <f>RSI!A1578</f>
        <v>44308</v>
      </c>
      <c r="B1578" s="2">
        <f>RSI!B1578</f>
        <v>6.1260000000000003</v>
      </c>
      <c r="C1578" s="2">
        <f>RSI!I1578</f>
        <v>69.419098260647715</v>
      </c>
      <c r="D1578" s="2">
        <f>MACD!E1578</f>
        <v>-0.16077322281762729</v>
      </c>
      <c r="E1578" s="2">
        <f>MACD!F1578</f>
        <v>-5.7143930268899239E-2</v>
      </c>
      <c r="F1578" s="2">
        <f>'Moving Avg'!D1578</f>
        <v>5.8879999999999999</v>
      </c>
      <c r="G1578" s="2">
        <f>'Moving Avg'!F1578</f>
        <v>5.6796000000000006</v>
      </c>
      <c r="H1578" s="2">
        <f>'Moving Avg'!G1578</f>
        <v>5.7379999999999969</v>
      </c>
      <c r="I1578" s="2">
        <f>'Moving Avg'!H1578</f>
        <v>5.4235699999999971</v>
      </c>
      <c r="J1578" s="5" t="str">
        <f>OBV!F1578</f>
        <v>BULLISH</v>
      </c>
      <c r="K1578" s="5" t="str">
        <f>OBV!G1578</f>
        <v>WEAK</v>
      </c>
      <c r="L1578" s="5" t="str">
        <f>OBV!H1578</f>
        <v>CONFIRMED BULLISH</v>
      </c>
      <c r="M1578" s="7">
        <f t="shared" si="240"/>
        <v>25</v>
      </c>
      <c r="N1578" s="7">
        <f t="shared" si="241"/>
        <v>100</v>
      </c>
      <c r="O1578" s="7">
        <f t="shared" si="242"/>
        <v>50</v>
      </c>
      <c r="P1578" s="7">
        <f t="shared" si="243"/>
        <v>67</v>
      </c>
      <c r="Q1578" s="8">
        <f t="shared" si="244"/>
        <v>61.3</v>
      </c>
      <c r="R1578" s="8">
        <f t="shared" si="245"/>
        <v>59.25</v>
      </c>
      <c r="S1578" s="8">
        <f t="shared" si="246"/>
        <v>61.400000000000006</v>
      </c>
      <c r="T1578" s="8">
        <f t="shared" si="247"/>
        <v>60.5</v>
      </c>
      <c r="U1578" s="7">
        <f t="shared" si="248"/>
        <v>60.65</v>
      </c>
      <c r="V1578" s="7">
        <f t="shared" si="249"/>
        <v>60.612499999999997</v>
      </c>
    </row>
    <row r="1579" spans="1:22" ht="13.5" x14ac:dyDescent="0.25">
      <c r="A1579" s="3">
        <f>RSI!A1579</f>
        <v>44309</v>
      </c>
      <c r="B1579" s="2">
        <f>RSI!B1579</f>
        <v>6.3079999999999998</v>
      </c>
      <c r="C1579" s="2">
        <f>RSI!I1579</f>
        <v>74.159445898568094</v>
      </c>
      <c r="D1579" s="2">
        <f>MACD!E1579</f>
        <v>-0.19514461519965121</v>
      </c>
      <c r="E1579" s="2">
        <f>MACD!F1579</f>
        <v>-8.474406725504964E-2</v>
      </c>
      <c r="F1579" s="2">
        <f>'Moving Avg'!D1579</f>
        <v>6.0246000000000004</v>
      </c>
      <c r="G1579" s="2">
        <f>'Moving Avg'!F1579</f>
        <v>5.7218999999999998</v>
      </c>
      <c r="H1579" s="2">
        <f>'Moving Avg'!G1579</f>
        <v>5.7535599999999976</v>
      </c>
      <c r="I1579" s="2">
        <f>'Moving Avg'!H1579</f>
        <v>5.4301249999999959</v>
      </c>
      <c r="J1579" s="5" t="str">
        <f>OBV!F1579</f>
        <v>BULLISH</v>
      </c>
      <c r="K1579" s="5" t="str">
        <f>OBV!G1579</f>
        <v>WEAK</v>
      </c>
      <c r="L1579" s="5" t="str">
        <f>OBV!H1579</f>
        <v>CONFIRMED BULLISH</v>
      </c>
      <c r="M1579" s="7">
        <f t="shared" si="240"/>
        <v>0</v>
      </c>
      <c r="N1579" s="7">
        <f t="shared" si="241"/>
        <v>100</v>
      </c>
      <c r="O1579" s="7">
        <f t="shared" si="242"/>
        <v>50</v>
      </c>
      <c r="P1579" s="7">
        <f t="shared" si="243"/>
        <v>67</v>
      </c>
      <c r="Q1579" s="8">
        <f t="shared" si="244"/>
        <v>52.55</v>
      </c>
      <c r="R1579" s="8">
        <f t="shared" si="245"/>
        <v>54.25</v>
      </c>
      <c r="S1579" s="8">
        <f t="shared" si="246"/>
        <v>57.650000000000006</v>
      </c>
      <c r="T1579" s="8">
        <f t="shared" si="247"/>
        <v>54.25</v>
      </c>
      <c r="U1579" s="7">
        <f t="shared" si="248"/>
        <v>54.816666666666663</v>
      </c>
      <c r="V1579" s="7">
        <f t="shared" si="249"/>
        <v>54.674999999999997</v>
      </c>
    </row>
    <row r="1580" spans="1:22" ht="13.5" x14ac:dyDescent="0.25">
      <c r="A1580" s="3">
        <f>RSI!A1580</f>
        <v>44312</v>
      </c>
      <c r="B1580" s="2">
        <f>RSI!B1580</f>
        <v>6.1189999999999998</v>
      </c>
      <c r="C1580" s="2">
        <f>RSI!I1580</f>
        <v>63.202935519883788</v>
      </c>
      <c r="D1580" s="2">
        <f>MACD!E1580</f>
        <v>-0.18648807515480215</v>
      </c>
      <c r="E1580" s="2">
        <f>MACD!F1580</f>
        <v>-0.10509286883500013</v>
      </c>
      <c r="F1580" s="2">
        <f>'Moving Avg'!D1580</f>
        <v>6.09</v>
      </c>
      <c r="G1580" s="2">
        <f>'Moving Avg'!F1580</f>
        <v>5.7543999999999995</v>
      </c>
      <c r="H1580" s="2">
        <f>'Moving Avg'!G1580</f>
        <v>5.7653399999999984</v>
      </c>
      <c r="I1580" s="2">
        <f>'Moving Avg'!H1580</f>
        <v>5.4349949999999945</v>
      </c>
      <c r="J1580" s="5" t="str">
        <f>OBV!F1580</f>
        <v>BULLISH</v>
      </c>
      <c r="K1580" s="5" t="str">
        <f>OBV!G1580</f>
        <v>WEAK</v>
      </c>
      <c r="L1580" s="5" t="str">
        <f>OBV!H1580</f>
        <v>CONFIRMED BULLISH</v>
      </c>
      <c r="M1580" s="7">
        <f t="shared" si="240"/>
        <v>25</v>
      </c>
      <c r="N1580" s="7">
        <f t="shared" si="241"/>
        <v>100</v>
      </c>
      <c r="O1580" s="7">
        <f t="shared" si="242"/>
        <v>50</v>
      </c>
      <c r="P1580" s="7">
        <f t="shared" si="243"/>
        <v>67</v>
      </c>
      <c r="Q1580" s="8">
        <f t="shared" si="244"/>
        <v>61.3</v>
      </c>
      <c r="R1580" s="8">
        <f t="shared" si="245"/>
        <v>59.25</v>
      </c>
      <c r="S1580" s="8">
        <f t="shared" si="246"/>
        <v>61.400000000000006</v>
      </c>
      <c r="T1580" s="8">
        <f t="shared" si="247"/>
        <v>60.5</v>
      </c>
      <c r="U1580" s="7">
        <f t="shared" si="248"/>
        <v>60.65</v>
      </c>
      <c r="V1580" s="7">
        <f t="shared" si="249"/>
        <v>60.612499999999997</v>
      </c>
    </row>
    <row r="1581" spans="1:22" ht="13.5" x14ac:dyDescent="0.25">
      <c r="A1581" s="3">
        <f>RSI!A1581</f>
        <v>44313</v>
      </c>
      <c r="B1581" s="2">
        <f>RSI!B1581</f>
        <v>5.9450000000000003</v>
      </c>
      <c r="C1581" s="2">
        <f>RSI!I1581</f>
        <v>55.12782031312495</v>
      </c>
      <c r="D1581" s="2">
        <f>MACD!E1581</f>
        <v>-0.16824733209795628</v>
      </c>
      <c r="E1581" s="2">
        <f>MACD!F1581</f>
        <v>-0.11772376148759137</v>
      </c>
      <c r="F1581" s="2">
        <f>'Moving Avg'!D1581</f>
        <v>6.09</v>
      </c>
      <c r="G1581" s="2">
        <f>'Moving Avg'!F1581</f>
        <v>5.777499999999999</v>
      </c>
      <c r="H1581" s="2">
        <f>'Moving Avg'!G1581</f>
        <v>5.7726999999999986</v>
      </c>
      <c r="I1581" s="2">
        <f>'Moving Avg'!H1581</f>
        <v>5.438994999999994</v>
      </c>
      <c r="J1581" s="5" t="str">
        <f>OBV!F1581</f>
        <v>BULLISH</v>
      </c>
      <c r="K1581" s="5" t="str">
        <f>OBV!G1581</f>
        <v>WEAK</v>
      </c>
      <c r="L1581" s="5" t="str">
        <f>OBV!H1581</f>
        <v>NEUTRAL</v>
      </c>
      <c r="M1581" s="7">
        <f t="shared" si="240"/>
        <v>25</v>
      </c>
      <c r="N1581" s="7">
        <f t="shared" si="241"/>
        <v>100</v>
      </c>
      <c r="O1581" s="7">
        <f t="shared" si="242"/>
        <v>50</v>
      </c>
      <c r="P1581" s="7">
        <f t="shared" si="243"/>
        <v>33</v>
      </c>
      <c r="Q1581" s="8">
        <f t="shared" si="244"/>
        <v>56.2</v>
      </c>
      <c r="R1581" s="8">
        <f t="shared" si="245"/>
        <v>50.75</v>
      </c>
      <c r="S1581" s="8">
        <f t="shared" si="246"/>
        <v>46.1</v>
      </c>
      <c r="T1581" s="8">
        <f t="shared" si="247"/>
        <v>52</v>
      </c>
      <c r="U1581" s="7">
        <f t="shared" si="248"/>
        <v>51.016666666666673</v>
      </c>
      <c r="V1581" s="7">
        <f t="shared" si="249"/>
        <v>51.262500000000003</v>
      </c>
    </row>
    <row r="1582" spans="1:22" ht="13.5" x14ac:dyDescent="0.25">
      <c r="A1582" s="3">
        <f>RSI!A1582</f>
        <v>44314</v>
      </c>
      <c r="B1582" s="2">
        <f>RSI!B1582</f>
        <v>5.7850000000000001</v>
      </c>
      <c r="C1582" s="2">
        <f>RSI!I1582</f>
        <v>48.936290854427028</v>
      </c>
      <c r="D1582" s="2">
        <f>MACD!E1582</f>
        <v>-0.14175960084717421</v>
      </c>
      <c r="E1582" s="2">
        <f>MACD!F1582</f>
        <v>-0.12253092935950795</v>
      </c>
      <c r="F1582" s="2">
        <f>'Moving Avg'!D1582</f>
        <v>6.0566000000000004</v>
      </c>
      <c r="G1582" s="2">
        <f>'Moving Avg'!F1582</f>
        <v>5.7926000000000002</v>
      </c>
      <c r="H1582" s="2">
        <f>'Moving Avg'!G1582</f>
        <v>5.7749599999999983</v>
      </c>
      <c r="I1582" s="2">
        <f>'Moving Avg'!H1582</f>
        <v>5.4421949999999937</v>
      </c>
      <c r="J1582" s="5" t="str">
        <f>OBV!F1582</f>
        <v>BEARISH</v>
      </c>
      <c r="K1582" s="5" t="str">
        <f>OBV!G1582</f>
        <v>STRONG</v>
      </c>
      <c r="L1582" s="5" t="str">
        <f>OBV!H1582</f>
        <v>CONFIRMED BEARISH</v>
      </c>
      <c r="M1582" s="7">
        <f t="shared" si="240"/>
        <v>25</v>
      </c>
      <c r="N1582" s="7">
        <f t="shared" si="241"/>
        <v>45</v>
      </c>
      <c r="O1582" s="7">
        <f t="shared" si="242"/>
        <v>50</v>
      </c>
      <c r="P1582" s="7">
        <f t="shared" si="243"/>
        <v>33</v>
      </c>
      <c r="Q1582" s="8">
        <f t="shared" si="244"/>
        <v>36.950000000000003</v>
      </c>
      <c r="R1582" s="8">
        <f t="shared" si="245"/>
        <v>39.75</v>
      </c>
      <c r="S1582" s="8">
        <f t="shared" si="246"/>
        <v>37.85</v>
      </c>
      <c r="T1582" s="8">
        <f t="shared" si="247"/>
        <v>38.25</v>
      </c>
      <c r="U1582" s="7">
        <f t="shared" si="248"/>
        <v>38.183333333333337</v>
      </c>
      <c r="V1582" s="7">
        <f t="shared" si="249"/>
        <v>38.200000000000003</v>
      </c>
    </row>
    <row r="1583" spans="1:22" ht="13.5" x14ac:dyDescent="0.25">
      <c r="A1583" s="3">
        <f>RSI!A1583</f>
        <v>44315</v>
      </c>
      <c r="B1583" s="2">
        <f>RSI!B1583</f>
        <v>5.952</v>
      </c>
      <c r="C1583" s="2">
        <f>RSI!I1583</f>
        <v>54.66014338981703</v>
      </c>
      <c r="D1583" s="2">
        <f>MACD!E1583</f>
        <v>-0.15828049971511238</v>
      </c>
      <c r="E1583" s="2">
        <f>MACD!F1583</f>
        <v>-0.12968084343062886</v>
      </c>
      <c r="F1583" s="2">
        <f>'Moving Avg'!D1583</f>
        <v>6.0218000000000007</v>
      </c>
      <c r="G1583" s="2">
        <f>'Moving Avg'!F1583</f>
        <v>5.8032500000000002</v>
      </c>
      <c r="H1583" s="2">
        <f>'Moving Avg'!G1583</f>
        <v>5.7793599999999996</v>
      </c>
      <c r="I1583" s="2">
        <f>'Moving Avg'!H1583</f>
        <v>5.4468049999999941</v>
      </c>
      <c r="J1583" s="5" t="str">
        <f>OBV!F1583</f>
        <v>BEARISH</v>
      </c>
      <c r="K1583" s="5" t="str">
        <f>OBV!G1583</f>
        <v>STRONG</v>
      </c>
      <c r="L1583" s="5" t="str">
        <f>OBV!H1583</f>
        <v>CONFIRMED BEARISH</v>
      </c>
      <c r="M1583" s="7">
        <f t="shared" si="240"/>
        <v>25</v>
      </c>
      <c r="N1583" s="7">
        <f t="shared" si="241"/>
        <v>100</v>
      </c>
      <c r="O1583" s="7">
        <f t="shared" si="242"/>
        <v>50</v>
      </c>
      <c r="P1583" s="7">
        <f t="shared" si="243"/>
        <v>33</v>
      </c>
      <c r="Q1583" s="8">
        <f t="shared" si="244"/>
        <v>56.2</v>
      </c>
      <c r="R1583" s="8">
        <f t="shared" si="245"/>
        <v>50.75</v>
      </c>
      <c r="S1583" s="8">
        <f t="shared" si="246"/>
        <v>46.1</v>
      </c>
      <c r="T1583" s="8">
        <f t="shared" si="247"/>
        <v>52</v>
      </c>
      <c r="U1583" s="7">
        <f t="shared" si="248"/>
        <v>51.016666666666673</v>
      </c>
      <c r="V1583" s="7">
        <f t="shared" si="249"/>
        <v>51.262500000000003</v>
      </c>
    </row>
    <row r="1584" spans="1:22" ht="13.5" x14ac:dyDescent="0.25">
      <c r="A1584" s="3">
        <f>RSI!A1584</f>
        <v>44316</v>
      </c>
      <c r="B1584" s="2">
        <f>RSI!B1584</f>
        <v>5.952</v>
      </c>
      <c r="C1584" s="2">
        <f>RSI!I1584</f>
        <v>54.66014338981703</v>
      </c>
      <c r="D1584" s="2">
        <f>MACD!E1584</f>
        <v>-0.17428655438697227</v>
      </c>
      <c r="E1584" s="2">
        <f>MACD!F1584</f>
        <v>-0.13860198562189754</v>
      </c>
      <c r="F1584" s="2">
        <f>'Moving Avg'!D1584</f>
        <v>5.9505999999999997</v>
      </c>
      <c r="G1584" s="2">
        <f>'Moving Avg'!F1584</f>
        <v>5.8138999999999994</v>
      </c>
      <c r="H1584" s="2">
        <f>'Moving Avg'!G1584</f>
        <v>5.7810399999999982</v>
      </c>
      <c r="I1584" s="2">
        <f>'Moving Avg'!H1584</f>
        <v>5.4515799999999937</v>
      </c>
      <c r="J1584" s="5" t="str">
        <f>OBV!F1584</f>
        <v>BEARISH</v>
      </c>
      <c r="K1584" s="5" t="str">
        <f>OBV!G1584</f>
        <v>STRONG</v>
      </c>
      <c r="L1584" s="5" t="str">
        <f>OBV!H1584</f>
        <v>CONFIRMED BEARISH</v>
      </c>
      <c r="M1584" s="7">
        <f t="shared" si="240"/>
        <v>25</v>
      </c>
      <c r="N1584" s="7">
        <f t="shared" si="241"/>
        <v>100</v>
      </c>
      <c r="O1584" s="7">
        <f t="shared" si="242"/>
        <v>50</v>
      </c>
      <c r="P1584" s="7">
        <f t="shared" si="243"/>
        <v>33</v>
      </c>
      <c r="Q1584" s="8">
        <f t="shared" si="244"/>
        <v>56.2</v>
      </c>
      <c r="R1584" s="8">
        <f t="shared" si="245"/>
        <v>50.75</v>
      </c>
      <c r="S1584" s="8">
        <f t="shared" si="246"/>
        <v>46.1</v>
      </c>
      <c r="T1584" s="8">
        <f t="shared" si="247"/>
        <v>52</v>
      </c>
      <c r="U1584" s="7">
        <f t="shared" si="248"/>
        <v>51.016666666666673</v>
      </c>
      <c r="V1584" s="7">
        <f t="shared" si="249"/>
        <v>51.262500000000003</v>
      </c>
    </row>
    <row r="1585" spans="1:22" ht="13.5" x14ac:dyDescent="0.25">
      <c r="A1585" s="3">
        <f>RSI!A1585</f>
        <v>44319</v>
      </c>
      <c r="B1585" s="2">
        <f>RSI!B1585</f>
        <v>6.09</v>
      </c>
      <c r="C1585" s="2">
        <f>RSI!I1585</f>
        <v>59.058329653369341</v>
      </c>
      <c r="D1585" s="2">
        <f>MACD!E1585</f>
        <v>-0.17309714930780817</v>
      </c>
      <c r="E1585" s="2">
        <f>MACD!F1585</f>
        <v>-0.14550101835907969</v>
      </c>
      <c r="F1585" s="2">
        <f>'Moving Avg'!D1585</f>
        <v>5.9447999999999999</v>
      </c>
      <c r="G1585" s="2">
        <f>'Moving Avg'!F1585</f>
        <v>5.8399000000000001</v>
      </c>
      <c r="H1585" s="2">
        <f>'Moving Avg'!G1585</f>
        <v>5.784279999999999</v>
      </c>
      <c r="I1585" s="2">
        <f>'Moving Avg'!H1585</f>
        <v>5.4570449999999928</v>
      </c>
      <c r="J1585" s="5" t="str">
        <f>OBV!F1585</f>
        <v>BULLISH</v>
      </c>
      <c r="K1585" s="5" t="str">
        <f>OBV!G1585</f>
        <v>NEUTRAL</v>
      </c>
      <c r="L1585" s="5" t="str">
        <f>OBV!H1585</f>
        <v>BULLISH DIVERGENCE</v>
      </c>
      <c r="M1585" s="7">
        <f t="shared" si="240"/>
        <v>25</v>
      </c>
      <c r="N1585" s="7">
        <f t="shared" si="241"/>
        <v>100</v>
      </c>
      <c r="O1585" s="7">
        <f t="shared" si="242"/>
        <v>50</v>
      </c>
      <c r="P1585" s="7">
        <f t="shared" si="243"/>
        <v>66.5</v>
      </c>
      <c r="Q1585" s="8">
        <f t="shared" si="244"/>
        <v>61.225000000000001</v>
      </c>
      <c r="R1585" s="8">
        <f t="shared" si="245"/>
        <v>59.125</v>
      </c>
      <c r="S1585" s="8">
        <f t="shared" si="246"/>
        <v>61.174999999999997</v>
      </c>
      <c r="T1585" s="8">
        <f t="shared" si="247"/>
        <v>60.375</v>
      </c>
      <c r="U1585" s="7">
        <f t="shared" si="248"/>
        <v>60.508333333333326</v>
      </c>
      <c r="V1585" s="7">
        <f t="shared" si="249"/>
        <v>60.474999999999994</v>
      </c>
    </row>
    <row r="1586" spans="1:22" ht="13.5" x14ac:dyDescent="0.25">
      <c r="A1586" s="3">
        <f>RSI!A1586</f>
        <v>44320</v>
      </c>
      <c r="B1586" s="2">
        <f>RSI!B1586</f>
        <v>6.09</v>
      </c>
      <c r="C1586" s="2">
        <f>RSI!I1586</f>
        <v>59.058329653369341</v>
      </c>
      <c r="D1586" s="2">
        <f>MACD!E1586</f>
        <v>-0.1500502120029612</v>
      </c>
      <c r="E1586" s="2">
        <f>MACD!F1586</f>
        <v>-0.14641085708785601</v>
      </c>
      <c r="F1586" s="2">
        <f>'Moving Avg'!D1586</f>
        <v>5.9737999999999998</v>
      </c>
      <c r="G1586" s="2">
        <f>'Moving Avg'!F1586</f>
        <v>5.8659000000000008</v>
      </c>
      <c r="H1586" s="2">
        <f>'Moving Avg'!G1586</f>
        <v>5.7891399999999988</v>
      </c>
      <c r="I1586" s="2">
        <f>'Moving Avg'!H1586</f>
        <v>5.4632199999999917</v>
      </c>
      <c r="J1586" s="5" t="str">
        <f>OBV!F1586</f>
        <v>BULLISH</v>
      </c>
      <c r="K1586" s="5" t="str">
        <f>OBV!G1586</f>
        <v>WEAK</v>
      </c>
      <c r="L1586" s="5" t="str">
        <f>OBV!H1586</f>
        <v>CONFIRMED BULLISH</v>
      </c>
      <c r="M1586" s="7">
        <f t="shared" si="240"/>
        <v>25</v>
      </c>
      <c r="N1586" s="7">
        <f t="shared" si="241"/>
        <v>45</v>
      </c>
      <c r="O1586" s="7">
        <f t="shared" si="242"/>
        <v>50</v>
      </c>
      <c r="P1586" s="7">
        <f t="shared" si="243"/>
        <v>67</v>
      </c>
      <c r="Q1586" s="8">
        <f t="shared" si="244"/>
        <v>42.05</v>
      </c>
      <c r="R1586" s="8">
        <f t="shared" si="245"/>
        <v>48.25</v>
      </c>
      <c r="S1586" s="8">
        <f t="shared" si="246"/>
        <v>53.150000000000006</v>
      </c>
      <c r="T1586" s="8">
        <f t="shared" si="247"/>
        <v>46.75</v>
      </c>
      <c r="U1586" s="7">
        <f t="shared" si="248"/>
        <v>47.816666666666663</v>
      </c>
      <c r="V1586" s="7">
        <f t="shared" si="249"/>
        <v>47.55</v>
      </c>
    </row>
    <row r="1587" spans="1:22" ht="13.5" x14ac:dyDescent="0.25">
      <c r="A1587" s="3">
        <f>RSI!A1587</f>
        <v>44321</v>
      </c>
      <c r="B1587" s="2">
        <f>RSI!B1587</f>
        <v>6.09</v>
      </c>
      <c r="C1587" s="2">
        <f>RSI!I1587</f>
        <v>59.058329653369341</v>
      </c>
      <c r="D1587" s="2">
        <f>MACD!E1587</f>
        <v>-0.13085901939086764</v>
      </c>
      <c r="E1587" s="2">
        <f>MACD!F1587</f>
        <v>-0.14330048954845834</v>
      </c>
      <c r="F1587" s="2">
        <f>'Moving Avg'!D1587</f>
        <v>6.0347999999999997</v>
      </c>
      <c r="G1587" s="2">
        <f>'Moving Avg'!F1587</f>
        <v>5.8966000000000012</v>
      </c>
      <c r="H1587" s="2">
        <f>'Moving Avg'!G1587</f>
        <v>5.792379999999997</v>
      </c>
      <c r="I1587" s="2">
        <f>'Moving Avg'!H1587</f>
        <v>5.4686849999999927</v>
      </c>
      <c r="J1587" s="5" t="str">
        <f>OBV!F1587</f>
        <v>BULLISH</v>
      </c>
      <c r="K1587" s="5" t="str">
        <f>OBV!G1587</f>
        <v>WEAK</v>
      </c>
      <c r="L1587" s="5" t="str">
        <f>OBV!H1587</f>
        <v>CONFIRMED BULLISH</v>
      </c>
      <c r="M1587" s="7">
        <f t="shared" si="240"/>
        <v>25</v>
      </c>
      <c r="N1587" s="7">
        <f t="shared" si="241"/>
        <v>0</v>
      </c>
      <c r="O1587" s="7">
        <f t="shared" si="242"/>
        <v>50</v>
      </c>
      <c r="P1587" s="7">
        <f t="shared" si="243"/>
        <v>67</v>
      </c>
      <c r="Q1587" s="8">
        <f t="shared" si="244"/>
        <v>26.299999999999997</v>
      </c>
      <c r="R1587" s="8">
        <f t="shared" si="245"/>
        <v>39.25</v>
      </c>
      <c r="S1587" s="8">
        <f t="shared" si="246"/>
        <v>46.400000000000006</v>
      </c>
      <c r="T1587" s="8">
        <f t="shared" si="247"/>
        <v>35.5</v>
      </c>
      <c r="U1587" s="7">
        <f t="shared" si="248"/>
        <v>37.31666666666667</v>
      </c>
      <c r="V1587" s="7">
        <f t="shared" si="249"/>
        <v>36.862499999999997</v>
      </c>
    </row>
    <row r="1588" spans="1:22" ht="13.5" x14ac:dyDescent="0.25">
      <c r="A1588" s="3">
        <f>RSI!A1588</f>
        <v>44322</v>
      </c>
      <c r="B1588" s="2">
        <f>RSI!B1588</f>
        <v>5.9080000000000004</v>
      </c>
      <c r="C1588" s="2">
        <f>RSI!I1588</f>
        <v>50.921729528549498</v>
      </c>
      <c r="D1588" s="2">
        <f>MACD!E1588</f>
        <v>-7.565385116896195E-2</v>
      </c>
      <c r="E1588" s="2">
        <f>MACD!F1588</f>
        <v>-0.12977116187255905</v>
      </c>
      <c r="F1588" s="2">
        <f>'Moving Avg'!D1588</f>
        <v>6.0259999999999998</v>
      </c>
      <c r="G1588" s="2">
        <f>'Moving Avg'!F1588</f>
        <v>5.9181999999999997</v>
      </c>
      <c r="H1588" s="2">
        <f>'Moving Avg'!G1588</f>
        <v>5.7919799999999979</v>
      </c>
      <c r="I1588" s="2">
        <f>'Moving Avg'!H1588</f>
        <v>5.4732399999999926</v>
      </c>
      <c r="J1588" s="5" t="str">
        <f>OBV!F1588</f>
        <v>BULLISH</v>
      </c>
      <c r="K1588" s="5" t="str">
        <f>OBV!G1588</f>
        <v>NEUTRAL</v>
      </c>
      <c r="L1588" s="5" t="str">
        <f>OBV!H1588</f>
        <v>BULLISH DIVERGENCE</v>
      </c>
      <c r="M1588" s="7">
        <f t="shared" si="240"/>
        <v>25</v>
      </c>
      <c r="N1588" s="7">
        <f t="shared" si="241"/>
        <v>0</v>
      </c>
      <c r="O1588" s="7">
        <f t="shared" si="242"/>
        <v>50</v>
      </c>
      <c r="P1588" s="7">
        <f t="shared" si="243"/>
        <v>66.5</v>
      </c>
      <c r="Q1588" s="8">
        <f t="shared" si="244"/>
        <v>26.225000000000001</v>
      </c>
      <c r="R1588" s="8">
        <f t="shared" si="245"/>
        <v>39.125</v>
      </c>
      <c r="S1588" s="8">
        <f t="shared" si="246"/>
        <v>46.174999999999997</v>
      </c>
      <c r="T1588" s="8">
        <f t="shared" si="247"/>
        <v>35.375</v>
      </c>
      <c r="U1588" s="7">
        <f t="shared" si="248"/>
        <v>37.174999999999997</v>
      </c>
      <c r="V1588" s="7">
        <f t="shared" si="249"/>
        <v>36.724999999999994</v>
      </c>
    </row>
    <row r="1589" spans="1:22" ht="13.5" x14ac:dyDescent="0.25">
      <c r="A1589" s="3">
        <f>RSI!A1589</f>
        <v>44323</v>
      </c>
      <c r="B1589" s="2">
        <f>RSI!B1589</f>
        <v>6.0609999999999999</v>
      </c>
      <c r="C1589" s="2">
        <f>RSI!I1589</f>
        <v>56.364349313043519</v>
      </c>
      <c r="D1589" s="2">
        <f>MACD!E1589</f>
        <v>-1.2388789443319226E-2</v>
      </c>
      <c r="E1589" s="2">
        <f>MACD!F1589</f>
        <v>-0.10629468738671109</v>
      </c>
      <c r="F1589" s="2">
        <f>'Moving Avg'!D1589</f>
        <v>6.0478000000000005</v>
      </c>
      <c r="G1589" s="2">
        <f>'Moving Avg'!F1589</f>
        <v>5.9396999999999993</v>
      </c>
      <c r="H1589" s="2">
        <f>'Moving Avg'!G1589</f>
        <v>5.7946399999999976</v>
      </c>
      <c r="I1589" s="2">
        <f>'Moving Avg'!H1589</f>
        <v>5.4785599999999919</v>
      </c>
      <c r="J1589" s="5" t="str">
        <f>OBV!F1589</f>
        <v>BULLISH</v>
      </c>
      <c r="K1589" s="5" t="str">
        <f>OBV!G1589</f>
        <v>WEAK</v>
      </c>
      <c r="L1589" s="5" t="str">
        <f>OBV!H1589</f>
        <v>CONFIRMED BULLISH</v>
      </c>
      <c r="M1589" s="7">
        <f t="shared" si="240"/>
        <v>25</v>
      </c>
      <c r="N1589" s="7">
        <f t="shared" si="241"/>
        <v>0</v>
      </c>
      <c r="O1589" s="7">
        <f t="shared" si="242"/>
        <v>50</v>
      </c>
      <c r="P1589" s="7">
        <f t="shared" si="243"/>
        <v>67</v>
      </c>
      <c r="Q1589" s="8">
        <f t="shared" si="244"/>
        <v>26.299999999999997</v>
      </c>
      <c r="R1589" s="8">
        <f t="shared" si="245"/>
        <v>39.25</v>
      </c>
      <c r="S1589" s="8">
        <f t="shared" si="246"/>
        <v>46.400000000000006</v>
      </c>
      <c r="T1589" s="8">
        <f t="shared" si="247"/>
        <v>35.5</v>
      </c>
      <c r="U1589" s="7">
        <f t="shared" si="248"/>
        <v>37.31666666666667</v>
      </c>
      <c r="V1589" s="7">
        <f t="shared" si="249"/>
        <v>36.862499999999997</v>
      </c>
    </row>
    <row r="1590" spans="1:22" ht="13.5" x14ac:dyDescent="0.25">
      <c r="A1590" s="3">
        <f>RSI!A1590</f>
        <v>44326</v>
      </c>
      <c r="B1590" s="2">
        <f>RSI!B1590</f>
        <v>5.8869999999999996</v>
      </c>
      <c r="C1590" s="2">
        <f>RSI!I1590</f>
        <v>49.624401564329027</v>
      </c>
      <c r="D1590" s="2">
        <f>MACD!E1590</f>
        <v>2.3945817771281241E-2</v>
      </c>
      <c r="E1590" s="2">
        <f>MACD!F1590</f>
        <v>-8.0246586355112628E-2</v>
      </c>
      <c r="F1590" s="2">
        <f>'Moving Avg'!D1590</f>
        <v>6.0072000000000001</v>
      </c>
      <c r="G1590" s="2">
        <f>'Moving Avg'!F1590</f>
        <v>5.9436999999999998</v>
      </c>
      <c r="H1590" s="2">
        <f>'Moving Avg'!G1590</f>
        <v>5.7938199999999975</v>
      </c>
      <c r="I1590" s="2">
        <f>'Moving Avg'!H1590</f>
        <v>5.4836899999999913</v>
      </c>
      <c r="J1590" s="5" t="str">
        <f>OBV!F1590</f>
        <v>BEARISH</v>
      </c>
      <c r="K1590" s="5" t="str">
        <f>OBV!G1590</f>
        <v>STRONG</v>
      </c>
      <c r="L1590" s="5" t="str">
        <f>OBV!H1590</f>
        <v>CONFIRMED BEARISH</v>
      </c>
      <c r="M1590" s="7">
        <f t="shared" si="240"/>
        <v>25</v>
      </c>
      <c r="N1590" s="7">
        <f t="shared" si="241"/>
        <v>0</v>
      </c>
      <c r="O1590" s="7">
        <f t="shared" si="242"/>
        <v>50</v>
      </c>
      <c r="P1590" s="7">
        <f t="shared" si="243"/>
        <v>33</v>
      </c>
      <c r="Q1590" s="8">
        <f t="shared" si="244"/>
        <v>21.2</v>
      </c>
      <c r="R1590" s="8">
        <f t="shared" si="245"/>
        <v>30.75</v>
      </c>
      <c r="S1590" s="8">
        <f t="shared" si="246"/>
        <v>31.1</v>
      </c>
      <c r="T1590" s="8">
        <f t="shared" si="247"/>
        <v>27</v>
      </c>
      <c r="U1590" s="7">
        <f t="shared" si="248"/>
        <v>27.683333333333337</v>
      </c>
      <c r="V1590" s="7">
        <f t="shared" si="249"/>
        <v>27.512500000000003</v>
      </c>
    </row>
    <row r="1591" spans="1:22" ht="13.5" x14ac:dyDescent="0.25">
      <c r="A1591" s="3">
        <f>RSI!A1591</f>
        <v>44327</v>
      </c>
      <c r="B1591" s="2">
        <f>RSI!B1591</f>
        <v>6.0540000000000003</v>
      </c>
      <c r="C1591" s="2">
        <f>RSI!I1591</f>
        <v>55.165731696893168</v>
      </c>
      <c r="D1591" s="2">
        <f>MACD!E1591</f>
        <v>1.5644489318090038E-2</v>
      </c>
      <c r="E1591" s="2">
        <f>MACD!F1591</f>
        <v>-6.1068371220472102E-2</v>
      </c>
      <c r="F1591" s="2">
        <f>'Moving Avg'!D1591</f>
        <v>6</v>
      </c>
      <c r="G1591" s="2">
        <f>'Moving Avg'!F1591</f>
        <v>5.9560500000000003</v>
      </c>
      <c r="H1591" s="2">
        <f>'Moving Avg'!G1591</f>
        <v>5.7988999999999979</v>
      </c>
      <c r="I1591" s="2">
        <f>'Moving Avg'!H1591</f>
        <v>5.489654999999992</v>
      </c>
      <c r="J1591" s="5" t="str">
        <f>OBV!F1591</f>
        <v>BULLISH</v>
      </c>
      <c r="K1591" s="5" t="str">
        <f>OBV!G1591</f>
        <v>NEUTRAL</v>
      </c>
      <c r="L1591" s="5" t="str">
        <f>OBV!H1591</f>
        <v>BULLISH DIVERGENCE</v>
      </c>
      <c r="M1591" s="7">
        <f t="shared" si="240"/>
        <v>25</v>
      </c>
      <c r="N1591" s="7">
        <f t="shared" si="241"/>
        <v>0</v>
      </c>
      <c r="O1591" s="7">
        <f t="shared" si="242"/>
        <v>50</v>
      </c>
      <c r="P1591" s="7">
        <f t="shared" si="243"/>
        <v>66.5</v>
      </c>
      <c r="Q1591" s="8">
        <f t="shared" si="244"/>
        <v>26.225000000000001</v>
      </c>
      <c r="R1591" s="8">
        <f t="shared" si="245"/>
        <v>39.125</v>
      </c>
      <c r="S1591" s="8">
        <f t="shared" si="246"/>
        <v>46.174999999999997</v>
      </c>
      <c r="T1591" s="8">
        <f t="shared" si="247"/>
        <v>35.375</v>
      </c>
      <c r="U1591" s="7">
        <f t="shared" si="248"/>
        <v>37.174999999999997</v>
      </c>
      <c r="V1591" s="7">
        <f t="shared" si="249"/>
        <v>36.724999999999994</v>
      </c>
    </row>
    <row r="1592" spans="1:22" ht="13.5" x14ac:dyDescent="0.25">
      <c r="A1592" s="3">
        <f>RSI!A1592</f>
        <v>44333</v>
      </c>
      <c r="B1592" s="2">
        <f>RSI!B1592</f>
        <v>6.0609999999999999</v>
      </c>
      <c r="C1592" s="2">
        <f>RSI!I1592</f>
        <v>55.387254789869196</v>
      </c>
      <c r="D1592" s="2">
        <f>MACD!E1592</f>
        <v>-1.7413753650285635E-2</v>
      </c>
      <c r="E1592" s="2">
        <f>MACD!F1592</f>
        <v>-5.2337447706434809E-2</v>
      </c>
      <c r="F1592" s="2">
        <f>'Moving Avg'!D1592</f>
        <v>5.9942000000000011</v>
      </c>
      <c r="G1592" s="2">
        <f>'Moving Avg'!F1592</f>
        <v>5.96875</v>
      </c>
      <c r="H1592" s="2">
        <f>'Moving Avg'!G1592</f>
        <v>5.8041199999999984</v>
      </c>
      <c r="I1592" s="2">
        <f>'Moving Avg'!H1592</f>
        <v>5.4956549999999922</v>
      </c>
      <c r="J1592" s="5" t="str">
        <f>OBV!F1592</f>
        <v>BULLISH</v>
      </c>
      <c r="K1592" s="5" t="str">
        <f>OBV!G1592</f>
        <v>WEAK</v>
      </c>
      <c r="L1592" s="5" t="str">
        <f>OBV!H1592</f>
        <v>BULLISH DIVERGENCE</v>
      </c>
      <c r="M1592" s="7">
        <f t="shared" si="240"/>
        <v>25</v>
      </c>
      <c r="N1592" s="7">
        <f t="shared" si="241"/>
        <v>0</v>
      </c>
      <c r="O1592" s="7">
        <f t="shared" si="242"/>
        <v>50</v>
      </c>
      <c r="P1592" s="7">
        <f t="shared" si="243"/>
        <v>50</v>
      </c>
      <c r="Q1592" s="8">
        <f t="shared" si="244"/>
        <v>23.75</v>
      </c>
      <c r="R1592" s="8">
        <f t="shared" si="245"/>
        <v>35</v>
      </c>
      <c r="S1592" s="8">
        <f t="shared" si="246"/>
        <v>38.75</v>
      </c>
      <c r="T1592" s="8">
        <f t="shared" si="247"/>
        <v>31.25</v>
      </c>
      <c r="U1592" s="7">
        <f t="shared" si="248"/>
        <v>32.5</v>
      </c>
      <c r="V1592" s="7">
        <f t="shared" si="249"/>
        <v>32.1875</v>
      </c>
    </row>
    <row r="1593" spans="1:22" ht="13.5" x14ac:dyDescent="0.25">
      <c r="A1593" s="3">
        <f>RSI!A1593</f>
        <v>44334</v>
      </c>
      <c r="B1593" s="2">
        <f>RSI!B1593</f>
        <v>5.8869999999999996</v>
      </c>
      <c r="C1593" s="2">
        <f>RSI!I1593</f>
        <v>48.917220478644744</v>
      </c>
      <c r="D1593" s="2">
        <f>MACD!E1593</f>
        <v>-7.6797416893228387E-3</v>
      </c>
      <c r="E1593" s="2">
        <f>MACD!F1593</f>
        <v>-4.3405906503012417E-2</v>
      </c>
      <c r="F1593" s="2">
        <f>'Moving Avg'!D1593</f>
        <v>5.99</v>
      </c>
      <c r="G1593" s="2">
        <f>'Moving Avg'!F1593</f>
        <v>5.9814500000000006</v>
      </c>
      <c r="H1593" s="2">
        <f>'Moving Avg'!G1593</f>
        <v>5.8058599999999982</v>
      </c>
      <c r="I1593" s="2">
        <f>'Moving Avg'!H1593</f>
        <v>5.5007849999999925</v>
      </c>
      <c r="J1593" s="5" t="str">
        <f>OBV!F1593</f>
        <v>BULLISH</v>
      </c>
      <c r="K1593" s="5" t="str">
        <f>OBV!G1593</f>
        <v>WEAK</v>
      </c>
      <c r="L1593" s="5" t="str">
        <f>OBV!H1593</f>
        <v>BULLISH DIVERGENCE</v>
      </c>
      <c r="M1593" s="7">
        <f t="shared" si="240"/>
        <v>25</v>
      </c>
      <c r="N1593" s="7">
        <f t="shared" si="241"/>
        <v>0</v>
      </c>
      <c r="O1593" s="7">
        <f t="shared" si="242"/>
        <v>50</v>
      </c>
      <c r="P1593" s="7">
        <f t="shared" si="243"/>
        <v>50</v>
      </c>
      <c r="Q1593" s="8">
        <f t="shared" si="244"/>
        <v>23.75</v>
      </c>
      <c r="R1593" s="8">
        <f t="shared" si="245"/>
        <v>35</v>
      </c>
      <c r="S1593" s="8">
        <f t="shared" si="246"/>
        <v>38.75</v>
      </c>
      <c r="T1593" s="8">
        <f t="shared" si="247"/>
        <v>31.25</v>
      </c>
      <c r="U1593" s="7">
        <f t="shared" si="248"/>
        <v>32.5</v>
      </c>
      <c r="V1593" s="7">
        <f t="shared" si="249"/>
        <v>32.1875</v>
      </c>
    </row>
    <row r="1594" spans="1:22" ht="13.5" x14ac:dyDescent="0.25">
      <c r="A1594" s="3">
        <f>RSI!A1594</f>
        <v>44335</v>
      </c>
      <c r="B1594" s="2">
        <f>RSI!B1594</f>
        <v>5.7409999999999997</v>
      </c>
      <c r="C1594" s="2">
        <f>RSI!I1594</f>
        <v>44.246693779998701</v>
      </c>
      <c r="D1594" s="2">
        <f>MACD!E1594</f>
        <v>1.1589694937520711E-2</v>
      </c>
      <c r="E1594" s="2">
        <f>MACD!F1594</f>
        <v>-3.2406786214905794E-2</v>
      </c>
      <c r="F1594" s="2">
        <f>'Moving Avg'!D1594</f>
        <v>5.9260000000000002</v>
      </c>
      <c r="G1594" s="2">
        <f>'Moving Avg'!F1594</f>
        <v>5.9872500000000013</v>
      </c>
      <c r="H1594" s="2">
        <f>'Moving Avg'!G1594</f>
        <v>5.8046799999999976</v>
      </c>
      <c r="I1594" s="2">
        <f>'Moving Avg'!H1594</f>
        <v>5.5051849999999938</v>
      </c>
      <c r="J1594" s="5" t="str">
        <f>OBV!F1594</f>
        <v>BEARISH</v>
      </c>
      <c r="K1594" s="5" t="str">
        <f>OBV!G1594</f>
        <v>STRONG</v>
      </c>
      <c r="L1594" s="5" t="str">
        <f>OBV!H1594</f>
        <v>CONFIRMED BEARISH</v>
      </c>
      <c r="M1594" s="7">
        <f t="shared" si="240"/>
        <v>25</v>
      </c>
      <c r="N1594" s="7">
        <f t="shared" si="241"/>
        <v>0</v>
      </c>
      <c r="O1594" s="7">
        <f t="shared" si="242"/>
        <v>50</v>
      </c>
      <c r="P1594" s="7">
        <f t="shared" si="243"/>
        <v>33</v>
      </c>
      <c r="Q1594" s="8">
        <f t="shared" si="244"/>
        <v>21.2</v>
      </c>
      <c r="R1594" s="8">
        <f t="shared" si="245"/>
        <v>30.75</v>
      </c>
      <c r="S1594" s="8">
        <f t="shared" si="246"/>
        <v>31.1</v>
      </c>
      <c r="T1594" s="8">
        <f t="shared" si="247"/>
        <v>27</v>
      </c>
      <c r="U1594" s="7">
        <f t="shared" si="248"/>
        <v>27.683333333333337</v>
      </c>
      <c r="V1594" s="7">
        <f t="shared" si="249"/>
        <v>27.512500000000003</v>
      </c>
    </row>
    <row r="1595" spans="1:22" ht="13.5" x14ac:dyDescent="0.25">
      <c r="A1595" s="3">
        <f>RSI!A1595</f>
        <v>44336</v>
      </c>
      <c r="B1595" s="2">
        <f>RSI!B1595</f>
        <v>5.7409999999999997</v>
      </c>
      <c r="C1595" s="2">
        <f>RSI!I1595</f>
        <v>44.246693779998701</v>
      </c>
      <c r="D1595" s="2">
        <f>MACD!E1595</f>
        <v>5.0190083235617244E-2</v>
      </c>
      <c r="E1595" s="2">
        <f>MACD!F1595</f>
        <v>-1.5887412324801189E-2</v>
      </c>
      <c r="F1595" s="2">
        <f>'Moving Avg'!D1595</f>
        <v>5.8967999999999998</v>
      </c>
      <c r="G1595" s="2">
        <f>'Moving Avg'!F1595</f>
        <v>5.984700000000001</v>
      </c>
      <c r="H1595" s="2">
        <f>'Moving Avg'!G1595</f>
        <v>5.803499999999997</v>
      </c>
      <c r="I1595" s="2">
        <f>'Moving Avg'!H1595</f>
        <v>5.5102599999999926</v>
      </c>
      <c r="J1595" s="5" t="str">
        <f>OBV!F1595</f>
        <v>BULLISH</v>
      </c>
      <c r="K1595" s="5" t="str">
        <f>OBV!G1595</f>
        <v>NEUTRAL</v>
      </c>
      <c r="L1595" s="5" t="str">
        <f>OBV!H1595</f>
        <v>BULLISH DIVERGENCE</v>
      </c>
      <c r="M1595" s="7">
        <f t="shared" si="240"/>
        <v>25</v>
      </c>
      <c r="N1595" s="7">
        <f t="shared" si="241"/>
        <v>0</v>
      </c>
      <c r="O1595" s="7">
        <f t="shared" si="242"/>
        <v>50</v>
      </c>
      <c r="P1595" s="7">
        <f t="shared" si="243"/>
        <v>66.5</v>
      </c>
      <c r="Q1595" s="8">
        <f t="shared" si="244"/>
        <v>26.225000000000001</v>
      </c>
      <c r="R1595" s="8">
        <f t="shared" si="245"/>
        <v>39.125</v>
      </c>
      <c r="S1595" s="8">
        <f t="shared" si="246"/>
        <v>46.174999999999997</v>
      </c>
      <c r="T1595" s="8">
        <f t="shared" si="247"/>
        <v>35.375</v>
      </c>
      <c r="U1595" s="7">
        <f t="shared" si="248"/>
        <v>37.174999999999997</v>
      </c>
      <c r="V1595" s="7">
        <f t="shared" si="249"/>
        <v>36.724999999999994</v>
      </c>
    </row>
    <row r="1596" spans="1:22" ht="13.5" x14ac:dyDescent="0.25">
      <c r="A1596" s="3">
        <f>RSI!A1596</f>
        <v>44337</v>
      </c>
      <c r="B1596" s="2">
        <f>RSI!B1596</f>
        <v>5.77</v>
      </c>
      <c r="C1596" s="2">
        <f>RSI!I1596</f>
        <v>45.446581384553959</v>
      </c>
      <c r="D1596" s="2">
        <f>MACD!E1596</f>
        <v>8.1689645768477703E-2</v>
      </c>
      <c r="E1596" s="2">
        <f>MACD!F1596</f>
        <v>3.627999293854588E-3</v>
      </c>
      <c r="F1596" s="2">
        <f>'Moving Avg'!D1596</f>
        <v>5.84</v>
      </c>
      <c r="G1596" s="2">
        <f>'Moving Avg'!F1596</f>
        <v>5.975950000000001</v>
      </c>
      <c r="H1596" s="2">
        <f>'Moving Avg'!G1596</f>
        <v>5.8028999999999975</v>
      </c>
      <c r="I1596" s="2">
        <f>'Moving Avg'!H1596</f>
        <v>5.5154799999999931</v>
      </c>
      <c r="J1596" s="5" t="str">
        <f>OBV!F1596</f>
        <v>BULLISH</v>
      </c>
      <c r="K1596" s="5" t="str">
        <f>OBV!G1596</f>
        <v>NEUTRAL</v>
      </c>
      <c r="L1596" s="5" t="str">
        <f>OBV!H1596</f>
        <v>BULLISH DIVERGENCE</v>
      </c>
      <c r="M1596" s="7">
        <f t="shared" si="240"/>
        <v>25</v>
      </c>
      <c r="N1596" s="7">
        <f t="shared" si="241"/>
        <v>0</v>
      </c>
      <c r="O1596" s="7">
        <f t="shared" si="242"/>
        <v>50</v>
      </c>
      <c r="P1596" s="7">
        <f t="shared" si="243"/>
        <v>66.5</v>
      </c>
      <c r="Q1596" s="8">
        <f t="shared" si="244"/>
        <v>26.225000000000001</v>
      </c>
      <c r="R1596" s="8">
        <f t="shared" si="245"/>
        <v>39.125</v>
      </c>
      <c r="S1596" s="8">
        <f t="shared" si="246"/>
        <v>46.174999999999997</v>
      </c>
      <c r="T1596" s="8">
        <f t="shared" si="247"/>
        <v>35.375</v>
      </c>
      <c r="U1596" s="7">
        <f t="shared" si="248"/>
        <v>37.174999999999997</v>
      </c>
      <c r="V1596" s="7">
        <f t="shared" si="249"/>
        <v>36.724999999999994</v>
      </c>
    </row>
    <row r="1597" spans="1:22" ht="13.5" x14ac:dyDescent="0.25">
      <c r="A1597" s="3">
        <f>RSI!A1597</f>
        <v>44340</v>
      </c>
      <c r="B1597" s="2">
        <f>RSI!B1597</f>
        <v>5.7629999999999999</v>
      </c>
      <c r="C1597" s="2">
        <f>RSI!I1597</f>
        <v>45.193748806388527</v>
      </c>
      <c r="D1597" s="2">
        <f>MACD!E1597</f>
        <v>0.10960309623418318</v>
      </c>
      <c r="E1597" s="2">
        <f>MACD!F1597</f>
        <v>2.4823018681920307E-2</v>
      </c>
      <c r="F1597" s="2">
        <f>'Moving Avg'!D1597</f>
        <v>5.7804000000000002</v>
      </c>
      <c r="G1597" s="2">
        <f>'Moving Avg'!F1597</f>
        <v>5.9665000000000017</v>
      </c>
      <c r="H1597" s="2">
        <f>'Moving Avg'!G1597</f>
        <v>5.802159999999998</v>
      </c>
      <c r="I1597" s="2">
        <f>'Moving Avg'!H1597</f>
        <v>5.5206649999999931</v>
      </c>
      <c r="J1597" s="5" t="str">
        <f>OBV!F1597</f>
        <v>BEARISH</v>
      </c>
      <c r="K1597" s="5" t="str">
        <f>OBV!G1597</f>
        <v>STRONG</v>
      </c>
      <c r="L1597" s="5" t="str">
        <f>OBV!H1597</f>
        <v>CONFIRMED BEARISH</v>
      </c>
      <c r="M1597" s="7">
        <f t="shared" si="240"/>
        <v>25</v>
      </c>
      <c r="N1597" s="7">
        <f t="shared" si="241"/>
        <v>0</v>
      </c>
      <c r="O1597" s="7">
        <f t="shared" si="242"/>
        <v>50</v>
      </c>
      <c r="P1597" s="7">
        <f t="shared" si="243"/>
        <v>33</v>
      </c>
      <c r="Q1597" s="8">
        <f t="shared" si="244"/>
        <v>21.2</v>
      </c>
      <c r="R1597" s="8">
        <f t="shared" si="245"/>
        <v>30.75</v>
      </c>
      <c r="S1597" s="8">
        <f t="shared" si="246"/>
        <v>31.1</v>
      </c>
      <c r="T1597" s="8">
        <f t="shared" si="247"/>
        <v>27</v>
      </c>
      <c r="U1597" s="7">
        <f t="shared" si="248"/>
        <v>27.683333333333337</v>
      </c>
      <c r="V1597" s="7">
        <f t="shared" si="249"/>
        <v>27.512500000000003</v>
      </c>
    </row>
    <row r="1598" spans="1:22" ht="13.5" x14ac:dyDescent="0.25">
      <c r="A1598" s="3">
        <f>RSI!A1598</f>
        <v>44341</v>
      </c>
      <c r="B1598" s="2">
        <f>RSI!B1598</f>
        <v>6.0170000000000003</v>
      </c>
      <c r="C1598" s="2">
        <f>RSI!I1598</f>
        <v>54.980764578232282</v>
      </c>
      <c r="D1598" s="2">
        <f>MACD!E1598</f>
        <v>8.7135251485272569E-2</v>
      </c>
      <c r="E1598" s="2">
        <f>MACD!F1598</f>
        <v>3.7285465242590764E-2</v>
      </c>
      <c r="F1598" s="2">
        <f>'Moving Avg'!D1598</f>
        <v>5.8064</v>
      </c>
      <c r="G1598" s="2">
        <f>'Moving Avg'!F1598</f>
        <v>5.9610500000000011</v>
      </c>
      <c r="H1598" s="2">
        <f>'Moving Avg'!G1598</f>
        <v>5.8064999999999989</v>
      </c>
      <c r="I1598" s="2">
        <f>'Moving Avg'!H1598</f>
        <v>5.526409999999994</v>
      </c>
      <c r="J1598" s="5" t="str">
        <f>OBV!F1598</f>
        <v>BULLISH</v>
      </c>
      <c r="K1598" s="5" t="str">
        <f>OBV!G1598</f>
        <v>NEUTRAL</v>
      </c>
      <c r="L1598" s="5" t="str">
        <f>OBV!H1598</f>
        <v>CONFIRMED BULLISH</v>
      </c>
      <c r="M1598" s="7">
        <f t="shared" si="240"/>
        <v>25</v>
      </c>
      <c r="N1598" s="7">
        <f t="shared" si="241"/>
        <v>0</v>
      </c>
      <c r="O1598" s="7">
        <f t="shared" si="242"/>
        <v>50</v>
      </c>
      <c r="P1598" s="7">
        <f t="shared" si="243"/>
        <v>83.5</v>
      </c>
      <c r="Q1598" s="8">
        <f t="shared" si="244"/>
        <v>28.774999999999999</v>
      </c>
      <c r="R1598" s="8">
        <f t="shared" si="245"/>
        <v>43.375</v>
      </c>
      <c r="S1598" s="8">
        <f t="shared" si="246"/>
        <v>53.825000000000003</v>
      </c>
      <c r="T1598" s="8">
        <f t="shared" si="247"/>
        <v>39.625</v>
      </c>
      <c r="U1598" s="7">
        <f t="shared" si="248"/>
        <v>41.991666666666667</v>
      </c>
      <c r="V1598" s="7">
        <f t="shared" si="249"/>
        <v>41.400000000000006</v>
      </c>
    </row>
    <row r="1599" spans="1:22" ht="13.5" x14ac:dyDescent="0.25">
      <c r="A1599" s="3">
        <f>RSI!A1599</f>
        <v>44342</v>
      </c>
      <c r="B1599" s="2">
        <f>RSI!B1599</f>
        <v>6.0170000000000003</v>
      </c>
      <c r="C1599" s="2">
        <f>RSI!I1599</f>
        <v>54.980764578232282</v>
      </c>
      <c r="D1599" s="2">
        <f>MACD!E1599</f>
        <v>9.0835541194982383E-2</v>
      </c>
      <c r="E1599" s="2">
        <f>MACD!F1599</f>
        <v>4.7995480433069088E-2</v>
      </c>
      <c r="F1599" s="2">
        <f>'Moving Avg'!D1599</f>
        <v>5.8616000000000001</v>
      </c>
      <c r="G1599" s="2">
        <f>'Moving Avg'!F1599</f>
        <v>5.9464999999999995</v>
      </c>
      <c r="H1599" s="2">
        <f>'Moving Avg'!G1599</f>
        <v>5.810839999999998</v>
      </c>
      <c r="I1599" s="2">
        <f>'Moving Avg'!H1599</f>
        <v>5.5321899999999946</v>
      </c>
      <c r="J1599" s="5" t="str">
        <f>OBV!F1599</f>
        <v>BULLISH</v>
      </c>
      <c r="K1599" s="5" t="str">
        <f>OBV!G1599</f>
        <v>WEAK</v>
      </c>
      <c r="L1599" s="5" t="str">
        <f>OBV!H1599</f>
        <v>CONFIRMED BULLISH</v>
      </c>
      <c r="M1599" s="7">
        <f t="shared" si="240"/>
        <v>25</v>
      </c>
      <c r="N1599" s="7">
        <f t="shared" si="241"/>
        <v>0</v>
      </c>
      <c r="O1599" s="7">
        <f t="shared" si="242"/>
        <v>50</v>
      </c>
      <c r="P1599" s="7">
        <f t="shared" si="243"/>
        <v>67</v>
      </c>
      <c r="Q1599" s="8">
        <f t="shared" si="244"/>
        <v>26.299999999999997</v>
      </c>
      <c r="R1599" s="8">
        <f t="shared" si="245"/>
        <v>39.25</v>
      </c>
      <c r="S1599" s="8">
        <f t="shared" si="246"/>
        <v>46.400000000000006</v>
      </c>
      <c r="T1599" s="8">
        <f t="shared" si="247"/>
        <v>35.5</v>
      </c>
      <c r="U1599" s="7">
        <f t="shared" si="248"/>
        <v>37.31666666666667</v>
      </c>
      <c r="V1599" s="7">
        <f t="shared" si="249"/>
        <v>36.862499999999997</v>
      </c>
    </row>
    <row r="1600" spans="1:22" ht="13.5" x14ac:dyDescent="0.25">
      <c r="A1600" s="3">
        <f>RSI!A1600</f>
        <v>44343</v>
      </c>
      <c r="B1600" s="2">
        <f>RSI!B1600</f>
        <v>6.0830000000000002</v>
      </c>
      <c r="C1600" s="2">
        <f>RSI!I1600</f>
        <v>57.279736664005675</v>
      </c>
      <c r="D1600" s="2">
        <f>MACD!E1600</f>
        <v>6.1542770555069737E-2</v>
      </c>
      <c r="E1600" s="2">
        <f>MACD!F1600</f>
        <v>5.070493845746922E-2</v>
      </c>
      <c r="F1600" s="2">
        <f>'Moving Avg'!D1600</f>
        <v>5.93</v>
      </c>
      <c r="G1600" s="2">
        <f>'Moving Avg'!F1600</f>
        <v>5.9446999999999992</v>
      </c>
      <c r="H1600" s="2">
        <f>'Moving Avg'!G1600</f>
        <v>5.8166399999999987</v>
      </c>
      <c r="I1600" s="2">
        <f>'Moving Avg'!H1600</f>
        <v>5.5382299999999951</v>
      </c>
      <c r="J1600" s="5" t="str">
        <f>OBV!F1600</f>
        <v>BULLISH</v>
      </c>
      <c r="K1600" s="5" t="str">
        <f>OBV!G1600</f>
        <v>WEAK</v>
      </c>
      <c r="L1600" s="5" t="str">
        <f>OBV!H1600</f>
        <v>CONFIRMED BULLISH</v>
      </c>
      <c r="M1600" s="7">
        <f t="shared" si="240"/>
        <v>25</v>
      </c>
      <c r="N1600" s="7">
        <f t="shared" si="241"/>
        <v>0</v>
      </c>
      <c r="O1600" s="7">
        <f t="shared" si="242"/>
        <v>50</v>
      </c>
      <c r="P1600" s="7">
        <f t="shared" si="243"/>
        <v>67</v>
      </c>
      <c r="Q1600" s="8">
        <f t="shared" si="244"/>
        <v>26.299999999999997</v>
      </c>
      <c r="R1600" s="8">
        <f t="shared" si="245"/>
        <v>39.25</v>
      </c>
      <c r="S1600" s="8">
        <f t="shared" si="246"/>
        <v>46.400000000000006</v>
      </c>
      <c r="T1600" s="8">
        <f t="shared" si="247"/>
        <v>35.5</v>
      </c>
      <c r="U1600" s="7">
        <f t="shared" si="248"/>
        <v>37.31666666666667</v>
      </c>
      <c r="V1600" s="7">
        <f t="shared" si="249"/>
        <v>36.862499999999997</v>
      </c>
    </row>
    <row r="1601" spans="1:22" ht="13.5" x14ac:dyDescent="0.25">
      <c r="A1601" s="3">
        <f>RSI!A1601</f>
        <v>44344</v>
      </c>
      <c r="B1601" s="2">
        <f>RSI!B1601</f>
        <v>6.0970000000000004</v>
      </c>
      <c r="C1601" s="2">
        <f>RSI!I1601</f>
        <v>57.77234452303135</v>
      </c>
      <c r="D1601" s="2">
        <f>MACD!E1601</f>
        <v>6.0312904434852044E-2</v>
      </c>
      <c r="E1601" s="2">
        <f>MACD!F1601</f>
        <v>5.2626531652945792E-2</v>
      </c>
      <c r="F1601" s="2">
        <f>'Moving Avg'!D1601</f>
        <v>5.995400000000001</v>
      </c>
      <c r="G1601" s="2">
        <f>'Moving Avg'!F1601</f>
        <v>5.9522999999999993</v>
      </c>
      <c r="H1601" s="2">
        <f>'Moving Avg'!G1601</f>
        <v>5.8227199999999986</v>
      </c>
      <c r="I1601" s="2">
        <f>'Moving Avg'!H1601</f>
        <v>5.5430549999999972</v>
      </c>
      <c r="J1601" s="5" t="str">
        <f>OBV!F1601</f>
        <v>BULLISH</v>
      </c>
      <c r="K1601" s="5" t="str">
        <f>OBV!G1601</f>
        <v>WEAK</v>
      </c>
      <c r="L1601" s="5" t="str">
        <f>OBV!H1601</f>
        <v>CONFIRMED BULLISH</v>
      </c>
      <c r="M1601" s="7">
        <f t="shared" si="240"/>
        <v>25</v>
      </c>
      <c r="N1601" s="7">
        <f t="shared" si="241"/>
        <v>0</v>
      </c>
      <c r="O1601" s="7">
        <f t="shared" si="242"/>
        <v>50</v>
      </c>
      <c r="P1601" s="7">
        <f t="shared" si="243"/>
        <v>67</v>
      </c>
      <c r="Q1601" s="8">
        <f t="shared" si="244"/>
        <v>26.299999999999997</v>
      </c>
      <c r="R1601" s="8">
        <f t="shared" si="245"/>
        <v>39.25</v>
      </c>
      <c r="S1601" s="8">
        <f t="shared" si="246"/>
        <v>46.400000000000006</v>
      </c>
      <c r="T1601" s="8">
        <f t="shared" si="247"/>
        <v>35.5</v>
      </c>
      <c r="U1601" s="7">
        <f t="shared" si="248"/>
        <v>37.31666666666667</v>
      </c>
      <c r="V1601" s="7">
        <f t="shared" si="249"/>
        <v>36.862499999999997</v>
      </c>
    </row>
    <row r="1602" spans="1:22" ht="13.5" x14ac:dyDescent="0.25">
      <c r="A1602" s="3">
        <f>RSI!A1602</f>
        <v>44347</v>
      </c>
      <c r="B1602" s="2">
        <f>RSI!B1602</f>
        <v>6.0970000000000004</v>
      </c>
      <c r="C1602" s="2">
        <f>RSI!I1602</f>
        <v>57.772344523031343</v>
      </c>
      <c r="D1602" s="2">
        <f>MACD!E1602</f>
        <v>5.9248902153371752E-2</v>
      </c>
      <c r="E1602" s="2">
        <f>MACD!F1602</f>
        <v>5.3951005753030981E-2</v>
      </c>
      <c r="F1602" s="2">
        <f>'Moving Avg'!D1602</f>
        <v>6.0622000000000007</v>
      </c>
      <c r="G1602" s="2">
        <f>'Moving Avg'!F1602</f>
        <v>5.9678999999999984</v>
      </c>
      <c r="H1602" s="2">
        <f>'Moving Avg'!G1602</f>
        <v>5.8286599999999984</v>
      </c>
      <c r="I1602" s="2">
        <f>'Moving Avg'!H1602</f>
        <v>5.5471399999999971</v>
      </c>
      <c r="J1602" s="5" t="str">
        <f>OBV!F1602</f>
        <v>BULLISH</v>
      </c>
      <c r="K1602" s="5" t="str">
        <f>OBV!G1602</f>
        <v>WEAK</v>
      </c>
      <c r="L1602" s="5" t="str">
        <f>OBV!H1602</f>
        <v>CONFIRMED BULLISH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0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67</v>
      </c>
      <c r="Q1602" s="8">
        <f t="shared" si="244"/>
        <v>26.299999999999997</v>
      </c>
      <c r="R1602" s="8">
        <f t="shared" si="245"/>
        <v>39.25</v>
      </c>
      <c r="S1602" s="8">
        <f t="shared" si="246"/>
        <v>46.400000000000006</v>
      </c>
      <c r="T1602" s="8">
        <f t="shared" si="247"/>
        <v>35.5</v>
      </c>
      <c r="U1602" s="7">
        <f t="shared" si="248"/>
        <v>37.31666666666667</v>
      </c>
      <c r="V1602" s="7">
        <f t="shared" si="249"/>
        <v>36.862499999999997</v>
      </c>
    </row>
    <row r="1603" spans="1:22" ht="13.5" x14ac:dyDescent="0.25">
      <c r="A1603" s="3">
        <f>RSI!A1603</f>
        <v>44348</v>
      </c>
      <c r="B1603" s="2">
        <f>RSI!B1603</f>
        <v>6.0970000000000004</v>
      </c>
      <c r="C1603" s="2">
        <f>RSI!I1603</f>
        <v>57.77234452303135</v>
      </c>
      <c r="D1603" s="2">
        <f>MACD!E1603</f>
        <v>3.0560593788640844E-2</v>
      </c>
      <c r="E1603" s="2">
        <f>MACD!F1603</f>
        <v>4.9272923360152959E-2</v>
      </c>
      <c r="F1603" s="2">
        <f>'Moving Avg'!D1603</f>
        <v>6.0782000000000007</v>
      </c>
      <c r="G1603" s="2">
        <f>'Moving Avg'!F1603</f>
        <v>5.9751499999999984</v>
      </c>
      <c r="H1603" s="2">
        <f>'Moving Avg'!G1603</f>
        <v>5.8345999999999991</v>
      </c>
      <c r="I1603" s="2">
        <f>'Moving Avg'!H1603</f>
        <v>5.5511899999999983</v>
      </c>
      <c r="J1603" s="5" t="str">
        <f>OBV!F1603</f>
        <v>BULLISH</v>
      </c>
      <c r="K1603" s="5" t="str">
        <f>OBV!G1603</f>
        <v>WEAK</v>
      </c>
      <c r="L1603" s="5" t="str">
        <f>OBV!H1603</f>
        <v>CONFIRMED BULLISH</v>
      </c>
      <c r="M1603" s="7">
        <f t="shared" si="250"/>
        <v>25</v>
      </c>
      <c r="N1603" s="7">
        <f t="shared" si="251"/>
        <v>45</v>
      </c>
      <c r="O1603" s="7">
        <f t="shared" si="252"/>
        <v>50</v>
      </c>
      <c r="P1603" s="7">
        <f t="shared" si="253"/>
        <v>67</v>
      </c>
      <c r="Q1603" s="8">
        <f t="shared" ref="Q1603:Q1666" si="254">0.35*M1603+N1603*0.35+O1603*0.15+P1603*0.15</f>
        <v>42.05</v>
      </c>
      <c r="R1603" s="8">
        <f t="shared" ref="R1603:R1666" si="255">M1603*0.2+N1603*0.2+O1603*0.35+P1603*0.25</f>
        <v>48.25</v>
      </c>
      <c r="S1603" s="8">
        <f t="shared" ref="S1603:S1666" si="256">M1603*0.15+N1603*0.15+O1603*0.25+P1603*0.45</f>
        <v>53.150000000000006</v>
      </c>
      <c r="T1603" s="8">
        <f t="shared" ref="T1603:T1666" si="257">0.25*SUM(M1603:P1603)</f>
        <v>46.75</v>
      </c>
      <c r="U1603" s="7">
        <f t="shared" ref="U1603:U1666" si="258">SUM(Q1603:S1603)/3</f>
        <v>47.816666666666663</v>
      </c>
      <c r="V1603" s="7">
        <f t="shared" ref="V1603:V1666" si="259">SUM(Q1603:T1603)/4</f>
        <v>47.55</v>
      </c>
    </row>
    <row r="1604" spans="1:22" ht="13.5" x14ac:dyDescent="0.25">
      <c r="A1604" s="3">
        <f>RSI!A1604</f>
        <v>44349</v>
      </c>
      <c r="B1604" s="2">
        <f>RSI!B1604</f>
        <v>5.85</v>
      </c>
      <c r="C1604" s="2">
        <f>RSI!I1604</f>
        <v>46.067083540704829</v>
      </c>
      <c r="D1604" s="2">
        <f>MACD!E1604</f>
        <v>1.1773254824998247E-3</v>
      </c>
      <c r="E1604" s="2">
        <f>MACD!F1604</f>
        <v>3.9653803784622334E-2</v>
      </c>
      <c r="F1604" s="2">
        <f>'Moving Avg'!D1604</f>
        <v>6.0448000000000004</v>
      </c>
      <c r="G1604" s="2">
        <f>'Moving Avg'!F1604</f>
        <v>5.9700499999999987</v>
      </c>
      <c r="H1604" s="2">
        <f>'Moving Avg'!G1604</f>
        <v>5.8355999999999995</v>
      </c>
      <c r="I1604" s="2">
        <f>'Moving Avg'!H1604</f>
        <v>5.5539699999999979</v>
      </c>
      <c r="J1604" s="5" t="str">
        <f>OBV!F1604</f>
        <v>BULLISH</v>
      </c>
      <c r="K1604" s="5" t="str">
        <f>OBV!G1604</f>
        <v>WEAK</v>
      </c>
      <c r="L1604" s="5" t="str">
        <f>OBV!H1604</f>
        <v>BULLISH DIVERGENCE</v>
      </c>
      <c r="M1604" s="7">
        <f t="shared" si="250"/>
        <v>25</v>
      </c>
      <c r="N1604" s="7">
        <f t="shared" si="251"/>
        <v>100</v>
      </c>
      <c r="O1604" s="7">
        <f t="shared" si="252"/>
        <v>50</v>
      </c>
      <c r="P1604" s="7">
        <f t="shared" si="253"/>
        <v>50</v>
      </c>
      <c r="Q1604" s="8">
        <f t="shared" si="254"/>
        <v>58.75</v>
      </c>
      <c r="R1604" s="8">
        <f t="shared" si="255"/>
        <v>55</v>
      </c>
      <c r="S1604" s="8">
        <f t="shared" si="256"/>
        <v>53.75</v>
      </c>
      <c r="T1604" s="8">
        <f t="shared" si="257"/>
        <v>56.25</v>
      </c>
      <c r="U1604" s="7">
        <f t="shared" si="258"/>
        <v>55.833333333333336</v>
      </c>
      <c r="V1604" s="7">
        <f t="shared" si="259"/>
        <v>55.9375</v>
      </c>
    </row>
    <row r="1605" spans="1:22" ht="13.5" x14ac:dyDescent="0.25">
      <c r="A1605" s="3">
        <f>RSI!A1605</f>
        <v>44350</v>
      </c>
      <c r="B1605" s="2">
        <f>RSI!B1605</f>
        <v>5.85</v>
      </c>
      <c r="C1605" s="2">
        <f>RSI!I1605</f>
        <v>46.067083540704829</v>
      </c>
      <c r="D1605" s="2">
        <f>MACD!E1605</f>
        <v>-2.3099335731513904E-2</v>
      </c>
      <c r="E1605" s="2">
        <f>MACD!F1605</f>
        <v>2.7103175881395089E-2</v>
      </c>
      <c r="F1605" s="2">
        <f>'Moving Avg'!D1605</f>
        <v>5.9981999999999998</v>
      </c>
      <c r="G1605" s="2">
        <f>'Moving Avg'!F1605</f>
        <v>5.9580499999999983</v>
      </c>
      <c r="H1605" s="2">
        <f>'Moving Avg'!G1605</f>
        <v>5.8378200000000007</v>
      </c>
      <c r="I1605" s="2">
        <f>'Moving Avg'!H1605</f>
        <v>5.5565499999999979</v>
      </c>
      <c r="J1605" s="5" t="str">
        <f>OBV!F1605</f>
        <v>BULLISH</v>
      </c>
      <c r="K1605" s="5" t="str">
        <f>OBV!G1605</f>
        <v>NEUTRAL</v>
      </c>
      <c r="L1605" s="5" t="str">
        <f>OBV!H1605</f>
        <v>BULLISH DIVERGENCE</v>
      </c>
      <c r="M1605" s="7">
        <f t="shared" si="250"/>
        <v>25</v>
      </c>
      <c r="N1605" s="7">
        <f t="shared" si="251"/>
        <v>100</v>
      </c>
      <c r="O1605" s="7">
        <f t="shared" si="252"/>
        <v>50</v>
      </c>
      <c r="P1605" s="7">
        <f t="shared" si="253"/>
        <v>66.5</v>
      </c>
      <c r="Q1605" s="8">
        <f t="shared" si="254"/>
        <v>61.225000000000001</v>
      </c>
      <c r="R1605" s="8">
        <f t="shared" si="255"/>
        <v>59.125</v>
      </c>
      <c r="S1605" s="8">
        <f t="shared" si="256"/>
        <v>61.174999999999997</v>
      </c>
      <c r="T1605" s="8">
        <f t="shared" si="257"/>
        <v>60.375</v>
      </c>
      <c r="U1605" s="7">
        <f t="shared" si="258"/>
        <v>60.508333333333326</v>
      </c>
      <c r="V1605" s="7">
        <f t="shared" si="259"/>
        <v>60.474999999999994</v>
      </c>
    </row>
    <row r="1606" spans="1:22" ht="13.5" x14ac:dyDescent="0.25">
      <c r="A1606" s="3">
        <f>RSI!A1606</f>
        <v>44351</v>
      </c>
      <c r="B1606" s="2">
        <f>RSI!B1606</f>
        <v>5.85</v>
      </c>
      <c r="C1606" s="2">
        <f>RSI!I1606</f>
        <v>46.067083540704829</v>
      </c>
      <c r="D1606" s="2">
        <f>MACD!E1606</f>
        <v>-3.8636898383729523E-2</v>
      </c>
      <c r="E1606" s="2">
        <f>MACD!F1606</f>
        <v>1.3955161028370168E-2</v>
      </c>
      <c r="F1606" s="2">
        <f>'Moving Avg'!D1606</f>
        <v>5.9488000000000003</v>
      </c>
      <c r="G1606" s="2">
        <f>'Moving Avg'!F1606</f>
        <v>5.9460499999999978</v>
      </c>
      <c r="H1606" s="2">
        <f>'Moving Avg'!G1606</f>
        <v>5.8400400000000001</v>
      </c>
      <c r="I1606" s="2">
        <f>'Moving Avg'!H1606</f>
        <v>5.559129999999997</v>
      </c>
      <c r="J1606" s="5" t="str">
        <f>OBV!F1606</f>
        <v>BEARISH</v>
      </c>
      <c r="K1606" s="5" t="str">
        <f>OBV!G1606</f>
        <v>STRONG</v>
      </c>
      <c r="L1606" s="5" t="str">
        <f>OBV!H1606</f>
        <v>CONFIRMED BEARISH</v>
      </c>
      <c r="M1606" s="7">
        <f t="shared" si="250"/>
        <v>25</v>
      </c>
      <c r="N1606" s="7">
        <f t="shared" si="251"/>
        <v>100</v>
      </c>
      <c r="O1606" s="7">
        <f t="shared" si="252"/>
        <v>50</v>
      </c>
      <c r="P1606" s="7">
        <f t="shared" si="253"/>
        <v>33</v>
      </c>
      <c r="Q1606" s="8">
        <f t="shared" si="254"/>
        <v>56.2</v>
      </c>
      <c r="R1606" s="8">
        <f t="shared" si="255"/>
        <v>50.75</v>
      </c>
      <c r="S1606" s="8">
        <f t="shared" si="256"/>
        <v>46.1</v>
      </c>
      <c r="T1606" s="8">
        <f t="shared" si="257"/>
        <v>52</v>
      </c>
      <c r="U1606" s="7">
        <f t="shared" si="258"/>
        <v>51.016666666666673</v>
      </c>
      <c r="V1606" s="7">
        <f t="shared" si="259"/>
        <v>51.262500000000003</v>
      </c>
    </row>
    <row r="1607" spans="1:22" ht="13.5" x14ac:dyDescent="0.25">
      <c r="A1607" s="3">
        <f>RSI!A1607</f>
        <v>44354</v>
      </c>
      <c r="B1607" s="2">
        <f>RSI!B1607</f>
        <v>5.8789999999999996</v>
      </c>
      <c r="C1607" s="2">
        <f>RSI!I1607</f>
        <v>47.623245475289195</v>
      </c>
      <c r="D1607" s="2">
        <f>MACD!E1607</f>
        <v>-5.4506648058442408E-2</v>
      </c>
      <c r="E1607" s="2">
        <f>MACD!F1607</f>
        <v>2.6279921100765338E-4</v>
      </c>
      <c r="F1607" s="2">
        <f>'Moving Avg'!D1607</f>
        <v>5.9051999999999989</v>
      </c>
      <c r="G1607" s="2">
        <f>'Moving Avg'!F1607</f>
        <v>5.9354999999999984</v>
      </c>
      <c r="H1607" s="2">
        <f>'Moving Avg'!G1607</f>
        <v>5.8451400000000016</v>
      </c>
      <c r="I1607" s="2">
        <f>'Moving Avg'!H1607</f>
        <v>5.5625649999999975</v>
      </c>
      <c r="J1607" s="5" t="str">
        <f>OBV!F1607</f>
        <v>BULLISH</v>
      </c>
      <c r="K1607" s="5" t="str">
        <f>OBV!G1607</f>
        <v>NEUTRAL</v>
      </c>
      <c r="L1607" s="5" t="str">
        <f>OBV!H1607</f>
        <v>BULLISH DIVERGENCE</v>
      </c>
      <c r="M1607" s="7">
        <f t="shared" si="250"/>
        <v>25</v>
      </c>
      <c r="N1607" s="7">
        <f t="shared" si="251"/>
        <v>100</v>
      </c>
      <c r="O1607" s="7">
        <f t="shared" si="252"/>
        <v>50</v>
      </c>
      <c r="P1607" s="7">
        <f t="shared" si="253"/>
        <v>66.5</v>
      </c>
      <c r="Q1607" s="8">
        <f t="shared" si="254"/>
        <v>61.225000000000001</v>
      </c>
      <c r="R1607" s="8">
        <f t="shared" si="255"/>
        <v>59.125</v>
      </c>
      <c r="S1607" s="8">
        <f t="shared" si="256"/>
        <v>61.174999999999997</v>
      </c>
      <c r="T1607" s="8">
        <f t="shared" si="257"/>
        <v>60.375</v>
      </c>
      <c r="U1607" s="7">
        <f t="shared" si="258"/>
        <v>60.508333333333326</v>
      </c>
      <c r="V1607" s="7">
        <f t="shared" si="259"/>
        <v>60.474999999999994</v>
      </c>
    </row>
    <row r="1608" spans="1:22" ht="13.5" x14ac:dyDescent="0.25">
      <c r="A1608" s="3">
        <f>RSI!A1608</f>
        <v>44355</v>
      </c>
      <c r="B1608" s="2">
        <f>RSI!B1608</f>
        <v>5.8789999999999996</v>
      </c>
      <c r="C1608" s="2">
        <f>RSI!I1608</f>
        <v>47.623245475289188</v>
      </c>
      <c r="D1608" s="2">
        <f>MACD!E1608</f>
        <v>-2.8564068480984695E-2</v>
      </c>
      <c r="E1608" s="2">
        <f>MACD!F1608</f>
        <v>-5.5025743273908164E-3</v>
      </c>
      <c r="F1608" s="2">
        <f>'Moving Avg'!D1608</f>
        <v>5.8615999999999984</v>
      </c>
      <c r="G1608" s="2">
        <f>'Moving Avg'!F1608</f>
        <v>5.9340499999999983</v>
      </c>
      <c r="H1608" s="2">
        <f>'Moving Avg'!G1608</f>
        <v>5.8502400000000012</v>
      </c>
      <c r="I1608" s="2">
        <f>'Moving Avg'!H1608</f>
        <v>5.5663349999999969</v>
      </c>
      <c r="J1608" s="5" t="str">
        <f>OBV!F1608</f>
        <v>BULLISH</v>
      </c>
      <c r="K1608" s="5" t="str">
        <f>OBV!G1608</f>
        <v>NEUTRAL</v>
      </c>
      <c r="L1608" s="5" t="str">
        <f>OBV!H1608</f>
        <v>BULLISH DIVERGENCE</v>
      </c>
      <c r="M1608" s="7">
        <f t="shared" si="250"/>
        <v>25</v>
      </c>
      <c r="N1608" s="7">
        <f t="shared" si="251"/>
        <v>100</v>
      </c>
      <c r="O1608" s="7">
        <f t="shared" si="252"/>
        <v>50</v>
      </c>
      <c r="P1608" s="7">
        <f t="shared" si="253"/>
        <v>66.5</v>
      </c>
      <c r="Q1608" s="8">
        <f t="shared" si="254"/>
        <v>61.225000000000001</v>
      </c>
      <c r="R1608" s="8">
        <f t="shared" si="255"/>
        <v>59.125</v>
      </c>
      <c r="S1608" s="8">
        <f t="shared" si="256"/>
        <v>61.174999999999997</v>
      </c>
      <c r="T1608" s="8">
        <f t="shared" si="257"/>
        <v>60.375</v>
      </c>
      <c r="U1608" s="7">
        <f t="shared" si="258"/>
        <v>60.508333333333326</v>
      </c>
      <c r="V1608" s="7">
        <f t="shared" si="259"/>
        <v>60.474999999999994</v>
      </c>
    </row>
    <row r="1609" spans="1:22" ht="13.5" x14ac:dyDescent="0.25">
      <c r="A1609" s="3">
        <f>RSI!A1609</f>
        <v>44356</v>
      </c>
      <c r="B1609" s="2">
        <f>RSI!B1609</f>
        <v>5.8789999999999996</v>
      </c>
      <c r="C1609" s="2">
        <f>RSI!I1609</f>
        <v>47.623245475289188</v>
      </c>
      <c r="D1609" s="2">
        <f>MACD!E1609</f>
        <v>-6.3405195985772878E-3</v>
      </c>
      <c r="E1609" s="2">
        <f>MACD!F1609</f>
        <v>-5.6701633816281108E-3</v>
      </c>
      <c r="F1609" s="2">
        <f>'Moving Avg'!D1609</f>
        <v>5.8673999999999991</v>
      </c>
      <c r="G1609" s="2">
        <f>'Moving Avg'!F1609</f>
        <v>5.9249499999999991</v>
      </c>
      <c r="H1609" s="2">
        <f>'Moving Avg'!G1609</f>
        <v>5.8585800000000026</v>
      </c>
      <c r="I1609" s="2">
        <f>'Moving Avg'!H1609</f>
        <v>5.5708499999999956</v>
      </c>
      <c r="J1609" s="5" t="str">
        <f>OBV!F1609</f>
        <v>BULLISH</v>
      </c>
      <c r="K1609" s="5" t="str">
        <f>OBV!G1609</f>
        <v>WEAK</v>
      </c>
      <c r="L1609" s="5" t="str">
        <f>OBV!H1609</f>
        <v>CONFIRMED BULLISH</v>
      </c>
      <c r="M1609" s="7">
        <f t="shared" si="250"/>
        <v>25</v>
      </c>
      <c r="N1609" s="7">
        <f t="shared" si="251"/>
        <v>45</v>
      </c>
      <c r="O1609" s="7">
        <f t="shared" si="252"/>
        <v>50</v>
      </c>
      <c r="P1609" s="7">
        <f t="shared" si="253"/>
        <v>67</v>
      </c>
      <c r="Q1609" s="8">
        <f t="shared" si="254"/>
        <v>42.05</v>
      </c>
      <c r="R1609" s="8">
        <f t="shared" si="255"/>
        <v>48.25</v>
      </c>
      <c r="S1609" s="8">
        <f t="shared" si="256"/>
        <v>53.150000000000006</v>
      </c>
      <c r="T1609" s="8">
        <f t="shared" si="257"/>
        <v>46.75</v>
      </c>
      <c r="U1609" s="7">
        <f t="shared" si="258"/>
        <v>47.816666666666663</v>
      </c>
      <c r="V1609" s="7">
        <f t="shared" si="259"/>
        <v>47.55</v>
      </c>
    </row>
    <row r="1610" spans="1:22" ht="13.5" x14ac:dyDescent="0.25">
      <c r="A1610" s="3">
        <f>RSI!A1610</f>
        <v>44357</v>
      </c>
      <c r="B1610" s="2">
        <f>RSI!B1610</f>
        <v>5.8789999999999996</v>
      </c>
      <c r="C1610" s="2">
        <f>RSI!I1610</f>
        <v>47.623245475289188</v>
      </c>
      <c r="D1610" s="2">
        <f>MACD!E1610</f>
        <v>2.2869845133777211E-2</v>
      </c>
      <c r="E1610" s="2">
        <f>MACD!F1610</f>
        <v>3.7838321452953773E-5</v>
      </c>
      <c r="F1610" s="2">
        <f>'Moving Avg'!D1610</f>
        <v>5.8731999999999989</v>
      </c>
      <c r="G1610" s="2">
        <f>'Moving Avg'!F1610</f>
        <v>5.9245499999999991</v>
      </c>
      <c r="H1610" s="2">
        <f>'Moving Avg'!G1610</f>
        <v>5.866780000000003</v>
      </c>
      <c r="I1610" s="2">
        <f>'Moving Avg'!H1610</f>
        <v>5.5752299999999959</v>
      </c>
      <c r="J1610" s="5" t="str">
        <f>OBV!F1610</f>
        <v>BULLISH</v>
      </c>
      <c r="K1610" s="5" t="str">
        <f>OBV!G1610</f>
        <v>WEAK</v>
      </c>
      <c r="L1610" s="5" t="str">
        <f>OBV!H1610</f>
        <v>CONFIRMED BULLISH</v>
      </c>
      <c r="M1610" s="7">
        <f t="shared" si="250"/>
        <v>25</v>
      </c>
      <c r="N1610" s="7">
        <f t="shared" si="251"/>
        <v>0</v>
      </c>
      <c r="O1610" s="7">
        <f t="shared" si="252"/>
        <v>50</v>
      </c>
      <c r="P1610" s="7">
        <f t="shared" si="253"/>
        <v>67</v>
      </c>
      <c r="Q1610" s="8">
        <f t="shared" si="254"/>
        <v>26.299999999999997</v>
      </c>
      <c r="R1610" s="8">
        <f t="shared" si="255"/>
        <v>39.25</v>
      </c>
      <c r="S1610" s="8">
        <f t="shared" si="256"/>
        <v>46.400000000000006</v>
      </c>
      <c r="T1610" s="8">
        <f t="shared" si="257"/>
        <v>35.5</v>
      </c>
      <c r="U1610" s="7">
        <f t="shared" si="258"/>
        <v>37.31666666666667</v>
      </c>
      <c r="V1610" s="7">
        <f t="shared" si="259"/>
        <v>36.862499999999997</v>
      </c>
    </row>
    <row r="1611" spans="1:22" ht="13.5" x14ac:dyDescent="0.25">
      <c r="A1611" s="3">
        <f>RSI!A1611</f>
        <v>44358</v>
      </c>
      <c r="B1611" s="2">
        <f>RSI!B1611</f>
        <v>5.952</v>
      </c>
      <c r="C1611" s="2">
        <f>RSI!I1611</f>
        <v>52.284706695488367</v>
      </c>
      <c r="D1611" s="2">
        <f>MACD!E1611</f>
        <v>4.4566058583527024E-2</v>
      </c>
      <c r="E1611" s="2">
        <f>MACD!F1611</f>
        <v>8.9434823738677692E-3</v>
      </c>
      <c r="F1611" s="2">
        <f>'Moving Avg'!D1611</f>
        <v>5.8935999999999993</v>
      </c>
      <c r="G1611" s="2">
        <f>'Moving Avg'!F1611</f>
        <v>5.9194499999999994</v>
      </c>
      <c r="H1611" s="2">
        <f>'Moving Avg'!G1611</f>
        <v>5.8761600000000023</v>
      </c>
      <c r="I1611" s="2">
        <f>'Moving Avg'!H1611</f>
        <v>5.5799749999999957</v>
      </c>
      <c r="J1611" s="5" t="str">
        <f>OBV!F1611</f>
        <v>BULLISH</v>
      </c>
      <c r="K1611" s="5" t="str">
        <f>OBV!G1611</f>
        <v>WEAK</v>
      </c>
      <c r="L1611" s="5" t="str">
        <f>OBV!H1611</f>
        <v>CONFIRMED BULLISH</v>
      </c>
      <c r="M1611" s="7">
        <f t="shared" si="250"/>
        <v>25</v>
      </c>
      <c r="N1611" s="7">
        <f t="shared" si="251"/>
        <v>0</v>
      </c>
      <c r="O1611" s="7">
        <f t="shared" si="252"/>
        <v>50</v>
      </c>
      <c r="P1611" s="7">
        <f t="shared" si="253"/>
        <v>67</v>
      </c>
      <c r="Q1611" s="8">
        <f t="shared" si="254"/>
        <v>26.299999999999997</v>
      </c>
      <c r="R1611" s="8">
        <f t="shared" si="255"/>
        <v>39.25</v>
      </c>
      <c r="S1611" s="8">
        <f t="shared" si="256"/>
        <v>46.400000000000006</v>
      </c>
      <c r="T1611" s="8">
        <f t="shared" si="257"/>
        <v>35.5</v>
      </c>
      <c r="U1611" s="7">
        <f t="shared" si="258"/>
        <v>37.31666666666667</v>
      </c>
      <c r="V1611" s="7">
        <f t="shared" si="259"/>
        <v>36.862499999999997</v>
      </c>
    </row>
    <row r="1612" spans="1:22" ht="13.5" x14ac:dyDescent="0.25">
      <c r="A1612" s="3">
        <f>RSI!A1612</f>
        <v>44361</v>
      </c>
      <c r="B1612" s="2">
        <f>RSI!B1612</f>
        <v>5.9160000000000004</v>
      </c>
      <c r="C1612" s="2">
        <f>RSI!I1612</f>
        <v>49.924959199428962</v>
      </c>
      <c r="D1612" s="2">
        <f>MACD!E1612</f>
        <v>6.537572942212222E-2</v>
      </c>
      <c r="E1612" s="2">
        <f>MACD!F1612</f>
        <v>2.0229931783518659E-2</v>
      </c>
      <c r="F1612" s="2">
        <f>'Moving Avg'!D1612</f>
        <v>5.9009999999999998</v>
      </c>
      <c r="G1612" s="2">
        <f>'Moving Avg'!F1612</f>
        <v>5.9122000000000003</v>
      </c>
      <c r="H1612" s="2">
        <f>'Moving Avg'!G1612</f>
        <v>5.8848200000000022</v>
      </c>
      <c r="I1612" s="2">
        <f>'Moving Avg'!H1612</f>
        <v>5.5837949999999958</v>
      </c>
      <c r="J1612" s="5" t="str">
        <f>OBV!F1612</f>
        <v>BULLISH</v>
      </c>
      <c r="K1612" s="5" t="str">
        <f>OBV!G1612</f>
        <v>NEUTRAL</v>
      </c>
      <c r="L1612" s="5" t="str">
        <f>OBV!H1612</f>
        <v>CONFIRMED BULLISH</v>
      </c>
      <c r="M1612" s="7">
        <f t="shared" si="250"/>
        <v>25</v>
      </c>
      <c r="N1612" s="7">
        <f t="shared" si="251"/>
        <v>0</v>
      </c>
      <c r="O1612" s="7">
        <f t="shared" si="252"/>
        <v>50</v>
      </c>
      <c r="P1612" s="7">
        <f t="shared" si="253"/>
        <v>83.5</v>
      </c>
      <c r="Q1612" s="8">
        <f t="shared" si="254"/>
        <v>28.774999999999999</v>
      </c>
      <c r="R1612" s="8">
        <f t="shared" si="255"/>
        <v>43.375</v>
      </c>
      <c r="S1612" s="8">
        <f t="shared" si="256"/>
        <v>53.825000000000003</v>
      </c>
      <c r="T1612" s="8">
        <f t="shared" si="257"/>
        <v>39.625</v>
      </c>
      <c r="U1612" s="7">
        <f t="shared" si="258"/>
        <v>41.991666666666667</v>
      </c>
      <c r="V1612" s="7">
        <f t="shared" si="259"/>
        <v>41.400000000000006</v>
      </c>
    </row>
    <row r="1613" spans="1:22" ht="13.5" x14ac:dyDescent="0.25">
      <c r="A1613" s="3">
        <f>RSI!A1613</f>
        <v>44362</v>
      </c>
      <c r="B1613" s="2">
        <f>RSI!B1613</f>
        <v>5.9160000000000004</v>
      </c>
      <c r="C1613" s="2">
        <f>RSI!I1613</f>
        <v>49.924959199428962</v>
      </c>
      <c r="D1613" s="2">
        <f>MACD!E1613</f>
        <v>8.299725809142533E-2</v>
      </c>
      <c r="E1613" s="2">
        <f>MACD!F1613</f>
        <v>3.2783397045099999E-2</v>
      </c>
      <c r="F1613" s="2">
        <f>'Moving Avg'!D1613</f>
        <v>5.9084000000000003</v>
      </c>
      <c r="G1613" s="2">
        <f>'Moving Avg'!F1613</f>
        <v>5.9136499999999996</v>
      </c>
      <c r="H1613" s="2">
        <f>'Moving Avg'!G1613</f>
        <v>5.8883600000000014</v>
      </c>
      <c r="I1613" s="2">
        <f>'Moving Avg'!H1613</f>
        <v>5.5876149999999951</v>
      </c>
      <c r="J1613" s="5" t="str">
        <f>OBV!F1613</f>
        <v>BULLISH</v>
      </c>
      <c r="K1613" s="5" t="str">
        <f>OBV!G1613</f>
        <v>NEUTRAL</v>
      </c>
      <c r="L1613" s="5" t="str">
        <f>OBV!H1613</f>
        <v>CONFIRMED BULLISH</v>
      </c>
      <c r="M1613" s="7">
        <f t="shared" si="250"/>
        <v>25</v>
      </c>
      <c r="N1613" s="7">
        <f t="shared" si="251"/>
        <v>0</v>
      </c>
      <c r="O1613" s="7">
        <f t="shared" si="252"/>
        <v>50</v>
      </c>
      <c r="P1613" s="7">
        <f t="shared" si="253"/>
        <v>83.5</v>
      </c>
      <c r="Q1613" s="8">
        <f t="shared" si="254"/>
        <v>28.774999999999999</v>
      </c>
      <c r="R1613" s="8">
        <f t="shared" si="255"/>
        <v>43.375</v>
      </c>
      <c r="S1613" s="8">
        <f t="shared" si="256"/>
        <v>53.825000000000003</v>
      </c>
      <c r="T1613" s="8">
        <f t="shared" si="257"/>
        <v>39.625</v>
      </c>
      <c r="U1613" s="7">
        <f t="shared" si="258"/>
        <v>41.991666666666667</v>
      </c>
      <c r="V1613" s="7">
        <f t="shared" si="259"/>
        <v>41.400000000000006</v>
      </c>
    </row>
    <row r="1614" spans="1:22" ht="13.5" x14ac:dyDescent="0.25">
      <c r="A1614" s="3">
        <f>RSI!A1614</f>
        <v>44363</v>
      </c>
      <c r="B1614" s="2">
        <f>RSI!B1614</f>
        <v>5.7409999999999997</v>
      </c>
      <c r="C1614" s="2">
        <f>RSI!I1614</f>
        <v>39.798409679614032</v>
      </c>
      <c r="D1614" s="2">
        <f>MACD!E1614</f>
        <v>7.2883102398241917E-2</v>
      </c>
      <c r="E1614" s="2">
        <f>MACD!F1614</f>
        <v>4.0803338115728387E-2</v>
      </c>
      <c r="F1614" s="2">
        <f>'Moving Avg'!D1614</f>
        <v>5.8807999999999998</v>
      </c>
      <c r="G1614" s="2">
        <f>'Moving Avg'!F1614</f>
        <v>5.9136500000000005</v>
      </c>
      <c r="H1614" s="2">
        <f>'Moving Avg'!G1614</f>
        <v>5.8884000000000007</v>
      </c>
      <c r="I1614" s="2">
        <f>'Moving Avg'!H1614</f>
        <v>5.5903249999999947</v>
      </c>
      <c r="J1614" s="5" t="str">
        <f>OBV!F1614</f>
        <v>BEARISH</v>
      </c>
      <c r="K1614" s="5" t="str">
        <f>OBV!G1614</f>
        <v>STRONG</v>
      </c>
      <c r="L1614" s="5" t="str">
        <f>OBV!H1614</f>
        <v>CONFIRMED BEARISH</v>
      </c>
      <c r="M1614" s="7">
        <f t="shared" si="250"/>
        <v>25</v>
      </c>
      <c r="N1614" s="7">
        <f t="shared" si="251"/>
        <v>0</v>
      </c>
      <c r="O1614" s="7">
        <f t="shared" si="252"/>
        <v>50</v>
      </c>
      <c r="P1614" s="7">
        <f t="shared" si="253"/>
        <v>33</v>
      </c>
      <c r="Q1614" s="8">
        <f t="shared" si="254"/>
        <v>21.2</v>
      </c>
      <c r="R1614" s="8">
        <f t="shared" si="255"/>
        <v>30.75</v>
      </c>
      <c r="S1614" s="8">
        <f t="shared" si="256"/>
        <v>31.1</v>
      </c>
      <c r="T1614" s="8">
        <f t="shared" si="257"/>
        <v>27</v>
      </c>
      <c r="U1614" s="7">
        <f t="shared" si="258"/>
        <v>27.683333333333337</v>
      </c>
      <c r="V1614" s="7">
        <f t="shared" si="259"/>
        <v>27.512500000000003</v>
      </c>
    </row>
    <row r="1615" spans="1:22" ht="13.5" x14ac:dyDescent="0.25">
      <c r="A1615" s="3">
        <f>RSI!A1615</f>
        <v>44364</v>
      </c>
      <c r="B1615" s="2">
        <f>RSI!B1615</f>
        <v>5.72</v>
      </c>
      <c r="C1615" s="2">
        <f>RSI!I1615</f>
        <v>38.781837811067454</v>
      </c>
      <c r="D1615" s="2">
        <f>MACD!E1615</f>
        <v>6.6926050474543253E-2</v>
      </c>
      <c r="E1615" s="2">
        <f>MACD!F1615</f>
        <v>4.6027880587491361E-2</v>
      </c>
      <c r="F1615" s="2">
        <f>'Moving Avg'!D1615</f>
        <v>5.8489999999999993</v>
      </c>
      <c r="G1615" s="2">
        <f>'Moving Avg'!F1615</f>
        <v>5.9126000000000003</v>
      </c>
      <c r="H1615" s="2">
        <f>'Moving Avg'!G1615</f>
        <v>5.8914</v>
      </c>
      <c r="I1615" s="2">
        <f>'Moving Avg'!H1615</f>
        <v>5.5922549999999944</v>
      </c>
      <c r="J1615" s="5" t="str">
        <f>OBV!F1615</f>
        <v>BEARISH</v>
      </c>
      <c r="K1615" s="5" t="str">
        <f>OBV!G1615</f>
        <v>STRONG</v>
      </c>
      <c r="L1615" s="5" t="str">
        <f>OBV!H1615</f>
        <v>CONFIRMED BEARISH</v>
      </c>
      <c r="M1615" s="7">
        <f t="shared" si="250"/>
        <v>25</v>
      </c>
      <c r="N1615" s="7">
        <f t="shared" si="251"/>
        <v>0</v>
      </c>
      <c r="O1615" s="7">
        <f t="shared" si="252"/>
        <v>50</v>
      </c>
      <c r="P1615" s="7">
        <f t="shared" si="253"/>
        <v>33</v>
      </c>
      <c r="Q1615" s="8">
        <f t="shared" si="254"/>
        <v>21.2</v>
      </c>
      <c r="R1615" s="8">
        <f t="shared" si="255"/>
        <v>30.75</v>
      </c>
      <c r="S1615" s="8">
        <f t="shared" si="256"/>
        <v>31.1</v>
      </c>
      <c r="T1615" s="8">
        <f t="shared" si="257"/>
        <v>27</v>
      </c>
      <c r="U1615" s="7">
        <f t="shared" si="258"/>
        <v>27.683333333333337</v>
      </c>
      <c r="V1615" s="7">
        <f t="shared" si="259"/>
        <v>27.512500000000003</v>
      </c>
    </row>
    <row r="1616" spans="1:22" ht="13.5" x14ac:dyDescent="0.25">
      <c r="A1616" s="3">
        <f>RSI!A1616</f>
        <v>44365</v>
      </c>
      <c r="B1616" s="2">
        <f>RSI!B1616</f>
        <v>5.72</v>
      </c>
      <c r="C1616" s="2">
        <f>RSI!I1616</f>
        <v>38.781837811067454</v>
      </c>
      <c r="D1616" s="2">
        <f>MACD!E1616</f>
        <v>6.2977635999000192E-2</v>
      </c>
      <c r="E1616" s="2">
        <f>MACD!F1616</f>
        <v>4.9417831669793133E-2</v>
      </c>
      <c r="F1616" s="2">
        <f>'Moving Avg'!D1616</f>
        <v>5.8026</v>
      </c>
      <c r="G1616" s="2">
        <f>'Moving Avg'!F1616</f>
        <v>5.9101000000000008</v>
      </c>
      <c r="H1616" s="2">
        <f>'Moving Avg'!G1616</f>
        <v>5.894400000000001</v>
      </c>
      <c r="I1616" s="2">
        <f>'Moving Avg'!H1616</f>
        <v>5.5941849999999951</v>
      </c>
      <c r="J1616" s="5" t="str">
        <f>OBV!F1616</f>
        <v>BEARISH</v>
      </c>
      <c r="K1616" s="5" t="str">
        <f>OBV!G1616</f>
        <v>STRONG</v>
      </c>
      <c r="L1616" s="5" t="str">
        <f>OBV!H1616</f>
        <v>CONFIRMED BEARISH</v>
      </c>
      <c r="M1616" s="7">
        <f t="shared" si="250"/>
        <v>25</v>
      </c>
      <c r="N1616" s="7">
        <f t="shared" si="251"/>
        <v>0</v>
      </c>
      <c r="O1616" s="7">
        <f t="shared" si="252"/>
        <v>50</v>
      </c>
      <c r="P1616" s="7">
        <f t="shared" si="253"/>
        <v>33</v>
      </c>
      <c r="Q1616" s="8">
        <f t="shared" si="254"/>
        <v>21.2</v>
      </c>
      <c r="R1616" s="8">
        <f t="shared" si="255"/>
        <v>30.75</v>
      </c>
      <c r="S1616" s="8">
        <f t="shared" si="256"/>
        <v>31.1</v>
      </c>
      <c r="T1616" s="8">
        <f t="shared" si="257"/>
        <v>27</v>
      </c>
      <c r="U1616" s="7">
        <f t="shared" si="258"/>
        <v>27.683333333333337</v>
      </c>
      <c r="V1616" s="7">
        <f t="shared" si="259"/>
        <v>27.512500000000003</v>
      </c>
    </row>
    <row r="1617" spans="1:22" ht="13.5" x14ac:dyDescent="0.25">
      <c r="A1617" s="3">
        <f>RSI!A1617</f>
        <v>44368</v>
      </c>
      <c r="B1617" s="2">
        <f>RSI!B1617</f>
        <v>5.6760000000000002</v>
      </c>
      <c r="C1617" s="2">
        <f>RSI!I1617</f>
        <v>36.515363770919727</v>
      </c>
      <c r="D1617" s="2">
        <f>MACD!E1617</f>
        <v>6.836873421902645E-2</v>
      </c>
      <c r="E1617" s="2">
        <f>MACD!F1617</f>
        <v>5.3208012179639802E-2</v>
      </c>
      <c r="F1617" s="2">
        <f>'Moving Avg'!D1617</f>
        <v>5.754599999999999</v>
      </c>
      <c r="G1617" s="2">
        <f>'Moving Avg'!F1617</f>
        <v>5.9057500000000003</v>
      </c>
      <c r="H1617" s="2">
        <f>'Moving Avg'!G1617</f>
        <v>5.8984000000000005</v>
      </c>
      <c r="I1617" s="2">
        <f>'Moving Avg'!H1617</f>
        <v>5.5962299999999949</v>
      </c>
      <c r="J1617" s="5" t="str">
        <f>OBV!F1617</f>
        <v>BEARISH</v>
      </c>
      <c r="K1617" s="5" t="str">
        <f>OBV!G1617</f>
        <v>STRONG</v>
      </c>
      <c r="L1617" s="5" t="str">
        <f>OBV!H1617</f>
        <v>CONFIRMED BEARISH</v>
      </c>
      <c r="M1617" s="7">
        <f t="shared" si="250"/>
        <v>25</v>
      </c>
      <c r="N1617" s="7">
        <f t="shared" si="251"/>
        <v>0</v>
      </c>
      <c r="O1617" s="7">
        <f t="shared" si="252"/>
        <v>50</v>
      </c>
      <c r="P1617" s="7">
        <f t="shared" si="253"/>
        <v>33</v>
      </c>
      <c r="Q1617" s="8">
        <f t="shared" si="254"/>
        <v>21.2</v>
      </c>
      <c r="R1617" s="8">
        <f t="shared" si="255"/>
        <v>30.75</v>
      </c>
      <c r="S1617" s="8">
        <f t="shared" si="256"/>
        <v>31.1</v>
      </c>
      <c r="T1617" s="8">
        <f t="shared" si="257"/>
        <v>27</v>
      </c>
      <c r="U1617" s="7">
        <f t="shared" si="258"/>
        <v>27.683333333333337</v>
      </c>
      <c r="V1617" s="7">
        <f t="shared" si="259"/>
        <v>27.512500000000003</v>
      </c>
    </row>
    <row r="1618" spans="1:22" ht="13.5" x14ac:dyDescent="0.25">
      <c r="A1618" s="3">
        <f>RSI!A1618</f>
        <v>44369</v>
      </c>
      <c r="B1618" s="2">
        <f>RSI!B1618</f>
        <v>5.8579999999999997</v>
      </c>
      <c r="C1618" s="2">
        <f>RSI!I1618</f>
        <v>49.62859748179909</v>
      </c>
      <c r="D1618" s="2">
        <f>MACD!E1618</f>
        <v>6.0645307078376121E-2</v>
      </c>
      <c r="E1618" s="2">
        <f>MACD!F1618</f>
        <v>5.4695471159387068E-2</v>
      </c>
      <c r="F1618" s="2">
        <f>'Moving Avg'!D1618</f>
        <v>5.7430000000000003</v>
      </c>
      <c r="G1618" s="2">
        <f>'Moving Avg'!F1618</f>
        <v>5.8978000000000002</v>
      </c>
      <c r="H1618" s="2">
        <f>'Moving Avg'!G1618</f>
        <v>5.9060400000000008</v>
      </c>
      <c r="I1618" s="2">
        <f>'Moving Avg'!H1618</f>
        <v>5.599184999999995</v>
      </c>
      <c r="J1618" s="5" t="str">
        <f>OBV!F1618</f>
        <v>BEARISH</v>
      </c>
      <c r="K1618" s="5" t="str">
        <f>OBV!G1618</f>
        <v>STRONG</v>
      </c>
      <c r="L1618" s="5" t="str">
        <f>OBV!H1618</f>
        <v>CONFIRMED BEARISH</v>
      </c>
      <c r="M1618" s="7">
        <f t="shared" si="250"/>
        <v>25</v>
      </c>
      <c r="N1618" s="7">
        <f t="shared" si="251"/>
        <v>0</v>
      </c>
      <c r="O1618" s="7">
        <f t="shared" si="252"/>
        <v>50</v>
      </c>
      <c r="P1618" s="7">
        <f t="shared" si="253"/>
        <v>33</v>
      </c>
      <c r="Q1618" s="8">
        <f t="shared" si="254"/>
        <v>21.2</v>
      </c>
      <c r="R1618" s="8">
        <f t="shared" si="255"/>
        <v>30.75</v>
      </c>
      <c r="S1618" s="8">
        <f t="shared" si="256"/>
        <v>31.1</v>
      </c>
      <c r="T1618" s="8">
        <f t="shared" si="257"/>
        <v>27</v>
      </c>
      <c r="U1618" s="7">
        <f t="shared" si="258"/>
        <v>27.683333333333337</v>
      </c>
      <c r="V1618" s="7">
        <f t="shared" si="259"/>
        <v>27.512500000000003</v>
      </c>
    </row>
    <row r="1619" spans="1:22" ht="13.5" x14ac:dyDescent="0.25">
      <c r="A1619" s="3">
        <f>RSI!A1619</f>
        <v>44370</v>
      </c>
      <c r="B1619" s="2">
        <f>RSI!B1619</f>
        <v>5.8579999999999997</v>
      </c>
      <c r="C1619" s="2">
        <f>RSI!I1619</f>
        <v>49.62859748179909</v>
      </c>
      <c r="D1619" s="2">
        <f>MACD!E1619</f>
        <v>5.4142390576972232E-2</v>
      </c>
      <c r="E1619" s="2">
        <f>MACD!F1619</f>
        <v>5.4584855042904105E-2</v>
      </c>
      <c r="F1619" s="2">
        <f>'Moving Avg'!D1619</f>
        <v>5.7664</v>
      </c>
      <c r="G1619" s="2">
        <f>'Moving Avg'!F1619</f>
        <v>5.88985</v>
      </c>
      <c r="H1619" s="2">
        <f>'Moving Avg'!G1619</f>
        <v>5.9105799999999995</v>
      </c>
      <c r="I1619" s="2">
        <f>'Moving Avg'!H1619</f>
        <v>5.6018049999999953</v>
      </c>
      <c r="J1619" s="5" t="str">
        <f>OBV!F1619</f>
        <v>BEARISH</v>
      </c>
      <c r="K1619" s="5" t="str">
        <f>OBV!G1619</f>
        <v>STRONG</v>
      </c>
      <c r="L1619" s="5" t="str">
        <f>OBV!H1619</f>
        <v>BEARISH DIVERGENCE</v>
      </c>
      <c r="M1619" s="7">
        <f t="shared" si="250"/>
        <v>25</v>
      </c>
      <c r="N1619" s="7">
        <f t="shared" si="251"/>
        <v>45</v>
      </c>
      <c r="O1619" s="7">
        <f t="shared" si="252"/>
        <v>50</v>
      </c>
      <c r="P1619" s="7">
        <f t="shared" si="253"/>
        <v>33</v>
      </c>
      <c r="Q1619" s="8">
        <f t="shared" si="254"/>
        <v>36.950000000000003</v>
      </c>
      <c r="R1619" s="8">
        <f t="shared" si="255"/>
        <v>39.75</v>
      </c>
      <c r="S1619" s="8">
        <f t="shared" si="256"/>
        <v>37.85</v>
      </c>
      <c r="T1619" s="8">
        <f t="shared" si="257"/>
        <v>38.25</v>
      </c>
      <c r="U1619" s="7">
        <f t="shared" si="258"/>
        <v>38.183333333333337</v>
      </c>
      <c r="V1619" s="7">
        <f t="shared" si="259"/>
        <v>38.200000000000003</v>
      </c>
    </row>
    <row r="1620" spans="1:22" ht="13.5" x14ac:dyDescent="0.25">
      <c r="A1620" s="3">
        <f>RSI!A1620</f>
        <v>44371</v>
      </c>
      <c r="B1620" s="2">
        <f>RSI!B1620</f>
        <v>5.8579999999999997</v>
      </c>
      <c r="C1620" s="2">
        <f>RSI!I1620</f>
        <v>49.62859748179909</v>
      </c>
      <c r="D1620" s="2">
        <f>MACD!E1620</f>
        <v>4.8669821915452438E-2</v>
      </c>
      <c r="E1620" s="2">
        <f>MACD!F1620</f>
        <v>5.3401848417413772E-2</v>
      </c>
      <c r="F1620" s="2">
        <f>'Moving Avg'!D1620</f>
        <v>5.7940000000000005</v>
      </c>
      <c r="G1620" s="2">
        <f>'Moving Avg'!F1620</f>
        <v>5.8786000000000005</v>
      </c>
      <c r="H1620" s="2">
        <f>'Moving Avg'!G1620</f>
        <v>5.9116000000000009</v>
      </c>
      <c r="I1620" s="2">
        <f>'Moving Avg'!H1620</f>
        <v>5.6040849999999942</v>
      </c>
      <c r="J1620" s="5" t="str">
        <f>OBV!F1620</f>
        <v>BULLISH</v>
      </c>
      <c r="K1620" s="5" t="str">
        <f>OBV!G1620</f>
        <v>NEUTRAL</v>
      </c>
      <c r="L1620" s="5" t="str">
        <f>OBV!H1620</f>
        <v>CONFIRMED BULLISH</v>
      </c>
      <c r="M1620" s="7">
        <f t="shared" si="250"/>
        <v>25</v>
      </c>
      <c r="N1620" s="7">
        <f t="shared" si="251"/>
        <v>45</v>
      </c>
      <c r="O1620" s="7">
        <f t="shared" si="252"/>
        <v>50</v>
      </c>
      <c r="P1620" s="7">
        <f t="shared" si="253"/>
        <v>83.5</v>
      </c>
      <c r="Q1620" s="8">
        <f t="shared" si="254"/>
        <v>44.524999999999999</v>
      </c>
      <c r="R1620" s="8">
        <f t="shared" si="255"/>
        <v>52.375</v>
      </c>
      <c r="S1620" s="8">
        <f t="shared" si="256"/>
        <v>60.575000000000003</v>
      </c>
      <c r="T1620" s="8">
        <f t="shared" si="257"/>
        <v>50.875</v>
      </c>
      <c r="U1620" s="7">
        <f t="shared" si="258"/>
        <v>52.491666666666674</v>
      </c>
      <c r="V1620" s="7">
        <f t="shared" si="259"/>
        <v>52.087500000000006</v>
      </c>
    </row>
    <row r="1621" spans="1:22" ht="13.5" x14ac:dyDescent="0.25">
      <c r="A1621" s="3">
        <f>RSI!A1621</f>
        <v>44372</v>
      </c>
      <c r="B1621" s="2">
        <f>RSI!B1621</f>
        <v>5.8579999999999997</v>
      </c>
      <c r="C1621" s="2">
        <f>RSI!I1621</f>
        <v>49.62859748179909</v>
      </c>
      <c r="D1621" s="2">
        <f>MACD!E1621</f>
        <v>5.529764052063868E-2</v>
      </c>
      <c r="E1621" s="2">
        <f>MACD!F1621</f>
        <v>5.3781006838058754E-2</v>
      </c>
      <c r="F1621" s="2">
        <f>'Moving Avg'!D1621</f>
        <v>5.8216000000000001</v>
      </c>
      <c r="G1621" s="2">
        <f>'Moving Avg'!F1621</f>
        <v>5.8666499999999999</v>
      </c>
      <c r="H1621" s="2">
        <f>'Moving Avg'!G1621</f>
        <v>5.9126200000000004</v>
      </c>
      <c r="I1621" s="2">
        <f>'Moving Avg'!H1621</f>
        <v>5.6067049999999945</v>
      </c>
      <c r="J1621" s="5" t="str">
        <f>OBV!F1621</f>
        <v>BULLISH</v>
      </c>
      <c r="K1621" s="5" t="str">
        <f>OBV!G1621</f>
        <v>NEUTRAL</v>
      </c>
      <c r="L1621" s="5" t="str">
        <f>OBV!H1621</f>
        <v>CONFIRMED BULLISH</v>
      </c>
      <c r="M1621" s="7">
        <f t="shared" si="250"/>
        <v>25</v>
      </c>
      <c r="N1621" s="7">
        <f t="shared" si="251"/>
        <v>0</v>
      </c>
      <c r="O1621" s="7">
        <f t="shared" si="252"/>
        <v>50</v>
      </c>
      <c r="P1621" s="7">
        <f t="shared" si="253"/>
        <v>83.5</v>
      </c>
      <c r="Q1621" s="8">
        <f t="shared" si="254"/>
        <v>28.774999999999999</v>
      </c>
      <c r="R1621" s="8">
        <f t="shared" si="255"/>
        <v>43.375</v>
      </c>
      <c r="S1621" s="8">
        <f t="shared" si="256"/>
        <v>53.825000000000003</v>
      </c>
      <c r="T1621" s="8">
        <f t="shared" si="257"/>
        <v>39.625</v>
      </c>
      <c r="U1621" s="7">
        <f t="shared" si="258"/>
        <v>41.991666666666667</v>
      </c>
      <c r="V1621" s="7">
        <f t="shared" si="259"/>
        <v>41.400000000000006</v>
      </c>
    </row>
    <row r="1622" spans="1:22" ht="13.5" x14ac:dyDescent="0.25">
      <c r="A1622" s="3">
        <f>RSI!A1622</f>
        <v>44375</v>
      </c>
      <c r="B1622" s="2">
        <f>RSI!B1622</f>
        <v>5.8579999999999997</v>
      </c>
      <c r="C1622" s="2">
        <f>RSI!I1622</f>
        <v>49.62859748179909</v>
      </c>
      <c r="D1622" s="2">
        <f>MACD!E1622</f>
        <v>5.5392966886289585E-2</v>
      </c>
      <c r="E1622" s="2">
        <f>MACD!F1622</f>
        <v>5.4103398847704924E-2</v>
      </c>
      <c r="F1622" s="2">
        <f>'Moving Avg'!D1622</f>
        <v>5.8579999999999997</v>
      </c>
      <c r="G1622" s="2">
        <f>'Moving Avg'!F1622</f>
        <v>5.8547000000000002</v>
      </c>
      <c r="H1622" s="2">
        <f>'Moving Avg'!G1622</f>
        <v>5.9136399999999991</v>
      </c>
      <c r="I1622" s="2">
        <f>'Moving Avg'!H1622</f>
        <v>5.6089849999999952</v>
      </c>
      <c r="J1622" s="5" t="str">
        <f>OBV!F1622</f>
        <v>BULLISH</v>
      </c>
      <c r="K1622" s="5" t="str">
        <f>OBV!G1622</f>
        <v>WEAK</v>
      </c>
      <c r="L1622" s="5" t="str">
        <f>OBV!H1622</f>
        <v>CONFIRMED BULLISH</v>
      </c>
      <c r="M1622" s="7">
        <f t="shared" si="250"/>
        <v>25</v>
      </c>
      <c r="N1622" s="7">
        <f t="shared" si="251"/>
        <v>0</v>
      </c>
      <c r="O1622" s="7">
        <f t="shared" si="252"/>
        <v>50</v>
      </c>
      <c r="P1622" s="7">
        <f t="shared" si="253"/>
        <v>67</v>
      </c>
      <c r="Q1622" s="8">
        <f t="shared" si="254"/>
        <v>26.299999999999997</v>
      </c>
      <c r="R1622" s="8">
        <f t="shared" si="255"/>
        <v>39.25</v>
      </c>
      <c r="S1622" s="8">
        <f t="shared" si="256"/>
        <v>46.400000000000006</v>
      </c>
      <c r="T1622" s="8">
        <f t="shared" si="257"/>
        <v>35.5</v>
      </c>
      <c r="U1622" s="7">
        <f t="shared" si="258"/>
        <v>37.31666666666667</v>
      </c>
      <c r="V1622" s="7">
        <f t="shared" si="259"/>
        <v>36.862499999999997</v>
      </c>
    </row>
    <row r="1623" spans="1:22" ht="13.5" x14ac:dyDescent="0.25">
      <c r="A1623" s="3">
        <f>RSI!A1623</f>
        <v>44376</v>
      </c>
      <c r="B1623" s="2">
        <f>RSI!B1623</f>
        <v>5.8579999999999997</v>
      </c>
      <c r="C1623" s="2">
        <f>RSI!I1623</f>
        <v>49.62859748179909</v>
      </c>
      <c r="D1623" s="2">
        <f>MACD!E1623</f>
        <v>5.5497362564378427E-2</v>
      </c>
      <c r="E1623" s="2">
        <f>MACD!F1623</f>
        <v>5.438219159103963E-2</v>
      </c>
      <c r="F1623" s="2">
        <f>'Moving Avg'!D1623</f>
        <v>5.8579999999999997</v>
      </c>
      <c r="G1623" s="2">
        <f>'Moving Avg'!F1623</f>
        <v>5.8427500000000006</v>
      </c>
      <c r="H1623" s="2">
        <f>'Moving Avg'!G1623</f>
        <v>5.9181399999999993</v>
      </c>
      <c r="I1623" s="2">
        <f>'Moving Avg'!H1623</f>
        <v>5.611264999999996</v>
      </c>
      <c r="J1623" s="5" t="str">
        <f>OBV!F1623</f>
        <v>NEUTRAL</v>
      </c>
      <c r="K1623" s="5" t="str">
        <f>OBV!G1623</f>
        <v>NEUTRAL</v>
      </c>
      <c r="L1623" s="5" t="str">
        <f>OBV!H1623</f>
        <v>NEUTRAL</v>
      </c>
      <c r="M1623" s="7">
        <f t="shared" si="250"/>
        <v>25</v>
      </c>
      <c r="N1623" s="7">
        <f t="shared" si="251"/>
        <v>0</v>
      </c>
      <c r="O1623" s="7">
        <f t="shared" si="252"/>
        <v>50</v>
      </c>
      <c r="P1623" s="7">
        <f t="shared" si="253"/>
        <v>33</v>
      </c>
      <c r="Q1623" s="8">
        <f t="shared" si="254"/>
        <v>21.2</v>
      </c>
      <c r="R1623" s="8">
        <f t="shared" si="255"/>
        <v>30.75</v>
      </c>
      <c r="S1623" s="8">
        <f t="shared" si="256"/>
        <v>31.1</v>
      </c>
      <c r="T1623" s="8">
        <f t="shared" si="257"/>
        <v>27</v>
      </c>
      <c r="U1623" s="7">
        <f t="shared" si="258"/>
        <v>27.683333333333337</v>
      </c>
      <c r="V1623" s="7">
        <f t="shared" si="259"/>
        <v>27.512500000000003</v>
      </c>
    </row>
    <row r="1624" spans="1:22" ht="13.5" x14ac:dyDescent="0.25">
      <c r="A1624" s="3">
        <f>RSI!A1624</f>
        <v>44377</v>
      </c>
      <c r="B1624" s="2">
        <f>RSI!B1624</f>
        <v>5.8789999999999996</v>
      </c>
      <c r="C1624" s="2">
        <f>RSI!I1624</f>
        <v>51.4342223210379</v>
      </c>
      <c r="D1624" s="2">
        <f>MACD!E1624</f>
        <v>2.7129041656163366E-2</v>
      </c>
      <c r="E1624" s="2">
        <f>MACD!F1624</f>
        <v>4.893156160406438E-2</v>
      </c>
      <c r="F1624" s="2">
        <f>'Moving Avg'!D1624</f>
        <v>5.8621999999999996</v>
      </c>
      <c r="G1624" s="2">
        <f>'Moving Avg'!F1624</f>
        <v>5.8442000000000007</v>
      </c>
      <c r="H1624" s="2">
        <f>'Moving Avg'!G1624</f>
        <v>5.9232199999999997</v>
      </c>
      <c r="I1624" s="2">
        <f>'Moving Avg'!H1624</f>
        <v>5.6136499999999954</v>
      </c>
      <c r="J1624" s="5" t="str">
        <f>OBV!F1624</f>
        <v>BULLISH</v>
      </c>
      <c r="K1624" s="5" t="str">
        <f>OBV!G1624</f>
        <v>WEAK</v>
      </c>
      <c r="L1624" s="5" t="str">
        <f>OBV!H1624</f>
        <v>CONFIRMED BULLISH</v>
      </c>
      <c r="M1624" s="7">
        <f t="shared" si="250"/>
        <v>25</v>
      </c>
      <c r="N1624" s="7">
        <f t="shared" si="251"/>
        <v>100</v>
      </c>
      <c r="O1624" s="7">
        <f t="shared" si="252"/>
        <v>50</v>
      </c>
      <c r="P1624" s="7">
        <f t="shared" si="253"/>
        <v>67</v>
      </c>
      <c r="Q1624" s="8">
        <f t="shared" si="254"/>
        <v>61.3</v>
      </c>
      <c r="R1624" s="8">
        <f t="shared" si="255"/>
        <v>59.25</v>
      </c>
      <c r="S1624" s="8">
        <f t="shared" si="256"/>
        <v>61.400000000000006</v>
      </c>
      <c r="T1624" s="8">
        <f t="shared" si="257"/>
        <v>60.5</v>
      </c>
      <c r="U1624" s="7">
        <f t="shared" si="258"/>
        <v>60.65</v>
      </c>
      <c r="V1624" s="7">
        <f t="shared" si="259"/>
        <v>60.612499999999997</v>
      </c>
    </row>
    <row r="1625" spans="1:22" ht="13.5" x14ac:dyDescent="0.25">
      <c r="A1625" s="3">
        <f>RSI!A1625</f>
        <v>44378</v>
      </c>
      <c r="B1625" s="2">
        <f>RSI!B1625</f>
        <v>5.8789999999999996</v>
      </c>
      <c r="C1625" s="2">
        <f>RSI!I1625</f>
        <v>51.4342223210379</v>
      </c>
      <c r="D1625" s="2">
        <f>MACD!E1625</f>
        <v>-2.0943246458848819E-4</v>
      </c>
      <c r="E1625" s="2">
        <f>MACD!F1625</f>
        <v>3.9103362790333808E-2</v>
      </c>
      <c r="F1625" s="2">
        <f>'Moving Avg'!D1625</f>
        <v>5.8663999999999987</v>
      </c>
      <c r="G1625" s="2">
        <f>'Moving Avg'!F1625</f>
        <v>5.8456500000000009</v>
      </c>
      <c r="H1625" s="2">
        <f>'Moving Avg'!G1625</f>
        <v>5.9249599999999996</v>
      </c>
      <c r="I1625" s="2">
        <f>'Moving Avg'!H1625</f>
        <v>5.6160349999999957</v>
      </c>
      <c r="J1625" s="5" t="str">
        <f>OBV!F1625</f>
        <v>BULLISH</v>
      </c>
      <c r="K1625" s="5" t="str">
        <f>OBV!G1625</f>
        <v>WEAK</v>
      </c>
      <c r="L1625" s="5" t="str">
        <f>OBV!H1625</f>
        <v>CONFIRMED BULLISH</v>
      </c>
      <c r="M1625" s="7">
        <f t="shared" si="250"/>
        <v>25</v>
      </c>
      <c r="N1625" s="7">
        <f t="shared" si="251"/>
        <v>100</v>
      </c>
      <c r="O1625" s="7">
        <f t="shared" si="252"/>
        <v>50</v>
      </c>
      <c r="P1625" s="7">
        <f t="shared" si="253"/>
        <v>67</v>
      </c>
      <c r="Q1625" s="8">
        <f t="shared" si="254"/>
        <v>61.3</v>
      </c>
      <c r="R1625" s="8">
        <f t="shared" si="255"/>
        <v>59.25</v>
      </c>
      <c r="S1625" s="8">
        <f t="shared" si="256"/>
        <v>61.400000000000006</v>
      </c>
      <c r="T1625" s="8">
        <f t="shared" si="257"/>
        <v>60.5</v>
      </c>
      <c r="U1625" s="7">
        <f t="shared" si="258"/>
        <v>60.65</v>
      </c>
      <c r="V1625" s="7">
        <f t="shared" si="259"/>
        <v>60.612499999999997</v>
      </c>
    </row>
    <row r="1626" spans="1:22" ht="13.5" x14ac:dyDescent="0.25">
      <c r="A1626" s="3">
        <f>RSI!A1626</f>
        <v>44379</v>
      </c>
      <c r="B1626" s="2">
        <f>RSI!B1626</f>
        <v>5.8789999999999996</v>
      </c>
      <c r="C1626" s="2">
        <f>RSI!I1626</f>
        <v>51.4342223210379</v>
      </c>
      <c r="D1626" s="2">
        <f>MACD!E1626</f>
        <v>-2.3438044012589643E-2</v>
      </c>
      <c r="E1626" s="2">
        <f>MACD!F1626</f>
        <v>2.6595081429749118E-2</v>
      </c>
      <c r="F1626" s="2">
        <f>'Moving Avg'!D1626</f>
        <v>5.8705999999999987</v>
      </c>
      <c r="G1626" s="2">
        <f>'Moving Avg'!F1626</f>
        <v>5.847100000000002</v>
      </c>
      <c r="H1626" s="2">
        <f>'Moving Avg'!G1626</f>
        <v>5.9236400000000016</v>
      </c>
      <c r="I1626" s="2">
        <f>'Moving Avg'!H1626</f>
        <v>5.6184199999999951</v>
      </c>
      <c r="J1626" s="5" t="str">
        <f>OBV!F1626</f>
        <v>BULLISH</v>
      </c>
      <c r="K1626" s="5" t="str">
        <f>OBV!G1626</f>
        <v>WEAK</v>
      </c>
      <c r="L1626" s="5" t="str">
        <f>OBV!H1626</f>
        <v>CONFIRMED BULLISH</v>
      </c>
      <c r="M1626" s="7">
        <f t="shared" si="250"/>
        <v>25</v>
      </c>
      <c r="N1626" s="7">
        <f t="shared" si="251"/>
        <v>100</v>
      </c>
      <c r="O1626" s="7">
        <f t="shared" si="252"/>
        <v>50</v>
      </c>
      <c r="P1626" s="7">
        <f t="shared" si="253"/>
        <v>67</v>
      </c>
      <c r="Q1626" s="8">
        <f t="shared" si="254"/>
        <v>61.3</v>
      </c>
      <c r="R1626" s="8">
        <f t="shared" si="255"/>
        <v>59.25</v>
      </c>
      <c r="S1626" s="8">
        <f t="shared" si="256"/>
        <v>61.400000000000006</v>
      </c>
      <c r="T1626" s="8">
        <f t="shared" si="257"/>
        <v>60.5</v>
      </c>
      <c r="U1626" s="7">
        <f t="shared" si="258"/>
        <v>60.65</v>
      </c>
      <c r="V1626" s="7">
        <f t="shared" si="259"/>
        <v>60.612499999999997</v>
      </c>
    </row>
    <row r="1627" spans="1:22" ht="13.5" x14ac:dyDescent="0.25">
      <c r="A1627" s="3">
        <f>RSI!A1627</f>
        <v>44382</v>
      </c>
      <c r="B1627" s="2">
        <f>RSI!B1627</f>
        <v>5.8789999999999996</v>
      </c>
      <c r="C1627" s="2">
        <f>RSI!I1627</f>
        <v>51.434222321037915</v>
      </c>
      <c r="D1627" s="2">
        <f>MACD!E1627</f>
        <v>-4.9951195008742566E-2</v>
      </c>
      <c r="E1627" s="2">
        <f>MACD!F1627</f>
        <v>1.1285826142050781E-2</v>
      </c>
      <c r="F1627" s="2">
        <f>'Moving Avg'!D1627</f>
        <v>5.8747999999999987</v>
      </c>
      <c r="G1627" s="2">
        <f>'Moving Avg'!F1627</f>
        <v>5.847100000000002</v>
      </c>
      <c r="H1627" s="2">
        <f>'Moving Avg'!G1627</f>
        <v>5.9221800000000018</v>
      </c>
      <c r="I1627" s="2">
        <f>'Moving Avg'!H1627</f>
        <v>5.6208049999999945</v>
      </c>
      <c r="J1627" s="5" t="str">
        <f>OBV!F1627</f>
        <v>BULLISH</v>
      </c>
      <c r="K1627" s="5" t="str">
        <f>OBV!G1627</f>
        <v>WEAK</v>
      </c>
      <c r="L1627" s="5" t="str">
        <f>OBV!H1627</f>
        <v>CONFIRMED BULLISH</v>
      </c>
      <c r="M1627" s="7">
        <f t="shared" si="250"/>
        <v>25</v>
      </c>
      <c r="N1627" s="7">
        <f t="shared" si="251"/>
        <v>100</v>
      </c>
      <c r="O1627" s="7">
        <f t="shared" si="252"/>
        <v>50</v>
      </c>
      <c r="P1627" s="7">
        <f t="shared" si="253"/>
        <v>67</v>
      </c>
      <c r="Q1627" s="8">
        <f t="shared" si="254"/>
        <v>61.3</v>
      </c>
      <c r="R1627" s="8">
        <f t="shared" si="255"/>
        <v>59.25</v>
      </c>
      <c r="S1627" s="8">
        <f t="shared" si="256"/>
        <v>61.400000000000006</v>
      </c>
      <c r="T1627" s="8">
        <f t="shared" si="257"/>
        <v>60.5</v>
      </c>
      <c r="U1627" s="7">
        <f t="shared" si="258"/>
        <v>60.65</v>
      </c>
      <c r="V1627" s="7">
        <f t="shared" si="259"/>
        <v>60.612499999999997</v>
      </c>
    </row>
    <row r="1628" spans="1:22" ht="13.5" x14ac:dyDescent="0.25">
      <c r="A1628" s="3">
        <f>RSI!A1628</f>
        <v>44383</v>
      </c>
      <c r="B1628" s="2">
        <f>RSI!B1628</f>
        <v>5.8789999999999996</v>
      </c>
      <c r="C1628" s="2">
        <f>RSI!I1628</f>
        <v>51.434222321037915</v>
      </c>
      <c r="D1628" s="2">
        <f>MACD!E1628</f>
        <v>-4.4467752683691408E-2</v>
      </c>
      <c r="E1628" s="2">
        <f>MACD!F1628</f>
        <v>1.3511037690234345E-4</v>
      </c>
      <c r="F1628" s="2">
        <f>'Moving Avg'!D1628</f>
        <v>5.8789999999999996</v>
      </c>
      <c r="G1628" s="2">
        <f>'Moving Avg'!F1628</f>
        <v>5.847100000000002</v>
      </c>
      <c r="H1628" s="2">
        <f>'Moving Avg'!G1628</f>
        <v>5.9172400000000014</v>
      </c>
      <c r="I1628" s="2">
        <f>'Moving Avg'!H1628</f>
        <v>5.6223799999999953</v>
      </c>
      <c r="J1628" s="5" t="str">
        <f>OBV!F1628</f>
        <v>BULLISH</v>
      </c>
      <c r="K1628" s="5" t="str">
        <f>OBV!G1628</f>
        <v>WEAK</v>
      </c>
      <c r="L1628" s="5" t="str">
        <f>OBV!H1628</f>
        <v>CONFIRMED BULLISH</v>
      </c>
      <c r="M1628" s="7">
        <f t="shared" si="250"/>
        <v>25</v>
      </c>
      <c r="N1628" s="7">
        <f t="shared" si="251"/>
        <v>100</v>
      </c>
      <c r="O1628" s="7">
        <f t="shared" si="252"/>
        <v>50</v>
      </c>
      <c r="P1628" s="7">
        <f t="shared" si="253"/>
        <v>67</v>
      </c>
      <c r="Q1628" s="8">
        <f t="shared" si="254"/>
        <v>61.3</v>
      </c>
      <c r="R1628" s="8">
        <f t="shared" si="255"/>
        <v>59.25</v>
      </c>
      <c r="S1628" s="8">
        <f t="shared" si="256"/>
        <v>61.400000000000006</v>
      </c>
      <c r="T1628" s="8">
        <f t="shared" si="257"/>
        <v>60.5</v>
      </c>
      <c r="U1628" s="7">
        <f t="shared" si="258"/>
        <v>60.65</v>
      </c>
      <c r="V1628" s="7">
        <f t="shared" si="259"/>
        <v>60.612499999999997</v>
      </c>
    </row>
    <row r="1629" spans="1:22" ht="13.5" x14ac:dyDescent="0.25">
      <c r="A1629" s="3">
        <f>RSI!A1629</f>
        <v>44384</v>
      </c>
      <c r="B1629" s="2">
        <f>RSI!B1629</f>
        <v>5.8789999999999996</v>
      </c>
      <c r="C1629" s="2">
        <f>RSI!I1629</f>
        <v>51.434222321037915</v>
      </c>
      <c r="D1629" s="2">
        <f>MACD!E1629</f>
        <v>-3.9904169634906062E-2</v>
      </c>
      <c r="E1629" s="2">
        <f>MACD!F1629</f>
        <v>-7.8727456254593375E-3</v>
      </c>
      <c r="F1629" s="2">
        <f>'Moving Avg'!D1629</f>
        <v>5.8789999999999996</v>
      </c>
      <c r="G1629" s="2">
        <f>'Moving Avg'!F1629</f>
        <v>5.847100000000002</v>
      </c>
      <c r="H1629" s="2">
        <f>'Moving Avg'!G1629</f>
        <v>5.9086600000000011</v>
      </c>
      <c r="I1629" s="2">
        <f>'Moving Avg'!H1629</f>
        <v>5.6239549999999943</v>
      </c>
      <c r="J1629" s="5" t="str">
        <f>OBV!F1629</f>
        <v>NEUTRAL</v>
      </c>
      <c r="K1629" s="5" t="str">
        <f>OBV!G1629</f>
        <v>NEUTRAL</v>
      </c>
      <c r="L1629" s="5" t="str">
        <f>OBV!H1629</f>
        <v>NEUTRAL</v>
      </c>
      <c r="M1629" s="7">
        <f t="shared" si="250"/>
        <v>25</v>
      </c>
      <c r="N1629" s="7">
        <f t="shared" si="251"/>
        <v>100</v>
      </c>
      <c r="O1629" s="7">
        <f t="shared" si="252"/>
        <v>50</v>
      </c>
      <c r="P1629" s="7">
        <f t="shared" si="253"/>
        <v>33</v>
      </c>
      <c r="Q1629" s="8">
        <f t="shared" si="254"/>
        <v>56.2</v>
      </c>
      <c r="R1629" s="8">
        <f t="shared" si="255"/>
        <v>50.75</v>
      </c>
      <c r="S1629" s="8">
        <f t="shared" si="256"/>
        <v>46.1</v>
      </c>
      <c r="T1629" s="8">
        <f t="shared" si="257"/>
        <v>52</v>
      </c>
      <c r="U1629" s="7">
        <f t="shared" si="258"/>
        <v>51.016666666666673</v>
      </c>
      <c r="V1629" s="7">
        <f t="shared" si="259"/>
        <v>51.262500000000003</v>
      </c>
    </row>
    <row r="1630" spans="1:22" ht="13.5" x14ac:dyDescent="0.25">
      <c r="A1630" s="3">
        <f>RSI!A1630</f>
        <v>44385</v>
      </c>
      <c r="B1630" s="2">
        <f>RSI!B1630</f>
        <v>5.8789999999999996</v>
      </c>
      <c r="C1630" s="2">
        <f>RSI!I1630</f>
        <v>51.4342223210379</v>
      </c>
      <c r="D1630" s="2">
        <f>MACD!E1630</f>
        <v>-3.6113280697711581E-2</v>
      </c>
      <c r="E1630" s="2">
        <f>MACD!F1630</f>
        <v>-1.3520852639909786E-2</v>
      </c>
      <c r="F1630" s="2">
        <f>'Moving Avg'!D1630</f>
        <v>5.8789999999999996</v>
      </c>
      <c r="G1630" s="2">
        <f>'Moving Avg'!F1630</f>
        <v>5.847100000000002</v>
      </c>
      <c r="H1630" s="2">
        <f>'Moving Avg'!G1630</f>
        <v>5.9038600000000017</v>
      </c>
      <c r="I1630" s="2">
        <f>'Moving Avg'!H1630</f>
        <v>5.6255299999999933</v>
      </c>
      <c r="J1630" s="5" t="str">
        <f>OBV!F1630</f>
        <v>NEUTRAL</v>
      </c>
      <c r="K1630" s="5" t="str">
        <f>OBV!G1630</f>
        <v>NEUTRAL</v>
      </c>
      <c r="L1630" s="5" t="str">
        <f>OBV!H1630</f>
        <v>NEUTRAL</v>
      </c>
      <c r="M1630" s="7">
        <f t="shared" si="250"/>
        <v>25</v>
      </c>
      <c r="N1630" s="7">
        <f t="shared" si="251"/>
        <v>100</v>
      </c>
      <c r="O1630" s="7">
        <f t="shared" si="252"/>
        <v>50</v>
      </c>
      <c r="P1630" s="7">
        <f t="shared" si="253"/>
        <v>33</v>
      </c>
      <c r="Q1630" s="8">
        <f t="shared" si="254"/>
        <v>56.2</v>
      </c>
      <c r="R1630" s="8">
        <f t="shared" si="255"/>
        <v>50.75</v>
      </c>
      <c r="S1630" s="8">
        <f t="shared" si="256"/>
        <v>46.1</v>
      </c>
      <c r="T1630" s="8">
        <f t="shared" si="257"/>
        <v>52</v>
      </c>
      <c r="U1630" s="7">
        <f t="shared" si="258"/>
        <v>51.016666666666673</v>
      </c>
      <c r="V1630" s="7">
        <f t="shared" si="259"/>
        <v>51.262500000000003</v>
      </c>
    </row>
    <row r="1631" spans="1:22" ht="13.5" x14ac:dyDescent="0.25">
      <c r="A1631" s="3">
        <f>RSI!A1631</f>
        <v>44386</v>
      </c>
      <c r="B1631" s="2">
        <f>RSI!B1631</f>
        <v>5.8719999999999999</v>
      </c>
      <c r="C1631" s="2">
        <f>RSI!I1631</f>
        <v>50.422093299804935</v>
      </c>
      <c r="D1631" s="2">
        <f>MACD!E1631</f>
        <v>-3.2452461379991249E-2</v>
      </c>
      <c r="E1631" s="2">
        <f>MACD!F1631</f>
        <v>-1.7307174387926078E-2</v>
      </c>
      <c r="F1631" s="2">
        <f>'Moving Avg'!D1631</f>
        <v>5.8775999999999993</v>
      </c>
      <c r="G1631" s="2">
        <f>'Moving Avg'!F1631</f>
        <v>5.8431000000000015</v>
      </c>
      <c r="H1631" s="2">
        <f>'Moving Avg'!G1631</f>
        <v>5.9024000000000001</v>
      </c>
      <c r="I1631" s="2">
        <f>'Moving Avg'!H1631</f>
        <v>5.6270699999999945</v>
      </c>
      <c r="J1631" s="5" t="str">
        <f>OBV!F1631</f>
        <v>BEARISH</v>
      </c>
      <c r="K1631" s="5" t="str">
        <f>OBV!G1631</f>
        <v>STRONG</v>
      </c>
      <c r="L1631" s="5" t="str">
        <f>OBV!H1631</f>
        <v>CONFIRMED BEARISH</v>
      </c>
      <c r="M1631" s="7">
        <f t="shared" si="250"/>
        <v>25</v>
      </c>
      <c r="N1631" s="7">
        <f t="shared" si="251"/>
        <v>45</v>
      </c>
      <c r="O1631" s="7">
        <f t="shared" si="252"/>
        <v>50</v>
      </c>
      <c r="P1631" s="7">
        <f t="shared" si="253"/>
        <v>33</v>
      </c>
      <c r="Q1631" s="8">
        <f t="shared" si="254"/>
        <v>36.950000000000003</v>
      </c>
      <c r="R1631" s="8">
        <f t="shared" si="255"/>
        <v>39.75</v>
      </c>
      <c r="S1631" s="8">
        <f t="shared" si="256"/>
        <v>37.85</v>
      </c>
      <c r="T1631" s="8">
        <f t="shared" si="257"/>
        <v>38.25</v>
      </c>
      <c r="U1631" s="7">
        <f t="shared" si="258"/>
        <v>38.183333333333337</v>
      </c>
      <c r="V1631" s="7">
        <f t="shared" si="259"/>
        <v>38.200000000000003</v>
      </c>
    </row>
    <row r="1632" spans="1:22" ht="13.5" x14ac:dyDescent="0.25">
      <c r="A1632" s="3">
        <f>RSI!A1632</f>
        <v>44389</v>
      </c>
      <c r="B1632" s="2">
        <f>RSI!B1632</f>
        <v>5.8650000000000002</v>
      </c>
      <c r="C1632" s="2">
        <f>RSI!I1632</f>
        <v>49.37573138221066</v>
      </c>
      <c r="D1632" s="2">
        <f>MACD!E1632</f>
        <v>-2.8855495118188301E-2</v>
      </c>
      <c r="E1632" s="2">
        <f>MACD!F1632</f>
        <v>-1.9616838533978522E-2</v>
      </c>
      <c r="F1632" s="2">
        <f>'Moving Avg'!D1632</f>
        <v>5.8748000000000005</v>
      </c>
      <c r="G1632" s="2">
        <f>'Moving Avg'!F1632</f>
        <v>5.8405500000000004</v>
      </c>
      <c r="H1632" s="2">
        <f>'Moving Avg'!G1632</f>
        <v>5.9040000000000008</v>
      </c>
      <c r="I1632" s="2">
        <f>'Moving Avg'!H1632</f>
        <v>5.6285749999999943</v>
      </c>
      <c r="J1632" s="5" t="str">
        <f>OBV!F1632</f>
        <v>BEARISH</v>
      </c>
      <c r="K1632" s="5" t="str">
        <f>OBV!G1632</f>
        <v>STRONG</v>
      </c>
      <c r="L1632" s="5" t="str">
        <f>OBV!H1632</f>
        <v>CONFIRMED BEARISH</v>
      </c>
      <c r="M1632" s="7">
        <f t="shared" si="250"/>
        <v>25</v>
      </c>
      <c r="N1632" s="7">
        <f t="shared" si="251"/>
        <v>45</v>
      </c>
      <c r="O1632" s="7">
        <f t="shared" si="252"/>
        <v>50</v>
      </c>
      <c r="P1632" s="7">
        <f t="shared" si="253"/>
        <v>33</v>
      </c>
      <c r="Q1632" s="8">
        <f t="shared" si="254"/>
        <v>36.950000000000003</v>
      </c>
      <c r="R1632" s="8">
        <f t="shared" si="255"/>
        <v>39.75</v>
      </c>
      <c r="S1632" s="8">
        <f t="shared" si="256"/>
        <v>37.85</v>
      </c>
      <c r="T1632" s="8">
        <f t="shared" si="257"/>
        <v>38.25</v>
      </c>
      <c r="U1632" s="7">
        <f t="shared" si="258"/>
        <v>38.183333333333337</v>
      </c>
      <c r="V1632" s="7">
        <f t="shared" si="259"/>
        <v>38.200000000000003</v>
      </c>
    </row>
    <row r="1633" spans="1:22" ht="13.5" x14ac:dyDescent="0.25">
      <c r="A1633" s="3">
        <f>RSI!A1633</f>
        <v>44390</v>
      </c>
      <c r="B1633" s="2">
        <f>RSI!B1633</f>
        <v>5.8650000000000002</v>
      </c>
      <c r="C1633" s="2">
        <f>RSI!I1633</f>
        <v>49.37573138221066</v>
      </c>
      <c r="D1633" s="2">
        <f>MACD!E1633</f>
        <v>-2.5788293686654029E-2</v>
      </c>
      <c r="E1633" s="2">
        <f>MACD!F1633</f>
        <v>-2.0851129564513626E-2</v>
      </c>
      <c r="F1633" s="2">
        <f>'Moving Avg'!D1633</f>
        <v>5.8719999999999999</v>
      </c>
      <c r="G1633" s="2">
        <f>'Moving Avg'!F1633</f>
        <v>5.8380000000000001</v>
      </c>
      <c r="H1633" s="2">
        <f>'Moving Avg'!G1633</f>
        <v>5.9022600000000001</v>
      </c>
      <c r="I1633" s="2">
        <f>'Moving Avg'!H1633</f>
        <v>5.6300799999999933</v>
      </c>
      <c r="J1633" s="5" t="str">
        <f>OBV!F1633</f>
        <v>BEARISH</v>
      </c>
      <c r="K1633" s="5" t="str">
        <f>OBV!G1633</f>
        <v>STRONG</v>
      </c>
      <c r="L1633" s="5" t="str">
        <f>OBV!H1633</f>
        <v>CONFIRMED BEARISH</v>
      </c>
      <c r="M1633" s="7">
        <f t="shared" si="250"/>
        <v>25</v>
      </c>
      <c r="N1633" s="7">
        <f t="shared" si="251"/>
        <v>45</v>
      </c>
      <c r="O1633" s="7">
        <f t="shared" si="252"/>
        <v>50</v>
      </c>
      <c r="P1633" s="7">
        <f t="shared" si="253"/>
        <v>33</v>
      </c>
      <c r="Q1633" s="8">
        <f t="shared" si="254"/>
        <v>36.950000000000003</v>
      </c>
      <c r="R1633" s="8">
        <f t="shared" si="255"/>
        <v>39.75</v>
      </c>
      <c r="S1633" s="8">
        <f t="shared" si="256"/>
        <v>37.85</v>
      </c>
      <c r="T1633" s="8">
        <f t="shared" si="257"/>
        <v>38.25</v>
      </c>
      <c r="U1633" s="7">
        <f t="shared" si="258"/>
        <v>38.183333333333337</v>
      </c>
      <c r="V1633" s="7">
        <f t="shared" si="259"/>
        <v>38.200000000000003</v>
      </c>
    </row>
    <row r="1634" spans="1:22" ht="13.5" x14ac:dyDescent="0.25">
      <c r="A1634" s="3">
        <f>RSI!A1634</f>
        <v>44391</v>
      </c>
      <c r="B1634" s="2">
        <f>RSI!B1634</f>
        <v>5.734</v>
      </c>
      <c r="C1634" s="2">
        <f>RSI!I1634</f>
        <v>34.042708547385999</v>
      </c>
      <c r="D1634" s="2">
        <f>MACD!E1634</f>
        <v>-1.0236631098566207E-2</v>
      </c>
      <c r="E1634" s="2">
        <f>MACD!F1634</f>
        <v>-1.8728229871324144E-2</v>
      </c>
      <c r="F1634" s="2">
        <f>'Moving Avg'!D1634</f>
        <v>5.8430000000000009</v>
      </c>
      <c r="G1634" s="2">
        <f>'Moving Avg'!F1634</f>
        <v>5.83765</v>
      </c>
      <c r="H1634" s="2">
        <f>'Moving Avg'!G1634</f>
        <v>5.8978999999999999</v>
      </c>
      <c r="I1634" s="2">
        <f>'Moving Avg'!H1634</f>
        <v>5.630929999999994</v>
      </c>
      <c r="J1634" s="5" t="str">
        <f>OBV!F1634</f>
        <v>BEARISH</v>
      </c>
      <c r="K1634" s="5" t="str">
        <f>OBV!G1634</f>
        <v>STRONG</v>
      </c>
      <c r="L1634" s="5" t="str">
        <f>OBV!H1634</f>
        <v>CONFIRMED BEARISH</v>
      </c>
      <c r="M1634" s="7">
        <f t="shared" si="250"/>
        <v>25</v>
      </c>
      <c r="N1634" s="7">
        <f t="shared" si="251"/>
        <v>0</v>
      </c>
      <c r="O1634" s="7">
        <f t="shared" si="252"/>
        <v>50</v>
      </c>
      <c r="P1634" s="7">
        <f t="shared" si="253"/>
        <v>33</v>
      </c>
      <c r="Q1634" s="8">
        <f t="shared" si="254"/>
        <v>21.2</v>
      </c>
      <c r="R1634" s="8">
        <f t="shared" si="255"/>
        <v>30.75</v>
      </c>
      <c r="S1634" s="8">
        <f t="shared" si="256"/>
        <v>31.1</v>
      </c>
      <c r="T1634" s="8">
        <f t="shared" si="257"/>
        <v>27</v>
      </c>
      <c r="U1634" s="7">
        <f t="shared" si="258"/>
        <v>27.683333333333337</v>
      </c>
      <c r="V1634" s="7">
        <f t="shared" si="259"/>
        <v>27.512500000000003</v>
      </c>
    </row>
    <row r="1635" spans="1:22" ht="13.5" x14ac:dyDescent="0.25">
      <c r="A1635" s="3">
        <f>RSI!A1635</f>
        <v>44392</v>
      </c>
      <c r="B1635" s="2">
        <f>RSI!B1635</f>
        <v>5.8140000000000001</v>
      </c>
      <c r="C1635" s="2">
        <f>RSI!I1635</f>
        <v>45.228618325412455</v>
      </c>
      <c r="D1635" s="2">
        <f>MACD!E1635</f>
        <v>-2.2091275768625351E-3</v>
      </c>
      <c r="E1635" s="2">
        <f>MACD!F1635</f>
        <v>-1.5424409412431823E-2</v>
      </c>
      <c r="F1635" s="2">
        <f>'Moving Avg'!D1635</f>
        <v>5.83</v>
      </c>
      <c r="G1635" s="2">
        <f>'Moving Avg'!F1635</f>
        <v>5.8423500000000006</v>
      </c>
      <c r="H1635" s="2">
        <f>'Moving Avg'!G1635</f>
        <v>5.8923799999999984</v>
      </c>
      <c r="I1635" s="2">
        <f>'Moving Avg'!H1635</f>
        <v>5.6321799999999946</v>
      </c>
      <c r="J1635" s="5" t="str">
        <f>OBV!F1635</f>
        <v>BEARISH</v>
      </c>
      <c r="K1635" s="5" t="str">
        <f>OBV!G1635</f>
        <v>STRONG</v>
      </c>
      <c r="L1635" s="5" t="str">
        <f>OBV!H1635</f>
        <v>CONFIRMED BEARISH</v>
      </c>
      <c r="M1635" s="7">
        <f t="shared" si="250"/>
        <v>25</v>
      </c>
      <c r="N1635" s="7">
        <f t="shared" si="251"/>
        <v>0</v>
      </c>
      <c r="O1635" s="7">
        <f t="shared" si="252"/>
        <v>50</v>
      </c>
      <c r="P1635" s="7">
        <f t="shared" si="253"/>
        <v>33</v>
      </c>
      <c r="Q1635" s="8">
        <f t="shared" si="254"/>
        <v>21.2</v>
      </c>
      <c r="R1635" s="8">
        <f t="shared" si="255"/>
        <v>30.75</v>
      </c>
      <c r="S1635" s="8">
        <f t="shared" si="256"/>
        <v>31.1</v>
      </c>
      <c r="T1635" s="8">
        <f t="shared" si="257"/>
        <v>27</v>
      </c>
      <c r="U1635" s="7">
        <f t="shared" si="258"/>
        <v>27.683333333333337</v>
      </c>
      <c r="V1635" s="7">
        <f t="shared" si="259"/>
        <v>27.512500000000003</v>
      </c>
    </row>
    <row r="1636" spans="1:22" ht="13.5" x14ac:dyDescent="0.25">
      <c r="A1636" s="3">
        <f>RSI!A1636</f>
        <v>44393</v>
      </c>
      <c r="B1636" s="2">
        <f>RSI!B1636</f>
        <v>5.8140000000000001</v>
      </c>
      <c r="C1636" s="2">
        <f>RSI!I1636</f>
        <v>45.228618325412455</v>
      </c>
      <c r="D1636" s="2">
        <f>MACD!E1636</f>
        <v>4.8461430179420617E-3</v>
      </c>
      <c r="E1636" s="2">
        <f>MACD!F1636</f>
        <v>-1.1370298926357046E-2</v>
      </c>
      <c r="F1636" s="2">
        <f>'Moving Avg'!D1636</f>
        <v>5.8183999999999996</v>
      </c>
      <c r="G1636" s="2">
        <f>'Moving Avg'!F1636</f>
        <v>5.8470499999999985</v>
      </c>
      <c r="H1636" s="2">
        <f>'Moving Avg'!G1636</f>
        <v>5.8868599999999995</v>
      </c>
      <c r="I1636" s="2">
        <f>'Moving Avg'!H1636</f>
        <v>5.6334299999999953</v>
      </c>
      <c r="J1636" s="5" t="str">
        <f>OBV!F1636</f>
        <v>BEARISH</v>
      </c>
      <c r="K1636" s="5" t="str">
        <f>OBV!G1636</f>
        <v>STRONG</v>
      </c>
      <c r="L1636" s="5" t="str">
        <f>OBV!H1636</f>
        <v>CONFIRMED BEARISH</v>
      </c>
      <c r="M1636" s="7">
        <f t="shared" si="250"/>
        <v>25</v>
      </c>
      <c r="N1636" s="7">
        <f t="shared" si="251"/>
        <v>0</v>
      </c>
      <c r="O1636" s="7">
        <f t="shared" si="252"/>
        <v>50</v>
      </c>
      <c r="P1636" s="7">
        <f t="shared" si="253"/>
        <v>33</v>
      </c>
      <c r="Q1636" s="8">
        <f t="shared" si="254"/>
        <v>21.2</v>
      </c>
      <c r="R1636" s="8">
        <f t="shared" si="255"/>
        <v>30.75</v>
      </c>
      <c r="S1636" s="8">
        <f t="shared" si="256"/>
        <v>31.1</v>
      </c>
      <c r="T1636" s="8">
        <f t="shared" si="257"/>
        <v>27</v>
      </c>
      <c r="U1636" s="7">
        <f t="shared" si="258"/>
        <v>27.683333333333337</v>
      </c>
      <c r="V1636" s="7">
        <f t="shared" si="259"/>
        <v>27.512500000000003</v>
      </c>
    </row>
    <row r="1637" spans="1:22" ht="13.5" x14ac:dyDescent="0.25">
      <c r="A1637" s="3">
        <f>RSI!A1637</f>
        <v>44396</v>
      </c>
      <c r="B1637" s="2">
        <f>RSI!B1637</f>
        <v>5.8140000000000001</v>
      </c>
      <c r="C1637" s="2">
        <f>RSI!I1637</f>
        <v>45.228618325412462</v>
      </c>
      <c r="D1637" s="2">
        <f>MACD!E1637</f>
        <v>1.1059290714520387E-2</v>
      </c>
      <c r="E1637" s="2">
        <f>MACD!F1637</f>
        <v>-6.8843809981815589E-3</v>
      </c>
      <c r="F1637" s="2">
        <f>'Moving Avg'!D1637</f>
        <v>5.8082000000000003</v>
      </c>
      <c r="G1637" s="2">
        <f>'Moving Avg'!F1637</f>
        <v>5.8539499999999993</v>
      </c>
      <c r="H1637" s="2">
        <f>'Moving Avg'!G1637</f>
        <v>5.8813399999999989</v>
      </c>
      <c r="I1637" s="2">
        <f>'Moving Avg'!H1637</f>
        <v>5.6338699999999946</v>
      </c>
      <c r="J1637" s="5" t="str">
        <f>OBV!F1637</f>
        <v>BULLISH</v>
      </c>
      <c r="K1637" s="5" t="str">
        <f>OBV!G1637</f>
        <v>NEUTRAL</v>
      </c>
      <c r="L1637" s="5" t="str">
        <f>OBV!H1637</f>
        <v>BULLISH DIVERGENCE</v>
      </c>
      <c r="M1637" s="7">
        <f t="shared" si="250"/>
        <v>25</v>
      </c>
      <c r="N1637" s="7">
        <f t="shared" si="251"/>
        <v>0</v>
      </c>
      <c r="O1637" s="7">
        <f t="shared" si="252"/>
        <v>50</v>
      </c>
      <c r="P1637" s="7">
        <f t="shared" si="253"/>
        <v>66.5</v>
      </c>
      <c r="Q1637" s="8">
        <f t="shared" si="254"/>
        <v>26.225000000000001</v>
      </c>
      <c r="R1637" s="8">
        <f t="shared" si="255"/>
        <v>39.125</v>
      </c>
      <c r="S1637" s="8">
        <f t="shared" si="256"/>
        <v>46.174999999999997</v>
      </c>
      <c r="T1637" s="8">
        <f t="shared" si="257"/>
        <v>35.375</v>
      </c>
      <c r="U1637" s="7">
        <f t="shared" si="258"/>
        <v>37.174999999999997</v>
      </c>
      <c r="V1637" s="7">
        <f t="shared" si="259"/>
        <v>36.724999999999994</v>
      </c>
    </row>
    <row r="1638" spans="1:22" ht="13.5" x14ac:dyDescent="0.25">
      <c r="A1638" s="3">
        <f>RSI!A1638</f>
        <v>44399</v>
      </c>
      <c r="B1638" s="2">
        <f>RSI!B1638</f>
        <v>5.8719999999999999</v>
      </c>
      <c r="C1638" s="2">
        <f>RSI!I1638</f>
        <v>52.520020866495571</v>
      </c>
      <c r="D1638" s="2">
        <f>MACD!E1638</f>
        <v>1.2245554115378532E-2</v>
      </c>
      <c r="E1638" s="2">
        <f>MACD!F1638</f>
        <v>-3.0583939754695406E-3</v>
      </c>
      <c r="F1638" s="2">
        <f>'Moving Avg'!D1638</f>
        <v>5.8096000000000005</v>
      </c>
      <c r="G1638" s="2">
        <f>'Moving Avg'!F1638</f>
        <v>5.8546499999999986</v>
      </c>
      <c r="H1638" s="2">
        <f>'Moving Avg'!G1638</f>
        <v>5.8806199999999986</v>
      </c>
      <c r="I1638" s="2">
        <f>'Moving Avg'!H1638</f>
        <v>5.6345999999999954</v>
      </c>
      <c r="J1638" s="5" t="str">
        <f>OBV!F1638</f>
        <v>BULLISH</v>
      </c>
      <c r="K1638" s="5" t="str">
        <f>OBV!G1638</f>
        <v>WEAK</v>
      </c>
      <c r="L1638" s="5" t="str">
        <f>OBV!H1638</f>
        <v>CONFIRMED BULLISH</v>
      </c>
      <c r="M1638" s="7">
        <f t="shared" si="250"/>
        <v>25</v>
      </c>
      <c r="N1638" s="7">
        <f t="shared" si="251"/>
        <v>0</v>
      </c>
      <c r="O1638" s="7">
        <f t="shared" si="252"/>
        <v>50</v>
      </c>
      <c r="P1638" s="7">
        <f t="shared" si="253"/>
        <v>67</v>
      </c>
      <c r="Q1638" s="8">
        <f t="shared" si="254"/>
        <v>26.299999999999997</v>
      </c>
      <c r="R1638" s="8">
        <f t="shared" si="255"/>
        <v>39.25</v>
      </c>
      <c r="S1638" s="8">
        <f t="shared" si="256"/>
        <v>46.400000000000006</v>
      </c>
      <c r="T1638" s="8">
        <f t="shared" si="257"/>
        <v>35.5</v>
      </c>
      <c r="U1638" s="7">
        <f t="shared" si="258"/>
        <v>37.31666666666667</v>
      </c>
      <c r="V1638" s="7">
        <f t="shared" si="259"/>
        <v>36.862499999999997</v>
      </c>
    </row>
    <row r="1639" spans="1:22" ht="13.5" x14ac:dyDescent="0.25">
      <c r="A1639" s="3">
        <f>RSI!A1639</f>
        <v>44400</v>
      </c>
      <c r="B1639" s="2">
        <f>RSI!B1639</f>
        <v>5.8719999999999999</v>
      </c>
      <c r="C1639" s="2">
        <f>RSI!I1639</f>
        <v>52.520020866495571</v>
      </c>
      <c r="D1639" s="2">
        <f>MACD!E1639</f>
        <v>1.3115184368297506E-2</v>
      </c>
      <c r="E1639" s="2">
        <f>MACD!F1639</f>
        <v>1.7632169328386836E-4</v>
      </c>
      <c r="F1639" s="2">
        <f>'Moving Avg'!D1639</f>
        <v>5.8372000000000002</v>
      </c>
      <c r="G1639" s="2">
        <f>'Moving Avg'!F1639</f>
        <v>5.8553499999999987</v>
      </c>
      <c r="H1639" s="2">
        <f>'Moving Avg'!G1639</f>
        <v>5.8768399999999996</v>
      </c>
      <c r="I1639" s="2">
        <f>'Moving Avg'!H1639</f>
        <v>5.6353299999999971</v>
      </c>
      <c r="J1639" s="5" t="str">
        <f>OBV!F1639</f>
        <v>BULLISH</v>
      </c>
      <c r="K1639" s="5" t="str">
        <f>OBV!G1639</f>
        <v>WEAK</v>
      </c>
      <c r="L1639" s="5" t="str">
        <f>OBV!H1639</f>
        <v>CONFIRMED BULLISH</v>
      </c>
      <c r="M1639" s="7">
        <f t="shared" si="250"/>
        <v>25</v>
      </c>
      <c r="N1639" s="7">
        <f t="shared" si="251"/>
        <v>0</v>
      </c>
      <c r="O1639" s="7">
        <f t="shared" si="252"/>
        <v>50</v>
      </c>
      <c r="P1639" s="7">
        <f t="shared" si="253"/>
        <v>67</v>
      </c>
      <c r="Q1639" s="8">
        <f t="shared" si="254"/>
        <v>26.299999999999997</v>
      </c>
      <c r="R1639" s="8">
        <f t="shared" si="255"/>
        <v>39.25</v>
      </c>
      <c r="S1639" s="8">
        <f t="shared" si="256"/>
        <v>46.400000000000006</v>
      </c>
      <c r="T1639" s="8">
        <f t="shared" si="257"/>
        <v>35.5</v>
      </c>
      <c r="U1639" s="7">
        <f t="shared" si="258"/>
        <v>37.31666666666667</v>
      </c>
      <c r="V1639" s="7">
        <f t="shared" si="259"/>
        <v>36.862499999999997</v>
      </c>
    </row>
    <row r="1640" spans="1:22" ht="13.5" x14ac:dyDescent="0.25">
      <c r="A1640" s="3">
        <f>RSI!A1640</f>
        <v>44403</v>
      </c>
      <c r="B1640" s="2">
        <f>RSI!B1640</f>
        <v>5.8719999999999999</v>
      </c>
      <c r="C1640" s="2">
        <f>RSI!I1640</f>
        <v>52.520020866495571</v>
      </c>
      <c r="D1640" s="2">
        <f>MACD!E1640</f>
        <v>1.3726829901287374E-2</v>
      </c>
      <c r="E1640" s="2">
        <f>MACD!F1640</f>
        <v>2.8864233348845697E-3</v>
      </c>
      <c r="F1640" s="2">
        <f>'Moving Avg'!D1640</f>
        <v>5.8487999999999998</v>
      </c>
      <c r="G1640" s="2">
        <f>'Moving Avg'!F1640</f>
        <v>5.856049999999998</v>
      </c>
      <c r="H1640" s="2">
        <f>'Moving Avg'!G1640</f>
        <v>5.8765400000000003</v>
      </c>
      <c r="I1640" s="2">
        <f>'Moving Avg'!H1640</f>
        <v>5.636059999999997</v>
      </c>
      <c r="J1640" s="5" t="str">
        <f>OBV!F1640</f>
        <v>BULLISH</v>
      </c>
      <c r="K1640" s="5" t="str">
        <f>OBV!G1640</f>
        <v>WEAK</v>
      </c>
      <c r="L1640" s="5" t="str">
        <f>OBV!H1640</f>
        <v>CONFIRMED BULLISH</v>
      </c>
      <c r="M1640" s="7">
        <f t="shared" si="250"/>
        <v>25</v>
      </c>
      <c r="N1640" s="7">
        <f t="shared" si="251"/>
        <v>0</v>
      </c>
      <c r="O1640" s="7">
        <f t="shared" si="252"/>
        <v>50</v>
      </c>
      <c r="P1640" s="7">
        <f t="shared" si="253"/>
        <v>67</v>
      </c>
      <c r="Q1640" s="8">
        <f t="shared" si="254"/>
        <v>26.299999999999997</v>
      </c>
      <c r="R1640" s="8">
        <f t="shared" si="255"/>
        <v>39.25</v>
      </c>
      <c r="S1640" s="8">
        <f t="shared" si="256"/>
        <v>46.400000000000006</v>
      </c>
      <c r="T1640" s="8">
        <f t="shared" si="257"/>
        <v>35.5</v>
      </c>
      <c r="U1640" s="7">
        <f t="shared" si="258"/>
        <v>37.31666666666667</v>
      </c>
      <c r="V1640" s="7">
        <f t="shared" si="259"/>
        <v>36.862499999999997</v>
      </c>
    </row>
    <row r="1641" spans="1:22" ht="13.5" x14ac:dyDescent="0.25">
      <c r="A1641" s="3">
        <f>RSI!A1641</f>
        <v>44404</v>
      </c>
      <c r="B1641" s="2">
        <f>RSI!B1641</f>
        <v>5.8719999999999999</v>
      </c>
      <c r="C1641" s="2">
        <f>RSI!I1641</f>
        <v>52.520020866495571</v>
      </c>
      <c r="D1641" s="2">
        <f>MACD!E1641</f>
        <v>1.3052457257318295E-2</v>
      </c>
      <c r="E1641" s="2">
        <f>MACD!F1641</f>
        <v>4.9196301193713153E-3</v>
      </c>
      <c r="F1641" s="2">
        <f>'Moving Avg'!D1641</f>
        <v>5.8604000000000003</v>
      </c>
      <c r="G1641" s="2">
        <f>'Moving Avg'!F1641</f>
        <v>5.8567499999999981</v>
      </c>
      <c r="H1641" s="2">
        <f>'Moving Avg'!G1641</f>
        <v>5.8729000000000005</v>
      </c>
      <c r="I1641" s="2">
        <f>'Moving Avg'!H1641</f>
        <v>5.6367899999999977</v>
      </c>
      <c r="J1641" s="5" t="str">
        <f>OBV!F1641</f>
        <v>BULLISH</v>
      </c>
      <c r="K1641" s="5" t="str">
        <f>OBV!G1641</f>
        <v>WEAK</v>
      </c>
      <c r="L1641" s="5" t="str">
        <f>OBV!H1641</f>
        <v>CONFIRMED BULLISH</v>
      </c>
      <c r="M1641" s="7">
        <f t="shared" si="250"/>
        <v>25</v>
      </c>
      <c r="N1641" s="7">
        <f t="shared" si="251"/>
        <v>0</v>
      </c>
      <c r="O1641" s="7">
        <f t="shared" si="252"/>
        <v>50</v>
      </c>
      <c r="P1641" s="7">
        <f t="shared" si="253"/>
        <v>67</v>
      </c>
      <c r="Q1641" s="8">
        <f t="shared" si="254"/>
        <v>26.299999999999997</v>
      </c>
      <c r="R1641" s="8">
        <f t="shared" si="255"/>
        <v>39.25</v>
      </c>
      <c r="S1641" s="8">
        <f t="shared" si="256"/>
        <v>46.400000000000006</v>
      </c>
      <c r="T1641" s="8">
        <f t="shared" si="257"/>
        <v>35.5</v>
      </c>
      <c r="U1641" s="7">
        <f t="shared" si="258"/>
        <v>37.31666666666667</v>
      </c>
      <c r="V1641" s="7">
        <f t="shared" si="259"/>
        <v>36.862499999999997</v>
      </c>
    </row>
    <row r="1642" spans="1:22" ht="13.5" x14ac:dyDescent="0.25">
      <c r="A1642" s="3">
        <f>RSI!A1642</f>
        <v>44405</v>
      </c>
      <c r="B1642" s="2">
        <f>RSI!B1642</f>
        <v>5.8719999999999999</v>
      </c>
      <c r="C1642" s="2">
        <f>RSI!I1642</f>
        <v>52.520020866495571</v>
      </c>
      <c r="D1642" s="2">
        <f>MACD!E1642</f>
        <v>1.1298433593156965E-2</v>
      </c>
      <c r="E1642" s="2">
        <f>MACD!F1642</f>
        <v>6.1953908141284455E-3</v>
      </c>
      <c r="F1642" s="2">
        <f>'Moving Avg'!D1642</f>
        <v>5.8719999999999999</v>
      </c>
      <c r="G1642" s="2">
        <f>'Moving Avg'!F1642</f>
        <v>5.8574499999999983</v>
      </c>
      <c r="H1642" s="2">
        <f>'Moving Avg'!G1642</f>
        <v>5.8691200000000014</v>
      </c>
      <c r="I1642" s="2">
        <f>'Moving Avg'!H1642</f>
        <v>5.6375199999999976</v>
      </c>
      <c r="J1642" s="5" t="str">
        <f>OBV!F1642</f>
        <v>BULLISH</v>
      </c>
      <c r="K1642" s="5" t="str">
        <f>OBV!G1642</f>
        <v>WEAK</v>
      </c>
      <c r="L1642" s="5" t="str">
        <f>OBV!H1642</f>
        <v>CONFIRMED BULLISH</v>
      </c>
      <c r="M1642" s="7">
        <f t="shared" si="250"/>
        <v>25</v>
      </c>
      <c r="N1642" s="7">
        <f t="shared" si="251"/>
        <v>0</v>
      </c>
      <c r="O1642" s="7">
        <f t="shared" si="252"/>
        <v>50</v>
      </c>
      <c r="P1642" s="7">
        <f t="shared" si="253"/>
        <v>67</v>
      </c>
      <c r="Q1642" s="8">
        <f t="shared" si="254"/>
        <v>26.299999999999997</v>
      </c>
      <c r="R1642" s="8">
        <f t="shared" si="255"/>
        <v>39.25</v>
      </c>
      <c r="S1642" s="8">
        <f t="shared" si="256"/>
        <v>46.400000000000006</v>
      </c>
      <c r="T1642" s="8">
        <f t="shared" si="257"/>
        <v>35.5</v>
      </c>
      <c r="U1642" s="7">
        <f t="shared" si="258"/>
        <v>37.31666666666667</v>
      </c>
      <c r="V1642" s="7">
        <f t="shared" si="259"/>
        <v>36.862499999999997</v>
      </c>
    </row>
    <row r="1643" spans="1:22" ht="13.5" x14ac:dyDescent="0.25">
      <c r="A1643" s="3">
        <f>RSI!A1643</f>
        <v>44406</v>
      </c>
      <c r="B1643" s="2">
        <f>RSI!B1643</f>
        <v>5.8719999999999999</v>
      </c>
      <c r="C1643" s="2">
        <f>RSI!I1643</f>
        <v>52.520020866495578</v>
      </c>
      <c r="D1643" s="2">
        <f>MACD!E1643</f>
        <v>9.7156693708857489E-3</v>
      </c>
      <c r="E1643" s="2">
        <f>MACD!F1643</f>
        <v>6.8994465254799062E-3</v>
      </c>
      <c r="F1643" s="2">
        <f>'Moving Avg'!D1643</f>
        <v>5.8719999999999999</v>
      </c>
      <c r="G1643" s="2">
        <f>'Moving Avg'!F1643</f>
        <v>5.8581499999999993</v>
      </c>
      <c r="H1643" s="2">
        <f>'Moving Avg'!G1643</f>
        <v>5.8688200000000004</v>
      </c>
      <c r="I1643" s="2">
        <f>'Moving Avg'!H1643</f>
        <v>5.6383549999999989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  <c r="M1643" s="7">
        <f t="shared" si="250"/>
        <v>25</v>
      </c>
      <c r="N1643" s="7">
        <f t="shared" si="251"/>
        <v>0</v>
      </c>
      <c r="O1643" s="7">
        <f t="shared" si="252"/>
        <v>50</v>
      </c>
      <c r="P1643" s="7">
        <f t="shared" si="253"/>
        <v>33</v>
      </c>
      <c r="Q1643" s="8">
        <f t="shared" si="254"/>
        <v>21.2</v>
      </c>
      <c r="R1643" s="8">
        <f t="shared" si="255"/>
        <v>30.75</v>
      </c>
      <c r="S1643" s="8">
        <f t="shared" si="256"/>
        <v>31.1</v>
      </c>
      <c r="T1643" s="8">
        <f t="shared" si="257"/>
        <v>27</v>
      </c>
      <c r="U1643" s="7">
        <f t="shared" si="258"/>
        <v>27.683333333333337</v>
      </c>
      <c r="V1643" s="7">
        <f t="shared" si="259"/>
        <v>27.512500000000003</v>
      </c>
    </row>
    <row r="1644" spans="1:22" ht="13.5" x14ac:dyDescent="0.25">
      <c r="A1644" s="3">
        <f>RSI!A1644</f>
        <v>44407</v>
      </c>
      <c r="B1644" s="2">
        <f>RSI!B1644</f>
        <v>5.8719999999999999</v>
      </c>
      <c r="C1644" s="2">
        <f>RSI!I1644</f>
        <v>52.520020866495578</v>
      </c>
      <c r="D1644" s="2">
        <f>MACD!E1644</f>
        <v>-1.1868726180703781E-2</v>
      </c>
      <c r="E1644" s="2">
        <f>MACD!F1644</f>
        <v>3.1458119842431688E-3</v>
      </c>
      <c r="F1644" s="2">
        <f>'Moving Avg'!D1644</f>
        <v>5.8719999999999999</v>
      </c>
      <c r="G1644" s="2">
        <f>'Moving Avg'!F1644</f>
        <v>5.8577999999999992</v>
      </c>
      <c r="H1644" s="2">
        <f>'Moving Avg'!G1644</f>
        <v>5.8714400000000015</v>
      </c>
      <c r="I1644" s="2">
        <f>'Moving Avg'!H1644</f>
        <v>5.6391900000000001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  <c r="M1644" s="7">
        <f t="shared" si="250"/>
        <v>25</v>
      </c>
      <c r="N1644" s="7">
        <f t="shared" si="251"/>
        <v>45</v>
      </c>
      <c r="O1644" s="7">
        <f t="shared" si="252"/>
        <v>50</v>
      </c>
      <c r="P1644" s="7">
        <f t="shared" si="253"/>
        <v>33</v>
      </c>
      <c r="Q1644" s="8">
        <f t="shared" si="254"/>
        <v>36.950000000000003</v>
      </c>
      <c r="R1644" s="8">
        <f t="shared" si="255"/>
        <v>39.75</v>
      </c>
      <c r="S1644" s="8">
        <f t="shared" si="256"/>
        <v>37.85</v>
      </c>
      <c r="T1644" s="8">
        <f t="shared" si="257"/>
        <v>38.25</v>
      </c>
      <c r="U1644" s="7">
        <f t="shared" si="258"/>
        <v>38.183333333333337</v>
      </c>
      <c r="V1644" s="7">
        <f t="shared" si="259"/>
        <v>38.200000000000003</v>
      </c>
    </row>
    <row r="1645" spans="1:22" ht="13.5" x14ac:dyDescent="0.25">
      <c r="A1645" s="3">
        <f>RSI!A1645</f>
        <v>44410</v>
      </c>
      <c r="B1645" s="2">
        <f>RSI!B1645</f>
        <v>5.8789999999999996</v>
      </c>
      <c r="C1645" s="2">
        <f>RSI!I1645</f>
        <v>53.767875678118131</v>
      </c>
      <c r="D1645" s="2">
        <f>MACD!E1645</f>
        <v>-1.8427797041002059E-2</v>
      </c>
      <c r="E1645" s="2">
        <f>MACD!F1645</f>
        <v>-1.1689098208058769E-3</v>
      </c>
      <c r="F1645" s="2">
        <f>'Moving Avg'!D1645</f>
        <v>5.8733999999999993</v>
      </c>
      <c r="G1645" s="2">
        <f>'Moving Avg'!F1645</f>
        <v>5.8578000000000001</v>
      </c>
      <c r="H1645" s="2">
        <f>'Moving Avg'!G1645</f>
        <v>5.8742000000000019</v>
      </c>
      <c r="I1645" s="2">
        <f>'Moving Avg'!H1645</f>
        <v>5.6400600000000001</v>
      </c>
      <c r="J1645" s="5" t="str">
        <f>OBV!F1645</f>
        <v>BULLISH</v>
      </c>
      <c r="K1645" s="5" t="str">
        <f>OBV!G1645</f>
        <v>WEAK</v>
      </c>
      <c r="L1645" s="5" t="str">
        <f>OBV!H1645</f>
        <v>CONFIRMED BULLISH</v>
      </c>
      <c r="M1645" s="7">
        <f t="shared" si="250"/>
        <v>25</v>
      </c>
      <c r="N1645" s="7">
        <f t="shared" si="251"/>
        <v>45</v>
      </c>
      <c r="O1645" s="7">
        <f t="shared" si="252"/>
        <v>50</v>
      </c>
      <c r="P1645" s="7">
        <f t="shared" si="253"/>
        <v>67</v>
      </c>
      <c r="Q1645" s="8">
        <f t="shared" si="254"/>
        <v>42.05</v>
      </c>
      <c r="R1645" s="8">
        <f t="shared" si="255"/>
        <v>48.25</v>
      </c>
      <c r="S1645" s="8">
        <f t="shared" si="256"/>
        <v>53.150000000000006</v>
      </c>
      <c r="T1645" s="8">
        <f t="shared" si="257"/>
        <v>46.75</v>
      </c>
      <c r="U1645" s="7">
        <f t="shared" si="258"/>
        <v>47.816666666666663</v>
      </c>
      <c r="V1645" s="7">
        <f t="shared" si="259"/>
        <v>47.55</v>
      </c>
    </row>
    <row r="1646" spans="1:22" ht="13.5" x14ac:dyDescent="0.25">
      <c r="A1646" s="3">
        <f>RSI!A1646</f>
        <v>44411</v>
      </c>
      <c r="B1646" s="2">
        <f>RSI!B1646</f>
        <v>5.8789999999999996</v>
      </c>
      <c r="C1646" s="2">
        <f>RSI!I1646</f>
        <v>53.767875678118131</v>
      </c>
      <c r="D1646" s="2">
        <f>MACD!E1646</f>
        <v>-2.4097407577805541E-2</v>
      </c>
      <c r="E1646" s="2">
        <f>MACD!F1646</f>
        <v>-5.7546093722058095E-3</v>
      </c>
      <c r="F1646" s="2">
        <f>'Moving Avg'!D1646</f>
        <v>5.8747999999999987</v>
      </c>
      <c r="G1646" s="2">
        <f>'Moving Avg'!F1646</f>
        <v>5.857800000000001</v>
      </c>
      <c r="H1646" s="2">
        <f>'Moving Avg'!G1646</f>
        <v>5.8763800000000028</v>
      </c>
      <c r="I1646" s="2">
        <f>'Moving Avg'!H1646</f>
        <v>5.64093</v>
      </c>
      <c r="J1646" s="5" t="str">
        <f>OBV!F1646</f>
        <v>BULLISH</v>
      </c>
      <c r="K1646" s="5" t="str">
        <f>OBV!G1646</f>
        <v>WEAK</v>
      </c>
      <c r="L1646" s="5" t="str">
        <f>OBV!H1646</f>
        <v>CONFIRMED BULLISH</v>
      </c>
      <c r="M1646" s="7">
        <f t="shared" si="250"/>
        <v>25</v>
      </c>
      <c r="N1646" s="7">
        <f t="shared" si="251"/>
        <v>45</v>
      </c>
      <c r="O1646" s="7">
        <f t="shared" si="252"/>
        <v>50</v>
      </c>
      <c r="P1646" s="7">
        <f t="shared" si="253"/>
        <v>67</v>
      </c>
      <c r="Q1646" s="8">
        <f t="shared" si="254"/>
        <v>42.05</v>
      </c>
      <c r="R1646" s="8">
        <f t="shared" si="255"/>
        <v>48.25</v>
      </c>
      <c r="S1646" s="8">
        <f t="shared" si="256"/>
        <v>53.150000000000006</v>
      </c>
      <c r="T1646" s="8">
        <f t="shared" si="257"/>
        <v>46.75</v>
      </c>
      <c r="U1646" s="7">
        <f t="shared" si="258"/>
        <v>47.816666666666663</v>
      </c>
      <c r="V1646" s="7">
        <f t="shared" si="259"/>
        <v>47.55</v>
      </c>
    </row>
    <row r="1647" spans="1:22" ht="13.5" x14ac:dyDescent="0.25">
      <c r="A1647" s="3">
        <f>RSI!A1647</f>
        <v>44412</v>
      </c>
      <c r="B1647" s="2">
        <f>RSI!B1647</f>
        <v>5.8789999999999996</v>
      </c>
      <c r="C1647" s="2">
        <f>RSI!I1647</f>
        <v>53.767875678118131</v>
      </c>
      <c r="D1647" s="2">
        <f>MACD!E1647</f>
        <v>-2.9005536544499222E-2</v>
      </c>
      <c r="E1647" s="2">
        <f>MACD!F1647</f>
        <v>-1.0404794806664492E-2</v>
      </c>
      <c r="F1647" s="2">
        <f>'Moving Avg'!D1647</f>
        <v>5.876199999999999</v>
      </c>
      <c r="G1647" s="2">
        <f>'Moving Avg'!F1647</f>
        <v>5.857800000000001</v>
      </c>
      <c r="H1647" s="2">
        <f>'Moving Avg'!G1647</f>
        <v>5.878700000000002</v>
      </c>
      <c r="I1647" s="2">
        <f>'Moving Avg'!H1647</f>
        <v>5.6418000000000008</v>
      </c>
      <c r="J1647" s="5" t="str">
        <f>OBV!F1647</f>
        <v>BULLISH</v>
      </c>
      <c r="K1647" s="5" t="str">
        <f>OBV!G1647</f>
        <v>WEAK</v>
      </c>
      <c r="L1647" s="5" t="str">
        <f>OBV!H1647</f>
        <v>CONFIRMED BULLISH</v>
      </c>
      <c r="M1647" s="7">
        <f t="shared" si="250"/>
        <v>25</v>
      </c>
      <c r="N1647" s="7">
        <f t="shared" si="251"/>
        <v>45</v>
      </c>
      <c r="O1647" s="7">
        <f t="shared" si="252"/>
        <v>50</v>
      </c>
      <c r="P1647" s="7">
        <f t="shared" si="253"/>
        <v>67</v>
      </c>
      <c r="Q1647" s="8">
        <f t="shared" si="254"/>
        <v>42.05</v>
      </c>
      <c r="R1647" s="8">
        <f t="shared" si="255"/>
        <v>48.25</v>
      </c>
      <c r="S1647" s="8">
        <f t="shared" si="256"/>
        <v>53.150000000000006</v>
      </c>
      <c r="T1647" s="8">
        <f t="shared" si="257"/>
        <v>46.75</v>
      </c>
      <c r="U1647" s="7">
        <f t="shared" si="258"/>
        <v>47.816666666666663</v>
      </c>
      <c r="V1647" s="7">
        <f t="shared" si="259"/>
        <v>47.55</v>
      </c>
    </row>
    <row r="1648" spans="1:22" ht="13.5" x14ac:dyDescent="0.25">
      <c r="A1648" s="3">
        <f>RSI!A1648</f>
        <v>44413</v>
      </c>
      <c r="B1648" s="2">
        <f>RSI!B1648</f>
        <v>5.9160000000000004</v>
      </c>
      <c r="C1648" s="2">
        <f>RSI!I1648</f>
        <v>60.603375627214795</v>
      </c>
      <c r="D1648" s="2">
        <f>MACD!E1648</f>
        <v>-2.7078793865475959E-2</v>
      </c>
      <c r="E1648" s="2">
        <f>MACD!F1648</f>
        <v>-1.3739594618426786E-2</v>
      </c>
      <c r="F1648" s="2">
        <f>'Moving Avg'!D1648</f>
        <v>5.8849999999999998</v>
      </c>
      <c r="G1648" s="2">
        <f>'Moving Avg'!F1648</f>
        <v>5.8596500000000002</v>
      </c>
      <c r="H1648" s="2">
        <f>'Moving Avg'!G1648</f>
        <v>5.8766800000000021</v>
      </c>
      <c r="I1648" s="2">
        <f>'Moving Avg'!H1648</f>
        <v>5.6428550000000008</v>
      </c>
      <c r="J1648" s="5" t="str">
        <f>OBV!F1648</f>
        <v>BULLISH</v>
      </c>
      <c r="K1648" s="5" t="str">
        <f>OBV!G1648</f>
        <v>WEAK</v>
      </c>
      <c r="L1648" s="5" t="str">
        <f>OBV!H1648</f>
        <v>CONFIRMED BULLISH</v>
      </c>
      <c r="M1648" s="7">
        <f t="shared" si="250"/>
        <v>25</v>
      </c>
      <c r="N1648" s="7">
        <f t="shared" si="251"/>
        <v>45</v>
      </c>
      <c r="O1648" s="7">
        <f t="shared" si="252"/>
        <v>50</v>
      </c>
      <c r="P1648" s="7">
        <f t="shared" si="253"/>
        <v>67</v>
      </c>
      <c r="Q1648" s="8">
        <f t="shared" si="254"/>
        <v>42.05</v>
      </c>
      <c r="R1648" s="8">
        <f t="shared" si="255"/>
        <v>48.25</v>
      </c>
      <c r="S1648" s="8">
        <f t="shared" si="256"/>
        <v>53.150000000000006</v>
      </c>
      <c r="T1648" s="8">
        <f t="shared" si="257"/>
        <v>46.75</v>
      </c>
      <c r="U1648" s="7">
        <f t="shared" si="258"/>
        <v>47.816666666666663</v>
      </c>
      <c r="V1648" s="7">
        <f t="shared" si="259"/>
        <v>47.55</v>
      </c>
    </row>
    <row r="1649" spans="1:22" ht="13.5" x14ac:dyDescent="0.25">
      <c r="A1649" s="3">
        <f>RSI!A1649</f>
        <v>44414</v>
      </c>
      <c r="B1649" s="2">
        <f>RSI!B1649</f>
        <v>5.9160000000000004</v>
      </c>
      <c r="C1649" s="2">
        <f>RSI!I1649</f>
        <v>60.603375627214795</v>
      </c>
      <c r="D1649" s="2">
        <f>MACD!E1649</f>
        <v>-2.576207189341595E-2</v>
      </c>
      <c r="E1649" s="2">
        <f>MACD!F1649</f>
        <v>-1.614409007342462E-2</v>
      </c>
      <c r="F1649" s="2">
        <f>'Moving Avg'!D1649</f>
        <v>5.8938000000000006</v>
      </c>
      <c r="G1649" s="2">
        <f>'Moving Avg'!F1649</f>
        <v>5.8615000000000004</v>
      </c>
      <c r="H1649" s="2">
        <f>'Moving Avg'!G1649</f>
        <v>5.8746600000000022</v>
      </c>
      <c r="I1649" s="2">
        <f>'Moving Avg'!H1649</f>
        <v>5.64391</v>
      </c>
      <c r="J1649" s="5" t="str">
        <f>OBV!F1649</f>
        <v>BULLISH</v>
      </c>
      <c r="K1649" s="5" t="str">
        <f>OBV!G1649</f>
        <v>WEAK</v>
      </c>
      <c r="L1649" s="5" t="str">
        <f>OBV!H1649</f>
        <v>CONFIRMED BULLISH</v>
      </c>
      <c r="M1649" s="7">
        <f t="shared" si="250"/>
        <v>25</v>
      </c>
      <c r="N1649" s="7">
        <f t="shared" si="251"/>
        <v>45</v>
      </c>
      <c r="O1649" s="7">
        <f t="shared" si="252"/>
        <v>50</v>
      </c>
      <c r="P1649" s="7">
        <f t="shared" si="253"/>
        <v>67</v>
      </c>
      <c r="Q1649" s="8">
        <f t="shared" si="254"/>
        <v>42.05</v>
      </c>
      <c r="R1649" s="8">
        <f t="shared" si="255"/>
        <v>48.25</v>
      </c>
      <c r="S1649" s="8">
        <f t="shared" si="256"/>
        <v>53.150000000000006</v>
      </c>
      <c r="T1649" s="8">
        <f t="shared" si="257"/>
        <v>46.75</v>
      </c>
      <c r="U1649" s="7">
        <f t="shared" si="258"/>
        <v>47.816666666666663</v>
      </c>
      <c r="V1649" s="7">
        <f t="shared" si="259"/>
        <v>47.55</v>
      </c>
    </row>
    <row r="1650" spans="1:22" ht="13.5" x14ac:dyDescent="0.25">
      <c r="A1650" s="3">
        <f>RSI!A1650</f>
        <v>44417</v>
      </c>
      <c r="B1650" s="2">
        <f>RSI!B1650</f>
        <v>5.9160000000000004</v>
      </c>
      <c r="C1650" s="2">
        <f>RSI!I1650</f>
        <v>60.603375627214788</v>
      </c>
      <c r="D1650" s="2">
        <f>MACD!E1650</f>
        <v>-2.493829175127793E-2</v>
      </c>
      <c r="E1650" s="2">
        <f>MACD!F1650</f>
        <v>-1.7902930408995283E-2</v>
      </c>
      <c r="F1650" s="2">
        <f>'Moving Avg'!D1650</f>
        <v>5.9012000000000002</v>
      </c>
      <c r="G1650" s="2">
        <f>'Moving Avg'!F1650</f>
        <v>5.8633499999999996</v>
      </c>
      <c r="H1650" s="2">
        <f>'Moving Avg'!G1650</f>
        <v>5.8713200000000016</v>
      </c>
      <c r="I1650" s="2">
        <f>'Moving Avg'!H1650</f>
        <v>5.644965</v>
      </c>
      <c r="J1650" s="5" t="str">
        <f>OBV!F1650</f>
        <v>BULLISH</v>
      </c>
      <c r="K1650" s="5" t="str">
        <f>OBV!G1650</f>
        <v>WEAK</v>
      </c>
      <c r="L1650" s="5" t="str">
        <f>OBV!H1650</f>
        <v>CONFIRMED BULLISH</v>
      </c>
      <c r="M1650" s="7">
        <f t="shared" si="250"/>
        <v>25</v>
      </c>
      <c r="N1650" s="7">
        <f t="shared" si="251"/>
        <v>45</v>
      </c>
      <c r="O1650" s="7">
        <f t="shared" si="252"/>
        <v>50</v>
      </c>
      <c r="P1650" s="7">
        <f t="shared" si="253"/>
        <v>67</v>
      </c>
      <c r="Q1650" s="8">
        <f t="shared" si="254"/>
        <v>42.05</v>
      </c>
      <c r="R1650" s="8">
        <f t="shared" si="255"/>
        <v>48.25</v>
      </c>
      <c r="S1650" s="8">
        <f t="shared" si="256"/>
        <v>53.150000000000006</v>
      </c>
      <c r="T1650" s="8">
        <f t="shared" si="257"/>
        <v>46.75</v>
      </c>
      <c r="U1650" s="7">
        <f t="shared" si="258"/>
        <v>47.816666666666663</v>
      </c>
      <c r="V1650" s="7">
        <f t="shared" si="259"/>
        <v>47.55</v>
      </c>
    </row>
    <row r="1651" spans="1:22" ht="13.5" x14ac:dyDescent="0.25">
      <c r="A1651" s="3">
        <f>RSI!A1651</f>
        <v>44419</v>
      </c>
      <c r="B1651" s="2">
        <f>RSI!B1651</f>
        <v>5.9160000000000004</v>
      </c>
      <c r="C1651" s="2">
        <f>RSI!I1651</f>
        <v>60.603375627214781</v>
      </c>
      <c r="D1651" s="2">
        <f>MACD!E1651</f>
        <v>-2.4510107403435732E-2</v>
      </c>
      <c r="E1651" s="2">
        <f>MACD!F1651</f>
        <v>-1.9224365807883375E-2</v>
      </c>
      <c r="F1651" s="2">
        <f>'Moving Avg'!D1651</f>
        <v>5.9085999999999999</v>
      </c>
      <c r="G1651" s="2">
        <f>'Moving Avg'!F1651</f>
        <v>5.8655499999999998</v>
      </c>
      <c r="H1651" s="2">
        <f>'Moving Avg'!G1651</f>
        <v>5.8677000000000019</v>
      </c>
      <c r="I1651" s="2">
        <f>'Moving Avg'!H1651</f>
        <v>5.64602</v>
      </c>
      <c r="J1651" s="5" t="str">
        <f>OBV!F1651</f>
        <v>BULLISH</v>
      </c>
      <c r="K1651" s="5" t="str">
        <f>OBV!G1651</f>
        <v>WEAK</v>
      </c>
      <c r="L1651" s="5" t="str">
        <f>OBV!H1651</f>
        <v>CONFIRMED BULLISH</v>
      </c>
      <c r="M1651" s="7">
        <f t="shared" si="250"/>
        <v>25</v>
      </c>
      <c r="N1651" s="7">
        <f t="shared" si="251"/>
        <v>45</v>
      </c>
      <c r="O1651" s="7">
        <f t="shared" si="252"/>
        <v>50</v>
      </c>
      <c r="P1651" s="7">
        <f t="shared" si="253"/>
        <v>67</v>
      </c>
      <c r="Q1651" s="8">
        <f t="shared" si="254"/>
        <v>42.05</v>
      </c>
      <c r="R1651" s="8">
        <f t="shared" si="255"/>
        <v>48.25</v>
      </c>
      <c r="S1651" s="8">
        <f t="shared" si="256"/>
        <v>53.150000000000006</v>
      </c>
      <c r="T1651" s="8">
        <f t="shared" si="257"/>
        <v>46.75</v>
      </c>
      <c r="U1651" s="7">
        <f t="shared" si="258"/>
        <v>47.816666666666663</v>
      </c>
      <c r="V1651" s="7">
        <f t="shared" si="259"/>
        <v>47.55</v>
      </c>
    </row>
    <row r="1652" spans="1:22" ht="13.5" x14ac:dyDescent="0.25">
      <c r="A1652" s="3">
        <f>RSI!A1652</f>
        <v>44420</v>
      </c>
      <c r="B1652" s="2">
        <f>RSI!B1652</f>
        <v>5.7629999999999999</v>
      </c>
      <c r="C1652" s="2">
        <f>RSI!I1652</f>
        <v>33.25568102924052</v>
      </c>
      <c r="D1652" s="2">
        <f>MACD!E1652</f>
        <v>-1.3063409040841023E-2</v>
      </c>
      <c r="E1652" s="2">
        <f>MACD!F1652</f>
        <v>-1.7992174454474905E-2</v>
      </c>
      <c r="F1652" s="2">
        <f>'Moving Avg'!D1652</f>
        <v>5.8853999999999997</v>
      </c>
      <c r="G1652" s="2">
        <f>'Moving Avg'!F1652</f>
        <v>5.8604500000000002</v>
      </c>
      <c r="H1652" s="2">
        <f>'Moving Avg'!G1652</f>
        <v>5.8610200000000008</v>
      </c>
      <c r="I1652" s="2">
        <f>'Moving Avg'!H1652</f>
        <v>5.6463099999999997</v>
      </c>
      <c r="J1652" s="5" t="str">
        <f>OBV!F1652</f>
        <v>BULLISH</v>
      </c>
      <c r="K1652" s="5" t="str">
        <f>OBV!G1652</f>
        <v>NEUTRAL</v>
      </c>
      <c r="L1652" s="5" t="str">
        <f>OBV!H1652</f>
        <v>BULLISH DIVERGENCE</v>
      </c>
      <c r="M1652" s="7">
        <f t="shared" si="250"/>
        <v>25</v>
      </c>
      <c r="N1652" s="7">
        <f t="shared" si="251"/>
        <v>0</v>
      </c>
      <c r="O1652" s="7">
        <f t="shared" si="252"/>
        <v>50</v>
      </c>
      <c r="P1652" s="7">
        <f t="shared" si="253"/>
        <v>66.5</v>
      </c>
      <c r="Q1652" s="8">
        <f t="shared" si="254"/>
        <v>26.225000000000001</v>
      </c>
      <c r="R1652" s="8">
        <f t="shared" si="255"/>
        <v>39.125</v>
      </c>
      <c r="S1652" s="8">
        <f t="shared" si="256"/>
        <v>46.174999999999997</v>
      </c>
      <c r="T1652" s="8">
        <f t="shared" si="257"/>
        <v>35.375</v>
      </c>
      <c r="U1652" s="7">
        <f t="shared" si="258"/>
        <v>37.174999999999997</v>
      </c>
      <c r="V1652" s="7">
        <f t="shared" si="259"/>
        <v>36.724999999999994</v>
      </c>
    </row>
    <row r="1653" spans="1:22" ht="13.5" x14ac:dyDescent="0.25">
      <c r="A1653" s="3">
        <f>RSI!A1653</f>
        <v>44424</v>
      </c>
      <c r="B1653" s="2">
        <f>RSI!B1653</f>
        <v>5.9160000000000004</v>
      </c>
      <c r="C1653" s="2">
        <f>RSI!I1653</f>
        <v>55.083640498340102</v>
      </c>
      <c r="D1653" s="2">
        <f>MACD!E1653</f>
        <v>-1.4037495405863964E-2</v>
      </c>
      <c r="E1653" s="2">
        <f>MACD!F1653</f>
        <v>-1.7201238644752717E-2</v>
      </c>
      <c r="F1653" s="2">
        <f>'Moving Avg'!D1653</f>
        <v>5.8854000000000006</v>
      </c>
      <c r="G1653" s="2">
        <f>'Moving Avg'!F1653</f>
        <v>5.8630000000000004</v>
      </c>
      <c r="H1653" s="2">
        <f>'Moving Avg'!G1653</f>
        <v>5.8574000000000002</v>
      </c>
      <c r="I1653" s="2">
        <f>'Moving Avg'!H1653</f>
        <v>5.6473649999999997</v>
      </c>
      <c r="J1653" s="5" t="str">
        <f>OBV!F1653</f>
        <v>BULLISH</v>
      </c>
      <c r="K1653" s="5" t="str">
        <f>OBV!G1653</f>
        <v>NEUTRAL</v>
      </c>
      <c r="L1653" s="5" t="str">
        <f>OBV!H1653</f>
        <v>NEUTRAL</v>
      </c>
      <c r="M1653" s="7">
        <f t="shared" si="250"/>
        <v>25</v>
      </c>
      <c r="N1653" s="7">
        <f t="shared" si="251"/>
        <v>0</v>
      </c>
      <c r="O1653" s="7">
        <f t="shared" si="252"/>
        <v>50</v>
      </c>
      <c r="P1653" s="7">
        <f t="shared" si="253"/>
        <v>49.5</v>
      </c>
      <c r="Q1653" s="8">
        <f t="shared" si="254"/>
        <v>23.675000000000001</v>
      </c>
      <c r="R1653" s="8">
        <f t="shared" si="255"/>
        <v>34.875</v>
      </c>
      <c r="S1653" s="8">
        <f t="shared" si="256"/>
        <v>38.525000000000006</v>
      </c>
      <c r="T1653" s="8">
        <f t="shared" si="257"/>
        <v>31.125</v>
      </c>
      <c r="U1653" s="7">
        <f t="shared" si="258"/>
        <v>32.358333333333334</v>
      </c>
      <c r="V1653" s="7">
        <f t="shared" si="259"/>
        <v>32.049999999999997</v>
      </c>
    </row>
    <row r="1654" spans="1:22" ht="13.5" x14ac:dyDescent="0.25">
      <c r="A1654" s="3">
        <f>RSI!A1654</f>
        <v>44425</v>
      </c>
      <c r="B1654" s="2">
        <f>RSI!B1654</f>
        <v>5.9160000000000004</v>
      </c>
      <c r="C1654" s="2">
        <f>RSI!I1654</f>
        <v>55.083640498340102</v>
      </c>
      <c r="D1654" s="2">
        <f>MACD!E1654</f>
        <v>-1.5142121527682129E-2</v>
      </c>
      <c r="E1654" s="2">
        <f>MACD!F1654</f>
        <v>-1.6789415221338602E-2</v>
      </c>
      <c r="F1654" s="2">
        <f>'Moving Avg'!D1654</f>
        <v>5.8853999999999997</v>
      </c>
      <c r="G1654" s="2">
        <f>'Moving Avg'!F1654</f>
        <v>5.8720999999999997</v>
      </c>
      <c r="H1654" s="2">
        <f>'Moving Avg'!G1654</f>
        <v>5.8587200000000008</v>
      </c>
      <c r="I1654" s="2">
        <f>'Moving Avg'!H1654</f>
        <v>5.6492599999999991</v>
      </c>
      <c r="J1654" s="5" t="str">
        <f>OBV!F1654</f>
        <v>BULLISH</v>
      </c>
      <c r="K1654" s="5" t="str">
        <f>OBV!G1654</f>
        <v>NEUTRAL</v>
      </c>
      <c r="L1654" s="5" t="str">
        <f>OBV!H1654</f>
        <v>NEUTRAL</v>
      </c>
      <c r="M1654" s="7">
        <f t="shared" si="250"/>
        <v>25</v>
      </c>
      <c r="N1654" s="7">
        <f t="shared" si="251"/>
        <v>0</v>
      </c>
      <c r="O1654" s="7">
        <f t="shared" si="252"/>
        <v>50</v>
      </c>
      <c r="P1654" s="7">
        <f t="shared" si="253"/>
        <v>49.5</v>
      </c>
      <c r="Q1654" s="8">
        <f t="shared" si="254"/>
        <v>23.675000000000001</v>
      </c>
      <c r="R1654" s="8">
        <f t="shared" si="255"/>
        <v>34.875</v>
      </c>
      <c r="S1654" s="8">
        <f t="shared" si="256"/>
        <v>38.525000000000006</v>
      </c>
      <c r="T1654" s="8">
        <f t="shared" si="257"/>
        <v>31.125</v>
      </c>
      <c r="U1654" s="7">
        <f t="shared" si="258"/>
        <v>32.358333333333334</v>
      </c>
      <c r="V1654" s="7">
        <f t="shared" si="259"/>
        <v>32.049999999999997</v>
      </c>
    </row>
    <row r="1655" spans="1:22" ht="13.5" x14ac:dyDescent="0.25">
      <c r="A1655" s="3">
        <f>RSI!A1655</f>
        <v>44426</v>
      </c>
      <c r="B1655" s="2">
        <f>RSI!B1655</f>
        <v>5.9160000000000004</v>
      </c>
      <c r="C1655" s="2">
        <f>RSI!I1655</f>
        <v>55.083640498340102</v>
      </c>
      <c r="D1655" s="2">
        <f>MACD!E1655</f>
        <v>-1.5259510978934188E-2</v>
      </c>
      <c r="E1655" s="2">
        <f>MACD!F1655</f>
        <v>-1.6483434372857719E-2</v>
      </c>
      <c r="F1655" s="2">
        <f>'Moving Avg'!D1655</f>
        <v>5.8853999999999997</v>
      </c>
      <c r="G1655" s="2">
        <f>'Moving Avg'!F1655</f>
        <v>5.8771999999999993</v>
      </c>
      <c r="H1655" s="2">
        <f>'Moving Avg'!G1655</f>
        <v>5.8600400000000015</v>
      </c>
      <c r="I1655" s="2">
        <f>'Moving Avg'!H1655</f>
        <v>5.6511549999999993</v>
      </c>
      <c r="J1655" s="5" t="str">
        <f>OBV!F1655</f>
        <v>BULLISH</v>
      </c>
      <c r="K1655" s="5" t="str">
        <f>OBV!G1655</f>
        <v>NEUTRAL</v>
      </c>
      <c r="L1655" s="5" t="str">
        <f>OBV!H1655</f>
        <v>NEUTRAL</v>
      </c>
      <c r="M1655" s="7">
        <f t="shared" si="250"/>
        <v>25</v>
      </c>
      <c r="N1655" s="7">
        <f t="shared" si="251"/>
        <v>0</v>
      </c>
      <c r="O1655" s="7">
        <f t="shared" si="252"/>
        <v>50</v>
      </c>
      <c r="P1655" s="7">
        <f t="shared" si="253"/>
        <v>49.5</v>
      </c>
      <c r="Q1655" s="8">
        <f t="shared" si="254"/>
        <v>23.675000000000001</v>
      </c>
      <c r="R1655" s="8">
        <f t="shared" si="255"/>
        <v>34.875</v>
      </c>
      <c r="S1655" s="8">
        <f t="shared" si="256"/>
        <v>38.525000000000006</v>
      </c>
      <c r="T1655" s="8">
        <f t="shared" si="257"/>
        <v>31.125</v>
      </c>
      <c r="U1655" s="7">
        <f t="shared" si="258"/>
        <v>32.358333333333334</v>
      </c>
      <c r="V1655" s="7">
        <f t="shared" si="259"/>
        <v>32.049999999999997</v>
      </c>
    </row>
    <row r="1656" spans="1:22" ht="13.5" x14ac:dyDescent="0.25">
      <c r="A1656" s="3">
        <f>RSI!A1656</f>
        <v>44427</v>
      </c>
      <c r="B1656" s="2">
        <f>RSI!B1656</f>
        <v>5.9080000000000004</v>
      </c>
      <c r="C1656" s="2">
        <f>RSI!I1656</f>
        <v>53.93178958667383</v>
      </c>
      <c r="D1656" s="2">
        <f>MACD!E1656</f>
        <v>-1.5006645039271405E-2</v>
      </c>
      <c r="E1656" s="2">
        <f>MACD!F1656</f>
        <v>-1.6188076506140455E-2</v>
      </c>
      <c r="F1656" s="2">
        <f>'Moving Avg'!D1656</f>
        <v>5.8837999999999999</v>
      </c>
      <c r="G1656" s="2">
        <f>'Moving Avg'!F1656</f>
        <v>5.881899999999999</v>
      </c>
      <c r="H1656" s="2">
        <f>'Moving Avg'!G1656</f>
        <v>5.861200000000002</v>
      </c>
      <c r="I1656" s="2">
        <f>'Moving Avg'!H1656</f>
        <v>5.6536849999999985</v>
      </c>
      <c r="J1656" s="5" t="str">
        <f>OBV!F1656</f>
        <v>BEARISH</v>
      </c>
      <c r="K1656" s="5" t="str">
        <f>OBV!G1656</f>
        <v>STRONG</v>
      </c>
      <c r="L1656" s="5" t="str">
        <f>OBV!H1656</f>
        <v>CONFIRMED BEARISH</v>
      </c>
      <c r="M1656" s="7">
        <f t="shared" si="250"/>
        <v>25</v>
      </c>
      <c r="N1656" s="7">
        <f t="shared" si="251"/>
        <v>0</v>
      </c>
      <c r="O1656" s="7">
        <f t="shared" si="252"/>
        <v>50</v>
      </c>
      <c r="P1656" s="7">
        <f t="shared" si="253"/>
        <v>33</v>
      </c>
      <c r="Q1656" s="8">
        <f t="shared" si="254"/>
        <v>21.2</v>
      </c>
      <c r="R1656" s="8">
        <f t="shared" si="255"/>
        <v>30.75</v>
      </c>
      <c r="S1656" s="8">
        <f t="shared" si="256"/>
        <v>31.1</v>
      </c>
      <c r="T1656" s="8">
        <f t="shared" si="257"/>
        <v>27</v>
      </c>
      <c r="U1656" s="7">
        <f t="shared" si="258"/>
        <v>27.683333333333337</v>
      </c>
      <c r="V1656" s="7">
        <f t="shared" si="259"/>
        <v>27.512500000000003</v>
      </c>
    </row>
    <row r="1657" spans="1:22" ht="13.5" x14ac:dyDescent="0.25">
      <c r="A1657" s="3">
        <f>RSI!A1657</f>
        <v>44428</v>
      </c>
      <c r="B1657" s="2">
        <f>RSI!B1657</f>
        <v>5.9080000000000004</v>
      </c>
      <c r="C1657" s="2">
        <f>RSI!I1657</f>
        <v>53.93178958667383</v>
      </c>
      <c r="D1657" s="2">
        <f>MACD!E1657</f>
        <v>-1.4967999131679122E-2</v>
      </c>
      <c r="E1657" s="2">
        <f>MACD!F1657</f>
        <v>-1.594406103124819E-2</v>
      </c>
      <c r="F1657" s="2">
        <f>'Moving Avg'!D1657</f>
        <v>5.9128000000000007</v>
      </c>
      <c r="G1657" s="2">
        <f>'Moving Avg'!F1657</f>
        <v>5.8865999999999996</v>
      </c>
      <c r="H1657" s="2">
        <f>'Moving Avg'!G1657</f>
        <v>5.8617800000000022</v>
      </c>
      <c r="I1657" s="2">
        <f>'Moving Avg'!H1657</f>
        <v>5.656214999999996</v>
      </c>
      <c r="J1657" s="5" t="str">
        <f>OBV!F1657</f>
        <v>BULLISH</v>
      </c>
      <c r="K1657" s="5" t="str">
        <f>OBV!G1657</f>
        <v>NEUTRAL</v>
      </c>
      <c r="L1657" s="5" t="str">
        <f>OBV!H1657</f>
        <v>CONFIRMED BULLISH</v>
      </c>
      <c r="M1657" s="7">
        <f t="shared" si="250"/>
        <v>25</v>
      </c>
      <c r="N1657" s="7">
        <f t="shared" si="251"/>
        <v>0</v>
      </c>
      <c r="O1657" s="7">
        <f t="shared" si="252"/>
        <v>50</v>
      </c>
      <c r="P1657" s="7">
        <f t="shared" si="253"/>
        <v>83.5</v>
      </c>
      <c r="Q1657" s="8">
        <f t="shared" si="254"/>
        <v>28.774999999999999</v>
      </c>
      <c r="R1657" s="8">
        <f t="shared" si="255"/>
        <v>43.375</v>
      </c>
      <c r="S1657" s="8">
        <f t="shared" si="256"/>
        <v>53.825000000000003</v>
      </c>
      <c r="T1657" s="8">
        <f t="shared" si="257"/>
        <v>39.625</v>
      </c>
      <c r="U1657" s="7">
        <f t="shared" si="258"/>
        <v>41.991666666666667</v>
      </c>
      <c r="V1657" s="7">
        <f t="shared" si="259"/>
        <v>41.400000000000006</v>
      </c>
    </row>
    <row r="1658" spans="1:22" ht="13.5" x14ac:dyDescent="0.25">
      <c r="A1658" s="3">
        <f>RSI!A1658</f>
        <v>44431</v>
      </c>
      <c r="B1658" s="2">
        <f>RSI!B1658</f>
        <v>5.9160000000000004</v>
      </c>
      <c r="C1658" s="2">
        <f>RSI!I1658</f>
        <v>55.022570753608754</v>
      </c>
      <c r="D1658" s="2">
        <f>MACD!E1658</f>
        <v>-9.9979147410405034E-3</v>
      </c>
      <c r="E1658" s="2">
        <f>MACD!F1658</f>
        <v>-1.4754831773206653E-2</v>
      </c>
      <c r="F1658" s="2">
        <f>'Moving Avg'!D1658</f>
        <v>5.9128000000000007</v>
      </c>
      <c r="G1658" s="2">
        <f>'Moving Avg'!F1658</f>
        <v>5.8887999999999989</v>
      </c>
      <c r="H1658" s="2">
        <f>'Moving Avg'!G1658</f>
        <v>5.8625200000000026</v>
      </c>
      <c r="I1658" s="2">
        <f>'Moving Avg'!H1658</f>
        <v>5.6594599999999966</v>
      </c>
      <c r="J1658" s="5" t="str">
        <f>OBV!F1658</f>
        <v>BULLISH</v>
      </c>
      <c r="K1658" s="5" t="str">
        <f>OBV!G1658</f>
        <v>NEUTRAL</v>
      </c>
      <c r="L1658" s="5" t="str">
        <f>OBV!H1658</f>
        <v>NEUTRAL</v>
      </c>
      <c r="M1658" s="7">
        <f t="shared" si="250"/>
        <v>25</v>
      </c>
      <c r="N1658" s="7">
        <f t="shared" si="251"/>
        <v>0</v>
      </c>
      <c r="O1658" s="7">
        <f t="shared" si="252"/>
        <v>50</v>
      </c>
      <c r="P1658" s="7">
        <f t="shared" si="253"/>
        <v>49.5</v>
      </c>
      <c r="Q1658" s="8">
        <f t="shared" si="254"/>
        <v>23.675000000000001</v>
      </c>
      <c r="R1658" s="8">
        <f t="shared" si="255"/>
        <v>34.875</v>
      </c>
      <c r="S1658" s="8">
        <f t="shared" si="256"/>
        <v>38.525000000000006</v>
      </c>
      <c r="T1658" s="8">
        <f t="shared" si="257"/>
        <v>31.125</v>
      </c>
      <c r="U1658" s="7">
        <f t="shared" si="258"/>
        <v>32.358333333333334</v>
      </c>
      <c r="V1658" s="7">
        <f t="shared" si="259"/>
        <v>32.049999999999997</v>
      </c>
    </row>
    <row r="1659" spans="1:22" ht="13.5" x14ac:dyDescent="0.25">
      <c r="A1659" s="3">
        <f>RSI!A1659</f>
        <v>44432</v>
      </c>
      <c r="B1659" s="2">
        <f>RSI!B1659</f>
        <v>5.9160000000000004</v>
      </c>
      <c r="C1659" s="2">
        <f>RSI!I1659</f>
        <v>55.022570753608747</v>
      </c>
      <c r="D1659" s="2">
        <f>MACD!E1659</f>
        <v>-5.9900376288188895E-3</v>
      </c>
      <c r="E1659" s="2">
        <f>MACD!F1659</f>
        <v>-1.3001872944329102E-2</v>
      </c>
      <c r="F1659" s="2">
        <f>'Moving Avg'!D1659</f>
        <v>5.9128000000000007</v>
      </c>
      <c r="G1659" s="2">
        <f>'Moving Avg'!F1659</f>
        <v>5.8909999999999991</v>
      </c>
      <c r="H1659" s="2">
        <f>'Moving Avg'!G1659</f>
        <v>5.8632600000000021</v>
      </c>
      <c r="I1659" s="2">
        <f>'Moving Avg'!H1659</f>
        <v>5.6627049999999954</v>
      </c>
      <c r="J1659" s="5" t="str">
        <f>OBV!F1659</f>
        <v>BULLISH</v>
      </c>
      <c r="K1659" s="5" t="str">
        <f>OBV!G1659</f>
        <v>NEUTRAL</v>
      </c>
      <c r="L1659" s="5" t="str">
        <f>OBV!H1659</f>
        <v>NEUTRAL</v>
      </c>
      <c r="M1659" s="7">
        <f t="shared" si="250"/>
        <v>25</v>
      </c>
      <c r="N1659" s="7">
        <f t="shared" si="251"/>
        <v>0</v>
      </c>
      <c r="O1659" s="7">
        <f t="shared" si="252"/>
        <v>50</v>
      </c>
      <c r="P1659" s="7">
        <f t="shared" si="253"/>
        <v>49.5</v>
      </c>
      <c r="Q1659" s="8">
        <f t="shared" si="254"/>
        <v>23.675000000000001</v>
      </c>
      <c r="R1659" s="8">
        <f t="shared" si="255"/>
        <v>34.875</v>
      </c>
      <c r="S1659" s="8">
        <f t="shared" si="256"/>
        <v>38.525000000000006</v>
      </c>
      <c r="T1659" s="8">
        <f t="shared" si="257"/>
        <v>31.125</v>
      </c>
      <c r="U1659" s="7">
        <f t="shared" si="258"/>
        <v>32.358333333333334</v>
      </c>
      <c r="V1659" s="7">
        <f t="shared" si="259"/>
        <v>32.049999999999997</v>
      </c>
    </row>
    <row r="1660" spans="1:22" ht="13.5" x14ac:dyDescent="0.25">
      <c r="A1660" s="3">
        <f>RSI!A1660</f>
        <v>44433</v>
      </c>
      <c r="B1660" s="2">
        <f>RSI!B1660</f>
        <v>5.9160000000000004</v>
      </c>
      <c r="C1660" s="2">
        <f>RSI!I1660</f>
        <v>55.022570753608747</v>
      </c>
      <c r="D1660" s="2">
        <f>MACD!E1660</f>
        <v>-2.7817004311661009E-3</v>
      </c>
      <c r="E1660" s="2">
        <f>MACD!F1660</f>
        <v>-1.0957838441696503E-2</v>
      </c>
      <c r="F1660" s="2">
        <f>'Moving Avg'!D1660</f>
        <v>5.9127999999999998</v>
      </c>
      <c r="G1660" s="2">
        <f>'Moving Avg'!F1660</f>
        <v>5.8931999999999984</v>
      </c>
      <c r="H1660" s="2">
        <f>'Moving Avg'!G1660</f>
        <v>5.8640000000000017</v>
      </c>
      <c r="I1660" s="2">
        <f>'Moving Avg'!H1660</f>
        <v>5.665949999999996</v>
      </c>
      <c r="J1660" s="5" t="str">
        <f>OBV!F1660</f>
        <v>BULLISH</v>
      </c>
      <c r="K1660" s="5" t="str">
        <f>OBV!G1660</f>
        <v>NEUTRAL</v>
      </c>
      <c r="L1660" s="5" t="str">
        <f>OBV!H1660</f>
        <v>NEUTRAL</v>
      </c>
      <c r="M1660" s="7">
        <f t="shared" si="250"/>
        <v>25</v>
      </c>
      <c r="N1660" s="7">
        <f t="shared" si="251"/>
        <v>0</v>
      </c>
      <c r="O1660" s="7">
        <f t="shared" si="252"/>
        <v>50</v>
      </c>
      <c r="P1660" s="7">
        <f t="shared" si="253"/>
        <v>49.5</v>
      </c>
      <c r="Q1660" s="8">
        <f t="shared" si="254"/>
        <v>23.675000000000001</v>
      </c>
      <c r="R1660" s="8">
        <f t="shared" si="255"/>
        <v>34.875</v>
      </c>
      <c r="S1660" s="8">
        <f t="shared" si="256"/>
        <v>38.525000000000006</v>
      </c>
      <c r="T1660" s="8">
        <f t="shared" si="257"/>
        <v>31.125</v>
      </c>
      <c r="U1660" s="7">
        <f t="shared" si="258"/>
        <v>32.358333333333334</v>
      </c>
      <c r="V1660" s="7">
        <f t="shared" si="259"/>
        <v>32.049999999999997</v>
      </c>
    </row>
    <row r="1661" spans="1:22" ht="13.5" x14ac:dyDescent="0.25">
      <c r="A1661" s="3">
        <f>RSI!A1661</f>
        <v>44434</v>
      </c>
      <c r="B1661" s="2">
        <f>RSI!B1661</f>
        <v>5.9160000000000004</v>
      </c>
      <c r="C1661" s="2">
        <f>RSI!I1661</f>
        <v>55.022570753608747</v>
      </c>
      <c r="D1661" s="2">
        <f>MACD!E1661</f>
        <v>-2.3634564176777673E-4</v>
      </c>
      <c r="E1661" s="2">
        <f>MACD!F1661</f>
        <v>-8.8135398817107587E-3</v>
      </c>
      <c r="F1661" s="2">
        <f>'Moving Avg'!D1661</f>
        <v>5.9144000000000005</v>
      </c>
      <c r="G1661" s="2">
        <f>'Moving Avg'!F1661</f>
        <v>5.8953999999999986</v>
      </c>
      <c r="H1661" s="2">
        <f>'Moving Avg'!G1661</f>
        <v>5.8632800000000005</v>
      </c>
      <c r="I1661" s="2">
        <f>'Moving Avg'!H1661</f>
        <v>5.669194999999994</v>
      </c>
      <c r="J1661" s="5" t="str">
        <f>OBV!F1661</f>
        <v>BULLISH</v>
      </c>
      <c r="K1661" s="5" t="str">
        <f>OBV!G1661</f>
        <v>WEAK</v>
      </c>
      <c r="L1661" s="5" t="str">
        <f>OBV!H1661</f>
        <v>CONFIRMED BULLISH</v>
      </c>
      <c r="M1661" s="7">
        <f t="shared" si="250"/>
        <v>25</v>
      </c>
      <c r="N1661" s="7">
        <f t="shared" si="251"/>
        <v>0</v>
      </c>
      <c r="O1661" s="7">
        <f t="shared" si="252"/>
        <v>50</v>
      </c>
      <c r="P1661" s="7">
        <f t="shared" si="253"/>
        <v>67</v>
      </c>
      <c r="Q1661" s="8">
        <f t="shared" si="254"/>
        <v>26.299999999999997</v>
      </c>
      <c r="R1661" s="8">
        <f t="shared" si="255"/>
        <v>39.25</v>
      </c>
      <c r="S1661" s="8">
        <f t="shared" si="256"/>
        <v>46.400000000000006</v>
      </c>
      <c r="T1661" s="8">
        <f t="shared" si="257"/>
        <v>35.5</v>
      </c>
      <c r="U1661" s="7">
        <f t="shared" si="258"/>
        <v>37.31666666666667</v>
      </c>
      <c r="V1661" s="7">
        <f t="shared" si="259"/>
        <v>36.862499999999997</v>
      </c>
    </row>
    <row r="1662" spans="1:22" ht="13.5" x14ac:dyDescent="0.25">
      <c r="A1662" s="3">
        <f>RSI!A1662</f>
        <v>44435</v>
      </c>
      <c r="B1662" s="2">
        <f>RSI!B1662</f>
        <v>5.9160000000000004</v>
      </c>
      <c r="C1662" s="2">
        <f>RSI!I1662</f>
        <v>55.022570753608747</v>
      </c>
      <c r="D1662" s="2">
        <f>MACD!E1662</f>
        <v>-2.1777889944753603E-2</v>
      </c>
      <c r="E1662" s="2">
        <f>MACD!F1662</f>
        <v>-1.1406409894319328E-2</v>
      </c>
      <c r="F1662" s="2">
        <f>'Moving Avg'!D1662</f>
        <v>5.9160000000000004</v>
      </c>
      <c r="G1662" s="2">
        <f>'Moving Avg'!F1662</f>
        <v>5.8975999999999988</v>
      </c>
      <c r="H1662" s="2">
        <f>'Moving Avg'!G1662</f>
        <v>5.8632800000000005</v>
      </c>
      <c r="I1662" s="2">
        <f>'Moving Avg'!H1662</f>
        <v>5.6727799999999933</v>
      </c>
      <c r="J1662" s="5" t="str">
        <f>OBV!F1662</f>
        <v>BULLISH</v>
      </c>
      <c r="K1662" s="5" t="str">
        <f>OBV!G1662</f>
        <v>WEAK</v>
      </c>
      <c r="L1662" s="5" t="str">
        <f>OBV!H1662</f>
        <v>CONFIRMED BULLISH</v>
      </c>
      <c r="M1662" s="7">
        <f t="shared" si="250"/>
        <v>25</v>
      </c>
      <c r="N1662" s="7">
        <f t="shared" si="251"/>
        <v>45</v>
      </c>
      <c r="O1662" s="7">
        <f t="shared" si="252"/>
        <v>50</v>
      </c>
      <c r="P1662" s="7">
        <f t="shared" si="253"/>
        <v>67</v>
      </c>
      <c r="Q1662" s="8">
        <f t="shared" si="254"/>
        <v>42.05</v>
      </c>
      <c r="R1662" s="8">
        <f t="shared" si="255"/>
        <v>48.25</v>
      </c>
      <c r="S1662" s="8">
        <f t="shared" si="256"/>
        <v>53.150000000000006</v>
      </c>
      <c r="T1662" s="8">
        <f t="shared" si="257"/>
        <v>46.75</v>
      </c>
      <c r="U1662" s="7">
        <f t="shared" si="258"/>
        <v>47.816666666666663</v>
      </c>
      <c r="V1662" s="7">
        <f t="shared" si="259"/>
        <v>47.55</v>
      </c>
    </row>
    <row r="1663" spans="1:22" ht="13.5" x14ac:dyDescent="0.25">
      <c r="A1663" s="3">
        <f>RSI!A1663</f>
        <v>44438</v>
      </c>
      <c r="B1663" s="2">
        <f>RSI!B1663</f>
        <v>5.9160000000000004</v>
      </c>
      <c r="C1663" s="2">
        <f>RSI!I1663</f>
        <v>55.022570753608747</v>
      </c>
      <c r="D1663" s="2">
        <f>MACD!E1663</f>
        <v>-1.6612115367950153E-2</v>
      </c>
      <c r="E1663" s="2">
        <f>MACD!F1663</f>
        <v>-1.2447550989045495E-2</v>
      </c>
      <c r="F1663" s="2">
        <f>'Moving Avg'!D1663</f>
        <v>5.9160000000000004</v>
      </c>
      <c r="G1663" s="2">
        <f>'Moving Avg'!F1663</f>
        <v>5.899799999999999</v>
      </c>
      <c r="H1663" s="2">
        <f>'Moving Avg'!G1663</f>
        <v>5.8632799999999996</v>
      </c>
      <c r="I1663" s="2">
        <f>'Moving Avg'!H1663</f>
        <v>5.6755899999999926</v>
      </c>
      <c r="J1663" s="5" t="str">
        <f>OBV!F1663</f>
        <v>NEUTRAL</v>
      </c>
      <c r="K1663" s="5" t="str">
        <f>OBV!G1663</f>
        <v>NEUTRAL</v>
      </c>
      <c r="L1663" s="5" t="str">
        <f>OBV!H1663</f>
        <v>NEUTRAL</v>
      </c>
      <c r="M1663" s="7">
        <f t="shared" si="250"/>
        <v>25</v>
      </c>
      <c r="N1663" s="7">
        <f t="shared" si="251"/>
        <v>45</v>
      </c>
      <c r="O1663" s="7">
        <f t="shared" si="252"/>
        <v>50</v>
      </c>
      <c r="P1663" s="7">
        <f t="shared" si="253"/>
        <v>33</v>
      </c>
      <c r="Q1663" s="8">
        <f t="shared" si="254"/>
        <v>36.950000000000003</v>
      </c>
      <c r="R1663" s="8">
        <f t="shared" si="255"/>
        <v>39.75</v>
      </c>
      <c r="S1663" s="8">
        <f t="shared" si="256"/>
        <v>37.85</v>
      </c>
      <c r="T1663" s="8">
        <f t="shared" si="257"/>
        <v>38.25</v>
      </c>
      <c r="U1663" s="7">
        <f t="shared" si="258"/>
        <v>38.183333333333337</v>
      </c>
      <c r="V1663" s="7">
        <f t="shared" si="259"/>
        <v>38.200000000000003</v>
      </c>
    </row>
    <row r="1664" spans="1:22" ht="13.5" x14ac:dyDescent="0.25">
      <c r="A1664" s="3">
        <f>RSI!A1664</f>
        <v>44439</v>
      </c>
      <c r="B1664" s="2">
        <f>RSI!B1664</f>
        <v>5.9160000000000004</v>
      </c>
      <c r="C1664" s="2">
        <f>RSI!I1664</f>
        <v>55.022570753608747</v>
      </c>
      <c r="D1664" s="2">
        <f>MACD!E1664</f>
        <v>-1.2375544228085289E-2</v>
      </c>
      <c r="E1664" s="2">
        <f>MACD!F1664</f>
        <v>-1.2433149636853455E-2</v>
      </c>
      <c r="F1664" s="2">
        <f>'Moving Avg'!D1664</f>
        <v>5.9160000000000004</v>
      </c>
      <c r="G1664" s="2">
        <f>'Moving Avg'!F1664</f>
        <v>5.9019999999999992</v>
      </c>
      <c r="H1664" s="2">
        <f>'Moving Avg'!G1664</f>
        <v>5.8667800000000003</v>
      </c>
      <c r="I1664" s="2">
        <f>'Moving Avg'!H1664</f>
        <v>5.6781599999999939</v>
      </c>
      <c r="J1664" s="5" t="str">
        <f>OBV!F1664</f>
        <v>NEUTRAL</v>
      </c>
      <c r="K1664" s="5" t="str">
        <f>OBV!G1664</f>
        <v>NEUTRAL</v>
      </c>
      <c r="L1664" s="5" t="str">
        <f>OBV!H1664</f>
        <v>NEUTRAL</v>
      </c>
      <c r="M1664" s="7">
        <f t="shared" si="250"/>
        <v>25</v>
      </c>
      <c r="N1664" s="7">
        <f t="shared" si="251"/>
        <v>0</v>
      </c>
      <c r="O1664" s="7">
        <f t="shared" si="252"/>
        <v>50</v>
      </c>
      <c r="P1664" s="7">
        <f t="shared" si="253"/>
        <v>33</v>
      </c>
      <c r="Q1664" s="8">
        <f t="shared" si="254"/>
        <v>21.2</v>
      </c>
      <c r="R1664" s="8">
        <f t="shared" si="255"/>
        <v>30.75</v>
      </c>
      <c r="S1664" s="8">
        <f t="shared" si="256"/>
        <v>31.1</v>
      </c>
      <c r="T1664" s="8">
        <f t="shared" si="257"/>
        <v>27</v>
      </c>
      <c r="U1664" s="7">
        <f t="shared" si="258"/>
        <v>27.683333333333337</v>
      </c>
      <c r="V1664" s="7">
        <f t="shared" si="259"/>
        <v>27.512500000000003</v>
      </c>
    </row>
    <row r="1665" spans="1:22" ht="13.5" x14ac:dyDescent="0.25">
      <c r="A1665" s="3">
        <f>RSI!A1665</f>
        <v>44440</v>
      </c>
      <c r="B1665" s="2">
        <f>RSI!B1665</f>
        <v>5.9160000000000004</v>
      </c>
      <c r="C1665" s="2">
        <f>RSI!I1665</f>
        <v>55.022570753608747</v>
      </c>
      <c r="D1665" s="2">
        <f>MACD!E1665</f>
        <v>-8.9152614919738582E-3</v>
      </c>
      <c r="E1665" s="2">
        <f>MACD!F1665</f>
        <v>-1.1729572007877536E-2</v>
      </c>
      <c r="F1665" s="2">
        <f>'Moving Avg'!D1665</f>
        <v>5.9160000000000004</v>
      </c>
      <c r="G1665" s="2">
        <f>'Moving Avg'!F1665</f>
        <v>5.9038499999999985</v>
      </c>
      <c r="H1665" s="2">
        <f>'Moving Avg'!G1665</f>
        <v>5.8706999999999994</v>
      </c>
      <c r="I1665" s="2">
        <f>'Moving Avg'!H1665</f>
        <v>5.6807299999999943</v>
      </c>
      <c r="J1665" s="5" t="str">
        <f>OBV!F1665</f>
        <v>NEUTRAL</v>
      </c>
      <c r="K1665" s="5" t="str">
        <f>OBV!G1665</f>
        <v>NEUTRAL</v>
      </c>
      <c r="L1665" s="5" t="str">
        <f>OBV!H1665</f>
        <v>NEUTRAL</v>
      </c>
      <c r="M1665" s="7">
        <f t="shared" si="250"/>
        <v>25</v>
      </c>
      <c r="N1665" s="7">
        <f t="shared" si="251"/>
        <v>0</v>
      </c>
      <c r="O1665" s="7">
        <f t="shared" si="252"/>
        <v>50</v>
      </c>
      <c r="P1665" s="7">
        <f t="shared" si="253"/>
        <v>33</v>
      </c>
      <c r="Q1665" s="8">
        <f t="shared" si="254"/>
        <v>21.2</v>
      </c>
      <c r="R1665" s="8">
        <f t="shared" si="255"/>
        <v>30.75</v>
      </c>
      <c r="S1665" s="8">
        <f t="shared" si="256"/>
        <v>31.1</v>
      </c>
      <c r="T1665" s="8">
        <f t="shared" si="257"/>
        <v>27</v>
      </c>
      <c r="U1665" s="7">
        <f t="shared" si="258"/>
        <v>27.683333333333337</v>
      </c>
      <c r="V1665" s="7">
        <f t="shared" si="259"/>
        <v>27.512500000000003</v>
      </c>
    </row>
    <row r="1666" spans="1:22" ht="13.5" x14ac:dyDescent="0.25">
      <c r="A1666" s="3">
        <f>RSI!A1666</f>
        <v>44441</v>
      </c>
      <c r="B1666" s="2">
        <f>RSI!B1666</f>
        <v>5.9160000000000004</v>
      </c>
      <c r="C1666" s="2">
        <f>RSI!I1666</f>
        <v>55.022570753608754</v>
      </c>
      <c r="D1666" s="2">
        <f>MACD!E1666</f>
        <v>-7.3333845734584457E-3</v>
      </c>
      <c r="E1666" s="2">
        <f>MACD!F1666</f>
        <v>-1.0850334520993718E-2</v>
      </c>
      <c r="F1666" s="2">
        <f>'Moving Avg'!D1666</f>
        <v>5.9160000000000004</v>
      </c>
      <c r="G1666" s="2">
        <f>'Moving Avg'!F1666</f>
        <v>5.9056999999999977</v>
      </c>
      <c r="H1666" s="2">
        <f>'Moving Avg'!G1666</f>
        <v>5.8746199999999984</v>
      </c>
      <c r="I1666" s="2">
        <f>'Moving Avg'!H1666</f>
        <v>5.6832999999999938</v>
      </c>
      <c r="J1666" s="5" t="str">
        <f>OBV!F1666</f>
        <v>NEUTRAL</v>
      </c>
      <c r="K1666" s="5" t="str">
        <f>OBV!G1666</f>
        <v>NEUTRAL</v>
      </c>
      <c r="L1666" s="5" t="str">
        <f>OBV!H1666</f>
        <v>NEUTRAL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0</v>
      </c>
      <c r="O1666" s="7">
        <f t="shared" ref="O1666:O1729" si="262">IF(F1666-I1666&gt;10,100,IF(F1666-I1666&gt;5,75, IF(F1666-I1666&gt;0,50,0)))</f>
        <v>50</v>
      </c>
      <c r="P1666" s="7">
        <f t="shared" ref="P1666:P1729" si="263">IF(L1666="confirmed bullish", 34, IF(L1666="bullish divergence",17, 0))+IF(J1666="bullish",33,IF(J1666="bearish",0,16.5))+IF(K1666="strong",33,IF(K1666="weak",0,16.5))</f>
        <v>33</v>
      </c>
      <c r="Q1666" s="8">
        <f t="shared" si="254"/>
        <v>21.2</v>
      </c>
      <c r="R1666" s="8">
        <f t="shared" si="255"/>
        <v>30.75</v>
      </c>
      <c r="S1666" s="8">
        <f t="shared" si="256"/>
        <v>31.1</v>
      </c>
      <c r="T1666" s="8">
        <f t="shared" si="257"/>
        <v>27</v>
      </c>
      <c r="U1666" s="7">
        <f t="shared" si="258"/>
        <v>27.683333333333337</v>
      </c>
      <c r="V1666" s="7">
        <f t="shared" si="259"/>
        <v>27.512500000000003</v>
      </c>
    </row>
    <row r="1667" spans="1:22" ht="13.5" x14ac:dyDescent="0.25">
      <c r="A1667" s="3">
        <f>RSI!A1667</f>
        <v>44442</v>
      </c>
      <c r="B1667" s="2">
        <f>RSI!B1667</f>
        <v>5.9160000000000004</v>
      </c>
      <c r="C1667" s="2">
        <f>RSI!I1667</f>
        <v>55.022570753608747</v>
      </c>
      <c r="D1667" s="2">
        <f>MACD!E1667</f>
        <v>-6.1016190723606201E-3</v>
      </c>
      <c r="E1667" s="2">
        <f>MACD!F1667</f>
        <v>-9.9005914312670987E-3</v>
      </c>
      <c r="F1667" s="2">
        <f>'Moving Avg'!D1667</f>
        <v>5.9160000000000004</v>
      </c>
      <c r="G1667" s="2">
        <f>'Moving Avg'!F1667</f>
        <v>5.9075499999999987</v>
      </c>
      <c r="H1667" s="2">
        <f>'Moving Avg'!G1667</f>
        <v>5.8794199999999988</v>
      </c>
      <c r="I1667" s="2">
        <f>'Moving Avg'!H1667</f>
        <v>5.6858699999999942</v>
      </c>
      <c r="J1667" s="5" t="str">
        <f>OBV!F1667</f>
        <v>NEUTRAL</v>
      </c>
      <c r="K1667" s="5" t="str">
        <f>OBV!G1667</f>
        <v>NEUTRAL</v>
      </c>
      <c r="L1667" s="5" t="str">
        <f>OBV!H1667</f>
        <v>NEUTRAL</v>
      </c>
      <c r="M1667" s="7">
        <f t="shared" si="260"/>
        <v>25</v>
      </c>
      <c r="N1667" s="7">
        <f t="shared" si="261"/>
        <v>0</v>
      </c>
      <c r="O1667" s="7">
        <f t="shared" si="262"/>
        <v>50</v>
      </c>
      <c r="P1667" s="7">
        <f t="shared" si="263"/>
        <v>33</v>
      </c>
      <c r="Q1667" s="8">
        <f t="shared" ref="Q1667:Q1730" si="264">0.35*M1667+N1667*0.35+O1667*0.15+P1667*0.15</f>
        <v>21.2</v>
      </c>
      <c r="R1667" s="8">
        <f t="shared" ref="R1667:R1730" si="265">M1667*0.2+N1667*0.2+O1667*0.35+P1667*0.25</f>
        <v>30.75</v>
      </c>
      <c r="S1667" s="8">
        <f t="shared" ref="S1667:S1730" si="266">M1667*0.15+N1667*0.15+O1667*0.25+P1667*0.45</f>
        <v>31.1</v>
      </c>
      <c r="T1667" s="8">
        <f t="shared" ref="T1667:T1730" si="267">0.25*SUM(M1667:P1667)</f>
        <v>27</v>
      </c>
      <c r="U1667" s="7">
        <f t="shared" ref="U1667:U1730" si="268">SUM(Q1667:S1667)/3</f>
        <v>27.683333333333337</v>
      </c>
      <c r="V1667" s="7">
        <f t="shared" ref="V1667:V1730" si="269">SUM(Q1667:T1667)/4</f>
        <v>27.512500000000003</v>
      </c>
    </row>
    <row r="1668" spans="1:22" ht="13.5" x14ac:dyDescent="0.25">
      <c r="A1668" s="3">
        <f>RSI!A1668</f>
        <v>44445</v>
      </c>
      <c r="B1668" s="2">
        <f>RSI!B1668</f>
        <v>5.9160000000000004</v>
      </c>
      <c r="C1668" s="2">
        <f>RSI!I1668</f>
        <v>55.022570753608747</v>
      </c>
      <c r="D1668" s="2">
        <f>MACD!E1668</f>
        <v>-3.9274253712466844E-3</v>
      </c>
      <c r="E1668" s="2">
        <f>MACD!F1668</f>
        <v>-8.7059582192630155E-3</v>
      </c>
      <c r="F1668" s="2">
        <f>'Moving Avg'!D1668</f>
        <v>5.9160000000000004</v>
      </c>
      <c r="G1668" s="2">
        <f>'Moving Avg'!F1668</f>
        <v>5.9075499999999987</v>
      </c>
      <c r="H1668" s="2">
        <f>'Moving Avg'!G1668</f>
        <v>5.8805799999999984</v>
      </c>
      <c r="I1668" s="2">
        <f>'Moving Avg'!H1668</f>
        <v>5.6884399999999946</v>
      </c>
      <c r="J1668" s="5" t="str">
        <f>OBV!F1668</f>
        <v>NEUTRAL</v>
      </c>
      <c r="K1668" s="5" t="str">
        <f>OBV!G1668</f>
        <v>NEUTRAL</v>
      </c>
      <c r="L1668" s="5" t="str">
        <f>OBV!H1668</f>
        <v>NEUTRAL</v>
      </c>
      <c r="M1668" s="7">
        <f t="shared" si="260"/>
        <v>25</v>
      </c>
      <c r="N1668" s="7">
        <f t="shared" si="261"/>
        <v>0</v>
      </c>
      <c r="O1668" s="7">
        <f t="shared" si="262"/>
        <v>50</v>
      </c>
      <c r="P1668" s="7">
        <f t="shared" si="263"/>
        <v>33</v>
      </c>
      <c r="Q1668" s="8">
        <f t="shared" si="264"/>
        <v>21.2</v>
      </c>
      <c r="R1668" s="8">
        <f t="shared" si="265"/>
        <v>30.75</v>
      </c>
      <c r="S1668" s="8">
        <f t="shared" si="266"/>
        <v>31.1</v>
      </c>
      <c r="T1668" s="8">
        <f t="shared" si="267"/>
        <v>27</v>
      </c>
      <c r="U1668" s="7">
        <f t="shared" si="268"/>
        <v>27.683333333333337</v>
      </c>
      <c r="V1668" s="7">
        <f t="shared" si="269"/>
        <v>27.512500000000003</v>
      </c>
    </row>
    <row r="1669" spans="1:22" ht="13.5" x14ac:dyDescent="0.25">
      <c r="A1669" s="3">
        <f>RSI!A1669</f>
        <v>44446</v>
      </c>
      <c r="B1669" s="2">
        <f>RSI!B1669</f>
        <v>5.9160000000000004</v>
      </c>
      <c r="C1669" s="2">
        <f>RSI!I1669</f>
        <v>55.022570753608747</v>
      </c>
      <c r="D1669" s="2">
        <f>MACD!E1669</f>
        <v>-2.1792402735503202E-3</v>
      </c>
      <c r="E1669" s="2">
        <f>MACD!F1669</f>
        <v>-7.4006146301204764E-3</v>
      </c>
      <c r="F1669" s="2">
        <f>'Moving Avg'!D1669</f>
        <v>5.9160000000000004</v>
      </c>
      <c r="G1669" s="2">
        <f>'Moving Avg'!F1669</f>
        <v>5.9075499999999987</v>
      </c>
      <c r="H1669" s="2">
        <f>'Moving Avg'!G1669</f>
        <v>5.8817399999999971</v>
      </c>
      <c r="I1669" s="2">
        <f>'Moving Avg'!H1669</f>
        <v>5.6910099999999941</v>
      </c>
      <c r="J1669" s="5" t="str">
        <f>OBV!F1669</f>
        <v>NEUTRAL</v>
      </c>
      <c r="K1669" s="5" t="str">
        <f>OBV!G1669</f>
        <v>NEUTRAL</v>
      </c>
      <c r="L1669" s="5" t="str">
        <f>OBV!H1669</f>
        <v>NEUTRAL</v>
      </c>
      <c r="M1669" s="7">
        <f t="shared" si="260"/>
        <v>25</v>
      </c>
      <c r="N1669" s="7">
        <f t="shared" si="261"/>
        <v>0</v>
      </c>
      <c r="O1669" s="7">
        <f t="shared" si="262"/>
        <v>50</v>
      </c>
      <c r="P1669" s="7">
        <f t="shared" si="263"/>
        <v>33</v>
      </c>
      <c r="Q1669" s="8">
        <f t="shared" si="264"/>
        <v>21.2</v>
      </c>
      <c r="R1669" s="8">
        <f t="shared" si="265"/>
        <v>30.75</v>
      </c>
      <c r="S1669" s="8">
        <f t="shared" si="266"/>
        <v>31.1</v>
      </c>
      <c r="T1669" s="8">
        <f t="shared" si="267"/>
        <v>27</v>
      </c>
      <c r="U1669" s="7">
        <f t="shared" si="268"/>
        <v>27.683333333333337</v>
      </c>
      <c r="V1669" s="7">
        <f t="shared" si="269"/>
        <v>27.512500000000003</v>
      </c>
    </row>
    <row r="1670" spans="1:22" ht="13.5" x14ac:dyDescent="0.25">
      <c r="A1670" s="3">
        <f>RSI!A1670</f>
        <v>44447</v>
      </c>
      <c r="B1670" s="2">
        <f>RSI!B1670</f>
        <v>5.9160000000000004</v>
      </c>
      <c r="C1670" s="2">
        <f>RSI!I1670</f>
        <v>55.022570753608747</v>
      </c>
      <c r="D1670" s="2">
        <f>MACD!E1670</f>
        <v>-7.8474493748004193E-4</v>
      </c>
      <c r="E1670" s="2">
        <f>MACD!F1670</f>
        <v>-6.0774406915923901E-3</v>
      </c>
      <c r="F1670" s="2">
        <f>'Moving Avg'!D1670</f>
        <v>5.9160000000000004</v>
      </c>
      <c r="G1670" s="2">
        <f>'Moving Avg'!F1670</f>
        <v>5.9075499999999987</v>
      </c>
      <c r="H1670" s="2">
        <f>'Moving Avg'!G1670</f>
        <v>5.8828999999999976</v>
      </c>
      <c r="I1670" s="2">
        <f>'Moving Avg'!H1670</f>
        <v>5.6935799999999945</v>
      </c>
      <c r="J1670" s="5" t="str">
        <f>OBV!F1670</f>
        <v>NEUTRAL</v>
      </c>
      <c r="K1670" s="5" t="str">
        <f>OBV!G1670</f>
        <v>NEUTRAL</v>
      </c>
      <c r="L1670" s="5" t="str">
        <f>OBV!H1670</f>
        <v>NEUTRAL</v>
      </c>
      <c r="M1670" s="7">
        <f t="shared" si="260"/>
        <v>25</v>
      </c>
      <c r="N1670" s="7">
        <f t="shared" si="261"/>
        <v>0</v>
      </c>
      <c r="O1670" s="7">
        <f t="shared" si="262"/>
        <v>50</v>
      </c>
      <c r="P1670" s="7">
        <f t="shared" si="263"/>
        <v>33</v>
      </c>
      <c r="Q1670" s="8">
        <f t="shared" si="264"/>
        <v>21.2</v>
      </c>
      <c r="R1670" s="8">
        <f t="shared" si="265"/>
        <v>30.75</v>
      </c>
      <c r="S1670" s="8">
        <f t="shared" si="266"/>
        <v>31.1</v>
      </c>
      <c r="T1670" s="8">
        <f t="shared" si="267"/>
        <v>27</v>
      </c>
      <c r="U1670" s="7">
        <f t="shared" si="268"/>
        <v>27.683333333333337</v>
      </c>
      <c r="V1670" s="7">
        <f t="shared" si="269"/>
        <v>27.512500000000003</v>
      </c>
    </row>
    <row r="1671" spans="1:22" ht="13.5" x14ac:dyDescent="0.25">
      <c r="A1671" s="3">
        <f>RSI!A1671</f>
        <v>44448</v>
      </c>
      <c r="B1671" s="2">
        <f>RSI!B1671</f>
        <v>5.9160000000000004</v>
      </c>
      <c r="C1671" s="2">
        <f>RSI!I1671</f>
        <v>55.02257075360874</v>
      </c>
      <c r="D1671" s="2">
        <f>MACD!E1671</f>
        <v>3.1675135075115435E-4</v>
      </c>
      <c r="E1671" s="2">
        <f>MACD!F1671</f>
        <v>-4.7986022831236815E-3</v>
      </c>
      <c r="F1671" s="2">
        <f>'Moving Avg'!D1671</f>
        <v>5.9160000000000004</v>
      </c>
      <c r="G1671" s="2">
        <f>'Moving Avg'!F1671</f>
        <v>5.9075499999999979</v>
      </c>
      <c r="H1671" s="2">
        <f>'Moving Avg'!G1671</f>
        <v>5.8840599999999972</v>
      </c>
      <c r="I1671" s="2">
        <f>'Moving Avg'!H1671</f>
        <v>5.696219999999995</v>
      </c>
      <c r="J1671" s="5" t="str">
        <f>OBV!F1671</f>
        <v>NEUTRAL</v>
      </c>
      <c r="K1671" s="5" t="str">
        <f>OBV!G1671</f>
        <v>NEUTRAL</v>
      </c>
      <c r="L1671" s="5" t="str">
        <f>OBV!H1671</f>
        <v>NEUTRAL</v>
      </c>
      <c r="M1671" s="7">
        <f t="shared" si="260"/>
        <v>25</v>
      </c>
      <c r="N1671" s="7">
        <f t="shared" si="261"/>
        <v>0</v>
      </c>
      <c r="O1671" s="7">
        <f t="shared" si="262"/>
        <v>50</v>
      </c>
      <c r="P1671" s="7">
        <f t="shared" si="263"/>
        <v>33</v>
      </c>
      <c r="Q1671" s="8">
        <f t="shared" si="264"/>
        <v>21.2</v>
      </c>
      <c r="R1671" s="8">
        <f t="shared" si="265"/>
        <v>30.75</v>
      </c>
      <c r="S1671" s="8">
        <f t="shared" si="266"/>
        <v>31.1</v>
      </c>
      <c r="T1671" s="8">
        <f t="shared" si="267"/>
        <v>27</v>
      </c>
      <c r="U1671" s="7">
        <f t="shared" si="268"/>
        <v>27.683333333333337</v>
      </c>
      <c r="V1671" s="7">
        <f t="shared" si="269"/>
        <v>27.512500000000003</v>
      </c>
    </row>
    <row r="1672" spans="1:22" ht="13.5" x14ac:dyDescent="0.25">
      <c r="A1672" s="3">
        <f>RSI!A1672</f>
        <v>44449</v>
      </c>
      <c r="B1672" s="2">
        <f>RSI!B1672</f>
        <v>5.9160000000000004</v>
      </c>
      <c r="C1672" s="2">
        <f>RSI!I1672</f>
        <v>55.022570753608747</v>
      </c>
      <c r="D1672" s="2">
        <f>MACD!E1672</f>
        <v>1.1761373161673916E-3</v>
      </c>
      <c r="E1672" s="2">
        <f>MACD!F1672</f>
        <v>-3.6036543632654672E-3</v>
      </c>
      <c r="F1672" s="2">
        <f>'Moving Avg'!D1672</f>
        <v>5.9160000000000004</v>
      </c>
      <c r="G1672" s="2">
        <f>'Moving Avg'!F1672</f>
        <v>5.9151999999999978</v>
      </c>
      <c r="H1672" s="2">
        <f>'Moving Avg'!G1672</f>
        <v>5.8852199999999968</v>
      </c>
      <c r="I1672" s="2">
        <f>'Moving Avg'!H1672</f>
        <v>5.6988599999999954</v>
      </c>
      <c r="J1672" s="5" t="str">
        <f>OBV!F1672</f>
        <v>NEUTRAL</v>
      </c>
      <c r="K1672" s="5" t="str">
        <f>OBV!G1672</f>
        <v>NEUTRAL</v>
      </c>
      <c r="L1672" s="5" t="str">
        <f>OBV!H1672</f>
        <v>NEUTRAL</v>
      </c>
      <c r="M1672" s="7">
        <f t="shared" si="260"/>
        <v>25</v>
      </c>
      <c r="N1672" s="7">
        <f t="shared" si="261"/>
        <v>0</v>
      </c>
      <c r="O1672" s="7">
        <f t="shared" si="262"/>
        <v>50</v>
      </c>
      <c r="P1672" s="7">
        <f t="shared" si="263"/>
        <v>33</v>
      </c>
      <c r="Q1672" s="8">
        <f t="shared" si="264"/>
        <v>21.2</v>
      </c>
      <c r="R1672" s="8">
        <f t="shared" si="265"/>
        <v>30.75</v>
      </c>
      <c r="S1672" s="8">
        <f t="shared" si="266"/>
        <v>31.1</v>
      </c>
      <c r="T1672" s="8">
        <f t="shared" si="267"/>
        <v>27</v>
      </c>
      <c r="U1672" s="7">
        <f t="shared" si="268"/>
        <v>27.683333333333337</v>
      </c>
      <c r="V1672" s="7">
        <f t="shared" si="269"/>
        <v>27.512500000000003</v>
      </c>
    </row>
    <row r="1673" spans="1:22" ht="13.5" x14ac:dyDescent="0.25">
      <c r="A1673" s="3">
        <f>RSI!A1673</f>
        <v>44452</v>
      </c>
      <c r="B1673" s="2">
        <f>RSI!B1673</f>
        <v>5.9160000000000004</v>
      </c>
      <c r="C1673" s="2">
        <f>RSI!I1673</f>
        <v>55.02257075360874</v>
      </c>
      <c r="D1673" s="2">
        <f>MACD!E1673</f>
        <v>1.8360421344700839E-3</v>
      </c>
      <c r="E1673" s="2">
        <f>MACD!F1673</f>
        <v>-2.5157150637183569E-3</v>
      </c>
      <c r="F1673" s="2">
        <f>'Moving Avg'!D1673</f>
        <v>5.9160000000000004</v>
      </c>
      <c r="G1673" s="2">
        <f>'Moving Avg'!F1673</f>
        <v>5.9151999999999978</v>
      </c>
      <c r="H1673" s="2">
        <f>'Moving Avg'!G1673</f>
        <v>5.8863799999999982</v>
      </c>
      <c r="I1673" s="2">
        <f>'Moving Avg'!H1673</f>
        <v>5.7020749999999953</v>
      </c>
      <c r="J1673" s="5" t="str">
        <f>OBV!F1673</f>
        <v>NEUTRAL</v>
      </c>
      <c r="K1673" s="5" t="str">
        <f>OBV!G1673</f>
        <v>NEUTRAL</v>
      </c>
      <c r="L1673" s="5" t="str">
        <f>OBV!H1673</f>
        <v>NEUTRAL</v>
      </c>
      <c r="M1673" s="7">
        <f t="shared" si="260"/>
        <v>25</v>
      </c>
      <c r="N1673" s="7">
        <f t="shared" si="261"/>
        <v>0</v>
      </c>
      <c r="O1673" s="7">
        <f t="shared" si="262"/>
        <v>50</v>
      </c>
      <c r="P1673" s="7">
        <f t="shared" si="263"/>
        <v>33</v>
      </c>
      <c r="Q1673" s="8">
        <f t="shared" si="264"/>
        <v>21.2</v>
      </c>
      <c r="R1673" s="8">
        <f t="shared" si="265"/>
        <v>30.75</v>
      </c>
      <c r="S1673" s="8">
        <f t="shared" si="266"/>
        <v>31.1</v>
      </c>
      <c r="T1673" s="8">
        <f t="shared" si="267"/>
        <v>27</v>
      </c>
      <c r="U1673" s="7">
        <f t="shared" si="268"/>
        <v>27.683333333333337</v>
      </c>
      <c r="V1673" s="7">
        <f t="shared" si="269"/>
        <v>27.512500000000003</v>
      </c>
    </row>
    <row r="1674" spans="1:22" ht="13.5" x14ac:dyDescent="0.25">
      <c r="A1674" s="3">
        <f>RSI!A1674</f>
        <v>44453</v>
      </c>
      <c r="B1674" s="2">
        <f>RSI!B1674</f>
        <v>5.9160000000000004</v>
      </c>
      <c r="C1674" s="2">
        <f>RSI!I1674</f>
        <v>55.02257075360874</v>
      </c>
      <c r="D1674" s="2">
        <f>MACD!E1674</f>
        <v>2.3321380219210042E-3</v>
      </c>
      <c r="E1674" s="2">
        <f>MACD!F1674</f>
        <v>-1.5461444465904848E-3</v>
      </c>
      <c r="F1674" s="2">
        <f>'Moving Avg'!D1674</f>
        <v>5.9160000000000004</v>
      </c>
      <c r="G1674" s="2">
        <f>'Moving Avg'!F1674</f>
        <v>5.9151999999999978</v>
      </c>
      <c r="H1674" s="2">
        <f>'Moving Avg'!G1674</f>
        <v>5.8871199999999977</v>
      </c>
      <c r="I1674" s="2">
        <f>'Moving Avg'!H1674</f>
        <v>5.7052549999999949</v>
      </c>
      <c r="J1674" s="5" t="str">
        <f>OBV!F1674</f>
        <v>NEUTRAL</v>
      </c>
      <c r="K1674" s="5" t="str">
        <f>OBV!G1674</f>
        <v>NEUTRAL</v>
      </c>
      <c r="L1674" s="5" t="str">
        <f>OBV!H1674</f>
        <v>NEUTRAL</v>
      </c>
      <c r="M1674" s="7">
        <f t="shared" si="260"/>
        <v>25</v>
      </c>
      <c r="N1674" s="7">
        <f t="shared" si="261"/>
        <v>0</v>
      </c>
      <c r="O1674" s="7">
        <f t="shared" si="262"/>
        <v>50</v>
      </c>
      <c r="P1674" s="7">
        <f t="shared" si="263"/>
        <v>33</v>
      </c>
      <c r="Q1674" s="8">
        <f t="shared" si="264"/>
        <v>21.2</v>
      </c>
      <c r="R1674" s="8">
        <f t="shared" si="265"/>
        <v>30.75</v>
      </c>
      <c r="S1674" s="8">
        <f t="shared" si="266"/>
        <v>31.1</v>
      </c>
      <c r="T1674" s="8">
        <f t="shared" si="267"/>
        <v>27</v>
      </c>
      <c r="U1674" s="7">
        <f t="shared" si="268"/>
        <v>27.683333333333337</v>
      </c>
      <c r="V1674" s="7">
        <f t="shared" si="269"/>
        <v>27.512500000000003</v>
      </c>
    </row>
    <row r="1675" spans="1:22" ht="13.5" x14ac:dyDescent="0.25">
      <c r="A1675" s="3">
        <f>RSI!A1675</f>
        <v>44454</v>
      </c>
      <c r="B1675" s="2">
        <f>RSI!B1675</f>
        <v>5.9160000000000004</v>
      </c>
      <c r="C1675" s="2">
        <f>RSI!I1675</f>
        <v>55.02257075360874</v>
      </c>
      <c r="D1675" s="2">
        <f>MACD!E1675</f>
        <v>2.6942400645468823E-3</v>
      </c>
      <c r="E1675" s="2">
        <f>MACD!F1675</f>
        <v>-6.980675443630114E-4</v>
      </c>
      <c r="F1675" s="2">
        <f>'Moving Avg'!D1675</f>
        <v>5.9160000000000004</v>
      </c>
      <c r="G1675" s="2">
        <f>'Moving Avg'!F1675</f>
        <v>5.9151999999999978</v>
      </c>
      <c r="H1675" s="2">
        <f>'Moving Avg'!G1675</f>
        <v>5.8878599999999981</v>
      </c>
      <c r="I1675" s="2">
        <f>'Moving Avg'!H1675</f>
        <v>5.7084999999999955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  <c r="M1675" s="7">
        <f t="shared" si="260"/>
        <v>25</v>
      </c>
      <c r="N1675" s="7">
        <f t="shared" si="261"/>
        <v>0</v>
      </c>
      <c r="O1675" s="7">
        <f t="shared" si="262"/>
        <v>50</v>
      </c>
      <c r="P1675" s="7">
        <f t="shared" si="263"/>
        <v>33</v>
      </c>
      <c r="Q1675" s="8">
        <f t="shared" si="264"/>
        <v>21.2</v>
      </c>
      <c r="R1675" s="8">
        <f t="shared" si="265"/>
        <v>30.75</v>
      </c>
      <c r="S1675" s="8">
        <f t="shared" si="266"/>
        <v>31.1</v>
      </c>
      <c r="T1675" s="8">
        <f t="shared" si="267"/>
        <v>27</v>
      </c>
      <c r="U1675" s="7">
        <f t="shared" si="268"/>
        <v>27.683333333333337</v>
      </c>
      <c r="V1675" s="7">
        <f t="shared" si="269"/>
        <v>27.512500000000003</v>
      </c>
    </row>
    <row r="1676" spans="1:22" ht="13.5" x14ac:dyDescent="0.25">
      <c r="A1676" s="3">
        <f>RSI!A1676</f>
        <v>44455</v>
      </c>
      <c r="B1676" s="2">
        <f>RSI!B1676</f>
        <v>5.9160000000000004</v>
      </c>
      <c r="C1676" s="2">
        <f>RSI!I1676</f>
        <v>55.02257075360874</v>
      </c>
      <c r="D1676" s="2">
        <f>MACD!E1676</f>
        <v>2.9472346556111972E-3</v>
      </c>
      <c r="E1676" s="2">
        <f>MACD!F1676</f>
        <v>3.0992895631830396E-5</v>
      </c>
      <c r="F1676" s="2">
        <f>'Moving Avg'!D1676</f>
        <v>5.9160000000000004</v>
      </c>
      <c r="G1676" s="2">
        <f>'Moving Avg'!F1676</f>
        <v>5.9155999999999977</v>
      </c>
      <c r="H1676" s="2">
        <f>'Moving Avg'!G1676</f>
        <v>5.8885999999999994</v>
      </c>
      <c r="I1676" s="2">
        <f>'Moving Avg'!H1676</f>
        <v>5.7117449999999952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  <c r="M1676" s="7">
        <f t="shared" si="260"/>
        <v>25</v>
      </c>
      <c r="N1676" s="7">
        <f t="shared" si="261"/>
        <v>0</v>
      </c>
      <c r="O1676" s="7">
        <f t="shared" si="262"/>
        <v>50</v>
      </c>
      <c r="P1676" s="7">
        <f t="shared" si="263"/>
        <v>33</v>
      </c>
      <c r="Q1676" s="8">
        <f t="shared" si="264"/>
        <v>21.2</v>
      </c>
      <c r="R1676" s="8">
        <f t="shared" si="265"/>
        <v>30.75</v>
      </c>
      <c r="S1676" s="8">
        <f t="shared" si="266"/>
        <v>31.1</v>
      </c>
      <c r="T1676" s="8">
        <f t="shared" si="267"/>
        <v>27</v>
      </c>
      <c r="U1676" s="7">
        <f t="shared" si="268"/>
        <v>27.683333333333337</v>
      </c>
      <c r="V1676" s="7">
        <f t="shared" si="269"/>
        <v>27.512500000000003</v>
      </c>
    </row>
    <row r="1677" spans="1:22" ht="13.5" x14ac:dyDescent="0.25">
      <c r="A1677" s="3">
        <f>RSI!A1677</f>
        <v>44456</v>
      </c>
      <c r="B1677" s="2">
        <f>RSI!B1677</f>
        <v>5.9160000000000004</v>
      </c>
      <c r="C1677" s="2">
        <f>RSI!I1677</f>
        <v>55.02257075360874</v>
      </c>
      <c r="D1677" s="2">
        <f>MACD!E1677</f>
        <v>3.1118630713393713E-3</v>
      </c>
      <c r="E1677" s="2">
        <f>MACD!F1677</f>
        <v>6.4716693077333863E-4</v>
      </c>
      <c r="F1677" s="2">
        <f>'Moving Avg'!D1677</f>
        <v>5.9160000000000004</v>
      </c>
      <c r="G1677" s="2">
        <f>'Moving Avg'!F1677</f>
        <v>5.9159999999999986</v>
      </c>
      <c r="H1677" s="2">
        <f>'Moving Avg'!G1677</f>
        <v>5.8893399999999989</v>
      </c>
      <c r="I1677" s="2">
        <f>'Moving Avg'!H1677</f>
        <v>5.7149899999999958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  <c r="M1677" s="7">
        <f t="shared" si="260"/>
        <v>25</v>
      </c>
      <c r="N1677" s="7">
        <f t="shared" si="261"/>
        <v>0</v>
      </c>
      <c r="O1677" s="7">
        <f t="shared" si="262"/>
        <v>50</v>
      </c>
      <c r="P1677" s="7">
        <f t="shared" si="263"/>
        <v>33</v>
      </c>
      <c r="Q1677" s="8">
        <f t="shared" si="264"/>
        <v>21.2</v>
      </c>
      <c r="R1677" s="8">
        <f t="shared" si="265"/>
        <v>30.75</v>
      </c>
      <c r="S1677" s="8">
        <f t="shared" si="266"/>
        <v>31.1</v>
      </c>
      <c r="T1677" s="8">
        <f t="shared" si="267"/>
        <v>27</v>
      </c>
      <c r="U1677" s="7">
        <f t="shared" si="268"/>
        <v>27.683333333333337</v>
      </c>
      <c r="V1677" s="7">
        <f t="shared" si="269"/>
        <v>27.512500000000003</v>
      </c>
    </row>
    <row r="1678" spans="1:22" ht="13.5" x14ac:dyDescent="0.25">
      <c r="A1678" s="3">
        <f>RSI!A1678</f>
        <v>44459</v>
      </c>
      <c r="B1678" s="2">
        <f>RSI!B1678</f>
        <v>5.9160000000000004</v>
      </c>
      <c r="C1678" s="2">
        <f>RSI!I1678</f>
        <v>55.02257075360874</v>
      </c>
      <c r="D1678" s="2">
        <f>MACD!E1678</f>
        <v>3.2053826213109815E-3</v>
      </c>
      <c r="E1678" s="2">
        <f>MACD!F1678</f>
        <v>1.1588100688808673E-3</v>
      </c>
      <c r="F1678" s="2">
        <f>'Moving Avg'!D1678</f>
        <v>5.9160000000000004</v>
      </c>
      <c r="G1678" s="2">
        <f>'Moving Avg'!F1678</f>
        <v>5.9159999999999986</v>
      </c>
      <c r="H1678" s="2">
        <f>'Moving Avg'!G1678</f>
        <v>5.8900799999999984</v>
      </c>
      <c r="I1678" s="2">
        <f>'Moving Avg'!H1678</f>
        <v>5.7175599999999962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  <c r="M1678" s="7">
        <f t="shared" si="260"/>
        <v>25</v>
      </c>
      <c r="N1678" s="7">
        <f t="shared" si="261"/>
        <v>0</v>
      </c>
      <c r="O1678" s="7">
        <f t="shared" si="262"/>
        <v>50</v>
      </c>
      <c r="P1678" s="7">
        <f t="shared" si="263"/>
        <v>33</v>
      </c>
      <c r="Q1678" s="8">
        <f t="shared" si="264"/>
        <v>21.2</v>
      </c>
      <c r="R1678" s="8">
        <f t="shared" si="265"/>
        <v>30.75</v>
      </c>
      <c r="S1678" s="8">
        <f t="shared" si="266"/>
        <v>31.1</v>
      </c>
      <c r="T1678" s="8">
        <f t="shared" si="267"/>
        <v>27</v>
      </c>
      <c r="U1678" s="7">
        <f t="shared" si="268"/>
        <v>27.683333333333337</v>
      </c>
      <c r="V1678" s="7">
        <f t="shared" si="269"/>
        <v>27.512500000000003</v>
      </c>
    </row>
    <row r="1679" spans="1:22" ht="13.5" x14ac:dyDescent="0.25">
      <c r="A1679" s="3">
        <f>RSI!A1679</f>
        <v>44460</v>
      </c>
      <c r="B1679" s="2">
        <f>RSI!B1679</f>
        <v>5.9160000000000004</v>
      </c>
      <c r="C1679" s="2">
        <f>RSI!I1679</f>
        <v>55.02257075360874</v>
      </c>
      <c r="D1679" s="2">
        <f>MACD!E1679</f>
        <v>3.2421243471132399E-3</v>
      </c>
      <c r="E1679" s="2">
        <f>MACD!F1679</f>
        <v>1.5754729245273419E-3</v>
      </c>
      <c r="F1679" s="2">
        <f>'Moving Avg'!D1679</f>
        <v>5.9160000000000004</v>
      </c>
      <c r="G1679" s="2">
        <f>'Moving Avg'!F1679</f>
        <v>5.9159999999999986</v>
      </c>
      <c r="H1679" s="2">
        <f>'Moving Avg'!G1679</f>
        <v>5.8908199999999988</v>
      </c>
      <c r="I1679" s="2">
        <f>'Moving Avg'!H1679</f>
        <v>5.7208049999999968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  <c r="M1679" s="7">
        <f t="shared" si="260"/>
        <v>25</v>
      </c>
      <c r="N1679" s="7">
        <f t="shared" si="261"/>
        <v>0</v>
      </c>
      <c r="O1679" s="7">
        <f t="shared" si="262"/>
        <v>50</v>
      </c>
      <c r="P1679" s="7">
        <f t="shared" si="263"/>
        <v>33</v>
      </c>
      <c r="Q1679" s="8">
        <f t="shared" si="264"/>
        <v>21.2</v>
      </c>
      <c r="R1679" s="8">
        <f t="shared" si="265"/>
        <v>30.75</v>
      </c>
      <c r="S1679" s="8">
        <f t="shared" si="266"/>
        <v>31.1</v>
      </c>
      <c r="T1679" s="8">
        <f t="shared" si="267"/>
        <v>27</v>
      </c>
      <c r="U1679" s="7">
        <f t="shared" si="268"/>
        <v>27.683333333333337</v>
      </c>
      <c r="V1679" s="7">
        <f t="shared" si="269"/>
        <v>27.512500000000003</v>
      </c>
    </row>
    <row r="1680" spans="1:22" ht="13.5" x14ac:dyDescent="0.25">
      <c r="A1680" s="3">
        <f>RSI!A1680</f>
        <v>44461</v>
      </c>
      <c r="B1680" s="2">
        <f>RSI!B1680</f>
        <v>5.9160000000000004</v>
      </c>
      <c r="C1680" s="2">
        <f>RSI!I1680</f>
        <v>55.02257075360874</v>
      </c>
      <c r="D1680" s="2">
        <f>MACD!E1680</f>
        <v>3.2339633135158863E-3</v>
      </c>
      <c r="E1680" s="2">
        <f>MACD!F1680</f>
        <v>1.9071710023250508E-3</v>
      </c>
      <c r="F1680" s="2">
        <f>'Moving Avg'!D1680</f>
        <v>5.9160000000000004</v>
      </c>
      <c r="G1680" s="2">
        <f>'Moving Avg'!F1680</f>
        <v>5.9159999999999986</v>
      </c>
      <c r="H1680" s="2">
        <f>'Moving Avg'!G1680</f>
        <v>5.8915599999999984</v>
      </c>
      <c r="I1680" s="2">
        <f>'Moving Avg'!H1680</f>
        <v>5.7240499999999974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  <c r="M1680" s="7">
        <f t="shared" si="260"/>
        <v>25</v>
      </c>
      <c r="N1680" s="7">
        <f t="shared" si="261"/>
        <v>0</v>
      </c>
      <c r="O1680" s="7">
        <f t="shared" si="262"/>
        <v>50</v>
      </c>
      <c r="P1680" s="7">
        <f t="shared" si="263"/>
        <v>33</v>
      </c>
      <c r="Q1680" s="8">
        <f t="shared" si="264"/>
        <v>21.2</v>
      </c>
      <c r="R1680" s="8">
        <f t="shared" si="265"/>
        <v>30.75</v>
      </c>
      <c r="S1680" s="8">
        <f t="shared" si="266"/>
        <v>31.1</v>
      </c>
      <c r="T1680" s="8">
        <f t="shared" si="267"/>
        <v>27</v>
      </c>
      <c r="U1680" s="7">
        <f t="shared" si="268"/>
        <v>27.683333333333337</v>
      </c>
      <c r="V1680" s="7">
        <f t="shared" si="269"/>
        <v>27.512500000000003</v>
      </c>
    </row>
    <row r="1681" spans="1:22" ht="13.5" x14ac:dyDescent="0.25">
      <c r="A1681" s="3">
        <f>RSI!A1681</f>
        <v>44462</v>
      </c>
      <c r="B1681" s="2">
        <f>RSI!B1681</f>
        <v>6.0250000000000004</v>
      </c>
      <c r="C1681" s="2">
        <f>RSI!I1681</f>
        <v>83.785284299578421</v>
      </c>
      <c r="D1681" s="2">
        <f>MACD!E1681</f>
        <v>-4.8833590155252793E-3</v>
      </c>
      <c r="E1681" s="2">
        <f>MACD!F1681</f>
        <v>5.490649987549849E-4</v>
      </c>
      <c r="F1681" s="2">
        <f>'Moving Avg'!D1681</f>
        <v>5.9378000000000002</v>
      </c>
      <c r="G1681" s="2">
        <f>'Moving Avg'!F1681</f>
        <v>5.9214499999999983</v>
      </c>
      <c r="H1681" s="2">
        <f>'Moving Avg'!G1681</f>
        <v>5.894619999999998</v>
      </c>
      <c r="I1681" s="2">
        <f>'Moving Avg'!H1681</f>
        <v>5.7279449999999983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  <c r="M1681" s="7">
        <f t="shared" si="260"/>
        <v>0</v>
      </c>
      <c r="N1681" s="7">
        <f t="shared" si="261"/>
        <v>45</v>
      </c>
      <c r="O1681" s="7">
        <f t="shared" si="262"/>
        <v>50</v>
      </c>
      <c r="P1681" s="7">
        <f t="shared" si="263"/>
        <v>33</v>
      </c>
      <c r="Q1681" s="8">
        <f t="shared" si="264"/>
        <v>28.2</v>
      </c>
      <c r="R1681" s="8">
        <f t="shared" si="265"/>
        <v>34.75</v>
      </c>
      <c r="S1681" s="8">
        <f t="shared" si="266"/>
        <v>34.1</v>
      </c>
      <c r="T1681" s="8">
        <f t="shared" si="267"/>
        <v>32</v>
      </c>
      <c r="U1681" s="7">
        <f t="shared" si="268"/>
        <v>32.35</v>
      </c>
      <c r="V1681" s="7">
        <f t="shared" si="269"/>
        <v>32.262500000000003</v>
      </c>
    </row>
    <row r="1682" spans="1:22" ht="13.5" x14ac:dyDescent="0.25">
      <c r="A1682" s="3">
        <f>RSI!A1682</f>
        <v>44463</v>
      </c>
      <c r="B1682" s="2">
        <f>RSI!B1682</f>
        <v>6.0250000000000004</v>
      </c>
      <c r="C1682" s="2">
        <f>RSI!I1682</f>
        <v>83.785284299578421</v>
      </c>
      <c r="D1682" s="2">
        <f>MACD!E1682</f>
        <v>-1.2429598914169837E-2</v>
      </c>
      <c r="E1682" s="2">
        <f>MACD!F1682</f>
        <v>-2.0466677838299795E-3</v>
      </c>
      <c r="F1682" s="2">
        <f>'Moving Avg'!D1682</f>
        <v>5.9596</v>
      </c>
      <c r="G1682" s="2">
        <f>'Moving Avg'!F1682</f>
        <v>5.9268999999999989</v>
      </c>
      <c r="H1682" s="2">
        <f>'Moving Avg'!G1682</f>
        <v>5.8978199999999967</v>
      </c>
      <c r="I1682" s="2">
        <f>'Moving Avg'!H1682</f>
        <v>5.7310599999999985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  <c r="M1682" s="7">
        <f t="shared" si="260"/>
        <v>0</v>
      </c>
      <c r="N1682" s="7">
        <f t="shared" si="261"/>
        <v>45</v>
      </c>
      <c r="O1682" s="7">
        <f t="shared" si="262"/>
        <v>50</v>
      </c>
      <c r="P1682" s="7">
        <f t="shared" si="263"/>
        <v>33</v>
      </c>
      <c r="Q1682" s="8">
        <f t="shared" si="264"/>
        <v>28.2</v>
      </c>
      <c r="R1682" s="8">
        <f t="shared" si="265"/>
        <v>34.75</v>
      </c>
      <c r="S1682" s="8">
        <f t="shared" si="266"/>
        <v>34.1</v>
      </c>
      <c r="T1682" s="8">
        <f t="shared" si="267"/>
        <v>32</v>
      </c>
      <c r="U1682" s="7">
        <f t="shared" si="268"/>
        <v>32.35</v>
      </c>
      <c r="V1682" s="7">
        <f t="shared" si="269"/>
        <v>32.262500000000003</v>
      </c>
    </row>
    <row r="1683" spans="1:22" ht="13.5" x14ac:dyDescent="0.25">
      <c r="A1683" s="3">
        <f>RSI!A1683</f>
        <v>44466</v>
      </c>
      <c r="B1683" s="2">
        <f>RSI!B1683</f>
        <v>6.0250000000000004</v>
      </c>
      <c r="C1683" s="2">
        <f>RSI!I1683</f>
        <v>83.785284299578421</v>
      </c>
      <c r="D1683" s="2">
        <f>MACD!E1683</f>
        <v>-1.9442412522348462E-2</v>
      </c>
      <c r="E1683" s="2">
        <f>MACD!F1683</f>
        <v>-5.5258167315336768E-3</v>
      </c>
      <c r="F1683" s="2">
        <f>'Moving Avg'!D1683</f>
        <v>5.9813999999999989</v>
      </c>
      <c r="G1683" s="2">
        <f>'Moving Avg'!F1683</f>
        <v>5.9323499999999996</v>
      </c>
      <c r="H1683" s="2">
        <f>'Moving Avg'!G1683</f>
        <v>5.9010199999999973</v>
      </c>
      <c r="I1683" s="2">
        <f>'Moving Avg'!H1683</f>
        <v>5.7349849999999991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  <c r="M1683" s="7">
        <f t="shared" si="260"/>
        <v>0</v>
      </c>
      <c r="N1683" s="7">
        <f t="shared" si="261"/>
        <v>45</v>
      </c>
      <c r="O1683" s="7">
        <f t="shared" si="262"/>
        <v>50</v>
      </c>
      <c r="P1683" s="7">
        <f t="shared" si="263"/>
        <v>33</v>
      </c>
      <c r="Q1683" s="8">
        <f t="shared" si="264"/>
        <v>28.2</v>
      </c>
      <c r="R1683" s="8">
        <f t="shared" si="265"/>
        <v>34.75</v>
      </c>
      <c r="S1683" s="8">
        <f t="shared" si="266"/>
        <v>34.1</v>
      </c>
      <c r="T1683" s="8">
        <f t="shared" si="267"/>
        <v>32</v>
      </c>
      <c r="U1683" s="7">
        <f t="shared" si="268"/>
        <v>32.35</v>
      </c>
      <c r="V1683" s="7">
        <f t="shared" si="269"/>
        <v>32.262500000000003</v>
      </c>
    </row>
    <row r="1684" spans="1:22" ht="13.5" x14ac:dyDescent="0.25">
      <c r="A1684" s="3">
        <f>RSI!A1684</f>
        <v>44467</v>
      </c>
      <c r="B1684" s="2">
        <f>RSI!B1684</f>
        <v>6.0250000000000004</v>
      </c>
      <c r="C1684" s="2">
        <f>RSI!I1684</f>
        <v>83.785284299578421</v>
      </c>
      <c r="D1684" s="2">
        <f>MACD!E1684</f>
        <v>-2.5957381445879335E-2</v>
      </c>
      <c r="E1684" s="2">
        <f>MACD!F1684</f>
        <v>-9.6121296744028084E-3</v>
      </c>
      <c r="F1684" s="2">
        <f>'Moving Avg'!D1684</f>
        <v>6.0031999999999996</v>
      </c>
      <c r="G1684" s="2">
        <f>'Moving Avg'!F1684</f>
        <v>5.9378000000000002</v>
      </c>
      <c r="H1684" s="2">
        <f>'Moving Avg'!G1684</f>
        <v>5.9068399999999963</v>
      </c>
      <c r="I1684" s="2">
        <f>'Moving Avg'!H1684</f>
        <v>5.7389100000000006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  <c r="M1684" s="7">
        <f t="shared" si="260"/>
        <v>0</v>
      </c>
      <c r="N1684" s="7">
        <f t="shared" si="261"/>
        <v>45</v>
      </c>
      <c r="O1684" s="7">
        <f t="shared" si="262"/>
        <v>50</v>
      </c>
      <c r="P1684" s="7">
        <f t="shared" si="263"/>
        <v>33</v>
      </c>
      <c r="Q1684" s="8">
        <f t="shared" si="264"/>
        <v>28.2</v>
      </c>
      <c r="R1684" s="8">
        <f t="shared" si="265"/>
        <v>34.75</v>
      </c>
      <c r="S1684" s="8">
        <f t="shared" si="266"/>
        <v>34.1</v>
      </c>
      <c r="T1684" s="8">
        <f t="shared" si="267"/>
        <v>32</v>
      </c>
      <c r="U1684" s="7">
        <f t="shared" si="268"/>
        <v>32.35</v>
      </c>
      <c r="V1684" s="7">
        <f t="shared" si="269"/>
        <v>32.262500000000003</v>
      </c>
    </row>
    <row r="1685" spans="1:22" ht="13.5" x14ac:dyDescent="0.25">
      <c r="A1685" s="3">
        <f>RSI!A1685</f>
        <v>44468</v>
      </c>
      <c r="B1685" s="2">
        <f>RSI!B1685</f>
        <v>6.0250000000000004</v>
      </c>
      <c r="C1685" s="2">
        <f>RSI!I1685</f>
        <v>83.785284299578421</v>
      </c>
      <c r="D1685" s="2">
        <f>MACD!E1685</f>
        <v>-3.2008056454960965E-2</v>
      </c>
      <c r="E1685" s="2">
        <f>MACD!F1685</f>
        <v>-1.4091315030514442E-2</v>
      </c>
      <c r="F1685" s="2">
        <f>'Moving Avg'!D1685</f>
        <v>6.0250000000000004</v>
      </c>
      <c r="G1685" s="2">
        <f>'Moving Avg'!F1685</f>
        <v>5.9432500000000008</v>
      </c>
      <c r="H1685" s="2">
        <f>'Moving Avg'!G1685</f>
        <v>5.9110599999999964</v>
      </c>
      <c r="I1685" s="2">
        <f>'Moving Avg'!H1685</f>
        <v>5.7428350000000012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  <c r="M1685" s="7">
        <f t="shared" si="260"/>
        <v>0</v>
      </c>
      <c r="N1685" s="7">
        <f t="shared" si="261"/>
        <v>45</v>
      </c>
      <c r="O1685" s="7">
        <f t="shared" si="262"/>
        <v>50</v>
      </c>
      <c r="P1685" s="7">
        <f t="shared" si="263"/>
        <v>33</v>
      </c>
      <c r="Q1685" s="8">
        <f t="shared" si="264"/>
        <v>28.2</v>
      </c>
      <c r="R1685" s="8">
        <f t="shared" si="265"/>
        <v>34.75</v>
      </c>
      <c r="S1685" s="8">
        <f t="shared" si="266"/>
        <v>34.1</v>
      </c>
      <c r="T1685" s="8">
        <f t="shared" si="267"/>
        <v>32</v>
      </c>
      <c r="U1685" s="7">
        <f t="shared" si="268"/>
        <v>32.35</v>
      </c>
      <c r="V1685" s="7">
        <f t="shared" si="269"/>
        <v>32.262500000000003</v>
      </c>
    </row>
    <row r="1686" spans="1:22" ht="13.5" x14ac:dyDescent="0.25">
      <c r="A1686" s="3">
        <f>RSI!A1686</f>
        <v>44469</v>
      </c>
      <c r="B1686" s="2">
        <f>RSI!B1686</f>
        <v>6.0250000000000004</v>
      </c>
      <c r="C1686" s="2">
        <f>RSI!I1686</f>
        <v>83.785284299578407</v>
      </c>
      <c r="D1686" s="2">
        <f>MACD!E1686</f>
        <v>-3.7626014864299506E-2</v>
      </c>
      <c r="E1686" s="2">
        <f>MACD!F1686</f>
        <v>-1.8798254997271457E-2</v>
      </c>
      <c r="F1686" s="2">
        <f>'Moving Avg'!D1686</f>
        <v>6.0250000000000004</v>
      </c>
      <c r="G1686" s="2">
        <f>'Moving Avg'!F1686</f>
        <v>5.9487000000000005</v>
      </c>
      <c r="H1686" s="2">
        <f>'Moving Avg'!G1686</f>
        <v>5.9152799999999957</v>
      </c>
      <c r="I1686" s="2">
        <f>'Moving Avg'!H1686</f>
        <v>5.7467600000000019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  <c r="M1686" s="7">
        <f t="shared" si="260"/>
        <v>0</v>
      </c>
      <c r="N1686" s="7">
        <f t="shared" si="261"/>
        <v>45</v>
      </c>
      <c r="O1686" s="7">
        <f t="shared" si="262"/>
        <v>50</v>
      </c>
      <c r="P1686" s="7">
        <f t="shared" si="263"/>
        <v>33</v>
      </c>
      <c r="Q1686" s="8">
        <f t="shared" si="264"/>
        <v>28.2</v>
      </c>
      <c r="R1686" s="8">
        <f t="shared" si="265"/>
        <v>34.75</v>
      </c>
      <c r="S1686" s="8">
        <f t="shared" si="266"/>
        <v>34.1</v>
      </c>
      <c r="T1686" s="8">
        <f t="shared" si="267"/>
        <v>32</v>
      </c>
      <c r="U1686" s="7">
        <f t="shared" si="268"/>
        <v>32.35</v>
      </c>
      <c r="V1686" s="7">
        <f t="shared" si="269"/>
        <v>32.262500000000003</v>
      </c>
    </row>
    <row r="1687" spans="1:22" ht="13.5" x14ac:dyDescent="0.25">
      <c r="A1687" s="3">
        <f>RSI!A1687</f>
        <v>44470</v>
      </c>
      <c r="B1687" s="2">
        <f>RSI!B1687</f>
        <v>5.8070000000000004</v>
      </c>
      <c r="C1687" s="2">
        <f>RSI!I1687</f>
        <v>27.973747835116882</v>
      </c>
      <c r="D1687" s="2">
        <f>MACD!E1687</f>
        <v>-2.6692779830426616E-2</v>
      </c>
      <c r="E1687" s="2">
        <f>MACD!F1687</f>
        <v>-2.0377159963902491E-2</v>
      </c>
      <c r="F1687" s="2">
        <f>'Moving Avg'!D1687</f>
        <v>5.9814000000000007</v>
      </c>
      <c r="G1687" s="2">
        <f>'Moving Avg'!F1687</f>
        <v>5.9432500000000008</v>
      </c>
      <c r="H1687" s="2">
        <f>'Moving Avg'!G1687</f>
        <v>5.9151399999999965</v>
      </c>
      <c r="I1687" s="2">
        <f>'Moving Avg'!H1687</f>
        <v>5.7498000000000022</v>
      </c>
      <c r="J1687" s="5" t="str">
        <f>OBV!F1687</f>
        <v>BEARISH</v>
      </c>
      <c r="K1687" s="5" t="str">
        <f>OBV!G1687</f>
        <v>STRONG</v>
      </c>
      <c r="L1687" s="5" t="str">
        <f>OBV!H1687</f>
        <v>CONFIRMED BEARISH</v>
      </c>
      <c r="M1687" s="7">
        <f t="shared" si="260"/>
        <v>50</v>
      </c>
      <c r="N1687" s="7">
        <f t="shared" si="261"/>
        <v>45</v>
      </c>
      <c r="O1687" s="7">
        <f t="shared" si="262"/>
        <v>50</v>
      </c>
      <c r="P1687" s="7">
        <f t="shared" si="263"/>
        <v>33</v>
      </c>
      <c r="Q1687" s="8">
        <f t="shared" si="264"/>
        <v>45.7</v>
      </c>
      <c r="R1687" s="8">
        <f t="shared" si="265"/>
        <v>44.75</v>
      </c>
      <c r="S1687" s="8">
        <f t="shared" si="266"/>
        <v>41.6</v>
      </c>
      <c r="T1687" s="8">
        <f t="shared" si="267"/>
        <v>44.5</v>
      </c>
      <c r="U1687" s="7">
        <f t="shared" si="268"/>
        <v>44.016666666666673</v>
      </c>
      <c r="V1687" s="7">
        <f t="shared" si="269"/>
        <v>44.137500000000003</v>
      </c>
    </row>
    <row r="1688" spans="1:22" ht="13.5" x14ac:dyDescent="0.25">
      <c r="A1688" s="3">
        <f>RSI!A1688</f>
        <v>44473</v>
      </c>
      <c r="B1688" s="2">
        <f>RSI!B1688</f>
        <v>5.8070000000000004</v>
      </c>
      <c r="C1688" s="2">
        <f>RSI!I1688</f>
        <v>27.973747835116882</v>
      </c>
      <c r="D1688" s="2">
        <f>MACD!E1688</f>
        <v>-1.6580498481033601E-2</v>
      </c>
      <c r="E1688" s="2">
        <f>MACD!F1688</f>
        <v>-1.9617827667328714E-2</v>
      </c>
      <c r="F1688" s="2">
        <f>'Moving Avg'!D1688</f>
        <v>5.9378000000000011</v>
      </c>
      <c r="G1688" s="2">
        <f>'Moving Avg'!F1688</f>
        <v>5.9378000000000011</v>
      </c>
      <c r="H1688" s="2">
        <f>'Moving Avg'!G1688</f>
        <v>5.9138399999999969</v>
      </c>
      <c r="I1688" s="2">
        <f>'Moving Avg'!H1688</f>
        <v>5.7535150000000019</v>
      </c>
      <c r="J1688" s="5" t="str">
        <f>OBV!F1688</f>
        <v>BEARISH</v>
      </c>
      <c r="K1688" s="5" t="str">
        <f>OBV!G1688</f>
        <v>STRONG</v>
      </c>
      <c r="L1688" s="5" t="str">
        <f>OBV!H1688</f>
        <v>CONFIRMED BEARISH</v>
      </c>
      <c r="M1688" s="7">
        <f t="shared" si="260"/>
        <v>50</v>
      </c>
      <c r="N1688" s="7">
        <f t="shared" si="261"/>
        <v>0</v>
      </c>
      <c r="O1688" s="7">
        <f t="shared" si="262"/>
        <v>50</v>
      </c>
      <c r="P1688" s="7">
        <f t="shared" si="263"/>
        <v>33</v>
      </c>
      <c r="Q1688" s="8">
        <f t="shared" si="264"/>
        <v>29.95</v>
      </c>
      <c r="R1688" s="8">
        <f t="shared" si="265"/>
        <v>35.75</v>
      </c>
      <c r="S1688" s="8">
        <f t="shared" si="266"/>
        <v>34.85</v>
      </c>
      <c r="T1688" s="8">
        <f t="shared" si="267"/>
        <v>33.25</v>
      </c>
      <c r="U1688" s="7">
        <f t="shared" si="268"/>
        <v>33.516666666666673</v>
      </c>
      <c r="V1688" s="7">
        <f t="shared" si="269"/>
        <v>33.450000000000003</v>
      </c>
    </row>
    <row r="1689" spans="1:22" ht="13.5" x14ac:dyDescent="0.25">
      <c r="A1689" s="3">
        <f>RSI!A1689</f>
        <v>44474</v>
      </c>
      <c r="B1689" s="2">
        <f>RSI!B1689</f>
        <v>5.8070000000000004</v>
      </c>
      <c r="C1689" s="2">
        <f>RSI!I1689</f>
        <v>27.973747835116882</v>
      </c>
      <c r="D1689" s="2">
        <f>MACD!E1689</f>
        <v>-7.2266541362830949E-3</v>
      </c>
      <c r="E1689" s="2">
        <f>MACD!F1689</f>
        <v>-1.7139592961119592E-2</v>
      </c>
      <c r="F1689" s="2">
        <f>'Moving Avg'!D1689</f>
        <v>5.8942000000000005</v>
      </c>
      <c r="G1689" s="2">
        <f>'Moving Avg'!F1689</f>
        <v>5.9323500000000013</v>
      </c>
      <c r="H1689" s="2">
        <f>'Moving Avg'!G1689</f>
        <v>5.9125399999999981</v>
      </c>
      <c r="I1689" s="2">
        <f>'Moving Avg'!H1689</f>
        <v>5.7579750000000036</v>
      </c>
      <c r="J1689" s="5" t="str">
        <f>OBV!F1689</f>
        <v>BEARISH</v>
      </c>
      <c r="K1689" s="5" t="str">
        <f>OBV!G1689</f>
        <v>STRONG</v>
      </c>
      <c r="L1689" s="5" t="str">
        <f>OBV!H1689</f>
        <v>CONFIRMED BEARISH</v>
      </c>
      <c r="M1689" s="7">
        <f t="shared" si="260"/>
        <v>50</v>
      </c>
      <c r="N1689" s="7">
        <f t="shared" si="261"/>
        <v>0</v>
      </c>
      <c r="O1689" s="7">
        <f t="shared" si="262"/>
        <v>50</v>
      </c>
      <c r="P1689" s="7">
        <f t="shared" si="263"/>
        <v>33</v>
      </c>
      <c r="Q1689" s="8">
        <f t="shared" si="264"/>
        <v>29.95</v>
      </c>
      <c r="R1689" s="8">
        <f t="shared" si="265"/>
        <v>35.75</v>
      </c>
      <c r="S1689" s="8">
        <f t="shared" si="266"/>
        <v>34.85</v>
      </c>
      <c r="T1689" s="8">
        <f t="shared" si="267"/>
        <v>33.25</v>
      </c>
      <c r="U1689" s="7">
        <f t="shared" si="268"/>
        <v>33.516666666666673</v>
      </c>
      <c r="V1689" s="7">
        <f t="shared" si="269"/>
        <v>33.450000000000003</v>
      </c>
    </row>
    <row r="1690" spans="1:22" ht="13.5" x14ac:dyDescent="0.25">
      <c r="A1690" s="3">
        <f>RSI!A1690</f>
        <v>44475</v>
      </c>
      <c r="B1690" s="2">
        <f>RSI!B1690</f>
        <v>5.952</v>
      </c>
      <c r="C1690" s="2">
        <f>RSI!I1690</f>
        <v>53.632497656007118</v>
      </c>
      <c r="D1690" s="2">
        <f>MACD!E1690</f>
        <v>-9.3143640754540513E-3</v>
      </c>
      <c r="E1690" s="2">
        <f>MACD!F1690</f>
        <v>-1.5574547183986485E-2</v>
      </c>
      <c r="F1690" s="2">
        <f>'Moving Avg'!D1690</f>
        <v>5.8796000000000008</v>
      </c>
      <c r="G1690" s="2">
        <f>'Moving Avg'!F1690</f>
        <v>5.9341500000000016</v>
      </c>
      <c r="H1690" s="2">
        <f>'Moving Avg'!G1690</f>
        <v>5.9141399999999988</v>
      </c>
      <c r="I1690" s="2">
        <f>'Moving Avg'!H1690</f>
        <v>5.7624500000000038</v>
      </c>
      <c r="J1690" s="5" t="str">
        <f>OBV!F1690</f>
        <v>BULLISH</v>
      </c>
      <c r="K1690" s="5" t="str">
        <f>OBV!G1690</f>
        <v>NEUTRAL</v>
      </c>
      <c r="L1690" s="5" t="str">
        <f>OBV!H1690</f>
        <v>BULLISH DIVERGENCE</v>
      </c>
      <c r="M1690" s="7">
        <f t="shared" si="260"/>
        <v>25</v>
      </c>
      <c r="N1690" s="7">
        <f t="shared" si="261"/>
        <v>0</v>
      </c>
      <c r="O1690" s="7">
        <f t="shared" si="262"/>
        <v>50</v>
      </c>
      <c r="P1690" s="7">
        <f t="shared" si="263"/>
        <v>66.5</v>
      </c>
      <c r="Q1690" s="8">
        <f t="shared" si="264"/>
        <v>26.225000000000001</v>
      </c>
      <c r="R1690" s="8">
        <f t="shared" si="265"/>
        <v>39.125</v>
      </c>
      <c r="S1690" s="8">
        <f t="shared" si="266"/>
        <v>46.174999999999997</v>
      </c>
      <c r="T1690" s="8">
        <f t="shared" si="267"/>
        <v>35.375</v>
      </c>
      <c r="U1690" s="7">
        <f t="shared" si="268"/>
        <v>37.174999999999997</v>
      </c>
      <c r="V1690" s="7">
        <f t="shared" si="269"/>
        <v>36.724999999999994</v>
      </c>
    </row>
    <row r="1691" spans="1:22" ht="13.5" x14ac:dyDescent="0.25">
      <c r="A1691" s="3">
        <f>RSI!A1691</f>
        <v>44476</v>
      </c>
      <c r="B1691" s="2">
        <f>RSI!B1691</f>
        <v>5.952</v>
      </c>
      <c r="C1691" s="2">
        <f>RSI!I1691</f>
        <v>53.632497656007118</v>
      </c>
      <c r="D1691" s="2">
        <f>MACD!E1691</f>
        <v>5.5150867024087447E-3</v>
      </c>
      <c r="E1691" s="2">
        <f>MACD!F1691</f>
        <v>-1.135662040670744E-2</v>
      </c>
      <c r="F1691" s="2">
        <f>'Moving Avg'!D1691</f>
        <v>5.8649999999999993</v>
      </c>
      <c r="G1691" s="2">
        <f>'Moving Avg'!F1691</f>
        <v>5.9359500000000009</v>
      </c>
      <c r="H1691" s="2">
        <f>'Moving Avg'!G1691</f>
        <v>5.9157399999999996</v>
      </c>
      <c r="I1691" s="2">
        <f>'Moving Avg'!H1691</f>
        <v>5.7669250000000041</v>
      </c>
      <c r="J1691" s="5" t="str">
        <f>OBV!F1691</f>
        <v>BULLISH</v>
      </c>
      <c r="K1691" s="5" t="str">
        <f>OBV!G1691</f>
        <v>NEUTRAL</v>
      </c>
      <c r="L1691" s="5" t="str">
        <f>OBV!H1691</f>
        <v>BULLISH DIVERGENCE</v>
      </c>
      <c r="M1691" s="7">
        <f t="shared" si="260"/>
        <v>25</v>
      </c>
      <c r="N1691" s="7">
        <f t="shared" si="261"/>
        <v>0</v>
      </c>
      <c r="O1691" s="7">
        <f t="shared" si="262"/>
        <v>50</v>
      </c>
      <c r="P1691" s="7">
        <f t="shared" si="263"/>
        <v>66.5</v>
      </c>
      <c r="Q1691" s="8">
        <f t="shared" si="264"/>
        <v>26.225000000000001</v>
      </c>
      <c r="R1691" s="8">
        <f t="shared" si="265"/>
        <v>39.125</v>
      </c>
      <c r="S1691" s="8">
        <f t="shared" si="266"/>
        <v>46.174999999999997</v>
      </c>
      <c r="T1691" s="8">
        <f t="shared" si="267"/>
        <v>35.375</v>
      </c>
      <c r="U1691" s="7">
        <f t="shared" si="268"/>
        <v>37.174999999999997</v>
      </c>
      <c r="V1691" s="7">
        <f t="shared" si="269"/>
        <v>36.724999999999994</v>
      </c>
    </row>
    <row r="1692" spans="1:22" ht="13.5" x14ac:dyDescent="0.25">
      <c r="A1692" s="3">
        <f>RSI!A1692</f>
        <v>44477</v>
      </c>
      <c r="B1692" s="2">
        <f>RSI!B1692</f>
        <v>5.952</v>
      </c>
      <c r="C1692" s="2">
        <f>RSI!I1692</f>
        <v>53.632497656007118</v>
      </c>
      <c r="D1692" s="2">
        <f>MACD!E1692</f>
        <v>1.7902661110109186E-2</v>
      </c>
      <c r="E1692" s="2">
        <f>MACD!F1692</f>
        <v>-5.504764103344115E-3</v>
      </c>
      <c r="F1692" s="2">
        <f>'Moving Avg'!D1692</f>
        <v>5.8940000000000001</v>
      </c>
      <c r="G1692" s="2">
        <f>'Moving Avg'!F1692</f>
        <v>5.9377500000000012</v>
      </c>
      <c r="H1692" s="2">
        <f>'Moving Avg'!G1692</f>
        <v>5.9173399999999994</v>
      </c>
      <c r="I1692" s="2">
        <f>'Moving Avg'!H1692</f>
        <v>5.7706900000000054</v>
      </c>
      <c r="J1692" s="5" t="str">
        <f>OBV!F1692</f>
        <v>BULLISH</v>
      </c>
      <c r="K1692" s="5" t="str">
        <f>OBV!G1692</f>
        <v>WEAK</v>
      </c>
      <c r="L1692" s="5" t="str">
        <f>OBV!H1692</f>
        <v>CONFIRMED BULLISH</v>
      </c>
      <c r="M1692" s="7">
        <f t="shared" si="260"/>
        <v>25</v>
      </c>
      <c r="N1692" s="7">
        <f t="shared" si="261"/>
        <v>0</v>
      </c>
      <c r="O1692" s="7">
        <f t="shared" si="262"/>
        <v>50</v>
      </c>
      <c r="P1692" s="7">
        <f t="shared" si="263"/>
        <v>67</v>
      </c>
      <c r="Q1692" s="8">
        <f t="shared" si="264"/>
        <v>26.299999999999997</v>
      </c>
      <c r="R1692" s="8">
        <f t="shared" si="265"/>
        <v>39.25</v>
      </c>
      <c r="S1692" s="8">
        <f t="shared" si="266"/>
        <v>46.400000000000006</v>
      </c>
      <c r="T1692" s="8">
        <f t="shared" si="267"/>
        <v>35.5</v>
      </c>
      <c r="U1692" s="7">
        <f t="shared" si="268"/>
        <v>37.31666666666667</v>
      </c>
      <c r="V1692" s="7">
        <f t="shared" si="269"/>
        <v>36.862499999999997</v>
      </c>
    </row>
    <row r="1693" spans="1:22" ht="13.5" x14ac:dyDescent="0.25">
      <c r="A1693" s="3">
        <f>RSI!A1693</f>
        <v>44480</v>
      </c>
      <c r="B1693" s="2">
        <f>RSI!B1693</f>
        <v>5.952</v>
      </c>
      <c r="C1693" s="2">
        <f>RSI!I1693</f>
        <v>53.632497656007118</v>
      </c>
      <c r="D1693" s="2">
        <f>MACD!E1693</f>
        <v>2.8235915576425796E-2</v>
      </c>
      <c r="E1693" s="2">
        <f>MACD!F1693</f>
        <v>1.2433718326098674E-3</v>
      </c>
      <c r="F1693" s="2">
        <f>'Moving Avg'!D1693</f>
        <v>5.9229999999999992</v>
      </c>
      <c r="G1693" s="2">
        <f>'Moving Avg'!F1693</f>
        <v>5.9395500000000006</v>
      </c>
      <c r="H1693" s="2">
        <f>'Moving Avg'!G1693</f>
        <v>5.9189400000000001</v>
      </c>
      <c r="I1693" s="2">
        <f>'Moving Avg'!H1693</f>
        <v>5.775230000000005</v>
      </c>
      <c r="J1693" s="5" t="str">
        <f>OBV!F1693</f>
        <v>BULLISH</v>
      </c>
      <c r="K1693" s="5" t="str">
        <f>OBV!G1693</f>
        <v>WEAK</v>
      </c>
      <c r="L1693" s="5" t="str">
        <f>OBV!H1693</f>
        <v>CONFIRMED BULLISH</v>
      </c>
      <c r="M1693" s="7">
        <f t="shared" si="260"/>
        <v>25</v>
      </c>
      <c r="N1693" s="7">
        <f t="shared" si="261"/>
        <v>0</v>
      </c>
      <c r="O1693" s="7">
        <f t="shared" si="262"/>
        <v>50</v>
      </c>
      <c r="P1693" s="7">
        <f t="shared" si="263"/>
        <v>67</v>
      </c>
      <c r="Q1693" s="8">
        <f t="shared" si="264"/>
        <v>26.299999999999997</v>
      </c>
      <c r="R1693" s="8">
        <f t="shared" si="265"/>
        <v>39.25</v>
      </c>
      <c r="S1693" s="8">
        <f t="shared" si="266"/>
        <v>46.400000000000006</v>
      </c>
      <c r="T1693" s="8">
        <f t="shared" si="267"/>
        <v>35.5</v>
      </c>
      <c r="U1693" s="7">
        <f t="shared" si="268"/>
        <v>37.31666666666667</v>
      </c>
      <c r="V1693" s="7">
        <f t="shared" si="269"/>
        <v>36.862499999999997</v>
      </c>
    </row>
    <row r="1694" spans="1:22" ht="13.5" x14ac:dyDescent="0.25">
      <c r="A1694" s="3">
        <f>RSI!A1694</f>
        <v>44481</v>
      </c>
      <c r="B1694" s="2">
        <f>RSI!B1694</f>
        <v>5.952</v>
      </c>
      <c r="C1694" s="2">
        <f>RSI!I1694</f>
        <v>53.632497656007118</v>
      </c>
      <c r="D1694" s="2">
        <f>MACD!E1694</f>
        <v>3.6841902231500967E-2</v>
      </c>
      <c r="E1694" s="2">
        <f>MACD!F1694</f>
        <v>8.363077912388087E-3</v>
      </c>
      <c r="F1694" s="2">
        <f>'Moving Avg'!D1694</f>
        <v>5.952</v>
      </c>
      <c r="G1694" s="2">
        <f>'Moving Avg'!F1694</f>
        <v>5.9413499999999999</v>
      </c>
      <c r="H1694" s="2">
        <f>'Moving Avg'!G1694</f>
        <v>5.9205399999999999</v>
      </c>
      <c r="I1694" s="2">
        <f>'Moving Avg'!H1694</f>
        <v>5.7797050000000061</v>
      </c>
      <c r="J1694" s="5" t="str">
        <f>OBV!F1694</f>
        <v>BULLISH</v>
      </c>
      <c r="K1694" s="5" t="str">
        <f>OBV!G1694</f>
        <v>WEAK</v>
      </c>
      <c r="L1694" s="5" t="str">
        <f>OBV!H1694</f>
        <v>CONFIRMED BULLISH</v>
      </c>
      <c r="M1694" s="7">
        <f t="shared" si="260"/>
        <v>25</v>
      </c>
      <c r="N1694" s="7">
        <f t="shared" si="261"/>
        <v>0</v>
      </c>
      <c r="O1694" s="7">
        <f t="shared" si="262"/>
        <v>50</v>
      </c>
      <c r="P1694" s="7">
        <f t="shared" si="263"/>
        <v>67</v>
      </c>
      <c r="Q1694" s="8">
        <f t="shared" si="264"/>
        <v>26.299999999999997</v>
      </c>
      <c r="R1694" s="8">
        <f t="shared" si="265"/>
        <v>39.25</v>
      </c>
      <c r="S1694" s="8">
        <f t="shared" si="266"/>
        <v>46.400000000000006</v>
      </c>
      <c r="T1694" s="8">
        <f t="shared" si="267"/>
        <v>35.5</v>
      </c>
      <c r="U1694" s="7">
        <f t="shared" si="268"/>
        <v>37.31666666666667</v>
      </c>
      <c r="V1694" s="7">
        <f t="shared" si="269"/>
        <v>36.862499999999997</v>
      </c>
    </row>
    <row r="1695" spans="1:22" ht="13.5" x14ac:dyDescent="0.25">
      <c r="A1695" s="3">
        <f>RSI!A1695</f>
        <v>44482</v>
      </c>
      <c r="B1695" s="2">
        <f>RSI!B1695</f>
        <v>5.952</v>
      </c>
      <c r="C1695" s="2">
        <f>RSI!I1695</f>
        <v>53.632497656007104</v>
      </c>
      <c r="D1695" s="2">
        <f>MACD!E1695</f>
        <v>4.399654246289586E-2</v>
      </c>
      <c r="E1695" s="2">
        <f>MACD!F1695</f>
        <v>1.5489770822489642E-2</v>
      </c>
      <c r="F1695" s="2">
        <f>'Moving Avg'!D1695</f>
        <v>5.952</v>
      </c>
      <c r="G1695" s="2">
        <f>'Moving Avg'!F1695</f>
        <v>5.9431500000000002</v>
      </c>
      <c r="H1695" s="2">
        <f>'Moving Avg'!G1695</f>
        <v>5.9219999999999979</v>
      </c>
      <c r="I1695" s="2">
        <f>'Moving Avg'!H1695</f>
        <v>5.7838050000000054</v>
      </c>
      <c r="J1695" s="5" t="str">
        <f>OBV!F1695</f>
        <v>NEUTRAL</v>
      </c>
      <c r="K1695" s="5" t="str">
        <f>OBV!G1695</f>
        <v>NEUTRAL</v>
      </c>
      <c r="L1695" s="5" t="str">
        <f>OBV!H1695</f>
        <v>NEUTRAL</v>
      </c>
      <c r="M1695" s="7">
        <f t="shared" si="260"/>
        <v>25</v>
      </c>
      <c r="N1695" s="7">
        <f t="shared" si="261"/>
        <v>0</v>
      </c>
      <c r="O1695" s="7">
        <f t="shared" si="262"/>
        <v>50</v>
      </c>
      <c r="P1695" s="7">
        <f t="shared" si="263"/>
        <v>33</v>
      </c>
      <c r="Q1695" s="8">
        <f t="shared" si="264"/>
        <v>21.2</v>
      </c>
      <c r="R1695" s="8">
        <f t="shared" si="265"/>
        <v>30.75</v>
      </c>
      <c r="S1695" s="8">
        <f t="shared" si="266"/>
        <v>31.1</v>
      </c>
      <c r="T1695" s="8">
        <f t="shared" si="267"/>
        <v>27</v>
      </c>
      <c r="U1695" s="7">
        <f t="shared" si="268"/>
        <v>27.683333333333337</v>
      </c>
      <c r="V1695" s="7">
        <f t="shared" si="269"/>
        <v>27.512500000000003</v>
      </c>
    </row>
    <row r="1696" spans="1:22" ht="13.5" x14ac:dyDescent="0.25">
      <c r="A1696" s="3">
        <f>RSI!A1696</f>
        <v>44483</v>
      </c>
      <c r="B1696" s="2">
        <f>RSI!B1696</f>
        <v>5.9880000000000004</v>
      </c>
      <c r="C1696" s="2">
        <f>RSI!I1696</f>
        <v>59.254225889872224</v>
      </c>
      <c r="D1696" s="2">
        <f>MACD!E1696</f>
        <v>4.7265886889625186E-2</v>
      </c>
      <c r="E1696" s="2">
        <f>MACD!F1696</f>
        <v>2.1844994035916755E-2</v>
      </c>
      <c r="F1696" s="2">
        <f>'Moving Avg'!D1696</f>
        <v>5.9592000000000001</v>
      </c>
      <c r="G1696" s="2">
        <f>'Moving Avg'!F1696</f>
        <v>5.9467499999999998</v>
      </c>
      <c r="H1696" s="2">
        <f>'Moving Avg'!G1696</f>
        <v>5.9241799999999989</v>
      </c>
      <c r="I1696" s="2">
        <f>'Moving Avg'!H1696</f>
        <v>5.7880850000000068</v>
      </c>
      <c r="J1696" s="5" t="str">
        <f>OBV!F1696</f>
        <v>BULLISH</v>
      </c>
      <c r="K1696" s="5" t="str">
        <f>OBV!G1696</f>
        <v>WEAK</v>
      </c>
      <c r="L1696" s="5" t="str">
        <f>OBV!H1696</f>
        <v>CONFIRMED BULLISH</v>
      </c>
      <c r="M1696" s="7">
        <f t="shared" si="260"/>
        <v>25</v>
      </c>
      <c r="N1696" s="7">
        <f t="shared" si="261"/>
        <v>0</v>
      </c>
      <c r="O1696" s="7">
        <f t="shared" si="262"/>
        <v>50</v>
      </c>
      <c r="P1696" s="7">
        <f t="shared" si="263"/>
        <v>67</v>
      </c>
      <c r="Q1696" s="8">
        <f t="shared" si="264"/>
        <v>26.299999999999997</v>
      </c>
      <c r="R1696" s="8">
        <f t="shared" si="265"/>
        <v>39.25</v>
      </c>
      <c r="S1696" s="8">
        <f t="shared" si="266"/>
        <v>46.400000000000006</v>
      </c>
      <c r="T1696" s="8">
        <f t="shared" si="267"/>
        <v>35.5</v>
      </c>
      <c r="U1696" s="7">
        <f t="shared" si="268"/>
        <v>37.31666666666667</v>
      </c>
      <c r="V1696" s="7">
        <f t="shared" si="269"/>
        <v>36.862499999999997</v>
      </c>
    </row>
    <row r="1697" spans="1:22" ht="13.5" x14ac:dyDescent="0.25">
      <c r="A1697" s="3">
        <f>RSI!A1697</f>
        <v>44488</v>
      </c>
      <c r="B1697" s="2">
        <f>RSI!B1697</f>
        <v>5.9880000000000004</v>
      </c>
      <c r="C1697" s="2">
        <f>RSI!I1697</f>
        <v>59.254225889872224</v>
      </c>
      <c r="D1697" s="2">
        <f>MACD!E1697</f>
        <v>1.617188737336317E-2</v>
      </c>
      <c r="E1697" s="2">
        <f>MACD!F1697</f>
        <v>2.0710372703406039E-2</v>
      </c>
      <c r="F1697" s="2">
        <f>'Moving Avg'!D1697</f>
        <v>5.9664000000000001</v>
      </c>
      <c r="G1697" s="2">
        <f>'Moving Avg'!F1697</f>
        <v>5.9503499999999994</v>
      </c>
      <c r="H1697" s="2">
        <f>'Moving Avg'!G1697</f>
        <v>5.926359999999999</v>
      </c>
      <c r="I1697" s="2">
        <f>'Moving Avg'!H1697</f>
        <v>5.7923650000000064</v>
      </c>
      <c r="J1697" s="5" t="str">
        <f>OBV!F1697</f>
        <v>BULLISH</v>
      </c>
      <c r="K1697" s="5" t="str">
        <f>OBV!G1697</f>
        <v>WEAK</v>
      </c>
      <c r="L1697" s="5" t="str">
        <f>OBV!H1697</f>
        <v>CONFIRMED BULLISH</v>
      </c>
      <c r="M1697" s="7">
        <f t="shared" si="260"/>
        <v>25</v>
      </c>
      <c r="N1697" s="7">
        <f t="shared" si="261"/>
        <v>45</v>
      </c>
      <c r="O1697" s="7">
        <f t="shared" si="262"/>
        <v>50</v>
      </c>
      <c r="P1697" s="7">
        <f t="shared" si="263"/>
        <v>67</v>
      </c>
      <c r="Q1697" s="8">
        <f t="shared" si="264"/>
        <v>42.05</v>
      </c>
      <c r="R1697" s="8">
        <f t="shared" si="265"/>
        <v>48.25</v>
      </c>
      <c r="S1697" s="8">
        <f t="shared" si="266"/>
        <v>53.150000000000006</v>
      </c>
      <c r="T1697" s="8">
        <f t="shared" si="267"/>
        <v>46.75</v>
      </c>
      <c r="U1697" s="7">
        <f t="shared" si="268"/>
        <v>47.816666666666663</v>
      </c>
      <c r="V1697" s="7">
        <f t="shared" si="269"/>
        <v>47.55</v>
      </c>
    </row>
    <row r="1698" spans="1:22" ht="13.5" x14ac:dyDescent="0.25">
      <c r="A1698" s="3">
        <f>RSI!A1698</f>
        <v>44489</v>
      </c>
      <c r="B1698" s="2">
        <f>RSI!B1698</f>
        <v>5.952</v>
      </c>
      <c r="C1698" s="2">
        <f>RSI!I1698</f>
        <v>51.949456358220772</v>
      </c>
      <c r="D1698" s="2">
        <f>MACD!E1698</f>
        <v>-7.7698146678493174E-3</v>
      </c>
      <c r="E1698" s="2">
        <f>MACD!F1698</f>
        <v>1.5014335229154969E-2</v>
      </c>
      <c r="F1698" s="2">
        <f>'Moving Avg'!D1698</f>
        <v>5.9664000000000001</v>
      </c>
      <c r="G1698" s="2">
        <f>'Moving Avg'!F1698</f>
        <v>5.9521499999999987</v>
      </c>
      <c r="H1698" s="2">
        <f>'Moving Avg'!G1698</f>
        <v>5.9270799999999983</v>
      </c>
      <c r="I1698" s="2">
        <f>'Moving Avg'!H1698</f>
        <v>5.7964650000000075</v>
      </c>
      <c r="J1698" s="5" t="str">
        <f>OBV!F1698</f>
        <v>BULLISH</v>
      </c>
      <c r="K1698" s="5" t="str">
        <f>OBV!G1698</f>
        <v>NEUTRAL</v>
      </c>
      <c r="L1698" s="5" t="str">
        <f>OBV!H1698</f>
        <v>NEUTRAL</v>
      </c>
      <c r="M1698" s="7">
        <f t="shared" si="260"/>
        <v>25</v>
      </c>
      <c r="N1698" s="7">
        <f t="shared" si="261"/>
        <v>100</v>
      </c>
      <c r="O1698" s="7">
        <f t="shared" si="262"/>
        <v>50</v>
      </c>
      <c r="P1698" s="7">
        <f t="shared" si="263"/>
        <v>49.5</v>
      </c>
      <c r="Q1698" s="8">
        <f t="shared" si="264"/>
        <v>58.674999999999997</v>
      </c>
      <c r="R1698" s="8">
        <f t="shared" si="265"/>
        <v>54.875</v>
      </c>
      <c r="S1698" s="8">
        <f t="shared" si="266"/>
        <v>53.525000000000006</v>
      </c>
      <c r="T1698" s="8">
        <f t="shared" si="267"/>
        <v>56.125</v>
      </c>
      <c r="U1698" s="7">
        <f t="shared" si="268"/>
        <v>55.691666666666663</v>
      </c>
      <c r="V1698" s="7">
        <f t="shared" si="269"/>
        <v>55.8</v>
      </c>
    </row>
    <row r="1699" spans="1:22" ht="13.5" x14ac:dyDescent="0.25">
      <c r="A1699" s="3">
        <f>RSI!A1699</f>
        <v>44490</v>
      </c>
      <c r="B1699" s="2">
        <f>RSI!B1699</f>
        <v>5.8209999999999997</v>
      </c>
      <c r="C1699" s="2">
        <f>RSI!I1699</f>
        <v>35.027519996163235</v>
      </c>
      <c r="D1699" s="2">
        <f>MACD!E1699</f>
        <v>-1.8387731484550862E-2</v>
      </c>
      <c r="E1699" s="2">
        <f>MACD!F1699</f>
        <v>8.3339218864138045E-3</v>
      </c>
      <c r="F1699" s="2">
        <f>'Moving Avg'!D1699</f>
        <v>5.9401999999999999</v>
      </c>
      <c r="G1699" s="2">
        <f>'Moving Avg'!F1699</f>
        <v>5.9474</v>
      </c>
      <c r="H1699" s="2">
        <f>'Moving Avg'!G1699</f>
        <v>5.9251799999999992</v>
      </c>
      <c r="I1699" s="2">
        <f>'Moving Avg'!H1699</f>
        <v>5.8005850000000079</v>
      </c>
      <c r="J1699" s="5" t="str">
        <f>OBV!F1699</f>
        <v>BEARISH</v>
      </c>
      <c r="K1699" s="5" t="str">
        <f>OBV!G1699</f>
        <v>STRONG</v>
      </c>
      <c r="L1699" s="5" t="str">
        <f>OBV!H1699</f>
        <v>CONFIRMED BEARISH</v>
      </c>
      <c r="M1699" s="7">
        <f t="shared" si="260"/>
        <v>25</v>
      </c>
      <c r="N1699" s="7">
        <f t="shared" si="261"/>
        <v>100</v>
      </c>
      <c r="O1699" s="7">
        <f t="shared" si="262"/>
        <v>50</v>
      </c>
      <c r="P1699" s="7">
        <f t="shared" si="263"/>
        <v>33</v>
      </c>
      <c r="Q1699" s="8">
        <f t="shared" si="264"/>
        <v>56.2</v>
      </c>
      <c r="R1699" s="8">
        <f t="shared" si="265"/>
        <v>50.75</v>
      </c>
      <c r="S1699" s="8">
        <f t="shared" si="266"/>
        <v>46.1</v>
      </c>
      <c r="T1699" s="8">
        <f t="shared" si="267"/>
        <v>52</v>
      </c>
      <c r="U1699" s="7">
        <f t="shared" si="268"/>
        <v>51.016666666666673</v>
      </c>
      <c r="V1699" s="7">
        <f t="shared" si="269"/>
        <v>51.262500000000003</v>
      </c>
    </row>
    <row r="1700" spans="1:22" ht="13.5" x14ac:dyDescent="0.25">
      <c r="A1700" s="3">
        <f>RSI!A1700</f>
        <v>44491</v>
      </c>
      <c r="B1700" s="2">
        <f>RSI!B1700</f>
        <v>5.8209999999999997</v>
      </c>
      <c r="C1700" s="2">
        <f>RSI!I1700</f>
        <v>35.027519996163235</v>
      </c>
      <c r="D1700" s="2">
        <f>MACD!E1700</f>
        <v>-4.348917235703631E-3</v>
      </c>
      <c r="E1700" s="2">
        <f>MACD!F1700</f>
        <v>5.7973540619903176E-3</v>
      </c>
      <c r="F1700" s="2">
        <f>'Moving Avg'!D1700</f>
        <v>5.9139999999999997</v>
      </c>
      <c r="G1700" s="2">
        <f>'Moving Avg'!F1700</f>
        <v>5.9426499999999995</v>
      </c>
      <c r="H1700" s="2">
        <f>'Moving Avg'!G1700</f>
        <v>5.9232800000000001</v>
      </c>
      <c r="I1700" s="2">
        <f>'Moving Avg'!H1700</f>
        <v>5.8039300000000082</v>
      </c>
      <c r="J1700" s="5" t="str">
        <f>OBV!F1700</f>
        <v>BEARISH</v>
      </c>
      <c r="K1700" s="5" t="str">
        <f>OBV!G1700</f>
        <v>STRONG</v>
      </c>
      <c r="L1700" s="5" t="str">
        <f>OBV!H1700</f>
        <v>CONFIRMED BEARISH</v>
      </c>
      <c r="M1700" s="7">
        <f t="shared" si="260"/>
        <v>25</v>
      </c>
      <c r="N1700" s="7">
        <f t="shared" si="261"/>
        <v>45</v>
      </c>
      <c r="O1700" s="7">
        <f t="shared" si="262"/>
        <v>50</v>
      </c>
      <c r="P1700" s="7">
        <f t="shared" si="263"/>
        <v>33</v>
      </c>
      <c r="Q1700" s="8">
        <f t="shared" si="264"/>
        <v>36.950000000000003</v>
      </c>
      <c r="R1700" s="8">
        <f t="shared" si="265"/>
        <v>39.75</v>
      </c>
      <c r="S1700" s="8">
        <f t="shared" si="266"/>
        <v>37.85</v>
      </c>
      <c r="T1700" s="8">
        <f t="shared" si="267"/>
        <v>38.25</v>
      </c>
      <c r="U1700" s="7">
        <f t="shared" si="268"/>
        <v>38.183333333333337</v>
      </c>
      <c r="V1700" s="7">
        <f t="shared" si="269"/>
        <v>38.200000000000003</v>
      </c>
    </row>
    <row r="1701" spans="1:22" ht="13.5" x14ac:dyDescent="0.25">
      <c r="A1701" s="3">
        <f>RSI!A1701</f>
        <v>44494</v>
      </c>
      <c r="B1701" s="2">
        <f>RSI!B1701</f>
        <v>5.8289999999999997</v>
      </c>
      <c r="C1701" s="2">
        <f>RSI!I1701</f>
        <v>36.492666281132287</v>
      </c>
      <c r="D1701" s="2">
        <f>MACD!E1701</f>
        <v>7.5999989676471813E-3</v>
      </c>
      <c r="E1701" s="2">
        <f>MACD!F1701</f>
        <v>6.1578830431216914E-3</v>
      </c>
      <c r="F1701" s="2">
        <f>'Moving Avg'!D1701</f>
        <v>5.8822000000000001</v>
      </c>
      <c r="G1701" s="2">
        <f>'Moving Avg'!F1701</f>
        <v>5.9328499999999993</v>
      </c>
      <c r="H1701" s="2">
        <f>'Moving Avg'!G1701</f>
        <v>5.9215400000000002</v>
      </c>
      <c r="I1701" s="2">
        <f>'Moving Avg'!H1701</f>
        <v>5.807315000000008</v>
      </c>
      <c r="J1701" s="5" t="str">
        <f>OBV!F1701</f>
        <v>BEARISH</v>
      </c>
      <c r="K1701" s="5" t="str">
        <f>OBV!G1701</f>
        <v>STRONG</v>
      </c>
      <c r="L1701" s="5" t="str">
        <f>OBV!H1701</f>
        <v>CONFIRMED BEARISH</v>
      </c>
      <c r="M1701" s="7">
        <f t="shared" si="260"/>
        <v>25</v>
      </c>
      <c r="N1701" s="7">
        <f t="shared" si="261"/>
        <v>0</v>
      </c>
      <c r="O1701" s="7">
        <f t="shared" si="262"/>
        <v>50</v>
      </c>
      <c r="P1701" s="7">
        <f t="shared" si="263"/>
        <v>33</v>
      </c>
      <c r="Q1701" s="8">
        <f t="shared" si="264"/>
        <v>21.2</v>
      </c>
      <c r="R1701" s="8">
        <f t="shared" si="265"/>
        <v>30.75</v>
      </c>
      <c r="S1701" s="8">
        <f t="shared" si="266"/>
        <v>31.1</v>
      </c>
      <c r="T1701" s="8">
        <f t="shared" si="267"/>
        <v>27</v>
      </c>
      <c r="U1701" s="7">
        <f t="shared" si="268"/>
        <v>27.683333333333337</v>
      </c>
      <c r="V1701" s="7">
        <f t="shared" si="269"/>
        <v>27.512500000000003</v>
      </c>
    </row>
    <row r="1702" spans="1:22" ht="13.5" x14ac:dyDescent="0.25">
      <c r="A1702" s="3">
        <f>RSI!A1702</f>
        <v>44495</v>
      </c>
      <c r="B1702" s="2">
        <f>RSI!B1702</f>
        <v>5.8289999999999997</v>
      </c>
      <c r="C1702" s="2">
        <f>RSI!I1702</f>
        <v>36.49266628113228</v>
      </c>
      <c r="D1702" s="2">
        <f>MACD!E1702</f>
        <v>1.8276785178618304E-2</v>
      </c>
      <c r="E1702" s="2">
        <f>MACD!F1702</f>
        <v>8.5816634702210147E-3</v>
      </c>
      <c r="F1702" s="2">
        <f>'Moving Avg'!D1702</f>
        <v>5.8504000000000005</v>
      </c>
      <c r="G1702" s="2">
        <f>'Moving Avg'!F1702</f>
        <v>5.923049999999999</v>
      </c>
      <c r="H1702" s="2">
        <f>'Moving Avg'!G1702</f>
        <v>5.9228600000000009</v>
      </c>
      <c r="I1702" s="2">
        <f>'Moving Avg'!H1702</f>
        <v>5.8107000000000077</v>
      </c>
      <c r="J1702" s="5" t="str">
        <f>OBV!F1702</f>
        <v>BEARISH</v>
      </c>
      <c r="K1702" s="5" t="str">
        <f>OBV!G1702</f>
        <v>STRONG</v>
      </c>
      <c r="L1702" s="5" t="str">
        <f>OBV!H1702</f>
        <v>CONFIRMED BEARISH</v>
      </c>
      <c r="M1702" s="7">
        <f t="shared" si="260"/>
        <v>25</v>
      </c>
      <c r="N1702" s="7">
        <f t="shared" si="261"/>
        <v>0</v>
      </c>
      <c r="O1702" s="7">
        <f t="shared" si="262"/>
        <v>50</v>
      </c>
      <c r="P1702" s="7">
        <f t="shared" si="263"/>
        <v>33</v>
      </c>
      <c r="Q1702" s="8">
        <f t="shared" si="264"/>
        <v>21.2</v>
      </c>
      <c r="R1702" s="8">
        <f t="shared" si="265"/>
        <v>30.75</v>
      </c>
      <c r="S1702" s="8">
        <f t="shared" si="266"/>
        <v>31.1</v>
      </c>
      <c r="T1702" s="8">
        <f t="shared" si="267"/>
        <v>27</v>
      </c>
      <c r="U1702" s="7">
        <f t="shared" si="268"/>
        <v>27.683333333333337</v>
      </c>
      <c r="V1702" s="7">
        <f t="shared" si="269"/>
        <v>27.512500000000003</v>
      </c>
    </row>
    <row r="1703" spans="1:22" ht="13.5" x14ac:dyDescent="0.25">
      <c r="A1703" s="3">
        <f>RSI!A1703</f>
        <v>44496</v>
      </c>
      <c r="B1703" s="2">
        <f>RSI!B1703</f>
        <v>5.9880000000000004</v>
      </c>
      <c r="C1703" s="2">
        <f>RSI!I1703</f>
        <v>58.213090419426862</v>
      </c>
      <c r="D1703" s="2">
        <f>MACD!E1703</f>
        <v>1.6057437792015961E-2</v>
      </c>
      <c r="E1703" s="2">
        <f>MACD!F1703</f>
        <v>1.0076818334580004E-2</v>
      </c>
      <c r="F1703" s="2">
        <f>'Moving Avg'!D1703</f>
        <v>5.8575999999999997</v>
      </c>
      <c r="G1703" s="2">
        <f>'Moving Avg'!F1703</f>
        <v>5.9211999999999989</v>
      </c>
      <c r="H1703" s="2">
        <f>'Moving Avg'!G1703</f>
        <v>5.9243000000000006</v>
      </c>
      <c r="I1703" s="2">
        <f>'Moving Avg'!H1703</f>
        <v>5.8148800000000085</v>
      </c>
      <c r="J1703" s="5" t="str">
        <f>OBV!F1703</f>
        <v>BULLISH</v>
      </c>
      <c r="K1703" s="5" t="str">
        <f>OBV!G1703</f>
        <v>WEAK</v>
      </c>
      <c r="L1703" s="5" t="str">
        <f>OBV!H1703</f>
        <v>CONFIRMED BULLISH</v>
      </c>
      <c r="M1703" s="7">
        <f t="shared" si="260"/>
        <v>25</v>
      </c>
      <c r="N1703" s="7">
        <f t="shared" si="261"/>
        <v>0</v>
      </c>
      <c r="O1703" s="7">
        <f t="shared" si="262"/>
        <v>50</v>
      </c>
      <c r="P1703" s="7">
        <f t="shared" si="263"/>
        <v>67</v>
      </c>
      <c r="Q1703" s="8">
        <f t="shared" si="264"/>
        <v>26.299999999999997</v>
      </c>
      <c r="R1703" s="8">
        <f t="shared" si="265"/>
        <v>39.25</v>
      </c>
      <c r="S1703" s="8">
        <f t="shared" si="266"/>
        <v>46.400000000000006</v>
      </c>
      <c r="T1703" s="8">
        <f t="shared" si="267"/>
        <v>35.5</v>
      </c>
      <c r="U1703" s="7">
        <f t="shared" si="268"/>
        <v>37.31666666666667</v>
      </c>
      <c r="V1703" s="7">
        <f t="shared" si="269"/>
        <v>36.862499999999997</v>
      </c>
    </row>
    <row r="1704" spans="1:22" ht="13.5" x14ac:dyDescent="0.25">
      <c r="A1704" s="3">
        <f>RSI!A1704</f>
        <v>44497</v>
      </c>
      <c r="B1704" s="2">
        <f>RSI!B1704</f>
        <v>5.9880000000000004</v>
      </c>
      <c r="C1704" s="2">
        <f>RSI!I1704</f>
        <v>58.213090419426869</v>
      </c>
      <c r="D1704" s="2">
        <f>MACD!E1704</f>
        <v>1.3725385705168236E-2</v>
      </c>
      <c r="E1704" s="2">
        <f>MACD!F1704</f>
        <v>1.080653180869765E-2</v>
      </c>
      <c r="F1704" s="2">
        <f>'Moving Avg'!D1704</f>
        <v>5.891</v>
      </c>
      <c r="G1704" s="2">
        <f>'Moving Avg'!F1704</f>
        <v>5.9193499999999988</v>
      </c>
      <c r="H1704" s="2">
        <f>'Moving Avg'!G1704</f>
        <v>5.9257400000000011</v>
      </c>
      <c r="I1704" s="2">
        <f>'Moving Avg'!H1704</f>
        <v>5.817540000000009</v>
      </c>
      <c r="J1704" s="5" t="str">
        <f>OBV!F1704</f>
        <v>BULLISH</v>
      </c>
      <c r="K1704" s="5" t="str">
        <f>OBV!G1704</f>
        <v>WEAK</v>
      </c>
      <c r="L1704" s="5" t="str">
        <f>OBV!H1704</f>
        <v>CONFIRMED BULLISH</v>
      </c>
      <c r="M1704" s="7">
        <f t="shared" si="260"/>
        <v>25</v>
      </c>
      <c r="N1704" s="7">
        <f t="shared" si="261"/>
        <v>0</v>
      </c>
      <c r="O1704" s="7">
        <f t="shared" si="262"/>
        <v>50</v>
      </c>
      <c r="P1704" s="7">
        <f t="shared" si="263"/>
        <v>67</v>
      </c>
      <c r="Q1704" s="8">
        <f t="shared" si="264"/>
        <v>26.299999999999997</v>
      </c>
      <c r="R1704" s="8">
        <f t="shared" si="265"/>
        <v>39.25</v>
      </c>
      <c r="S1704" s="8">
        <f t="shared" si="266"/>
        <v>46.400000000000006</v>
      </c>
      <c r="T1704" s="8">
        <f t="shared" si="267"/>
        <v>35.5</v>
      </c>
      <c r="U1704" s="7">
        <f t="shared" si="268"/>
        <v>37.31666666666667</v>
      </c>
      <c r="V1704" s="7">
        <f t="shared" si="269"/>
        <v>36.862499999999997</v>
      </c>
    </row>
    <row r="1705" spans="1:22" ht="13.5" x14ac:dyDescent="0.25">
      <c r="A1705" s="3">
        <f>RSI!A1705</f>
        <v>44498</v>
      </c>
      <c r="B1705" s="2">
        <f>RSI!B1705</f>
        <v>5.952</v>
      </c>
      <c r="C1705" s="2">
        <f>RSI!I1705</f>
        <v>53.415872051163205</v>
      </c>
      <c r="D1705" s="2">
        <f>MACD!E1705</f>
        <v>1.3998274973817892E-2</v>
      </c>
      <c r="E1705" s="2">
        <f>MACD!F1705</f>
        <v>1.14448804417217E-2</v>
      </c>
      <c r="F1705" s="2">
        <f>'Moving Avg'!D1705</f>
        <v>5.9171999999999993</v>
      </c>
      <c r="G1705" s="2">
        <f>'Moving Avg'!F1705</f>
        <v>5.9156999999999993</v>
      </c>
      <c r="H1705" s="2">
        <f>'Moving Avg'!G1705</f>
        <v>5.9264599999999996</v>
      </c>
      <c r="I1705" s="2">
        <f>'Moving Avg'!H1705</f>
        <v>5.8196500000000082</v>
      </c>
      <c r="J1705" s="5" t="str">
        <f>OBV!F1705</f>
        <v>BULLISH</v>
      </c>
      <c r="K1705" s="5" t="str">
        <f>OBV!G1705</f>
        <v>WEAK</v>
      </c>
      <c r="L1705" s="5" t="str">
        <f>OBV!H1705</f>
        <v>CONFIRMED BULLISH</v>
      </c>
      <c r="M1705" s="7">
        <f t="shared" si="260"/>
        <v>25</v>
      </c>
      <c r="N1705" s="7">
        <f t="shared" si="261"/>
        <v>0</v>
      </c>
      <c r="O1705" s="7">
        <f t="shared" si="262"/>
        <v>50</v>
      </c>
      <c r="P1705" s="7">
        <f t="shared" si="263"/>
        <v>67</v>
      </c>
      <c r="Q1705" s="8">
        <f t="shared" si="264"/>
        <v>26.299999999999997</v>
      </c>
      <c r="R1705" s="8">
        <f t="shared" si="265"/>
        <v>39.25</v>
      </c>
      <c r="S1705" s="8">
        <f t="shared" si="266"/>
        <v>46.400000000000006</v>
      </c>
      <c r="T1705" s="8">
        <f t="shared" si="267"/>
        <v>35.5</v>
      </c>
      <c r="U1705" s="7">
        <f t="shared" si="268"/>
        <v>37.31666666666667</v>
      </c>
      <c r="V1705" s="7">
        <f t="shared" si="269"/>
        <v>36.862499999999997</v>
      </c>
    </row>
    <row r="1706" spans="1:22" ht="13.5" x14ac:dyDescent="0.25">
      <c r="A1706" s="3">
        <f>RSI!A1706</f>
        <v>44501</v>
      </c>
      <c r="B1706" s="2">
        <f>RSI!B1706</f>
        <v>5.9880000000000004</v>
      </c>
      <c r="C1706" s="2">
        <f>RSI!I1706</f>
        <v>57.213081279190433</v>
      </c>
      <c r="D1706" s="2">
        <f>MACD!E1706</f>
        <v>1.6924347478044055E-2</v>
      </c>
      <c r="E1706" s="2">
        <f>MACD!F1706</f>
        <v>1.2540773848986171E-2</v>
      </c>
      <c r="F1706" s="2">
        <f>'Moving Avg'!D1706</f>
        <v>5.9489999999999998</v>
      </c>
      <c r="G1706" s="2">
        <f>'Moving Avg'!F1706</f>
        <v>5.9138499999999983</v>
      </c>
      <c r="H1706" s="2">
        <f>'Moving Avg'!G1706</f>
        <v>5.9280599999999994</v>
      </c>
      <c r="I1706" s="2">
        <f>'Moving Avg'!H1706</f>
        <v>5.8219400000000086</v>
      </c>
      <c r="J1706" s="5" t="str">
        <f>OBV!F1706</f>
        <v>BULLISH</v>
      </c>
      <c r="K1706" s="5" t="str">
        <f>OBV!G1706</f>
        <v>WEAK</v>
      </c>
      <c r="L1706" s="5" t="str">
        <f>OBV!H1706</f>
        <v>CONFIRMED BULLISH</v>
      </c>
      <c r="M1706" s="7">
        <f t="shared" si="260"/>
        <v>25</v>
      </c>
      <c r="N1706" s="7">
        <f t="shared" si="261"/>
        <v>0</v>
      </c>
      <c r="O1706" s="7">
        <f t="shared" si="262"/>
        <v>50</v>
      </c>
      <c r="P1706" s="7">
        <f t="shared" si="263"/>
        <v>67</v>
      </c>
      <c r="Q1706" s="8">
        <f t="shared" si="264"/>
        <v>26.299999999999997</v>
      </c>
      <c r="R1706" s="8">
        <f t="shared" si="265"/>
        <v>39.25</v>
      </c>
      <c r="S1706" s="8">
        <f t="shared" si="266"/>
        <v>46.400000000000006</v>
      </c>
      <c r="T1706" s="8">
        <f t="shared" si="267"/>
        <v>35.5</v>
      </c>
      <c r="U1706" s="7">
        <f t="shared" si="268"/>
        <v>37.31666666666667</v>
      </c>
      <c r="V1706" s="7">
        <f t="shared" si="269"/>
        <v>36.862499999999997</v>
      </c>
    </row>
    <row r="1707" spans="1:22" ht="13.5" x14ac:dyDescent="0.25">
      <c r="A1707" s="3">
        <f>RSI!A1707</f>
        <v>44502</v>
      </c>
      <c r="B1707" s="2">
        <f>RSI!B1707</f>
        <v>5.9880000000000004</v>
      </c>
      <c r="C1707" s="2">
        <f>RSI!I1707</f>
        <v>57.213081279190433</v>
      </c>
      <c r="D1707" s="2">
        <f>MACD!E1707</f>
        <v>1.9023984369069602E-2</v>
      </c>
      <c r="E1707" s="2">
        <f>MACD!F1707</f>
        <v>1.3837415953002859E-2</v>
      </c>
      <c r="F1707" s="2">
        <f>'Moving Avg'!D1707</f>
        <v>5.9808000000000003</v>
      </c>
      <c r="G1707" s="2">
        <f>'Moving Avg'!F1707</f>
        <v>5.9228999999999985</v>
      </c>
      <c r="H1707" s="2">
        <f>'Moving Avg'!G1707</f>
        <v>5.9296599999999993</v>
      </c>
      <c r="I1707" s="2">
        <f>'Moving Avg'!H1707</f>
        <v>5.824230000000008</v>
      </c>
      <c r="J1707" s="5" t="str">
        <f>OBV!F1707</f>
        <v>BULLISH</v>
      </c>
      <c r="K1707" s="5" t="str">
        <f>OBV!G1707</f>
        <v>WEAK</v>
      </c>
      <c r="L1707" s="5" t="str">
        <f>OBV!H1707</f>
        <v>CONFIRMED BULLISH</v>
      </c>
      <c r="M1707" s="7">
        <f t="shared" si="260"/>
        <v>25</v>
      </c>
      <c r="N1707" s="7">
        <f t="shared" si="261"/>
        <v>0</v>
      </c>
      <c r="O1707" s="7">
        <f t="shared" si="262"/>
        <v>50</v>
      </c>
      <c r="P1707" s="7">
        <f t="shared" si="263"/>
        <v>67</v>
      </c>
      <c r="Q1707" s="8">
        <f t="shared" si="264"/>
        <v>26.299999999999997</v>
      </c>
      <c r="R1707" s="8">
        <f t="shared" si="265"/>
        <v>39.25</v>
      </c>
      <c r="S1707" s="8">
        <f t="shared" si="266"/>
        <v>46.400000000000006</v>
      </c>
      <c r="T1707" s="8">
        <f t="shared" si="267"/>
        <v>35.5</v>
      </c>
      <c r="U1707" s="7">
        <f t="shared" si="268"/>
        <v>37.31666666666667</v>
      </c>
      <c r="V1707" s="7">
        <f t="shared" si="269"/>
        <v>36.862499999999997</v>
      </c>
    </row>
    <row r="1708" spans="1:22" ht="13.5" x14ac:dyDescent="0.25">
      <c r="A1708" s="3">
        <f>RSI!A1708</f>
        <v>44503</v>
      </c>
      <c r="B1708" s="2">
        <f>RSI!B1708</f>
        <v>5.9880000000000004</v>
      </c>
      <c r="C1708" s="2">
        <f>RSI!I1708</f>
        <v>57.213081279190433</v>
      </c>
      <c r="D1708" s="2">
        <f>MACD!E1708</f>
        <v>1.4913739946151416E-2</v>
      </c>
      <c r="E1708" s="2">
        <f>MACD!F1708</f>
        <v>1.4052680751632572E-2</v>
      </c>
      <c r="F1708" s="2">
        <f>'Moving Avg'!D1708</f>
        <v>5.9808000000000003</v>
      </c>
      <c r="G1708" s="2">
        <f>'Moving Avg'!F1708</f>
        <v>5.9319499999999987</v>
      </c>
      <c r="H1708" s="2">
        <f>'Moving Avg'!G1708</f>
        <v>5.9310999999999989</v>
      </c>
      <c r="I1708" s="2">
        <f>'Moving Avg'!H1708</f>
        <v>5.8265200000000075</v>
      </c>
      <c r="J1708" s="5" t="str">
        <f>OBV!F1708</f>
        <v>BULLISH</v>
      </c>
      <c r="K1708" s="5" t="str">
        <f>OBV!G1708</f>
        <v>NEUTRAL</v>
      </c>
      <c r="L1708" s="5" t="str">
        <f>OBV!H1708</f>
        <v>NEUTRAL</v>
      </c>
      <c r="M1708" s="7">
        <f t="shared" si="260"/>
        <v>25</v>
      </c>
      <c r="N1708" s="7">
        <f t="shared" si="261"/>
        <v>0</v>
      </c>
      <c r="O1708" s="7">
        <f t="shared" si="262"/>
        <v>50</v>
      </c>
      <c r="P1708" s="7">
        <f t="shared" si="263"/>
        <v>49.5</v>
      </c>
      <c r="Q1708" s="8">
        <f t="shared" si="264"/>
        <v>23.675000000000001</v>
      </c>
      <c r="R1708" s="8">
        <f t="shared" si="265"/>
        <v>34.875</v>
      </c>
      <c r="S1708" s="8">
        <f t="shared" si="266"/>
        <v>38.525000000000006</v>
      </c>
      <c r="T1708" s="8">
        <f t="shared" si="267"/>
        <v>31.125</v>
      </c>
      <c r="U1708" s="7">
        <f t="shared" si="268"/>
        <v>32.358333333333334</v>
      </c>
      <c r="V1708" s="7">
        <f t="shared" si="269"/>
        <v>32.049999999999997</v>
      </c>
    </row>
    <row r="1709" spans="1:22" ht="13.5" x14ac:dyDescent="0.25">
      <c r="A1709" s="3">
        <f>RSI!A1709</f>
        <v>44504</v>
      </c>
      <c r="B1709" s="2">
        <f>RSI!B1709</f>
        <v>5.9880000000000004</v>
      </c>
      <c r="C1709" s="2">
        <f>RSI!I1709</f>
        <v>57.213081279190433</v>
      </c>
      <c r="D1709" s="2">
        <f>MACD!E1709</f>
        <v>-9.0405967378570651E-3</v>
      </c>
      <c r="E1709" s="2">
        <f>MACD!F1709</f>
        <v>9.4340252537346448E-3</v>
      </c>
      <c r="F1709" s="2">
        <f>'Moving Avg'!D1709</f>
        <v>5.9808000000000003</v>
      </c>
      <c r="G1709" s="2">
        <f>'Moving Avg'!F1709</f>
        <v>5.9409999999999989</v>
      </c>
      <c r="H1709" s="2">
        <f>'Moving Avg'!G1709</f>
        <v>5.9325399999999995</v>
      </c>
      <c r="I1709" s="2">
        <f>'Moving Avg'!H1709</f>
        <v>5.8288100000000069</v>
      </c>
      <c r="J1709" s="5" t="str">
        <f>OBV!F1709</f>
        <v>BULLISH</v>
      </c>
      <c r="K1709" s="5" t="str">
        <f>OBV!G1709</f>
        <v>NEUTRAL</v>
      </c>
      <c r="L1709" s="5" t="str">
        <f>OBV!H1709</f>
        <v>NEUTRAL</v>
      </c>
      <c r="M1709" s="7">
        <f t="shared" si="260"/>
        <v>25</v>
      </c>
      <c r="N1709" s="7">
        <f t="shared" si="261"/>
        <v>45</v>
      </c>
      <c r="O1709" s="7">
        <f t="shared" si="262"/>
        <v>50</v>
      </c>
      <c r="P1709" s="7">
        <f t="shared" si="263"/>
        <v>49.5</v>
      </c>
      <c r="Q1709" s="8">
        <f t="shared" si="264"/>
        <v>39.424999999999997</v>
      </c>
      <c r="R1709" s="8">
        <f t="shared" si="265"/>
        <v>43.875</v>
      </c>
      <c r="S1709" s="8">
        <f t="shared" si="266"/>
        <v>45.275000000000006</v>
      </c>
      <c r="T1709" s="8">
        <f t="shared" si="267"/>
        <v>42.375</v>
      </c>
      <c r="U1709" s="7">
        <f t="shared" si="268"/>
        <v>42.858333333333327</v>
      </c>
      <c r="V1709" s="7">
        <f t="shared" si="269"/>
        <v>42.737499999999997</v>
      </c>
    </row>
    <row r="1710" spans="1:22" ht="13.5" x14ac:dyDescent="0.25">
      <c r="A1710" s="3">
        <f>RSI!A1710</f>
        <v>44505</v>
      </c>
      <c r="B1710" s="2">
        <f>RSI!B1710</f>
        <v>5.9880000000000004</v>
      </c>
      <c r="C1710" s="2">
        <f>RSI!I1710</f>
        <v>57.213081279190433</v>
      </c>
      <c r="D1710" s="2">
        <f>MACD!E1710</f>
        <v>-2.9608346598685387E-2</v>
      </c>
      <c r="E1710" s="2">
        <f>MACD!F1710</f>
        <v>1.6255508832506383E-3</v>
      </c>
      <c r="F1710" s="2">
        <f>'Moving Avg'!D1710</f>
        <v>5.9880000000000004</v>
      </c>
      <c r="G1710" s="2">
        <f>'Moving Avg'!F1710</f>
        <v>5.9427999999999992</v>
      </c>
      <c r="H1710" s="2">
        <f>'Moving Avg'!G1710</f>
        <v>5.9339799999999991</v>
      </c>
      <c r="I1710" s="2">
        <f>'Moving Avg'!H1710</f>
        <v>5.8311000000000073</v>
      </c>
      <c r="J1710" s="5" t="str">
        <f>OBV!F1710</f>
        <v>BULLISH</v>
      </c>
      <c r="K1710" s="5" t="str">
        <f>OBV!G1710</f>
        <v>WEAK</v>
      </c>
      <c r="L1710" s="5" t="str">
        <f>OBV!H1710</f>
        <v>CONFIRMED BULLISH</v>
      </c>
      <c r="M1710" s="7">
        <f t="shared" si="260"/>
        <v>25</v>
      </c>
      <c r="N1710" s="7">
        <f t="shared" si="261"/>
        <v>100</v>
      </c>
      <c r="O1710" s="7">
        <f t="shared" si="262"/>
        <v>50</v>
      </c>
      <c r="P1710" s="7">
        <f t="shared" si="263"/>
        <v>67</v>
      </c>
      <c r="Q1710" s="8">
        <f t="shared" si="264"/>
        <v>61.3</v>
      </c>
      <c r="R1710" s="8">
        <f t="shared" si="265"/>
        <v>59.25</v>
      </c>
      <c r="S1710" s="8">
        <f t="shared" si="266"/>
        <v>61.400000000000006</v>
      </c>
      <c r="T1710" s="8">
        <f t="shared" si="267"/>
        <v>60.5</v>
      </c>
      <c r="U1710" s="7">
        <f t="shared" si="268"/>
        <v>60.65</v>
      </c>
      <c r="V1710" s="7">
        <f t="shared" si="269"/>
        <v>60.612499999999997</v>
      </c>
    </row>
    <row r="1711" spans="1:22" ht="13.5" x14ac:dyDescent="0.25">
      <c r="A1711" s="3">
        <f>RSI!A1711</f>
        <v>44508</v>
      </c>
      <c r="B1711" s="2">
        <f>RSI!B1711</f>
        <v>5.9880000000000004</v>
      </c>
      <c r="C1711" s="2">
        <f>RSI!I1711</f>
        <v>57.213081279190433</v>
      </c>
      <c r="D1711" s="2">
        <f>MACD!E1711</f>
        <v>-4.6057628152341934E-2</v>
      </c>
      <c r="E1711" s="2">
        <f>MACD!F1711</f>
        <v>-7.9110849238678768E-3</v>
      </c>
      <c r="F1711" s="2">
        <f>'Moving Avg'!D1711</f>
        <v>5.9880000000000004</v>
      </c>
      <c r="G1711" s="2">
        <f>'Moving Avg'!F1711</f>
        <v>5.9445999999999994</v>
      </c>
      <c r="H1711" s="2">
        <f>'Moving Avg'!G1711</f>
        <v>5.9354199999999988</v>
      </c>
      <c r="I1711" s="2">
        <f>'Moving Avg'!H1711</f>
        <v>5.8333900000000076</v>
      </c>
      <c r="J1711" s="5" t="str">
        <f>OBV!F1711</f>
        <v>NEUTRAL</v>
      </c>
      <c r="K1711" s="5" t="str">
        <f>OBV!G1711</f>
        <v>NEUTRAL</v>
      </c>
      <c r="L1711" s="5" t="str">
        <f>OBV!H1711</f>
        <v>NEUTRAL</v>
      </c>
      <c r="M1711" s="7">
        <f t="shared" si="260"/>
        <v>25</v>
      </c>
      <c r="N1711" s="7">
        <f t="shared" si="261"/>
        <v>100</v>
      </c>
      <c r="O1711" s="7">
        <f t="shared" si="262"/>
        <v>50</v>
      </c>
      <c r="P1711" s="7">
        <f t="shared" si="263"/>
        <v>33</v>
      </c>
      <c r="Q1711" s="8">
        <f t="shared" si="264"/>
        <v>56.2</v>
      </c>
      <c r="R1711" s="8">
        <f t="shared" si="265"/>
        <v>50.75</v>
      </c>
      <c r="S1711" s="8">
        <f t="shared" si="266"/>
        <v>46.1</v>
      </c>
      <c r="T1711" s="8">
        <f t="shared" si="267"/>
        <v>52</v>
      </c>
      <c r="U1711" s="7">
        <f t="shared" si="268"/>
        <v>51.016666666666673</v>
      </c>
      <c r="V1711" s="7">
        <f t="shared" si="269"/>
        <v>51.262500000000003</v>
      </c>
    </row>
    <row r="1712" spans="1:22" ht="13.5" x14ac:dyDescent="0.25">
      <c r="A1712" s="3">
        <f>RSI!A1712</f>
        <v>44509</v>
      </c>
      <c r="B1712" s="2">
        <f>RSI!B1712</f>
        <v>5.952</v>
      </c>
      <c r="C1712" s="2">
        <f>RSI!I1712</f>
        <v>50.75882483959419</v>
      </c>
      <c r="D1712" s="2">
        <f>MACD!E1712</f>
        <v>-5.7565667795206998E-2</v>
      </c>
      <c r="E1712" s="2">
        <f>MACD!F1712</f>
        <v>-1.7842001498135703E-2</v>
      </c>
      <c r="F1712" s="2">
        <f>'Moving Avg'!D1712</f>
        <v>5.9808000000000003</v>
      </c>
      <c r="G1712" s="2">
        <f>'Moving Avg'!F1712</f>
        <v>5.9445999999999994</v>
      </c>
      <c r="H1712" s="2">
        <f>'Moving Avg'!G1712</f>
        <v>5.9361399999999991</v>
      </c>
      <c r="I1712" s="2">
        <f>'Moving Avg'!H1712</f>
        <v>5.8355000000000077</v>
      </c>
      <c r="J1712" s="5" t="str">
        <f>OBV!F1712</f>
        <v>BEARISH</v>
      </c>
      <c r="K1712" s="5" t="str">
        <f>OBV!G1712</f>
        <v>STRONG</v>
      </c>
      <c r="L1712" s="5" t="str">
        <f>OBV!H1712</f>
        <v>CONFIRMED BEARISH</v>
      </c>
      <c r="M1712" s="7">
        <f t="shared" si="260"/>
        <v>25</v>
      </c>
      <c r="N1712" s="7">
        <f t="shared" si="261"/>
        <v>100</v>
      </c>
      <c r="O1712" s="7">
        <f t="shared" si="262"/>
        <v>50</v>
      </c>
      <c r="P1712" s="7">
        <f t="shared" si="263"/>
        <v>33</v>
      </c>
      <c r="Q1712" s="8">
        <f t="shared" si="264"/>
        <v>56.2</v>
      </c>
      <c r="R1712" s="8">
        <f t="shared" si="265"/>
        <v>50.75</v>
      </c>
      <c r="S1712" s="8">
        <f t="shared" si="266"/>
        <v>46.1</v>
      </c>
      <c r="T1712" s="8">
        <f t="shared" si="267"/>
        <v>52</v>
      </c>
      <c r="U1712" s="7">
        <f t="shared" si="268"/>
        <v>51.016666666666673</v>
      </c>
      <c r="V1712" s="7">
        <f t="shared" si="269"/>
        <v>51.262500000000003</v>
      </c>
    </row>
    <row r="1713" spans="1:22" ht="13.5" x14ac:dyDescent="0.25">
      <c r="A1713" s="3">
        <f>RSI!A1713</f>
        <v>44510</v>
      </c>
      <c r="B1713" s="2">
        <f>RSI!B1713</f>
        <v>6.0250000000000004</v>
      </c>
      <c r="C1713" s="2">
        <f>RSI!I1713</f>
        <v>60.491755949756609</v>
      </c>
      <c r="D1713" s="2">
        <f>MACD!E1713</f>
        <v>-4.8273497512036911E-2</v>
      </c>
      <c r="E1713" s="2">
        <f>MACD!F1713</f>
        <v>-2.3928300700915943E-2</v>
      </c>
      <c r="F1713" s="2">
        <f>'Moving Avg'!D1713</f>
        <v>5.9882000000000009</v>
      </c>
      <c r="G1713" s="2">
        <f>'Moving Avg'!F1713</f>
        <v>5.9482499999999998</v>
      </c>
      <c r="H1713" s="2">
        <f>'Moving Avg'!G1713</f>
        <v>5.9383199999999992</v>
      </c>
      <c r="I1713" s="2">
        <f>'Moving Avg'!H1713</f>
        <v>5.8379750000000081</v>
      </c>
      <c r="J1713" s="5" t="str">
        <f>OBV!F1713</f>
        <v>BULLISH</v>
      </c>
      <c r="K1713" s="5" t="str">
        <f>OBV!G1713</f>
        <v>NEUTRAL</v>
      </c>
      <c r="L1713" s="5" t="str">
        <f>OBV!H1713</f>
        <v>CONFIRMED BULLISH</v>
      </c>
      <c r="M1713" s="7">
        <f t="shared" si="260"/>
        <v>25</v>
      </c>
      <c r="N1713" s="7">
        <f t="shared" si="261"/>
        <v>100</v>
      </c>
      <c r="O1713" s="7">
        <f t="shared" si="262"/>
        <v>50</v>
      </c>
      <c r="P1713" s="7">
        <f t="shared" si="263"/>
        <v>83.5</v>
      </c>
      <c r="Q1713" s="8">
        <f t="shared" si="264"/>
        <v>63.774999999999999</v>
      </c>
      <c r="R1713" s="8">
        <f t="shared" si="265"/>
        <v>63.375</v>
      </c>
      <c r="S1713" s="8">
        <f t="shared" si="266"/>
        <v>68.825000000000003</v>
      </c>
      <c r="T1713" s="8">
        <f t="shared" si="267"/>
        <v>64.625</v>
      </c>
      <c r="U1713" s="7">
        <f t="shared" si="268"/>
        <v>65.325000000000003</v>
      </c>
      <c r="V1713" s="7">
        <f t="shared" si="269"/>
        <v>65.150000000000006</v>
      </c>
    </row>
    <row r="1714" spans="1:22" ht="13.5" x14ac:dyDescent="0.25">
      <c r="A1714" s="3">
        <f>RSI!A1714</f>
        <v>44511</v>
      </c>
      <c r="B1714" s="2">
        <f>RSI!B1714</f>
        <v>6.0250000000000004</v>
      </c>
      <c r="C1714" s="2">
        <f>RSI!I1714</f>
        <v>60.491755949756609</v>
      </c>
      <c r="D1714" s="2">
        <f>MACD!E1714</f>
        <v>-4.0864834213119927E-2</v>
      </c>
      <c r="E1714" s="2">
        <f>MACD!F1714</f>
        <v>-2.7315607403356743E-2</v>
      </c>
      <c r="F1714" s="2">
        <f>'Moving Avg'!D1714</f>
        <v>5.9956000000000005</v>
      </c>
      <c r="G1714" s="2">
        <f>'Moving Avg'!F1714</f>
        <v>5.9519000000000002</v>
      </c>
      <c r="H1714" s="2">
        <f>'Moving Avg'!G1714</f>
        <v>5.9404999999999983</v>
      </c>
      <c r="I1714" s="2">
        <f>'Moving Avg'!H1714</f>
        <v>5.8401800000000081</v>
      </c>
      <c r="J1714" s="5" t="str">
        <f>OBV!F1714</f>
        <v>BULLISH</v>
      </c>
      <c r="K1714" s="5" t="str">
        <f>OBV!G1714</f>
        <v>NEUTRAL</v>
      </c>
      <c r="L1714" s="5" t="str">
        <f>OBV!H1714</f>
        <v>CONFIRMED BULLISH</v>
      </c>
      <c r="M1714" s="7">
        <f t="shared" si="260"/>
        <v>25</v>
      </c>
      <c r="N1714" s="7">
        <f t="shared" si="261"/>
        <v>45</v>
      </c>
      <c r="O1714" s="7">
        <f t="shared" si="262"/>
        <v>50</v>
      </c>
      <c r="P1714" s="7">
        <f t="shared" si="263"/>
        <v>83.5</v>
      </c>
      <c r="Q1714" s="8">
        <f t="shared" si="264"/>
        <v>44.524999999999999</v>
      </c>
      <c r="R1714" s="8">
        <f t="shared" si="265"/>
        <v>52.375</v>
      </c>
      <c r="S1714" s="8">
        <f t="shared" si="266"/>
        <v>60.575000000000003</v>
      </c>
      <c r="T1714" s="8">
        <f t="shared" si="267"/>
        <v>50.875</v>
      </c>
      <c r="U1714" s="7">
        <f t="shared" si="268"/>
        <v>52.491666666666674</v>
      </c>
      <c r="V1714" s="7">
        <f t="shared" si="269"/>
        <v>52.087500000000006</v>
      </c>
    </row>
    <row r="1715" spans="1:22" ht="13.5" x14ac:dyDescent="0.25">
      <c r="A1715" s="3">
        <f>RSI!A1715</f>
        <v>44512</v>
      </c>
      <c r="B1715" s="2">
        <f>RSI!B1715</f>
        <v>6.0170000000000003</v>
      </c>
      <c r="C1715" s="2">
        <f>RSI!I1715</f>
        <v>59.00933196782043</v>
      </c>
      <c r="D1715" s="2">
        <f>MACD!E1715</f>
        <v>-3.9962151181624606E-2</v>
      </c>
      <c r="E1715" s="2">
        <f>MACD!F1715</f>
        <v>-2.9844916159010318E-2</v>
      </c>
      <c r="F1715" s="2">
        <f>'Moving Avg'!D1715</f>
        <v>6.0014000000000003</v>
      </c>
      <c r="G1715" s="2">
        <f>'Moving Avg'!F1715</f>
        <v>5.9551500000000006</v>
      </c>
      <c r="H1715" s="2">
        <f>'Moving Avg'!G1715</f>
        <v>5.9425199999999982</v>
      </c>
      <c r="I1715" s="2">
        <f>'Moving Avg'!H1715</f>
        <v>5.8423450000000079</v>
      </c>
      <c r="J1715" s="5" t="str">
        <f>OBV!F1715</f>
        <v>BEARISH</v>
      </c>
      <c r="K1715" s="5" t="str">
        <f>OBV!G1715</f>
        <v>STRONG</v>
      </c>
      <c r="L1715" s="5" t="str">
        <f>OBV!H1715</f>
        <v>BEARISH DIVERGENCE</v>
      </c>
      <c r="M1715" s="7">
        <f t="shared" si="260"/>
        <v>25</v>
      </c>
      <c r="N1715" s="7">
        <f t="shared" si="261"/>
        <v>45</v>
      </c>
      <c r="O1715" s="7">
        <f t="shared" si="262"/>
        <v>50</v>
      </c>
      <c r="P1715" s="7">
        <f t="shared" si="263"/>
        <v>33</v>
      </c>
      <c r="Q1715" s="8">
        <f t="shared" si="264"/>
        <v>36.950000000000003</v>
      </c>
      <c r="R1715" s="8">
        <f t="shared" si="265"/>
        <v>39.75</v>
      </c>
      <c r="S1715" s="8">
        <f t="shared" si="266"/>
        <v>37.85</v>
      </c>
      <c r="T1715" s="8">
        <f t="shared" si="267"/>
        <v>38.25</v>
      </c>
      <c r="U1715" s="7">
        <f t="shared" si="268"/>
        <v>38.183333333333337</v>
      </c>
      <c r="V1715" s="7">
        <f t="shared" si="269"/>
        <v>38.200000000000003</v>
      </c>
    </row>
    <row r="1716" spans="1:22" ht="13.5" x14ac:dyDescent="0.25">
      <c r="A1716" s="3">
        <f>RSI!A1716</f>
        <v>44515</v>
      </c>
      <c r="B1716" s="2">
        <f>RSI!B1716</f>
        <v>6.0250000000000004</v>
      </c>
      <c r="C1716" s="2">
        <f>RSI!I1716</f>
        <v>60.063313386651714</v>
      </c>
      <c r="D1716" s="2">
        <f>MACD!E1716</f>
        <v>-3.4594383550890839E-2</v>
      </c>
      <c r="E1716" s="2">
        <f>MACD!F1716</f>
        <v>-3.0794809637386424E-2</v>
      </c>
      <c r="F1716" s="2">
        <f>'Moving Avg'!D1716</f>
        <v>6.0088000000000008</v>
      </c>
      <c r="G1716" s="2">
        <f>'Moving Avg'!F1716</f>
        <v>5.9570000000000007</v>
      </c>
      <c r="H1716" s="2">
        <f>'Moving Avg'!G1716</f>
        <v>5.9446999999999992</v>
      </c>
      <c r="I1716" s="2">
        <f>'Moving Avg'!H1716</f>
        <v>5.8445500000000088</v>
      </c>
      <c r="J1716" s="5" t="str">
        <f>OBV!F1716</f>
        <v>BULLISH</v>
      </c>
      <c r="K1716" s="5" t="str">
        <f>OBV!G1716</f>
        <v>NEUTRAL</v>
      </c>
      <c r="L1716" s="5" t="str">
        <f>OBV!H1716</f>
        <v>CONFIRMED BULLISH</v>
      </c>
      <c r="M1716" s="7">
        <f t="shared" si="260"/>
        <v>25</v>
      </c>
      <c r="N1716" s="7">
        <f t="shared" si="261"/>
        <v>45</v>
      </c>
      <c r="O1716" s="7">
        <f t="shared" si="262"/>
        <v>50</v>
      </c>
      <c r="P1716" s="7">
        <f t="shared" si="263"/>
        <v>83.5</v>
      </c>
      <c r="Q1716" s="8">
        <f t="shared" si="264"/>
        <v>44.524999999999999</v>
      </c>
      <c r="R1716" s="8">
        <f t="shared" si="265"/>
        <v>52.375</v>
      </c>
      <c r="S1716" s="8">
        <f t="shared" si="266"/>
        <v>60.575000000000003</v>
      </c>
      <c r="T1716" s="8">
        <f t="shared" si="267"/>
        <v>50.875</v>
      </c>
      <c r="U1716" s="7">
        <f t="shared" si="268"/>
        <v>52.491666666666674</v>
      </c>
      <c r="V1716" s="7">
        <f t="shared" si="269"/>
        <v>52.087500000000006</v>
      </c>
    </row>
    <row r="1717" spans="1:22" ht="13.5" x14ac:dyDescent="0.25">
      <c r="A1717" s="3">
        <f>RSI!A1717</f>
        <v>44516</v>
      </c>
      <c r="B1717" s="2">
        <f>RSI!B1717</f>
        <v>6.0250000000000004</v>
      </c>
      <c r="C1717" s="2">
        <f>RSI!I1717</f>
        <v>60.063313386651714</v>
      </c>
      <c r="D1717" s="2">
        <f>MACD!E1717</f>
        <v>-3.0416282033353781E-2</v>
      </c>
      <c r="E1717" s="2">
        <f>MACD!F1717</f>
        <v>-3.0719104116579896E-2</v>
      </c>
      <c r="F1717" s="2">
        <f>'Moving Avg'!D1717</f>
        <v>6.0233999999999996</v>
      </c>
      <c r="G1717" s="2">
        <f>'Moving Avg'!F1717</f>
        <v>5.9588500000000009</v>
      </c>
      <c r="H1717" s="2">
        <f>'Moving Avg'!G1717</f>
        <v>5.9468799999999984</v>
      </c>
      <c r="I1717" s="2">
        <f>'Moving Avg'!H1717</f>
        <v>5.8483750000000088</v>
      </c>
      <c r="J1717" s="5" t="str">
        <f>OBV!F1717</f>
        <v>BULLISH</v>
      </c>
      <c r="K1717" s="5" t="str">
        <f>OBV!G1717</f>
        <v>WEAK</v>
      </c>
      <c r="L1717" s="5" t="str">
        <f>OBV!H1717</f>
        <v>CONFIRMED BULLISH</v>
      </c>
      <c r="M1717" s="7">
        <f t="shared" si="260"/>
        <v>25</v>
      </c>
      <c r="N1717" s="7">
        <f t="shared" si="261"/>
        <v>0</v>
      </c>
      <c r="O1717" s="7">
        <f t="shared" si="262"/>
        <v>50</v>
      </c>
      <c r="P1717" s="7">
        <f t="shared" si="263"/>
        <v>67</v>
      </c>
      <c r="Q1717" s="8">
        <f t="shared" si="264"/>
        <v>26.299999999999997</v>
      </c>
      <c r="R1717" s="8">
        <f t="shared" si="265"/>
        <v>39.25</v>
      </c>
      <c r="S1717" s="8">
        <f t="shared" si="266"/>
        <v>46.400000000000006</v>
      </c>
      <c r="T1717" s="8">
        <f t="shared" si="267"/>
        <v>35.5</v>
      </c>
      <c r="U1717" s="7">
        <f t="shared" si="268"/>
        <v>37.31666666666667</v>
      </c>
      <c r="V1717" s="7">
        <f t="shared" si="269"/>
        <v>36.862499999999997</v>
      </c>
    </row>
    <row r="1718" spans="1:22" ht="13.5" x14ac:dyDescent="0.25">
      <c r="A1718" s="3">
        <f>RSI!A1718</f>
        <v>44517</v>
      </c>
      <c r="B1718" s="2">
        <f>RSI!B1718</f>
        <v>6.0250000000000004</v>
      </c>
      <c r="C1718" s="2">
        <f>RSI!I1718</f>
        <v>60.063313386651714</v>
      </c>
      <c r="D1718" s="2">
        <f>MACD!E1718</f>
        <v>-2.7217868798437017E-2</v>
      </c>
      <c r="E1718" s="2">
        <f>MACD!F1718</f>
        <v>-3.001885705295132E-2</v>
      </c>
      <c r="F1718" s="2">
        <f>'Moving Avg'!D1718</f>
        <v>6.0233999999999996</v>
      </c>
      <c r="G1718" s="2">
        <f>'Moving Avg'!F1718</f>
        <v>5.9625000000000012</v>
      </c>
      <c r="H1718" s="2">
        <f>'Moving Avg'!G1718</f>
        <v>5.9490599999999985</v>
      </c>
      <c r="I1718" s="2">
        <f>'Moving Avg'!H1718</f>
        <v>5.8514900000000099</v>
      </c>
      <c r="J1718" s="5" t="str">
        <f>OBV!F1718</f>
        <v>BULLISH</v>
      </c>
      <c r="K1718" s="5" t="str">
        <f>OBV!G1718</f>
        <v>NEUTRAL</v>
      </c>
      <c r="L1718" s="5" t="str">
        <f>OBV!H1718</f>
        <v>NEUTRAL</v>
      </c>
      <c r="M1718" s="7">
        <f t="shared" si="260"/>
        <v>25</v>
      </c>
      <c r="N1718" s="7">
        <f t="shared" si="261"/>
        <v>0</v>
      </c>
      <c r="O1718" s="7">
        <f t="shared" si="262"/>
        <v>50</v>
      </c>
      <c r="P1718" s="7">
        <f t="shared" si="263"/>
        <v>49.5</v>
      </c>
      <c r="Q1718" s="8">
        <f t="shared" si="264"/>
        <v>23.675000000000001</v>
      </c>
      <c r="R1718" s="8">
        <f t="shared" si="265"/>
        <v>34.875</v>
      </c>
      <c r="S1718" s="8">
        <f t="shared" si="266"/>
        <v>38.525000000000006</v>
      </c>
      <c r="T1718" s="8">
        <f t="shared" si="267"/>
        <v>31.125</v>
      </c>
      <c r="U1718" s="7">
        <f t="shared" si="268"/>
        <v>32.358333333333334</v>
      </c>
      <c r="V1718" s="7">
        <f t="shared" si="269"/>
        <v>32.049999999999997</v>
      </c>
    </row>
    <row r="1719" spans="1:22" ht="13.5" x14ac:dyDescent="0.25">
      <c r="A1719" s="3">
        <f>RSI!A1719</f>
        <v>44518</v>
      </c>
      <c r="B1719" s="2">
        <f>RSI!B1719</f>
        <v>6.0250000000000004</v>
      </c>
      <c r="C1719" s="2">
        <f>RSI!I1719</f>
        <v>60.063313386651714</v>
      </c>
      <c r="D1719" s="2">
        <f>MACD!E1719</f>
        <v>-2.482346676198155E-2</v>
      </c>
      <c r="E1719" s="2">
        <f>MACD!F1719</f>
        <v>-2.8979778994757368E-2</v>
      </c>
      <c r="F1719" s="2">
        <f>'Moving Avg'!D1719</f>
        <v>6.0233999999999996</v>
      </c>
      <c r="G1719" s="2">
        <f>'Moving Avg'!F1719</f>
        <v>5.9727000000000015</v>
      </c>
      <c r="H1719" s="2">
        <f>'Moving Avg'!G1719</f>
        <v>5.9512399999999976</v>
      </c>
      <c r="I1719" s="2">
        <f>'Moving Avg'!H1719</f>
        <v>5.8539650000000112</v>
      </c>
      <c r="J1719" s="5" t="str">
        <f>OBV!F1719</f>
        <v>BULLISH</v>
      </c>
      <c r="K1719" s="5" t="str">
        <f>OBV!G1719</f>
        <v>NEUTRAL</v>
      </c>
      <c r="L1719" s="5" t="str">
        <f>OBV!H1719</f>
        <v>NEUTRAL</v>
      </c>
      <c r="M1719" s="7">
        <f t="shared" si="260"/>
        <v>25</v>
      </c>
      <c r="N1719" s="7">
        <f t="shared" si="261"/>
        <v>0</v>
      </c>
      <c r="O1719" s="7">
        <f t="shared" si="262"/>
        <v>50</v>
      </c>
      <c r="P1719" s="7">
        <f t="shared" si="263"/>
        <v>49.5</v>
      </c>
      <c r="Q1719" s="8">
        <f t="shared" si="264"/>
        <v>23.675000000000001</v>
      </c>
      <c r="R1719" s="8">
        <f t="shared" si="265"/>
        <v>34.875</v>
      </c>
      <c r="S1719" s="8">
        <f t="shared" si="266"/>
        <v>38.525000000000006</v>
      </c>
      <c r="T1719" s="8">
        <f t="shared" si="267"/>
        <v>31.125</v>
      </c>
      <c r="U1719" s="7">
        <f t="shared" si="268"/>
        <v>32.358333333333334</v>
      </c>
      <c r="V1719" s="7">
        <f t="shared" si="269"/>
        <v>32.049999999999997</v>
      </c>
    </row>
    <row r="1720" spans="1:22" ht="13.5" x14ac:dyDescent="0.25">
      <c r="A1720" s="3">
        <f>RSI!A1720</f>
        <v>44519</v>
      </c>
      <c r="B1720" s="2">
        <f>RSI!B1720</f>
        <v>6.0250000000000004</v>
      </c>
      <c r="C1720" s="2">
        <f>RSI!I1720</f>
        <v>60.063313386651714</v>
      </c>
      <c r="D1720" s="2">
        <f>MACD!E1720</f>
        <v>-2.3086274662057704E-2</v>
      </c>
      <c r="E1720" s="2">
        <f>MACD!F1720</f>
        <v>-2.7801078128217437E-2</v>
      </c>
      <c r="F1720" s="2">
        <f>'Moving Avg'!D1720</f>
        <v>6.0250000000000004</v>
      </c>
      <c r="G1720" s="2">
        <f>'Moving Avg'!F1720</f>
        <v>5.9829000000000017</v>
      </c>
      <c r="H1720" s="2">
        <f>'Moving Avg'!G1720</f>
        <v>5.9534199999999986</v>
      </c>
      <c r="I1720" s="2">
        <f>'Moving Avg'!H1720</f>
        <v>5.8564400000000099</v>
      </c>
      <c r="J1720" s="5" t="str">
        <f>OBV!F1720</f>
        <v>BULLISH</v>
      </c>
      <c r="K1720" s="5" t="str">
        <f>OBV!G1720</f>
        <v>WEAK</v>
      </c>
      <c r="L1720" s="5" t="str">
        <f>OBV!H1720</f>
        <v>CONFIRMED BULLISH</v>
      </c>
      <c r="M1720" s="7">
        <f t="shared" si="260"/>
        <v>25</v>
      </c>
      <c r="N1720" s="7">
        <f t="shared" si="261"/>
        <v>0</v>
      </c>
      <c r="O1720" s="7">
        <f t="shared" si="262"/>
        <v>50</v>
      </c>
      <c r="P1720" s="7">
        <f t="shared" si="263"/>
        <v>67</v>
      </c>
      <c r="Q1720" s="8">
        <f t="shared" si="264"/>
        <v>26.299999999999997</v>
      </c>
      <c r="R1720" s="8">
        <f t="shared" si="265"/>
        <v>39.25</v>
      </c>
      <c r="S1720" s="8">
        <f t="shared" si="266"/>
        <v>46.400000000000006</v>
      </c>
      <c r="T1720" s="8">
        <f t="shared" si="267"/>
        <v>35.5</v>
      </c>
      <c r="U1720" s="7">
        <f t="shared" si="268"/>
        <v>37.31666666666667</v>
      </c>
      <c r="V1720" s="7">
        <f t="shared" si="269"/>
        <v>36.862499999999997</v>
      </c>
    </row>
    <row r="1721" spans="1:22" ht="13.5" x14ac:dyDescent="0.25">
      <c r="A1721" s="3">
        <f>RSI!A1721</f>
        <v>44522</v>
      </c>
      <c r="B1721" s="2">
        <f>RSI!B1721</f>
        <v>6.0250000000000004</v>
      </c>
      <c r="C1721" s="2">
        <f>RSI!I1721</f>
        <v>60.063313386651714</v>
      </c>
      <c r="D1721" s="2">
        <f>MACD!E1721</f>
        <v>-2.1883787693034229E-2</v>
      </c>
      <c r="E1721" s="2">
        <f>MACD!F1721</f>
        <v>-2.6617620041180796E-2</v>
      </c>
      <c r="F1721" s="2">
        <f>'Moving Avg'!D1721</f>
        <v>6.0250000000000004</v>
      </c>
      <c r="G1721" s="2">
        <f>'Moving Avg'!F1721</f>
        <v>5.9927000000000019</v>
      </c>
      <c r="H1721" s="2">
        <f>'Moving Avg'!G1721</f>
        <v>5.9555999999999987</v>
      </c>
      <c r="I1721" s="2">
        <f>'Moving Avg'!H1721</f>
        <v>5.8595550000000109</v>
      </c>
      <c r="J1721" s="5" t="str">
        <f>OBV!F1721</f>
        <v>NEUTRAL</v>
      </c>
      <c r="K1721" s="5" t="str">
        <f>OBV!G1721</f>
        <v>NEUTRAL</v>
      </c>
      <c r="L1721" s="5" t="str">
        <f>OBV!H1721</f>
        <v>NEUTRAL</v>
      </c>
      <c r="M1721" s="7">
        <f t="shared" si="260"/>
        <v>25</v>
      </c>
      <c r="N1721" s="7">
        <f t="shared" si="261"/>
        <v>0</v>
      </c>
      <c r="O1721" s="7">
        <f t="shared" si="262"/>
        <v>50</v>
      </c>
      <c r="P1721" s="7">
        <f t="shared" si="263"/>
        <v>33</v>
      </c>
      <c r="Q1721" s="8">
        <f t="shared" si="264"/>
        <v>21.2</v>
      </c>
      <c r="R1721" s="8">
        <f t="shared" si="265"/>
        <v>30.75</v>
      </c>
      <c r="S1721" s="8">
        <f t="shared" si="266"/>
        <v>31.1</v>
      </c>
      <c r="T1721" s="8">
        <f t="shared" si="267"/>
        <v>27</v>
      </c>
      <c r="U1721" s="7">
        <f t="shared" si="268"/>
        <v>27.683333333333337</v>
      </c>
      <c r="V1721" s="7">
        <f t="shared" si="269"/>
        <v>27.512500000000003</v>
      </c>
    </row>
    <row r="1722" spans="1:22" ht="13.5" x14ac:dyDescent="0.25">
      <c r="A1722" s="3">
        <f>RSI!A1722</f>
        <v>44523</v>
      </c>
      <c r="B1722" s="2">
        <f>RSI!B1722</f>
        <v>6.0250000000000004</v>
      </c>
      <c r="C1722" s="2">
        <f>RSI!I1722</f>
        <v>60.063313386651714</v>
      </c>
      <c r="D1722" s="2">
        <f>MACD!E1722</f>
        <v>-2.6652394339034657E-2</v>
      </c>
      <c r="E1722" s="2">
        <f>MACD!F1722</f>
        <v>-2.6624574900751569E-2</v>
      </c>
      <c r="F1722" s="2">
        <f>'Moving Avg'!D1722</f>
        <v>6.0250000000000004</v>
      </c>
      <c r="G1722" s="2">
        <f>'Moving Avg'!F1722</f>
        <v>6.0025000000000022</v>
      </c>
      <c r="H1722" s="2">
        <f>'Moving Avg'!G1722</f>
        <v>5.9577799999999979</v>
      </c>
      <c r="I1722" s="2">
        <f>'Moving Avg'!H1722</f>
        <v>5.862670000000012</v>
      </c>
      <c r="J1722" s="5" t="str">
        <f>OBV!F1722</f>
        <v>NEUTRAL</v>
      </c>
      <c r="K1722" s="5" t="str">
        <f>OBV!G1722</f>
        <v>NEUTRAL</v>
      </c>
      <c r="L1722" s="5" t="str">
        <f>OBV!H1722</f>
        <v>NEUTRAL</v>
      </c>
      <c r="M1722" s="7">
        <f t="shared" si="260"/>
        <v>25</v>
      </c>
      <c r="N1722" s="7">
        <f t="shared" si="261"/>
        <v>45</v>
      </c>
      <c r="O1722" s="7">
        <f t="shared" si="262"/>
        <v>50</v>
      </c>
      <c r="P1722" s="7">
        <f t="shared" si="263"/>
        <v>33</v>
      </c>
      <c r="Q1722" s="8">
        <f t="shared" si="264"/>
        <v>36.950000000000003</v>
      </c>
      <c r="R1722" s="8">
        <f t="shared" si="265"/>
        <v>39.75</v>
      </c>
      <c r="S1722" s="8">
        <f t="shared" si="266"/>
        <v>37.85</v>
      </c>
      <c r="T1722" s="8">
        <f t="shared" si="267"/>
        <v>38.25</v>
      </c>
      <c r="U1722" s="7">
        <f t="shared" si="268"/>
        <v>38.183333333333337</v>
      </c>
      <c r="V1722" s="7">
        <f t="shared" si="269"/>
        <v>38.200000000000003</v>
      </c>
    </row>
    <row r="1723" spans="1:22" ht="13.5" x14ac:dyDescent="0.25">
      <c r="A1723" s="3">
        <f>RSI!A1723</f>
        <v>44524</v>
      </c>
      <c r="B1723" s="2">
        <f>RSI!B1723</f>
        <v>6.0250000000000004</v>
      </c>
      <c r="C1723" s="2">
        <f>RSI!I1723</f>
        <v>60.063313386651714</v>
      </c>
      <c r="D1723" s="2">
        <f>MACD!E1723</f>
        <v>-1.968589077861882E-2</v>
      </c>
      <c r="E1723" s="2">
        <f>MACD!F1723</f>
        <v>-2.523683807632502E-2</v>
      </c>
      <c r="F1723" s="2">
        <f>'Moving Avg'!D1723</f>
        <v>6.0250000000000004</v>
      </c>
      <c r="G1723" s="2">
        <f>'Moving Avg'!F1723</f>
        <v>6.0043500000000023</v>
      </c>
      <c r="H1723" s="2">
        <f>'Moving Avg'!G1723</f>
        <v>5.9599599999999979</v>
      </c>
      <c r="I1723" s="2">
        <f>'Moving Avg'!H1723</f>
        <v>5.8654500000000125</v>
      </c>
      <c r="J1723" s="5" t="str">
        <f>OBV!F1723</f>
        <v>NEUTRAL</v>
      </c>
      <c r="K1723" s="5" t="str">
        <f>OBV!G1723</f>
        <v>NEUTRAL</v>
      </c>
      <c r="L1723" s="5" t="str">
        <f>OBV!H1723</f>
        <v>NEUTRAL</v>
      </c>
      <c r="M1723" s="7">
        <f t="shared" si="260"/>
        <v>25</v>
      </c>
      <c r="N1723" s="7">
        <f t="shared" si="261"/>
        <v>0</v>
      </c>
      <c r="O1723" s="7">
        <f t="shared" si="262"/>
        <v>50</v>
      </c>
      <c r="P1723" s="7">
        <f t="shared" si="263"/>
        <v>33</v>
      </c>
      <c r="Q1723" s="8">
        <f t="shared" si="264"/>
        <v>21.2</v>
      </c>
      <c r="R1723" s="8">
        <f t="shared" si="265"/>
        <v>30.75</v>
      </c>
      <c r="S1723" s="8">
        <f t="shared" si="266"/>
        <v>31.1</v>
      </c>
      <c r="T1723" s="8">
        <f t="shared" si="267"/>
        <v>27</v>
      </c>
      <c r="U1723" s="7">
        <f t="shared" si="268"/>
        <v>27.683333333333337</v>
      </c>
      <c r="V1723" s="7">
        <f t="shared" si="269"/>
        <v>27.512500000000003</v>
      </c>
    </row>
    <row r="1724" spans="1:22" ht="13.5" x14ac:dyDescent="0.25">
      <c r="A1724" s="3">
        <f>RSI!A1724</f>
        <v>44525</v>
      </c>
      <c r="B1724" s="2">
        <f>RSI!B1724</f>
        <v>5.843</v>
      </c>
      <c r="C1724" s="2">
        <f>RSI!I1724</f>
        <v>29.181097728546035</v>
      </c>
      <c r="D1724" s="2">
        <f>MACD!E1724</f>
        <v>-5.2198182639884294E-4</v>
      </c>
      <c r="E1724" s="2">
        <f>MACD!F1724</f>
        <v>-2.0293866826339785E-2</v>
      </c>
      <c r="F1724" s="2">
        <f>'Moving Avg'!D1724</f>
        <v>5.9885999999999999</v>
      </c>
      <c r="G1724" s="2">
        <f>'Moving Avg'!F1724</f>
        <v>5.9971000000000023</v>
      </c>
      <c r="H1724" s="2">
        <f>'Moving Avg'!G1724</f>
        <v>5.9584999999999981</v>
      </c>
      <c r="I1724" s="2">
        <f>'Moving Avg'!H1724</f>
        <v>5.8673200000000119</v>
      </c>
      <c r="J1724" s="5" t="str">
        <f>OBV!F1724</f>
        <v>BEARISH</v>
      </c>
      <c r="K1724" s="5" t="str">
        <f>OBV!G1724</f>
        <v>STRONG</v>
      </c>
      <c r="L1724" s="5" t="str">
        <f>OBV!H1724</f>
        <v>CONFIRMED BEARISH</v>
      </c>
      <c r="M1724" s="7">
        <f t="shared" si="260"/>
        <v>50</v>
      </c>
      <c r="N1724" s="7">
        <f t="shared" si="261"/>
        <v>0</v>
      </c>
      <c r="O1724" s="7">
        <f t="shared" si="262"/>
        <v>50</v>
      </c>
      <c r="P1724" s="7">
        <f t="shared" si="263"/>
        <v>33</v>
      </c>
      <c r="Q1724" s="8">
        <f t="shared" si="264"/>
        <v>29.95</v>
      </c>
      <c r="R1724" s="8">
        <f t="shared" si="265"/>
        <v>35.75</v>
      </c>
      <c r="S1724" s="8">
        <f t="shared" si="266"/>
        <v>34.85</v>
      </c>
      <c r="T1724" s="8">
        <f t="shared" si="267"/>
        <v>33.25</v>
      </c>
      <c r="U1724" s="7">
        <f t="shared" si="268"/>
        <v>33.516666666666673</v>
      </c>
      <c r="V1724" s="7">
        <f t="shared" si="269"/>
        <v>33.450000000000003</v>
      </c>
    </row>
    <row r="1725" spans="1:22" ht="13.5" x14ac:dyDescent="0.25">
      <c r="A1725" s="3">
        <f>RSI!A1725</f>
        <v>44526</v>
      </c>
      <c r="B1725" s="2">
        <f>RSI!B1725</f>
        <v>5.952</v>
      </c>
      <c r="C1725" s="2">
        <f>RSI!I1725</f>
        <v>46.81743019526899</v>
      </c>
      <c r="D1725" s="2">
        <f>MACD!E1725</f>
        <v>7.26765603447177E-3</v>
      </c>
      <c r="E1725" s="2">
        <f>MACD!F1725</f>
        <v>-1.4781562254177476E-2</v>
      </c>
      <c r="F1725" s="2">
        <f>'Moving Avg'!D1725</f>
        <v>5.9740000000000011</v>
      </c>
      <c r="G1725" s="2">
        <f>'Moving Avg'!F1725</f>
        <v>5.9971000000000023</v>
      </c>
      <c r="H1725" s="2">
        <f>'Moving Avg'!G1725</f>
        <v>5.9592199999999984</v>
      </c>
      <c r="I1725" s="2">
        <f>'Moving Avg'!H1725</f>
        <v>5.8697350000000128</v>
      </c>
      <c r="J1725" s="5" t="str">
        <f>OBV!F1725</f>
        <v>BULLISH</v>
      </c>
      <c r="K1725" s="5" t="str">
        <f>OBV!G1725</f>
        <v>NEUTRAL</v>
      </c>
      <c r="L1725" s="5" t="str">
        <f>OBV!H1725</f>
        <v>BULLISH DIVERGENCE</v>
      </c>
      <c r="M1725" s="7">
        <f t="shared" si="260"/>
        <v>25</v>
      </c>
      <c r="N1725" s="7">
        <f t="shared" si="261"/>
        <v>0</v>
      </c>
      <c r="O1725" s="7">
        <f t="shared" si="262"/>
        <v>50</v>
      </c>
      <c r="P1725" s="7">
        <f t="shared" si="263"/>
        <v>66.5</v>
      </c>
      <c r="Q1725" s="8">
        <f t="shared" si="264"/>
        <v>26.225000000000001</v>
      </c>
      <c r="R1725" s="8">
        <f t="shared" si="265"/>
        <v>39.125</v>
      </c>
      <c r="S1725" s="8">
        <f t="shared" si="266"/>
        <v>46.174999999999997</v>
      </c>
      <c r="T1725" s="8">
        <f t="shared" si="267"/>
        <v>35.375</v>
      </c>
      <c r="U1725" s="7">
        <f t="shared" si="268"/>
        <v>37.174999999999997</v>
      </c>
      <c r="V1725" s="7">
        <f t="shared" si="269"/>
        <v>36.724999999999994</v>
      </c>
    </row>
    <row r="1726" spans="1:22" ht="13.5" x14ac:dyDescent="0.25">
      <c r="A1726" s="3">
        <f>RSI!A1726</f>
        <v>44529</v>
      </c>
      <c r="B1726" s="2">
        <f>RSI!B1726</f>
        <v>6.0250000000000004</v>
      </c>
      <c r="C1726" s="2">
        <f>RSI!I1726</f>
        <v>54.915276704144539</v>
      </c>
      <c r="D1726" s="2">
        <f>MACD!E1726</f>
        <v>9.8519289336218563E-3</v>
      </c>
      <c r="E1726" s="2">
        <f>MACD!F1726</f>
        <v>-9.8548640166176097E-3</v>
      </c>
      <c r="F1726" s="2">
        <f>'Moving Avg'!D1726</f>
        <v>5.9739999999999993</v>
      </c>
      <c r="G1726" s="2">
        <f>'Moving Avg'!F1726</f>
        <v>5.9989500000000024</v>
      </c>
      <c r="H1726" s="2">
        <f>'Moving Avg'!G1726</f>
        <v>5.9613999999999985</v>
      </c>
      <c r="I1726" s="2">
        <f>'Moving Avg'!H1726</f>
        <v>5.8725150000000133</v>
      </c>
      <c r="J1726" s="5" t="str">
        <f>OBV!F1726</f>
        <v>BULLISH</v>
      </c>
      <c r="K1726" s="5" t="str">
        <f>OBV!G1726</f>
        <v>WEAK</v>
      </c>
      <c r="L1726" s="5" t="str">
        <f>OBV!H1726</f>
        <v>NEUTRAL</v>
      </c>
      <c r="M1726" s="7">
        <f t="shared" si="260"/>
        <v>25</v>
      </c>
      <c r="N1726" s="7">
        <f t="shared" si="261"/>
        <v>0</v>
      </c>
      <c r="O1726" s="7">
        <f t="shared" si="262"/>
        <v>50</v>
      </c>
      <c r="P1726" s="7">
        <f t="shared" si="263"/>
        <v>33</v>
      </c>
      <c r="Q1726" s="8">
        <f t="shared" si="264"/>
        <v>21.2</v>
      </c>
      <c r="R1726" s="8">
        <f t="shared" si="265"/>
        <v>30.75</v>
      </c>
      <c r="S1726" s="8">
        <f t="shared" si="266"/>
        <v>31.1</v>
      </c>
      <c r="T1726" s="8">
        <f t="shared" si="267"/>
        <v>27</v>
      </c>
      <c r="U1726" s="7">
        <f t="shared" si="268"/>
        <v>27.683333333333337</v>
      </c>
      <c r="V1726" s="7">
        <f t="shared" si="269"/>
        <v>27.512500000000003</v>
      </c>
    </row>
    <row r="1727" spans="1:22" ht="13.5" x14ac:dyDescent="0.25">
      <c r="A1727" s="3">
        <f>RSI!A1727</f>
        <v>44530</v>
      </c>
      <c r="B1727" s="2">
        <f>RSI!B1727</f>
        <v>5.952</v>
      </c>
      <c r="C1727" s="2">
        <f>RSI!I1727</f>
        <v>47.178974873748011</v>
      </c>
      <c r="D1727" s="2">
        <f>MACD!E1727</f>
        <v>1.7171778881005295E-2</v>
      </c>
      <c r="E1727" s="2">
        <f>MACD!F1727</f>
        <v>-4.4495354370930286E-3</v>
      </c>
      <c r="F1727" s="2">
        <f>'Moving Avg'!D1727</f>
        <v>5.9593999999999996</v>
      </c>
      <c r="G1727" s="2">
        <f>'Moving Avg'!F1727</f>
        <v>5.9971500000000022</v>
      </c>
      <c r="H1727" s="2">
        <f>'Moving Avg'!G1727</f>
        <v>5.9621199999999988</v>
      </c>
      <c r="I1727" s="2">
        <f>'Moving Avg'!H1727</f>
        <v>5.8749300000000133</v>
      </c>
      <c r="J1727" s="5" t="str">
        <f>OBV!F1727</f>
        <v>BULLISH</v>
      </c>
      <c r="K1727" s="5" t="str">
        <f>OBV!G1727</f>
        <v>NEUTRAL</v>
      </c>
      <c r="L1727" s="5" t="str">
        <f>OBV!H1727</f>
        <v>BULLISH DIVERGENCE</v>
      </c>
      <c r="M1727" s="7">
        <f t="shared" si="260"/>
        <v>25</v>
      </c>
      <c r="N1727" s="7">
        <f t="shared" si="261"/>
        <v>0</v>
      </c>
      <c r="O1727" s="7">
        <f t="shared" si="262"/>
        <v>50</v>
      </c>
      <c r="P1727" s="7">
        <f t="shared" si="263"/>
        <v>66.5</v>
      </c>
      <c r="Q1727" s="8">
        <f t="shared" si="264"/>
        <v>26.225000000000001</v>
      </c>
      <c r="R1727" s="8">
        <f t="shared" si="265"/>
        <v>39.125</v>
      </c>
      <c r="S1727" s="8">
        <f t="shared" si="266"/>
        <v>46.174999999999997</v>
      </c>
      <c r="T1727" s="8">
        <f t="shared" si="267"/>
        <v>35.375</v>
      </c>
      <c r="U1727" s="7">
        <f t="shared" si="268"/>
        <v>37.174999999999997</v>
      </c>
      <c r="V1727" s="7">
        <f t="shared" si="269"/>
        <v>36.724999999999994</v>
      </c>
    </row>
    <row r="1728" spans="1:22" ht="13.5" x14ac:dyDescent="0.25">
      <c r="A1728" s="3">
        <f>RSI!A1728</f>
        <v>44531</v>
      </c>
      <c r="B1728" s="2">
        <f>RSI!B1728</f>
        <v>5.952</v>
      </c>
      <c r="C1728" s="2">
        <f>RSI!I1728</f>
        <v>47.178974873748011</v>
      </c>
      <c r="D1728" s="2">
        <f>MACD!E1728</f>
        <v>2.3542923097548574E-2</v>
      </c>
      <c r="E1728" s="2">
        <f>MACD!F1728</f>
        <v>1.1489562698352922E-3</v>
      </c>
      <c r="F1728" s="2">
        <f>'Moving Avg'!D1728</f>
        <v>5.944799999999999</v>
      </c>
      <c r="G1728" s="2">
        <f>'Moving Avg'!F1728</f>
        <v>5.9953500000000011</v>
      </c>
      <c r="H1728" s="2">
        <f>'Moving Avg'!G1728</f>
        <v>5.962839999999999</v>
      </c>
      <c r="I1728" s="2">
        <f>'Moving Avg'!H1728</f>
        <v>5.8770400000000116</v>
      </c>
      <c r="J1728" s="5" t="str">
        <f>OBV!F1728</f>
        <v>BULLISH</v>
      </c>
      <c r="K1728" s="5" t="str">
        <f>OBV!G1728</f>
        <v>NEUTRAL</v>
      </c>
      <c r="L1728" s="5" t="str">
        <f>OBV!H1728</f>
        <v>BULLISH DIVERGENCE</v>
      </c>
      <c r="M1728" s="7">
        <f t="shared" si="260"/>
        <v>25</v>
      </c>
      <c r="N1728" s="7">
        <f t="shared" si="261"/>
        <v>0</v>
      </c>
      <c r="O1728" s="7">
        <f t="shared" si="262"/>
        <v>50</v>
      </c>
      <c r="P1728" s="7">
        <f t="shared" si="263"/>
        <v>66.5</v>
      </c>
      <c r="Q1728" s="8">
        <f t="shared" si="264"/>
        <v>26.225000000000001</v>
      </c>
      <c r="R1728" s="8">
        <f t="shared" si="265"/>
        <v>39.125</v>
      </c>
      <c r="S1728" s="8">
        <f t="shared" si="266"/>
        <v>46.174999999999997</v>
      </c>
      <c r="T1728" s="8">
        <f t="shared" si="267"/>
        <v>35.375</v>
      </c>
      <c r="U1728" s="7">
        <f t="shared" si="268"/>
        <v>37.174999999999997</v>
      </c>
      <c r="V1728" s="7">
        <f t="shared" si="269"/>
        <v>36.724999999999994</v>
      </c>
    </row>
    <row r="1729" spans="1:22" ht="13.5" x14ac:dyDescent="0.25">
      <c r="A1729" s="3">
        <f>RSI!A1729</f>
        <v>44532</v>
      </c>
      <c r="B1729" s="2">
        <f>RSI!B1729</f>
        <v>5.952</v>
      </c>
      <c r="C1729" s="2">
        <f>RSI!I1729</f>
        <v>47.178974873748011</v>
      </c>
      <c r="D1729" s="2">
        <f>MACD!E1729</f>
        <v>2.9098173716235465E-2</v>
      </c>
      <c r="E1729" s="2">
        <f>MACD!F1729</f>
        <v>6.7387997591153263E-3</v>
      </c>
      <c r="F1729" s="2">
        <f>'Moving Avg'!D1729</f>
        <v>5.9665999999999997</v>
      </c>
      <c r="G1729" s="2">
        <f>'Moving Avg'!F1729</f>
        <v>5.9935500000000008</v>
      </c>
      <c r="H1729" s="2">
        <f>'Moving Avg'!G1729</f>
        <v>5.9635600000000002</v>
      </c>
      <c r="I1729" s="2">
        <f>'Moving Avg'!H1729</f>
        <v>5.8791500000000125</v>
      </c>
      <c r="J1729" s="5" t="str">
        <f>OBV!F1729</f>
        <v>BULLISH</v>
      </c>
      <c r="K1729" s="5" t="str">
        <f>OBV!G1729</f>
        <v>WEAK</v>
      </c>
      <c r="L1729" s="5" t="str">
        <f>OBV!H1729</f>
        <v>CONFIRMED BULLISH</v>
      </c>
      <c r="M1729" s="7">
        <f t="shared" si="260"/>
        <v>25</v>
      </c>
      <c r="N1729" s="7">
        <f t="shared" si="261"/>
        <v>0</v>
      </c>
      <c r="O1729" s="7">
        <f t="shared" si="262"/>
        <v>50</v>
      </c>
      <c r="P1729" s="7">
        <f t="shared" si="263"/>
        <v>67</v>
      </c>
      <c r="Q1729" s="8">
        <f t="shared" si="264"/>
        <v>26.299999999999997</v>
      </c>
      <c r="R1729" s="8">
        <f t="shared" si="265"/>
        <v>39.25</v>
      </c>
      <c r="S1729" s="8">
        <f t="shared" si="266"/>
        <v>46.400000000000006</v>
      </c>
      <c r="T1729" s="8">
        <f t="shared" si="267"/>
        <v>35.5</v>
      </c>
      <c r="U1729" s="7">
        <f t="shared" si="268"/>
        <v>37.31666666666667</v>
      </c>
      <c r="V1729" s="7">
        <f t="shared" si="269"/>
        <v>36.862499999999997</v>
      </c>
    </row>
    <row r="1730" spans="1:22" ht="13.5" x14ac:dyDescent="0.25">
      <c r="A1730" s="3">
        <f>RSI!A1730</f>
        <v>44533</v>
      </c>
      <c r="B1730" s="2">
        <f>RSI!B1730</f>
        <v>6.0250000000000004</v>
      </c>
      <c r="C1730" s="2">
        <f>RSI!I1730</f>
        <v>55.082330039553057</v>
      </c>
      <c r="D1730" s="2">
        <f>MACD!E1730</f>
        <v>2.8543476352344221E-2</v>
      </c>
      <c r="E1730" s="2">
        <f>MACD!F1730</f>
        <v>1.1099735077761106E-2</v>
      </c>
      <c r="F1730" s="2">
        <f>'Moving Avg'!D1730</f>
        <v>5.9811999999999994</v>
      </c>
      <c r="G1730" s="2">
        <f>'Moving Avg'!F1730</f>
        <v>5.995400000000001</v>
      </c>
      <c r="H1730" s="2">
        <f>'Moving Avg'!G1730</f>
        <v>5.9657399999999994</v>
      </c>
      <c r="I1730" s="2">
        <f>'Moving Avg'!H1730</f>
        <v>5.8816250000000139</v>
      </c>
      <c r="J1730" s="5" t="str">
        <f>OBV!F1730</f>
        <v>BULLISH</v>
      </c>
      <c r="K1730" s="5" t="str">
        <f>OBV!G1730</f>
        <v>WEAK</v>
      </c>
      <c r="L1730" s="5" t="str">
        <f>OBV!H1730</f>
        <v>CONFIRMED BULLISH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67</v>
      </c>
      <c r="Q1730" s="8">
        <f t="shared" si="264"/>
        <v>26.299999999999997</v>
      </c>
      <c r="R1730" s="8">
        <f t="shared" si="265"/>
        <v>39.25</v>
      </c>
      <c r="S1730" s="8">
        <f t="shared" si="266"/>
        <v>46.400000000000006</v>
      </c>
      <c r="T1730" s="8">
        <f t="shared" si="267"/>
        <v>35.5</v>
      </c>
      <c r="U1730" s="7">
        <f t="shared" si="268"/>
        <v>37.31666666666667</v>
      </c>
      <c r="V1730" s="7">
        <f t="shared" si="269"/>
        <v>36.862499999999997</v>
      </c>
    </row>
    <row r="1731" spans="1:22" ht="13.5" x14ac:dyDescent="0.25">
      <c r="A1731" s="3">
        <f>RSI!A1731</f>
        <v>44536</v>
      </c>
      <c r="B1731" s="2">
        <f>RSI!B1731</f>
        <v>6.0250000000000004</v>
      </c>
      <c r="C1731" s="2">
        <f>RSI!I1731</f>
        <v>55.082330039553057</v>
      </c>
      <c r="D1731" s="2">
        <f>MACD!E1731</f>
        <v>2.7783602618784542E-2</v>
      </c>
      <c r="E1731" s="2">
        <f>MACD!F1731</f>
        <v>1.4436508585965794E-2</v>
      </c>
      <c r="F1731" s="2">
        <f>'Moving Avg'!D1731</f>
        <v>5.9811999999999994</v>
      </c>
      <c r="G1731" s="2">
        <f>'Moving Avg'!F1731</f>
        <v>5.9972500000000011</v>
      </c>
      <c r="H1731" s="2">
        <f>'Moving Avg'!G1731</f>
        <v>5.9657399999999994</v>
      </c>
      <c r="I1731" s="2">
        <f>'Moving Avg'!H1731</f>
        <v>5.8838650000000143</v>
      </c>
      <c r="J1731" s="5" t="str">
        <f>OBV!F1731</f>
        <v>BULLISH</v>
      </c>
      <c r="K1731" s="5" t="str">
        <f>OBV!G1731</f>
        <v>NEUTRAL</v>
      </c>
      <c r="L1731" s="5" t="str">
        <f>OBV!H1731</f>
        <v>NEUTRAL</v>
      </c>
      <c r="M1731" s="7">
        <f t="shared" si="270"/>
        <v>25</v>
      </c>
      <c r="N1731" s="7">
        <f t="shared" si="271"/>
        <v>0</v>
      </c>
      <c r="O1731" s="7">
        <f t="shared" si="272"/>
        <v>50</v>
      </c>
      <c r="P1731" s="7">
        <f t="shared" si="273"/>
        <v>49.5</v>
      </c>
      <c r="Q1731" s="8">
        <f t="shared" ref="Q1731:Q1794" si="274">0.35*M1731+N1731*0.35+O1731*0.15+P1731*0.15</f>
        <v>23.675000000000001</v>
      </c>
      <c r="R1731" s="8">
        <f t="shared" ref="R1731:R1794" si="275">M1731*0.2+N1731*0.2+O1731*0.35+P1731*0.25</f>
        <v>34.875</v>
      </c>
      <c r="S1731" s="8">
        <f t="shared" ref="S1731:S1794" si="276">M1731*0.15+N1731*0.15+O1731*0.25+P1731*0.45</f>
        <v>38.525000000000006</v>
      </c>
      <c r="T1731" s="8">
        <f t="shared" ref="T1731:T1794" si="277">0.25*SUM(M1731:P1731)</f>
        <v>31.125</v>
      </c>
      <c r="U1731" s="7">
        <f t="shared" ref="U1731:U1794" si="278">SUM(Q1731:S1731)/3</f>
        <v>32.358333333333334</v>
      </c>
      <c r="V1731" s="7">
        <f t="shared" ref="V1731:V1794" si="279">SUM(Q1731:T1731)/4</f>
        <v>32.049999999999997</v>
      </c>
    </row>
    <row r="1732" spans="1:22" ht="13.5" x14ac:dyDescent="0.25">
      <c r="A1732" s="3">
        <f>RSI!A1732</f>
        <v>44537</v>
      </c>
      <c r="B1732" s="2">
        <f>RSI!B1732</f>
        <v>6.0170000000000003</v>
      </c>
      <c r="C1732" s="2">
        <f>RSI!I1732</f>
        <v>54.05437988422603</v>
      </c>
      <c r="D1732" s="2">
        <f>MACD!E1732</f>
        <v>2.7464230290568103E-2</v>
      </c>
      <c r="E1732" s="2">
        <f>MACD!F1732</f>
        <v>1.7042052926886257E-2</v>
      </c>
      <c r="F1732" s="2">
        <f>'Moving Avg'!D1732</f>
        <v>5.9942000000000002</v>
      </c>
      <c r="G1732" s="2">
        <f>'Moving Avg'!F1732</f>
        <v>6.0005000000000006</v>
      </c>
      <c r="H1732" s="2">
        <f>'Moving Avg'!G1732</f>
        <v>5.9655799999999992</v>
      </c>
      <c r="I1732" s="2">
        <f>'Moving Avg'!H1732</f>
        <v>5.8855900000000148</v>
      </c>
      <c r="J1732" s="5" t="str">
        <f>OBV!F1732</f>
        <v>BULLISH</v>
      </c>
      <c r="K1732" s="5" t="str">
        <f>OBV!G1732</f>
        <v>NEUTRAL</v>
      </c>
      <c r="L1732" s="5" t="str">
        <f>OBV!H1732</f>
        <v>CONFIRMED BULLISH</v>
      </c>
      <c r="M1732" s="7">
        <f t="shared" si="270"/>
        <v>25</v>
      </c>
      <c r="N1732" s="7">
        <f t="shared" si="271"/>
        <v>0</v>
      </c>
      <c r="O1732" s="7">
        <f t="shared" si="272"/>
        <v>50</v>
      </c>
      <c r="P1732" s="7">
        <f t="shared" si="273"/>
        <v>83.5</v>
      </c>
      <c r="Q1732" s="8">
        <f t="shared" si="274"/>
        <v>28.774999999999999</v>
      </c>
      <c r="R1732" s="8">
        <f t="shared" si="275"/>
        <v>43.375</v>
      </c>
      <c r="S1732" s="8">
        <f t="shared" si="276"/>
        <v>53.825000000000003</v>
      </c>
      <c r="T1732" s="8">
        <f t="shared" si="277"/>
        <v>39.625</v>
      </c>
      <c r="U1732" s="7">
        <f t="shared" si="278"/>
        <v>41.991666666666667</v>
      </c>
      <c r="V1732" s="7">
        <f t="shared" si="279"/>
        <v>41.400000000000006</v>
      </c>
    </row>
    <row r="1733" spans="1:22" ht="13.5" x14ac:dyDescent="0.25">
      <c r="A1733" s="3">
        <f>RSI!A1733</f>
        <v>44538</v>
      </c>
      <c r="B1733" s="2">
        <f>RSI!B1733</f>
        <v>6.0170000000000003</v>
      </c>
      <c r="C1733" s="2">
        <f>RSI!I1733</f>
        <v>54.05437988422603</v>
      </c>
      <c r="D1733" s="2">
        <f>MACD!E1733</f>
        <v>2.6992195215291837E-2</v>
      </c>
      <c r="E1733" s="2">
        <f>MACD!F1733</f>
        <v>1.9032081384567374E-2</v>
      </c>
      <c r="F1733" s="2">
        <f>'Moving Avg'!D1733</f>
        <v>6.0072000000000001</v>
      </c>
      <c r="G1733" s="2">
        <f>'Moving Avg'!F1733</f>
        <v>6.0000999999999998</v>
      </c>
      <c r="H1733" s="2">
        <f>'Moving Avg'!G1733</f>
        <v>5.9654199999999991</v>
      </c>
      <c r="I1733" s="2">
        <f>'Moving Avg'!H1733</f>
        <v>5.887015000000015</v>
      </c>
      <c r="J1733" s="5" t="str">
        <f>OBV!F1733</f>
        <v>BULLISH</v>
      </c>
      <c r="K1733" s="5" t="str">
        <f>OBV!G1733</f>
        <v>NEUTRAL</v>
      </c>
      <c r="L1733" s="5" t="str">
        <f>OBV!H1733</f>
        <v>CONFIRMED BULLISH</v>
      </c>
      <c r="M1733" s="7">
        <f t="shared" si="270"/>
        <v>25</v>
      </c>
      <c r="N1733" s="7">
        <f t="shared" si="271"/>
        <v>0</v>
      </c>
      <c r="O1733" s="7">
        <f t="shared" si="272"/>
        <v>50</v>
      </c>
      <c r="P1733" s="7">
        <f t="shared" si="273"/>
        <v>83.5</v>
      </c>
      <c r="Q1733" s="8">
        <f t="shared" si="274"/>
        <v>28.774999999999999</v>
      </c>
      <c r="R1733" s="8">
        <f t="shared" si="275"/>
        <v>43.375</v>
      </c>
      <c r="S1733" s="8">
        <f t="shared" si="276"/>
        <v>53.825000000000003</v>
      </c>
      <c r="T1733" s="8">
        <f t="shared" si="277"/>
        <v>39.625</v>
      </c>
      <c r="U1733" s="7">
        <f t="shared" si="278"/>
        <v>41.991666666666667</v>
      </c>
      <c r="V1733" s="7">
        <f t="shared" si="279"/>
        <v>41.400000000000006</v>
      </c>
    </row>
    <row r="1734" spans="1:22" ht="13.5" x14ac:dyDescent="0.25">
      <c r="A1734" s="3">
        <f>RSI!A1734</f>
        <v>44539</v>
      </c>
      <c r="B1734" s="2">
        <f>RSI!B1734</f>
        <v>6.0170000000000003</v>
      </c>
      <c r="C1734" s="2">
        <f>RSI!I1734</f>
        <v>54.05437988422603</v>
      </c>
      <c r="D1734" s="2">
        <f>MACD!E1734</f>
        <v>-1.5940681082478037E-3</v>
      </c>
      <c r="E1734" s="2">
        <f>MACD!F1734</f>
        <v>1.4906851486004338E-2</v>
      </c>
      <c r="F1734" s="2">
        <f>'Moving Avg'!D1734</f>
        <v>6.0202</v>
      </c>
      <c r="G1734" s="2">
        <f>'Moving Avg'!F1734</f>
        <v>5.9996999999999989</v>
      </c>
      <c r="H1734" s="2">
        <f>'Moving Avg'!G1734</f>
        <v>5.9652599999999998</v>
      </c>
      <c r="I1734" s="2">
        <f>'Moving Avg'!H1734</f>
        <v>5.8877600000000152</v>
      </c>
      <c r="J1734" s="5" t="str">
        <f>OBV!F1734</f>
        <v>BULLISH</v>
      </c>
      <c r="K1734" s="5" t="str">
        <f>OBV!G1734</f>
        <v>NEUTRAL</v>
      </c>
      <c r="L1734" s="5" t="str">
        <f>OBV!H1734</f>
        <v>CONFIRMED BULLISH</v>
      </c>
      <c r="M1734" s="7">
        <f t="shared" si="270"/>
        <v>25</v>
      </c>
      <c r="N1734" s="7">
        <f t="shared" si="271"/>
        <v>45</v>
      </c>
      <c r="O1734" s="7">
        <f t="shared" si="272"/>
        <v>50</v>
      </c>
      <c r="P1734" s="7">
        <f t="shared" si="273"/>
        <v>83.5</v>
      </c>
      <c r="Q1734" s="8">
        <f t="shared" si="274"/>
        <v>44.524999999999999</v>
      </c>
      <c r="R1734" s="8">
        <f t="shared" si="275"/>
        <v>52.375</v>
      </c>
      <c r="S1734" s="8">
        <f t="shared" si="276"/>
        <v>60.575000000000003</v>
      </c>
      <c r="T1734" s="8">
        <f t="shared" si="277"/>
        <v>50.875</v>
      </c>
      <c r="U1734" s="7">
        <f t="shared" si="278"/>
        <v>52.491666666666674</v>
      </c>
      <c r="V1734" s="7">
        <f t="shared" si="279"/>
        <v>52.087500000000006</v>
      </c>
    </row>
    <row r="1735" spans="1:22" ht="13.5" x14ac:dyDescent="0.25">
      <c r="A1735" s="3">
        <f>RSI!A1735</f>
        <v>44540</v>
      </c>
      <c r="B1735" s="2">
        <f>RSI!B1735</f>
        <v>6.0170000000000003</v>
      </c>
      <c r="C1735" s="2">
        <f>RSI!I1735</f>
        <v>54.054379884226016</v>
      </c>
      <c r="D1735" s="2">
        <f>MACD!E1735</f>
        <v>-9.1862223576502089E-3</v>
      </c>
      <c r="E1735" s="2">
        <f>MACD!F1735</f>
        <v>1.0088236717273429E-2</v>
      </c>
      <c r="F1735" s="2">
        <f>'Moving Avg'!D1735</f>
        <v>6.0186000000000002</v>
      </c>
      <c r="G1735" s="2">
        <f>'Moving Avg'!F1735</f>
        <v>5.9996999999999989</v>
      </c>
      <c r="H1735" s="2">
        <f>'Moving Avg'!G1735</f>
        <v>5.9650999999999996</v>
      </c>
      <c r="I1735" s="2">
        <f>'Moving Avg'!H1735</f>
        <v>5.8882050000000161</v>
      </c>
      <c r="J1735" s="5" t="str">
        <f>OBV!F1735</f>
        <v>BEARISH</v>
      </c>
      <c r="K1735" s="5" t="str">
        <f>OBV!G1735</f>
        <v>STRONG</v>
      </c>
      <c r="L1735" s="5" t="str">
        <f>OBV!H1735</f>
        <v>CONFIRMED BEARISH</v>
      </c>
      <c r="M1735" s="7">
        <f t="shared" si="270"/>
        <v>25</v>
      </c>
      <c r="N1735" s="7">
        <f t="shared" si="271"/>
        <v>45</v>
      </c>
      <c r="O1735" s="7">
        <f t="shared" si="272"/>
        <v>50</v>
      </c>
      <c r="P1735" s="7">
        <f t="shared" si="273"/>
        <v>33</v>
      </c>
      <c r="Q1735" s="8">
        <f t="shared" si="274"/>
        <v>36.950000000000003</v>
      </c>
      <c r="R1735" s="8">
        <f t="shared" si="275"/>
        <v>39.75</v>
      </c>
      <c r="S1735" s="8">
        <f t="shared" si="276"/>
        <v>37.85</v>
      </c>
      <c r="T1735" s="8">
        <f t="shared" si="277"/>
        <v>38.25</v>
      </c>
      <c r="U1735" s="7">
        <f t="shared" si="278"/>
        <v>38.183333333333337</v>
      </c>
      <c r="V1735" s="7">
        <f t="shared" si="279"/>
        <v>38.200000000000003</v>
      </c>
    </row>
    <row r="1736" spans="1:22" ht="13.5" x14ac:dyDescent="0.25">
      <c r="A1736" s="3">
        <f>RSI!A1736</f>
        <v>44543</v>
      </c>
      <c r="B1736" s="2">
        <f>RSI!B1736</f>
        <v>6.0170000000000003</v>
      </c>
      <c r="C1736" s="2">
        <f>RSI!I1736</f>
        <v>54.054379884226016</v>
      </c>
      <c r="D1736" s="2">
        <f>MACD!E1736</f>
        <v>-4.5397765717680727E-3</v>
      </c>
      <c r="E1736" s="2">
        <f>MACD!F1736</f>
        <v>7.1626340594651283E-3</v>
      </c>
      <c r="F1736" s="2">
        <f>'Moving Avg'!D1736</f>
        <v>6.0170000000000003</v>
      </c>
      <c r="G1736" s="2">
        <f>'Moving Avg'!F1736</f>
        <v>5.9992999999999999</v>
      </c>
      <c r="H1736" s="2">
        <f>'Moving Avg'!G1736</f>
        <v>5.9649399999999995</v>
      </c>
      <c r="I1736" s="2">
        <f>'Moving Avg'!H1736</f>
        <v>5.8890550000000168</v>
      </c>
      <c r="J1736" s="5" t="str">
        <f>OBV!F1736</f>
        <v>BEARISH</v>
      </c>
      <c r="K1736" s="5" t="str">
        <f>OBV!G1736</f>
        <v>STRONG</v>
      </c>
      <c r="L1736" s="5" t="str">
        <f>OBV!H1736</f>
        <v>CONFIRMED BEARISH</v>
      </c>
      <c r="M1736" s="7">
        <f t="shared" si="270"/>
        <v>25</v>
      </c>
      <c r="N1736" s="7">
        <f t="shared" si="271"/>
        <v>45</v>
      </c>
      <c r="O1736" s="7">
        <f t="shared" si="272"/>
        <v>50</v>
      </c>
      <c r="P1736" s="7">
        <f t="shared" si="273"/>
        <v>33</v>
      </c>
      <c r="Q1736" s="8">
        <f t="shared" si="274"/>
        <v>36.950000000000003</v>
      </c>
      <c r="R1736" s="8">
        <f t="shared" si="275"/>
        <v>39.75</v>
      </c>
      <c r="S1736" s="8">
        <f t="shared" si="276"/>
        <v>37.85</v>
      </c>
      <c r="T1736" s="8">
        <f t="shared" si="277"/>
        <v>38.25</v>
      </c>
      <c r="U1736" s="7">
        <f t="shared" si="278"/>
        <v>38.183333333333337</v>
      </c>
      <c r="V1736" s="7">
        <f t="shared" si="279"/>
        <v>38.200000000000003</v>
      </c>
    </row>
    <row r="1737" spans="1:22" ht="13.5" x14ac:dyDescent="0.25">
      <c r="A1737" s="3">
        <f>RSI!A1737</f>
        <v>44544</v>
      </c>
      <c r="B1737" s="2">
        <f>RSI!B1737</f>
        <v>6.0250000000000004</v>
      </c>
      <c r="C1737" s="2">
        <f>RSI!I1737</f>
        <v>55.263705301656707</v>
      </c>
      <c r="D1737" s="2">
        <f>MACD!E1737</f>
        <v>-1.2579857205942346E-2</v>
      </c>
      <c r="E1737" s="2">
        <f>MACD!F1737</f>
        <v>3.2141358063836338E-3</v>
      </c>
      <c r="F1737" s="2">
        <f>'Moving Avg'!D1737</f>
        <v>6.0186000000000011</v>
      </c>
      <c r="G1737" s="2">
        <f>'Moving Avg'!F1737</f>
        <v>5.9992999999999999</v>
      </c>
      <c r="H1737" s="2">
        <f>'Moving Avg'!G1737</f>
        <v>5.9692999999999987</v>
      </c>
      <c r="I1737" s="2">
        <f>'Moving Avg'!H1737</f>
        <v>5.889540000000018</v>
      </c>
      <c r="J1737" s="5" t="str">
        <f>OBV!F1737</f>
        <v>BULLISH</v>
      </c>
      <c r="K1737" s="5" t="str">
        <f>OBV!G1737</f>
        <v>WEAK</v>
      </c>
      <c r="L1737" s="5" t="str">
        <f>OBV!H1737</f>
        <v>CONFIRMED BULLISH</v>
      </c>
      <c r="M1737" s="7">
        <f t="shared" si="270"/>
        <v>25</v>
      </c>
      <c r="N1737" s="7">
        <f t="shared" si="271"/>
        <v>45</v>
      </c>
      <c r="O1737" s="7">
        <f t="shared" si="272"/>
        <v>50</v>
      </c>
      <c r="P1737" s="7">
        <f t="shared" si="273"/>
        <v>67</v>
      </c>
      <c r="Q1737" s="8">
        <f t="shared" si="274"/>
        <v>42.05</v>
      </c>
      <c r="R1737" s="8">
        <f t="shared" si="275"/>
        <v>48.25</v>
      </c>
      <c r="S1737" s="8">
        <f t="shared" si="276"/>
        <v>53.150000000000006</v>
      </c>
      <c r="T1737" s="8">
        <f t="shared" si="277"/>
        <v>46.75</v>
      </c>
      <c r="U1737" s="7">
        <f t="shared" si="278"/>
        <v>47.816666666666663</v>
      </c>
      <c r="V1737" s="7">
        <f t="shared" si="279"/>
        <v>47.55</v>
      </c>
    </row>
    <row r="1738" spans="1:22" ht="13.5" x14ac:dyDescent="0.25">
      <c r="A1738" s="3">
        <f>RSI!A1738</f>
        <v>44545</v>
      </c>
      <c r="B1738" s="2">
        <f>RSI!B1738</f>
        <v>6.0030000000000001</v>
      </c>
      <c r="C1738" s="2">
        <f>RSI!I1738</f>
        <v>51.267407900836922</v>
      </c>
      <c r="D1738" s="2">
        <f>MACD!E1738</f>
        <v>-1.7937984686210662E-2</v>
      </c>
      <c r="E1738" s="2">
        <f>MACD!F1738</f>
        <v>-1.0162882921352255E-3</v>
      </c>
      <c r="F1738" s="2">
        <f>'Moving Avg'!D1738</f>
        <v>6.0158000000000005</v>
      </c>
      <c r="G1738" s="2">
        <f>'Moving Avg'!F1738</f>
        <v>5.9981999999999998</v>
      </c>
      <c r="H1738" s="2">
        <f>'Moving Avg'!G1738</f>
        <v>5.9732199999999986</v>
      </c>
      <c r="I1738" s="2">
        <f>'Moving Avg'!H1738</f>
        <v>5.8899150000000171</v>
      </c>
      <c r="J1738" s="5" t="str">
        <f>OBV!F1738</f>
        <v>BULLISH</v>
      </c>
      <c r="K1738" s="5" t="str">
        <f>OBV!G1738</f>
        <v>NEUTRAL</v>
      </c>
      <c r="L1738" s="5" t="str">
        <f>OBV!H1738</f>
        <v>BULLISH DIVERGENCE</v>
      </c>
      <c r="M1738" s="7">
        <f t="shared" si="270"/>
        <v>25</v>
      </c>
      <c r="N1738" s="7">
        <f t="shared" si="271"/>
        <v>45</v>
      </c>
      <c r="O1738" s="7">
        <f t="shared" si="272"/>
        <v>50</v>
      </c>
      <c r="P1738" s="7">
        <f t="shared" si="273"/>
        <v>66.5</v>
      </c>
      <c r="Q1738" s="8">
        <f t="shared" si="274"/>
        <v>41.975000000000001</v>
      </c>
      <c r="R1738" s="8">
        <f t="shared" si="275"/>
        <v>48.125</v>
      </c>
      <c r="S1738" s="8">
        <f t="shared" si="276"/>
        <v>52.924999999999997</v>
      </c>
      <c r="T1738" s="8">
        <f t="shared" si="277"/>
        <v>46.625</v>
      </c>
      <c r="U1738" s="7">
        <f t="shared" si="278"/>
        <v>47.67499999999999</v>
      </c>
      <c r="V1738" s="7">
        <f t="shared" si="279"/>
        <v>47.412499999999994</v>
      </c>
    </row>
    <row r="1739" spans="1:22" ht="13.5" x14ac:dyDescent="0.25">
      <c r="A1739" s="3">
        <f>RSI!A1739</f>
        <v>44546</v>
      </c>
      <c r="B1739" s="2">
        <f>RSI!B1739</f>
        <v>6.1619999999999999</v>
      </c>
      <c r="C1739" s="2">
        <f>RSI!I1739</f>
        <v>68.817718717993486</v>
      </c>
      <c r="D1739" s="2">
        <f>MACD!E1739</f>
        <v>-3.4290500692845782E-2</v>
      </c>
      <c r="E1739" s="2">
        <f>MACD!F1739</f>
        <v>-7.6711307722773375E-3</v>
      </c>
      <c r="F1739" s="2">
        <f>'Moving Avg'!D1739</f>
        <v>6.0448000000000004</v>
      </c>
      <c r="G1739" s="2">
        <f>'Moving Avg'!F1739</f>
        <v>6.0050499999999998</v>
      </c>
      <c r="H1739" s="2">
        <f>'Moving Avg'!G1739</f>
        <v>5.980319999999999</v>
      </c>
      <c r="I1739" s="2">
        <f>'Moving Avg'!H1739</f>
        <v>5.8910850000000163</v>
      </c>
      <c r="J1739" s="5" t="str">
        <f>OBV!F1739</f>
        <v>BULLISH</v>
      </c>
      <c r="K1739" s="5" t="str">
        <f>OBV!G1739</f>
        <v>WEAK</v>
      </c>
      <c r="L1739" s="5" t="str">
        <f>OBV!H1739</f>
        <v>CONFIRMED BULLISH</v>
      </c>
      <c r="M1739" s="7">
        <f t="shared" si="270"/>
        <v>25</v>
      </c>
      <c r="N1739" s="7">
        <f t="shared" si="271"/>
        <v>100</v>
      </c>
      <c r="O1739" s="7">
        <f t="shared" si="272"/>
        <v>50</v>
      </c>
      <c r="P1739" s="7">
        <f t="shared" si="273"/>
        <v>67</v>
      </c>
      <c r="Q1739" s="8">
        <f t="shared" si="274"/>
        <v>61.3</v>
      </c>
      <c r="R1739" s="8">
        <f t="shared" si="275"/>
        <v>59.25</v>
      </c>
      <c r="S1739" s="8">
        <f t="shared" si="276"/>
        <v>61.400000000000006</v>
      </c>
      <c r="T1739" s="8">
        <f t="shared" si="277"/>
        <v>60.5</v>
      </c>
      <c r="U1739" s="7">
        <f t="shared" si="278"/>
        <v>60.65</v>
      </c>
      <c r="V1739" s="7">
        <f t="shared" si="279"/>
        <v>60.612499999999997</v>
      </c>
    </row>
    <row r="1740" spans="1:22" ht="13.5" x14ac:dyDescent="0.25">
      <c r="A1740" s="3">
        <f>RSI!A1740</f>
        <v>44550</v>
      </c>
      <c r="B1740" s="2">
        <f>RSI!B1740</f>
        <v>5.952</v>
      </c>
      <c r="C1740" s="2">
        <f>RSI!I1740</f>
        <v>45.50718825980676</v>
      </c>
      <c r="D1740" s="2">
        <f>MACD!E1740</f>
        <v>-2.2318363653111462E-2</v>
      </c>
      <c r="E1740" s="2">
        <f>MACD!F1740</f>
        <v>-1.0600577348444162E-2</v>
      </c>
      <c r="F1740" s="2">
        <f>'Moving Avg'!D1740</f>
        <v>6.0317999999999996</v>
      </c>
      <c r="G1740" s="2">
        <f>'Moving Avg'!F1740</f>
        <v>6.0013999999999994</v>
      </c>
      <c r="H1740" s="2">
        <f>'Moving Avg'!G1740</f>
        <v>5.980319999999999</v>
      </c>
      <c r="I1740" s="2">
        <f>'Moving Avg'!H1740</f>
        <v>5.8912050000000162</v>
      </c>
      <c r="J1740" s="5" t="str">
        <f>OBV!F1740</f>
        <v>BULLISH</v>
      </c>
      <c r="K1740" s="5" t="str">
        <f>OBV!G1740</f>
        <v>NEUTRAL</v>
      </c>
      <c r="L1740" s="5" t="str">
        <f>OBV!H1740</f>
        <v>BULLISH DIVERGENCE</v>
      </c>
      <c r="M1740" s="7">
        <f t="shared" si="270"/>
        <v>25</v>
      </c>
      <c r="N1740" s="7">
        <f t="shared" si="271"/>
        <v>45</v>
      </c>
      <c r="O1740" s="7">
        <f t="shared" si="272"/>
        <v>50</v>
      </c>
      <c r="P1740" s="7">
        <f t="shared" si="273"/>
        <v>66.5</v>
      </c>
      <c r="Q1740" s="8">
        <f t="shared" si="274"/>
        <v>41.975000000000001</v>
      </c>
      <c r="R1740" s="8">
        <f t="shared" si="275"/>
        <v>48.125</v>
      </c>
      <c r="S1740" s="8">
        <f t="shared" si="276"/>
        <v>52.924999999999997</v>
      </c>
      <c r="T1740" s="8">
        <f t="shared" si="277"/>
        <v>46.625</v>
      </c>
      <c r="U1740" s="7">
        <f t="shared" si="278"/>
        <v>47.67499999999999</v>
      </c>
      <c r="V1740" s="7">
        <f t="shared" si="279"/>
        <v>47.412499999999994</v>
      </c>
    </row>
    <row r="1741" spans="1:22" ht="13.5" x14ac:dyDescent="0.25">
      <c r="A1741" s="3">
        <f>RSI!A1741</f>
        <v>44551</v>
      </c>
      <c r="B1741" s="2">
        <f>RSI!B1741</f>
        <v>6.2130000000000001</v>
      </c>
      <c r="C1741" s="2">
        <f>RSI!I1741</f>
        <v>62.506026703809269</v>
      </c>
      <c r="D1741" s="2">
        <f>MACD!E1741</f>
        <v>-3.1185568380919015E-2</v>
      </c>
      <c r="E1741" s="2">
        <f>MACD!F1741</f>
        <v>-1.4717575554939133E-2</v>
      </c>
      <c r="F1741" s="2">
        <f>'Moving Avg'!D1741</f>
        <v>6.0710000000000006</v>
      </c>
      <c r="G1741" s="2">
        <f>'Moving Avg'!F1741</f>
        <v>6.0107999999999988</v>
      </c>
      <c r="H1741" s="2">
        <f>'Moving Avg'!G1741</f>
        <v>5.9855399999999994</v>
      </c>
      <c r="I1741" s="2">
        <f>'Moving Avg'!H1741</f>
        <v>5.8932700000000162</v>
      </c>
      <c r="J1741" s="5" t="str">
        <f>OBV!F1741</f>
        <v>BULLISH</v>
      </c>
      <c r="K1741" s="5" t="str">
        <f>OBV!G1741</f>
        <v>NEUTRAL</v>
      </c>
      <c r="L1741" s="5" t="str">
        <f>OBV!H1741</f>
        <v>CONFIRMED BULLISH</v>
      </c>
      <c r="M1741" s="7">
        <f t="shared" si="270"/>
        <v>25</v>
      </c>
      <c r="N1741" s="7">
        <f t="shared" si="271"/>
        <v>45</v>
      </c>
      <c r="O1741" s="7">
        <f t="shared" si="272"/>
        <v>50</v>
      </c>
      <c r="P1741" s="7">
        <f t="shared" si="273"/>
        <v>83.5</v>
      </c>
      <c r="Q1741" s="8">
        <f t="shared" si="274"/>
        <v>44.524999999999999</v>
      </c>
      <c r="R1741" s="8">
        <f t="shared" si="275"/>
        <v>52.375</v>
      </c>
      <c r="S1741" s="8">
        <f t="shared" si="276"/>
        <v>60.575000000000003</v>
      </c>
      <c r="T1741" s="8">
        <f t="shared" si="277"/>
        <v>50.875</v>
      </c>
      <c r="U1741" s="7">
        <f t="shared" si="278"/>
        <v>52.491666666666674</v>
      </c>
      <c r="V1741" s="7">
        <f t="shared" si="279"/>
        <v>52.087500000000006</v>
      </c>
    </row>
    <row r="1742" spans="1:22" ht="13.5" x14ac:dyDescent="0.25">
      <c r="A1742" s="3">
        <f>RSI!A1742</f>
        <v>44552</v>
      </c>
      <c r="B1742" s="2">
        <f>RSI!B1742</f>
        <v>6.2350000000000003</v>
      </c>
      <c r="C1742" s="2">
        <f>RSI!I1742</f>
        <v>63.538505986023509</v>
      </c>
      <c r="D1742" s="2">
        <f>MACD!E1742</f>
        <v>-4.2780266462466798E-2</v>
      </c>
      <c r="E1742" s="2">
        <f>MACD!F1742</f>
        <v>-2.0330113736444666E-2</v>
      </c>
      <c r="F1742" s="2">
        <f>'Moving Avg'!D1742</f>
        <v>6.1129999999999995</v>
      </c>
      <c r="G1742" s="2">
        <f>'Moving Avg'!F1742</f>
        <v>6.0212999999999992</v>
      </c>
      <c r="H1742" s="2">
        <f>'Moving Avg'!G1742</f>
        <v>5.9912000000000001</v>
      </c>
      <c r="I1742" s="2">
        <f>'Moving Avg'!H1742</f>
        <v>5.8954450000000147</v>
      </c>
      <c r="J1742" s="5" t="str">
        <f>OBV!F1742</f>
        <v>BULLISH</v>
      </c>
      <c r="K1742" s="5" t="str">
        <f>OBV!G1742</f>
        <v>NEUTRAL</v>
      </c>
      <c r="L1742" s="5" t="str">
        <f>OBV!H1742</f>
        <v>CONFIRMED BULLISH</v>
      </c>
      <c r="M1742" s="7">
        <f t="shared" si="270"/>
        <v>25</v>
      </c>
      <c r="N1742" s="7">
        <f t="shared" si="271"/>
        <v>100</v>
      </c>
      <c r="O1742" s="7">
        <f t="shared" si="272"/>
        <v>50</v>
      </c>
      <c r="P1742" s="7">
        <f t="shared" si="273"/>
        <v>83.5</v>
      </c>
      <c r="Q1742" s="8">
        <f t="shared" si="274"/>
        <v>63.774999999999999</v>
      </c>
      <c r="R1742" s="8">
        <f t="shared" si="275"/>
        <v>63.375</v>
      </c>
      <c r="S1742" s="8">
        <f t="shared" si="276"/>
        <v>68.825000000000003</v>
      </c>
      <c r="T1742" s="8">
        <f t="shared" si="277"/>
        <v>64.625</v>
      </c>
      <c r="U1742" s="7">
        <f t="shared" si="278"/>
        <v>65.325000000000003</v>
      </c>
      <c r="V1742" s="7">
        <f t="shared" si="279"/>
        <v>65.150000000000006</v>
      </c>
    </row>
    <row r="1743" spans="1:22" ht="13.5" x14ac:dyDescent="0.25">
      <c r="A1743" s="3">
        <f>RSI!A1743</f>
        <v>44553</v>
      </c>
      <c r="B1743" s="2">
        <f>RSI!B1743</f>
        <v>6.2350000000000003</v>
      </c>
      <c r="C1743" s="2">
        <f>RSI!I1743</f>
        <v>63.538505986023509</v>
      </c>
      <c r="D1743" s="2">
        <f>MACD!E1743</f>
        <v>-5.3861237706272824E-2</v>
      </c>
      <c r="E1743" s="2">
        <f>MACD!F1743</f>
        <v>-2.7036338530410299E-2</v>
      </c>
      <c r="F1743" s="2">
        <f>'Moving Avg'!D1743</f>
        <v>6.1593999999999998</v>
      </c>
      <c r="G1743" s="2">
        <f>'Moving Avg'!F1743</f>
        <v>6.0317999999999996</v>
      </c>
      <c r="H1743" s="2">
        <f>'Moving Avg'!G1743</f>
        <v>5.9968600000000007</v>
      </c>
      <c r="I1743" s="2">
        <f>'Moving Avg'!H1743</f>
        <v>5.8976200000000141</v>
      </c>
      <c r="J1743" s="5" t="str">
        <f>OBV!F1743</f>
        <v>BULLISH</v>
      </c>
      <c r="K1743" s="5" t="str">
        <f>OBV!G1743</f>
        <v>WEAK</v>
      </c>
      <c r="L1743" s="5" t="str">
        <f>OBV!H1743</f>
        <v>CONFIRMED BULLISH</v>
      </c>
      <c r="M1743" s="7">
        <f t="shared" si="270"/>
        <v>25</v>
      </c>
      <c r="N1743" s="7">
        <f t="shared" si="271"/>
        <v>100</v>
      </c>
      <c r="O1743" s="7">
        <f t="shared" si="272"/>
        <v>50</v>
      </c>
      <c r="P1743" s="7">
        <f t="shared" si="273"/>
        <v>67</v>
      </c>
      <c r="Q1743" s="8">
        <f t="shared" si="274"/>
        <v>61.3</v>
      </c>
      <c r="R1743" s="8">
        <f t="shared" si="275"/>
        <v>59.25</v>
      </c>
      <c r="S1743" s="8">
        <f t="shared" si="276"/>
        <v>61.400000000000006</v>
      </c>
      <c r="T1743" s="8">
        <f t="shared" si="277"/>
        <v>60.5</v>
      </c>
      <c r="U1743" s="7">
        <f t="shared" si="278"/>
        <v>60.65</v>
      </c>
      <c r="V1743" s="7">
        <f t="shared" si="279"/>
        <v>60.612499999999997</v>
      </c>
    </row>
    <row r="1744" spans="1:22" ht="13.5" x14ac:dyDescent="0.25">
      <c r="A1744" s="3">
        <f>RSI!A1744</f>
        <v>44554</v>
      </c>
      <c r="B1744" s="2">
        <f>RSI!B1744</f>
        <v>6.1479999999999997</v>
      </c>
      <c r="C1744" s="2">
        <f>RSI!I1744</f>
        <v>56.413738444150965</v>
      </c>
      <c r="D1744" s="2">
        <f>MACD!E1744</f>
        <v>-5.7968993094368315E-2</v>
      </c>
      <c r="E1744" s="2">
        <f>MACD!F1744</f>
        <v>-3.3222869443201908E-2</v>
      </c>
      <c r="F1744" s="2">
        <f>'Moving Avg'!D1744</f>
        <v>6.1565999999999992</v>
      </c>
      <c r="G1744" s="2">
        <f>'Moving Avg'!F1744</f>
        <v>6.0470500000000005</v>
      </c>
      <c r="H1744" s="2">
        <f>'Moving Avg'!G1744</f>
        <v>6.0007800000000007</v>
      </c>
      <c r="I1744" s="2">
        <f>'Moving Avg'!H1744</f>
        <v>5.899360000000013</v>
      </c>
      <c r="J1744" s="5" t="str">
        <f>OBV!F1744</f>
        <v>BEARISH</v>
      </c>
      <c r="K1744" s="5" t="str">
        <f>OBV!G1744</f>
        <v>STRONG</v>
      </c>
      <c r="L1744" s="5" t="str">
        <f>OBV!H1744</f>
        <v>CONFIRMED BEARISH</v>
      </c>
      <c r="M1744" s="7">
        <f t="shared" si="270"/>
        <v>25</v>
      </c>
      <c r="N1744" s="7">
        <f t="shared" si="271"/>
        <v>100</v>
      </c>
      <c r="O1744" s="7">
        <f t="shared" si="272"/>
        <v>50</v>
      </c>
      <c r="P1744" s="7">
        <f t="shared" si="273"/>
        <v>33</v>
      </c>
      <c r="Q1744" s="8">
        <f t="shared" si="274"/>
        <v>56.2</v>
      </c>
      <c r="R1744" s="8">
        <f t="shared" si="275"/>
        <v>50.75</v>
      </c>
      <c r="S1744" s="8">
        <f t="shared" si="276"/>
        <v>46.1</v>
      </c>
      <c r="T1744" s="8">
        <f t="shared" si="277"/>
        <v>52</v>
      </c>
      <c r="U1744" s="7">
        <f t="shared" si="278"/>
        <v>51.016666666666673</v>
      </c>
      <c r="V1744" s="7">
        <f t="shared" si="279"/>
        <v>51.262500000000003</v>
      </c>
    </row>
    <row r="1745" spans="1:22" ht="13.5" x14ac:dyDescent="0.25">
      <c r="A1745" s="3">
        <f>RSI!A1745</f>
        <v>44557</v>
      </c>
      <c r="B1745" s="2">
        <f>RSI!B1745</f>
        <v>6.1479999999999997</v>
      </c>
      <c r="C1745" s="2">
        <f>RSI!I1745</f>
        <v>56.413738444150958</v>
      </c>
      <c r="D1745" s="2">
        <f>MACD!E1745</f>
        <v>-6.2019582152342601E-2</v>
      </c>
      <c r="E1745" s="2">
        <f>MACD!F1745</f>
        <v>-3.8982211985030046E-2</v>
      </c>
      <c r="F1745" s="2">
        <f>'Moving Avg'!D1745</f>
        <v>6.1958000000000002</v>
      </c>
      <c r="G1745" s="2">
        <f>'Moving Avg'!F1745</f>
        <v>6.0568499999999998</v>
      </c>
      <c r="H1745" s="2">
        <f>'Moving Avg'!G1745</f>
        <v>6.0047000000000024</v>
      </c>
      <c r="I1745" s="2">
        <f>'Moving Avg'!H1745</f>
        <v>5.9011000000000111</v>
      </c>
      <c r="J1745" s="5" t="str">
        <f>OBV!F1745</f>
        <v>BULLISH</v>
      </c>
      <c r="K1745" s="5" t="str">
        <f>OBV!G1745</f>
        <v>NEUTRAL</v>
      </c>
      <c r="L1745" s="5" t="str">
        <f>OBV!H1745</f>
        <v>CONFIRMED BULLISH</v>
      </c>
      <c r="M1745" s="7">
        <f t="shared" si="270"/>
        <v>25</v>
      </c>
      <c r="N1745" s="7">
        <f t="shared" si="271"/>
        <v>100</v>
      </c>
      <c r="O1745" s="7">
        <f t="shared" si="272"/>
        <v>50</v>
      </c>
      <c r="P1745" s="7">
        <f t="shared" si="273"/>
        <v>83.5</v>
      </c>
      <c r="Q1745" s="8">
        <f t="shared" si="274"/>
        <v>63.774999999999999</v>
      </c>
      <c r="R1745" s="8">
        <f t="shared" si="275"/>
        <v>63.375</v>
      </c>
      <c r="S1745" s="8">
        <f t="shared" si="276"/>
        <v>68.825000000000003</v>
      </c>
      <c r="T1745" s="8">
        <f t="shared" si="277"/>
        <v>64.625</v>
      </c>
      <c r="U1745" s="7">
        <f t="shared" si="278"/>
        <v>65.325000000000003</v>
      </c>
      <c r="V1745" s="7">
        <f t="shared" si="279"/>
        <v>65.150000000000006</v>
      </c>
    </row>
    <row r="1746" spans="1:22" ht="13.5" x14ac:dyDescent="0.25">
      <c r="A1746" s="3">
        <f>RSI!A1746</f>
        <v>44558</v>
      </c>
      <c r="B1746" s="2">
        <f>RSI!B1746</f>
        <v>6.1479999999999997</v>
      </c>
      <c r="C1746" s="2">
        <f>RSI!I1746</f>
        <v>56.413738444150958</v>
      </c>
      <c r="D1746" s="2">
        <f>MACD!E1746</f>
        <v>-6.5979222215970523E-2</v>
      </c>
      <c r="E1746" s="2">
        <f>MACD!F1746</f>
        <v>-4.4381614031218139E-2</v>
      </c>
      <c r="F1746" s="2">
        <f>'Moving Avg'!D1746</f>
        <v>6.1828000000000003</v>
      </c>
      <c r="G1746" s="2">
        <f>'Moving Avg'!F1746</f>
        <v>6.0630000000000006</v>
      </c>
      <c r="H1746" s="2">
        <f>'Moving Avg'!G1746</f>
        <v>6.0079000000000029</v>
      </c>
      <c r="I1746" s="2">
        <f>'Moving Avg'!H1746</f>
        <v>5.902840000000011</v>
      </c>
      <c r="J1746" s="5" t="str">
        <f>OBV!F1746</f>
        <v>BULLISH</v>
      </c>
      <c r="K1746" s="5" t="str">
        <f>OBV!G1746</f>
        <v>NEUTRAL</v>
      </c>
      <c r="L1746" s="5" t="str">
        <f>OBV!H1746</f>
        <v>BULLISH DIVERGENCE</v>
      </c>
      <c r="M1746" s="7">
        <f t="shared" si="270"/>
        <v>25</v>
      </c>
      <c r="N1746" s="7">
        <f t="shared" si="271"/>
        <v>100</v>
      </c>
      <c r="O1746" s="7">
        <f t="shared" si="272"/>
        <v>50</v>
      </c>
      <c r="P1746" s="7">
        <f t="shared" si="273"/>
        <v>66.5</v>
      </c>
      <c r="Q1746" s="8">
        <f t="shared" si="274"/>
        <v>61.225000000000001</v>
      </c>
      <c r="R1746" s="8">
        <f t="shared" si="275"/>
        <v>59.125</v>
      </c>
      <c r="S1746" s="8">
        <f t="shared" si="276"/>
        <v>61.174999999999997</v>
      </c>
      <c r="T1746" s="8">
        <f t="shared" si="277"/>
        <v>60.375</v>
      </c>
      <c r="U1746" s="7">
        <f t="shared" si="278"/>
        <v>60.508333333333326</v>
      </c>
      <c r="V1746" s="7">
        <f t="shared" si="279"/>
        <v>60.474999999999994</v>
      </c>
    </row>
    <row r="1747" spans="1:22" ht="13.5" x14ac:dyDescent="0.25">
      <c r="A1747" s="3">
        <f>RSI!A1747</f>
        <v>44559</v>
      </c>
      <c r="B1747" s="2">
        <f>RSI!B1747</f>
        <v>6.1479999999999997</v>
      </c>
      <c r="C1747" s="2">
        <f>RSI!I1747</f>
        <v>56.413738444150958</v>
      </c>
      <c r="D1747" s="2">
        <f>MACD!E1747</f>
        <v>-6.8591712610938771E-2</v>
      </c>
      <c r="E1747" s="2">
        <f>MACD!F1747</f>
        <v>-4.9223633747162265E-2</v>
      </c>
      <c r="F1747" s="2">
        <f>'Moving Avg'!D1747</f>
        <v>6.1654</v>
      </c>
      <c r="G1747" s="2">
        <f>'Moving Avg'!F1747</f>
        <v>6.0727999999999991</v>
      </c>
      <c r="H1747" s="2">
        <f>'Moving Avg'!G1747</f>
        <v>6.0111000000000043</v>
      </c>
      <c r="I1747" s="2">
        <f>'Moving Avg'!H1747</f>
        <v>5.9045800000000099</v>
      </c>
      <c r="J1747" s="5" t="str">
        <f>OBV!F1747</f>
        <v>BEARISH</v>
      </c>
      <c r="K1747" s="5" t="str">
        <f>OBV!G1747</f>
        <v>STRONG</v>
      </c>
      <c r="L1747" s="5" t="str">
        <f>OBV!H1747</f>
        <v>CONFIRMED BEARISH</v>
      </c>
      <c r="M1747" s="7">
        <f t="shared" si="270"/>
        <v>25</v>
      </c>
      <c r="N1747" s="7">
        <f t="shared" si="271"/>
        <v>45</v>
      </c>
      <c r="O1747" s="7">
        <f t="shared" si="272"/>
        <v>50</v>
      </c>
      <c r="P1747" s="7">
        <f t="shared" si="273"/>
        <v>33</v>
      </c>
      <c r="Q1747" s="8">
        <f t="shared" si="274"/>
        <v>36.950000000000003</v>
      </c>
      <c r="R1747" s="8">
        <f t="shared" si="275"/>
        <v>39.75</v>
      </c>
      <c r="S1747" s="8">
        <f t="shared" si="276"/>
        <v>37.85</v>
      </c>
      <c r="T1747" s="8">
        <f t="shared" si="277"/>
        <v>38.25</v>
      </c>
      <c r="U1747" s="7">
        <f t="shared" si="278"/>
        <v>38.183333333333337</v>
      </c>
      <c r="V1747" s="7">
        <f t="shared" si="279"/>
        <v>38.200000000000003</v>
      </c>
    </row>
    <row r="1748" spans="1:22" ht="13.5" x14ac:dyDescent="0.25">
      <c r="A1748" s="3">
        <f>RSI!A1748</f>
        <v>44560</v>
      </c>
      <c r="B1748" s="2">
        <f>RSI!B1748</f>
        <v>6.3150000000000004</v>
      </c>
      <c r="C1748" s="2">
        <f>RSI!I1748</f>
        <v>66.199467636099627</v>
      </c>
      <c r="D1748" s="2">
        <f>MACD!E1748</f>
        <v>-8.7013558788068934E-2</v>
      </c>
      <c r="E1748" s="2">
        <f>MACD!F1748</f>
        <v>-5.6781618755343599E-2</v>
      </c>
      <c r="F1748" s="2">
        <f>'Moving Avg'!D1748</f>
        <v>6.1814</v>
      </c>
      <c r="G1748" s="2">
        <f>'Moving Avg'!F1748</f>
        <v>6.0909499999999994</v>
      </c>
      <c r="H1748" s="2">
        <f>'Moving Avg'!G1748</f>
        <v>6.0183600000000039</v>
      </c>
      <c r="I1748" s="2">
        <f>'Moving Avg'!H1748</f>
        <v>5.9071550000000101</v>
      </c>
      <c r="J1748" s="5" t="str">
        <f>OBV!F1748</f>
        <v>BULLISH</v>
      </c>
      <c r="K1748" s="5" t="str">
        <f>OBV!G1748</f>
        <v>NEUTRAL</v>
      </c>
      <c r="L1748" s="5" t="str">
        <f>OBV!H1748</f>
        <v>CONFIRMED BULLISH</v>
      </c>
      <c r="M1748" s="7">
        <f t="shared" si="270"/>
        <v>25</v>
      </c>
      <c r="N1748" s="7">
        <f t="shared" si="271"/>
        <v>100</v>
      </c>
      <c r="O1748" s="7">
        <f t="shared" si="272"/>
        <v>50</v>
      </c>
      <c r="P1748" s="7">
        <f t="shared" si="273"/>
        <v>83.5</v>
      </c>
      <c r="Q1748" s="8">
        <f t="shared" si="274"/>
        <v>63.774999999999999</v>
      </c>
      <c r="R1748" s="8">
        <f t="shared" si="275"/>
        <v>63.375</v>
      </c>
      <c r="S1748" s="8">
        <f t="shared" si="276"/>
        <v>68.825000000000003</v>
      </c>
      <c r="T1748" s="8">
        <f t="shared" si="277"/>
        <v>64.625</v>
      </c>
      <c r="U1748" s="7">
        <f t="shared" si="278"/>
        <v>65.325000000000003</v>
      </c>
      <c r="V1748" s="7">
        <f t="shared" si="279"/>
        <v>65.150000000000006</v>
      </c>
    </row>
    <row r="1749" spans="1:22" ht="13.5" x14ac:dyDescent="0.25">
      <c r="A1749" s="3">
        <f>RSI!A1749</f>
        <v>44561</v>
      </c>
      <c r="B1749" s="2">
        <f>RSI!B1749</f>
        <v>6.3150000000000004</v>
      </c>
      <c r="C1749" s="2">
        <f>RSI!I1749</f>
        <v>66.199467636099627</v>
      </c>
      <c r="D1749" s="2">
        <f>MACD!E1749</f>
        <v>-7.9549038741226319E-2</v>
      </c>
      <c r="E1749" s="2">
        <f>MACD!F1749</f>
        <v>-6.1335102752520146E-2</v>
      </c>
      <c r="F1749" s="2">
        <f>'Moving Avg'!D1749</f>
        <v>6.2148000000000003</v>
      </c>
      <c r="G1749" s="2">
        <f>'Moving Avg'!F1749</f>
        <v>6.1090999999999989</v>
      </c>
      <c r="H1749" s="2">
        <f>'Moving Avg'!G1749</f>
        <v>6.0282400000000029</v>
      </c>
      <c r="I1749" s="2">
        <f>'Moving Avg'!H1749</f>
        <v>5.9097300000000113</v>
      </c>
      <c r="J1749" s="5" t="str">
        <f>OBV!F1749</f>
        <v>BULLISH</v>
      </c>
      <c r="K1749" s="5" t="str">
        <f>OBV!G1749</f>
        <v>WEAK</v>
      </c>
      <c r="L1749" s="5" t="str">
        <f>OBV!H1749</f>
        <v>CONFIRMED BULLISH</v>
      </c>
      <c r="M1749" s="7">
        <f t="shared" si="270"/>
        <v>25</v>
      </c>
      <c r="N1749" s="7">
        <f t="shared" si="271"/>
        <v>45</v>
      </c>
      <c r="O1749" s="7">
        <f t="shared" si="272"/>
        <v>50</v>
      </c>
      <c r="P1749" s="7">
        <f t="shared" si="273"/>
        <v>67</v>
      </c>
      <c r="Q1749" s="8">
        <f t="shared" si="274"/>
        <v>42.05</v>
      </c>
      <c r="R1749" s="8">
        <f t="shared" si="275"/>
        <v>48.25</v>
      </c>
      <c r="S1749" s="8">
        <f t="shared" si="276"/>
        <v>53.150000000000006</v>
      </c>
      <c r="T1749" s="8">
        <f t="shared" si="277"/>
        <v>46.75</v>
      </c>
      <c r="U1749" s="7">
        <f t="shared" si="278"/>
        <v>47.816666666666663</v>
      </c>
      <c r="V1749" s="7">
        <f t="shared" si="279"/>
        <v>47.55</v>
      </c>
    </row>
    <row r="1750" spans="1:22" ht="13.5" x14ac:dyDescent="0.25">
      <c r="A1750" s="3">
        <f>RSI!A1750</f>
        <v>44564</v>
      </c>
      <c r="B1750" s="2">
        <f>RSI!B1750</f>
        <v>6.3150000000000004</v>
      </c>
      <c r="C1750" s="2">
        <f>RSI!I1750</f>
        <v>66.199467636099627</v>
      </c>
      <c r="D1750" s="2">
        <f>MACD!E1750</f>
        <v>-0.10684550834850182</v>
      </c>
      <c r="E1750" s="2">
        <f>MACD!F1750</f>
        <v>-7.0437183871716491E-2</v>
      </c>
      <c r="F1750" s="2">
        <f>'Moving Avg'!D1750</f>
        <v>6.2482000000000006</v>
      </c>
      <c r="G1750" s="2">
        <f>'Moving Avg'!F1750</f>
        <v>6.1235999999999979</v>
      </c>
      <c r="H1750" s="2">
        <f>'Moving Avg'!G1750</f>
        <v>6.0381200000000028</v>
      </c>
      <c r="I1750" s="2">
        <f>'Moving Avg'!H1750</f>
        <v>5.912340000000011</v>
      </c>
      <c r="J1750" s="5" t="str">
        <f>OBV!F1750</f>
        <v>BULLISH</v>
      </c>
      <c r="K1750" s="5" t="str">
        <f>OBV!G1750</f>
        <v>WEAK</v>
      </c>
      <c r="L1750" s="5" t="str">
        <f>OBV!H1750</f>
        <v>CONFIRMED BULLISH</v>
      </c>
      <c r="M1750" s="7">
        <f t="shared" si="270"/>
        <v>25</v>
      </c>
      <c r="N1750" s="7">
        <f t="shared" si="271"/>
        <v>100</v>
      </c>
      <c r="O1750" s="7">
        <f t="shared" si="272"/>
        <v>50</v>
      </c>
      <c r="P1750" s="7">
        <f t="shared" si="273"/>
        <v>67</v>
      </c>
      <c r="Q1750" s="8">
        <f t="shared" si="274"/>
        <v>61.3</v>
      </c>
      <c r="R1750" s="8">
        <f t="shared" si="275"/>
        <v>59.25</v>
      </c>
      <c r="S1750" s="8">
        <f t="shared" si="276"/>
        <v>61.400000000000006</v>
      </c>
      <c r="T1750" s="8">
        <f t="shared" si="277"/>
        <v>60.5</v>
      </c>
      <c r="U1750" s="7">
        <f t="shared" si="278"/>
        <v>60.65</v>
      </c>
      <c r="V1750" s="7">
        <f t="shared" si="279"/>
        <v>60.612499999999997</v>
      </c>
    </row>
    <row r="1751" spans="1:22" ht="13.5" x14ac:dyDescent="0.25">
      <c r="A1751" s="3">
        <f>RSI!A1751</f>
        <v>44565</v>
      </c>
      <c r="B1751" s="2">
        <f>RSI!B1751</f>
        <v>6.17</v>
      </c>
      <c r="C1751" s="2">
        <f>RSI!I1751</f>
        <v>53.237599035483271</v>
      </c>
      <c r="D1751" s="2">
        <f>MACD!E1751</f>
        <v>-8.0256183871598274E-2</v>
      </c>
      <c r="E1751" s="2">
        <f>MACD!F1751</f>
        <v>-7.2400983871692859E-2</v>
      </c>
      <c r="F1751" s="2">
        <f>'Moving Avg'!D1751</f>
        <v>6.252600000000001</v>
      </c>
      <c r="G1751" s="2">
        <f>'Moving Avg'!F1751</f>
        <v>6.1308499999999988</v>
      </c>
      <c r="H1751" s="2">
        <f>'Moving Avg'!G1751</f>
        <v>6.044940000000004</v>
      </c>
      <c r="I1751" s="2">
        <f>'Moving Avg'!H1751</f>
        <v>5.9142250000000116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  <c r="M1751" s="7">
        <f t="shared" si="270"/>
        <v>25</v>
      </c>
      <c r="N1751" s="7">
        <f t="shared" si="271"/>
        <v>45</v>
      </c>
      <c r="O1751" s="7">
        <f t="shared" si="272"/>
        <v>50</v>
      </c>
      <c r="P1751" s="7">
        <f t="shared" si="273"/>
        <v>83.5</v>
      </c>
      <c r="Q1751" s="8">
        <f t="shared" si="274"/>
        <v>44.524999999999999</v>
      </c>
      <c r="R1751" s="8">
        <f t="shared" si="275"/>
        <v>52.375</v>
      </c>
      <c r="S1751" s="8">
        <f t="shared" si="276"/>
        <v>60.575000000000003</v>
      </c>
      <c r="T1751" s="8">
        <f t="shared" si="277"/>
        <v>50.875</v>
      </c>
      <c r="U1751" s="7">
        <f t="shared" si="278"/>
        <v>52.491666666666674</v>
      </c>
      <c r="V1751" s="7">
        <f t="shared" si="279"/>
        <v>52.087500000000006</v>
      </c>
    </row>
    <row r="1752" spans="1:22" ht="13.5" x14ac:dyDescent="0.25">
      <c r="A1752" s="3">
        <f>RSI!A1752</f>
        <v>44566</v>
      </c>
      <c r="B1752" s="2">
        <f>RSI!B1752</f>
        <v>6.17</v>
      </c>
      <c r="C1752" s="2">
        <f>RSI!I1752</f>
        <v>53.237599035483271</v>
      </c>
      <c r="D1752" s="2">
        <f>MACD!E1752</f>
        <v>-5.4634847784319263E-2</v>
      </c>
      <c r="E1752" s="2">
        <f>MACD!F1752</f>
        <v>-6.8847756654218148E-2</v>
      </c>
      <c r="F1752" s="2">
        <f>'Moving Avg'!D1752</f>
        <v>6.2570000000000006</v>
      </c>
      <c r="G1752" s="2">
        <f>'Moving Avg'!F1752</f>
        <v>6.1384999999999987</v>
      </c>
      <c r="H1752" s="2">
        <f>'Moving Avg'!G1752</f>
        <v>6.0517600000000025</v>
      </c>
      <c r="I1752" s="2">
        <f>'Moving Avg'!H1752</f>
        <v>5.9160750000000117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  <c r="M1752" s="7">
        <f t="shared" si="270"/>
        <v>25</v>
      </c>
      <c r="N1752" s="7">
        <f t="shared" si="271"/>
        <v>0</v>
      </c>
      <c r="O1752" s="7">
        <f t="shared" si="272"/>
        <v>50</v>
      </c>
      <c r="P1752" s="7">
        <f t="shared" si="273"/>
        <v>83.5</v>
      </c>
      <c r="Q1752" s="8">
        <f t="shared" si="274"/>
        <v>28.774999999999999</v>
      </c>
      <c r="R1752" s="8">
        <f t="shared" si="275"/>
        <v>43.375</v>
      </c>
      <c r="S1752" s="8">
        <f t="shared" si="276"/>
        <v>53.825000000000003</v>
      </c>
      <c r="T1752" s="8">
        <f t="shared" si="277"/>
        <v>39.625</v>
      </c>
      <c r="U1752" s="7">
        <f t="shared" si="278"/>
        <v>41.991666666666667</v>
      </c>
      <c r="V1752" s="7">
        <f t="shared" si="279"/>
        <v>41.400000000000006</v>
      </c>
    </row>
    <row r="1753" spans="1:22" ht="13.5" x14ac:dyDescent="0.25">
      <c r="A1753" s="3">
        <f>RSI!A1753</f>
        <v>44567</v>
      </c>
      <c r="B1753" s="2">
        <f>RSI!B1753</f>
        <v>6.133</v>
      </c>
      <c r="C1753" s="2">
        <f>RSI!I1753</f>
        <v>50.321706167173673</v>
      </c>
      <c r="D1753" s="2">
        <f>MACD!E1753</f>
        <v>-3.0457050590189993E-2</v>
      </c>
      <c r="E1753" s="2">
        <f>MACD!F1753</f>
        <v>-6.1169615441412521E-2</v>
      </c>
      <c r="F1753" s="2">
        <f>'Moving Avg'!D1753</f>
        <v>6.2205999999999992</v>
      </c>
      <c r="G1753" s="2">
        <f>'Moving Avg'!F1753</f>
        <v>6.1442999999999994</v>
      </c>
      <c r="H1753" s="2">
        <f>'Moving Avg'!G1753</f>
        <v>6.0546600000000019</v>
      </c>
      <c r="I1753" s="2">
        <f>'Moving Avg'!H1753</f>
        <v>5.9177400000000127</v>
      </c>
      <c r="J1753" s="5" t="str">
        <f>OBV!F1753</f>
        <v>BEARISH</v>
      </c>
      <c r="K1753" s="5" t="str">
        <f>OBV!G1753</f>
        <v>STRONG</v>
      </c>
      <c r="L1753" s="5" t="str">
        <f>OBV!H1753</f>
        <v>CONFIRMED BEARISH</v>
      </c>
      <c r="M1753" s="7">
        <f t="shared" si="270"/>
        <v>25</v>
      </c>
      <c r="N1753" s="7">
        <f t="shared" si="271"/>
        <v>0</v>
      </c>
      <c r="O1753" s="7">
        <f t="shared" si="272"/>
        <v>50</v>
      </c>
      <c r="P1753" s="7">
        <f t="shared" si="273"/>
        <v>33</v>
      </c>
      <c r="Q1753" s="8">
        <f t="shared" si="274"/>
        <v>21.2</v>
      </c>
      <c r="R1753" s="8">
        <f t="shared" si="275"/>
        <v>30.75</v>
      </c>
      <c r="S1753" s="8">
        <f t="shared" si="276"/>
        <v>31.1</v>
      </c>
      <c r="T1753" s="8">
        <f t="shared" si="277"/>
        <v>27</v>
      </c>
      <c r="U1753" s="7">
        <f t="shared" si="278"/>
        <v>27.683333333333337</v>
      </c>
      <c r="V1753" s="7">
        <f t="shared" si="279"/>
        <v>27.512500000000003</v>
      </c>
    </row>
    <row r="1754" spans="1:22" ht="13.5" x14ac:dyDescent="0.25">
      <c r="A1754" s="3">
        <f>RSI!A1754</f>
        <v>44568</v>
      </c>
      <c r="B1754" s="2">
        <f>RSI!B1754</f>
        <v>6.0970000000000004</v>
      </c>
      <c r="C1754" s="2">
        <f>RSI!I1754</f>
        <v>47.590474151961118</v>
      </c>
      <c r="D1754" s="2">
        <f>MACD!E1754</f>
        <v>-2.0722798650742114E-2</v>
      </c>
      <c r="E1754" s="2">
        <f>MACD!F1754</f>
        <v>-5.3080252083278441E-2</v>
      </c>
      <c r="F1754" s="2">
        <f>'Moving Avg'!D1754</f>
        <v>6.1770000000000005</v>
      </c>
      <c r="G1754" s="2">
        <f>'Moving Avg'!F1754</f>
        <v>6.148299999999999</v>
      </c>
      <c r="H1754" s="2">
        <f>'Moving Avg'!G1754</f>
        <v>6.0568400000000011</v>
      </c>
      <c r="I1754" s="2">
        <f>'Moving Avg'!H1754</f>
        <v>5.9192250000000124</v>
      </c>
      <c r="J1754" s="5" t="str">
        <f>OBV!F1754</f>
        <v>BEARISH</v>
      </c>
      <c r="K1754" s="5" t="str">
        <f>OBV!G1754</f>
        <v>STRONG</v>
      </c>
      <c r="L1754" s="5" t="str">
        <f>OBV!H1754</f>
        <v>CONFIRMED BEARISH</v>
      </c>
      <c r="M1754" s="7">
        <f t="shared" si="270"/>
        <v>25</v>
      </c>
      <c r="N1754" s="7">
        <f t="shared" si="271"/>
        <v>0</v>
      </c>
      <c r="O1754" s="7">
        <f t="shared" si="272"/>
        <v>50</v>
      </c>
      <c r="P1754" s="7">
        <f t="shared" si="273"/>
        <v>33</v>
      </c>
      <c r="Q1754" s="8">
        <f t="shared" si="274"/>
        <v>21.2</v>
      </c>
      <c r="R1754" s="8">
        <f t="shared" si="275"/>
        <v>30.75</v>
      </c>
      <c r="S1754" s="8">
        <f t="shared" si="276"/>
        <v>31.1</v>
      </c>
      <c r="T1754" s="8">
        <f t="shared" si="277"/>
        <v>27</v>
      </c>
      <c r="U1754" s="7">
        <f t="shared" si="278"/>
        <v>27.683333333333337</v>
      </c>
      <c r="V1754" s="7">
        <f t="shared" si="279"/>
        <v>27.512500000000003</v>
      </c>
    </row>
    <row r="1755" spans="1:22" ht="13.5" x14ac:dyDescent="0.25">
      <c r="A1755" s="3">
        <f>RSI!A1755</f>
        <v>44571</v>
      </c>
      <c r="B1755" s="2">
        <f>RSI!B1755</f>
        <v>6.1619999999999999</v>
      </c>
      <c r="C1755" s="2">
        <f>RSI!I1755</f>
        <v>52.593540871869152</v>
      </c>
      <c r="D1755" s="2">
        <f>MACD!E1755</f>
        <v>-1.7093708969968979E-2</v>
      </c>
      <c r="E1755" s="2">
        <f>MACD!F1755</f>
        <v>-4.5882943460616554E-2</v>
      </c>
      <c r="F1755" s="2">
        <f>'Moving Avg'!D1755</f>
        <v>6.1463999999999999</v>
      </c>
      <c r="G1755" s="2">
        <f>'Moving Avg'!F1755</f>
        <v>6.155549999999999</v>
      </c>
      <c r="H1755" s="2">
        <f>'Moving Avg'!G1755</f>
        <v>6.0610400000000002</v>
      </c>
      <c r="I1755" s="2">
        <f>'Moving Avg'!H1755</f>
        <v>5.9213400000000123</v>
      </c>
      <c r="J1755" s="5" t="str">
        <f>OBV!F1755</f>
        <v>BEARISH</v>
      </c>
      <c r="K1755" s="5" t="str">
        <f>OBV!G1755</f>
        <v>STRONG</v>
      </c>
      <c r="L1755" s="5" t="str">
        <f>OBV!H1755</f>
        <v>CONFIRMED BEARISH</v>
      </c>
      <c r="M1755" s="7">
        <f t="shared" si="270"/>
        <v>25</v>
      </c>
      <c r="N1755" s="7">
        <f t="shared" si="271"/>
        <v>0</v>
      </c>
      <c r="O1755" s="7">
        <f t="shared" si="272"/>
        <v>50</v>
      </c>
      <c r="P1755" s="7">
        <f t="shared" si="273"/>
        <v>33</v>
      </c>
      <c r="Q1755" s="8">
        <f t="shared" si="274"/>
        <v>21.2</v>
      </c>
      <c r="R1755" s="8">
        <f t="shared" si="275"/>
        <v>30.75</v>
      </c>
      <c r="S1755" s="8">
        <f t="shared" si="276"/>
        <v>31.1</v>
      </c>
      <c r="T1755" s="8">
        <f t="shared" si="277"/>
        <v>27</v>
      </c>
      <c r="U1755" s="7">
        <f t="shared" si="278"/>
        <v>27.683333333333337</v>
      </c>
      <c r="V1755" s="7">
        <f t="shared" si="279"/>
        <v>27.512500000000003</v>
      </c>
    </row>
    <row r="1756" spans="1:22" ht="13.5" x14ac:dyDescent="0.25">
      <c r="A1756" s="3">
        <f>RSI!A1756</f>
        <v>44572</v>
      </c>
      <c r="B1756" s="2">
        <f>RSI!B1756</f>
        <v>6.17</v>
      </c>
      <c r="C1756" s="2">
        <f>RSI!I1756</f>
        <v>53.185871676332667</v>
      </c>
      <c r="D1756" s="2">
        <f>MACD!E1756</f>
        <v>-1.4807741738937175E-2</v>
      </c>
      <c r="E1756" s="2">
        <f>MACD!F1756</f>
        <v>-3.9667903116280677E-2</v>
      </c>
      <c r="F1756" s="2">
        <f>'Moving Avg'!D1756</f>
        <v>6.1463999999999999</v>
      </c>
      <c r="G1756" s="2">
        <f>'Moving Avg'!F1756</f>
        <v>6.1631999999999989</v>
      </c>
      <c r="H1756" s="2">
        <f>'Moving Avg'!G1756</f>
        <v>6.064680000000001</v>
      </c>
      <c r="I1756" s="2">
        <f>'Moving Avg'!H1756</f>
        <v>5.9234950000000133</v>
      </c>
      <c r="J1756" s="5" t="str">
        <f>OBV!F1756</f>
        <v>BULLISH</v>
      </c>
      <c r="K1756" s="5" t="str">
        <f>OBV!G1756</f>
        <v>NEUTRAL</v>
      </c>
      <c r="L1756" s="5" t="str">
        <f>OBV!H1756</f>
        <v>NEUTRAL</v>
      </c>
      <c r="M1756" s="7">
        <f t="shared" si="270"/>
        <v>25</v>
      </c>
      <c r="N1756" s="7">
        <f t="shared" si="271"/>
        <v>0</v>
      </c>
      <c r="O1756" s="7">
        <f t="shared" si="272"/>
        <v>50</v>
      </c>
      <c r="P1756" s="7">
        <f t="shared" si="273"/>
        <v>49.5</v>
      </c>
      <c r="Q1756" s="8">
        <f t="shared" si="274"/>
        <v>23.675000000000001</v>
      </c>
      <c r="R1756" s="8">
        <f t="shared" si="275"/>
        <v>34.875</v>
      </c>
      <c r="S1756" s="8">
        <f t="shared" si="276"/>
        <v>38.525000000000006</v>
      </c>
      <c r="T1756" s="8">
        <f t="shared" si="277"/>
        <v>31.125</v>
      </c>
      <c r="U1756" s="7">
        <f t="shared" si="278"/>
        <v>32.358333333333334</v>
      </c>
      <c r="V1756" s="7">
        <f t="shared" si="279"/>
        <v>32.049999999999997</v>
      </c>
    </row>
    <row r="1757" spans="1:22" ht="13.5" x14ac:dyDescent="0.25">
      <c r="A1757" s="3">
        <f>RSI!A1757</f>
        <v>44573</v>
      </c>
      <c r="B1757" s="2">
        <f>RSI!B1757</f>
        <v>6.17</v>
      </c>
      <c r="C1757" s="2">
        <f>RSI!I1757</f>
        <v>53.185871676332667</v>
      </c>
      <c r="D1757" s="2">
        <f>MACD!E1757</f>
        <v>-1.3098704828711227E-2</v>
      </c>
      <c r="E1757" s="2">
        <f>MACD!F1757</f>
        <v>-3.4354063458766786E-2</v>
      </c>
      <c r="F1757" s="2">
        <f>'Moving Avg'!D1757</f>
        <v>6.1463999999999999</v>
      </c>
      <c r="G1757" s="2">
        <f>'Moving Avg'!F1757</f>
        <v>6.1704499999999989</v>
      </c>
      <c r="H1757" s="2">
        <f>'Moving Avg'!G1757</f>
        <v>6.0683200000000008</v>
      </c>
      <c r="I1757" s="2">
        <f>'Moving Avg'!H1757</f>
        <v>5.926225000000013</v>
      </c>
      <c r="J1757" s="5" t="str">
        <f>OBV!F1757</f>
        <v>BULLISH</v>
      </c>
      <c r="K1757" s="5" t="str">
        <f>OBV!G1757</f>
        <v>NEUTRAL</v>
      </c>
      <c r="L1757" s="5" t="str">
        <f>OBV!H1757</f>
        <v>NEUTRAL</v>
      </c>
      <c r="M1757" s="7">
        <f t="shared" si="270"/>
        <v>25</v>
      </c>
      <c r="N1757" s="7">
        <f t="shared" si="271"/>
        <v>0</v>
      </c>
      <c r="O1757" s="7">
        <f t="shared" si="272"/>
        <v>50</v>
      </c>
      <c r="P1757" s="7">
        <f t="shared" si="273"/>
        <v>49.5</v>
      </c>
      <c r="Q1757" s="8">
        <f t="shared" si="274"/>
        <v>23.675000000000001</v>
      </c>
      <c r="R1757" s="8">
        <f t="shared" si="275"/>
        <v>34.875</v>
      </c>
      <c r="S1757" s="8">
        <f t="shared" si="276"/>
        <v>38.525000000000006</v>
      </c>
      <c r="T1757" s="8">
        <f t="shared" si="277"/>
        <v>31.125</v>
      </c>
      <c r="U1757" s="7">
        <f t="shared" si="278"/>
        <v>32.358333333333334</v>
      </c>
      <c r="V1757" s="7">
        <f t="shared" si="279"/>
        <v>32.049999999999997</v>
      </c>
    </row>
    <row r="1758" spans="1:22" ht="13.5" x14ac:dyDescent="0.25">
      <c r="A1758" s="3">
        <f>RSI!A1758</f>
        <v>44574</v>
      </c>
      <c r="B1758" s="2">
        <f>RSI!B1758</f>
        <v>6.17</v>
      </c>
      <c r="C1758" s="2">
        <f>RSI!I1758</f>
        <v>53.185871676332667</v>
      </c>
      <c r="D1758" s="2">
        <f>MACD!E1758</f>
        <v>1.3831152634613986E-2</v>
      </c>
      <c r="E1758" s="2">
        <f>MACD!F1758</f>
        <v>-2.4717020240090631E-2</v>
      </c>
      <c r="F1758" s="2">
        <f>'Moving Avg'!D1758</f>
        <v>6.1538000000000013</v>
      </c>
      <c r="G1758" s="2">
        <f>'Moving Avg'!F1758</f>
        <v>6.1787999999999998</v>
      </c>
      <c r="H1758" s="2">
        <f>'Moving Avg'!G1758</f>
        <v>6.0719600000000007</v>
      </c>
      <c r="I1758" s="2">
        <f>'Moving Avg'!H1758</f>
        <v>5.9289550000000126</v>
      </c>
      <c r="J1758" s="5" t="str">
        <f>OBV!F1758</f>
        <v>BULLISH</v>
      </c>
      <c r="K1758" s="5" t="str">
        <f>OBV!G1758</f>
        <v>WEAK</v>
      </c>
      <c r="L1758" s="5" t="str">
        <f>OBV!H1758</f>
        <v>CONFIRMED BULLISH</v>
      </c>
      <c r="M1758" s="7">
        <f t="shared" si="270"/>
        <v>25</v>
      </c>
      <c r="N1758" s="7">
        <f t="shared" si="271"/>
        <v>0</v>
      </c>
      <c r="O1758" s="7">
        <f t="shared" si="272"/>
        <v>50</v>
      </c>
      <c r="P1758" s="7">
        <f t="shared" si="273"/>
        <v>67</v>
      </c>
      <c r="Q1758" s="8">
        <f t="shared" si="274"/>
        <v>26.299999999999997</v>
      </c>
      <c r="R1758" s="8">
        <f t="shared" si="275"/>
        <v>39.25</v>
      </c>
      <c r="S1758" s="8">
        <f t="shared" si="276"/>
        <v>46.400000000000006</v>
      </c>
      <c r="T1758" s="8">
        <f t="shared" si="277"/>
        <v>35.5</v>
      </c>
      <c r="U1758" s="7">
        <f t="shared" si="278"/>
        <v>37.31666666666667</v>
      </c>
      <c r="V1758" s="7">
        <f t="shared" si="279"/>
        <v>36.862499999999997</v>
      </c>
    </row>
    <row r="1759" spans="1:22" ht="13.5" x14ac:dyDescent="0.25">
      <c r="A1759" s="3">
        <f>RSI!A1759</f>
        <v>44575</v>
      </c>
      <c r="B1759" s="2">
        <f>RSI!B1759</f>
        <v>6.3079999999999998</v>
      </c>
      <c r="C1759" s="2">
        <f>RSI!I1759</f>
        <v>63.115155176984111</v>
      </c>
      <c r="D1759" s="2">
        <f>MACD!E1759</f>
        <v>2.6202623266739167E-2</v>
      </c>
      <c r="E1759" s="2">
        <f>MACD!F1759</f>
        <v>-1.453309153872467E-2</v>
      </c>
      <c r="F1759" s="2">
        <f>'Moving Avg'!D1759</f>
        <v>6.1960000000000006</v>
      </c>
      <c r="G1759" s="2">
        <f>'Moving Avg'!F1759</f>
        <v>6.1860999999999988</v>
      </c>
      <c r="H1759" s="2">
        <f>'Moving Avg'!G1759</f>
        <v>6.0783599999999991</v>
      </c>
      <c r="I1759" s="2">
        <f>'Moving Avg'!H1759</f>
        <v>5.9331850000000133</v>
      </c>
      <c r="J1759" s="5" t="str">
        <f>OBV!F1759</f>
        <v>BULLISH</v>
      </c>
      <c r="K1759" s="5" t="str">
        <f>OBV!G1759</f>
        <v>WEAK</v>
      </c>
      <c r="L1759" s="5" t="str">
        <f>OBV!H1759</f>
        <v>CONFIRMED BULLISH</v>
      </c>
      <c r="M1759" s="7">
        <f t="shared" si="270"/>
        <v>25</v>
      </c>
      <c r="N1759" s="7">
        <f t="shared" si="271"/>
        <v>0</v>
      </c>
      <c r="O1759" s="7">
        <f t="shared" si="272"/>
        <v>50</v>
      </c>
      <c r="P1759" s="7">
        <f t="shared" si="273"/>
        <v>67</v>
      </c>
      <c r="Q1759" s="8">
        <f t="shared" si="274"/>
        <v>26.299999999999997</v>
      </c>
      <c r="R1759" s="8">
        <f t="shared" si="275"/>
        <v>39.25</v>
      </c>
      <c r="S1759" s="8">
        <f t="shared" si="276"/>
        <v>46.400000000000006</v>
      </c>
      <c r="T1759" s="8">
        <f t="shared" si="277"/>
        <v>35.5</v>
      </c>
      <c r="U1759" s="7">
        <f t="shared" si="278"/>
        <v>37.31666666666667</v>
      </c>
      <c r="V1759" s="7">
        <f t="shared" si="279"/>
        <v>36.862499999999997</v>
      </c>
    </row>
    <row r="1760" spans="1:22" ht="13.5" x14ac:dyDescent="0.25">
      <c r="A1760" s="3">
        <f>RSI!A1760</f>
        <v>44578</v>
      </c>
      <c r="B1760" s="2">
        <f>RSI!B1760</f>
        <v>6.3</v>
      </c>
      <c r="C1760" s="2">
        <f>RSI!I1760</f>
        <v>62.290338854062483</v>
      </c>
      <c r="D1760" s="2">
        <f>MACD!E1760</f>
        <v>3.6269130192002841E-2</v>
      </c>
      <c r="E1760" s="2">
        <f>MACD!F1760</f>
        <v>-4.3726471925791682E-3</v>
      </c>
      <c r="F1760" s="2">
        <f>'Moving Avg'!D1760</f>
        <v>6.2235999999999994</v>
      </c>
      <c r="G1760" s="2">
        <f>'Moving Avg'!F1760</f>
        <v>6.2034999999999991</v>
      </c>
      <c r="H1760" s="2">
        <f>'Moving Avg'!G1760</f>
        <v>6.0845999999999991</v>
      </c>
      <c r="I1760" s="2">
        <f>'Moving Avg'!H1760</f>
        <v>5.9373400000000132</v>
      </c>
      <c r="J1760" s="5" t="str">
        <f>OBV!F1760</f>
        <v>BULLISH</v>
      </c>
      <c r="K1760" s="5" t="str">
        <f>OBV!G1760</f>
        <v>WEAK</v>
      </c>
      <c r="L1760" s="5" t="str">
        <f>OBV!H1760</f>
        <v>CONFIRMED BULLISH</v>
      </c>
      <c r="M1760" s="7">
        <f t="shared" si="270"/>
        <v>25</v>
      </c>
      <c r="N1760" s="7">
        <f t="shared" si="271"/>
        <v>0</v>
      </c>
      <c r="O1760" s="7">
        <f t="shared" si="272"/>
        <v>50</v>
      </c>
      <c r="P1760" s="7">
        <f t="shared" si="273"/>
        <v>67</v>
      </c>
      <c r="Q1760" s="8">
        <f t="shared" si="274"/>
        <v>26.299999999999997</v>
      </c>
      <c r="R1760" s="8">
        <f t="shared" si="275"/>
        <v>39.25</v>
      </c>
      <c r="S1760" s="8">
        <f t="shared" si="276"/>
        <v>46.400000000000006</v>
      </c>
      <c r="T1760" s="8">
        <f t="shared" si="277"/>
        <v>35.5</v>
      </c>
      <c r="U1760" s="7">
        <f t="shared" si="278"/>
        <v>37.31666666666667</v>
      </c>
      <c r="V1760" s="7">
        <f t="shared" si="279"/>
        <v>36.862499999999997</v>
      </c>
    </row>
    <row r="1761" spans="1:22" ht="13.5" x14ac:dyDescent="0.25">
      <c r="A1761" s="3">
        <f>RSI!A1761</f>
        <v>44579</v>
      </c>
      <c r="B1761" s="2">
        <f>RSI!B1761</f>
        <v>6.2930000000000001</v>
      </c>
      <c r="C1761" s="2">
        <f>RSI!I1761</f>
        <v>61.532596486847055</v>
      </c>
      <c r="D1761" s="2">
        <f>MACD!E1761</f>
        <v>2.2124437552913712E-2</v>
      </c>
      <c r="E1761" s="2">
        <f>MACD!F1761</f>
        <v>9.2676975651940791E-4</v>
      </c>
      <c r="F1761" s="2">
        <f>'Moving Avg'!D1761</f>
        <v>6.2481999999999998</v>
      </c>
      <c r="G1761" s="2">
        <f>'Moving Avg'!F1761</f>
        <v>6.2074999999999996</v>
      </c>
      <c r="H1761" s="2">
        <f>'Moving Avg'!G1761</f>
        <v>6.0907000000000009</v>
      </c>
      <c r="I1761" s="2">
        <f>'Moving Avg'!H1761</f>
        <v>5.9413900000000117</v>
      </c>
      <c r="J1761" s="5" t="str">
        <f>OBV!F1761</f>
        <v>BEARISH</v>
      </c>
      <c r="K1761" s="5" t="str">
        <f>OBV!G1761</f>
        <v>STRONG</v>
      </c>
      <c r="L1761" s="5" t="str">
        <f>OBV!H1761</f>
        <v>BEARISH DIVERGENCE</v>
      </c>
      <c r="M1761" s="7">
        <f t="shared" si="270"/>
        <v>25</v>
      </c>
      <c r="N1761" s="7">
        <f t="shared" si="271"/>
        <v>0</v>
      </c>
      <c r="O1761" s="7">
        <f t="shared" si="272"/>
        <v>50</v>
      </c>
      <c r="P1761" s="7">
        <f t="shared" si="273"/>
        <v>33</v>
      </c>
      <c r="Q1761" s="8">
        <f t="shared" si="274"/>
        <v>21.2</v>
      </c>
      <c r="R1761" s="8">
        <f t="shared" si="275"/>
        <v>30.75</v>
      </c>
      <c r="S1761" s="8">
        <f t="shared" si="276"/>
        <v>31.1</v>
      </c>
      <c r="T1761" s="8">
        <f t="shared" si="277"/>
        <v>27</v>
      </c>
      <c r="U1761" s="7">
        <f t="shared" si="278"/>
        <v>27.683333333333337</v>
      </c>
      <c r="V1761" s="7">
        <f t="shared" si="279"/>
        <v>27.512500000000003</v>
      </c>
    </row>
    <row r="1762" spans="1:22" ht="13.5" x14ac:dyDescent="0.25">
      <c r="A1762" s="3">
        <f>RSI!A1762</f>
        <v>44580</v>
      </c>
      <c r="B1762" s="2">
        <f>RSI!B1762</f>
        <v>6.2930000000000001</v>
      </c>
      <c r="C1762" s="2">
        <f>RSI!I1762</f>
        <v>61.532596486847055</v>
      </c>
      <c r="D1762" s="2">
        <f>MACD!E1762</f>
        <v>9.3885736612850934E-3</v>
      </c>
      <c r="E1762" s="2">
        <f>MACD!F1762</f>
        <v>2.6191305374725451E-3</v>
      </c>
      <c r="F1762" s="2">
        <f>'Moving Avg'!D1762</f>
        <v>6.2727999999999993</v>
      </c>
      <c r="G1762" s="2">
        <f>'Moving Avg'!F1762</f>
        <v>6.2104000000000008</v>
      </c>
      <c r="H1762" s="2">
        <f>'Moving Avg'!G1762</f>
        <v>6.0975200000000003</v>
      </c>
      <c r="I1762" s="2">
        <f>'Moving Avg'!H1762</f>
        <v>5.9454400000000112</v>
      </c>
      <c r="J1762" s="5" t="str">
        <f>OBV!F1762</f>
        <v>BEARISH</v>
      </c>
      <c r="K1762" s="5" t="str">
        <f>OBV!G1762</f>
        <v>STRONG</v>
      </c>
      <c r="L1762" s="5" t="str">
        <f>OBV!H1762</f>
        <v>BEARISH DIVERGENCE</v>
      </c>
      <c r="M1762" s="7">
        <f t="shared" si="270"/>
        <v>25</v>
      </c>
      <c r="N1762" s="7">
        <f t="shared" si="271"/>
        <v>0</v>
      </c>
      <c r="O1762" s="7">
        <f t="shared" si="272"/>
        <v>50</v>
      </c>
      <c r="P1762" s="7">
        <f t="shared" si="273"/>
        <v>33</v>
      </c>
      <c r="Q1762" s="8">
        <f t="shared" si="274"/>
        <v>21.2</v>
      </c>
      <c r="R1762" s="8">
        <f t="shared" si="275"/>
        <v>30.75</v>
      </c>
      <c r="S1762" s="8">
        <f t="shared" si="276"/>
        <v>31.1</v>
      </c>
      <c r="T1762" s="8">
        <f t="shared" si="277"/>
        <v>27</v>
      </c>
      <c r="U1762" s="7">
        <f t="shared" si="278"/>
        <v>27.683333333333337</v>
      </c>
      <c r="V1762" s="7">
        <f t="shared" si="279"/>
        <v>27.512500000000003</v>
      </c>
    </row>
    <row r="1763" spans="1:22" ht="13.5" x14ac:dyDescent="0.25">
      <c r="A1763" s="3">
        <f>RSI!A1763</f>
        <v>44581</v>
      </c>
      <c r="B1763" s="2">
        <f>RSI!B1763</f>
        <v>6.2930000000000001</v>
      </c>
      <c r="C1763" s="2">
        <f>RSI!I1763</f>
        <v>61.532596486847048</v>
      </c>
      <c r="D1763" s="2">
        <f>MACD!E1763</f>
        <v>-7.7906766659019411E-3</v>
      </c>
      <c r="E1763" s="2">
        <f>MACD!F1763</f>
        <v>5.3716909679764812E-4</v>
      </c>
      <c r="F1763" s="2">
        <f>'Moving Avg'!D1763</f>
        <v>6.2973999999999997</v>
      </c>
      <c r="G1763" s="2">
        <f>'Moving Avg'!F1763</f>
        <v>6.213300000000002</v>
      </c>
      <c r="H1763" s="2">
        <f>'Moving Avg'!G1763</f>
        <v>6.1028800000000016</v>
      </c>
      <c r="I1763" s="2">
        <f>'Moving Avg'!H1763</f>
        <v>5.9482100000000093</v>
      </c>
      <c r="J1763" s="5" t="str">
        <f>OBV!F1763</f>
        <v>BEARISH</v>
      </c>
      <c r="K1763" s="5" t="str">
        <f>OBV!G1763</f>
        <v>STRONG</v>
      </c>
      <c r="L1763" s="5" t="str">
        <f>OBV!H1763</f>
        <v>BEARISH DIVERGENCE</v>
      </c>
      <c r="M1763" s="7">
        <f t="shared" si="270"/>
        <v>25</v>
      </c>
      <c r="N1763" s="7">
        <f t="shared" si="271"/>
        <v>45</v>
      </c>
      <c r="O1763" s="7">
        <f t="shared" si="272"/>
        <v>50</v>
      </c>
      <c r="P1763" s="7">
        <f t="shared" si="273"/>
        <v>33</v>
      </c>
      <c r="Q1763" s="8">
        <f t="shared" si="274"/>
        <v>36.950000000000003</v>
      </c>
      <c r="R1763" s="8">
        <f t="shared" si="275"/>
        <v>39.75</v>
      </c>
      <c r="S1763" s="8">
        <f t="shared" si="276"/>
        <v>37.85</v>
      </c>
      <c r="T1763" s="8">
        <f t="shared" si="277"/>
        <v>38.25</v>
      </c>
      <c r="U1763" s="7">
        <f t="shared" si="278"/>
        <v>38.183333333333337</v>
      </c>
      <c r="V1763" s="7">
        <f t="shared" si="279"/>
        <v>38.200000000000003</v>
      </c>
    </row>
    <row r="1764" spans="1:22" ht="13.5" x14ac:dyDescent="0.25">
      <c r="A1764" s="3">
        <f>RSI!A1764</f>
        <v>44582</v>
      </c>
      <c r="B1764" s="2">
        <f>RSI!B1764</f>
        <v>6.3150000000000004</v>
      </c>
      <c r="C1764" s="2">
        <f>RSI!I1764</f>
        <v>63.285727971430312</v>
      </c>
      <c r="D1764" s="2">
        <f>MACD!E1764</f>
        <v>-3.0152873626907883E-2</v>
      </c>
      <c r="E1764" s="2">
        <f>MACD!F1764</f>
        <v>-5.6008394479434591E-3</v>
      </c>
      <c r="F1764" s="2">
        <f>'Moving Avg'!D1764</f>
        <v>6.2988</v>
      </c>
      <c r="G1764" s="2">
        <f>'Moving Avg'!F1764</f>
        <v>6.2216500000000021</v>
      </c>
      <c r="H1764" s="2">
        <f>'Moving Avg'!G1764</f>
        <v>6.1086800000000006</v>
      </c>
      <c r="I1764" s="2">
        <f>'Moving Avg'!H1764</f>
        <v>5.9510900000000095</v>
      </c>
      <c r="J1764" s="5" t="str">
        <f>OBV!F1764</f>
        <v>BEARISH</v>
      </c>
      <c r="K1764" s="5" t="str">
        <f>OBV!G1764</f>
        <v>STRONG</v>
      </c>
      <c r="L1764" s="5" t="str">
        <f>OBV!H1764</f>
        <v>BEARISH DIVERGENCE</v>
      </c>
      <c r="M1764" s="7">
        <f t="shared" si="270"/>
        <v>25</v>
      </c>
      <c r="N1764" s="7">
        <f t="shared" si="271"/>
        <v>100</v>
      </c>
      <c r="O1764" s="7">
        <f t="shared" si="272"/>
        <v>50</v>
      </c>
      <c r="P1764" s="7">
        <f t="shared" si="273"/>
        <v>33</v>
      </c>
      <c r="Q1764" s="8">
        <f t="shared" si="274"/>
        <v>56.2</v>
      </c>
      <c r="R1764" s="8">
        <f t="shared" si="275"/>
        <v>50.75</v>
      </c>
      <c r="S1764" s="8">
        <f t="shared" si="276"/>
        <v>46.1</v>
      </c>
      <c r="T1764" s="8">
        <f t="shared" si="277"/>
        <v>52</v>
      </c>
      <c r="U1764" s="7">
        <f t="shared" si="278"/>
        <v>51.016666666666673</v>
      </c>
      <c r="V1764" s="7">
        <f t="shared" si="279"/>
        <v>51.262500000000003</v>
      </c>
    </row>
    <row r="1765" spans="1:22" ht="13.5" x14ac:dyDescent="0.25">
      <c r="A1765" s="3">
        <f>RSI!A1765</f>
        <v>44585</v>
      </c>
      <c r="B1765" s="2">
        <f>RSI!B1765</f>
        <v>6.3150000000000004</v>
      </c>
      <c r="C1765" s="2">
        <f>RSI!I1765</f>
        <v>63.285727971430312</v>
      </c>
      <c r="D1765" s="2">
        <f>MACD!E1765</f>
        <v>-3.9813821404027117E-2</v>
      </c>
      <c r="E1765" s="2">
        <f>MACD!F1765</f>
        <v>-1.244343583916019E-2</v>
      </c>
      <c r="F1765" s="2">
        <f>'Moving Avg'!D1765</f>
        <v>6.301800000000001</v>
      </c>
      <c r="G1765" s="2">
        <f>'Moving Avg'!F1765</f>
        <v>6.23</v>
      </c>
      <c r="H1765" s="2">
        <f>'Moving Avg'!G1765</f>
        <v>6.1146399999999996</v>
      </c>
      <c r="I1765" s="2">
        <f>'Moving Avg'!H1765</f>
        <v>5.9548150000000089</v>
      </c>
      <c r="J1765" s="5" t="str">
        <f>OBV!F1765</f>
        <v>BULLISH</v>
      </c>
      <c r="K1765" s="5" t="str">
        <f>OBV!G1765</f>
        <v>NEUTRAL</v>
      </c>
      <c r="L1765" s="5" t="str">
        <f>OBV!H1765</f>
        <v>CONFIRMED BULLISH</v>
      </c>
      <c r="M1765" s="7">
        <f t="shared" si="270"/>
        <v>25</v>
      </c>
      <c r="N1765" s="7">
        <f t="shared" si="271"/>
        <v>100</v>
      </c>
      <c r="O1765" s="7">
        <f t="shared" si="272"/>
        <v>50</v>
      </c>
      <c r="P1765" s="7">
        <f t="shared" si="273"/>
        <v>83.5</v>
      </c>
      <c r="Q1765" s="8">
        <f t="shared" si="274"/>
        <v>63.774999999999999</v>
      </c>
      <c r="R1765" s="8">
        <f t="shared" si="275"/>
        <v>63.375</v>
      </c>
      <c r="S1765" s="8">
        <f t="shared" si="276"/>
        <v>68.825000000000003</v>
      </c>
      <c r="T1765" s="8">
        <f t="shared" si="277"/>
        <v>64.625</v>
      </c>
      <c r="U1765" s="7">
        <f t="shared" si="278"/>
        <v>65.325000000000003</v>
      </c>
      <c r="V1765" s="7">
        <f t="shared" si="279"/>
        <v>65.150000000000006</v>
      </c>
    </row>
    <row r="1766" spans="1:22" ht="13.5" x14ac:dyDescent="0.25">
      <c r="A1766" s="3">
        <f>RSI!A1766</f>
        <v>44586</v>
      </c>
      <c r="B1766" s="2">
        <f>RSI!B1766</f>
        <v>6.3220000000000001</v>
      </c>
      <c r="C1766" s="2">
        <f>RSI!I1766</f>
        <v>63.892964893632083</v>
      </c>
      <c r="D1766" s="2">
        <f>MACD!E1766</f>
        <v>-4.7960560301723909E-2</v>
      </c>
      <c r="E1766" s="2">
        <f>MACD!F1766</f>
        <v>-1.9546860731672937E-2</v>
      </c>
      <c r="F1766" s="2">
        <f>'Moving Avg'!D1766</f>
        <v>6.3075999999999999</v>
      </c>
      <c r="G1766" s="2">
        <f>'Moving Avg'!F1766</f>
        <v>6.2387000000000006</v>
      </c>
      <c r="H1766" s="2">
        <f>'Moving Avg'!G1766</f>
        <v>6.1205800000000004</v>
      </c>
      <c r="I1766" s="2">
        <f>'Moving Avg'!H1766</f>
        <v>5.9585750000000086</v>
      </c>
      <c r="J1766" s="5" t="str">
        <f>OBV!F1766</f>
        <v>BULLISH</v>
      </c>
      <c r="K1766" s="5" t="str">
        <f>OBV!G1766</f>
        <v>WEAK</v>
      </c>
      <c r="L1766" s="5" t="str">
        <f>OBV!H1766</f>
        <v>CONFIRMED BULLISH</v>
      </c>
      <c r="M1766" s="7">
        <f t="shared" si="270"/>
        <v>25</v>
      </c>
      <c r="N1766" s="7">
        <f t="shared" si="271"/>
        <v>100</v>
      </c>
      <c r="O1766" s="7">
        <f t="shared" si="272"/>
        <v>50</v>
      </c>
      <c r="P1766" s="7">
        <f t="shared" si="273"/>
        <v>67</v>
      </c>
      <c r="Q1766" s="8">
        <f t="shared" si="274"/>
        <v>61.3</v>
      </c>
      <c r="R1766" s="8">
        <f t="shared" si="275"/>
        <v>59.25</v>
      </c>
      <c r="S1766" s="8">
        <f t="shared" si="276"/>
        <v>61.400000000000006</v>
      </c>
      <c r="T1766" s="8">
        <f t="shared" si="277"/>
        <v>60.5</v>
      </c>
      <c r="U1766" s="7">
        <f t="shared" si="278"/>
        <v>60.65</v>
      </c>
      <c r="V1766" s="7">
        <f t="shared" si="279"/>
        <v>60.612499999999997</v>
      </c>
    </row>
    <row r="1767" spans="1:22" ht="13.5" x14ac:dyDescent="0.25">
      <c r="A1767" s="3">
        <f>RSI!A1767</f>
        <v>44587</v>
      </c>
      <c r="B1767" s="2">
        <f>RSI!B1767</f>
        <v>6.3150000000000004</v>
      </c>
      <c r="C1767" s="2">
        <f>RSI!I1767</f>
        <v>62.774831829175952</v>
      </c>
      <c r="D1767" s="2">
        <f>MACD!E1767</f>
        <v>-5.5010449064288203E-2</v>
      </c>
      <c r="E1767" s="2">
        <f>MACD!F1767</f>
        <v>-2.6639578398195991E-2</v>
      </c>
      <c r="F1767" s="2">
        <f>'Moving Avg'!D1767</f>
        <v>6.3120000000000003</v>
      </c>
      <c r="G1767" s="2">
        <f>'Moving Avg'!F1767</f>
        <v>6.2470500000000007</v>
      </c>
      <c r="H1767" s="2">
        <f>'Moving Avg'!G1767</f>
        <v>6.1263799999999993</v>
      </c>
      <c r="I1767" s="2">
        <f>'Moving Avg'!H1767</f>
        <v>5.9627700000000097</v>
      </c>
      <c r="J1767" s="5" t="str">
        <f>OBV!F1767</f>
        <v>BULLISH</v>
      </c>
      <c r="K1767" s="5" t="str">
        <f>OBV!G1767</f>
        <v>WEAK</v>
      </c>
      <c r="L1767" s="5" t="str">
        <f>OBV!H1767</f>
        <v>CONFIRMED BULLISH</v>
      </c>
      <c r="M1767" s="7">
        <f t="shared" si="270"/>
        <v>25</v>
      </c>
      <c r="N1767" s="7">
        <f t="shared" si="271"/>
        <v>100</v>
      </c>
      <c r="O1767" s="7">
        <f t="shared" si="272"/>
        <v>50</v>
      </c>
      <c r="P1767" s="7">
        <f t="shared" si="273"/>
        <v>67</v>
      </c>
      <c r="Q1767" s="8">
        <f t="shared" si="274"/>
        <v>61.3</v>
      </c>
      <c r="R1767" s="8">
        <f t="shared" si="275"/>
        <v>59.25</v>
      </c>
      <c r="S1767" s="8">
        <f t="shared" si="276"/>
        <v>61.400000000000006</v>
      </c>
      <c r="T1767" s="8">
        <f t="shared" si="277"/>
        <v>60.5</v>
      </c>
      <c r="U1767" s="7">
        <f t="shared" si="278"/>
        <v>60.65</v>
      </c>
      <c r="V1767" s="7">
        <f t="shared" si="279"/>
        <v>60.612499999999997</v>
      </c>
    </row>
    <row r="1768" spans="1:22" ht="13.5" x14ac:dyDescent="0.25">
      <c r="A1768" s="3">
        <f>RSI!A1768</f>
        <v>44588</v>
      </c>
      <c r="B1768" s="2">
        <f>RSI!B1768</f>
        <v>6.3150000000000004</v>
      </c>
      <c r="C1768" s="2">
        <f>RSI!I1768</f>
        <v>62.774831829175952</v>
      </c>
      <c r="D1768" s="2">
        <f>MACD!E1768</f>
        <v>-6.1559388133940907E-2</v>
      </c>
      <c r="E1768" s="2">
        <f>MACD!F1768</f>
        <v>-3.3623540345344975E-2</v>
      </c>
      <c r="F1768" s="2">
        <f>'Moving Avg'!D1768</f>
        <v>6.3164000000000007</v>
      </c>
      <c r="G1768" s="2">
        <f>'Moving Avg'!F1768</f>
        <v>6.2470500000000007</v>
      </c>
      <c r="H1768" s="2">
        <f>'Moving Avg'!G1768</f>
        <v>6.13218</v>
      </c>
      <c r="I1768" s="2">
        <f>'Moving Avg'!H1768</f>
        <v>5.966965000000009</v>
      </c>
      <c r="J1768" s="5" t="str">
        <f>OBV!F1768</f>
        <v>BULLISH</v>
      </c>
      <c r="K1768" s="5" t="str">
        <f>OBV!G1768</f>
        <v>WEAK</v>
      </c>
      <c r="L1768" s="5" t="str">
        <f>OBV!H1768</f>
        <v>CONFIRMED BULLISH</v>
      </c>
      <c r="M1768" s="7">
        <f t="shared" si="270"/>
        <v>25</v>
      </c>
      <c r="N1768" s="7">
        <f t="shared" si="271"/>
        <v>100</v>
      </c>
      <c r="O1768" s="7">
        <f t="shared" si="272"/>
        <v>50</v>
      </c>
      <c r="P1768" s="7">
        <f t="shared" si="273"/>
        <v>67</v>
      </c>
      <c r="Q1768" s="8">
        <f t="shared" si="274"/>
        <v>61.3</v>
      </c>
      <c r="R1768" s="8">
        <f t="shared" si="275"/>
        <v>59.25</v>
      </c>
      <c r="S1768" s="8">
        <f t="shared" si="276"/>
        <v>61.400000000000006</v>
      </c>
      <c r="T1768" s="8">
        <f t="shared" si="277"/>
        <v>60.5</v>
      </c>
      <c r="U1768" s="7">
        <f t="shared" si="278"/>
        <v>60.65</v>
      </c>
      <c r="V1768" s="7">
        <f t="shared" si="279"/>
        <v>60.612499999999997</v>
      </c>
    </row>
    <row r="1769" spans="1:22" ht="13.5" x14ac:dyDescent="0.25">
      <c r="A1769" s="3">
        <f>RSI!A1769</f>
        <v>44589</v>
      </c>
      <c r="B1769" s="2">
        <f>RSI!B1769</f>
        <v>6.3220000000000001</v>
      </c>
      <c r="C1769" s="2">
        <f>RSI!I1769</f>
        <v>63.515323729474424</v>
      </c>
      <c r="D1769" s="2">
        <f>MACD!E1769</f>
        <v>-4.6928962753936432E-2</v>
      </c>
      <c r="E1769" s="2">
        <f>MACD!F1769</f>
        <v>-3.6284624827063267E-2</v>
      </c>
      <c r="F1769" s="2">
        <f>'Moving Avg'!D1769</f>
        <v>6.3178000000000001</v>
      </c>
      <c r="G1769" s="2">
        <f>'Moving Avg'!F1769</f>
        <v>6.2474000000000007</v>
      </c>
      <c r="H1769" s="2">
        <f>'Moving Avg'!G1769</f>
        <v>6.1381199999999989</v>
      </c>
      <c r="I1769" s="2">
        <f>'Moving Avg'!H1769</f>
        <v>5.9704200000000078</v>
      </c>
      <c r="J1769" s="5" t="str">
        <f>OBV!F1769</f>
        <v>BULLISH</v>
      </c>
      <c r="K1769" s="5" t="str">
        <f>OBV!G1769</f>
        <v>WEAK</v>
      </c>
      <c r="L1769" s="5" t="str">
        <f>OBV!H1769</f>
        <v>CONFIRMED BULLISH</v>
      </c>
      <c r="M1769" s="7">
        <f t="shared" si="270"/>
        <v>25</v>
      </c>
      <c r="N1769" s="7">
        <f t="shared" si="271"/>
        <v>45</v>
      </c>
      <c r="O1769" s="7">
        <f t="shared" si="272"/>
        <v>50</v>
      </c>
      <c r="P1769" s="7">
        <f t="shared" si="273"/>
        <v>67</v>
      </c>
      <c r="Q1769" s="8">
        <f t="shared" si="274"/>
        <v>42.05</v>
      </c>
      <c r="R1769" s="8">
        <f t="shared" si="275"/>
        <v>48.25</v>
      </c>
      <c r="S1769" s="8">
        <f t="shared" si="276"/>
        <v>53.150000000000006</v>
      </c>
      <c r="T1769" s="8">
        <f t="shared" si="277"/>
        <v>46.75</v>
      </c>
      <c r="U1769" s="7">
        <f t="shared" si="278"/>
        <v>47.816666666666663</v>
      </c>
      <c r="V1769" s="7">
        <f t="shared" si="279"/>
        <v>47.55</v>
      </c>
    </row>
    <row r="1770" spans="1:22" ht="13.5" x14ac:dyDescent="0.25">
      <c r="A1770" s="3">
        <f>RSI!A1770</f>
        <v>44592</v>
      </c>
      <c r="B1770" s="2">
        <f>RSI!B1770</f>
        <v>6.3220000000000001</v>
      </c>
      <c r="C1770" s="2">
        <f>RSI!I1770</f>
        <v>63.515323729474417</v>
      </c>
      <c r="D1770" s="2">
        <f>MACD!E1770</f>
        <v>-3.6321889162720389E-2</v>
      </c>
      <c r="E1770" s="2">
        <f>MACD!F1770</f>
        <v>-3.6292077694194694E-2</v>
      </c>
      <c r="F1770" s="2">
        <f>'Moving Avg'!D1770</f>
        <v>6.3192000000000004</v>
      </c>
      <c r="G1770" s="2">
        <f>'Moving Avg'!F1770</f>
        <v>6.2477500000000008</v>
      </c>
      <c r="H1770" s="2">
        <f>'Moving Avg'!G1770</f>
        <v>6.1440599999999996</v>
      </c>
      <c r="I1770" s="2">
        <f>'Moving Avg'!H1770</f>
        <v>5.9729950000000089</v>
      </c>
      <c r="J1770" s="5" t="str">
        <f>OBV!F1770</f>
        <v>BULLISH</v>
      </c>
      <c r="K1770" s="5" t="str">
        <f>OBV!G1770</f>
        <v>WEAK</v>
      </c>
      <c r="L1770" s="5" t="str">
        <f>OBV!H1770</f>
        <v>CONFIRMED BULLISH</v>
      </c>
      <c r="M1770" s="7">
        <f t="shared" si="270"/>
        <v>25</v>
      </c>
      <c r="N1770" s="7">
        <f t="shared" si="271"/>
        <v>45</v>
      </c>
      <c r="O1770" s="7">
        <f t="shared" si="272"/>
        <v>50</v>
      </c>
      <c r="P1770" s="7">
        <f t="shared" si="273"/>
        <v>67</v>
      </c>
      <c r="Q1770" s="8">
        <f t="shared" si="274"/>
        <v>42.05</v>
      </c>
      <c r="R1770" s="8">
        <f t="shared" si="275"/>
        <v>48.25</v>
      </c>
      <c r="S1770" s="8">
        <f t="shared" si="276"/>
        <v>53.150000000000006</v>
      </c>
      <c r="T1770" s="8">
        <f t="shared" si="277"/>
        <v>46.75</v>
      </c>
      <c r="U1770" s="7">
        <f t="shared" si="278"/>
        <v>47.816666666666663</v>
      </c>
      <c r="V1770" s="7">
        <f t="shared" si="279"/>
        <v>47.55</v>
      </c>
    </row>
    <row r="1771" spans="1:22" ht="13.5" x14ac:dyDescent="0.25">
      <c r="A1771" s="3">
        <f>RSI!A1771</f>
        <v>44593</v>
      </c>
      <c r="B1771" s="2">
        <f>RSI!B1771</f>
        <v>6.3220000000000001</v>
      </c>
      <c r="C1771" s="2">
        <f>RSI!I1771</f>
        <v>63.515323729474424</v>
      </c>
      <c r="D1771" s="2">
        <f>MACD!E1771</f>
        <v>-2.8925214535268751E-2</v>
      </c>
      <c r="E1771" s="2">
        <f>MACD!F1771</f>
        <v>-3.4818705062409507E-2</v>
      </c>
      <c r="F1771" s="2">
        <f>'Moving Avg'!D1771</f>
        <v>6.3192000000000004</v>
      </c>
      <c r="G1771" s="2">
        <f>'Moving Avg'!F1771</f>
        <v>6.2553500000000009</v>
      </c>
      <c r="H1771" s="2">
        <f>'Moving Avg'!G1771</f>
        <v>6.1499999999999986</v>
      </c>
      <c r="I1771" s="2">
        <f>'Moving Avg'!H1771</f>
        <v>5.9755700000000083</v>
      </c>
      <c r="J1771" s="5" t="str">
        <f>OBV!F1771</f>
        <v>BULLISH</v>
      </c>
      <c r="K1771" s="5" t="str">
        <f>OBV!G1771</f>
        <v>NEUTRAL</v>
      </c>
      <c r="L1771" s="5" t="str">
        <f>OBV!H1771</f>
        <v>NEUTRAL</v>
      </c>
      <c r="M1771" s="7">
        <f t="shared" si="270"/>
        <v>25</v>
      </c>
      <c r="N1771" s="7">
        <f t="shared" si="271"/>
        <v>0</v>
      </c>
      <c r="O1771" s="7">
        <f t="shared" si="272"/>
        <v>50</v>
      </c>
      <c r="P1771" s="7">
        <f t="shared" si="273"/>
        <v>49.5</v>
      </c>
      <c r="Q1771" s="8">
        <f t="shared" si="274"/>
        <v>23.675000000000001</v>
      </c>
      <c r="R1771" s="8">
        <f t="shared" si="275"/>
        <v>34.875</v>
      </c>
      <c r="S1771" s="8">
        <f t="shared" si="276"/>
        <v>38.525000000000006</v>
      </c>
      <c r="T1771" s="8">
        <f t="shared" si="277"/>
        <v>31.125</v>
      </c>
      <c r="U1771" s="7">
        <f t="shared" si="278"/>
        <v>32.358333333333334</v>
      </c>
      <c r="V1771" s="7">
        <f t="shared" si="279"/>
        <v>32.049999999999997</v>
      </c>
    </row>
    <row r="1772" spans="1:22" ht="13.5" x14ac:dyDescent="0.25">
      <c r="A1772" s="3">
        <f>RSI!A1772</f>
        <v>44594</v>
      </c>
      <c r="B1772" s="2">
        <f>RSI!B1772</f>
        <v>6.242</v>
      </c>
      <c r="C1772" s="2">
        <f>RSI!I1772</f>
        <v>49.4689975074714</v>
      </c>
      <c r="D1772" s="2">
        <f>MACD!E1772</f>
        <v>-1.7205025416492603E-2</v>
      </c>
      <c r="E1772" s="2">
        <f>MACD!F1772</f>
        <v>-3.1295969133226124E-2</v>
      </c>
      <c r="F1772" s="2">
        <f>'Moving Avg'!D1772</f>
        <v>6.3045999999999998</v>
      </c>
      <c r="G1772" s="2">
        <f>'Moving Avg'!F1772</f>
        <v>6.2589500000000005</v>
      </c>
      <c r="H1772" s="2">
        <f>'Moving Avg'!G1772</f>
        <v>6.1543399999999995</v>
      </c>
      <c r="I1772" s="2">
        <f>'Moving Avg'!H1772</f>
        <v>5.9777450000000076</v>
      </c>
      <c r="J1772" s="5" t="str">
        <f>OBV!F1772</f>
        <v>BULLISH</v>
      </c>
      <c r="K1772" s="5" t="str">
        <f>OBV!G1772</f>
        <v>NEUTRAL</v>
      </c>
      <c r="L1772" s="5" t="str">
        <f>OBV!H1772</f>
        <v>BULLISH DIVERGENCE</v>
      </c>
      <c r="M1772" s="7">
        <f t="shared" si="270"/>
        <v>25</v>
      </c>
      <c r="N1772" s="7">
        <f t="shared" si="271"/>
        <v>0</v>
      </c>
      <c r="O1772" s="7">
        <f t="shared" si="272"/>
        <v>50</v>
      </c>
      <c r="P1772" s="7">
        <f t="shared" si="273"/>
        <v>66.5</v>
      </c>
      <c r="Q1772" s="8">
        <f t="shared" si="274"/>
        <v>26.225000000000001</v>
      </c>
      <c r="R1772" s="8">
        <f t="shared" si="275"/>
        <v>39.125</v>
      </c>
      <c r="S1772" s="8">
        <f t="shared" si="276"/>
        <v>46.174999999999997</v>
      </c>
      <c r="T1772" s="8">
        <f t="shared" si="277"/>
        <v>35.375</v>
      </c>
      <c r="U1772" s="7">
        <f t="shared" si="278"/>
        <v>37.174999999999997</v>
      </c>
      <c r="V1772" s="7">
        <f t="shared" si="279"/>
        <v>36.724999999999994</v>
      </c>
    </row>
    <row r="1773" spans="1:22" ht="13.5" x14ac:dyDescent="0.25">
      <c r="A1773" s="3">
        <f>RSI!A1773</f>
        <v>44595</v>
      </c>
      <c r="B1773" s="2">
        <f>RSI!B1773</f>
        <v>6.242</v>
      </c>
      <c r="C1773" s="2">
        <f>RSI!I1773</f>
        <v>49.4689975074714</v>
      </c>
      <c r="D1773" s="2">
        <f>MACD!E1773</f>
        <v>-7.2452758172634191E-3</v>
      </c>
      <c r="E1773" s="2">
        <f>MACD!F1773</f>
        <v>-2.6485830470033583E-2</v>
      </c>
      <c r="F1773" s="2">
        <f>'Moving Avg'!D1773</f>
        <v>6.2900000000000009</v>
      </c>
      <c r="G1773" s="2">
        <f>'Moving Avg'!F1773</f>
        <v>6.2644000000000002</v>
      </c>
      <c r="H1773" s="2">
        <f>'Moving Avg'!G1773</f>
        <v>6.1586800000000004</v>
      </c>
      <c r="I1773" s="2">
        <f>'Moving Avg'!H1773</f>
        <v>5.9807900000000087</v>
      </c>
      <c r="J1773" s="5" t="str">
        <f>OBV!F1773</f>
        <v>BULLISH</v>
      </c>
      <c r="K1773" s="5" t="str">
        <f>OBV!G1773</f>
        <v>NEUTRAL</v>
      </c>
      <c r="L1773" s="5" t="str">
        <f>OBV!H1773</f>
        <v>BULLISH DIVERGENCE</v>
      </c>
      <c r="M1773" s="7">
        <f t="shared" si="270"/>
        <v>25</v>
      </c>
      <c r="N1773" s="7">
        <f t="shared" si="271"/>
        <v>0</v>
      </c>
      <c r="O1773" s="7">
        <f t="shared" si="272"/>
        <v>50</v>
      </c>
      <c r="P1773" s="7">
        <f t="shared" si="273"/>
        <v>66.5</v>
      </c>
      <c r="Q1773" s="8">
        <f t="shared" si="274"/>
        <v>26.225000000000001</v>
      </c>
      <c r="R1773" s="8">
        <f t="shared" si="275"/>
        <v>39.125</v>
      </c>
      <c r="S1773" s="8">
        <f t="shared" si="276"/>
        <v>46.174999999999997</v>
      </c>
      <c r="T1773" s="8">
        <f t="shared" si="277"/>
        <v>35.375</v>
      </c>
      <c r="U1773" s="7">
        <f t="shared" si="278"/>
        <v>37.174999999999997</v>
      </c>
      <c r="V1773" s="7">
        <f t="shared" si="279"/>
        <v>36.724999999999994</v>
      </c>
    </row>
    <row r="1774" spans="1:22" ht="13.5" x14ac:dyDescent="0.25">
      <c r="A1774" s="3">
        <f>RSI!A1774</f>
        <v>44596</v>
      </c>
      <c r="B1774" s="2">
        <f>RSI!B1774</f>
        <v>6.25</v>
      </c>
      <c r="C1774" s="2">
        <f>RSI!I1774</f>
        <v>50.732607861307187</v>
      </c>
      <c r="D1774" s="2">
        <f>MACD!E1774</f>
        <v>4.0137334222150045E-3</v>
      </c>
      <c r="E1774" s="2">
        <f>MACD!F1774</f>
        <v>-2.0385917691583866E-2</v>
      </c>
      <c r="F1774" s="2">
        <f>'Moving Avg'!D1774</f>
        <v>6.2755999999999998</v>
      </c>
      <c r="G1774" s="2">
        <f>'Moving Avg'!F1774</f>
        <v>6.272050000000001</v>
      </c>
      <c r="H1774" s="2">
        <f>'Moving Avg'!G1774</f>
        <v>6.1668200000000004</v>
      </c>
      <c r="I1774" s="2">
        <f>'Moving Avg'!H1774</f>
        <v>5.9839150000000085</v>
      </c>
      <c r="J1774" s="5" t="str">
        <f>OBV!F1774</f>
        <v>BULLISH</v>
      </c>
      <c r="K1774" s="5" t="str">
        <f>OBV!G1774</f>
        <v>NEUTRAL</v>
      </c>
      <c r="L1774" s="5" t="str">
        <f>OBV!H1774</f>
        <v>BULLISH DIVERGENCE</v>
      </c>
      <c r="M1774" s="7">
        <f t="shared" si="270"/>
        <v>25</v>
      </c>
      <c r="N1774" s="7">
        <f t="shared" si="271"/>
        <v>0</v>
      </c>
      <c r="O1774" s="7">
        <f t="shared" si="272"/>
        <v>50</v>
      </c>
      <c r="P1774" s="7">
        <f t="shared" si="273"/>
        <v>66.5</v>
      </c>
      <c r="Q1774" s="8">
        <f t="shared" si="274"/>
        <v>26.225000000000001</v>
      </c>
      <c r="R1774" s="8">
        <f t="shared" si="275"/>
        <v>39.125</v>
      </c>
      <c r="S1774" s="8">
        <f t="shared" si="276"/>
        <v>46.174999999999997</v>
      </c>
      <c r="T1774" s="8">
        <f t="shared" si="277"/>
        <v>35.375</v>
      </c>
      <c r="U1774" s="7">
        <f t="shared" si="278"/>
        <v>37.174999999999997</v>
      </c>
      <c r="V1774" s="7">
        <f t="shared" si="279"/>
        <v>36.724999999999994</v>
      </c>
    </row>
    <row r="1775" spans="1:22" ht="13.5" x14ac:dyDescent="0.25">
      <c r="A1775" s="3">
        <f>RSI!A1775</f>
        <v>44599</v>
      </c>
      <c r="B1775" s="2">
        <f>RSI!B1775</f>
        <v>6.2789999999999999</v>
      </c>
      <c r="C1775" s="2">
        <f>RSI!I1775</f>
        <v>55.114429587224656</v>
      </c>
      <c r="D1775" s="2">
        <f>MACD!E1775</f>
        <v>1.1381746548049243E-2</v>
      </c>
      <c r="E1775" s="2">
        <f>MACD!F1775</f>
        <v>-1.4032384843657247E-2</v>
      </c>
      <c r="F1775" s="2">
        <f>'Moving Avg'!D1775</f>
        <v>6.2670000000000003</v>
      </c>
      <c r="G1775" s="2">
        <f>'Moving Avg'!F1775</f>
        <v>6.2779000000000007</v>
      </c>
      <c r="H1775" s="2">
        <f>'Moving Avg'!G1775</f>
        <v>6.1733599999999997</v>
      </c>
      <c r="I1775" s="2">
        <f>'Moving Avg'!H1775</f>
        <v>5.9863500000000078</v>
      </c>
      <c r="J1775" s="5" t="str">
        <f>OBV!F1775</f>
        <v>BULLISH</v>
      </c>
      <c r="K1775" s="5" t="str">
        <f>OBV!G1775</f>
        <v>WEAK</v>
      </c>
      <c r="L1775" s="5" t="str">
        <f>OBV!H1775</f>
        <v>BULLISH DIVERGENCE</v>
      </c>
      <c r="M1775" s="7">
        <f t="shared" si="270"/>
        <v>25</v>
      </c>
      <c r="N1775" s="7">
        <f t="shared" si="271"/>
        <v>0</v>
      </c>
      <c r="O1775" s="7">
        <f t="shared" si="272"/>
        <v>50</v>
      </c>
      <c r="P1775" s="7">
        <f t="shared" si="273"/>
        <v>50</v>
      </c>
      <c r="Q1775" s="8">
        <f t="shared" si="274"/>
        <v>23.75</v>
      </c>
      <c r="R1775" s="8">
        <f t="shared" si="275"/>
        <v>35</v>
      </c>
      <c r="S1775" s="8">
        <f t="shared" si="276"/>
        <v>38.75</v>
      </c>
      <c r="T1775" s="8">
        <f t="shared" si="277"/>
        <v>31.25</v>
      </c>
      <c r="U1775" s="7">
        <f t="shared" si="278"/>
        <v>32.5</v>
      </c>
      <c r="V1775" s="7">
        <f t="shared" si="279"/>
        <v>32.1875</v>
      </c>
    </row>
    <row r="1776" spans="1:22" ht="13.5" x14ac:dyDescent="0.25">
      <c r="A1776" s="3">
        <f>RSI!A1776</f>
        <v>44600</v>
      </c>
      <c r="B1776" s="2">
        <f>RSI!B1776</f>
        <v>6.2789999999999999</v>
      </c>
      <c r="C1776" s="2">
        <f>RSI!I1776</f>
        <v>55.11442958722467</v>
      </c>
      <c r="D1776" s="2">
        <f>MACD!E1776</f>
        <v>1.8511879378282359E-2</v>
      </c>
      <c r="E1776" s="2">
        <f>MACD!F1776</f>
        <v>-7.523531999269327E-3</v>
      </c>
      <c r="F1776" s="2">
        <f>'Moving Avg'!D1776</f>
        <v>6.2584</v>
      </c>
      <c r="G1776" s="2">
        <f>'Moving Avg'!F1776</f>
        <v>6.2833500000000004</v>
      </c>
      <c r="H1776" s="2">
        <f>'Moving Avg'!G1776</f>
        <v>6.1784400000000002</v>
      </c>
      <c r="I1776" s="2">
        <f>'Moving Avg'!H1776</f>
        <v>5.9880200000000086</v>
      </c>
      <c r="J1776" s="5" t="str">
        <f>OBV!F1776</f>
        <v>BULLISH</v>
      </c>
      <c r="K1776" s="5" t="str">
        <f>OBV!G1776</f>
        <v>WEAK</v>
      </c>
      <c r="L1776" s="5" t="str">
        <f>OBV!H1776</f>
        <v>BULLISH DIVERGENCE</v>
      </c>
      <c r="M1776" s="7">
        <f t="shared" si="270"/>
        <v>25</v>
      </c>
      <c r="N1776" s="7">
        <f t="shared" si="271"/>
        <v>0</v>
      </c>
      <c r="O1776" s="7">
        <f t="shared" si="272"/>
        <v>50</v>
      </c>
      <c r="P1776" s="7">
        <f t="shared" si="273"/>
        <v>50</v>
      </c>
      <c r="Q1776" s="8">
        <f t="shared" si="274"/>
        <v>23.75</v>
      </c>
      <c r="R1776" s="8">
        <f t="shared" si="275"/>
        <v>35</v>
      </c>
      <c r="S1776" s="8">
        <f t="shared" si="276"/>
        <v>38.75</v>
      </c>
      <c r="T1776" s="8">
        <f t="shared" si="277"/>
        <v>31.25</v>
      </c>
      <c r="U1776" s="7">
        <f t="shared" si="278"/>
        <v>32.5</v>
      </c>
      <c r="V1776" s="7">
        <f t="shared" si="279"/>
        <v>32.1875</v>
      </c>
    </row>
    <row r="1777" spans="1:22" ht="13.5" x14ac:dyDescent="0.25">
      <c r="A1777" s="3">
        <f>RSI!A1777</f>
        <v>44601</v>
      </c>
      <c r="B1777" s="2">
        <f>RSI!B1777</f>
        <v>6.2789999999999999</v>
      </c>
      <c r="C1777" s="2">
        <f>RSI!I1777</f>
        <v>55.11442958722467</v>
      </c>
      <c r="D1777" s="2">
        <f>MACD!E1777</f>
        <v>2.3300309608485392E-2</v>
      </c>
      <c r="E1777" s="2">
        <f>MACD!F1777</f>
        <v>-1.358763677718383E-3</v>
      </c>
      <c r="F1777" s="2">
        <f>'Moving Avg'!D1777</f>
        <v>6.2658000000000005</v>
      </c>
      <c r="G1777" s="2">
        <f>'Moving Avg'!F1777</f>
        <v>6.2888000000000002</v>
      </c>
      <c r="H1777" s="2">
        <f>'Moving Avg'!G1777</f>
        <v>6.1849799999999995</v>
      </c>
      <c r="I1777" s="2">
        <f>'Moving Avg'!H1777</f>
        <v>5.9896550000000079</v>
      </c>
      <c r="J1777" s="5" t="str">
        <f>OBV!F1777</f>
        <v>BULLISH</v>
      </c>
      <c r="K1777" s="5" t="str">
        <f>OBV!G1777</f>
        <v>WEAK</v>
      </c>
      <c r="L1777" s="5" t="str">
        <f>OBV!H1777</f>
        <v>CONFIRMED BULLISH</v>
      </c>
      <c r="M1777" s="7">
        <f t="shared" si="270"/>
        <v>25</v>
      </c>
      <c r="N1777" s="7">
        <f t="shared" si="271"/>
        <v>0</v>
      </c>
      <c r="O1777" s="7">
        <f t="shared" si="272"/>
        <v>50</v>
      </c>
      <c r="P1777" s="7">
        <f t="shared" si="273"/>
        <v>67</v>
      </c>
      <c r="Q1777" s="8">
        <f t="shared" si="274"/>
        <v>26.299999999999997</v>
      </c>
      <c r="R1777" s="8">
        <f t="shared" si="275"/>
        <v>39.25</v>
      </c>
      <c r="S1777" s="8">
        <f t="shared" si="276"/>
        <v>46.400000000000006</v>
      </c>
      <c r="T1777" s="8">
        <f t="shared" si="277"/>
        <v>35.5</v>
      </c>
      <c r="U1777" s="7">
        <f t="shared" si="278"/>
        <v>37.31666666666667</v>
      </c>
      <c r="V1777" s="7">
        <f t="shared" si="279"/>
        <v>36.862499999999997</v>
      </c>
    </row>
    <row r="1778" spans="1:22" ht="13.5" x14ac:dyDescent="0.25">
      <c r="A1778" s="3">
        <f>RSI!A1778</f>
        <v>44602</v>
      </c>
      <c r="B1778" s="2">
        <f>RSI!B1778</f>
        <v>6.351</v>
      </c>
      <c r="C1778" s="2">
        <f>RSI!I1778</f>
        <v>64.817520873256541</v>
      </c>
      <c r="D1778" s="2">
        <f>MACD!E1778</f>
        <v>2.1863321217806764E-2</v>
      </c>
      <c r="E1778" s="2">
        <f>MACD!F1778</f>
        <v>3.285653301386646E-3</v>
      </c>
      <c r="F1778" s="2">
        <f>'Moving Avg'!D1778</f>
        <v>6.2875999999999994</v>
      </c>
      <c r="G1778" s="2">
        <f>'Moving Avg'!F1778</f>
        <v>6.2978499999999995</v>
      </c>
      <c r="H1778" s="2">
        <f>'Moving Avg'!G1778</f>
        <v>6.1929599999999994</v>
      </c>
      <c r="I1778" s="2">
        <f>'Moving Avg'!H1778</f>
        <v>5.990780000000008</v>
      </c>
      <c r="J1778" s="5" t="str">
        <f>OBV!F1778</f>
        <v>BULLISH</v>
      </c>
      <c r="K1778" s="5" t="str">
        <f>OBV!G1778</f>
        <v>WEAK</v>
      </c>
      <c r="L1778" s="5" t="str">
        <f>OBV!H1778</f>
        <v>CONFIRMED BULLISH</v>
      </c>
      <c r="M1778" s="7">
        <f t="shared" si="270"/>
        <v>25</v>
      </c>
      <c r="N1778" s="7">
        <f t="shared" si="271"/>
        <v>0</v>
      </c>
      <c r="O1778" s="7">
        <f t="shared" si="272"/>
        <v>50</v>
      </c>
      <c r="P1778" s="7">
        <f t="shared" si="273"/>
        <v>67</v>
      </c>
      <c r="Q1778" s="8">
        <f t="shared" si="274"/>
        <v>26.299999999999997</v>
      </c>
      <c r="R1778" s="8">
        <f t="shared" si="275"/>
        <v>39.25</v>
      </c>
      <c r="S1778" s="8">
        <f t="shared" si="276"/>
        <v>46.400000000000006</v>
      </c>
      <c r="T1778" s="8">
        <f t="shared" si="277"/>
        <v>35.5</v>
      </c>
      <c r="U1778" s="7">
        <f t="shared" si="278"/>
        <v>37.31666666666667</v>
      </c>
      <c r="V1778" s="7">
        <f t="shared" si="279"/>
        <v>36.862499999999997</v>
      </c>
    </row>
    <row r="1779" spans="1:22" ht="13.5" x14ac:dyDescent="0.25">
      <c r="A1779" s="3">
        <f>RSI!A1779</f>
        <v>44603</v>
      </c>
      <c r="B1779" s="2">
        <f>RSI!B1779</f>
        <v>6.351</v>
      </c>
      <c r="C1779" s="2">
        <f>RSI!I1779</f>
        <v>64.817520873256541</v>
      </c>
      <c r="D1779" s="2">
        <f>MACD!E1779</f>
        <v>2.115498762148782E-2</v>
      </c>
      <c r="E1779" s="2">
        <f>MACD!F1779</f>
        <v>6.8595201654068809E-3</v>
      </c>
      <c r="F1779" s="2">
        <f>'Moving Avg'!D1779</f>
        <v>6.3077999999999994</v>
      </c>
      <c r="G1779" s="2">
        <f>'Moving Avg'!F1779</f>
        <v>6.3</v>
      </c>
      <c r="H1779" s="2">
        <f>'Moving Avg'!G1779</f>
        <v>6.2009399999999992</v>
      </c>
      <c r="I1779" s="2">
        <f>'Moving Avg'!H1779</f>
        <v>5.990995000000007</v>
      </c>
      <c r="J1779" s="5" t="str">
        <f>OBV!F1779</f>
        <v>BULLISH</v>
      </c>
      <c r="K1779" s="5" t="str">
        <f>OBV!G1779</f>
        <v>WEAK</v>
      </c>
      <c r="L1779" s="5" t="str">
        <f>OBV!H1779</f>
        <v>CONFIRMED BULLISH</v>
      </c>
      <c r="M1779" s="7">
        <f t="shared" si="270"/>
        <v>25</v>
      </c>
      <c r="N1779" s="7">
        <f t="shared" si="271"/>
        <v>0</v>
      </c>
      <c r="O1779" s="7">
        <f t="shared" si="272"/>
        <v>50</v>
      </c>
      <c r="P1779" s="7">
        <f t="shared" si="273"/>
        <v>67</v>
      </c>
      <c r="Q1779" s="8">
        <f t="shared" si="274"/>
        <v>26.299999999999997</v>
      </c>
      <c r="R1779" s="8">
        <f t="shared" si="275"/>
        <v>39.25</v>
      </c>
      <c r="S1779" s="8">
        <f t="shared" si="276"/>
        <v>46.400000000000006</v>
      </c>
      <c r="T1779" s="8">
        <f t="shared" si="277"/>
        <v>35.5</v>
      </c>
      <c r="U1779" s="7">
        <f t="shared" si="278"/>
        <v>37.31666666666667</v>
      </c>
      <c r="V1779" s="7">
        <f t="shared" si="279"/>
        <v>36.862499999999997</v>
      </c>
    </row>
    <row r="1780" spans="1:22" ht="13.5" x14ac:dyDescent="0.25">
      <c r="A1780" s="3">
        <f>RSI!A1780</f>
        <v>44606</v>
      </c>
      <c r="B1780" s="2">
        <f>RSI!B1780</f>
        <v>6.351</v>
      </c>
      <c r="C1780" s="2">
        <f>RSI!I1780</f>
        <v>64.817520873256541</v>
      </c>
      <c r="D1780" s="2">
        <f>MACD!E1780</f>
        <v>2.0028458591648146E-2</v>
      </c>
      <c r="E1780" s="2">
        <f>MACD!F1780</f>
        <v>9.493307850655136E-3</v>
      </c>
      <c r="F1780" s="2">
        <f>'Moving Avg'!D1780</f>
        <v>6.3221999999999996</v>
      </c>
      <c r="G1780" s="2">
        <f>'Moving Avg'!F1780</f>
        <v>6.3025500000000001</v>
      </c>
      <c r="H1780" s="2">
        <f>'Moving Avg'!G1780</f>
        <v>6.2074600000000002</v>
      </c>
      <c r="I1780" s="2">
        <f>'Moving Avg'!H1780</f>
        <v>5.9921550000000074</v>
      </c>
      <c r="J1780" s="5" t="str">
        <f>OBV!F1780</f>
        <v>BULLISH</v>
      </c>
      <c r="K1780" s="5" t="str">
        <f>OBV!G1780</f>
        <v>WEAK</v>
      </c>
      <c r="L1780" s="5" t="str">
        <f>OBV!H1780</f>
        <v>CONFIRMED BULLISH</v>
      </c>
      <c r="M1780" s="7">
        <f t="shared" si="270"/>
        <v>25</v>
      </c>
      <c r="N1780" s="7">
        <f t="shared" si="271"/>
        <v>0</v>
      </c>
      <c r="O1780" s="7">
        <f t="shared" si="272"/>
        <v>50</v>
      </c>
      <c r="P1780" s="7">
        <f t="shared" si="273"/>
        <v>67</v>
      </c>
      <c r="Q1780" s="8">
        <f t="shared" si="274"/>
        <v>26.299999999999997</v>
      </c>
      <c r="R1780" s="8">
        <f t="shared" si="275"/>
        <v>39.25</v>
      </c>
      <c r="S1780" s="8">
        <f t="shared" si="276"/>
        <v>46.400000000000006</v>
      </c>
      <c r="T1780" s="8">
        <f t="shared" si="277"/>
        <v>35.5</v>
      </c>
      <c r="U1780" s="7">
        <f t="shared" si="278"/>
        <v>37.31666666666667</v>
      </c>
      <c r="V1780" s="7">
        <f t="shared" si="279"/>
        <v>36.862499999999997</v>
      </c>
    </row>
    <row r="1781" spans="1:22" ht="13.5" x14ac:dyDescent="0.25">
      <c r="A1781" s="3">
        <f>RSI!A1781</f>
        <v>44607</v>
      </c>
      <c r="B1781" s="2">
        <f>RSI!B1781</f>
        <v>6.351</v>
      </c>
      <c r="C1781" s="2">
        <f>RSI!I1781</f>
        <v>64.817520873256541</v>
      </c>
      <c r="D1781" s="2">
        <f>MACD!E1781</f>
        <v>1.8587121504547E-2</v>
      </c>
      <c r="E1781" s="2">
        <f>MACD!F1781</f>
        <v>1.1312070581433509E-2</v>
      </c>
      <c r="F1781" s="2">
        <f>'Moving Avg'!D1781</f>
        <v>6.3365999999999989</v>
      </c>
      <c r="G1781" s="2">
        <f>'Moving Avg'!F1781</f>
        <v>6.3054499999999996</v>
      </c>
      <c r="H1781" s="2">
        <f>'Moving Avg'!G1781</f>
        <v>6.2139799999999994</v>
      </c>
      <c r="I1781" s="2">
        <f>'Moving Avg'!H1781</f>
        <v>5.9941850000000079</v>
      </c>
      <c r="J1781" s="5" t="str">
        <f>OBV!F1781</f>
        <v>BULLISH</v>
      </c>
      <c r="K1781" s="5" t="str">
        <f>OBV!G1781</f>
        <v>WEAK</v>
      </c>
      <c r="L1781" s="5" t="str">
        <f>OBV!H1781</f>
        <v>CONFIRMED BULLISH</v>
      </c>
      <c r="M1781" s="7">
        <f t="shared" si="270"/>
        <v>25</v>
      </c>
      <c r="N1781" s="7">
        <f t="shared" si="271"/>
        <v>0</v>
      </c>
      <c r="O1781" s="7">
        <f t="shared" si="272"/>
        <v>50</v>
      </c>
      <c r="P1781" s="7">
        <f t="shared" si="273"/>
        <v>67</v>
      </c>
      <c r="Q1781" s="8">
        <f t="shared" si="274"/>
        <v>26.299999999999997</v>
      </c>
      <c r="R1781" s="8">
        <f t="shared" si="275"/>
        <v>39.25</v>
      </c>
      <c r="S1781" s="8">
        <f t="shared" si="276"/>
        <v>46.400000000000006</v>
      </c>
      <c r="T1781" s="8">
        <f t="shared" si="277"/>
        <v>35.5</v>
      </c>
      <c r="U1781" s="7">
        <f t="shared" si="278"/>
        <v>37.31666666666667</v>
      </c>
      <c r="V1781" s="7">
        <f t="shared" si="279"/>
        <v>36.862499999999997</v>
      </c>
    </row>
    <row r="1782" spans="1:22" ht="13.5" x14ac:dyDescent="0.25">
      <c r="A1782" s="3">
        <f>RSI!A1782</f>
        <v>44608</v>
      </c>
      <c r="B1782" s="2">
        <f>RSI!B1782</f>
        <v>6.4749999999999996</v>
      </c>
      <c r="C1782" s="2">
        <f>RSI!I1782</f>
        <v>76.556921656702272</v>
      </c>
      <c r="D1782" s="2">
        <f>MACD!E1782</f>
        <v>-4.5773120708680892E-3</v>
      </c>
      <c r="E1782" s="2">
        <f>MACD!F1782</f>
        <v>8.1341940509731901E-3</v>
      </c>
      <c r="F1782" s="2">
        <f>'Moving Avg'!D1782</f>
        <v>6.3757999999999999</v>
      </c>
      <c r="G1782" s="2">
        <f>'Moving Avg'!F1782</f>
        <v>6.3145499999999988</v>
      </c>
      <c r="H1782" s="2">
        <f>'Moving Avg'!G1782</f>
        <v>6.2231399999999999</v>
      </c>
      <c r="I1782" s="2">
        <f>'Moving Avg'!H1782</f>
        <v>5.9976350000000069</v>
      </c>
      <c r="J1782" s="5" t="str">
        <f>OBV!F1782</f>
        <v>BULLISH</v>
      </c>
      <c r="K1782" s="5" t="str">
        <f>OBV!G1782</f>
        <v>WEAK</v>
      </c>
      <c r="L1782" s="5" t="str">
        <f>OBV!H1782</f>
        <v>CONFIRMED BULLISH</v>
      </c>
      <c r="M1782" s="7">
        <f t="shared" si="270"/>
        <v>0</v>
      </c>
      <c r="N1782" s="7">
        <f t="shared" si="271"/>
        <v>45</v>
      </c>
      <c r="O1782" s="7">
        <f t="shared" si="272"/>
        <v>50</v>
      </c>
      <c r="P1782" s="7">
        <f t="shared" si="273"/>
        <v>67</v>
      </c>
      <c r="Q1782" s="8">
        <f t="shared" si="274"/>
        <v>33.299999999999997</v>
      </c>
      <c r="R1782" s="8">
        <f t="shared" si="275"/>
        <v>43.25</v>
      </c>
      <c r="S1782" s="8">
        <f t="shared" si="276"/>
        <v>49.400000000000006</v>
      </c>
      <c r="T1782" s="8">
        <f t="shared" si="277"/>
        <v>40.5</v>
      </c>
      <c r="U1782" s="7">
        <f t="shared" si="278"/>
        <v>41.983333333333334</v>
      </c>
      <c r="V1782" s="7">
        <f t="shared" si="279"/>
        <v>41.612499999999997</v>
      </c>
    </row>
    <row r="1783" spans="1:22" ht="13.5" x14ac:dyDescent="0.25">
      <c r="A1783" s="3">
        <f>RSI!A1783</f>
        <v>44609</v>
      </c>
      <c r="B1783" s="2">
        <f>RSI!B1783</f>
        <v>6.4749999999999996</v>
      </c>
      <c r="C1783" s="2">
        <f>RSI!I1783</f>
        <v>76.556921656702272</v>
      </c>
      <c r="D1783" s="2">
        <f>MACD!E1783</f>
        <v>-2.5329192369888176E-2</v>
      </c>
      <c r="E1783" s="2">
        <f>MACD!F1783</f>
        <v>1.4415167668009174E-3</v>
      </c>
      <c r="F1783" s="2">
        <f>'Moving Avg'!D1783</f>
        <v>6.4005999999999998</v>
      </c>
      <c r="G1783" s="2">
        <f>'Moving Avg'!F1783</f>
        <v>6.3236499999999989</v>
      </c>
      <c r="H1783" s="2">
        <f>'Moving Avg'!G1783</f>
        <v>6.2323000000000004</v>
      </c>
      <c r="I1783" s="2">
        <f>'Moving Avg'!H1783</f>
        <v>6.0002500000000056</v>
      </c>
      <c r="J1783" s="5" t="str">
        <f>OBV!F1783</f>
        <v>BULLISH</v>
      </c>
      <c r="K1783" s="5" t="str">
        <f>OBV!G1783</f>
        <v>WEAK</v>
      </c>
      <c r="L1783" s="5" t="str">
        <f>OBV!H1783</f>
        <v>CONFIRMED BULLISH</v>
      </c>
      <c r="M1783" s="7">
        <f t="shared" si="270"/>
        <v>0</v>
      </c>
      <c r="N1783" s="7">
        <f t="shared" si="271"/>
        <v>100</v>
      </c>
      <c r="O1783" s="7">
        <f t="shared" si="272"/>
        <v>50</v>
      </c>
      <c r="P1783" s="7">
        <f t="shared" si="273"/>
        <v>67</v>
      </c>
      <c r="Q1783" s="8">
        <f t="shared" si="274"/>
        <v>52.55</v>
      </c>
      <c r="R1783" s="8">
        <f t="shared" si="275"/>
        <v>54.25</v>
      </c>
      <c r="S1783" s="8">
        <f t="shared" si="276"/>
        <v>57.650000000000006</v>
      </c>
      <c r="T1783" s="8">
        <f t="shared" si="277"/>
        <v>54.25</v>
      </c>
      <c r="U1783" s="7">
        <f t="shared" si="278"/>
        <v>54.816666666666663</v>
      </c>
      <c r="V1783" s="7">
        <f t="shared" si="279"/>
        <v>54.674999999999997</v>
      </c>
    </row>
    <row r="1784" spans="1:22" ht="13.5" x14ac:dyDescent="0.25">
      <c r="A1784" s="3">
        <f>RSI!A1784</f>
        <v>44610</v>
      </c>
      <c r="B1784" s="2">
        <f>RSI!B1784</f>
        <v>6.4749999999999996</v>
      </c>
      <c r="C1784" s="2">
        <f>RSI!I1784</f>
        <v>76.556921656702272</v>
      </c>
      <c r="D1784" s="2">
        <f>MACD!E1784</f>
        <v>-4.272363770536014E-2</v>
      </c>
      <c r="E1784" s="2">
        <f>MACD!F1784</f>
        <v>-7.3915141276312936E-3</v>
      </c>
      <c r="F1784" s="2">
        <f>'Moving Avg'!D1784</f>
        <v>6.4254000000000007</v>
      </c>
      <c r="G1784" s="2">
        <f>'Moving Avg'!F1784</f>
        <v>6.331649999999998</v>
      </c>
      <c r="H1784" s="2">
        <f>'Moving Avg'!G1784</f>
        <v>6.2414600000000009</v>
      </c>
      <c r="I1784" s="2">
        <f>'Moving Avg'!H1784</f>
        <v>6.0028650000000034</v>
      </c>
      <c r="J1784" s="5" t="str">
        <f>OBV!F1784</f>
        <v>BULLISH</v>
      </c>
      <c r="K1784" s="5" t="str">
        <f>OBV!G1784</f>
        <v>WEAK</v>
      </c>
      <c r="L1784" s="5" t="str">
        <f>OBV!H1784</f>
        <v>CONFIRMED BULLISH</v>
      </c>
      <c r="M1784" s="7">
        <f t="shared" si="270"/>
        <v>0</v>
      </c>
      <c r="N1784" s="7">
        <f t="shared" si="271"/>
        <v>100</v>
      </c>
      <c r="O1784" s="7">
        <f t="shared" si="272"/>
        <v>50</v>
      </c>
      <c r="P1784" s="7">
        <f t="shared" si="273"/>
        <v>67</v>
      </c>
      <c r="Q1784" s="8">
        <f t="shared" si="274"/>
        <v>52.55</v>
      </c>
      <c r="R1784" s="8">
        <f t="shared" si="275"/>
        <v>54.25</v>
      </c>
      <c r="S1784" s="8">
        <f t="shared" si="276"/>
        <v>57.650000000000006</v>
      </c>
      <c r="T1784" s="8">
        <f t="shared" si="277"/>
        <v>54.25</v>
      </c>
      <c r="U1784" s="7">
        <f t="shared" si="278"/>
        <v>54.816666666666663</v>
      </c>
      <c r="V1784" s="7">
        <f t="shared" si="279"/>
        <v>54.674999999999997</v>
      </c>
    </row>
    <row r="1785" spans="1:22" ht="13.5" x14ac:dyDescent="0.25">
      <c r="A1785" s="3">
        <f>RSI!A1785</f>
        <v>44613</v>
      </c>
      <c r="B1785" s="2">
        <f>RSI!B1785</f>
        <v>6.4749999999999996</v>
      </c>
      <c r="C1785" s="2">
        <f>RSI!I1785</f>
        <v>76.556921656702272</v>
      </c>
      <c r="D1785" s="2">
        <f>MACD!E1785</f>
        <v>-5.3967449433089953E-2</v>
      </c>
      <c r="E1785" s="2">
        <f>MACD!F1785</f>
        <v>-1.6706701188723028E-2</v>
      </c>
      <c r="F1785" s="2">
        <f>'Moving Avg'!D1785</f>
        <v>6.4502000000000006</v>
      </c>
      <c r="G1785" s="2">
        <f>'Moving Avg'!F1785</f>
        <v>6.339649999999998</v>
      </c>
      <c r="H1785" s="2">
        <f>'Moving Avg'!G1785</f>
        <v>6.2506200000000014</v>
      </c>
      <c r="I1785" s="2">
        <f>'Moving Avg'!H1785</f>
        <v>6.0047900000000025</v>
      </c>
      <c r="J1785" s="5" t="str">
        <f>OBV!F1785</f>
        <v>BULLISH</v>
      </c>
      <c r="K1785" s="5" t="str">
        <f>OBV!G1785</f>
        <v>WEAK</v>
      </c>
      <c r="L1785" s="5" t="str">
        <f>OBV!H1785</f>
        <v>CONFIRMED BULLISH</v>
      </c>
      <c r="M1785" s="7">
        <f t="shared" si="270"/>
        <v>0</v>
      </c>
      <c r="N1785" s="7">
        <f t="shared" si="271"/>
        <v>100</v>
      </c>
      <c r="O1785" s="7">
        <f t="shared" si="272"/>
        <v>50</v>
      </c>
      <c r="P1785" s="7">
        <f t="shared" si="273"/>
        <v>67</v>
      </c>
      <c r="Q1785" s="8">
        <f t="shared" si="274"/>
        <v>52.55</v>
      </c>
      <c r="R1785" s="8">
        <f t="shared" si="275"/>
        <v>54.25</v>
      </c>
      <c r="S1785" s="8">
        <f t="shared" si="276"/>
        <v>57.650000000000006</v>
      </c>
      <c r="T1785" s="8">
        <f t="shared" si="277"/>
        <v>54.25</v>
      </c>
      <c r="U1785" s="7">
        <f t="shared" si="278"/>
        <v>54.816666666666663</v>
      </c>
      <c r="V1785" s="7">
        <f t="shared" si="279"/>
        <v>54.674999999999997</v>
      </c>
    </row>
    <row r="1786" spans="1:22" ht="13.5" x14ac:dyDescent="0.25">
      <c r="A1786" s="3">
        <f>RSI!A1786</f>
        <v>44614</v>
      </c>
      <c r="B1786" s="2">
        <f>RSI!B1786</f>
        <v>6.3730000000000002</v>
      </c>
      <c r="C1786" s="2">
        <f>RSI!I1786</f>
        <v>55.91448223335815</v>
      </c>
      <c r="D1786" s="2">
        <f>MACD!E1786</f>
        <v>-5.6839752645037933E-2</v>
      </c>
      <c r="E1786" s="2">
        <f>MACD!F1786</f>
        <v>-2.473331147998601E-2</v>
      </c>
      <c r="F1786" s="2">
        <f>'Moving Avg'!D1786</f>
        <v>6.4545999999999992</v>
      </c>
      <c r="G1786" s="2">
        <f>'Moving Avg'!F1786</f>
        <v>6.3421999999999983</v>
      </c>
      <c r="H1786" s="2">
        <f>'Moving Avg'!G1786</f>
        <v>6.257740000000001</v>
      </c>
      <c r="I1786" s="2">
        <f>'Moving Avg'!H1786</f>
        <v>6.0062050000000022</v>
      </c>
      <c r="J1786" s="5" t="str">
        <f>OBV!F1786</f>
        <v>BULLISH</v>
      </c>
      <c r="K1786" s="5" t="str">
        <f>OBV!G1786</f>
        <v>NEUTRAL</v>
      </c>
      <c r="L1786" s="5" t="str">
        <f>OBV!H1786</f>
        <v>CONFIRMED BULLISH</v>
      </c>
      <c r="M1786" s="7">
        <f t="shared" si="270"/>
        <v>25</v>
      </c>
      <c r="N1786" s="7">
        <f t="shared" si="271"/>
        <v>100</v>
      </c>
      <c r="O1786" s="7">
        <f t="shared" si="272"/>
        <v>50</v>
      </c>
      <c r="P1786" s="7">
        <f t="shared" si="273"/>
        <v>83.5</v>
      </c>
      <c r="Q1786" s="8">
        <f t="shared" si="274"/>
        <v>63.774999999999999</v>
      </c>
      <c r="R1786" s="8">
        <f t="shared" si="275"/>
        <v>63.375</v>
      </c>
      <c r="S1786" s="8">
        <f t="shared" si="276"/>
        <v>68.825000000000003</v>
      </c>
      <c r="T1786" s="8">
        <f t="shared" si="277"/>
        <v>64.625</v>
      </c>
      <c r="U1786" s="7">
        <f t="shared" si="278"/>
        <v>65.325000000000003</v>
      </c>
      <c r="V1786" s="7">
        <f t="shared" si="279"/>
        <v>65.150000000000006</v>
      </c>
    </row>
    <row r="1787" spans="1:22" ht="13.5" x14ac:dyDescent="0.25">
      <c r="A1787" s="3">
        <f>RSI!A1787</f>
        <v>44615</v>
      </c>
      <c r="B1787" s="2">
        <f>RSI!B1787</f>
        <v>6.3730000000000002</v>
      </c>
      <c r="C1787" s="2">
        <f>RSI!I1787</f>
        <v>55.91448223335815</v>
      </c>
      <c r="D1787" s="2">
        <f>MACD!E1787</f>
        <v>-5.9513611256734045E-2</v>
      </c>
      <c r="E1787" s="2">
        <f>MACD!F1787</f>
        <v>-3.1689371435335623E-2</v>
      </c>
      <c r="F1787" s="2">
        <f>'Moving Avg'!D1787</f>
        <v>6.4341999999999997</v>
      </c>
      <c r="G1787" s="2">
        <f>'Moving Avg'!F1787</f>
        <v>6.3450999999999986</v>
      </c>
      <c r="H1787" s="2">
        <f>'Moving Avg'!G1787</f>
        <v>6.2647000000000013</v>
      </c>
      <c r="I1787" s="2">
        <f>'Moving Avg'!H1787</f>
        <v>6.0076200000000028</v>
      </c>
      <c r="J1787" s="5" t="str">
        <f>OBV!F1787</f>
        <v>BEARISH</v>
      </c>
      <c r="K1787" s="5" t="str">
        <f>OBV!G1787</f>
        <v>STRONG</v>
      </c>
      <c r="L1787" s="5" t="str">
        <f>OBV!H1787</f>
        <v>CONFIRMED BEARISH</v>
      </c>
      <c r="M1787" s="7">
        <f t="shared" si="270"/>
        <v>25</v>
      </c>
      <c r="N1787" s="7">
        <f t="shared" si="271"/>
        <v>100</v>
      </c>
      <c r="O1787" s="7">
        <f t="shared" si="272"/>
        <v>50</v>
      </c>
      <c r="P1787" s="7">
        <f t="shared" si="273"/>
        <v>33</v>
      </c>
      <c r="Q1787" s="8">
        <f t="shared" si="274"/>
        <v>56.2</v>
      </c>
      <c r="R1787" s="8">
        <f t="shared" si="275"/>
        <v>50.75</v>
      </c>
      <c r="S1787" s="8">
        <f t="shared" si="276"/>
        <v>46.1</v>
      </c>
      <c r="T1787" s="8">
        <f t="shared" si="277"/>
        <v>52</v>
      </c>
      <c r="U1787" s="7">
        <f t="shared" si="278"/>
        <v>51.016666666666673</v>
      </c>
      <c r="V1787" s="7">
        <f t="shared" si="279"/>
        <v>51.262500000000003</v>
      </c>
    </row>
    <row r="1788" spans="1:22" ht="13.5" x14ac:dyDescent="0.25">
      <c r="A1788" s="3">
        <f>RSI!A1788</f>
        <v>44616</v>
      </c>
      <c r="B1788" s="2">
        <f>RSI!B1788</f>
        <v>6.3730000000000002</v>
      </c>
      <c r="C1788" s="2">
        <f>RSI!I1788</f>
        <v>55.91448223335815</v>
      </c>
      <c r="D1788" s="2">
        <f>MACD!E1788</f>
        <v>-5.0924598929639409E-2</v>
      </c>
      <c r="E1788" s="2">
        <f>MACD!F1788</f>
        <v>-3.5536416934196381E-2</v>
      </c>
      <c r="F1788" s="2">
        <f>'Moving Avg'!D1788</f>
        <v>6.4138000000000002</v>
      </c>
      <c r="G1788" s="2">
        <f>'Moving Avg'!F1788</f>
        <v>6.347999999999999</v>
      </c>
      <c r="H1788" s="2">
        <f>'Moving Avg'!G1788</f>
        <v>6.2721000000000018</v>
      </c>
      <c r="I1788" s="2">
        <f>'Moving Avg'!H1788</f>
        <v>6.0099450000000028</v>
      </c>
      <c r="J1788" s="5" t="str">
        <f>OBV!F1788</f>
        <v>BEARISH</v>
      </c>
      <c r="K1788" s="5" t="str">
        <f>OBV!G1788</f>
        <v>STRONG</v>
      </c>
      <c r="L1788" s="5" t="str">
        <f>OBV!H1788</f>
        <v>CONFIRMED BEARISH</v>
      </c>
      <c r="M1788" s="7">
        <f t="shared" si="270"/>
        <v>25</v>
      </c>
      <c r="N1788" s="7">
        <f t="shared" si="271"/>
        <v>45</v>
      </c>
      <c r="O1788" s="7">
        <f t="shared" si="272"/>
        <v>50</v>
      </c>
      <c r="P1788" s="7">
        <f t="shared" si="273"/>
        <v>33</v>
      </c>
      <c r="Q1788" s="8">
        <f t="shared" si="274"/>
        <v>36.950000000000003</v>
      </c>
      <c r="R1788" s="8">
        <f t="shared" si="275"/>
        <v>39.75</v>
      </c>
      <c r="S1788" s="8">
        <f t="shared" si="276"/>
        <v>37.85</v>
      </c>
      <c r="T1788" s="8">
        <f t="shared" si="277"/>
        <v>38.25</v>
      </c>
      <c r="U1788" s="7">
        <f t="shared" si="278"/>
        <v>38.183333333333337</v>
      </c>
      <c r="V1788" s="7">
        <f t="shared" si="279"/>
        <v>38.200000000000003</v>
      </c>
    </row>
    <row r="1789" spans="1:22" ht="13.5" x14ac:dyDescent="0.25">
      <c r="A1789" s="3">
        <f>RSI!A1789</f>
        <v>44617</v>
      </c>
      <c r="B1789" s="2">
        <f>RSI!B1789</f>
        <v>6.3730000000000002</v>
      </c>
      <c r="C1789" s="2">
        <f>RSI!I1789</f>
        <v>55.91448223335815</v>
      </c>
      <c r="D1789" s="2">
        <f>MACD!E1789</f>
        <v>-4.3865690708357441E-2</v>
      </c>
      <c r="E1789" s="2">
        <f>MACD!F1789</f>
        <v>-3.7202271689028593E-2</v>
      </c>
      <c r="F1789" s="2">
        <f>'Moving Avg'!D1789</f>
        <v>6.3934000000000006</v>
      </c>
      <c r="G1789" s="2">
        <f>'Moving Avg'!F1789</f>
        <v>6.3505499999999993</v>
      </c>
      <c r="H1789" s="2">
        <f>'Moving Avg'!G1789</f>
        <v>6.276320000000001</v>
      </c>
      <c r="I1789" s="2">
        <f>'Moving Avg'!H1789</f>
        <v>6.0115050000000023</v>
      </c>
      <c r="J1789" s="5" t="str">
        <f>OBV!F1789</f>
        <v>BEARISH</v>
      </c>
      <c r="K1789" s="5" t="str">
        <f>OBV!G1789</f>
        <v>STRONG</v>
      </c>
      <c r="L1789" s="5" t="str">
        <f>OBV!H1789</f>
        <v>CONFIRMED BEARISH</v>
      </c>
      <c r="M1789" s="7">
        <f t="shared" si="270"/>
        <v>25</v>
      </c>
      <c r="N1789" s="7">
        <f t="shared" si="271"/>
        <v>45</v>
      </c>
      <c r="O1789" s="7">
        <f t="shared" si="272"/>
        <v>50</v>
      </c>
      <c r="P1789" s="7">
        <f t="shared" si="273"/>
        <v>33</v>
      </c>
      <c r="Q1789" s="8">
        <f t="shared" si="274"/>
        <v>36.950000000000003</v>
      </c>
      <c r="R1789" s="8">
        <f t="shared" si="275"/>
        <v>39.75</v>
      </c>
      <c r="S1789" s="8">
        <f t="shared" si="276"/>
        <v>37.85</v>
      </c>
      <c r="T1789" s="8">
        <f t="shared" si="277"/>
        <v>38.25</v>
      </c>
      <c r="U1789" s="7">
        <f t="shared" si="278"/>
        <v>38.183333333333337</v>
      </c>
      <c r="V1789" s="7">
        <f t="shared" si="279"/>
        <v>38.200000000000003</v>
      </c>
    </row>
    <row r="1790" spans="1:22" ht="13.5" x14ac:dyDescent="0.25">
      <c r="A1790" s="3">
        <f>RSI!A1790</f>
        <v>44620</v>
      </c>
      <c r="B1790" s="2">
        <f>RSI!B1790</f>
        <v>6.3730000000000002</v>
      </c>
      <c r="C1790" s="2">
        <f>RSI!I1790</f>
        <v>55.91448223335815</v>
      </c>
      <c r="D1790" s="2">
        <f>MACD!E1790</f>
        <v>-3.8086025398712309E-2</v>
      </c>
      <c r="E1790" s="2">
        <f>MACD!F1790</f>
        <v>-3.7379022430965338E-2</v>
      </c>
      <c r="F1790" s="2">
        <f>'Moving Avg'!D1790</f>
        <v>6.3730000000000002</v>
      </c>
      <c r="G1790" s="2">
        <f>'Moving Avg'!F1790</f>
        <v>6.3530999999999995</v>
      </c>
      <c r="H1790" s="2">
        <f>'Moving Avg'!G1790</f>
        <v>6.2847400000000002</v>
      </c>
      <c r="I1790" s="2">
        <f>'Moving Avg'!H1790</f>
        <v>6.0139350000000027</v>
      </c>
      <c r="J1790" s="5" t="str">
        <f>OBV!F1790</f>
        <v>BEARISH</v>
      </c>
      <c r="K1790" s="5" t="str">
        <f>OBV!G1790</f>
        <v>STRONG</v>
      </c>
      <c r="L1790" s="5" t="str">
        <f>OBV!H1790</f>
        <v>CONFIRMED BEARISH</v>
      </c>
      <c r="M1790" s="7">
        <f t="shared" si="270"/>
        <v>25</v>
      </c>
      <c r="N1790" s="7">
        <f t="shared" si="271"/>
        <v>45</v>
      </c>
      <c r="O1790" s="7">
        <f t="shared" si="272"/>
        <v>50</v>
      </c>
      <c r="P1790" s="7">
        <f t="shared" si="273"/>
        <v>33</v>
      </c>
      <c r="Q1790" s="8">
        <f t="shared" si="274"/>
        <v>36.950000000000003</v>
      </c>
      <c r="R1790" s="8">
        <f t="shared" si="275"/>
        <v>39.75</v>
      </c>
      <c r="S1790" s="8">
        <f t="shared" si="276"/>
        <v>37.85</v>
      </c>
      <c r="T1790" s="8">
        <f t="shared" si="277"/>
        <v>38.25</v>
      </c>
      <c r="U1790" s="7">
        <f t="shared" si="278"/>
        <v>38.183333333333337</v>
      </c>
      <c r="V1790" s="7">
        <f t="shared" si="279"/>
        <v>38.200000000000003</v>
      </c>
    </row>
    <row r="1791" spans="1:22" ht="13.5" x14ac:dyDescent="0.25">
      <c r="A1791" s="3">
        <f>RSI!A1791</f>
        <v>44621</v>
      </c>
      <c r="B1791" s="2">
        <f>RSI!B1791</f>
        <v>6.3730000000000002</v>
      </c>
      <c r="C1791" s="2">
        <f>RSI!I1791</f>
        <v>55.914482233358164</v>
      </c>
      <c r="D1791" s="2">
        <f>MACD!E1791</f>
        <v>-3.3374481063249029E-2</v>
      </c>
      <c r="E1791" s="2">
        <f>MACD!F1791</f>
        <v>-3.6578114157422077E-2</v>
      </c>
      <c r="F1791" s="2">
        <f>'Moving Avg'!D1791</f>
        <v>6.3730000000000002</v>
      </c>
      <c r="G1791" s="2">
        <f>'Moving Avg'!F1791</f>
        <v>6.3556499999999998</v>
      </c>
      <c r="H1791" s="2">
        <f>'Moving Avg'!G1791</f>
        <v>6.2879399999999999</v>
      </c>
      <c r="I1791" s="2">
        <f>'Moving Avg'!H1791</f>
        <v>6.0155300000000036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  <c r="M1791" s="7">
        <f t="shared" si="270"/>
        <v>25</v>
      </c>
      <c r="N1791" s="7">
        <f t="shared" si="271"/>
        <v>0</v>
      </c>
      <c r="O1791" s="7">
        <f t="shared" si="272"/>
        <v>50</v>
      </c>
      <c r="P1791" s="7">
        <f t="shared" si="273"/>
        <v>33</v>
      </c>
      <c r="Q1791" s="8">
        <f t="shared" si="274"/>
        <v>21.2</v>
      </c>
      <c r="R1791" s="8">
        <f t="shared" si="275"/>
        <v>30.75</v>
      </c>
      <c r="S1791" s="8">
        <f t="shared" si="276"/>
        <v>31.1</v>
      </c>
      <c r="T1791" s="8">
        <f t="shared" si="277"/>
        <v>27</v>
      </c>
      <c r="U1791" s="7">
        <f t="shared" si="278"/>
        <v>27.683333333333337</v>
      </c>
      <c r="V1791" s="7">
        <f t="shared" si="279"/>
        <v>27.512500000000003</v>
      </c>
    </row>
    <row r="1792" spans="1:22" ht="13.5" x14ac:dyDescent="0.25">
      <c r="A1792" s="3">
        <f>RSI!A1792</f>
        <v>44622</v>
      </c>
      <c r="B1792" s="2">
        <f>RSI!B1792</f>
        <v>6.3730000000000002</v>
      </c>
      <c r="C1792" s="2">
        <f>RSI!I1792</f>
        <v>55.914482233358164</v>
      </c>
      <c r="D1792" s="2">
        <f>MACD!E1792</f>
        <v>-1.0476553380897258E-2</v>
      </c>
      <c r="E1792" s="2">
        <f>MACD!F1792</f>
        <v>-3.1357802002117116E-2</v>
      </c>
      <c r="F1792" s="2">
        <f>'Moving Avg'!D1792</f>
        <v>6.3730000000000002</v>
      </c>
      <c r="G1792" s="2">
        <f>'Moving Avg'!F1792</f>
        <v>6.3622000000000005</v>
      </c>
      <c r="H1792" s="2">
        <f>'Moving Avg'!G1792</f>
        <v>6.2906999999999993</v>
      </c>
      <c r="I1792" s="2">
        <f>'Moving Avg'!H1792</f>
        <v>6.0170900000000032</v>
      </c>
      <c r="J1792" s="5" t="str">
        <f>OBV!F1792</f>
        <v>NEUTRAL</v>
      </c>
      <c r="K1792" s="5" t="str">
        <f>OBV!G1792</f>
        <v>NEUTRAL</v>
      </c>
      <c r="L1792" s="5" t="str">
        <f>OBV!H1792</f>
        <v>NEUTRAL</v>
      </c>
      <c r="M1792" s="7">
        <f t="shared" si="270"/>
        <v>25</v>
      </c>
      <c r="N1792" s="7">
        <f t="shared" si="271"/>
        <v>0</v>
      </c>
      <c r="O1792" s="7">
        <f t="shared" si="272"/>
        <v>50</v>
      </c>
      <c r="P1792" s="7">
        <f t="shared" si="273"/>
        <v>33</v>
      </c>
      <c r="Q1792" s="8">
        <f t="shared" si="274"/>
        <v>21.2</v>
      </c>
      <c r="R1792" s="8">
        <f t="shared" si="275"/>
        <v>30.75</v>
      </c>
      <c r="S1792" s="8">
        <f t="shared" si="276"/>
        <v>31.1</v>
      </c>
      <c r="T1792" s="8">
        <f t="shared" si="277"/>
        <v>27</v>
      </c>
      <c r="U1792" s="7">
        <f t="shared" si="278"/>
        <v>27.683333333333337</v>
      </c>
      <c r="V1792" s="7">
        <f t="shared" si="279"/>
        <v>27.512500000000003</v>
      </c>
    </row>
    <row r="1793" spans="1:22" ht="13.5" x14ac:dyDescent="0.25">
      <c r="A1793" s="3">
        <f>RSI!A1793</f>
        <v>44623</v>
      </c>
      <c r="B1793" s="2">
        <f>RSI!B1793</f>
        <v>6.3730000000000002</v>
      </c>
      <c r="C1793" s="2">
        <f>RSI!I1793</f>
        <v>55.914482233358164</v>
      </c>
      <c r="D1793" s="2">
        <f>MACD!E1793</f>
        <v>8.745202534117702E-3</v>
      </c>
      <c r="E1793" s="2">
        <f>MACD!F1793</f>
        <v>-2.3337201094870152E-2</v>
      </c>
      <c r="F1793" s="2">
        <f>'Moving Avg'!D1793</f>
        <v>6.3730000000000002</v>
      </c>
      <c r="G1793" s="2">
        <f>'Moving Avg'!F1793</f>
        <v>6.3687500000000012</v>
      </c>
      <c r="H1793" s="2">
        <f>'Moving Avg'!G1793</f>
        <v>6.2934599999999987</v>
      </c>
      <c r="I1793" s="2">
        <f>'Moving Avg'!H1793</f>
        <v>6.0195200000000035</v>
      </c>
      <c r="J1793" s="5" t="str">
        <f>OBV!F1793</f>
        <v>NEUTRAL</v>
      </c>
      <c r="K1793" s="5" t="str">
        <f>OBV!G1793</f>
        <v>NEUTRAL</v>
      </c>
      <c r="L1793" s="5" t="str">
        <f>OBV!H1793</f>
        <v>NEUTRAL</v>
      </c>
      <c r="M1793" s="7">
        <f t="shared" si="270"/>
        <v>25</v>
      </c>
      <c r="N1793" s="7">
        <f t="shared" si="271"/>
        <v>0</v>
      </c>
      <c r="O1793" s="7">
        <f t="shared" si="272"/>
        <v>50</v>
      </c>
      <c r="P1793" s="7">
        <f t="shared" si="273"/>
        <v>33</v>
      </c>
      <c r="Q1793" s="8">
        <f t="shared" si="274"/>
        <v>21.2</v>
      </c>
      <c r="R1793" s="8">
        <f t="shared" si="275"/>
        <v>30.75</v>
      </c>
      <c r="S1793" s="8">
        <f t="shared" si="276"/>
        <v>31.1</v>
      </c>
      <c r="T1793" s="8">
        <f t="shared" si="277"/>
        <v>27</v>
      </c>
      <c r="U1793" s="7">
        <f t="shared" si="278"/>
        <v>27.683333333333337</v>
      </c>
      <c r="V1793" s="7">
        <f t="shared" si="279"/>
        <v>27.512500000000003</v>
      </c>
    </row>
    <row r="1794" spans="1:22" ht="13.5" x14ac:dyDescent="0.25">
      <c r="A1794" s="3">
        <f>RSI!A1794</f>
        <v>44624</v>
      </c>
      <c r="B1794" s="2">
        <f>RSI!B1794</f>
        <v>6.3730000000000002</v>
      </c>
      <c r="C1794" s="2">
        <f>RSI!I1794</f>
        <v>55.914482233358164</v>
      </c>
      <c r="D1794" s="2">
        <f>MACD!E1794</f>
        <v>2.486771554406797E-2</v>
      </c>
      <c r="E1794" s="2">
        <f>MACD!F1794</f>
        <v>-1.369621776708253E-2</v>
      </c>
      <c r="F1794" s="2">
        <f>'Moving Avg'!D1794</f>
        <v>6.3730000000000002</v>
      </c>
      <c r="G1794" s="2">
        <f>'Moving Avg'!F1794</f>
        <v>6.374900000000002</v>
      </c>
      <c r="H1794" s="2">
        <f>'Moving Avg'!G1794</f>
        <v>6.297959999999998</v>
      </c>
      <c r="I1794" s="2">
        <f>'Moving Avg'!H1794</f>
        <v>6.0226800000000038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50</v>
      </c>
      <c r="P1794" s="7">
        <f t="shared" ref="P1794:P1857" si="283">IF(L1794="confirmed bullish", 34, IF(L1794="bullish divergence",17, 0))+IF(J1794="bullish",33,IF(J1794="bearish",0,16.5))+IF(K1794="strong",33,IF(K1794="weak",0,16.5))</f>
        <v>33</v>
      </c>
      <c r="Q1794" s="8">
        <f t="shared" si="274"/>
        <v>21.2</v>
      </c>
      <c r="R1794" s="8">
        <f t="shared" si="275"/>
        <v>30.75</v>
      </c>
      <c r="S1794" s="8">
        <f t="shared" si="276"/>
        <v>31.1</v>
      </c>
      <c r="T1794" s="8">
        <f t="shared" si="277"/>
        <v>27</v>
      </c>
      <c r="U1794" s="7">
        <f t="shared" si="278"/>
        <v>27.683333333333337</v>
      </c>
      <c r="V1794" s="7">
        <f t="shared" si="279"/>
        <v>27.512500000000003</v>
      </c>
    </row>
    <row r="1795" spans="1:22" ht="13.5" x14ac:dyDescent="0.25">
      <c r="A1795" s="3">
        <f>RSI!A1795</f>
        <v>44627</v>
      </c>
      <c r="B1795" s="2">
        <f>RSI!B1795</f>
        <v>6.3730000000000002</v>
      </c>
      <c r="C1795" s="2">
        <f>RSI!I1795</f>
        <v>55.91448223335815</v>
      </c>
      <c r="D1795" s="2">
        <f>MACD!E1795</f>
        <v>3.8378314448797468E-2</v>
      </c>
      <c r="E1795" s="2">
        <f>MACD!F1795</f>
        <v>-3.2813113239065295E-3</v>
      </c>
      <c r="F1795" s="2">
        <f>'Moving Avg'!D1795</f>
        <v>6.3730000000000002</v>
      </c>
      <c r="G1795" s="2">
        <f>'Moving Avg'!F1795</f>
        <v>6.3796000000000017</v>
      </c>
      <c r="H1795" s="2">
        <f>'Moving Avg'!G1795</f>
        <v>6.3024599999999973</v>
      </c>
      <c r="I1795" s="2">
        <f>'Moving Avg'!H1795</f>
        <v>6.0258400000000041</v>
      </c>
      <c r="J1795" s="5" t="str">
        <f>OBV!F1795</f>
        <v>NEUTRAL</v>
      </c>
      <c r="K1795" s="5" t="str">
        <f>OBV!G1795</f>
        <v>NEUTRAL</v>
      </c>
      <c r="L1795" s="5" t="str">
        <f>OBV!H1795</f>
        <v>NEUTRAL</v>
      </c>
      <c r="M1795" s="7">
        <f t="shared" si="280"/>
        <v>25</v>
      </c>
      <c r="N1795" s="7">
        <f t="shared" si="281"/>
        <v>0</v>
      </c>
      <c r="O1795" s="7">
        <f t="shared" si="282"/>
        <v>50</v>
      </c>
      <c r="P1795" s="7">
        <f t="shared" si="283"/>
        <v>33</v>
      </c>
      <c r="Q1795" s="8">
        <f t="shared" ref="Q1795:Q1858" si="284">0.35*M1795+N1795*0.35+O1795*0.15+P1795*0.15</f>
        <v>21.2</v>
      </c>
      <c r="R1795" s="8">
        <f t="shared" ref="R1795:R1858" si="285">M1795*0.2+N1795*0.2+O1795*0.35+P1795*0.25</f>
        <v>30.75</v>
      </c>
      <c r="S1795" s="8">
        <f t="shared" ref="S1795:S1858" si="286">M1795*0.15+N1795*0.15+O1795*0.25+P1795*0.45</f>
        <v>31.1</v>
      </c>
      <c r="T1795" s="8">
        <f t="shared" ref="T1795:T1858" si="287">0.25*SUM(M1795:P1795)</f>
        <v>27</v>
      </c>
      <c r="U1795" s="7">
        <f t="shared" ref="U1795:U1858" si="288">SUM(Q1795:S1795)/3</f>
        <v>27.683333333333337</v>
      </c>
      <c r="V1795" s="7">
        <f t="shared" ref="V1795:V1858" si="289">SUM(Q1795:T1795)/4</f>
        <v>27.512500000000003</v>
      </c>
    </row>
    <row r="1796" spans="1:22" ht="13.5" x14ac:dyDescent="0.25">
      <c r="A1796" s="3">
        <f>RSI!A1796</f>
        <v>44628</v>
      </c>
      <c r="B1796" s="2">
        <f>RSI!B1796</f>
        <v>6.3730000000000002</v>
      </c>
      <c r="C1796" s="2">
        <f>RSI!I1796</f>
        <v>55.914482233358164</v>
      </c>
      <c r="D1796" s="2">
        <f>MACD!E1796</f>
        <v>3.3996267272175196E-2</v>
      </c>
      <c r="E1796" s="2">
        <f>MACD!F1796</f>
        <v>4.1742043953098161E-3</v>
      </c>
      <c r="F1796" s="2">
        <f>'Moving Avg'!D1796</f>
        <v>6.3730000000000002</v>
      </c>
      <c r="G1796" s="2">
        <f>'Moving Avg'!F1796</f>
        <v>6.3843000000000014</v>
      </c>
      <c r="H1796" s="2">
        <f>'Moving Avg'!G1796</f>
        <v>6.3069599999999983</v>
      </c>
      <c r="I1796" s="2">
        <f>'Moving Avg'!H1796</f>
        <v>6.0288550000000045</v>
      </c>
      <c r="J1796" s="5" t="str">
        <f>OBV!F1796</f>
        <v>NEUTRAL</v>
      </c>
      <c r="K1796" s="5" t="str">
        <f>OBV!G1796</f>
        <v>NEUTRAL</v>
      </c>
      <c r="L1796" s="5" t="str">
        <f>OBV!H1796</f>
        <v>NEUTRAL</v>
      </c>
      <c r="M1796" s="7">
        <f t="shared" si="280"/>
        <v>25</v>
      </c>
      <c r="N1796" s="7">
        <f t="shared" si="281"/>
        <v>0</v>
      </c>
      <c r="O1796" s="7">
        <f t="shared" si="282"/>
        <v>50</v>
      </c>
      <c r="P1796" s="7">
        <f t="shared" si="283"/>
        <v>33</v>
      </c>
      <c r="Q1796" s="8">
        <f t="shared" si="284"/>
        <v>21.2</v>
      </c>
      <c r="R1796" s="8">
        <f t="shared" si="285"/>
        <v>30.75</v>
      </c>
      <c r="S1796" s="8">
        <f t="shared" si="286"/>
        <v>31.1</v>
      </c>
      <c r="T1796" s="8">
        <f t="shared" si="287"/>
        <v>27</v>
      </c>
      <c r="U1796" s="7">
        <f t="shared" si="288"/>
        <v>27.683333333333337</v>
      </c>
      <c r="V1796" s="7">
        <f t="shared" si="289"/>
        <v>27.512500000000003</v>
      </c>
    </row>
    <row r="1797" spans="1:22" ht="13.5" x14ac:dyDescent="0.25">
      <c r="A1797" s="3">
        <f>RSI!A1797</f>
        <v>44629</v>
      </c>
      <c r="B1797" s="2">
        <f>RSI!B1797</f>
        <v>6.3440000000000003</v>
      </c>
      <c r="C1797" s="2">
        <f>RSI!I1797</f>
        <v>47.65886425066644</v>
      </c>
      <c r="D1797" s="2">
        <f>MACD!E1797</f>
        <v>3.2323765726135711E-2</v>
      </c>
      <c r="E1797" s="2">
        <f>MACD!F1797</f>
        <v>9.8041166614749962E-3</v>
      </c>
      <c r="F1797" s="2">
        <f>'Moving Avg'!D1797</f>
        <v>6.3672000000000004</v>
      </c>
      <c r="G1797" s="2">
        <f>'Moving Avg'!F1797</f>
        <v>6.3875500000000018</v>
      </c>
      <c r="H1797" s="2">
        <f>'Moving Avg'!G1797</f>
        <v>6.3108799999999974</v>
      </c>
      <c r="I1797" s="2">
        <f>'Moving Avg'!H1797</f>
        <v>6.0317600000000047</v>
      </c>
      <c r="J1797" s="5" t="str">
        <f>OBV!F1797</f>
        <v>BEARISH</v>
      </c>
      <c r="K1797" s="5" t="str">
        <f>OBV!G1797</f>
        <v>STRONG</v>
      </c>
      <c r="L1797" s="5" t="str">
        <f>OBV!H1797</f>
        <v>CONFIRMED BEARISH</v>
      </c>
      <c r="M1797" s="7">
        <f t="shared" si="280"/>
        <v>25</v>
      </c>
      <c r="N1797" s="7">
        <f t="shared" si="281"/>
        <v>0</v>
      </c>
      <c r="O1797" s="7">
        <f t="shared" si="282"/>
        <v>50</v>
      </c>
      <c r="P1797" s="7">
        <f t="shared" si="283"/>
        <v>33</v>
      </c>
      <c r="Q1797" s="8">
        <f t="shared" si="284"/>
        <v>21.2</v>
      </c>
      <c r="R1797" s="8">
        <f t="shared" si="285"/>
        <v>30.75</v>
      </c>
      <c r="S1797" s="8">
        <f t="shared" si="286"/>
        <v>31.1</v>
      </c>
      <c r="T1797" s="8">
        <f t="shared" si="287"/>
        <v>27</v>
      </c>
      <c r="U1797" s="7">
        <f t="shared" si="288"/>
        <v>27.683333333333337</v>
      </c>
      <c r="V1797" s="7">
        <f t="shared" si="289"/>
        <v>27.512500000000003</v>
      </c>
    </row>
    <row r="1798" spans="1:22" ht="13.5" x14ac:dyDescent="0.25">
      <c r="A1798" s="3">
        <f>RSI!A1798</f>
        <v>44630</v>
      </c>
      <c r="B1798" s="2">
        <f>RSI!B1798</f>
        <v>6.3440000000000003</v>
      </c>
      <c r="C1798" s="2">
        <f>RSI!I1798</f>
        <v>47.65886425066644</v>
      </c>
      <c r="D1798" s="2">
        <f>MACD!E1798</f>
        <v>3.0975523594895193E-2</v>
      </c>
      <c r="E1798" s="2">
        <f>MACD!F1798</f>
        <v>1.4038398048159036E-2</v>
      </c>
      <c r="F1798" s="2">
        <f>'Moving Avg'!D1798</f>
        <v>6.3614000000000006</v>
      </c>
      <c r="G1798" s="2">
        <f>'Moving Avg'!F1798</f>
        <v>6.3872000000000018</v>
      </c>
      <c r="H1798" s="2">
        <f>'Moving Avg'!G1798</f>
        <v>6.3114599999999976</v>
      </c>
      <c r="I1798" s="2">
        <f>'Moving Avg'!H1798</f>
        <v>6.0333950000000058</v>
      </c>
      <c r="J1798" s="5" t="str">
        <f>OBV!F1798</f>
        <v>BEARISH</v>
      </c>
      <c r="K1798" s="5" t="str">
        <f>OBV!G1798</f>
        <v>STRONG</v>
      </c>
      <c r="L1798" s="5" t="str">
        <f>OBV!H1798</f>
        <v>CONFIRMED BEARISH</v>
      </c>
      <c r="M1798" s="7">
        <f t="shared" si="280"/>
        <v>25</v>
      </c>
      <c r="N1798" s="7">
        <f t="shared" si="281"/>
        <v>0</v>
      </c>
      <c r="O1798" s="7">
        <f t="shared" si="282"/>
        <v>50</v>
      </c>
      <c r="P1798" s="7">
        <f t="shared" si="283"/>
        <v>33</v>
      </c>
      <c r="Q1798" s="8">
        <f t="shared" si="284"/>
        <v>21.2</v>
      </c>
      <c r="R1798" s="8">
        <f t="shared" si="285"/>
        <v>30.75</v>
      </c>
      <c r="S1798" s="8">
        <f t="shared" si="286"/>
        <v>31.1</v>
      </c>
      <c r="T1798" s="8">
        <f t="shared" si="287"/>
        <v>27</v>
      </c>
      <c r="U1798" s="7">
        <f t="shared" si="288"/>
        <v>27.683333333333337</v>
      </c>
      <c r="V1798" s="7">
        <f t="shared" si="289"/>
        <v>27.512500000000003</v>
      </c>
    </row>
    <row r="1799" spans="1:22" ht="13.5" x14ac:dyDescent="0.25">
      <c r="A1799" s="3">
        <f>RSI!A1799</f>
        <v>44631</v>
      </c>
      <c r="B1799" s="2">
        <f>RSI!B1799</f>
        <v>6.3440000000000003</v>
      </c>
      <c r="C1799" s="2">
        <f>RSI!I1799</f>
        <v>47.65886425066644</v>
      </c>
      <c r="D1799" s="2">
        <f>MACD!E1799</f>
        <v>2.9896695445405186E-2</v>
      </c>
      <c r="E1799" s="2">
        <f>MACD!F1799</f>
        <v>1.7210057527608267E-2</v>
      </c>
      <c r="F1799" s="2">
        <f>'Moving Avg'!D1799</f>
        <v>6.3556000000000008</v>
      </c>
      <c r="G1799" s="2">
        <f>'Moving Avg'!F1799</f>
        <v>6.3868500000000008</v>
      </c>
      <c r="H1799" s="2">
        <f>'Moving Avg'!G1799</f>
        <v>6.312039999999997</v>
      </c>
      <c r="I1799" s="2">
        <f>'Moving Avg'!H1799</f>
        <v>6.035030000000007</v>
      </c>
      <c r="J1799" s="5" t="str">
        <f>OBV!F1799</f>
        <v>BEARISH</v>
      </c>
      <c r="K1799" s="5" t="str">
        <f>OBV!G1799</f>
        <v>STRONG</v>
      </c>
      <c r="L1799" s="5" t="str">
        <f>OBV!H1799</f>
        <v>CONFIRMED BEARISH</v>
      </c>
      <c r="M1799" s="7">
        <f t="shared" si="280"/>
        <v>25</v>
      </c>
      <c r="N1799" s="7">
        <f t="shared" si="281"/>
        <v>0</v>
      </c>
      <c r="O1799" s="7">
        <f t="shared" si="282"/>
        <v>50</v>
      </c>
      <c r="P1799" s="7">
        <f t="shared" si="283"/>
        <v>33</v>
      </c>
      <c r="Q1799" s="8">
        <f t="shared" si="284"/>
        <v>21.2</v>
      </c>
      <c r="R1799" s="8">
        <f t="shared" si="285"/>
        <v>30.75</v>
      </c>
      <c r="S1799" s="8">
        <f t="shared" si="286"/>
        <v>31.1</v>
      </c>
      <c r="T1799" s="8">
        <f t="shared" si="287"/>
        <v>27</v>
      </c>
      <c r="U1799" s="7">
        <f t="shared" si="288"/>
        <v>27.683333333333337</v>
      </c>
      <c r="V1799" s="7">
        <f t="shared" si="289"/>
        <v>27.512500000000003</v>
      </c>
    </row>
    <row r="1800" spans="1:22" ht="13.5" x14ac:dyDescent="0.25">
      <c r="A1800" s="3">
        <f>RSI!A1800</f>
        <v>44634</v>
      </c>
      <c r="B1800" s="2">
        <f>RSI!B1800</f>
        <v>6.3440000000000003</v>
      </c>
      <c r="C1800" s="2">
        <f>RSI!I1800</f>
        <v>47.65886425066644</v>
      </c>
      <c r="D1800" s="2">
        <f>MACD!E1800</f>
        <v>2.9041240964233772E-2</v>
      </c>
      <c r="E1800" s="2">
        <f>MACD!F1800</f>
        <v>1.9576294214933371E-2</v>
      </c>
      <c r="F1800" s="2">
        <f>'Moving Avg'!D1800</f>
        <v>6.3498000000000001</v>
      </c>
      <c r="G1800" s="2">
        <f>'Moving Avg'!F1800</f>
        <v>6.3864999999999998</v>
      </c>
      <c r="H1800" s="2">
        <f>'Moving Avg'!G1800</f>
        <v>6.3126199999999972</v>
      </c>
      <c r="I1800" s="2">
        <f>'Moving Avg'!H1800</f>
        <v>6.0363350000000073</v>
      </c>
      <c r="J1800" s="5" t="str">
        <f>OBV!F1800</f>
        <v>BEARISH</v>
      </c>
      <c r="K1800" s="5" t="str">
        <f>OBV!G1800</f>
        <v>STRONG</v>
      </c>
      <c r="L1800" s="5" t="str">
        <f>OBV!H1800</f>
        <v>CONFIRMED BEARISH</v>
      </c>
      <c r="M1800" s="7">
        <f t="shared" si="280"/>
        <v>25</v>
      </c>
      <c r="N1800" s="7">
        <f t="shared" si="281"/>
        <v>0</v>
      </c>
      <c r="O1800" s="7">
        <f t="shared" si="282"/>
        <v>50</v>
      </c>
      <c r="P1800" s="7">
        <f t="shared" si="283"/>
        <v>33</v>
      </c>
      <c r="Q1800" s="8">
        <f t="shared" si="284"/>
        <v>21.2</v>
      </c>
      <c r="R1800" s="8">
        <f t="shared" si="285"/>
        <v>30.75</v>
      </c>
      <c r="S1800" s="8">
        <f t="shared" si="286"/>
        <v>31.1</v>
      </c>
      <c r="T1800" s="8">
        <f t="shared" si="287"/>
        <v>27</v>
      </c>
      <c r="U1800" s="7">
        <f t="shared" si="288"/>
        <v>27.683333333333337</v>
      </c>
      <c r="V1800" s="7">
        <f t="shared" si="289"/>
        <v>27.512500000000003</v>
      </c>
    </row>
    <row r="1801" spans="1:22" ht="13.5" x14ac:dyDescent="0.25">
      <c r="A1801" s="3">
        <f>RSI!A1801</f>
        <v>44635</v>
      </c>
      <c r="B1801" s="2">
        <f>RSI!B1801</f>
        <v>6.3440000000000003</v>
      </c>
      <c r="C1801" s="2">
        <f>RSI!I1801</f>
        <v>47.65886425066644</v>
      </c>
      <c r="D1801" s="2">
        <f>MACD!E1801</f>
        <v>2.8370543111871704E-2</v>
      </c>
      <c r="E1801" s="2">
        <f>MACD!F1801</f>
        <v>2.1335143994321036E-2</v>
      </c>
      <c r="F1801" s="2">
        <f>'Moving Avg'!D1801</f>
        <v>6.3440000000000003</v>
      </c>
      <c r="G1801" s="2">
        <f>'Moving Avg'!F1801</f>
        <v>6.3861499999999989</v>
      </c>
      <c r="H1801" s="2">
        <f>'Moving Avg'!G1801</f>
        <v>6.3160999999999969</v>
      </c>
      <c r="I1801" s="2">
        <f>'Moving Avg'!H1801</f>
        <v>6.0375700000000077</v>
      </c>
      <c r="J1801" s="5" t="str">
        <f>OBV!F1801</f>
        <v>BEARISH</v>
      </c>
      <c r="K1801" s="5" t="str">
        <f>OBV!G1801</f>
        <v>STRONG</v>
      </c>
      <c r="L1801" s="5" t="str">
        <f>OBV!H1801</f>
        <v>CONFIRMED BEARISH</v>
      </c>
      <c r="M1801" s="7">
        <f t="shared" si="280"/>
        <v>25</v>
      </c>
      <c r="N1801" s="7">
        <f t="shared" si="281"/>
        <v>0</v>
      </c>
      <c r="O1801" s="7">
        <f t="shared" si="282"/>
        <v>50</v>
      </c>
      <c r="P1801" s="7">
        <f t="shared" si="283"/>
        <v>33</v>
      </c>
      <c r="Q1801" s="8">
        <f t="shared" si="284"/>
        <v>21.2</v>
      </c>
      <c r="R1801" s="8">
        <f t="shared" si="285"/>
        <v>30.75</v>
      </c>
      <c r="S1801" s="8">
        <f t="shared" si="286"/>
        <v>31.1</v>
      </c>
      <c r="T1801" s="8">
        <f t="shared" si="287"/>
        <v>27</v>
      </c>
      <c r="U1801" s="7">
        <f t="shared" si="288"/>
        <v>27.683333333333337</v>
      </c>
      <c r="V1801" s="7">
        <f t="shared" si="289"/>
        <v>27.512500000000003</v>
      </c>
    </row>
    <row r="1802" spans="1:22" ht="13.5" x14ac:dyDescent="0.25">
      <c r="A1802" s="3">
        <f>RSI!A1802</f>
        <v>44636</v>
      </c>
      <c r="B1802" s="2">
        <f>RSI!B1802</f>
        <v>6.3440000000000003</v>
      </c>
      <c r="C1802" s="2">
        <f>RSI!I1802</f>
        <v>47.658864250666433</v>
      </c>
      <c r="D1802" s="2">
        <f>MACD!E1802</f>
        <v>2.7852240884387314E-2</v>
      </c>
      <c r="E1802" s="2">
        <f>MACD!F1802</f>
        <v>2.2638563372334292E-2</v>
      </c>
      <c r="F1802" s="2">
        <f>'Moving Avg'!D1802</f>
        <v>6.3440000000000003</v>
      </c>
      <c r="G1802" s="2">
        <f>'Moving Avg'!F1802</f>
        <v>6.3795999999999982</v>
      </c>
      <c r="H1802" s="2">
        <f>'Moving Avg'!G1802</f>
        <v>6.3195799999999966</v>
      </c>
      <c r="I1802" s="2">
        <f>'Moving Avg'!H1802</f>
        <v>6.038805000000008</v>
      </c>
      <c r="J1802" s="5" t="str">
        <f>OBV!F1802</f>
        <v>NEUTRAL</v>
      </c>
      <c r="K1802" s="5" t="str">
        <f>OBV!G1802</f>
        <v>NEUTRAL</v>
      </c>
      <c r="L1802" s="5" t="str">
        <f>OBV!H1802</f>
        <v>NEUTRAL</v>
      </c>
      <c r="M1802" s="7">
        <f t="shared" si="280"/>
        <v>25</v>
      </c>
      <c r="N1802" s="7">
        <f t="shared" si="281"/>
        <v>0</v>
      </c>
      <c r="O1802" s="7">
        <f t="shared" si="282"/>
        <v>50</v>
      </c>
      <c r="P1802" s="7">
        <f t="shared" si="283"/>
        <v>33</v>
      </c>
      <c r="Q1802" s="8">
        <f t="shared" si="284"/>
        <v>21.2</v>
      </c>
      <c r="R1802" s="8">
        <f t="shared" si="285"/>
        <v>30.75</v>
      </c>
      <c r="S1802" s="8">
        <f t="shared" si="286"/>
        <v>31.1</v>
      </c>
      <c r="T1802" s="8">
        <f t="shared" si="287"/>
        <v>27</v>
      </c>
      <c r="U1802" s="7">
        <f t="shared" si="288"/>
        <v>27.683333333333337</v>
      </c>
      <c r="V1802" s="7">
        <f t="shared" si="289"/>
        <v>27.512500000000003</v>
      </c>
    </row>
    <row r="1803" spans="1:22" ht="13.5" x14ac:dyDescent="0.25">
      <c r="A1803" s="3">
        <f>RSI!A1803</f>
        <v>44637</v>
      </c>
      <c r="B1803" s="2">
        <f>RSI!B1803</f>
        <v>6.3440000000000003</v>
      </c>
      <c r="C1803" s="2">
        <f>RSI!I1803</f>
        <v>47.65886425066644</v>
      </c>
      <c r="D1803" s="2">
        <f>MACD!E1803</f>
        <v>2.7459243516593013E-2</v>
      </c>
      <c r="E1803" s="2">
        <f>MACD!F1803</f>
        <v>2.3602699401186037E-2</v>
      </c>
      <c r="F1803" s="2">
        <f>'Moving Avg'!D1803</f>
        <v>6.3440000000000003</v>
      </c>
      <c r="G1803" s="2">
        <f>'Moving Avg'!F1803</f>
        <v>6.3730499999999974</v>
      </c>
      <c r="H1803" s="2">
        <f>'Moving Avg'!G1803</f>
        <v>6.3237999999999968</v>
      </c>
      <c r="I1803" s="2">
        <f>'Moving Avg'!H1803</f>
        <v>6.0400400000000083</v>
      </c>
      <c r="J1803" s="5" t="str">
        <f>OBV!F1803</f>
        <v>NEUTRAL</v>
      </c>
      <c r="K1803" s="5" t="str">
        <f>OBV!G1803</f>
        <v>NEUTRAL</v>
      </c>
      <c r="L1803" s="5" t="str">
        <f>OBV!H1803</f>
        <v>NEUTRAL</v>
      </c>
      <c r="M1803" s="7">
        <f t="shared" si="280"/>
        <v>25</v>
      </c>
      <c r="N1803" s="7">
        <f t="shared" si="281"/>
        <v>0</v>
      </c>
      <c r="O1803" s="7">
        <f t="shared" si="282"/>
        <v>50</v>
      </c>
      <c r="P1803" s="7">
        <f t="shared" si="283"/>
        <v>33</v>
      </c>
      <c r="Q1803" s="8">
        <f t="shared" si="284"/>
        <v>21.2</v>
      </c>
      <c r="R1803" s="8">
        <f t="shared" si="285"/>
        <v>30.75</v>
      </c>
      <c r="S1803" s="8">
        <f t="shared" si="286"/>
        <v>31.1</v>
      </c>
      <c r="T1803" s="8">
        <f t="shared" si="287"/>
        <v>27</v>
      </c>
      <c r="U1803" s="7">
        <f t="shared" si="288"/>
        <v>27.683333333333337</v>
      </c>
      <c r="V1803" s="7">
        <f t="shared" si="289"/>
        <v>27.512500000000003</v>
      </c>
    </row>
    <row r="1804" spans="1:22" ht="13.5" x14ac:dyDescent="0.25">
      <c r="A1804" s="3">
        <f>RSI!A1804</f>
        <v>44638</v>
      </c>
      <c r="B1804" s="2">
        <f>RSI!B1804</f>
        <v>6.3440000000000003</v>
      </c>
      <c r="C1804" s="2">
        <f>RSI!I1804</f>
        <v>47.65886425066644</v>
      </c>
      <c r="D1804" s="2">
        <f>MACD!E1804</f>
        <v>2.7168898074400261E-2</v>
      </c>
      <c r="E1804" s="2">
        <f>MACD!F1804</f>
        <v>2.4315939135828885E-2</v>
      </c>
      <c r="F1804" s="2">
        <f>'Moving Avg'!D1804</f>
        <v>6.3440000000000003</v>
      </c>
      <c r="G1804" s="2">
        <f>'Moving Avg'!F1804</f>
        <v>6.3664999999999976</v>
      </c>
      <c r="H1804" s="2">
        <f>'Moving Avg'!G1804</f>
        <v>6.3287399999999971</v>
      </c>
      <c r="I1804" s="2">
        <f>'Moving Avg'!H1804</f>
        <v>6.0425100000000089</v>
      </c>
      <c r="J1804" s="5" t="str">
        <f>OBV!F1804</f>
        <v>NEUTRAL</v>
      </c>
      <c r="K1804" s="5" t="str">
        <f>OBV!G1804</f>
        <v>NEUTRAL</v>
      </c>
      <c r="L1804" s="5" t="str">
        <f>OBV!H1804</f>
        <v>NEUTRAL</v>
      </c>
      <c r="M1804" s="7">
        <f t="shared" si="280"/>
        <v>25</v>
      </c>
      <c r="N1804" s="7">
        <f t="shared" si="281"/>
        <v>0</v>
      </c>
      <c r="O1804" s="7">
        <f t="shared" si="282"/>
        <v>50</v>
      </c>
      <c r="P1804" s="7">
        <f t="shared" si="283"/>
        <v>33</v>
      </c>
      <c r="Q1804" s="8">
        <f t="shared" si="284"/>
        <v>21.2</v>
      </c>
      <c r="R1804" s="8">
        <f t="shared" si="285"/>
        <v>30.75</v>
      </c>
      <c r="S1804" s="8">
        <f t="shared" si="286"/>
        <v>31.1</v>
      </c>
      <c r="T1804" s="8">
        <f t="shared" si="287"/>
        <v>27</v>
      </c>
      <c r="U1804" s="7">
        <f t="shared" si="288"/>
        <v>27.683333333333337</v>
      </c>
      <c r="V1804" s="7">
        <f t="shared" si="289"/>
        <v>27.512500000000003</v>
      </c>
    </row>
    <row r="1805" spans="1:22" ht="13.5" x14ac:dyDescent="0.25">
      <c r="A1805" s="3">
        <f>RSI!A1805</f>
        <v>44641</v>
      </c>
      <c r="B1805" s="2">
        <f>RSI!B1805</f>
        <v>6.3440000000000003</v>
      </c>
      <c r="C1805" s="2">
        <f>RSI!I1805</f>
        <v>47.65886425066644</v>
      </c>
      <c r="D1805" s="2">
        <f>MACD!E1805</f>
        <v>2.6962286710010552E-2</v>
      </c>
      <c r="E1805" s="2">
        <f>MACD!F1805</f>
        <v>2.484520865066522E-2</v>
      </c>
      <c r="F1805" s="2">
        <f>'Moving Avg'!D1805</f>
        <v>6.3440000000000003</v>
      </c>
      <c r="G1805" s="2">
        <f>'Moving Avg'!F1805</f>
        <v>6.3599499999999969</v>
      </c>
      <c r="H1805" s="2">
        <f>'Moving Avg'!G1805</f>
        <v>6.332379999999997</v>
      </c>
      <c r="I1805" s="2">
        <f>'Moving Avg'!H1805</f>
        <v>6.0449800000000096</v>
      </c>
      <c r="J1805" s="5" t="str">
        <f>OBV!F1805</f>
        <v>NEUTRAL</v>
      </c>
      <c r="K1805" s="5" t="str">
        <f>OBV!G1805</f>
        <v>NEUTRAL</v>
      </c>
      <c r="L1805" s="5" t="str">
        <f>OBV!H1805</f>
        <v>NEUTRAL</v>
      </c>
      <c r="M1805" s="7">
        <f t="shared" si="280"/>
        <v>25</v>
      </c>
      <c r="N1805" s="7">
        <f t="shared" si="281"/>
        <v>0</v>
      </c>
      <c r="O1805" s="7">
        <f t="shared" si="282"/>
        <v>50</v>
      </c>
      <c r="P1805" s="7">
        <f t="shared" si="283"/>
        <v>33</v>
      </c>
      <c r="Q1805" s="8">
        <f t="shared" si="284"/>
        <v>21.2</v>
      </c>
      <c r="R1805" s="8">
        <f t="shared" si="285"/>
        <v>30.75</v>
      </c>
      <c r="S1805" s="8">
        <f t="shared" si="286"/>
        <v>31.1</v>
      </c>
      <c r="T1805" s="8">
        <f t="shared" si="287"/>
        <v>27</v>
      </c>
      <c r="U1805" s="7">
        <f t="shared" si="288"/>
        <v>27.683333333333337</v>
      </c>
      <c r="V1805" s="7">
        <f t="shared" si="289"/>
        <v>27.512500000000003</v>
      </c>
    </row>
    <row r="1806" spans="1:22" ht="13.5" x14ac:dyDescent="0.25">
      <c r="A1806" s="3">
        <f>RSI!A1806</f>
        <v>44642</v>
      </c>
      <c r="B1806" s="2">
        <f>RSI!B1806</f>
        <v>6.3440000000000003</v>
      </c>
      <c r="C1806" s="2">
        <f>RSI!I1806</f>
        <v>47.65886425066644</v>
      </c>
      <c r="D1806" s="2">
        <f>MACD!E1806</f>
        <v>2.682363351329542E-2</v>
      </c>
      <c r="E1806" s="2">
        <f>MACD!F1806</f>
        <v>2.5240893623191263E-2</v>
      </c>
      <c r="F1806" s="2">
        <f>'Moving Avg'!D1806</f>
        <v>6.3440000000000003</v>
      </c>
      <c r="G1806" s="2">
        <f>'Moving Avg'!F1806</f>
        <v>6.3584999999999967</v>
      </c>
      <c r="H1806" s="2">
        <f>'Moving Avg'!G1806</f>
        <v>6.3358599999999967</v>
      </c>
      <c r="I1806" s="2">
        <f>'Moving Avg'!H1806</f>
        <v>6.0474500000000093</v>
      </c>
      <c r="J1806" s="5" t="str">
        <f>OBV!F1806</f>
        <v>NEUTRAL</v>
      </c>
      <c r="K1806" s="5" t="str">
        <f>OBV!G1806</f>
        <v>NEUTRAL</v>
      </c>
      <c r="L1806" s="5" t="str">
        <f>OBV!H1806</f>
        <v>NEUTRAL</v>
      </c>
      <c r="M1806" s="7">
        <f t="shared" si="280"/>
        <v>25</v>
      </c>
      <c r="N1806" s="7">
        <f t="shared" si="281"/>
        <v>0</v>
      </c>
      <c r="O1806" s="7">
        <f t="shared" si="282"/>
        <v>50</v>
      </c>
      <c r="P1806" s="7">
        <f t="shared" si="283"/>
        <v>33</v>
      </c>
      <c r="Q1806" s="8">
        <f t="shared" si="284"/>
        <v>21.2</v>
      </c>
      <c r="R1806" s="8">
        <f t="shared" si="285"/>
        <v>30.75</v>
      </c>
      <c r="S1806" s="8">
        <f t="shared" si="286"/>
        <v>31.1</v>
      </c>
      <c r="T1806" s="8">
        <f t="shared" si="287"/>
        <v>27</v>
      </c>
      <c r="U1806" s="7">
        <f t="shared" si="288"/>
        <v>27.683333333333337</v>
      </c>
      <c r="V1806" s="7">
        <f t="shared" si="289"/>
        <v>27.512500000000003</v>
      </c>
    </row>
    <row r="1807" spans="1:22" ht="13.5" x14ac:dyDescent="0.25">
      <c r="A1807" s="3">
        <f>RSI!A1807</f>
        <v>44643</v>
      </c>
      <c r="B1807" s="2">
        <f>RSI!B1807</f>
        <v>6.3440000000000003</v>
      </c>
      <c r="C1807" s="2">
        <f>RSI!I1807</f>
        <v>47.65886425066644</v>
      </c>
      <c r="D1807" s="2">
        <f>MACD!E1807</f>
        <v>2.2278265527112318E-2</v>
      </c>
      <c r="E1807" s="2">
        <f>MACD!F1807</f>
        <v>2.4648368003975473E-2</v>
      </c>
      <c r="F1807" s="2">
        <f>'Moving Avg'!D1807</f>
        <v>6.3440000000000003</v>
      </c>
      <c r="G1807" s="2">
        <f>'Moving Avg'!F1807</f>
        <v>6.3570499999999965</v>
      </c>
      <c r="H1807" s="2">
        <f>'Moving Avg'!G1807</f>
        <v>6.3393399999999964</v>
      </c>
      <c r="I1807" s="2">
        <f>'Moving Avg'!H1807</f>
        <v>6.0497750000000083</v>
      </c>
      <c r="J1807" s="5" t="str">
        <f>OBV!F1807</f>
        <v>NEUTRAL</v>
      </c>
      <c r="K1807" s="5" t="str">
        <f>OBV!G1807</f>
        <v>NEUTRAL</v>
      </c>
      <c r="L1807" s="5" t="str">
        <f>OBV!H1807</f>
        <v>NEUTRAL</v>
      </c>
      <c r="M1807" s="7">
        <f t="shared" si="280"/>
        <v>25</v>
      </c>
      <c r="N1807" s="7">
        <f t="shared" si="281"/>
        <v>45</v>
      </c>
      <c r="O1807" s="7">
        <f t="shared" si="282"/>
        <v>50</v>
      </c>
      <c r="P1807" s="7">
        <f t="shared" si="283"/>
        <v>33</v>
      </c>
      <c r="Q1807" s="8">
        <f t="shared" si="284"/>
        <v>36.950000000000003</v>
      </c>
      <c r="R1807" s="8">
        <f t="shared" si="285"/>
        <v>39.75</v>
      </c>
      <c r="S1807" s="8">
        <f t="shared" si="286"/>
        <v>37.85</v>
      </c>
      <c r="T1807" s="8">
        <f t="shared" si="287"/>
        <v>38.25</v>
      </c>
      <c r="U1807" s="7">
        <f t="shared" si="288"/>
        <v>38.183333333333337</v>
      </c>
      <c r="V1807" s="7">
        <f t="shared" si="289"/>
        <v>38.200000000000003</v>
      </c>
    </row>
    <row r="1808" spans="1:22" ht="13.5" x14ac:dyDescent="0.25">
      <c r="A1808" s="3">
        <f>RSI!A1808</f>
        <v>44644</v>
      </c>
      <c r="B1808" s="2">
        <f>RSI!B1808</f>
        <v>6.3150000000000004</v>
      </c>
      <c r="C1808" s="2">
        <f>RSI!I1808</f>
        <v>35.736367692867745</v>
      </c>
      <c r="D1808" s="2">
        <f>MACD!E1808</f>
        <v>2.0611344563270073E-2</v>
      </c>
      <c r="E1808" s="2">
        <f>MACD!F1808</f>
        <v>2.3840963315834393E-2</v>
      </c>
      <c r="F1808" s="2">
        <f>'Moving Avg'!D1808</f>
        <v>6.3382000000000005</v>
      </c>
      <c r="G1808" s="2">
        <f>'Moving Avg'!F1808</f>
        <v>6.3541499999999971</v>
      </c>
      <c r="H1808" s="2">
        <f>'Moving Avg'!G1808</f>
        <v>6.3422399999999959</v>
      </c>
      <c r="I1808" s="2">
        <f>'Moving Avg'!H1808</f>
        <v>6.0519550000000093</v>
      </c>
      <c r="J1808" s="5" t="str">
        <f>OBV!F1808</f>
        <v>BEARISH</v>
      </c>
      <c r="K1808" s="5" t="str">
        <f>OBV!G1808</f>
        <v>STRONG</v>
      </c>
      <c r="L1808" s="5" t="str">
        <f>OBV!H1808</f>
        <v>CONFIRMED BEARISH</v>
      </c>
      <c r="M1808" s="7">
        <f t="shared" si="280"/>
        <v>25</v>
      </c>
      <c r="N1808" s="7">
        <f t="shared" si="281"/>
        <v>45</v>
      </c>
      <c r="O1808" s="7">
        <f t="shared" si="282"/>
        <v>50</v>
      </c>
      <c r="P1808" s="7">
        <f t="shared" si="283"/>
        <v>33</v>
      </c>
      <c r="Q1808" s="8">
        <f t="shared" si="284"/>
        <v>36.950000000000003</v>
      </c>
      <c r="R1808" s="8">
        <f t="shared" si="285"/>
        <v>39.75</v>
      </c>
      <c r="S1808" s="8">
        <f t="shared" si="286"/>
        <v>37.85</v>
      </c>
      <c r="T1808" s="8">
        <f t="shared" si="287"/>
        <v>38.25</v>
      </c>
      <c r="U1808" s="7">
        <f t="shared" si="288"/>
        <v>38.183333333333337</v>
      </c>
      <c r="V1808" s="7">
        <f t="shared" si="289"/>
        <v>38.200000000000003</v>
      </c>
    </row>
    <row r="1809" spans="1:22" ht="13.5" x14ac:dyDescent="0.25">
      <c r="A1809" s="3">
        <f>RSI!A1809</f>
        <v>44645</v>
      </c>
      <c r="B1809" s="2">
        <f>RSI!B1809</f>
        <v>6.3150000000000004</v>
      </c>
      <c r="C1809" s="2">
        <f>RSI!I1809</f>
        <v>35.736367692867745</v>
      </c>
      <c r="D1809" s="2">
        <f>MACD!E1809</f>
        <v>1.9400949568085579E-2</v>
      </c>
      <c r="E1809" s="2">
        <f>MACD!F1809</f>
        <v>2.2952960566284632E-2</v>
      </c>
      <c r="F1809" s="2">
        <f>'Moving Avg'!D1809</f>
        <v>6.3324000000000007</v>
      </c>
      <c r="G1809" s="2">
        <f>'Moving Avg'!F1809</f>
        <v>6.3512499999999976</v>
      </c>
      <c r="H1809" s="2">
        <f>'Moving Avg'!G1809</f>
        <v>6.3423799999999959</v>
      </c>
      <c r="I1809" s="2">
        <f>'Moving Avg'!H1809</f>
        <v>6.0541350000000076</v>
      </c>
      <c r="J1809" s="5" t="str">
        <f>OBV!F1809</f>
        <v>BEARISH</v>
      </c>
      <c r="K1809" s="5" t="str">
        <f>OBV!G1809</f>
        <v>STRONG</v>
      </c>
      <c r="L1809" s="5" t="str">
        <f>OBV!H1809</f>
        <v>CONFIRMED BEARISH</v>
      </c>
      <c r="M1809" s="7">
        <f t="shared" si="280"/>
        <v>25</v>
      </c>
      <c r="N1809" s="7">
        <f t="shared" si="281"/>
        <v>45</v>
      </c>
      <c r="O1809" s="7">
        <f t="shared" si="282"/>
        <v>50</v>
      </c>
      <c r="P1809" s="7">
        <f t="shared" si="283"/>
        <v>33</v>
      </c>
      <c r="Q1809" s="8">
        <f t="shared" si="284"/>
        <v>36.950000000000003</v>
      </c>
      <c r="R1809" s="8">
        <f t="shared" si="285"/>
        <v>39.75</v>
      </c>
      <c r="S1809" s="8">
        <f t="shared" si="286"/>
        <v>37.85</v>
      </c>
      <c r="T1809" s="8">
        <f t="shared" si="287"/>
        <v>38.25</v>
      </c>
      <c r="U1809" s="7">
        <f t="shared" si="288"/>
        <v>38.183333333333337</v>
      </c>
      <c r="V1809" s="7">
        <f t="shared" si="289"/>
        <v>38.200000000000003</v>
      </c>
    </row>
    <row r="1810" spans="1:22" ht="13.5" x14ac:dyDescent="0.25">
      <c r="A1810" s="3">
        <f>RSI!A1810</f>
        <v>44648</v>
      </c>
      <c r="B1810" s="2">
        <f>RSI!B1810</f>
        <v>6.3150000000000004</v>
      </c>
      <c r="C1810" s="2">
        <f>RSI!I1810</f>
        <v>35.736367692867745</v>
      </c>
      <c r="D1810" s="2">
        <f>MACD!E1810</f>
        <v>1.8562025289031503E-2</v>
      </c>
      <c r="E1810" s="2">
        <f>MACD!F1810</f>
        <v>2.2074773510834006E-2</v>
      </c>
      <c r="F1810" s="2">
        <f>'Moving Avg'!D1810</f>
        <v>6.3266000000000009</v>
      </c>
      <c r="G1810" s="2">
        <f>'Moving Avg'!F1810</f>
        <v>6.3483499999999982</v>
      </c>
      <c r="H1810" s="2">
        <f>'Moving Avg'!G1810</f>
        <v>6.342679999999997</v>
      </c>
      <c r="I1810" s="2">
        <f>'Moving Avg'!H1810</f>
        <v>6.0563150000000077</v>
      </c>
      <c r="J1810" s="5" t="str">
        <f>OBV!F1810</f>
        <v>BEARISH</v>
      </c>
      <c r="K1810" s="5" t="str">
        <f>OBV!G1810</f>
        <v>STRONG</v>
      </c>
      <c r="L1810" s="5" t="str">
        <f>OBV!H1810</f>
        <v>CONFIRMED BEARISH</v>
      </c>
      <c r="M1810" s="7">
        <f t="shared" si="280"/>
        <v>25</v>
      </c>
      <c r="N1810" s="7">
        <f t="shared" si="281"/>
        <v>45</v>
      </c>
      <c r="O1810" s="7">
        <f t="shared" si="282"/>
        <v>50</v>
      </c>
      <c r="P1810" s="7">
        <f t="shared" si="283"/>
        <v>33</v>
      </c>
      <c r="Q1810" s="8">
        <f t="shared" si="284"/>
        <v>36.950000000000003</v>
      </c>
      <c r="R1810" s="8">
        <f t="shared" si="285"/>
        <v>39.75</v>
      </c>
      <c r="S1810" s="8">
        <f t="shared" si="286"/>
        <v>37.85</v>
      </c>
      <c r="T1810" s="8">
        <f t="shared" si="287"/>
        <v>38.25</v>
      </c>
      <c r="U1810" s="7">
        <f t="shared" si="288"/>
        <v>38.183333333333337</v>
      </c>
      <c r="V1810" s="7">
        <f t="shared" si="289"/>
        <v>38.200000000000003</v>
      </c>
    </row>
    <row r="1811" spans="1:22" ht="13.5" x14ac:dyDescent="0.25">
      <c r="A1811" s="3">
        <f>RSI!A1811</f>
        <v>44649</v>
      </c>
      <c r="B1811" s="2">
        <f>RSI!B1811</f>
        <v>6.3440000000000003</v>
      </c>
      <c r="C1811" s="2">
        <f>RSI!I1811</f>
        <v>51.035287713804131</v>
      </c>
      <c r="D1811" s="2">
        <f>MACD!E1811</f>
        <v>1.5875551562832158E-2</v>
      </c>
      <c r="E1811" s="2">
        <f>MACD!F1811</f>
        <v>2.083492912123364E-2</v>
      </c>
      <c r="F1811" s="2">
        <f>'Moving Avg'!D1811</f>
        <v>6.3266000000000009</v>
      </c>
      <c r="G1811" s="2">
        <f>'Moving Avg'!F1811</f>
        <v>6.346899999999998</v>
      </c>
      <c r="H1811" s="2">
        <f>'Moving Avg'!G1811</f>
        <v>6.3436999999999966</v>
      </c>
      <c r="I1811" s="2">
        <f>'Moving Avg'!H1811</f>
        <v>6.0582750000000081</v>
      </c>
      <c r="J1811" s="5" t="str">
        <f>OBV!F1811</f>
        <v>BULLISH</v>
      </c>
      <c r="K1811" s="5" t="str">
        <f>OBV!G1811</f>
        <v>NEUTRAL</v>
      </c>
      <c r="L1811" s="5" t="str">
        <f>OBV!H1811</f>
        <v>NEUTRAL</v>
      </c>
      <c r="M1811" s="7">
        <f t="shared" si="280"/>
        <v>25</v>
      </c>
      <c r="N1811" s="7">
        <f t="shared" si="281"/>
        <v>45</v>
      </c>
      <c r="O1811" s="7">
        <f t="shared" si="282"/>
        <v>50</v>
      </c>
      <c r="P1811" s="7">
        <f t="shared" si="283"/>
        <v>49.5</v>
      </c>
      <c r="Q1811" s="8">
        <f t="shared" si="284"/>
        <v>39.424999999999997</v>
      </c>
      <c r="R1811" s="8">
        <f t="shared" si="285"/>
        <v>43.875</v>
      </c>
      <c r="S1811" s="8">
        <f t="shared" si="286"/>
        <v>45.275000000000006</v>
      </c>
      <c r="T1811" s="8">
        <f t="shared" si="287"/>
        <v>42.375</v>
      </c>
      <c r="U1811" s="7">
        <f t="shared" si="288"/>
        <v>42.858333333333327</v>
      </c>
      <c r="V1811" s="7">
        <f t="shared" si="289"/>
        <v>42.737499999999997</v>
      </c>
    </row>
    <row r="1812" spans="1:22" ht="13.5" x14ac:dyDescent="0.25">
      <c r="A1812" s="3">
        <f>RSI!A1812</f>
        <v>44650</v>
      </c>
      <c r="B1812" s="2">
        <f>RSI!B1812</f>
        <v>6.3150000000000004</v>
      </c>
      <c r="C1812" s="2">
        <f>RSI!I1812</f>
        <v>40.620976572832319</v>
      </c>
      <c r="D1812" s="2">
        <f>MACD!E1812</f>
        <v>1.5737994637030184E-2</v>
      </c>
      <c r="E1812" s="2">
        <f>MACD!F1812</f>
        <v>1.9815542224392947E-2</v>
      </c>
      <c r="F1812" s="2">
        <f>'Moving Avg'!D1812</f>
        <v>6.3208000000000002</v>
      </c>
      <c r="G1812" s="2">
        <f>'Moving Avg'!F1812</f>
        <v>6.3439999999999985</v>
      </c>
      <c r="H1812" s="2">
        <f>'Moving Avg'!G1812</f>
        <v>6.3441399999999968</v>
      </c>
      <c r="I1812" s="2">
        <f>'Moving Avg'!H1812</f>
        <v>6.060270000000008</v>
      </c>
      <c r="J1812" s="5" t="str">
        <f>OBV!F1812</f>
        <v>BEARISH</v>
      </c>
      <c r="K1812" s="5" t="str">
        <f>OBV!G1812</f>
        <v>STRONG</v>
      </c>
      <c r="L1812" s="5" t="str">
        <f>OBV!H1812</f>
        <v>CONFIRMED BEARISH</v>
      </c>
      <c r="M1812" s="7">
        <f t="shared" si="280"/>
        <v>25</v>
      </c>
      <c r="N1812" s="7">
        <f t="shared" si="281"/>
        <v>45</v>
      </c>
      <c r="O1812" s="7">
        <f t="shared" si="282"/>
        <v>50</v>
      </c>
      <c r="P1812" s="7">
        <f t="shared" si="283"/>
        <v>33</v>
      </c>
      <c r="Q1812" s="8">
        <f t="shared" si="284"/>
        <v>36.950000000000003</v>
      </c>
      <c r="R1812" s="8">
        <f t="shared" si="285"/>
        <v>39.75</v>
      </c>
      <c r="S1812" s="8">
        <f t="shared" si="286"/>
        <v>37.85</v>
      </c>
      <c r="T1812" s="8">
        <f t="shared" si="287"/>
        <v>38.25</v>
      </c>
      <c r="U1812" s="7">
        <f t="shared" si="288"/>
        <v>38.183333333333337</v>
      </c>
      <c r="V1812" s="7">
        <f t="shared" si="289"/>
        <v>38.200000000000003</v>
      </c>
    </row>
    <row r="1813" spans="1:22" ht="13.5" x14ac:dyDescent="0.25">
      <c r="A1813" s="3">
        <f>RSI!A1813</f>
        <v>44651</v>
      </c>
      <c r="B1813" s="2">
        <f>RSI!B1813</f>
        <v>6.3150000000000004</v>
      </c>
      <c r="C1813" s="2">
        <f>RSI!I1813</f>
        <v>40.620976572832319</v>
      </c>
      <c r="D1813" s="2">
        <f>MACD!E1813</f>
        <v>1.5781356081065567E-2</v>
      </c>
      <c r="E1813" s="2">
        <f>MACD!F1813</f>
        <v>1.9008704995727474E-2</v>
      </c>
      <c r="F1813" s="2">
        <f>'Moving Avg'!D1813</f>
        <v>6.3208000000000002</v>
      </c>
      <c r="G1813" s="2">
        <f>'Moving Avg'!F1813</f>
        <v>6.3410999999999991</v>
      </c>
      <c r="H1813" s="2">
        <f>'Moving Avg'!G1813</f>
        <v>6.3445799999999961</v>
      </c>
      <c r="I1813" s="2">
        <f>'Moving Avg'!H1813</f>
        <v>6.0622650000000089</v>
      </c>
      <c r="J1813" s="5" t="str">
        <f>OBV!F1813</f>
        <v>BULLISH</v>
      </c>
      <c r="K1813" s="5" t="str">
        <f>OBV!G1813</f>
        <v>NEUTRAL</v>
      </c>
      <c r="L1813" s="5" t="str">
        <f>OBV!H1813</f>
        <v>NEUTRAL</v>
      </c>
      <c r="M1813" s="7">
        <f t="shared" si="280"/>
        <v>25</v>
      </c>
      <c r="N1813" s="7">
        <f t="shared" si="281"/>
        <v>45</v>
      </c>
      <c r="O1813" s="7">
        <f t="shared" si="282"/>
        <v>50</v>
      </c>
      <c r="P1813" s="7">
        <f t="shared" si="283"/>
        <v>49.5</v>
      </c>
      <c r="Q1813" s="8">
        <f t="shared" si="284"/>
        <v>39.424999999999997</v>
      </c>
      <c r="R1813" s="8">
        <f t="shared" si="285"/>
        <v>43.875</v>
      </c>
      <c r="S1813" s="8">
        <f t="shared" si="286"/>
        <v>45.275000000000006</v>
      </c>
      <c r="T1813" s="8">
        <f t="shared" si="287"/>
        <v>42.375</v>
      </c>
      <c r="U1813" s="7">
        <f t="shared" si="288"/>
        <v>42.858333333333327</v>
      </c>
      <c r="V1813" s="7">
        <f t="shared" si="289"/>
        <v>42.737499999999997</v>
      </c>
    </row>
    <row r="1814" spans="1:22" ht="13.5" x14ac:dyDescent="0.25">
      <c r="A1814" s="3">
        <f>RSI!A1814</f>
        <v>44652</v>
      </c>
      <c r="B1814" s="2">
        <f>RSI!B1814</f>
        <v>6.3369999999999997</v>
      </c>
      <c r="C1814" s="2">
        <f>RSI!I1814</f>
        <v>49.659042458001963</v>
      </c>
      <c r="D1814" s="2">
        <f>MACD!E1814</f>
        <v>1.4336338909513913E-2</v>
      </c>
      <c r="E1814" s="2">
        <f>MACD!F1814</f>
        <v>1.8074231778484762E-2</v>
      </c>
      <c r="F1814" s="2">
        <f>'Moving Avg'!D1814</f>
        <v>6.3252000000000006</v>
      </c>
      <c r="G1814" s="2">
        <f>'Moving Avg'!F1814</f>
        <v>6.3392999999999988</v>
      </c>
      <c r="H1814" s="2">
        <f>'Moving Avg'!G1814</f>
        <v>6.3450199999999963</v>
      </c>
      <c r="I1814" s="2">
        <f>'Moving Avg'!H1814</f>
        <v>6.0652450000000098</v>
      </c>
      <c r="J1814" s="5" t="str">
        <f>OBV!F1814</f>
        <v>BULLISH</v>
      </c>
      <c r="K1814" s="5" t="str">
        <f>OBV!G1814</f>
        <v>WEAK</v>
      </c>
      <c r="L1814" s="5" t="str">
        <f>OBV!H1814</f>
        <v>CONFIRMED BULLISH</v>
      </c>
      <c r="M1814" s="7">
        <f t="shared" si="280"/>
        <v>25</v>
      </c>
      <c r="N1814" s="7">
        <f t="shared" si="281"/>
        <v>45</v>
      </c>
      <c r="O1814" s="7">
        <f t="shared" si="282"/>
        <v>50</v>
      </c>
      <c r="P1814" s="7">
        <f t="shared" si="283"/>
        <v>67</v>
      </c>
      <c r="Q1814" s="8">
        <f t="shared" si="284"/>
        <v>42.05</v>
      </c>
      <c r="R1814" s="8">
        <f t="shared" si="285"/>
        <v>48.25</v>
      </c>
      <c r="S1814" s="8">
        <f t="shared" si="286"/>
        <v>53.150000000000006</v>
      </c>
      <c r="T1814" s="8">
        <f t="shared" si="287"/>
        <v>46.75</v>
      </c>
      <c r="U1814" s="7">
        <f t="shared" si="288"/>
        <v>47.816666666666663</v>
      </c>
      <c r="V1814" s="7">
        <f t="shared" si="289"/>
        <v>47.55</v>
      </c>
    </row>
    <row r="1815" spans="1:22" ht="13.5" x14ac:dyDescent="0.25">
      <c r="A1815" s="3">
        <f>RSI!A1815</f>
        <v>44655</v>
      </c>
      <c r="B1815" s="2">
        <f>RSI!B1815</f>
        <v>6.3369999999999997</v>
      </c>
      <c r="C1815" s="2">
        <f>RSI!I1815</f>
        <v>49.65904245800197</v>
      </c>
      <c r="D1815" s="2">
        <f>MACD!E1815</f>
        <v>1.3120597947079204E-2</v>
      </c>
      <c r="E1815" s="2">
        <f>MACD!F1815</f>
        <v>1.708350501220365E-2</v>
      </c>
      <c r="F1815" s="2">
        <f>'Moving Avg'!D1815</f>
        <v>6.3296000000000001</v>
      </c>
      <c r="G1815" s="2">
        <f>'Moving Avg'!F1815</f>
        <v>6.3374999999999995</v>
      </c>
      <c r="H1815" s="2">
        <f>'Moving Avg'!G1815</f>
        <v>6.3454599999999957</v>
      </c>
      <c r="I1815" s="2">
        <f>'Moving Avg'!H1815</f>
        <v>6.0683300000000102</v>
      </c>
      <c r="J1815" s="5" t="str">
        <f>OBV!F1815</f>
        <v>BULLISH</v>
      </c>
      <c r="K1815" s="5" t="str">
        <f>OBV!G1815</f>
        <v>WEAK</v>
      </c>
      <c r="L1815" s="5" t="str">
        <f>OBV!H1815</f>
        <v>CONFIRMED BULLISH</v>
      </c>
      <c r="M1815" s="7">
        <f t="shared" si="280"/>
        <v>25</v>
      </c>
      <c r="N1815" s="7">
        <f t="shared" si="281"/>
        <v>45</v>
      </c>
      <c r="O1815" s="7">
        <f t="shared" si="282"/>
        <v>50</v>
      </c>
      <c r="P1815" s="7">
        <f t="shared" si="283"/>
        <v>67</v>
      </c>
      <c r="Q1815" s="8">
        <f t="shared" si="284"/>
        <v>42.05</v>
      </c>
      <c r="R1815" s="8">
        <f t="shared" si="285"/>
        <v>48.25</v>
      </c>
      <c r="S1815" s="8">
        <f t="shared" si="286"/>
        <v>53.150000000000006</v>
      </c>
      <c r="T1815" s="8">
        <f t="shared" si="287"/>
        <v>46.75</v>
      </c>
      <c r="U1815" s="7">
        <f t="shared" si="288"/>
        <v>47.816666666666663</v>
      </c>
      <c r="V1815" s="7">
        <f t="shared" si="289"/>
        <v>47.55</v>
      </c>
    </row>
    <row r="1816" spans="1:22" ht="13.5" x14ac:dyDescent="0.25">
      <c r="A1816" s="3">
        <f>RSI!A1816</f>
        <v>44656</v>
      </c>
      <c r="B1816" s="2">
        <f>RSI!B1816</f>
        <v>6.3150000000000004</v>
      </c>
      <c r="C1816" s="2">
        <f>RSI!I1816</f>
        <v>42.208152316959044</v>
      </c>
      <c r="D1816" s="2">
        <f>MACD!E1816</f>
        <v>1.3727973569706009E-2</v>
      </c>
      <c r="E1816" s="2">
        <f>MACD!F1816</f>
        <v>1.6412398723704123E-2</v>
      </c>
      <c r="F1816" s="2">
        <f>'Moving Avg'!D1816</f>
        <v>6.3238000000000003</v>
      </c>
      <c r="G1816" s="2">
        <f>'Moving Avg'!F1816</f>
        <v>6.3346</v>
      </c>
      <c r="H1816" s="2">
        <f>'Moving Avg'!G1816</f>
        <v>6.3453199999999956</v>
      </c>
      <c r="I1816" s="2">
        <f>'Moving Avg'!H1816</f>
        <v>6.0713050000000104</v>
      </c>
      <c r="J1816" s="5" t="str">
        <f>OBV!F1816</f>
        <v>BEARISH</v>
      </c>
      <c r="K1816" s="5" t="str">
        <f>OBV!G1816</f>
        <v>STRONG</v>
      </c>
      <c r="L1816" s="5" t="str">
        <f>OBV!H1816</f>
        <v>CONFIRMED BEARISH</v>
      </c>
      <c r="M1816" s="7">
        <f t="shared" si="280"/>
        <v>25</v>
      </c>
      <c r="N1816" s="7">
        <f t="shared" si="281"/>
        <v>45</v>
      </c>
      <c r="O1816" s="7">
        <f t="shared" si="282"/>
        <v>50</v>
      </c>
      <c r="P1816" s="7">
        <f t="shared" si="283"/>
        <v>33</v>
      </c>
      <c r="Q1816" s="8">
        <f t="shared" si="284"/>
        <v>36.950000000000003</v>
      </c>
      <c r="R1816" s="8">
        <f t="shared" si="285"/>
        <v>39.75</v>
      </c>
      <c r="S1816" s="8">
        <f t="shared" si="286"/>
        <v>37.85</v>
      </c>
      <c r="T1816" s="8">
        <f t="shared" si="287"/>
        <v>38.25</v>
      </c>
      <c r="U1816" s="7">
        <f t="shared" si="288"/>
        <v>38.183333333333337</v>
      </c>
      <c r="V1816" s="7">
        <f t="shared" si="289"/>
        <v>38.200000000000003</v>
      </c>
    </row>
    <row r="1817" spans="1:22" ht="13.5" x14ac:dyDescent="0.25">
      <c r="A1817" s="3">
        <f>RSI!A1817</f>
        <v>44657</v>
      </c>
      <c r="B1817" s="2">
        <f>RSI!B1817</f>
        <v>6.3150000000000004</v>
      </c>
      <c r="C1817" s="2">
        <f>RSI!I1817</f>
        <v>42.208152316959044</v>
      </c>
      <c r="D1817" s="2">
        <f>MACD!E1817</f>
        <v>1.4377877848747111E-2</v>
      </c>
      <c r="E1817" s="2">
        <f>MACD!F1817</f>
        <v>1.600549454871272E-2</v>
      </c>
      <c r="F1817" s="2">
        <f>'Moving Avg'!D1817</f>
        <v>6.3238000000000003</v>
      </c>
      <c r="G1817" s="2">
        <f>'Moving Avg'!F1817</f>
        <v>6.3331499999999998</v>
      </c>
      <c r="H1817" s="2">
        <f>'Moving Avg'!G1817</f>
        <v>6.3453199999999956</v>
      </c>
      <c r="I1817" s="2">
        <f>'Moving Avg'!H1817</f>
        <v>6.0745000000000093</v>
      </c>
      <c r="J1817" s="5" t="str">
        <f>OBV!F1817</f>
        <v>BULLISH</v>
      </c>
      <c r="K1817" s="5" t="str">
        <f>OBV!G1817</f>
        <v>NEUTRAL</v>
      </c>
      <c r="L1817" s="5" t="str">
        <f>OBV!H1817</f>
        <v>NEUTRAL</v>
      </c>
      <c r="M1817" s="7">
        <f t="shared" si="280"/>
        <v>25</v>
      </c>
      <c r="N1817" s="7">
        <f t="shared" si="281"/>
        <v>45</v>
      </c>
      <c r="O1817" s="7">
        <f t="shared" si="282"/>
        <v>50</v>
      </c>
      <c r="P1817" s="7">
        <f t="shared" si="283"/>
        <v>49.5</v>
      </c>
      <c r="Q1817" s="8">
        <f t="shared" si="284"/>
        <v>39.424999999999997</v>
      </c>
      <c r="R1817" s="8">
        <f t="shared" si="285"/>
        <v>43.875</v>
      </c>
      <c r="S1817" s="8">
        <f t="shared" si="286"/>
        <v>45.275000000000006</v>
      </c>
      <c r="T1817" s="8">
        <f t="shared" si="287"/>
        <v>42.375</v>
      </c>
      <c r="U1817" s="7">
        <f t="shared" si="288"/>
        <v>42.858333333333327</v>
      </c>
      <c r="V1817" s="7">
        <f t="shared" si="289"/>
        <v>42.737499999999997</v>
      </c>
    </row>
    <row r="1818" spans="1:22" ht="13.5" x14ac:dyDescent="0.25">
      <c r="A1818" s="3">
        <f>RSI!A1818</f>
        <v>44658</v>
      </c>
      <c r="B1818" s="2">
        <f>RSI!B1818</f>
        <v>6.3150000000000004</v>
      </c>
      <c r="C1818" s="2">
        <f>RSI!I1818</f>
        <v>42.208152316959044</v>
      </c>
      <c r="D1818" s="2">
        <f>MACD!E1818</f>
        <v>1.0592157522085088E-2</v>
      </c>
      <c r="E1818" s="2">
        <f>MACD!F1818</f>
        <v>1.4922827143387194E-2</v>
      </c>
      <c r="F1818" s="2">
        <f>'Moving Avg'!D1818</f>
        <v>6.3238000000000003</v>
      </c>
      <c r="G1818" s="2">
        <f>'Moving Avg'!F1818</f>
        <v>6.3316999999999997</v>
      </c>
      <c r="H1818" s="2">
        <f>'Moving Avg'!G1818</f>
        <v>6.3453199999999956</v>
      </c>
      <c r="I1818" s="2">
        <f>'Moving Avg'!H1818</f>
        <v>6.0767850000000099</v>
      </c>
      <c r="J1818" s="5" t="str">
        <f>OBV!F1818</f>
        <v>BULLISH</v>
      </c>
      <c r="K1818" s="5" t="str">
        <f>OBV!G1818</f>
        <v>NEUTRAL</v>
      </c>
      <c r="L1818" s="5" t="str">
        <f>OBV!H1818</f>
        <v>NEUTRAL</v>
      </c>
      <c r="M1818" s="7">
        <f t="shared" si="280"/>
        <v>25</v>
      </c>
      <c r="N1818" s="7">
        <f t="shared" si="281"/>
        <v>45</v>
      </c>
      <c r="O1818" s="7">
        <f t="shared" si="282"/>
        <v>50</v>
      </c>
      <c r="P1818" s="7">
        <f t="shared" si="283"/>
        <v>49.5</v>
      </c>
      <c r="Q1818" s="8">
        <f t="shared" si="284"/>
        <v>39.424999999999997</v>
      </c>
      <c r="R1818" s="8">
        <f t="shared" si="285"/>
        <v>43.875</v>
      </c>
      <c r="S1818" s="8">
        <f t="shared" si="286"/>
        <v>45.275000000000006</v>
      </c>
      <c r="T1818" s="8">
        <f t="shared" si="287"/>
        <v>42.375</v>
      </c>
      <c r="U1818" s="7">
        <f t="shared" si="288"/>
        <v>42.858333333333327</v>
      </c>
      <c r="V1818" s="7">
        <f t="shared" si="289"/>
        <v>42.737499999999997</v>
      </c>
    </row>
    <row r="1819" spans="1:22" ht="13.5" x14ac:dyDescent="0.25">
      <c r="A1819" s="3">
        <f>RSI!A1819</f>
        <v>44659</v>
      </c>
      <c r="B1819" s="2">
        <f>RSI!B1819</f>
        <v>6.0970000000000004</v>
      </c>
      <c r="C1819" s="2">
        <f>RSI!I1819</f>
        <v>14.773906449009417</v>
      </c>
      <c r="D1819" s="2">
        <f>MACD!E1819</f>
        <v>2.3653577123450731E-2</v>
      </c>
      <c r="E1819" s="2">
        <f>MACD!F1819</f>
        <v>1.6668977139399903E-2</v>
      </c>
      <c r="F1819" s="2">
        <f>'Moving Avg'!D1819</f>
        <v>6.2758000000000012</v>
      </c>
      <c r="G1819" s="2">
        <f>'Moving Avg'!F1819</f>
        <v>6.3193499999999991</v>
      </c>
      <c r="H1819" s="2">
        <f>'Moving Avg'!G1819</f>
        <v>6.3408199999999963</v>
      </c>
      <c r="I1819" s="2">
        <f>'Moving Avg'!H1819</f>
        <v>6.077980000000009</v>
      </c>
      <c r="J1819" s="5" t="str">
        <f>OBV!F1819</f>
        <v>BEARISH</v>
      </c>
      <c r="K1819" s="5" t="str">
        <f>OBV!G1819</f>
        <v>STRONG</v>
      </c>
      <c r="L1819" s="5" t="str">
        <f>OBV!H1819</f>
        <v>CONFIRMED BEARISH</v>
      </c>
      <c r="M1819" s="7">
        <f t="shared" si="280"/>
        <v>50</v>
      </c>
      <c r="N1819" s="7">
        <f t="shared" si="281"/>
        <v>0</v>
      </c>
      <c r="O1819" s="7">
        <f t="shared" si="282"/>
        <v>50</v>
      </c>
      <c r="P1819" s="7">
        <f t="shared" si="283"/>
        <v>33</v>
      </c>
      <c r="Q1819" s="8">
        <f t="shared" si="284"/>
        <v>29.95</v>
      </c>
      <c r="R1819" s="8">
        <f t="shared" si="285"/>
        <v>35.75</v>
      </c>
      <c r="S1819" s="8">
        <f t="shared" si="286"/>
        <v>34.85</v>
      </c>
      <c r="T1819" s="8">
        <f t="shared" si="287"/>
        <v>33.25</v>
      </c>
      <c r="U1819" s="7">
        <f t="shared" si="288"/>
        <v>33.516666666666673</v>
      </c>
      <c r="V1819" s="7">
        <f t="shared" si="289"/>
        <v>33.450000000000003</v>
      </c>
    </row>
    <row r="1820" spans="1:22" ht="13.5" x14ac:dyDescent="0.25">
      <c r="A1820" s="3">
        <f>RSI!A1820</f>
        <v>44662</v>
      </c>
      <c r="B1820" s="2">
        <f>RSI!B1820</f>
        <v>6.0970000000000004</v>
      </c>
      <c r="C1820" s="2">
        <f>RSI!I1820</f>
        <v>14.773906449009417</v>
      </c>
      <c r="D1820" s="2">
        <f>MACD!E1820</f>
        <v>3.6101657128812192E-2</v>
      </c>
      <c r="E1820" s="2">
        <f>MACD!F1820</f>
        <v>2.0555513137282364E-2</v>
      </c>
      <c r="F1820" s="2">
        <f>'Moving Avg'!D1820</f>
        <v>6.2278000000000002</v>
      </c>
      <c r="G1820" s="2">
        <f>'Moving Avg'!F1820</f>
        <v>6.3069999999999986</v>
      </c>
      <c r="H1820" s="2">
        <f>'Moving Avg'!G1820</f>
        <v>6.3363199999999962</v>
      </c>
      <c r="I1820" s="2">
        <f>'Moving Avg'!H1820</f>
        <v>6.0791750000000091</v>
      </c>
      <c r="J1820" s="5" t="str">
        <f>OBV!F1820</f>
        <v>BEARISH</v>
      </c>
      <c r="K1820" s="5" t="str">
        <f>OBV!G1820</f>
        <v>STRONG</v>
      </c>
      <c r="L1820" s="5" t="str">
        <f>OBV!H1820</f>
        <v>CONFIRMED BEARISH</v>
      </c>
      <c r="M1820" s="7">
        <f t="shared" si="280"/>
        <v>50</v>
      </c>
      <c r="N1820" s="7">
        <f t="shared" si="281"/>
        <v>0</v>
      </c>
      <c r="O1820" s="7">
        <f t="shared" si="282"/>
        <v>50</v>
      </c>
      <c r="P1820" s="7">
        <f t="shared" si="283"/>
        <v>33</v>
      </c>
      <c r="Q1820" s="8">
        <f t="shared" si="284"/>
        <v>29.95</v>
      </c>
      <c r="R1820" s="8">
        <f t="shared" si="285"/>
        <v>35.75</v>
      </c>
      <c r="S1820" s="8">
        <f t="shared" si="286"/>
        <v>34.85</v>
      </c>
      <c r="T1820" s="8">
        <f t="shared" si="287"/>
        <v>33.25</v>
      </c>
      <c r="U1820" s="7">
        <f t="shared" si="288"/>
        <v>33.516666666666673</v>
      </c>
      <c r="V1820" s="7">
        <f t="shared" si="289"/>
        <v>33.450000000000003</v>
      </c>
    </row>
    <row r="1821" spans="1:22" ht="13.5" x14ac:dyDescent="0.25">
      <c r="A1821" s="3">
        <f>RSI!A1821</f>
        <v>44663</v>
      </c>
      <c r="B1821" s="2">
        <f>RSI!B1821</f>
        <v>6.1040000000000001</v>
      </c>
      <c r="C1821" s="2">
        <f>RSI!I1821</f>
        <v>16.788063031353005</v>
      </c>
      <c r="D1821" s="2">
        <f>MACD!E1821</f>
        <v>5.1870361895077544E-2</v>
      </c>
      <c r="E1821" s="2">
        <f>MACD!F1821</f>
        <v>2.6818482888841401E-2</v>
      </c>
      <c r="F1821" s="2">
        <f>'Moving Avg'!D1821</f>
        <v>6.1856</v>
      </c>
      <c r="G1821" s="2">
        <f>'Moving Avg'!F1821</f>
        <v>6.294999999999999</v>
      </c>
      <c r="H1821" s="2">
        <f>'Moving Avg'!G1821</f>
        <v>6.331959999999996</v>
      </c>
      <c r="I1821" s="2">
        <f>'Moving Avg'!H1821</f>
        <v>6.0804050000000087</v>
      </c>
      <c r="J1821" s="5" t="str">
        <f>OBV!F1821</f>
        <v>BULLISH</v>
      </c>
      <c r="K1821" s="5" t="str">
        <f>OBV!G1821</f>
        <v>NEUTRAL</v>
      </c>
      <c r="L1821" s="5" t="str">
        <f>OBV!H1821</f>
        <v>BULLISH DIVERGENCE</v>
      </c>
      <c r="M1821" s="7">
        <f t="shared" si="280"/>
        <v>50</v>
      </c>
      <c r="N1821" s="7">
        <f t="shared" si="281"/>
        <v>0</v>
      </c>
      <c r="O1821" s="7">
        <f t="shared" si="282"/>
        <v>50</v>
      </c>
      <c r="P1821" s="7">
        <f t="shared" si="283"/>
        <v>66.5</v>
      </c>
      <c r="Q1821" s="8">
        <f t="shared" si="284"/>
        <v>34.975000000000001</v>
      </c>
      <c r="R1821" s="8">
        <f t="shared" si="285"/>
        <v>44.125</v>
      </c>
      <c r="S1821" s="8">
        <f t="shared" si="286"/>
        <v>49.924999999999997</v>
      </c>
      <c r="T1821" s="8">
        <f t="shared" si="287"/>
        <v>41.625</v>
      </c>
      <c r="U1821" s="7">
        <f t="shared" si="288"/>
        <v>43.008333333333326</v>
      </c>
      <c r="V1821" s="7">
        <f t="shared" si="289"/>
        <v>42.662499999999994</v>
      </c>
    </row>
    <row r="1822" spans="1:22" ht="13.5" x14ac:dyDescent="0.25">
      <c r="A1822" s="3">
        <f>RSI!A1822</f>
        <v>44664</v>
      </c>
      <c r="B1822" s="2">
        <f>RSI!B1822</f>
        <v>6.1040000000000001</v>
      </c>
      <c r="C1822" s="2">
        <f>RSI!I1822</f>
        <v>16.788063031353005</v>
      </c>
      <c r="D1822" s="2">
        <f>MACD!E1822</f>
        <v>6.1907149254458282E-2</v>
      </c>
      <c r="E1822" s="2">
        <f>MACD!F1822</f>
        <v>3.3836216161964777E-2</v>
      </c>
      <c r="F1822" s="2">
        <f>'Moving Avg'!D1822</f>
        <v>6.1433999999999997</v>
      </c>
      <c r="G1822" s="2">
        <f>'Moving Avg'!F1822</f>
        <v>6.2829999999999995</v>
      </c>
      <c r="H1822" s="2">
        <f>'Moving Avg'!G1822</f>
        <v>6.3291999999999966</v>
      </c>
      <c r="I1822" s="2">
        <f>'Moving Avg'!H1822</f>
        <v>6.0816350000000092</v>
      </c>
      <c r="J1822" s="5" t="str">
        <f>OBV!F1822</f>
        <v>BULLISH</v>
      </c>
      <c r="K1822" s="5" t="str">
        <f>OBV!G1822</f>
        <v>NEUTRAL</v>
      </c>
      <c r="L1822" s="5" t="str">
        <f>OBV!H1822</f>
        <v>BULLISH DIVERGENCE</v>
      </c>
      <c r="M1822" s="7">
        <f t="shared" si="280"/>
        <v>50</v>
      </c>
      <c r="N1822" s="7">
        <f t="shared" si="281"/>
        <v>0</v>
      </c>
      <c r="O1822" s="7">
        <f t="shared" si="282"/>
        <v>50</v>
      </c>
      <c r="P1822" s="7">
        <f t="shared" si="283"/>
        <v>66.5</v>
      </c>
      <c r="Q1822" s="8">
        <f t="shared" si="284"/>
        <v>34.975000000000001</v>
      </c>
      <c r="R1822" s="8">
        <f t="shared" si="285"/>
        <v>44.125</v>
      </c>
      <c r="S1822" s="8">
        <f t="shared" si="286"/>
        <v>49.924999999999997</v>
      </c>
      <c r="T1822" s="8">
        <f t="shared" si="287"/>
        <v>41.625</v>
      </c>
      <c r="U1822" s="7">
        <f t="shared" si="288"/>
        <v>43.008333333333326</v>
      </c>
      <c r="V1822" s="7">
        <f t="shared" si="289"/>
        <v>42.662499999999994</v>
      </c>
    </row>
    <row r="1823" spans="1:22" ht="13.5" x14ac:dyDescent="0.25">
      <c r="A1823" s="3">
        <f>RSI!A1823</f>
        <v>44665</v>
      </c>
      <c r="B1823" s="2">
        <f>RSI!B1823</f>
        <v>6.17</v>
      </c>
      <c r="C1823" s="2">
        <f>RSI!I1823</f>
        <v>33.876168640020367</v>
      </c>
      <c r="D1823" s="2">
        <f>MACD!E1823</f>
        <v>6.658090403170025E-2</v>
      </c>
      <c r="E1823" s="2">
        <f>MACD!F1823</f>
        <v>4.0385153735911873E-2</v>
      </c>
      <c r="F1823" s="2">
        <f>'Moving Avg'!D1823</f>
        <v>6.1144000000000007</v>
      </c>
      <c r="G1823" s="2">
        <f>'Moving Avg'!F1823</f>
        <v>6.2742999999999984</v>
      </c>
      <c r="H1823" s="2">
        <f>'Moving Avg'!G1823</f>
        <v>6.3277599999999969</v>
      </c>
      <c r="I1823" s="2">
        <f>'Moving Avg'!H1823</f>
        <v>6.0831950000000097</v>
      </c>
      <c r="J1823" s="5" t="str">
        <f>OBV!F1823</f>
        <v>BULLISH</v>
      </c>
      <c r="K1823" s="5" t="str">
        <f>OBV!G1823</f>
        <v>WEAK</v>
      </c>
      <c r="L1823" s="5" t="str">
        <f>OBV!H1823</f>
        <v>BULLISH DIVERGENCE</v>
      </c>
      <c r="M1823" s="7">
        <f t="shared" si="280"/>
        <v>25</v>
      </c>
      <c r="N1823" s="7">
        <f t="shared" si="281"/>
        <v>0</v>
      </c>
      <c r="O1823" s="7">
        <f t="shared" si="282"/>
        <v>50</v>
      </c>
      <c r="P1823" s="7">
        <f t="shared" si="283"/>
        <v>50</v>
      </c>
      <c r="Q1823" s="8">
        <f t="shared" si="284"/>
        <v>23.75</v>
      </c>
      <c r="R1823" s="8">
        <f t="shared" si="285"/>
        <v>35</v>
      </c>
      <c r="S1823" s="8">
        <f t="shared" si="286"/>
        <v>38.75</v>
      </c>
      <c r="T1823" s="8">
        <f t="shared" si="287"/>
        <v>31.25</v>
      </c>
      <c r="U1823" s="7">
        <f t="shared" si="288"/>
        <v>32.5</v>
      </c>
      <c r="V1823" s="7">
        <f t="shared" si="289"/>
        <v>32.1875</v>
      </c>
    </row>
    <row r="1824" spans="1:22" ht="13.5" x14ac:dyDescent="0.25">
      <c r="A1824" s="3">
        <f>RSI!A1824</f>
        <v>44666</v>
      </c>
      <c r="B1824" s="2">
        <f>RSI!B1824</f>
        <v>6.0970000000000004</v>
      </c>
      <c r="C1824" s="2">
        <f>RSI!I1824</f>
        <v>27.218328696695508</v>
      </c>
      <c r="D1824" s="2">
        <f>MACD!E1824</f>
        <v>7.9928365420916414E-2</v>
      </c>
      <c r="E1824" s="2">
        <f>MACD!F1824</f>
        <v>4.8293796072912787E-2</v>
      </c>
      <c r="F1824" s="2">
        <f>'Moving Avg'!D1824</f>
        <v>6.1144000000000007</v>
      </c>
      <c r="G1824" s="2">
        <f>'Moving Avg'!F1824</f>
        <v>6.2619499999999988</v>
      </c>
      <c r="H1824" s="2">
        <f>'Moving Avg'!G1824</f>
        <v>6.3246999999999964</v>
      </c>
      <c r="I1824" s="2">
        <f>'Moving Avg'!H1824</f>
        <v>6.0842850000000093</v>
      </c>
      <c r="J1824" s="5" t="str">
        <f>OBV!F1824</f>
        <v>BULLISH</v>
      </c>
      <c r="K1824" s="5" t="str">
        <f>OBV!G1824</f>
        <v>WEAK</v>
      </c>
      <c r="L1824" s="5" t="str">
        <f>OBV!H1824</f>
        <v>NEUTRAL</v>
      </c>
      <c r="M1824" s="7">
        <f t="shared" si="280"/>
        <v>50</v>
      </c>
      <c r="N1824" s="7">
        <f t="shared" si="281"/>
        <v>0</v>
      </c>
      <c r="O1824" s="7">
        <f t="shared" si="282"/>
        <v>50</v>
      </c>
      <c r="P1824" s="7">
        <f t="shared" si="283"/>
        <v>33</v>
      </c>
      <c r="Q1824" s="8">
        <f t="shared" si="284"/>
        <v>29.95</v>
      </c>
      <c r="R1824" s="8">
        <f t="shared" si="285"/>
        <v>35.75</v>
      </c>
      <c r="S1824" s="8">
        <f t="shared" si="286"/>
        <v>34.85</v>
      </c>
      <c r="T1824" s="8">
        <f t="shared" si="287"/>
        <v>33.25</v>
      </c>
      <c r="U1824" s="7">
        <f t="shared" si="288"/>
        <v>33.516666666666673</v>
      </c>
      <c r="V1824" s="7">
        <f t="shared" si="289"/>
        <v>33.450000000000003</v>
      </c>
    </row>
    <row r="1825" spans="1:22" ht="13.5" x14ac:dyDescent="0.25">
      <c r="A1825" s="3">
        <f>RSI!A1825</f>
        <v>44669</v>
      </c>
      <c r="B1825" s="2">
        <f>RSI!B1825</f>
        <v>6.0970000000000004</v>
      </c>
      <c r="C1825" s="2">
        <f>RSI!I1825</f>
        <v>27.218328696695508</v>
      </c>
      <c r="D1825" s="2">
        <f>MACD!E1825</f>
        <v>9.2209956362086842E-2</v>
      </c>
      <c r="E1825" s="2">
        <f>MACD!F1825</f>
        <v>5.7077028130747595E-2</v>
      </c>
      <c r="F1825" s="2">
        <f>'Moving Avg'!D1825</f>
        <v>6.1144000000000007</v>
      </c>
      <c r="G1825" s="2">
        <f>'Moving Avg'!F1825</f>
        <v>6.2495999999999992</v>
      </c>
      <c r="H1825" s="2">
        <f>'Moving Avg'!G1825</f>
        <v>6.3210599999999966</v>
      </c>
      <c r="I1825" s="2">
        <f>'Moving Avg'!H1825</f>
        <v>6.0853750000000097</v>
      </c>
      <c r="J1825" s="5" t="str">
        <f>OBV!F1825</f>
        <v>BULLISH</v>
      </c>
      <c r="K1825" s="5" t="str">
        <f>OBV!G1825</f>
        <v>WEAK</v>
      </c>
      <c r="L1825" s="5" t="str">
        <f>OBV!H1825</f>
        <v>NEUTRAL</v>
      </c>
      <c r="M1825" s="7">
        <f t="shared" si="280"/>
        <v>50</v>
      </c>
      <c r="N1825" s="7">
        <f t="shared" si="281"/>
        <v>0</v>
      </c>
      <c r="O1825" s="7">
        <f t="shared" si="282"/>
        <v>50</v>
      </c>
      <c r="P1825" s="7">
        <f t="shared" si="283"/>
        <v>33</v>
      </c>
      <c r="Q1825" s="8">
        <f t="shared" si="284"/>
        <v>29.95</v>
      </c>
      <c r="R1825" s="8">
        <f t="shared" si="285"/>
        <v>35.75</v>
      </c>
      <c r="S1825" s="8">
        <f t="shared" si="286"/>
        <v>34.85</v>
      </c>
      <c r="T1825" s="8">
        <f t="shared" si="287"/>
        <v>33.25</v>
      </c>
      <c r="U1825" s="7">
        <f t="shared" si="288"/>
        <v>33.516666666666673</v>
      </c>
      <c r="V1825" s="7">
        <f t="shared" si="289"/>
        <v>33.450000000000003</v>
      </c>
    </row>
    <row r="1826" spans="1:22" ht="13.5" x14ac:dyDescent="0.25">
      <c r="A1826" s="3">
        <f>RSI!A1826</f>
        <v>44670</v>
      </c>
      <c r="B1826" s="2">
        <f>RSI!B1826</f>
        <v>6.17</v>
      </c>
      <c r="C1826" s="2">
        <f>RSI!I1826</f>
        <v>40.728335163557844</v>
      </c>
      <c r="D1826" s="2">
        <f>MACD!E1826</f>
        <v>9.4724479676540518E-2</v>
      </c>
      <c r="E1826" s="2">
        <f>MACD!F1826</f>
        <v>6.4606518439906183E-2</v>
      </c>
      <c r="F1826" s="2">
        <f>'Moving Avg'!D1826</f>
        <v>6.127600000000001</v>
      </c>
      <c r="G1826" s="2">
        <f>'Moving Avg'!F1826</f>
        <v>6.2408999999999981</v>
      </c>
      <c r="H1826" s="2">
        <f>'Moving Avg'!G1826</f>
        <v>6.3188799999999965</v>
      </c>
      <c r="I1826" s="2">
        <f>'Moving Avg'!H1826</f>
        <v>6.0868300000000088</v>
      </c>
      <c r="J1826" s="5" t="str">
        <f>OBV!F1826</f>
        <v>BULLISH</v>
      </c>
      <c r="K1826" s="5" t="str">
        <f>OBV!G1826</f>
        <v>WEAK</v>
      </c>
      <c r="L1826" s="5" t="str">
        <f>OBV!H1826</f>
        <v>CONFIRMED BULLISH</v>
      </c>
      <c r="M1826" s="7">
        <f t="shared" si="280"/>
        <v>25</v>
      </c>
      <c r="N1826" s="7">
        <f t="shared" si="281"/>
        <v>0</v>
      </c>
      <c r="O1826" s="7">
        <f t="shared" si="282"/>
        <v>50</v>
      </c>
      <c r="P1826" s="7">
        <f t="shared" si="283"/>
        <v>67</v>
      </c>
      <c r="Q1826" s="8">
        <f t="shared" si="284"/>
        <v>26.299999999999997</v>
      </c>
      <c r="R1826" s="8">
        <f t="shared" si="285"/>
        <v>39.25</v>
      </c>
      <c r="S1826" s="8">
        <f t="shared" si="286"/>
        <v>46.400000000000006</v>
      </c>
      <c r="T1826" s="8">
        <f t="shared" si="287"/>
        <v>35.5</v>
      </c>
      <c r="U1826" s="7">
        <f t="shared" si="288"/>
        <v>37.31666666666667</v>
      </c>
      <c r="V1826" s="7">
        <f t="shared" si="289"/>
        <v>36.862499999999997</v>
      </c>
    </row>
    <row r="1827" spans="1:22" ht="13.5" x14ac:dyDescent="0.25">
      <c r="A1827" s="3">
        <f>RSI!A1827</f>
        <v>44671</v>
      </c>
      <c r="B1827" s="2">
        <f>RSI!B1827</f>
        <v>6.17</v>
      </c>
      <c r="C1827" s="2">
        <f>RSI!I1827</f>
        <v>40.728335163557844</v>
      </c>
      <c r="D1827" s="2">
        <f>MACD!E1827</f>
        <v>9.726748820294695E-2</v>
      </c>
      <c r="E1827" s="2">
        <f>MACD!F1827</f>
        <v>7.1138712392514333E-2</v>
      </c>
      <c r="F1827" s="2">
        <f>'Moving Avg'!D1827</f>
        <v>6.1408000000000005</v>
      </c>
      <c r="G1827" s="2">
        <f>'Moving Avg'!F1827</f>
        <v>6.2321999999999989</v>
      </c>
      <c r="H1827" s="2">
        <f>'Moving Avg'!G1827</f>
        <v>6.3166999999999973</v>
      </c>
      <c r="I1827" s="2">
        <f>'Moving Avg'!H1827</f>
        <v>6.0882850000000097</v>
      </c>
      <c r="J1827" s="5" t="str">
        <f>OBV!F1827</f>
        <v>BULLISH</v>
      </c>
      <c r="K1827" s="5" t="str">
        <f>OBV!G1827</f>
        <v>WEAK</v>
      </c>
      <c r="L1827" s="5" t="str">
        <f>OBV!H1827</f>
        <v>CONFIRMED BULLISH</v>
      </c>
      <c r="M1827" s="7">
        <f t="shared" si="280"/>
        <v>25</v>
      </c>
      <c r="N1827" s="7">
        <f t="shared" si="281"/>
        <v>0</v>
      </c>
      <c r="O1827" s="7">
        <f t="shared" si="282"/>
        <v>50</v>
      </c>
      <c r="P1827" s="7">
        <f t="shared" si="283"/>
        <v>67</v>
      </c>
      <c r="Q1827" s="8">
        <f t="shared" si="284"/>
        <v>26.299999999999997</v>
      </c>
      <c r="R1827" s="8">
        <f t="shared" si="285"/>
        <v>39.25</v>
      </c>
      <c r="S1827" s="8">
        <f t="shared" si="286"/>
        <v>46.400000000000006</v>
      </c>
      <c r="T1827" s="8">
        <f t="shared" si="287"/>
        <v>35.5</v>
      </c>
      <c r="U1827" s="7">
        <f t="shared" si="288"/>
        <v>37.31666666666667</v>
      </c>
      <c r="V1827" s="7">
        <f t="shared" si="289"/>
        <v>36.862499999999997</v>
      </c>
    </row>
    <row r="1828" spans="1:22" ht="13.5" x14ac:dyDescent="0.25">
      <c r="A1828" s="3">
        <f>RSI!A1828</f>
        <v>44672</v>
      </c>
      <c r="B1828" s="2">
        <f>RSI!B1828</f>
        <v>6.3150000000000004</v>
      </c>
      <c r="C1828" s="2">
        <f>RSI!I1828</f>
        <v>58.48189832925322</v>
      </c>
      <c r="D1828" s="2">
        <f>MACD!E1828</f>
        <v>8.9063093308217489E-2</v>
      </c>
      <c r="E1828" s="2">
        <f>MACD!F1828</f>
        <v>7.4723588575654976E-2</v>
      </c>
      <c r="F1828" s="2">
        <f>'Moving Avg'!D1828</f>
        <v>6.1698000000000004</v>
      </c>
      <c r="G1828" s="2">
        <f>'Moving Avg'!F1828</f>
        <v>6.2321999999999989</v>
      </c>
      <c r="H1828" s="2">
        <f>'Moving Avg'!G1828</f>
        <v>6.315979999999997</v>
      </c>
      <c r="I1828" s="2">
        <f>'Moving Avg'!H1828</f>
        <v>6.0904650000000098</v>
      </c>
      <c r="J1828" s="5" t="str">
        <f>OBV!F1828</f>
        <v>BULLISH</v>
      </c>
      <c r="K1828" s="5" t="str">
        <f>OBV!G1828</f>
        <v>WEAK</v>
      </c>
      <c r="L1828" s="5" t="str">
        <f>OBV!H1828</f>
        <v>CONFIRMED BULLISH</v>
      </c>
      <c r="M1828" s="7">
        <f t="shared" si="280"/>
        <v>25</v>
      </c>
      <c r="N1828" s="7">
        <f t="shared" si="281"/>
        <v>0</v>
      </c>
      <c r="O1828" s="7">
        <f t="shared" si="282"/>
        <v>50</v>
      </c>
      <c r="P1828" s="7">
        <f t="shared" si="283"/>
        <v>67</v>
      </c>
      <c r="Q1828" s="8">
        <f t="shared" si="284"/>
        <v>26.299999999999997</v>
      </c>
      <c r="R1828" s="8">
        <f t="shared" si="285"/>
        <v>39.25</v>
      </c>
      <c r="S1828" s="8">
        <f t="shared" si="286"/>
        <v>46.400000000000006</v>
      </c>
      <c r="T1828" s="8">
        <f t="shared" si="287"/>
        <v>35.5</v>
      </c>
      <c r="U1828" s="7">
        <f t="shared" si="288"/>
        <v>37.31666666666667</v>
      </c>
      <c r="V1828" s="7">
        <f t="shared" si="289"/>
        <v>36.862499999999997</v>
      </c>
    </row>
    <row r="1829" spans="1:22" ht="13.5" x14ac:dyDescent="0.25">
      <c r="A1829" s="3">
        <f>RSI!A1829</f>
        <v>44673</v>
      </c>
      <c r="B1829" s="2">
        <f>RSI!B1829</f>
        <v>6.3150000000000004</v>
      </c>
      <c r="C1829" s="2">
        <f>RSI!I1829</f>
        <v>58.481898329253205</v>
      </c>
      <c r="D1829" s="2">
        <f>MACD!E1829</f>
        <v>4.8081723025358514E-2</v>
      </c>
      <c r="E1829" s="2">
        <f>MACD!F1829</f>
        <v>6.9395215465595683E-2</v>
      </c>
      <c r="F1829" s="2">
        <f>'Moving Avg'!D1829</f>
        <v>6.2134</v>
      </c>
      <c r="G1829" s="2">
        <f>'Moving Avg'!F1829</f>
        <v>6.2321999999999989</v>
      </c>
      <c r="H1829" s="2">
        <f>'Moving Avg'!G1829</f>
        <v>6.3152599999999985</v>
      </c>
      <c r="I1829" s="2">
        <f>'Moving Avg'!H1829</f>
        <v>6.0926450000000099</v>
      </c>
      <c r="J1829" s="5" t="str">
        <f>OBV!F1829</f>
        <v>BULLISH</v>
      </c>
      <c r="K1829" s="5" t="str">
        <f>OBV!G1829</f>
        <v>WEAK</v>
      </c>
      <c r="L1829" s="5" t="str">
        <f>OBV!H1829</f>
        <v>CONFIRMED BULLISH</v>
      </c>
      <c r="M1829" s="7">
        <f t="shared" si="280"/>
        <v>25</v>
      </c>
      <c r="N1829" s="7">
        <f t="shared" si="281"/>
        <v>100</v>
      </c>
      <c r="O1829" s="7">
        <f t="shared" si="282"/>
        <v>50</v>
      </c>
      <c r="P1829" s="7">
        <f t="shared" si="283"/>
        <v>67</v>
      </c>
      <c r="Q1829" s="8">
        <f t="shared" si="284"/>
        <v>61.3</v>
      </c>
      <c r="R1829" s="8">
        <f t="shared" si="285"/>
        <v>59.25</v>
      </c>
      <c r="S1829" s="8">
        <f t="shared" si="286"/>
        <v>61.400000000000006</v>
      </c>
      <c r="T1829" s="8">
        <f t="shared" si="287"/>
        <v>60.5</v>
      </c>
      <c r="U1829" s="7">
        <f t="shared" si="288"/>
        <v>60.65</v>
      </c>
      <c r="V1829" s="7">
        <f t="shared" si="289"/>
        <v>60.612499999999997</v>
      </c>
    </row>
    <row r="1830" spans="1:22" ht="13.5" x14ac:dyDescent="0.25">
      <c r="A1830" s="3">
        <f>RSI!A1830</f>
        <v>44676</v>
      </c>
      <c r="B1830" s="2">
        <f>RSI!B1830</f>
        <v>6.3150000000000004</v>
      </c>
      <c r="C1830" s="2">
        <f>RSI!I1830</f>
        <v>58.48189832925322</v>
      </c>
      <c r="D1830" s="2">
        <f>MACD!E1830</f>
        <v>1.2941541487217378E-2</v>
      </c>
      <c r="E1830" s="2">
        <f>MACD!F1830</f>
        <v>5.8104480669920029E-2</v>
      </c>
      <c r="F1830" s="2">
        <f>'Moving Avg'!D1830</f>
        <v>6.2570000000000006</v>
      </c>
      <c r="G1830" s="2">
        <f>'Moving Avg'!F1830</f>
        <v>6.2321999999999997</v>
      </c>
      <c r="H1830" s="2">
        <f>'Moving Avg'!G1830</f>
        <v>6.3145399999999983</v>
      </c>
      <c r="I1830" s="2">
        <f>'Moving Avg'!H1830</f>
        <v>6.0948250000000099</v>
      </c>
      <c r="J1830" s="5" t="str">
        <f>OBV!F1830</f>
        <v>BULLISH</v>
      </c>
      <c r="K1830" s="5" t="str">
        <f>OBV!G1830</f>
        <v>WEAK</v>
      </c>
      <c r="L1830" s="5" t="str">
        <f>OBV!H1830</f>
        <v>CONFIRMED BULLISH</v>
      </c>
      <c r="M1830" s="7">
        <f t="shared" si="280"/>
        <v>25</v>
      </c>
      <c r="N1830" s="7">
        <f t="shared" si="281"/>
        <v>100</v>
      </c>
      <c r="O1830" s="7">
        <f t="shared" si="282"/>
        <v>50</v>
      </c>
      <c r="P1830" s="7">
        <f t="shared" si="283"/>
        <v>67</v>
      </c>
      <c r="Q1830" s="8">
        <f t="shared" si="284"/>
        <v>61.3</v>
      </c>
      <c r="R1830" s="8">
        <f t="shared" si="285"/>
        <v>59.25</v>
      </c>
      <c r="S1830" s="8">
        <f t="shared" si="286"/>
        <v>61.400000000000006</v>
      </c>
      <c r="T1830" s="8">
        <f t="shared" si="287"/>
        <v>60.5</v>
      </c>
      <c r="U1830" s="7">
        <f t="shared" si="288"/>
        <v>60.65</v>
      </c>
      <c r="V1830" s="7">
        <f t="shared" si="289"/>
        <v>60.612499999999997</v>
      </c>
    </row>
    <row r="1831" spans="1:22" ht="13.5" x14ac:dyDescent="0.25">
      <c r="A1831" s="3">
        <f>RSI!A1831</f>
        <v>44677</v>
      </c>
      <c r="B1831" s="2">
        <f>RSI!B1831</f>
        <v>6.3150000000000004</v>
      </c>
      <c r="C1831" s="2">
        <f>RSI!I1831</f>
        <v>58.481898329253227</v>
      </c>
      <c r="D1831" s="2">
        <f>MACD!E1831</f>
        <v>-1.614482913653692E-2</v>
      </c>
      <c r="E1831" s="2">
        <f>MACD!F1831</f>
        <v>4.3254618708628643E-2</v>
      </c>
      <c r="F1831" s="2">
        <f>'Moving Avg'!D1831</f>
        <v>6.2860000000000005</v>
      </c>
      <c r="G1831" s="2">
        <f>'Moving Avg'!F1831</f>
        <v>6.2307499999999987</v>
      </c>
      <c r="H1831" s="2">
        <f>'Moving Avg'!G1831</f>
        <v>6.313819999999998</v>
      </c>
      <c r="I1831" s="2">
        <f>'Moving Avg'!H1831</f>
        <v>6.0970400000000105</v>
      </c>
      <c r="J1831" s="5" t="str">
        <f>OBV!F1831</f>
        <v>BULLISH</v>
      </c>
      <c r="K1831" s="5" t="str">
        <f>OBV!G1831</f>
        <v>WEAK</v>
      </c>
      <c r="L1831" s="5" t="str">
        <f>OBV!H1831</f>
        <v>BULLISH DIVERGENCE</v>
      </c>
      <c r="M1831" s="7">
        <f t="shared" si="280"/>
        <v>25</v>
      </c>
      <c r="N1831" s="7">
        <f t="shared" si="281"/>
        <v>100</v>
      </c>
      <c r="O1831" s="7">
        <f t="shared" si="282"/>
        <v>50</v>
      </c>
      <c r="P1831" s="7">
        <f t="shared" si="283"/>
        <v>50</v>
      </c>
      <c r="Q1831" s="8">
        <f t="shared" si="284"/>
        <v>58.75</v>
      </c>
      <c r="R1831" s="8">
        <f t="shared" si="285"/>
        <v>55</v>
      </c>
      <c r="S1831" s="8">
        <f t="shared" si="286"/>
        <v>53.75</v>
      </c>
      <c r="T1831" s="8">
        <f t="shared" si="287"/>
        <v>56.25</v>
      </c>
      <c r="U1831" s="7">
        <f t="shared" si="288"/>
        <v>55.833333333333336</v>
      </c>
      <c r="V1831" s="7">
        <f t="shared" si="289"/>
        <v>55.9375</v>
      </c>
    </row>
    <row r="1832" spans="1:22" ht="13.5" x14ac:dyDescent="0.25">
      <c r="A1832" s="3">
        <f>RSI!A1832</f>
        <v>44678</v>
      </c>
      <c r="B1832" s="2">
        <f>RSI!B1832</f>
        <v>6.5960000000000001</v>
      </c>
      <c r="C1832" s="2">
        <f>RSI!I1832</f>
        <v>76.685128981789461</v>
      </c>
      <c r="D1832" s="2">
        <f>MACD!E1832</f>
        <v>-6.1968682711996514E-2</v>
      </c>
      <c r="E1832" s="2">
        <f>MACD!F1832</f>
        <v>2.2209958424503615E-2</v>
      </c>
      <c r="F1832" s="2">
        <f>'Moving Avg'!D1832</f>
        <v>6.3712</v>
      </c>
      <c r="G1832" s="2">
        <f>'Moving Avg'!F1832</f>
        <v>6.2447999999999997</v>
      </c>
      <c r="H1832" s="2">
        <f>'Moving Avg'!G1832</f>
        <v>6.3162399999999987</v>
      </c>
      <c r="I1832" s="2">
        <f>'Moving Avg'!H1832</f>
        <v>6.1006950000000106</v>
      </c>
      <c r="J1832" s="5" t="str">
        <f>OBV!F1832</f>
        <v>BULLISH</v>
      </c>
      <c r="K1832" s="5" t="str">
        <f>OBV!G1832</f>
        <v>WEAK</v>
      </c>
      <c r="L1832" s="5" t="str">
        <f>OBV!H1832</f>
        <v>BULLISH DIVERGENCE</v>
      </c>
      <c r="M1832" s="7">
        <f t="shared" si="280"/>
        <v>0</v>
      </c>
      <c r="N1832" s="7">
        <f t="shared" si="281"/>
        <v>100</v>
      </c>
      <c r="O1832" s="7">
        <f t="shared" si="282"/>
        <v>50</v>
      </c>
      <c r="P1832" s="7">
        <f t="shared" si="283"/>
        <v>50</v>
      </c>
      <c r="Q1832" s="8">
        <f t="shared" si="284"/>
        <v>50</v>
      </c>
      <c r="R1832" s="8">
        <f t="shared" si="285"/>
        <v>50</v>
      </c>
      <c r="S1832" s="8">
        <f t="shared" si="286"/>
        <v>50</v>
      </c>
      <c r="T1832" s="8">
        <f t="shared" si="287"/>
        <v>50</v>
      </c>
      <c r="U1832" s="7">
        <f t="shared" si="288"/>
        <v>50</v>
      </c>
      <c r="V1832" s="7">
        <f t="shared" si="289"/>
        <v>50</v>
      </c>
    </row>
    <row r="1833" spans="1:22" ht="13.5" x14ac:dyDescent="0.25">
      <c r="A1833" s="3">
        <f>RSI!A1833</f>
        <v>44679</v>
      </c>
      <c r="B1833" s="2">
        <f>RSI!B1833</f>
        <v>6.798</v>
      </c>
      <c r="C1833" s="2">
        <f>RSI!I1833</f>
        <v>82.593341676925391</v>
      </c>
      <c r="D1833" s="2">
        <f>MACD!E1833</f>
        <v>-0.1075803208954822</v>
      </c>
      <c r="E1833" s="2">
        <f>MACD!F1833</f>
        <v>-3.748097439493548E-3</v>
      </c>
      <c r="F1833" s="2">
        <f>'Moving Avg'!D1833</f>
        <v>6.4677999999999995</v>
      </c>
      <c r="G1833" s="2">
        <f>'Moving Avg'!F1833</f>
        <v>6.2689499999999994</v>
      </c>
      <c r="H1833" s="2">
        <f>'Moving Avg'!G1833</f>
        <v>6.3226999999999984</v>
      </c>
      <c r="I1833" s="2">
        <f>'Moving Avg'!H1833</f>
        <v>6.1053600000000108</v>
      </c>
      <c r="J1833" s="5" t="str">
        <f>OBV!F1833</f>
        <v>BULLISH</v>
      </c>
      <c r="K1833" s="5" t="str">
        <f>OBV!G1833</f>
        <v>WEAK</v>
      </c>
      <c r="L1833" s="5" t="str">
        <f>OBV!H1833</f>
        <v>CONFIRMED BULLISH</v>
      </c>
      <c r="M1833" s="7">
        <f t="shared" si="280"/>
        <v>0</v>
      </c>
      <c r="N1833" s="7">
        <f t="shared" si="281"/>
        <v>100</v>
      </c>
      <c r="O1833" s="7">
        <f t="shared" si="282"/>
        <v>50</v>
      </c>
      <c r="P1833" s="7">
        <f t="shared" si="283"/>
        <v>67</v>
      </c>
      <c r="Q1833" s="8">
        <f t="shared" si="284"/>
        <v>52.55</v>
      </c>
      <c r="R1833" s="8">
        <f t="shared" si="285"/>
        <v>54.25</v>
      </c>
      <c r="S1833" s="8">
        <f t="shared" si="286"/>
        <v>57.650000000000006</v>
      </c>
      <c r="T1833" s="8">
        <f t="shared" si="287"/>
        <v>54.25</v>
      </c>
      <c r="U1833" s="7">
        <f t="shared" si="288"/>
        <v>54.816666666666663</v>
      </c>
      <c r="V1833" s="7">
        <f t="shared" si="289"/>
        <v>54.674999999999997</v>
      </c>
    </row>
    <row r="1834" spans="1:22" ht="13.5" x14ac:dyDescent="0.25">
      <c r="A1834" s="3">
        <f>RSI!A1834</f>
        <v>44680</v>
      </c>
      <c r="B1834" s="2">
        <f>RSI!B1834</f>
        <v>6.798</v>
      </c>
      <c r="C1834" s="2">
        <f>RSI!I1834</f>
        <v>82.593341676925405</v>
      </c>
      <c r="D1834" s="2">
        <f>MACD!E1834</f>
        <v>-0.16047741268145543</v>
      </c>
      <c r="E1834" s="2">
        <f>MACD!F1834</f>
        <v>-3.5093960487885927E-2</v>
      </c>
      <c r="F1834" s="2">
        <f>'Moving Avg'!D1834</f>
        <v>6.5644000000000009</v>
      </c>
      <c r="G1834" s="2">
        <f>'Moving Avg'!F1834</f>
        <v>6.2919999999999998</v>
      </c>
      <c r="H1834" s="2">
        <f>'Moving Avg'!G1834</f>
        <v>6.329159999999999</v>
      </c>
      <c r="I1834" s="2">
        <f>'Moving Avg'!H1834</f>
        <v>6.1106800000000101</v>
      </c>
      <c r="J1834" s="5" t="str">
        <f>OBV!F1834</f>
        <v>BULLISH</v>
      </c>
      <c r="K1834" s="5" t="str">
        <f>OBV!G1834</f>
        <v>WEAK</v>
      </c>
      <c r="L1834" s="5" t="str">
        <f>OBV!H1834</f>
        <v>CONFIRMED BULLISH</v>
      </c>
      <c r="M1834" s="7">
        <f t="shared" si="280"/>
        <v>0</v>
      </c>
      <c r="N1834" s="7">
        <f t="shared" si="281"/>
        <v>100</v>
      </c>
      <c r="O1834" s="7">
        <f t="shared" si="282"/>
        <v>50</v>
      </c>
      <c r="P1834" s="7">
        <f t="shared" si="283"/>
        <v>67</v>
      </c>
      <c r="Q1834" s="8">
        <f t="shared" si="284"/>
        <v>52.55</v>
      </c>
      <c r="R1834" s="8">
        <f t="shared" si="285"/>
        <v>54.25</v>
      </c>
      <c r="S1834" s="8">
        <f t="shared" si="286"/>
        <v>57.650000000000006</v>
      </c>
      <c r="T1834" s="8">
        <f t="shared" si="287"/>
        <v>54.25</v>
      </c>
      <c r="U1834" s="7">
        <f t="shared" si="288"/>
        <v>54.816666666666663</v>
      </c>
      <c r="V1834" s="7">
        <f t="shared" si="289"/>
        <v>54.674999999999997</v>
      </c>
    </row>
    <row r="1835" spans="1:22" ht="13.5" x14ac:dyDescent="0.25">
      <c r="A1835" s="3">
        <f>RSI!A1835</f>
        <v>44685</v>
      </c>
      <c r="B1835" s="2">
        <f>RSI!B1835</f>
        <v>6.798</v>
      </c>
      <c r="C1835" s="2">
        <f>RSI!I1835</f>
        <v>82.593341676925405</v>
      </c>
      <c r="D1835" s="2">
        <f>MACD!E1835</f>
        <v>-0.20808080467694534</v>
      </c>
      <c r="E1835" s="2">
        <f>MACD!F1835</f>
        <v>-6.9691329325697812E-2</v>
      </c>
      <c r="F1835" s="2">
        <f>'Moving Avg'!D1835</f>
        <v>6.6610000000000014</v>
      </c>
      <c r="G1835" s="2">
        <f>'Moving Avg'!F1835</f>
        <v>6.3150500000000003</v>
      </c>
      <c r="H1835" s="2">
        <f>'Moving Avg'!G1835</f>
        <v>6.3356199999999987</v>
      </c>
      <c r="I1835" s="2">
        <f>'Moving Avg'!H1835</f>
        <v>6.1156000000000112</v>
      </c>
      <c r="J1835" s="5" t="str">
        <f>OBV!F1835</f>
        <v>BULLISH</v>
      </c>
      <c r="K1835" s="5" t="str">
        <f>OBV!G1835</f>
        <v>WEAK</v>
      </c>
      <c r="L1835" s="5" t="str">
        <f>OBV!H1835</f>
        <v>CONFIRMED BULLISH</v>
      </c>
      <c r="M1835" s="7">
        <f t="shared" si="280"/>
        <v>0</v>
      </c>
      <c r="N1835" s="7">
        <f t="shared" si="281"/>
        <v>100</v>
      </c>
      <c r="O1835" s="7">
        <f t="shared" si="282"/>
        <v>50</v>
      </c>
      <c r="P1835" s="7">
        <f t="shared" si="283"/>
        <v>67</v>
      </c>
      <c r="Q1835" s="8">
        <f t="shared" si="284"/>
        <v>52.55</v>
      </c>
      <c r="R1835" s="8">
        <f t="shared" si="285"/>
        <v>54.25</v>
      </c>
      <c r="S1835" s="8">
        <f t="shared" si="286"/>
        <v>57.650000000000006</v>
      </c>
      <c r="T1835" s="8">
        <f t="shared" si="287"/>
        <v>54.25</v>
      </c>
      <c r="U1835" s="7">
        <f t="shared" si="288"/>
        <v>54.816666666666663</v>
      </c>
      <c r="V1835" s="7">
        <f t="shared" si="289"/>
        <v>54.674999999999997</v>
      </c>
    </row>
    <row r="1836" spans="1:22" ht="13.5" x14ac:dyDescent="0.25">
      <c r="A1836" s="3">
        <f>RSI!A1836</f>
        <v>44686</v>
      </c>
      <c r="B1836" s="2">
        <f>RSI!B1836</f>
        <v>6.7750000000000004</v>
      </c>
      <c r="C1836" s="2">
        <f>RSI!I1836</f>
        <v>79.720423749000744</v>
      </c>
      <c r="D1836" s="2">
        <f>MACD!E1836</f>
        <v>-0.23805974934945784</v>
      </c>
      <c r="E1836" s="2">
        <f>MACD!F1836</f>
        <v>-0.10336501333044981</v>
      </c>
      <c r="F1836" s="2">
        <f>'Moving Avg'!D1836</f>
        <v>6.7530000000000001</v>
      </c>
      <c r="G1836" s="2">
        <f>'Moving Avg'!F1836</f>
        <v>6.3380500000000008</v>
      </c>
      <c r="H1836" s="2">
        <f>'Moving Avg'!G1836</f>
        <v>6.3436599999999972</v>
      </c>
      <c r="I1836" s="2">
        <f>'Moving Avg'!H1836</f>
        <v>6.1204050000000105</v>
      </c>
      <c r="J1836" s="5" t="str">
        <f>OBV!F1836</f>
        <v>BULLISH</v>
      </c>
      <c r="K1836" s="5" t="str">
        <f>OBV!G1836</f>
        <v>NEUTRAL</v>
      </c>
      <c r="L1836" s="5" t="str">
        <f>OBV!H1836</f>
        <v>CONFIRMED BULLISH</v>
      </c>
      <c r="M1836" s="7">
        <f t="shared" si="280"/>
        <v>0</v>
      </c>
      <c r="N1836" s="7">
        <f t="shared" si="281"/>
        <v>100</v>
      </c>
      <c r="O1836" s="7">
        <f t="shared" si="282"/>
        <v>50</v>
      </c>
      <c r="P1836" s="7">
        <f t="shared" si="283"/>
        <v>83.5</v>
      </c>
      <c r="Q1836" s="8">
        <f t="shared" si="284"/>
        <v>55.024999999999999</v>
      </c>
      <c r="R1836" s="8">
        <f t="shared" si="285"/>
        <v>58.375</v>
      </c>
      <c r="S1836" s="8">
        <f t="shared" si="286"/>
        <v>65.075000000000003</v>
      </c>
      <c r="T1836" s="8">
        <f t="shared" si="287"/>
        <v>58.375</v>
      </c>
      <c r="U1836" s="7">
        <f t="shared" si="288"/>
        <v>59.491666666666674</v>
      </c>
      <c r="V1836" s="7">
        <f t="shared" si="289"/>
        <v>59.212500000000006</v>
      </c>
    </row>
    <row r="1837" spans="1:22" ht="13.5" x14ac:dyDescent="0.25">
      <c r="A1837" s="3">
        <f>RSI!A1837</f>
        <v>44687</v>
      </c>
      <c r="B1837" s="2">
        <f>RSI!B1837</f>
        <v>6.4710000000000001</v>
      </c>
      <c r="C1837" s="2">
        <f>RSI!I1837</f>
        <v>53.320493762388296</v>
      </c>
      <c r="D1837" s="2">
        <f>MACD!E1837</f>
        <v>-0.24321066327408225</v>
      </c>
      <c r="E1837" s="2">
        <f>MACD!F1837</f>
        <v>-0.13133414331917631</v>
      </c>
      <c r="F1837" s="2">
        <f>'Moving Avg'!D1837</f>
        <v>6.7279999999999998</v>
      </c>
      <c r="G1837" s="2">
        <f>'Moving Avg'!F1837</f>
        <v>6.3458500000000004</v>
      </c>
      <c r="H1837" s="2">
        <f>'Moving Avg'!G1837</f>
        <v>6.3456199999999976</v>
      </c>
      <c r="I1837" s="2">
        <f>'Moving Avg'!H1837</f>
        <v>6.1236900000000114</v>
      </c>
      <c r="J1837" s="5" t="str">
        <f>OBV!F1837</f>
        <v>BULLISH</v>
      </c>
      <c r="K1837" s="5" t="str">
        <f>OBV!G1837</f>
        <v>NEUTRAL</v>
      </c>
      <c r="L1837" s="5" t="str">
        <f>OBV!H1837</f>
        <v>BULLISH DIVERGENCE</v>
      </c>
      <c r="M1837" s="7">
        <f t="shared" si="280"/>
        <v>25</v>
      </c>
      <c r="N1837" s="7">
        <f t="shared" si="281"/>
        <v>100</v>
      </c>
      <c r="O1837" s="7">
        <f t="shared" si="282"/>
        <v>50</v>
      </c>
      <c r="P1837" s="7">
        <f t="shared" si="283"/>
        <v>66.5</v>
      </c>
      <c r="Q1837" s="8">
        <f t="shared" si="284"/>
        <v>61.225000000000001</v>
      </c>
      <c r="R1837" s="8">
        <f t="shared" si="285"/>
        <v>59.125</v>
      </c>
      <c r="S1837" s="8">
        <f t="shared" si="286"/>
        <v>61.174999999999997</v>
      </c>
      <c r="T1837" s="8">
        <f t="shared" si="287"/>
        <v>60.375</v>
      </c>
      <c r="U1837" s="7">
        <f t="shared" si="288"/>
        <v>60.508333333333326</v>
      </c>
      <c r="V1837" s="7">
        <f t="shared" si="289"/>
        <v>60.474999999999994</v>
      </c>
    </row>
    <row r="1838" spans="1:22" ht="13.5" x14ac:dyDescent="0.25">
      <c r="A1838" s="3">
        <f>RSI!A1838</f>
        <v>44690</v>
      </c>
      <c r="B1838" s="2">
        <f>RSI!B1838</f>
        <v>6.4710000000000001</v>
      </c>
      <c r="C1838" s="2">
        <f>RSI!I1838</f>
        <v>53.320493762388296</v>
      </c>
      <c r="D1838" s="2">
        <f>MACD!E1838</f>
        <v>-0.22559715522899726</v>
      </c>
      <c r="E1838" s="2">
        <f>MACD!F1838</f>
        <v>-0.15018674570114052</v>
      </c>
      <c r="F1838" s="2">
        <f>'Moving Avg'!D1838</f>
        <v>6.6626000000000003</v>
      </c>
      <c r="G1838" s="2">
        <f>'Moving Avg'!F1838</f>
        <v>6.3536500000000009</v>
      </c>
      <c r="H1838" s="2">
        <f>'Moving Avg'!G1838</f>
        <v>6.347579999999998</v>
      </c>
      <c r="I1838" s="2">
        <f>'Moving Avg'!H1838</f>
        <v>6.1266850000000117</v>
      </c>
      <c r="J1838" s="5" t="str">
        <f>OBV!F1838</f>
        <v>BEARISH</v>
      </c>
      <c r="K1838" s="5" t="str">
        <f>OBV!G1838</f>
        <v>STRONG</v>
      </c>
      <c r="L1838" s="5" t="str">
        <f>OBV!H1838</f>
        <v>CONFIRMED BEARISH</v>
      </c>
      <c r="M1838" s="7">
        <f t="shared" si="280"/>
        <v>25</v>
      </c>
      <c r="N1838" s="7">
        <f t="shared" si="281"/>
        <v>100</v>
      </c>
      <c r="O1838" s="7">
        <f t="shared" si="282"/>
        <v>50</v>
      </c>
      <c r="P1838" s="7">
        <f t="shared" si="283"/>
        <v>33</v>
      </c>
      <c r="Q1838" s="8">
        <f t="shared" si="284"/>
        <v>56.2</v>
      </c>
      <c r="R1838" s="8">
        <f t="shared" si="285"/>
        <v>50.75</v>
      </c>
      <c r="S1838" s="8">
        <f t="shared" si="286"/>
        <v>46.1</v>
      </c>
      <c r="T1838" s="8">
        <f t="shared" si="287"/>
        <v>52</v>
      </c>
      <c r="U1838" s="7">
        <f t="shared" si="288"/>
        <v>51.016666666666673</v>
      </c>
      <c r="V1838" s="7">
        <f t="shared" si="289"/>
        <v>51.262500000000003</v>
      </c>
    </row>
    <row r="1839" spans="1:22" ht="13.5" x14ac:dyDescent="0.25">
      <c r="A1839" s="3">
        <f>RSI!A1839</f>
        <v>44691</v>
      </c>
      <c r="B1839" s="2">
        <f>RSI!B1839</f>
        <v>6.4710000000000001</v>
      </c>
      <c r="C1839" s="2">
        <f>RSI!I1839</f>
        <v>53.320493762388303</v>
      </c>
      <c r="D1839" s="2">
        <f>MACD!E1839</f>
        <v>-0.21100426823949725</v>
      </c>
      <c r="E1839" s="2">
        <f>MACD!F1839</f>
        <v>-0.16235025020881189</v>
      </c>
      <c r="F1839" s="2">
        <f>'Moving Avg'!D1839</f>
        <v>6.5972000000000008</v>
      </c>
      <c r="G1839" s="2">
        <f>'Moving Avg'!F1839</f>
        <v>6.3723500000000017</v>
      </c>
      <c r="H1839" s="2">
        <f>'Moving Avg'!G1839</f>
        <v>6.3495399999999984</v>
      </c>
      <c r="I1839" s="2">
        <f>'Moving Avg'!H1839</f>
        <v>6.129680000000012</v>
      </c>
      <c r="J1839" s="5" t="str">
        <f>OBV!F1839</f>
        <v>BEARISH</v>
      </c>
      <c r="K1839" s="5" t="str">
        <f>OBV!G1839</f>
        <v>STRONG</v>
      </c>
      <c r="L1839" s="5" t="str">
        <f>OBV!H1839</f>
        <v>CONFIRMED BEARISH</v>
      </c>
      <c r="M1839" s="7">
        <f t="shared" si="280"/>
        <v>25</v>
      </c>
      <c r="N1839" s="7">
        <f t="shared" si="281"/>
        <v>100</v>
      </c>
      <c r="O1839" s="7">
        <f t="shared" si="282"/>
        <v>50</v>
      </c>
      <c r="P1839" s="7">
        <f t="shared" si="283"/>
        <v>33</v>
      </c>
      <c r="Q1839" s="8">
        <f t="shared" si="284"/>
        <v>56.2</v>
      </c>
      <c r="R1839" s="8">
        <f t="shared" si="285"/>
        <v>50.75</v>
      </c>
      <c r="S1839" s="8">
        <f t="shared" si="286"/>
        <v>46.1</v>
      </c>
      <c r="T1839" s="8">
        <f t="shared" si="287"/>
        <v>52</v>
      </c>
      <c r="U1839" s="7">
        <f t="shared" si="288"/>
        <v>51.016666666666673</v>
      </c>
      <c r="V1839" s="7">
        <f t="shared" si="289"/>
        <v>51.262500000000003</v>
      </c>
    </row>
    <row r="1840" spans="1:22" ht="13.5" x14ac:dyDescent="0.25">
      <c r="A1840" s="3">
        <f>RSI!A1840</f>
        <v>44692</v>
      </c>
      <c r="B1840" s="2">
        <f>RSI!B1840</f>
        <v>6.4710000000000001</v>
      </c>
      <c r="C1840" s="2">
        <f>RSI!I1840</f>
        <v>53.320493762388296</v>
      </c>
      <c r="D1840" s="2">
        <f>MACD!E1840</f>
        <v>-0.19894426540453836</v>
      </c>
      <c r="E1840" s="2">
        <f>MACD!F1840</f>
        <v>-0.1696690532479572</v>
      </c>
      <c r="F1840" s="2">
        <f>'Moving Avg'!D1840</f>
        <v>6.5317999999999996</v>
      </c>
      <c r="G1840" s="2">
        <f>'Moving Avg'!F1840</f>
        <v>6.3910500000000017</v>
      </c>
      <c r="H1840" s="2">
        <f>'Moving Avg'!G1840</f>
        <v>6.3514999999999988</v>
      </c>
      <c r="I1840" s="2">
        <f>'Moving Avg'!H1840</f>
        <v>6.1326750000000114</v>
      </c>
      <c r="J1840" s="5" t="str">
        <f>OBV!F1840</f>
        <v>BEARISH</v>
      </c>
      <c r="K1840" s="5" t="str">
        <f>OBV!G1840</f>
        <v>STRONG</v>
      </c>
      <c r="L1840" s="5" t="str">
        <f>OBV!H1840</f>
        <v>CONFIRMED BEARISH</v>
      </c>
      <c r="M1840" s="7">
        <f t="shared" si="280"/>
        <v>25</v>
      </c>
      <c r="N1840" s="7">
        <f t="shared" si="281"/>
        <v>100</v>
      </c>
      <c r="O1840" s="7">
        <f t="shared" si="282"/>
        <v>50</v>
      </c>
      <c r="P1840" s="7">
        <f t="shared" si="283"/>
        <v>33</v>
      </c>
      <c r="Q1840" s="8">
        <f t="shared" si="284"/>
        <v>56.2</v>
      </c>
      <c r="R1840" s="8">
        <f t="shared" si="285"/>
        <v>50.75</v>
      </c>
      <c r="S1840" s="8">
        <f t="shared" si="286"/>
        <v>46.1</v>
      </c>
      <c r="T1840" s="8">
        <f t="shared" si="287"/>
        <v>52</v>
      </c>
      <c r="U1840" s="7">
        <f t="shared" si="288"/>
        <v>51.016666666666673</v>
      </c>
      <c r="V1840" s="7">
        <f t="shared" si="289"/>
        <v>51.262500000000003</v>
      </c>
    </row>
    <row r="1841" spans="1:22" ht="13.5" x14ac:dyDescent="0.25">
      <c r="A1841" s="3">
        <f>RSI!A1841</f>
        <v>44693</v>
      </c>
      <c r="B1841" s="2">
        <f>RSI!B1841</f>
        <v>6.4710000000000001</v>
      </c>
      <c r="C1841" s="2">
        <f>RSI!I1841</f>
        <v>53.320493762388296</v>
      </c>
      <c r="D1841" s="2">
        <f>MACD!E1841</f>
        <v>-0.18900615189675563</v>
      </c>
      <c r="E1841" s="2">
        <f>MACD!F1841</f>
        <v>-0.17353647297771688</v>
      </c>
      <c r="F1841" s="2">
        <f>'Moving Avg'!D1841</f>
        <v>6.471000000000001</v>
      </c>
      <c r="G1841" s="2">
        <f>'Moving Avg'!F1841</f>
        <v>6.4094000000000007</v>
      </c>
      <c r="H1841" s="2">
        <f>'Moving Avg'!G1841</f>
        <v>6.3534599999999992</v>
      </c>
      <c r="I1841" s="2">
        <f>'Moving Avg'!H1841</f>
        <v>6.1356700000000126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  <c r="M1841" s="7">
        <f t="shared" si="280"/>
        <v>25</v>
      </c>
      <c r="N1841" s="7">
        <f t="shared" si="281"/>
        <v>45</v>
      </c>
      <c r="O1841" s="7">
        <f t="shared" si="282"/>
        <v>50</v>
      </c>
      <c r="P1841" s="7">
        <f t="shared" si="283"/>
        <v>33</v>
      </c>
      <c r="Q1841" s="8">
        <f t="shared" si="284"/>
        <v>36.950000000000003</v>
      </c>
      <c r="R1841" s="8">
        <f t="shared" si="285"/>
        <v>39.75</v>
      </c>
      <c r="S1841" s="8">
        <f t="shared" si="286"/>
        <v>37.85</v>
      </c>
      <c r="T1841" s="8">
        <f t="shared" si="287"/>
        <v>38.25</v>
      </c>
      <c r="U1841" s="7">
        <f t="shared" si="288"/>
        <v>38.183333333333337</v>
      </c>
      <c r="V1841" s="7">
        <f t="shared" si="289"/>
        <v>38.200000000000003</v>
      </c>
    </row>
    <row r="1842" spans="1:22" ht="13.5" x14ac:dyDescent="0.25">
      <c r="A1842" s="3">
        <f>RSI!A1842</f>
        <v>44694</v>
      </c>
      <c r="B1842" s="2">
        <f>RSI!B1842</f>
        <v>6.4710000000000001</v>
      </c>
      <c r="C1842" s="2">
        <f>RSI!I1842</f>
        <v>53.320493762388281</v>
      </c>
      <c r="D1842" s="2">
        <f>MACD!E1842</f>
        <v>-0.13761297291605068</v>
      </c>
      <c r="E1842" s="2">
        <f>MACD!F1842</f>
        <v>-0.16635177296538364</v>
      </c>
      <c r="F1842" s="2">
        <f>'Moving Avg'!D1842</f>
        <v>6.471000000000001</v>
      </c>
      <c r="G1842" s="2">
        <f>'Moving Avg'!F1842</f>
        <v>6.4277500000000005</v>
      </c>
      <c r="H1842" s="2">
        <f>'Moving Avg'!G1842</f>
        <v>6.3554199999999987</v>
      </c>
      <c r="I1842" s="2">
        <f>'Moving Avg'!H1842</f>
        <v>6.138665000000012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  <c r="M1842" s="7">
        <f t="shared" si="280"/>
        <v>25</v>
      </c>
      <c r="N1842" s="7">
        <f t="shared" si="281"/>
        <v>0</v>
      </c>
      <c r="O1842" s="7">
        <f t="shared" si="282"/>
        <v>50</v>
      </c>
      <c r="P1842" s="7">
        <f t="shared" si="283"/>
        <v>33</v>
      </c>
      <c r="Q1842" s="8">
        <f t="shared" si="284"/>
        <v>21.2</v>
      </c>
      <c r="R1842" s="8">
        <f t="shared" si="285"/>
        <v>30.75</v>
      </c>
      <c r="S1842" s="8">
        <f t="shared" si="286"/>
        <v>31.1</v>
      </c>
      <c r="T1842" s="8">
        <f t="shared" si="287"/>
        <v>27</v>
      </c>
      <c r="U1842" s="7">
        <f t="shared" si="288"/>
        <v>27.683333333333337</v>
      </c>
      <c r="V1842" s="7">
        <f t="shared" si="289"/>
        <v>27.512500000000003</v>
      </c>
    </row>
    <row r="1843" spans="1:22" ht="13.5" x14ac:dyDescent="0.25">
      <c r="A1843" s="3">
        <f>RSI!A1843</f>
        <v>44697</v>
      </c>
      <c r="B1843" s="2">
        <f>RSI!B1843</f>
        <v>6.4710000000000001</v>
      </c>
      <c r="C1843" s="2">
        <f>RSI!I1843</f>
        <v>53.320493762388281</v>
      </c>
      <c r="D1843" s="2">
        <f>MACD!E1843</f>
        <v>-6.3277998239817279E-2</v>
      </c>
      <c r="E1843" s="2">
        <f>MACD!F1843</f>
        <v>-0.14573701802027036</v>
      </c>
      <c r="F1843" s="2">
        <f>'Moving Avg'!D1843</f>
        <v>6.471000000000001</v>
      </c>
      <c r="G1843" s="2">
        <f>'Moving Avg'!F1843</f>
        <v>6.442800000000001</v>
      </c>
      <c r="H1843" s="2">
        <f>'Moving Avg'!G1843</f>
        <v>6.3573799999999991</v>
      </c>
      <c r="I1843" s="2">
        <f>'Moving Avg'!H1843</f>
        <v>6.1416600000000123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  <c r="M1843" s="7">
        <f t="shared" si="280"/>
        <v>25</v>
      </c>
      <c r="N1843" s="7">
        <f t="shared" si="281"/>
        <v>0</v>
      </c>
      <c r="O1843" s="7">
        <f t="shared" si="282"/>
        <v>50</v>
      </c>
      <c r="P1843" s="7">
        <f t="shared" si="283"/>
        <v>33</v>
      </c>
      <c r="Q1843" s="8">
        <f t="shared" si="284"/>
        <v>21.2</v>
      </c>
      <c r="R1843" s="8">
        <f t="shared" si="285"/>
        <v>30.75</v>
      </c>
      <c r="S1843" s="8">
        <f t="shared" si="286"/>
        <v>31.1</v>
      </c>
      <c r="T1843" s="8">
        <f t="shared" si="287"/>
        <v>27</v>
      </c>
      <c r="U1843" s="7">
        <f t="shared" si="288"/>
        <v>27.683333333333337</v>
      </c>
      <c r="V1843" s="7">
        <f t="shared" si="289"/>
        <v>27.512500000000003</v>
      </c>
    </row>
    <row r="1844" spans="1:22" ht="13.5" x14ac:dyDescent="0.25">
      <c r="A1844" s="3">
        <f>RSI!A1844</f>
        <v>44698</v>
      </c>
      <c r="B1844" s="2">
        <f>RSI!B1844</f>
        <v>6.4710000000000001</v>
      </c>
      <c r="C1844" s="2">
        <f>RSI!I1844</f>
        <v>53.320493762388281</v>
      </c>
      <c r="D1844" s="2">
        <f>MACD!E1844</f>
        <v>-5.9073320014935149E-4</v>
      </c>
      <c r="E1844" s="2">
        <f>MACD!F1844</f>
        <v>-0.11670776105624617</v>
      </c>
      <c r="F1844" s="2">
        <f>'Moving Avg'!D1844</f>
        <v>6.471000000000001</v>
      </c>
      <c r="G1844" s="2">
        <f>'Moving Avg'!F1844</f>
        <v>6.4615000000000009</v>
      </c>
      <c r="H1844" s="2">
        <f>'Moving Avg'!G1844</f>
        <v>6.3593399999999995</v>
      </c>
      <c r="I1844" s="2">
        <f>'Moving Avg'!H1844</f>
        <v>6.1446550000000126</v>
      </c>
      <c r="J1844" s="5" t="str">
        <f>OBV!F1844</f>
        <v>NEUTRAL</v>
      </c>
      <c r="K1844" s="5" t="str">
        <f>OBV!G1844</f>
        <v>NEUTRAL</v>
      </c>
      <c r="L1844" s="5" t="str">
        <f>OBV!H1844</f>
        <v>NEUTRAL</v>
      </c>
      <c r="M1844" s="7">
        <f t="shared" si="280"/>
        <v>25</v>
      </c>
      <c r="N1844" s="7">
        <f t="shared" si="281"/>
        <v>0</v>
      </c>
      <c r="O1844" s="7">
        <f t="shared" si="282"/>
        <v>50</v>
      </c>
      <c r="P1844" s="7">
        <f t="shared" si="283"/>
        <v>33</v>
      </c>
      <c r="Q1844" s="8">
        <f t="shared" si="284"/>
        <v>21.2</v>
      </c>
      <c r="R1844" s="8">
        <f t="shared" si="285"/>
        <v>30.75</v>
      </c>
      <c r="S1844" s="8">
        <f t="shared" si="286"/>
        <v>31.1</v>
      </c>
      <c r="T1844" s="8">
        <f t="shared" si="287"/>
        <v>27</v>
      </c>
      <c r="U1844" s="7">
        <f t="shared" si="288"/>
        <v>27.683333333333337</v>
      </c>
      <c r="V1844" s="7">
        <f t="shared" si="289"/>
        <v>27.512500000000003</v>
      </c>
    </row>
    <row r="1845" spans="1:22" ht="13.5" x14ac:dyDescent="0.25">
      <c r="A1845" s="3">
        <f>RSI!A1845</f>
        <v>44699</v>
      </c>
      <c r="B1845" s="2">
        <f>RSI!B1845</f>
        <v>6.4710000000000001</v>
      </c>
      <c r="C1845" s="2">
        <f>RSI!I1845</f>
        <v>53.320493762388281</v>
      </c>
      <c r="D1845" s="2">
        <f>MACD!E1845</f>
        <v>5.2256448619536044E-2</v>
      </c>
      <c r="E1845" s="2">
        <f>MACD!F1845</f>
        <v>-8.2914919121089725E-2</v>
      </c>
      <c r="F1845" s="2">
        <f>'Moving Avg'!D1845</f>
        <v>6.471000000000001</v>
      </c>
      <c r="G1845" s="2">
        <f>'Moving Avg'!F1845</f>
        <v>6.4802000000000017</v>
      </c>
      <c r="H1845" s="2">
        <f>'Moving Avg'!G1845</f>
        <v>6.3613000000000008</v>
      </c>
      <c r="I1845" s="2">
        <f>'Moving Avg'!H1845</f>
        <v>6.1476150000000125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  <c r="M1845" s="7">
        <f t="shared" si="280"/>
        <v>25</v>
      </c>
      <c r="N1845" s="7">
        <f t="shared" si="281"/>
        <v>0</v>
      </c>
      <c r="O1845" s="7">
        <f t="shared" si="282"/>
        <v>50</v>
      </c>
      <c r="P1845" s="7">
        <f t="shared" si="283"/>
        <v>33</v>
      </c>
      <c r="Q1845" s="8">
        <f t="shared" si="284"/>
        <v>21.2</v>
      </c>
      <c r="R1845" s="8">
        <f t="shared" si="285"/>
        <v>30.75</v>
      </c>
      <c r="S1845" s="8">
        <f t="shared" si="286"/>
        <v>31.1</v>
      </c>
      <c r="T1845" s="8">
        <f t="shared" si="287"/>
        <v>27</v>
      </c>
      <c r="U1845" s="7">
        <f t="shared" si="288"/>
        <v>27.683333333333337</v>
      </c>
      <c r="V1845" s="7">
        <f t="shared" si="289"/>
        <v>27.512500000000003</v>
      </c>
    </row>
    <row r="1846" spans="1:22" ht="13.5" x14ac:dyDescent="0.25">
      <c r="A1846" s="3">
        <f>RSI!A1846</f>
        <v>44700</v>
      </c>
      <c r="B1846" s="2">
        <f>RSI!B1846</f>
        <v>6.4710000000000001</v>
      </c>
      <c r="C1846" s="2">
        <f>RSI!I1846</f>
        <v>53.320493762388281</v>
      </c>
      <c r="D1846" s="2">
        <f>MACD!E1846</f>
        <v>9.3253454904250965E-2</v>
      </c>
      <c r="E1846" s="2">
        <f>MACD!F1846</f>
        <v>-4.7681244316021595E-2</v>
      </c>
      <c r="F1846" s="2">
        <f>'Moving Avg'!D1846</f>
        <v>6.471000000000001</v>
      </c>
      <c r="G1846" s="2">
        <f>'Moving Avg'!F1846</f>
        <v>6.4952500000000013</v>
      </c>
      <c r="H1846" s="2">
        <f>'Moving Avg'!G1846</f>
        <v>6.3632600000000012</v>
      </c>
      <c r="I1846" s="2">
        <f>'Moving Avg'!H1846</f>
        <v>6.1505750000000123</v>
      </c>
      <c r="J1846" s="5" t="str">
        <f>OBV!F1846</f>
        <v>NEUTRAL</v>
      </c>
      <c r="K1846" s="5" t="str">
        <f>OBV!G1846</f>
        <v>NEUTRAL</v>
      </c>
      <c r="L1846" s="5" t="str">
        <f>OBV!H1846</f>
        <v>NEUTRAL</v>
      </c>
      <c r="M1846" s="7">
        <f t="shared" si="280"/>
        <v>25</v>
      </c>
      <c r="N1846" s="7">
        <f t="shared" si="281"/>
        <v>0</v>
      </c>
      <c r="O1846" s="7">
        <f t="shared" si="282"/>
        <v>50</v>
      </c>
      <c r="P1846" s="7">
        <f t="shared" si="283"/>
        <v>33</v>
      </c>
      <c r="Q1846" s="8">
        <f t="shared" si="284"/>
        <v>21.2</v>
      </c>
      <c r="R1846" s="8">
        <f t="shared" si="285"/>
        <v>30.75</v>
      </c>
      <c r="S1846" s="8">
        <f t="shared" si="286"/>
        <v>31.1</v>
      </c>
      <c r="T1846" s="8">
        <f t="shared" si="287"/>
        <v>27</v>
      </c>
      <c r="U1846" s="7">
        <f t="shared" si="288"/>
        <v>27.683333333333337</v>
      </c>
      <c r="V1846" s="7">
        <f t="shared" si="289"/>
        <v>27.512500000000003</v>
      </c>
    </row>
    <row r="1847" spans="1:22" ht="13.5" x14ac:dyDescent="0.25">
      <c r="A1847" s="3">
        <f>RSI!A1847</f>
        <v>44701</v>
      </c>
      <c r="B1847" s="2">
        <f>RSI!B1847</f>
        <v>6.2370000000000001</v>
      </c>
      <c r="C1847" s="2">
        <f>RSI!I1847</f>
        <v>34.740143626893769</v>
      </c>
      <c r="D1847" s="2">
        <f>MACD!E1847</f>
        <v>9.8339389117014342E-2</v>
      </c>
      <c r="E1847" s="2">
        <f>MACD!F1847</f>
        <v>-1.8477117629414407E-2</v>
      </c>
      <c r="F1847" s="2">
        <f>'Moving Avg'!D1847</f>
        <v>6.4242000000000008</v>
      </c>
      <c r="G1847" s="2">
        <f>'Moving Avg'!F1847</f>
        <v>6.4986000000000015</v>
      </c>
      <c r="H1847" s="2">
        <f>'Moving Avg'!G1847</f>
        <v>6.3611200000000023</v>
      </c>
      <c r="I1847" s="2">
        <f>'Moving Avg'!H1847</f>
        <v>6.1523650000000121</v>
      </c>
      <c r="J1847" s="5" t="str">
        <f>OBV!F1847</f>
        <v>BEARISH</v>
      </c>
      <c r="K1847" s="5" t="str">
        <f>OBV!G1847</f>
        <v>STRONG</v>
      </c>
      <c r="L1847" s="5" t="str">
        <f>OBV!H1847</f>
        <v>CONFIRMED BEARISH</v>
      </c>
      <c r="M1847" s="7">
        <f t="shared" si="280"/>
        <v>25</v>
      </c>
      <c r="N1847" s="7">
        <f t="shared" si="281"/>
        <v>0</v>
      </c>
      <c r="O1847" s="7">
        <f t="shared" si="282"/>
        <v>50</v>
      </c>
      <c r="P1847" s="7">
        <f t="shared" si="283"/>
        <v>33</v>
      </c>
      <c r="Q1847" s="8">
        <f t="shared" si="284"/>
        <v>21.2</v>
      </c>
      <c r="R1847" s="8">
        <f t="shared" si="285"/>
        <v>30.75</v>
      </c>
      <c r="S1847" s="8">
        <f t="shared" si="286"/>
        <v>31.1</v>
      </c>
      <c r="T1847" s="8">
        <f t="shared" si="287"/>
        <v>27</v>
      </c>
      <c r="U1847" s="7">
        <f t="shared" si="288"/>
        <v>27.683333333333337</v>
      </c>
      <c r="V1847" s="7">
        <f t="shared" si="289"/>
        <v>27.512500000000003</v>
      </c>
    </row>
    <row r="1848" spans="1:22" ht="13.5" x14ac:dyDescent="0.25">
      <c r="A1848" s="3">
        <f>RSI!A1848</f>
        <v>44704</v>
      </c>
      <c r="B1848" s="2">
        <f>RSI!B1848</f>
        <v>6.4710000000000001</v>
      </c>
      <c r="C1848" s="2">
        <f>RSI!I1848</f>
        <v>52.54762111706291</v>
      </c>
      <c r="D1848" s="2">
        <f>MACD!E1848</f>
        <v>8.6536751943343759E-2</v>
      </c>
      <c r="E1848" s="2">
        <f>MACD!F1848</f>
        <v>2.5256562851372257E-3</v>
      </c>
      <c r="F1848" s="2">
        <f>'Moving Avg'!D1848</f>
        <v>6.424199999999999</v>
      </c>
      <c r="G1848" s="2">
        <f>'Moving Avg'!F1848</f>
        <v>6.5064000000000011</v>
      </c>
      <c r="H1848" s="2">
        <f>'Moving Avg'!G1848</f>
        <v>6.3636600000000012</v>
      </c>
      <c r="I1848" s="2">
        <f>'Moving Avg'!H1848</f>
        <v>6.1551400000000118</v>
      </c>
      <c r="J1848" s="5" t="str">
        <f>OBV!F1848</f>
        <v>BULLISH</v>
      </c>
      <c r="K1848" s="5" t="str">
        <f>OBV!G1848</f>
        <v>NEUTRAL</v>
      </c>
      <c r="L1848" s="5" t="str">
        <f>OBV!H1848</f>
        <v>NEUTRAL</v>
      </c>
      <c r="M1848" s="7">
        <f t="shared" si="280"/>
        <v>25</v>
      </c>
      <c r="N1848" s="7">
        <f t="shared" si="281"/>
        <v>0</v>
      </c>
      <c r="O1848" s="7">
        <f t="shared" si="282"/>
        <v>50</v>
      </c>
      <c r="P1848" s="7">
        <f t="shared" si="283"/>
        <v>49.5</v>
      </c>
      <c r="Q1848" s="8">
        <f t="shared" si="284"/>
        <v>23.675000000000001</v>
      </c>
      <c r="R1848" s="8">
        <f t="shared" si="285"/>
        <v>34.875</v>
      </c>
      <c r="S1848" s="8">
        <f t="shared" si="286"/>
        <v>38.525000000000006</v>
      </c>
      <c r="T1848" s="8">
        <f t="shared" si="287"/>
        <v>31.125</v>
      </c>
      <c r="U1848" s="7">
        <f t="shared" si="288"/>
        <v>32.358333333333334</v>
      </c>
      <c r="V1848" s="7">
        <f t="shared" si="289"/>
        <v>32.049999999999997</v>
      </c>
    </row>
    <row r="1849" spans="1:22" ht="13.5" x14ac:dyDescent="0.25">
      <c r="A1849" s="3">
        <f>RSI!A1849</f>
        <v>44705</v>
      </c>
      <c r="B1849" s="2">
        <f>RSI!B1849</f>
        <v>6.2370000000000001</v>
      </c>
      <c r="C1849" s="2">
        <f>RSI!I1849</f>
        <v>40.613055037078318</v>
      </c>
      <c r="D1849" s="2">
        <f>MACD!E1849</f>
        <v>9.3636831058635295E-2</v>
      </c>
      <c r="E1849" s="2">
        <f>MACD!F1849</f>
        <v>2.0747891239836839E-2</v>
      </c>
      <c r="F1849" s="2">
        <f>'Moving Avg'!D1849</f>
        <v>6.3773999999999997</v>
      </c>
      <c r="G1849" s="2">
        <f>'Moving Avg'!F1849</f>
        <v>6.5025000000000022</v>
      </c>
      <c r="H1849" s="2">
        <f>'Moving Avg'!G1849</f>
        <v>6.3615200000000014</v>
      </c>
      <c r="I1849" s="2">
        <f>'Moving Avg'!H1849</f>
        <v>6.1567450000000115</v>
      </c>
      <c r="J1849" s="5" t="str">
        <f>OBV!F1849</f>
        <v>BEARISH</v>
      </c>
      <c r="K1849" s="5" t="str">
        <f>OBV!G1849</f>
        <v>STRONG</v>
      </c>
      <c r="L1849" s="5" t="str">
        <f>OBV!H1849</f>
        <v>CONFIRMED BEARISH</v>
      </c>
      <c r="M1849" s="7">
        <f t="shared" si="280"/>
        <v>25</v>
      </c>
      <c r="N1849" s="7">
        <f t="shared" si="281"/>
        <v>0</v>
      </c>
      <c r="O1849" s="7">
        <f t="shared" si="282"/>
        <v>50</v>
      </c>
      <c r="P1849" s="7">
        <f t="shared" si="283"/>
        <v>33</v>
      </c>
      <c r="Q1849" s="8">
        <f t="shared" si="284"/>
        <v>21.2</v>
      </c>
      <c r="R1849" s="8">
        <f t="shared" si="285"/>
        <v>30.75</v>
      </c>
      <c r="S1849" s="8">
        <f t="shared" si="286"/>
        <v>31.1</v>
      </c>
      <c r="T1849" s="8">
        <f t="shared" si="287"/>
        <v>27</v>
      </c>
      <c r="U1849" s="7">
        <f t="shared" si="288"/>
        <v>27.683333333333337</v>
      </c>
      <c r="V1849" s="7">
        <f t="shared" si="289"/>
        <v>27.512500000000003</v>
      </c>
    </row>
    <row r="1850" spans="1:22" ht="13.5" x14ac:dyDescent="0.25">
      <c r="A1850" s="3">
        <f>RSI!A1850</f>
        <v>44706</v>
      </c>
      <c r="B1850" s="2">
        <f>RSI!B1850</f>
        <v>6.2370000000000001</v>
      </c>
      <c r="C1850" s="2">
        <f>RSI!I1850</f>
        <v>40.613055037078318</v>
      </c>
      <c r="D1850" s="2">
        <f>MACD!E1850</f>
        <v>0.10079915137906426</v>
      </c>
      <c r="E1850" s="2">
        <f>MACD!F1850</f>
        <v>3.6758143267682328E-2</v>
      </c>
      <c r="F1850" s="2">
        <f>'Moving Avg'!D1850</f>
        <v>6.3306000000000013</v>
      </c>
      <c r="G1850" s="2">
        <f>'Moving Avg'!F1850</f>
        <v>6.4986000000000015</v>
      </c>
      <c r="H1850" s="2">
        <f>'Moving Avg'!G1850</f>
        <v>6.3593800000000007</v>
      </c>
      <c r="I1850" s="2">
        <f>'Moving Avg'!H1850</f>
        <v>6.158350000000012</v>
      </c>
      <c r="J1850" s="5" t="str">
        <f>OBV!F1850</f>
        <v>BEARISH</v>
      </c>
      <c r="K1850" s="5" t="str">
        <f>OBV!G1850</f>
        <v>STRONG</v>
      </c>
      <c r="L1850" s="5" t="str">
        <f>OBV!H1850</f>
        <v>CONFIRMED BEARISH</v>
      </c>
      <c r="M1850" s="7">
        <f t="shared" si="280"/>
        <v>25</v>
      </c>
      <c r="N1850" s="7">
        <f t="shared" si="281"/>
        <v>0</v>
      </c>
      <c r="O1850" s="7">
        <f t="shared" si="282"/>
        <v>50</v>
      </c>
      <c r="P1850" s="7">
        <f t="shared" si="283"/>
        <v>33</v>
      </c>
      <c r="Q1850" s="8">
        <f t="shared" si="284"/>
        <v>21.2</v>
      </c>
      <c r="R1850" s="8">
        <f t="shared" si="285"/>
        <v>30.75</v>
      </c>
      <c r="S1850" s="8">
        <f t="shared" si="286"/>
        <v>31.1</v>
      </c>
      <c r="T1850" s="8">
        <f t="shared" si="287"/>
        <v>27</v>
      </c>
      <c r="U1850" s="7">
        <f t="shared" si="288"/>
        <v>27.683333333333337</v>
      </c>
      <c r="V1850" s="7">
        <f t="shared" si="289"/>
        <v>27.512500000000003</v>
      </c>
    </row>
    <row r="1851" spans="1:22" ht="13.5" x14ac:dyDescent="0.25">
      <c r="A1851" s="3">
        <f>RSI!A1851</f>
        <v>44707</v>
      </c>
      <c r="B1851" s="2">
        <f>RSI!B1851</f>
        <v>6.2370000000000001</v>
      </c>
      <c r="C1851" s="2">
        <f>RSI!I1851</f>
        <v>40.613055037078325</v>
      </c>
      <c r="D1851" s="2">
        <f>MACD!E1851</f>
        <v>0.10792861429245981</v>
      </c>
      <c r="E1851" s="2">
        <f>MACD!F1851</f>
        <v>5.0992237472637827E-2</v>
      </c>
      <c r="F1851" s="2">
        <f>'Moving Avg'!D1851</f>
        <v>6.2838000000000012</v>
      </c>
      <c r="G1851" s="2">
        <f>'Moving Avg'!F1851</f>
        <v>6.4947000000000017</v>
      </c>
      <c r="H1851" s="2">
        <f>'Moving Avg'!G1851</f>
        <v>6.3572400000000018</v>
      </c>
      <c r="I1851" s="2">
        <f>'Moving Avg'!H1851</f>
        <v>6.1599550000000125</v>
      </c>
      <c r="J1851" s="5" t="str">
        <f>OBV!F1851</f>
        <v>BEARISH</v>
      </c>
      <c r="K1851" s="5" t="str">
        <f>OBV!G1851</f>
        <v>STRONG</v>
      </c>
      <c r="L1851" s="5" t="str">
        <f>OBV!H1851</f>
        <v>CONFIRMED BEARISH</v>
      </c>
      <c r="M1851" s="7">
        <f t="shared" si="280"/>
        <v>25</v>
      </c>
      <c r="N1851" s="7">
        <f t="shared" si="281"/>
        <v>0</v>
      </c>
      <c r="O1851" s="7">
        <f t="shared" si="282"/>
        <v>50</v>
      </c>
      <c r="P1851" s="7">
        <f t="shared" si="283"/>
        <v>33</v>
      </c>
      <c r="Q1851" s="8">
        <f t="shared" si="284"/>
        <v>21.2</v>
      </c>
      <c r="R1851" s="8">
        <f t="shared" si="285"/>
        <v>30.75</v>
      </c>
      <c r="S1851" s="8">
        <f t="shared" si="286"/>
        <v>31.1</v>
      </c>
      <c r="T1851" s="8">
        <f t="shared" si="287"/>
        <v>27</v>
      </c>
      <c r="U1851" s="7">
        <f t="shared" si="288"/>
        <v>27.683333333333337</v>
      </c>
      <c r="V1851" s="7">
        <f t="shared" si="289"/>
        <v>27.512500000000003</v>
      </c>
    </row>
    <row r="1852" spans="1:22" ht="13.5" x14ac:dyDescent="0.25">
      <c r="A1852" s="3">
        <f>RSI!A1852</f>
        <v>44708</v>
      </c>
      <c r="B1852" s="2">
        <f>RSI!B1852</f>
        <v>6.2370000000000001</v>
      </c>
      <c r="C1852" s="2">
        <f>RSI!I1852</f>
        <v>40.613055037078325</v>
      </c>
      <c r="D1852" s="2">
        <f>MACD!E1852</f>
        <v>0.1149510867825283</v>
      </c>
      <c r="E1852" s="2">
        <f>MACD!F1852</f>
        <v>6.3784007334615922E-2</v>
      </c>
      <c r="F1852" s="2">
        <f>'Moving Avg'!D1852</f>
        <v>6.2838000000000012</v>
      </c>
      <c r="G1852" s="2">
        <f>'Moving Avg'!F1852</f>
        <v>6.4767500000000009</v>
      </c>
      <c r="H1852" s="2">
        <f>'Moving Avg'!G1852</f>
        <v>6.355100000000002</v>
      </c>
      <c r="I1852" s="2">
        <f>'Moving Avg'!H1852</f>
        <v>6.1623250000000134</v>
      </c>
      <c r="J1852" s="5" t="str">
        <f>OBV!F1852</f>
        <v>BULLISH</v>
      </c>
      <c r="K1852" s="5" t="str">
        <f>OBV!G1852</f>
        <v>NEUTRAL</v>
      </c>
      <c r="L1852" s="5" t="str">
        <f>OBV!H1852</f>
        <v>NEUTRAL</v>
      </c>
      <c r="M1852" s="7">
        <f t="shared" si="280"/>
        <v>25</v>
      </c>
      <c r="N1852" s="7">
        <f t="shared" si="281"/>
        <v>0</v>
      </c>
      <c r="O1852" s="7">
        <f t="shared" si="282"/>
        <v>50</v>
      </c>
      <c r="P1852" s="7">
        <f t="shared" si="283"/>
        <v>49.5</v>
      </c>
      <c r="Q1852" s="8">
        <f t="shared" si="284"/>
        <v>23.675000000000001</v>
      </c>
      <c r="R1852" s="8">
        <f t="shared" si="285"/>
        <v>34.875</v>
      </c>
      <c r="S1852" s="8">
        <f t="shared" si="286"/>
        <v>38.525000000000006</v>
      </c>
      <c r="T1852" s="8">
        <f t="shared" si="287"/>
        <v>31.125</v>
      </c>
      <c r="U1852" s="7">
        <f t="shared" si="288"/>
        <v>32.358333333333334</v>
      </c>
      <c r="V1852" s="7">
        <f t="shared" si="289"/>
        <v>32.049999999999997</v>
      </c>
    </row>
    <row r="1853" spans="1:22" ht="13.5" x14ac:dyDescent="0.25">
      <c r="A1853" s="3">
        <f>RSI!A1853</f>
        <v>44711</v>
      </c>
      <c r="B1853" s="2">
        <f>RSI!B1853</f>
        <v>6.2370000000000001</v>
      </c>
      <c r="C1853" s="2">
        <f>RSI!I1853</f>
        <v>40.613055037078333</v>
      </c>
      <c r="D1853" s="2">
        <f>MACD!E1853</f>
        <v>0.12180970669033098</v>
      </c>
      <c r="E1853" s="2">
        <f>MACD!F1853</f>
        <v>7.5389147205758941E-2</v>
      </c>
      <c r="F1853" s="2">
        <f>'Moving Avg'!D1853</f>
        <v>6.2370000000000001</v>
      </c>
      <c r="G1853" s="2">
        <f>'Moving Avg'!F1853</f>
        <v>6.4487000000000005</v>
      </c>
      <c r="H1853" s="2">
        <f>'Moving Avg'!G1853</f>
        <v>6.352960000000003</v>
      </c>
      <c r="I1853" s="2">
        <f>'Moving Avg'!H1853</f>
        <v>6.163930000000013</v>
      </c>
      <c r="J1853" s="5" t="str">
        <f>OBV!F1853</f>
        <v>BEARISH</v>
      </c>
      <c r="K1853" s="5" t="str">
        <f>OBV!G1853</f>
        <v>STRONG</v>
      </c>
      <c r="L1853" s="5" t="str">
        <f>OBV!H1853</f>
        <v>CONFIRMED BEARISH</v>
      </c>
      <c r="M1853" s="7">
        <f t="shared" si="280"/>
        <v>25</v>
      </c>
      <c r="N1853" s="7">
        <f t="shared" si="281"/>
        <v>0</v>
      </c>
      <c r="O1853" s="7">
        <f t="shared" si="282"/>
        <v>50</v>
      </c>
      <c r="P1853" s="7">
        <f t="shared" si="283"/>
        <v>33</v>
      </c>
      <c r="Q1853" s="8">
        <f t="shared" si="284"/>
        <v>21.2</v>
      </c>
      <c r="R1853" s="8">
        <f t="shared" si="285"/>
        <v>30.75</v>
      </c>
      <c r="S1853" s="8">
        <f t="shared" si="286"/>
        <v>31.1</v>
      </c>
      <c r="T1853" s="8">
        <f t="shared" si="287"/>
        <v>27</v>
      </c>
      <c r="U1853" s="7">
        <f t="shared" si="288"/>
        <v>27.683333333333337</v>
      </c>
      <c r="V1853" s="7">
        <f t="shared" si="289"/>
        <v>27.512500000000003</v>
      </c>
    </row>
    <row r="1854" spans="1:22" ht="13.5" x14ac:dyDescent="0.25">
      <c r="A1854" s="3">
        <f>RSI!A1854</f>
        <v>44712</v>
      </c>
      <c r="B1854" s="2">
        <f>RSI!B1854</f>
        <v>6.2370000000000001</v>
      </c>
      <c r="C1854" s="2">
        <f>RSI!I1854</f>
        <v>40.613055037078325</v>
      </c>
      <c r="D1854" s="2">
        <f>MACD!E1854</f>
        <v>0.12846179115723722</v>
      </c>
      <c r="E1854" s="2">
        <f>MACD!F1854</f>
        <v>8.6003675996054602E-2</v>
      </c>
      <c r="F1854" s="2">
        <f>'Moving Avg'!D1854</f>
        <v>6.2370000000000001</v>
      </c>
      <c r="G1854" s="2">
        <f>'Moving Avg'!F1854</f>
        <v>6.4206500000000002</v>
      </c>
      <c r="H1854" s="2">
        <f>'Moving Avg'!G1854</f>
        <v>6.3508200000000032</v>
      </c>
      <c r="I1854" s="2">
        <f>'Moving Avg'!H1854</f>
        <v>6.1655350000000135</v>
      </c>
      <c r="J1854" s="5" t="str">
        <f>OBV!F1854</f>
        <v>NEUTRAL</v>
      </c>
      <c r="K1854" s="5" t="str">
        <f>OBV!G1854</f>
        <v>NEUTRAL</v>
      </c>
      <c r="L1854" s="5" t="str">
        <f>OBV!H1854</f>
        <v>NEUTRAL</v>
      </c>
      <c r="M1854" s="7">
        <f t="shared" si="280"/>
        <v>25</v>
      </c>
      <c r="N1854" s="7">
        <f t="shared" si="281"/>
        <v>0</v>
      </c>
      <c r="O1854" s="7">
        <f t="shared" si="282"/>
        <v>50</v>
      </c>
      <c r="P1854" s="7">
        <f t="shared" si="283"/>
        <v>33</v>
      </c>
      <c r="Q1854" s="8">
        <f t="shared" si="284"/>
        <v>21.2</v>
      </c>
      <c r="R1854" s="8">
        <f t="shared" si="285"/>
        <v>30.75</v>
      </c>
      <c r="S1854" s="8">
        <f t="shared" si="286"/>
        <v>31.1</v>
      </c>
      <c r="T1854" s="8">
        <f t="shared" si="287"/>
        <v>27</v>
      </c>
      <c r="U1854" s="7">
        <f t="shared" si="288"/>
        <v>27.683333333333337</v>
      </c>
      <c r="V1854" s="7">
        <f t="shared" si="289"/>
        <v>27.512500000000003</v>
      </c>
    </row>
    <row r="1855" spans="1:22" ht="13.5" x14ac:dyDescent="0.25">
      <c r="A1855" s="3">
        <f>RSI!A1855</f>
        <v>44713</v>
      </c>
      <c r="B1855" s="2">
        <f>RSI!B1855</f>
        <v>6.2370000000000001</v>
      </c>
      <c r="C1855" s="2">
        <f>RSI!I1855</f>
        <v>40.613055037078333</v>
      </c>
      <c r="D1855" s="2">
        <f>MACD!E1855</f>
        <v>0.13487625287738148</v>
      </c>
      <c r="E1855" s="2">
        <f>MACD!F1855</f>
        <v>9.5778191372319979E-2</v>
      </c>
      <c r="F1855" s="2">
        <f>'Moving Avg'!D1855</f>
        <v>6.2370000000000001</v>
      </c>
      <c r="G1855" s="2">
        <f>'Moving Avg'!F1855</f>
        <v>6.3925999999999989</v>
      </c>
      <c r="H1855" s="2">
        <f>'Moving Avg'!G1855</f>
        <v>6.3486800000000043</v>
      </c>
      <c r="I1855" s="2">
        <f>'Moving Avg'!H1855</f>
        <v>6.1671400000000132</v>
      </c>
      <c r="J1855" s="5" t="str">
        <f>OBV!F1855</f>
        <v>NEUTRAL</v>
      </c>
      <c r="K1855" s="5" t="str">
        <f>OBV!G1855</f>
        <v>NEUTRAL</v>
      </c>
      <c r="L1855" s="5" t="str">
        <f>OBV!H1855</f>
        <v>NEUTRAL</v>
      </c>
      <c r="M1855" s="7">
        <f t="shared" si="280"/>
        <v>25</v>
      </c>
      <c r="N1855" s="7">
        <f t="shared" si="281"/>
        <v>0</v>
      </c>
      <c r="O1855" s="7">
        <f t="shared" si="282"/>
        <v>50</v>
      </c>
      <c r="P1855" s="7">
        <f t="shared" si="283"/>
        <v>33</v>
      </c>
      <c r="Q1855" s="8">
        <f t="shared" si="284"/>
        <v>21.2</v>
      </c>
      <c r="R1855" s="8">
        <f t="shared" si="285"/>
        <v>30.75</v>
      </c>
      <c r="S1855" s="8">
        <f t="shared" si="286"/>
        <v>31.1</v>
      </c>
      <c r="T1855" s="8">
        <f t="shared" si="287"/>
        <v>27</v>
      </c>
      <c r="U1855" s="7">
        <f t="shared" si="288"/>
        <v>27.683333333333337</v>
      </c>
      <c r="V1855" s="7">
        <f t="shared" si="289"/>
        <v>27.512500000000003</v>
      </c>
    </row>
    <row r="1856" spans="1:22" ht="13.5" x14ac:dyDescent="0.25">
      <c r="A1856" s="3">
        <f>RSI!A1856</f>
        <v>44714</v>
      </c>
      <c r="B1856" s="2">
        <f>RSI!B1856</f>
        <v>6.2370000000000001</v>
      </c>
      <c r="C1856" s="2">
        <f>RSI!I1856</f>
        <v>40.613055037078333</v>
      </c>
      <c r="D1856" s="2">
        <f>MACD!E1856</f>
        <v>0.14103144365097098</v>
      </c>
      <c r="E1856" s="2">
        <f>MACD!F1856</f>
        <v>0.10482884182805018</v>
      </c>
      <c r="F1856" s="2">
        <f>'Moving Avg'!D1856</f>
        <v>6.2370000000000001</v>
      </c>
      <c r="G1856" s="2">
        <f>'Moving Avg'!F1856</f>
        <v>6.3656999999999986</v>
      </c>
      <c r="H1856" s="2">
        <f>'Moving Avg'!G1856</f>
        <v>6.3465400000000045</v>
      </c>
      <c r="I1856" s="2">
        <f>'Moving Avg'!H1856</f>
        <v>6.168785000000014</v>
      </c>
      <c r="J1856" s="5" t="str">
        <f>OBV!F1856</f>
        <v>NEUTRAL</v>
      </c>
      <c r="K1856" s="5" t="str">
        <f>OBV!G1856</f>
        <v>NEUTRAL</v>
      </c>
      <c r="L1856" s="5" t="str">
        <f>OBV!H1856</f>
        <v>NEUTRAL</v>
      </c>
      <c r="M1856" s="7">
        <f t="shared" si="280"/>
        <v>25</v>
      </c>
      <c r="N1856" s="7">
        <f t="shared" si="281"/>
        <v>0</v>
      </c>
      <c r="O1856" s="7">
        <f t="shared" si="282"/>
        <v>50</v>
      </c>
      <c r="P1856" s="7">
        <f t="shared" si="283"/>
        <v>33</v>
      </c>
      <c r="Q1856" s="8">
        <f t="shared" si="284"/>
        <v>21.2</v>
      </c>
      <c r="R1856" s="8">
        <f t="shared" si="285"/>
        <v>30.75</v>
      </c>
      <c r="S1856" s="8">
        <f t="shared" si="286"/>
        <v>31.1</v>
      </c>
      <c r="T1856" s="8">
        <f t="shared" si="287"/>
        <v>27</v>
      </c>
      <c r="U1856" s="7">
        <f t="shared" si="288"/>
        <v>27.683333333333337</v>
      </c>
      <c r="V1856" s="7">
        <f t="shared" si="289"/>
        <v>27.512500000000003</v>
      </c>
    </row>
    <row r="1857" spans="1:22" ht="13.5" x14ac:dyDescent="0.25">
      <c r="A1857" s="3">
        <f>RSI!A1857</f>
        <v>44715</v>
      </c>
      <c r="B1857" s="2">
        <f>RSI!B1857</f>
        <v>6.1589999999999998</v>
      </c>
      <c r="C1857" s="2">
        <f>RSI!I1857</f>
        <v>35.720583276000596</v>
      </c>
      <c r="D1857" s="2">
        <f>MACD!E1857</f>
        <v>0.11669113507015449</v>
      </c>
      <c r="E1857" s="2">
        <f>MACD!F1857</f>
        <v>0.10720130047647106</v>
      </c>
      <c r="F1857" s="2">
        <f>'Moving Avg'!D1857</f>
        <v>6.2214</v>
      </c>
      <c r="G1857" s="2">
        <f>'Moving Avg'!F1857</f>
        <v>6.3500999999999994</v>
      </c>
      <c r="H1857" s="2">
        <f>'Moving Avg'!G1857</f>
        <v>6.3428400000000034</v>
      </c>
      <c r="I1857" s="2">
        <f>'Moving Avg'!H1857</f>
        <v>6.1700400000000135</v>
      </c>
      <c r="J1857" s="5" t="str">
        <f>OBV!F1857</f>
        <v>BEARISH</v>
      </c>
      <c r="K1857" s="5" t="str">
        <f>OBV!G1857</f>
        <v>STRONG</v>
      </c>
      <c r="L1857" s="5" t="str">
        <f>OBV!H1857</f>
        <v>CONFIRMED BEARISH</v>
      </c>
      <c r="M1857" s="7">
        <f t="shared" si="280"/>
        <v>25</v>
      </c>
      <c r="N1857" s="7">
        <f t="shared" si="281"/>
        <v>0</v>
      </c>
      <c r="O1857" s="7">
        <f t="shared" si="282"/>
        <v>50</v>
      </c>
      <c r="P1857" s="7">
        <f t="shared" si="283"/>
        <v>33</v>
      </c>
      <c r="Q1857" s="8">
        <f t="shared" si="284"/>
        <v>21.2</v>
      </c>
      <c r="R1857" s="8">
        <f t="shared" si="285"/>
        <v>30.75</v>
      </c>
      <c r="S1857" s="8">
        <f t="shared" si="286"/>
        <v>31.1</v>
      </c>
      <c r="T1857" s="8">
        <f t="shared" si="287"/>
        <v>27</v>
      </c>
      <c r="U1857" s="7">
        <f t="shared" si="288"/>
        <v>27.683333333333337</v>
      </c>
      <c r="V1857" s="7">
        <f t="shared" si="289"/>
        <v>27.512500000000003</v>
      </c>
    </row>
    <row r="1858" spans="1:22" ht="13.5" x14ac:dyDescent="0.25">
      <c r="A1858" s="3">
        <f>RSI!A1858</f>
        <v>44718</v>
      </c>
      <c r="B1858" s="2">
        <f>RSI!B1858</f>
        <v>6.3150000000000004</v>
      </c>
      <c r="C1858" s="2">
        <f>RSI!I1858</f>
        <v>48.962884632722492</v>
      </c>
      <c r="D1858" s="2">
        <f>MACD!E1858</f>
        <v>0.12162461256301693</v>
      </c>
      <c r="E1858" s="2">
        <f>MACD!F1858</f>
        <v>0.11008596289378024</v>
      </c>
      <c r="F1858" s="2">
        <f>'Moving Avg'!D1858</f>
        <v>6.2370000000000001</v>
      </c>
      <c r="G1858" s="2">
        <f>'Moving Avg'!F1858</f>
        <v>6.3422999999999989</v>
      </c>
      <c r="H1858" s="2">
        <f>'Moving Avg'!G1858</f>
        <v>6.3428400000000034</v>
      </c>
      <c r="I1858" s="2">
        <f>'Moving Avg'!H1858</f>
        <v>6.1720350000000135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50</v>
      </c>
      <c r="P1858" s="7">
        <f t="shared" ref="P1858:P1921" si="293">IF(L1858="confirmed bullish", 34, IF(L1858="bullish divergence",17, 0))+IF(J1858="bullish",33,IF(J1858="bearish",0,16.5))+IF(K1858="strong",33,IF(K1858="weak",0,16.5))</f>
        <v>83.5</v>
      </c>
      <c r="Q1858" s="8">
        <f t="shared" si="284"/>
        <v>28.774999999999999</v>
      </c>
      <c r="R1858" s="8">
        <f t="shared" si="285"/>
        <v>43.375</v>
      </c>
      <c r="S1858" s="8">
        <f t="shared" si="286"/>
        <v>53.825000000000003</v>
      </c>
      <c r="T1858" s="8">
        <f t="shared" si="287"/>
        <v>39.625</v>
      </c>
      <c r="U1858" s="7">
        <f t="shared" si="288"/>
        <v>41.991666666666667</v>
      </c>
      <c r="V1858" s="7">
        <f t="shared" si="289"/>
        <v>41.400000000000006</v>
      </c>
    </row>
    <row r="1859" spans="1:22" ht="13.5" x14ac:dyDescent="0.25">
      <c r="A1859" s="3">
        <f>RSI!A1859</f>
        <v>44719</v>
      </c>
      <c r="B1859" s="2">
        <f>RSI!B1859</f>
        <v>6.0890000000000004</v>
      </c>
      <c r="C1859" s="2">
        <f>RSI!I1859</f>
        <v>37.053500436871389</v>
      </c>
      <c r="D1859" s="2">
        <f>MACD!E1859</f>
        <v>0.10662235575471257</v>
      </c>
      <c r="E1859" s="2">
        <f>MACD!F1859</f>
        <v>0.10939324146596671</v>
      </c>
      <c r="F1859" s="2">
        <f>'Moving Avg'!D1859</f>
        <v>6.2073999999999998</v>
      </c>
      <c r="G1859" s="2">
        <f>'Moving Avg'!F1859</f>
        <v>6.3231999999999982</v>
      </c>
      <c r="H1859" s="2">
        <f>'Moving Avg'!G1859</f>
        <v>6.3383200000000031</v>
      </c>
      <c r="I1859" s="2">
        <f>'Moving Avg'!H1859</f>
        <v>6.1729000000000136</v>
      </c>
      <c r="J1859" s="5" t="str">
        <f>OBV!F1859</f>
        <v>BEARISH</v>
      </c>
      <c r="K1859" s="5" t="str">
        <f>OBV!G1859</f>
        <v>STRONG</v>
      </c>
      <c r="L1859" s="5" t="str">
        <f>OBV!H1859</f>
        <v>CONFIRMED BEARISH</v>
      </c>
      <c r="M1859" s="7">
        <f t="shared" si="290"/>
        <v>25</v>
      </c>
      <c r="N1859" s="7">
        <f t="shared" si="291"/>
        <v>45</v>
      </c>
      <c r="O1859" s="7">
        <f t="shared" si="292"/>
        <v>50</v>
      </c>
      <c r="P1859" s="7">
        <f t="shared" si="293"/>
        <v>33</v>
      </c>
      <c r="Q1859" s="8">
        <f t="shared" ref="Q1859:Q1922" si="294">0.35*M1859+N1859*0.35+O1859*0.15+P1859*0.15</f>
        <v>36.950000000000003</v>
      </c>
      <c r="R1859" s="8">
        <f t="shared" ref="R1859:R1922" si="295">M1859*0.2+N1859*0.2+O1859*0.35+P1859*0.25</f>
        <v>39.75</v>
      </c>
      <c r="S1859" s="8">
        <f t="shared" ref="S1859:S1922" si="296">M1859*0.15+N1859*0.15+O1859*0.25+P1859*0.45</f>
        <v>37.85</v>
      </c>
      <c r="T1859" s="8">
        <f t="shared" ref="T1859:T1922" si="297">0.25*SUM(M1859:P1859)</f>
        <v>38.25</v>
      </c>
      <c r="U1859" s="7">
        <f t="shared" ref="U1859:U1922" si="298">SUM(Q1859:S1859)/3</f>
        <v>38.183333333333337</v>
      </c>
      <c r="V1859" s="7">
        <f t="shared" ref="V1859:V1922" si="299">SUM(Q1859:T1859)/4</f>
        <v>38.200000000000003</v>
      </c>
    </row>
    <row r="1860" spans="1:22" ht="13.5" x14ac:dyDescent="0.25">
      <c r="A1860" s="3">
        <f>RSI!A1860</f>
        <v>44720</v>
      </c>
      <c r="B1860" s="2">
        <f>RSI!B1860</f>
        <v>6.3150000000000004</v>
      </c>
      <c r="C1860" s="2">
        <f>RSI!I1860</f>
        <v>50.11938441623137</v>
      </c>
      <c r="D1860" s="2">
        <f>MACD!E1860</f>
        <v>7.8599250212540106E-2</v>
      </c>
      <c r="E1860" s="2">
        <f>MACD!F1860</f>
        <v>0.1032344432152814</v>
      </c>
      <c r="F1860" s="2">
        <f>'Moving Avg'!D1860</f>
        <v>6.2230000000000008</v>
      </c>
      <c r="G1860" s="2">
        <f>'Moving Avg'!F1860</f>
        <v>6.3153999999999986</v>
      </c>
      <c r="H1860" s="2">
        <f>'Moving Avg'!G1860</f>
        <v>6.3383200000000031</v>
      </c>
      <c r="I1860" s="2">
        <f>'Moving Avg'!H1860</f>
        <v>6.1748950000000127</v>
      </c>
      <c r="J1860" s="5" t="str">
        <f>OBV!F1860</f>
        <v>BULLISH</v>
      </c>
      <c r="K1860" s="5" t="str">
        <f>OBV!G1860</f>
        <v>NEUTRAL</v>
      </c>
      <c r="L1860" s="5" t="str">
        <f>OBV!H1860</f>
        <v>CONFIRMED BULLISH</v>
      </c>
      <c r="M1860" s="7">
        <f t="shared" si="290"/>
        <v>25</v>
      </c>
      <c r="N1860" s="7">
        <f t="shared" si="291"/>
        <v>100</v>
      </c>
      <c r="O1860" s="7">
        <f t="shared" si="292"/>
        <v>50</v>
      </c>
      <c r="P1860" s="7">
        <f t="shared" si="293"/>
        <v>83.5</v>
      </c>
      <c r="Q1860" s="8">
        <f t="shared" si="294"/>
        <v>63.774999999999999</v>
      </c>
      <c r="R1860" s="8">
        <f t="shared" si="295"/>
        <v>63.375</v>
      </c>
      <c r="S1860" s="8">
        <f t="shared" si="296"/>
        <v>68.825000000000003</v>
      </c>
      <c r="T1860" s="8">
        <f t="shared" si="297"/>
        <v>64.625</v>
      </c>
      <c r="U1860" s="7">
        <f t="shared" si="298"/>
        <v>65.325000000000003</v>
      </c>
      <c r="V1860" s="7">
        <f t="shared" si="299"/>
        <v>65.150000000000006</v>
      </c>
    </row>
    <row r="1861" spans="1:22" ht="13.5" x14ac:dyDescent="0.25">
      <c r="A1861" s="3">
        <f>RSI!A1861</f>
        <v>44721</v>
      </c>
      <c r="B1861" s="2">
        <f>RSI!B1861</f>
        <v>6.3150000000000004</v>
      </c>
      <c r="C1861" s="2">
        <f>RSI!I1861</f>
        <v>50.119384416231355</v>
      </c>
      <c r="D1861" s="2">
        <f>MACD!E1861</f>
        <v>5.4859218802432608E-2</v>
      </c>
      <c r="E1861" s="2">
        <f>MACD!F1861</f>
        <v>9.3559398332711652E-2</v>
      </c>
      <c r="F1861" s="2">
        <f>'Moving Avg'!D1861</f>
        <v>6.2386000000000008</v>
      </c>
      <c r="G1861" s="2">
        <f>'Moving Avg'!F1861</f>
        <v>6.307599999999999</v>
      </c>
      <c r="H1861" s="2">
        <f>'Moving Avg'!G1861</f>
        <v>6.3377400000000019</v>
      </c>
      <c r="I1861" s="2">
        <f>'Moving Avg'!H1861</f>
        <v>6.1768900000000135</v>
      </c>
      <c r="J1861" s="5" t="str">
        <f>OBV!F1861</f>
        <v>BULLISH</v>
      </c>
      <c r="K1861" s="5" t="str">
        <f>OBV!G1861</f>
        <v>NEUTRAL</v>
      </c>
      <c r="L1861" s="5" t="str">
        <f>OBV!H1861</f>
        <v>CONFIRMED BULLISH</v>
      </c>
      <c r="M1861" s="7">
        <f t="shared" si="290"/>
        <v>25</v>
      </c>
      <c r="N1861" s="7">
        <f t="shared" si="291"/>
        <v>100</v>
      </c>
      <c r="O1861" s="7">
        <f t="shared" si="292"/>
        <v>50</v>
      </c>
      <c r="P1861" s="7">
        <f t="shared" si="293"/>
        <v>83.5</v>
      </c>
      <c r="Q1861" s="8">
        <f t="shared" si="294"/>
        <v>63.774999999999999</v>
      </c>
      <c r="R1861" s="8">
        <f t="shared" si="295"/>
        <v>63.375</v>
      </c>
      <c r="S1861" s="8">
        <f t="shared" si="296"/>
        <v>68.825000000000003</v>
      </c>
      <c r="T1861" s="8">
        <f t="shared" si="297"/>
        <v>64.625</v>
      </c>
      <c r="U1861" s="7">
        <f t="shared" si="298"/>
        <v>65.325000000000003</v>
      </c>
      <c r="V1861" s="7">
        <f t="shared" si="299"/>
        <v>65.150000000000006</v>
      </c>
    </row>
    <row r="1862" spans="1:22" ht="13.5" x14ac:dyDescent="0.25">
      <c r="A1862" s="3">
        <f>RSI!A1862</f>
        <v>44722</v>
      </c>
      <c r="B1862" s="2">
        <f>RSI!B1862</f>
        <v>6.3150000000000004</v>
      </c>
      <c r="C1862" s="2">
        <f>RSI!I1862</f>
        <v>50.119384416231355</v>
      </c>
      <c r="D1862" s="2">
        <f>MACD!E1862</f>
        <v>3.4745413922121493E-2</v>
      </c>
      <c r="E1862" s="2">
        <f>MACD!F1862</f>
        <v>8.1796601450593628E-2</v>
      </c>
      <c r="F1862" s="2">
        <f>'Moving Avg'!D1862</f>
        <v>6.2698000000000009</v>
      </c>
      <c r="G1862" s="2">
        <f>'Moving Avg'!F1862</f>
        <v>6.2997999999999994</v>
      </c>
      <c r="H1862" s="2">
        <f>'Moving Avg'!G1862</f>
        <v>6.337740000000001</v>
      </c>
      <c r="I1862" s="2">
        <f>'Moving Avg'!H1862</f>
        <v>6.1788850000000126</v>
      </c>
      <c r="J1862" s="5" t="str">
        <f>OBV!F1862</f>
        <v>BULLISH</v>
      </c>
      <c r="K1862" s="5" t="str">
        <f>OBV!G1862</f>
        <v>WEAK</v>
      </c>
      <c r="L1862" s="5" t="str">
        <f>OBV!H1862</f>
        <v>CONFIRMED BULLISH</v>
      </c>
      <c r="M1862" s="7">
        <f t="shared" si="290"/>
        <v>25</v>
      </c>
      <c r="N1862" s="7">
        <f t="shared" si="291"/>
        <v>100</v>
      </c>
      <c r="O1862" s="7">
        <f t="shared" si="292"/>
        <v>50</v>
      </c>
      <c r="P1862" s="7">
        <f t="shared" si="293"/>
        <v>67</v>
      </c>
      <c r="Q1862" s="8">
        <f t="shared" si="294"/>
        <v>61.3</v>
      </c>
      <c r="R1862" s="8">
        <f t="shared" si="295"/>
        <v>59.25</v>
      </c>
      <c r="S1862" s="8">
        <f t="shared" si="296"/>
        <v>61.400000000000006</v>
      </c>
      <c r="T1862" s="8">
        <f t="shared" si="297"/>
        <v>60.5</v>
      </c>
      <c r="U1862" s="7">
        <f t="shared" si="298"/>
        <v>60.65</v>
      </c>
      <c r="V1862" s="7">
        <f t="shared" si="299"/>
        <v>60.612499999999997</v>
      </c>
    </row>
    <row r="1863" spans="1:22" ht="13.5" x14ac:dyDescent="0.25">
      <c r="A1863" s="3">
        <f>RSI!A1863</f>
        <v>44725</v>
      </c>
      <c r="B1863" s="2">
        <f>RSI!B1863</f>
        <v>6.3150000000000004</v>
      </c>
      <c r="C1863" s="2">
        <f>RSI!I1863</f>
        <v>50.119384416231355</v>
      </c>
      <c r="D1863" s="2">
        <f>MACD!E1863</f>
        <v>1.7701886862935723E-2</v>
      </c>
      <c r="E1863" s="2">
        <f>MACD!F1863</f>
        <v>6.897765853306205E-2</v>
      </c>
      <c r="F1863" s="2">
        <f>'Moving Avg'!D1863</f>
        <v>6.2698000000000009</v>
      </c>
      <c r="G1863" s="2">
        <f>'Moving Avg'!F1863</f>
        <v>6.2919999999999998</v>
      </c>
      <c r="H1863" s="2">
        <f>'Moving Avg'!G1863</f>
        <v>6.337740000000001</v>
      </c>
      <c r="I1863" s="2">
        <f>'Moving Avg'!H1863</f>
        <v>6.1808800000000135</v>
      </c>
      <c r="J1863" s="5" t="str">
        <f>OBV!F1863</f>
        <v>BULLISH</v>
      </c>
      <c r="K1863" s="5" t="str">
        <f>OBV!G1863</f>
        <v>NEUTRAL</v>
      </c>
      <c r="L1863" s="5" t="str">
        <f>OBV!H1863</f>
        <v>NEUTRAL</v>
      </c>
      <c r="M1863" s="7">
        <f t="shared" si="290"/>
        <v>25</v>
      </c>
      <c r="N1863" s="7">
        <f t="shared" si="291"/>
        <v>100</v>
      </c>
      <c r="O1863" s="7">
        <f t="shared" si="292"/>
        <v>50</v>
      </c>
      <c r="P1863" s="7">
        <f t="shared" si="293"/>
        <v>49.5</v>
      </c>
      <c r="Q1863" s="8">
        <f t="shared" si="294"/>
        <v>58.674999999999997</v>
      </c>
      <c r="R1863" s="8">
        <f t="shared" si="295"/>
        <v>54.875</v>
      </c>
      <c r="S1863" s="8">
        <f t="shared" si="296"/>
        <v>53.525000000000006</v>
      </c>
      <c r="T1863" s="8">
        <f t="shared" si="297"/>
        <v>56.125</v>
      </c>
      <c r="U1863" s="7">
        <f t="shared" si="298"/>
        <v>55.691666666666663</v>
      </c>
      <c r="V1863" s="7">
        <f t="shared" si="299"/>
        <v>55.8</v>
      </c>
    </row>
    <row r="1864" spans="1:22" ht="13.5" x14ac:dyDescent="0.25">
      <c r="A1864" s="3">
        <f>RSI!A1864</f>
        <v>44726</v>
      </c>
      <c r="B1864" s="2">
        <f>RSI!B1864</f>
        <v>6.3150000000000004</v>
      </c>
      <c r="C1864" s="2">
        <f>RSI!I1864</f>
        <v>50.119384416231355</v>
      </c>
      <c r="D1864" s="2">
        <f>MACD!E1864</f>
        <v>3.2580763537399804E-3</v>
      </c>
      <c r="E1864" s="2">
        <f>MACD!F1864</f>
        <v>5.5833742097197638E-2</v>
      </c>
      <c r="F1864" s="2">
        <f>'Moving Avg'!D1864</f>
        <v>6.3150000000000004</v>
      </c>
      <c r="G1864" s="2">
        <f>'Moving Avg'!F1864</f>
        <v>6.2842000000000002</v>
      </c>
      <c r="H1864" s="2">
        <f>'Moving Avg'!G1864</f>
        <v>6.3372999999999999</v>
      </c>
      <c r="I1864" s="2">
        <f>'Moving Avg'!H1864</f>
        <v>6.1828750000000126</v>
      </c>
      <c r="J1864" s="5" t="str">
        <f>OBV!F1864</f>
        <v>BULLISH</v>
      </c>
      <c r="K1864" s="5" t="str">
        <f>OBV!G1864</f>
        <v>WEAK</v>
      </c>
      <c r="L1864" s="5" t="str">
        <f>OBV!H1864</f>
        <v>CONFIRMED BULLISH</v>
      </c>
      <c r="M1864" s="7">
        <f t="shared" si="290"/>
        <v>25</v>
      </c>
      <c r="N1864" s="7">
        <f t="shared" si="291"/>
        <v>100</v>
      </c>
      <c r="O1864" s="7">
        <f t="shared" si="292"/>
        <v>50</v>
      </c>
      <c r="P1864" s="7">
        <f t="shared" si="293"/>
        <v>67</v>
      </c>
      <c r="Q1864" s="8">
        <f t="shared" si="294"/>
        <v>61.3</v>
      </c>
      <c r="R1864" s="8">
        <f t="shared" si="295"/>
        <v>59.25</v>
      </c>
      <c r="S1864" s="8">
        <f t="shared" si="296"/>
        <v>61.400000000000006</v>
      </c>
      <c r="T1864" s="8">
        <f t="shared" si="297"/>
        <v>60.5</v>
      </c>
      <c r="U1864" s="7">
        <f t="shared" si="298"/>
        <v>60.65</v>
      </c>
      <c r="V1864" s="7">
        <f t="shared" si="299"/>
        <v>60.612499999999997</v>
      </c>
    </row>
    <row r="1865" spans="1:22" ht="13.5" x14ac:dyDescent="0.25">
      <c r="A1865" s="3">
        <f>RSI!A1865</f>
        <v>44727</v>
      </c>
      <c r="B1865" s="2">
        <f>RSI!B1865</f>
        <v>6.3150000000000004</v>
      </c>
      <c r="C1865" s="2">
        <f>RSI!I1865</f>
        <v>50.119384416231355</v>
      </c>
      <c r="D1865" s="2">
        <f>MACD!E1865</f>
        <v>-8.9843173654733377E-3</v>
      </c>
      <c r="E1865" s="2">
        <f>MACD!F1865</f>
        <v>4.2870130204663445E-2</v>
      </c>
      <c r="F1865" s="2">
        <f>'Moving Avg'!D1865</f>
        <v>6.3150000000000004</v>
      </c>
      <c r="G1865" s="2">
        <f>'Moving Avg'!F1865</f>
        <v>6.2764000000000006</v>
      </c>
      <c r="H1865" s="2">
        <f>'Moving Avg'!G1865</f>
        <v>6.3368599999999988</v>
      </c>
      <c r="I1865" s="2">
        <f>'Moving Avg'!H1865</f>
        <v>6.1848700000000134</v>
      </c>
      <c r="J1865" s="5" t="str">
        <f>OBV!F1865</f>
        <v>NEUTRAL</v>
      </c>
      <c r="K1865" s="5" t="str">
        <f>OBV!G1865</f>
        <v>NEUTRAL</v>
      </c>
      <c r="L1865" s="5" t="str">
        <f>OBV!H1865</f>
        <v>NEUTRAL</v>
      </c>
      <c r="M1865" s="7">
        <f t="shared" si="290"/>
        <v>25</v>
      </c>
      <c r="N1865" s="7">
        <f t="shared" si="291"/>
        <v>100</v>
      </c>
      <c r="O1865" s="7">
        <f t="shared" si="292"/>
        <v>50</v>
      </c>
      <c r="P1865" s="7">
        <f t="shared" si="293"/>
        <v>33</v>
      </c>
      <c r="Q1865" s="8">
        <f t="shared" si="294"/>
        <v>56.2</v>
      </c>
      <c r="R1865" s="8">
        <f t="shared" si="295"/>
        <v>50.75</v>
      </c>
      <c r="S1865" s="8">
        <f t="shared" si="296"/>
        <v>46.1</v>
      </c>
      <c r="T1865" s="8">
        <f t="shared" si="297"/>
        <v>52</v>
      </c>
      <c r="U1865" s="7">
        <f t="shared" si="298"/>
        <v>51.016666666666673</v>
      </c>
      <c r="V1865" s="7">
        <f t="shared" si="299"/>
        <v>51.262500000000003</v>
      </c>
    </row>
    <row r="1866" spans="1:22" ht="13.5" x14ac:dyDescent="0.25">
      <c r="A1866" s="3">
        <f>RSI!A1866</f>
        <v>44728</v>
      </c>
      <c r="B1866" s="2">
        <f>RSI!B1866</f>
        <v>6.3070000000000004</v>
      </c>
      <c r="C1866" s="2">
        <f>RSI!I1866</f>
        <v>49.551430552255376</v>
      </c>
      <c r="D1866" s="2">
        <f>MACD!E1866</f>
        <v>-1.8769847289465957E-2</v>
      </c>
      <c r="E1866" s="2">
        <f>MACD!F1866</f>
        <v>3.0542134705837568E-2</v>
      </c>
      <c r="F1866" s="2">
        <f>'Moving Avg'!D1866</f>
        <v>6.3133999999999997</v>
      </c>
      <c r="G1866" s="2">
        <f>'Moving Avg'!F1866</f>
        <v>6.2682000000000002</v>
      </c>
      <c r="H1866" s="2">
        <f>'Moving Avg'!G1866</f>
        <v>6.3366999999999996</v>
      </c>
      <c r="I1866" s="2">
        <f>'Moving Avg'!H1866</f>
        <v>6.186825000000014</v>
      </c>
      <c r="J1866" s="5" t="str">
        <f>OBV!F1866</f>
        <v>BEARISH</v>
      </c>
      <c r="K1866" s="5" t="str">
        <f>OBV!G1866</f>
        <v>STRONG</v>
      </c>
      <c r="L1866" s="5" t="str">
        <f>OBV!H1866</f>
        <v>CONFIRMED BEARISH</v>
      </c>
      <c r="M1866" s="7">
        <f t="shared" si="290"/>
        <v>25</v>
      </c>
      <c r="N1866" s="7">
        <f t="shared" si="291"/>
        <v>100</v>
      </c>
      <c r="O1866" s="7">
        <f t="shared" si="292"/>
        <v>50</v>
      </c>
      <c r="P1866" s="7">
        <f t="shared" si="293"/>
        <v>33</v>
      </c>
      <c r="Q1866" s="8">
        <f t="shared" si="294"/>
        <v>56.2</v>
      </c>
      <c r="R1866" s="8">
        <f t="shared" si="295"/>
        <v>50.75</v>
      </c>
      <c r="S1866" s="8">
        <f t="shared" si="296"/>
        <v>46.1</v>
      </c>
      <c r="T1866" s="8">
        <f t="shared" si="297"/>
        <v>52</v>
      </c>
      <c r="U1866" s="7">
        <f t="shared" si="298"/>
        <v>51.016666666666673</v>
      </c>
      <c r="V1866" s="7">
        <f t="shared" si="299"/>
        <v>51.262500000000003</v>
      </c>
    </row>
    <row r="1867" spans="1:22" ht="13.5" x14ac:dyDescent="0.25">
      <c r="A1867" s="3">
        <f>RSI!A1867</f>
        <v>44729</v>
      </c>
      <c r="B1867" s="2">
        <f>RSI!B1867</f>
        <v>6.3070000000000004</v>
      </c>
      <c r="C1867" s="2">
        <f>RSI!I1867</f>
        <v>49.551430552255368</v>
      </c>
      <c r="D1867" s="2">
        <f>MACD!E1867</f>
        <v>-3.9020392417500993E-2</v>
      </c>
      <c r="E1867" s="2">
        <f>MACD!F1867</f>
        <v>1.6629629281169858E-2</v>
      </c>
      <c r="F1867" s="2">
        <f>'Moving Avg'!D1867</f>
        <v>6.3118000000000007</v>
      </c>
      <c r="G1867" s="2">
        <f>'Moving Avg'!F1867</f>
        <v>6.2717000000000001</v>
      </c>
      <c r="H1867" s="2">
        <f>'Moving Avg'!G1867</f>
        <v>6.3365400000000003</v>
      </c>
      <c r="I1867" s="2">
        <f>'Moving Avg'!H1867</f>
        <v>6.1887800000000137</v>
      </c>
      <c r="J1867" s="5" t="str">
        <f>OBV!F1867</f>
        <v>BEARISH</v>
      </c>
      <c r="K1867" s="5" t="str">
        <f>OBV!G1867</f>
        <v>STRONG</v>
      </c>
      <c r="L1867" s="5" t="str">
        <f>OBV!H1867</f>
        <v>CONFIRMED BEARISH</v>
      </c>
      <c r="M1867" s="7">
        <f t="shared" si="290"/>
        <v>25</v>
      </c>
      <c r="N1867" s="7">
        <f t="shared" si="291"/>
        <v>100</v>
      </c>
      <c r="O1867" s="7">
        <f t="shared" si="292"/>
        <v>50</v>
      </c>
      <c r="P1867" s="7">
        <f t="shared" si="293"/>
        <v>33</v>
      </c>
      <c r="Q1867" s="8">
        <f t="shared" si="294"/>
        <v>56.2</v>
      </c>
      <c r="R1867" s="8">
        <f t="shared" si="295"/>
        <v>50.75</v>
      </c>
      <c r="S1867" s="8">
        <f t="shared" si="296"/>
        <v>46.1</v>
      </c>
      <c r="T1867" s="8">
        <f t="shared" si="297"/>
        <v>52</v>
      </c>
      <c r="U1867" s="7">
        <f t="shared" si="298"/>
        <v>51.016666666666673</v>
      </c>
      <c r="V1867" s="7">
        <f t="shared" si="299"/>
        <v>51.262500000000003</v>
      </c>
    </row>
    <row r="1868" spans="1:22" ht="13.5" x14ac:dyDescent="0.25">
      <c r="A1868" s="3">
        <f>RSI!A1868</f>
        <v>44732</v>
      </c>
      <c r="B1868" s="2">
        <f>RSI!B1868</f>
        <v>6.3070000000000004</v>
      </c>
      <c r="C1868" s="2">
        <f>RSI!I1868</f>
        <v>49.551430552255368</v>
      </c>
      <c r="D1868" s="2">
        <f>MACD!E1868</f>
        <v>-3.2128136977442878E-2</v>
      </c>
      <c r="E1868" s="2">
        <f>MACD!F1868</f>
        <v>6.8780760294473112E-3</v>
      </c>
      <c r="F1868" s="2">
        <f>'Moving Avg'!D1868</f>
        <v>6.3102</v>
      </c>
      <c r="G1868" s="2">
        <f>'Moving Avg'!F1868</f>
        <v>6.2634999999999996</v>
      </c>
      <c r="H1868" s="2">
        <f>'Moving Avg'!G1868</f>
        <v>6.3363800000000001</v>
      </c>
      <c r="I1868" s="2">
        <f>'Moving Avg'!H1868</f>
        <v>6.1907350000000143</v>
      </c>
      <c r="J1868" s="5" t="str">
        <f>OBV!F1868</f>
        <v>BEARISH</v>
      </c>
      <c r="K1868" s="5" t="str">
        <f>OBV!G1868</f>
        <v>STRONG</v>
      </c>
      <c r="L1868" s="5" t="str">
        <f>OBV!H1868</f>
        <v>CONFIRMED BEARISH</v>
      </c>
      <c r="M1868" s="7">
        <f t="shared" si="290"/>
        <v>25</v>
      </c>
      <c r="N1868" s="7">
        <f t="shared" si="291"/>
        <v>100</v>
      </c>
      <c r="O1868" s="7">
        <f t="shared" si="292"/>
        <v>50</v>
      </c>
      <c r="P1868" s="7">
        <f t="shared" si="293"/>
        <v>33</v>
      </c>
      <c r="Q1868" s="8">
        <f t="shared" si="294"/>
        <v>56.2</v>
      </c>
      <c r="R1868" s="8">
        <f t="shared" si="295"/>
        <v>50.75</v>
      </c>
      <c r="S1868" s="8">
        <f t="shared" si="296"/>
        <v>46.1</v>
      </c>
      <c r="T1868" s="8">
        <f t="shared" si="297"/>
        <v>52</v>
      </c>
      <c r="U1868" s="7">
        <f t="shared" si="298"/>
        <v>51.016666666666673</v>
      </c>
      <c r="V1868" s="7">
        <f t="shared" si="299"/>
        <v>51.262500000000003</v>
      </c>
    </row>
    <row r="1869" spans="1:22" ht="13.5" x14ac:dyDescent="0.25">
      <c r="A1869" s="3">
        <f>RSI!A1869</f>
        <v>44733</v>
      </c>
      <c r="B1869" s="2">
        <f>RSI!B1869</f>
        <v>6.3070000000000004</v>
      </c>
      <c r="C1869" s="2">
        <f>RSI!I1869</f>
        <v>49.551430552255368</v>
      </c>
      <c r="D1869" s="2">
        <f>MACD!E1869</f>
        <v>-6.104015180956246E-2</v>
      </c>
      <c r="E1869" s="2">
        <f>MACD!F1869</f>
        <v>-6.7055695383546436E-3</v>
      </c>
      <c r="F1869" s="2">
        <f>'Moving Avg'!D1869</f>
        <v>6.3086000000000011</v>
      </c>
      <c r="G1869" s="2">
        <f>'Moving Avg'!F1869</f>
        <v>6.2670000000000003</v>
      </c>
      <c r="H1869" s="2">
        <f>'Moving Avg'!G1869</f>
        <v>6.340580000000001</v>
      </c>
      <c r="I1869" s="2">
        <f>'Moving Avg'!H1869</f>
        <v>6.192690000000014</v>
      </c>
      <c r="J1869" s="5" t="str">
        <f>OBV!F1869</f>
        <v>BEARISH</v>
      </c>
      <c r="K1869" s="5" t="str">
        <f>OBV!G1869</f>
        <v>STRONG</v>
      </c>
      <c r="L1869" s="5" t="str">
        <f>OBV!H1869</f>
        <v>CONFIRMED BEARISH</v>
      </c>
      <c r="M1869" s="7">
        <f t="shared" si="290"/>
        <v>25</v>
      </c>
      <c r="N1869" s="7">
        <f t="shared" si="291"/>
        <v>100</v>
      </c>
      <c r="O1869" s="7">
        <f t="shared" si="292"/>
        <v>50</v>
      </c>
      <c r="P1869" s="7">
        <f t="shared" si="293"/>
        <v>33</v>
      </c>
      <c r="Q1869" s="8">
        <f t="shared" si="294"/>
        <v>56.2</v>
      </c>
      <c r="R1869" s="8">
        <f t="shared" si="295"/>
        <v>50.75</v>
      </c>
      <c r="S1869" s="8">
        <f t="shared" si="296"/>
        <v>46.1</v>
      </c>
      <c r="T1869" s="8">
        <f t="shared" si="297"/>
        <v>52</v>
      </c>
      <c r="U1869" s="7">
        <f t="shared" si="298"/>
        <v>51.016666666666673</v>
      </c>
      <c r="V1869" s="7">
        <f t="shared" si="299"/>
        <v>51.262500000000003</v>
      </c>
    </row>
    <row r="1870" spans="1:22" ht="13.5" x14ac:dyDescent="0.25">
      <c r="A1870" s="3">
        <f>RSI!A1870</f>
        <v>44734</v>
      </c>
      <c r="B1870" s="2">
        <f>RSI!B1870</f>
        <v>6.3070000000000004</v>
      </c>
      <c r="C1870" s="2">
        <f>RSI!I1870</f>
        <v>49.551430552255368</v>
      </c>
      <c r="D1870" s="2">
        <f>MACD!E1870</f>
        <v>-5.0711500731485337E-2</v>
      </c>
      <c r="E1870" s="2">
        <f>MACD!F1870</f>
        <v>-1.5506755776980782E-2</v>
      </c>
      <c r="F1870" s="2">
        <f>'Moving Avg'!D1870</f>
        <v>6.3070000000000004</v>
      </c>
      <c r="G1870" s="2">
        <f>'Moving Avg'!F1870</f>
        <v>6.2705000000000002</v>
      </c>
      <c r="H1870" s="2">
        <f>'Moving Avg'!G1870</f>
        <v>6.3447800000000019</v>
      </c>
      <c r="I1870" s="2">
        <f>'Moving Avg'!H1870</f>
        <v>6.1946450000000137</v>
      </c>
      <c r="J1870" s="5" t="str">
        <f>OBV!F1870</f>
        <v>BEARISH</v>
      </c>
      <c r="K1870" s="5" t="str">
        <f>OBV!G1870</f>
        <v>STRONG</v>
      </c>
      <c r="L1870" s="5" t="str">
        <f>OBV!H1870</f>
        <v>CONFIRMED BEARISH</v>
      </c>
      <c r="M1870" s="7">
        <f t="shared" si="290"/>
        <v>25</v>
      </c>
      <c r="N1870" s="7">
        <f t="shared" si="291"/>
        <v>100</v>
      </c>
      <c r="O1870" s="7">
        <f t="shared" si="292"/>
        <v>50</v>
      </c>
      <c r="P1870" s="7">
        <f t="shared" si="293"/>
        <v>33</v>
      </c>
      <c r="Q1870" s="8">
        <f t="shared" si="294"/>
        <v>56.2</v>
      </c>
      <c r="R1870" s="8">
        <f t="shared" si="295"/>
        <v>50.75</v>
      </c>
      <c r="S1870" s="8">
        <f t="shared" si="296"/>
        <v>46.1</v>
      </c>
      <c r="T1870" s="8">
        <f t="shared" si="297"/>
        <v>52</v>
      </c>
      <c r="U1870" s="7">
        <f t="shared" si="298"/>
        <v>51.016666666666673</v>
      </c>
      <c r="V1870" s="7">
        <f t="shared" si="299"/>
        <v>51.262500000000003</v>
      </c>
    </row>
    <row r="1871" spans="1:22" ht="13.5" x14ac:dyDescent="0.25">
      <c r="A1871" s="3">
        <f>RSI!A1871</f>
        <v>44735</v>
      </c>
      <c r="B1871" s="2">
        <f>RSI!B1871</f>
        <v>6.3070000000000004</v>
      </c>
      <c r="C1871" s="2">
        <f>RSI!I1871</f>
        <v>49.551430552255368</v>
      </c>
      <c r="D1871" s="2">
        <f>MACD!E1871</f>
        <v>-4.1950175804427836E-2</v>
      </c>
      <c r="E1871" s="2">
        <f>MACD!F1871</f>
        <v>-2.0795439782470192E-2</v>
      </c>
      <c r="F1871" s="2">
        <f>'Moving Avg'!D1871</f>
        <v>6.3070000000000004</v>
      </c>
      <c r="G1871" s="2">
        <f>'Moving Avg'!F1871</f>
        <v>6.274</v>
      </c>
      <c r="H1871" s="2">
        <f>'Moving Avg'!G1871</f>
        <v>6.3488400000000009</v>
      </c>
      <c r="I1871" s="2">
        <f>'Moving Avg'!H1871</f>
        <v>6.1966000000000143</v>
      </c>
      <c r="J1871" s="5" t="str">
        <f>OBV!F1871</f>
        <v>NEUTRAL</v>
      </c>
      <c r="K1871" s="5" t="str">
        <f>OBV!G1871</f>
        <v>NEUTRAL</v>
      </c>
      <c r="L1871" s="5" t="str">
        <f>OBV!H1871</f>
        <v>NEUTRAL</v>
      </c>
      <c r="M1871" s="7">
        <f t="shared" si="290"/>
        <v>25</v>
      </c>
      <c r="N1871" s="7">
        <f t="shared" si="291"/>
        <v>100</v>
      </c>
      <c r="O1871" s="7">
        <f t="shared" si="292"/>
        <v>50</v>
      </c>
      <c r="P1871" s="7">
        <f t="shared" si="293"/>
        <v>33</v>
      </c>
      <c r="Q1871" s="8">
        <f t="shared" si="294"/>
        <v>56.2</v>
      </c>
      <c r="R1871" s="8">
        <f t="shared" si="295"/>
        <v>50.75</v>
      </c>
      <c r="S1871" s="8">
        <f t="shared" si="296"/>
        <v>46.1</v>
      </c>
      <c r="T1871" s="8">
        <f t="shared" si="297"/>
        <v>52</v>
      </c>
      <c r="U1871" s="7">
        <f t="shared" si="298"/>
        <v>51.016666666666673</v>
      </c>
      <c r="V1871" s="7">
        <f t="shared" si="299"/>
        <v>51.262500000000003</v>
      </c>
    </row>
    <row r="1872" spans="1:22" ht="13.5" x14ac:dyDescent="0.25">
      <c r="A1872" s="3">
        <f>RSI!A1872</f>
        <v>44736</v>
      </c>
      <c r="B1872" s="2">
        <f>RSI!B1872</f>
        <v>6.3070000000000004</v>
      </c>
      <c r="C1872" s="2">
        <f>RSI!I1872</f>
        <v>49.551430552255368</v>
      </c>
      <c r="D1872" s="2">
        <f>MACD!E1872</f>
        <v>-3.451665712021601E-2</v>
      </c>
      <c r="E1872" s="2">
        <f>MACD!F1872</f>
        <v>-2.3539683250019355E-2</v>
      </c>
      <c r="F1872" s="2">
        <f>'Moving Avg'!D1872</f>
        <v>6.3070000000000004</v>
      </c>
      <c r="G1872" s="2">
        <f>'Moving Avg'!F1872</f>
        <v>6.2774999999999999</v>
      </c>
      <c r="H1872" s="2">
        <f>'Moving Avg'!G1872</f>
        <v>6.3529000000000018</v>
      </c>
      <c r="I1872" s="2">
        <f>'Moving Avg'!H1872</f>
        <v>6.1985550000000149</v>
      </c>
      <c r="J1872" s="5" t="str">
        <f>OBV!F1872</f>
        <v>NEUTRAL</v>
      </c>
      <c r="K1872" s="5" t="str">
        <f>OBV!G1872</f>
        <v>NEUTRAL</v>
      </c>
      <c r="L1872" s="5" t="str">
        <f>OBV!H1872</f>
        <v>NEUTRAL</v>
      </c>
      <c r="M1872" s="7">
        <f t="shared" si="290"/>
        <v>25</v>
      </c>
      <c r="N1872" s="7">
        <f t="shared" si="291"/>
        <v>45</v>
      </c>
      <c r="O1872" s="7">
        <f t="shared" si="292"/>
        <v>50</v>
      </c>
      <c r="P1872" s="7">
        <f t="shared" si="293"/>
        <v>33</v>
      </c>
      <c r="Q1872" s="8">
        <f t="shared" si="294"/>
        <v>36.950000000000003</v>
      </c>
      <c r="R1872" s="8">
        <f t="shared" si="295"/>
        <v>39.75</v>
      </c>
      <c r="S1872" s="8">
        <f t="shared" si="296"/>
        <v>37.85</v>
      </c>
      <c r="T1872" s="8">
        <f t="shared" si="297"/>
        <v>38.25</v>
      </c>
      <c r="U1872" s="7">
        <f t="shared" si="298"/>
        <v>38.183333333333337</v>
      </c>
      <c r="V1872" s="7">
        <f t="shared" si="299"/>
        <v>38.200000000000003</v>
      </c>
    </row>
    <row r="1873" spans="1:22" ht="13.5" x14ac:dyDescent="0.25">
      <c r="A1873" s="3">
        <f>RSI!A1873</f>
        <v>44739</v>
      </c>
      <c r="B1873" s="2">
        <f>RSI!B1873</f>
        <v>6.3070000000000004</v>
      </c>
      <c r="C1873" s="2">
        <f>RSI!I1873</f>
        <v>49.551430552255368</v>
      </c>
      <c r="D1873" s="2">
        <f>MACD!E1873</f>
        <v>-2.8208154936058882E-2</v>
      </c>
      <c r="E1873" s="2">
        <f>MACD!F1873</f>
        <v>-2.4473377587227261E-2</v>
      </c>
      <c r="F1873" s="2">
        <f>'Moving Avg'!D1873</f>
        <v>6.3070000000000004</v>
      </c>
      <c r="G1873" s="2">
        <f>'Moving Avg'!F1873</f>
        <v>6.2810000000000006</v>
      </c>
      <c r="H1873" s="2">
        <f>'Moving Avg'!G1873</f>
        <v>6.355640000000002</v>
      </c>
      <c r="I1873" s="2">
        <f>'Moving Avg'!H1873</f>
        <v>6.2005100000000155</v>
      </c>
      <c r="J1873" s="5" t="str">
        <f>OBV!F1873</f>
        <v>NEUTRAL</v>
      </c>
      <c r="K1873" s="5" t="str">
        <f>OBV!G1873</f>
        <v>NEUTRAL</v>
      </c>
      <c r="L1873" s="5" t="str">
        <f>OBV!H1873</f>
        <v>NEUTRAL</v>
      </c>
      <c r="M1873" s="7">
        <f t="shared" si="290"/>
        <v>25</v>
      </c>
      <c r="N1873" s="7">
        <f t="shared" si="291"/>
        <v>45</v>
      </c>
      <c r="O1873" s="7">
        <f t="shared" si="292"/>
        <v>50</v>
      </c>
      <c r="P1873" s="7">
        <f t="shared" si="293"/>
        <v>33</v>
      </c>
      <c r="Q1873" s="8">
        <f t="shared" si="294"/>
        <v>36.950000000000003</v>
      </c>
      <c r="R1873" s="8">
        <f t="shared" si="295"/>
        <v>39.75</v>
      </c>
      <c r="S1873" s="8">
        <f t="shared" si="296"/>
        <v>37.85</v>
      </c>
      <c r="T1873" s="8">
        <f t="shared" si="297"/>
        <v>38.25</v>
      </c>
      <c r="U1873" s="7">
        <f t="shared" si="298"/>
        <v>38.183333333333337</v>
      </c>
      <c r="V1873" s="7">
        <f t="shared" si="299"/>
        <v>38.200000000000003</v>
      </c>
    </row>
    <row r="1874" spans="1:22" ht="13.5" x14ac:dyDescent="0.25">
      <c r="A1874" s="3">
        <f>RSI!A1874</f>
        <v>44740</v>
      </c>
      <c r="B1874" s="2">
        <f>RSI!B1874</f>
        <v>6.2370000000000001</v>
      </c>
      <c r="C1874" s="2">
        <f>RSI!I1874</f>
        <v>42.014536252744264</v>
      </c>
      <c r="D1874" s="2">
        <f>MACD!E1874</f>
        <v>-1.7667782513302477E-2</v>
      </c>
      <c r="E1874" s="2">
        <f>MACD!F1874</f>
        <v>-2.3112258572442305E-2</v>
      </c>
      <c r="F1874" s="2">
        <f>'Moving Avg'!D1874</f>
        <v>6.293000000000001</v>
      </c>
      <c r="G1874" s="2">
        <f>'Moving Avg'!F1874</f>
        <v>6.2810000000000006</v>
      </c>
      <c r="H1874" s="2">
        <f>'Moving Avg'!G1874</f>
        <v>6.3584400000000025</v>
      </c>
      <c r="I1874" s="2">
        <f>'Moving Avg'!H1874</f>
        <v>6.202115000000016</v>
      </c>
      <c r="J1874" s="5" t="str">
        <f>OBV!F1874</f>
        <v>BEARISH</v>
      </c>
      <c r="K1874" s="5" t="str">
        <f>OBV!G1874</f>
        <v>STRONG</v>
      </c>
      <c r="L1874" s="5" t="str">
        <f>OBV!H1874</f>
        <v>CONFIRMED BEARISH</v>
      </c>
      <c r="M1874" s="7">
        <f t="shared" si="290"/>
        <v>25</v>
      </c>
      <c r="N1874" s="7">
        <f t="shared" si="291"/>
        <v>0</v>
      </c>
      <c r="O1874" s="7">
        <f t="shared" si="292"/>
        <v>50</v>
      </c>
      <c r="P1874" s="7">
        <f t="shared" si="293"/>
        <v>33</v>
      </c>
      <c r="Q1874" s="8">
        <f t="shared" si="294"/>
        <v>21.2</v>
      </c>
      <c r="R1874" s="8">
        <f t="shared" si="295"/>
        <v>30.75</v>
      </c>
      <c r="S1874" s="8">
        <f t="shared" si="296"/>
        <v>31.1</v>
      </c>
      <c r="T1874" s="8">
        <f t="shared" si="297"/>
        <v>27</v>
      </c>
      <c r="U1874" s="7">
        <f t="shared" si="298"/>
        <v>27.683333333333337</v>
      </c>
      <c r="V1874" s="7">
        <f t="shared" si="299"/>
        <v>27.512500000000003</v>
      </c>
    </row>
    <row r="1875" spans="1:22" ht="13.5" x14ac:dyDescent="0.25">
      <c r="A1875" s="3">
        <f>RSI!A1875</f>
        <v>44741</v>
      </c>
      <c r="B1875" s="2">
        <f>RSI!B1875</f>
        <v>6.2370000000000001</v>
      </c>
      <c r="C1875" s="2">
        <f>RSI!I1875</f>
        <v>42.014536252744264</v>
      </c>
      <c r="D1875" s="2">
        <f>MACD!E1875</f>
        <v>-8.3194248315043851E-3</v>
      </c>
      <c r="E1875" s="2">
        <f>MACD!F1875</f>
        <v>-2.0153691824254721E-2</v>
      </c>
      <c r="F1875" s="2">
        <f>'Moving Avg'!D1875</f>
        <v>6.2790000000000008</v>
      </c>
      <c r="G1875" s="2">
        <f>'Moving Avg'!F1875</f>
        <v>6.2810000000000006</v>
      </c>
      <c r="H1875" s="2">
        <f>'Moving Avg'!G1875</f>
        <v>6.3612400000000022</v>
      </c>
      <c r="I1875" s="2">
        <f>'Moving Avg'!H1875</f>
        <v>6.2037200000000157</v>
      </c>
      <c r="J1875" s="5" t="str">
        <f>OBV!F1875</f>
        <v>BEARISH</v>
      </c>
      <c r="K1875" s="5" t="str">
        <f>OBV!G1875</f>
        <v>STRONG</v>
      </c>
      <c r="L1875" s="5" t="str">
        <f>OBV!H1875</f>
        <v>CONFIRMED BEARISH</v>
      </c>
      <c r="M1875" s="7">
        <f t="shared" si="290"/>
        <v>25</v>
      </c>
      <c r="N1875" s="7">
        <f t="shared" si="291"/>
        <v>0</v>
      </c>
      <c r="O1875" s="7">
        <f t="shared" si="292"/>
        <v>50</v>
      </c>
      <c r="P1875" s="7">
        <f t="shared" si="293"/>
        <v>33</v>
      </c>
      <c r="Q1875" s="8">
        <f t="shared" si="294"/>
        <v>21.2</v>
      </c>
      <c r="R1875" s="8">
        <f t="shared" si="295"/>
        <v>30.75</v>
      </c>
      <c r="S1875" s="8">
        <f t="shared" si="296"/>
        <v>31.1</v>
      </c>
      <c r="T1875" s="8">
        <f t="shared" si="297"/>
        <v>27</v>
      </c>
      <c r="U1875" s="7">
        <f t="shared" si="298"/>
        <v>27.683333333333337</v>
      </c>
      <c r="V1875" s="7">
        <f t="shared" si="299"/>
        <v>27.512500000000003</v>
      </c>
    </row>
    <row r="1876" spans="1:22" ht="13.5" x14ac:dyDescent="0.25">
      <c r="A1876" s="3">
        <f>RSI!A1876</f>
        <v>44742</v>
      </c>
      <c r="B1876" s="2">
        <f>RSI!B1876</f>
        <v>6.2370000000000001</v>
      </c>
      <c r="C1876" s="2">
        <f>RSI!I1876</f>
        <v>42.014536252744257</v>
      </c>
      <c r="D1876" s="2">
        <f>MACD!E1876</f>
        <v>-1.2422850542384012E-3</v>
      </c>
      <c r="E1876" s="2">
        <f>MACD!F1876</f>
        <v>-1.6371410470251459E-2</v>
      </c>
      <c r="F1876" s="2">
        <f>'Moving Avg'!D1876</f>
        <v>6.2650000000000006</v>
      </c>
      <c r="G1876" s="2">
        <f>'Moving Avg'!F1876</f>
        <v>6.2809999999999997</v>
      </c>
      <c r="H1876" s="2">
        <f>'Moving Avg'!G1876</f>
        <v>6.362580000000003</v>
      </c>
      <c r="I1876" s="2">
        <f>'Moving Avg'!H1876</f>
        <v>6.2053250000000162</v>
      </c>
      <c r="J1876" s="5" t="str">
        <f>OBV!F1876</f>
        <v>BEARISH</v>
      </c>
      <c r="K1876" s="5" t="str">
        <f>OBV!G1876</f>
        <v>STRONG</v>
      </c>
      <c r="L1876" s="5" t="str">
        <f>OBV!H1876</f>
        <v>CONFIRMED BEARISH</v>
      </c>
      <c r="M1876" s="7">
        <f t="shared" si="290"/>
        <v>25</v>
      </c>
      <c r="N1876" s="7">
        <f t="shared" si="291"/>
        <v>0</v>
      </c>
      <c r="O1876" s="7">
        <f t="shared" si="292"/>
        <v>50</v>
      </c>
      <c r="P1876" s="7">
        <f t="shared" si="293"/>
        <v>33</v>
      </c>
      <c r="Q1876" s="8">
        <f t="shared" si="294"/>
        <v>21.2</v>
      </c>
      <c r="R1876" s="8">
        <f t="shared" si="295"/>
        <v>30.75</v>
      </c>
      <c r="S1876" s="8">
        <f t="shared" si="296"/>
        <v>31.1</v>
      </c>
      <c r="T1876" s="8">
        <f t="shared" si="297"/>
        <v>27</v>
      </c>
      <c r="U1876" s="7">
        <f t="shared" si="298"/>
        <v>27.683333333333337</v>
      </c>
      <c r="V1876" s="7">
        <f t="shared" si="299"/>
        <v>27.512500000000003</v>
      </c>
    </row>
    <row r="1877" spans="1:22" ht="13.5" x14ac:dyDescent="0.25">
      <c r="A1877" s="3">
        <f>RSI!A1877</f>
        <v>44743</v>
      </c>
      <c r="B1877" s="2">
        <f>RSI!B1877</f>
        <v>6.2370000000000001</v>
      </c>
      <c r="C1877" s="2">
        <f>RSI!I1877</f>
        <v>42.014536252744257</v>
      </c>
      <c r="D1877" s="2">
        <f>MACD!E1877</f>
        <v>5.1143604698795642E-3</v>
      </c>
      <c r="E1877" s="2">
        <f>MACD!F1877</f>
        <v>-1.2074256282225254E-2</v>
      </c>
      <c r="F1877" s="2">
        <f>'Moving Avg'!D1877</f>
        <v>6.2510000000000003</v>
      </c>
      <c r="G1877" s="2">
        <f>'Moving Avg'!F1877</f>
        <v>6.2848999999999995</v>
      </c>
      <c r="H1877" s="2">
        <f>'Moving Avg'!G1877</f>
        <v>6.3639200000000029</v>
      </c>
      <c r="I1877" s="2">
        <f>'Moving Avg'!H1877</f>
        <v>6.2069300000000167</v>
      </c>
      <c r="J1877" s="5" t="str">
        <f>OBV!F1877</f>
        <v>BEARISH</v>
      </c>
      <c r="K1877" s="5" t="str">
        <f>OBV!G1877</f>
        <v>STRONG</v>
      </c>
      <c r="L1877" s="5" t="str">
        <f>OBV!H1877</f>
        <v>CONFIRMED BEARISH</v>
      </c>
      <c r="M1877" s="7">
        <f t="shared" si="290"/>
        <v>25</v>
      </c>
      <c r="N1877" s="7">
        <f t="shared" si="291"/>
        <v>0</v>
      </c>
      <c r="O1877" s="7">
        <f t="shared" si="292"/>
        <v>50</v>
      </c>
      <c r="P1877" s="7">
        <f t="shared" si="293"/>
        <v>33</v>
      </c>
      <c r="Q1877" s="8">
        <f t="shared" si="294"/>
        <v>21.2</v>
      </c>
      <c r="R1877" s="8">
        <f t="shared" si="295"/>
        <v>30.75</v>
      </c>
      <c r="S1877" s="8">
        <f t="shared" si="296"/>
        <v>31.1</v>
      </c>
      <c r="T1877" s="8">
        <f t="shared" si="297"/>
        <v>27</v>
      </c>
      <c r="U1877" s="7">
        <f t="shared" si="298"/>
        <v>27.683333333333337</v>
      </c>
      <c r="V1877" s="7">
        <f t="shared" si="299"/>
        <v>27.512500000000003</v>
      </c>
    </row>
    <row r="1878" spans="1:22" ht="13.5" x14ac:dyDescent="0.25">
      <c r="A1878" s="3">
        <f>RSI!A1878</f>
        <v>44746</v>
      </c>
      <c r="B1878" s="2">
        <f>RSI!B1878</f>
        <v>6.2370000000000001</v>
      </c>
      <c r="C1878" s="2">
        <f>RSI!I1878</f>
        <v>42.014536252744257</v>
      </c>
      <c r="D1878" s="2">
        <f>MACD!E1878</f>
        <v>1.0834075789688313E-2</v>
      </c>
      <c r="E1878" s="2">
        <f>MACD!F1878</f>
        <v>-7.4925898678425409E-3</v>
      </c>
      <c r="F1878" s="2">
        <f>'Moving Avg'!D1878</f>
        <v>6.2370000000000001</v>
      </c>
      <c r="G1878" s="2">
        <f>'Moving Avg'!F1878</f>
        <v>6.2809999999999997</v>
      </c>
      <c r="H1878" s="2">
        <f>'Moving Avg'!G1878</f>
        <v>6.3623600000000025</v>
      </c>
      <c r="I1878" s="2">
        <f>'Moving Avg'!H1878</f>
        <v>6.2085350000000172</v>
      </c>
      <c r="J1878" s="5" t="str">
        <f>OBV!F1878</f>
        <v>BEARISH</v>
      </c>
      <c r="K1878" s="5" t="str">
        <f>OBV!G1878</f>
        <v>STRONG</v>
      </c>
      <c r="L1878" s="5" t="str">
        <f>OBV!H1878</f>
        <v>CONFIRMED BEARISH</v>
      </c>
      <c r="M1878" s="7">
        <f t="shared" si="290"/>
        <v>25</v>
      </c>
      <c r="N1878" s="7">
        <f t="shared" si="291"/>
        <v>0</v>
      </c>
      <c r="O1878" s="7">
        <f t="shared" si="292"/>
        <v>50</v>
      </c>
      <c r="P1878" s="7">
        <f t="shared" si="293"/>
        <v>33</v>
      </c>
      <c r="Q1878" s="8">
        <f t="shared" si="294"/>
        <v>21.2</v>
      </c>
      <c r="R1878" s="8">
        <f t="shared" si="295"/>
        <v>30.75</v>
      </c>
      <c r="S1878" s="8">
        <f t="shared" si="296"/>
        <v>31.1</v>
      </c>
      <c r="T1878" s="8">
        <f t="shared" si="297"/>
        <v>27</v>
      </c>
      <c r="U1878" s="7">
        <f t="shared" si="298"/>
        <v>27.683333333333337</v>
      </c>
      <c r="V1878" s="7">
        <f t="shared" si="299"/>
        <v>27.512500000000003</v>
      </c>
    </row>
    <row r="1879" spans="1:22" ht="13.5" x14ac:dyDescent="0.25">
      <c r="A1879" s="3">
        <f>RSI!A1879</f>
        <v>44747</v>
      </c>
      <c r="B1879" s="2">
        <f>RSI!B1879</f>
        <v>6.2370000000000001</v>
      </c>
      <c r="C1879" s="2">
        <f>RSI!I1879</f>
        <v>42.014536252744264</v>
      </c>
      <c r="D1879" s="2">
        <f>MACD!E1879</f>
        <v>1.598958977769005E-2</v>
      </c>
      <c r="E1879" s="2">
        <f>MACD!F1879</f>
        <v>-2.7961539387360234E-3</v>
      </c>
      <c r="F1879" s="2">
        <f>'Moving Avg'!D1879</f>
        <v>6.2370000000000001</v>
      </c>
      <c r="G1879" s="2">
        <f>'Moving Avg'!F1879</f>
        <v>6.2883999999999993</v>
      </c>
      <c r="H1879" s="2">
        <f>'Moving Avg'!G1879</f>
        <v>6.3608000000000029</v>
      </c>
      <c r="I1879" s="2">
        <f>'Moving Avg'!H1879</f>
        <v>6.2101400000000186</v>
      </c>
      <c r="J1879" s="5" t="str">
        <f>OBV!F1879</f>
        <v>NEUTRAL</v>
      </c>
      <c r="K1879" s="5" t="str">
        <f>OBV!G1879</f>
        <v>NEUTRAL</v>
      </c>
      <c r="L1879" s="5" t="str">
        <f>OBV!H1879</f>
        <v>NEUTRAL</v>
      </c>
      <c r="M1879" s="7">
        <f t="shared" si="290"/>
        <v>25</v>
      </c>
      <c r="N1879" s="7">
        <f t="shared" si="291"/>
        <v>0</v>
      </c>
      <c r="O1879" s="7">
        <f t="shared" si="292"/>
        <v>50</v>
      </c>
      <c r="P1879" s="7">
        <f t="shared" si="293"/>
        <v>33</v>
      </c>
      <c r="Q1879" s="8">
        <f t="shared" si="294"/>
        <v>21.2</v>
      </c>
      <c r="R1879" s="8">
        <f t="shared" si="295"/>
        <v>30.75</v>
      </c>
      <c r="S1879" s="8">
        <f t="shared" si="296"/>
        <v>31.1</v>
      </c>
      <c r="T1879" s="8">
        <f t="shared" si="297"/>
        <v>27</v>
      </c>
      <c r="U1879" s="7">
        <f t="shared" si="298"/>
        <v>27.683333333333337</v>
      </c>
      <c r="V1879" s="7">
        <f t="shared" si="299"/>
        <v>27.512500000000003</v>
      </c>
    </row>
    <row r="1880" spans="1:22" ht="13.5" x14ac:dyDescent="0.25">
      <c r="A1880" s="3">
        <f>RSI!A1880</f>
        <v>44748</v>
      </c>
      <c r="B1880" s="2">
        <f>RSI!B1880</f>
        <v>6.0890000000000004</v>
      </c>
      <c r="C1880" s="2">
        <f>RSI!I1880</f>
        <v>27.978759362610049</v>
      </c>
      <c r="D1880" s="2">
        <f>MACD!E1880</f>
        <v>3.1607276352019653E-2</v>
      </c>
      <c r="E1880" s="2">
        <f>MACD!F1880</f>
        <v>4.0845321194151124E-3</v>
      </c>
      <c r="F1880" s="2">
        <f>'Moving Avg'!D1880</f>
        <v>6.2073999999999998</v>
      </c>
      <c r="G1880" s="2">
        <f>'Moving Avg'!F1880</f>
        <v>6.277099999999999</v>
      </c>
      <c r="H1880" s="2">
        <f>'Moving Avg'!G1880</f>
        <v>6.3562800000000017</v>
      </c>
      <c r="I1880" s="2">
        <f>'Moving Avg'!H1880</f>
        <v>6.211005000000017</v>
      </c>
      <c r="J1880" s="5" t="str">
        <f>OBV!F1880</f>
        <v>BEARISH</v>
      </c>
      <c r="K1880" s="5" t="str">
        <f>OBV!G1880</f>
        <v>STRONG</v>
      </c>
      <c r="L1880" s="5" t="str">
        <f>OBV!H1880</f>
        <v>CONFIRMED BEARISH</v>
      </c>
      <c r="M1880" s="7">
        <f t="shared" si="290"/>
        <v>50</v>
      </c>
      <c r="N1880" s="7">
        <f t="shared" si="291"/>
        <v>0</v>
      </c>
      <c r="O1880" s="7">
        <f t="shared" si="292"/>
        <v>0</v>
      </c>
      <c r="P1880" s="7">
        <f t="shared" si="293"/>
        <v>33</v>
      </c>
      <c r="Q1880" s="8">
        <f t="shared" si="294"/>
        <v>22.45</v>
      </c>
      <c r="R1880" s="8">
        <f t="shared" si="295"/>
        <v>18.25</v>
      </c>
      <c r="S1880" s="8">
        <f t="shared" si="296"/>
        <v>22.35</v>
      </c>
      <c r="T1880" s="8">
        <f t="shared" si="297"/>
        <v>20.75</v>
      </c>
      <c r="U1880" s="7">
        <f t="shared" si="298"/>
        <v>21.016666666666669</v>
      </c>
      <c r="V1880" s="7">
        <f t="shared" si="299"/>
        <v>20.950000000000003</v>
      </c>
    </row>
    <row r="1881" spans="1:22" ht="13.5" x14ac:dyDescent="0.25">
      <c r="A1881" s="3">
        <f>RSI!A1881</f>
        <v>44749</v>
      </c>
      <c r="B1881" s="2">
        <f>RSI!B1881</f>
        <v>6.0890000000000004</v>
      </c>
      <c r="C1881" s="2">
        <f>RSI!I1881</f>
        <v>27.978759362610049</v>
      </c>
      <c r="D1881" s="2">
        <f>MACD!E1881</f>
        <v>4.5967489179747467E-2</v>
      </c>
      <c r="E1881" s="2">
        <f>MACD!F1881</f>
        <v>1.2461123531481584E-2</v>
      </c>
      <c r="F1881" s="2">
        <f>'Moving Avg'!D1881</f>
        <v>6.1777999999999995</v>
      </c>
      <c r="G1881" s="2">
        <f>'Moving Avg'!F1881</f>
        <v>6.2657999999999987</v>
      </c>
      <c r="H1881" s="2">
        <f>'Moving Avg'!G1881</f>
        <v>6.3517600000000014</v>
      </c>
      <c r="I1881" s="2">
        <f>'Moving Avg'!H1881</f>
        <v>6.2113250000000173</v>
      </c>
      <c r="J1881" s="5" t="str">
        <f>OBV!F1881</f>
        <v>BEARISH</v>
      </c>
      <c r="K1881" s="5" t="str">
        <f>OBV!G1881</f>
        <v>STRONG</v>
      </c>
      <c r="L1881" s="5" t="str">
        <f>OBV!H1881</f>
        <v>CONFIRMED BEARISH</v>
      </c>
      <c r="M1881" s="7">
        <f t="shared" si="290"/>
        <v>50</v>
      </c>
      <c r="N1881" s="7">
        <f t="shared" si="291"/>
        <v>0</v>
      </c>
      <c r="O1881" s="7">
        <f t="shared" si="292"/>
        <v>0</v>
      </c>
      <c r="P1881" s="7">
        <f t="shared" si="293"/>
        <v>33</v>
      </c>
      <c r="Q1881" s="8">
        <f t="shared" si="294"/>
        <v>22.45</v>
      </c>
      <c r="R1881" s="8">
        <f t="shared" si="295"/>
        <v>18.25</v>
      </c>
      <c r="S1881" s="8">
        <f t="shared" si="296"/>
        <v>22.35</v>
      </c>
      <c r="T1881" s="8">
        <f t="shared" si="297"/>
        <v>20.75</v>
      </c>
      <c r="U1881" s="7">
        <f t="shared" si="298"/>
        <v>21.016666666666669</v>
      </c>
      <c r="V1881" s="7">
        <f t="shared" si="299"/>
        <v>20.950000000000003</v>
      </c>
    </row>
    <row r="1882" spans="1:22" ht="13.5" x14ac:dyDescent="0.25">
      <c r="A1882" s="3">
        <f>RSI!A1882</f>
        <v>44750</v>
      </c>
      <c r="B1882" s="2">
        <f>RSI!B1882</f>
        <v>6.0890000000000004</v>
      </c>
      <c r="C1882" s="2">
        <f>RSI!I1882</f>
        <v>27.978759362610049</v>
      </c>
      <c r="D1882" s="2">
        <f>MACD!E1882</f>
        <v>5.9178852629622192E-2</v>
      </c>
      <c r="E1882" s="2">
        <f>MACD!F1882</f>
        <v>2.1804669351109706E-2</v>
      </c>
      <c r="F1882" s="2">
        <f>'Moving Avg'!D1882</f>
        <v>6.1482000000000001</v>
      </c>
      <c r="G1882" s="2">
        <f>'Moving Avg'!F1882</f>
        <v>6.2544999999999984</v>
      </c>
      <c r="H1882" s="2">
        <f>'Moving Avg'!G1882</f>
        <v>6.3416200000000007</v>
      </c>
      <c r="I1882" s="2">
        <f>'Moving Avg'!H1882</f>
        <v>6.2116450000000158</v>
      </c>
      <c r="J1882" s="5" t="str">
        <f>OBV!F1882</f>
        <v>BEARISH</v>
      </c>
      <c r="K1882" s="5" t="str">
        <f>OBV!G1882</f>
        <v>STRONG</v>
      </c>
      <c r="L1882" s="5" t="str">
        <f>OBV!H1882</f>
        <v>CONFIRMED BEARISH</v>
      </c>
      <c r="M1882" s="7">
        <f t="shared" si="290"/>
        <v>50</v>
      </c>
      <c r="N1882" s="7">
        <f t="shared" si="291"/>
        <v>0</v>
      </c>
      <c r="O1882" s="7">
        <f t="shared" si="292"/>
        <v>0</v>
      </c>
      <c r="P1882" s="7">
        <f t="shared" si="293"/>
        <v>33</v>
      </c>
      <c r="Q1882" s="8">
        <f t="shared" si="294"/>
        <v>22.45</v>
      </c>
      <c r="R1882" s="8">
        <f t="shared" si="295"/>
        <v>18.25</v>
      </c>
      <c r="S1882" s="8">
        <f t="shared" si="296"/>
        <v>22.35</v>
      </c>
      <c r="T1882" s="8">
        <f t="shared" si="297"/>
        <v>20.75</v>
      </c>
      <c r="U1882" s="7">
        <f t="shared" si="298"/>
        <v>21.016666666666669</v>
      </c>
      <c r="V1882" s="7">
        <f t="shared" si="299"/>
        <v>20.950000000000003</v>
      </c>
    </row>
    <row r="1883" spans="1:22" ht="13.5" x14ac:dyDescent="0.25">
      <c r="A1883" s="3">
        <f>RSI!A1883</f>
        <v>44753</v>
      </c>
      <c r="B1883" s="2">
        <f>RSI!B1883</f>
        <v>6.1589999999999998</v>
      </c>
      <c r="C1883" s="2">
        <f>RSI!I1883</f>
        <v>39.849241635588022</v>
      </c>
      <c r="D1883" s="2">
        <f>MACD!E1883</f>
        <v>6.6154378379471801E-2</v>
      </c>
      <c r="E1883" s="2">
        <f>MACD!F1883</f>
        <v>3.0674611156782126E-2</v>
      </c>
      <c r="F1883" s="2">
        <f>'Moving Avg'!D1883</f>
        <v>6.1325999999999992</v>
      </c>
      <c r="G1883" s="2">
        <f>'Moving Avg'!F1883</f>
        <v>6.2466999999999988</v>
      </c>
      <c r="H1883" s="2">
        <f>'Moving Avg'!G1883</f>
        <v>6.3288400000000005</v>
      </c>
      <c r="I1883" s="2">
        <f>'Moving Avg'!H1883</f>
        <v>6.2123150000000171</v>
      </c>
      <c r="J1883" s="5" t="str">
        <f>OBV!F1883</f>
        <v>BULLISH</v>
      </c>
      <c r="K1883" s="5" t="str">
        <f>OBV!G1883</f>
        <v>NEUTRAL</v>
      </c>
      <c r="L1883" s="5" t="str">
        <f>OBV!H1883</f>
        <v>BULLISH DIVERGENCE</v>
      </c>
      <c r="M1883" s="7">
        <f t="shared" si="290"/>
        <v>25</v>
      </c>
      <c r="N1883" s="7">
        <f t="shared" si="291"/>
        <v>0</v>
      </c>
      <c r="O1883" s="7">
        <f t="shared" si="292"/>
        <v>0</v>
      </c>
      <c r="P1883" s="7">
        <f t="shared" si="293"/>
        <v>66.5</v>
      </c>
      <c r="Q1883" s="8">
        <f t="shared" si="294"/>
        <v>18.725000000000001</v>
      </c>
      <c r="R1883" s="8">
        <f t="shared" si="295"/>
        <v>21.625</v>
      </c>
      <c r="S1883" s="8">
        <f t="shared" si="296"/>
        <v>33.674999999999997</v>
      </c>
      <c r="T1883" s="8">
        <f t="shared" si="297"/>
        <v>22.875</v>
      </c>
      <c r="U1883" s="7">
        <f t="shared" si="298"/>
        <v>24.675000000000001</v>
      </c>
      <c r="V1883" s="7">
        <f t="shared" si="299"/>
        <v>24.225000000000001</v>
      </c>
    </row>
    <row r="1884" spans="1:22" ht="13.5" x14ac:dyDescent="0.25">
      <c r="A1884" s="3">
        <f>RSI!A1884</f>
        <v>44754</v>
      </c>
      <c r="B1884" s="2">
        <f>RSI!B1884</f>
        <v>6.1589999999999998</v>
      </c>
      <c r="C1884" s="2">
        <f>RSI!I1884</f>
        <v>39.849241635588008</v>
      </c>
      <c r="D1884" s="2">
        <f>MACD!E1884</f>
        <v>6.1783016748962361E-2</v>
      </c>
      <c r="E1884" s="2">
        <f>MACD!F1884</f>
        <v>3.6896292275218179E-2</v>
      </c>
      <c r="F1884" s="2">
        <f>'Moving Avg'!D1884</f>
        <v>6.117</v>
      </c>
      <c r="G1884" s="2">
        <f>'Moving Avg'!F1884</f>
        <v>6.2389000000000001</v>
      </c>
      <c r="H1884" s="2">
        <f>'Moving Avg'!G1884</f>
        <v>6.3160599999999985</v>
      </c>
      <c r="I1884" s="2">
        <f>'Moving Avg'!H1884</f>
        <v>6.2129850000000166</v>
      </c>
      <c r="J1884" s="5" t="str">
        <f>OBV!F1884</f>
        <v>BULLISH</v>
      </c>
      <c r="K1884" s="5" t="str">
        <f>OBV!G1884</f>
        <v>NEUTRAL</v>
      </c>
      <c r="L1884" s="5" t="str">
        <f>OBV!H1884</f>
        <v>BULLISH DIVERGENCE</v>
      </c>
      <c r="M1884" s="7">
        <f t="shared" si="290"/>
        <v>25</v>
      </c>
      <c r="N1884" s="7">
        <f t="shared" si="291"/>
        <v>0</v>
      </c>
      <c r="O1884" s="7">
        <f t="shared" si="292"/>
        <v>0</v>
      </c>
      <c r="P1884" s="7">
        <f t="shared" si="293"/>
        <v>66.5</v>
      </c>
      <c r="Q1884" s="8">
        <f t="shared" si="294"/>
        <v>18.725000000000001</v>
      </c>
      <c r="R1884" s="8">
        <f t="shared" si="295"/>
        <v>21.625</v>
      </c>
      <c r="S1884" s="8">
        <f t="shared" si="296"/>
        <v>33.674999999999997</v>
      </c>
      <c r="T1884" s="8">
        <f t="shared" si="297"/>
        <v>22.875</v>
      </c>
      <c r="U1884" s="7">
        <f t="shared" si="298"/>
        <v>24.675000000000001</v>
      </c>
      <c r="V1884" s="7">
        <f t="shared" si="299"/>
        <v>24.225000000000001</v>
      </c>
    </row>
    <row r="1885" spans="1:22" ht="13.5" x14ac:dyDescent="0.25">
      <c r="A1885" s="3">
        <f>RSI!A1885</f>
        <v>44755</v>
      </c>
      <c r="B1885" s="2">
        <f>RSI!B1885</f>
        <v>6.1589999999999998</v>
      </c>
      <c r="C1885" s="2">
        <f>RSI!I1885</f>
        <v>39.849241635588022</v>
      </c>
      <c r="D1885" s="2">
        <f>MACD!E1885</f>
        <v>5.8542969696580016E-2</v>
      </c>
      <c r="E1885" s="2">
        <f>MACD!F1885</f>
        <v>4.1225627759490548E-2</v>
      </c>
      <c r="F1885" s="2">
        <f>'Moving Avg'!D1885</f>
        <v>6.1309999999999993</v>
      </c>
      <c r="G1885" s="2">
        <f>'Moving Avg'!F1885</f>
        <v>6.2311000000000005</v>
      </c>
      <c r="H1885" s="2">
        <f>'Moving Avg'!G1885</f>
        <v>6.3032799999999973</v>
      </c>
      <c r="I1885" s="2">
        <f>'Moving Avg'!H1885</f>
        <v>6.213655000000017</v>
      </c>
      <c r="J1885" s="5" t="str">
        <f>OBV!F1885</f>
        <v>BULLISH</v>
      </c>
      <c r="K1885" s="5" t="str">
        <f>OBV!G1885</f>
        <v>WEAK</v>
      </c>
      <c r="L1885" s="5" t="str">
        <f>OBV!H1885</f>
        <v>CONFIRMED BULLISH</v>
      </c>
      <c r="M1885" s="7">
        <f t="shared" si="290"/>
        <v>25</v>
      </c>
      <c r="N1885" s="7">
        <f t="shared" si="291"/>
        <v>0</v>
      </c>
      <c r="O1885" s="7">
        <f t="shared" si="292"/>
        <v>0</v>
      </c>
      <c r="P1885" s="7">
        <f t="shared" si="293"/>
        <v>67</v>
      </c>
      <c r="Q1885" s="8">
        <f t="shared" si="294"/>
        <v>18.799999999999997</v>
      </c>
      <c r="R1885" s="8">
        <f t="shared" si="295"/>
        <v>21.75</v>
      </c>
      <c r="S1885" s="8">
        <f t="shared" si="296"/>
        <v>33.900000000000006</v>
      </c>
      <c r="T1885" s="8">
        <f t="shared" si="297"/>
        <v>23</v>
      </c>
      <c r="U1885" s="7">
        <f t="shared" si="298"/>
        <v>24.816666666666666</v>
      </c>
      <c r="V1885" s="7">
        <f t="shared" si="299"/>
        <v>24.362500000000001</v>
      </c>
    </row>
    <row r="1886" spans="1:22" ht="13.5" x14ac:dyDescent="0.25">
      <c r="A1886" s="3">
        <f>RSI!A1886</f>
        <v>44756</v>
      </c>
      <c r="B1886" s="2">
        <f>RSI!B1886</f>
        <v>6.1589999999999998</v>
      </c>
      <c r="C1886" s="2">
        <f>RSI!I1886</f>
        <v>39.849241635588022</v>
      </c>
      <c r="D1886" s="2">
        <f>MACD!E1886</f>
        <v>5.6226203832786759E-2</v>
      </c>
      <c r="E1886" s="2">
        <f>MACD!F1886</f>
        <v>4.4225742974149787E-2</v>
      </c>
      <c r="F1886" s="2">
        <f>'Moving Avg'!D1886</f>
        <v>6.1449999999999996</v>
      </c>
      <c r="G1886" s="2">
        <f>'Moving Avg'!F1886</f>
        <v>6.2237000000000009</v>
      </c>
      <c r="H1886" s="2">
        <f>'Moving Avg'!G1886</f>
        <v>6.2909599999999974</v>
      </c>
      <c r="I1886" s="2">
        <f>'Moving Avg'!H1886</f>
        <v>6.2143250000000174</v>
      </c>
      <c r="J1886" s="5" t="str">
        <f>OBV!F1886</f>
        <v>BULLISH</v>
      </c>
      <c r="K1886" s="5" t="str">
        <f>OBV!G1886</f>
        <v>WEAK</v>
      </c>
      <c r="L1886" s="5" t="str">
        <f>OBV!H1886</f>
        <v>CONFIRMED BULLISH</v>
      </c>
      <c r="M1886" s="7">
        <f t="shared" si="290"/>
        <v>25</v>
      </c>
      <c r="N1886" s="7">
        <f t="shared" si="291"/>
        <v>0</v>
      </c>
      <c r="O1886" s="7">
        <f t="shared" si="292"/>
        <v>0</v>
      </c>
      <c r="P1886" s="7">
        <f t="shared" si="293"/>
        <v>67</v>
      </c>
      <c r="Q1886" s="8">
        <f t="shared" si="294"/>
        <v>18.799999999999997</v>
      </c>
      <c r="R1886" s="8">
        <f t="shared" si="295"/>
        <v>21.75</v>
      </c>
      <c r="S1886" s="8">
        <f t="shared" si="296"/>
        <v>33.900000000000006</v>
      </c>
      <c r="T1886" s="8">
        <f t="shared" si="297"/>
        <v>23</v>
      </c>
      <c r="U1886" s="7">
        <f t="shared" si="298"/>
        <v>24.816666666666666</v>
      </c>
      <c r="V1886" s="7">
        <f t="shared" si="299"/>
        <v>24.362500000000001</v>
      </c>
    </row>
    <row r="1887" spans="1:22" ht="13.5" x14ac:dyDescent="0.25">
      <c r="A1887" s="3">
        <f>RSI!A1887</f>
        <v>44757</v>
      </c>
      <c r="B1887" s="2">
        <f>RSI!B1887</f>
        <v>6.1589999999999998</v>
      </c>
      <c r="C1887" s="2">
        <f>RSI!I1887</f>
        <v>39.849241635588001</v>
      </c>
      <c r="D1887" s="2">
        <f>MACD!E1887</f>
        <v>5.4659208311777618E-2</v>
      </c>
      <c r="E1887" s="2">
        <f>MACD!F1887</f>
        <v>4.6312436041675356E-2</v>
      </c>
      <c r="F1887" s="2">
        <f>'Moving Avg'!D1887</f>
        <v>6.1589999999999998</v>
      </c>
      <c r="G1887" s="2">
        <f>'Moving Avg'!F1887</f>
        <v>6.2163000000000022</v>
      </c>
      <c r="H1887" s="2">
        <f>'Moving Avg'!G1887</f>
        <v>6.2847199999999965</v>
      </c>
      <c r="I1887" s="2">
        <f>'Moving Avg'!H1887</f>
        <v>6.2160850000000165</v>
      </c>
      <c r="J1887" s="5" t="str">
        <f>OBV!F1887</f>
        <v>BULLISH</v>
      </c>
      <c r="K1887" s="5" t="str">
        <f>OBV!G1887</f>
        <v>WEAK</v>
      </c>
      <c r="L1887" s="5" t="str">
        <f>OBV!H1887</f>
        <v>CONFIRMED BULLISH</v>
      </c>
      <c r="M1887" s="7">
        <f t="shared" si="290"/>
        <v>25</v>
      </c>
      <c r="N1887" s="7">
        <f t="shared" si="291"/>
        <v>0</v>
      </c>
      <c r="O1887" s="7">
        <f t="shared" si="292"/>
        <v>0</v>
      </c>
      <c r="P1887" s="7">
        <f t="shared" si="293"/>
        <v>67</v>
      </c>
      <c r="Q1887" s="8">
        <f t="shared" si="294"/>
        <v>18.799999999999997</v>
      </c>
      <c r="R1887" s="8">
        <f t="shared" si="295"/>
        <v>21.75</v>
      </c>
      <c r="S1887" s="8">
        <f t="shared" si="296"/>
        <v>33.900000000000006</v>
      </c>
      <c r="T1887" s="8">
        <f t="shared" si="297"/>
        <v>23</v>
      </c>
      <c r="U1887" s="7">
        <f t="shared" si="298"/>
        <v>24.816666666666666</v>
      </c>
      <c r="V1887" s="7">
        <f t="shared" si="299"/>
        <v>24.362500000000001</v>
      </c>
    </row>
    <row r="1888" spans="1:22" ht="13.5" x14ac:dyDescent="0.25">
      <c r="A1888" s="3">
        <f>RSI!A1888</f>
        <v>44760</v>
      </c>
      <c r="B1888" s="2">
        <f>RSI!B1888</f>
        <v>6.1589999999999998</v>
      </c>
      <c r="C1888" s="2">
        <f>RSI!I1888</f>
        <v>39.849241635588001</v>
      </c>
      <c r="D1888" s="2">
        <f>MACD!E1888</f>
        <v>5.3697497196322885E-2</v>
      </c>
      <c r="E1888" s="2">
        <f>MACD!F1888</f>
        <v>4.7789448272604861E-2</v>
      </c>
      <c r="F1888" s="2">
        <f>'Moving Avg'!D1888</f>
        <v>6.1589999999999998</v>
      </c>
      <c r="G1888" s="2">
        <f>'Moving Avg'!F1888</f>
        <v>6.2089000000000016</v>
      </c>
      <c r="H1888" s="2">
        <f>'Moving Avg'!G1888</f>
        <v>6.2784799999999965</v>
      </c>
      <c r="I1888" s="2">
        <f>'Moving Avg'!H1888</f>
        <v>6.2178450000000165</v>
      </c>
      <c r="J1888" s="5" t="str">
        <f>OBV!F1888</f>
        <v>NEUTRAL</v>
      </c>
      <c r="K1888" s="5" t="str">
        <f>OBV!G1888</f>
        <v>NEUTRAL</v>
      </c>
      <c r="L1888" s="5" t="str">
        <f>OBV!H1888</f>
        <v>NEUTRAL</v>
      </c>
      <c r="M1888" s="7">
        <f t="shared" si="290"/>
        <v>25</v>
      </c>
      <c r="N1888" s="7">
        <f t="shared" si="291"/>
        <v>0</v>
      </c>
      <c r="O1888" s="7">
        <f t="shared" si="292"/>
        <v>0</v>
      </c>
      <c r="P1888" s="7">
        <f t="shared" si="293"/>
        <v>33</v>
      </c>
      <c r="Q1888" s="8">
        <f t="shared" si="294"/>
        <v>13.7</v>
      </c>
      <c r="R1888" s="8">
        <f t="shared" si="295"/>
        <v>13.25</v>
      </c>
      <c r="S1888" s="8">
        <f t="shared" si="296"/>
        <v>18.600000000000001</v>
      </c>
      <c r="T1888" s="8">
        <f t="shared" si="297"/>
        <v>14.5</v>
      </c>
      <c r="U1888" s="7">
        <f t="shared" si="298"/>
        <v>15.183333333333332</v>
      </c>
      <c r="V1888" s="7">
        <f t="shared" si="299"/>
        <v>15.012499999999999</v>
      </c>
    </row>
    <row r="1889" spans="1:22" ht="13.5" x14ac:dyDescent="0.25">
      <c r="A1889" s="3">
        <f>RSI!A1889</f>
        <v>44761</v>
      </c>
      <c r="B1889" s="2">
        <f>RSI!B1889</f>
        <v>6.1589999999999998</v>
      </c>
      <c r="C1889" s="2">
        <f>RSI!I1889</f>
        <v>39.849241635588001</v>
      </c>
      <c r="D1889" s="2">
        <f>MACD!E1889</f>
        <v>5.3220971425566255E-2</v>
      </c>
      <c r="E1889" s="2">
        <f>MACD!F1889</f>
        <v>4.8875752903197137E-2</v>
      </c>
      <c r="F1889" s="2">
        <f>'Moving Avg'!D1889</f>
        <v>6.1589999999999998</v>
      </c>
      <c r="G1889" s="2">
        <f>'Moving Avg'!F1889</f>
        <v>6.2015000000000029</v>
      </c>
      <c r="H1889" s="2">
        <f>'Moving Avg'!G1889</f>
        <v>6.2722399999999956</v>
      </c>
      <c r="I1889" s="2">
        <f>'Moving Avg'!H1889</f>
        <v>6.2196050000000174</v>
      </c>
      <c r="J1889" s="5" t="str">
        <f>OBV!F1889</f>
        <v>NEUTRAL</v>
      </c>
      <c r="K1889" s="5" t="str">
        <f>OBV!G1889</f>
        <v>NEUTRAL</v>
      </c>
      <c r="L1889" s="5" t="str">
        <f>OBV!H1889</f>
        <v>NEUTRAL</v>
      </c>
      <c r="M1889" s="7">
        <f t="shared" si="290"/>
        <v>25</v>
      </c>
      <c r="N1889" s="7">
        <f t="shared" si="291"/>
        <v>0</v>
      </c>
      <c r="O1889" s="7">
        <f t="shared" si="292"/>
        <v>0</v>
      </c>
      <c r="P1889" s="7">
        <f t="shared" si="293"/>
        <v>33</v>
      </c>
      <c r="Q1889" s="8">
        <f t="shared" si="294"/>
        <v>13.7</v>
      </c>
      <c r="R1889" s="8">
        <f t="shared" si="295"/>
        <v>13.25</v>
      </c>
      <c r="S1889" s="8">
        <f t="shared" si="296"/>
        <v>18.600000000000001</v>
      </c>
      <c r="T1889" s="8">
        <f t="shared" si="297"/>
        <v>14.5</v>
      </c>
      <c r="U1889" s="7">
        <f t="shared" si="298"/>
        <v>15.183333333333332</v>
      </c>
      <c r="V1889" s="7">
        <f t="shared" si="299"/>
        <v>15.012499999999999</v>
      </c>
    </row>
    <row r="1890" spans="1:22" ht="13.5" x14ac:dyDescent="0.25">
      <c r="A1890" s="3">
        <f>RSI!A1890</f>
        <v>44762</v>
      </c>
      <c r="B1890" s="2">
        <f>RSI!B1890</f>
        <v>6.1589999999999998</v>
      </c>
      <c r="C1890" s="2">
        <f>RSI!I1890</f>
        <v>39.849241635588001</v>
      </c>
      <c r="D1890" s="2">
        <f>MACD!E1890</f>
        <v>3.0360776346761931E-2</v>
      </c>
      <c r="E1890" s="2">
        <f>MACD!F1890</f>
        <v>4.5172757591910098E-2</v>
      </c>
      <c r="F1890" s="2">
        <f>'Moving Avg'!D1890</f>
        <v>6.1589999999999998</v>
      </c>
      <c r="G1890" s="2">
        <f>'Moving Avg'!F1890</f>
        <v>6.1941000000000033</v>
      </c>
      <c r="H1890" s="2">
        <f>'Moving Avg'!G1890</f>
        <v>6.2659999999999956</v>
      </c>
      <c r="I1890" s="2">
        <f>'Moving Avg'!H1890</f>
        <v>6.2206400000000182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  <c r="M1890" s="7">
        <f t="shared" si="290"/>
        <v>25</v>
      </c>
      <c r="N1890" s="7">
        <f t="shared" si="291"/>
        <v>45</v>
      </c>
      <c r="O1890" s="7">
        <f t="shared" si="292"/>
        <v>0</v>
      </c>
      <c r="P1890" s="7">
        <f t="shared" si="293"/>
        <v>33</v>
      </c>
      <c r="Q1890" s="8">
        <f t="shared" si="294"/>
        <v>29.45</v>
      </c>
      <c r="R1890" s="8">
        <f t="shared" si="295"/>
        <v>22.25</v>
      </c>
      <c r="S1890" s="8">
        <f t="shared" si="296"/>
        <v>25.35</v>
      </c>
      <c r="T1890" s="8">
        <f t="shared" si="297"/>
        <v>25.75</v>
      </c>
      <c r="U1890" s="7">
        <f t="shared" si="298"/>
        <v>25.683333333333337</v>
      </c>
      <c r="V1890" s="7">
        <f t="shared" si="299"/>
        <v>25.700000000000003</v>
      </c>
    </row>
    <row r="1891" spans="1:22" ht="13.5" x14ac:dyDescent="0.25">
      <c r="A1891" s="3">
        <f>RSI!A1891</f>
        <v>44763</v>
      </c>
      <c r="B1891" s="2">
        <f>RSI!B1891</f>
        <v>6.1589999999999998</v>
      </c>
      <c r="C1891" s="2">
        <f>RSI!I1891</f>
        <v>39.849241635588001</v>
      </c>
      <c r="D1891" s="2">
        <f>MACD!E1891</f>
        <v>1.1306654546026529E-2</v>
      </c>
      <c r="E1891" s="2">
        <f>MACD!F1891</f>
        <v>3.8399536982733386E-2</v>
      </c>
      <c r="F1891" s="2">
        <f>'Moving Avg'!D1891</f>
        <v>6.1589999999999998</v>
      </c>
      <c r="G1891" s="2">
        <f>'Moving Avg'!F1891</f>
        <v>6.1867000000000036</v>
      </c>
      <c r="H1891" s="2">
        <f>'Moving Avg'!G1891</f>
        <v>6.2597599999999956</v>
      </c>
      <c r="I1891" s="2">
        <f>'Moving Avg'!H1891</f>
        <v>6.2216750000000172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  <c r="M1891" s="7">
        <f t="shared" si="290"/>
        <v>25</v>
      </c>
      <c r="N1891" s="7">
        <f t="shared" si="291"/>
        <v>100</v>
      </c>
      <c r="O1891" s="7">
        <f t="shared" si="292"/>
        <v>0</v>
      </c>
      <c r="P1891" s="7">
        <f t="shared" si="293"/>
        <v>33</v>
      </c>
      <c r="Q1891" s="8">
        <f t="shared" si="294"/>
        <v>48.7</v>
      </c>
      <c r="R1891" s="8">
        <f t="shared" si="295"/>
        <v>33.25</v>
      </c>
      <c r="S1891" s="8">
        <f t="shared" si="296"/>
        <v>33.6</v>
      </c>
      <c r="T1891" s="8">
        <f t="shared" si="297"/>
        <v>39.5</v>
      </c>
      <c r="U1891" s="7">
        <f t="shared" si="298"/>
        <v>38.516666666666673</v>
      </c>
      <c r="V1891" s="7">
        <f t="shared" si="299"/>
        <v>38.762500000000003</v>
      </c>
    </row>
    <row r="1892" spans="1:22" ht="13.5" x14ac:dyDescent="0.25">
      <c r="A1892" s="3">
        <f>RSI!A1892</f>
        <v>44764</v>
      </c>
      <c r="B1892" s="2">
        <f>RSI!B1892</f>
        <v>6.1589999999999998</v>
      </c>
      <c r="C1892" s="2">
        <f>RSI!I1892</f>
        <v>39.849241635588001</v>
      </c>
      <c r="D1892" s="2">
        <f>MACD!E1892</f>
        <v>-4.5483600220252995E-3</v>
      </c>
      <c r="E1892" s="2">
        <f>MACD!F1892</f>
        <v>2.9809957581781649E-2</v>
      </c>
      <c r="F1892" s="2">
        <f>'Moving Avg'!D1892</f>
        <v>6.1589999999999998</v>
      </c>
      <c r="G1892" s="2">
        <f>'Moving Avg'!F1892</f>
        <v>6.1793000000000031</v>
      </c>
      <c r="H1892" s="2">
        <f>'Moving Avg'!G1892</f>
        <v>6.2535199999999955</v>
      </c>
      <c r="I1892" s="2">
        <f>'Moving Avg'!H1892</f>
        <v>6.2227100000000179</v>
      </c>
      <c r="J1892" s="5" t="str">
        <f>OBV!F1892</f>
        <v>NEUTRAL</v>
      </c>
      <c r="K1892" s="5" t="str">
        <f>OBV!G1892</f>
        <v>NEUTRAL</v>
      </c>
      <c r="L1892" s="5" t="str">
        <f>OBV!H1892</f>
        <v>NEUTRAL</v>
      </c>
      <c r="M1892" s="7">
        <f t="shared" si="290"/>
        <v>25</v>
      </c>
      <c r="N1892" s="7">
        <f t="shared" si="291"/>
        <v>100</v>
      </c>
      <c r="O1892" s="7">
        <f t="shared" si="292"/>
        <v>0</v>
      </c>
      <c r="P1892" s="7">
        <f t="shared" si="293"/>
        <v>33</v>
      </c>
      <c r="Q1892" s="8">
        <f t="shared" si="294"/>
        <v>48.7</v>
      </c>
      <c r="R1892" s="8">
        <f t="shared" si="295"/>
        <v>33.25</v>
      </c>
      <c r="S1892" s="8">
        <f t="shared" si="296"/>
        <v>33.6</v>
      </c>
      <c r="T1892" s="8">
        <f t="shared" si="297"/>
        <v>39.5</v>
      </c>
      <c r="U1892" s="7">
        <f t="shared" si="298"/>
        <v>38.516666666666673</v>
      </c>
      <c r="V1892" s="7">
        <f t="shared" si="299"/>
        <v>38.762500000000003</v>
      </c>
    </row>
    <row r="1893" spans="1:22" ht="13.5" x14ac:dyDescent="0.25">
      <c r="A1893" s="3">
        <f>RSI!A1893</f>
        <v>44768</v>
      </c>
      <c r="B1893" s="2">
        <f>RSI!B1893</f>
        <v>6.1509999999999998</v>
      </c>
      <c r="C1893" s="2">
        <f>RSI!I1893</f>
        <v>38.334171868977464</v>
      </c>
      <c r="D1893" s="2">
        <f>MACD!E1893</f>
        <v>-6.3544442560035108E-3</v>
      </c>
      <c r="E1893" s="2">
        <f>MACD!F1893</f>
        <v>2.2577077214224618E-2</v>
      </c>
      <c r="F1893" s="2">
        <f>'Moving Avg'!D1893</f>
        <v>6.1574</v>
      </c>
      <c r="G1893" s="2">
        <f>'Moving Avg'!F1893</f>
        <v>6.1715000000000027</v>
      </c>
      <c r="H1893" s="2">
        <f>'Moving Avg'!G1893</f>
        <v>6.2471199999999962</v>
      </c>
      <c r="I1893" s="2">
        <f>'Moving Avg'!H1893</f>
        <v>6.2237050000000167</v>
      </c>
      <c r="J1893" s="5" t="str">
        <f>OBV!F1893</f>
        <v>BEARISH</v>
      </c>
      <c r="K1893" s="5" t="str">
        <f>OBV!G1893</f>
        <v>STRONG</v>
      </c>
      <c r="L1893" s="5" t="str">
        <f>OBV!H1893</f>
        <v>CONFIRMED BEARISH</v>
      </c>
      <c r="M1893" s="7">
        <f t="shared" si="290"/>
        <v>25</v>
      </c>
      <c r="N1893" s="7">
        <f t="shared" si="291"/>
        <v>100</v>
      </c>
      <c r="O1893" s="7">
        <f t="shared" si="292"/>
        <v>0</v>
      </c>
      <c r="P1893" s="7">
        <f t="shared" si="293"/>
        <v>33</v>
      </c>
      <c r="Q1893" s="8">
        <f t="shared" si="294"/>
        <v>48.7</v>
      </c>
      <c r="R1893" s="8">
        <f t="shared" si="295"/>
        <v>33.25</v>
      </c>
      <c r="S1893" s="8">
        <f t="shared" si="296"/>
        <v>33.6</v>
      </c>
      <c r="T1893" s="8">
        <f t="shared" si="297"/>
        <v>39.5</v>
      </c>
      <c r="U1893" s="7">
        <f t="shared" si="298"/>
        <v>38.516666666666673</v>
      </c>
      <c r="V1893" s="7">
        <f t="shared" si="299"/>
        <v>38.762500000000003</v>
      </c>
    </row>
    <row r="1894" spans="1:22" ht="13.5" x14ac:dyDescent="0.25">
      <c r="A1894" s="3">
        <f>RSI!A1894</f>
        <v>44769</v>
      </c>
      <c r="B1894" s="2">
        <f>RSI!B1894</f>
        <v>6.1509999999999998</v>
      </c>
      <c r="C1894" s="2">
        <f>RSI!I1894</f>
        <v>38.334171868977464</v>
      </c>
      <c r="D1894" s="2">
        <f>MACD!E1894</f>
        <v>-7.6058841059181148E-3</v>
      </c>
      <c r="E1894" s="2">
        <f>MACD!F1894</f>
        <v>1.6540484950196072E-2</v>
      </c>
      <c r="F1894" s="2">
        <f>'Moving Avg'!D1894</f>
        <v>6.1558000000000002</v>
      </c>
      <c r="G1894" s="2">
        <f>'Moving Avg'!F1894</f>
        <v>6.167200000000002</v>
      </c>
      <c r="H1894" s="2">
        <f>'Moving Avg'!G1894</f>
        <v>6.2407199999999969</v>
      </c>
      <c r="I1894" s="2">
        <f>'Moving Avg'!H1894</f>
        <v>6.2247000000000181</v>
      </c>
      <c r="J1894" s="5" t="str">
        <f>OBV!F1894</f>
        <v>BEARISH</v>
      </c>
      <c r="K1894" s="5" t="str">
        <f>OBV!G1894</f>
        <v>STRONG</v>
      </c>
      <c r="L1894" s="5" t="str">
        <f>OBV!H1894</f>
        <v>CONFIRMED BEARISH</v>
      </c>
      <c r="M1894" s="7">
        <f t="shared" si="290"/>
        <v>25</v>
      </c>
      <c r="N1894" s="7">
        <f t="shared" si="291"/>
        <v>100</v>
      </c>
      <c r="O1894" s="7">
        <f t="shared" si="292"/>
        <v>0</v>
      </c>
      <c r="P1894" s="7">
        <f t="shared" si="293"/>
        <v>33</v>
      </c>
      <c r="Q1894" s="8">
        <f t="shared" si="294"/>
        <v>48.7</v>
      </c>
      <c r="R1894" s="8">
        <f t="shared" si="295"/>
        <v>33.25</v>
      </c>
      <c r="S1894" s="8">
        <f t="shared" si="296"/>
        <v>33.6</v>
      </c>
      <c r="T1894" s="8">
        <f t="shared" si="297"/>
        <v>39.5</v>
      </c>
      <c r="U1894" s="7">
        <f t="shared" si="298"/>
        <v>38.516666666666673</v>
      </c>
      <c r="V1894" s="7">
        <f t="shared" si="299"/>
        <v>38.762500000000003</v>
      </c>
    </row>
    <row r="1895" spans="1:22" ht="13.5" x14ac:dyDescent="0.25">
      <c r="A1895" s="3">
        <f>RSI!A1895</f>
        <v>44770</v>
      </c>
      <c r="B1895" s="2">
        <f>RSI!B1895</f>
        <v>6.1509999999999998</v>
      </c>
      <c r="C1895" s="2">
        <f>RSI!I1895</f>
        <v>38.33417186897745</v>
      </c>
      <c r="D1895" s="2">
        <f>MACD!E1895</f>
        <v>-8.4085120896872922E-3</v>
      </c>
      <c r="E1895" s="2">
        <f>MACD!F1895</f>
        <v>1.1550685542219399E-2</v>
      </c>
      <c r="F1895" s="2">
        <f>'Moving Avg'!D1895</f>
        <v>6.1542000000000003</v>
      </c>
      <c r="G1895" s="2">
        <f>'Moving Avg'!F1895</f>
        <v>6.1629000000000014</v>
      </c>
      <c r="H1895" s="2">
        <f>'Moving Avg'!G1895</f>
        <v>6.2343199999999968</v>
      </c>
      <c r="I1895" s="2">
        <f>'Moving Avg'!H1895</f>
        <v>6.2256950000000186</v>
      </c>
      <c r="J1895" s="5" t="str">
        <f>OBV!F1895</f>
        <v>BEARISH</v>
      </c>
      <c r="K1895" s="5" t="str">
        <f>OBV!G1895</f>
        <v>STRONG</v>
      </c>
      <c r="L1895" s="5" t="str">
        <f>OBV!H1895</f>
        <v>CONFIRMED BEARISH</v>
      </c>
      <c r="M1895" s="7">
        <f t="shared" si="290"/>
        <v>25</v>
      </c>
      <c r="N1895" s="7">
        <f t="shared" si="291"/>
        <v>45</v>
      </c>
      <c r="O1895" s="7">
        <f t="shared" si="292"/>
        <v>0</v>
      </c>
      <c r="P1895" s="7">
        <f t="shared" si="293"/>
        <v>33</v>
      </c>
      <c r="Q1895" s="8">
        <f t="shared" si="294"/>
        <v>29.45</v>
      </c>
      <c r="R1895" s="8">
        <f t="shared" si="295"/>
        <v>22.25</v>
      </c>
      <c r="S1895" s="8">
        <f t="shared" si="296"/>
        <v>25.35</v>
      </c>
      <c r="T1895" s="8">
        <f t="shared" si="297"/>
        <v>25.75</v>
      </c>
      <c r="U1895" s="7">
        <f t="shared" si="298"/>
        <v>25.683333333333337</v>
      </c>
      <c r="V1895" s="7">
        <f t="shared" si="299"/>
        <v>25.700000000000003</v>
      </c>
    </row>
    <row r="1896" spans="1:22" ht="13.5" x14ac:dyDescent="0.25">
      <c r="A1896" s="3">
        <f>RSI!A1896</f>
        <v>44771</v>
      </c>
      <c r="B1896" s="2">
        <f>RSI!B1896</f>
        <v>6.1509999999999998</v>
      </c>
      <c r="C1896" s="2">
        <f>RSI!I1896</f>
        <v>38.334171868977464</v>
      </c>
      <c r="D1896" s="2">
        <f>MACD!E1896</f>
        <v>-8.8503600873437449E-3</v>
      </c>
      <c r="E1896" s="2">
        <f>MACD!F1896</f>
        <v>7.4704764163067714E-3</v>
      </c>
      <c r="F1896" s="2">
        <f>'Moving Avg'!D1896</f>
        <v>6.1525999999999996</v>
      </c>
      <c r="G1896" s="2">
        <f>'Moving Avg'!F1896</f>
        <v>6.1586000000000007</v>
      </c>
      <c r="H1896" s="2">
        <f>'Moving Avg'!G1896</f>
        <v>6.2279199999999966</v>
      </c>
      <c r="I1896" s="2">
        <f>'Moving Avg'!H1896</f>
        <v>6.2265100000000189</v>
      </c>
      <c r="J1896" s="5" t="str">
        <f>OBV!F1896</f>
        <v>BEARISH</v>
      </c>
      <c r="K1896" s="5" t="str">
        <f>OBV!G1896</f>
        <v>STRONG</v>
      </c>
      <c r="L1896" s="5" t="str">
        <f>OBV!H1896</f>
        <v>CONFIRMED BEARISH</v>
      </c>
      <c r="M1896" s="7">
        <f t="shared" si="290"/>
        <v>25</v>
      </c>
      <c r="N1896" s="7">
        <f t="shared" si="291"/>
        <v>45</v>
      </c>
      <c r="O1896" s="7">
        <f t="shared" si="292"/>
        <v>0</v>
      </c>
      <c r="P1896" s="7">
        <f t="shared" si="293"/>
        <v>33</v>
      </c>
      <c r="Q1896" s="8">
        <f t="shared" si="294"/>
        <v>29.45</v>
      </c>
      <c r="R1896" s="8">
        <f t="shared" si="295"/>
        <v>22.25</v>
      </c>
      <c r="S1896" s="8">
        <f t="shared" si="296"/>
        <v>25.35</v>
      </c>
      <c r="T1896" s="8">
        <f t="shared" si="297"/>
        <v>25.75</v>
      </c>
      <c r="U1896" s="7">
        <f t="shared" si="298"/>
        <v>25.683333333333337</v>
      </c>
      <c r="V1896" s="7">
        <f t="shared" si="299"/>
        <v>25.700000000000003</v>
      </c>
    </row>
    <row r="1897" spans="1:22" ht="13.5" x14ac:dyDescent="0.25">
      <c r="A1897" s="3">
        <f>RSI!A1897</f>
        <v>44774</v>
      </c>
      <c r="B1897" s="2">
        <f>RSI!B1897</f>
        <v>6.1509999999999998</v>
      </c>
      <c r="C1897" s="2">
        <f>RSI!I1897</f>
        <v>38.33417186897745</v>
      </c>
      <c r="D1897" s="2">
        <f>MACD!E1897</f>
        <v>-9.0045103979026209E-3</v>
      </c>
      <c r="E1897" s="2">
        <f>MACD!F1897</f>
        <v>4.1754790534648933E-3</v>
      </c>
      <c r="F1897" s="2">
        <f>'Moving Avg'!D1897</f>
        <v>6.1509999999999998</v>
      </c>
      <c r="G1897" s="2">
        <f>'Moving Avg'!F1897</f>
        <v>6.1543000000000001</v>
      </c>
      <c r="H1897" s="2">
        <f>'Moving Avg'!G1897</f>
        <v>6.2261999999999977</v>
      </c>
      <c r="I1897" s="2">
        <f>'Moving Avg'!H1897</f>
        <v>6.22732500000002</v>
      </c>
      <c r="J1897" s="5" t="str">
        <f>OBV!F1897</f>
        <v>BEARISH</v>
      </c>
      <c r="K1897" s="5" t="str">
        <f>OBV!G1897</f>
        <v>STRONG</v>
      </c>
      <c r="L1897" s="5" t="str">
        <f>OBV!H1897</f>
        <v>CONFIRMED BEARISH</v>
      </c>
      <c r="M1897" s="7">
        <f t="shared" si="290"/>
        <v>25</v>
      </c>
      <c r="N1897" s="7">
        <f t="shared" si="291"/>
        <v>45</v>
      </c>
      <c r="O1897" s="7">
        <f t="shared" si="292"/>
        <v>0</v>
      </c>
      <c r="P1897" s="7">
        <f t="shared" si="293"/>
        <v>33</v>
      </c>
      <c r="Q1897" s="8">
        <f t="shared" si="294"/>
        <v>29.45</v>
      </c>
      <c r="R1897" s="8">
        <f t="shared" si="295"/>
        <v>22.25</v>
      </c>
      <c r="S1897" s="8">
        <f t="shared" si="296"/>
        <v>25.35</v>
      </c>
      <c r="T1897" s="8">
        <f t="shared" si="297"/>
        <v>25.75</v>
      </c>
      <c r="U1897" s="7">
        <f t="shared" si="298"/>
        <v>25.683333333333337</v>
      </c>
      <c r="V1897" s="7">
        <f t="shared" si="299"/>
        <v>25.700000000000003</v>
      </c>
    </row>
    <row r="1898" spans="1:22" ht="13.5" x14ac:dyDescent="0.25">
      <c r="A1898" s="3">
        <f>RSI!A1898</f>
        <v>44775</v>
      </c>
      <c r="B1898" s="2">
        <f>RSI!B1898</f>
        <v>6.1509999999999998</v>
      </c>
      <c r="C1898" s="2">
        <f>RSI!I1898</f>
        <v>38.33417186897745</v>
      </c>
      <c r="D1898" s="2">
        <f>MACD!E1898</f>
        <v>-8.9314998389635747E-3</v>
      </c>
      <c r="E1898" s="2">
        <f>MACD!F1898</f>
        <v>1.5540832749791997E-3</v>
      </c>
      <c r="F1898" s="2">
        <f>'Moving Avg'!D1898</f>
        <v>6.1509999999999998</v>
      </c>
      <c r="G1898" s="2">
        <f>'Moving Avg'!F1898</f>
        <v>6.1499999999999995</v>
      </c>
      <c r="H1898" s="2">
        <f>'Moving Avg'!G1898</f>
        <v>6.2197999999999976</v>
      </c>
      <c r="I1898" s="2">
        <f>'Moving Avg'!H1898</f>
        <v>6.2283200000000196</v>
      </c>
      <c r="J1898" s="5" t="str">
        <f>OBV!F1898</f>
        <v>NEUTRAL</v>
      </c>
      <c r="K1898" s="5" t="str">
        <f>OBV!G1898</f>
        <v>NEUTRAL</v>
      </c>
      <c r="L1898" s="5" t="str">
        <f>OBV!H1898</f>
        <v>NEUTRAL</v>
      </c>
      <c r="M1898" s="7">
        <f t="shared" si="290"/>
        <v>25</v>
      </c>
      <c r="N1898" s="7">
        <f t="shared" si="291"/>
        <v>45</v>
      </c>
      <c r="O1898" s="7">
        <f t="shared" si="292"/>
        <v>0</v>
      </c>
      <c r="P1898" s="7">
        <f t="shared" si="293"/>
        <v>33</v>
      </c>
      <c r="Q1898" s="8">
        <f t="shared" si="294"/>
        <v>29.45</v>
      </c>
      <c r="R1898" s="8">
        <f t="shared" si="295"/>
        <v>22.25</v>
      </c>
      <c r="S1898" s="8">
        <f t="shared" si="296"/>
        <v>25.35</v>
      </c>
      <c r="T1898" s="8">
        <f t="shared" si="297"/>
        <v>25.75</v>
      </c>
      <c r="U1898" s="7">
        <f t="shared" si="298"/>
        <v>25.683333333333337</v>
      </c>
      <c r="V1898" s="7">
        <f t="shared" si="299"/>
        <v>25.700000000000003</v>
      </c>
    </row>
    <row r="1899" spans="1:22" ht="13.5" x14ac:dyDescent="0.25">
      <c r="A1899" s="3">
        <f>RSI!A1899</f>
        <v>44776</v>
      </c>
      <c r="B1899" s="2">
        <f>RSI!B1899</f>
        <v>6.1509999999999998</v>
      </c>
      <c r="C1899" s="2">
        <f>RSI!I1899</f>
        <v>38.33417186897745</v>
      </c>
      <c r="D1899" s="2">
        <f>MACD!E1899</f>
        <v>-8.6813462689798726E-3</v>
      </c>
      <c r="E1899" s="2">
        <f>MACD!F1899</f>
        <v>-4.9300263381261479E-4</v>
      </c>
      <c r="F1899" s="2">
        <f>'Moving Avg'!D1899</f>
        <v>6.1509999999999998</v>
      </c>
      <c r="G1899" s="2">
        <f>'Moving Avg'!F1899</f>
        <v>6.1456999999999997</v>
      </c>
      <c r="H1899" s="2">
        <f>'Moving Avg'!G1899</f>
        <v>6.2180799999999987</v>
      </c>
      <c r="I1899" s="2">
        <f>'Moving Avg'!H1899</f>
        <v>6.2299700000000202</v>
      </c>
      <c r="J1899" s="5" t="str">
        <f>OBV!F1899</f>
        <v>NEUTRAL</v>
      </c>
      <c r="K1899" s="5" t="str">
        <f>OBV!G1899</f>
        <v>NEUTRAL</v>
      </c>
      <c r="L1899" s="5" t="str">
        <f>OBV!H1899</f>
        <v>NEUTRAL</v>
      </c>
      <c r="M1899" s="7">
        <f t="shared" si="290"/>
        <v>25</v>
      </c>
      <c r="N1899" s="7">
        <f t="shared" si="291"/>
        <v>45</v>
      </c>
      <c r="O1899" s="7">
        <f t="shared" si="292"/>
        <v>0</v>
      </c>
      <c r="P1899" s="7">
        <f t="shared" si="293"/>
        <v>33</v>
      </c>
      <c r="Q1899" s="8">
        <f t="shared" si="294"/>
        <v>29.45</v>
      </c>
      <c r="R1899" s="8">
        <f t="shared" si="295"/>
        <v>22.25</v>
      </c>
      <c r="S1899" s="8">
        <f t="shared" si="296"/>
        <v>25.35</v>
      </c>
      <c r="T1899" s="8">
        <f t="shared" si="297"/>
        <v>25.75</v>
      </c>
      <c r="U1899" s="7">
        <f t="shared" si="298"/>
        <v>25.683333333333337</v>
      </c>
      <c r="V1899" s="7">
        <f t="shared" si="299"/>
        <v>25.700000000000003</v>
      </c>
    </row>
    <row r="1900" spans="1:22" ht="13.5" x14ac:dyDescent="0.25">
      <c r="A1900" s="3">
        <f>RSI!A1900</f>
        <v>44777</v>
      </c>
      <c r="B1900" s="2">
        <f>RSI!B1900</f>
        <v>6.1509999999999998</v>
      </c>
      <c r="C1900" s="2">
        <f>RSI!I1900</f>
        <v>38.33417186897745</v>
      </c>
      <c r="D1900" s="2">
        <f>MACD!E1900</f>
        <v>-8.2952561925662138E-3</v>
      </c>
      <c r="E1900" s="2">
        <f>MACD!F1900</f>
        <v>-2.0534533455633347E-3</v>
      </c>
      <c r="F1900" s="2">
        <f>'Moving Avg'!D1900</f>
        <v>6.1509999999999998</v>
      </c>
      <c r="G1900" s="2">
        <f>'Moving Avg'!F1900</f>
        <v>6.1487999999999987</v>
      </c>
      <c r="H1900" s="2">
        <f>'Moving Avg'!G1900</f>
        <v>6.2163599999999981</v>
      </c>
      <c r="I1900" s="2">
        <f>'Moving Avg'!H1900</f>
        <v>6.2316200000000199</v>
      </c>
      <c r="J1900" s="5" t="str">
        <f>OBV!F1900</f>
        <v>NEUTRAL</v>
      </c>
      <c r="K1900" s="5" t="str">
        <f>OBV!G1900</f>
        <v>NEUTRAL</v>
      </c>
      <c r="L1900" s="5" t="str">
        <f>OBV!H1900</f>
        <v>NEUTRAL</v>
      </c>
      <c r="M1900" s="7">
        <f t="shared" si="290"/>
        <v>25</v>
      </c>
      <c r="N1900" s="7">
        <f t="shared" si="291"/>
        <v>45</v>
      </c>
      <c r="O1900" s="7">
        <f t="shared" si="292"/>
        <v>0</v>
      </c>
      <c r="P1900" s="7">
        <f t="shared" si="293"/>
        <v>33</v>
      </c>
      <c r="Q1900" s="8">
        <f t="shared" si="294"/>
        <v>29.45</v>
      </c>
      <c r="R1900" s="8">
        <f t="shared" si="295"/>
        <v>22.25</v>
      </c>
      <c r="S1900" s="8">
        <f t="shared" si="296"/>
        <v>25.35</v>
      </c>
      <c r="T1900" s="8">
        <f t="shared" si="297"/>
        <v>25.75</v>
      </c>
      <c r="U1900" s="7">
        <f t="shared" si="298"/>
        <v>25.683333333333337</v>
      </c>
      <c r="V1900" s="7">
        <f t="shared" si="299"/>
        <v>25.700000000000003</v>
      </c>
    </row>
    <row r="1901" spans="1:22" ht="13.5" x14ac:dyDescent="0.25">
      <c r="A1901" s="3">
        <f>RSI!A1901</f>
        <v>44778</v>
      </c>
      <c r="B1901" s="2">
        <f>RSI!B1901</f>
        <v>6.1509999999999998</v>
      </c>
      <c r="C1901" s="2">
        <f>RSI!I1901</f>
        <v>38.33417186897745</v>
      </c>
      <c r="D1901" s="2">
        <f>MACD!E1901</f>
        <v>-7.8070630421835929E-3</v>
      </c>
      <c r="E1901" s="2">
        <f>MACD!F1901</f>
        <v>-3.2041752848873863E-3</v>
      </c>
      <c r="F1901" s="2">
        <f>'Moving Avg'!D1901</f>
        <v>6.1509999999999998</v>
      </c>
      <c r="G1901" s="2">
        <f>'Moving Avg'!F1901</f>
        <v>6.1518999999999986</v>
      </c>
      <c r="H1901" s="2">
        <f>'Moving Avg'!G1901</f>
        <v>6.2146399999999993</v>
      </c>
      <c r="I1901" s="2">
        <f>'Moving Avg'!H1901</f>
        <v>6.2332300000000203</v>
      </c>
      <c r="J1901" s="5" t="str">
        <f>OBV!F1901</f>
        <v>NEUTRAL</v>
      </c>
      <c r="K1901" s="5" t="str">
        <f>OBV!G1901</f>
        <v>NEUTRAL</v>
      </c>
      <c r="L1901" s="5" t="str">
        <f>OBV!H1901</f>
        <v>NEUTRAL</v>
      </c>
      <c r="M1901" s="7">
        <f t="shared" si="290"/>
        <v>25</v>
      </c>
      <c r="N1901" s="7">
        <f t="shared" si="291"/>
        <v>45</v>
      </c>
      <c r="O1901" s="7">
        <f t="shared" si="292"/>
        <v>0</v>
      </c>
      <c r="P1901" s="7">
        <f t="shared" si="293"/>
        <v>33</v>
      </c>
      <c r="Q1901" s="8">
        <f t="shared" si="294"/>
        <v>29.45</v>
      </c>
      <c r="R1901" s="8">
        <f t="shared" si="295"/>
        <v>22.25</v>
      </c>
      <c r="S1901" s="8">
        <f t="shared" si="296"/>
        <v>25.35</v>
      </c>
      <c r="T1901" s="8">
        <f t="shared" si="297"/>
        <v>25.75</v>
      </c>
      <c r="U1901" s="7">
        <f t="shared" si="298"/>
        <v>25.683333333333337</v>
      </c>
      <c r="V1901" s="7">
        <f t="shared" si="299"/>
        <v>25.700000000000003</v>
      </c>
    </row>
    <row r="1902" spans="1:22" ht="13.5" x14ac:dyDescent="0.25">
      <c r="A1902" s="3">
        <f>RSI!A1902</f>
        <v>44781</v>
      </c>
      <c r="B1902" s="2">
        <f>RSI!B1902</f>
        <v>6.1509999999999998</v>
      </c>
      <c r="C1902" s="2">
        <f>RSI!I1902</f>
        <v>38.334171868977442</v>
      </c>
      <c r="D1902" s="2">
        <f>MACD!E1902</f>
        <v>-7.2444380606340175E-3</v>
      </c>
      <c r="E1902" s="2">
        <f>MACD!F1902</f>
        <v>-4.0122278400367122E-3</v>
      </c>
      <c r="F1902" s="2">
        <f>'Moving Avg'!D1902</f>
        <v>6.1509999999999998</v>
      </c>
      <c r="G1902" s="2">
        <f>'Moving Avg'!F1902</f>
        <v>6.1549999999999985</v>
      </c>
      <c r="H1902" s="2">
        <f>'Moving Avg'!G1902</f>
        <v>6.2129199999999996</v>
      </c>
      <c r="I1902" s="2">
        <f>'Moving Avg'!H1902</f>
        <v>6.2348400000000206</v>
      </c>
      <c r="J1902" s="5" t="str">
        <f>OBV!F1902</f>
        <v>NEUTRAL</v>
      </c>
      <c r="K1902" s="5" t="str">
        <f>OBV!G1902</f>
        <v>NEUTRAL</v>
      </c>
      <c r="L1902" s="5" t="str">
        <f>OBV!H1902</f>
        <v>NEUTRAL</v>
      </c>
      <c r="M1902" s="7">
        <f t="shared" si="290"/>
        <v>25</v>
      </c>
      <c r="N1902" s="7">
        <f t="shared" si="291"/>
        <v>45</v>
      </c>
      <c r="O1902" s="7">
        <f t="shared" si="292"/>
        <v>0</v>
      </c>
      <c r="P1902" s="7">
        <f t="shared" si="293"/>
        <v>33</v>
      </c>
      <c r="Q1902" s="8">
        <f t="shared" si="294"/>
        <v>29.45</v>
      </c>
      <c r="R1902" s="8">
        <f t="shared" si="295"/>
        <v>22.25</v>
      </c>
      <c r="S1902" s="8">
        <f t="shared" si="296"/>
        <v>25.35</v>
      </c>
      <c r="T1902" s="8">
        <f t="shared" si="297"/>
        <v>25.75</v>
      </c>
      <c r="U1902" s="7">
        <f t="shared" si="298"/>
        <v>25.683333333333337</v>
      </c>
      <c r="V1902" s="7">
        <f t="shared" si="299"/>
        <v>25.700000000000003</v>
      </c>
    </row>
    <row r="1903" spans="1:22" ht="13.5" x14ac:dyDescent="0.25">
      <c r="A1903" s="3">
        <f>RSI!A1903</f>
        <v>44782</v>
      </c>
      <c r="B1903" s="2">
        <f>RSI!B1903</f>
        <v>6.1509999999999998</v>
      </c>
      <c r="C1903" s="2">
        <f>RSI!I1903</f>
        <v>38.334171868977435</v>
      </c>
      <c r="D1903" s="2">
        <f>MACD!E1903</f>
        <v>-7.8606784533166163E-3</v>
      </c>
      <c r="E1903" s="2">
        <f>MACD!F1903</f>
        <v>-4.781917962692693E-3</v>
      </c>
      <c r="F1903" s="2">
        <f>'Moving Avg'!D1903</f>
        <v>6.1509999999999998</v>
      </c>
      <c r="G1903" s="2">
        <f>'Moving Avg'!F1903</f>
        <v>6.1545999999999976</v>
      </c>
      <c r="H1903" s="2">
        <f>'Moving Avg'!G1903</f>
        <v>6.2111999999999998</v>
      </c>
      <c r="I1903" s="2">
        <f>'Moving Avg'!H1903</f>
        <v>6.2356550000000208</v>
      </c>
      <c r="J1903" s="5" t="str">
        <f>OBV!F1903</f>
        <v>NEUTRAL</v>
      </c>
      <c r="K1903" s="5" t="str">
        <f>OBV!G1903</f>
        <v>NEUTRAL</v>
      </c>
      <c r="L1903" s="5" t="str">
        <f>OBV!H1903</f>
        <v>NEUTRAL</v>
      </c>
      <c r="M1903" s="7">
        <f t="shared" si="290"/>
        <v>25</v>
      </c>
      <c r="N1903" s="7">
        <f t="shared" si="291"/>
        <v>45</v>
      </c>
      <c r="O1903" s="7">
        <f t="shared" si="292"/>
        <v>0</v>
      </c>
      <c r="P1903" s="7">
        <f t="shared" si="293"/>
        <v>33</v>
      </c>
      <c r="Q1903" s="8">
        <f t="shared" si="294"/>
        <v>29.45</v>
      </c>
      <c r="R1903" s="8">
        <f t="shared" si="295"/>
        <v>22.25</v>
      </c>
      <c r="S1903" s="8">
        <f t="shared" si="296"/>
        <v>25.35</v>
      </c>
      <c r="T1903" s="8">
        <f t="shared" si="297"/>
        <v>25.75</v>
      </c>
      <c r="U1903" s="7">
        <f t="shared" si="298"/>
        <v>25.683333333333337</v>
      </c>
      <c r="V1903" s="7">
        <f t="shared" si="299"/>
        <v>25.700000000000003</v>
      </c>
    </row>
    <row r="1904" spans="1:22" ht="13.5" x14ac:dyDescent="0.25">
      <c r="A1904" s="3">
        <f>RSI!A1904</f>
        <v>44783</v>
      </c>
      <c r="B1904" s="2">
        <f>RSI!B1904</f>
        <v>6.1509999999999998</v>
      </c>
      <c r="C1904" s="2">
        <f>RSI!I1904</f>
        <v>38.334171868977442</v>
      </c>
      <c r="D1904" s="2">
        <f>MACD!E1904</f>
        <v>-8.2539074965479742E-3</v>
      </c>
      <c r="E1904" s="2">
        <f>MACD!F1904</f>
        <v>-5.47631586946375E-3</v>
      </c>
      <c r="F1904" s="2">
        <f>'Moving Avg'!D1904</f>
        <v>6.1509999999999998</v>
      </c>
      <c r="G1904" s="2">
        <f>'Moving Avg'!F1904</f>
        <v>6.1541999999999977</v>
      </c>
      <c r="H1904" s="2">
        <f>'Moving Avg'!G1904</f>
        <v>6.2094800000000001</v>
      </c>
      <c r="I1904" s="2">
        <f>'Moving Avg'!H1904</f>
        <v>6.2364700000000211</v>
      </c>
      <c r="J1904" s="5" t="str">
        <f>OBV!F1904</f>
        <v>NEUTRAL</v>
      </c>
      <c r="K1904" s="5" t="str">
        <f>OBV!G1904</f>
        <v>NEUTRAL</v>
      </c>
      <c r="L1904" s="5" t="str">
        <f>OBV!H1904</f>
        <v>NEUTRAL</v>
      </c>
      <c r="M1904" s="7">
        <f t="shared" si="290"/>
        <v>25</v>
      </c>
      <c r="N1904" s="7">
        <f t="shared" si="291"/>
        <v>45</v>
      </c>
      <c r="O1904" s="7">
        <f t="shared" si="292"/>
        <v>0</v>
      </c>
      <c r="P1904" s="7">
        <f t="shared" si="293"/>
        <v>33</v>
      </c>
      <c r="Q1904" s="8">
        <f t="shared" si="294"/>
        <v>29.45</v>
      </c>
      <c r="R1904" s="8">
        <f t="shared" si="295"/>
        <v>22.25</v>
      </c>
      <c r="S1904" s="8">
        <f t="shared" si="296"/>
        <v>25.35</v>
      </c>
      <c r="T1904" s="8">
        <f t="shared" si="297"/>
        <v>25.75</v>
      </c>
      <c r="U1904" s="7">
        <f t="shared" si="298"/>
        <v>25.683333333333337</v>
      </c>
      <c r="V1904" s="7">
        <f t="shared" si="299"/>
        <v>25.700000000000003</v>
      </c>
    </row>
    <row r="1905" spans="1:22" ht="13.5" x14ac:dyDescent="0.25">
      <c r="A1905" s="3">
        <f>RSI!A1905</f>
        <v>44784</v>
      </c>
      <c r="B1905" s="2">
        <f>RSI!B1905</f>
        <v>6.1589999999999998</v>
      </c>
      <c r="C1905" s="2">
        <f>RSI!I1905</f>
        <v>43.556263931804601</v>
      </c>
      <c r="D1905" s="2">
        <f>MACD!E1905</f>
        <v>-9.0605238979799552E-3</v>
      </c>
      <c r="E1905" s="2">
        <f>MACD!F1905</f>
        <v>-6.1931574751669912E-3</v>
      </c>
      <c r="F1905" s="2">
        <f>'Moving Avg'!D1905</f>
        <v>6.1525999999999996</v>
      </c>
      <c r="G1905" s="2">
        <f>'Moving Avg'!F1905</f>
        <v>6.1541999999999977</v>
      </c>
      <c r="H1905" s="2">
        <f>'Moving Avg'!G1905</f>
        <v>6.2079200000000005</v>
      </c>
      <c r="I1905" s="2">
        <f>'Moving Avg'!H1905</f>
        <v>6.2375050000000201</v>
      </c>
      <c r="J1905" s="5" t="str">
        <f>OBV!F1905</f>
        <v>BULLISH</v>
      </c>
      <c r="K1905" s="5" t="str">
        <f>OBV!G1905</f>
        <v>WEAK</v>
      </c>
      <c r="L1905" s="5" t="str">
        <f>OBV!H1905</f>
        <v>CONFIRMED BULLISH</v>
      </c>
      <c r="M1905" s="7">
        <f t="shared" si="290"/>
        <v>25</v>
      </c>
      <c r="N1905" s="7">
        <f t="shared" si="291"/>
        <v>45</v>
      </c>
      <c r="O1905" s="7">
        <f t="shared" si="292"/>
        <v>0</v>
      </c>
      <c r="P1905" s="7">
        <f t="shared" si="293"/>
        <v>67</v>
      </c>
      <c r="Q1905" s="8">
        <f t="shared" si="294"/>
        <v>34.549999999999997</v>
      </c>
      <c r="R1905" s="8">
        <f t="shared" si="295"/>
        <v>30.75</v>
      </c>
      <c r="S1905" s="8">
        <f t="shared" si="296"/>
        <v>40.650000000000006</v>
      </c>
      <c r="T1905" s="8">
        <f t="shared" si="297"/>
        <v>34.25</v>
      </c>
      <c r="U1905" s="7">
        <f t="shared" si="298"/>
        <v>35.31666666666667</v>
      </c>
      <c r="V1905" s="7">
        <f t="shared" si="299"/>
        <v>35.049999999999997</v>
      </c>
    </row>
    <row r="1906" spans="1:22" ht="13.5" x14ac:dyDescent="0.25">
      <c r="A1906" s="3">
        <f>RSI!A1906</f>
        <v>44785</v>
      </c>
      <c r="B1906" s="2">
        <f>RSI!B1906</f>
        <v>6.1589999999999998</v>
      </c>
      <c r="C1906" s="2">
        <f>RSI!I1906</f>
        <v>43.556263931804608</v>
      </c>
      <c r="D1906" s="2">
        <f>MACD!E1906</f>
        <v>-9.6804025726289211E-3</v>
      </c>
      <c r="E1906" s="2">
        <f>MACD!F1906</f>
        <v>-6.8906064946593782E-3</v>
      </c>
      <c r="F1906" s="2">
        <f>'Moving Avg'!D1906</f>
        <v>6.1541999999999994</v>
      </c>
      <c r="G1906" s="2">
        <f>'Moving Avg'!F1906</f>
        <v>6.1541999999999986</v>
      </c>
      <c r="H1906" s="2">
        <f>'Moving Avg'!G1906</f>
        <v>6.2063600000000001</v>
      </c>
      <c r="I1906" s="2">
        <f>'Moving Avg'!H1906</f>
        <v>6.2383600000000206</v>
      </c>
      <c r="J1906" s="5" t="str">
        <f>OBV!F1906</f>
        <v>BULLISH</v>
      </c>
      <c r="K1906" s="5" t="str">
        <f>OBV!G1906</f>
        <v>WEAK</v>
      </c>
      <c r="L1906" s="5" t="str">
        <f>OBV!H1906</f>
        <v>CONFIRMED BULLISH</v>
      </c>
      <c r="M1906" s="7">
        <f t="shared" si="290"/>
        <v>25</v>
      </c>
      <c r="N1906" s="7">
        <f t="shared" si="291"/>
        <v>45</v>
      </c>
      <c r="O1906" s="7">
        <f t="shared" si="292"/>
        <v>0</v>
      </c>
      <c r="P1906" s="7">
        <f t="shared" si="293"/>
        <v>67</v>
      </c>
      <c r="Q1906" s="8">
        <f t="shared" si="294"/>
        <v>34.549999999999997</v>
      </c>
      <c r="R1906" s="8">
        <f t="shared" si="295"/>
        <v>30.75</v>
      </c>
      <c r="S1906" s="8">
        <f t="shared" si="296"/>
        <v>40.650000000000006</v>
      </c>
      <c r="T1906" s="8">
        <f t="shared" si="297"/>
        <v>34.25</v>
      </c>
      <c r="U1906" s="7">
        <f t="shared" si="298"/>
        <v>35.31666666666667</v>
      </c>
      <c r="V1906" s="7">
        <f t="shared" si="299"/>
        <v>35.049999999999997</v>
      </c>
    </row>
    <row r="1907" spans="1:22" ht="13.5" x14ac:dyDescent="0.25">
      <c r="A1907" s="3">
        <f>RSI!A1907</f>
        <v>44788</v>
      </c>
      <c r="B1907" s="2">
        <f>RSI!B1907</f>
        <v>6.1589999999999998</v>
      </c>
      <c r="C1907" s="2">
        <f>RSI!I1907</f>
        <v>43.556263931804608</v>
      </c>
      <c r="D1907" s="2">
        <f>MACD!E1907</f>
        <v>-1.0146912616042059E-2</v>
      </c>
      <c r="E1907" s="2">
        <f>MACD!F1907</f>
        <v>-7.541867718935915E-3</v>
      </c>
      <c r="F1907" s="2">
        <f>'Moving Avg'!D1907</f>
        <v>6.1557999999999993</v>
      </c>
      <c r="G1907" s="2">
        <f>'Moving Avg'!F1907</f>
        <v>6.1541999999999986</v>
      </c>
      <c r="H1907" s="2">
        <f>'Moving Avg'!G1907</f>
        <v>6.2063600000000001</v>
      </c>
      <c r="I1907" s="2">
        <f>'Moving Avg'!H1907</f>
        <v>6.2392150000000219</v>
      </c>
      <c r="J1907" s="5" t="str">
        <f>OBV!F1907</f>
        <v>BULLISH</v>
      </c>
      <c r="K1907" s="5" t="str">
        <f>OBV!G1907</f>
        <v>WEAK</v>
      </c>
      <c r="L1907" s="5" t="str">
        <f>OBV!H1907</f>
        <v>CONFIRMED BULLISH</v>
      </c>
      <c r="M1907" s="7">
        <f t="shared" si="290"/>
        <v>25</v>
      </c>
      <c r="N1907" s="7">
        <f t="shared" si="291"/>
        <v>45</v>
      </c>
      <c r="O1907" s="7">
        <f t="shared" si="292"/>
        <v>0</v>
      </c>
      <c r="P1907" s="7">
        <f t="shared" si="293"/>
        <v>67</v>
      </c>
      <c r="Q1907" s="8">
        <f t="shared" si="294"/>
        <v>34.549999999999997</v>
      </c>
      <c r="R1907" s="8">
        <f t="shared" si="295"/>
        <v>30.75</v>
      </c>
      <c r="S1907" s="8">
        <f t="shared" si="296"/>
        <v>40.650000000000006</v>
      </c>
      <c r="T1907" s="8">
        <f t="shared" si="297"/>
        <v>34.25</v>
      </c>
      <c r="U1907" s="7">
        <f t="shared" si="298"/>
        <v>35.31666666666667</v>
      </c>
      <c r="V1907" s="7">
        <f t="shared" si="299"/>
        <v>35.049999999999997</v>
      </c>
    </row>
    <row r="1908" spans="1:22" ht="13.5" x14ac:dyDescent="0.25">
      <c r="A1908" s="3">
        <f>RSI!A1908</f>
        <v>44789</v>
      </c>
      <c r="B1908" s="2">
        <f>RSI!B1908</f>
        <v>6.1589999999999998</v>
      </c>
      <c r="C1908" s="2">
        <f>RSI!I1908</f>
        <v>43.556263931804608</v>
      </c>
      <c r="D1908" s="2">
        <f>MACD!E1908</f>
        <v>-1.0487945697165379E-2</v>
      </c>
      <c r="E1908" s="2">
        <f>MACD!F1908</f>
        <v>-8.1310833145818093E-3</v>
      </c>
      <c r="F1908" s="2">
        <f>'Moving Avg'!D1908</f>
        <v>6.1573999999999991</v>
      </c>
      <c r="G1908" s="2">
        <f>'Moving Avg'!F1908</f>
        <v>6.1541999999999994</v>
      </c>
      <c r="H1908" s="2">
        <f>'Moving Avg'!G1908</f>
        <v>6.2032399999999992</v>
      </c>
      <c r="I1908" s="2">
        <f>'Moving Avg'!H1908</f>
        <v>6.2400700000000207</v>
      </c>
      <c r="J1908" s="5" t="str">
        <f>OBV!F1908</f>
        <v>BULLISH</v>
      </c>
      <c r="K1908" s="5" t="str">
        <f>OBV!G1908</f>
        <v>WEAK</v>
      </c>
      <c r="L1908" s="5" t="str">
        <f>OBV!H1908</f>
        <v>CONFIRMED BULLISH</v>
      </c>
      <c r="M1908" s="7">
        <f t="shared" si="290"/>
        <v>25</v>
      </c>
      <c r="N1908" s="7">
        <f t="shared" si="291"/>
        <v>45</v>
      </c>
      <c r="O1908" s="7">
        <f t="shared" si="292"/>
        <v>0</v>
      </c>
      <c r="P1908" s="7">
        <f t="shared" si="293"/>
        <v>67</v>
      </c>
      <c r="Q1908" s="8">
        <f t="shared" si="294"/>
        <v>34.549999999999997</v>
      </c>
      <c r="R1908" s="8">
        <f t="shared" si="295"/>
        <v>30.75</v>
      </c>
      <c r="S1908" s="8">
        <f t="shared" si="296"/>
        <v>40.650000000000006</v>
      </c>
      <c r="T1908" s="8">
        <f t="shared" si="297"/>
        <v>34.25</v>
      </c>
      <c r="U1908" s="7">
        <f t="shared" si="298"/>
        <v>35.31666666666667</v>
      </c>
      <c r="V1908" s="7">
        <f t="shared" si="299"/>
        <v>35.049999999999997</v>
      </c>
    </row>
    <row r="1909" spans="1:22" ht="13.5" x14ac:dyDescent="0.25">
      <c r="A1909" s="3">
        <f>RSI!A1909</f>
        <v>44790</v>
      </c>
      <c r="B1909" s="2">
        <f>RSI!B1909</f>
        <v>6.1589999999999998</v>
      </c>
      <c r="C1909" s="2">
        <f>RSI!I1909</f>
        <v>43.556263931804608</v>
      </c>
      <c r="D1909" s="2">
        <f>MACD!E1909</f>
        <v>-1.0726784200072892E-2</v>
      </c>
      <c r="E1909" s="2">
        <f>MACD!F1909</f>
        <v>-8.6502234916800268E-3</v>
      </c>
      <c r="F1909" s="2">
        <f>'Moving Avg'!D1909</f>
        <v>6.1589999999999998</v>
      </c>
      <c r="G1909" s="2">
        <f>'Moving Avg'!F1909</f>
        <v>6.1542000000000003</v>
      </c>
      <c r="H1909" s="2">
        <f>'Moving Avg'!G1909</f>
        <v>6.2046399999999995</v>
      </c>
      <c r="I1909" s="2">
        <f>'Moving Avg'!H1909</f>
        <v>6.2409250000000212</v>
      </c>
      <c r="J1909" s="5" t="str">
        <f>OBV!F1909</f>
        <v>BULLISH</v>
      </c>
      <c r="K1909" s="5" t="str">
        <f>OBV!G1909</f>
        <v>WEAK</v>
      </c>
      <c r="L1909" s="5" t="str">
        <f>OBV!H1909</f>
        <v>CONFIRMED BULLISH</v>
      </c>
      <c r="M1909" s="7">
        <f t="shared" si="290"/>
        <v>25</v>
      </c>
      <c r="N1909" s="7">
        <f t="shared" si="291"/>
        <v>45</v>
      </c>
      <c r="O1909" s="7">
        <f t="shared" si="292"/>
        <v>0</v>
      </c>
      <c r="P1909" s="7">
        <f t="shared" si="293"/>
        <v>67</v>
      </c>
      <c r="Q1909" s="8">
        <f t="shared" si="294"/>
        <v>34.549999999999997</v>
      </c>
      <c r="R1909" s="8">
        <f t="shared" si="295"/>
        <v>30.75</v>
      </c>
      <c r="S1909" s="8">
        <f t="shared" si="296"/>
        <v>40.650000000000006</v>
      </c>
      <c r="T1909" s="8">
        <f t="shared" si="297"/>
        <v>34.25</v>
      </c>
      <c r="U1909" s="7">
        <f t="shared" si="298"/>
        <v>35.31666666666667</v>
      </c>
      <c r="V1909" s="7">
        <f t="shared" si="299"/>
        <v>35.049999999999997</v>
      </c>
    </row>
    <row r="1910" spans="1:22" ht="13.5" x14ac:dyDescent="0.25">
      <c r="A1910" s="3">
        <f>RSI!A1910</f>
        <v>44791</v>
      </c>
      <c r="B1910" s="2">
        <f>RSI!B1910</f>
        <v>6.1589999999999998</v>
      </c>
      <c r="C1910" s="2">
        <f>RSI!I1910</f>
        <v>43.556263931804615</v>
      </c>
      <c r="D1910" s="2">
        <f>MACD!E1910</f>
        <v>-1.0882833919444224E-2</v>
      </c>
      <c r="E1910" s="2">
        <f>MACD!F1910</f>
        <v>-9.0967455772328655E-3</v>
      </c>
      <c r="F1910" s="2">
        <f>'Moving Avg'!D1910</f>
        <v>6.1589999999999998</v>
      </c>
      <c r="G1910" s="2">
        <f>'Moving Avg'!F1910</f>
        <v>6.1542000000000003</v>
      </c>
      <c r="H1910" s="2">
        <f>'Moving Avg'!G1910</f>
        <v>6.2015199999999995</v>
      </c>
      <c r="I1910" s="2">
        <f>'Moving Avg'!H1910</f>
        <v>6.2417800000000216</v>
      </c>
      <c r="J1910" s="5" t="str">
        <f>OBV!F1910</f>
        <v>NEUTRAL</v>
      </c>
      <c r="K1910" s="5" t="str">
        <f>OBV!G1910</f>
        <v>NEUTRAL</v>
      </c>
      <c r="L1910" s="5" t="str">
        <f>OBV!H1910</f>
        <v>NEUTRAL</v>
      </c>
      <c r="M1910" s="7">
        <f t="shared" si="290"/>
        <v>25</v>
      </c>
      <c r="N1910" s="7">
        <f t="shared" si="291"/>
        <v>45</v>
      </c>
      <c r="O1910" s="7">
        <f t="shared" si="292"/>
        <v>0</v>
      </c>
      <c r="P1910" s="7">
        <f t="shared" si="293"/>
        <v>33</v>
      </c>
      <c r="Q1910" s="8">
        <f t="shared" si="294"/>
        <v>29.45</v>
      </c>
      <c r="R1910" s="8">
        <f t="shared" si="295"/>
        <v>22.25</v>
      </c>
      <c r="S1910" s="8">
        <f t="shared" si="296"/>
        <v>25.35</v>
      </c>
      <c r="T1910" s="8">
        <f t="shared" si="297"/>
        <v>25.75</v>
      </c>
      <c r="U1910" s="7">
        <f t="shared" si="298"/>
        <v>25.683333333333337</v>
      </c>
      <c r="V1910" s="7">
        <f t="shared" si="299"/>
        <v>25.700000000000003</v>
      </c>
    </row>
    <row r="1911" spans="1:22" ht="13.5" x14ac:dyDescent="0.25">
      <c r="A1911" s="3">
        <f>RSI!A1911</f>
        <v>44792</v>
      </c>
      <c r="B1911" s="2">
        <f>RSI!B1911</f>
        <v>6.1589999999999998</v>
      </c>
      <c r="C1911" s="2">
        <f>RSI!I1911</f>
        <v>43.556263931804615</v>
      </c>
      <c r="D1911" s="2">
        <f>MACD!E1911</f>
        <v>-1.0972242287390799E-2</v>
      </c>
      <c r="E1911" s="2">
        <f>MACD!F1911</f>
        <v>-9.4718449192644529E-3</v>
      </c>
      <c r="F1911" s="2">
        <f>'Moving Avg'!D1911</f>
        <v>6.1589999999999998</v>
      </c>
      <c r="G1911" s="2">
        <f>'Moving Avg'!F1911</f>
        <v>6.1542000000000012</v>
      </c>
      <c r="H1911" s="2">
        <f>'Moving Avg'!G1911</f>
        <v>6.1983999999999995</v>
      </c>
      <c r="I1911" s="2">
        <f>'Moving Avg'!H1911</f>
        <v>6.2426350000000221</v>
      </c>
      <c r="J1911" s="5" t="str">
        <f>OBV!F1911</f>
        <v>NEUTRAL</v>
      </c>
      <c r="K1911" s="5" t="str">
        <f>OBV!G1911</f>
        <v>NEUTRAL</v>
      </c>
      <c r="L1911" s="5" t="str">
        <f>OBV!H1911</f>
        <v>NEUTRAL</v>
      </c>
      <c r="M1911" s="7">
        <f t="shared" si="290"/>
        <v>25</v>
      </c>
      <c r="N1911" s="7">
        <f t="shared" si="291"/>
        <v>45</v>
      </c>
      <c r="O1911" s="7">
        <f t="shared" si="292"/>
        <v>0</v>
      </c>
      <c r="P1911" s="7">
        <f t="shared" si="293"/>
        <v>33</v>
      </c>
      <c r="Q1911" s="8">
        <f t="shared" si="294"/>
        <v>29.45</v>
      </c>
      <c r="R1911" s="8">
        <f t="shared" si="295"/>
        <v>22.25</v>
      </c>
      <c r="S1911" s="8">
        <f t="shared" si="296"/>
        <v>25.35</v>
      </c>
      <c r="T1911" s="8">
        <f t="shared" si="297"/>
        <v>25.75</v>
      </c>
      <c r="U1911" s="7">
        <f t="shared" si="298"/>
        <v>25.683333333333337</v>
      </c>
      <c r="V1911" s="7">
        <f t="shared" si="299"/>
        <v>25.700000000000003</v>
      </c>
    </row>
    <row r="1912" spans="1:22" ht="13.5" x14ac:dyDescent="0.25">
      <c r="A1912" s="3">
        <f>RSI!A1912</f>
        <v>44795</v>
      </c>
      <c r="B1912" s="2">
        <f>RSI!B1912</f>
        <v>6.1589999999999998</v>
      </c>
      <c r="C1912" s="2">
        <f>RSI!I1912</f>
        <v>43.556263931804608</v>
      </c>
      <c r="D1912" s="2">
        <f>MACD!E1912</f>
        <v>-1.1008419871537889E-2</v>
      </c>
      <c r="E1912" s="2">
        <f>MACD!F1912</f>
        <v>-9.7791599097191411E-3</v>
      </c>
      <c r="F1912" s="2">
        <f>'Moving Avg'!D1912</f>
        <v>6.1589999999999998</v>
      </c>
      <c r="G1912" s="2">
        <f>'Moving Avg'!F1912</f>
        <v>6.1542000000000012</v>
      </c>
      <c r="H1912" s="2">
        <f>'Moving Avg'!G1912</f>
        <v>6.1952799999999995</v>
      </c>
      <c r="I1912" s="2">
        <f>'Moving Avg'!H1912</f>
        <v>6.2436700000000211</v>
      </c>
      <c r="J1912" s="5" t="str">
        <f>OBV!F1912</f>
        <v>NEUTRAL</v>
      </c>
      <c r="K1912" s="5" t="str">
        <f>OBV!G1912</f>
        <v>NEUTRAL</v>
      </c>
      <c r="L1912" s="5" t="str">
        <f>OBV!H1912</f>
        <v>NEUTRAL</v>
      </c>
      <c r="M1912" s="7">
        <f t="shared" si="290"/>
        <v>25</v>
      </c>
      <c r="N1912" s="7">
        <f t="shared" si="291"/>
        <v>45</v>
      </c>
      <c r="O1912" s="7">
        <f t="shared" si="292"/>
        <v>0</v>
      </c>
      <c r="P1912" s="7">
        <f t="shared" si="293"/>
        <v>33</v>
      </c>
      <c r="Q1912" s="8">
        <f t="shared" si="294"/>
        <v>29.45</v>
      </c>
      <c r="R1912" s="8">
        <f t="shared" si="295"/>
        <v>22.25</v>
      </c>
      <c r="S1912" s="8">
        <f t="shared" si="296"/>
        <v>25.35</v>
      </c>
      <c r="T1912" s="8">
        <f t="shared" si="297"/>
        <v>25.75</v>
      </c>
      <c r="U1912" s="7">
        <f t="shared" si="298"/>
        <v>25.683333333333337</v>
      </c>
      <c r="V1912" s="7">
        <f t="shared" si="299"/>
        <v>25.700000000000003</v>
      </c>
    </row>
    <row r="1913" spans="1:22" ht="13.5" x14ac:dyDescent="0.25">
      <c r="A1913" s="3">
        <f>RSI!A1913</f>
        <v>44796</v>
      </c>
      <c r="B1913" s="2">
        <f>RSI!B1913</f>
        <v>6.1589999999999998</v>
      </c>
      <c r="C1913" s="2">
        <f>RSI!I1913</f>
        <v>43.556263931804608</v>
      </c>
      <c r="D1913" s="2">
        <f>MACD!E1913</f>
        <v>-1.1002480145481996E-2</v>
      </c>
      <c r="E1913" s="2">
        <f>MACD!F1913</f>
        <v>-1.0023823956871711E-2</v>
      </c>
      <c r="F1913" s="2">
        <f>'Moving Avg'!D1913</f>
        <v>6.1589999999999998</v>
      </c>
      <c r="G1913" s="2">
        <f>'Moving Avg'!F1913</f>
        <v>6.1546000000000021</v>
      </c>
      <c r="H1913" s="2">
        <f>'Moving Avg'!G1913</f>
        <v>6.1921600000000003</v>
      </c>
      <c r="I1913" s="2">
        <f>'Moving Avg'!H1913</f>
        <v>6.2443400000000215</v>
      </c>
      <c r="J1913" s="5" t="str">
        <f>OBV!F1913</f>
        <v>NEUTRAL</v>
      </c>
      <c r="K1913" s="5" t="str">
        <f>OBV!G1913</f>
        <v>NEUTRAL</v>
      </c>
      <c r="L1913" s="5" t="str">
        <f>OBV!H1913</f>
        <v>NEUTRAL</v>
      </c>
      <c r="M1913" s="7">
        <f t="shared" si="290"/>
        <v>25</v>
      </c>
      <c r="N1913" s="7">
        <f t="shared" si="291"/>
        <v>45</v>
      </c>
      <c r="O1913" s="7">
        <f t="shared" si="292"/>
        <v>0</v>
      </c>
      <c r="P1913" s="7">
        <f t="shared" si="293"/>
        <v>33</v>
      </c>
      <c r="Q1913" s="8">
        <f t="shared" si="294"/>
        <v>29.45</v>
      </c>
      <c r="R1913" s="8">
        <f t="shared" si="295"/>
        <v>22.25</v>
      </c>
      <c r="S1913" s="8">
        <f t="shared" si="296"/>
        <v>25.35</v>
      </c>
      <c r="T1913" s="8">
        <f t="shared" si="297"/>
        <v>25.75</v>
      </c>
      <c r="U1913" s="7">
        <f t="shared" si="298"/>
        <v>25.683333333333337</v>
      </c>
      <c r="V1913" s="7">
        <f t="shared" si="299"/>
        <v>25.700000000000003</v>
      </c>
    </row>
    <row r="1914" spans="1:22" ht="13.5" x14ac:dyDescent="0.25">
      <c r="A1914" s="3">
        <f>RSI!A1914</f>
        <v>44797</v>
      </c>
      <c r="B1914" s="2">
        <f>RSI!B1914</f>
        <v>6.1589999999999998</v>
      </c>
      <c r="C1914" s="2">
        <f>RSI!I1914</f>
        <v>43.556263931804601</v>
      </c>
      <c r="D1914" s="2">
        <f>MACD!E1914</f>
        <v>-1.0963610216002451E-2</v>
      </c>
      <c r="E1914" s="2">
        <f>MACD!F1914</f>
        <v>-1.0211781208697861E-2</v>
      </c>
      <c r="F1914" s="2">
        <f>'Moving Avg'!D1914</f>
        <v>6.1589999999999998</v>
      </c>
      <c r="G1914" s="2">
        <f>'Moving Avg'!F1914</f>
        <v>6.1550000000000029</v>
      </c>
      <c r="H1914" s="2">
        <f>'Moving Avg'!G1914</f>
        <v>6.1890400000000003</v>
      </c>
      <c r="I1914" s="2">
        <f>'Moving Avg'!H1914</f>
        <v>6.2450100000000202</v>
      </c>
      <c r="J1914" s="5" t="str">
        <f>OBV!F1914</f>
        <v>NEUTRAL</v>
      </c>
      <c r="K1914" s="5" t="str">
        <f>OBV!G1914</f>
        <v>NEUTRAL</v>
      </c>
      <c r="L1914" s="5" t="str">
        <f>OBV!H1914</f>
        <v>NEUTRAL</v>
      </c>
      <c r="M1914" s="7">
        <f t="shared" si="290"/>
        <v>25</v>
      </c>
      <c r="N1914" s="7">
        <f t="shared" si="291"/>
        <v>45</v>
      </c>
      <c r="O1914" s="7">
        <f t="shared" si="292"/>
        <v>0</v>
      </c>
      <c r="P1914" s="7">
        <f t="shared" si="293"/>
        <v>33</v>
      </c>
      <c r="Q1914" s="8">
        <f t="shared" si="294"/>
        <v>29.45</v>
      </c>
      <c r="R1914" s="8">
        <f t="shared" si="295"/>
        <v>22.25</v>
      </c>
      <c r="S1914" s="8">
        <f t="shared" si="296"/>
        <v>25.35</v>
      </c>
      <c r="T1914" s="8">
        <f t="shared" si="297"/>
        <v>25.75</v>
      </c>
      <c r="U1914" s="7">
        <f t="shared" si="298"/>
        <v>25.683333333333337</v>
      </c>
      <c r="V1914" s="7">
        <f t="shared" si="299"/>
        <v>25.700000000000003</v>
      </c>
    </row>
    <row r="1915" spans="1:22" ht="13.5" x14ac:dyDescent="0.25">
      <c r="A1915" s="3">
        <f>RSI!A1915</f>
        <v>44798</v>
      </c>
      <c r="B1915" s="2">
        <f>RSI!B1915</f>
        <v>6.1589999999999998</v>
      </c>
      <c r="C1915" s="2">
        <f>RSI!I1915</f>
        <v>43.556263931804608</v>
      </c>
      <c r="D1915" s="2">
        <f>MACD!E1915</f>
        <v>-9.6686140009865085E-3</v>
      </c>
      <c r="E1915" s="2">
        <f>MACD!F1915</f>
        <v>-1.0103147767155591E-2</v>
      </c>
      <c r="F1915" s="2">
        <f>'Moving Avg'!D1915</f>
        <v>6.1589999999999998</v>
      </c>
      <c r="G1915" s="2">
        <f>'Moving Avg'!F1915</f>
        <v>6.155400000000002</v>
      </c>
      <c r="H1915" s="2">
        <f>'Moving Avg'!G1915</f>
        <v>6.1859199999999994</v>
      </c>
      <c r="I1915" s="2">
        <f>'Moving Avg'!H1915</f>
        <v>6.2457200000000208</v>
      </c>
      <c r="J1915" s="5" t="str">
        <f>OBV!F1915</f>
        <v>NEUTRAL</v>
      </c>
      <c r="K1915" s="5" t="str">
        <f>OBV!G1915</f>
        <v>NEUTRAL</v>
      </c>
      <c r="L1915" s="5" t="str">
        <f>OBV!H1915</f>
        <v>NEUTRAL</v>
      </c>
      <c r="M1915" s="7">
        <f t="shared" si="290"/>
        <v>25</v>
      </c>
      <c r="N1915" s="7">
        <f t="shared" si="291"/>
        <v>0</v>
      </c>
      <c r="O1915" s="7">
        <f t="shared" si="292"/>
        <v>0</v>
      </c>
      <c r="P1915" s="7">
        <f t="shared" si="293"/>
        <v>33</v>
      </c>
      <c r="Q1915" s="8">
        <f t="shared" si="294"/>
        <v>13.7</v>
      </c>
      <c r="R1915" s="8">
        <f t="shared" si="295"/>
        <v>13.25</v>
      </c>
      <c r="S1915" s="8">
        <f t="shared" si="296"/>
        <v>18.600000000000001</v>
      </c>
      <c r="T1915" s="8">
        <f t="shared" si="297"/>
        <v>14.5</v>
      </c>
      <c r="U1915" s="7">
        <f t="shared" si="298"/>
        <v>15.183333333333332</v>
      </c>
      <c r="V1915" s="7">
        <f t="shared" si="299"/>
        <v>15.012499999999999</v>
      </c>
    </row>
    <row r="1916" spans="1:22" ht="13.5" x14ac:dyDescent="0.25">
      <c r="A1916" s="3">
        <f>RSI!A1916</f>
        <v>44799</v>
      </c>
      <c r="B1916" s="2">
        <f>RSI!B1916</f>
        <v>6.1589999999999998</v>
      </c>
      <c r="C1916" s="2">
        <f>RSI!I1916</f>
        <v>43.556263931804615</v>
      </c>
      <c r="D1916" s="2">
        <f>MACD!E1916</f>
        <v>-8.5438321914894644E-3</v>
      </c>
      <c r="E1916" s="2">
        <f>MACD!F1916</f>
        <v>-9.7912846520223657E-3</v>
      </c>
      <c r="F1916" s="2">
        <f>'Moving Avg'!D1916</f>
        <v>6.1589999999999998</v>
      </c>
      <c r="G1916" s="2">
        <f>'Moving Avg'!F1916</f>
        <v>6.1558000000000028</v>
      </c>
      <c r="H1916" s="2">
        <f>'Moving Avg'!G1916</f>
        <v>6.1829600000000005</v>
      </c>
      <c r="I1916" s="2">
        <f>'Moving Avg'!H1916</f>
        <v>6.2463900000000203</v>
      </c>
      <c r="J1916" s="5" t="str">
        <f>OBV!F1916</f>
        <v>NEUTRAL</v>
      </c>
      <c r="K1916" s="5" t="str">
        <f>OBV!G1916</f>
        <v>NEUTRAL</v>
      </c>
      <c r="L1916" s="5" t="str">
        <f>OBV!H1916</f>
        <v>NEUTRAL</v>
      </c>
      <c r="M1916" s="7">
        <f t="shared" si="290"/>
        <v>25</v>
      </c>
      <c r="N1916" s="7">
        <f t="shared" si="291"/>
        <v>0</v>
      </c>
      <c r="O1916" s="7">
        <f t="shared" si="292"/>
        <v>0</v>
      </c>
      <c r="P1916" s="7">
        <f t="shared" si="293"/>
        <v>33</v>
      </c>
      <c r="Q1916" s="8">
        <f t="shared" si="294"/>
        <v>13.7</v>
      </c>
      <c r="R1916" s="8">
        <f t="shared" si="295"/>
        <v>13.25</v>
      </c>
      <c r="S1916" s="8">
        <f t="shared" si="296"/>
        <v>18.600000000000001</v>
      </c>
      <c r="T1916" s="8">
        <f t="shared" si="297"/>
        <v>14.5</v>
      </c>
      <c r="U1916" s="7">
        <f t="shared" si="298"/>
        <v>15.183333333333332</v>
      </c>
      <c r="V1916" s="7">
        <f t="shared" si="299"/>
        <v>15.012499999999999</v>
      </c>
    </row>
    <row r="1917" spans="1:22" ht="13.5" x14ac:dyDescent="0.25">
      <c r="A1917" s="3">
        <f>RSI!A1917</f>
        <v>44802</v>
      </c>
      <c r="B1917" s="2">
        <f>RSI!B1917</f>
        <v>6.1589999999999998</v>
      </c>
      <c r="C1917" s="2">
        <f>RSI!I1917</f>
        <v>43.556263931804615</v>
      </c>
      <c r="D1917" s="2">
        <f>MACD!E1917</f>
        <v>-7.5652272730346581E-3</v>
      </c>
      <c r="E1917" s="2">
        <f>MACD!F1917</f>
        <v>-9.3460731762248245E-3</v>
      </c>
      <c r="F1917" s="2">
        <f>'Moving Avg'!D1917</f>
        <v>6.1589999999999998</v>
      </c>
      <c r="G1917" s="2">
        <f>'Moving Avg'!F1917</f>
        <v>6.1562000000000028</v>
      </c>
      <c r="H1917" s="2">
        <f>'Moving Avg'!G1917</f>
        <v>6.1800000000000015</v>
      </c>
      <c r="I1917" s="2">
        <f>'Moving Avg'!H1917</f>
        <v>6.2470600000000207</v>
      </c>
      <c r="J1917" s="5" t="str">
        <f>OBV!F1917</f>
        <v>NEUTRAL</v>
      </c>
      <c r="K1917" s="5" t="str">
        <f>OBV!G1917</f>
        <v>NEUTRAL</v>
      </c>
      <c r="L1917" s="5" t="str">
        <f>OBV!H1917</f>
        <v>NEUTRAL</v>
      </c>
      <c r="M1917" s="7">
        <f t="shared" si="290"/>
        <v>25</v>
      </c>
      <c r="N1917" s="7">
        <f t="shared" si="291"/>
        <v>0</v>
      </c>
      <c r="O1917" s="7">
        <f t="shared" si="292"/>
        <v>0</v>
      </c>
      <c r="P1917" s="7">
        <f t="shared" si="293"/>
        <v>33</v>
      </c>
      <c r="Q1917" s="8">
        <f t="shared" si="294"/>
        <v>13.7</v>
      </c>
      <c r="R1917" s="8">
        <f t="shared" si="295"/>
        <v>13.25</v>
      </c>
      <c r="S1917" s="8">
        <f t="shared" si="296"/>
        <v>18.600000000000001</v>
      </c>
      <c r="T1917" s="8">
        <f t="shared" si="297"/>
        <v>14.5</v>
      </c>
      <c r="U1917" s="7">
        <f t="shared" si="298"/>
        <v>15.183333333333332</v>
      </c>
      <c r="V1917" s="7">
        <f t="shared" si="299"/>
        <v>15.012499999999999</v>
      </c>
    </row>
    <row r="1918" spans="1:22" ht="13.5" x14ac:dyDescent="0.25">
      <c r="A1918" s="3">
        <f>RSI!A1918</f>
        <v>44803</v>
      </c>
      <c r="B1918" s="2">
        <f>RSI!B1918</f>
        <v>6.1589999999999998</v>
      </c>
      <c r="C1918" s="2">
        <f>RSI!I1918</f>
        <v>43.556263931804615</v>
      </c>
      <c r="D1918" s="2">
        <f>MACD!E1918</f>
        <v>-6.712300601617649E-3</v>
      </c>
      <c r="E1918" s="2">
        <f>MACD!F1918</f>
        <v>-8.8193186613033901E-3</v>
      </c>
      <c r="F1918" s="2">
        <f>'Moving Avg'!D1918</f>
        <v>6.1589999999999998</v>
      </c>
      <c r="G1918" s="2">
        <f>'Moving Avg'!F1918</f>
        <v>6.1566000000000027</v>
      </c>
      <c r="H1918" s="2">
        <f>'Moving Avg'!G1918</f>
        <v>6.1770400000000008</v>
      </c>
      <c r="I1918" s="2">
        <f>'Moving Avg'!H1918</f>
        <v>6.247730000000022</v>
      </c>
      <c r="J1918" s="5" t="str">
        <f>OBV!F1918</f>
        <v>NEUTRAL</v>
      </c>
      <c r="K1918" s="5" t="str">
        <f>OBV!G1918</f>
        <v>NEUTRAL</v>
      </c>
      <c r="L1918" s="5" t="str">
        <f>OBV!H1918</f>
        <v>NEUTRAL</v>
      </c>
      <c r="M1918" s="7">
        <f t="shared" si="290"/>
        <v>25</v>
      </c>
      <c r="N1918" s="7">
        <f t="shared" si="291"/>
        <v>0</v>
      </c>
      <c r="O1918" s="7">
        <f t="shared" si="292"/>
        <v>0</v>
      </c>
      <c r="P1918" s="7">
        <f t="shared" si="293"/>
        <v>33</v>
      </c>
      <c r="Q1918" s="8">
        <f t="shared" si="294"/>
        <v>13.7</v>
      </c>
      <c r="R1918" s="8">
        <f t="shared" si="295"/>
        <v>13.25</v>
      </c>
      <c r="S1918" s="8">
        <f t="shared" si="296"/>
        <v>18.600000000000001</v>
      </c>
      <c r="T1918" s="8">
        <f t="shared" si="297"/>
        <v>14.5</v>
      </c>
      <c r="U1918" s="7">
        <f t="shared" si="298"/>
        <v>15.183333333333332</v>
      </c>
      <c r="V1918" s="7">
        <f t="shared" si="299"/>
        <v>15.012499999999999</v>
      </c>
    </row>
    <row r="1919" spans="1:22" ht="13.5" x14ac:dyDescent="0.25">
      <c r="A1919" s="3">
        <f>RSI!A1919</f>
        <v>44804</v>
      </c>
      <c r="B1919" s="2">
        <f>RSI!B1919</f>
        <v>6.1589999999999998</v>
      </c>
      <c r="C1919" s="2">
        <f>RSI!I1919</f>
        <v>43.556263931804615</v>
      </c>
      <c r="D1919" s="2">
        <f>MACD!E1919</f>
        <v>-5.9675597553319193E-3</v>
      </c>
      <c r="E1919" s="2">
        <f>MACD!F1919</f>
        <v>-8.2489668801090966E-3</v>
      </c>
      <c r="F1919" s="2">
        <f>'Moving Avg'!D1919</f>
        <v>6.1589999999999998</v>
      </c>
      <c r="G1919" s="2">
        <f>'Moving Avg'!F1919</f>
        <v>6.1570000000000027</v>
      </c>
      <c r="H1919" s="2">
        <f>'Moving Avg'!G1919</f>
        <v>6.1740800000000009</v>
      </c>
      <c r="I1919" s="2">
        <f>'Moving Avg'!H1919</f>
        <v>6.2484000000000215</v>
      </c>
      <c r="J1919" s="5" t="str">
        <f>OBV!F1919</f>
        <v>NEUTRAL</v>
      </c>
      <c r="K1919" s="5" t="str">
        <f>OBV!G1919</f>
        <v>NEUTRAL</v>
      </c>
      <c r="L1919" s="5" t="str">
        <f>OBV!H1919</f>
        <v>NEUTRAL</v>
      </c>
      <c r="M1919" s="7">
        <f t="shared" si="290"/>
        <v>25</v>
      </c>
      <c r="N1919" s="7">
        <f t="shared" si="291"/>
        <v>0</v>
      </c>
      <c r="O1919" s="7">
        <f t="shared" si="292"/>
        <v>0</v>
      </c>
      <c r="P1919" s="7">
        <f t="shared" si="293"/>
        <v>33</v>
      </c>
      <c r="Q1919" s="8">
        <f t="shared" si="294"/>
        <v>13.7</v>
      </c>
      <c r="R1919" s="8">
        <f t="shared" si="295"/>
        <v>13.25</v>
      </c>
      <c r="S1919" s="8">
        <f t="shared" si="296"/>
        <v>18.600000000000001</v>
      </c>
      <c r="T1919" s="8">
        <f t="shared" si="297"/>
        <v>14.5</v>
      </c>
      <c r="U1919" s="7">
        <f t="shared" si="298"/>
        <v>15.183333333333332</v>
      </c>
      <c r="V1919" s="7">
        <f t="shared" si="299"/>
        <v>15.012499999999999</v>
      </c>
    </row>
    <row r="1920" spans="1:22" ht="13.5" x14ac:dyDescent="0.25">
      <c r="A1920" s="3">
        <f>RSI!A1920</f>
        <v>44805</v>
      </c>
      <c r="B1920" s="2">
        <f>RSI!B1920</f>
        <v>6.1589999999999998</v>
      </c>
      <c r="C1920" s="2">
        <f>RSI!I1920</f>
        <v>43.556263931804615</v>
      </c>
      <c r="D1920" s="2">
        <f>MACD!E1920</f>
        <v>-5.3160669583247611E-3</v>
      </c>
      <c r="E1920" s="2">
        <f>MACD!F1920</f>
        <v>-7.6623868957522304E-3</v>
      </c>
      <c r="F1920" s="2">
        <f>'Moving Avg'!D1920</f>
        <v>6.1589999999999998</v>
      </c>
      <c r="G1920" s="2">
        <f>'Moving Avg'!F1920</f>
        <v>6.1574000000000026</v>
      </c>
      <c r="H1920" s="2">
        <f>'Moving Avg'!G1920</f>
        <v>6.171120000000001</v>
      </c>
      <c r="I1920" s="2">
        <f>'Moving Avg'!H1920</f>
        <v>6.2490700000000219</v>
      </c>
      <c r="J1920" s="5" t="str">
        <f>OBV!F1920</f>
        <v>NEUTRAL</v>
      </c>
      <c r="K1920" s="5" t="str">
        <f>OBV!G1920</f>
        <v>NEUTRAL</v>
      </c>
      <c r="L1920" s="5" t="str">
        <f>OBV!H1920</f>
        <v>NEUTRAL</v>
      </c>
      <c r="M1920" s="7">
        <f t="shared" si="290"/>
        <v>25</v>
      </c>
      <c r="N1920" s="7">
        <f t="shared" si="291"/>
        <v>0</v>
      </c>
      <c r="O1920" s="7">
        <f t="shared" si="292"/>
        <v>0</v>
      </c>
      <c r="P1920" s="7">
        <f t="shared" si="293"/>
        <v>33</v>
      </c>
      <c r="Q1920" s="8">
        <f t="shared" si="294"/>
        <v>13.7</v>
      </c>
      <c r="R1920" s="8">
        <f t="shared" si="295"/>
        <v>13.25</v>
      </c>
      <c r="S1920" s="8">
        <f t="shared" si="296"/>
        <v>18.600000000000001</v>
      </c>
      <c r="T1920" s="8">
        <f t="shared" si="297"/>
        <v>14.5</v>
      </c>
      <c r="U1920" s="7">
        <f t="shared" si="298"/>
        <v>15.183333333333332</v>
      </c>
      <c r="V1920" s="7">
        <f t="shared" si="299"/>
        <v>15.012499999999999</v>
      </c>
    </row>
    <row r="1921" spans="1:22" ht="13.5" x14ac:dyDescent="0.25">
      <c r="A1921" s="3">
        <f>RSI!A1921</f>
        <v>44806</v>
      </c>
      <c r="B1921" s="2">
        <f>RSI!B1921</f>
        <v>6.1589999999999998</v>
      </c>
      <c r="C1921" s="2">
        <f>RSI!I1921</f>
        <v>43.556263931804601</v>
      </c>
      <c r="D1921" s="2">
        <f>MACD!E1921</f>
        <v>-4.7450561691206872E-3</v>
      </c>
      <c r="E1921" s="2">
        <f>MACD!F1921</f>
        <v>-7.0789207504259226E-3</v>
      </c>
      <c r="F1921" s="2">
        <f>'Moving Avg'!D1921</f>
        <v>6.1589999999999998</v>
      </c>
      <c r="G1921" s="2">
        <f>'Moving Avg'!F1921</f>
        <v>6.1578000000000026</v>
      </c>
      <c r="H1921" s="2">
        <f>'Moving Avg'!G1921</f>
        <v>6.1681600000000012</v>
      </c>
      <c r="I1921" s="2">
        <f>'Moving Avg'!H1921</f>
        <v>6.2497400000000205</v>
      </c>
      <c r="J1921" s="5" t="str">
        <f>OBV!F1921</f>
        <v>NEUTRAL</v>
      </c>
      <c r="K1921" s="5" t="str">
        <f>OBV!G1921</f>
        <v>NEUTRAL</v>
      </c>
      <c r="L1921" s="5" t="str">
        <f>OBV!H1921</f>
        <v>NEUTRAL</v>
      </c>
      <c r="M1921" s="7">
        <f t="shared" si="290"/>
        <v>25</v>
      </c>
      <c r="N1921" s="7">
        <f t="shared" si="291"/>
        <v>0</v>
      </c>
      <c r="O1921" s="7">
        <f t="shared" si="292"/>
        <v>0</v>
      </c>
      <c r="P1921" s="7">
        <f t="shared" si="293"/>
        <v>33</v>
      </c>
      <c r="Q1921" s="8">
        <f t="shared" si="294"/>
        <v>13.7</v>
      </c>
      <c r="R1921" s="8">
        <f t="shared" si="295"/>
        <v>13.25</v>
      </c>
      <c r="S1921" s="8">
        <f t="shared" si="296"/>
        <v>18.600000000000001</v>
      </c>
      <c r="T1921" s="8">
        <f t="shared" si="297"/>
        <v>14.5</v>
      </c>
      <c r="U1921" s="7">
        <f t="shared" si="298"/>
        <v>15.183333333333332</v>
      </c>
      <c r="V1921" s="7">
        <f t="shared" si="299"/>
        <v>15.012499999999999</v>
      </c>
    </row>
    <row r="1922" spans="1:22" ht="13.5" x14ac:dyDescent="0.25">
      <c r="A1922" s="3">
        <f>RSI!A1922</f>
        <v>44809</v>
      </c>
      <c r="B1922" s="2">
        <f>RSI!B1922</f>
        <v>6.1589999999999998</v>
      </c>
      <c r="C1922" s="2">
        <f>RSI!I1922</f>
        <v>43.556263931804601</v>
      </c>
      <c r="D1922" s="2">
        <f>MACD!E1922</f>
        <v>-4.2436083294985494E-3</v>
      </c>
      <c r="E1922" s="2">
        <f>MACD!F1922</f>
        <v>-6.5118582662404478E-3</v>
      </c>
      <c r="F1922" s="2">
        <f>'Moving Avg'!D1922</f>
        <v>6.1589999999999998</v>
      </c>
      <c r="G1922" s="2">
        <f>'Moving Avg'!F1922</f>
        <v>6.1582000000000026</v>
      </c>
      <c r="H1922" s="2">
        <f>'Moving Avg'!G1922</f>
        <v>6.1652000000000013</v>
      </c>
      <c r="I1922" s="2">
        <f>'Moving Avg'!H1922</f>
        <v>6.2504100000000209</v>
      </c>
      <c r="J1922" s="5" t="str">
        <f>OBV!F1922</f>
        <v>NEUTRAL</v>
      </c>
      <c r="K1922" s="5" t="str">
        <f>OBV!G1922</f>
        <v>NEUTRAL</v>
      </c>
      <c r="L1922" s="5" t="str">
        <f>OBV!H1922</f>
        <v>NEUTRAL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0</v>
      </c>
      <c r="P1922" s="7">
        <f t="shared" ref="P1922:P1985" si="303">IF(L1922="confirmed bullish", 34, IF(L1922="bullish divergence",17, 0))+IF(J1922="bullish",33,IF(J1922="bearish",0,16.5))+IF(K1922="strong",33,IF(K1922="weak",0,16.5))</f>
        <v>33</v>
      </c>
      <c r="Q1922" s="8">
        <f t="shared" si="294"/>
        <v>13.7</v>
      </c>
      <c r="R1922" s="8">
        <f t="shared" si="295"/>
        <v>13.25</v>
      </c>
      <c r="S1922" s="8">
        <f t="shared" si="296"/>
        <v>18.600000000000001</v>
      </c>
      <c r="T1922" s="8">
        <f t="shared" si="297"/>
        <v>14.5</v>
      </c>
      <c r="U1922" s="7">
        <f t="shared" si="298"/>
        <v>15.183333333333332</v>
      </c>
      <c r="V1922" s="7">
        <f t="shared" si="299"/>
        <v>15.012499999999999</v>
      </c>
    </row>
    <row r="1923" spans="1:22" ht="13.5" x14ac:dyDescent="0.25">
      <c r="A1923" s="3">
        <f>RSI!A1923</f>
        <v>44810</v>
      </c>
      <c r="B1923" s="2">
        <f>RSI!B1923</f>
        <v>6.2370000000000001</v>
      </c>
      <c r="C1923" s="2">
        <f>RSI!I1923</f>
        <v>86.347171722701859</v>
      </c>
      <c r="D1923" s="2">
        <f>MACD!E1923</f>
        <v>-9.5801536593720371E-3</v>
      </c>
      <c r="E1923" s="2">
        <f>MACD!F1923</f>
        <v>-7.1255173448667658E-3</v>
      </c>
      <c r="F1923" s="2">
        <f>'Moving Avg'!D1923</f>
        <v>6.1745999999999999</v>
      </c>
      <c r="G1923" s="2">
        <f>'Moving Avg'!F1923</f>
        <v>6.1625000000000023</v>
      </c>
      <c r="H1923" s="2">
        <f>'Moving Avg'!G1923</f>
        <v>6.1638000000000011</v>
      </c>
      <c r="I1923" s="2">
        <f>'Moving Avg'!H1923</f>
        <v>6.2514700000000207</v>
      </c>
      <c r="J1923" s="5" t="str">
        <f>OBV!F1923</f>
        <v>BULLISH</v>
      </c>
      <c r="K1923" s="5" t="str">
        <f>OBV!G1923</f>
        <v>WEAK</v>
      </c>
      <c r="L1923" s="5" t="str">
        <f>OBV!H1923</f>
        <v>CONFIRMED BULLISH</v>
      </c>
      <c r="M1923" s="7">
        <f t="shared" si="300"/>
        <v>0</v>
      </c>
      <c r="N1923" s="7">
        <f t="shared" si="301"/>
        <v>45</v>
      </c>
      <c r="O1923" s="7">
        <f t="shared" si="302"/>
        <v>0</v>
      </c>
      <c r="P1923" s="7">
        <f t="shared" si="303"/>
        <v>67</v>
      </c>
      <c r="Q1923" s="8">
        <f t="shared" ref="Q1923:Q1986" si="304">0.35*M1923+N1923*0.35+O1923*0.15+P1923*0.15</f>
        <v>25.799999999999997</v>
      </c>
      <c r="R1923" s="8">
        <f t="shared" ref="R1923:R1986" si="305">M1923*0.2+N1923*0.2+O1923*0.35+P1923*0.25</f>
        <v>25.75</v>
      </c>
      <c r="S1923" s="8">
        <f t="shared" ref="S1923:S1986" si="306">M1923*0.15+N1923*0.15+O1923*0.25+P1923*0.45</f>
        <v>36.900000000000006</v>
      </c>
      <c r="T1923" s="8">
        <f t="shared" ref="T1923:T1986" si="307">0.25*SUM(M1923:P1923)</f>
        <v>28</v>
      </c>
      <c r="U1923" s="7">
        <f t="shared" ref="U1923:U1986" si="308">SUM(Q1923:S1923)/3</f>
        <v>29.483333333333334</v>
      </c>
      <c r="V1923" s="7">
        <f t="shared" ref="V1923:V1986" si="309">SUM(Q1923:T1923)/4</f>
        <v>29.112500000000001</v>
      </c>
    </row>
    <row r="1924" spans="1:22" ht="13.5" x14ac:dyDescent="0.25">
      <c r="A1924" s="3">
        <f>RSI!A1924</f>
        <v>44811</v>
      </c>
      <c r="B1924" s="2">
        <f>RSI!B1924</f>
        <v>6.1589999999999998</v>
      </c>
      <c r="C1924" s="2">
        <f>RSI!I1924</f>
        <v>47.536673473517254</v>
      </c>
      <c r="D1924" s="2">
        <f>MACD!E1924</f>
        <v>-8.7631432635832951E-3</v>
      </c>
      <c r="E1924" s="2">
        <f>MACD!F1924</f>
        <v>-7.4530425286100724E-3</v>
      </c>
      <c r="F1924" s="2">
        <f>'Moving Avg'!D1924</f>
        <v>6.1745999999999999</v>
      </c>
      <c r="G1924" s="2">
        <f>'Moving Avg'!F1924</f>
        <v>6.1629000000000023</v>
      </c>
      <c r="H1924" s="2">
        <f>'Moving Avg'!G1924</f>
        <v>6.1622400000000006</v>
      </c>
      <c r="I1924" s="2">
        <f>'Moving Avg'!H1924</f>
        <v>6.2530500000000213</v>
      </c>
      <c r="J1924" s="5" t="str">
        <f>OBV!F1924</f>
        <v>BULLISH</v>
      </c>
      <c r="K1924" s="5" t="str">
        <f>OBV!G1924</f>
        <v>NEUTRAL</v>
      </c>
      <c r="L1924" s="5" t="str">
        <f>OBV!H1924</f>
        <v>NEUTRAL</v>
      </c>
      <c r="M1924" s="7">
        <f t="shared" si="300"/>
        <v>25</v>
      </c>
      <c r="N1924" s="7">
        <f t="shared" si="301"/>
        <v>45</v>
      </c>
      <c r="O1924" s="7">
        <f t="shared" si="302"/>
        <v>0</v>
      </c>
      <c r="P1924" s="7">
        <f t="shared" si="303"/>
        <v>49.5</v>
      </c>
      <c r="Q1924" s="8">
        <f t="shared" si="304"/>
        <v>31.925000000000001</v>
      </c>
      <c r="R1924" s="8">
        <f t="shared" si="305"/>
        <v>26.375</v>
      </c>
      <c r="S1924" s="8">
        <f t="shared" si="306"/>
        <v>32.775000000000006</v>
      </c>
      <c r="T1924" s="8">
        <f t="shared" si="307"/>
        <v>29.875</v>
      </c>
      <c r="U1924" s="7">
        <f t="shared" si="308"/>
        <v>30.358333333333334</v>
      </c>
      <c r="V1924" s="7">
        <f t="shared" si="309"/>
        <v>30.237500000000001</v>
      </c>
    </row>
    <row r="1925" spans="1:22" ht="13.5" x14ac:dyDescent="0.25">
      <c r="A1925" s="3">
        <f>RSI!A1925</f>
        <v>44812</v>
      </c>
      <c r="B1925" s="2">
        <f>RSI!B1925</f>
        <v>6.1589999999999998</v>
      </c>
      <c r="C1925" s="2">
        <f>RSI!I1925</f>
        <v>47.536673473517254</v>
      </c>
      <c r="D1925" s="2">
        <f>MACD!E1925</f>
        <v>-8.0231705231375017E-3</v>
      </c>
      <c r="E1925" s="2">
        <f>MACD!F1925</f>
        <v>-7.5670681275155586E-3</v>
      </c>
      <c r="F1925" s="2">
        <f>'Moving Avg'!D1925</f>
        <v>6.1745999999999999</v>
      </c>
      <c r="G1925" s="2">
        <f>'Moving Avg'!F1925</f>
        <v>6.1629000000000023</v>
      </c>
      <c r="H1925" s="2">
        <f>'Moving Avg'!G1925</f>
        <v>6.1606800000000002</v>
      </c>
      <c r="I1925" s="2">
        <f>'Moving Avg'!H1925</f>
        <v>6.2540850000000203</v>
      </c>
      <c r="J1925" s="5" t="str">
        <f>OBV!F1925</f>
        <v>BULLISH</v>
      </c>
      <c r="K1925" s="5" t="str">
        <f>OBV!G1925</f>
        <v>NEUTRAL</v>
      </c>
      <c r="L1925" s="5" t="str">
        <f>OBV!H1925</f>
        <v>NEUTRAL</v>
      </c>
      <c r="M1925" s="7">
        <f t="shared" si="300"/>
        <v>25</v>
      </c>
      <c r="N1925" s="7">
        <f t="shared" si="301"/>
        <v>45</v>
      </c>
      <c r="O1925" s="7">
        <f t="shared" si="302"/>
        <v>0</v>
      </c>
      <c r="P1925" s="7">
        <f t="shared" si="303"/>
        <v>49.5</v>
      </c>
      <c r="Q1925" s="8">
        <f t="shared" si="304"/>
        <v>31.925000000000001</v>
      </c>
      <c r="R1925" s="8">
        <f t="shared" si="305"/>
        <v>26.375</v>
      </c>
      <c r="S1925" s="8">
        <f t="shared" si="306"/>
        <v>32.775000000000006</v>
      </c>
      <c r="T1925" s="8">
        <f t="shared" si="307"/>
        <v>29.875</v>
      </c>
      <c r="U1925" s="7">
        <f t="shared" si="308"/>
        <v>30.358333333333334</v>
      </c>
      <c r="V1925" s="7">
        <f t="shared" si="309"/>
        <v>30.237500000000001</v>
      </c>
    </row>
    <row r="1926" spans="1:22" ht="13.5" x14ac:dyDescent="0.25">
      <c r="A1926" s="3">
        <f>RSI!A1926</f>
        <v>44813</v>
      </c>
      <c r="B1926" s="2">
        <f>RSI!B1926</f>
        <v>6.1589999999999998</v>
      </c>
      <c r="C1926" s="2">
        <f>RSI!I1926</f>
        <v>47.536673473517254</v>
      </c>
      <c r="D1926" s="2">
        <f>MACD!E1926</f>
        <v>-7.3519876578531651E-3</v>
      </c>
      <c r="E1926" s="2">
        <f>MACD!F1926</f>
        <v>-7.5240520335830806E-3</v>
      </c>
      <c r="F1926" s="2">
        <f>'Moving Avg'!D1926</f>
        <v>6.1745999999999999</v>
      </c>
      <c r="G1926" s="2">
        <f>'Moving Avg'!F1926</f>
        <v>6.1629000000000023</v>
      </c>
      <c r="H1926" s="2">
        <f>'Moving Avg'!G1926</f>
        <v>6.1591199999999988</v>
      </c>
      <c r="I1926" s="2">
        <f>'Moving Avg'!H1926</f>
        <v>6.2547550000000207</v>
      </c>
      <c r="J1926" s="5" t="str">
        <f>OBV!F1926</f>
        <v>BULLISH</v>
      </c>
      <c r="K1926" s="5" t="str">
        <f>OBV!G1926</f>
        <v>NEUTRAL</v>
      </c>
      <c r="L1926" s="5" t="str">
        <f>OBV!H1926</f>
        <v>NEUTRAL</v>
      </c>
      <c r="M1926" s="7">
        <f t="shared" si="300"/>
        <v>25</v>
      </c>
      <c r="N1926" s="7">
        <f t="shared" si="301"/>
        <v>0</v>
      </c>
      <c r="O1926" s="7">
        <f t="shared" si="302"/>
        <v>0</v>
      </c>
      <c r="P1926" s="7">
        <f t="shared" si="303"/>
        <v>49.5</v>
      </c>
      <c r="Q1926" s="8">
        <f t="shared" si="304"/>
        <v>16.175000000000001</v>
      </c>
      <c r="R1926" s="8">
        <f t="shared" si="305"/>
        <v>17.375</v>
      </c>
      <c r="S1926" s="8">
        <f t="shared" si="306"/>
        <v>26.025000000000002</v>
      </c>
      <c r="T1926" s="8">
        <f t="shared" si="307"/>
        <v>18.625</v>
      </c>
      <c r="U1926" s="7">
        <f t="shared" si="308"/>
        <v>19.858333333333334</v>
      </c>
      <c r="V1926" s="7">
        <f t="shared" si="309"/>
        <v>19.55</v>
      </c>
    </row>
    <row r="1927" spans="1:22" ht="13.5" x14ac:dyDescent="0.25">
      <c r="A1927" s="3">
        <f>RSI!A1927</f>
        <v>44816</v>
      </c>
      <c r="B1927" s="2">
        <f>RSI!B1927</f>
        <v>6.1589999999999998</v>
      </c>
      <c r="C1927" s="2">
        <f>RSI!I1927</f>
        <v>47.536673473517254</v>
      </c>
      <c r="D1927" s="2">
        <f>MACD!E1927</f>
        <v>-6.7423488014863864E-3</v>
      </c>
      <c r="E1927" s="2">
        <f>MACD!F1927</f>
        <v>-7.3677113871637419E-3</v>
      </c>
      <c r="F1927" s="2">
        <f>'Moving Avg'!D1927</f>
        <v>6.1745999999999999</v>
      </c>
      <c r="G1927" s="2">
        <f>'Moving Avg'!F1927</f>
        <v>6.1629000000000023</v>
      </c>
      <c r="H1927" s="2">
        <f>'Moving Avg'!G1927</f>
        <v>6.1575599999999984</v>
      </c>
      <c r="I1927" s="2">
        <f>'Moving Avg'!H1927</f>
        <v>6.2557900000000197</v>
      </c>
      <c r="J1927" s="5" t="str">
        <f>OBV!F1927</f>
        <v>BULLISH</v>
      </c>
      <c r="K1927" s="5" t="str">
        <f>OBV!G1927</f>
        <v>NEUTRAL</v>
      </c>
      <c r="L1927" s="5" t="str">
        <f>OBV!H1927</f>
        <v>NEUTRAL</v>
      </c>
      <c r="M1927" s="7">
        <f t="shared" si="300"/>
        <v>25</v>
      </c>
      <c r="N1927" s="7">
        <f t="shared" si="301"/>
        <v>0</v>
      </c>
      <c r="O1927" s="7">
        <f t="shared" si="302"/>
        <v>0</v>
      </c>
      <c r="P1927" s="7">
        <f t="shared" si="303"/>
        <v>49.5</v>
      </c>
      <c r="Q1927" s="8">
        <f t="shared" si="304"/>
        <v>16.175000000000001</v>
      </c>
      <c r="R1927" s="8">
        <f t="shared" si="305"/>
        <v>17.375</v>
      </c>
      <c r="S1927" s="8">
        <f t="shared" si="306"/>
        <v>26.025000000000002</v>
      </c>
      <c r="T1927" s="8">
        <f t="shared" si="307"/>
        <v>18.625</v>
      </c>
      <c r="U1927" s="7">
        <f t="shared" si="308"/>
        <v>19.858333333333334</v>
      </c>
      <c r="V1927" s="7">
        <f t="shared" si="309"/>
        <v>19.55</v>
      </c>
    </row>
    <row r="1928" spans="1:22" ht="13.5" x14ac:dyDescent="0.25">
      <c r="A1928" s="3">
        <f>RSI!A1928</f>
        <v>44817</v>
      </c>
      <c r="B1928" s="2">
        <f>RSI!B1928</f>
        <v>6.1589999999999998</v>
      </c>
      <c r="C1928" s="2">
        <f>RSI!I1928</f>
        <v>47.536673473517261</v>
      </c>
      <c r="D1928" s="2">
        <f>MACD!E1928</f>
        <v>-6.18787563707901E-3</v>
      </c>
      <c r="E1928" s="2">
        <f>MACD!F1928</f>
        <v>-7.1317442371467959E-3</v>
      </c>
      <c r="F1928" s="2">
        <f>'Moving Avg'!D1928</f>
        <v>6.1589999999999998</v>
      </c>
      <c r="G1928" s="2">
        <f>'Moving Avg'!F1928</f>
        <v>6.1629000000000023</v>
      </c>
      <c r="H1928" s="2">
        <f>'Moving Avg'!G1928</f>
        <v>6.1559999999999979</v>
      </c>
      <c r="I1928" s="2">
        <f>'Moving Avg'!H1928</f>
        <v>6.2568250000000196</v>
      </c>
      <c r="J1928" s="5" t="str">
        <f>OBV!F1928</f>
        <v>BEARISH</v>
      </c>
      <c r="K1928" s="5" t="str">
        <f>OBV!G1928</f>
        <v>STRONG</v>
      </c>
      <c r="L1928" s="5" t="str">
        <f>OBV!H1928</f>
        <v>CONFIRMED BEARISH</v>
      </c>
      <c r="M1928" s="7">
        <f t="shared" si="300"/>
        <v>25</v>
      </c>
      <c r="N1928" s="7">
        <f t="shared" si="301"/>
        <v>0</v>
      </c>
      <c r="O1928" s="7">
        <f t="shared" si="302"/>
        <v>0</v>
      </c>
      <c r="P1928" s="7">
        <f t="shared" si="303"/>
        <v>33</v>
      </c>
      <c r="Q1928" s="8">
        <f t="shared" si="304"/>
        <v>13.7</v>
      </c>
      <c r="R1928" s="8">
        <f t="shared" si="305"/>
        <v>13.25</v>
      </c>
      <c r="S1928" s="8">
        <f t="shared" si="306"/>
        <v>18.600000000000001</v>
      </c>
      <c r="T1928" s="8">
        <f t="shared" si="307"/>
        <v>14.5</v>
      </c>
      <c r="U1928" s="7">
        <f t="shared" si="308"/>
        <v>15.183333333333332</v>
      </c>
      <c r="V1928" s="7">
        <f t="shared" si="309"/>
        <v>15.012499999999999</v>
      </c>
    </row>
    <row r="1929" spans="1:22" ht="13.5" x14ac:dyDescent="0.25">
      <c r="A1929" s="3">
        <f>RSI!A1929</f>
        <v>44818</v>
      </c>
      <c r="B1929" s="2">
        <f>RSI!B1929</f>
        <v>6.1589999999999998</v>
      </c>
      <c r="C1929" s="2">
        <f>RSI!I1929</f>
        <v>47.536673473517261</v>
      </c>
      <c r="D1929" s="2">
        <f>MACD!E1929</f>
        <v>-5.6829422389013118E-3</v>
      </c>
      <c r="E1929" s="2">
        <f>MACD!F1929</f>
        <v>-6.8419838374976999E-3</v>
      </c>
      <c r="F1929" s="2">
        <f>'Moving Avg'!D1929</f>
        <v>6.1589999999999998</v>
      </c>
      <c r="G1929" s="2">
        <f>'Moving Avg'!F1929</f>
        <v>6.1629000000000023</v>
      </c>
      <c r="H1929" s="2">
        <f>'Moving Avg'!G1929</f>
        <v>6.1544399999999975</v>
      </c>
      <c r="I1929" s="2">
        <f>'Moving Avg'!H1929</f>
        <v>6.2578600000000186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  <c r="M1929" s="7">
        <f t="shared" si="300"/>
        <v>25</v>
      </c>
      <c r="N1929" s="7">
        <f t="shared" si="301"/>
        <v>0</v>
      </c>
      <c r="O1929" s="7">
        <f t="shared" si="302"/>
        <v>0</v>
      </c>
      <c r="P1929" s="7">
        <f t="shared" si="303"/>
        <v>33</v>
      </c>
      <c r="Q1929" s="8">
        <f t="shared" si="304"/>
        <v>13.7</v>
      </c>
      <c r="R1929" s="8">
        <f t="shared" si="305"/>
        <v>13.25</v>
      </c>
      <c r="S1929" s="8">
        <f t="shared" si="306"/>
        <v>18.600000000000001</v>
      </c>
      <c r="T1929" s="8">
        <f t="shared" si="307"/>
        <v>14.5</v>
      </c>
      <c r="U1929" s="7">
        <f t="shared" si="308"/>
        <v>15.183333333333332</v>
      </c>
      <c r="V1929" s="7">
        <f t="shared" si="309"/>
        <v>15.012499999999999</v>
      </c>
    </row>
    <row r="1930" spans="1:22" ht="13.5" x14ac:dyDescent="0.25">
      <c r="A1930" s="3">
        <f>RSI!A1930</f>
        <v>44819</v>
      </c>
      <c r="B1930" s="2">
        <f>RSI!B1930</f>
        <v>6.1589999999999998</v>
      </c>
      <c r="C1930" s="2">
        <f>RSI!I1930</f>
        <v>47.536673473517261</v>
      </c>
      <c r="D1930" s="2">
        <f>MACD!E1930</f>
        <v>-5.222576274643842E-3</v>
      </c>
      <c r="E1930" s="2">
        <f>MACD!F1930</f>
        <v>-6.5181023249269287E-3</v>
      </c>
      <c r="F1930" s="2">
        <f>'Moving Avg'!D1930</f>
        <v>6.1589999999999998</v>
      </c>
      <c r="G1930" s="2">
        <f>'Moving Avg'!F1930</f>
        <v>6.1629000000000023</v>
      </c>
      <c r="H1930" s="2">
        <f>'Moving Avg'!G1930</f>
        <v>6.1558399999999969</v>
      </c>
      <c r="I1930" s="2">
        <f>'Moving Avg'!H1930</f>
        <v>6.258530000000019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  <c r="M1930" s="7">
        <f t="shared" si="300"/>
        <v>25</v>
      </c>
      <c r="N1930" s="7">
        <f t="shared" si="301"/>
        <v>0</v>
      </c>
      <c r="O1930" s="7">
        <f t="shared" si="302"/>
        <v>0</v>
      </c>
      <c r="P1930" s="7">
        <f t="shared" si="303"/>
        <v>33</v>
      </c>
      <c r="Q1930" s="8">
        <f t="shared" si="304"/>
        <v>13.7</v>
      </c>
      <c r="R1930" s="8">
        <f t="shared" si="305"/>
        <v>13.25</v>
      </c>
      <c r="S1930" s="8">
        <f t="shared" si="306"/>
        <v>18.600000000000001</v>
      </c>
      <c r="T1930" s="8">
        <f t="shared" si="307"/>
        <v>14.5</v>
      </c>
      <c r="U1930" s="7">
        <f t="shared" si="308"/>
        <v>15.183333333333332</v>
      </c>
      <c r="V1930" s="7">
        <f t="shared" si="309"/>
        <v>15.012499999999999</v>
      </c>
    </row>
    <row r="1931" spans="1:22" ht="13.5" x14ac:dyDescent="0.25">
      <c r="A1931" s="3">
        <f>RSI!A1931</f>
        <v>44820</v>
      </c>
      <c r="B1931" s="2">
        <f>RSI!B1931</f>
        <v>6.1589999999999998</v>
      </c>
      <c r="C1931" s="2">
        <f>RSI!I1931</f>
        <v>47.536673473517254</v>
      </c>
      <c r="D1931" s="2">
        <f>MACD!E1931</f>
        <v>-4.8023741513700813E-3</v>
      </c>
      <c r="E1931" s="2">
        <f>MACD!F1931</f>
        <v>-6.1749566902155597E-3</v>
      </c>
      <c r="F1931" s="2">
        <f>'Moving Avg'!D1931</f>
        <v>6.1589999999999998</v>
      </c>
      <c r="G1931" s="2">
        <f>'Moving Avg'!F1931</f>
        <v>6.1629000000000023</v>
      </c>
      <c r="H1931" s="2">
        <f>'Moving Avg'!G1931</f>
        <v>6.1572399999999963</v>
      </c>
      <c r="I1931" s="2">
        <f>'Moving Avg'!H1931</f>
        <v>6.2592000000000176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  <c r="M1931" s="7">
        <f t="shared" si="300"/>
        <v>25</v>
      </c>
      <c r="N1931" s="7">
        <f t="shared" si="301"/>
        <v>0</v>
      </c>
      <c r="O1931" s="7">
        <f t="shared" si="302"/>
        <v>0</v>
      </c>
      <c r="P1931" s="7">
        <f t="shared" si="303"/>
        <v>33</v>
      </c>
      <c r="Q1931" s="8">
        <f t="shared" si="304"/>
        <v>13.7</v>
      </c>
      <c r="R1931" s="8">
        <f t="shared" si="305"/>
        <v>13.25</v>
      </c>
      <c r="S1931" s="8">
        <f t="shared" si="306"/>
        <v>18.600000000000001</v>
      </c>
      <c r="T1931" s="8">
        <f t="shared" si="307"/>
        <v>14.5</v>
      </c>
      <c r="U1931" s="7">
        <f t="shared" si="308"/>
        <v>15.183333333333332</v>
      </c>
      <c r="V1931" s="7">
        <f t="shared" si="309"/>
        <v>15.012499999999999</v>
      </c>
    </row>
    <row r="1932" spans="1:22" ht="13.5" x14ac:dyDescent="0.25">
      <c r="A1932" s="3">
        <f>RSI!A1932</f>
        <v>44823</v>
      </c>
      <c r="B1932" s="2">
        <f>RSI!B1932</f>
        <v>6.2370000000000001</v>
      </c>
      <c r="C1932" s="2">
        <f>RSI!I1932</f>
        <v>71.065329162468572</v>
      </c>
      <c r="D1932" s="2">
        <f>MACD!E1932</f>
        <v>-1.0196205830840022E-2</v>
      </c>
      <c r="E1932" s="2">
        <f>MACD!F1932</f>
        <v>-6.979206518340453E-3</v>
      </c>
      <c r="F1932" s="2">
        <f>'Moving Avg'!D1932</f>
        <v>6.1745999999999999</v>
      </c>
      <c r="G1932" s="2">
        <f>'Moving Avg'!F1932</f>
        <v>6.1668000000000021</v>
      </c>
      <c r="H1932" s="2">
        <f>'Moving Avg'!G1932</f>
        <v>6.1601999999999961</v>
      </c>
      <c r="I1932" s="2">
        <f>'Moving Avg'!H1932</f>
        <v>6.2603000000000186</v>
      </c>
      <c r="J1932" s="5" t="str">
        <f>OBV!F1932</f>
        <v>BULLISH</v>
      </c>
      <c r="K1932" s="5" t="str">
        <f>OBV!G1932</f>
        <v>WEAK</v>
      </c>
      <c r="L1932" s="5" t="str">
        <f>OBV!H1932</f>
        <v>CONFIRMED BULLISH</v>
      </c>
      <c r="M1932" s="7">
        <f t="shared" si="300"/>
        <v>0</v>
      </c>
      <c r="N1932" s="7">
        <f t="shared" si="301"/>
        <v>45</v>
      </c>
      <c r="O1932" s="7">
        <f t="shared" si="302"/>
        <v>0</v>
      </c>
      <c r="P1932" s="7">
        <f t="shared" si="303"/>
        <v>67</v>
      </c>
      <c r="Q1932" s="8">
        <f t="shared" si="304"/>
        <v>25.799999999999997</v>
      </c>
      <c r="R1932" s="8">
        <f t="shared" si="305"/>
        <v>25.75</v>
      </c>
      <c r="S1932" s="8">
        <f t="shared" si="306"/>
        <v>36.900000000000006</v>
      </c>
      <c r="T1932" s="8">
        <f t="shared" si="307"/>
        <v>28</v>
      </c>
      <c r="U1932" s="7">
        <f t="shared" si="308"/>
        <v>29.483333333333334</v>
      </c>
      <c r="V1932" s="7">
        <f t="shared" si="309"/>
        <v>29.112500000000001</v>
      </c>
    </row>
    <row r="1933" spans="1:22" ht="13.5" x14ac:dyDescent="0.25">
      <c r="A1933" s="3">
        <f>RSI!A1933</f>
        <v>44824</v>
      </c>
      <c r="B1933" s="2">
        <f>RSI!B1933</f>
        <v>6.2370000000000001</v>
      </c>
      <c r="C1933" s="2">
        <f>RSI!I1933</f>
        <v>71.065329162468572</v>
      </c>
      <c r="D1933" s="2">
        <f>MACD!E1933</f>
        <v>-3.1948351428932042E-3</v>
      </c>
      <c r="E1933" s="2">
        <f>MACD!F1933</f>
        <v>-6.2223322432510041E-3</v>
      </c>
      <c r="F1933" s="2">
        <f>'Moving Avg'!D1933</f>
        <v>6.1901999999999999</v>
      </c>
      <c r="G1933" s="2">
        <f>'Moving Avg'!F1933</f>
        <v>6.1707000000000019</v>
      </c>
      <c r="H1933" s="2">
        <f>'Moving Avg'!G1933</f>
        <v>6.1617599999999957</v>
      </c>
      <c r="I1933" s="2">
        <f>'Moving Avg'!H1933</f>
        <v>6.2614000000000178</v>
      </c>
      <c r="J1933" s="5" t="str">
        <f>OBV!F1933</f>
        <v>BULLISH</v>
      </c>
      <c r="K1933" s="5" t="str">
        <f>OBV!G1933</f>
        <v>WEAK</v>
      </c>
      <c r="L1933" s="5" t="str">
        <f>OBV!H1933</f>
        <v>CONFIRMED BULLISH</v>
      </c>
      <c r="M1933" s="7">
        <f t="shared" si="300"/>
        <v>0</v>
      </c>
      <c r="N1933" s="7">
        <f t="shared" si="301"/>
        <v>0</v>
      </c>
      <c r="O1933" s="7">
        <f t="shared" si="302"/>
        <v>0</v>
      </c>
      <c r="P1933" s="7">
        <f t="shared" si="303"/>
        <v>67</v>
      </c>
      <c r="Q1933" s="8">
        <f t="shared" si="304"/>
        <v>10.049999999999999</v>
      </c>
      <c r="R1933" s="8">
        <f t="shared" si="305"/>
        <v>16.75</v>
      </c>
      <c r="S1933" s="8">
        <f t="shared" si="306"/>
        <v>30.150000000000002</v>
      </c>
      <c r="T1933" s="8">
        <f t="shared" si="307"/>
        <v>16.75</v>
      </c>
      <c r="U1933" s="7">
        <f t="shared" si="308"/>
        <v>18.983333333333334</v>
      </c>
      <c r="V1933" s="7">
        <f t="shared" si="309"/>
        <v>18.425000000000001</v>
      </c>
    </row>
    <row r="1934" spans="1:22" ht="13.5" x14ac:dyDescent="0.25">
      <c r="A1934" s="3">
        <f>RSI!A1934</f>
        <v>44825</v>
      </c>
      <c r="B1934" s="2">
        <f>RSI!B1934</f>
        <v>6.2370000000000001</v>
      </c>
      <c r="C1934" s="2">
        <f>RSI!I1934</f>
        <v>71.065329162468558</v>
      </c>
      <c r="D1934" s="2">
        <f>MACD!E1934</f>
        <v>-9.6730223800536308E-3</v>
      </c>
      <c r="E1934" s="2">
        <f>MACD!F1934</f>
        <v>-6.9124702706115293E-3</v>
      </c>
      <c r="F1934" s="2">
        <f>'Moving Avg'!D1934</f>
        <v>6.2058000000000009</v>
      </c>
      <c r="G1934" s="2">
        <f>'Moving Avg'!F1934</f>
        <v>6.1746000000000008</v>
      </c>
      <c r="H1934" s="2">
        <f>'Moving Avg'!G1934</f>
        <v>6.1633199999999961</v>
      </c>
      <c r="I1934" s="2">
        <f>'Moving Avg'!H1934</f>
        <v>6.2625000000000179</v>
      </c>
      <c r="J1934" s="5" t="str">
        <f>OBV!F1934</f>
        <v>BULLISH</v>
      </c>
      <c r="K1934" s="5" t="str">
        <f>OBV!G1934</f>
        <v>WEAK</v>
      </c>
      <c r="L1934" s="5" t="str">
        <f>OBV!H1934</f>
        <v>CONFIRMED BULLISH</v>
      </c>
      <c r="M1934" s="7">
        <f t="shared" si="300"/>
        <v>0</v>
      </c>
      <c r="N1934" s="7">
        <f t="shared" si="301"/>
        <v>45</v>
      </c>
      <c r="O1934" s="7">
        <f t="shared" si="302"/>
        <v>0</v>
      </c>
      <c r="P1934" s="7">
        <f t="shared" si="303"/>
        <v>67</v>
      </c>
      <c r="Q1934" s="8">
        <f t="shared" si="304"/>
        <v>25.799999999999997</v>
      </c>
      <c r="R1934" s="8">
        <f t="shared" si="305"/>
        <v>25.75</v>
      </c>
      <c r="S1934" s="8">
        <f t="shared" si="306"/>
        <v>36.900000000000006</v>
      </c>
      <c r="T1934" s="8">
        <f t="shared" si="307"/>
        <v>28</v>
      </c>
      <c r="U1934" s="7">
        <f t="shared" si="308"/>
        <v>29.483333333333334</v>
      </c>
      <c r="V1934" s="7">
        <f t="shared" si="309"/>
        <v>29.112500000000001</v>
      </c>
    </row>
    <row r="1935" spans="1:22" ht="13.5" x14ac:dyDescent="0.25">
      <c r="A1935" s="3">
        <f>RSI!A1935</f>
        <v>44826</v>
      </c>
      <c r="B1935" s="2">
        <f>RSI!B1935</f>
        <v>6.2370000000000001</v>
      </c>
      <c r="C1935" s="2">
        <f>RSI!I1935</f>
        <v>71.065329162468572</v>
      </c>
      <c r="D1935" s="2">
        <f>MACD!E1935</f>
        <v>-1.5527180216802883E-2</v>
      </c>
      <c r="E1935" s="2">
        <f>MACD!F1935</f>
        <v>-8.6354122598498E-3</v>
      </c>
      <c r="F1935" s="2">
        <f>'Moving Avg'!D1935</f>
        <v>6.2214000000000009</v>
      </c>
      <c r="G1935" s="2">
        <f>'Moving Avg'!F1935</f>
        <v>6.1785000000000005</v>
      </c>
      <c r="H1935" s="2">
        <f>'Moving Avg'!G1935</f>
        <v>6.1648799999999975</v>
      </c>
      <c r="I1935" s="2">
        <f>'Moving Avg'!H1935</f>
        <v>6.2636000000000172</v>
      </c>
      <c r="J1935" s="5" t="str">
        <f>OBV!F1935</f>
        <v>BULLISH</v>
      </c>
      <c r="K1935" s="5" t="str">
        <f>OBV!G1935</f>
        <v>WEAK</v>
      </c>
      <c r="L1935" s="5" t="str">
        <f>OBV!H1935</f>
        <v>CONFIRMED BULLISH</v>
      </c>
      <c r="M1935" s="7">
        <f t="shared" si="300"/>
        <v>0</v>
      </c>
      <c r="N1935" s="7">
        <f t="shared" si="301"/>
        <v>45</v>
      </c>
      <c r="O1935" s="7">
        <f t="shared" si="302"/>
        <v>0</v>
      </c>
      <c r="P1935" s="7">
        <f t="shared" si="303"/>
        <v>67</v>
      </c>
      <c r="Q1935" s="8">
        <f t="shared" si="304"/>
        <v>25.799999999999997</v>
      </c>
      <c r="R1935" s="8">
        <f t="shared" si="305"/>
        <v>25.75</v>
      </c>
      <c r="S1935" s="8">
        <f t="shared" si="306"/>
        <v>36.900000000000006</v>
      </c>
      <c r="T1935" s="8">
        <f t="shared" si="307"/>
        <v>28</v>
      </c>
      <c r="U1935" s="7">
        <f t="shared" si="308"/>
        <v>29.483333333333334</v>
      </c>
      <c r="V1935" s="7">
        <f t="shared" si="309"/>
        <v>29.112500000000001</v>
      </c>
    </row>
    <row r="1936" spans="1:22" ht="13.5" x14ac:dyDescent="0.25">
      <c r="A1936" s="3">
        <f>RSI!A1936</f>
        <v>44827</v>
      </c>
      <c r="B1936" s="2">
        <f>RSI!B1936</f>
        <v>6.2370000000000001</v>
      </c>
      <c r="C1936" s="2">
        <f>RSI!I1936</f>
        <v>71.065329162468558</v>
      </c>
      <c r="D1936" s="2">
        <f>MACD!E1936</f>
        <v>-2.0825712080730696E-2</v>
      </c>
      <c r="E1936" s="2">
        <f>MACD!F1936</f>
        <v>-1.1073472224025979E-2</v>
      </c>
      <c r="F1936" s="2">
        <f>'Moving Avg'!D1936</f>
        <v>6.2370000000000001</v>
      </c>
      <c r="G1936" s="2">
        <f>'Moving Avg'!F1936</f>
        <v>6.1823999999999995</v>
      </c>
      <c r="H1936" s="2">
        <f>'Moving Avg'!G1936</f>
        <v>6.1664399999999979</v>
      </c>
      <c r="I1936" s="2">
        <f>'Moving Avg'!H1936</f>
        <v>6.2647000000000173</v>
      </c>
      <c r="J1936" s="5" t="str">
        <f>OBV!F1936</f>
        <v>BULLISH</v>
      </c>
      <c r="K1936" s="5" t="str">
        <f>OBV!G1936</f>
        <v>WEAK</v>
      </c>
      <c r="L1936" s="5" t="str">
        <f>OBV!H1936</f>
        <v>CONFIRMED BULLISH</v>
      </c>
      <c r="M1936" s="7">
        <f t="shared" si="300"/>
        <v>0</v>
      </c>
      <c r="N1936" s="7">
        <f t="shared" si="301"/>
        <v>45</v>
      </c>
      <c r="O1936" s="7">
        <f t="shared" si="302"/>
        <v>0</v>
      </c>
      <c r="P1936" s="7">
        <f t="shared" si="303"/>
        <v>67</v>
      </c>
      <c r="Q1936" s="8">
        <f t="shared" si="304"/>
        <v>25.799999999999997</v>
      </c>
      <c r="R1936" s="8">
        <f t="shared" si="305"/>
        <v>25.75</v>
      </c>
      <c r="S1936" s="8">
        <f t="shared" si="306"/>
        <v>36.900000000000006</v>
      </c>
      <c r="T1936" s="8">
        <f t="shared" si="307"/>
        <v>28</v>
      </c>
      <c r="U1936" s="7">
        <f t="shared" si="308"/>
        <v>29.483333333333334</v>
      </c>
      <c r="V1936" s="7">
        <f t="shared" si="309"/>
        <v>29.112500000000001</v>
      </c>
    </row>
    <row r="1937" spans="1:22" ht="13.5" x14ac:dyDescent="0.25">
      <c r="A1937" s="3">
        <f>RSI!A1937</f>
        <v>44830</v>
      </c>
      <c r="B1937" s="2">
        <f>RSI!B1937</f>
        <v>6.2370000000000001</v>
      </c>
      <c r="C1937" s="2">
        <f>RSI!I1937</f>
        <v>71.065329162468558</v>
      </c>
      <c r="D1937" s="2">
        <f>MACD!E1937</f>
        <v>-2.5628542320779601E-2</v>
      </c>
      <c r="E1937" s="2">
        <f>MACD!F1937</f>
        <v>-1.3984486243376705E-2</v>
      </c>
      <c r="F1937" s="2">
        <f>'Moving Avg'!D1937</f>
        <v>6.2370000000000001</v>
      </c>
      <c r="G1937" s="2">
        <f>'Moving Avg'!F1937</f>
        <v>6.1862999999999992</v>
      </c>
      <c r="H1937" s="2">
        <f>'Moving Avg'!G1937</f>
        <v>6.1679999999999984</v>
      </c>
      <c r="I1937" s="2">
        <f>'Moving Avg'!H1937</f>
        <v>6.2657600000000171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  <c r="M1937" s="7">
        <f t="shared" si="300"/>
        <v>0</v>
      </c>
      <c r="N1937" s="7">
        <f t="shared" si="301"/>
        <v>45</v>
      </c>
      <c r="O1937" s="7">
        <f t="shared" si="302"/>
        <v>0</v>
      </c>
      <c r="P1937" s="7">
        <f t="shared" si="303"/>
        <v>33</v>
      </c>
      <c r="Q1937" s="8">
        <f t="shared" si="304"/>
        <v>20.7</v>
      </c>
      <c r="R1937" s="8">
        <f t="shared" si="305"/>
        <v>17.25</v>
      </c>
      <c r="S1937" s="8">
        <f t="shared" si="306"/>
        <v>21.6</v>
      </c>
      <c r="T1937" s="8">
        <f t="shared" si="307"/>
        <v>19.5</v>
      </c>
      <c r="U1937" s="7">
        <f t="shared" si="308"/>
        <v>19.850000000000001</v>
      </c>
      <c r="V1937" s="7">
        <f t="shared" si="309"/>
        <v>19.762500000000003</v>
      </c>
    </row>
    <row r="1938" spans="1:22" ht="13.5" x14ac:dyDescent="0.25">
      <c r="A1938" s="3">
        <f>RSI!A1938</f>
        <v>44831</v>
      </c>
      <c r="B1938" s="2">
        <f>RSI!B1938</f>
        <v>6.2370000000000001</v>
      </c>
      <c r="C1938" s="2">
        <f>RSI!I1938</f>
        <v>71.065329162468558</v>
      </c>
      <c r="D1938" s="2">
        <f>MACD!E1938</f>
        <v>-2.9988269234540788E-2</v>
      </c>
      <c r="E1938" s="2">
        <f>MACD!F1938</f>
        <v>-1.7185242841609522E-2</v>
      </c>
      <c r="F1938" s="2">
        <f>'Moving Avg'!D1938</f>
        <v>6.2370000000000001</v>
      </c>
      <c r="G1938" s="2">
        <f>'Moving Avg'!F1938</f>
        <v>6.190199999999999</v>
      </c>
      <c r="H1938" s="2">
        <f>'Moving Avg'!G1938</f>
        <v>6.1695600000000006</v>
      </c>
      <c r="I1938" s="2">
        <f>'Moving Avg'!H1938</f>
        <v>6.2669300000000172</v>
      </c>
      <c r="J1938" s="5" t="str">
        <f>OBV!F1938</f>
        <v>NEUTRAL</v>
      </c>
      <c r="K1938" s="5" t="str">
        <f>OBV!G1938</f>
        <v>NEUTRAL</v>
      </c>
      <c r="L1938" s="5" t="str">
        <f>OBV!H1938</f>
        <v>NEUTRAL</v>
      </c>
      <c r="M1938" s="7">
        <f t="shared" si="300"/>
        <v>0</v>
      </c>
      <c r="N1938" s="7">
        <f t="shared" si="301"/>
        <v>45</v>
      </c>
      <c r="O1938" s="7">
        <f t="shared" si="302"/>
        <v>0</v>
      </c>
      <c r="P1938" s="7">
        <f t="shared" si="303"/>
        <v>33</v>
      </c>
      <c r="Q1938" s="8">
        <f t="shared" si="304"/>
        <v>20.7</v>
      </c>
      <c r="R1938" s="8">
        <f t="shared" si="305"/>
        <v>17.25</v>
      </c>
      <c r="S1938" s="8">
        <f t="shared" si="306"/>
        <v>21.6</v>
      </c>
      <c r="T1938" s="8">
        <f t="shared" si="307"/>
        <v>19.5</v>
      </c>
      <c r="U1938" s="7">
        <f t="shared" si="308"/>
        <v>19.850000000000001</v>
      </c>
      <c r="V1938" s="7">
        <f t="shared" si="309"/>
        <v>19.762500000000003</v>
      </c>
    </row>
    <row r="1939" spans="1:22" ht="13.5" x14ac:dyDescent="0.25">
      <c r="A1939" s="3">
        <f>RSI!A1939</f>
        <v>44832</v>
      </c>
      <c r="B1939" s="2">
        <f>RSI!B1939</f>
        <v>6.2370000000000001</v>
      </c>
      <c r="C1939" s="2">
        <f>RSI!I1939</f>
        <v>71.065329162468572</v>
      </c>
      <c r="D1939" s="2">
        <f>MACD!E1939</f>
        <v>-3.3951151924986434E-2</v>
      </c>
      <c r="E1939" s="2">
        <f>MACD!F1939</f>
        <v>-2.0538424658284905E-2</v>
      </c>
      <c r="F1939" s="2">
        <f>'Moving Avg'!D1939</f>
        <v>6.2370000000000001</v>
      </c>
      <c r="G1939" s="2">
        <f>'Moving Avg'!F1939</f>
        <v>6.1940999999999979</v>
      </c>
      <c r="H1939" s="2">
        <f>'Moving Avg'!G1939</f>
        <v>6.171120000000001</v>
      </c>
      <c r="I1939" s="2">
        <f>'Moving Avg'!H1939</f>
        <v>6.2673050000000163</v>
      </c>
      <c r="J1939" s="5" t="str">
        <f>OBV!F1939</f>
        <v>NEUTRAL</v>
      </c>
      <c r="K1939" s="5" t="str">
        <f>OBV!G1939</f>
        <v>NEUTRAL</v>
      </c>
      <c r="L1939" s="5" t="str">
        <f>OBV!H1939</f>
        <v>NEUTRAL</v>
      </c>
      <c r="M1939" s="7">
        <f t="shared" si="300"/>
        <v>0</v>
      </c>
      <c r="N1939" s="7">
        <f t="shared" si="301"/>
        <v>45</v>
      </c>
      <c r="O1939" s="7">
        <f t="shared" si="302"/>
        <v>0</v>
      </c>
      <c r="P1939" s="7">
        <f t="shared" si="303"/>
        <v>33</v>
      </c>
      <c r="Q1939" s="8">
        <f t="shared" si="304"/>
        <v>20.7</v>
      </c>
      <c r="R1939" s="8">
        <f t="shared" si="305"/>
        <v>17.25</v>
      </c>
      <c r="S1939" s="8">
        <f t="shared" si="306"/>
        <v>21.6</v>
      </c>
      <c r="T1939" s="8">
        <f t="shared" si="307"/>
        <v>19.5</v>
      </c>
      <c r="U1939" s="7">
        <f t="shared" si="308"/>
        <v>19.850000000000001</v>
      </c>
      <c r="V1939" s="7">
        <f t="shared" si="309"/>
        <v>19.762500000000003</v>
      </c>
    </row>
    <row r="1940" spans="1:22" ht="13.5" x14ac:dyDescent="0.25">
      <c r="A1940" s="3">
        <f>RSI!A1940</f>
        <v>44833</v>
      </c>
      <c r="B1940" s="2">
        <f>RSI!B1940</f>
        <v>6.2370000000000001</v>
      </c>
      <c r="C1940" s="2">
        <f>RSI!I1940</f>
        <v>71.065329162468572</v>
      </c>
      <c r="D1940" s="2">
        <f>MACD!E1940</f>
        <v>-3.7557955720350478E-2</v>
      </c>
      <c r="E1940" s="2">
        <f>MACD!F1940</f>
        <v>-2.3942330870698018E-2</v>
      </c>
      <c r="F1940" s="2">
        <f>'Moving Avg'!D1940</f>
        <v>6.2370000000000001</v>
      </c>
      <c r="G1940" s="2">
        <f>'Moving Avg'!F1940</f>
        <v>6.1979999999999977</v>
      </c>
      <c r="H1940" s="2">
        <f>'Moving Avg'!G1940</f>
        <v>6.1726800000000006</v>
      </c>
      <c r="I1940" s="2">
        <f>'Moving Avg'!H1940</f>
        <v>6.2687300000000166</v>
      </c>
      <c r="J1940" s="5" t="str">
        <f>OBV!F1940</f>
        <v>NEUTRAL</v>
      </c>
      <c r="K1940" s="5" t="str">
        <f>OBV!G1940</f>
        <v>NEUTRAL</v>
      </c>
      <c r="L1940" s="5" t="str">
        <f>OBV!H1940</f>
        <v>NEUTRAL</v>
      </c>
      <c r="M1940" s="7">
        <f t="shared" si="300"/>
        <v>0</v>
      </c>
      <c r="N1940" s="7">
        <f t="shared" si="301"/>
        <v>45</v>
      </c>
      <c r="O1940" s="7">
        <f t="shared" si="302"/>
        <v>0</v>
      </c>
      <c r="P1940" s="7">
        <f t="shared" si="303"/>
        <v>33</v>
      </c>
      <c r="Q1940" s="8">
        <f t="shared" si="304"/>
        <v>20.7</v>
      </c>
      <c r="R1940" s="8">
        <f t="shared" si="305"/>
        <v>17.25</v>
      </c>
      <c r="S1940" s="8">
        <f t="shared" si="306"/>
        <v>21.6</v>
      </c>
      <c r="T1940" s="8">
        <f t="shared" si="307"/>
        <v>19.5</v>
      </c>
      <c r="U1940" s="7">
        <f t="shared" si="308"/>
        <v>19.850000000000001</v>
      </c>
      <c r="V1940" s="7">
        <f t="shared" si="309"/>
        <v>19.762500000000003</v>
      </c>
    </row>
    <row r="1941" spans="1:22" ht="13.5" x14ac:dyDescent="0.25">
      <c r="A1941" s="3">
        <f>RSI!A1941</f>
        <v>44834</v>
      </c>
      <c r="B1941" s="2">
        <f>RSI!B1941</f>
        <v>6.2370000000000001</v>
      </c>
      <c r="C1941" s="2">
        <f>RSI!I1941</f>
        <v>71.065329162468572</v>
      </c>
      <c r="D1941" s="2">
        <f>MACD!E1941</f>
        <v>-4.0844677147254593E-2</v>
      </c>
      <c r="E1941" s="2">
        <f>MACD!F1941</f>
        <v>-2.7322800126009336E-2</v>
      </c>
      <c r="F1941" s="2">
        <f>'Moving Avg'!D1941</f>
        <v>6.2370000000000001</v>
      </c>
      <c r="G1941" s="2">
        <f>'Moving Avg'!F1941</f>
        <v>6.2018999999999966</v>
      </c>
      <c r="H1941" s="2">
        <f>'Moving Avg'!G1941</f>
        <v>6.1742400000000011</v>
      </c>
      <c r="I1941" s="2">
        <f>'Moving Avg'!H1941</f>
        <v>6.2688500000000156</v>
      </c>
      <c r="J1941" s="5" t="str">
        <f>OBV!F1941</f>
        <v>NEUTRAL</v>
      </c>
      <c r="K1941" s="5" t="str">
        <f>OBV!G1941</f>
        <v>NEUTRAL</v>
      </c>
      <c r="L1941" s="5" t="str">
        <f>OBV!H1941</f>
        <v>NEUTRAL</v>
      </c>
      <c r="M1941" s="7">
        <f t="shared" si="300"/>
        <v>0</v>
      </c>
      <c r="N1941" s="7">
        <f t="shared" si="301"/>
        <v>45</v>
      </c>
      <c r="O1941" s="7">
        <f t="shared" si="302"/>
        <v>0</v>
      </c>
      <c r="P1941" s="7">
        <f t="shared" si="303"/>
        <v>33</v>
      </c>
      <c r="Q1941" s="8">
        <f t="shared" si="304"/>
        <v>20.7</v>
      </c>
      <c r="R1941" s="8">
        <f t="shared" si="305"/>
        <v>17.25</v>
      </c>
      <c r="S1941" s="8">
        <f t="shared" si="306"/>
        <v>21.6</v>
      </c>
      <c r="T1941" s="8">
        <f t="shared" si="307"/>
        <v>19.5</v>
      </c>
      <c r="U1941" s="7">
        <f t="shared" si="308"/>
        <v>19.850000000000001</v>
      </c>
      <c r="V1941" s="7">
        <f t="shared" si="309"/>
        <v>19.762500000000003</v>
      </c>
    </row>
    <row r="1942" spans="1:22" ht="13.5" x14ac:dyDescent="0.25">
      <c r="A1942" s="3">
        <f>RSI!A1942</f>
        <v>44837</v>
      </c>
      <c r="B1942" s="2">
        <f>RSI!B1942</f>
        <v>6.2370000000000001</v>
      </c>
      <c r="C1942" s="2">
        <f>RSI!I1942</f>
        <v>71.065329162468572</v>
      </c>
      <c r="D1942" s="2">
        <f>MACD!E1942</f>
        <v>-3.184316627491679E-2</v>
      </c>
      <c r="E1942" s="2">
        <f>MACD!F1942</f>
        <v>-2.822687335579083E-2</v>
      </c>
      <c r="F1942" s="2">
        <f>'Moving Avg'!D1942</f>
        <v>6.2370000000000001</v>
      </c>
      <c r="G1942" s="2">
        <f>'Moving Avg'!F1942</f>
        <v>6.2057999999999973</v>
      </c>
      <c r="H1942" s="2">
        <f>'Moving Avg'!G1942</f>
        <v>6.1758000000000015</v>
      </c>
      <c r="I1942" s="2">
        <f>'Moving Avg'!H1942</f>
        <v>6.2688600000000152</v>
      </c>
      <c r="J1942" s="5" t="str">
        <f>OBV!F1942</f>
        <v>NEUTRAL</v>
      </c>
      <c r="K1942" s="5" t="str">
        <f>OBV!G1942</f>
        <v>NEUTRAL</v>
      </c>
      <c r="L1942" s="5" t="str">
        <f>OBV!H1942</f>
        <v>NEUTRAL</v>
      </c>
      <c r="M1942" s="7">
        <f t="shared" si="300"/>
        <v>0</v>
      </c>
      <c r="N1942" s="7">
        <f t="shared" si="301"/>
        <v>45</v>
      </c>
      <c r="O1942" s="7">
        <f t="shared" si="302"/>
        <v>0</v>
      </c>
      <c r="P1942" s="7">
        <f t="shared" si="303"/>
        <v>33</v>
      </c>
      <c r="Q1942" s="8">
        <f t="shared" si="304"/>
        <v>20.7</v>
      </c>
      <c r="R1942" s="8">
        <f t="shared" si="305"/>
        <v>17.25</v>
      </c>
      <c r="S1942" s="8">
        <f t="shared" si="306"/>
        <v>21.6</v>
      </c>
      <c r="T1942" s="8">
        <f t="shared" si="307"/>
        <v>19.5</v>
      </c>
      <c r="U1942" s="7">
        <f t="shared" si="308"/>
        <v>19.850000000000001</v>
      </c>
      <c r="V1942" s="7">
        <f t="shared" si="309"/>
        <v>19.762500000000003</v>
      </c>
    </row>
    <row r="1943" spans="1:22" ht="13.5" x14ac:dyDescent="0.25">
      <c r="A1943" s="3">
        <f>RSI!A1943</f>
        <v>44838</v>
      </c>
      <c r="B1943" s="2">
        <f>RSI!B1943</f>
        <v>6.2370000000000001</v>
      </c>
      <c r="C1943" s="2">
        <f>RSI!I1943</f>
        <v>71.065329162468558</v>
      </c>
      <c r="D1943" s="2">
        <f>MACD!E1943</f>
        <v>-2.4427815405991815E-2</v>
      </c>
      <c r="E1943" s="2">
        <f>MACD!F1943</f>
        <v>-2.7467061765831028E-2</v>
      </c>
      <c r="F1943" s="2">
        <f>'Moving Avg'!D1943</f>
        <v>6.2370000000000001</v>
      </c>
      <c r="G1943" s="2">
        <f>'Moving Avg'!F1943</f>
        <v>6.2057999999999982</v>
      </c>
      <c r="H1943" s="2">
        <f>'Moving Avg'!G1943</f>
        <v>6.1775200000000021</v>
      </c>
      <c r="I1943" s="2">
        <f>'Moving Avg'!H1943</f>
        <v>6.2688700000000157</v>
      </c>
      <c r="J1943" s="5" t="str">
        <f>OBV!F1943</f>
        <v>NEUTRAL</v>
      </c>
      <c r="K1943" s="5" t="str">
        <f>OBV!G1943</f>
        <v>NEUTRAL</v>
      </c>
      <c r="L1943" s="5" t="str">
        <f>OBV!H1943</f>
        <v>NEUTRAL</v>
      </c>
      <c r="M1943" s="7">
        <f t="shared" si="300"/>
        <v>0</v>
      </c>
      <c r="N1943" s="7">
        <f t="shared" si="301"/>
        <v>0</v>
      </c>
      <c r="O1943" s="7">
        <f t="shared" si="302"/>
        <v>0</v>
      </c>
      <c r="P1943" s="7">
        <f t="shared" si="303"/>
        <v>33</v>
      </c>
      <c r="Q1943" s="8">
        <f t="shared" si="304"/>
        <v>4.95</v>
      </c>
      <c r="R1943" s="8">
        <f t="shared" si="305"/>
        <v>8.25</v>
      </c>
      <c r="S1943" s="8">
        <f t="shared" si="306"/>
        <v>14.85</v>
      </c>
      <c r="T1943" s="8">
        <f t="shared" si="307"/>
        <v>8.25</v>
      </c>
      <c r="U1943" s="7">
        <f t="shared" si="308"/>
        <v>9.35</v>
      </c>
      <c r="V1943" s="7">
        <f t="shared" si="309"/>
        <v>9.0749999999999993</v>
      </c>
    </row>
    <row r="1944" spans="1:22" ht="13.5" x14ac:dyDescent="0.25">
      <c r="A1944" s="3">
        <f>RSI!A1944</f>
        <v>44839</v>
      </c>
      <c r="B1944" s="2">
        <f>RSI!B1944</f>
        <v>6.2370000000000001</v>
      </c>
      <c r="C1944" s="2">
        <f>RSI!I1944</f>
        <v>71.065329162468558</v>
      </c>
      <c r="D1944" s="2">
        <f>MACD!E1944</f>
        <v>-1.833968791146745E-2</v>
      </c>
      <c r="E1944" s="2">
        <f>MACD!F1944</f>
        <v>-2.5641586994958315E-2</v>
      </c>
      <c r="F1944" s="2">
        <f>'Moving Avg'!D1944</f>
        <v>6.2370000000000001</v>
      </c>
      <c r="G1944" s="2">
        <f>'Moving Avg'!F1944</f>
        <v>6.209699999999998</v>
      </c>
      <c r="H1944" s="2">
        <f>'Moving Avg'!G1944</f>
        <v>6.1792400000000018</v>
      </c>
      <c r="I1944" s="2">
        <f>'Moving Avg'!H1944</f>
        <v>6.2693150000000148</v>
      </c>
      <c r="J1944" s="5" t="str">
        <f>OBV!F1944</f>
        <v>NEUTRAL</v>
      </c>
      <c r="K1944" s="5" t="str">
        <f>OBV!G1944</f>
        <v>NEUTRAL</v>
      </c>
      <c r="L1944" s="5" t="str">
        <f>OBV!H1944</f>
        <v>NEUTRAL</v>
      </c>
      <c r="M1944" s="7">
        <f t="shared" si="300"/>
        <v>0</v>
      </c>
      <c r="N1944" s="7">
        <f t="shared" si="301"/>
        <v>0</v>
      </c>
      <c r="O1944" s="7">
        <f t="shared" si="302"/>
        <v>0</v>
      </c>
      <c r="P1944" s="7">
        <f t="shared" si="303"/>
        <v>33</v>
      </c>
      <c r="Q1944" s="8">
        <f t="shared" si="304"/>
        <v>4.95</v>
      </c>
      <c r="R1944" s="8">
        <f t="shared" si="305"/>
        <v>8.25</v>
      </c>
      <c r="S1944" s="8">
        <f t="shared" si="306"/>
        <v>14.85</v>
      </c>
      <c r="T1944" s="8">
        <f t="shared" si="307"/>
        <v>8.25</v>
      </c>
      <c r="U1944" s="7">
        <f t="shared" si="308"/>
        <v>9.35</v>
      </c>
      <c r="V1944" s="7">
        <f t="shared" si="309"/>
        <v>9.0749999999999993</v>
      </c>
    </row>
    <row r="1945" spans="1:22" ht="13.5" x14ac:dyDescent="0.25">
      <c r="A1945" s="3">
        <f>RSI!A1945</f>
        <v>44840</v>
      </c>
      <c r="B1945" s="2">
        <f>RSI!B1945</f>
        <v>6.2370000000000001</v>
      </c>
      <c r="C1945" s="2">
        <f>RSI!I1945</f>
        <v>71.065329162468558</v>
      </c>
      <c r="D1945" s="2">
        <f>MACD!E1945</f>
        <v>-1.336078816035613E-2</v>
      </c>
      <c r="E1945" s="2">
        <f>MACD!F1945</f>
        <v>-2.3185427228037878E-2</v>
      </c>
      <c r="F1945" s="2">
        <f>'Moving Avg'!D1945</f>
        <v>6.2370000000000001</v>
      </c>
      <c r="G1945" s="2">
        <f>'Moving Avg'!F1945</f>
        <v>6.2135999999999978</v>
      </c>
      <c r="H1945" s="2">
        <f>'Moving Avg'!G1945</f>
        <v>6.1809600000000025</v>
      </c>
      <c r="I1945" s="2">
        <f>'Moving Avg'!H1945</f>
        <v>6.2697600000000149</v>
      </c>
      <c r="J1945" s="5" t="str">
        <f>OBV!F1945</f>
        <v>NEUTRAL</v>
      </c>
      <c r="K1945" s="5" t="str">
        <f>OBV!G1945</f>
        <v>NEUTRAL</v>
      </c>
      <c r="L1945" s="5" t="str">
        <f>OBV!H1945</f>
        <v>NEUTRAL</v>
      </c>
      <c r="M1945" s="7">
        <f t="shared" si="300"/>
        <v>0</v>
      </c>
      <c r="N1945" s="7">
        <f t="shared" si="301"/>
        <v>0</v>
      </c>
      <c r="O1945" s="7">
        <f t="shared" si="302"/>
        <v>0</v>
      </c>
      <c r="P1945" s="7">
        <f t="shared" si="303"/>
        <v>33</v>
      </c>
      <c r="Q1945" s="8">
        <f t="shared" si="304"/>
        <v>4.95</v>
      </c>
      <c r="R1945" s="8">
        <f t="shared" si="305"/>
        <v>8.25</v>
      </c>
      <c r="S1945" s="8">
        <f t="shared" si="306"/>
        <v>14.85</v>
      </c>
      <c r="T1945" s="8">
        <f t="shared" si="307"/>
        <v>8.25</v>
      </c>
      <c r="U1945" s="7">
        <f t="shared" si="308"/>
        <v>9.35</v>
      </c>
      <c r="V1945" s="7">
        <f t="shared" si="309"/>
        <v>9.0749999999999993</v>
      </c>
    </row>
    <row r="1946" spans="1:22" ht="13.5" x14ac:dyDescent="0.25">
      <c r="A1946" s="3">
        <f>RSI!A1946</f>
        <v>44841</v>
      </c>
      <c r="B1946" s="2">
        <f>RSI!B1946</f>
        <v>6.2370000000000001</v>
      </c>
      <c r="C1946" s="2">
        <f>RSI!I1946</f>
        <v>71.065329162468558</v>
      </c>
      <c r="D1946" s="2">
        <f>MACD!E1946</f>
        <v>-9.3076810828716106E-3</v>
      </c>
      <c r="E1946" s="2">
        <f>MACD!F1946</f>
        <v>-2.0409877999004625E-2</v>
      </c>
      <c r="F1946" s="2">
        <f>'Moving Avg'!D1946</f>
        <v>6.2370000000000001</v>
      </c>
      <c r="G1946" s="2">
        <f>'Moving Avg'!F1946</f>
        <v>6.2174999999999976</v>
      </c>
      <c r="H1946" s="2">
        <f>'Moving Avg'!G1946</f>
        <v>6.1826800000000022</v>
      </c>
      <c r="I1946" s="2">
        <f>'Moving Avg'!H1946</f>
        <v>6.2702050000000158</v>
      </c>
      <c r="J1946" s="5" t="str">
        <f>OBV!F1946</f>
        <v>NEUTRAL</v>
      </c>
      <c r="K1946" s="5" t="str">
        <f>OBV!G1946</f>
        <v>NEUTRAL</v>
      </c>
      <c r="L1946" s="5" t="str">
        <f>OBV!H1946</f>
        <v>NEUTRAL</v>
      </c>
      <c r="M1946" s="7">
        <f t="shared" si="300"/>
        <v>0</v>
      </c>
      <c r="N1946" s="7">
        <f t="shared" si="301"/>
        <v>0</v>
      </c>
      <c r="O1946" s="7">
        <f t="shared" si="302"/>
        <v>0</v>
      </c>
      <c r="P1946" s="7">
        <f t="shared" si="303"/>
        <v>33</v>
      </c>
      <c r="Q1946" s="8">
        <f t="shared" si="304"/>
        <v>4.95</v>
      </c>
      <c r="R1946" s="8">
        <f t="shared" si="305"/>
        <v>8.25</v>
      </c>
      <c r="S1946" s="8">
        <f t="shared" si="306"/>
        <v>14.85</v>
      </c>
      <c r="T1946" s="8">
        <f t="shared" si="307"/>
        <v>8.25</v>
      </c>
      <c r="U1946" s="7">
        <f t="shared" si="308"/>
        <v>9.35</v>
      </c>
      <c r="V1946" s="7">
        <f t="shared" si="309"/>
        <v>9.0749999999999993</v>
      </c>
    </row>
    <row r="1947" spans="1:22" ht="13.5" x14ac:dyDescent="0.25">
      <c r="A1947" s="3">
        <f>RSI!A1947</f>
        <v>44844</v>
      </c>
      <c r="B1947" s="2">
        <f>RSI!B1947</f>
        <v>6.2370000000000001</v>
      </c>
      <c r="C1947" s="2">
        <f>RSI!I1947</f>
        <v>71.065329162468558</v>
      </c>
      <c r="D1947" s="2">
        <f>MACD!E1947</f>
        <v>-6.0260994001373192E-3</v>
      </c>
      <c r="E1947" s="2">
        <f>MACD!F1947</f>
        <v>-1.7533122279231164E-2</v>
      </c>
      <c r="F1947" s="2">
        <f>'Moving Avg'!D1947</f>
        <v>6.2370000000000001</v>
      </c>
      <c r="G1947" s="2">
        <f>'Moving Avg'!F1947</f>
        <v>6.2213999999999974</v>
      </c>
      <c r="H1947" s="2">
        <f>'Moving Avg'!G1947</f>
        <v>6.1844000000000019</v>
      </c>
      <c r="I1947" s="2">
        <f>'Moving Avg'!H1947</f>
        <v>6.270650000000014</v>
      </c>
      <c r="J1947" s="5" t="str">
        <f>OBV!F1947</f>
        <v>NEUTRAL</v>
      </c>
      <c r="K1947" s="5" t="str">
        <f>OBV!G1947</f>
        <v>NEUTRAL</v>
      </c>
      <c r="L1947" s="5" t="str">
        <f>OBV!H1947</f>
        <v>NEUTRAL</v>
      </c>
      <c r="M1947" s="7">
        <f t="shared" si="300"/>
        <v>0</v>
      </c>
      <c r="N1947" s="7">
        <f t="shared" si="301"/>
        <v>0</v>
      </c>
      <c r="O1947" s="7">
        <f t="shared" si="302"/>
        <v>0</v>
      </c>
      <c r="P1947" s="7">
        <f t="shared" si="303"/>
        <v>33</v>
      </c>
      <c r="Q1947" s="8">
        <f t="shared" si="304"/>
        <v>4.95</v>
      </c>
      <c r="R1947" s="8">
        <f t="shared" si="305"/>
        <v>8.25</v>
      </c>
      <c r="S1947" s="8">
        <f t="shared" si="306"/>
        <v>14.85</v>
      </c>
      <c r="T1947" s="8">
        <f t="shared" si="307"/>
        <v>8.25</v>
      </c>
      <c r="U1947" s="7">
        <f t="shared" si="308"/>
        <v>9.35</v>
      </c>
      <c r="V1947" s="7">
        <f t="shared" si="309"/>
        <v>9.0749999999999993</v>
      </c>
    </row>
    <row r="1948" spans="1:22" ht="13.5" x14ac:dyDescent="0.25">
      <c r="A1948" s="3">
        <f>RSI!A1948</f>
        <v>44845</v>
      </c>
      <c r="B1948" s="2">
        <f>RSI!B1948</f>
        <v>6.2370000000000001</v>
      </c>
      <c r="C1948" s="2">
        <f>RSI!I1948</f>
        <v>71.065329162468558</v>
      </c>
      <c r="D1948" s="2">
        <f>MACD!E1948</f>
        <v>-3.3863861227798608E-3</v>
      </c>
      <c r="E1948" s="2">
        <f>MACD!F1948</f>
        <v>-1.4703775047940904E-2</v>
      </c>
      <c r="F1948" s="2">
        <f>'Moving Avg'!D1948</f>
        <v>6.2370000000000001</v>
      </c>
      <c r="G1948" s="2">
        <f>'Moving Avg'!F1948</f>
        <v>6.2252999999999981</v>
      </c>
      <c r="H1948" s="2">
        <f>'Moving Avg'!G1948</f>
        <v>6.1861200000000016</v>
      </c>
      <c r="I1948" s="2">
        <f>'Moving Avg'!H1948</f>
        <v>6.2702600000000146</v>
      </c>
      <c r="J1948" s="5" t="str">
        <f>OBV!F1948</f>
        <v>NEUTRAL</v>
      </c>
      <c r="K1948" s="5" t="str">
        <f>OBV!G1948</f>
        <v>NEUTRAL</v>
      </c>
      <c r="L1948" s="5" t="str">
        <f>OBV!H1948</f>
        <v>NEUTRAL</v>
      </c>
      <c r="M1948" s="7">
        <f t="shared" si="300"/>
        <v>0</v>
      </c>
      <c r="N1948" s="7">
        <f t="shared" si="301"/>
        <v>0</v>
      </c>
      <c r="O1948" s="7">
        <f t="shared" si="302"/>
        <v>0</v>
      </c>
      <c r="P1948" s="7">
        <f t="shared" si="303"/>
        <v>33</v>
      </c>
      <c r="Q1948" s="8">
        <f t="shared" si="304"/>
        <v>4.95</v>
      </c>
      <c r="R1948" s="8">
        <f t="shared" si="305"/>
        <v>8.25</v>
      </c>
      <c r="S1948" s="8">
        <f t="shared" si="306"/>
        <v>14.85</v>
      </c>
      <c r="T1948" s="8">
        <f t="shared" si="307"/>
        <v>8.25</v>
      </c>
      <c r="U1948" s="7">
        <f t="shared" si="308"/>
        <v>9.35</v>
      </c>
      <c r="V1948" s="7">
        <f t="shared" si="309"/>
        <v>9.0749999999999993</v>
      </c>
    </row>
    <row r="1949" spans="1:22" ht="13.5" x14ac:dyDescent="0.25">
      <c r="A1949" s="3">
        <f>RSI!A1949</f>
        <v>44846</v>
      </c>
      <c r="B1949" s="2">
        <f>RSI!B1949</f>
        <v>6.2370000000000001</v>
      </c>
      <c r="C1949" s="2">
        <f>RSI!I1949</f>
        <v>71.065329162468558</v>
      </c>
      <c r="D1949" s="2">
        <f>MACD!E1949</f>
        <v>-1.2796433998039092E-3</v>
      </c>
      <c r="E1949" s="2">
        <f>MACD!F1949</f>
        <v>-1.2018948718313504E-2</v>
      </c>
      <c r="F1949" s="2">
        <f>'Moving Avg'!D1949</f>
        <v>6.2370000000000001</v>
      </c>
      <c r="G1949" s="2">
        <f>'Moving Avg'!F1949</f>
        <v>6.2291999999999978</v>
      </c>
      <c r="H1949" s="2">
        <f>'Moving Avg'!G1949</f>
        <v>6.1878400000000022</v>
      </c>
      <c r="I1949" s="2">
        <f>'Moving Avg'!H1949</f>
        <v>6.2698700000000134</v>
      </c>
      <c r="J1949" s="5" t="str">
        <f>OBV!F1949</f>
        <v>NEUTRAL</v>
      </c>
      <c r="K1949" s="5" t="str">
        <f>OBV!G1949</f>
        <v>NEUTRAL</v>
      </c>
      <c r="L1949" s="5" t="str">
        <f>OBV!H1949</f>
        <v>NEUTRAL</v>
      </c>
      <c r="M1949" s="7">
        <f t="shared" si="300"/>
        <v>0</v>
      </c>
      <c r="N1949" s="7">
        <f t="shared" si="301"/>
        <v>0</v>
      </c>
      <c r="O1949" s="7">
        <f t="shared" si="302"/>
        <v>0</v>
      </c>
      <c r="P1949" s="7">
        <f t="shared" si="303"/>
        <v>33</v>
      </c>
      <c r="Q1949" s="8">
        <f t="shared" si="304"/>
        <v>4.95</v>
      </c>
      <c r="R1949" s="8">
        <f t="shared" si="305"/>
        <v>8.25</v>
      </c>
      <c r="S1949" s="8">
        <f t="shared" si="306"/>
        <v>14.85</v>
      </c>
      <c r="T1949" s="8">
        <f t="shared" si="307"/>
        <v>8.25</v>
      </c>
      <c r="U1949" s="7">
        <f t="shared" si="308"/>
        <v>9.35</v>
      </c>
      <c r="V1949" s="7">
        <f t="shared" si="309"/>
        <v>9.0749999999999993</v>
      </c>
    </row>
    <row r="1950" spans="1:22" ht="13.5" x14ac:dyDescent="0.25">
      <c r="A1950" s="3">
        <f>RSI!A1950</f>
        <v>44847</v>
      </c>
      <c r="B1950" s="2">
        <f>RSI!B1950</f>
        <v>6.2370000000000001</v>
      </c>
      <c r="C1950" s="2">
        <f>RSI!I1950</f>
        <v>71.065329162468572</v>
      </c>
      <c r="D1950" s="2">
        <f>MACD!E1950</f>
        <v>3.8552133642877351E-4</v>
      </c>
      <c r="E1950" s="2">
        <f>MACD!F1950</f>
        <v>-9.5380547073650492E-3</v>
      </c>
      <c r="F1950" s="2">
        <f>'Moving Avg'!D1950</f>
        <v>6.2370000000000001</v>
      </c>
      <c r="G1950" s="2">
        <f>'Moving Avg'!F1950</f>
        <v>6.2330999999999985</v>
      </c>
      <c r="H1950" s="2">
        <f>'Moving Avg'!G1950</f>
        <v>6.1895600000000028</v>
      </c>
      <c r="I1950" s="2">
        <f>'Moving Avg'!H1950</f>
        <v>6.269480000000013</v>
      </c>
      <c r="J1950" s="5" t="str">
        <f>OBV!F1950</f>
        <v>NEUTRAL</v>
      </c>
      <c r="K1950" s="5" t="str">
        <f>OBV!G1950</f>
        <v>NEUTRAL</v>
      </c>
      <c r="L1950" s="5" t="str">
        <f>OBV!H1950</f>
        <v>NEUTRAL</v>
      </c>
      <c r="M1950" s="7">
        <f t="shared" si="300"/>
        <v>0</v>
      </c>
      <c r="N1950" s="7">
        <f t="shared" si="301"/>
        <v>0</v>
      </c>
      <c r="O1950" s="7">
        <f t="shared" si="302"/>
        <v>0</v>
      </c>
      <c r="P1950" s="7">
        <f t="shared" si="303"/>
        <v>33</v>
      </c>
      <c r="Q1950" s="8">
        <f t="shared" si="304"/>
        <v>4.95</v>
      </c>
      <c r="R1950" s="8">
        <f t="shared" si="305"/>
        <v>8.25</v>
      </c>
      <c r="S1950" s="8">
        <f t="shared" si="306"/>
        <v>14.85</v>
      </c>
      <c r="T1950" s="8">
        <f t="shared" si="307"/>
        <v>8.25</v>
      </c>
      <c r="U1950" s="7">
        <f t="shared" si="308"/>
        <v>9.35</v>
      </c>
      <c r="V1950" s="7">
        <f t="shared" si="309"/>
        <v>9.0749999999999993</v>
      </c>
    </row>
    <row r="1951" spans="1:22" ht="13.5" x14ac:dyDescent="0.25">
      <c r="A1951" s="3">
        <f>RSI!A1951</f>
        <v>44848</v>
      </c>
      <c r="B1951" s="2">
        <f>RSI!B1951</f>
        <v>6.2370000000000001</v>
      </c>
      <c r="C1951" s="2">
        <f>RSI!I1951</f>
        <v>71.065329162468558</v>
      </c>
      <c r="D1951" s="2">
        <f>MACD!E1951</f>
        <v>1.6857441772213377E-3</v>
      </c>
      <c r="E1951" s="2">
        <f>MACD!F1951</f>
        <v>-7.2932949304477723E-3</v>
      </c>
      <c r="F1951" s="2">
        <f>'Moving Avg'!D1951</f>
        <v>6.2370000000000001</v>
      </c>
      <c r="G1951" s="2">
        <f>'Moving Avg'!F1951</f>
        <v>6.2369999999999983</v>
      </c>
      <c r="H1951" s="2">
        <f>'Moving Avg'!G1951</f>
        <v>6.1912800000000026</v>
      </c>
      <c r="I1951" s="2">
        <f>'Moving Avg'!H1951</f>
        <v>6.2698150000000137</v>
      </c>
      <c r="J1951" s="5" t="str">
        <f>OBV!F1951</f>
        <v>NEUTRAL</v>
      </c>
      <c r="K1951" s="5" t="str">
        <f>OBV!G1951</f>
        <v>NEUTRAL</v>
      </c>
      <c r="L1951" s="5" t="str">
        <f>OBV!H1951</f>
        <v>NEUTRAL</v>
      </c>
      <c r="M1951" s="7">
        <f t="shared" si="300"/>
        <v>0</v>
      </c>
      <c r="N1951" s="7">
        <f t="shared" si="301"/>
        <v>0</v>
      </c>
      <c r="O1951" s="7">
        <f t="shared" si="302"/>
        <v>0</v>
      </c>
      <c r="P1951" s="7">
        <f t="shared" si="303"/>
        <v>33</v>
      </c>
      <c r="Q1951" s="8">
        <f t="shared" si="304"/>
        <v>4.95</v>
      </c>
      <c r="R1951" s="8">
        <f t="shared" si="305"/>
        <v>8.25</v>
      </c>
      <c r="S1951" s="8">
        <f t="shared" si="306"/>
        <v>14.85</v>
      </c>
      <c r="T1951" s="8">
        <f t="shared" si="307"/>
        <v>8.25</v>
      </c>
      <c r="U1951" s="7">
        <f t="shared" si="308"/>
        <v>9.35</v>
      </c>
      <c r="V1951" s="7">
        <f t="shared" si="309"/>
        <v>9.0749999999999993</v>
      </c>
    </row>
    <row r="1952" spans="1:22" ht="13.5" x14ac:dyDescent="0.25">
      <c r="A1952" s="3">
        <f>RSI!A1952</f>
        <v>44851</v>
      </c>
      <c r="B1952" s="2">
        <f>RSI!B1952</f>
        <v>6.2370000000000001</v>
      </c>
      <c r="C1952" s="2">
        <f>RSI!I1952</f>
        <v>71.065329162468572</v>
      </c>
      <c r="D1952" s="2">
        <f>MACD!E1952</f>
        <v>2.6852265262498065E-3</v>
      </c>
      <c r="E1952" s="2">
        <f>MACD!F1952</f>
        <v>-5.2975906391082564E-3</v>
      </c>
      <c r="F1952" s="2">
        <f>'Moving Avg'!D1952</f>
        <v>6.2370000000000001</v>
      </c>
      <c r="G1952" s="2">
        <f>'Moving Avg'!F1952</f>
        <v>6.2369999999999983</v>
      </c>
      <c r="H1952" s="2">
        <f>'Moving Avg'!G1952</f>
        <v>6.1930000000000014</v>
      </c>
      <c r="I1952" s="2">
        <f>'Moving Avg'!H1952</f>
        <v>6.2701500000000125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  <c r="M1952" s="7">
        <f t="shared" si="300"/>
        <v>0</v>
      </c>
      <c r="N1952" s="7">
        <f t="shared" si="301"/>
        <v>0</v>
      </c>
      <c r="O1952" s="7">
        <f t="shared" si="302"/>
        <v>0</v>
      </c>
      <c r="P1952" s="7">
        <f t="shared" si="303"/>
        <v>33</v>
      </c>
      <c r="Q1952" s="8">
        <f t="shared" si="304"/>
        <v>4.95</v>
      </c>
      <c r="R1952" s="8">
        <f t="shared" si="305"/>
        <v>8.25</v>
      </c>
      <c r="S1952" s="8">
        <f t="shared" si="306"/>
        <v>14.85</v>
      </c>
      <c r="T1952" s="8">
        <f t="shared" si="307"/>
        <v>8.25</v>
      </c>
      <c r="U1952" s="7">
        <f t="shared" si="308"/>
        <v>9.35</v>
      </c>
      <c r="V1952" s="7">
        <f t="shared" si="309"/>
        <v>9.0749999999999993</v>
      </c>
    </row>
    <row r="1953" spans="1:22" ht="13.5" x14ac:dyDescent="0.25">
      <c r="A1953" s="3">
        <f>RSI!A1953</f>
        <v>44852</v>
      </c>
      <c r="B1953" s="2">
        <f>RSI!B1953</f>
        <v>6.2370000000000001</v>
      </c>
      <c r="C1953" s="2">
        <f>RSI!I1953</f>
        <v>71.065329162468558</v>
      </c>
      <c r="D1953" s="2">
        <f>MACD!E1953</f>
        <v>3.4376958706321403E-3</v>
      </c>
      <c r="E1953" s="2">
        <f>MACD!F1953</f>
        <v>-3.5505333371601768E-3</v>
      </c>
      <c r="F1953" s="2">
        <f>'Moving Avg'!D1953</f>
        <v>6.2370000000000001</v>
      </c>
      <c r="G1953" s="2">
        <f>'Moving Avg'!F1953</f>
        <v>6.2369999999999983</v>
      </c>
      <c r="H1953" s="2">
        <f>'Moving Avg'!G1953</f>
        <v>6.194720000000002</v>
      </c>
      <c r="I1953" s="2">
        <f>'Moving Avg'!H1953</f>
        <v>6.2706700000000124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  <c r="M1953" s="7">
        <f t="shared" si="300"/>
        <v>0</v>
      </c>
      <c r="N1953" s="7">
        <f t="shared" si="301"/>
        <v>0</v>
      </c>
      <c r="O1953" s="7">
        <f t="shared" si="302"/>
        <v>0</v>
      </c>
      <c r="P1953" s="7">
        <f t="shared" si="303"/>
        <v>33</v>
      </c>
      <c r="Q1953" s="8">
        <f t="shared" si="304"/>
        <v>4.95</v>
      </c>
      <c r="R1953" s="8">
        <f t="shared" si="305"/>
        <v>8.25</v>
      </c>
      <c r="S1953" s="8">
        <f t="shared" si="306"/>
        <v>14.85</v>
      </c>
      <c r="T1953" s="8">
        <f t="shared" si="307"/>
        <v>8.25</v>
      </c>
      <c r="U1953" s="7">
        <f t="shared" si="308"/>
        <v>9.35</v>
      </c>
      <c r="V1953" s="7">
        <f t="shared" si="309"/>
        <v>9.0749999999999993</v>
      </c>
    </row>
    <row r="1954" spans="1:22" ht="13.5" x14ac:dyDescent="0.25">
      <c r="A1954" s="3">
        <f>RSI!A1954</f>
        <v>44853</v>
      </c>
      <c r="B1954" s="2">
        <f>RSI!B1954</f>
        <v>6.2370000000000001</v>
      </c>
      <c r="C1954" s="2">
        <f>RSI!I1954</f>
        <v>71.065329162468558</v>
      </c>
      <c r="D1954" s="2">
        <f>MACD!E1954</f>
        <v>3.9880613584459823E-3</v>
      </c>
      <c r="E1954" s="2">
        <f>MACD!F1954</f>
        <v>-2.0428143980389451E-3</v>
      </c>
      <c r="F1954" s="2">
        <f>'Moving Avg'!D1954</f>
        <v>6.2370000000000001</v>
      </c>
      <c r="G1954" s="2">
        <f>'Moving Avg'!F1954</f>
        <v>6.2369999999999983</v>
      </c>
      <c r="H1954" s="2">
        <f>'Moving Avg'!G1954</f>
        <v>6.1964400000000026</v>
      </c>
      <c r="I1954" s="2">
        <f>'Moving Avg'!H1954</f>
        <v>6.2713700000000134</v>
      </c>
      <c r="J1954" s="5" t="str">
        <f>OBV!F1954</f>
        <v>NEUTRAL</v>
      </c>
      <c r="K1954" s="5" t="str">
        <f>OBV!G1954</f>
        <v>NEUTRAL</v>
      </c>
      <c r="L1954" s="5" t="str">
        <f>OBV!H1954</f>
        <v>NEUTRAL</v>
      </c>
      <c r="M1954" s="7">
        <f t="shared" si="300"/>
        <v>0</v>
      </c>
      <c r="N1954" s="7">
        <f t="shared" si="301"/>
        <v>0</v>
      </c>
      <c r="O1954" s="7">
        <f t="shared" si="302"/>
        <v>0</v>
      </c>
      <c r="P1954" s="7">
        <f t="shared" si="303"/>
        <v>33</v>
      </c>
      <c r="Q1954" s="8">
        <f t="shared" si="304"/>
        <v>4.95</v>
      </c>
      <c r="R1954" s="8">
        <f t="shared" si="305"/>
        <v>8.25</v>
      </c>
      <c r="S1954" s="8">
        <f t="shared" si="306"/>
        <v>14.85</v>
      </c>
      <c r="T1954" s="8">
        <f t="shared" si="307"/>
        <v>8.25</v>
      </c>
      <c r="U1954" s="7">
        <f t="shared" si="308"/>
        <v>9.35</v>
      </c>
      <c r="V1954" s="7">
        <f t="shared" si="309"/>
        <v>9.0749999999999993</v>
      </c>
    </row>
    <row r="1955" spans="1:22" ht="13.5" x14ac:dyDescent="0.25">
      <c r="A1955" s="3">
        <f>RSI!A1955</f>
        <v>44854</v>
      </c>
      <c r="B1955" s="2">
        <f>RSI!B1955</f>
        <v>6.2370000000000001</v>
      </c>
      <c r="C1955" s="2">
        <f>RSI!I1955</f>
        <v>71.065329162468558</v>
      </c>
      <c r="D1955" s="2">
        <f>MACD!E1955</f>
        <v>4.3738113975200221E-3</v>
      </c>
      <c r="E1955" s="2">
        <f>MACD!F1955</f>
        <v>-7.5948923892715185E-4</v>
      </c>
      <c r="F1955" s="2">
        <f>'Moving Avg'!D1955</f>
        <v>6.2370000000000001</v>
      </c>
      <c r="G1955" s="2">
        <f>'Moving Avg'!F1955</f>
        <v>6.2369999999999983</v>
      </c>
      <c r="H1955" s="2">
        <f>'Moving Avg'!G1955</f>
        <v>6.1980000000000022</v>
      </c>
      <c r="I1955" s="2">
        <f>'Moving Avg'!H1955</f>
        <v>6.2717450000000134</v>
      </c>
      <c r="J1955" s="5" t="str">
        <f>OBV!F1955</f>
        <v>NEUTRAL</v>
      </c>
      <c r="K1955" s="5" t="str">
        <f>OBV!G1955</f>
        <v>NEUTRAL</v>
      </c>
      <c r="L1955" s="5" t="str">
        <f>OBV!H1955</f>
        <v>NEUTRAL</v>
      </c>
      <c r="M1955" s="7">
        <f t="shared" si="300"/>
        <v>0</v>
      </c>
      <c r="N1955" s="7">
        <f t="shared" si="301"/>
        <v>0</v>
      </c>
      <c r="O1955" s="7">
        <f t="shared" si="302"/>
        <v>0</v>
      </c>
      <c r="P1955" s="7">
        <f t="shared" si="303"/>
        <v>33</v>
      </c>
      <c r="Q1955" s="8">
        <f t="shared" si="304"/>
        <v>4.95</v>
      </c>
      <c r="R1955" s="8">
        <f t="shared" si="305"/>
        <v>8.25</v>
      </c>
      <c r="S1955" s="8">
        <f t="shared" si="306"/>
        <v>14.85</v>
      </c>
      <c r="T1955" s="8">
        <f t="shared" si="307"/>
        <v>8.25</v>
      </c>
      <c r="U1955" s="7">
        <f t="shared" si="308"/>
        <v>9.35</v>
      </c>
      <c r="V1955" s="7">
        <f t="shared" si="309"/>
        <v>9.0749999999999993</v>
      </c>
    </row>
    <row r="1956" spans="1:22" ht="13.5" x14ac:dyDescent="0.25">
      <c r="A1956" s="3">
        <f>RSI!A1956</f>
        <v>44855</v>
      </c>
      <c r="B1956" s="2">
        <f>RSI!B1956</f>
        <v>6.2370000000000001</v>
      </c>
      <c r="C1956" s="2">
        <f>RSI!I1956</f>
        <v>71.065329162468558</v>
      </c>
      <c r="D1956" s="2">
        <f>MACD!E1956</f>
        <v>4.6261932070787992E-3</v>
      </c>
      <c r="E1956" s="2">
        <f>MACD!F1956</f>
        <v>3.1764725027403837E-4</v>
      </c>
      <c r="F1956" s="2">
        <f>'Moving Avg'!D1956</f>
        <v>6.2370000000000001</v>
      </c>
      <c r="G1956" s="2">
        <f>'Moving Avg'!F1956</f>
        <v>6.2369999999999983</v>
      </c>
      <c r="H1956" s="2">
        <f>'Moving Avg'!G1956</f>
        <v>6.1995600000000026</v>
      </c>
      <c r="I1956" s="2">
        <f>'Moving Avg'!H1956</f>
        <v>6.2720800000000123</v>
      </c>
      <c r="J1956" s="5" t="str">
        <f>OBV!F1956</f>
        <v>NEUTRAL</v>
      </c>
      <c r="K1956" s="5" t="str">
        <f>OBV!G1956</f>
        <v>NEUTRAL</v>
      </c>
      <c r="L1956" s="5" t="str">
        <f>OBV!H1956</f>
        <v>NEUTRAL</v>
      </c>
      <c r="M1956" s="7">
        <f t="shared" si="300"/>
        <v>0</v>
      </c>
      <c r="N1956" s="7">
        <f t="shared" si="301"/>
        <v>0</v>
      </c>
      <c r="O1956" s="7">
        <f t="shared" si="302"/>
        <v>0</v>
      </c>
      <c r="P1956" s="7">
        <f t="shared" si="303"/>
        <v>33</v>
      </c>
      <c r="Q1956" s="8">
        <f t="shared" si="304"/>
        <v>4.95</v>
      </c>
      <c r="R1956" s="8">
        <f t="shared" si="305"/>
        <v>8.25</v>
      </c>
      <c r="S1956" s="8">
        <f t="shared" si="306"/>
        <v>14.85</v>
      </c>
      <c r="T1956" s="8">
        <f t="shared" si="307"/>
        <v>8.25</v>
      </c>
      <c r="U1956" s="7">
        <f t="shared" si="308"/>
        <v>9.35</v>
      </c>
      <c r="V1956" s="7">
        <f t="shared" si="309"/>
        <v>9.0749999999999993</v>
      </c>
    </row>
    <row r="1957" spans="1:22" ht="13.5" x14ac:dyDescent="0.25">
      <c r="A1957" s="3">
        <f>RSI!A1957</f>
        <v>44858</v>
      </c>
      <c r="B1957" s="2">
        <f>RSI!B1957</f>
        <v>6.2370000000000001</v>
      </c>
      <c r="C1957" s="2">
        <f>RSI!I1957</f>
        <v>71.065329162468558</v>
      </c>
      <c r="D1957" s="2">
        <f>MACD!E1957</f>
        <v>4.771208092550161E-3</v>
      </c>
      <c r="E1957" s="2">
        <f>MACD!F1957</f>
        <v>1.2083594187292631E-3</v>
      </c>
      <c r="F1957" s="2">
        <f>'Moving Avg'!D1957</f>
        <v>6.2370000000000001</v>
      </c>
      <c r="G1957" s="2">
        <f>'Moving Avg'!F1957</f>
        <v>6.2369999999999983</v>
      </c>
      <c r="H1957" s="2">
        <f>'Moving Avg'!G1957</f>
        <v>6.2011200000000022</v>
      </c>
      <c r="I1957" s="2">
        <f>'Moving Avg'!H1957</f>
        <v>6.2724150000000121</v>
      </c>
      <c r="J1957" s="5" t="str">
        <f>OBV!F1957</f>
        <v>NEUTRAL</v>
      </c>
      <c r="K1957" s="5" t="str">
        <f>OBV!G1957</f>
        <v>NEUTRAL</v>
      </c>
      <c r="L1957" s="5" t="str">
        <f>OBV!H1957</f>
        <v>NEUTRAL</v>
      </c>
      <c r="M1957" s="7">
        <f t="shared" si="300"/>
        <v>0</v>
      </c>
      <c r="N1957" s="7">
        <f t="shared" si="301"/>
        <v>0</v>
      </c>
      <c r="O1957" s="7">
        <f t="shared" si="302"/>
        <v>0</v>
      </c>
      <c r="P1957" s="7">
        <f t="shared" si="303"/>
        <v>33</v>
      </c>
      <c r="Q1957" s="8">
        <f t="shared" si="304"/>
        <v>4.95</v>
      </c>
      <c r="R1957" s="8">
        <f t="shared" si="305"/>
        <v>8.25</v>
      </c>
      <c r="S1957" s="8">
        <f t="shared" si="306"/>
        <v>14.85</v>
      </c>
      <c r="T1957" s="8">
        <f t="shared" si="307"/>
        <v>8.25</v>
      </c>
      <c r="U1957" s="7">
        <f t="shared" si="308"/>
        <v>9.35</v>
      </c>
      <c r="V1957" s="7">
        <f t="shared" si="309"/>
        <v>9.0749999999999993</v>
      </c>
    </row>
    <row r="1958" spans="1:22" ht="13.5" x14ac:dyDescent="0.25">
      <c r="A1958" s="3">
        <f>RSI!A1958</f>
        <v>44859</v>
      </c>
      <c r="B1958" s="2">
        <f>RSI!B1958</f>
        <v>6.2370000000000001</v>
      </c>
      <c r="C1958" s="2">
        <f>RSI!I1958</f>
        <v>71.065329162468558</v>
      </c>
      <c r="D1958" s="2">
        <f>MACD!E1958</f>
        <v>4.8304510017658231E-3</v>
      </c>
      <c r="E1958" s="2">
        <f>MACD!F1958</f>
        <v>1.9327777353365752E-3</v>
      </c>
      <c r="F1958" s="2">
        <f>'Moving Avg'!D1958</f>
        <v>6.2370000000000001</v>
      </c>
      <c r="G1958" s="2">
        <f>'Moving Avg'!F1958</f>
        <v>6.2369999999999983</v>
      </c>
      <c r="H1958" s="2">
        <f>'Moving Avg'!G1958</f>
        <v>6.2026800000000026</v>
      </c>
      <c r="I1958" s="2">
        <f>'Moving Avg'!H1958</f>
        <v>6.2727500000000127</v>
      </c>
      <c r="J1958" s="5" t="str">
        <f>OBV!F1958</f>
        <v>NEUTRAL</v>
      </c>
      <c r="K1958" s="5" t="str">
        <f>OBV!G1958</f>
        <v>NEUTRAL</v>
      </c>
      <c r="L1958" s="5" t="str">
        <f>OBV!H1958</f>
        <v>NEUTRAL</v>
      </c>
      <c r="M1958" s="7">
        <f t="shared" si="300"/>
        <v>0</v>
      </c>
      <c r="N1958" s="7">
        <f t="shared" si="301"/>
        <v>0</v>
      </c>
      <c r="O1958" s="7">
        <f t="shared" si="302"/>
        <v>0</v>
      </c>
      <c r="P1958" s="7">
        <f t="shared" si="303"/>
        <v>33</v>
      </c>
      <c r="Q1958" s="8">
        <f t="shared" si="304"/>
        <v>4.95</v>
      </c>
      <c r="R1958" s="8">
        <f t="shared" si="305"/>
        <v>8.25</v>
      </c>
      <c r="S1958" s="8">
        <f t="shared" si="306"/>
        <v>14.85</v>
      </c>
      <c r="T1958" s="8">
        <f t="shared" si="307"/>
        <v>8.25</v>
      </c>
      <c r="U1958" s="7">
        <f t="shared" si="308"/>
        <v>9.35</v>
      </c>
      <c r="V1958" s="7">
        <f t="shared" si="309"/>
        <v>9.0749999999999993</v>
      </c>
    </row>
    <row r="1959" spans="1:22" ht="13.5" x14ac:dyDescent="0.25">
      <c r="A1959" s="3">
        <f>RSI!A1959</f>
        <v>44860</v>
      </c>
      <c r="B1959" s="2">
        <f>RSI!B1959</f>
        <v>6.2370000000000001</v>
      </c>
      <c r="C1959" s="2">
        <f>RSI!I1959</f>
        <v>71.065329162468572</v>
      </c>
      <c r="D1959" s="2">
        <f>MACD!E1959</f>
        <v>4.8218185118136248E-3</v>
      </c>
      <c r="E1959" s="2">
        <f>MACD!F1959</f>
        <v>2.5105858906319853E-3</v>
      </c>
      <c r="F1959" s="2">
        <f>'Moving Avg'!D1959</f>
        <v>6.2370000000000001</v>
      </c>
      <c r="G1959" s="2">
        <f>'Moving Avg'!F1959</f>
        <v>6.2369999999999983</v>
      </c>
      <c r="H1959" s="2">
        <f>'Moving Avg'!G1959</f>
        <v>6.2042400000000022</v>
      </c>
      <c r="I1959" s="2">
        <f>'Moving Avg'!H1959</f>
        <v>6.2723950000000119</v>
      </c>
      <c r="J1959" s="5" t="str">
        <f>OBV!F1959</f>
        <v>NEUTRAL</v>
      </c>
      <c r="K1959" s="5" t="str">
        <f>OBV!G1959</f>
        <v>NEUTRAL</v>
      </c>
      <c r="L1959" s="5" t="str">
        <f>OBV!H1959</f>
        <v>NEUTRAL</v>
      </c>
      <c r="M1959" s="7">
        <f t="shared" si="300"/>
        <v>0</v>
      </c>
      <c r="N1959" s="7">
        <f t="shared" si="301"/>
        <v>0</v>
      </c>
      <c r="O1959" s="7">
        <f t="shared" si="302"/>
        <v>0</v>
      </c>
      <c r="P1959" s="7">
        <f t="shared" si="303"/>
        <v>33</v>
      </c>
      <c r="Q1959" s="8">
        <f t="shared" si="304"/>
        <v>4.95</v>
      </c>
      <c r="R1959" s="8">
        <f t="shared" si="305"/>
        <v>8.25</v>
      </c>
      <c r="S1959" s="8">
        <f t="shared" si="306"/>
        <v>14.85</v>
      </c>
      <c r="T1959" s="8">
        <f t="shared" si="307"/>
        <v>8.25</v>
      </c>
      <c r="U1959" s="7">
        <f t="shared" si="308"/>
        <v>9.35</v>
      </c>
      <c r="V1959" s="7">
        <f t="shared" si="309"/>
        <v>9.0749999999999993</v>
      </c>
    </row>
    <row r="1960" spans="1:22" ht="13.5" x14ac:dyDescent="0.25">
      <c r="A1960" s="3">
        <f>RSI!A1960</f>
        <v>44861</v>
      </c>
      <c r="B1960" s="2">
        <f>RSI!B1960</f>
        <v>6.2370000000000001</v>
      </c>
      <c r="C1960" s="2">
        <f>RSI!I1960</f>
        <v>71.065329162468558</v>
      </c>
      <c r="D1960" s="2">
        <f>MACD!E1960</f>
        <v>4.7601056662758268E-3</v>
      </c>
      <c r="E1960" s="2">
        <f>MACD!F1960</f>
        <v>2.9604898457607537E-3</v>
      </c>
      <c r="F1960" s="2">
        <f>'Moving Avg'!D1960</f>
        <v>6.2370000000000001</v>
      </c>
      <c r="G1960" s="2">
        <f>'Moving Avg'!F1960</f>
        <v>6.2369999999999983</v>
      </c>
      <c r="H1960" s="2">
        <f>'Moving Avg'!G1960</f>
        <v>6.2058000000000026</v>
      </c>
      <c r="I1960" s="2">
        <f>'Moving Avg'!H1960</f>
        <v>6.2720800000000123</v>
      </c>
      <c r="J1960" s="5" t="str">
        <f>OBV!F1960</f>
        <v>NEUTRAL</v>
      </c>
      <c r="K1960" s="5" t="str">
        <f>OBV!G1960</f>
        <v>NEUTRAL</v>
      </c>
      <c r="L1960" s="5" t="str">
        <f>OBV!H1960</f>
        <v>NEUTRAL</v>
      </c>
      <c r="M1960" s="7">
        <f t="shared" si="300"/>
        <v>0</v>
      </c>
      <c r="N1960" s="7">
        <f t="shared" si="301"/>
        <v>0</v>
      </c>
      <c r="O1960" s="7">
        <f t="shared" si="302"/>
        <v>0</v>
      </c>
      <c r="P1960" s="7">
        <f t="shared" si="303"/>
        <v>33</v>
      </c>
      <c r="Q1960" s="8">
        <f t="shared" si="304"/>
        <v>4.95</v>
      </c>
      <c r="R1960" s="8">
        <f t="shared" si="305"/>
        <v>8.25</v>
      </c>
      <c r="S1960" s="8">
        <f t="shared" si="306"/>
        <v>14.85</v>
      </c>
      <c r="T1960" s="8">
        <f t="shared" si="307"/>
        <v>8.25</v>
      </c>
      <c r="U1960" s="7">
        <f t="shared" si="308"/>
        <v>9.35</v>
      </c>
      <c r="V1960" s="7">
        <f t="shared" si="309"/>
        <v>9.0749999999999993</v>
      </c>
    </row>
    <row r="1961" spans="1:22" ht="13.5" x14ac:dyDescent="0.25">
      <c r="A1961" s="3">
        <f>RSI!A1961</f>
        <v>44862</v>
      </c>
      <c r="B1961" s="2">
        <f>RSI!B1961</f>
        <v>6.2370000000000001</v>
      </c>
      <c r="C1961" s="2">
        <f>RSI!I1961</f>
        <v>71.065329162468558</v>
      </c>
      <c r="D1961" s="2">
        <f>MACD!E1961</f>
        <v>4.6575089278482196E-3</v>
      </c>
      <c r="E1961" s="2">
        <f>MACD!F1961</f>
        <v>3.2998936621782471E-3</v>
      </c>
      <c r="F1961" s="2">
        <f>'Moving Avg'!D1961</f>
        <v>6.2370000000000001</v>
      </c>
      <c r="G1961" s="2">
        <f>'Moving Avg'!F1961</f>
        <v>6.2369999999999983</v>
      </c>
      <c r="H1961" s="2">
        <f>'Moving Avg'!G1961</f>
        <v>6.2073600000000022</v>
      </c>
      <c r="I1961" s="2">
        <f>'Moving Avg'!H1961</f>
        <v>6.2718000000000123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  <c r="M1961" s="7">
        <f t="shared" si="300"/>
        <v>0</v>
      </c>
      <c r="N1961" s="7">
        <f t="shared" si="301"/>
        <v>0</v>
      </c>
      <c r="O1961" s="7">
        <f t="shared" si="302"/>
        <v>0</v>
      </c>
      <c r="P1961" s="7">
        <f t="shared" si="303"/>
        <v>33</v>
      </c>
      <c r="Q1961" s="8">
        <f t="shared" si="304"/>
        <v>4.95</v>
      </c>
      <c r="R1961" s="8">
        <f t="shared" si="305"/>
        <v>8.25</v>
      </c>
      <c r="S1961" s="8">
        <f t="shared" si="306"/>
        <v>14.85</v>
      </c>
      <c r="T1961" s="8">
        <f t="shared" si="307"/>
        <v>8.25</v>
      </c>
      <c r="U1961" s="7">
        <f t="shared" si="308"/>
        <v>9.35</v>
      </c>
      <c r="V1961" s="7">
        <f t="shared" si="309"/>
        <v>9.0749999999999993</v>
      </c>
    </row>
    <row r="1962" spans="1:22" ht="13.5" x14ac:dyDescent="0.25">
      <c r="A1962" s="3">
        <f>RSI!A1962</f>
        <v>44865</v>
      </c>
      <c r="B1962" s="2">
        <f>RSI!B1962</f>
        <v>6.2370000000000001</v>
      </c>
      <c r="C1962" s="2">
        <f>RSI!I1962</f>
        <v>71.065329162468558</v>
      </c>
      <c r="D1962" s="2">
        <f>MACD!E1962</f>
        <v>4.5240498430079157E-3</v>
      </c>
      <c r="E1962" s="2">
        <f>MACD!F1962</f>
        <v>3.5447248983441811E-3</v>
      </c>
      <c r="F1962" s="2">
        <f>'Moving Avg'!D1962</f>
        <v>6.2370000000000001</v>
      </c>
      <c r="G1962" s="2">
        <f>'Moving Avg'!F1962</f>
        <v>6.2369999999999983</v>
      </c>
      <c r="H1962" s="2">
        <f>'Moving Avg'!G1962</f>
        <v>6.2089200000000027</v>
      </c>
      <c r="I1962" s="2">
        <f>'Moving Avg'!H1962</f>
        <v>6.2715200000000122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  <c r="M1962" s="7">
        <f t="shared" si="300"/>
        <v>0</v>
      </c>
      <c r="N1962" s="7">
        <f t="shared" si="301"/>
        <v>0</v>
      </c>
      <c r="O1962" s="7">
        <f t="shared" si="302"/>
        <v>0</v>
      </c>
      <c r="P1962" s="7">
        <f t="shared" si="303"/>
        <v>33</v>
      </c>
      <c r="Q1962" s="8">
        <f t="shared" si="304"/>
        <v>4.95</v>
      </c>
      <c r="R1962" s="8">
        <f t="shared" si="305"/>
        <v>8.25</v>
      </c>
      <c r="S1962" s="8">
        <f t="shared" si="306"/>
        <v>14.85</v>
      </c>
      <c r="T1962" s="8">
        <f t="shared" si="307"/>
        <v>8.25</v>
      </c>
      <c r="U1962" s="7">
        <f t="shared" si="308"/>
        <v>9.35</v>
      </c>
      <c r="V1962" s="7">
        <f t="shared" si="309"/>
        <v>9.0749999999999993</v>
      </c>
    </row>
    <row r="1963" spans="1:22" ht="13.5" x14ac:dyDescent="0.25">
      <c r="A1963" s="3">
        <f>RSI!A1963</f>
        <v>44866</v>
      </c>
      <c r="B1963" s="2">
        <f>RSI!B1963</f>
        <v>6.0419999999999998</v>
      </c>
      <c r="C1963" s="2">
        <f>RSI!I1963</f>
        <v>5.8473718028956654</v>
      </c>
      <c r="D1963" s="2">
        <f>MACD!E1963</f>
        <v>1.8812376202827608E-2</v>
      </c>
      <c r="E1963" s="2">
        <f>MACD!F1963</f>
        <v>6.5982551592408669E-3</v>
      </c>
      <c r="F1963" s="2">
        <f>'Moving Avg'!D1963</f>
        <v>6.1980000000000004</v>
      </c>
      <c r="G1963" s="2">
        <f>'Moving Avg'!F1963</f>
        <v>6.2272499999999988</v>
      </c>
      <c r="H1963" s="2">
        <f>'Moving Avg'!G1963</f>
        <v>6.2065800000000015</v>
      </c>
      <c r="I1963" s="2">
        <f>'Moving Avg'!H1963</f>
        <v>6.27026500000001</v>
      </c>
      <c r="J1963" s="5" t="str">
        <f>OBV!F1963</f>
        <v>BEARISH</v>
      </c>
      <c r="K1963" s="5" t="str">
        <f>OBV!G1963</f>
        <v>STRONG</v>
      </c>
      <c r="L1963" s="5" t="str">
        <f>OBV!H1963</f>
        <v>CONFIRMED BEARISH</v>
      </c>
      <c r="M1963" s="7">
        <f t="shared" si="300"/>
        <v>50</v>
      </c>
      <c r="N1963" s="7">
        <f t="shared" si="301"/>
        <v>0</v>
      </c>
      <c r="O1963" s="7">
        <f t="shared" si="302"/>
        <v>0</v>
      </c>
      <c r="P1963" s="7">
        <f t="shared" si="303"/>
        <v>33</v>
      </c>
      <c r="Q1963" s="8">
        <f t="shared" si="304"/>
        <v>22.45</v>
      </c>
      <c r="R1963" s="8">
        <f t="shared" si="305"/>
        <v>18.25</v>
      </c>
      <c r="S1963" s="8">
        <f t="shared" si="306"/>
        <v>22.35</v>
      </c>
      <c r="T1963" s="8">
        <f t="shared" si="307"/>
        <v>20.75</v>
      </c>
      <c r="U1963" s="7">
        <f t="shared" si="308"/>
        <v>21.016666666666669</v>
      </c>
      <c r="V1963" s="7">
        <f t="shared" si="309"/>
        <v>20.950000000000003</v>
      </c>
    </row>
    <row r="1964" spans="1:22" ht="13.5" x14ac:dyDescent="0.25">
      <c r="A1964" s="3">
        <f>RSI!A1964</f>
        <v>44867</v>
      </c>
      <c r="B1964" s="2">
        <f>RSI!B1964</f>
        <v>6.0419999999999998</v>
      </c>
      <c r="C1964" s="2">
        <f>RSI!I1964</f>
        <v>5.8473718028956654</v>
      </c>
      <c r="D1964" s="2">
        <f>MACD!E1964</f>
        <v>3.2014770060774467E-2</v>
      </c>
      <c r="E1964" s="2">
        <f>MACD!F1964</f>
        <v>1.1681558139547587E-2</v>
      </c>
      <c r="F1964" s="2">
        <f>'Moving Avg'!D1964</f>
        <v>6.1590000000000007</v>
      </c>
      <c r="G1964" s="2">
        <f>'Moving Avg'!F1964</f>
        <v>6.2174999999999994</v>
      </c>
      <c r="H1964" s="2">
        <f>'Moving Avg'!G1964</f>
        <v>6.2042399999999995</v>
      </c>
      <c r="I1964" s="2">
        <f>'Moving Avg'!H1964</f>
        <v>6.2689000000000092</v>
      </c>
      <c r="J1964" s="5" t="str">
        <f>OBV!F1964</f>
        <v>BEARISH</v>
      </c>
      <c r="K1964" s="5" t="str">
        <f>OBV!G1964</f>
        <v>STRONG</v>
      </c>
      <c r="L1964" s="5" t="str">
        <f>OBV!H1964</f>
        <v>CONFIRMED BEARISH</v>
      </c>
      <c r="M1964" s="7">
        <f t="shared" si="300"/>
        <v>50</v>
      </c>
      <c r="N1964" s="7">
        <f t="shared" si="301"/>
        <v>0</v>
      </c>
      <c r="O1964" s="7">
        <f t="shared" si="302"/>
        <v>0</v>
      </c>
      <c r="P1964" s="7">
        <f t="shared" si="303"/>
        <v>33</v>
      </c>
      <c r="Q1964" s="8">
        <f t="shared" si="304"/>
        <v>22.45</v>
      </c>
      <c r="R1964" s="8">
        <f t="shared" si="305"/>
        <v>18.25</v>
      </c>
      <c r="S1964" s="8">
        <f t="shared" si="306"/>
        <v>22.35</v>
      </c>
      <c r="T1964" s="8">
        <f t="shared" si="307"/>
        <v>20.75</v>
      </c>
      <c r="U1964" s="7">
        <f t="shared" si="308"/>
        <v>21.016666666666669</v>
      </c>
      <c r="V1964" s="7">
        <f t="shared" si="309"/>
        <v>20.950000000000003</v>
      </c>
    </row>
    <row r="1965" spans="1:22" ht="13.5" x14ac:dyDescent="0.25">
      <c r="A1965" s="3">
        <f>RSI!A1965</f>
        <v>44868</v>
      </c>
      <c r="B1965" s="2">
        <f>RSI!B1965</f>
        <v>6.0419999999999998</v>
      </c>
      <c r="C1965" s="2">
        <f>RSI!I1965</f>
        <v>5.8473718028956654</v>
      </c>
      <c r="D1965" s="2">
        <f>MACD!E1965</f>
        <v>4.4215907470153581E-2</v>
      </c>
      <c r="E1965" s="2">
        <f>MACD!F1965</f>
        <v>1.8188428005668784E-2</v>
      </c>
      <c r="F1965" s="2">
        <f>'Moving Avg'!D1965</f>
        <v>6.12</v>
      </c>
      <c r="G1965" s="2">
        <f>'Moving Avg'!F1965</f>
        <v>6.207749999999999</v>
      </c>
      <c r="H1965" s="2">
        <f>'Moving Avg'!G1965</f>
        <v>6.2018999999999993</v>
      </c>
      <c r="I1965" s="2">
        <f>'Moving Avg'!H1965</f>
        <v>6.2675350000000085</v>
      </c>
      <c r="J1965" s="5" t="str">
        <f>OBV!F1965</f>
        <v>BEARISH</v>
      </c>
      <c r="K1965" s="5" t="str">
        <f>OBV!G1965</f>
        <v>STRONG</v>
      </c>
      <c r="L1965" s="5" t="str">
        <f>OBV!H1965</f>
        <v>CONFIRMED BEARISH</v>
      </c>
      <c r="M1965" s="7">
        <f t="shared" si="300"/>
        <v>50</v>
      </c>
      <c r="N1965" s="7">
        <f t="shared" si="301"/>
        <v>0</v>
      </c>
      <c r="O1965" s="7">
        <f t="shared" si="302"/>
        <v>0</v>
      </c>
      <c r="P1965" s="7">
        <f t="shared" si="303"/>
        <v>33</v>
      </c>
      <c r="Q1965" s="8">
        <f t="shared" si="304"/>
        <v>22.45</v>
      </c>
      <c r="R1965" s="8">
        <f t="shared" si="305"/>
        <v>18.25</v>
      </c>
      <c r="S1965" s="8">
        <f t="shared" si="306"/>
        <v>22.35</v>
      </c>
      <c r="T1965" s="8">
        <f t="shared" si="307"/>
        <v>20.75</v>
      </c>
      <c r="U1965" s="7">
        <f t="shared" si="308"/>
        <v>21.016666666666669</v>
      </c>
      <c r="V1965" s="7">
        <f t="shared" si="309"/>
        <v>20.950000000000003</v>
      </c>
    </row>
    <row r="1966" spans="1:22" ht="13.5" x14ac:dyDescent="0.25">
      <c r="A1966" s="3">
        <f>RSI!A1966</f>
        <v>44869</v>
      </c>
      <c r="B1966" s="2">
        <f>RSI!B1966</f>
        <v>6.0810000000000004</v>
      </c>
      <c r="C1966" s="2">
        <f>RSI!I1966</f>
        <v>23.405922181333764</v>
      </c>
      <c r="D1966" s="2">
        <f>MACD!E1966</f>
        <v>5.2604651509181366E-2</v>
      </c>
      <c r="E1966" s="2">
        <f>MACD!F1966</f>
        <v>2.5071672706371305E-2</v>
      </c>
      <c r="F1966" s="2">
        <f>'Moving Avg'!D1966</f>
        <v>6.0888</v>
      </c>
      <c r="G1966" s="2">
        <f>'Moving Avg'!F1966</f>
        <v>6.1999499999999994</v>
      </c>
      <c r="H1966" s="2">
        <f>'Moving Avg'!G1966</f>
        <v>6.2003399999999989</v>
      </c>
      <c r="I1966" s="2">
        <f>'Moving Avg'!H1966</f>
        <v>6.2663300000000071</v>
      </c>
      <c r="J1966" s="5" t="str">
        <f>OBV!F1966</f>
        <v>BULLISH</v>
      </c>
      <c r="K1966" s="5" t="str">
        <f>OBV!G1966</f>
        <v>NEUTRAL</v>
      </c>
      <c r="L1966" s="5" t="str">
        <f>OBV!H1966</f>
        <v>BULLISH DIVERGENCE</v>
      </c>
      <c r="M1966" s="7">
        <f t="shared" si="300"/>
        <v>50</v>
      </c>
      <c r="N1966" s="7">
        <f t="shared" si="301"/>
        <v>0</v>
      </c>
      <c r="O1966" s="7">
        <f t="shared" si="302"/>
        <v>0</v>
      </c>
      <c r="P1966" s="7">
        <f t="shared" si="303"/>
        <v>66.5</v>
      </c>
      <c r="Q1966" s="8">
        <f t="shared" si="304"/>
        <v>27.475000000000001</v>
      </c>
      <c r="R1966" s="8">
        <f t="shared" si="305"/>
        <v>26.625</v>
      </c>
      <c r="S1966" s="8">
        <f t="shared" si="306"/>
        <v>37.424999999999997</v>
      </c>
      <c r="T1966" s="8">
        <f t="shared" si="307"/>
        <v>29.125</v>
      </c>
      <c r="U1966" s="7">
        <f t="shared" si="308"/>
        <v>30.508333333333336</v>
      </c>
      <c r="V1966" s="7">
        <f t="shared" si="309"/>
        <v>30.162500000000001</v>
      </c>
    </row>
    <row r="1967" spans="1:22" ht="13.5" x14ac:dyDescent="0.25">
      <c r="A1967" s="3">
        <f>RSI!A1967</f>
        <v>44872</v>
      </c>
      <c r="B1967" s="2">
        <f>RSI!B1967</f>
        <v>6.0810000000000004</v>
      </c>
      <c r="C1967" s="2">
        <f>RSI!I1967</f>
        <v>23.405922181333764</v>
      </c>
      <c r="D1967" s="2">
        <f>MACD!E1967</f>
        <v>6.0355323887232082E-2</v>
      </c>
      <c r="E1967" s="2">
        <f>MACD!F1967</f>
        <v>3.212840294254346E-2</v>
      </c>
      <c r="F1967" s="2">
        <f>'Moving Avg'!D1967</f>
        <v>6.057599999999999</v>
      </c>
      <c r="G1967" s="2">
        <f>'Moving Avg'!F1967</f>
        <v>6.1921499999999998</v>
      </c>
      <c r="H1967" s="2">
        <f>'Moving Avg'!G1967</f>
        <v>6.1987799999999984</v>
      </c>
      <c r="I1967" s="2">
        <f>'Moving Avg'!H1967</f>
        <v>6.2651600000000061</v>
      </c>
      <c r="J1967" s="5" t="str">
        <f>OBV!F1967</f>
        <v>BULLISH</v>
      </c>
      <c r="K1967" s="5" t="str">
        <f>OBV!G1967</f>
        <v>NEUTRAL</v>
      </c>
      <c r="L1967" s="5" t="str">
        <f>OBV!H1967</f>
        <v>BULLISH DIVERGENCE</v>
      </c>
      <c r="M1967" s="7">
        <f t="shared" si="300"/>
        <v>50</v>
      </c>
      <c r="N1967" s="7">
        <f t="shared" si="301"/>
        <v>0</v>
      </c>
      <c r="O1967" s="7">
        <f t="shared" si="302"/>
        <v>0</v>
      </c>
      <c r="P1967" s="7">
        <f t="shared" si="303"/>
        <v>66.5</v>
      </c>
      <c r="Q1967" s="8">
        <f t="shared" si="304"/>
        <v>27.475000000000001</v>
      </c>
      <c r="R1967" s="8">
        <f t="shared" si="305"/>
        <v>26.625</v>
      </c>
      <c r="S1967" s="8">
        <f t="shared" si="306"/>
        <v>37.424999999999997</v>
      </c>
      <c r="T1967" s="8">
        <f t="shared" si="307"/>
        <v>29.125</v>
      </c>
      <c r="U1967" s="7">
        <f t="shared" si="308"/>
        <v>30.508333333333336</v>
      </c>
      <c r="V1967" s="7">
        <f t="shared" si="309"/>
        <v>30.162500000000001</v>
      </c>
    </row>
    <row r="1968" spans="1:22" ht="13.5" x14ac:dyDescent="0.25">
      <c r="A1968" s="3">
        <f>RSI!A1968</f>
        <v>44873</v>
      </c>
      <c r="B1968" s="2">
        <f>RSI!B1968</f>
        <v>6.1589999999999998</v>
      </c>
      <c r="C1968" s="2">
        <f>RSI!I1968</f>
        <v>46.53376680973885</v>
      </c>
      <c r="D1968" s="2">
        <f>MACD!E1968</f>
        <v>6.1739978042260724E-2</v>
      </c>
      <c r="E1968" s="2">
        <f>MACD!F1968</f>
        <v>3.8050717962486914E-2</v>
      </c>
      <c r="F1968" s="2">
        <f>'Moving Avg'!D1968</f>
        <v>6.0809999999999995</v>
      </c>
      <c r="G1968" s="2">
        <f>'Moving Avg'!F1968</f>
        <v>6.1882500000000009</v>
      </c>
      <c r="H1968" s="2">
        <f>'Moving Avg'!G1968</f>
        <v>6.1987799999999966</v>
      </c>
      <c r="I1968" s="2">
        <f>'Moving Avg'!H1968</f>
        <v>6.2643800000000063</v>
      </c>
      <c r="J1968" s="5" t="str">
        <f>OBV!F1968</f>
        <v>BULLISH</v>
      </c>
      <c r="K1968" s="5" t="str">
        <f>OBV!G1968</f>
        <v>WEAK</v>
      </c>
      <c r="L1968" s="5" t="str">
        <f>OBV!H1968</f>
        <v>CONFIRMED BULLISH</v>
      </c>
      <c r="M1968" s="7">
        <f t="shared" si="300"/>
        <v>25</v>
      </c>
      <c r="N1968" s="7">
        <f t="shared" si="301"/>
        <v>0</v>
      </c>
      <c r="O1968" s="7">
        <f t="shared" si="302"/>
        <v>0</v>
      </c>
      <c r="P1968" s="7">
        <f t="shared" si="303"/>
        <v>67</v>
      </c>
      <c r="Q1968" s="8">
        <f t="shared" si="304"/>
        <v>18.799999999999997</v>
      </c>
      <c r="R1968" s="8">
        <f t="shared" si="305"/>
        <v>21.75</v>
      </c>
      <c r="S1968" s="8">
        <f t="shared" si="306"/>
        <v>33.900000000000006</v>
      </c>
      <c r="T1968" s="8">
        <f t="shared" si="307"/>
        <v>23</v>
      </c>
      <c r="U1968" s="7">
        <f t="shared" si="308"/>
        <v>24.816666666666666</v>
      </c>
      <c r="V1968" s="7">
        <f t="shared" si="309"/>
        <v>24.362500000000001</v>
      </c>
    </row>
    <row r="1969" spans="1:22" ht="13.5" x14ac:dyDescent="0.25">
      <c r="A1969" s="3">
        <f>RSI!A1969</f>
        <v>44874</v>
      </c>
      <c r="B1969" s="2">
        <f>RSI!B1969</f>
        <v>6.1589999999999998</v>
      </c>
      <c r="C1969" s="2">
        <f>RSI!I1969</f>
        <v>46.533766809738857</v>
      </c>
      <c r="D1969" s="2">
        <f>MACD!E1969</f>
        <v>6.3010120436744366E-2</v>
      </c>
      <c r="E1969" s="2">
        <f>MACD!F1969</f>
        <v>4.3042598457338405E-2</v>
      </c>
      <c r="F1969" s="2">
        <f>'Moving Avg'!D1969</f>
        <v>6.1044</v>
      </c>
      <c r="G1969" s="2">
        <f>'Moving Avg'!F1969</f>
        <v>6.1843500000000011</v>
      </c>
      <c r="H1969" s="2">
        <f>'Moving Avg'!G1969</f>
        <v>6.1987799999999966</v>
      </c>
      <c r="I1969" s="2">
        <f>'Moving Avg'!H1969</f>
        <v>6.2635650000000069</v>
      </c>
      <c r="J1969" s="5" t="str">
        <f>OBV!F1969</f>
        <v>BULLISH</v>
      </c>
      <c r="K1969" s="5" t="str">
        <f>OBV!G1969</f>
        <v>WEAK</v>
      </c>
      <c r="L1969" s="5" t="str">
        <f>OBV!H1969</f>
        <v>CONFIRMED BULLISH</v>
      </c>
      <c r="M1969" s="7">
        <f t="shared" si="300"/>
        <v>25</v>
      </c>
      <c r="N1969" s="7">
        <f t="shared" si="301"/>
        <v>0</v>
      </c>
      <c r="O1969" s="7">
        <f t="shared" si="302"/>
        <v>0</v>
      </c>
      <c r="P1969" s="7">
        <f t="shared" si="303"/>
        <v>67</v>
      </c>
      <c r="Q1969" s="8">
        <f t="shared" si="304"/>
        <v>18.799999999999997</v>
      </c>
      <c r="R1969" s="8">
        <f t="shared" si="305"/>
        <v>21.75</v>
      </c>
      <c r="S1969" s="8">
        <f t="shared" si="306"/>
        <v>33.900000000000006</v>
      </c>
      <c r="T1969" s="8">
        <f t="shared" si="307"/>
        <v>23</v>
      </c>
      <c r="U1969" s="7">
        <f t="shared" si="308"/>
        <v>24.816666666666666</v>
      </c>
      <c r="V1969" s="7">
        <f t="shared" si="309"/>
        <v>24.362500000000001</v>
      </c>
    </row>
    <row r="1970" spans="1:22" ht="13.5" x14ac:dyDescent="0.25">
      <c r="A1970" s="3">
        <f>RSI!A1970</f>
        <v>44875</v>
      </c>
      <c r="B1970" s="2">
        <f>RSI!B1970</f>
        <v>6.1589999999999998</v>
      </c>
      <c r="C1970" s="2">
        <f>RSI!I1970</f>
        <v>46.533766809738864</v>
      </c>
      <c r="D1970" s="2">
        <f>MACD!E1970</f>
        <v>6.417607108271639E-2</v>
      </c>
      <c r="E1970" s="2">
        <f>MACD!F1970</f>
        <v>4.7269292982414009E-2</v>
      </c>
      <c r="F1970" s="2">
        <f>'Moving Avg'!D1970</f>
        <v>6.1277999999999997</v>
      </c>
      <c r="G1970" s="2">
        <f>'Moving Avg'!F1970</f>
        <v>6.1804500000000022</v>
      </c>
      <c r="H1970" s="2">
        <f>'Moving Avg'!G1970</f>
        <v>6.1987799999999957</v>
      </c>
      <c r="I1970" s="2">
        <f>'Moving Avg'!H1970</f>
        <v>6.2627500000000067</v>
      </c>
      <c r="J1970" s="5" t="str">
        <f>OBV!F1970</f>
        <v>BULLISH</v>
      </c>
      <c r="K1970" s="5" t="str">
        <f>OBV!G1970</f>
        <v>WEAK</v>
      </c>
      <c r="L1970" s="5" t="str">
        <f>OBV!H1970</f>
        <v>CONFIRMED BULLISH</v>
      </c>
      <c r="M1970" s="7">
        <f t="shared" si="300"/>
        <v>25</v>
      </c>
      <c r="N1970" s="7">
        <f t="shared" si="301"/>
        <v>0</v>
      </c>
      <c r="O1970" s="7">
        <f t="shared" si="302"/>
        <v>0</v>
      </c>
      <c r="P1970" s="7">
        <f t="shared" si="303"/>
        <v>67</v>
      </c>
      <c r="Q1970" s="8">
        <f t="shared" si="304"/>
        <v>18.799999999999997</v>
      </c>
      <c r="R1970" s="8">
        <f t="shared" si="305"/>
        <v>21.75</v>
      </c>
      <c r="S1970" s="8">
        <f t="shared" si="306"/>
        <v>33.900000000000006</v>
      </c>
      <c r="T1970" s="8">
        <f t="shared" si="307"/>
        <v>23</v>
      </c>
      <c r="U1970" s="7">
        <f t="shared" si="308"/>
        <v>24.816666666666666</v>
      </c>
      <c r="V1970" s="7">
        <f t="shared" si="309"/>
        <v>24.362500000000001</v>
      </c>
    </row>
    <row r="1971" spans="1:22" ht="13.5" x14ac:dyDescent="0.25">
      <c r="A1971" s="3">
        <f>RSI!A1971</f>
        <v>44876</v>
      </c>
      <c r="B1971" s="2">
        <f>RSI!B1971</f>
        <v>6.1589999999999998</v>
      </c>
      <c r="C1971" s="2">
        <f>RSI!I1971</f>
        <v>46.533766809738857</v>
      </c>
      <c r="D1971" s="2">
        <f>MACD!E1971</f>
        <v>6.5247102830042536E-2</v>
      </c>
      <c r="E1971" s="2">
        <f>MACD!F1971</f>
        <v>5.0864854951939723E-2</v>
      </c>
      <c r="F1971" s="2">
        <f>'Moving Avg'!D1971</f>
        <v>6.1433999999999997</v>
      </c>
      <c r="G1971" s="2">
        <f>'Moving Avg'!F1971</f>
        <v>6.1765500000000024</v>
      </c>
      <c r="H1971" s="2">
        <f>'Moving Avg'!G1971</f>
        <v>6.1987799999999957</v>
      </c>
      <c r="I1971" s="2">
        <f>'Moving Avg'!H1971</f>
        <v>6.2619350000000074</v>
      </c>
      <c r="J1971" s="5" t="str">
        <f>OBV!F1971</f>
        <v>BULLISH</v>
      </c>
      <c r="K1971" s="5" t="str">
        <f>OBV!G1971</f>
        <v>WEAK</v>
      </c>
      <c r="L1971" s="5" t="str">
        <f>OBV!H1971</f>
        <v>CONFIRMED BULLISH</v>
      </c>
      <c r="M1971" s="7">
        <f t="shared" si="300"/>
        <v>25</v>
      </c>
      <c r="N1971" s="7">
        <f t="shared" si="301"/>
        <v>0</v>
      </c>
      <c r="O1971" s="7">
        <f t="shared" si="302"/>
        <v>0</v>
      </c>
      <c r="P1971" s="7">
        <f t="shared" si="303"/>
        <v>67</v>
      </c>
      <c r="Q1971" s="8">
        <f t="shared" si="304"/>
        <v>18.799999999999997</v>
      </c>
      <c r="R1971" s="8">
        <f t="shared" si="305"/>
        <v>21.75</v>
      </c>
      <c r="S1971" s="8">
        <f t="shared" si="306"/>
        <v>33.900000000000006</v>
      </c>
      <c r="T1971" s="8">
        <f t="shared" si="307"/>
        <v>23</v>
      </c>
      <c r="U1971" s="7">
        <f t="shared" si="308"/>
        <v>24.816666666666666</v>
      </c>
      <c r="V1971" s="7">
        <f t="shared" si="309"/>
        <v>24.362500000000001</v>
      </c>
    </row>
    <row r="1972" spans="1:22" ht="13.5" x14ac:dyDescent="0.25">
      <c r="A1972" s="3">
        <f>RSI!A1972</f>
        <v>44879</v>
      </c>
      <c r="B1972" s="2">
        <f>RSI!B1972</f>
        <v>6.1589999999999998</v>
      </c>
      <c r="C1972" s="2">
        <f>RSI!I1972</f>
        <v>46.533766809738857</v>
      </c>
      <c r="D1972" s="2">
        <f>MACD!E1972</f>
        <v>6.6231562428887614E-2</v>
      </c>
      <c r="E1972" s="2">
        <f>MACD!F1972</f>
        <v>5.3938196447329306E-2</v>
      </c>
      <c r="F1972" s="2">
        <f>'Moving Avg'!D1972</f>
        <v>6.1589999999999998</v>
      </c>
      <c r="G1972" s="2">
        <f>'Moving Avg'!F1972</f>
        <v>6.1726500000000026</v>
      </c>
      <c r="H1972" s="2">
        <f>'Moving Avg'!G1972</f>
        <v>6.1987799999999957</v>
      </c>
      <c r="I1972" s="2">
        <f>'Moving Avg'!H1972</f>
        <v>6.2615200000000071</v>
      </c>
      <c r="J1972" s="5" t="str">
        <f>OBV!F1972</f>
        <v>BULLISH</v>
      </c>
      <c r="K1972" s="5" t="str">
        <f>OBV!G1972</f>
        <v>WEAK</v>
      </c>
      <c r="L1972" s="5" t="str">
        <f>OBV!H1972</f>
        <v>CONFIRMED BULLISH</v>
      </c>
      <c r="M1972" s="7">
        <f t="shared" si="300"/>
        <v>25</v>
      </c>
      <c r="N1972" s="7">
        <f t="shared" si="301"/>
        <v>0</v>
      </c>
      <c r="O1972" s="7">
        <f t="shared" si="302"/>
        <v>0</v>
      </c>
      <c r="P1972" s="7">
        <f t="shared" si="303"/>
        <v>67</v>
      </c>
      <c r="Q1972" s="8">
        <f t="shared" si="304"/>
        <v>18.799999999999997</v>
      </c>
      <c r="R1972" s="8">
        <f t="shared" si="305"/>
        <v>21.75</v>
      </c>
      <c r="S1972" s="8">
        <f t="shared" si="306"/>
        <v>33.900000000000006</v>
      </c>
      <c r="T1972" s="8">
        <f t="shared" si="307"/>
        <v>23</v>
      </c>
      <c r="U1972" s="7">
        <f t="shared" si="308"/>
        <v>24.816666666666666</v>
      </c>
      <c r="V1972" s="7">
        <f t="shared" si="309"/>
        <v>24.362500000000001</v>
      </c>
    </row>
    <row r="1973" spans="1:22" ht="13.5" x14ac:dyDescent="0.25">
      <c r="A1973" s="3">
        <f>RSI!A1973</f>
        <v>44880</v>
      </c>
      <c r="B1973" s="2">
        <f>RSI!B1973</f>
        <v>6.1589999999999998</v>
      </c>
      <c r="C1973" s="2">
        <f>RSI!I1973</f>
        <v>46.533766809738857</v>
      </c>
      <c r="D1973" s="2">
        <f>MACD!E1973</f>
        <v>3.7136975933066196E-2</v>
      </c>
      <c r="E1973" s="2">
        <f>MACD!F1973</f>
        <v>5.0577952344476693E-2</v>
      </c>
      <c r="F1973" s="2">
        <f>'Moving Avg'!D1973</f>
        <v>6.1589999999999998</v>
      </c>
      <c r="G1973" s="2">
        <f>'Moving Avg'!F1973</f>
        <v>6.1687500000000028</v>
      </c>
      <c r="H1973" s="2">
        <f>'Moving Avg'!G1973</f>
        <v>6.1972199999999962</v>
      </c>
      <c r="I1973" s="2">
        <f>'Moving Avg'!H1973</f>
        <v>6.2611050000000077</v>
      </c>
      <c r="J1973" s="5" t="str">
        <f>OBV!F1973</f>
        <v>NEUTRAL</v>
      </c>
      <c r="K1973" s="5" t="str">
        <f>OBV!G1973</f>
        <v>NEUTRAL</v>
      </c>
      <c r="L1973" s="5" t="str">
        <f>OBV!H1973</f>
        <v>NEUTRAL</v>
      </c>
      <c r="M1973" s="7">
        <f t="shared" si="300"/>
        <v>25</v>
      </c>
      <c r="N1973" s="7">
        <f t="shared" si="301"/>
        <v>45</v>
      </c>
      <c r="O1973" s="7">
        <f t="shared" si="302"/>
        <v>0</v>
      </c>
      <c r="P1973" s="7">
        <f t="shared" si="303"/>
        <v>33</v>
      </c>
      <c r="Q1973" s="8">
        <f t="shared" si="304"/>
        <v>29.45</v>
      </c>
      <c r="R1973" s="8">
        <f t="shared" si="305"/>
        <v>22.25</v>
      </c>
      <c r="S1973" s="8">
        <f t="shared" si="306"/>
        <v>25.35</v>
      </c>
      <c r="T1973" s="8">
        <f t="shared" si="307"/>
        <v>25.75</v>
      </c>
      <c r="U1973" s="7">
        <f t="shared" si="308"/>
        <v>25.683333333333337</v>
      </c>
      <c r="V1973" s="7">
        <f t="shared" si="309"/>
        <v>25.700000000000003</v>
      </c>
    </row>
    <row r="1974" spans="1:22" ht="13.5" x14ac:dyDescent="0.25">
      <c r="A1974" s="3">
        <f>RSI!A1974</f>
        <v>44881</v>
      </c>
      <c r="B1974" s="2">
        <f>RSI!B1974</f>
        <v>6.1589999999999998</v>
      </c>
      <c r="C1974" s="2">
        <f>RSI!I1974</f>
        <v>46.533766809738864</v>
      </c>
      <c r="D1974" s="2">
        <f>MACD!E1974</f>
        <v>1.2585525249068752E-2</v>
      </c>
      <c r="E1974" s="2">
        <f>MACD!F1974</f>
        <v>4.2979466925395109E-2</v>
      </c>
      <c r="F1974" s="2">
        <f>'Moving Avg'!D1974</f>
        <v>6.1589999999999998</v>
      </c>
      <c r="G1974" s="2">
        <f>'Moving Avg'!F1974</f>
        <v>6.164850000000003</v>
      </c>
      <c r="H1974" s="2">
        <f>'Moving Avg'!G1974</f>
        <v>6.1972199999999962</v>
      </c>
      <c r="I1974" s="2">
        <f>'Moving Avg'!H1974</f>
        <v>6.2606500000000089</v>
      </c>
      <c r="J1974" s="5" t="str">
        <f>OBV!F1974</f>
        <v>NEUTRAL</v>
      </c>
      <c r="K1974" s="5" t="str">
        <f>OBV!G1974</f>
        <v>NEUTRAL</v>
      </c>
      <c r="L1974" s="5" t="str">
        <f>OBV!H1974</f>
        <v>NEUTRAL</v>
      </c>
      <c r="M1974" s="7">
        <f t="shared" si="300"/>
        <v>25</v>
      </c>
      <c r="N1974" s="7">
        <f t="shared" si="301"/>
        <v>100</v>
      </c>
      <c r="O1974" s="7">
        <f t="shared" si="302"/>
        <v>0</v>
      </c>
      <c r="P1974" s="7">
        <f t="shared" si="303"/>
        <v>33</v>
      </c>
      <c r="Q1974" s="8">
        <f t="shared" si="304"/>
        <v>48.7</v>
      </c>
      <c r="R1974" s="8">
        <f t="shared" si="305"/>
        <v>33.25</v>
      </c>
      <c r="S1974" s="8">
        <f t="shared" si="306"/>
        <v>33.6</v>
      </c>
      <c r="T1974" s="8">
        <f t="shared" si="307"/>
        <v>39.5</v>
      </c>
      <c r="U1974" s="7">
        <f t="shared" si="308"/>
        <v>38.516666666666673</v>
      </c>
      <c r="V1974" s="7">
        <f t="shared" si="309"/>
        <v>38.762500000000003</v>
      </c>
    </row>
    <row r="1975" spans="1:22" ht="13.5" x14ac:dyDescent="0.25">
      <c r="A1975" s="3">
        <f>RSI!A1975</f>
        <v>44882</v>
      </c>
      <c r="B1975" s="2">
        <f>RSI!B1975</f>
        <v>6.1429999999999998</v>
      </c>
      <c r="C1975" s="2">
        <f>RSI!I1975</f>
        <v>42.148095421012123</v>
      </c>
      <c r="D1975" s="2">
        <f>MACD!E1975</f>
        <v>-6.9415147483544715E-3</v>
      </c>
      <c r="E1975" s="2">
        <f>MACD!F1975</f>
        <v>3.29952705906452E-2</v>
      </c>
      <c r="F1975" s="2">
        <f>'Moving Avg'!D1975</f>
        <v>6.1558000000000002</v>
      </c>
      <c r="G1975" s="2">
        <f>'Moving Avg'!F1975</f>
        <v>6.1601500000000033</v>
      </c>
      <c r="H1975" s="2">
        <f>'Moving Avg'!G1975</f>
        <v>6.1968999999999959</v>
      </c>
      <c r="I1975" s="2">
        <f>'Moving Avg'!H1975</f>
        <v>6.2599700000000089</v>
      </c>
      <c r="J1975" s="5" t="str">
        <f>OBV!F1975</f>
        <v>BEARISH</v>
      </c>
      <c r="K1975" s="5" t="str">
        <f>OBV!G1975</f>
        <v>STRONG</v>
      </c>
      <c r="L1975" s="5" t="str">
        <f>OBV!H1975</f>
        <v>CONFIRMED BEARISH</v>
      </c>
      <c r="M1975" s="7">
        <f t="shared" si="300"/>
        <v>25</v>
      </c>
      <c r="N1975" s="7">
        <f t="shared" si="301"/>
        <v>100</v>
      </c>
      <c r="O1975" s="7">
        <f t="shared" si="302"/>
        <v>0</v>
      </c>
      <c r="P1975" s="7">
        <f t="shared" si="303"/>
        <v>33</v>
      </c>
      <c r="Q1975" s="8">
        <f t="shared" si="304"/>
        <v>48.7</v>
      </c>
      <c r="R1975" s="8">
        <f t="shared" si="305"/>
        <v>33.25</v>
      </c>
      <c r="S1975" s="8">
        <f t="shared" si="306"/>
        <v>33.6</v>
      </c>
      <c r="T1975" s="8">
        <f t="shared" si="307"/>
        <v>39.5</v>
      </c>
      <c r="U1975" s="7">
        <f t="shared" si="308"/>
        <v>38.516666666666673</v>
      </c>
      <c r="V1975" s="7">
        <f t="shared" si="309"/>
        <v>38.762500000000003</v>
      </c>
    </row>
    <row r="1976" spans="1:22" ht="13.5" x14ac:dyDescent="0.25">
      <c r="A1976" s="3">
        <f>RSI!A1976</f>
        <v>44883</v>
      </c>
      <c r="B1976" s="2">
        <f>RSI!B1976</f>
        <v>6.1360000000000001</v>
      </c>
      <c r="C1976" s="2">
        <f>RSI!I1976</f>
        <v>40.356088491105581</v>
      </c>
      <c r="D1976" s="2">
        <f>MACD!E1976</f>
        <v>-1.6793850760598694E-2</v>
      </c>
      <c r="E1976" s="2">
        <f>MACD!F1976</f>
        <v>2.3037446320396421E-2</v>
      </c>
      <c r="F1976" s="2">
        <f>'Moving Avg'!D1976</f>
        <v>6.1512000000000002</v>
      </c>
      <c r="G1976" s="2">
        <f>'Moving Avg'!F1976</f>
        <v>6.1551000000000027</v>
      </c>
      <c r="H1976" s="2">
        <f>'Moving Avg'!G1976</f>
        <v>6.1964399999999964</v>
      </c>
      <c r="I1976" s="2">
        <f>'Moving Avg'!H1976</f>
        <v>6.2592550000000076</v>
      </c>
      <c r="J1976" s="5" t="str">
        <f>OBV!F1976</f>
        <v>BEARISH</v>
      </c>
      <c r="K1976" s="5" t="str">
        <f>OBV!G1976</f>
        <v>STRONG</v>
      </c>
      <c r="L1976" s="5" t="str">
        <f>OBV!H1976</f>
        <v>CONFIRMED BEARISH</v>
      </c>
      <c r="M1976" s="7">
        <f t="shared" si="300"/>
        <v>25</v>
      </c>
      <c r="N1976" s="7">
        <f t="shared" si="301"/>
        <v>100</v>
      </c>
      <c r="O1976" s="7">
        <f t="shared" si="302"/>
        <v>0</v>
      </c>
      <c r="P1976" s="7">
        <f t="shared" si="303"/>
        <v>33</v>
      </c>
      <c r="Q1976" s="8">
        <f t="shared" si="304"/>
        <v>48.7</v>
      </c>
      <c r="R1976" s="8">
        <f t="shared" si="305"/>
        <v>33.25</v>
      </c>
      <c r="S1976" s="8">
        <f t="shared" si="306"/>
        <v>33.6</v>
      </c>
      <c r="T1976" s="8">
        <f t="shared" si="307"/>
        <v>39.5</v>
      </c>
      <c r="U1976" s="7">
        <f t="shared" si="308"/>
        <v>38.516666666666673</v>
      </c>
      <c r="V1976" s="7">
        <f t="shared" si="309"/>
        <v>38.762500000000003</v>
      </c>
    </row>
    <row r="1977" spans="1:22" ht="13.5" x14ac:dyDescent="0.25">
      <c r="A1977" s="3">
        <f>RSI!A1977</f>
        <v>44886</v>
      </c>
      <c r="B1977" s="2">
        <f>RSI!B1977</f>
        <v>6.1429999999999998</v>
      </c>
      <c r="C1977" s="2">
        <f>RSI!I1977</f>
        <v>42.96746267841354</v>
      </c>
      <c r="D1977" s="2">
        <f>MACD!E1977</f>
        <v>-2.5466833667508126E-2</v>
      </c>
      <c r="E1977" s="2">
        <f>MACD!F1977</f>
        <v>1.3336590322815513E-2</v>
      </c>
      <c r="F1977" s="2">
        <f>'Moving Avg'!D1977</f>
        <v>6.1479999999999997</v>
      </c>
      <c r="G1977" s="2">
        <f>'Moving Avg'!F1977</f>
        <v>6.150400000000003</v>
      </c>
      <c r="H1977" s="2">
        <f>'Moving Avg'!G1977</f>
        <v>6.1961199999999961</v>
      </c>
      <c r="I1977" s="2">
        <f>'Moving Avg'!H1977</f>
        <v>6.2585750000000075</v>
      </c>
      <c r="J1977" s="5" t="str">
        <f>OBV!F1977</f>
        <v>BEARISH</v>
      </c>
      <c r="K1977" s="5" t="str">
        <f>OBV!G1977</f>
        <v>STRONG</v>
      </c>
      <c r="L1977" s="5" t="str">
        <f>OBV!H1977</f>
        <v>CONFIRMED BEARISH</v>
      </c>
      <c r="M1977" s="7">
        <f t="shared" si="300"/>
        <v>25</v>
      </c>
      <c r="N1977" s="7">
        <f t="shared" si="301"/>
        <v>100</v>
      </c>
      <c r="O1977" s="7">
        <f t="shared" si="302"/>
        <v>0</v>
      </c>
      <c r="P1977" s="7">
        <f t="shared" si="303"/>
        <v>33</v>
      </c>
      <c r="Q1977" s="8">
        <f t="shared" si="304"/>
        <v>48.7</v>
      </c>
      <c r="R1977" s="8">
        <f t="shared" si="305"/>
        <v>33.25</v>
      </c>
      <c r="S1977" s="8">
        <f t="shared" si="306"/>
        <v>33.6</v>
      </c>
      <c r="T1977" s="8">
        <f t="shared" si="307"/>
        <v>39.5</v>
      </c>
      <c r="U1977" s="7">
        <f t="shared" si="308"/>
        <v>38.516666666666673</v>
      </c>
      <c r="V1977" s="7">
        <f t="shared" si="309"/>
        <v>38.762500000000003</v>
      </c>
    </row>
    <row r="1978" spans="1:22" ht="13.5" x14ac:dyDescent="0.25">
      <c r="A1978" s="3">
        <f>RSI!A1978</f>
        <v>44887</v>
      </c>
      <c r="B1978" s="2">
        <f>RSI!B1978</f>
        <v>6.1429999999999998</v>
      </c>
      <c r="C1978" s="2">
        <f>RSI!I1978</f>
        <v>42.96746267841354</v>
      </c>
      <c r="D1978" s="2">
        <f>MACD!E1978</f>
        <v>-2.0678238125428905E-2</v>
      </c>
      <c r="E1978" s="2">
        <f>MACD!F1978</f>
        <v>6.5336246331666303E-3</v>
      </c>
      <c r="F1978" s="2">
        <f>'Moving Avg'!D1978</f>
        <v>6.1448</v>
      </c>
      <c r="G1978" s="2">
        <f>'Moving Avg'!F1978</f>
        <v>6.1457000000000024</v>
      </c>
      <c r="H1978" s="2">
        <f>'Moving Avg'!G1978</f>
        <v>6.1957999999999958</v>
      </c>
      <c r="I1978" s="2">
        <f>'Moving Avg'!H1978</f>
        <v>6.2575350000000061</v>
      </c>
      <c r="J1978" s="5" t="str">
        <f>OBV!F1978</f>
        <v>BEARISH</v>
      </c>
      <c r="K1978" s="5" t="str">
        <f>OBV!G1978</f>
        <v>STRONG</v>
      </c>
      <c r="L1978" s="5" t="str">
        <f>OBV!H1978</f>
        <v>CONFIRMED BEARISH</v>
      </c>
      <c r="M1978" s="7">
        <f t="shared" si="300"/>
        <v>25</v>
      </c>
      <c r="N1978" s="7">
        <f t="shared" si="301"/>
        <v>100</v>
      </c>
      <c r="O1978" s="7">
        <f t="shared" si="302"/>
        <v>0</v>
      </c>
      <c r="P1978" s="7">
        <f t="shared" si="303"/>
        <v>33</v>
      </c>
      <c r="Q1978" s="8">
        <f t="shared" si="304"/>
        <v>48.7</v>
      </c>
      <c r="R1978" s="8">
        <f t="shared" si="305"/>
        <v>33.25</v>
      </c>
      <c r="S1978" s="8">
        <f t="shared" si="306"/>
        <v>33.6</v>
      </c>
      <c r="T1978" s="8">
        <f t="shared" si="307"/>
        <v>39.5</v>
      </c>
      <c r="U1978" s="7">
        <f t="shared" si="308"/>
        <v>38.516666666666673</v>
      </c>
      <c r="V1978" s="7">
        <f t="shared" si="309"/>
        <v>38.762500000000003</v>
      </c>
    </row>
    <row r="1979" spans="1:22" ht="13.5" x14ac:dyDescent="0.25">
      <c r="A1979" s="3">
        <f>RSI!A1979</f>
        <v>44888</v>
      </c>
      <c r="B1979" s="2">
        <f>RSI!B1979</f>
        <v>6.1360000000000001</v>
      </c>
      <c r="C1979" s="2">
        <f>RSI!I1979</f>
        <v>40.891109391258695</v>
      </c>
      <c r="D1979" s="2">
        <f>MACD!E1979</f>
        <v>-1.5989985343167312E-2</v>
      </c>
      <c r="E1979" s="2">
        <f>MACD!F1979</f>
        <v>2.0289026378998414E-3</v>
      </c>
      <c r="F1979" s="2">
        <f>'Moving Avg'!D1979</f>
        <v>6.1402000000000001</v>
      </c>
      <c r="G1979" s="2">
        <f>'Moving Avg'!F1979</f>
        <v>6.1406500000000017</v>
      </c>
      <c r="H1979" s="2">
        <f>'Moving Avg'!G1979</f>
        <v>6.1953399999999963</v>
      </c>
      <c r="I1979" s="2">
        <f>'Moving Avg'!H1979</f>
        <v>6.256460000000005</v>
      </c>
      <c r="J1979" s="5" t="str">
        <f>OBV!F1979</f>
        <v>BEARISH</v>
      </c>
      <c r="K1979" s="5" t="str">
        <f>OBV!G1979</f>
        <v>STRONG</v>
      </c>
      <c r="L1979" s="5" t="str">
        <f>OBV!H1979</f>
        <v>CONFIRMED BEARISH</v>
      </c>
      <c r="M1979" s="7">
        <f t="shared" si="300"/>
        <v>25</v>
      </c>
      <c r="N1979" s="7">
        <f t="shared" si="301"/>
        <v>45</v>
      </c>
      <c r="O1979" s="7">
        <f t="shared" si="302"/>
        <v>0</v>
      </c>
      <c r="P1979" s="7">
        <f t="shared" si="303"/>
        <v>33</v>
      </c>
      <c r="Q1979" s="8">
        <f t="shared" si="304"/>
        <v>29.45</v>
      </c>
      <c r="R1979" s="8">
        <f t="shared" si="305"/>
        <v>22.25</v>
      </c>
      <c r="S1979" s="8">
        <f t="shared" si="306"/>
        <v>25.35</v>
      </c>
      <c r="T1979" s="8">
        <f t="shared" si="307"/>
        <v>25.75</v>
      </c>
      <c r="U1979" s="7">
        <f t="shared" si="308"/>
        <v>25.683333333333337</v>
      </c>
      <c r="V1979" s="7">
        <f t="shared" si="309"/>
        <v>25.700000000000003</v>
      </c>
    </row>
    <row r="1980" spans="1:22" ht="13.5" x14ac:dyDescent="0.25">
      <c r="A1980" s="3">
        <f>RSI!A1980</f>
        <v>44889</v>
      </c>
      <c r="B1980" s="2">
        <f>RSI!B1980</f>
        <v>6.1360000000000001</v>
      </c>
      <c r="C1980" s="2">
        <f>RSI!I1980</f>
        <v>40.891109391258702</v>
      </c>
      <c r="D1980" s="2">
        <f>MACD!E1980</f>
        <v>-1.1872522504151384E-2</v>
      </c>
      <c r="E1980" s="2">
        <f>MACD!F1980</f>
        <v>-7.5138239051040362E-4</v>
      </c>
      <c r="F1980" s="2">
        <f>'Moving Avg'!D1980</f>
        <v>6.1387999999999998</v>
      </c>
      <c r="G1980" s="2">
        <f>'Moving Avg'!F1980</f>
        <v>6.1356000000000011</v>
      </c>
      <c r="H1980" s="2">
        <f>'Moving Avg'!G1980</f>
        <v>6.1948799999999968</v>
      </c>
      <c r="I1980" s="2">
        <f>'Moving Avg'!H1980</f>
        <v>6.2553850000000049</v>
      </c>
      <c r="J1980" s="5" t="str">
        <f>OBV!F1980</f>
        <v>BEARISH</v>
      </c>
      <c r="K1980" s="5" t="str">
        <f>OBV!G1980</f>
        <v>STRONG</v>
      </c>
      <c r="L1980" s="5" t="str">
        <f>OBV!H1980</f>
        <v>CONFIRMED BEARISH</v>
      </c>
      <c r="M1980" s="7">
        <f t="shared" si="300"/>
        <v>25</v>
      </c>
      <c r="N1980" s="7">
        <f t="shared" si="301"/>
        <v>45</v>
      </c>
      <c r="O1980" s="7">
        <f t="shared" si="302"/>
        <v>0</v>
      </c>
      <c r="P1980" s="7">
        <f t="shared" si="303"/>
        <v>33</v>
      </c>
      <c r="Q1980" s="8">
        <f t="shared" si="304"/>
        <v>29.45</v>
      </c>
      <c r="R1980" s="8">
        <f t="shared" si="305"/>
        <v>22.25</v>
      </c>
      <c r="S1980" s="8">
        <f t="shared" si="306"/>
        <v>25.35</v>
      </c>
      <c r="T1980" s="8">
        <f t="shared" si="307"/>
        <v>25.75</v>
      </c>
      <c r="U1980" s="7">
        <f t="shared" si="308"/>
        <v>25.683333333333337</v>
      </c>
      <c r="V1980" s="7">
        <f t="shared" si="309"/>
        <v>25.700000000000003</v>
      </c>
    </row>
    <row r="1981" spans="1:22" ht="13.5" x14ac:dyDescent="0.25">
      <c r="A1981" s="3">
        <f>RSI!A1981</f>
        <v>44890</v>
      </c>
      <c r="B1981" s="2">
        <f>RSI!B1981</f>
        <v>6.1429999999999998</v>
      </c>
      <c r="C1981" s="2">
        <f>RSI!I1981</f>
        <v>44.028016138347759</v>
      </c>
      <c r="D1981" s="2">
        <f>MACD!E1981</f>
        <v>-8.7677009350750623E-3</v>
      </c>
      <c r="E1981" s="2">
        <f>MACD!F1981</f>
        <v>-2.3546460994233352E-3</v>
      </c>
      <c r="F1981" s="2">
        <f>'Moving Avg'!D1981</f>
        <v>6.1402000000000001</v>
      </c>
      <c r="G1981" s="2">
        <f>'Moving Avg'!F1981</f>
        <v>6.1308999999999996</v>
      </c>
      <c r="H1981" s="2">
        <f>'Moving Avg'!G1981</f>
        <v>6.1945599999999965</v>
      </c>
      <c r="I1981" s="2">
        <f>'Moving Avg'!H1981</f>
        <v>6.2543450000000043</v>
      </c>
      <c r="J1981" s="5" t="str">
        <f>OBV!F1981</f>
        <v>BULLISH</v>
      </c>
      <c r="K1981" s="5" t="str">
        <f>OBV!G1981</f>
        <v>WEAK</v>
      </c>
      <c r="L1981" s="5" t="str">
        <f>OBV!H1981</f>
        <v>CONFIRMED BULLISH</v>
      </c>
      <c r="M1981" s="7">
        <f t="shared" si="300"/>
        <v>25</v>
      </c>
      <c r="N1981" s="7">
        <f t="shared" si="301"/>
        <v>45</v>
      </c>
      <c r="O1981" s="7">
        <f t="shared" si="302"/>
        <v>0</v>
      </c>
      <c r="P1981" s="7">
        <f t="shared" si="303"/>
        <v>67</v>
      </c>
      <c r="Q1981" s="8">
        <f t="shared" si="304"/>
        <v>34.549999999999997</v>
      </c>
      <c r="R1981" s="8">
        <f t="shared" si="305"/>
        <v>30.75</v>
      </c>
      <c r="S1981" s="8">
        <f t="shared" si="306"/>
        <v>40.650000000000006</v>
      </c>
      <c r="T1981" s="8">
        <f t="shared" si="307"/>
        <v>34.25</v>
      </c>
      <c r="U1981" s="7">
        <f t="shared" si="308"/>
        <v>35.31666666666667</v>
      </c>
      <c r="V1981" s="7">
        <f t="shared" si="309"/>
        <v>35.049999999999997</v>
      </c>
    </row>
    <row r="1982" spans="1:22" ht="13.5" x14ac:dyDescent="0.25">
      <c r="A1982" s="3">
        <f>RSI!A1982</f>
        <v>44893</v>
      </c>
      <c r="B1982" s="2">
        <f>RSI!B1982</f>
        <v>6.1429999999999998</v>
      </c>
      <c r="C1982" s="2">
        <f>RSI!I1982</f>
        <v>44.028016138347759</v>
      </c>
      <c r="D1982" s="2">
        <f>MACD!E1982</f>
        <v>-6.0528954215817166E-3</v>
      </c>
      <c r="E1982" s="2">
        <f>MACD!F1982</f>
        <v>-3.0942959638550118E-3</v>
      </c>
      <c r="F1982" s="2">
        <f>'Moving Avg'!D1982</f>
        <v>6.1402000000000001</v>
      </c>
      <c r="G1982" s="2">
        <f>'Moving Avg'!F1982</f>
        <v>6.126199999999999</v>
      </c>
      <c r="H1982" s="2">
        <f>'Moving Avg'!G1982</f>
        <v>6.1926799999999957</v>
      </c>
      <c r="I1982" s="2">
        <f>'Moving Avg'!H1982</f>
        <v>6.2526850000000032</v>
      </c>
      <c r="J1982" s="5" t="str">
        <f>OBV!F1982</f>
        <v>BULLISH</v>
      </c>
      <c r="K1982" s="5" t="str">
        <f>OBV!G1982</f>
        <v>NEUTRAL</v>
      </c>
      <c r="L1982" s="5" t="str">
        <f>OBV!H1982</f>
        <v>NEUTRAL</v>
      </c>
      <c r="M1982" s="7">
        <f t="shared" si="300"/>
        <v>25</v>
      </c>
      <c r="N1982" s="7">
        <f t="shared" si="301"/>
        <v>45</v>
      </c>
      <c r="O1982" s="7">
        <f t="shared" si="302"/>
        <v>0</v>
      </c>
      <c r="P1982" s="7">
        <f t="shared" si="303"/>
        <v>49.5</v>
      </c>
      <c r="Q1982" s="8">
        <f t="shared" si="304"/>
        <v>31.925000000000001</v>
      </c>
      <c r="R1982" s="8">
        <f t="shared" si="305"/>
        <v>26.375</v>
      </c>
      <c r="S1982" s="8">
        <f t="shared" si="306"/>
        <v>32.775000000000006</v>
      </c>
      <c r="T1982" s="8">
        <f t="shared" si="307"/>
        <v>29.875</v>
      </c>
      <c r="U1982" s="7">
        <f t="shared" si="308"/>
        <v>30.358333333333334</v>
      </c>
      <c r="V1982" s="7">
        <f t="shared" si="309"/>
        <v>30.237500000000001</v>
      </c>
    </row>
    <row r="1983" spans="1:22" ht="13.5" x14ac:dyDescent="0.25">
      <c r="A1983" s="3">
        <f>RSI!A1983</f>
        <v>44894</v>
      </c>
      <c r="B1983" s="2">
        <f>RSI!B1983</f>
        <v>6.1429999999999998</v>
      </c>
      <c r="C1983" s="2">
        <f>RSI!I1983</f>
        <v>44.028016138347766</v>
      </c>
      <c r="D1983" s="2">
        <f>MACD!E1983</f>
        <v>-3.6745959973734088E-3</v>
      </c>
      <c r="E1983" s="2">
        <f>MACD!F1983</f>
        <v>-3.2103559705586914E-3</v>
      </c>
      <c r="F1983" s="2">
        <f>'Moving Avg'!D1983</f>
        <v>6.1402000000000001</v>
      </c>
      <c r="G1983" s="2">
        <f>'Moving Avg'!F1983</f>
        <v>6.1312499999999996</v>
      </c>
      <c r="H1983" s="2">
        <f>'Moving Avg'!G1983</f>
        <v>6.1907999999999959</v>
      </c>
      <c r="I1983" s="2">
        <f>'Moving Avg'!H1983</f>
        <v>6.2510250000000029</v>
      </c>
      <c r="J1983" s="5" t="str">
        <f>OBV!F1983</f>
        <v>BULLISH</v>
      </c>
      <c r="K1983" s="5" t="str">
        <f>OBV!G1983</f>
        <v>NEUTRAL</v>
      </c>
      <c r="L1983" s="5" t="str">
        <f>OBV!H1983</f>
        <v>NEUTRAL</v>
      </c>
      <c r="M1983" s="7">
        <f t="shared" si="300"/>
        <v>25</v>
      </c>
      <c r="N1983" s="7">
        <f t="shared" si="301"/>
        <v>45</v>
      </c>
      <c r="O1983" s="7">
        <f t="shared" si="302"/>
        <v>0</v>
      </c>
      <c r="P1983" s="7">
        <f t="shared" si="303"/>
        <v>49.5</v>
      </c>
      <c r="Q1983" s="8">
        <f t="shared" si="304"/>
        <v>31.925000000000001</v>
      </c>
      <c r="R1983" s="8">
        <f t="shared" si="305"/>
        <v>26.375</v>
      </c>
      <c r="S1983" s="8">
        <f t="shared" si="306"/>
        <v>32.775000000000006</v>
      </c>
      <c r="T1983" s="8">
        <f t="shared" si="307"/>
        <v>29.875</v>
      </c>
      <c r="U1983" s="7">
        <f t="shared" si="308"/>
        <v>30.358333333333334</v>
      </c>
      <c r="V1983" s="7">
        <f t="shared" si="309"/>
        <v>30.237500000000001</v>
      </c>
    </row>
    <row r="1984" spans="1:22" ht="13.5" x14ac:dyDescent="0.25">
      <c r="A1984" s="3">
        <f>RSI!A1984</f>
        <v>44895</v>
      </c>
      <c r="B1984" s="2">
        <f>RSI!B1984</f>
        <v>6.1429999999999998</v>
      </c>
      <c r="C1984" s="2">
        <f>RSI!I1984</f>
        <v>44.028016138347766</v>
      </c>
      <c r="D1984" s="2">
        <f>MACD!E1984</f>
        <v>-1.5870440724539137E-3</v>
      </c>
      <c r="E1984" s="2">
        <f>MACD!F1984</f>
        <v>-2.8856935909377362E-3</v>
      </c>
      <c r="F1984" s="2">
        <f>'Moving Avg'!D1984</f>
        <v>6.1416000000000004</v>
      </c>
      <c r="G1984" s="2">
        <f>'Moving Avg'!F1984</f>
        <v>6.1362999999999994</v>
      </c>
      <c r="H1984" s="2">
        <f>'Moving Avg'!G1984</f>
        <v>6.1889199999999951</v>
      </c>
      <c r="I1984" s="2">
        <f>'Moving Avg'!H1984</f>
        <v>6.2493650000000027</v>
      </c>
      <c r="J1984" s="5" t="str">
        <f>OBV!F1984</f>
        <v>BULLISH</v>
      </c>
      <c r="K1984" s="5" t="str">
        <f>OBV!G1984</f>
        <v>WEAK</v>
      </c>
      <c r="L1984" s="5" t="str">
        <f>OBV!H1984</f>
        <v>CONFIRMED BULLISH</v>
      </c>
      <c r="M1984" s="7">
        <f t="shared" si="300"/>
        <v>25</v>
      </c>
      <c r="N1984" s="7">
        <f t="shared" si="301"/>
        <v>0</v>
      </c>
      <c r="O1984" s="7">
        <f t="shared" si="302"/>
        <v>0</v>
      </c>
      <c r="P1984" s="7">
        <f t="shared" si="303"/>
        <v>67</v>
      </c>
      <c r="Q1984" s="8">
        <f t="shared" si="304"/>
        <v>18.799999999999997</v>
      </c>
      <c r="R1984" s="8">
        <f t="shared" si="305"/>
        <v>21.75</v>
      </c>
      <c r="S1984" s="8">
        <f t="shared" si="306"/>
        <v>33.900000000000006</v>
      </c>
      <c r="T1984" s="8">
        <f t="shared" si="307"/>
        <v>23</v>
      </c>
      <c r="U1984" s="7">
        <f t="shared" si="308"/>
        <v>24.816666666666666</v>
      </c>
      <c r="V1984" s="7">
        <f t="shared" si="309"/>
        <v>24.362500000000001</v>
      </c>
    </row>
    <row r="1985" spans="1:22" ht="13.5" x14ac:dyDescent="0.25">
      <c r="A1985" s="3">
        <f>RSI!A1985</f>
        <v>44896</v>
      </c>
      <c r="B1985" s="2">
        <f>RSI!B1985</f>
        <v>6.0810000000000004</v>
      </c>
      <c r="C1985" s="2">
        <f>RSI!I1985</f>
        <v>26.974003211293919</v>
      </c>
      <c r="D1985" s="2">
        <f>MACD!E1985</f>
        <v>2.3799785931952755E-3</v>
      </c>
      <c r="E1985" s="2">
        <f>MACD!F1985</f>
        <v>-1.8325591541111339E-3</v>
      </c>
      <c r="F1985" s="2">
        <f>'Moving Avg'!D1985</f>
        <v>6.1305999999999994</v>
      </c>
      <c r="G1985" s="2">
        <f>'Moving Avg'!F1985</f>
        <v>6.1382500000000002</v>
      </c>
      <c r="H1985" s="2">
        <f>'Moving Avg'!G1985</f>
        <v>6.185799999999996</v>
      </c>
      <c r="I1985" s="2">
        <f>'Moving Avg'!H1985</f>
        <v>6.247395</v>
      </c>
      <c r="J1985" s="5" t="str">
        <f>OBV!F1985</f>
        <v>BULLISH</v>
      </c>
      <c r="K1985" s="5" t="str">
        <f>OBV!G1985</f>
        <v>NEUTRAL</v>
      </c>
      <c r="L1985" s="5" t="str">
        <f>OBV!H1985</f>
        <v>BULLISH DIVERGENCE</v>
      </c>
      <c r="M1985" s="7">
        <f t="shared" si="300"/>
        <v>50</v>
      </c>
      <c r="N1985" s="7">
        <f t="shared" si="301"/>
        <v>0</v>
      </c>
      <c r="O1985" s="7">
        <f t="shared" si="302"/>
        <v>0</v>
      </c>
      <c r="P1985" s="7">
        <f t="shared" si="303"/>
        <v>66.5</v>
      </c>
      <c r="Q1985" s="8">
        <f t="shared" si="304"/>
        <v>27.475000000000001</v>
      </c>
      <c r="R1985" s="8">
        <f t="shared" si="305"/>
        <v>26.625</v>
      </c>
      <c r="S1985" s="8">
        <f t="shared" si="306"/>
        <v>37.424999999999997</v>
      </c>
      <c r="T1985" s="8">
        <f t="shared" si="307"/>
        <v>29.125</v>
      </c>
      <c r="U1985" s="7">
        <f t="shared" si="308"/>
        <v>30.508333333333336</v>
      </c>
      <c r="V1985" s="7">
        <f t="shared" si="309"/>
        <v>30.162500000000001</v>
      </c>
    </row>
    <row r="1986" spans="1:22" ht="13.5" x14ac:dyDescent="0.25">
      <c r="A1986" s="3">
        <f>RSI!A1986</f>
        <v>44897</v>
      </c>
      <c r="B1986" s="2">
        <f>RSI!B1986</f>
        <v>6.0810000000000004</v>
      </c>
      <c r="C1986" s="2">
        <f>RSI!I1986</f>
        <v>26.974003211293919</v>
      </c>
      <c r="D1986" s="2">
        <f>MACD!E1986</f>
        <v>5.0905521506887652E-3</v>
      </c>
      <c r="E1986" s="2">
        <f>MACD!F1986</f>
        <v>-4.4793689315115407E-4</v>
      </c>
      <c r="F1986" s="2">
        <f>'Moving Avg'!D1986</f>
        <v>6.1181999999999999</v>
      </c>
      <c r="G1986" s="2">
        <f>'Moving Avg'!F1986</f>
        <v>6.1382500000000002</v>
      </c>
      <c r="H1986" s="2">
        <f>'Moving Avg'!G1986</f>
        <v>6.1826799999999968</v>
      </c>
      <c r="I1986" s="2">
        <f>'Moving Avg'!H1986</f>
        <v>6.2459349999999993</v>
      </c>
      <c r="J1986" s="5" t="str">
        <f>OBV!F1986</f>
        <v>BEARISH</v>
      </c>
      <c r="K1986" s="5" t="str">
        <f>OBV!G1986</f>
        <v>STRONG</v>
      </c>
      <c r="L1986" s="5" t="str">
        <f>OBV!H1986</f>
        <v>CONFIRMED BEARISH</v>
      </c>
      <c r="M1986" s="7">
        <f t="shared" ref="M1986:M2049" si="310">IF(C1986&lt;30,50, IF(C1986&gt;70, 0, 25))</f>
        <v>50</v>
      </c>
      <c r="N1986" s="7">
        <f t="shared" ref="N1986:N2049" si="311">IF(E1986-D1986&gt;0.02, 100, IF(E1986-D1986&lt;0,0,45))</f>
        <v>0</v>
      </c>
      <c r="O1986" s="7">
        <f t="shared" ref="O1986:O2049" si="312">IF(F1986-I1986&gt;10,100,IF(F1986-I1986&gt;5,75, IF(F1986-I1986&gt;0,50,0)))</f>
        <v>0</v>
      </c>
      <c r="P1986" s="7">
        <f t="shared" ref="P1986:P2049" si="313">IF(L1986="confirmed bullish", 34, IF(L1986="bullish divergence",17, 0))+IF(J1986="bullish",33,IF(J1986="bearish",0,16.5))+IF(K1986="strong",33,IF(K1986="weak",0,16.5))</f>
        <v>33</v>
      </c>
      <c r="Q1986" s="8">
        <f t="shared" si="304"/>
        <v>22.45</v>
      </c>
      <c r="R1986" s="8">
        <f t="shared" si="305"/>
        <v>18.25</v>
      </c>
      <c r="S1986" s="8">
        <f t="shared" si="306"/>
        <v>22.35</v>
      </c>
      <c r="T1986" s="8">
        <f t="shared" si="307"/>
        <v>20.75</v>
      </c>
      <c r="U1986" s="7">
        <f t="shared" si="308"/>
        <v>21.016666666666669</v>
      </c>
      <c r="V1986" s="7">
        <f t="shared" si="309"/>
        <v>20.950000000000003</v>
      </c>
    </row>
    <row r="1987" spans="1:22" ht="13.5" x14ac:dyDescent="0.25">
      <c r="A1987" s="3">
        <f>RSI!A1987</f>
        <v>44900</v>
      </c>
      <c r="B1987" s="2">
        <f>RSI!B1987</f>
        <v>6.0810000000000004</v>
      </c>
      <c r="C1987" s="2">
        <f>RSI!I1987</f>
        <v>26.974003211293919</v>
      </c>
      <c r="D1987" s="2">
        <f>MACD!E1987</f>
        <v>8.8599126056969624E-3</v>
      </c>
      <c r="E1987" s="2">
        <f>MACD!F1987</f>
        <v>1.4136330066184693E-3</v>
      </c>
      <c r="F1987" s="2">
        <f>'Moving Avg'!D1987</f>
        <v>6.1058000000000003</v>
      </c>
      <c r="G1987" s="2">
        <f>'Moving Avg'!F1987</f>
        <v>6.1382500000000002</v>
      </c>
      <c r="H1987" s="2">
        <f>'Moving Avg'!G1987</f>
        <v>6.1795599999999968</v>
      </c>
      <c r="I1987" s="2">
        <f>'Moving Avg'!H1987</f>
        <v>6.2444749999999987</v>
      </c>
      <c r="J1987" s="5" t="str">
        <f>OBV!F1987</f>
        <v>BEARISH</v>
      </c>
      <c r="K1987" s="5" t="str">
        <f>OBV!G1987</f>
        <v>STRONG</v>
      </c>
      <c r="L1987" s="5" t="str">
        <f>OBV!H1987</f>
        <v>CONFIRMED BEARISH</v>
      </c>
      <c r="M1987" s="7">
        <f t="shared" si="310"/>
        <v>50</v>
      </c>
      <c r="N1987" s="7">
        <f t="shared" si="311"/>
        <v>0</v>
      </c>
      <c r="O1987" s="7">
        <f t="shared" si="312"/>
        <v>0</v>
      </c>
      <c r="P1987" s="7">
        <f t="shared" si="313"/>
        <v>33</v>
      </c>
      <c r="Q1987" s="8">
        <f t="shared" ref="Q1987:Q2050" si="314">0.35*M1987+N1987*0.35+O1987*0.15+P1987*0.15</f>
        <v>22.45</v>
      </c>
      <c r="R1987" s="8">
        <f t="shared" ref="R1987:R2050" si="315">M1987*0.2+N1987*0.2+O1987*0.35+P1987*0.25</f>
        <v>18.25</v>
      </c>
      <c r="S1987" s="8">
        <f t="shared" ref="S1987:S2050" si="316">M1987*0.15+N1987*0.15+O1987*0.25+P1987*0.45</f>
        <v>22.35</v>
      </c>
      <c r="T1987" s="8">
        <f t="shared" ref="T1987:T2050" si="317">0.25*SUM(M1987:P1987)</f>
        <v>20.75</v>
      </c>
      <c r="U1987" s="7">
        <f t="shared" ref="U1987:U2050" si="318">SUM(Q1987:S1987)/3</f>
        <v>21.016666666666669</v>
      </c>
      <c r="V1987" s="7">
        <f t="shared" ref="V1987:V2050" si="319">SUM(Q1987:T1987)/4</f>
        <v>20.950000000000003</v>
      </c>
    </row>
    <row r="1988" spans="1:22" ht="13.5" x14ac:dyDescent="0.25">
      <c r="A1988" s="3">
        <f>RSI!A1988</f>
        <v>44901</v>
      </c>
      <c r="B1988" s="2">
        <f>RSI!B1988</f>
        <v>6.0810000000000004</v>
      </c>
      <c r="C1988" s="2">
        <f>RSI!I1988</f>
        <v>26.974003211293919</v>
      </c>
      <c r="D1988" s="2">
        <f>MACD!E1988</f>
        <v>1.2418700282919914E-2</v>
      </c>
      <c r="E1988" s="2">
        <f>MACD!F1988</f>
        <v>3.6146464618787583E-3</v>
      </c>
      <c r="F1988" s="2">
        <f>'Moving Avg'!D1988</f>
        <v>6.0933999999999999</v>
      </c>
      <c r="G1988" s="2">
        <f>'Moving Avg'!F1988</f>
        <v>6.1343500000000004</v>
      </c>
      <c r="H1988" s="2">
        <f>'Moving Avg'!G1988</f>
        <v>6.1764399999999968</v>
      </c>
      <c r="I1988" s="2">
        <f>'Moving Avg'!H1988</f>
        <v>6.2430149999999971</v>
      </c>
      <c r="J1988" s="5" t="str">
        <f>OBV!F1988</f>
        <v>BEARISH</v>
      </c>
      <c r="K1988" s="5" t="str">
        <f>OBV!G1988</f>
        <v>STRONG</v>
      </c>
      <c r="L1988" s="5" t="str">
        <f>OBV!H1988</f>
        <v>CONFIRMED BEARISH</v>
      </c>
      <c r="M1988" s="7">
        <f t="shared" si="310"/>
        <v>50</v>
      </c>
      <c r="N1988" s="7">
        <f t="shared" si="311"/>
        <v>0</v>
      </c>
      <c r="O1988" s="7">
        <f t="shared" si="312"/>
        <v>0</v>
      </c>
      <c r="P1988" s="7">
        <f t="shared" si="313"/>
        <v>33</v>
      </c>
      <c r="Q1988" s="8">
        <f t="shared" si="314"/>
        <v>22.45</v>
      </c>
      <c r="R1988" s="8">
        <f t="shared" si="315"/>
        <v>18.25</v>
      </c>
      <c r="S1988" s="8">
        <f t="shared" si="316"/>
        <v>22.35</v>
      </c>
      <c r="T1988" s="8">
        <f t="shared" si="317"/>
        <v>20.75</v>
      </c>
      <c r="U1988" s="7">
        <f t="shared" si="318"/>
        <v>21.016666666666669</v>
      </c>
      <c r="V1988" s="7">
        <f t="shared" si="319"/>
        <v>20.950000000000003</v>
      </c>
    </row>
    <row r="1989" spans="1:22" ht="13.5" x14ac:dyDescent="0.25">
      <c r="A1989" s="3">
        <f>RSI!A1989</f>
        <v>44902</v>
      </c>
      <c r="B1989" s="2">
        <f>RSI!B1989</f>
        <v>5.9249999999999998</v>
      </c>
      <c r="C1989" s="2">
        <f>RSI!I1989</f>
        <v>11.672516801089913</v>
      </c>
      <c r="D1989" s="2">
        <f>MACD!E1989</f>
        <v>2.6250585781792068E-2</v>
      </c>
      <c r="E1989" s="2">
        <f>MACD!F1989</f>
        <v>8.1418343258614218E-3</v>
      </c>
      <c r="F1989" s="2">
        <f>'Moving Avg'!D1989</f>
        <v>6.0498000000000003</v>
      </c>
      <c r="G1989" s="2">
        <f>'Moving Avg'!F1989</f>
        <v>6.122650000000001</v>
      </c>
      <c r="H1989" s="2">
        <f>'Moving Avg'!G1989</f>
        <v>6.1701999999999977</v>
      </c>
      <c r="I1989" s="2">
        <f>'Moving Avg'!H1989</f>
        <v>6.2407749999999966</v>
      </c>
      <c r="J1989" s="5" t="str">
        <f>OBV!F1989</f>
        <v>BEARISH</v>
      </c>
      <c r="K1989" s="5" t="str">
        <f>OBV!G1989</f>
        <v>STRONG</v>
      </c>
      <c r="L1989" s="5" t="str">
        <f>OBV!H1989</f>
        <v>CONFIRMED BEARISH</v>
      </c>
      <c r="M1989" s="7">
        <f t="shared" si="310"/>
        <v>50</v>
      </c>
      <c r="N1989" s="7">
        <f t="shared" si="311"/>
        <v>0</v>
      </c>
      <c r="O1989" s="7">
        <f t="shared" si="312"/>
        <v>0</v>
      </c>
      <c r="P1989" s="7">
        <f t="shared" si="313"/>
        <v>33</v>
      </c>
      <c r="Q1989" s="8">
        <f t="shared" si="314"/>
        <v>22.45</v>
      </c>
      <c r="R1989" s="8">
        <f t="shared" si="315"/>
        <v>18.25</v>
      </c>
      <c r="S1989" s="8">
        <f t="shared" si="316"/>
        <v>22.35</v>
      </c>
      <c r="T1989" s="8">
        <f t="shared" si="317"/>
        <v>20.75</v>
      </c>
      <c r="U1989" s="7">
        <f t="shared" si="318"/>
        <v>21.016666666666669</v>
      </c>
      <c r="V1989" s="7">
        <f t="shared" si="319"/>
        <v>20.950000000000003</v>
      </c>
    </row>
    <row r="1990" spans="1:22" ht="13.5" x14ac:dyDescent="0.25">
      <c r="A1990" s="3">
        <f>RSI!A1990</f>
        <v>44903</v>
      </c>
      <c r="B1990" s="2">
        <f>RSI!B1990</f>
        <v>6.0810000000000004</v>
      </c>
      <c r="C1990" s="2">
        <f>RSI!I1990</f>
        <v>45.168992970476374</v>
      </c>
      <c r="D1990" s="2">
        <f>MACD!E1990</f>
        <v>2.7637383984250086E-2</v>
      </c>
      <c r="E1990" s="2">
        <f>MACD!F1990</f>
        <v>1.2040944257539155E-2</v>
      </c>
      <c r="F1990" s="2">
        <f>'Moving Avg'!D1990</f>
        <v>6.0498000000000003</v>
      </c>
      <c r="G1990" s="2">
        <f>'Moving Avg'!F1990</f>
        <v>6.1187500000000004</v>
      </c>
      <c r="H1990" s="2">
        <f>'Moving Avg'!G1990</f>
        <v>6.1670799999999986</v>
      </c>
      <c r="I1990" s="2">
        <f>'Moving Avg'!H1990</f>
        <v>6.2393149999999959</v>
      </c>
      <c r="J1990" s="5" t="str">
        <f>OBV!F1990</f>
        <v>BULLISH</v>
      </c>
      <c r="K1990" s="5" t="str">
        <f>OBV!G1990</f>
        <v>NEUTRAL</v>
      </c>
      <c r="L1990" s="5" t="str">
        <f>OBV!H1990</f>
        <v>NEUTRAL</v>
      </c>
      <c r="M1990" s="7">
        <f t="shared" si="310"/>
        <v>25</v>
      </c>
      <c r="N1990" s="7">
        <f t="shared" si="311"/>
        <v>0</v>
      </c>
      <c r="O1990" s="7">
        <f t="shared" si="312"/>
        <v>0</v>
      </c>
      <c r="P1990" s="7">
        <f t="shared" si="313"/>
        <v>49.5</v>
      </c>
      <c r="Q1990" s="8">
        <f t="shared" si="314"/>
        <v>16.175000000000001</v>
      </c>
      <c r="R1990" s="8">
        <f t="shared" si="315"/>
        <v>17.375</v>
      </c>
      <c r="S1990" s="8">
        <f t="shared" si="316"/>
        <v>26.025000000000002</v>
      </c>
      <c r="T1990" s="8">
        <f t="shared" si="317"/>
        <v>18.625</v>
      </c>
      <c r="U1990" s="7">
        <f t="shared" si="318"/>
        <v>19.858333333333334</v>
      </c>
      <c r="V1990" s="7">
        <f t="shared" si="319"/>
        <v>19.55</v>
      </c>
    </row>
    <row r="1991" spans="1:22" ht="13.5" x14ac:dyDescent="0.25">
      <c r="A1991" s="3">
        <f>RSI!A1991</f>
        <v>44904</v>
      </c>
      <c r="B1991" s="2">
        <f>RSI!B1991</f>
        <v>5.9249999999999998</v>
      </c>
      <c r="C1991" s="2">
        <f>RSI!I1991</f>
        <v>32.071092122545039</v>
      </c>
      <c r="D1991" s="2">
        <f>MACD!E1991</f>
        <v>4.1668210108861459E-2</v>
      </c>
      <c r="E1991" s="2">
        <f>MACD!F1991</f>
        <v>1.7966397427803617E-2</v>
      </c>
      <c r="F1991" s="2">
        <f>'Moving Avg'!D1991</f>
        <v>6.0186000000000002</v>
      </c>
      <c r="G1991" s="2">
        <f>'Moving Avg'!F1991</f>
        <v>6.107050000000001</v>
      </c>
      <c r="H1991" s="2">
        <f>'Moving Avg'!G1991</f>
        <v>6.1608399999999994</v>
      </c>
      <c r="I1991" s="2">
        <f>'Moving Avg'!H1991</f>
        <v>6.2370749999999955</v>
      </c>
      <c r="J1991" s="5" t="str">
        <f>OBV!F1991</f>
        <v>BEARISH</v>
      </c>
      <c r="K1991" s="5" t="str">
        <f>OBV!G1991</f>
        <v>STRONG</v>
      </c>
      <c r="L1991" s="5" t="str">
        <f>OBV!H1991</f>
        <v>CONFIRMED BEARISH</v>
      </c>
      <c r="M1991" s="7">
        <f t="shared" si="310"/>
        <v>25</v>
      </c>
      <c r="N1991" s="7">
        <f t="shared" si="311"/>
        <v>0</v>
      </c>
      <c r="O1991" s="7">
        <f t="shared" si="312"/>
        <v>0</v>
      </c>
      <c r="P1991" s="7">
        <f t="shared" si="313"/>
        <v>33</v>
      </c>
      <c r="Q1991" s="8">
        <f t="shared" si="314"/>
        <v>13.7</v>
      </c>
      <c r="R1991" s="8">
        <f t="shared" si="315"/>
        <v>13.25</v>
      </c>
      <c r="S1991" s="8">
        <f t="shared" si="316"/>
        <v>18.600000000000001</v>
      </c>
      <c r="T1991" s="8">
        <f t="shared" si="317"/>
        <v>14.5</v>
      </c>
      <c r="U1991" s="7">
        <f t="shared" si="318"/>
        <v>15.183333333333332</v>
      </c>
      <c r="V1991" s="7">
        <f t="shared" si="319"/>
        <v>15.012499999999999</v>
      </c>
    </row>
    <row r="1992" spans="1:22" ht="13.5" x14ac:dyDescent="0.25">
      <c r="A1992" s="3">
        <f>RSI!A1992</f>
        <v>44907</v>
      </c>
      <c r="B1992" s="2">
        <f>RSI!B1992</f>
        <v>5.9249999999999998</v>
      </c>
      <c r="C1992" s="2">
        <f>RSI!I1992</f>
        <v>32.071092122545039</v>
      </c>
      <c r="D1992" s="2">
        <f>MACD!E1992</f>
        <v>5.467050168673282E-2</v>
      </c>
      <c r="E1992" s="2">
        <f>MACD!F1992</f>
        <v>2.5307218279589459E-2</v>
      </c>
      <c r="F1992" s="2">
        <f>'Moving Avg'!D1992</f>
        <v>5.9874000000000001</v>
      </c>
      <c r="G1992" s="2">
        <f>'Moving Avg'!F1992</f>
        <v>6.0953500000000007</v>
      </c>
      <c r="H1992" s="2">
        <f>'Moving Avg'!G1992</f>
        <v>6.1545999999999994</v>
      </c>
      <c r="I1992" s="2">
        <f>'Moving Avg'!H1992</f>
        <v>6.2348349999999932</v>
      </c>
      <c r="J1992" s="5" t="str">
        <f>OBV!F1992</f>
        <v>BEARISH</v>
      </c>
      <c r="K1992" s="5" t="str">
        <f>OBV!G1992</f>
        <v>STRONG</v>
      </c>
      <c r="L1992" s="5" t="str">
        <f>OBV!H1992</f>
        <v>CONFIRMED BEARISH</v>
      </c>
      <c r="M1992" s="7">
        <f t="shared" si="310"/>
        <v>25</v>
      </c>
      <c r="N1992" s="7">
        <f t="shared" si="311"/>
        <v>0</v>
      </c>
      <c r="O1992" s="7">
        <f t="shared" si="312"/>
        <v>0</v>
      </c>
      <c r="P1992" s="7">
        <f t="shared" si="313"/>
        <v>33</v>
      </c>
      <c r="Q1992" s="8">
        <f t="shared" si="314"/>
        <v>13.7</v>
      </c>
      <c r="R1992" s="8">
        <f t="shared" si="315"/>
        <v>13.25</v>
      </c>
      <c r="S1992" s="8">
        <f t="shared" si="316"/>
        <v>18.600000000000001</v>
      </c>
      <c r="T1992" s="8">
        <f t="shared" si="317"/>
        <v>14.5</v>
      </c>
      <c r="U1992" s="7">
        <f t="shared" si="318"/>
        <v>15.183333333333332</v>
      </c>
      <c r="V1992" s="7">
        <f t="shared" si="319"/>
        <v>15.012499999999999</v>
      </c>
    </row>
    <row r="1993" spans="1:22" ht="13.5" x14ac:dyDescent="0.25">
      <c r="A1993" s="3">
        <f>RSI!A1993</f>
        <v>44908</v>
      </c>
      <c r="B1993" s="2">
        <f>RSI!B1993</f>
        <v>5.9249999999999998</v>
      </c>
      <c r="C1993" s="2">
        <f>RSI!I1993</f>
        <v>32.071092122545039</v>
      </c>
      <c r="D1993" s="2">
        <f>MACD!E1993</f>
        <v>6.671878709177026E-2</v>
      </c>
      <c r="E1993" s="2">
        <f>MACD!F1993</f>
        <v>3.3589532042025617E-2</v>
      </c>
      <c r="F1993" s="2">
        <f>'Moving Avg'!D1993</f>
        <v>5.9562000000000008</v>
      </c>
      <c r="G1993" s="2">
        <f>'Moving Avg'!F1993</f>
        <v>6.0836500000000004</v>
      </c>
      <c r="H1993" s="2">
        <f>'Moving Avg'!G1993</f>
        <v>6.1483600000000003</v>
      </c>
      <c r="I1993" s="2">
        <f>'Moving Avg'!H1993</f>
        <v>6.2325949999999928</v>
      </c>
      <c r="J1993" s="5" t="str">
        <f>OBV!F1993</f>
        <v>BEARISH</v>
      </c>
      <c r="K1993" s="5" t="str">
        <f>OBV!G1993</f>
        <v>STRONG</v>
      </c>
      <c r="L1993" s="5" t="str">
        <f>OBV!H1993</f>
        <v>CONFIRMED BEARISH</v>
      </c>
      <c r="M1993" s="7">
        <f t="shared" si="310"/>
        <v>25</v>
      </c>
      <c r="N1993" s="7">
        <f t="shared" si="311"/>
        <v>0</v>
      </c>
      <c r="O1993" s="7">
        <f t="shared" si="312"/>
        <v>0</v>
      </c>
      <c r="P1993" s="7">
        <f t="shared" si="313"/>
        <v>33</v>
      </c>
      <c r="Q1993" s="8">
        <f t="shared" si="314"/>
        <v>13.7</v>
      </c>
      <c r="R1993" s="8">
        <f t="shared" si="315"/>
        <v>13.25</v>
      </c>
      <c r="S1993" s="8">
        <f t="shared" si="316"/>
        <v>18.600000000000001</v>
      </c>
      <c r="T1993" s="8">
        <f t="shared" si="317"/>
        <v>14.5</v>
      </c>
      <c r="U1993" s="7">
        <f t="shared" si="318"/>
        <v>15.183333333333332</v>
      </c>
      <c r="V1993" s="7">
        <f t="shared" si="319"/>
        <v>15.012499999999999</v>
      </c>
    </row>
    <row r="1994" spans="1:22" ht="13.5" x14ac:dyDescent="0.25">
      <c r="A1994" s="3">
        <f>RSI!A1994</f>
        <v>44909</v>
      </c>
      <c r="B1994" s="2">
        <f>RSI!B1994</f>
        <v>5.9249999999999998</v>
      </c>
      <c r="C1994" s="2">
        <f>RSI!I1994</f>
        <v>32.071092122545039</v>
      </c>
      <c r="D1994" s="2">
        <f>MACD!E1994</f>
        <v>7.7882329365325909E-2</v>
      </c>
      <c r="E1994" s="2">
        <f>MACD!F1994</f>
        <v>4.244809150668568E-2</v>
      </c>
      <c r="F1994" s="2">
        <f>'Moving Avg'!D1994</f>
        <v>5.9562000000000008</v>
      </c>
      <c r="G1994" s="2">
        <f>'Moving Avg'!F1994</f>
        <v>6.0719500000000002</v>
      </c>
      <c r="H1994" s="2">
        <f>'Moving Avg'!G1994</f>
        <v>6.1421200000000002</v>
      </c>
      <c r="I1994" s="2">
        <f>'Moving Avg'!H1994</f>
        <v>6.2303549999999923</v>
      </c>
      <c r="J1994" s="5" t="str">
        <f>OBV!F1994</f>
        <v>BULLISH</v>
      </c>
      <c r="K1994" s="5" t="str">
        <f>OBV!G1994</f>
        <v>NEUTRAL</v>
      </c>
      <c r="L1994" s="5" t="str">
        <f>OBV!H1994</f>
        <v>NEUTRAL</v>
      </c>
      <c r="M1994" s="7">
        <f t="shared" si="310"/>
        <v>25</v>
      </c>
      <c r="N1994" s="7">
        <f t="shared" si="311"/>
        <v>0</v>
      </c>
      <c r="O1994" s="7">
        <f t="shared" si="312"/>
        <v>0</v>
      </c>
      <c r="P1994" s="7">
        <f t="shared" si="313"/>
        <v>49.5</v>
      </c>
      <c r="Q1994" s="8">
        <f t="shared" si="314"/>
        <v>16.175000000000001</v>
      </c>
      <c r="R1994" s="8">
        <f t="shared" si="315"/>
        <v>17.375</v>
      </c>
      <c r="S1994" s="8">
        <f t="shared" si="316"/>
        <v>26.025000000000002</v>
      </c>
      <c r="T1994" s="8">
        <f t="shared" si="317"/>
        <v>18.625</v>
      </c>
      <c r="U1994" s="7">
        <f t="shared" si="318"/>
        <v>19.858333333333334</v>
      </c>
      <c r="V1994" s="7">
        <f t="shared" si="319"/>
        <v>19.55</v>
      </c>
    </row>
    <row r="1995" spans="1:22" ht="13.5" x14ac:dyDescent="0.25">
      <c r="A1995" s="3">
        <f>RSI!A1995</f>
        <v>44910</v>
      </c>
      <c r="B1995" s="2">
        <f>RSI!B1995</f>
        <v>5.9249999999999998</v>
      </c>
      <c r="C1995" s="2">
        <f>RSI!I1995</f>
        <v>32.071092122545039</v>
      </c>
      <c r="D1995" s="2">
        <f>MACD!E1995</f>
        <v>7.8687015427338913E-2</v>
      </c>
      <c r="E1995" s="2">
        <f>MACD!F1995</f>
        <v>4.9695876290816329E-2</v>
      </c>
      <c r="F1995" s="2">
        <f>'Moving Avg'!D1995</f>
        <v>5.9249999999999998</v>
      </c>
      <c r="G1995" s="2">
        <f>'Moving Avg'!F1995</f>
        <v>6.0610499999999998</v>
      </c>
      <c r="H1995" s="2">
        <f>'Moving Avg'!G1995</f>
        <v>6.1358799999999993</v>
      </c>
      <c r="I1995" s="2">
        <f>'Moving Avg'!H1995</f>
        <v>6.2281149999999936</v>
      </c>
      <c r="J1995" s="5" t="str">
        <f>OBV!F1995</f>
        <v>BEARISH</v>
      </c>
      <c r="K1995" s="5" t="str">
        <f>OBV!G1995</f>
        <v>STRONG</v>
      </c>
      <c r="L1995" s="5" t="str">
        <f>OBV!H1995</f>
        <v>CONFIRMED BEARISH</v>
      </c>
      <c r="M1995" s="7">
        <f t="shared" si="310"/>
        <v>25</v>
      </c>
      <c r="N1995" s="7">
        <f t="shared" si="311"/>
        <v>0</v>
      </c>
      <c r="O1995" s="7">
        <f t="shared" si="312"/>
        <v>0</v>
      </c>
      <c r="P1995" s="7">
        <f t="shared" si="313"/>
        <v>33</v>
      </c>
      <c r="Q1995" s="8">
        <f t="shared" si="314"/>
        <v>13.7</v>
      </c>
      <c r="R1995" s="8">
        <f t="shared" si="315"/>
        <v>13.25</v>
      </c>
      <c r="S1995" s="8">
        <f t="shared" si="316"/>
        <v>18.600000000000001</v>
      </c>
      <c r="T1995" s="8">
        <f t="shared" si="317"/>
        <v>14.5</v>
      </c>
      <c r="U1995" s="7">
        <f t="shared" si="318"/>
        <v>15.183333333333332</v>
      </c>
      <c r="V1995" s="7">
        <f t="shared" si="319"/>
        <v>15.012499999999999</v>
      </c>
    </row>
    <row r="1996" spans="1:22" ht="13.5" x14ac:dyDescent="0.25">
      <c r="A1996" s="3">
        <f>RSI!A1996</f>
        <v>44911</v>
      </c>
      <c r="B1996" s="2">
        <f>RSI!B1996</f>
        <v>5.9249999999999998</v>
      </c>
      <c r="C1996" s="2">
        <f>RSI!I1996</f>
        <v>32.071092122545039</v>
      </c>
      <c r="D1996" s="2">
        <f>MACD!E1996</f>
        <v>8.0198527123475749E-2</v>
      </c>
      <c r="E1996" s="2">
        <f>MACD!F1996</f>
        <v>5.5796406457348222E-2</v>
      </c>
      <c r="F1996" s="2">
        <f>'Moving Avg'!D1996</f>
        <v>5.9249999999999998</v>
      </c>
      <c r="G1996" s="2">
        <f>'Moving Avg'!F1996</f>
        <v>6.0504999999999995</v>
      </c>
      <c r="H1996" s="2">
        <f>'Moving Avg'!G1996</f>
        <v>6.1296399999999993</v>
      </c>
      <c r="I1996" s="2">
        <f>'Moving Avg'!H1996</f>
        <v>6.2258749999999932</v>
      </c>
      <c r="J1996" s="5" t="str">
        <f>OBV!F1996</f>
        <v>NEUTRAL</v>
      </c>
      <c r="K1996" s="5" t="str">
        <f>OBV!G1996</f>
        <v>NEUTRAL</v>
      </c>
      <c r="L1996" s="5" t="str">
        <f>OBV!H1996</f>
        <v>NEUTRAL</v>
      </c>
      <c r="M1996" s="7">
        <f t="shared" si="310"/>
        <v>25</v>
      </c>
      <c r="N1996" s="7">
        <f t="shared" si="311"/>
        <v>0</v>
      </c>
      <c r="O1996" s="7">
        <f t="shared" si="312"/>
        <v>0</v>
      </c>
      <c r="P1996" s="7">
        <f t="shared" si="313"/>
        <v>33</v>
      </c>
      <c r="Q1996" s="8">
        <f t="shared" si="314"/>
        <v>13.7</v>
      </c>
      <c r="R1996" s="8">
        <f t="shared" si="315"/>
        <v>13.25</v>
      </c>
      <c r="S1996" s="8">
        <f t="shared" si="316"/>
        <v>18.600000000000001</v>
      </c>
      <c r="T1996" s="8">
        <f t="shared" si="317"/>
        <v>14.5</v>
      </c>
      <c r="U1996" s="7">
        <f t="shared" si="318"/>
        <v>15.183333333333332</v>
      </c>
      <c r="V1996" s="7">
        <f t="shared" si="319"/>
        <v>15.012499999999999</v>
      </c>
    </row>
    <row r="1997" spans="1:22" ht="13.5" x14ac:dyDescent="0.25">
      <c r="A1997" s="3">
        <f>RSI!A1997</f>
        <v>44914</v>
      </c>
      <c r="B1997" s="2">
        <f>RSI!B1997</f>
        <v>5.9169999999999998</v>
      </c>
      <c r="C1997" s="2">
        <f>RSI!I1997</f>
        <v>31.344000395412152</v>
      </c>
      <c r="D1997" s="2">
        <f>MACD!E1997</f>
        <v>8.2839186975167678E-2</v>
      </c>
      <c r="E1997" s="2">
        <f>MACD!F1997</f>
        <v>6.1204962560912117E-2</v>
      </c>
      <c r="F1997" s="2">
        <f>'Moving Avg'!D1997</f>
        <v>5.9233999999999991</v>
      </c>
      <c r="G1997" s="2">
        <f>'Moving Avg'!F1997</f>
        <v>6.0391999999999992</v>
      </c>
      <c r="H1997" s="2">
        <f>'Moving Avg'!G1997</f>
        <v>6.1232399999999991</v>
      </c>
      <c r="I1997" s="2">
        <f>'Moving Avg'!H1997</f>
        <v>6.2237399999999923</v>
      </c>
      <c r="J1997" s="5" t="str">
        <f>OBV!F1997</f>
        <v>BEARISH</v>
      </c>
      <c r="K1997" s="5" t="str">
        <f>OBV!G1997</f>
        <v>STRONG</v>
      </c>
      <c r="L1997" s="5" t="str">
        <f>OBV!H1997</f>
        <v>CONFIRMED BEARISH</v>
      </c>
      <c r="M1997" s="7">
        <f t="shared" si="310"/>
        <v>25</v>
      </c>
      <c r="N1997" s="7">
        <f t="shared" si="311"/>
        <v>0</v>
      </c>
      <c r="O1997" s="7">
        <f t="shared" si="312"/>
        <v>0</v>
      </c>
      <c r="P1997" s="7">
        <f t="shared" si="313"/>
        <v>33</v>
      </c>
      <c r="Q1997" s="8">
        <f t="shared" si="314"/>
        <v>13.7</v>
      </c>
      <c r="R1997" s="8">
        <f t="shared" si="315"/>
        <v>13.25</v>
      </c>
      <c r="S1997" s="8">
        <f t="shared" si="316"/>
        <v>18.600000000000001</v>
      </c>
      <c r="T1997" s="8">
        <f t="shared" si="317"/>
        <v>14.5</v>
      </c>
      <c r="U1997" s="7">
        <f t="shared" si="318"/>
        <v>15.183333333333332</v>
      </c>
      <c r="V1997" s="7">
        <f t="shared" si="319"/>
        <v>15.012499999999999</v>
      </c>
    </row>
    <row r="1998" spans="1:22" ht="13.5" x14ac:dyDescent="0.25">
      <c r="A1998" s="3">
        <f>RSI!A1998</f>
        <v>44915</v>
      </c>
      <c r="B1998" s="2">
        <f>RSI!B1998</f>
        <v>5.9249999999999998</v>
      </c>
      <c r="C1998" s="2">
        <f>RSI!I1998</f>
        <v>32.980299232701924</v>
      </c>
      <c r="D1998" s="2">
        <f>MACD!E1998</f>
        <v>8.5240396978913502E-2</v>
      </c>
      <c r="E1998" s="2">
        <f>MACD!F1998</f>
        <v>6.6012049444512402E-2</v>
      </c>
      <c r="F1998" s="2">
        <f>'Moving Avg'!D1998</f>
        <v>5.9234</v>
      </c>
      <c r="G1998" s="2">
        <f>'Moving Avg'!F1998</f>
        <v>6.0282999999999998</v>
      </c>
      <c r="H1998" s="2">
        <f>'Moving Avg'!G1998</f>
        <v>6.1169999999999991</v>
      </c>
      <c r="I1998" s="2">
        <f>'Moving Avg'!H1998</f>
        <v>6.2216449999999908</v>
      </c>
      <c r="J1998" s="5" t="str">
        <f>OBV!F1998</f>
        <v>BULLISH</v>
      </c>
      <c r="K1998" s="5" t="str">
        <f>OBV!G1998</f>
        <v>NEUTRAL</v>
      </c>
      <c r="L1998" s="5" t="str">
        <f>OBV!H1998</f>
        <v>NEUTRAL</v>
      </c>
      <c r="M1998" s="7">
        <f t="shared" si="310"/>
        <v>25</v>
      </c>
      <c r="N1998" s="7">
        <f t="shared" si="311"/>
        <v>0</v>
      </c>
      <c r="O1998" s="7">
        <f t="shared" si="312"/>
        <v>0</v>
      </c>
      <c r="P1998" s="7">
        <f t="shared" si="313"/>
        <v>49.5</v>
      </c>
      <c r="Q1998" s="8">
        <f t="shared" si="314"/>
        <v>16.175000000000001</v>
      </c>
      <c r="R1998" s="8">
        <f t="shared" si="315"/>
        <v>17.375</v>
      </c>
      <c r="S1998" s="8">
        <f t="shared" si="316"/>
        <v>26.025000000000002</v>
      </c>
      <c r="T1998" s="8">
        <f t="shared" si="317"/>
        <v>18.625</v>
      </c>
      <c r="U1998" s="7">
        <f t="shared" si="318"/>
        <v>19.858333333333334</v>
      </c>
      <c r="V1998" s="7">
        <f t="shared" si="319"/>
        <v>19.55</v>
      </c>
    </row>
    <row r="1999" spans="1:22" ht="13.5" x14ac:dyDescent="0.25">
      <c r="A1999" s="3">
        <f>RSI!A1999</f>
        <v>44916</v>
      </c>
      <c r="B1999" s="2">
        <f>RSI!B1999</f>
        <v>5.9249999999999998</v>
      </c>
      <c r="C1999" s="2">
        <f>RSI!I1999</f>
        <v>32.980299232701938</v>
      </c>
      <c r="D1999" s="2">
        <f>MACD!E1999</f>
        <v>6.3928064110293725E-2</v>
      </c>
      <c r="E1999" s="2">
        <f>MACD!F1999</f>
        <v>6.5595252377668667E-2</v>
      </c>
      <c r="F1999" s="2">
        <f>'Moving Avg'!D1999</f>
        <v>5.9234</v>
      </c>
      <c r="G1999" s="2">
        <f>'Moving Avg'!F1999</f>
        <v>6.0177499999999995</v>
      </c>
      <c r="H1999" s="2">
        <f>'Moving Avg'!G1999</f>
        <v>6.11076</v>
      </c>
      <c r="I1999" s="2">
        <f>'Moving Avg'!H1999</f>
        <v>6.219549999999991</v>
      </c>
      <c r="J1999" s="5" t="str">
        <f>OBV!F1999</f>
        <v>BULLISH</v>
      </c>
      <c r="K1999" s="5" t="str">
        <f>OBV!G1999</f>
        <v>NEUTRAL</v>
      </c>
      <c r="L1999" s="5" t="str">
        <f>OBV!H1999</f>
        <v>NEUTRAL</v>
      </c>
      <c r="M1999" s="7">
        <f t="shared" si="310"/>
        <v>25</v>
      </c>
      <c r="N1999" s="7">
        <f t="shared" si="311"/>
        <v>45</v>
      </c>
      <c r="O1999" s="7">
        <f t="shared" si="312"/>
        <v>0</v>
      </c>
      <c r="P1999" s="7">
        <f t="shared" si="313"/>
        <v>49.5</v>
      </c>
      <c r="Q1999" s="8">
        <f t="shared" si="314"/>
        <v>31.925000000000001</v>
      </c>
      <c r="R1999" s="8">
        <f t="shared" si="315"/>
        <v>26.375</v>
      </c>
      <c r="S1999" s="8">
        <f t="shared" si="316"/>
        <v>32.775000000000006</v>
      </c>
      <c r="T1999" s="8">
        <f t="shared" si="317"/>
        <v>29.875</v>
      </c>
      <c r="U1999" s="7">
        <f t="shared" si="318"/>
        <v>30.358333333333334</v>
      </c>
      <c r="V1999" s="7">
        <f t="shared" si="319"/>
        <v>30.237500000000001</v>
      </c>
    </row>
    <row r="2000" spans="1:22" ht="13.5" x14ac:dyDescent="0.25">
      <c r="A2000" s="3">
        <f>RSI!A2000</f>
        <v>44917</v>
      </c>
      <c r="B2000" s="2">
        <f>RSI!B2000</f>
        <v>5.9249999999999998</v>
      </c>
      <c r="C2000" s="2">
        <f>RSI!I2000</f>
        <v>32.980299232701938</v>
      </c>
      <c r="D2000" s="2">
        <f>MACD!E2000</f>
        <v>7.0501842471228926E-2</v>
      </c>
      <c r="E2000" s="2">
        <f>MACD!F2000</f>
        <v>6.6576570396380721E-2</v>
      </c>
      <c r="F2000" s="2">
        <f>'Moving Avg'!D2000</f>
        <v>5.9234</v>
      </c>
      <c r="G2000" s="2">
        <f>'Moving Avg'!F2000</f>
        <v>6.0071999999999992</v>
      </c>
      <c r="H2000" s="2">
        <f>'Moving Avg'!G2000</f>
        <v>6.1045199999999999</v>
      </c>
      <c r="I2000" s="2">
        <f>'Moving Avg'!H2000</f>
        <v>6.2174549999999904</v>
      </c>
      <c r="J2000" s="5" t="str">
        <f>OBV!F2000</f>
        <v>BULLISH</v>
      </c>
      <c r="K2000" s="5" t="str">
        <f>OBV!G2000</f>
        <v>NEUTRAL</v>
      </c>
      <c r="L2000" s="5" t="str">
        <f>OBV!H2000</f>
        <v>NEUTRAL</v>
      </c>
      <c r="M2000" s="7">
        <f t="shared" si="310"/>
        <v>25</v>
      </c>
      <c r="N2000" s="7">
        <f t="shared" si="311"/>
        <v>0</v>
      </c>
      <c r="O2000" s="7">
        <f t="shared" si="312"/>
        <v>0</v>
      </c>
      <c r="P2000" s="7">
        <f t="shared" si="313"/>
        <v>49.5</v>
      </c>
      <c r="Q2000" s="8">
        <f t="shared" si="314"/>
        <v>16.175000000000001</v>
      </c>
      <c r="R2000" s="8">
        <f t="shared" si="315"/>
        <v>17.375</v>
      </c>
      <c r="S2000" s="8">
        <f t="shared" si="316"/>
        <v>26.025000000000002</v>
      </c>
      <c r="T2000" s="8">
        <f t="shared" si="317"/>
        <v>18.625</v>
      </c>
      <c r="U2000" s="7">
        <f t="shared" si="318"/>
        <v>19.858333333333334</v>
      </c>
      <c r="V2000" s="7">
        <f t="shared" si="319"/>
        <v>19.55</v>
      </c>
    </row>
    <row r="2001" spans="1:22" ht="13.5" x14ac:dyDescent="0.25">
      <c r="A2001" s="3">
        <f>RSI!A2001</f>
        <v>44918</v>
      </c>
      <c r="B2001" s="2">
        <f>RSI!B2001</f>
        <v>5.9169999999999998</v>
      </c>
      <c r="C2001" s="2">
        <f>RSI!I2001</f>
        <v>32.026946295878773</v>
      </c>
      <c r="D2001" s="2">
        <f>MACD!E2001</f>
        <v>5.3219169193087446E-2</v>
      </c>
      <c r="E2001" s="2">
        <f>MACD!F2001</f>
        <v>6.3905090155722072E-2</v>
      </c>
      <c r="F2001" s="2">
        <f>'Moving Avg'!D2001</f>
        <v>5.9218000000000002</v>
      </c>
      <c r="G2001" s="2">
        <f>'Moving Avg'!F2001</f>
        <v>5.9958999999999989</v>
      </c>
      <c r="H2001" s="2">
        <f>'Moving Avg'!G2001</f>
        <v>6.0981199999999998</v>
      </c>
      <c r="I2001" s="2">
        <f>'Moving Avg'!H2001</f>
        <v>6.2153199999999904</v>
      </c>
      <c r="J2001" s="5" t="str">
        <f>OBV!F2001</f>
        <v>BEARISH</v>
      </c>
      <c r="K2001" s="5" t="str">
        <f>OBV!G2001</f>
        <v>STRONG</v>
      </c>
      <c r="L2001" s="5" t="str">
        <f>OBV!H2001</f>
        <v>CONFIRMED BEARISH</v>
      </c>
      <c r="M2001" s="7">
        <f t="shared" si="310"/>
        <v>25</v>
      </c>
      <c r="N2001" s="7">
        <f t="shared" si="311"/>
        <v>45</v>
      </c>
      <c r="O2001" s="7">
        <f t="shared" si="312"/>
        <v>0</v>
      </c>
      <c r="P2001" s="7">
        <f t="shared" si="313"/>
        <v>33</v>
      </c>
      <c r="Q2001" s="8">
        <f t="shared" si="314"/>
        <v>29.45</v>
      </c>
      <c r="R2001" s="8">
        <f t="shared" si="315"/>
        <v>22.25</v>
      </c>
      <c r="S2001" s="8">
        <f t="shared" si="316"/>
        <v>25.35</v>
      </c>
      <c r="T2001" s="8">
        <f t="shared" si="317"/>
        <v>25.75</v>
      </c>
      <c r="U2001" s="7">
        <f t="shared" si="318"/>
        <v>25.683333333333337</v>
      </c>
      <c r="V2001" s="7">
        <f t="shared" si="319"/>
        <v>25.700000000000003</v>
      </c>
    </row>
    <row r="2002" spans="1:22" ht="13.5" x14ac:dyDescent="0.25">
      <c r="A2002" s="3">
        <f>RSI!A2002</f>
        <v>44921</v>
      </c>
      <c r="B2002" s="2">
        <f>RSI!B2002</f>
        <v>5.9169999999999998</v>
      </c>
      <c r="C2002" s="2">
        <f>RSI!I2002</f>
        <v>32.026946295878773</v>
      </c>
      <c r="D2002" s="2">
        <f>MACD!E2002</f>
        <v>3.9163295038496138E-2</v>
      </c>
      <c r="E2002" s="2">
        <f>MACD!F2002</f>
        <v>5.8956731132276889E-2</v>
      </c>
      <c r="F2002" s="2">
        <f>'Moving Avg'!D2002</f>
        <v>5.9218000000000002</v>
      </c>
      <c r="G2002" s="2">
        <f>'Moving Avg'!F2002</f>
        <v>5.9845999999999986</v>
      </c>
      <c r="H2002" s="2">
        <f>'Moving Avg'!G2002</f>
        <v>6.0917200000000005</v>
      </c>
      <c r="I2002" s="2">
        <f>'Moving Avg'!H2002</f>
        <v>6.2131849999999904</v>
      </c>
      <c r="J2002" s="5" t="str">
        <f>OBV!F2002</f>
        <v>BULLISH</v>
      </c>
      <c r="K2002" s="5" t="str">
        <f>OBV!G2002</f>
        <v>NEUTRAL</v>
      </c>
      <c r="L2002" s="5" t="str">
        <f>OBV!H2002</f>
        <v>NEUTRAL</v>
      </c>
      <c r="M2002" s="7">
        <f t="shared" si="310"/>
        <v>25</v>
      </c>
      <c r="N2002" s="7">
        <f t="shared" si="311"/>
        <v>45</v>
      </c>
      <c r="O2002" s="7">
        <f t="shared" si="312"/>
        <v>0</v>
      </c>
      <c r="P2002" s="7">
        <f t="shared" si="313"/>
        <v>49.5</v>
      </c>
      <c r="Q2002" s="8">
        <f t="shared" si="314"/>
        <v>31.925000000000001</v>
      </c>
      <c r="R2002" s="8">
        <f t="shared" si="315"/>
        <v>26.375</v>
      </c>
      <c r="S2002" s="8">
        <f t="shared" si="316"/>
        <v>32.775000000000006</v>
      </c>
      <c r="T2002" s="8">
        <f t="shared" si="317"/>
        <v>29.875</v>
      </c>
      <c r="U2002" s="7">
        <f t="shared" si="318"/>
        <v>30.358333333333334</v>
      </c>
      <c r="V2002" s="7">
        <f t="shared" si="319"/>
        <v>30.237500000000001</v>
      </c>
    </row>
    <row r="2003" spans="1:22" ht="13.5" x14ac:dyDescent="0.25">
      <c r="A2003" s="3">
        <f>RSI!A2003</f>
        <v>44922</v>
      </c>
      <c r="B2003" s="2">
        <f>RSI!B2003</f>
        <v>5.9249999999999998</v>
      </c>
      <c r="C2003" s="2">
        <f>RSI!I2003</f>
        <v>34.231822896322328</v>
      </c>
      <c r="D2003" s="2">
        <f>MACD!E2003</f>
        <v>2.7203128164802415E-2</v>
      </c>
      <c r="E2003" s="2">
        <f>MACD!F2003</f>
        <v>5.2606010538782E-2</v>
      </c>
      <c r="F2003" s="2">
        <f>'Moving Avg'!D2003</f>
        <v>5.9217999999999993</v>
      </c>
      <c r="G2003" s="2">
        <f>'Moving Avg'!F2003</f>
        <v>5.9736999999999991</v>
      </c>
      <c r="H2003" s="2">
        <f>'Moving Avg'!G2003</f>
        <v>6.0854800000000004</v>
      </c>
      <c r="I2003" s="2">
        <f>'Moving Avg'!H2003</f>
        <v>6.2110899999999916</v>
      </c>
      <c r="J2003" s="5" t="str">
        <f>OBV!F2003</f>
        <v>BULLISH</v>
      </c>
      <c r="K2003" s="5" t="str">
        <f>OBV!G2003</f>
        <v>NEUTRAL</v>
      </c>
      <c r="L2003" s="5" t="str">
        <f>OBV!H2003</f>
        <v>NEUTRAL</v>
      </c>
      <c r="M2003" s="7">
        <f t="shared" si="310"/>
        <v>25</v>
      </c>
      <c r="N2003" s="7">
        <f t="shared" si="311"/>
        <v>100</v>
      </c>
      <c r="O2003" s="7">
        <f t="shared" si="312"/>
        <v>0</v>
      </c>
      <c r="P2003" s="7">
        <f t="shared" si="313"/>
        <v>49.5</v>
      </c>
      <c r="Q2003" s="8">
        <f t="shared" si="314"/>
        <v>51.174999999999997</v>
      </c>
      <c r="R2003" s="8">
        <f t="shared" si="315"/>
        <v>37.375</v>
      </c>
      <c r="S2003" s="8">
        <f t="shared" si="316"/>
        <v>41.025000000000006</v>
      </c>
      <c r="T2003" s="8">
        <f t="shared" si="317"/>
        <v>43.625</v>
      </c>
      <c r="U2003" s="7">
        <f t="shared" si="318"/>
        <v>43.191666666666663</v>
      </c>
      <c r="V2003" s="7">
        <f t="shared" si="319"/>
        <v>43.3</v>
      </c>
    </row>
    <row r="2004" spans="1:22" ht="13.5" x14ac:dyDescent="0.25">
      <c r="A2004" s="3">
        <f>RSI!A2004</f>
        <v>44923</v>
      </c>
      <c r="B2004" s="2">
        <f>RSI!B2004</f>
        <v>5.9249999999999998</v>
      </c>
      <c r="C2004" s="2">
        <f>RSI!I2004</f>
        <v>34.231822896322328</v>
      </c>
      <c r="D2004" s="2">
        <f>MACD!E2004</f>
        <v>1.7522619894361213E-2</v>
      </c>
      <c r="E2004" s="2">
        <f>MACD!F2004</f>
        <v>4.5589332409897848E-2</v>
      </c>
      <c r="F2004" s="2">
        <f>'Moving Avg'!D2004</f>
        <v>5.9218000000000002</v>
      </c>
      <c r="G2004" s="2">
        <f>'Moving Avg'!F2004</f>
        <v>5.9627999999999997</v>
      </c>
      <c r="H2004" s="2">
        <f>'Moving Avg'!G2004</f>
        <v>6.0792400000000013</v>
      </c>
      <c r="I2004" s="2">
        <f>'Moving Avg'!H2004</f>
        <v>6.2089949999999909</v>
      </c>
      <c r="J2004" s="5" t="str">
        <f>OBV!F2004</f>
        <v>BULLISH</v>
      </c>
      <c r="K2004" s="5" t="str">
        <f>OBV!G2004</f>
        <v>NEUTRAL</v>
      </c>
      <c r="L2004" s="5" t="str">
        <f>OBV!H2004</f>
        <v>NEUTRAL</v>
      </c>
      <c r="M2004" s="7">
        <f t="shared" si="310"/>
        <v>25</v>
      </c>
      <c r="N2004" s="7">
        <f t="shared" si="311"/>
        <v>100</v>
      </c>
      <c r="O2004" s="7">
        <f t="shared" si="312"/>
        <v>0</v>
      </c>
      <c r="P2004" s="7">
        <f t="shared" si="313"/>
        <v>49.5</v>
      </c>
      <c r="Q2004" s="8">
        <f t="shared" si="314"/>
        <v>51.174999999999997</v>
      </c>
      <c r="R2004" s="8">
        <f t="shared" si="315"/>
        <v>37.375</v>
      </c>
      <c r="S2004" s="8">
        <f t="shared" si="316"/>
        <v>41.025000000000006</v>
      </c>
      <c r="T2004" s="8">
        <f t="shared" si="317"/>
        <v>43.625</v>
      </c>
      <c r="U2004" s="7">
        <f t="shared" si="318"/>
        <v>43.191666666666663</v>
      </c>
      <c r="V2004" s="7">
        <f t="shared" si="319"/>
        <v>43.3</v>
      </c>
    </row>
    <row r="2005" spans="1:22" ht="13.5" x14ac:dyDescent="0.25">
      <c r="A2005" s="3">
        <f>RSI!A2005</f>
        <v>44924</v>
      </c>
      <c r="B2005" s="2">
        <f>RSI!B2005</f>
        <v>5.9249999999999998</v>
      </c>
      <c r="C2005" s="2">
        <f>RSI!I2005</f>
        <v>34.231822896322328</v>
      </c>
      <c r="D2005" s="2">
        <f>MACD!E2005</f>
        <v>9.7384881167297266E-3</v>
      </c>
      <c r="E2005" s="2">
        <f>MACD!F2005</f>
        <v>3.8419163551264221E-2</v>
      </c>
      <c r="F2005" s="2">
        <f>'Moving Avg'!D2005</f>
        <v>5.9218000000000002</v>
      </c>
      <c r="G2005" s="2">
        <f>'Moving Avg'!F2005</f>
        <v>5.9549999999999992</v>
      </c>
      <c r="H2005" s="2">
        <f>'Moving Avg'!G2005</f>
        <v>6.0730000000000022</v>
      </c>
      <c r="I2005" s="2">
        <f>'Moving Avg'!H2005</f>
        <v>6.2068999999999894</v>
      </c>
      <c r="J2005" s="5" t="str">
        <f>OBV!F2005</f>
        <v>BULLISH</v>
      </c>
      <c r="K2005" s="5" t="str">
        <f>OBV!G2005</f>
        <v>NEUTRAL</v>
      </c>
      <c r="L2005" s="5" t="str">
        <f>OBV!H2005</f>
        <v>NEUTRAL</v>
      </c>
      <c r="M2005" s="7">
        <f t="shared" si="310"/>
        <v>25</v>
      </c>
      <c r="N2005" s="7">
        <f t="shared" si="311"/>
        <v>100</v>
      </c>
      <c r="O2005" s="7">
        <f t="shared" si="312"/>
        <v>0</v>
      </c>
      <c r="P2005" s="7">
        <f t="shared" si="313"/>
        <v>49.5</v>
      </c>
      <c r="Q2005" s="8">
        <f t="shared" si="314"/>
        <v>51.174999999999997</v>
      </c>
      <c r="R2005" s="8">
        <f t="shared" si="315"/>
        <v>37.375</v>
      </c>
      <c r="S2005" s="8">
        <f t="shared" si="316"/>
        <v>41.025000000000006</v>
      </c>
      <c r="T2005" s="8">
        <f t="shared" si="317"/>
        <v>43.625</v>
      </c>
      <c r="U2005" s="7">
        <f t="shared" si="318"/>
        <v>43.191666666666663</v>
      </c>
      <c r="V2005" s="7">
        <f t="shared" si="319"/>
        <v>43.3</v>
      </c>
    </row>
    <row r="2006" spans="1:22" ht="13.5" x14ac:dyDescent="0.25">
      <c r="A2006" s="3">
        <f>RSI!A2006</f>
        <v>44925</v>
      </c>
      <c r="B2006" s="2">
        <f>RSI!B2006</f>
        <v>5.9249999999999998</v>
      </c>
      <c r="C2006" s="2">
        <f>RSI!I2006</f>
        <v>34.231822896322328</v>
      </c>
      <c r="D2006" s="2">
        <f>MACD!E2006</f>
        <v>3.5288294520130492E-3</v>
      </c>
      <c r="E2006" s="2">
        <f>MACD!F2006</f>
        <v>3.1441096731413987E-2</v>
      </c>
      <c r="F2006" s="2">
        <f>'Moving Avg'!D2006</f>
        <v>5.9234</v>
      </c>
      <c r="G2006" s="2">
        <f>'Moving Avg'!F2006</f>
        <v>5.9471999999999987</v>
      </c>
      <c r="H2006" s="2">
        <f>'Moving Avg'!G2006</f>
        <v>6.0667600000000013</v>
      </c>
      <c r="I2006" s="2">
        <f>'Moving Avg'!H2006</f>
        <v>6.2048049999999888</v>
      </c>
      <c r="J2006" s="5" t="str">
        <f>OBV!F2006</f>
        <v>BULLISH</v>
      </c>
      <c r="K2006" s="5" t="str">
        <f>OBV!G2006</f>
        <v>WEAK</v>
      </c>
      <c r="L2006" s="5" t="str">
        <f>OBV!H2006</f>
        <v>CONFIRMED BULLISH</v>
      </c>
      <c r="M2006" s="7">
        <f t="shared" si="310"/>
        <v>25</v>
      </c>
      <c r="N2006" s="7">
        <f t="shared" si="311"/>
        <v>100</v>
      </c>
      <c r="O2006" s="7">
        <f t="shared" si="312"/>
        <v>0</v>
      </c>
      <c r="P2006" s="7">
        <f t="shared" si="313"/>
        <v>67</v>
      </c>
      <c r="Q2006" s="8">
        <f t="shared" si="314"/>
        <v>53.8</v>
      </c>
      <c r="R2006" s="8">
        <f t="shared" si="315"/>
        <v>41.75</v>
      </c>
      <c r="S2006" s="8">
        <f t="shared" si="316"/>
        <v>48.900000000000006</v>
      </c>
      <c r="T2006" s="8">
        <f t="shared" si="317"/>
        <v>48</v>
      </c>
      <c r="U2006" s="7">
        <f t="shared" si="318"/>
        <v>48.15</v>
      </c>
      <c r="V2006" s="7">
        <f t="shared" si="319"/>
        <v>48.112499999999997</v>
      </c>
    </row>
    <row r="2007" spans="1:22" ht="13.5" x14ac:dyDescent="0.25">
      <c r="A2007" s="3">
        <f>RSI!A2007</f>
        <v>44928</v>
      </c>
      <c r="B2007" s="2">
        <f>RSI!B2007</f>
        <v>5.9249999999999998</v>
      </c>
      <c r="C2007" s="2">
        <f>RSI!I2007</f>
        <v>34.231822896322328</v>
      </c>
      <c r="D2007" s="2">
        <f>MACD!E2007</f>
        <v>-2.6072715468625773E-3</v>
      </c>
      <c r="E2007" s="2">
        <f>MACD!F2007</f>
        <v>2.4631423075758677E-2</v>
      </c>
      <c r="F2007" s="2">
        <f>'Moving Avg'!D2007</f>
        <v>5.9249999999999998</v>
      </c>
      <c r="G2007" s="2">
        <f>'Moving Avg'!F2007</f>
        <v>5.9393999999999991</v>
      </c>
      <c r="H2007" s="2">
        <f>'Moving Avg'!G2007</f>
        <v>6.0605200000000012</v>
      </c>
      <c r="I2007" s="2">
        <f>'Moving Avg'!H2007</f>
        <v>6.2027099999999882</v>
      </c>
      <c r="J2007" s="5" t="str">
        <f>OBV!F2007</f>
        <v>BULLISH</v>
      </c>
      <c r="K2007" s="5" t="str">
        <f>OBV!G2007</f>
        <v>WEAK</v>
      </c>
      <c r="L2007" s="5" t="str">
        <f>OBV!H2007</f>
        <v>CONFIRMED BULLISH</v>
      </c>
      <c r="M2007" s="7">
        <f t="shared" si="310"/>
        <v>25</v>
      </c>
      <c r="N2007" s="7">
        <f t="shared" si="311"/>
        <v>100</v>
      </c>
      <c r="O2007" s="7">
        <f t="shared" si="312"/>
        <v>0</v>
      </c>
      <c r="P2007" s="7">
        <f t="shared" si="313"/>
        <v>67</v>
      </c>
      <c r="Q2007" s="8">
        <f t="shared" si="314"/>
        <v>53.8</v>
      </c>
      <c r="R2007" s="8">
        <f t="shared" si="315"/>
        <v>41.75</v>
      </c>
      <c r="S2007" s="8">
        <f t="shared" si="316"/>
        <v>48.900000000000006</v>
      </c>
      <c r="T2007" s="8">
        <f t="shared" si="317"/>
        <v>48</v>
      </c>
      <c r="U2007" s="7">
        <f t="shared" si="318"/>
        <v>48.15</v>
      </c>
      <c r="V2007" s="7">
        <f t="shared" si="319"/>
        <v>48.112499999999997</v>
      </c>
    </row>
    <row r="2008" spans="1:22" ht="13.5" x14ac:dyDescent="0.25">
      <c r="A2008" s="3">
        <f>RSI!A2008</f>
        <v>44929</v>
      </c>
      <c r="B2008" s="2">
        <f>RSI!B2008</f>
        <v>5.9249999999999998</v>
      </c>
      <c r="C2008" s="2">
        <f>RSI!I2008</f>
        <v>34.231822896322328</v>
      </c>
      <c r="D2008" s="2">
        <f>MACD!E2008</f>
        <v>-6.2454444485808835E-3</v>
      </c>
      <c r="E2008" s="2">
        <f>MACD!F2008</f>
        <v>1.8456049570890764E-2</v>
      </c>
      <c r="F2008" s="2">
        <f>'Moving Avg'!D2008</f>
        <v>5.9249999999999998</v>
      </c>
      <c r="G2008" s="2">
        <f>'Moving Avg'!F2008</f>
        <v>5.9315999999999987</v>
      </c>
      <c r="H2008" s="2">
        <f>'Moving Avg'!G2008</f>
        <v>6.0542800000000021</v>
      </c>
      <c r="I2008" s="2">
        <f>'Moving Avg'!H2008</f>
        <v>6.2007599999999865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  <c r="M2008" s="7">
        <f t="shared" si="310"/>
        <v>25</v>
      </c>
      <c r="N2008" s="7">
        <f t="shared" si="311"/>
        <v>100</v>
      </c>
      <c r="O2008" s="7">
        <f t="shared" si="312"/>
        <v>0</v>
      </c>
      <c r="P2008" s="7">
        <f t="shared" si="313"/>
        <v>33</v>
      </c>
      <c r="Q2008" s="8">
        <f t="shared" si="314"/>
        <v>48.7</v>
      </c>
      <c r="R2008" s="8">
        <f t="shared" si="315"/>
        <v>33.25</v>
      </c>
      <c r="S2008" s="8">
        <f t="shared" si="316"/>
        <v>33.6</v>
      </c>
      <c r="T2008" s="8">
        <f t="shared" si="317"/>
        <v>39.5</v>
      </c>
      <c r="U2008" s="7">
        <f t="shared" si="318"/>
        <v>38.516666666666673</v>
      </c>
      <c r="V2008" s="7">
        <f t="shared" si="319"/>
        <v>38.762500000000003</v>
      </c>
    </row>
    <row r="2009" spans="1:22" ht="13.5" x14ac:dyDescent="0.25">
      <c r="A2009" s="3">
        <f>RSI!A2009</f>
        <v>44930</v>
      </c>
      <c r="B2009" s="2">
        <f>RSI!B2009</f>
        <v>5.9249999999999998</v>
      </c>
      <c r="C2009" s="2">
        <f>RSI!I2009</f>
        <v>34.231822896322328</v>
      </c>
      <c r="D2009" s="2">
        <f>MACD!E2009</f>
        <v>-9.0246916570668745E-3</v>
      </c>
      <c r="E2009" s="2">
        <f>MACD!F2009</f>
        <v>1.2959901325299237E-2</v>
      </c>
      <c r="F2009" s="2">
        <f>'Moving Avg'!D2009</f>
        <v>5.9249999999999998</v>
      </c>
      <c r="G2009" s="2">
        <f>'Moving Avg'!F2009</f>
        <v>5.9315999999999987</v>
      </c>
      <c r="H2009" s="2">
        <f>'Moving Avg'!G2009</f>
        <v>6.048040000000003</v>
      </c>
      <c r="I2009" s="2">
        <f>'Moving Avg'!H2009</f>
        <v>6.1988099999999857</v>
      </c>
      <c r="J2009" s="5" t="str">
        <f>OBV!F2009</f>
        <v>NEUTRAL</v>
      </c>
      <c r="K2009" s="5" t="str">
        <f>OBV!G2009</f>
        <v>NEUTRAL</v>
      </c>
      <c r="L2009" s="5" t="str">
        <f>OBV!H2009</f>
        <v>NEUTRAL</v>
      </c>
      <c r="M2009" s="7">
        <f t="shared" si="310"/>
        <v>25</v>
      </c>
      <c r="N2009" s="7">
        <f t="shared" si="311"/>
        <v>100</v>
      </c>
      <c r="O2009" s="7">
        <f t="shared" si="312"/>
        <v>0</v>
      </c>
      <c r="P2009" s="7">
        <f t="shared" si="313"/>
        <v>33</v>
      </c>
      <c r="Q2009" s="8">
        <f t="shared" si="314"/>
        <v>48.7</v>
      </c>
      <c r="R2009" s="8">
        <f t="shared" si="315"/>
        <v>33.25</v>
      </c>
      <c r="S2009" s="8">
        <f t="shared" si="316"/>
        <v>33.6</v>
      </c>
      <c r="T2009" s="8">
        <f t="shared" si="317"/>
        <v>39.5</v>
      </c>
      <c r="U2009" s="7">
        <f t="shared" si="318"/>
        <v>38.516666666666673</v>
      </c>
      <c r="V2009" s="7">
        <f t="shared" si="319"/>
        <v>38.762500000000003</v>
      </c>
    </row>
    <row r="2010" spans="1:22" ht="13.5" x14ac:dyDescent="0.25">
      <c r="A2010" s="3">
        <f>RSI!A2010</f>
        <v>44931</v>
      </c>
      <c r="B2010" s="2">
        <f>RSI!B2010</f>
        <v>5.9249999999999998</v>
      </c>
      <c r="C2010" s="2">
        <f>RSI!I2010</f>
        <v>34.231822896322328</v>
      </c>
      <c r="D2010" s="2">
        <f>MACD!E2010</f>
        <v>-1.1099319052238599E-2</v>
      </c>
      <c r="E2010" s="2">
        <f>MACD!F2010</f>
        <v>8.1480572497916702E-3</v>
      </c>
      <c r="F2010" s="2">
        <f>'Moving Avg'!D2010</f>
        <v>5.9249999999999998</v>
      </c>
      <c r="G2010" s="2">
        <f>'Moving Avg'!F2010</f>
        <v>5.9237999999999982</v>
      </c>
      <c r="H2010" s="2">
        <f>'Moving Avg'!G2010</f>
        <v>6.0418000000000029</v>
      </c>
      <c r="I2010" s="2">
        <f>'Moving Avg'!H2010</f>
        <v>6.1968599999999858</v>
      </c>
      <c r="J2010" s="5" t="str">
        <f>OBV!F2010</f>
        <v>NEUTRAL</v>
      </c>
      <c r="K2010" s="5" t="str">
        <f>OBV!G2010</f>
        <v>NEUTRAL</v>
      </c>
      <c r="L2010" s="5" t="str">
        <f>OBV!H2010</f>
        <v>NEUTRAL</v>
      </c>
      <c r="M2010" s="7">
        <f t="shared" si="310"/>
        <v>25</v>
      </c>
      <c r="N2010" s="7">
        <f t="shared" si="311"/>
        <v>45</v>
      </c>
      <c r="O2010" s="7">
        <f t="shared" si="312"/>
        <v>0</v>
      </c>
      <c r="P2010" s="7">
        <f t="shared" si="313"/>
        <v>33</v>
      </c>
      <c r="Q2010" s="8">
        <f t="shared" si="314"/>
        <v>29.45</v>
      </c>
      <c r="R2010" s="8">
        <f t="shared" si="315"/>
        <v>22.25</v>
      </c>
      <c r="S2010" s="8">
        <f t="shared" si="316"/>
        <v>25.35</v>
      </c>
      <c r="T2010" s="8">
        <f t="shared" si="317"/>
        <v>25.75</v>
      </c>
      <c r="U2010" s="7">
        <f t="shared" si="318"/>
        <v>25.683333333333337</v>
      </c>
      <c r="V2010" s="7">
        <f t="shared" si="319"/>
        <v>25.700000000000003</v>
      </c>
    </row>
    <row r="2011" spans="1:22" ht="13.5" x14ac:dyDescent="0.25">
      <c r="A2011" s="3">
        <f>RSI!A2011</f>
        <v>44932</v>
      </c>
      <c r="B2011" s="2">
        <f>RSI!B2011</f>
        <v>5.9249999999999998</v>
      </c>
      <c r="C2011" s="2">
        <f>RSI!I2011</f>
        <v>34.231822896322328</v>
      </c>
      <c r="D2011" s="2">
        <f>MACD!E2011</f>
        <v>-1.3829020640453216E-2</v>
      </c>
      <c r="E2011" s="2">
        <f>MACD!F2011</f>
        <v>3.7526416717426929E-3</v>
      </c>
      <c r="F2011" s="2">
        <f>'Moving Avg'!D2011</f>
        <v>5.9249999999999998</v>
      </c>
      <c r="G2011" s="2">
        <f>'Moving Avg'!F2011</f>
        <v>5.9237999999999982</v>
      </c>
      <c r="H2011" s="2">
        <f>'Moving Avg'!G2011</f>
        <v>6.0355600000000029</v>
      </c>
      <c r="I2011" s="2">
        <f>'Moving Avg'!H2011</f>
        <v>6.1947649999999852</v>
      </c>
      <c r="J2011" s="5" t="str">
        <f>OBV!F2011</f>
        <v>NEUTRAL</v>
      </c>
      <c r="K2011" s="5" t="str">
        <f>OBV!G2011</f>
        <v>NEUTRAL</v>
      </c>
      <c r="L2011" s="5" t="str">
        <f>OBV!H2011</f>
        <v>NEUTRAL</v>
      </c>
      <c r="M2011" s="7">
        <f t="shared" si="310"/>
        <v>25</v>
      </c>
      <c r="N2011" s="7">
        <f t="shared" si="311"/>
        <v>45</v>
      </c>
      <c r="O2011" s="7">
        <f t="shared" si="312"/>
        <v>0</v>
      </c>
      <c r="P2011" s="7">
        <f t="shared" si="313"/>
        <v>33</v>
      </c>
      <c r="Q2011" s="8">
        <f t="shared" si="314"/>
        <v>29.45</v>
      </c>
      <c r="R2011" s="8">
        <f t="shared" si="315"/>
        <v>22.25</v>
      </c>
      <c r="S2011" s="8">
        <f t="shared" si="316"/>
        <v>25.35</v>
      </c>
      <c r="T2011" s="8">
        <f t="shared" si="317"/>
        <v>25.75</v>
      </c>
      <c r="U2011" s="7">
        <f t="shared" si="318"/>
        <v>25.683333333333337</v>
      </c>
      <c r="V2011" s="7">
        <f t="shared" si="319"/>
        <v>25.700000000000003</v>
      </c>
    </row>
    <row r="2012" spans="1:22" ht="13.5" x14ac:dyDescent="0.25">
      <c r="A2012" s="3">
        <f>RSI!A2012</f>
        <v>44935</v>
      </c>
      <c r="B2012" s="2">
        <f>RSI!B2012</f>
        <v>5.9249999999999998</v>
      </c>
      <c r="C2012" s="2">
        <f>RSI!I2012</f>
        <v>34.231822896322342</v>
      </c>
      <c r="D2012" s="2">
        <f>MACD!E2012</f>
        <v>-1.5901248145288704E-2</v>
      </c>
      <c r="E2012" s="2">
        <f>MACD!F2012</f>
        <v>-1.7813629166358669E-4</v>
      </c>
      <c r="F2012" s="2">
        <f>'Moving Avg'!D2012</f>
        <v>5.9249999999999998</v>
      </c>
      <c r="G2012" s="2">
        <f>'Moving Avg'!F2012</f>
        <v>5.9237999999999982</v>
      </c>
      <c r="H2012" s="2">
        <f>'Moving Avg'!G2012</f>
        <v>6.029320000000002</v>
      </c>
      <c r="I2012" s="2">
        <f>'Moving Avg'!H2012</f>
        <v>6.1928149999999844</v>
      </c>
      <c r="J2012" s="5" t="str">
        <f>OBV!F2012</f>
        <v>NEUTRAL</v>
      </c>
      <c r="K2012" s="5" t="str">
        <f>OBV!G2012</f>
        <v>NEUTRAL</v>
      </c>
      <c r="L2012" s="5" t="str">
        <f>OBV!H2012</f>
        <v>NEUTRAL</v>
      </c>
      <c r="M2012" s="7">
        <f t="shared" si="310"/>
        <v>25</v>
      </c>
      <c r="N2012" s="7">
        <f t="shared" si="311"/>
        <v>45</v>
      </c>
      <c r="O2012" s="7">
        <f t="shared" si="312"/>
        <v>0</v>
      </c>
      <c r="P2012" s="7">
        <f t="shared" si="313"/>
        <v>33</v>
      </c>
      <c r="Q2012" s="8">
        <f t="shared" si="314"/>
        <v>29.45</v>
      </c>
      <c r="R2012" s="8">
        <f t="shared" si="315"/>
        <v>22.25</v>
      </c>
      <c r="S2012" s="8">
        <f t="shared" si="316"/>
        <v>25.35</v>
      </c>
      <c r="T2012" s="8">
        <f t="shared" si="317"/>
        <v>25.75</v>
      </c>
      <c r="U2012" s="7">
        <f t="shared" si="318"/>
        <v>25.683333333333337</v>
      </c>
      <c r="V2012" s="7">
        <f t="shared" si="319"/>
        <v>25.700000000000003</v>
      </c>
    </row>
    <row r="2013" spans="1:22" ht="13.5" x14ac:dyDescent="0.25">
      <c r="A2013" s="3">
        <f>RSI!A2013</f>
        <v>44936</v>
      </c>
      <c r="B2013" s="2">
        <f>RSI!B2013</f>
        <v>5.9249999999999998</v>
      </c>
      <c r="C2013" s="2">
        <f>RSI!I2013</f>
        <v>34.231822896322328</v>
      </c>
      <c r="D2013" s="2">
        <f>MACD!E2013</f>
        <v>-1.6203976268503339E-2</v>
      </c>
      <c r="E2013" s="2">
        <f>MACD!F2013</f>
        <v>-3.3833042870315372E-3</v>
      </c>
      <c r="F2013" s="2">
        <f>'Moving Avg'!D2013</f>
        <v>5.9249999999999998</v>
      </c>
      <c r="G2013" s="2">
        <f>'Moving Avg'!F2013</f>
        <v>5.9237999999999982</v>
      </c>
      <c r="H2013" s="2">
        <f>'Moving Avg'!G2013</f>
        <v>6.0269800000000036</v>
      </c>
      <c r="I2013" s="2">
        <f>'Moving Avg'!H2013</f>
        <v>6.1908649999999854</v>
      </c>
      <c r="J2013" s="5" t="str">
        <f>OBV!F2013</f>
        <v>NEUTRAL</v>
      </c>
      <c r="K2013" s="5" t="str">
        <f>OBV!G2013</f>
        <v>NEUTRAL</v>
      </c>
      <c r="L2013" s="5" t="str">
        <f>OBV!H2013</f>
        <v>NEUTRAL</v>
      </c>
      <c r="M2013" s="7">
        <f t="shared" si="310"/>
        <v>25</v>
      </c>
      <c r="N2013" s="7">
        <f t="shared" si="311"/>
        <v>45</v>
      </c>
      <c r="O2013" s="7">
        <f t="shared" si="312"/>
        <v>0</v>
      </c>
      <c r="P2013" s="7">
        <f t="shared" si="313"/>
        <v>33</v>
      </c>
      <c r="Q2013" s="8">
        <f t="shared" si="314"/>
        <v>29.45</v>
      </c>
      <c r="R2013" s="8">
        <f t="shared" si="315"/>
        <v>22.25</v>
      </c>
      <c r="S2013" s="8">
        <f t="shared" si="316"/>
        <v>25.35</v>
      </c>
      <c r="T2013" s="8">
        <f t="shared" si="317"/>
        <v>25.75</v>
      </c>
      <c r="U2013" s="7">
        <f t="shared" si="318"/>
        <v>25.683333333333337</v>
      </c>
      <c r="V2013" s="7">
        <f t="shared" si="319"/>
        <v>25.700000000000003</v>
      </c>
    </row>
    <row r="2014" spans="1:22" ht="13.5" x14ac:dyDescent="0.25">
      <c r="A2014" s="3">
        <f>RSI!A2014</f>
        <v>44937</v>
      </c>
      <c r="B2014" s="2">
        <f>RSI!B2014</f>
        <v>5.9249999999999998</v>
      </c>
      <c r="C2014" s="2">
        <f>RSI!I2014</f>
        <v>34.231822896322328</v>
      </c>
      <c r="D2014" s="2">
        <f>MACD!E2014</f>
        <v>-1.6256495723802722E-2</v>
      </c>
      <c r="E2014" s="2">
        <f>MACD!F2014</f>
        <v>-5.9579425743857741E-3</v>
      </c>
      <c r="F2014" s="2">
        <f>'Moving Avg'!D2014</f>
        <v>5.9249999999999998</v>
      </c>
      <c r="G2014" s="2">
        <f>'Moving Avg'!F2014</f>
        <v>5.9237999999999982</v>
      </c>
      <c r="H2014" s="2">
        <f>'Moving Avg'!G2014</f>
        <v>6.0246400000000042</v>
      </c>
      <c r="I2014" s="2">
        <f>'Moving Avg'!H2014</f>
        <v>6.1888049999999852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  <c r="M2014" s="7">
        <f t="shared" si="310"/>
        <v>25</v>
      </c>
      <c r="N2014" s="7">
        <f t="shared" si="311"/>
        <v>45</v>
      </c>
      <c r="O2014" s="7">
        <f t="shared" si="312"/>
        <v>0</v>
      </c>
      <c r="P2014" s="7">
        <f t="shared" si="313"/>
        <v>33</v>
      </c>
      <c r="Q2014" s="8">
        <f t="shared" si="314"/>
        <v>29.45</v>
      </c>
      <c r="R2014" s="8">
        <f t="shared" si="315"/>
        <v>22.25</v>
      </c>
      <c r="S2014" s="8">
        <f t="shared" si="316"/>
        <v>25.35</v>
      </c>
      <c r="T2014" s="8">
        <f t="shared" si="317"/>
        <v>25.75</v>
      </c>
      <c r="U2014" s="7">
        <f t="shared" si="318"/>
        <v>25.683333333333337</v>
      </c>
      <c r="V2014" s="7">
        <f t="shared" si="319"/>
        <v>25.700000000000003</v>
      </c>
    </row>
    <row r="2015" spans="1:22" ht="13.5" x14ac:dyDescent="0.25">
      <c r="A2015" s="3">
        <f>RSI!A2015</f>
        <v>44938</v>
      </c>
      <c r="B2015" s="2">
        <f>RSI!B2015</f>
        <v>5.9249999999999998</v>
      </c>
      <c r="C2015" s="2">
        <f>RSI!I2015</f>
        <v>34.231822896322328</v>
      </c>
      <c r="D2015" s="2">
        <f>MACD!E2015</f>
        <v>-1.6112384234663324E-2</v>
      </c>
      <c r="E2015" s="2">
        <f>MACD!F2015</f>
        <v>-7.9888309064412855E-3</v>
      </c>
      <c r="F2015" s="2">
        <f>'Moving Avg'!D2015</f>
        <v>5.9249999999999998</v>
      </c>
      <c r="G2015" s="2">
        <f>'Moving Avg'!F2015</f>
        <v>5.9237999999999982</v>
      </c>
      <c r="H2015" s="2">
        <f>'Moving Avg'!G2015</f>
        <v>6.0223000000000049</v>
      </c>
      <c r="I2015" s="2">
        <f>'Moving Avg'!H2015</f>
        <v>6.1867449999999851</v>
      </c>
      <c r="J2015" s="5" t="str">
        <f>OBV!F2015</f>
        <v>NEUTRAL</v>
      </c>
      <c r="K2015" s="5" t="str">
        <f>OBV!G2015</f>
        <v>NEUTRAL</v>
      </c>
      <c r="L2015" s="5" t="str">
        <f>OBV!H2015</f>
        <v>NEUTRAL</v>
      </c>
      <c r="M2015" s="7">
        <f t="shared" si="310"/>
        <v>25</v>
      </c>
      <c r="N2015" s="7">
        <f t="shared" si="311"/>
        <v>45</v>
      </c>
      <c r="O2015" s="7">
        <f t="shared" si="312"/>
        <v>0</v>
      </c>
      <c r="P2015" s="7">
        <f t="shared" si="313"/>
        <v>33</v>
      </c>
      <c r="Q2015" s="8">
        <f t="shared" si="314"/>
        <v>29.45</v>
      </c>
      <c r="R2015" s="8">
        <f t="shared" si="315"/>
        <v>22.25</v>
      </c>
      <c r="S2015" s="8">
        <f t="shared" si="316"/>
        <v>25.35</v>
      </c>
      <c r="T2015" s="8">
        <f t="shared" si="317"/>
        <v>25.75</v>
      </c>
      <c r="U2015" s="7">
        <f t="shared" si="318"/>
        <v>25.683333333333337</v>
      </c>
      <c r="V2015" s="7">
        <f t="shared" si="319"/>
        <v>25.700000000000003</v>
      </c>
    </row>
    <row r="2016" spans="1:22" ht="13.5" x14ac:dyDescent="0.25">
      <c r="A2016" s="3">
        <f>RSI!A2016</f>
        <v>44939</v>
      </c>
      <c r="B2016" s="2">
        <f>RSI!B2016</f>
        <v>5.9249999999999998</v>
      </c>
      <c r="C2016" s="2">
        <f>RSI!I2016</f>
        <v>34.231822896322328</v>
      </c>
      <c r="D2016" s="2">
        <f>MACD!E2016</f>
        <v>-1.5815859458447434E-2</v>
      </c>
      <c r="E2016" s="2">
        <f>MACD!F2016</f>
        <v>-9.5542366168425152E-3</v>
      </c>
      <c r="F2016" s="2">
        <f>'Moving Avg'!D2016</f>
        <v>5.9249999999999998</v>
      </c>
      <c r="G2016" s="2">
        <f>'Moving Avg'!F2016</f>
        <v>5.9237999999999982</v>
      </c>
      <c r="H2016" s="2">
        <f>'Moving Avg'!G2016</f>
        <v>6.0191800000000049</v>
      </c>
      <c r="I2016" s="2">
        <f>'Moving Avg'!H2016</f>
        <v>6.1847949999999843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  <c r="M2016" s="7">
        <f t="shared" si="310"/>
        <v>25</v>
      </c>
      <c r="N2016" s="7">
        <f t="shared" si="311"/>
        <v>45</v>
      </c>
      <c r="O2016" s="7">
        <f t="shared" si="312"/>
        <v>0</v>
      </c>
      <c r="P2016" s="7">
        <f t="shared" si="313"/>
        <v>33</v>
      </c>
      <c r="Q2016" s="8">
        <f t="shared" si="314"/>
        <v>29.45</v>
      </c>
      <c r="R2016" s="8">
        <f t="shared" si="315"/>
        <v>22.25</v>
      </c>
      <c r="S2016" s="8">
        <f t="shared" si="316"/>
        <v>25.35</v>
      </c>
      <c r="T2016" s="8">
        <f t="shared" si="317"/>
        <v>25.75</v>
      </c>
      <c r="U2016" s="7">
        <f t="shared" si="318"/>
        <v>25.683333333333337</v>
      </c>
      <c r="V2016" s="7">
        <f t="shared" si="319"/>
        <v>25.700000000000003</v>
      </c>
    </row>
    <row r="2017" spans="1:22" ht="13.5" x14ac:dyDescent="0.25">
      <c r="A2017" s="3">
        <f>RSI!A2017</f>
        <v>44942</v>
      </c>
      <c r="B2017" s="2">
        <f>RSI!B2017</f>
        <v>5.9249999999999998</v>
      </c>
      <c r="C2017" s="2">
        <f>RSI!I2017</f>
        <v>34.231822896322328</v>
      </c>
      <c r="D2017" s="2">
        <f>MACD!E2017</f>
        <v>-1.5403301762455079E-2</v>
      </c>
      <c r="E2017" s="2">
        <f>MACD!F2017</f>
        <v>-1.0724049645965029E-2</v>
      </c>
      <c r="F2017" s="2">
        <f>'Moving Avg'!D2017</f>
        <v>5.9249999999999998</v>
      </c>
      <c r="G2017" s="2">
        <f>'Moving Avg'!F2017</f>
        <v>5.9241999999999981</v>
      </c>
      <c r="H2017" s="2">
        <f>'Moving Avg'!G2017</f>
        <v>6.0160600000000057</v>
      </c>
      <c r="I2017" s="2">
        <f>'Moving Avg'!H2017</f>
        <v>6.1828449999999853</v>
      </c>
      <c r="J2017" s="5" t="str">
        <f>OBV!F2017</f>
        <v>NEUTRAL</v>
      </c>
      <c r="K2017" s="5" t="str">
        <f>OBV!G2017</f>
        <v>NEUTRAL</v>
      </c>
      <c r="L2017" s="5" t="str">
        <f>OBV!H2017</f>
        <v>NEUTRAL</v>
      </c>
      <c r="M2017" s="7">
        <f t="shared" si="310"/>
        <v>25</v>
      </c>
      <c r="N2017" s="7">
        <f t="shared" si="311"/>
        <v>45</v>
      </c>
      <c r="O2017" s="7">
        <f t="shared" si="312"/>
        <v>0</v>
      </c>
      <c r="P2017" s="7">
        <f t="shared" si="313"/>
        <v>33</v>
      </c>
      <c r="Q2017" s="8">
        <f t="shared" si="314"/>
        <v>29.45</v>
      </c>
      <c r="R2017" s="8">
        <f t="shared" si="315"/>
        <v>22.25</v>
      </c>
      <c r="S2017" s="8">
        <f t="shared" si="316"/>
        <v>25.35</v>
      </c>
      <c r="T2017" s="8">
        <f t="shared" si="317"/>
        <v>25.75</v>
      </c>
      <c r="U2017" s="7">
        <f t="shared" si="318"/>
        <v>25.683333333333337</v>
      </c>
      <c r="V2017" s="7">
        <f t="shared" si="319"/>
        <v>25.700000000000003</v>
      </c>
    </row>
    <row r="2018" spans="1:22" ht="13.5" x14ac:dyDescent="0.25">
      <c r="A2018" s="3">
        <f>RSI!A2018</f>
        <v>44943</v>
      </c>
      <c r="B2018" s="2">
        <f>RSI!B2018</f>
        <v>5.9249999999999998</v>
      </c>
      <c r="C2018" s="2">
        <f>RSI!I2018</f>
        <v>34.231822896322328</v>
      </c>
      <c r="D2018" s="2">
        <f>MACD!E2018</f>
        <v>-1.4904536595937934E-2</v>
      </c>
      <c r="E2018" s="2">
        <f>MACD!F2018</f>
        <v>-1.1560147035959612E-2</v>
      </c>
      <c r="F2018" s="2">
        <f>'Moving Avg'!D2018</f>
        <v>5.9249999999999998</v>
      </c>
      <c r="G2018" s="2">
        <f>'Moving Avg'!F2018</f>
        <v>5.9241999999999981</v>
      </c>
      <c r="H2018" s="2">
        <f>'Moving Avg'!G2018</f>
        <v>6.0113800000000062</v>
      </c>
      <c r="I2018" s="2">
        <f>'Moving Avg'!H2018</f>
        <v>6.1808949999999845</v>
      </c>
      <c r="J2018" s="5" t="str">
        <f>OBV!F2018</f>
        <v>NEUTRAL</v>
      </c>
      <c r="K2018" s="5" t="str">
        <f>OBV!G2018</f>
        <v>NEUTRAL</v>
      </c>
      <c r="L2018" s="5" t="str">
        <f>OBV!H2018</f>
        <v>NEUTRAL</v>
      </c>
      <c r="M2018" s="7">
        <f t="shared" si="310"/>
        <v>25</v>
      </c>
      <c r="N2018" s="7">
        <f t="shared" si="311"/>
        <v>45</v>
      </c>
      <c r="O2018" s="7">
        <f t="shared" si="312"/>
        <v>0</v>
      </c>
      <c r="P2018" s="7">
        <f t="shared" si="313"/>
        <v>33</v>
      </c>
      <c r="Q2018" s="8">
        <f t="shared" si="314"/>
        <v>29.45</v>
      </c>
      <c r="R2018" s="8">
        <f t="shared" si="315"/>
        <v>22.25</v>
      </c>
      <c r="S2018" s="8">
        <f t="shared" si="316"/>
        <v>25.35</v>
      </c>
      <c r="T2018" s="8">
        <f t="shared" si="317"/>
        <v>25.75</v>
      </c>
      <c r="U2018" s="7">
        <f t="shared" si="318"/>
        <v>25.683333333333337</v>
      </c>
      <c r="V2018" s="7">
        <f t="shared" si="319"/>
        <v>25.700000000000003</v>
      </c>
    </row>
    <row r="2019" spans="1:22" ht="13.5" x14ac:dyDescent="0.25">
      <c r="A2019" s="3">
        <f>RSI!A2019</f>
        <v>44944</v>
      </c>
      <c r="B2019" s="2">
        <f>RSI!B2019</f>
        <v>5.9249999999999998</v>
      </c>
      <c r="C2019" s="2">
        <f>RSI!I2019</f>
        <v>34.231822896322328</v>
      </c>
      <c r="D2019" s="2">
        <f>MACD!E2019</f>
        <v>-1.4343913897430838E-2</v>
      </c>
      <c r="E2019" s="2">
        <f>MACD!F2019</f>
        <v>-1.2116900408253858E-2</v>
      </c>
      <c r="F2019" s="2">
        <f>'Moving Avg'!D2019</f>
        <v>5.9249999999999998</v>
      </c>
      <c r="G2019" s="2">
        <f>'Moving Avg'!F2019</f>
        <v>5.9241999999999981</v>
      </c>
      <c r="H2019" s="2">
        <f>'Moving Avg'!G2019</f>
        <v>6.0067000000000066</v>
      </c>
      <c r="I2019" s="2">
        <f>'Moving Avg'!H2019</f>
        <v>6.1800349999999842</v>
      </c>
      <c r="J2019" s="5" t="str">
        <f>OBV!F2019</f>
        <v>NEUTRAL</v>
      </c>
      <c r="K2019" s="5" t="str">
        <f>OBV!G2019</f>
        <v>NEUTRAL</v>
      </c>
      <c r="L2019" s="5" t="str">
        <f>OBV!H2019</f>
        <v>NEUTRAL</v>
      </c>
      <c r="M2019" s="7">
        <f t="shared" si="310"/>
        <v>25</v>
      </c>
      <c r="N2019" s="7">
        <f t="shared" si="311"/>
        <v>45</v>
      </c>
      <c r="O2019" s="7">
        <f t="shared" si="312"/>
        <v>0</v>
      </c>
      <c r="P2019" s="7">
        <f t="shared" si="313"/>
        <v>33</v>
      </c>
      <c r="Q2019" s="8">
        <f t="shared" si="314"/>
        <v>29.45</v>
      </c>
      <c r="R2019" s="8">
        <f t="shared" si="315"/>
        <v>22.25</v>
      </c>
      <c r="S2019" s="8">
        <f t="shared" si="316"/>
        <v>25.35</v>
      </c>
      <c r="T2019" s="8">
        <f t="shared" si="317"/>
        <v>25.75</v>
      </c>
      <c r="U2019" s="7">
        <f t="shared" si="318"/>
        <v>25.683333333333337</v>
      </c>
      <c r="V2019" s="7">
        <f t="shared" si="319"/>
        <v>25.700000000000003</v>
      </c>
    </row>
    <row r="2020" spans="1:22" ht="13.5" x14ac:dyDescent="0.25">
      <c r="A2020" s="3">
        <f>RSI!A2020</f>
        <v>44945</v>
      </c>
      <c r="B2020" s="2">
        <f>RSI!B2020</f>
        <v>5.9249999999999998</v>
      </c>
      <c r="C2020" s="2">
        <f>RSI!I2020</f>
        <v>34.231822896322328</v>
      </c>
      <c r="D2020" s="2">
        <f>MACD!E2020</f>
        <v>-1.3741216183245086E-2</v>
      </c>
      <c r="E2020" s="2">
        <f>MACD!F2020</f>
        <v>-1.2441763563252104E-2</v>
      </c>
      <c r="F2020" s="2">
        <f>'Moving Avg'!D2020</f>
        <v>5.9249999999999998</v>
      </c>
      <c r="G2020" s="2">
        <f>'Moving Avg'!F2020</f>
        <v>5.9241999999999981</v>
      </c>
      <c r="H2020" s="2">
        <f>'Moving Avg'!G2020</f>
        <v>6.0020200000000052</v>
      </c>
      <c r="I2020" s="2">
        <f>'Moving Avg'!H2020</f>
        <v>6.1791749999999857</v>
      </c>
      <c r="J2020" s="5" t="str">
        <f>OBV!F2020</f>
        <v>NEUTRAL</v>
      </c>
      <c r="K2020" s="5" t="str">
        <f>OBV!G2020</f>
        <v>NEUTRAL</v>
      </c>
      <c r="L2020" s="5" t="str">
        <f>OBV!H2020</f>
        <v>NEUTRAL</v>
      </c>
      <c r="M2020" s="7">
        <f t="shared" si="310"/>
        <v>25</v>
      </c>
      <c r="N2020" s="7">
        <f t="shared" si="311"/>
        <v>45</v>
      </c>
      <c r="O2020" s="7">
        <f t="shared" si="312"/>
        <v>0</v>
      </c>
      <c r="P2020" s="7">
        <f t="shared" si="313"/>
        <v>33</v>
      </c>
      <c r="Q2020" s="8">
        <f t="shared" si="314"/>
        <v>29.45</v>
      </c>
      <c r="R2020" s="8">
        <f t="shared" si="315"/>
        <v>22.25</v>
      </c>
      <c r="S2020" s="8">
        <f t="shared" si="316"/>
        <v>25.35</v>
      </c>
      <c r="T2020" s="8">
        <f t="shared" si="317"/>
        <v>25.75</v>
      </c>
      <c r="U2020" s="7">
        <f t="shared" si="318"/>
        <v>25.683333333333337</v>
      </c>
      <c r="V2020" s="7">
        <f t="shared" si="319"/>
        <v>25.700000000000003</v>
      </c>
    </row>
    <row r="2021" spans="1:22" ht="13.5" x14ac:dyDescent="0.25">
      <c r="A2021" s="3">
        <f>RSI!A2021</f>
        <v>44946</v>
      </c>
      <c r="B2021" s="2">
        <f>RSI!B2021</f>
        <v>5.9249999999999998</v>
      </c>
      <c r="C2021" s="2">
        <f>RSI!I2021</f>
        <v>34.231822896322328</v>
      </c>
      <c r="D2021" s="2">
        <f>MACD!E2021</f>
        <v>-1.3112422063205287E-2</v>
      </c>
      <c r="E2021" s="2">
        <f>MACD!F2021</f>
        <v>-1.2575895263242742E-2</v>
      </c>
      <c r="F2021" s="2">
        <f>'Moving Avg'!D2021</f>
        <v>5.9249999999999998</v>
      </c>
      <c r="G2021" s="2">
        <f>'Moving Avg'!F2021</f>
        <v>5.9245999999999981</v>
      </c>
      <c r="H2021" s="2">
        <f>'Moving Avg'!G2021</f>
        <v>5.9973400000000057</v>
      </c>
      <c r="I2021" s="2">
        <f>'Moving Avg'!H2021</f>
        <v>6.1782799999999858</v>
      </c>
      <c r="J2021" s="5" t="str">
        <f>OBV!F2021</f>
        <v>NEUTRAL</v>
      </c>
      <c r="K2021" s="5" t="str">
        <f>OBV!G2021</f>
        <v>NEUTRAL</v>
      </c>
      <c r="L2021" s="5" t="str">
        <f>OBV!H2021</f>
        <v>NEUTRAL</v>
      </c>
      <c r="M2021" s="7">
        <f t="shared" si="310"/>
        <v>25</v>
      </c>
      <c r="N2021" s="7">
        <f t="shared" si="311"/>
        <v>45</v>
      </c>
      <c r="O2021" s="7">
        <f t="shared" si="312"/>
        <v>0</v>
      </c>
      <c r="P2021" s="7">
        <f t="shared" si="313"/>
        <v>33</v>
      </c>
      <c r="Q2021" s="8">
        <f t="shared" si="314"/>
        <v>29.45</v>
      </c>
      <c r="R2021" s="8">
        <f t="shared" si="315"/>
        <v>22.25</v>
      </c>
      <c r="S2021" s="8">
        <f t="shared" si="316"/>
        <v>25.35</v>
      </c>
      <c r="T2021" s="8">
        <f t="shared" si="317"/>
        <v>25.75</v>
      </c>
      <c r="U2021" s="7">
        <f t="shared" si="318"/>
        <v>25.683333333333337</v>
      </c>
      <c r="V2021" s="7">
        <f t="shared" si="319"/>
        <v>25.700000000000003</v>
      </c>
    </row>
    <row r="2022" spans="1:22" ht="13.5" x14ac:dyDescent="0.25">
      <c r="A2022" s="3">
        <f>RSI!A2022</f>
        <v>44949</v>
      </c>
      <c r="B2022" s="2">
        <f>RSI!B2022</f>
        <v>5.9249999999999998</v>
      </c>
      <c r="C2022" s="2">
        <f>RSI!I2022</f>
        <v>34.231822896322328</v>
      </c>
      <c r="D2022" s="2">
        <f>MACD!E2022</f>
        <v>-1.24703477860999E-2</v>
      </c>
      <c r="E2022" s="2">
        <f>MACD!F2022</f>
        <v>-1.2554785767814174E-2</v>
      </c>
      <c r="F2022" s="2">
        <f>'Moving Avg'!D2022</f>
        <v>5.9249999999999998</v>
      </c>
      <c r="G2022" s="2">
        <f>'Moving Avg'!F2022</f>
        <v>5.924999999999998</v>
      </c>
      <c r="H2022" s="2">
        <f>'Moving Avg'!G2022</f>
        <v>5.9926600000000052</v>
      </c>
      <c r="I2022" s="2">
        <f>'Moving Avg'!H2022</f>
        <v>6.1773849999999868</v>
      </c>
      <c r="J2022" s="5" t="str">
        <f>OBV!F2022</f>
        <v>NEUTRAL</v>
      </c>
      <c r="K2022" s="5" t="str">
        <f>OBV!G2022</f>
        <v>NEUTRAL</v>
      </c>
      <c r="L2022" s="5" t="str">
        <f>OBV!H2022</f>
        <v>NEUTRAL</v>
      </c>
      <c r="M2022" s="7">
        <f t="shared" si="310"/>
        <v>25</v>
      </c>
      <c r="N2022" s="7">
        <f t="shared" si="311"/>
        <v>0</v>
      </c>
      <c r="O2022" s="7">
        <f t="shared" si="312"/>
        <v>0</v>
      </c>
      <c r="P2022" s="7">
        <f t="shared" si="313"/>
        <v>33</v>
      </c>
      <c r="Q2022" s="8">
        <f t="shared" si="314"/>
        <v>13.7</v>
      </c>
      <c r="R2022" s="8">
        <f t="shared" si="315"/>
        <v>13.25</v>
      </c>
      <c r="S2022" s="8">
        <f t="shared" si="316"/>
        <v>18.600000000000001</v>
      </c>
      <c r="T2022" s="8">
        <f t="shared" si="317"/>
        <v>14.5</v>
      </c>
      <c r="U2022" s="7">
        <f t="shared" si="318"/>
        <v>15.183333333333332</v>
      </c>
      <c r="V2022" s="7">
        <f t="shared" si="319"/>
        <v>15.012499999999999</v>
      </c>
    </row>
    <row r="2023" spans="1:22" ht="13.5" x14ac:dyDescent="0.25">
      <c r="A2023" s="3">
        <f>RSI!A2023</f>
        <v>44950</v>
      </c>
      <c r="B2023" s="2">
        <f>RSI!B2023</f>
        <v>5.9249999999999998</v>
      </c>
      <c r="C2023" s="2">
        <f>RSI!I2023</f>
        <v>34.231822896322328</v>
      </c>
      <c r="D2023" s="2">
        <f>MACD!E2023</f>
        <v>-1.1825185913313163E-2</v>
      </c>
      <c r="E2023" s="2">
        <f>MACD!F2023</f>
        <v>-1.2408865796913974E-2</v>
      </c>
      <c r="F2023" s="2">
        <f>'Moving Avg'!D2023</f>
        <v>5.9249999999999998</v>
      </c>
      <c r="G2023" s="2">
        <f>'Moving Avg'!F2023</f>
        <v>5.924999999999998</v>
      </c>
      <c r="H2023" s="2">
        <f>'Moving Avg'!G2023</f>
        <v>5.9879800000000056</v>
      </c>
      <c r="I2023" s="2">
        <f>'Moving Avg'!H2023</f>
        <v>6.176159999999987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  <c r="M2023" s="7">
        <f t="shared" si="310"/>
        <v>25</v>
      </c>
      <c r="N2023" s="7">
        <f t="shared" si="311"/>
        <v>0</v>
      </c>
      <c r="O2023" s="7">
        <f t="shared" si="312"/>
        <v>0</v>
      </c>
      <c r="P2023" s="7">
        <f t="shared" si="313"/>
        <v>33</v>
      </c>
      <c r="Q2023" s="8">
        <f t="shared" si="314"/>
        <v>13.7</v>
      </c>
      <c r="R2023" s="8">
        <f t="shared" si="315"/>
        <v>13.25</v>
      </c>
      <c r="S2023" s="8">
        <f t="shared" si="316"/>
        <v>18.600000000000001</v>
      </c>
      <c r="T2023" s="8">
        <f t="shared" si="317"/>
        <v>14.5</v>
      </c>
      <c r="U2023" s="7">
        <f t="shared" si="318"/>
        <v>15.183333333333332</v>
      </c>
      <c r="V2023" s="7">
        <f t="shared" si="319"/>
        <v>15.012499999999999</v>
      </c>
    </row>
    <row r="2024" spans="1:22" ht="13.5" x14ac:dyDescent="0.25">
      <c r="A2024" s="3">
        <f>RSI!A2024</f>
        <v>44951</v>
      </c>
      <c r="B2024" s="2">
        <f>RSI!B2024</f>
        <v>5.9249999999999998</v>
      </c>
      <c r="C2024" s="2">
        <f>RSI!I2024</f>
        <v>34.231822896322328</v>
      </c>
      <c r="D2024" s="2">
        <f>MACD!E2024</f>
        <v>-1.1184957256133998E-2</v>
      </c>
      <c r="E2024" s="2">
        <f>MACD!F2024</f>
        <v>-1.2164084088757979E-2</v>
      </c>
      <c r="F2024" s="2">
        <f>'Moving Avg'!D2024</f>
        <v>5.9249999999999998</v>
      </c>
      <c r="G2024" s="2">
        <f>'Moving Avg'!F2024</f>
        <v>5.924999999999998</v>
      </c>
      <c r="H2024" s="2">
        <f>'Moving Avg'!G2024</f>
        <v>5.9833000000000061</v>
      </c>
      <c r="I2024" s="2">
        <f>'Moving Avg'!H2024</f>
        <v>6.1752999999999876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  <c r="M2024" s="7">
        <f t="shared" si="310"/>
        <v>25</v>
      </c>
      <c r="N2024" s="7">
        <f t="shared" si="311"/>
        <v>0</v>
      </c>
      <c r="O2024" s="7">
        <f t="shared" si="312"/>
        <v>0</v>
      </c>
      <c r="P2024" s="7">
        <f t="shared" si="313"/>
        <v>33</v>
      </c>
      <c r="Q2024" s="8">
        <f t="shared" si="314"/>
        <v>13.7</v>
      </c>
      <c r="R2024" s="8">
        <f t="shared" si="315"/>
        <v>13.25</v>
      </c>
      <c r="S2024" s="8">
        <f t="shared" si="316"/>
        <v>18.600000000000001</v>
      </c>
      <c r="T2024" s="8">
        <f t="shared" si="317"/>
        <v>14.5</v>
      </c>
      <c r="U2024" s="7">
        <f t="shared" si="318"/>
        <v>15.183333333333332</v>
      </c>
      <c r="V2024" s="7">
        <f t="shared" si="319"/>
        <v>15.012499999999999</v>
      </c>
    </row>
    <row r="2025" spans="1:22" ht="13.5" x14ac:dyDescent="0.25">
      <c r="A2025" s="3">
        <f>RSI!A2025</f>
        <v>44952</v>
      </c>
      <c r="B2025" s="2">
        <f>RSI!B2025</f>
        <v>5.9249999999999998</v>
      </c>
      <c r="C2025" s="2">
        <f>RSI!I2025</f>
        <v>34.231822896322328</v>
      </c>
      <c r="D2025" s="2">
        <f>MACD!E2025</f>
        <v>-1.0555889706992616E-2</v>
      </c>
      <c r="E2025" s="2">
        <f>MACD!F2025</f>
        <v>-1.1842445212404908E-2</v>
      </c>
      <c r="F2025" s="2">
        <f>'Moving Avg'!D2025</f>
        <v>5.9249999999999998</v>
      </c>
      <c r="G2025" s="2">
        <f>'Moving Avg'!F2025</f>
        <v>5.924999999999998</v>
      </c>
      <c r="H2025" s="2">
        <f>'Moving Avg'!G2025</f>
        <v>5.9789400000000059</v>
      </c>
      <c r="I2025" s="2">
        <f>'Moving Avg'!H2025</f>
        <v>6.1744399999999873</v>
      </c>
      <c r="J2025" s="5" t="str">
        <f>OBV!F2025</f>
        <v>NEUTRAL</v>
      </c>
      <c r="K2025" s="5" t="str">
        <f>OBV!G2025</f>
        <v>NEUTRAL</v>
      </c>
      <c r="L2025" s="5" t="str">
        <f>OBV!H2025</f>
        <v>NEUTRAL</v>
      </c>
      <c r="M2025" s="7">
        <f t="shared" si="310"/>
        <v>25</v>
      </c>
      <c r="N2025" s="7">
        <f t="shared" si="311"/>
        <v>0</v>
      </c>
      <c r="O2025" s="7">
        <f t="shared" si="312"/>
        <v>0</v>
      </c>
      <c r="P2025" s="7">
        <f t="shared" si="313"/>
        <v>33</v>
      </c>
      <c r="Q2025" s="8">
        <f t="shared" si="314"/>
        <v>13.7</v>
      </c>
      <c r="R2025" s="8">
        <f t="shared" si="315"/>
        <v>13.25</v>
      </c>
      <c r="S2025" s="8">
        <f t="shared" si="316"/>
        <v>18.600000000000001</v>
      </c>
      <c r="T2025" s="8">
        <f t="shared" si="317"/>
        <v>14.5</v>
      </c>
      <c r="U2025" s="7">
        <f t="shared" si="318"/>
        <v>15.183333333333332</v>
      </c>
      <c r="V2025" s="7">
        <f t="shared" si="319"/>
        <v>15.012499999999999</v>
      </c>
    </row>
    <row r="2026" spans="1:22" ht="13.5" x14ac:dyDescent="0.25">
      <c r="A2026" s="3">
        <f>RSI!A2026</f>
        <v>44953</v>
      </c>
      <c r="B2026" s="2">
        <f>RSI!B2026</f>
        <v>5.9249999999999998</v>
      </c>
      <c r="C2026" s="2">
        <f>RSI!I2026</f>
        <v>34.231822896322328</v>
      </c>
      <c r="D2026" s="2">
        <f>MACD!E2026</f>
        <v>-9.9427354766739029E-3</v>
      </c>
      <c r="E2026" s="2">
        <f>MACD!F2026</f>
        <v>-1.1462503265258708E-2</v>
      </c>
      <c r="F2026" s="2">
        <f>'Moving Avg'!D2026</f>
        <v>5.9249999999999998</v>
      </c>
      <c r="G2026" s="2">
        <f>'Moving Avg'!F2026</f>
        <v>5.924999999999998</v>
      </c>
      <c r="H2026" s="2">
        <f>'Moving Avg'!G2026</f>
        <v>5.9747200000000058</v>
      </c>
      <c r="I2026" s="2">
        <f>'Moving Avg'!H2026</f>
        <v>6.1732149999999875</v>
      </c>
      <c r="J2026" s="5" t="str">
        <f>OBV!F2026</f>
        <v>NEUTRAL</v>
      </c>
      <c r="K2026" s="5" t="str">
        <f>OBV!G2026</f>
        <v>NEUTRAL</v>
      </c>
      <c r="L2026" s="5" t="str">
        <f>OBV!H2026</f>
        <v>NEUTRAL</v>
      </c>
      <c r="M2026" s="7">
        <f t="shared" si="310"/>
        <v>25</v>
      </c>
      <c r="N2026" s="7">
        <f t="shared" si="311"/>
        <v>0</v>
      </c>
      <c r="O2026" s="7">
        <f t="shared" si="312"/>
        <v>0</v>
      </c>
      <c r="P2026" s="7">
        <f t="shared" si="313"/>
        <v>33</v>
      </c>
      <c r="Q2026" s="8">
        <f t="shared" si="314"/>
        <v>13.7</v>
      </c>
      <c r="R2026" s="8">
        <f t="shared" si="315"/>
        <v>13.25</v>
      </c>
      <c r="S2026" s="8">
        <f t="shared" si="316"/>
        <v>18.600000000000001</v>
      </c>
      <c r="T2026" s="8">
        <f t="shared" si="317"/>
        <v>14.5</v>
      </c>
      <c r="U2026" s="7">
        <f t="shared" si="318"/>
        <v>15.183333333333332</v>
      </c>
      <c r="V2026" s="7">
        <f t="shared" si="319"/>
        <v>15.012499999999999</v>
      </c>
    </row>
    <row r="2027" spans="1:22" ht="13.5" x14ac:dyDescent="0.25">
      <c r="A2027" s="3">
        <f>RSI!A2027</f>
        <v>44956</v>
      </c>
      <c r="B2027" s="2">
        <f>RSI!B2027</f>
        <v>5.9249999999999998</v>
      </c>
      <c r="C2027" s="2">
        <f>RSI!I2027</f>
        <v>34.231822896322328</v>
      </c>
      <c r="D2027" s="2">
        <f>MACD!E2027</f>
        <v>-9.3490364588841857E-3</v>
      </c>
      <c r="E2027" s="2">
        <f>MACD!F2027</f>
        <v>-1.1039809903983806E-2</v>
      </c>
      <c r="F2027" s="2">
        <f>'Moving Avg'!D2027</f>
        <v>5.9249999999999998</v>
      </c>
      <c r="G2027" s="2">
        <f>'Moving Avg'!F2027</f>
        <v>5.924999999999998</v>
      </c>
      <c r="H2027" s="2">
        <f>'Moving Avg'!G2027</f>
        <v>5.9703600000000048</v>
      </c>
      <c r="I2027" s="2">
        <f>'Moving Avg'!H2027</f>
        <v>6.1719899999999868</v>
      </c>
      <c r="J2027" s="5" t="str">
        <f>OBV!F2027</f>
        <v>NEUTRAL</v>
      </c>
      <c r="K2027" s="5" t="str">
        <f>OBV!G2027</f>
        <v>NEUTRAL</v>
      </c>
      <c r="L2027" s="5" t="str">
        <f>OBV!H2027</f>
        <v>NEUTRAL</v>
      </c>
      <c r="M2027" s="7">
        <f t="shared" si="310"/>
        <v>25</v>
      </c>
      <c r="N2027" s="7">
        <f t="shared" si="311"/>
        <v>0</v>
      </c>
      <c r="O2027" s="7">
        <f t="shared" si="312"/>
        <v>0</v>
      </c>
      <c r="P2027" s="7">
        <f t="shared" si="313"/>
        <v>33</v>
      </c>
      <c r="Q2027" s="8">
        <f t="shared" si="314"/>
        <v>13.7</v>
      </c>
      <c r="R2027" s="8">
        <f t="shared" si="315"/>
        <v>13.25</v>
      </c>
      <c r="S2027" s="8">
        <f t="shared" si="316"/>
        <v>18.600000000000001</v>
      </c>
      <c r="T2027" s="8">
        <f t="shared" si="317"/>
        <v>14.5</v>
      </c>
      <c r="U2027" s="7">
        <f t="shared" si="318"/>
        <v>15.183333333333332</v>
      </c>
      <c r="V2027" s="7">
        <f t="shared" si="319"/>
        <v>15.012499999999999</v>
      </c>
    </row>
    <row r="2028" spans="1:22" ht="13.5" x14ac:dyDescent="0.25">
      <c r="A2028" s="3">
        <f>RSI!A2028</f>
        <v>44957</v>
      </c>
      <c r="B2028" s="2">
        <f>RSI!B2028</f>
        <v>5.9249999999999998</v>
      </c>
      <c r="C2028" s="2">
        <f>RSI!I2028</f>
        <v>34.231822896322328</v>
      </c>
      <c r="D2028" s="2">
        <f>MACD!E2028</f>
        <v>-8.7773459297455503E-3</v>
      </c>
      <c r="E2028" s="2">
        <f>MACD!F2028</f>
        <v>-1.0587317109136154E-2</v>
      </c>
      <c r="F2028" s="2">
        <f>'Moving Avg'!D2028</f>
        <v>5.9249999999999998</v>
      </c>
      <c r="G2028" s="2">
        <f>'Moving Avg'!F2028</f>
        <v>5.924999999999998</v>
      </c>
      <c r="H2028" s="2">
        <f>'Moving Avg'!G2028</f>
        <v>5.9660000000000055</v>
      </c>
      <c r="I2028" s="2">
        <f>'Moving Avg'!H2028</f>
        <v>6.1700399999999869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  <c r="M2028" s="7">
        <f t="shared" si="310"/>
        <v>25</v>
      </c>
      <c r="N2028" s="7">
        <f t="shared" si="311"/>
        <v>0</v>
      </c>
      <c r="O2028" s="7">
        <f t="shared" si="312"/>
        <v>0</v>
      </c>
      <c r="P2028" s="7">
        <f t="shared" si="313"/>
        <v>33</v>
      </c>
      <c r="Q2028" s="8">
        <f t="shared" si="314"/>
        <v>13.7</v>
      </c>
      <c r="R2028" s="8">
        <f t="shared" si="315"/>
        <v>13.25</v>
      </c>
      <c r="S2028" s="8">
        <f t="shared" si="316"/>
        <v>18.600000000000001</v>
      </c>
      <c r="T2028" s="8">
        <f t="shared" si="317"/>
        <v>14.5</v>
      </c>
      <c r="U2028" s="7">
        <f t="shared" si="318"/>
        <v>15.183333333333332</v>
      </c>
      <c r="V2028" s="7">
        <f t="shared" si="319"/>
        <v>15.012499999999999</v>
      </c>
    </row>
    <row r="2029" spans="1:22" ht="13.5" x14ac:dyDescent="0.25">
      <c r="A2029" s="3">
        <f>RSI!A2029</f>
        <v>44958</v>
      </c>
      <c r="B2029" s="2">
        <f>RSI!B2029</f>
        <v>5.9249999999999998</v>
      </c>
      <c r="C2029" s="2">
        <f>RSI!I2029</f>
        <v>34.231822896322328</v>
      </c>
      <c r="D2029" s="2">
        <f>MACD!E2029</f>
        <v>-8.2294135102802812E-3</v>
      </c>
      <c r="E2029" s="2">
        <f>MACD!F2029</f>
        <v>-1.011573638936498E-2</v>
      </c>
      <c r="F2029" s="2">
        <f>'Moving Avg'!D2029</f>
        <v>5.9249999999999998</v>
      </c>
      <c r="G2029" s="2">
        <f>'Moving Avg'!F2029</f>
        <v>5.924999999999998</v>
      </c>
      <c r="H2029" s="2">
        <f>'Moving Avg'!G2029</f>
        <v>5.9617800000000054</v>
      </c>
      <c r="I2029" s="2">
        <f>'Moving Avg'!H2029</f>
        <v>6.1680899999999861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  <c r="M2029" s="7">
        <f t="shared" si="310"/>
        <v>25</v>
      </c>
      <c r="N2029" s="7">
        <f t="shared" si="311"/>
        <v>0</v>
      </c>
      <c r="O2029" s="7">
        <f t="shared" si="312"/>
        <v>0</v>
      </c>
      <c r="P2029" s="7">
        <f t="shared" si="313"/>
        <v>33</v>
      </c>
      <c r="Q2029" s="8">
        <f t="shared" si="314"/>
        <v>13.7</v>
      </c>
      <c r="R2029" s="8">
        <f t="shared" si="315"/>
        <v>13.25</v>
      </c>
      <c r="S2029" s="8">
        <f t="shared" si="316"/>
        <v>18.600000000000001</v>
      </c>
      <c r="T2029" s="8">
        <f t="shared" si="317"/>
        <v>14.5</v>
      </c>
      <c r="U2029" s="7">
        <f t="shared" si="318"/>
        <v>15.183333333333332</v>
      </c>
      <c r="V2029" s="7">
        <f t="shared" si="319"/>
        <v>15.012499999999999</v>
      </c>
    </row>
    <row r="2030" spans="1:22" ht="13.5" x14ac:dyDescent="0.25">
      <c r="A2030" s="3">
        <f>RSI!A2030</f>
        <v>44959</v>
      </c>
      <c r="B2030" s="2">
        <f>RSI!B2030</f>
        <v>5.9249999999999998</v>
      </c>
      <c r="C2030" s="2">
        <f>RSI!I2030</f>
        <v>34.231822896322328</v>
      </c>
      <c r="D2030" s="2">
        <f>MACD!E2030</f>
        <v>-7.7063392385028351E-3</v>
      </c>
      <c r="E2030" s="2">
        <f>MACD!F2030</f>
        <v>-9.6338569591925514E-3</v>
      </c>
      <c r="F2030" s="2">
        <f>'Moving Avg'!D2030</f>
        <v>5.9249999999999998</v>
      </c>
      <c r="G2030" s="2">
        <f>'Moving Avg'!F2030</f>
        <v>5.924999999999998</v>
      </c>
      <c r="H2030" s="2">
        <f>'Moving Avg'!G2030</f>
        <v>5.9575600000000053</v>
      </c>
      <c r="I2030" s="2">
        <f>'Moving Avg'!H2030</f>
        <v>6.1661399999999853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  <c r="M2030" s="7">
        <f t="shared" si="310"/>
        <v>25</v>
      </c>
      <c r="N2030" s="7">
        <f t="shared" si="311"/>
        <v>0</v>
      </c>
      <c r="O2030" s="7">
        <f t="shared" si="312"/>
        <v>0</v>
      </c>
      <c r="P2030" s="7">
        <f t="shared" si="313"/>
        <v>33</v>
      </c>
      <c r="Q2030" s="8">
        <f t="shared" si="314"/>
        <v>13.7</v>
      </c>
      <c r="R2030" s="8">
        <f t="shared" si="315"/>
        <v>13.25</v>
      </c>
      <c r="S2030" s="8">
        <f t="shared" si="316"/>
        <v>18.600000000000001</v>
      </c>
      <c r="T2030" s="8">
        <f t="shared" si="317"/>
        <v>14.5</v>
      </c>
      <c r="U2030" s="7">
        <f t="shared" si="318"/>
        <v>15.183333333333332</v>
      </c>
      <c r="V2030" s="7">
        <f t="shared" si="319"/>
        <v>15.012499999999999</v>
      </c>
    </row>
    <row r="2031" spans="1:22" ht="13.5" x14ac:dyDescent="0.25">
      <c r="A2031" s="3">
        <f>RSI!A2031</f>
        <v>44960</v>
      </c>
      <c r="B2031" s="2">
        <f>RSI!B2031</f>
        <v>5.9249999999999998</v>
      </c>
      <c r="C2031" s="2">
        <f>RSI!I2031</f>
        <v>34.231822896322328</v>
      </c>
      <c r="D2031" s="2">
        <f>MACD!E2031</f>
        <v>-7.2087016838215945E-3</v>
      </c>
      <c r="E2031" s="2">
        <f>MACD!F2031</f>
        <v>-9.1488259041183594E-3</v>
      </c>
      <c r="F2031" s="2">
        <f>'Moving Avg'!D2031</f>
        <v>5.9249999999999998</v>
      </c>
      <c r="G2031" s="2">
        <f>'Moving Avg'!F2031</f>
        <v>5.924999999999998</v>
      </c>
      <c r="H2031" s="2">
        <f>'Moving Avg'!G2031</f>
        <v>5.953200000000006</v>
      </c>
      <c r="I2031" s="2">
        <f>'Moving Avg'!H2031</f>
        <v>6.1641899999999863</v>
      </c>
      <c r="J2031" s="5" t="str">
        <f>OBV!F2031</f>
        <v>NEUTRAL</v>
      </c>
      <c r="K2031" s="5" t="str">
        <f>OBV!G2031</f>
        <v>NEUTRAL</v>
      </c>
      <c r="L2031" s="5" t="str">
        <f>OBV!H2031</f>
        <v>NEUTRAL</v>
      </c>
      <c r="M2031" s="7">
        <f t="shared" si="310"/>
        <v>25</v>
      </c>
      <c r="N2031" s="7">
        <f t="shared" si="311"/>
        <v>0</v>
      </c>
      <c r="O2031" s="7">
        <f t="shared" si="312"/>
        <v>0</v>
      </c>
      <c r="P2031" s="7">
        <f t="shared" si="313"/>
        <v>33</v>
      </c>
      <c r="Q2031" s="8">
        <f t="shared" si="314"/>
        <v>13.7</v>
      </c>
      <c r="R2031" s="8">
        <f t="shared" si="315"/>
        <v>13.25</v>
      </c>
      <c r="S2031" s="8">
        <f t="shared" si="316"/>
        <v>18.600000000000001</v>
      </c>
      <c r="T2031" s="8">
        <f t="shared" si="317"/>
        <v>14.5</v>
      </c>
      <c r="U2031" s="7">
        <f t="shared" si="318"/>
        <v>15.183333333333332</v>
      </c>
      <c r="V2031" s="7">
        <f t="shared" si="319"/>
        <v>15.012499999999999</v>
      </c>
    </row>
    <row r="2032" spans="1:22" ht="13.5" x14ac:dyDescent="0.25">
      <c r="A2032" s="3">
        <f>RSI!A2032</f>
        <v>44963</v>
      </c>
      <c r="B2032" s="2">
        <f>RSI!B2032</f>
        <v>5.9249999999999998</v>
      </c>
      <c r="C2032" s="2">
        <f>RSI!I2032</f>
        <v>34.231822896322328</v>
      </c>
      <c r="D2032" s="2">
        <f>MACD!E2032</f>
        <v>-6.7366642642419094E-3</v>
      </c>
      <c r="E2032" s="2">
        <f>MACD!F2032</f>
        <v>-8.6663935761430687E-3</v>
      </c>
      <c r="F2032" s="2">
        <f>'Moving Avg'!D2032</f>
        <v>5.9249999999999998</v>
      </c>
      <c r="G2032" s="2">
        <f>'Moving Avg'!F2032</f>
        <v>5.924999999999998</v>
      </c>
      <c r="H2032" s="2">
        <f>'Moving Avg'!G2032</f>
        <v>5.9488400000000059</v>
      </c>
      <c r="I2032" s="2">
        <f>'Moving Avg'!H2032</f>
        <v>6.1608349999999845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  <c r="M2032" s="7">
        <f t="shared" si="310"/>
        <v>25</v>
      </c>
      <c r="N2032" s="7">
        <f t="shared" si="311"/>
        <v>0</v>
      </c>
      <c r="O2032" s="7">
        <f t="shared" si="312"/>
        <v>0</v>
      </c>
      <c r="P2032" s="7">
        <f t="shared" si="313"/>
        <v>33</v>
      </c>
      <c r="Q2032" s="8">
        <f t="shared" si="314"/>
        <v>13.7</v>
      </c>
      <c r="R2032" s="8">
        <f t="shared" si="315"/>
        <v>13.25</v>
      </c>
      <c r="S2032" s="8">
        <f t="shared" si="316"/>
        <v>18.600000000000001</v>
      </c>
      <c r="T2032" s="8">
        <f t="shared" si="317"/>
        <v>14.5</v>
      </c>
      <c r="U2032" s="7">
        <f t="shared" si="318"/>
        <v>15.183333333333332</v>
      </c>
      <c r="V2032" s="7">
        <f t="shared" si="319"/>
        <v>15.012499999999999</v>
      </c>
    </row>
    <row r="2033" spans="1:22" ht="13.5" x14ac:dyDescent="0.25">
      <c r="A2033" s="3">
        <f>RSI!A2033</f>
        <v>44964</v>
      </c>
      <c r="B2033" s="2">
        <f>RSI!B2033</f>
        <v>5.9249999999999998</v>
      </c>
      <c r="C2033" s="2">
        <f>RSI!I2033</f>
        <v>34.231822896322328</v>
      </c>
      <c r="D2033" s="2">
        <f>MACD!E2033</f>
        <v>-6.2900632743811968E-3</v>
      </c>
      <c r="E2033" s="2">
        <f>MACD!F2033</f>
        <v>-8.1911275157906943E-3</v>
      </c>
      <c r="F2033" s="2">
        <f>'Moving Avg'!D2033</f>
        <v>5.9249999999999998</v>
      </c>
      <c r="G2033" s="2">
        <f>'Moving Avg'!F2033</f>
        <v>5.924999999999998</v>
      </c>
      <c r="H2033" s="2">
        <f>'Moving Avg'!G2033</f>
        <v>5.9444800000000058</v>
      </c>
      <c r="I2033" s="2">
        <f>'Moving Avg'!H2033</f>
        <v>6.1564699999999855</v>
      </c>
      <c r="J2033" s="5" t="str">
        <f>OBV!F2033</f>
        <v>NEUTRAL</v>
      </c>
      <c r="K2033" s="5" t="str">
        <f>OBV!G2033</f>
        <v>NEUTRAL</v>
      </c>
      <c r="L2033" s="5" t="str">
        <f>OBV!H2033</f>
        <v>NEUTRAL</v>
      </c>
      <c r="M2033" s="7">
        <f t="shared" si="310"/>
        <v>25</v>
      </c>
      <c r="N2033" s="7">
        <f t="shared" si="311"/>
        <v>0</v>
      </c>
      <c r="O2033" s="7">
        <f t="shared" si="312"/>
        <v>0</v>
      </c>
      <c r="P2033" s="7">
        <f t="shared" si="313"/>
        <v>33</v>
      </c>
      <c r="Q2033" s="8">
        <f t="shared" si="314"/>
        <v>13.7</v>
      </c>
      <c r="R2033" s="8">
        <f t="shared" si="315"/>
        <v>13.25</v>
      </c>
      <c r="S2033" s="8">
        <f t="shared" si="316"/>
        <v>18.600000000000001</v>
      </c>
      <c r="T2033" s="8">
        <f t="shared" si="317"/>
        <v>14.5</v>
      </c>
      <c r="U2033" s="7">
        <f t="shared" si="318"/>
        <v>15.183333333333332</v>
      </c>
      <c r="V2033" s="7">
        <f t="shared" si="319"/>
        <v>15.012499999999999</v>
      </c>
    </row>
    <row r="2034" spans="1:22" ht="13.5" x14ac:dyDescent="0.25">
      <c r="A2034" s="3">
        <f>RSI!A2034</f>
        <v>44965</v>
      </c>
      <c r="B2034" s="2">
        <f>RSI!B2034</f>
        <v>5.9329999999999998</v>
      </c>
      <c r="C2034" s="2">
        <f>RSI!I2034</f>
        <v>50.276594998953072</v>
      </c>
      <c r="D2034" s="2">
        <f>MACD!E2034</f>
        <v>-6.4610731737841931E-3</v>
      </c>
      <c r="E2034" s="2">
        <f>MACD!F2034</f>
        <v>-7.8451166473893948E-3</v>
      </c>
      <c r="F2034" s="2">
        <f>'Moving Avg'!D2034</f>
        <v>5.9265999999999996</v>
      </c>
      <c r="G2034" s="2">
        <f>'Moving Avg'!F2034</f>
        <v>5.925399999999998</v>
      </c>
      <c r="H2034" s="2">
        <f>'Moving Avg'!G2034</f>
        <v>5.9402800000000058</v>
      </c>
      <c r="I2034" s="2">
        <f>'Moving Avg'!H2034</f>
        <v>6.1521449999999858</v>
      </c>
      <c r="J2034" s="5" t="str">
        <f>OBV!F2034</f>
        <v>BULLISH</v>
      </c>
      <c r="K2034" s="5" t="str">
        <f>OBV!G2034</f>
        <v>WEAK</v>
      </c>
      <c r="L2034" s="5" t="str">
        <f>OBV!H2034</f>
        <v>CONFIRMED BULLISH</v>
      </c>
      <c r="M2034" s="7">
        <f t="shared" si="310"/>
        <v>25</v>
      </c>
      <c r="N2034" s="7">
        <f t="shared" si="311"/>
        <v>0</v>
      </c>
      <c r="O2034" s="7">
        <f t="shared" si="312"/>
        <v>0</v>
      </c>
      <c r="P2034" s="7">
        <f t="shared" si="313"/>
        <v>67</v>
      </c>
      <c r="Q2034" s="8">
        <f t="shared" si="314"/>
        <v>18.799999999999997</v>
      </c>
      <c r="R2034" s="8">
        <f t="shared" si="315"/>
        <v>21.75</v>
      </c>
      <c r="S2034" s="8">
        <f t="shared" si="316"/>
        <v>33.900000000000006</v>
      </c>
      <c r="T2034" s="8">
        <f t="shared" si="317"/>
        <v>23</v>
      </c>
      <c r="U2034" s="7">
        <f t="shared" si="318"/>
        <v>24.816666666666666</v>
      </c>
      <c r="V2034" s="7">
        <f t="shared" si="319"/>
        <v>24.362500000000001</v>
      </c>
    </row>
    <row r="2035" spans="1:22" ht="13.5" x14ac:dyDescent="0.25">
      <c r="A2035" s="3">
        <f>RSI!A2035</f>
        <v>44966</v>
      </c>
      <c r="B2035" s="2">
        <f>RSI!B2035</f>
        <v>5.9329999999999998</v>
      </c>
      <c r="C2035" s="2">
        <f>RSI!I2035</f>
        <v>50.276594998953072</v>
      </c>
      <c r="D2035" s="2">
        <f>MACD!E2035</f>
        <v>-6.6125929163503017E-3</v>
      </c>
      <c r="E2035" s="2">
        <f>MACD!F2035</f>
        <v>-7.5986119011815772E-3</v>
      </c>
      <c r="F2035" s="2">
        <f>'Moving Avg'!D2035</f>
        <v>5.9281999999999995</v>
      </c>
      <c r="G2035" s="2">
        <f>'Moving Avg'!F2035</f>
        <v>5.925799999999998</v>
      </c>
      <c r="H2035" s="2">
        <f>'Moving Avg'!G2035</f>
        <v>5.937320000000005</v>
      </c>
      <c r="I2035" s="2">
        <f>'Moving Avg'!H2035</f>
        <v>6.1478199999999843</v>
      </c>
      <c r="J2035" s="5" t="str">
        <f>OBV!F2035</f>
        <v>BULLISH</v>
      </c>
      <c r="K2035" s="5" t="str">
        <f>OBV!G2035</f>
        <v>WEAK</v>
      </c>
      <c r="L2035" s="5" t="str">
        <f>OBV!H2035</f>
        <v>CONFIRMED BULLISH</v>
      </c>
      <c r="M2035" s="7">
        <f t="shared" si="310"/>
        <v>25</v>
      </c>
      <c r="N2035" s="7">
        <f t="shared" si="311"/>
        <v>0</v>
      </c>
      <c r="O2035" s="7">
        <f t="shared" si="312"/>
        <v>0</v>
      </c>
      <c r="P2035" s="7">
        <f t="shared" si="313"/>
        <v>67</v>
      </c>
      <c r="Q2035" s="8">
        <f t="shared" si="314"/>
        <v>18.799999999999997</v>
      </c>
      <c r="R2035" s="8">
        <f t="shared" si="315"/>
        <v>21.75</v>
      </c>
      <c r="S2035" s="8">
        <f t="shared" si="316"/>
        <v>33.900000000000006</v>
      </c>
      <c r="T2035" s="8">
        <f t="shared" si="317"/>
        <v>23</v>
      </c>
      <c r="U2035" s="7">
        <f t="shared" si="318"/>
        <v>24.816666666666666</v>
      </c>
      <c r="V2035" s="7">
        <f t="shared" si="319"/>
        <v>24.362500000000001</v>
      </c>
    </row>
    <row r="2036" spans="1:22" ht="13.5" x14ac:dyDescent="0.25">
      <c r="A2036" s="3">
        <f>RSI!A2036</f>
        <v>44967</v>
      </c>
      <c r="B2036" s="2">
        <f>RSI!B2036</f>
        <v>5.9329999999999998</v>
      </c>
      <c r="C2036" s="2">
        <f>RSI!I2036</f>
        <v>50.276594998953072</v>
      </c>
      <c r="D2036" s="2">
        <f>MACD!E2036</f>
        <v>-6.7471158723053648E-3</v>
      </c>
      <c r="E2036" s="2">
        <f>MACD!F2036</f>
        <v>-7.4283126954063352E-3</v>
      </c>
      <c r="F2036" s="2">
        <f>'Moving Avg'!D2036</f>
        <v>5.9298000000000002</v>
      </c>
      <c r="G2036" s="2">
        <f>'Moving Avg'!F2036</f>
        <v>5.926199999999997</v>
      </c>
      <c r="H2036" s="2">
        <f>'Moving Avg'!G2036</f>
        <v>5.9343600000000052</v>
      </c>
      <c r="I2036" s="2">
        <f>'Moving Avg'!H2036</f>
        <v>6.1436099999999847</v>
      </c>
      <c r="J2036" s="5" t="str">
        <f>OBV!F2036</f>
        <v>BULLISH</v>
      </c>
      <c r="K2036" s="5" t="str">
        <f>OBV!G2036</f>
        <v>WEAK</v>
      </c>
      <c r="L2036" s="5" t="str">
        <f>OBV!H2036</f>
        <v>CONFIRMED BULLISH</v>
      </c>
      <c r="M2036" s="7">
        <f t="shared" si="310"/>
        <v>25</v>
      </c>
      <c r="N2036" s="7">
        <f t="shared" si="311"/>
        <v>0</v>
      </c>
      <c r="O2036" s="7">
        <f t="shared" si="312"/>
        <v>0</v>
      </c>
      <c r="P2036" s="7">
        <f t="shared" si="313"/>
        <v>67</v>
      </c>
      <c r="Q2036" s="8">
        <f t="shared" si="314"/>
        <v>18.799999999999997</v>
      </c>
      <c r="R2036" s="8">
        <f t="shared" si="315"/>
        <v>21.75</v>
      </c>
      <c r="S2036" s="8">
        <f t="shared" si="316"/>
        <v>33.900000000000006</v>
      </c>
      <c r="T2036" s="8">
        <f t="shared" si="317"/>
        <v>23</v>
      </c>
      <c r="U2036" s="7">
        <f t="shared" si="318"/>
        <v>24.816666666666666</v>
      </c>
      <c r="V2036" s="7">
        <f t="shared" si="319"/>
        <v>24.362500000000001</v>
      </c>
    </row>
    <row r="2037" spans="1:22" ht="13.5" x14ac:dyDescent="0.25">
      <c r="A2037" s="3">
        <f>RSI!A2037</f>
        <v>44970</v>
      </c>
      <c r="B2037" s="2">
        <f>RSI!B2037</f>
        <v>5.9329999999999998</v>
      </c>
      <c r="C2037" s="2">
        <f>RSI!I2037</f>
        <v>50.276594998953072</v>
      </c>
      <c r="D2037" s="2">
        <f>MACD!E2037</f>
        <v>-6.8667892324150159E-3</v>
      </c>
      <c r="E2037" s="2">
        <f>MACD!F2037</f>
        <v>-7.3160080028080712E-3</v>
      </c>
      <c r="F2037" s="2">
        <f>'Moving Avg'!D2037</f>
        <v>5.9314</v>
      </c>
      <c r="G2037" s="2">
        <f>'Moving Avg'!F2037</f>
        <v>5.9265999999999979</v>
      </c>
      <c r="H2037" s="2">
        <f>'Moving Avg'!G2037</f>
        <v>5.9314000000000044</v>
      </c>
      <c r="I2037" s="2">
        <f>'Moving Avg'!H2037</f>
        <v>6.1409199999999862</v>
      </c>
      <c r="J2037" s="5" t="str">
        <f>OBV!F2037</f>
        <v>BULLISH</v>
      </c>
      <c r="K2037" s="5" t="str">
        <f>OBV!G2037</f>
        <v>WEAK</v>
      </c>
      <c r="L2037" s="5" t="str">
        <f>OBV!H2037</f>
        <v>CONFIRMED BULLISH</v>
      </c>
      <c r="M2037" s="7">
        <f t="shared" si="310"/>
        <v>25</v>
      </c>
      <c r="N2037" s="7">
        <f t="shared" si="311"/>
        <v>0</v>
      </c>
      <c r="O2037" s="7">
        <f t="shared" si="312"/>
        <v>0</v>
      </c>
      <c r="P2037" s="7">
        <f t="shared" si="313"/>
        <v>67</v>
      </c>
      <c r="Q2037" s="8">
        <f t="shared" si="314"/>
        <v>18.799999999999997</v>
      </c>
      <c r="R2037" s="8">
        <f t="shared" si="315"/>
        <v>21.75</v>
      </c>
      <c r="S2037" s="8">
        <f t="shared" si="316"/>
        <v>33.900000000000006</v>
      </c>
      <c r="T2037" s="8">
        <f t="shared" si="317"/>
        <v>23</v>
      </c>
      <c r="U2037" s="7">
        <f t="shared" si="318"/>
        <v>24.816666666666666</v>
      </c>
      <c r="V2037" s="7">
        <f t="shared" si="319"/>
        <v>24.362500000000001</v>
      </c>
    </row>
    <row r="2038" spans="1:22" ht="13.5" x14ac:dyDescent="0.25">
      <c r="A2038" s="3">
        <f>RSI!A2038</f>
        <v>44971</v>
      </c>
      <c r="B2038" s="2">
        <f>RSI!B2038</f>
        <v>5.9249999999999998</v>
      </c>
      <c r="C2038" s="2">
        <f>RSI!I2038</f>
        <v>37.854949025954575</v>
      </c>
      <c r="D2038" s="2">
        <f>MACD!E2038</f>
        <v>-6.3808719022171445E-3</v>
      </c>
      <c r="E2038" s="2">
        <f>MACD!F2038</f>
        <v>-7.128980782689886E-3</v>
      </c>
      <c r="F2038" s="2">
        <f>'Moving Avg'!D2038</f>
        <v>5.9314</v>
      </c>
      <c r="G2038" s="2">
        <f>'Moving Avg'!F2038</f>
        <v>5.926599999999997</v>
      </c>
      <c r="H2038" s="2">
        <f>'Moving Avg'!G2038</f>
        <v>5.9282800000000044</v>
      </c>
      <c r="I2038" s="2">
        <f>'Moving Avg'!H2038</f>
        <v>6.1381899999999856</v>
      </c>
      <c r="J2038" s="5" t="str">
        <f>OBV!F2038</f>
        <v>BULLISH</v>
      </c>
      <c r="K2038" s="5" t="str">
        <f>OBV!G2038</f>
        <v>NEUTRAL</v>
      </c>
      <c r="L2038" s="5" t="str">
        <f>OBV!H2038</f>
        <v>NEUTRAL</v>
      </c>
      <c r="M2038" s="7">
        <f t="shared" si="310"/>
        <v>25</v>
      </c>
      <c r="N2038" s="7">
        <f t="shared" si="311"/>
        <v>0</v>
      </c>
      <c r="O2038" s="7">
        <f t="shared" si="312"/>
        <v>0</v>
      </c>
      <c r="P2038" s="7">
        <f t="shared" si="313"/>
        <v>49.5</v>
      </c>
      <c r="Q2038" s="8">
        <f t="shared" si="314"/>
        <v>16.175000000000001</v>
      </c>
      <c r="R2038" s="8">
        <f t="shared" si="315"/>
        <v>17.375</v>
      </c>
      <c r="S2038" s="8">
        <f t="shared" si="316"/>
        <v>26.025000000000002</v>
      </c>
      <c r="T2038" s="8">
        <f t="shared" si="317"/>
        <v>18.625</v>
      </c>
      <c r="U2038" s="7">
        <f t="shared" si="318"/>
        <v>19.858333333333334</v>
      </c>
      <c r="V2038" s="7">
        <f t="shared" si="319"/>
        <v>19.55</v>
      </c>
    </row>
    <row r="2039" spans="1:22" ht="13.5" x14ac:dyDescent="0.25">
      <c r="A2039" s="3">
        <f>RSI!A2039</f>
        <v>44972</v>
      </c>
      <c r="B2039" s="2">
        <f>RSI!B2039</f>
        <v>5.9249999999999998</v>
      </c>
      <c r="C2039" s="2">
        <f>RSI!I2039</f>
        <v>37.854949025954575</v>
      </c>
      <c r="D2039" s="2">
        <f>MACD!E2039</f>
        <v>-5.9274509523215002E-3</v>
      </c>
      <c r="E2039" s="2">
        <f>MACD!F2039</f>
        <v>-6.8886748166162096E-3</v>
      </c>
      <c r="F2039" s="2">
        <f>'Moving Avg'!D2039</f>
        <v>5.9298000000000002</v>
      </c>
      <c r="G2039" s="2">
        <f>'Moving Avg'!F2039</f>
        <v>5.9265999999999979</v>
      </c>
      <c r="H2039" s="2">
        <f>'Moving Avg'!G2039</f>
        <v>5.9282800000000044</v>
      </c>
      <c r="I2039" s="2">
        <f>'Moving Avg'!H2039</f>
        <v>6.1354599999999859</v>
      </c>
      <c r="J2039" s="5" t="str">
        <f>OBV!F2039</f>
        <v>BEARISH</v>
      </c>
      <c r="K2039" s="5" t="str">
        <f>OBV!G2039</f>
        <v>STRONG</v>
      </c>
      <c r="L2039" s="5" t="str">
        <f>OBV!H2039</f>
        <v>CONFIRMED BEARISH</v>
      </c>
      <c r="M2039" s="7">
        <f t="shared" si="310"/>
        <v>25</v>
      </c>
      <c r="N2039" s="7">
        <f t="shared" si="311"/>
        <v>0</v>
      </c>
      <c r="O2039" s="7">
        <f t="shared" si="312"/>
        <v>0</v>
      </c>
      <c r="P2039" s="7">
        <f t="shared" si="313"/>
        <v>33</v>
      </c>
      <c r="Q2039" s="8">
        <f t="shared" si="314"/>
        <v>13.7</v>
      </c>
      <c r="R2039" s="8">
        <f t="shared" si="315"/>
        <v>13.25</v>
      </c>
      <c r="S2039" s="8">
        <f t="shared" si="316"/>
        <v>18.600000000000001</v>
      </c>
      <c r="T2039" s="8">
        <f t="shared" si="317"/>
        <v>14.5</v>
      </c>
      <c r="U2039" s="7">
        <f t="shared" si="318"/>
        <v>15.183333333333332</v>
      </c>
      <c r="V2039" s="7">
        <f t="shared" si="319"/>
        <v>15.012499999999999</v>
      </c>
    </row>
    <row r="2040" spans="1:22" ht="13.5" x14ac:dyDescent="0.25">
      <c r="A2040" s="3">
        <f>RSI!A2040</f>
        <v>44973</v>
      </c>
      <c r="B2040" s="2">
        <f>RSI!B2040</f>
        <v>5.9249999999999998</v>
      </c>
      <c r="C2040" s="2">
        <f>RSI!I2040</f>
        <v>37.854949025954575</v>
      </c>
      <c r="D2040" s="2">
        <f>MACD!E2040</f>
        <v>-5.5046573197561344E-3</v>
      </c>
      <c r="E2040" s="2">
        <f>MACD!F2040</f>
        <v>-6.6118713172441945E-3</v>
      </c>
      <c r="F2040" s="2">
        <f>'Moving Avg'!D2040</f>
        <v>5.9282000000000004</v>
      </c>
      <c r="G2040" s="2">
        <f>'Moving Avg'!F2040</f>
        <v>5.926599999999997</v>
      </c>
      <c r="H2040" s="2">
        <f>'Moving Avg'!G2040</f>
        <v>5.9251600000000044</v>
      </c>
      <c r="I2040" s="2">
        <f>'Moving Avg'!H2040</f>
        <v>6.1327299999999854</v>
      </c>
      <c r="J2040" s="5" t="str">
        <f>OBV!F2040</f>
        <v>BEARISH</v>
      </c>
      <c r="K2040" s="5" t="str">
        <f>OBV!G2040</f>
        <v>STRONG</v>
      </c>
      <c r="L2040" s="5" t="str">
        <f>OBV!H2040</f>
        <v>CONFIRMED BEARISH</v>
      </c>
      <c r="M2040" s="7">
        <f t="shared" si="310"/>
        <v>25</v>
      </c>
      <c r="N2040" s="7">
        <f t="shared" si="311"/>
        <v>0</v>
      </c>
      <c r="O2040" s="7">
        <f t="shared" si="312"/>
        <v>0</v>
      </c>
      <c r="P2040" s="7">
        <f t="shared" si="313"/>
        <v>33</v>
      </c>
      <c r="Q2040" s="8">
        <f t="shared" si="314"/>
        <v>13.7</v>
      </c>
      <c r="R2040" s="8">
        <f t="shared" si="315"/>
        <v>13.25</v>
      </c>
      <c r="S2040" s="8">
        <f t="shared" si="316"/>
        <v>18.600000000000001</v>
      </c>
      <c r="T2040" s="8">
        <f t="shared" si="317"/>
        <v>14.5</v>
      </c>
      <c r="U2040" s="7">
        <f t="shared" si="318"/>
        <v>15.183333333333332</v>
      </c>
      <c r="V2040" s="7">
        <f t="shared" si="319"/>
        <v>15.012499999999999</v>
      </c>
    </row>
    <row r="2041" spans="1:22" ht="13.5" x14ac:dyDescent="0.25">
      <c r="A2041" s="3">
        <f>RSI!A2041</f>
        <v>44974</v>
      </c>
      <c r="B2041" s="2">
        <f>RSI!B2041</f>
        <v>5.9249999999999998</v>
      </c>
      <c r="C2041" s="2">
        <f>RSI!I2041</f>
        <v>37.854949025954575</v>
      </c>
      <c r="D2041" s="2">
        <f>MACD!E2041</f>
        <v>-5.1106776096867534E-3</v>
      </c>
      <c r="E2041" s="2">
        <f>MACD!F2041</f>
        <v>-6.3116325757327065E-3</v>
      </c>
      <c r="F2041" s="2">
        <f>'Moving Avg'!D2041</f>
        <v>5.9266000000000005</v>
      </c>
      <c r="G2041" s="2">
        <f>'Moving Avg'!F2041</f>
        <v>5.9265999999999979</v>
      </c>
      <c r="H2041" s="2">
        <f>'Moving Avg'!G2041</f>
        <v>5.9251600000000044</v>
      </c>
      <c r="I2041" s="2">
        <f>'Moving Avg'!H2041</f>
        <v>6.1299999999999848</v>
      </c>
      <c r="J2041" s="5" t="str">
        <f>OBV!F2041</f>
        <v>BEARISH</v>
      </c>
      <c r="K2041" s="5" t="str">
        <f>OBV!G2041</f>
        <v>STRONG</v>
      </c>
      <c r="L2041" s="5" t="str">
        <f>OBV!H2041</f>
        <v>CONFIRMED BEARISH</v>
      </c>
      <c r="M2041" s="7">
        <f t="shared" si="310"/>
        <v>25</v>
      </c>
      <c r="N2041" s="7">
        <f t="shared" si="311"/>
        <v>0</v>
      </c>
      <c r="O2041" s="7">
        <f t="shared" si="312"/>
        <v>0</v>
      </c>
      <c r="P2041" s="7">
        <f t="shared" si="313"/>
        <v>33</v>
      </c>
      <c r="Q2041" s="8">
        <f t="shared" si="314"/>
        <v>13.7</v>
      </c>
      <c r="R2041" s="8">
        <f t="shared" si="315"/>
        <v>13.25</v>
      </c>
      <c r="S2041" s="8">
        <f t="shared" si="316"/>
        <v>18.600000000000001</v>
      </c>
      <c r="T2041" s="8">
        <f t="shared" si="317"/>
        <v>14.5</v>
      </c>
      <c r="U2041" s="7">
        <f t="shared" si="318"/>
        <v>15.183333333333332</v>
      </c>
      <c r="V2041" s="7">
        <f t="shared" si="319"/>
        <v>15.012499999999999</v>
      </c>
    </row>
    <row r="2042" spans="1:22" ht="13.5" x14ac:dyDescent="0.25">
      <c r="A2042" s="3">
        <f>RSI!A2042</f>
        <v>44977</v>
      </c>
      <c r="B2042" s="2">
        <f>RSI!B2042</f>
        <v>6.19</v>
      </c>
      <c r="C2042" s="2">
        <f>RSI!I2042</f>
        <v>94.82469037941641</v>
      </c>
      <c r="D2042" s="2">
        <f>MACD!E2042</f>
        <v>-2.4373392337014188E-2</v>
      </c>
      <c r="E2042" s="2">
        <f>MACD!F2042</f>
        <v>-9.9239845279890035E-3</v>
      </c>
      <c r="F2042" s="2">
        <f>'Moving Avg'!D2042</f>
        <v>5.9779999999999998</v>
      </c>
      <c r="G2042" s="2">
        <f>'Moving Avg'!F2042</f>
        <v>5.9398499999999972</v>
      </c>
      <c r="H2042" s="2">
        <f>'Moving Avg'!G2042</f>
        <v>5.9304600000000036</v>
      </c>
      <c r="I2042" s="2">
        <f>'Moving Avg'!H2042</f>
        <v>6.1285949999999856</v>
      </c>
      <c r="J2042" s="5" t="str">
        <f>OBV!F2042</f>
        <v>BULLISH</v>
      </c>
      <c r="K2042" s="5" t="str">
        <f>OBV!G2042</f>
        <v>NEUTRAL</v>
      </c>
      <c r="L2042" s="5" t="str">
        <f>OBV!H2042</f>
        <v>CONFIRMED BULLISH</v>
      </c>
      <c r="M2042" s="7">
        <f t="shared" si="310"/>
        <v>0</v>
      </c>
      <c r="N2042" s="7">
        <f t="shared" si="311"/>
        <v>45</v>
      </c>
      <c r="O2042" s="7">
        <f t="shared" si="312"/>
        <v>0</v>
      </c>
      <c r="P2042" s="7">
        <f t="shared" si="313"/>
        <v>83.5</v>
      </c>
      <c r="Q2042" s="8">
        <f t="shared" si="314"/>
        <v>28.274999999999999</v>
      </c>
      <c r="R2042" s="8">
        <f t="shared" si="315"/>
        <v>29.875</v>
      </c>
      <c r="S2042" s="8">
        <f t="shared" si="316"/>
        <v>44.325000000000003</v>
      </c>
      <c r="T2042" s="8">
        <f t="shared" si="317"/>
        <v>32.125</v>
      </c>
      <c r="U2042" s="7">
        <f t="shared" si="318"/>
        <v>34.158333333333331</v>
      </c>
      <c r="V2042" s="7">
        <f t="shared" si="319"/>
        <v>33.65</v>
      </c>
    </row>
    <row r="2043" spans="1:22" ht="13.5" x14ac:dyDescent="0.25">
      <c r="A2043" s="3">
        <f>RSI!A2043</f>
        <v>44978</v>
      </c>
      <c r="B2043" s="2">
        <f>RSI!B2043</f>
        <v>6.19</v>
      </c>
      <c r="C2043" s="2">
        <f>RSI!I2043</f>
        <v>94.82469037941641</v>
      </c>
      <c r="D2043" s="2">
        <f>MACD!E2043</f>
        <v>-4.2207446412988681E-2</v>
      </c>
      <c r="E2043" s="2">
        <f>MACD!F2043</f>
        <v>-1.6380676904988942E-2</v>
      </c>
      <c r="F2043" s="2">
        <f>'Moving Avg'!D2043</f>
        <v>6.0310000000000006</v>
      </c>
      <c r="G2043" s="2">
        <f>'Moving Avg'!F2043</f>
        <v>5.9530999999999974</v>
      </c>
      <c r="H2043" s="2">
        <f>'Moving Avg'!G2043</f>
        <v>5.9357600000000037</v>
      </c>
      <c r="I2043" s="2">
        <f>'Moving Avg'!H2043</f>
        <v>6.1271899999999855</v>
      </c>
      <c r="J2043" s="5" t="str">
        <f>OBV!F2043</f>
        <v>BULLISH</v>
      </c>
      <c r="K2043" s="5" t="str">
        <f>OBV!G2043</f>
        <v>WEAK</v>
      </c>
      <c r="L2043" s="5" t="str">
        <f>OBV!H2043</f>
        <v>CONFIRMED BULLISH</v>
      </c>
      <c r="M2043" s="7">
        <f t="shared" si="310"/>
        <v>0</v>
      </c>
      <c r="N2043" s="7">
        <f t="shared" si="311"/>
        <v>100</v>
      </c>
      <c r="O2043" s="7">
        <f t="shared" si="312"/>
        <v>0</v>
      </c>
      <c r="P2043" s="7">
        <f t="shared" si="313"/>
        <v>67</v>
      </c>
      <c r="Q2043" s="8">
        <f t="shared" si="314"/>
        <v>45.05</v>
      </c>
      <c r="R2043" s="8">
        <f t="shared" si="315"/>
        <v>36.75</v>
      </c>
      <c r="S2043" s="8">
        <f t="shared" si="316"/>
        <v>45.150000000000006</v>
      </c>
      <c r="T2043" s="8">
        <f t="shared" si="317"/>
        <v>41.75</v>
      </c>
      <c r="U2043" s="7">
        <f t="shared" si="318"/>
        <v>42.31666666666667</v>
      </c>
      <c r="V2043" s="7">
        <f t="shared" si="319"/>
        <v>42.174999999999997</v>
      </c>
    </row>
    <row r="2044" spans="1:22" ht="13.5" x14ac:dyDescent="0.25">
      <c r="A2044" s="3">
        <f>RSI!A2044</f>
        <v>44979</v>
      </c>
      <c r="B2044" s="2">
        <f>RSI!B2044</f>
        <v>6.19</v>
      </c>
      <c r="C2044" s="2">
        <f>RSI!I2044</f>
        <v>94.82469037941641</v>
      </c>
      <c r="D2044" s="2">
        <f>MACD!E2044</f>
        <v>-5.748817315156618E-2</v>
      </c>
      <c r="E2044" s="2">
        <f>MACD!F2044</f>
        <v>-2.4602176154304392E-2</v>
      </c>
      <c r="F2044" s="2">
        <f>'Moving Avg'!D2044</f>
        <v>6.0840000000000005</v>
      </c>
      <c r="G2044" s="2">
        <f>'Moving Avg'!F2044</f>
        <v>5.9663499999999985</v>
      </c>
      <c r="H2044" s="2">
        <f>'Moving Avg'!G2044</f>
        <v>5.9410600000000038</v>
      </c>
      <c r="I2044" s="2">
        <f>'Moving Avg'!H2044</f>
        <v>6.1257849999999863</v>
      </c>
      <c r="J2044" s="5" t="str">
        <f>OBV!F2044</f>
        <v>BULLISH</v>
      </c>
      <c r="K2044" s="5" t="str">
        <f>OBV!G2044</f>
        <v>WEAK</v>
      </c>
      <c r="L2044" s="5" t="str">
        <f>OBV!H2044</f>
        <v>CONFIRMED BULLISH</v>
      </c>
      <c r="M2044" s="7">
        <f t="shared" si="310"/>
        <v>0</v>
      </c>
      <c r="N2044" s="7">
        <f t="shared" si="311"/>
        <v>100</v>
      </c>
      <c r="O2044" s="7">
        <f t="shared" si="312"/>
        <v>0</v>
      </c>
      <c r="P2044" s="7">
        <f t="shared" si="313"/>
        <v>67</v>
      </c>
      <c r="Q2044" s="8">
        <f t="shared" si="314"/>
        <v>45.05</v>
      </c>
      <c r="R2044" s="8">
        <f t="shared" si="315"/>
        <v>36.75</v>
      </c>
      <c r="S2044" s="8">
        <f t="shared" si="316"/>
        <v>45.150000000000006</v>
      </c>
      <c r="T2044" s="8">
        <f t="shared" si="317"/>
        <v>41.75</v>
      </c>
      <c r="U2044" s="7">
        <f t="shared" si="318"/>
        <v>42.31666666666667</v>
      </c>
      <c r="V2044" s="7">
        <f t="shared" si="319"/>
        <v>42.174999999999997</v>
      </c>
    </row>
    <row r="2045" spans="1:22" ht="13.5" x14ac:dyDescent="0.25">
      <c r="A2045" s="3">
        <f>RSI!A2045</f>
        <v>44980</v>
      </c>
      <c r="B2045" s="2">
        <f>RSI!B2045</f>
        <v>6.19</v>
      </c>
      <c r="C2045" s="2">
        <f>RSI!I2045</f>
        <v>94.82469037941641</v>
      </c>
      <c r="D2045" s="2">
        <f>MACD!E2045</f>
        <v>-7.1733891557556717E-2</v>
      </c>
      <c r="E2045" s="2">
        <f>MACD!F2045</f>
        <v>-3.4028519234954861E-2</v>
      </c>
      <c r="F2045" s="2">
        <f>'Moving Avg'!D2045</f>
        <v>6.1370000000000005</v>
      </c>
      <c r="G2045" s="2">
        <f>'Moving Avg'!F2045</f>
        <v>5.9795999999999978</v>
      </c>
      <c r="H2045" s="2">
        <f>'Moving Avg'!G2045</f>
        <v>5.946360000000003</v>
      </c>
      <c r="I2045" s="2">
        <f>'Moving Avg'!H2045</f>
        <v>6.1243799999999862</v>
      </c>
      <c r="J2045" s="5" t="str">
        <f>OBV!F2045</f>
        <v>BULLISH</v>
      </c>
      <c r="K2045" s="5" t="str">
        <f>OBV!G2045</f>
        <v>WEAK</v>
      </c>
      <c r="L2045" s="5" t="str">
        <f>OBV!H2045</f>
        <v>CONFIRMED BULLISH</v>
      </c>
      <c r="M2045" s="7">
        <f t="shared" si="310"/>
        <v>0</v>
      </c>
      <c r="N2045" s="7">
        <f t="shared" si="311"/>
        <v>100</v>
      </c>
      <c r="O2045" s="7">
        <f t="shared" si="312"/>
        <v>50</v>
      </c>
      <c r="P2045" s="7">
        <f t="shared" si="313"/>
        <v>67</v>
      </c>
      <c r="Q2045" s="8">
        <f t="shared" si="314"/>
        <v>52.55</v>
      </c>
      <c r="R2045" s="8">
        <f t="shared" si="315"/>
        <v>54.25</v>
      </c>
      <c r="S2045" s="8">
        <f t="shared" si="316"/>
        <v>57.650000000000006</v>
      </c>
      <c r="T2045" s="8">
        <f t="shared" si="317"/>
        <v>54.25</v>
      </c>
      <c r="U2045" s="7">
        <f t="shared" si="318"/>
        <v>54.816666666666663</v>
      </c>
      <c r="V2045" s="7">
        <f t="shared" si="319"/>
        <v>54.674999999999997</v>
      </c>
    </row>
    <row r="2046" spans="1:22" ht="13.5" x14ac:dyDescent="0.25">
      <c r="A2046" s="3">
        <f>RSI!A2046</f>
        <v>44981</v>
      </c>
      <c r="B2046" s="2">
        <f>RSI!B2046</f>
        <v>6.19</v>
      </c>
      <c r="C2046" s="2">
        <f>RSI!I2046</f>
        <v>94.82469037941641</v>
      </c>
      <c r="D2046" s="2">
        <f>MACD!E2046</f>
        <v>-8.5006361629972105E-2</v>
      </c>
      <c r="E2046" s="2">
        <f>MACD!F2046</f>
        <v>-4.4224087713958311E-2</v>
      </c>
      <c r="F2046" s="2">
        <f>'Moving Avg'!D2046</f>
        <v>6.19</v>
      </c>
      <c r="G2046" s="2">
        <f>'Moving Avg'!F2046</f>
        <v>5.9928499999999989</v>
      </c>
      <c r="H2046" s="2">
        <f>'Moving Avg'!G2046</f>
        <v>5.9516600000000031</v>
      </c>
      <c r="I2046" s="2">
        <f>'Moving Avg'!H2046</f>
        <v>6.1229749999999861</v>
      </c>
      <c r="J2046" s="5" t="str">
        <f>OBV!F2046</f>
        <v>BULLISH</v>
      </c>
      <c r="K2046" s="5" t="str">
        <f>OBV!G2046</f>
        <v>WEAK</v>
      </c>
      <c r="L2046" s="5" t="str">
        <f>OBV!H2046</f>
        <v>CONFIRMED BULLISH</v>
      </c>
      <c r="M2046" s="7">
        <f t="shared" si="310"/>
        <v>0</v>
      </c>
      <c r="N2046" s="7">
        <f t="shared" si="311"/>
        <v>100</v>
      </c>
      <c r="O2046" s="7">
        <f t="shared" si="312"/>
        <v>50</v>
      </c>
      <c r="P2046" s="7">
        <f t="shared" si="313"/>
        <v>67</v>
      </c>
      <c r="Q2046" s="8">
        <f t="shared" si="314"/>
        <v>52.55</v>
      </c>
      <c r="R2046" s="8">
        <f t="shared" si="315"/>
        <v>54.25</v>
      </c>
      <c r="S2046" s="8">
        <f t="shared" si="316"/>
        <v>57.650000000000006</v>
      </c>
      <c r="T2046" s="8">
        <f t="shared" si="317"/>
        <v>54.25</v>
      </c>
      <c r="U2046" s="7">
        <f t="shared" si="318"/>
        <v>54.816666666666663</v>
      </c>
      <c r="V2046" s="7">
        <f t="shared" si="319"/>
        <v>54.674999999999997</v>
      </c>
    </row>
    <row r="2047" spans="1:22" ht="13.5" x14ac:dyDescent="0.25">
      <c r="A2047" s="3">
        <f>RSI!A2047</f>
        <v>44984</v>
      </c>
      <c r="B2047" s="2">
        <f>RSI!B2047</f>
        <v>6.19</v>
      </c>
      <c r="C2047" s="2">
        <f>RSI!I2047</f>
        <v>94.82469037941641</v>
      </c>
      <c r="D2047" s="2">
        <f>MACD!E2047</f>
        <v>-9.7365061981522061E-2</v>
      </c>
      <c r="E2047" s="2">
        <f>MACD!F2047</f>
        <v>-5.4852282567471058E-2</v>
      </c>
      <c r="F2047" s="2">
        <f>'Moving Avg'!D2047</f>
        <v>6.19</v>
      </c>
      <c r="G2047" s="2">
        <f>'Moving Avg'!F2047</f>
        <v>6.0060999999999982</v>
      </c>
      <c r="H2047" s="2">
        <f>'Moving Avg'!G2047</f>
        <v>5.9571200000000024</v>
      </c>
      <c r="I2047" s="2">
        <f>'Moving Avg'!H2047</f>
        <v>6.1227399999999879</v>
      </c>
      <c r="J2047" s="5" t="str">
        <f>OBV!F2047</f>
        <v>NEUTRAL</v>
      </c>
      <c r="K2047" s="5" t="str">
        <f>OBV!G2047</f>
        <v>NEUTRAL</v>
      </c>
      <c r="L2047" s="5" t="str">
        <f>OBV!H2047</f>
        <v>NEUTRAL</v>
      </c>
      <c r="M2047" s="7">
        <f t="shared" si="310"/>
        <v>0</v>
      </c>
      <c r="N2047" s="7">
        <f t="shared" si="311"/>
        <v>100</v>
      </c>
      <c r="O2047" s="7">
        <f t="shared" si="312"/>
        <v>50</v>
      </c>
      <c r="P2047" s="7">
        <f t="shared" si="313"/>
        <v>33</v>
      </c>
      <c r="Q2047" s="8">
        <f t="shared" si="314"/>
        <v>47.45</v>
      </c>
      <c r="R2047" s="8">
        <f t="shared" si="315"/>
        <v>45.75</v>
      </c>
      <c r="S2047" s="8">
        <f t="shared" si="316"/>
        <v>42.35</v>
      </c>
      <c r="T2047" s="8">
        <f t="shared" si="317"/>
        <v>45.75</v>
      </c>
      <c r="U2047" s="7">
        <f t="shared" si="318"/>
        <v>45.183333333333337</v>
      </c>
      <c r="V2047" s="7">
        <f t="shared" si="319"/>
        <v>45.325000000000003</v>
      </c>
    </row>
    <row r="2048" spans="1:22" ht="13.5" x14ac:dyDescent="0.25">
      <c r="A2048" s="3">
        <f>RSI!A2048</f>
        <v>44985</v>
      </c>
      <c r="B2048" s="2">
        <f>RSI!B2048</f>
        <v>6.19</v>
      </c>
      <c r="C2048" s="2">
        <f>RSI!I2048</f>
        <v>94.82469037941641</v>
      </c>
      <c r="D2048" s="2">
        <f>MACD!E2048</f>
        <v>-0.11009777522582453</v>
      </c>
      <c r="E2048" s="2">
        <f>MACD!F2048</f>
        <v>-6.5901381099141759E-2</v>
      </c>
      <c r="F2048" s="2">
        <f>'Moving Avg'!D2048</f>
        <v>6.19</v>
      </c>
      <c r="G2048" s="2">
        <f>'Moving Avg'!F2048</f>
        <v>6.0193499999999984</v>
      </c>
      <c r="H2048" s="2">
        <f>'Moving Avg'!G2048</f>
        <v>5.9624200000000034</v>
      </c>
      <c r="I2048" s="2">
        <f>'Moving Avg'!H2048</f>
        <v>6.1213349999999878</v>
      </c>
      <c r="J2048" s="5" t="str">
        <f>OBV!F2048</f>
        <v>NEUTRAL</v>
      </c>
      <c r="K2048" s="5" t="str">
        <f>OBV!G2048</f>
        <v>NEUTRAL</v>
      </c>
      <c r="L2048" s="5" t="str">
        <f>OBV!H2048</f>
        <v>NEUTRAL</v>
      </c>
      <c r="M2048" s="7">
        <f t="shared" si="310"/>
        <v>0</v>
      </c>
      <c r="N2048" s="7">
        <f t="shared" si="311"/>
        <v>100</v>
      </c>
      <c r="O2048" s="7">
        <f t="shared" si="312"/>
        <v>50</v>
      </c>
      <c r="P2048" s="7">
        <f t="shared" si="313"/>
        <v>33</v>
      </c>
      <c r="Q2048" s="8">
        <f t="shared" si="314"/>
        <v>47.45</v>
      </c>
      <c r="R2048" s="8">
        <f t="shared" si="315"/>
        <v>45.75</v>
      </c>
      <c r="S2048" s="8">
        <f t="shared" si="316"/>
        <v>42.35</v>
      </c>
      <c r="T2048" s="8">
        <f t="shared" si="317"/>
        <v>45.75</v>
      </c>
      <c r="U2048" s="7">
        <f t="shared" si="318"/>
        <v>45.183333333333337</v>
      </c>
      <c r="V2048" s="7">
        <f t="shared" si="319"/>
        <v>45.325000000000003</v>
      </c>
    </row>
    <row r="2049" spans="1:22" ht="13.5" x14ac:dyDescent="0.25">
      <c r="A2049" s="3">
        <f>RSI!A2049</f>
        <v>44986</v>
      </c>
      <c r="B2049" s="2">
        <f>RSI!B2049</f>
        <v>6.19</v>
      </c>
      <c r="C2049" s="2">
        <f>RSI!I2049</f>
        <v>94.82469037941641</v>
      </c>
      <c r="D2049" s="2">
        <f>MACD!E2049</f>
        <v>-0.12183881522947004</v>
      </c>
      <c r="E2049" s="2">
        <f>MACD!F2049</f>
        <v>-7.7088867925207416E-2</v>
      </c>
      <c r="F2049" s="2">
        <f>'Moving Avg'!D2049</f>
        <v>6.19</v>
      </c>
      <c r="G2049" s="2">
        <f>'Moving Avg'!F2049</f>
        <v>6.0325999999999986</v>
      </c>
      <c r="H2049" s="2">
        <f>'Moving Avg'!G2049</f>
        <v>5.9677200000000026</v>
      </c>
      <c r="I2049" s="2">
        <f>'Moving Avg'!H2049</f>
        <v>6.1210999999999878</v>
      </c>
      <c r="J2049" s="5" t="str">
        <f>OBV!F2049</f>
        <v>NEUTRAL</v>
      </c>
      <c r="K2049" s="5" t="str">
        <f>OBV!G2049</f>
        <v>NEUTRAL</v>
      </c>
      <c r="L2049" s="5" t="str">
        <f>OBV!H2049</f>
        <v>NEUTRAL</v>
      </c>
      <c r="M2049" s="7">
        <f t="shared" si="310"/>
        <v>0</v>
      </c>
      <c r="N2049" s="7">
        <f t="shared" si="311"/>
        <v>100</v>
      </c>
      <c r="O2049" s="7">
        <f t="shared" si="312"/>
        <v>50</v>
      </c>
      <c r="P2049" s="7">
        <f t="shared" si="313"/>
        <v>33</v>
      </c>
      <c r="Q2049" s="8">
        <f t="shared" si="314"/>
        <v>47.45</v>
      </c>
      <c r="R2049" s="8">
        <f t="shared" si="315"/>
        <v>45.75</v>
      </c>
      <c r="S2049" s="8">
        <f t="shared" si="316"/>
        <v>42.35</v>
      </c>
      <c r="T2049" s="8">
        <f t="shared" si="317"/>
        <v>45.75</v>
      </c>
      <c r="U2049" s="7">
        <f t="shared" si="318"/>
        <v>45.183333333333337</v>
      </c>
      <c r="V2049" s="7">
        <f t="shared" si="319"/>
        <v>45.325000000000003</v>
      </c>
    </row>
    <row r="2050" spans="1:22" ht="13.5" x14ac:dyDescent="0.25">
      <c r="A2050" s="3">
        <f>RSI!A2050</f>
        <v>44987</v>
      </c>
      <c r="B2050" s="2">
        <f>RSI!B2050</f>
        <v>6.3849999999999998</v>
      </c>
      <c r="C2050" s="2">
        <f>RSI!I2050</f>
        <v>97.669204442416472</v>
      </c>
      <c r="D2050" s="2">
        <f>MACD!E2050</f>
        <v>-0.14711354668270271</v>
      </c>
      <c r="E2050" s="2">
        <f>MACD!F2050</f>
        <v>-9.109380367670647E-2</v>
      </c>
      <c r="F2050" s="2">
        <f>'Moving Avg'!D2050</f>
        <v>6.229000000000001</v>
      </c>
      <c r="G2050" s="2">
        <f>'Moving Avg'!F2050</f>
        <v>6.0555999999999992</v>
      </c>
      <c r="H2050" s="2">
        <f>'Moving Avg'!G2050</f>
        <v>5.9769200000000025</v>
      </c>
      <c r="I2050" s="2">
        <f>'Moving Avg'!H2050</f>
        <v>6.1218399999999882</v>
      </c>
      <c r="J2050" s="5" t="str">
        <f>OBV!F2050</f>
        <v>BULLISH</v>
      </c>
      <c r="K2050" s="5" t="str">
        <f>OBV!G2050</f>
        <v>WEAK</v>
      </c>
      <c r="L2050" s="5" t="str">
        <f>OBV!H2050</f>
        <v>CONFIRMED BULLISH</v>
      </c>
      <c r="M2050" s="7">
        <f t="shared" ref="M2050:M2113" si="320">IF(C2050&lt;30,50, IF(C2050&gt;70, 0, 25))</f>
        <v>0</v>
      </c>
      <c r="N2050" s="7">
        <f t="shared" ref="N2050:N2113" si="321">IF(E2050-D2050&gt;0.02, 100, IF(E2050-D2050&lt;0,0,45))</f>
        <v>100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67</v>
      </c>
      <c r="Q2050" s="8">
        <f t="shared" si="314"/>
        <v>52.55</v>
      </c>
      <c r="R2050" s="8">
        <f t="shared" si="315"/>
        <v>54.25</v>
      </c>
      <c r="S2050" s="8">
        <f t="shared" si="316"/>
        <v>57.650000000000006</v>
      </c>
      <c r="T2050" s="8">
        <f t="shared" si="317"/>
        <v>54.25</v>
      </c>
      <c r="U2050" s="7">
        <f t="shared" si="318"/>
        <v>54.816666666666663</v>
      </c>
      <c r="V2050" s="7">
        <f t="shared" si="319"/>
        <v>54.674999999999997</v>
      </c>
    </row>
    <row r="2051" spans="1:22" ht="13.5" x14ac:dyDescent="0.25">
      <c r="A2051" s="3">
        <f>RSI!A2051</f>
        <v>44988</v>
      </c>
      <c r="B2051" s="2">
        <f>RSI!B2051</f>
        <v>6.3849999999999998</v>
      </c>
      <c r="C2051" s="2">
        <f>RSI!I2051</f>
        <v>97.669204442416472</v>
      </c>
      <c r="D2051" s="2">
        <f>MACD!E2051</f>
        <v>-0.17048134429782547</v>
      </c>
      <c r="E2051" s="2">
        <f>MACD!F2051</f>
        <v>-0.10697131180093028</v>
      </c>
      <c r="F2051" s="2">
        <f>'Moving Avg'!D2051</f>
        <v>6.2679999999999989</v>
      </c>
      <c r="G2051" s="2">
        <f>'Moving Avg'!F2051</f>
        <v>6.0785999999999998</v>
      </c>
      <c r="H2051" s="2">
        <f>'Moving Avg'!G2051</f>
        <v>5.9862800000000016</v>
      </c>
      <c r="I2051" s="2">
        <f>'Moving Avg'!H2051</f>
        <v>6.1225799999999877</v>
      </c>
      <c r="J2051" s="5" t="str">
        <f>OBV!F2051</f>
        <v>BULLISH</v>
      </c>
      <c r="K2051" s="5" t="str">
        <f>OBV!G2051</f>
        <v>WEAK</v>
      </c>
      <c r="L2051" s="5" t="str">
        <f>OBV!H2051</f>
        <v>CONFIRMED BULLISH</v>
      </c>
      <c r="M2051" s="7">
        <f t="shared" si="320"/>
        <v>0</v>
      </c>
      <c r="N2051" s="7">
        <f t="shared" si="321"/>
        <v>100</v>
      </c>
      <c r="O2051" s="7">
        <f t="shared" si="322"/>
        <v>50</v>
      </c>
      <c r="P2051" s="7">
        <f t="shared" si="323"/>
        <v>67</v>
      </c>
      <c r="Q2051" s="8">
        <f t="shared" ref="Q2051:Q2114" si="324">0.35*M2051+N2051*0.35+O2051*0.15+P2051*0.15</f>
        <v>52.55</v>
      </c>
      <c r="R2051" s="8">
        <f t="shared" ref="R2051:R2114" si="325">M2051*0.2+N2051*0.2+O2051*0.35+P2051*0.25</f>
        <v>54.25</v>
      </c>
      <c r="S2051" s="8">
        <f t="shared" ref="S2051:S2114" si="326">M2051*0.15+N2051*0.15+O2051*0.25+P2051*0.45</f>
        <v>57.650000000000006</v>
      </c>
      <c r="T2051" s="8">
        <f t="shared" ref="T2051:T2114" si="327">0.25*SUM(M2051:P2051)</f>
        <v>54.25</v>
      </c>
      <c r="U2051" s="7">
        <f t="shared" ref="U2051:U2114" si="328">SUM(Q2051:S2051)/3</f>
        <v>54.816666666666663</v>
      </c>
      <c r="V2051" s="7">
        <f t="shared" ref="V2051:V2114" si="329">SUM(Q2051:T2051)/4</f>
        <v>54.674999999999997</v>
      </c>
    </row>
    <row r="2052" spans="1:22" ht="13.5" x14ac:dyDescent="0.25">
      <c r="A2052" s="3">
        <f>RSI!A2052</f>
        <v>44991</v>
      </c>
      <c r="B2052" s="2">
        <f>RSI!B2052</f>
        <v>6.3929999999999998</v>
      </c>
      <c r="C2052" s="2">
        <f>RSI!I2052</f>
        <v>97.728604817948678</v>
      </c>
      <c r="D2052" s="2">
        <f>MACD!E2052</f>
        <v>-0.15191216756553949</v>
      </c>
      <c r="E2052" s="2">
        <f>MACD!F2052</f>
        <v>-0.11595948295385214</v>
      </c>
      <c r="F2052" s="2">
        <f>'Moving Avg'!D2052</f>
        <v>6.3086000000000002</v>
      </c>
      <c r="G2052" s="2">
        <f>'Moving Avg'!F2052</f>
        <v>6.1019999999999994</v>
      </c>
      <c r="H2052" s="2">
        <f>'Moving Avg'!G2052</f>
        <v>5.9958</v>
      </c>
      <c r="I2052" s="2">
        <f>'Moving Avg'!H2052</f>
        <v>6.1233599999999884</v>
      </c>
      <c r="J2052" s="5" t="str">
        <f>OBV!F2052</f>
        <v>BULLISH</v>
      </c>
      <c r="K2052" s="5" t="str">
        <f>OBV!G2052</f>
        <v>WEAK</v>
      </c>
      <c r="L2052" s="5" t="str">
        <f>OBV!H2052</f>
        <v>CONFIRMED BULLISH</v>
      </c>
      <c r="M2052" s="7">
        <f t="shared" si="320"/>
        <v>0</v>
      </c>
      <c r="N2052" s="7">
        <f t="shared" si="321"/>
        <v>100</v>
      </c>
      <c r="O2052" s="7">
        <f t="shared" si="322"/>
        <v>50</v>
      </c>
      <c r="P2052" s="7">
        <f t="shared" si="323"/>
        <v>67</v>
      </c>
      <c r="Q2052" s="8">
        <f t="shared" si="324"/>
        <v>52.55</v>
      </c>
      <c r="R2052" s="8">
        <f t="shared" si="325"/>
        <v>54.25</v>
      </c>
      <c r="S2052" s="8">
        <f t="shared" si="326"/>
        <v>57.650000000000006</v>
      </c>
      <c r="T2052" s="8">
        <f t="shared" si="327"/>
        <v>54.25</v>
      </c>
      <c r="U2052" s="7">
        <f t="shared" si="328"/>
        <v>54.816666666666663</v>
      </c>
      <c r="V2052" s="7">
        <f t="shared" si="329"/>
        <v>54.674999999999997</v>
      </c>
    </row>
    <row r="2053" spans="1:22" ht="13.5" x14ac:dyDescent="0.25">
      <c r="A2053" s="3">
        <f>RSI!A2053</f>
        <v>44992</v>
      </c>
      <c r="B2053" s="2">
        <f>RSI!B2053</f>
        <v>6.3929999999999998</v>
      </c>
      <c r="C2053" s="2">
        <f>RSI!I2053</f>
        <v>97.728604817948678</v>
      </c>
      <c r="D2053" s="2">
        <f>MACD!E2053</f>
        <v>-0.13794586479733262</v>
      </c>
      <c r="E2053" s="2">
        <f>MACD!F2053</f>
        <v>-0.12035675932254825</v>
      </c>
      <c r="F2053" s="2">
        <f>'Moving Avg'!D2053</f>
        <v>6.3492000000000006</v>
      </c>
      <c r="G2053" s="2">
        <f>'Moving Avg'!F2053</f>
        <v>6.1254</v>
      </c>
      <c r="H2053" s="2">
        <f>'Moving Avg'!G2053</f>
        <v>6.0051600000000001</v>
      </c>
      <c r="I2053" s="2">
        <f>'Moving Avg'!H2053</f>
        <v>6.1241399999999899</v>
      </c>
      <c r="J2053" s="5" t="str">
        <f>OBV!F2053</f>
        <v>BULLISH</v>
      </c>
      <c r="K2053" s="5" t="str">
        <f>OBV!G2053</f>
        <v>WEAK</v>
      </c>
      <c r="L2053" s="5" t="str">
        <f>OBV!H2053</f>
        <v>CONFIRMED BULLISH</v>
      </c>
      <c r="M2053" s="7">
        <f t="shared" si="320"/>
        <v>0</v>
      </c>
      <c r="N2053" s="7">
        <f t="shared" si="321"/>
        <v>45</v>
      </c>
      <c r="O2053" s="7">
        <f t="shared" si="322"/>
        <v>50</v>
      </c>
      <c r="P2053" s="7">
        <f t="shared" si="323"/>
        <v>67</v>
      </c>
      <c r="Q2053" s="8">
        <f t="shared" si="324"/>
        <v>33.299999999999997</v>
      </c>
      <c r="R2053" s="8">
        <f t="shared" si="325"/>
        <v>43.25</v>
      </c>
      <c r="S2053" s="8">
        <f t="shared" si="326"/>
        <v>49.400000000000006</v>
      </c>
      <c r="T2053" s="8">
        <f t="shared" si="327"/>
        <v>40.5</v>
      </c>
      <c r="U2053" s="7">
        <f t="shared" si="328"/>
        <v>41.983333333333334</v>
      </c>
      <c r="V2053" s="7">
        <f t="shared" si="329"/>
        <v>41.612499999999997</v>
      </c>
    </row>
    <row r="2054" spans="1:22" ht="13.5" x14ac:dyDescent="0.25">
      <c r="A2054" s="3">
        <f>RSI!A2054</f>
        <v>44993</v>
      </c>
      <c r="B2054" s="2">
        <f>RSI!B2054</f>
        <v>6.3150000000000004</v>
      </c>
      <c r="C2054" s="2">
        <f>RSI!I2054</f>
        <v>75.865832998917426</v>
      </c>
      <c r="D2054" s="2">
        <f>MACD!E2054</f>
        <v>-0.12196718468210133</v>
      </c>
      <c r="E2054" s="2">
        <f>MACD!F2054</f>
        <v>-0.12067884439445886</v>
      </c>
      <c r="F2054" s="2">
        <f>'Moving Avg'!D2054</f>
        <v>6.3742000000000001</v>
      </c>
      <c r="G2054" s="2">
        <f>'Moving Avg'!F2054</f>
        <v>6.144499999999999</v>
      </c>
      <c r="H2054" s="2">
        <f>'Moving Avg'!G2054</f>
        <v>6.0129599999999996</v>
      </c>
      <c r="I2054" s="2">
        <f>'Moving Avg'!H2054</f>
        <v>6.1245299999999894</v>
      </c>
      <c r="J2054" s="5" t="str">
        <f>OBV!F2054</f>
        <v>BULLISH</v>
      </c>
      <c r="K2054" s="5" t="str">
        <f>OBV!G2054</f>
        <v>WEAK</v>
      </c>
      <c r="L2054" s="5" t="str">
        <f>OBV!H2054</f>
        <v>CONFIRMED BULLISH</v>
      </c>
      <c r="M2054" s="7">
        <f t="shared" si="320"/>
        <v>0</v>
      </c>
      <c r="N2054" s="7">
        <f t="shared" si="321"/>
        <v>45</v>
      </c>
      <c r="O2054" s="7">
        <f t="shared" si="322"/>
        <v>50</v>
      </c>
      <c r="P2054" s="7">
        <f t="shared" si="323"/>
        <v>67</v>
      </c>
      <c r="Q2054" s="8">
        <f t="shared" si="324"/>
        <v>33.299999999999997</v>
      </c>
      <c r="R2054" s="8">
        <f t="shared" si="325"/>
        <v>43.25</v>
      </c>
      <c r="S2054" s="8">
        <f t="shared" si="326"/>
        <v>49.400000000000006</v>
      </c>
      <c r="T2054" s="8">
        <f t="shared" si="327"/>
        <v>40.5</v>
      </c>
      <c r="U2054" s="7">
        <f t="shared" si="328"/>
        <v>41.983333333333334</v>
      </c>
      <c r="V2054" s="7">
        <f t="shared" si="329"/>
        <v>41.612499999999997</v>
      </c>
    </row>
    <row r="2055" spans="1:22" ht="13.5" x14ac:dyDescent="0.25">
      <c r="A2055" s="3">
        <f>RSI!A2055</f>
        <v>44994</v>
      </c>
      <c r="B2055" s="2">
        <f>RSI!B2055</f>
        <v>6.3150000000000004</v>
      </c>
      <c r="C2055" s="2">
        <f>RSI!I2055</f>
        <v>75.865832998917426</v>
      </c>
      <c r="D2055" s="2">
        <f>MACD!E2055</f>
        <v>-0.10948283775783629</v>
      </c>
      <c r="E2055" s="2">
        <f>MACD!F2055</f>
        <v>-0.11843964306713435</v>
      </c>
      <c r="F2055" s="2">
        <f>'Moving Avg'!D2055</f>
        <v>6.3602000000000007</v>
      </c>
      <c r="G2055" s="2">
        <f>'Moving Avg'!F2055</f>
        <v>6.1635999999999997</v>
      </c>
      <c r="H2055" s="2">
        <f>'Moving Avg'!G2055</f>
        <v>6.0207599999999992</v>
      </c>
      <c r="I2055" s="2">
        <f>'Moving Avg'!H2055</f>
        <v>6.1249199999999906</v>
      </c>
      <c r="J2055" s="5" t="str">
        <f>OBV!F2055</f>
        <v>BULLISH</v>
      </c>
      <c r="K2055" s="5" t="str">
        <f>OBV!G2055</f>
        <v>NEUTRAL</v>
      </c>
      <c r="L2055" s="5" t="str">
        <f>OBV!H2055</f>
        <v>BULLISH DIVERGENCE</v>
      </c>
      <c r="M2055" s="7">
        <f t="shared" si="320"/>
        <v>0</v>
      </c>
      <c r="N2055" s="7">
        <f t="shared" si="321"/>
        <v>0</v>
      </c>
      <c r="O2055" s="7">
        <f t="shared" si="322"/>
        <v>50</v>
      </c>
      <c r="P2055" s="7">
        <f t="shared" si="323"/>
        <v>66.5</v>
      </c>
      <c r="Q2055" s="8">
        <f t="shared" si="324"/>
        <v>17.475000000000001</v>
      </c>
      <c r="R2055" s="8">
        <f t="shared" si="325"/>
        <v>34.125</v>
      </c>
      <c r="S2055" s="8">
        <f t="shared" si="326"/>
        <v>42.424999999999997</v>
      </c>
      <c r="T2055" s="8">
        <f t="shared" si="327"/>
        <v>29.125</v>
      </c>
      <c r="U2055" s="7">
        <f t="shared" si="328"/>
        <v>31.341666666666669</v>
      </c>
      <c r="V2055" s="7">
        <f t="shared" si="329"/>
        <v>30.787500000000001</v>
      </c>
    </row>
    <row r="2056" spans="1:22" ht="13.5" x14ac:dyDescent="0.25">
      <c r="A2056" s="3">
        <f>RSI!A2056</f>
        <v>44995</v>
      </c>
      <c r="B2056" s="2">
        <f>RSI!B2056</f>
        <v>6.4630000000000001</v>
      </c>
      <c r="C2056" s="2">
        <f>RSI!I2056</f>
        <v>83.827415892009554</v>
      </c>
      <c r="D2056" s="2">
        <f>MACD!E2056</f>
        <v>-0.11084145099087195</v>
      </c>
      <c r="E2056" s="2">
        <f>MACD!F2056</f>
        <v>-0.11692000465188188</v>
      </c>
      <c r="F2056" s="2">
        <f>'Moving Avg'!D2056</f>
        <v>6.3757999999999999</v>
      </c>
      <c r="G2056" s="2">
        <f>'Moving Avg'!F2056</f>
        <v>6.1900999999999993</v>
      </c>
      <c r="H2056" s="2">
        <f>'Moving Avg'!G2056</f>
        <v>6.0315199999999995</v>
      </c>
      <c r="I2056" s="2">
        <f>'Moving Avg'!H2056</f>
        <v>6.1260499999999896</v>
      </c>
      <c r="J2056" s="5" t="str">
        <f>OBV!F2056</f>
        <v>BULLISH</v>
      </c>
      <c r="K2056" s="5" t="str">
        <f>OBV!G2056</f>
        <v>WEAK</v>
      </c>
      <c r="L2056" s="5" t="str">
        <f>OBV!H2056</f>
        <v>CONFIRMED BULLISH</v>
      </c>
      <c r="M2056" s="7">
        <f t="shared" si="320"/>
        <v>0</v>
      </c>
      <c r="N2056" s="7">
        <f t="shared" si="321"/>
        <v>0</v>
      </c>
      <c r="O2056" s="7">
        <f t="shared" si="322"/>
        <v>50</v>
      </c>
      <c r="P2056" s="7">
        <f t="shared" si="323"/>
        <v>67</v>
      </c>
      <c r="Q2056" s="8">
        <f t="shared" si="324"/>
        <v>17.549999999999997</v>
      </c>
      <c r="R2056" s="8">
        <f t="shared" si="325"/>
        <v>34.25</v>
      </c>
      <c r="S2056" s="8">
        <f t="shared" si="326"/>
        <v>42.650000000000006</v>
      </c>
      <c r="T2056" s="8">
        <f t="shared" si="327"/>
        <v>29.25</v>
      </c>
      <c r="U2056" s="7">
        <f t="shared" si="328"/>
        <v>31.483333333333334</v>
      </c>
      <c r="V2056" s="7">
        <f t="shared" si="329"/>
        <v>30.925000000000001</v>
      </c>
    </row>
    <row r="2057" spans="1:22" ht="13.5" x14ac:dyDescent="0.25">
      <c r="A2057" s="3">
        <f>RSI!A2057</f>
        <v>44998</v>
      </c>
      <c r="B2057" s="2">
        <f>RSI!B2057</f>
        <v>6.4630000000000001</v>
      </c>
      <c r="C2057" s="2">
        <f>RSI!I2057</f>
        <v>83.82741589200954</v>
      </c>
      <c r="D2057" s="2">
        <f>MACD!E2057</f>
        <v>-0.11375385223053414</v>
      </c>
      <c r="E2057" s="2">
        <f>MACD!F2057</f>
        <v>-0.11628677416761232</v>
      </c>
      <c r="F2057" s="2">
        <f>'Moving Avg'!D2057</f>
        <v>6.3898000000000001</v>
      </c>
      <c r="G2057" s="2">
        <f>'Moving Avg'!F2057</f>
        <v>6.2165999999999988</v>
      </c>
      <c r="H2057" s="2">
        <f>'Moving Avg'!G2057</f>
        <v>6.0422799999999999</v>
      </c>
      <c r="I2057" s="2">
        <f>'Moving Avg'!H2057</f>
        <v>6.1275699999999906</v>
      </c>
      <c r="J2057" s="5" t="str">
        <f>OBV!F2057</f>
        <v>BULLISH</v>
      </c>
      <c r="K2057" s="5" t="str">
        <f>OBV!G2057</f>
        <v>NEUTRAL</v>
      </c>
      <c r="L2057" s="5" t="str">
        <f>OBV!H2057</f>
        <v>CONFIRMED BULLISH</v>
      </c>
      <c r="M2057" s="7">
        <f t="shared" si="320"/>
        <v>0</v>
      </c>
      <c r="N2057" s="7">
        <f t="shared" si="321"/>
        <v>0</v>
      </c>
      <c r="O2057" s="7">
        <f t="shared" si="322"/>
        <v>50</v>
      </c>
      <c r="P2057" s="7">
        <f t="shared" si="323"/>
        <v>83.5</v>
      </c>
      <c r="Q2057" s="8">
        <f t="shared" si="324"/>
        <v>20.024999999999999</v>
      </c>
      <c r="R2057" s="8">
        <f t="shared" si="325"/>
        <v>38.375</v>
      </c>
      <c r="S2057" s="8">
        <f t="shared" si="326"/>
        <v>50.075000000000003</v>
      </c>
      <c r="T2057" s="8">
        <f t="shared" si="327"/>
        <v>33.375</v>
      </c>
      <c r="U2057" s="7">
        <f t="shared" si="328"/>
        <v>36.158333333333331</v>
      </c>
      <c r="V2057" s="7">
        <f t="shared" si="329"/>
        <v>35.462499999999999</v>
      </c>
    </row>
    <row r="2058" spans="1:22" ht="13.5" x14ac:dyDescent="0.25">
      <c r="A2058" s="3">
        <f>RSI!A2058</f>
        <v>44999</v>
      </c>
      <c r="B2058" s="2">
        <f>RSI!B2058</f>
        <v>6.3929999999999998</v>
      </c>
      <c r="C2058" s="2">
        <f>RSI!I2058</f>
        <v>70.982679688425421</v>
      </c>
      <c r="D2058" s="2">
        <f>MACD!E2058</f>
        <v>-0.11266523380314108</v>
      </c>
      <c r="E2058" s="2">
        <f>MACD!F2058</f>
        <v>-0.11556246609471808</v>
      </c>
      <c r="F2058" s="2">
        <f>'Moving Avg'!D2058</f>
        <v>6.3898000000000001</v>
      </c>
      <c r="G2058" s="2">
        <f>'Moving Avg'!F2058</f>
        <v>6.2399999999999993</v>
      </c>
      <c r="H2058" s="2">
        <f>'Moving Avg'!G2058</f>
        <v>6.051639999999999</v>
      </c>
      <c r="I2058" s="2">
        <f>'Moving Avg'!H2058</f>
        <v>6.127959999999991</v>
      </c>
      <c r="J2058" s="5" t="str">
        <f>OBV!F2058</f>
        <v>BEARISH</v>
      </c>
      <c r="K2058" s="5" t="str">
        <f>OBV!G2058</f>
        <v>STRONG</v>
      </c>
      <c r="L2058" s="5" t="str">
        <f>OBV!H2058</f>
        <v>NEUTRAL</v>
      </c>
      <c r="M2058" s="7">
        <f t="shared" si="320"/>
        <v>0</v>
      </c>
      <c r="N2058" s="7">
        <f t="shared" si="321"/>
        <v>0</v>
      </c>
      <c r="O2058" s="7">
        <f t="shared" si="322"/>
        <v>50</v>
      </c>
      <c r="P2058" s="7">
        <f t="shared" si="323"/>
        <v>33</v>
      </c>
      <c r="Q2058" s="8">
        <f t="shared" si="324"/>
        <v>12.45</v>
      </c>
      <c r="R2058" s="8">
        <f t="shared" si="325"/>
        <v>25.75</v>
      </c>
      <c r="S2058" s="8">
        <f t="shared" si="326"/>
        <v>27.35</v>
      </c>
      <c r="T2058" s="8">
        <f t="shared" si="327"/>
        <v>20.75</v>
      </c>
      <c r="U2058" s="7">
        <f t="shared" si="328"/>
        <v>21.850000000000005</v>
      </c>
      <c r="V2058" s="7">
        <f t="shared" si="329"/>
        <v>21.575000000000003</v>
      </c>
    </row>
    <row r="2059" spans="1:22" ht="13.5" x14ac:dyDescent="0.25">
      <c r="A2059" s="3">
        <f>RSI!A2059</f>
        <v>45000</v>
      </c>
      <c r="B2059" s="2">
        <f>RSI!B2059</f>
        <v>6.3929999999999998</v>
      </c>
      <c r="C2059" s="2">
        <f>RSI!I2059</f>
        <v>70.982679688425435</v>
      </c>
      <c r="D2059" s="2">
        <f>MACD!E2059</f>
        <v>-0.11284178365286834</v>
      </c>
      <c r="E2059" s="2">
        <f>MACD!F2059</f>
        <v>-0.11501832960634814</v>
      </c>
      <c r="F2059" s="2">
        <f>'Moving Avg'!D2059</f>
        <v>6.4054000000000002</v>
      </c>
      <c r="G2059" s="2">
        <f>'Moving Avg'!F2059</f>
        <v>6.263399999999999</v>
      </c>
      <c r="H2059" s="2">
        <f>'Moving Avg'!G2059</f>
        <v>6.0609999999999982</v>
      </c>
      <c r="I2059" s="2">
        <f>'Moving Avg'!H2059</f>
        <v>6.129479999999992</v>
      </c>
      <c r="J2059" s="5" t="str">
        <f>OBV!F2059</f>
        <v>BULLISH</v>
      </c>
      <c r="K2059" s="5" t="str">
        <f>OBV!G2059</f>
        <v>NEUTRAL</v>
      </c>
      <c r="L2059" s="5" t="str">
        <f>OBV!H2059</f>
        <v>CONFIRMED BULLISH</v>
      </c>
      <c r="M2059" s="7">
        <f t="shared" si="320"/>
        <v>0</v>
      </c>
      <c r="N2059" s="7">
        <f t="shared" si="321"/>
        <v>0</v>
      </c>
      <c r="O2059" s="7">
        <f t="shared" si="322"/>
        <v>50</v>
      </c>
      <c r="P2059" s="7">
        <f t="shared" si="323"/>
        <v>83.5</v>
      </c>
      <c r="Q2059" s="8">
        <f t="shared" si="324"/>
        <v>20.024999999999999</v>
      </c>
      <c r="R2059" s="8">
        <f t="shared" si="325"/>
        <v>38.375</v>
      </c>
      <c r="S2059" s="8">
        <f t="shared" si="326"/>
        <v>50.075000000000003</v>
      </c>
      <c r="T2059" s="8">
        <f t="shared" si="327"/>
        <v>33.375</v>
      </c>
      <c r="U2059" s="7">
        <f t="shared" si="328"/>
        <v>36.158333333333331</v>
      </c>
      <c r="V2059" s="7">
        <f t="shared" si="329"/>
        <v>35.462499999999999</v>
      </c>
    </row>
    <row r="2060" spans="1:22" ht="13.5" x14ac:dyDescent="0.25">
      <c r="A2060" s="3">
        <f>RSI!A2060</f>
        <v>45001</v>
      </c>
      <c r="B2060" s="2">
        <f>RSI!B2060</f>
        <v>6.3929999999999998</v>
      </c>
      <c r="C2060" s="2">
        <f>RSI!I2060</f>
        <v>70.982679688425435</v>
      </c>
      <c r="D2060" s="2">
        <f>MACD!E2060</f>
        <v>-8.400755024564166E-2</v>
      </c>
      <c r="E2060" s="2">
        <f>MACD!F2060</f>
        <v>-0.10881617373420685</v>
      </c>
      <c r="F2060" s="2">
        <f>'Moving Avg'!D2060</f>
        <v>6.4209999999999994</v>
      </c>
      <c r="G2060" s="2">
        <f>'Moving Avg'!F2060</f>
        <v>6.2867999999999986</v>
      </c>
      <c r="H2060" s="2">
        <f>'Moving Avg'!G2060</f>
        <v>6.0703599999999982</v>
      </c>
      <c r="I2060" s="2">
        <f>'Moving Avg'!H2060</f>
        <v>6.1298699999999915</v>
      </c>
      <c r="J2060" s="5" t="str">
        <f>OBV!F2060</f>
        <v>BULLISH</v>
      </c>
      <c r="K2060" s="5" t="str">
        <f>OBV!G2060</f>
        <v>NEUTRAL</v>
      </c>
      <c r="L2060" s="5" t="str">
        <f>OBV!H2060</f>
        <v>CONFIRMED BULLISH</v>
      </c>
      <c r="M2060" s="7">
        <f t="shared" si="320"/>
        <v>0</v>
      </c>
      <c r="N2060" s="7">
        <f t="shared" si="321"/>
        <v>0</v>
      </c>
      <c r="O2060" s="7">
        <f t="shared" si="322"/>
        <v>50</v>
      </c>
      <c r="P2060" s="7">
        <f t="shared" si="323"/>
        <v>83.5</v>
      </c>
      <c r="Q2060" s="8">
        <f t="shared" si="324"/>
        <v>20.024999999999999</v>
      </c>
      <c r="R2060" s="8">
        <f t="shared" si="325"/>
        <v>38.375</v>
      </c>
      <c r="S2060" s="8">
        <f t="shared" si="326"/>
        <v>50.075000000000003</v>
      </c>
      <c r="T2060" s="8">
        <f t="shared" si="327"/>
        <v>33.375</v>
      </c>
      <c r="U2060" s="7">
        <f t="shared" si="328"/>
        <v>36.158333333333331</v>
      </c>
      <c r="V2060" s="7">
        <f t="shared" si="329"/>
        <v>35.462499999999999</v>
      </c>
    </row>
    <row r="2061" spans="1:22" ht="13.5" x14ac:dyDescent="0.25">
      <c r="A2061" s="3">
        <f>RSI!A2061</f>
        <v>45002</v>
      </c>
      <c r="B2061" s="2">
        <f>RSI!B2061</f>
        <v>6.3929999999999998</v>
      </c>
      <c r="C2061" s="2">
        <f>RSI!I2061</f>
        <v>70.982679688425421</v>
      </c>
      <c r="D2061" s="2">
        <f>MACD!E2061</f>
        <v>-6.0550443727208858E-2</v>
      </c>
      <c r="E2061" s="2">
        <f>MACD!F2061</f>
        <v>-9.916302773280726E-2</v>
      </c>
      <c r="F2061" s="2">
        <f>'Moving Avg'!D2061</f>
        <v>6.4069999999999991</v>
      </c>
      <c r="G2061" s="2">
        <f>'Moving Avg'!F2061</f>
        <v>6.3101999999999991</v>
      </c>
      <c r="H2061" s="2">
        <f>'Moving Avg'!G2061</f>
        <v>6.0797199999999973</v>
      </c>
      <c r="I2061" s="2">
        <f>'Moving Avg'!H2061</f>
        <v>6.1302599999999927</v>
      </c>
      <c r="J2061" s="5" t="str">
        <f>OBV!F2061</f>
        <v>BEARISH</v>
      </c>
      <c r="K2061" s="5" t="str">
        <f>OBV!G2061</f>
        <v>STRONG</v>
      </c>
      <c r="L2061" s="5" t="str">
        <f>OBV!H2061</f>
        <v>CONFIRMED BEARISH</v>
      </c>
      <c r="M2061" s="7">
        <f t="shared" si="320"/>
        <v>0</v>
      </c>
      <c r="N2061" s="7">
        <f t="shared" si="321"/>
        <v>0</v>
      </c>
      <c r="O2061" s="7">
        <f t="shared" si="322"/>
        <v>50</v>
      </c>
      <c r="P2061" s="7">
        <f t="shared" si="323"/>
        <v>33</v>
      </c>
      <c r="Q2061" s="8">
        <f t="shared" si="324"/>
        <v>12.45</v>
      </c>
      <c r="R2061" s="8">
        <f t="shared" si="325"/>
        <v>25.75</v>
      </c>
      <c r="S2061" s="8">
        <f t="shared" si="326"/>
        <v>27.35</v>
      </c>
      <c r="T2061" s="8">
        <f t="shared" si="327"/>
        <v>20.75</v>
      </c>
      <c r="U2061" s="7">
        <f t="shared" si="328"/>
        <v>21.850000000000005</v>
      </c>
      <c r="V2061" s="7">
        <f t="shared" si="329"/>
        <v>21.575000000000003</v>
      </c>
    </row>
    <row r="2062" spans="1:22" ht="13.5" x14ac:dyDescent="0.25">
      <c r="A2062" s="3">
        <f>RSI!A2062</f>
        <v>45006</v>
      </c>
      <c r="B2062" s="2">
        <f>RSI!B2062</f>
        <v>6.3929999999999998</v>
      </c>
      <c r="C2062" s="2">
        <f>RSI!I2062</f>
        <v>70.982679688425421</v>
      </c>
      <c r="D2062" s="2">
        <f>MACD!E2062</f>
        <v>-4.034273413325451E-2</v>
      </c>
      <c r="E2062" s="2">
        <f>MACD!F2062</f>
        <v>-8.7398969012896705E-2</v>
      </c>
      <c r="F2062" s="2">
        <f>'Moving Avg'!D2062</f>
        <v>6.3929999999999998</v>
      </c>
      <c r="G2062" s="2">
        <f>'Moving Avg'!F2062</f>
        <v>6.3203499999999995</v>
      </c>
      <c r="H2062" s="2">
        <f>'Moving Avg'!G2062</f>
        <v>6.0890799999999965</v>
      </c>
      <c r="I2062" s="2">
        <f>'Moving Avg'!H2062</f>
        <v>6.1306499999999922</v>
      </c>
      <c r="J2062" s="5" t="str">
        <f>OBV!F2062</f>
        <v>BEARISH</v>
      </c>
      <c r="K2062" s="5" t="str">
        <f>OBV!G2062</f>
        <v>STRONG</v>
      </c>
      <c r="L2062" s="5" t="str">
        <f>OBV!H2062</f>
        <v>CONFIRMED BEARISH</v>
      </c>
      <c r="M2062" s="7">
        <f t="shared" si="320"/>
        <v>0</v>
      </c>
      <c r="N2062" s="7">
        <f t="shared" si="321"/>
        <v>0</v>
      </c>
      <c r="O2062" s="7">
        <f t="shared" si="322"/>
        <v>50</v>
      </c>
      <c r="P2062" s="7">
        <f t="shared" si="323"/>
        <v>33</v>
      </c>
      <c r="Q2062" s="8">
        <f t="shared" si="324"/>
        <v>12.45</v>
      </c>
      <c r="R2062" s="8">
        <f t="shared" si="325"/>
        <v>25.75</v>
      </c>
      <c r="S2062" s="8">
        <f t="shared" si="326"/>
        <v>27.35</v>
      </c>
      <c r="T2062" s="8">
        <f t="shared" si="327"/>
        <v>20.75</v>
      </c>
      <c r="U2062" s="7">
        <f t="shared" si="328"/>
        <v>21.850000000000005</v>
      </c>
      <c r="V2062" s="7">
        <f t="shared" si="329"/>
        <v>21.575000000000003</v>
      </c>
    </row>
    <row r="2063" spans="1:22" ht="13.5" x14ac:dyDescent="0.25">
      <c r="A2063" s="3">
        <f>RSI!A2063</f>
        <v>45007</v>
      </c>
      <c r="B2063" s="2">
        <f>RSI!B2063</f>
        <v>6.5490000000000004</v>
      </c>
      <c r="C2063" s="2">
        <f>RSI!I2063</f>
        <v>80.585744011090199</v>
      </c>
      <c r="D2063" s="2">
        <f>MACD!E2063</f>
        <v>-3.5606292324507294E-2</v>
      </c>
      <c r="E2063" s="2">
        <f>MACD!F2063</f>
        <v>-7.7040433675218817E-2</v>
      </c>
      <c r="F2063" s="2">
        <f>'Moving Avg'!D2063</f>
        <v>6.4242000000000008</v>
      </c>
      <c r="G2063" s="2">
        <f>'Moving Avg'!F2063</f>
        <v>6.3382999999999994</v>
      </c>
      <c r="H2063" s="2">
        <f>'Moving Avg'!G2063</f>
        <v>6.1015599999999957</v>
      </c>
      <c r="I2063" s="2">
        <f>'Moving Avg'!H2063</f>
        <v>6.1318199999999932</v>
      </c>
      <c r="J2063" s="5" t="str">
        <f>OBV!F2063</f>
        <v>BULLISH</v>
      </c>
      <c r="K2063" s="5" t="str">
        <f>OBV!G2063</f>
        <v>WEAK</v>
      </c>
      <c r="L2063" s="5" t="str">
        <f>OBV!H2063</f>
        <v>CONFIRMED BULLISH</v>
      </c>
      <c r="M2063" s="7">
        <f t="shared" si="320"/>
        <v>0</v>
      </c>
      <c r="N2063" s="7">
        <f t="shared" si="321"/>
        <v>0</v>
      </c>
      <c r="O2063" s="7">
        <f t="shared" si="322"/>
        <v>50</v>
      </c>
      <c r="P2063" s="7">
        <f t="shared" si="323"/>
        <v>67</v>
      </c>
      <c r="Q2063" s="8">
        <f t="shared" si="324"/>
        <v>17.549999999999997</v>
      </c>
      <c r="R2063" s="8">
        <f t="shared" si="325"/>
        <v>34.25</v>
      </c>
      <c r="S2063" s="8">
        <f t="shared" si="326"/>
        <v>42.650000000000006</v>
      </c>
      <c r="T2063" s="8">
        <f t="shared" si="327"/>
        <v>29.25</v>
      </c>
      <c r="U2063" s="7">
        <f t="shared" si="328"/>
        <v>31.483333333333334</v>
      </c>
      <c r="V2063" s="7">
        <f t="shared" si="329"/>
        <v>30.925000000000001</v>
      </c>
    </row>
    <row r="2064" spans="1:22" ht="13.5" x14ac:dyDescent="0.25">
      <c r="A2064" s="3">
        <f>RSI!A2064</f>
        <v>45008</v>
      </c>
      <c r="B2064" s="2">
        <f>RSI!B2064</f>
        <v>6.5490000000000004</v>
      </c>
      <c r="C2064" s="2">
        <f>RSI!I2064</f>
        <v>80.585744011090199</v>
      </c>
      <c r="D2064" s="2">
        <f>MACD!E2064</f>
        <v>-4.5267412932190609E-2</v>
      </c>
      <c r="E2064" s="2">
        <f>MACD!F2064</f>
        <v>-7.0685829526613175E-2</v>
      </c>
      <c r="F2064" s="2">
        <f>'Moving Avg'!D2064</f>
        <v>6.4554</v>
      </c>
      <c r="G2064" s="2">
        <f>'Moving Avg'!F2064</f>
        <v>6.3562500000000002</v>
      </c>
      <c r="H2064" s="2">
        <f>'Moving Avg'!G2064</f>
        <v>6.1140399999999957</v>
      </c>
      <c r="I2064" s="2">
        <f>'Moving Avg'!H2064</f>
        <v>6.1329899999999933</v>
      </c>
      <c r="J2064" s="5" t="str">
        <f>OBV!F2064</f>
        <v>BULLISH</v>
      </c>
      <c r="K2064" s="5" t="str">
        <f>OBV!G2064</f>
        <v>WEAK</v>
      </c>
      <c r="L2064" s="5" t="str">
        <f>OBV!H2064</f>
        <v>CONFIRMED BULLISH</v>
      </c>
      <c r="M2064" s="7">
        <f t="shared" si="320"/>
        <v>0</v>
      </c>
      <c r="N2064" s="7">
        <f t="shared" si="321"/>
        <v>0</v>
      </c>
      <c r="O2064" s="7">
        <f t="shared" si="322"/>
        <v>50</v>
      </c>
      <c r="P2064" s="7">
        <f t="shared" si="323"/>
        <v>67</v>
      </c>
      <c r="Q2064" s="8">
        <f t="shared" si="324"/>
        <v>17.549999999999997</v>
      </c>
      <c r="R2064" s="8">
        <f t="shared" si="325"/>
        <v>34.25</v>
      </c>
      <c r="S2064" s="8">
        <f t="shared" si="326"/>
        <v>42.650000000000006</v>
      </c>
      <c r="T2064" s="8">
        <f t="shared" si="327"/>
        <v>29.25</v>
      </c>
      <c r="U2064" s="7">
        <f t="shared" si="328"/>
        <v>31.483333333333334</v>
      </c>
      <c r="V2064" s="7">
        <f t="shared" si="329"/>
        <v>30.925000000000001</v>
      </c>
    </row>
    <row r="2065" spans="1:22" ht="13.5" x14ac:dyDescent="0.25">
      <c r="A2065" s="3">
        <f>RSI!A2065</f>
        <v>45009</v>
      </c>
      <c r="B2065" s="2">
        <f>RSI!B2065</f>
        <v>6.5490000000000004</v>
      </c>
      <c r="C2065" s="2">
        <f>RSI!I2065</f>
        <v>80.585744011090199</v>
      </c>
      <c r="D2065" s="2">
        <f>MACD!E2065</f>
        <v>-5.4987465682572179E-2</v>
      </c>
      <c r="E2065" s="2">
        <f>MACD!F2065</f>
        <v>-6.7546156757804982E-2</v>
      </c>
      <c r="F2065" s="2">
        <f>'Moving Avg'!D2065</f>
        <v>6.4866000000000001</v>
      </c>
      <c r="G2065" s="2">
        <f>'Moving Avg'!F2065</f>
        <v>6.3742000000000001</v>
      </c>
      <c r="H2065" s="2">
        <f>'Moving Avg'!G2065</f>
        <v>6.1265199999999949</v>
      </c>
      <c r="I2065" s="2">
        <f>'Moving Avg'!H2065</f>
        <v>6.1341599999999934</v>
      </c>
      <c r="J2065" s="5" t="str">
        <f>OBV!F2065</f>
        <v>BULLISH</v>
      </c>
      <c r="K2065" s="5" t="str">
        <f>OBV!G2065</f>
        <v>WEAK</v>
      </c>
      <c r="L2065" s="5" t="str">
        <f>OBV!H2065</f>
        <v>CONFIRMED BULLISH</v>
      </c>
      <c r="M2065" s="7">
        <f t="shared" si="320"/>
        <v>0</v>
      </c>
      <c r="N2065" s="7">
        <f t="shared" si="321"/>
        <v>0</v>
      </c>
      <c r="O2065" s="7">
        <f t="shared" si="322"/>
        <v>50</v>
      </c>
      <c r="P2065" s="7">
        <f t="shared" si="323"/>
        <v>67</v>
      </c>
      <c r="Q2065" s="8">
        <f t="shared" si="324"/>
        <v>17.549999999999997</v>
      </c>
      <c r="R2065" s="8">
        <f t="shared" si="325"/>
        <v>34.25</v>
      </c>
      <c r="S2065" s="8">
        <f t="shared" si="326"/>
        <v>42.650000000000006</v>
      </c>
      <c r="T2065" s="8">
        <f t="shared" si="327"/>
        <v>29.25</v>
      </c>
      <c r="U2065" s="7">
        <f t="shared" si="328"/>
        <v>31.483333333333334</v>
      </c>
      <c r="V2065" s="7">
        <f t="shared" si="329"/>
        <v>30.925000000000001</v>
      </c>
    </row>
    <row r="2066" spans="1:22" ht="13.5" x14ac:dyDescent="0.25">
      <c r="A2066" s="3">
        <f>RSI!A2066</f>
        <v>45012</v>
      </c>
      <c r="B2066" s="2">
        <f>RSI!B2066</f>
        <v>6.5490000000000004</v>
      </c>
      <c r="C2066" s="2">
        <f>RSI!I2066</f>
        <v>80.585744011090199</v>
      </c>
      <c r="D2066" s="2">
        <f>MACD!E2066</f>
        <v>-4.1873689738483044E-2</v>
      </c>
      <c r="E2066" s="2">
        <f>MACD!F2066</f>
        <v>-6.2411663353940598E-2</v>
      </c>
      <c r="F2066" s="2">
        <f>'Moving Avg'!D2066</f>
        <v>6.5177999999999994</v>
      </c>
      <c r="G2066" s="2">
        <f>'Moving Avg'!F2066</f>
        <v>6.3921500000000009</v>
      </c>
      <c r="H2066" s="2">
        <f>'Moving Avg'!G2066</f>
        <v>6.1389999999999949</v>
      </c>
      <c r="I2066" s="2">
        <f>'Moving Avg'!H2066</f>
        <v>6.1353699999999938</v>
      </c>
      <c r="J2066" s="5" t="str">
        <f>OBV!F2066</f>
        <v>BULLISH</v>
      </c>
      <c r="K2066" s="5" t="str">
        <f>OBV!G2066</f>
        <v>WEAK</v>
      </c>
      <c r="L2066" s="5" t="str">
        <f>OBV!H2066</f>
        <v>CONFIRMED BULLISH</v>
      </c>
      <c r="M2066" s="7">
        <f t="shared" si="320"/>
        <v>0</v>
      </c>
      <c r="N2066" s="7">
        <f t="shared" si="321"/>
        <v>0</v>
      </c>
      <c r="O2066" s="7">
        <f t="shared" si="322"/>
        <v>50</v>
      </c>
      <c r="P2066" s="7">
        <f t="shared" si="323"/>
        <v>67</v>
      </c>
      <c r="Q2066" s="8">
        <f t="shared" si="324"/>
        <v>17.549999999999997</v>
      </c>
      <c r="R2066" s="8">
        <f t="shared" si="325"/>
        <v>34.25</v>
      </c>
      <c r="S2066" s="8">
        <f t="shared" si="326"/>
        <v>42.650000000000006</v>
      </c>
      <c r="T2066" s="8">
        <f t="shared" si="327"/>
        <v>29.25</v>
      </c>
      <c r="U2066" s="7">
        <f t="shared" si="328"/>
        <v>31.483333333333334</v>
      </c>
      <c r="V2066" s="7">
        <f t="shared" si="329"/>
        <v>30.925000000000001</v>
      </c>
    </row>
    <row r="2067" spans="1:22" ht="13.5" x14ac:dyDescent="0.25">
      <c r="A2067" s="3">
        <f>RSI!A2067</f>
        <v>45013</v>
      </c>
      <c r="B2067" s="2">
        <f>RSI!B2067</f>
        <v>6.3929999999999998</v>
      </c>
      <c r="C2067" s="2">
        <f>RSI!I2067</f>
        <v>55.763490054776625</v>
      </c>
      <c r="D2067" s="2">
        <f>MACD!E2067</f>
        <v>-2.0546672235410846E-2</v>
      </c>
      <c r="E2067" s="2">
        <f>MACD!F2067</f>
        <v>-5.4038665130234649E-2</v>
      </c>
      <c r="F2067" s="2">
        <f>'Moving Avg'!D2067</f>
        <v>6.5177999999999994</v>
      </c>
      <c r="G2067" s="2">
        <f>'Moving Avg'!F2067</f>
        <v>6.4023000000000012</v>
      </c>
      <c r="H2067" s="2">
        <f>'Moving Avg'!G2067</f>
        <v>6.1483599999999941</v>
      </c>
      <c r="I2067" s="2">
        <f>'Moving Avg'!H2067</f>
        <v>6.1357999999999944</v>
      </c>
      <c r="J2067" s="5" t="str">
        <f>OBV!F2067</f>
        <v>BULLISH</v>
      </c>
      <c r="K2067" s="5" t="str">
        <f>OBV!G2067</f>
        <v>NEUTRAL</v>
      </c>
      <c r="L2067" s="5" t="str">
        <f>OBV!H2067</f>
        <v>NEUTRAL</v>
      </c>
      <c r="M2067" s="7">
        <f t="shared" si="320"/>
        <v>25</v>
      </c>
      <c r="N2067" s="7">
        <f t="shared" si="321"/>
        <v>0</v>
      </c>
      <c r="O2067" s="7">
        <f t="shared" si="322"/>
        <v>50</v>
      </c>
      <c r="P2067" s="7">
        <f t="shared" si="323"/>
        <v>49.5</v>
      </c>
      <c r="Q2067" s="8">
        <f t="shared" si="324"/>
        <v>23.675000000000001</v>
      </c>
      <c r="R2067" s="8">
        <f t="shared" si="325"/>
        <v>34.875</v>
      </c>
      <c r="S2067" s="8">
        <f t="shared" si="326"/>
        <v>38.525000000000006</v>
      </c>
      <c r="T2067" s="8">
        <f t="shared" si="327"/>
        <v>31.125</v>
      </c>
      <c r="U2067" s="7">
        <f t="shared" si="328"/>
        <v>32.358333333333334</v>
      </c>
      <c r="V2067" s="7">
        <f t="shared" si="329"/>
        <v>32.049999999999997</v>
      </c>
    </row>
    <row r="2068" spans="1:22" ht="13.5" x14ac:dyDescent="0.25">
      <c r="A2068" s="3">
        <f>RSI!A2068</f>
        <v>45014</v>
      </c>
      <c r="B2068" s="2">
        <f>RSI!B2068</f>
        <v>6.3929999999999998</v>
      </c>
      <c r="C2068" s="2">
        <f>RSI!I2068</f>
        <v>55.763490054776625</v>
      </c>
      <c r="D2068" s="2">
        <f>MACD!E2068</f>
        <v>-1.3574830348553668E-2</v>
      </c>
      <c r="E2068" s="2">
        <f>MACD!F2068</f>
        <v>-4.5945898173898457E-2</v>
      </c>
      <c r="F2068" s="2">
        <f>'Moving Avg'!D2068</f>
        <v>6.4866000000000001</v>
      </c>
      <c r="G2068" s="2">
        <f>'Moving Avg'!F2068</f>
        <v>6.4124500000000015</v>
      </c>
      <c r="H2068" s="2">
        <f>'Moving Avg'!G2068</f>
        <v>6.1577199999999941</v>
      </c>
      <c r="I2068" s="2">
        <f>'Moving Avg'!H2068</f>
        <v>6.136229999999995</v>
      </c>
      <c r="J2068" s="5" t="str">
        <f>OBV!F2068</f>
        <v>BEARISH</v>
      </c>
      <c r="K2068" s="5" t="str">
        <f>OBV!G2068</f>
        <v>STRONG</v>
      </c>
      <c r="L2068" s="5" t="str">
        <f>OBV!H2068</f>
        <v>CONFIRMED BEARISH</v>
      </c>
      <c r="M2068" s="7">
        <f t="shared" si="320"/>
        <v>25</v>
      </c>
      <c r="N2068" s="7">
        <f t="shared" si="321"/>
        <v>0</v>
      </c>
      <c r="O2068" s="7">
        <f t="shared" si="322"/>
        <v>50</v>
      </c>
      <c r="P2068" s="7">
        <f t="shared" si="323"/>
        <v>33</v>
      </c>
      <c r="Q2068" s="8">
        <f t="shared" si="324"/>
        <v>21.2</v>
      </c>
      <c r="R2068" s="8">
        <f t="shared" si="325"/>
        <v>30.75</v>
      </c>
      <c r="S2068" s="8">
        <f t="shared" si="326"/>
        <v>31.1</v>
      </c>
      <c r="T2068" s="8">
        <f t="shared" si="327"/>
        <v>27</v>
      </c>
      <c r="U2068" s="7">
        <f t="shared" si="328"/>
        <v>27.683333333333337</v>
      </c>
      <c r="V2068" s="7">
        <f t="shared" si="329"/>
        <v>27.512500000000003</v>
      </c>
    </row>
    <row r="2069" spans="1:22" ht="13.5" x14ac:dyDescent="0.25">
      <c r="A2069" s="3">
        <f>RSI!A2069</f>
        <v>45015</v>
      </c>
      <c r="B2069" s="2">
        <f>RSI!B2069</f>
        <v>6.5490000000000004</v>
      </c>
      <c r="C2069" s="2">
        <f>RSI!I2069</f>
        <v>67.406857372226909</v>
      </c>
      <c r="D2069" s="2">
        <f>MACD!E2069</f>
        <v>-1.9513417698183488E-2</v>
      </c>
      <c r="E2069" s="2">
        <f>MACD!F2069</f>
        <v>-4.0659402078755465E-2</v>
      </c>
      <c r="F2069" s="2">
        <f>'Moving Avg'!D2069</f>
        <v>6.4866000000000001</v>
      </c>
      <c r="G2069" s="2">
        <f>'Moving Avg'!F2069</f>
        <v>6.4304000000000014</v>
      </c>
      <c r="H2069" s="2">
        <f>'Moving Avg'!G2069</f>
        <v>6.1701999999999941</v>
      </c>
      <c r="I2069" s="2">
        <f>'Moving Avg'!H2069</f>
        <v>6.1374399999999953</v>
      </c>
      <c r="J2069" s="5" t="str">
        <f>OBV!F2069</f>
        <v>BULLISH</v>
      </c>
      <c r="K2069" s="5" t="str">
        <f>OBV!G2069</f>
        <v>NEUTRAL</v>
      </c>
      <c r="L2069" s="5" t="str">
        <f>OBV!H2069</f>
        <v>NEUTRAL</v>
      </c>
      <c r="M2069" s="7">
        <f t="shared" si="320"/>
        <v>25</v>
      </c>
      <c r="N2069" s="7">
        <f t="shared" si="321"/>
        <v>0</v>
      </c>
      <c r="O2069" s="7">
        <f t="shared" si="322"/>
        <v>50</v>
      </c>
      <c r="P2069" s="7">
        <f t="shared" si="323"/>
        <v>49.5</v>
      </c>
      <c r="Q2069" s="8">
        <f t="shared" si="324"/>
        <v>23.675000000000001</v>
      </c>
      <c r="R2069" s="8">
        <f t="shared" si="325"/>
        <v>34.875</v>
      </c>
      <c r="S2069" s="8">
        <f t="shared" si="326"/>
        <v>38.525000000000006</v>
      </c>
      <c r="T2069" s="8">
        <f t="shared" si="327"/>
        <v>31.125</v>
      </c>
      <c r="U2069" s="7">
        <f t="shared" si="328"/>
        <v>32.358333333333334</v>
      </c>
      <c r="V2069" s="7">
        <f t="shared" si="329"/>
        <v>32.049999999999997</v>
      </c>
    </row>
    <row r="2070" spans="1:22" ht="13.5" x14ac:dyDescent="0.25">
      <c r="A2070" s="3">
        <f>RSI!A2070</f>
        <v>45016</v>
      </c>
      <c r="B2070" s="2">
        <f>RSI!B2070</f>
        <v>6.5410000000000004</v>
      </c>
      <c r="C2070" s="2">
        <f>RSI!I2070</f>
        <v>66.441063621488766</v>
      </c>
      <c r="D2070" s="2">
        <f>MACD!E2070</f>
        <v>-2.5128967129395718E-2</v>
      </c>
      <c r="E2070" s="2">
        <f>MACD!F2070</f>
        <v>-3.7553315088883515E-2</v>
      </c>
      <c r="F2070" s="2">
        <f>'Moving Avg'!D2070</f>
        <v>6.4849999999999994</v>
      </c>
      <c r="G2070" s="2">
        <f>'Moving Avg'!F2070</f>
        <v>6.4382000000000019</v>
      </c>
      <c r="H2070" s="2">
        <f>'Moving Avg'!G2070</f>
        <v>6.182519999999994</v>
      </c>
      <c r="I2070" s="2">
        <f>'Moving Avg'!H2070</f>
        <v>6.1386099999999955</v>
      </c>
      <c r="J2070" s="5" t="str">
        <f>OBV!F2070</f>
        <v>BEARISH</v>
      </c>
      <c r="K2070" s="5" t="str">
        <f>OBV!G2070</f>
        <v>STRONG</v>
      </c>
      <c r="L2070" s="5" t="str">
        <f>OBV!H2070</f>
        <v>CONFIRMED BEARISH</v>
      </c>
      <c r="M2070" s="7">
        <f t="shared" si="320"/>
        <v>25</v>
      </c>
      <c r="N2070" s="7">
        <f t="shared" si="321"/>
        <v>0</v>
      </c>
      <c r="O2070" s="7">
        <f t="shared" si="322"/>
        <v>50</v>
      </c>
      <c r="P2070" s="7">
        <f t="shared" si="323"/>
        <v>33</v>
      </c>
      <c r="Q2070" s="8">
        <f t="shared" si="324"/>
        <v>21.2</v>
      </c>
      <c r="R2070" s="8">
        <f t="shared" si="325"/>
        <v>30.75</v>
      </c>
      <c r="S2070" s="8">
        <f t="shared" si="326"/>
        <v>31.1</v>
      </c>
      <c r="T2070" s="8">
        <f t="shared" si="327"/>
        <v>27</v>
      </c>
      <c r="U2070" s="7">
        <f t="shared" si="328"/>
        <v>27.683333333333337</v>
      </c>
      <c r="V2070" s="7">
        <f t="shared" si="329"/>
        <v>27.512500000000003</v>
      </c>
    </row>
    <row r="2071" spans="1:22" ht="13.5" x14ac:dyDescent="0.25">
      <c r="A2071" s="3">
        <f>RSI!A2071</f>
        <v>45019</v>
      </c>
      <c r="B2071" s="2">
        <f>RSI!B2071</f>
        <v>6.5410000000000004</v>
      </c>
      <c r="C2071" s="2">
        <f>RSI!I2071</f>
        <v>66.441063621488766</v>
      </c>
      <c r="D2071" s="2">
        <f>MACD!E2071</f>
        <v>-3.0928853810494594E-2</v>
      </c>
      <c r="E2071" s="2">
        <f>MACD!F2071</f>
        <v>-3.6228422833205737E-2</v>
      </c>
      <c r="F2071" s="2">
        <f>'Moving Avg'!D2071</f>
        <v>6.4834000000000005</v>
      </c>
      <c r="G2071" s="2">
        <f>'Moving Avg'!F2071</f>
        <v>6.4460000000000024</v>
      </c>
      <c r="H2071" s="2">
        <f>'Moving Avg'!G2071</f>
        <v>6.1948399999999948</v>
      </c>
      <c r="I2071" s="2">
        <f>'Moving Avg'!H2071</f>
        <v>6.1397799999999947</v>
      </c>
      <c r="J2071" s="5" t="str">
        <f>OBV!F2071</f>
        <v>BEARISH</v>
      </c>
      <c r="K2071" s="5" t="str">
        <f>OBV!G2071</f>
        <v>STRONG</v>
      </c>
      <c r="L2071" s="5" t="str">
        <f>OBV!H2071</f>
        <v>CONFIRMED BEARISH</v>
      </c>
      <c r="M2071" s="7">
        <f t="shared" si="320"/>
        <v>25</v>
      </c>
      <c r="N2071" s="7">
        <f t="shared" si="321"/>
        <v>0</v>
      </c>
      <c r="O2071" s="7">
        <f t="shared" si="322"/>
        <v>50</v>
      </c>
      <c r="P2071" s="7">
        <f t="shared" si="323"/>
        <v>33</v>
      </c>
      <c r="Q2071" s="8">
        <f t="shared" si="324"/>
        <v>21.2</v>
      </c>
      <c r="R2071" s="8">
        <f t="shared" si="325"/>
        <v>30.75</v>
      </c>
      <c r="S2071" s="8">
        <f t="shared" si="326"/>
        <v>31.1</v>
      </c>
      <c r="T2071" s="8">
        <f t="shared" si="327"/>
        <v>27</v>
      </c>
      <c r="U2071" s="7">
        <f t="shared" si="328"/>
        <v>27.683333333333337</v>
      </c>
      <c r="V2071" s="7">
        <f t="shared" si="329"/>
        <v>27.512500000000003</v>
      </c>
    </row>
    <row r="2072" spans="1:22" ht="13.5" x14ac:dyDescent="0.25">
      <c r="A2072" s="3">
        <f>RSI!A2072</f>
        <v>45020</v>
      </c>
      <c r="B2072" s="2">
        <f>RSI!B2072</f>
        <v>6.5410000000000004</v>
      </c>
      <c r="C2072" s="2">
        <f>RSI!I2072</f>
        <v>66.441063621488766</v>
      </c>
      <c r="D2072" s="2">
        <f>MACD!E2072</f>
        <v>-3.6807068688159639E-2</v>
      </c>
      <c r="E2072" s="2">
        <f>MACD!F2072</f>
        <v>-3.6344152004196523E-2</v>
      </c>
      <c r="F2072" s="2">
        <f>'Moving Avg'!D2072</f>
        <v>6.5129999999999999</v>
      </c>
      <c r="G2072" s="2">
        <f>'Moving Avg'!F2072</f>
        <v>6.453400000000002</v>
      </c>
      <c r="H2072" s="2">
        <f>'Moving Avg'!G2072</f>
        <v>6.2071599999999956</v>
      </c>
      <c r="I2072" s="2">
        <f>'Moving Avg'!H2072</f>
        <v>6.1409499999999957</v>
      </c>
      <c r="J2072" s="5" t="str">
        <f>OBV!F2072</f>
        <v>BULLISH</v>
      </c>
      <c r="K2072" s="5" t="str">
        <f>OBV!G2072</f>
        <v>NEUTRAL</v>
      </c>
      <c r="L2072" s="5" t="str">
        <f>OBV!H2072</f>
        <v>CONFIRMED BULLISH</v>
      </c>
      <c r="M2072" s="7">
        <f t="shared" si="320"/>
        <v>25</v>
      </c>
      <c r="N2072" s="7">
        <f t="shared" si="321"/>
        <v>45</v>
      </c>
      <c r="O2072" s="7">
        <f t="shared" si="322"/>
        <v>50</v>
      </c>
      <c r="P2072" s="7">
        <f t="shared" si="323"/>
        <v>83.5</v>
      </c>
      <c r="Q2072" s="8">
        <f t="shared" si="324"/>
        <v>44.524999999999999</v>
      </c>
      <c r="R2072" s="8">
        <f t="shared" si="325"/>
        <v>52.375</v>
      </c>
      <c r="S2072" s="8">
        <f t="shared" si="326"/>
        <v>60.575000000000003</v>
      </c>
      <c r="T2072" s="8">
        <f t="shared" si="327"/>
        <v>50.875</v>
      </c>
      <c r="U2072" s="7">
        <f t="shared" si="328"/>
        <v>52.491666666666674</v>
      </c>
      <c r="V2072" s="7">
        <f t="shared" si="329"/>
        <v>52.087500000000006</v>
      </c>
    </row>
    <row r="2073" spans="1:22" ht="13.5" x14ac:dyDescent="0.25">
      <c r="A2073" s="3">
        <f>RSI!A2073</f>
        <v>45021</v>
      </c>
      <c r="B2073" s="2">
        <f>RSI!B2073</f>
        <v>6.5410000000000004</v>
      </c>
      <c r="C2073" s="2">
        <f>RSI!I2073</f>
        <v>66.44106362148878</v>
      </c>
      <c r="D2073" s="2">
        <f>MACD!E2073</f>
        <v>-1.8679663607262142E-2</v>
      </c>
      <c r="E2073" s="2">
        <f>MACD!F2073</f>
        <v>-3.2811254324809649E-2</v>
      </c>
      <c r="F2073" s="2">
        <f>'Moving Avg'!D2073</f>
        <v>6.5426000000000002</v>
      </c>
      <c r="G2073" s="2">
        <f>'Moving Avg'!F2073</f>
        <v>6.4608000000000017</v>
      </c>
      <c r="H2073" s="2">
        <f>'Moving Avg'!G2073</f>
        <v>6.2194799999999963</v>
      </c>
      <c r="I2073" s="2">
        <f>'Moving Avg'!H2073</f>
        <v>6.1421199999999949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  <c r="M2073" s="7">
        <f t="shared" si="320"/>
        <v>25</v>
      </c>
      <c r="N2073" s="7">
        <f t="shared" si="321"/>
        <v>0</v>
      </c>
      <c r="O2073" s="7">
        <f t="shared" si="322"/>
        <v>50</v>
      </c>
      <c r="P2073" s="7">
        <f t="shared" si="323"/>
        <v>83.5</v>
      </c>
      <c r="Q2073" s="8">
        <f t="shared" si="324"/>
        <v>28.774999999999999</v>
      </c>
      <c r="R2073" s="8">
        <f t="shared" si="325"/>
        <v>43.375</v>
      </c>
      <c r="S2073" s="8">
        <f t="shared" si="326"/>
        <v>53.825000000000003</v>
      </c>
      <c r="T2073" s="8">
        <f t="shared" si="327"/>
        <v>39.625</v>
      </c>
      <c r="U2073" s="7">
        <f t="shared" si="328"/>
        <v>41.991666666666667</v>
      </c>
      <c r="V2073" s="7">
        <f t="shared" si="329"/>
        <v>41.400000000000006</v>
      </c>
    </row>
    <row r="2074" spans="1:22" ht="13.5" x14ac:dyDescent="0.25">
      <c r="A2074" s="3">
        <f>RSI!A2074</f>
        <v>45022</v>
      </c>
      <c r="B2074" s="2">
        <f>RSI!B2074</f>
        <v>6.5490000000000004</v>
      </c>
      <c r="C2074" s="2">
        <f>RSI!I2074</f>
        <v>67.075571887947092</v>
      </c>
      <c r="D2074" s="2">
        <f>MACD!E2074</f>
        <v>-4.7658315512064675E-3</v>
      </c>
      <c r="E2074" s="2">
        <f>MACD!F2074</f>
        <v>-2.7202169770089015E-2</v>
      </c>
      <c r="F2074" s="2">
        <f>'Moving Avg'!D2074</f>
        <v>6.5426000000000002</v>
      </c>
      <c r="G2074" s="2">
        <f>'Moving Avg'!F2074</f>
        <v>6.472500000000001</v>
      </c>
      <c r="H2074" s="2">
        <f>'Moving Avg'!G2074</f>
        <v>6.2319599999999973</v>
      </c>
      <c r="I2074" s="2">
        <f>'Moving Avg'!H2074</f>
        <v>6.1436799999999945</v>
      </c>
      <c r="J2074" s="5" t="str">
        <f>OBV!F2074</f>
        <v>BULLISH</v>
      </c>
      <c r="K2074" s="5" t="str">
        <f>OBV!G2074</f>
        <v>NEUTRAL</v>
      </c>
      <c r="L2074" s="5" t="str">
        <f>OBV!H2074</f>
        <v>NEUTRAL</v>
      </c>
      <c r="M2074" s="7">
        <f t="shared" si="320"/>
        <v>25</v>
      </c>
      <c r="N2074" s="7">
        <f t="shared" si="321"/>
        <v>0</v>
      </c>
      <c r="O2074" s="7">
        <f t="shared" si="322"/>
        <v>50</v>
      </c>
      <c r="P2074" s="7">
        <f t="shared" si="323"/>
        <v>49.5</v>
      </c>
      <c r="Q2074" s="8">
        <f t="shared" si="324"/>
        <v>23.675000000000001</v>
      </c>
      <c r="R2074" s="8">
        <f t="shared" si="325"/>
        <v>34.875</v>
      </c>
      <c r="S2074" s="8">
        <f t="shared" si="326"/>
        <v>38.525000000000006</v>
      </c>
      <c r="T2074" s="8">
        <f t="shared" si="327"/>
        <v>31.125</v>
      </c>
      <c r="U2074" s="7">
        <f t="shared" si="328"/>
        <v>32.358333333333334</v>
      </c>
      <c r="V2074" s="7">
        <f t="shared" si="329"/>
        <v>32.049999999999997</v>
      </c>
    </row>
    <row r="2075" spans="1:22" ht="13.5" x14ac:dyDescent="0.25">
      <c r="A2075" s="3">
        <f>RSI!A2075</f>
        <v>45023</v>
      </c>
      <c r="B2075" s="2">
        <f>RSI!B2075</f>
        <v>6.5570000000000004</v>
      </c>
      <c r="C2075" s="2">
        <f>RSI!I2075</f>
        <v>67.732590808865552</v>
      </c>
      <c r="D2075" s="2">
        <f>MACD!E2075</f>
        <v>5.5970377981395814E-3</v>
      </c>
      <c r="E2075" s="2">
        <f>MACD!F2075</f>
        <v>-2.0642328256443299E-2</v>
      </c>
      <c r="F2075" s="2">
        <f>'Moving Avg'!D2075</f>
        <v>6.5457999999999998</v>
      </c>
      <c r="G2075" s="2">
        <f>'Moving Avg'!F2075</f>
        <v>6.4846000000000004</v>
      </c>
      <c r="H2075" s="2">
        <f>'Moving Avg'!G2075</f>
        <v>6.2445999999999966</v>
      </c>
      <c r="I2075" s="2">
        <f>'Moving Avg'!H2075</f>
        <v>6.1452799999999943</v>
      </c>
      <c r="J2075" s="5" t="str">
        <f>OBV!F2075</f>
        <v>BULLISH</v>
      </c>
      <c r="K2075" s="5" t="str">
        <f>OBV!G2075</f>
        <v>WEAK</v>
      </c>
      <c r="L2075" s="5" t="str">
        <f>OBV!H2075</f>
        <v>CONFIRMED BULLISH</v>
      </c>
      <c r="M2075" s="7">
        <f t="shared" si="320"/>
        <v>25</v>
      </c>
      <c r="N2075" s="7">
        <f t="shared" si="321"/>
        <v>0</v>
      </c>
      <c r="O2075" s="7">
        <f t="shared" si="322"/>
        <v>50</v>
      </c>
      <c r="P2075" s="7">
        <f t="shared" si="323"/>
        <v>67</v>
      </c>
      <c r="Q2075" s="8">
        <f t="shared" si="324"/>
        <v>26.299999999999997</v>
      </c>
      <c r="R2075" s="8">
        <f t="shared" si="325"/>
        <v>39.25</v>
      </c>
      <c r="S2075" s="8">
        <f t="shared" si="326"/>
        <v>46.400000000000006</v>
      </c>
      <c r="T2075" s="8">
        <f t="shared" si="327"/>
        <v>35.5</v>
      </c>
      <c r="U2075" s="7">
        <f t="shared" si="328"/>
        <v>37.31666666666667</v>
      </c>
      <c r="V2075" s="7">
        <f t="shared" si="329"/>
        <v>36.862499999999997</v>
      </c>
    </row>
    <row r="2076" spans="1:22" ht="13.5" x14ac:dyDescent="0.25">
      <c r="A2076" s="3">
        <f>RSI!A2076</f>
        <v>45026</v>
      </c>
      <c r="B2076" s="2">
        <f>RSI!B2076</f>
        <v>6.5490000000000004</v>
      </c>
      <c r="C2076" s="2">
        <f>RSI!I2076</f>
        <v>66.307614243763965</v>
      </c>
      <c r="D2076" s="2">
        <f>MACD!E2076</f>
        <v>1.4153735575567872E-2</v>
      </c>
      <c r="E2076" s="2">
        <f>MACD!F2076</f>
        <v>-1.3683115490041064E-2</v>
      </c>
      <c r="F2076" s="2">
        <f>'Moving Avg'!D2076</f>
        <v>6.5474000000000006</v>
      </c>
      <c r="G2076" s="2">
        <f>'Moving Avg'!F2076</f>
        <v>6.4888999999999992</v>
      </c>
      <c r="H2076" s="2">
        <f>'Moving Avg'!G2076</f>
        <v>6.2570799999999975</v>
      </c>
      <c r="I2076" s="2">
        <f>'Moving Avg'!H2076</f>
        <v>6.1468399999999948</v>
      </c>
      <c r="J2076" s="5" t="str">
        <f>OBV!F2076</f>
        <v>BULLISH</v>
      </c>
      <c r="K2076" s="5" t="str">
        <f>OBV!G2076</f>
        <v>WEAK</v>
      </c>
      <c r="L2076" s="5" t="str">
        <f>OBV!H2076</f>
        <v>CONFIRMED BULLISH</v>
      </c>
      <c r="M2076" s="7">
        <f t="shared" si="320"/>
        <v>25</v>
      </c>
      <c r="N2076" s="7">
        <f t="shared" si="321"/>
        <v>0</v>
      </c>
      <c r="O2076" s="7">
        <f t="shared" si="322"/>
        <v>50</v>
      </c>
      <c r="P2076" s="7">
        <f t="shared" si="323"/>
        <v>67</v>
      </c>
      <c r="Q2076" s="8">
        <f t="shared" si="324"/>
        <v>26.299999999999997</v>
      </c>
      <c r="R2076" s="8">
        <f t="shared" si="325"/>
        <v>39.25</v>
      </c>
      <c r="S2076" s="8">
        <f t="shared" si="326"/>
        <v>46.400000000000006</v>
      </c>
      <c r="T2076" s="8">
        <f t="shared" si="327"/>
        <v>35.5</v>
      </c>
      <c r="U2076" s="7">
        <f t="shared" si="328"/>
        <v>37.31666666666667</v>
      </c>
      <c r="V2076" s="7">
        <f t="shared" si="329"/>
        <v>36.862499999999997</v>
      </c>
    </row>
    <row r="2077" spans="1:22" ht="13.5" x14ac:dyDescent="0.25">
      <c r="A2077" s="3">
        <f>RSI!A2077</f>
        <v>45027</v>
      </c>
      <c r="B2077" s="2">
        <f>RSI!B2077</f>
        <v>6.3929999999999998</v>
      </c>
      <c r="C2077" s="2">
        <f>RSI!I2077</f>
        <v>45.989350123799667</v>
      </c>
      <c r="D2077" s="2">
        <f>MACD!E2077</f>
        <v>8.2519604943449565E-3</v>
      </c>
      <c r="E2077" s="2">
        <f>MACD!F2077</f>
        <v>-9.2961002931638611E-3</v>
      </c>
      <c r="F2077" s="2">
        <f>'Moving Avg'!D2077</f>
        <v>6.5177999999999994</v>
      </c>
      <c r="G2077" s="2">
        <f>'Moving Avg'!F2077</f>
        <v>6.4854000000000003</v>
      </c>
      <c r="H2077" s="2">
        <f>'Moving Avg'!G2077</f>
        <v>6.2664399999999976</v>
      </c>
      <c r="I2077" s="2">
        <f>'Moving Avg'!H2077</f>
        <v>6.1476199999999945</v>
      </c>
      <c r="J2077" s="5" t="str">
        <f>OBV!F2077</f>
        <v>BULLISH</v>
      </c>
      <c r="K2077" s="5" t="str">
        <f>OBV!G2077</f>
        <v>NEUTRAL</v>
      </c>
      <c r="L2077" s="5" t="str">
        <f>OBV!H2077</f>
        <v>BULLISH DIVERGENCE</v>
      </c>
      <c r="M2077" s="7">
        <f t="shared" si="320"/>
        <v>25</v>
      </c>
      <c r="N2077" s="7">
        <f t="shared" si="321"/>
        <v>0</v>
      </c>
      <c r="O2077" s="7">
        <f t="shared" si="322"/>
        <v>50</v>
      </c>
      <c r="P2077" s="7">
        <f t="shared" si="323"/>
        <v>66.5</v>
      </c>
      <c r="Q2077" s="8">
        <f t="shared" si="324"/>
        <v>26.225000000000001</v>
      </c>
      <c r="R2077" s="8">
        <f t="shared" si="325"/>
        <v>39.125</v>
      </c>
      <c r="S2077" s="8">
        <f t="shared" si="326"/>
        <v>46.174999999999997</v>
      </c>
      <c r="T2077" s="8">
        <f t="shared" si="327"/>
        <v>35.375</v>
      </c>
      <c r="U2077" s="7">
        <f t="shared" si="328"/>
        <v>37.174999999999997</v>
      </c>
      <c r="V2077" s="7">
        <f t="shared" si="329"/>
        <v>36.724999999999994</v>
      </c>
    </row>
    <row r="2078" spans="1:22" ht="13.5" x14ac:dyDescent="0.25">
      <c r="A2078" s="3">
        <f>RSI!A2078</f>
        <v>45028</v>
      </c>
      <c r="B2078" s="2">
        <f>RSI!B2078</f>
        <v>6.5250000000000004</v>
      </c>
      <c r="C2078" s="2">
        <f>RSI!I2078</f>
        <v>57.778677931960857</v>
      </c>
      <c r="D2078" s="2">
        <f>MACD!E2078</f>
        <v>-6.2437545749256529E-3</v>
      </c>
      <c r="E2078" s="2">
        <f>MACD!F2078</f>
        <v>-8.6856311495162198E-3</v>
      </c>
      <c r="F2078" s="2">
        <f>'Moving Avg'!D2078</f>
        <v>6.5145999999999997</v>
      </c>
      <c r="G2078" s="2">
        <f>'Moving Avg'!F2078</f>
        <v>6.492</v>
      </c>
      <c r="H2078" s="2">
        <f>'Moving Avg'!G2078</f>
        <v>6.278439999999998</v>
      </c>
      <c r="I2078" s="2">
        <f>'Moving Avg'!H2078</f>
        <v>6.149059999999996</v>
      </c>
      <c r="J2078" s="5" t="str">
        <f>OBV!F2078</f>
        <v>BULLISH</v>
      </c>
      <c r="K2078" s="5" t="str">
        <f>OBV!G2078</f>
        <v>WEAK</v>
      </c>
      <c r="L2078" s="5" t="str">
        <f>OBV!H2078</f>
        <v>BULLISH DIVERGENCE</v>
      </c>
      <c r="M2078" s="7">
        <f t="shared" si="320"/>
        <v>25</v>
      </c>
      <c r="N2078" s="7">
        <f t="shared" si="321"/>
        <v>0</v>
      </c>
      <c r="O2078" s="7">
        <f t="shared" si="322"/>
        <v>50</v>
      </c>
      <c r="P2078" s="7">
        <f t="shared" si="323"/>
        <v>50</v>
      </c>
      <c r="Q2078" s="8">
        <f t="shared" si="324"/>
        <v>23.75</v>
      </c>
      <c r="R2078" s="8">
        <f t="shared" si="325"/>
        <v>35</v>
      </c>
      <c r="S2078" s="8">
        <f t="shared" si="326"/>
        <v>38.75</v>
      </c>
      <c r="T2078" s="8">
        <f t="shared" si="327"/>
        <v>31.25</v>
      </c>
      <c r="U2078" s="7">
        <f t="shared" si="328"/>
        <v>32.5</v>
      </c>
      <c r="V2078" s="7">
        <f t="shared" si="329"/>
        <v>32.1875</v>
      </c>
    </row>
    <row r="2079" spans="1:22" ht="13.5" x14ac:dyDescent="0.25">
      <c r="A2079" s="3">
        <f>RSI!A2079</f>
        <v>45029</v>
      </c>
      <c r="B2079" s="2">
        <f>RSI!B2079</f>
        <v>6.5490000000000004</v>
      </c>
      <c r="C2079" s="2">
        <f>RSI!I2079</f>
        <v>59.509241462857098</v>
      </c>
      <c r="D2079" s="2">
        <f>MACD!E2079</f>
        <v>3.1883063203750339E-3</v>
      </c>
      <c r="E2079" s="2">
        <f>MACD!F2079</f>
        <v>-6.3108436555379694E-3</v>
      </c>
      <c r="F2079" s="2">
        <f>'Moving Avg'!D2079</f>
        <v>6.5145999999999997</v>
      </c>
      <c r="G2079" s="2">
        <f>'Moving Avg'!F2079</f>
        <v>6.4998000000000005</v>
      </c>
      <c r="H2079" s="2">
        <f>'Moving Avg'!G2079</f>
        <v>6.2909199999999972</v>
      </c>
      <c r="I2079" s="2">
        <f>'Moving Avg'!H2079</f>
        <v>6.1506199999999955</v>
      </c>
      <c r="J2079" s="5" t="str">
        <f>OBV!F2079</f>
        <v>BULLISH</v>
      </c>
      <c r="K2079" s="5" t="str">
        <f>OBV!G2079</f>
        <v>WEAK</v>
      </c>
      <c r="L2079" s="5" t="str">
        <f>OBV!H2079</f>
        <v>NEUTRAL</v>
      </c>
      <c r="M2079" s="7">
        <f t="shared" si="320"/>
        <v>25</v>
      </c>
      <c r="N2079" s="7">
        <f t="shared" si="321"/>
        <v>0</v>
      </c>
      <c r="O2079" s="7">
        <f t="shared" si="322"/>
        <v>50</v>
      </c>
      <c r="P2079" s="7">
        <f t="shared" si="323"/>
        <v>33</v>
      </c>
      <c r="Q2079" s="8">
        <f t="shared" si="324"/>
        <v>21.2</v>
      </c>
      <c r="R2079" s="8">
        <f t="shared" si="325"/>
        <v>30.75</v>
      </c>
      <c r="S2079" s="8">
        <f t="shared" si="326"/>
        <v>31.1</v>
      </c>
      <c r="T2079" s="8">
        <f t="shared" si="327"/>
        <v>27</v>
      </c>
      <c r="U2079" s="7">
        <f t="shared" si="328"/>
        <v>27.683333333333337</v>
      </c>
      <c r="V2079" s="7">
        <f t="shared" si="329"/>
        <v>27.512500000000003</v>
      </c>
    </row>
    <row r="2080" spans="1:22" ht="13.5" x14ac:dyDescent="0.25">
      <c r="A2080" s="3">
        <f>RSI!A2080</f>
        <v>45030</v>
      </c>
      <c r="B2080" s="2">
        <f>RSI!B2080</f>
        <v>6.5490000000000004</v>
      </c>
      <c r="C2080" s="2">
        <f>RSI!I2080</f>
        <v>59.509241462857098</v>
      </c>
      <c r="D2080" s="2">
        <f>MACD!E2080</f>
        <v>9.3109944141813727E-3</v>
      </c>
      <c r="E2080" s="2">
        <f>MACD!F2080</f>
        <v>-3.1864760415941011E-3</v>
      </c>
      <c r="F2080" s="2">
        <f>'Moving Avg'!D2080</f>
        <v>6.5129999999999999</v>
      </c>
      <c r="G2080" s="2">
        <f>'Moving Avg'!F2080</f>
        <v>6.5076000000000009</v>
      </c>
      <c r="H2080" s="2">
        <f>'Moving Avg'!G2080</f>
        <v>6.3033999999999981</v>
      </c>
      <c r="I2080" s="2">
        <f>'Moving Avg'!H2080</f>
        <v>6.1529199999999955</v>
      </c>
      <c r="J2080" s="5" t="str">
        <f>OBV!F2080</f>
        <v>BULLISH</v>
      </c>
      <c r="K2080" s="5" t="str">
        <f>OBV!G2080</f>
        <v>NEUTRAL</v>
      </c>
      <c r="L2080" s="5" t="str">
        <f>OBV!H2080</f>
        <v>BULLISH DIVERGENCE</v>
      </c>
      <c r="M2080" s="7">
        <f t="shared" si="320"/>
        <v>25</v>
      </c>
      <c r="N2080" s="7">
        <f t="shared" si="321"/>
        <v>0</v>
      </c>
      <c r="O2080" s="7">
        <f t="shared" si="322"/>
        <v>50</v>
      </c>
      <c r="P2080" s="7">
        <f t="shared" si="323"/>
        <v>66.5</v>
      </c>
      <c r="Q2080" s="8">
        <f t="shared" si="324"/>
        <v>26.225000000000001</v>
      </c>
      <c r="R2080" s="8">
        <f t="shared" si="325"/>
        <v>39.125</v>
      </c>
      <c r="S2080" s="8">
        <f t="shared" si="326"/>
        <v>46.174999999999997</v>
      </c>
      <c r="T2080" s="8">
        <f t="shared" si="327"/>
        <v>35.375</v>
      </c>
      <c r="U2080" s="7">
        <f t="shared" si="328"/>
        <v>37.174999999999997</v>
      </c>
      <c r="V2080" s="7">
        <f t="shared" si="329"/>
        <v>36.724999999999994</v>
      </c>
    </row>
    <row r="2081" spans="1:22" ht="13.5" x14ac:dyDescent="0.25">
      <c r="A2081" s="3">
        <f>RSI!A2081</f>
        <v>45033</v>
      </c>
      <c r="B2081" s="2">
        <f>RSI!B2081</f>
        <v>6.5490000000000004</v>
      </c>
      <c r="C2081" s="2">
        <f>RSI!I2081</f>
        <v>59.509241462857098</v>
      </c>
      <c r="D2081" s="2">
        <f>MACD!E2081</f>
        <v>1.3910695975833498E-2</v>
      </c>
      <c r="E2081" s="2">
        <f>MACD!F2081</f>
        <v>2.3295836189141887E-4</v>
      </c>
      <c r="F2081" s="2">
        <f>'Moving Avg'!D2081</f>
        <v>6.5129999999999999</v>
      </c>
      <c r="G2081" s="2">
        <f>'Moving Avg'!F2081</f>
        <v>6.5154000000000014</v>
      </c>
      <c r="H2081" s="2">
        <f>'Moving Avg'!G2081</f>
        <v>6.3158799999999973</v>
      </c>
      <c r="I2081" s="2">
        <f>'Moving Avg'!H2081</f>
        <v>6.1552199999999946</v>
      </c>
      <c r="J2081" s="5" t="str">
        <f>OBV!F2081</f>
        <v>BULLISH</v>
      </c>
      <c r="K2081" s="5" t="str">
        <f>OBV!G2081</f>
        <v>WEAK</v>
      </c>
      <c r="L2081" s="5" t="str">
        <f>OBV!H2081</f>
        <v>NEUTRAL</v>
      </c>
      <c r="M2081" s="7">
        <f t="shared" si="320"/>
        <v>25</v>
      </c>
      <c r="N2081" s="7">
        <f t="shared" si="321"/>
        <v>0</v>
      </c>
      <c r="O2081" s="7">
        <f t="shared" si="322"/>
        <v>50</v>
      </c>
      <c r="P2081" s="7">
        <f t="shared" si="323"/>
        <v>33</v>
      </c>
      <c r="Q2081" s="8">
        <f t="shared" si="324"/>
        <v>21.2</v>
      </c>
      <c r="R2081" s="8">
        <f t="shared" si="325"/>
        <v>30.75</v>
      </c>
      <c r="S2081" s="8">
        <f t="shared" si="326"/>
        <v>31.1</v>
      </c>
      <c r="T2081" s="8">
        <f t="shared" si="327"/>
        <v>27</v>
      </c>
      <c r="U2081" s="7">
        <f t="shared" si="328"/>
        <v>27.683333333333337</v>
      </c>
      <c r="V2081" s="7">
        <f t="shared" si="329"/>
        <v>27.512500000000003</v>
      </c>
    </row>
    <row r="2082" spans="1:22" ht="13.5" x14ac:dyDescent="0.25">
      <c r="A2082" s="3">
        <f>RSI!A2082</f>
        <v>45034</v>
      </c>
      <c r="B2082" s="2">
        <f>RSI!B2082</f>
        <v>6.5490000000000004</v>
      </c>
      <c r="C2082" s="2">
        <f>RSI!I2082</f>
        <v>59.509241462857098</v>
      </c>
      <c r="D2082" s="2">
        <f>MACD!E2082</f>
        <v>1.7264756219568689E-2</v>
      </c>
      <c r="E2082" s="2">
        <f>MACD!F2082</f>
        <v>3.6393179334268731E-3</v>
      </c>
      <c r="F2082" s="2">
        <f>'Moving Avg'!D2082</f>
        <v>6.5442000000000009</v>
      </c>
      <c r="G2082" s="2">
        <f>'Moving Avg'!F2082</f>
        <v>6.523200000000001</v>
      </c>
      <c r="H2082" s="2">
        <f>'Moving Avg'!G2082</f>
        <v>6.3283599999999964</v>
      </c>
      <c r="I2082" s="2">
        <f>'Moving Avg'!H2082</f>
        <v>6.1575199999999946</v>
      </c>
      <c r="J2082" s="5" t="str">
        <f>OBV!F2082</f>
        <v>BULLISH</v>
      </c>
      <c r="K2082" s="5" t="str">
        <f>OBV!G2082</f>
        <v>WEAK</v>
      </c>
      <c r="L2082" s="5" t="str">
        <f>OBV!H2082</f>
        <v>CONFIRMED BULLISH</v>
      </c>
      <c r="M2082" s="7">
        <f t="shared" si="320"/>
        <v>25</v>
      </c>
      <c r="N2082" s="7">
        <f t="shared" si="321"/>
        <v>0</v>
      </c>
      <c r="O2082" s="7">
        <f t="shared" si="322"/>
        <v>50</v>
      </c>
      <c r="P2082" s="7">
        <f t="shared" si="323"/>
        <v>67</v>
      </c>
      <c r="Q2082" s="8">
        <f t="shared" si="324"/>
        <v>26.299999999999997</v>
      </c>
      <c r="R2082" s="8">
        <f t="shared" si="325"/>
        <v>39.25</v>
      </c>
      <c r="S2082" s="8">
        <f t="shared" si="326"/>
        <v>46.400000000000006</v>
      </c>
      <c r="T2082" s="8">
        <f t="shared" si="327"/>
        <v>35.5</v>
      </c>
      <c r="U2082" s="7">
        <f t="shared" si="328"/>
        <v>37.31666666666667</v>
      </c>
      <c r="V2082" s="7">
        <f t="shared" si="329"/>
        <v>36.862499999999997</v>
      </c>
    </row>
    <row r="2083" spans="1:22" ht="13.5" x14ac:dyDescent="0.25">
      <c r="A2083" s="3">
        <f>RSI!A2083</f>
        <v>45035</v>
      </c>
      <c r="B2083" s="2">
        <f>RSI!B2083</f>
        <v>6.5490000000000004</v>
      </c>
      <c r="C2083" s="2">
        <f>RSI!I2083</f>
        <v>59.509241462857098</v>
      </c>
      <c r="D2083" s="2">
        <f>MACD!E2083</f>
        <v>1.960466374705927E-2</v>
      </c>
      <c r="E2083" s="2">
        <f>MACD!F2083</f>
        <v>6.8323870961533532E-3</v>
      </c>
      <c r="F2083" s="2">
        <f>'Moving Avg'!D2083</f>
        <v>6.5490000000000013</v>
      </c>
      <c r="G2083" s="2">
        <f>'Moving Avg'!F2083</f>
        <v>6.523200000000001</v>
      </c>
      <c r="H2083" s="2">
        <f>'Moving Avg'!G2083</f>
        <v>6.3408399999999974</v>
      </c>
      <c r="I2083" s="2">
        <f>'Moving Avg'!H2083</f>
        <v>6.1594699999999944</v>
      </c>
      <c r="J2083" s="5" t="str">
        <f>OBV!F2083</f>
        <v>BULLISH</v>
      </c>
      <c r="K2083" s="5" t="str">
        <f>OBV!G2083</f>
        <v>WEAK</v>
      </c>
      <c r="L2083" s="5" t="str">
        <f>OBV!H2083</f>
        <v>CONFIRMED BULLISH</v>
      </c>
      <c r="M2083" s="7">
        <f t="shared" si="320"/>
        <v>25</v>
      </c>
      <c r="N2083" s="7">
        <f t="shared" si="321"/>
        <v>0</v>
      </c>
      <c r="O2083" s="7">
        <f t="shared" si="322"/>
        <v>50</v>
      </c>
      <c r="P2083" s="7">
        <f t="shared" si="323"/>
        <v>67</v>
      </c>
      <c r="Q2083" s="8">
        <f t="shared" si="324"/>
        <v>26.299999999999997</v>
      </c>
      <c r="R2083" s="8">
        <f t="shared" si="325"/>
        <v>39.25</v>
      </c>
      <c r="S2083" s="8">
        <f t="shared" si="326"/>
        <v>46.400000000000006</v>
      </c>
      <c r="T2083" s="8">
        <f t="shared" si="327"/>
        <v>35.5</v>
      </c>
      <c r="U2083" s="7">
        <f t="shared" si="328"/>
        <v>37.31666666666667</v>
      </c>
      <c r="V2083" s="7">
        <f t="shared" si="329"/>
        <v>36.862499999999997</v>
      </c>
    </row>
    <row r="2084" spans="1:22" ht="13.5" x14ac:dyDescent="0.25">
      <c r="A2084" s="3">
        <f>RSI!A2084</f>
        <v>45036</v>
      </c>
      <c r="B2084" s="2">
        <f>RSI!B2084</f>
        <v>6.5250000000000004</v>
      </c>
      <c r="C2084" s="2">
        <f>RSI!I2084</f>
        <v>56.174092754701839</v>
      </c>
      <c r="D2084" s="2">
        <f>MACD!E2084</f>
        <v>2.4131888576323313E-2</v>
      </c>
      <c r="E2084" s="2">
        <f>MACD!F2084</f>
        <v>1.0292287392187346E-2</v>
      </c>
      <c r="F2084" s="2">
        <f>'Moving Avg'!D2084</f>
        <v>6.5442000000000009</v>
      </c>
      <c r="G2084" s="2">
        <f>'Moving Avg'!F2084</f>
        <v>6.5220000000000029</v>
      </c>
      <c r="H2084" s="2">
        <f>'Moving Avg'!G2084</f>
        <v>6.3526799999999959</v>
      </c>
      <c r="I2084" s="2">
        <f>'Moving Avg'!H2084</f>
        <v>6.1612999999999944</v>
      </c>
      <c r="J2084" s="5" t="str">
        <f>OBV!F2084</f>
        <v>BEARISH</v>
      </c>
      <c r="K2084" s="5" t="str">
        <f>OBV!G2084</f>
        <v>STRONG</v>
      </c>
      <c r="L2084" s="5" t="str">
        <f>OBV!H2084</f>
        <v>CONFIRMED BEARISH</v>
      </c>
      <c r="M2084" s="7">
        <f t="shared" si="320"/>
        <v>25</v>
      </c>
      <c r="N2084" s="7">
        <f t="shared" si="321"/>
        <v>0</v>
      </c>
      <c r="O2084" s="7">
        <f t="shared" si="322"/>
        <v>50</v>
      </c>
      <c r="P2084" s="7">
        <f t="shared" si="323"/>
        <v>33</v>
      </c>
      <c r="Q2084" s="8">
        <f t="shared" si="324"/>
        <v>21.2</v>
      </c>
      <c r="R2084" s="8">
        <f t="shared" si="325"/>
        <v>30.75</v>
      </c>
      <c r="S2084" s="8">
        <f t="shared" si="326"/>
        <v>31.1</v>
      </c>
      <c r="T2084" s="8">
        <f t="shared" si="327"/>
        <v>27</v>
      </c>
      <c r="U2084" s="7">
        <f t="shared" si="328"/>
        <v>27.683333333333337</v>
      </c>
      <c r="V2084" s="7">
        <f t="shared" si="329"/>
        <v>27.512500000000003</v>
      </c>
    </row>
    <row r="2085" spans="1:22" ht="13.5" x14ac:dyDescent="0.25">
      <c r="A2085" s="3">
        <f>RSI!A2085</f>
        <v>45040</v>
      </c>
      <c r="B2085" s="2">
        <f>RSI!B2085</f>
        <v>6.6360000000000001</v>
      </c>
      <c r="C2085" s="2">
        <f>RSI!I2085</f>
        <v>65.738078578098254</v>
      </c>
      <c r="D2085" s="2">
        <f>MACD!E2085</f>
        <v>2.0685903601228794E-2</v>
      </c>
      <c r="E2085" s="2">
        <f>MACD!F2085</f>
        <v>1.2371010633995635E-2</v>
      </c>
      <c r="F2085" s="2">
        <f>'Moving Avg'!D2085</f>
        <v>6.5616000000000012</v>
      </c>
      <c r="G2085" s="2">
        <f>'Moving Avg'!F2085</f>
        <v>6.5263500000000025</v>
      </c>
      <c r="H2085" s="2">
        <f>'Moving Avg'!G2085</f>
        <v>6.3667399999999965</v>
      </c>
      <c r="I2085" s="2">
        <f>'Moving Avg'!H2085</f>
        <v>6.1636849999999948</v>
      </c>
      <c r="J2085" s="5" t="str">
        <f>OBV!F2085</f>
        <v>BEARISH</v>
      </c>
      <c r="K2085" s="5" t="str">
        <f>OBV!G2085</f>
        <v>STRONG</v>
      </c>
      <c r="L2085" s="5" t="str">
        <f>OBV!H2085</f>
        <v>CONFIRMED BEARISH</v>
      </c>
      <c r="M2085" s="7">
        <f t="shared" si="320"/>
        <v>25</v>
      </c>
      <c r="N2085" s="7">
        <f t="shared" si="321"/>
        <v>0</v>
      </c>
      <c r="O2085" s="7">
        <f t="shared" si="322"/>
        <v>50</v>
      </c>
      <c r="P2085" s="7">
        <f t="shared" si="323"/>
        <v>33</v>
      </c>
      <c r="Q2085" s="8">
        <f t="shared" si="324"/>
        <v>21.2</v>
      </c>
      <c r="R2085" s="8">
        <f t="shared" si="325"/>
        <v>30.75</v>
      </c>
      <c r="S2085" s="8">
        <f t="shared" si="326"/>
        <v>31.1</v>
      </c>
      <c r="T2085" s="8">
        <f t="shared" si="327"/>
        <v>27</v>
      </c>
      <c r="U2085" s="7">
        <f t="shared" si="328"/>
        <v>27.683333333333337</v>
      </c>
      <c r="V2085" s="7">
        <f t="shared" si="329"/>
        <v>27.512500000000003</v>
      </c>
    </row>
    <row r="2086" spans="1:22" ht="13.5" x14ac:dyDescent="0.25">
      <c r="A2086" s="3">
        <f>RSI!A2086</f>
        <v>45041</v>
      </c>
      <c r="B2086" s="2">
        <f>RSI!B2086</f>
        <v>6.5170000000000003</v>
      </c>
      <c r="C2086" s="2">
        <f>RSI!I2086</f>
        <v>52.508493276512958</v>
      </c>
      <c r="D2086" s="2">
        <f>MACD!E2086</f>
        <v>2.4434081713606837E-2</v>
      </c>
      <c r="E2086" s="2">
        <f>MACD!F2086</f>
        <v>1.4783624849917876E-2</v>
      </c>
      <c r="F2086" s="2">
        <f>'Moving Avg'!D2086</f>
        <v>6.555200000000001</v>
      </c>
      <c r="G2086" s="2">
        <f>'Moving Avg'!F2086</f>
        <v>6.5247500000000018</v>
      </c>
      <c r="H2086" s="2">
        <f>'Moving Avg'!G2086</f>
        <v>6.3784199999999975</v>
      </c>
      <c r="I2086" s="2">
        <f>'Moving Avg'!H2086</f>
        <v>6.1654749999999954</v>
      </c>
      <c r="J2086" s="5" t="str">
        <f>OBV!F2086</f>
        <v>BEARISH</v>
      </c>
      <c r="K2086" s="5" t="str">
        <f>OBV!G2086</f>
        <v>STRONG</v>
      </c>
      <c r="L2086" s="5" t="str">
        <f>OBV!H2086</f>
        <v>CONFIRMED BEARISH</v>
      </c>
      <c r="M2086" s="7">
        <f t="shared" si="320"/>
        <v>25</v>
      </c>
      <c r="N2086" s="7">
        <f t="shared" si="321"/>
        <v>0</v>
      </c>
      <c r="O2086" s="7">
        <f t="shared" si="322"/>
        <v>50</v>
      </c>
      <c r="P2086" s="7">
        <f t="shared" si="323"/>
        <v>33</v>
      </c>
      <c r="Q2086" s="8">
        <f t="shared" si="324"/>
        <v>21.2</v>
      </c>
      <c r="R2086" s="8">
        <f t="shared" si="325"/>
        <v>30.75</v>
      </c>
      <c r="S2086" s="8">
        <f t="shared" si="326"/>
        <v>31.1</v>
      </c>
      <c r="T2086" s="8">
        <f t="shared" si="327"/>
        <v>27</v>
      </c>
      <c r="U2086" s="7">
        <f t="shared" si="328"/>
        <v>27.683333333333337</v>
      </c>
      <c r="V2086" s="7">
        <f t="shared" si="329"/>
        <v>27.512500000000003</v>
      </c>
    </row>
    <row r="2087" spans="1:22" ht="13.5" x14ac:dyDescent="0.25">
      <c r="A2087" s="3">
        <f>RSI!A2087</f>
        <v>45042</v>
      </c>
      <c r="B2087" s="2">
        <f>RSI!B2087</f>
        <v>6.3380000000000001</v>
      </c>
      <c r="C2087" s="2">
        <f>RSI!I2087</f>
        <v>39.599112068537593</v>
      </c>
      <c r="D2087" s="2">
        <f>MACD!E2087</f>
        <v>1.6716169047080953E-2</v>
      </c>
      <c r="E2087" s="2">
        <f>MACD!F2087</f>
        <v>1.5170133689350492E-2</v>
      </c>
      <c r="F2087" s="2">
        <f>'Moving Avg'!D2087</f>
        <v>6.5129999999999999</v>
      </c>
      <c r="G2087" s="2">
        <f>'Moving Avg'!F2087</f>
        <v>6.5220000000000011</v>
      </c>
      <c r="H2087" s="2">
        <f>'Moving Avg'!G2087</f>
        <v>6.3865199999999982</v>
      </c>
      <c r="I2087" s="2">
        <f>'Moving Avg'!H2087</f>
        <v>6.1663699999999952</v>
      </c>
      <c r="J2087" s="5" t="str">
        <f>OBV!F2087</f>
        <v>BEARISH</v>
      </c>
      <c r="K2087" s="5" t="str">
        <f>OBV!G2087</f>
        <v>STRONG</v>
      </c>
      <c r="L2087" s="5" t="str">
        <f>OBV!H2087</f>
        <v>CONFIRMED BEARISH</v>
      </c>
      <c r="M2087" s="7">
        <f t="shared" si="320"/>
        <v>25</v>
      </c>
      <c r="N2087" s="7">
        <f t="shared" si="321"/>
        <v>0</v>
      </c>
      <c r="O2087" s="7">
        <f t="shared" si="322"/>
        <v>50</v>
      </c>
      <c r="P2087" s="7">
        <f t="shared" si="323"/>
        <v>33</v>
      </c>
      <c r="Q2087" s="8">
        <f t="shared" si="324"/>
        <v>21.2</v>
      </c>
      <c r="R2087" s="8">
        <f t="shared" si="325"/>
        <v>30.75</v>
      </c>
      <c r="S2087" s="8">
        <f t="shared" si="326"/>
        <v>31.1</v>
      </c>
      <c r="T2087" s="8">
        <f t="shared" si="327"/>
        <v>27</v>
      </c>
      <c r="U2087" s="7">
        <f t="shared" si="328"/>
        <v>27.683333333333337</v>
      </c>
      <c r="V2087" s="7">
        <f t="shared" si="329"/>
        <v>27.512500000000003</v>
      </c>
    </row>
    <row r="2088" spans="1:22" ht="13.5" x14ac:dyDescent="0.25">
      <c r="A2088" s="3">
        <f>RSI!A2088</f>
        <v>45043</v>
      </c>
      <c r="B2088" s="2">
        <f>RSI!B2088</f>
        <v>6.3380000000000001</v>
      </c>
      <c r="C2088" s="2">
        <f>RSI!I2088</f>
        <v>39.5991120685376</v>
      </c>
      <c r="D2088" s="2">
        <f>MACD!E2088</f>
        <v>3.1413346655391194E-2</v>
      </c>
      <c r="E2088" s="2">
        <f>MACD!F2088</f>
        <v>1.8418776282558634E-2</v>
      </c>
      <c r="F2088" s="2">
        <f>'Moving Avg'!D2088</f>
        <v>6.4707999999999997</v>
      </c>
      <c r="G2088" s="2">
        <f>'Moving Avg'!F2088</f>
        <v>6.5192500000000013</v>
      </c>
      <c r="H2088" s="2">
        <f>'Moving Avg'!G2088</f>
        <v>6.3947799999999999</v>
      </c>
      <c r="I2088" s="2">
        <f>'Moving Avg'!H2088</f>
        <v>6.1672649999999951</v>
      </c>
      <c r="J2088" s="5" t="str">
        <f>OBV!F2088</f>
        <v>BEARISH</v>
      </c>
      <c r="K2088" s="5" t="str">
        <f>OBV!G2088</f>
        <v>STRONG</v>
      </c>
      <c r="L2088" s="5" t="str">
        <f>OBV!H2088</f>
        <v>CONFIRMED BEARISH</v>
      </c>
      <c r="M2088" s="7">
        <f t="shared" si="320"/>
        <v>25</v>
      </c>
      <c r="N2088" s="7">
        <f t="shared" si="321"/>
        <v>0</v>
      </c>
      <c r="O2088" s="7">
        <f t="shared" si="322"/>
        <v>50</v>
      </c>
      <c r="P2088" s="7">
        <f t="shared" si="323"/>
        <v>33</v>
      </c>
      <c r="Q2088" s="8">
        <f t="shared" si="324"/>
        <v>21.2</v>
      </c>
      <c r="R2088" s="8">
        <f t="shared" si="325"/>
        <v>30.75</v>
      </c>
      <c r="S2088" s="8">
        <f t="shared" si="326"/>
        <v>31.1</v>
      </c>
      <c r="T2088" s="8">
        <f t="shared" si="327"/>
        <v>27</v>
      </c>
      <c r="U2088" s="7">
        <f t="shared" si="328"/>
        <v>27.683333333333337</v>
      </c>
      <c r="V2088" s="7">
        <f t="shared" si="329"/>
        <v>27.512500000000003</v>
      </c>
    </row>
    <row r="2089" spans="1:22" ht="13.5" x14ac:dyDescent="0.25">
      <c r="A2089" s="3">
        <f>RSI!A2089</f>
        <v>45044</v>
      </c>
      <c r="B2089" s="2">
        <f>RSI!B2089</f>
        <v>6.2530000000000001</v>
      </c>
      <c r="C2089" s="2">
        <f>RSI!I2089</f>
        <v>34.876866291398528</v>
      </c>
      <c r="D2089" s="2">
        <f>MACD!E2089</f>
        <v>5.4689900660132018E-2</v>
      </c>
      <c r="E2089" s="2">
        <f>MACD!F2089</f>
        <v>2.5673001158073312E-2</v>
      </c>
      <c r="F2089" s="2">
        <f>'Moving Avg'!D2089</f>
        <v>6.4164000000000003</v>
      </c>
      <c r="G2089" s="2">
        <f>'Moving Avg'!F2089</f>
        <v>6.5044500000000003</v>
      </c>
      <c r="H2089" s="2">
        <f>'Moving Avg'!G2089</f>
        <v>6.4013399999999994</v>
      </c>
      <c r="I2089" s="2">
        <f>'Moving Avg'!H2089</f>
        <v>6.167734999999996</v>
      </c>
      <c r="J2089" s="5" t="str">
        <f>OBV!F2089</f>
        <v>BEARISH</v>
      </c>
      <c r="K2089" s="5" t="str">
        <f>OBV!G2089</f>
        <v>STRONG</v>
      </c>
      <c r="L2089" s="5" t="str">
        <f>OBV!H2089</f>
        <v>CONFIRMED BEARISH</v>
      </c>
      <c r="M2089" s="7">
        <f t="shared" si="320"/>
        <v>25</v>
      </c>
      <c r="N2089" s="7">
        <f t="shared" si="321"/>
        <v>0</v>
      </c>
      <c r="O2089" s="7">
        <f t="shared" si="322"/>
        <v>50</v>
      </c>
      <c r="P2089" s="7">
        <f t="shared" si="323"/>
        <v>33</v>
      </c>
      <c r="Q2089" s="8">
        <f t="shared" si="324"/>
        <v>21.2</v>
      </c>
      <c r="R2089" s="8">
        <f t="shared" si="325"/>
        <v>30.75</v>
      </c>
      <c r="S2089" s="8">
        <f t="shared" si="326"/>
        <v>31.1</v>
      </c>
      <c r="T2089" s="8">
        <f t="shared" si="327"/>
        <v>27</v>
      </c>
      <c r="U2089" s="7">
        <f t="shared" si="328"/>
        <v>27.683333333333337</v>
      </c>
      <c r="V2089" s="7">
        <f t="shared" si="329"/>
        <v>27.512500000000003</v>
      </c>
    </row>
    <row r="2090" spans="1:22" ht="13.5" x14ac:dyDescent="0.25">
      <c r="A2090" s="3">
        <f>RSI!A2090</f>
        <v>45048</v>
      </c>
      <c r="B2090" s="2">
        <f>RSI!B2090</f>
        <v>6.2530000000000001</v>
      </c>
      <c r="C2090" s="2">
        <f>RSI!I2090</f>
        <v>34.876866291398528</v>
      </c>
      <c r="D2090" s="2">
        <f>MACD!E2090</f>
        <v>7.5676489687662496E-2</v>
      </c>
      <c r="E2090" s="2">
        <f>MACD!F2090</f>
        <v>3.5673698863991153E-2</v>
      </c>
      <c r="F2090" s="2">
        <f>'Moving Avg'!D2090</f>
        <v>6.3398000000000003</v>
      </c>
      <c r="G2090" s="2">
        <f>'Moving Avg'!F2090</f>
        <v>6.4900499999999992</v>
      </c>
      <c r="H2090" s="2">
        <f>'Moving Avg'!G2090</f>
        <v>6.4078999999999997</v>
      </c>
      <c r="I2090" s="2">
        <f>'Moving Avg'!H2090</f>
        <v>6.1682049999999951</v>
      </c>
      <c r="J2090" s="5" t="str">
        <f>OBV!F2090</f>
        <v>BEARISH</v>
      </c>
      <c r="K2090" s="5" t="str">
        <f>OBV!G2090</f>
        <v>STRONG</v>
      </c>
      <c r="L2090" s="5" t="str">
        <f>OBV!H2090</f>
        <v>CONFIRMED BEARISH</v>
      </c>
      <c r="M2090" s="7">
        <f t="shared" si="320"/>
        <v>25</v>
      </c>
      <c r="N2090" s="7">
        <f t="shared" si="321"/>
        <v>0</v>
      </c>
      <c r="O2090" s="7">
        <f t="shared" si="322"/>
        <v>50</v>
      </c>
      <c r="P2090" s="7">
        <f t="shared" si="323"/>
        <v>33</v>
      </c>
      <c r="Q2090" s="8">
        <f t="shared" si="324"/>
        <v>21.2</v>
      </c>
      <c r="R2090" s="8">
        <f t="shared" si="325"/>
        <v>30.75</v>
      </c>
      <c r="S2090" s="8">
        <f t="shared" si="326"/>
        <v>31.1</v>
      </c>
      <c r="T2090" s="8">
        <f t="shared" si="327"/>
        <v>27</v>
      </c>
      <c r="U2090" s="7">
        <f t="shared" si="328"/>
        <v>27.683333333333337</v>
      </c>
      <c r="V2090" s="7">
        <f t="shared" si="329"/>
        <v>27.512500000000003</v>
      </c>
    </row>
    <row r="2091" spans="1:22" ht="13.5" x14ac:dyDescent="0.25">
      <c r="A2091" s="3">
        <f>RSI!A2091</f>
        <v>45049</v>
      </c>
      <c r="B2091" s="2">
        <f>RSI!B2091</f>
        <v>6.2530000000000001</v>
      </c>
      <c r="C2091" s="2">
        <f>RSI!I2091</f>
        <v>34.876866291398528</v>
      </c>
      <c r="D2091" s="2">
        <f>MACD!E2091</f>
        <v>9.4629783202820228E-2</v>
      </c>
      <c r="E2091" s="2">
        <f>MACD!F2091</f>
        <v>4.7464915731756971E-2</v>
      </c>
      <c r="F2091" s="2">
        <f>'Moving Avg'!D2091</f>
        <v>6.2870000000000008</v>
      </c>
      <c r="G2091" s="2">
        <f>'Moving Avg'!F2091</f>
        <v>6.4756499999999999</v>
      </c>
      <c r="H2091" s="2">
        <f>'Moving Avg'!G2091</f>
        <v>6.4144599999999992</v>
      </c>
      <c r="I2091" s="2">
        <f>'Moving Avg'!H2091</f>
        <v>6.1686749999999941</v>
      </c>
      <c r="J2091" s="5" t="str">
        <f>OBV!F2091</f>
        <v>BEARISH</v>
      </c>
      <c r="K2091" s="5" t="str">
        <f>OBV!G2091</f>
        <v>STRONG</v>
      </c>
      <c r="L2091" s="5" t="str">
        <f>OBV!H2091</f>
        <v>CONFIRMED BEARISH</v>
      </c>
      <c r="M2091" s="7">
        <f t="shared" si="320"/>
        <v>25</v>
      </c>
      <c r="N2091" s="7">
        <f t="shared" si="321"/>
        <v>0</v>
      </c>
      <c r="O2091" s="7">
        <f t="shared" si="322"/>
        <v>50</v>
      </c>
      <c r="P2091" s="7">
        <f t="shared" si="323"/>
        <v>33</v>
      </c>
      <c r="Q2091" s="8">
        <f t="shared" si="324"/>
        <v>21.2</v>
      </c>
      <c r="R2091" s="8">
        <f t="shared" si="325"/>
        <v>30.75</v>
      </c>
      <c r="S2091" s="8">
        <f t="shared" si="326"/>
        <v>31.1</v>
      </c>
      <c r="T2091" s="8">
        <f t="shared" si="327"/>
        <v>27</v>
      </c>
      <c r="U2091" s="7">
        <f t="shared" si="328"/>
        <v>27.683333333333337</v>
      </c>
      <c r="V2091" s="7">
        <f t="shared" si="329"/>
        <v>27.512500000000003</v>
      </c>
    </row>
    <row r="2092" spans="1:22" ht="13.5" x14ac:dyDescent="0.25">
      <c r="A2092" s="3">
        <f>RSI!A2092</f>
        <v>45050</v>
      </c>
      <c r="B2092" s="2">
        <f>RSI!B2092</f>
        <v>6.2530000000000001</v>
      </c>
      <c r="C2092" s="2">
        <f>RSI!I2092</f>
        <v>34.876866291398528</v>
      </c>
      <c r="D2092" s="2">
        <f>MACD!E2092</f>
        <v>0.11177404697449322</v>
      </c>
      <c r="E2092" s="2">
        <f>MACD!F2092</f>
        <v>6.0326741980304223E-2</v>
      </c>
      <c r="F2092" s="2">
        <f>'Moving Avg'!D2092</f>
        <v>6.2700000000000005</v>
      </c>
      <c r="G2092" s="2">
        <f>'Moving Avg'!F2092</f>
        <v>6.4612499999999997</v>
      </c>
      <c r="H2092" s="2">
        <f>'Moving Avg'!G2092</f>
        <v>6.4157200000000003</v>
      </c>
      <c r="I2092" s="2">
        <f>'Moving Avg'!H2092</f>
        <v>6.1691449999999932</v>
      </c>
      <c r="J2092" s="5" t="str">
        <f>OBV!F2092</f>
        <v>BEARISH</v>
      </c>
      <c r="K2092" s="5" t="str">
        <f>OBV!G2092</f>
        <v>STRONG</v>
      </c>
      <c r="L2092" s="5" t="str">
        <f>OBV!H2092</f>
        <v>CONFIRMED BEARISH</v>
      </c>
      <c r="M2092" s="7">
        <f t="shared" si="320"/>
        <v>25</v>
      </c>
      <c r="N2092" s="7">
        <f t="shared" si="321"/>
        <v>0</v>
      </c>
      <c r="O2092" s="7">
        <f t="shared" si="322"/>
        <v>50</v>
      </c>
      <c r="P2092" s="7">
        <f t="shared" si="323"/>
        <v>33</v>
      </c>
      <c r="Q2092" s="8">
        <f t="shared" si="324"/>
        <v>21.2</v>
      </c>
      <c r="R2092" s="8">
        <f t="shared" si="325"/>
        <v>30.75</v>
      </c>
      <c r="S2092" s="8">
        <f t="shared" si="326"/>
        <v>31.1</v>
      </c>
      <c r="T2092" s="8">
        <f t="shared" si="327"/>
        <v>27</v>
      </c>
      <c r="U2092" s="7">
        <f t="shared" si="328"/>
        <v>27.683333333333337</v>
      </c>
      <c r="V2092" s="7">
        <f t="shared" si="329"/>
        <v>27.512500000000003</v>
      </c>
    </row>
    <row r="2093" spans="1:22" ht="13.5" x14ac:dyDescent="0.25">
      <c r="A2093" s="3">
        <f>RSI!A2093</f>
        <v>45051</v>
      </c>
      <c r="B2093" s="2">
        <f>RSI!B2093</f>
        <v>6.2530000000000001</v>
      </c>
      <c r="C2093" s="2">
        <f>RSI!I2093</f>
        <v>34.876866291398528</v>
      </c>
      <c r="D2093" s="2">
        <f>MACD!E2093</f>
        <v>0.12730560352523934</v>
      </c>
      <c r="E2093" s="2">
        <f>MACD!F2093</f>
        <v>7.3722514289291247E-2</v>
      </c>
      <c r="F2093" s="2">
        <f>'Moving Avg'!D2093</f>
        <v>6.2530000000000001</v>
      </c>
      <c r="G2093" s="2">
        <f>'Moving Avg'!F2093</f>
        <v>6.4468499999999995</v>
      </c>
      <c r="H2093" s="2">
        <f>'Moving Avg'!G2093</f>
        <v>6.4169799999999997</v>
      </c>
      <c r="I2093" s="2">
        <f>'Moving Avg'!H2093</f>
        <v>6.1696549999999934</v>
      </c>
      <c r="J2093" s="5" t="str">
        <f>OBV!F2093</f>
        <v>BEARISH</v>
      </c>
      <c r="K2093" s="5" t="str">
        <f>OBV!G2093</f>
        <v>STRONG</v>
      </c>
      <c r="L2093" s="5" t="str">
        <f>OBV!H2093</f>
        <v>CONFIRMED BEARISH</v>
      </c>
      <c r="M2093" s="7">
        <f t="shared" si="320"/>
        <v>25</v>
      </c>
      <c r="N2093" s="7">
        <f t="shared" si="321"/>
        <v>0</v>
      </c>
      <c r="O2093" s="7">
        <f t="shared" si="322"/>
        <v>50</v>
      </c>
      <c r="P2093" s="7">
        <f t="shared" si="323"/>
        <v>33</v>
      </c>
      <c r="Q2093" s="8">
        <f t="shared" si="324"/>
        <v>21.2</v>
      </c>
      <c r="R2093" s="8">
        <f t="shared" si="325"/>
        <v>30.75</v>
      </c>
      <c r="S2093" s="8">
        <f t="shared" si="326"/>
        <v>31.1</v>
      </c>
      <c r="T2093" s="8">
        <f t="shared" si="327"/>
        <v>27</v>
      </c>
      <c r="U2093" s="7">
        <f t="shared" si="328"/>
        <v>27.683333333333337</v>
      </c>
      <c r="V2093" s="7">
        <f t="shared" si="329"/>
        <v>27.512500000000003</v>
      </c>
    </row>
    <row r="2094" spans="1:22" ht="13.5" x14ac:dyDescent="0.25">
      <c r="A2094" s="3">
        <f>RSI!A2094</f>
        <v>45054</v>
      </c>
      <c r="B2094" s="2">
        <f>RSI!B2094</f>
        <v>6.2530000000000001</v>
      </c>
      <c r="C2094" s="2">
        <f>RSI!I2094</f>
        <v>34.876866291398528</v>
      </c>
      <c r="D2094" s="2">
        <f>MACD!E2094</f>
        <v>0.13770433753479416</v>
      </c>
      <c r="E2094" s="2">
        <f>MACD!F2094</f>
        <v>8.651887893839183E-2</v>
      </c>
      <c r="F2094" s="2">
        <f>'Moving Avg'!D2094</f>
        <v>6.2530000000000001</v>
      </c>
      <c r="G2094" s="2">
        <f>'Moving Avg'!F2094</f>
        <v>6.4320499999999985</v>
      </c>
      <c r="H2094" s="2">
        <f>'Moving Avg'!G2094</f>
        <v>6.4182400000000008</v>
      </c>
      <c r="I2094" s="2">
        <f>'Moving Avg'!H2094</f>
        <v>6.1701649999999928</v>
      </c>
      <c r="J2094" s="5" t="str">
        <f>OBV!F2094</f>
        <v>NEUTRAL</v>
      </c>
      <c r="K2094" s="5" t="str">
        <f>OBV!G2094</f>
        <v>NEUTRAL</v>
      </c>
      <c r="L2094" s="5" t="str">
        <f>OBV!H2094</f>
        <v>NEUTRAL</v>
      </c>
      <c r="M2094" s="7">
        <f t="shared" si="320"/>
        <v>25</v>
      </c>
      <c r="N2094" s="7">
        <f t="shared" si="321"/>
        <v>0</v>
      </c>
      <c r="O2094" s="7">
        <f t="shared" si="322"/>
        <v>50</v>
      </c>
      <c r="P2094" s="7">
        <f t="shared" si="323"/>
        <v>33</v>
      </c>
      <c r="Q2094" s="8">
        <f t="shared" si="324"/>
        <v>21.2</v>
      </c>
      <c r="R2094" s="8">
        <f t="shared" si="325"/>
        <v>30.75</v>
      </c>
      <c r="S2094" s="8">
        <f t="shared" si="326"/>
        <v>31.1</v>
      </c>
      <c r="T2094" s="8">
        <f t="shared" si="327"/>
        <v>27</v>
      </c>
      <c r="U2094" s="7">
        <f t="shared" si="328"/>
        <v>27.683333333333337</v>
      </c>
      <c r="V2094" s="7">
        <f t="shared" si="329"/>
        <v>27.512500000000003</v>
      </c>
    </row>
    <row r="2095" spans="1:22" ht="13.5" x14ac:dyDescent="0.25">
      <c r="A2095" s="3">
        <f>RSI!A2095</f>
        <v>45055</v>
      </c>
      <c r="B2095" s="2">
        <f>RSI!B2095</f>
        <v>6.2530000000000001</v>
      </c>
      <c r="C2095" s="2">
        <f>RSI!I2095</f>
        <v>34.876866291398528</v>
      </c>
      <c r="D2095" s="2">
        <f>MACD!E2095</f>
        <v>0.16445885178689856</v>
      </c>
      <c r="E2095" s="2">
        <f>MACD!F2095</f>
        <v>0.10210687350809319</v>
      </c>
      <c r="F2095" s="2">
        <f>'Moving Avg'!D2095</f>
        <v>6.2530000000000001</v>
      </c>
      <c r="G2095" s="2">
        <f>'Moving Avg'!F2095</f>
        <v>6.4168499999999993</v>
      </c>
      <c r="H2095" s="2">
        <f>'Moving Avg'!G2095</f>
        <v>6.4195000000000002</v>
      </c>
      <c r="I2095" s="2">
        <f>'Moving Avg'!H2095</f>
        <v>6.1706749999999921</v>
      </c>
      <c r="J2095" s="5" t="str">
        <f>OBV!F2095</f>
        <v>NEUTRAL</v>
      </c>
      <c r="K2095" s="5" t="str">
        <f>OBV!G2095</f>
        <v>NEUTRAL</v>
      </c>
      <c r="L2095" s="5" t="str">
        <f>OBV!H2095</f>
        <v>NEUTRAL</v>
      </c>
      <c r="M2095" s="7">
        <f t="shared" si="320"/>
        <v>25</v>
      </c>
      <c r="N2095" s="7">
        <f t="shared" si="321"/>
        <v>0</v>
      </c>
      <c r="O2095" s="7">
        <f t="shared" si="322"/>
        <v>50</v>
      </c>
      <c r="P2095" s="7">
        <f t="shared" si="323"/>
        <v>33</v>
      </c>
      <c r="Q2095" s="8">
        <f t="shared" si="324"/>
        <v>21.2</v>
      </c>
      <c r="R2095" s="8">
        <f t="shared" si="325"/>
        <v>30.75</v>
      </c>
      <c r="S2095" s="8">
        <f t="shared" si="326"/>
        <v>31.1</v>
      </c>
      <c r="T2095" s="8">
        <f t="shared" si="327"/>
        <v>27</v>
      </c>
      <c r="U2095" s="7">
        <f t="shared" si="328"/>
        <v>27.683333333333337</v>
      </c>
      <c r="V2095" s="7">
        <f t="shared" si="329"/>
        <v>27.512500000000003</v>
      </c>
    </row>
    <row r="2096" spans="1:22" ht="13.5" x14ac:dyDescent="0.25">
      <c r="A2096" s="3">
        <f>RSI!A2096</f>
        <v>45056</v>
      </c>
      <c r="B2096" s="2">
        <f>RSI!B2096</f>
        <v>6.2530000000000001</v>
      </c>
      <c r="C2096" s="2">
        <f>RSI!I2096</f>
        <v>34.876866291398528</v>
      </c>
      <c r="D2096" s="2">
        <f>MACD!E2096</f>
        <v>0.16960317090992127</v>
      </c>
      <c r="E2096" s="2">
        <f>MACD!F2096</f>
        <v>0.11560613298845882</v>
      </c>
      <c r="F2096" s="2">
        <f>'Moving Avg'!D2096</f>
        <v>6.2530000000000001</v>
      </c>
      <c r="G2096" s="2">
        <f>'Moving Avg'!F2096</f>
        <v>6.40205</v>
      </c>
      <c r="H2096" s="2">
        <f>'Moving Avg'!G2096</f>
        <v>6.4207600000000005</v>
      </c>
      <c r="I2096" s="2">
        <f>'Moving Avg'!H2096</f>
        <v>6.1711849999999924</v>
      </c>
      <c r="J2096" s="5" t="str">
        <f>OBV!F2096</f>
        <v>NEUTRAL</v>
      </c>
      <c r="K2096" s="5" t="str">
        <f>OBV!G2096</f>
        <v>NEUTRAL</v>
      </c>
      <c r="L2096" s="5" t="str">
        <f>OBV!H2096</f>
        <v>NEUTRAL</v>
      </c>
      <c r="M2096" s="7">
        <f t="shared" si="320"/>
        <v>25</v>
      </c>
      <c r="N2096" s="7">
        <f t="shared" si="321"/>
        <v>0</v>
      </c>
      <c r="O2096" s="7">
        <f t="shared" si="322"/>
        <v>50</v>
      </c>
      <c r="P2096" s="7">
        <f t="shared" si="323"/>
        <v>33</v>
      </c>
      <c r="Q2096" s="8">
        <f t="shared" si="324"/>
        <v>21.2</v>
      </c>
      <c r="R2096" s="8">
        <f t="shared" si="325"/>
        <v>30.75</v>
      </c>
      <c r="S2096" s="8">
        <f t="shared" si="326"/>
        <v>31.1</v>
      </c>
      <c r="T2096" s="8">
        <f t="shared" si="327"/>
        <v>27</v>
      </c>
      <c r="U2096" s="7">
        <f t="shared" si="328"/>
        <v>27.683333333333337</v>
      </c>
      <c r="V2096" s="7">
        <f t="shared" si="329"/>
        <v>27.512500000000003</v>
      </c>
    </row>
    <row r="2097" spans="1:22" ht="13.5" x14ac:dyDescent="0.25">
      <c r="A2097" s="3">
        <f>RSI!A2097</f>
        <v>45057</v>
      </c>
      <c r="B2097" s="2">
        <f>RSI!B2097</f>
        <v>6.2530000000000001</v>
      </c>
      <c r="C2097" s="2">
        <f>RSI!I2097</f>
        <v>34.876866291398528</v>
      </c>
      <c r="D2097" s="2">
        <f>MACD!E2097</f>
        <v>0.14717090616687667</v>
      </c>
      <c r="E2097" s="2">
        <f>MACD!F2097</f>
        <v>0.1219190876241424</v>
      </c>
      <c r="F2097" s="2">
        <f>'Moving Avg'!D2097</f>
        <v>6.2530000000000001</v>
      </c>
      <c r="G2097" s="2">
        <f>'Moving Avg'!F2097</f>
        <v>6.3950499999999995</v>
      </c>
      <c r="H2097" s="2">
        <f>'Moving Avg'!G2097</f>
        <v>6.422019999999999</v>
      </c>
      <c r="I2097" s="2">
        <f>'Moving Avg'!H2097</f>
        <v>6.1716949999999917</v>
      </c>
      <c r="J2097" s="5" t="str">
        <f>OBV!F2097</f>
        <v>NEUTRAL</v>
      </c>
      <c r="K2097" s="5" t="str">
        <f>OBV!G2097</f>
        <v>NEUTRAL</v>
      </c>
      <c r="L2097" s="5" t="str">
        <f>OBV!H2097</f>
        <v>NEUTRAL</v>
      </c>
      <c r="M2097" s="7">
        <f t="shared" si="320"/>
        <v>25</v>
      </c>
      <c r="N2097" s="7">
        <f t="shared" si="321"/>
        <v>0</v>
      </c>
      <c r="O2097" s="7">
        <f t="shared" si="322"/>
        <v>50</v>
      </c>
      <c r="P2097" s="7">
        <f t="shared" si="323"/>
        <v>33</v>
      </c>
      <c r="Q2097" s="8">
        <f t="shared" si="324"/>
        <v>21.2</v>
      </c>
      <c r="R2097" s="8">
        <f t="shared" si="325"/>
        <v>30.75</v>
      </c>
      <c r="S2097" s="8">
        <f t="shared" si="326"/>
        <v>31.1</v>
      </c>
      <c r="T2097" s="8">
        <f t="shared" si="327"/>
        <v>27</v>
      </c>
      <c r="U2097" s="7">
        <f t="shared" si="328"/>
        <v>27.683333333333337</v>
      </c>
      <c r="V2097" s="7">
        <f t="shared" si="329"/>
        <v>27.512500000000003</v>
      </c>
    </row>
    <row r="2098" spans="1:22" ht="13.5" x14ac:dyDescent="0.25">
      <c r="A2098" s="3">
        <f>RSI!A2098</f>
        <v>45058</v>
      </c>
      <c r="B2098" s="2">
        <f>RSI!B2098</f>
        <v>6.2530000000000001</v>
      </c>
      <c r="C2098" s="2">
        <f>RSI!I2098</f>
        <v>34.876866291398528</v>
      </c>
      <c r="D2098" s="2">
        <f>MACD!E2098</f>
        <v>0.12888726961700581</v>
      </c>
      <c r="E2098" s="2">
        <f>MACD!F2098</f>
        <v>0.12331272402271509</v>
      </c>
      <c r="F2098" s="2">
        <f>'Moving Avg'!D2098</f>
        <v>6.2530000000000001</v>
      </c>
      <c r="G2098" s="2">
        <f>'Moving Avg'!F2098</f>
        <v>6.3814500000000001</v>
      </c>
      <c r="H2098" s="2">
        <f>'Moving Avg'!G2098</f>
        <v>6.4232799999999983</v>
      </c>
      <c r="I2098" s="2">
        <f>'Moving Avg'!H2098</f>
        <v>6.1722049999999911</v>
      </c>
      <c r="J2098" s="5" t="str">
        <f>OBV!F2098</f>
        <v>NEUTRAL</v>
      </c>
      <c r="K2098" s="5" t="str">
        <f>OBV!G2098</f>
        <v>NEUTRAL</v>
      </c>
      <c r="L2098" s="5" t="str">
        <f>OBV!H2098</f>
        <v>NEUTRAL</v>
      </c>
      <c r="M2098" s="7">
        <f t="shared" si="320"/>
        <v>25</v>
      </c>
      <c r="N2098" s="7">
        <f t="shared" si="321"/>
        <v>0</v>
      </c>
      <c r="O2098" s="7">
        <f t="shared" si="322"/>
        <v>50</v>
      </c>
      <c r="P2098" s="7">
        <f t="shared" si="323"/>
        <v>33</v>
      </c>
      <c r="Q2098" s="8">
        <f t="shared" si="324"/>
        <v>21.2</v>
      </c>
      <c r="R2098" s="8">
        <f t="shared" si="325"/>
        <v>30.75</v>
      </c>
      <c r="S2098" s="8">
        <f t="shared" si="326"/>
        <v>31.1</v>
      </c>
      <c r="T2098" s="8">
        <f t="shared" si="327"/>
        <v>27</v>
      </c>
      <c r="U2098" s="7">
        <f t="shared" si="328"/>
        <v>27.683333333333337</v>
      </c>
      <c r="V2098" s="7">
        <f t="shared" si="329"/>
        <v>27.512500000000003</v>
      </c>
    </row>
    <row r="2099" spans="1:22" ht="13.5" x14ac:dyDescent="0.25">
      <c r="A2099" s="3">
        <f>RSI!A2099</f>
        <v>45061</v>
      </c>
      <c r="B2099" s="2">
        <f>RSI!B2099</f>
        <v>6.2530000000000001</v>
      </c>
      <c r="C2099" s="2">
        <f>RSI!I2099</f>
        <v>34.876866291398528</v>
      </c>
      <c r="D2099" s="2">
        <f>MACD!E2099</f>
        <v>0.10098542024469204</v>
      </c>
      <c r="E2099" s="2">
        <f>MACD!F2099</f>
        <v>0.1188472632671105</v>
      </c>
      <c r="F2099" s="2">
        <f>'Moving Avg'!D2099</f>
        <v>6.2530000000000001</v>
      </c>
      <c r="G2099" s="2">
        <f>'Moving Avg'!F2099</f>
        <v>6.3666500000000008</v>
      </c>
      <c r="H2099" s="2">
        <f>'Moving Avg'!G2099</f>
        <v>6.4245399999999986</v>
      </c>
      <c r="I2099" s="2">
        <f>'Moving Avg'!H2099</f>
        <v>6.1727149999999904</v>
      </c>
      <c r="J2099" s="5" t="str">
        <f>OBV!F2099</f>
        <v>NEUTRAL</v>
      </c>
      <c r="K2099" s="5" t="str">
        <f>OBV!G2099</f>
        <v>NEUTRAL</v>
      </c>
      <c r="L2099" s="5" t="str">
        <f>OBV!H2099</f>
        <v>NEUTRAL</v>
      </c>
      <c r="M2099" s="7">
        <f t="shared" si="320"/>
        <v>25</v>
      </c>
      <c r="N2099" s="7">
        <f t="shared" si="321"/>
        <v>45</v>
      </c>
      <c r="O2099" s="7">
        <f t="shared" si="322"/>
        <v>50</v>
      </c>
      <c r="P2099" s="7">
        <f t="shared" si="323"/>
        <v>33</v>
      </c>
      <c r="Q2099" s="8">
        <f t="shared" si="324"/>
        <v>36.950000000000003</v>
      </c>
      <c r="R2099" s="8">
        <f t="shared" si="325"/>
        <v>39.75</v>
      </c>
      <c r="S2099" s="8">
        <f t="shared" si="326"/>
        <v>37.85</v>
      </c>
      <c r="T2099" s="8">
        <f t="shared" si="327"/>
        <v>38.25</v>
      </c>
      <c r="U2099" s="7">
        <f t="shared" si="328"/>
        <v>38.183333333333337</v>
      </c>
      <c r="V2099" s="7">
        <f t="shared" si="329"/>
        <v>38.200000000000003</v>
      </c>
    </row>
    <row r="2100" spans="1:22" ht="13.5" x14ac:dyDescent="0.25">
      <c r="A2100" s="3">
        <f>RSI!A2100</f>
        <v>45062</v>
      </c>
      <c r="B2100" s="2">
        <f>RSI!B2100</f>
        <v>6.2960000000000003</v>
      </c>
      <c r="C2100" s="2">
        <f>RSI!I2100</f>
        <v>42.689197952425118</v>
      </c>
      <c r="D2100" s="2">
        <f>MACD!E2100</f>
        <v>7.4788980762169999E-2</v>
      </c>
      <c r="E2100" s="2">
        <f>MACD!F2100</f>
        <v>0.11003560676612241</v>
      </c>
      <c r="F2100" s="2">
        <f>'Moving Avg'!D2100</f>
        <v>6.2615999999999996</v>
      </c>
      <c r="G2100" s="2">
        <f>'Moving Avg'!F2100</f>
        <v>6.354000000000001</v>
      </c>
      <c r="H2100" s="2">
        <f>'Moving Avg'!G2100</f>
        <v>6.4227599999999985</v>
      </c>
      <c r="I2100" s="2">
        <f>'Moving Avg'!H2100</f>
        <v>6.1734399999999905</v>
      </c>
      <c r="J2100" s="5" t="str">
        <f>OBV!F2100</f>
        <v>BULLISH</v>
      </c>
      <c r="K2100" s="5" t="str">
        <f>OBV!G2100</f>
        <v>WEAK</v>
      </c>
      <c r="L2100" s="5" t="str">
        <f>OBV!H2100</f>
        <v>CONFIRMED BULLISH</v>
      </c>
      <c r="M2100" s="7">
        <f t="shared" si="320"/>
        <v>25</v>
      </c>
      <c r="N2100" s="7">
        <f t="shared" si="321"/>
        <v>100</v>
      </c>
      <c r="O2100" s="7">
        <f t="shared" si="322"/>
        <v>50</v>
      </c>
      <c r="P2100" s="7">
        <f t="shared" si="323"/>
        <v>67</v>
      </c>
      <c r="Q2100" s="8">
        <f t="shared" si="324"/>
        <v>61.3</v>
      </c>
      <c r="R2100" s="8">
        <f t="shared" si="325"/>
        <v>59.25</v>
      </c>
      <c r="S2100" s="8">
        <f t="shared" si="326"/>
        <v>61.400000000000006</v>
      </c>
      <c r="T2100" s="8">
        <f t="shared" si="327"/>
        <v>60.5</v>
      </c>
      <c r="U2100" s="7">
        <f t="shared" si="328"/>
        <v>60.65</v>
      </c>
      <c r="V2100" s="7">
        <f t="shared" si="329"/>
        <v>60.612499999999997</v>
      </c>
    </row>
    <row r="2101" spans="1:22" ht="13.5" x14ac:dyDescent="0.25">
      <c r="A2101" s="3">
        <f>RSI!A2101</f>
        <v>45063</v>
      </c>
      <c r="B2101" s="2">
        <f>RSI!B2101</f>
        <v>6.3209999999999997</v>
      </c>
      <c r="C2101" s="2">
        <f>RSI!I2101</f>
        <v>46.693113732423129</v>
      </c>
      <c r="D2101" s="2">
        <f>MACD!E2101</f>
        <v>5.107052839538273E-2</v>
      </c>
      <c r="E2101" s="2">
        <f>MACD!F2101</f>
        <v>9.8242591091974474E-2</v>
      </c>
      <c r="F2101" s="2">
        <f>'Moving Avg'!D2101</f>
        <v>6.2751999999999999</v>
      </c>
      <c r="G2101" s="2">
        <f>'Moving Avg'!F2101</f>
        <v>6.3426000000000009</v>
      </c>
      <c r="H2101" s="2">
        <f>'Moving Avg'!G2101</f>
        <v>6.421479999999999</v>
      </c>
      <c r="I2101" s="2">
        <f>'Moving Avg'!H2101</f>
        <v>6.1742899999999894</v>
      </c>
      <c r="J2101" s="5" t="str">
        <f>OBV!F2101</f>
        <v>BULLISH</v>
      </c>
      <c r="K2101" s="5" t="str">
        <f>OBV!G2101</f>
        <v>WEAK</v>
      </c>
      <c r="L2101" s="5" t="str">
        <f>OBV!H2101</f>
        <v>CONFIRMED BULLISH</v>
      </c>
      <c r="M2101" s="7">
        <f t="shared" si="320"/>
        <v>25</v>
      </c>
      <c r="N2101" s="7">
        <f t="shared" si="321"/>
        <v>100</v>
      </c>
      <c r="O2101" s="7">
        <f t="shared" si="322"/>
        <v>50</v>
      </c>
      <c r="P2101" s="7">
        <f t="shared" si="323"/>
        <v>67</v>
      </c>
      <c r="Q2101" s="8">
        <f t="shared" si="324"/>
        <v>61.3</v>
      </c>
      <c r="R2101" s="8">
        <f t="shared" si="325"/>
        <v>59.25</v>
      </c>
      <c r="S2101" s="8">
        <f t="shared" si="326"/>
        <v>61.400000000000006</v>
      </c>
      <c r="T2101" s="8">
        <f t="shared" si="327"/>
        <v>60.5</v>
      </c>
      <c r="U2101" s="7">
        <f t="shared" si="328"/>
        <v>60.65</v>
      </c>
      <c r="V2101" s="7">
        <f t="shared" si="329"/>
        <v>60.612499999999997</v>
      </c>
    </row>
    <row r="2102" spans="1:22" ht="13.5" x14ac:dyDescent="0.25">
      <c r="A2102" s="3">
        <f>RSI!A2102</f>
        <v>45064</v>
      </c>
      <c r="B2102" s="2">
        <f>RSI!B2102</f>
        <v>6.3209999999999997</v>
      </c>
      <c r="C2102" s="2">
        <f>RSI!I2102</f>
        <v>46.693113732423129</v>
      </c>
      <c r="D2102" s="2">
        <f>MACD!E2102</f>
        <v>3.1130766245958341E-2</v>
      </c>
      <c r="E2102" s="2">
        <f>MACD!F2102</f>
        <v>8.482022612277125E-2</v>
      </c>
      <c r="F2102" s="2">
        <f>'Moving Avg'!D2102</f>
        <v>6.2887999999999993</v>
      </c>
      <c r="G2102" s="2">
        <f>'Moving Avg'!F2102</f>
        <v>6.3312000000000008</v>
      </c>
      <c r="H2102" s="2">
        <f>'Moving Avg'!G2102</f>
        <v>6.4200399999999993</v>
      </c>
      <c r="I2102" s="2">
        <f>'Moving Avg'!H2102</f>
        <v>6.1751399999999883</v>
      </c>
      <c r="J2102" s="5" t="str">
        <f>OBV!F2102</f>
        <v>BULLISH</v>
      </c>
      <c r="K2102" s="5" t="str">
        <f>OBV!G2102</f>
        <v>WEAK</v>
      </c>
      <c r="L2102" s="5" t="str">
        <f>OBV!H2102</f>
        <v>CONFIRMED BULLISH</v>
      </c>
      <c r="M2102" s="7">
        <f t="shared" si="320"/>
        <v>25</v>
      </c>
      <c r="N2102" s="7">
        <f t="shared" si="321"/>
        <v>100</v>
      </c>
      <c r="O2102" s="7">
        <f t="shared" si="322"/>
        <v>50</v>
      </c>
      <c r="P2102" s="7">
        <f t="shared" si="323"/>
        <v>67</v>
      </c>
      <c r="Q2102" s="8">
        <f t="shared" si="324"/>
        <v>61.3</v>
      </c>
      <c r="R2102" s="8">
        <f t="shared" si="325"/>
        <v>59.25</v>
      </c>
      <c r="S2102" s="8">
        <f t="shared" si="326"/>
        <v>61.400000000000006</v>
      </c>
      <c r="T2102" s="8">
        <f t="shared" si="327"/>
        <v>60.5</v>
      </c>
      <c r="U2102" s="7">
        <f t="shared" si="328"/>
        <v>60.65</v>
      </c>
      <c r="V2102" s="7">
        <f t="shared" si="329"/>
        <v>60.612499999999997</v>
      </c>
    </row>
    <row r="2103" spans="1:22" ht="13.5" x14ac:dyDescent="0.25">
      <c r="A2103" s="3">
        <f>RSI!A2103</f>
        <v>45065</v>
      </c>
      <c r="B2103" s="2">
        <f>RSI!B2103</f>
        <v>6.3209999999999997</v>
      </c>
      <c r="C2103" s="2">
        <f>RSI!I2103</f>
        <v>46.693113732423129</v>
      </c>
      <c r="D2103" s="2">
        <f>MACD!E2103</f>
        <v>1.4378750131783136E-2</v>
      </c>
      <c r="E2103" s="2">
        <f>MACD!F2103</f>
        <v>7.0731930924573624E-2</v>
      </c>
      <c r="F2103" s="2">
        <f>'Moving Avg'!D2103</f>
        <v>6.3023999999999987</v>
      </c>
      <c r="G2103" s="2">
        <f>'Moving Avg'!F2103</f>
        <v>6.3197999999999999</v>
      </c>
      <c r="H2103" s="2">
        <f>'Moving Avg'!G2103</f>
        <v>6.4186000000000005</v>
      </c>
      <c r="I2103" s="2">
        <f>'Moving Avg'!H2103</f>
        <v>6.175989999999989</v>
      </c>
      <c r="J2103" s="5" t="str">
        <f>OBV!F2103</f>
        <v>BULLISH</v>
      </c>
      <c r="K2103" s="5" t="str">
        <f>OBV!G2103</f>
        <v>WEAK</v>
      </c>
      <c r="L2103" s="5" t="str">
        <f>OBV!H2103</f>
        <v>CONFIRMED BULLISH</v>
      </c>
      <c r="M2103" s="7">
        <f t="shared" si="320"/>
        <v>25</v>
      </c>
      <c r="N2103" s="7">
        <f t="shared" si="321"/>
        <v>100</v>
      </c>
      <c r="O2103" s="7">
        <f t="shared" si="322"/>
        <v>50</v>
      </c>
      <c r="P2103" s="7">
        <f t="shared" si="323"/>
        <v>67</v>
      </c>
      <c r="Q2103" s="8">
        <f t="shared" si="324"/>
        <v>61.3</v>
      </c>
      <c r="R2103" s="8">
        <f t="shared" si="325"/>
        <v>59.25</v>
      </c>
      <c r="S2103" s="8">
        <f t="shared" si="326"/>
        <v>61.400000000000006</v>
      </c>
      <c r="T2103" s="8">
        <f t="shared" si="327"/>
        <v>60.5</v>
      </c>
      <c r="U2103" s="7">
        <f t="shared" si="328"/>
        <v>60.65</v>
      </c>
      <c r="V2103" s="7">
        <f t="shared" si="329"/>
        <v>60.612499999999997</v>
      </c>
    </row>
    <row r="2104" spans="1:22" ht="13.5" x14ac:dyDescent="0.25">
      <c r="A2104" s="3">
        <f>RSI!A2104</f>
        <v>45068</v>
      </c>
      <c r="B2104" s="2">
        <f>RSI!B2104</f>
        <v>6.3129999999999997</v>
      </c>
      <c r="C2104" s="2">
        <f>RSI!I2104</f>
        <v>45.424746572487621</v>
      </c>
      <c r="D2104" s="2">
        <f>MACD!E2104</f>
        <v>9.0775459923175816E-4</v>
      </c>
      <c r="E2104" s="2">
        <f>MACD!F2104</f>
        <v>5.6767095659505259E-2</v>
      </c>
      <c r="F2104" s="2">
        <f>'Moving Avg'!D2104</f>
        <v>6.3144</v>
      </c>
      <c r="G2104" s="2">
        <f>'Moving Avg'!F2104</f>
        <v>6.3091999999999997</v>
      </c>
      <c r="H2104" s="2">
        <f>'Moving Avg'!G2104</f>
        <v>6.4185599999999985</v>
      </c>
      <c r="I2104" s="2">
        <f>'Moving Avg'!H2104</f>
        <v>6.1767999999999894</v>
      </c>
      <c r="J2104" s="5" t="str">
        <f>OBV!F2104</f>
        <v>BULLISH</v>
      </c>
      <c r="K2104" s="5" t="str">
        <f>OBV!G2104</f>
        <v>WEAK</v>
      </c>
      <c r="L2104" s="5" t="str">
        <f>OBV!H2104</f>
        <v>CONFIRMED BULLISH</v>
      </c>
      <c r="M2104" s="7">
        <f t="shared" si="320"/>
        <v>25</v>
      </c>
      <c r="N2104" s="7">
        <f t="shared" si="321"/>
        <v>100</v>
      </c>
      <c r="O2104" s="7">
        <f t="shared" si="322"/>
        <v>50</v>
      </c>
      <c r="P2104" s="7">
        <f t="shared" si="323"/>
        <v>67</v>
      </c>
      <c r="Q2104" s="8">
        <f t="shared" si="324"/>
        <v>61.3</v>
      </c>
      <c r="R2104" s="8">
        <f t="shared" si="325"/>
        <v>59.25</v>
      </c>
      <c r="S2104" s="8">
        <f t="shared" si="326"/>
        <v>61.400000000000006</v>
      </c>
      <c r="T2104" s="8">
        <f t="shared" si="327"/>
        <v>60.5</v>
      </c>
      <c r="U2104" s="7">
        <f t="shared" si="328"/>
        <v>60.65</v>
      </c>
      <c r="V2104" s="7">
        <f t="shared" si="329"/>
        <v>60.612499999999997</v>
      </c>
    </row>
    <row r="2105" spans="1:22" ht="13.5" x14ac:dyDescent="0.25">
      <c r="A2105" s="3">
        <f>RSI!A2105</f>
        <v>45069</v>
      </c>
      <c r="B2105" s="2">
        <f>RSI!B2105</f>
        <v>6.3129999999999997</v>
      </c>
      <c r="C2105" s="2">
        <f>RSI!I2105</f>
        <v>45.424746572487621</v>
      </c>
      <c r="D2105" s="2">
        <f>MACD!E2105</f>
        <v>-1.0340549645350805E-2</v>
      </c>
      <c r="E2105" s="2">
        <f>MACD!F2105</f>
        <v>4.3345566598534051E-2</v>
      </c>
      <c r="F2105" s="2">
        <f>'Moving Avg'!D2105</f>
        <v>6.3178000000000001</v>
      </c>
      <c r="G2105" s="2">
        <f>'Moving Avg'!F2105</f>
        <v>6.29305</v>
      </c>
      <c r="H2105" s="2">
        <f>'Moving Avg'!G2105</f>
        <v>6.4185199999999982</v>
      </c>
      <c r="I2105" s="2">
        <f>'Moving Avg'!H2105</f>
        <v>6.1775699999999905</v>
      </c>
      <c r="J2105" s="5" t="str">
        <f>OBV!F2105</f>
        <v>BULLISH</v>
      </c>
      <c r="K2105" s="5" t="str">
        <f>OBV!G2105</f>
        <v>NEUTRAL</v>
      </c>
      <c r="L2105" s="5" t="str">
        <f>OBV!H2105</f>
        <v>CONFIRMED BULLISH</v>
      </c>
      <c r="M2105" s="7">
        <f t="shared" si="320"/>
        <v>25</v>
      </c>
      <c r="N2105" s="7">
        <f t="shared" si="321"/>
        <v>100</v>
      </c>
      <c r="O2105" s="7">
        <f t="shared" si="322"/>
        <v>50</v>
      </c>
      <c r="P2105" s="7">
        <f t="shared" si="323"/>
        <v>83.5</v>
      </c>
      <c r="Q2105" s="8">
        <f t="shared" si="324"/>
        <v>63.774999999999999</v>
      </c>
      <c r="R2105" s="8">
        <f t="shared" si="325"/>
        <v>63.375</v>
      </c>
      <c r="S2105" s="8">
        <f t="shared" si="326"/>
        <v>68.825000000000003</v>
      </c>
      <c r="T2105" s="8">
        <f t="shared" si="327"/>
        <v>64.625</v>
      </c>
      <c r="U2105" s="7">
        <f t="shared" si="328"/>
        <v>65.325000000000003</v>
      </c>
      <c r="V2105" s="7">
        <f t="shared" si="329"/>
        <v>65.150000000000006</v>
      </c>
    </row>
    <row r="2106" spans="1:22" ht="13.5" x14ac:dyDescent="0.25">
      <c r="A2106" s="3">
        <f>RSI!A2106</f>
        <v>45070</v>
      </c>
      <c r="B2106" s="2">
        <f>RSI!B2106</f>
        <v>6.3129999999999997</v>
      </c>
      <c r="C2106" s="2">
        <f>RSI!I2106</f>
        <v>45.424746572487621</v>
      </c>
      <c r="D2106" s="2">
        <f>MACD!E2106</f>
        <v>-1.9719243288310651E-2</v>
      </c>
      <c r="E2106" s="2">
        <f>MACD!F2106</f>
        <v>3.0732604621165113E-2</v>
      </c>
      <c r="F2106" s="2">
        <f>'Moving Avg'!D2106</f>
        <v>6.3161999999999994</v>
      </c>
      <c r="G2106" s="2">
        <f>'Moving Avg'!F2106</f>
        <v>6.2828500000000007</v>
      </c>
      <c r="H2106" s="2">
        <f>'Moving Avg'!G2106</f>
        <v>6.4155199999999981</v>
      </c>
      <c r="I2106" s="2">
        <f>'Moving Avg'!H2106</f>
        <v>6.1783399999999915</v>
      </c>
      <c r="J2106" s="5" t="str">
        <f>OBV!F2106</f>
        <v>BEARISH</v>
      </c>
      <c r="K2106" s="5" t="str">
        <f>OBV!G2106</f>
        <v>STRONG</v>
      </c>
      <c r="L2106" s="5" t="str">
        <f>OBV!H2106</f>
        <v>CONFIRMED BEARISH</v>
      </c>
      <c r="M2106" s="7">
        <f t="shared" si="320"/>
        <v>25</v>
      </c>
      <c r="N2106" s="7">
        <f t="shared" si="321"/>
        <v>100</v>
      </c>
      <c r="O2106" s="7">
        <f t="shared" si="322"/>
        <v>50</v>
      </c>
      <c r="P2106" s="7">
        <f t="shared" si="323"/>
        <v>33</v>
      </c>
      <c r="Q2106" s="8">
        <f t="shared" si="324"/>
        <v>56.2</v>
      </c>
      <c r="R2106" s="8">
        <f t="shared" si="325"/>
        <v>50.75</v>
      </c>
      <c r="S2106" s="8">
        <f t="shared" si="326"/>
        <v>46.1</v>
      </c>
      <c r="T2106" s="8">
        <f t="shared" si="327"/>
        <v>52</v>
      </c>
      <c r="U2106" s="7">
        <f t="shared" si="328"/>
        <v>51.016666666666673</v>
      </c>
      <c r="V2106" s="7">
        <f t="shared" si="329"/>
        <v>51.262500000000003</v>
      </c>
    </row>
    <row r="2107" spans="1:22" ht="13.5" x14ac:dyDescent="0.25">
      <c r="A2107" s="3">
        <f>RSI!A2107</f>
        <v>45071</v>
      </c>
      <c r="B2107" s="2">
        <f>RSI!B2107</f>
        <v>6.3129999999999997</v>
      </c>
      <c r="C2107" s="2">
        <f>RSI!I2107</f>
        <v>45.424746572487621</v>
      </c>
      <c r="D2107" s="2">
        <f>MACD!E2107</f>
        <v>-2.7526262600734874E-2</v>
      </c>
      <c r="E2107" s="2">
        <f>MACD!F2107</f>
        <v>1.9080831176785114E-2</v>
      </c>
      <c r="F2107" s="2">
        <f>'Moving Avg'!D2107</f>
        <v>6.3145999999999995</v>
      </c>
      <c r="G2107" s="2">
        <f>'Moving Avg'!F2107</f>
        <v>6.2816000000000001</v>
      </c>
      <c r="H2107" s="2">
        <f>'Moving Avg'!G2107</f>
        <v>6.412519999999998</v>
      </c>
      <c r="I2107" s="2">
        <f>'Moving Avg'!H2107</f>
        <v>6.1791099999999926</v>
      </c>
      <c r="J2107" s="5" t="str">
        <f>OBV!F2107</f>
        <v>BEARISH</v>
      </c>
      <c r="K2107" s="5" t="str">
        <f>OBV!G2107</f>
        <v>STRONG</v>
      </c>
      <c r="L2107" s="5" t="str">
        <f>OBV!H2107</f>
        <v>CONFIRMED BEARISH</v>
      </c>
      <c r="M2107" s="7">
        <f t="shared" si="320"/>
        <v>25</v>
      </c>
      <c r="N2107" s="7">
        <f t="shared" si="321"/>
        <v>100</v>
      </c>
      <c r="O2107" s="7">
        <f t="shared" si="322"/>
        <v>50</v>
      </c>
      <c r="P2107" s="7">
        <f t="shared" si="323"/>
        <v>33</v>
      </c>
      <c r="Q2107" s="8">
        <f t="shared" si="324"/>
        <v>56.2</v>
      </c>
      <c r="R2107" s="8">
        <f t="shared" si="325"/>
        <v>50.75</v>
      </c>
      <c r="S2107" s="8">
        <f t="shared" si="326"/>
        <v>46.1</v>
      </c>
      <c r="T2107" s="8">
        <f t="shared" si="327"/>
        <v>52</v>
      </c>
      <c r="U2107" s="7">
        <f t="shared" si="328"/>
        <v>51.016666666666673</v>
      </c>
      <c r="V2107" s="7">
        <f t="shared" si="329"/>
        <v>51.262500000000003</v>
      </c>
    </row>
    <row r="2108" spans="1:22" ht="13.5" x14ac:dyDescent="0.25">
      <c r="A2108" s="3">
        <f>RSI!A2108</f>
        <v>45072</v>
      </c>
      <c r="B2108" s="2">
        <f>RSI!B2108</f>
        <v>6.3209999999999997</v>
      </c>
      <c r="C2108" s="2">
        <f>RSI!I2108</f>
        <v>47.348466788423046</v>
      </c>
      <c r="D2108" s="2">
        <f>MACD!E2108</f>
        <v>-3.4605536847211127E-2</v>
      </c>
      <c r="E2108" s="2">
        <f>MACD!F2108</f>
        <v>8.3435575719858664E-3</v>
      </c>
      <c r="F2108" s="2">
        <f>'Moving Avg'!D2108</f>
        <v>6.3146000000000004</v>
      </c>
      <c r="G2108" s="2">
        <f>'Moving Avg'!F2108</f>
        <v>6.2807500000000003</v>
      </c>
      <c r="H2108" s="2">
        <f>'Moving Avg'!G2108</f>
        <v>6.4110799999999983</v>
      </c>
      <c r="I2108" s="2">
        <f>'Moving Avg'!H2108</f>
        <v>6.1799199999999921</v>
      </c>
      <c r="J2108" s="5" t="str">
        <f>OBV!F2108</f>
        <v>BULLISH</v>
      </c>
      <c r="K2108" s="5" t="str">
        <f>OBV!G2108</f>
        <v>NEUTRAL</v>
      </c>
      <c r="L2108" s="5" t="str">
        <f>OBV!H2108</f>
        <v>NEUTRAL</v>
      </c>
      <c r="M2108" s="7">
        <f t="shared" si="320"/>
        <v>25</v>
      </c>
      <c r="N2108" s="7">
        <f t="shared" si="321"/>
        <v>100</v>
      </c>
      <c r="O2108" s="7">
        <f t="shared" si="322"/>
        <v>50</v>
      </c>
      <c r="P2108" s="7">
        <f t="shared" si="323"/>
        <v>49.5</v>
      </c>
      <c r="Q2108" s="8">
        <f t="shared" si="324"/>
        <v>58.674999999999997</v>
      </c>
      <c r="R2108" s="8">
        <f t="shared" si="325"/>
        <v>54.875</v>
      </c>
      <c r="S2108" s="8">
        <f t="shared" si="326"/>
        <v>53.525000000000006</v>
      </c>
      <c r="T2108" s="8">
        <f t="shared" si="327"/>
        <v>56.125</v>
      </c>
      <c r="U2108" s="7">
        <f t="shared" si="328"/>
        <v>55.691666666666663</v>
      </c>
      <c r="V2108" s="7">
        <f t="shared" si="329"/>
        <v>55.8</v>
      </c>
    </row>
    <row r="2109" spans="1:22" ht="13.5" x14ac:dyDescent="0.25">
      <c r="A2109" s="3">
        <f>RSI!A2109</f>
        <v>45075</v>
      </c>
      <c r="B2109" s="2">
        <f>RSI!B2109</f>
        <v>6.3209999999999997</v>
      </c>
      <c r="C2109" s="2">
        <f>RSI!I2109</f>
        <v>47.348466788423053</v>
      </c>
      <c r="D2109" s="2">
        <f>MACD!E2109</f>
        <v>-4.053254046656285E-2</v>
      </c>
      <c r="E2109" s="2">
        <f>MACD!F2109</f>
        <v>-1.4316620357238763E-3</v>
      </c>
      <c r="F2109" s="2">
        <f>'Moving Avg'!D2109</f>
        <v>6.3161999999999994</v>
      </c>
      <c r="G2109" s="2">
        <f>'Moving Avg'!F2109</f>
        <v>6.2841500000000003</v>
      </c>
      <c r="H2109" s="2">
        <f>'Moving Avg'!G2109</f>
        <v>6.4096399999999996</v>
      </c>
      <c r="I2109" s="2">
        <f>'Moving Avg'!H2109</f>
        <v>6.1807299999999916</v>
      </c>
      <c r="J2109" s="5" t="str">
        <f>OBV!F2109</f>
        <v>BULLISH</v>
      </c>
      <c r="K2109" s="5" t="str">
        <f>OBV!G2109</f>
        <v>WEAK</v>
      </c>
      <c r="L2109" s="5" t="str">
        <f>OBV!H2109</f>
        <v>CONFIRMED BULLISH</v>
      </c>
      <c r="M2109" s="7">
        <f t="shared" si="320"/>
        <v>25</v>
      </c>
      <c r="N2109" s="7">
        <f t="shared" si="321"/>
        <v>100</v>
      </c>
      <c r="O2109" s="7">
        <f t="shared" si="322"/>
        <v>50</v>
      </c>
      <c r="P2109" s="7">
        <f t="shared" si="323"/>
        <v>67</v>
      </c>
      <c r="Q2109" s="8">
        <f t="shared" si="324"/>
        <v>61.3</v>
      </c>
      <c r="R2109" s="8">
        <f t="shared" si="325"/>
        <v>59.25</v>
      </c>
      <c r="S2109" s="8">
        <f t="shared" si="326"/>
        <v>61.400000000000006</v>
      </c>
      <c r="T2109" s="8">
        <f t="shared" si="327"/>
        <v>60.5</v>
      </c>
      <c r="U2109" s="7">
        <f t="shared" si="328"/>
        <v>60.65</v>
      </c>
      <c r="V2109" s="7">
        <f t="shared" si="329"/>
        <v>60.612499999999997</v>
      </c>
    </row>
    <row r="2110" spans="1:22" ht="13.5" x14ac:dyDescent="0.25">
      <c r="A2110" s="3">
        <f>RSI!A2110</f>
        <v>45076</v>
      </c>
      <c r="B2110" s="2">
        <f>RSI!B2110</f>
        <v>6.3209999999999997</v>
      </c>
      <c r="C2110" s="2">
        <f>RSI!I2110</f>
        <v>47.348466788423053</v>
      </c>
      <c r="D2110" s="2">
        <f>MACD!E2110</f>
        <v>-3.8873839137375299E-2</v>
      </c>
      <c r="E2110" s="2">
        <f>MACD!F2110</f>
        <v>-8.9200974560541615E-3</v>
      </c>
      <c r="F2110" s="2">
        <f>'Moving Avg'!D2110</f>
        <v>6.3178000000000001</v>
      </c>
      <c r="G2110" s="2">
        <f>'Moving Avg'!F2110</f>
        <v>6.2875500000000004</v>
      </c>
      <c r="H2110" s="2">
        <f>'Moving Avg'!G2110</f>
        <v>6.408199999999999</v>
      </c>
      <c r="I2110" s="2">
        <f>'Moving Avg'!H2110</f>
        <v>6.1815399999999912</v>
      </c>
      <c r="J2110" s="5" t="str">
        <f>OBV!F2110</f>
        <v>BULLISH</v>
      </c>
      <c r="K2110" s="5" t="str">
        <f>OBV!G2110</f>
        <v>WEAK</v>
      </c>
      <c r="L2110" s="5" t="str">
        <f>OBV!H2110</f>
        <v>CONFIRMED BULLISH</v>
      </c>
      <c r="M2110" s="7">
        <f t="shared" si="320"/>
        <v>25</v>
      </c>
      <c r="N2110" s="7">
        <f t="shared" si="321"/>
        <v>100</v>
      </c>
      <c r="O2110" s="7">
        <f t="shared" si="322"/>
        <v>50</v>
      </c>
      <c r="P2110" s="7">
        <f t="shared" si="323"/>
        <v>67</v>
      </c>
      <c r="Q2110" s="8">
        <f t="shared" si="324"/>
        <v>61.3</v>
      </c>
      <c r="R2110" s="8">
        <f t="shared" si="325"/>
        <v>59.25</v>
      </c>
      <c r="S2110" s="8">
        <f t="shared" si="326"/>
        <v>61.400000000000006</v>
      </c>
      <c r="T2110" s="8">
        <f t="shared" si="327"/>
        <v>60.5</v>
      </c>
      <c r="U2110" s="7">
        <f t="shared" si="328"/>
        <v>60.65</v>
      </c>
      <c r="V2110" s="7">
        <f t="shared" si="329"/>
        <v>60.612499999999997</v>
      </c>
    </row>
    <row r="2111" spans="1:22" ht="13.5" x14ac:dyDescent="0.25">
      <c r="A2111" s="3">
        <f>RSI!A2111</f>
        <v>45077</v>
      </c>
      <c r="B2111" s="2">
        <f>RSI!B2111</f>
        <v>6.3719999999999999</v>
      </c>
      <c r="C2111" s="2">
        <f>RSI!I2111</f>
        <v>58.887185695385718</v>
      </c>
      <c r="D2111" s="2">
        <f>MACD!E2111</f>
        <v>-3.7347804316646638E-2</v>
      </c>
      <c r="E2111" s="2">
        <f>MACD!F2111</f>
        <v>-1.4605638828172658E-2</v>
      </c>
      <c r="F2111" s="2">
        <f>'Moving Avg'!D2111</f>
        <v>6.3295999999999992</v>
      </c>
      <c r="G2111" s="2">
        <f>'Moving Avg'!F2111</f>
        <v>6.2934999999999999</v>
      </c>
      <c r="H2111" s="2">
        <f>'Moving Avg'!G2111</f>
        <v>6.4077799999999998</v>
      </c>
      <c r="I2111" s="2">
        <f>'Moving Avg'!H2111</f>
        <v>6.1826049999999917</v>
      </c>
      <c r="J2111" s="5" t="str">
        <f>OBV!F2111</f>
        <v>BULLISH</v>
      </c>
      <c r="K2111" s="5" t="str">
        <f>OBV!G2111</f>
        <v>WEAK</v>
      </c>
      <c r="L2111" s="5" t="str">
        <f>OBV!H2111</f>
        <v>CONFIRMED BULLISH</v>
      </c>
      <c r="M2111" s="7">
        <f t="shared" si="320"/>
        <v>25</v>
      </c>
      <c r="N2111" s="7">
        <f t="shared" si="321"/>
        <v>100</v>
      </c>
      <c r="O2111" s="7">
        <f t="shared" si="322"/>
        <v>50</v>
      </c>
      <c r="P2111" s="7">
        <f t="shared" si="323"/>
        <v>67</v>
      </c>
      <c r="Q2111" s="8">
        <f t="shared" si="324"/>
        <v>61.3</v>
      </c>
      <c r="R2111" s="8">
        <f t="shared" si="325"/>
        <v>59.25</v>
      </c>
      <c r="S2111" s="8">
        <f t="shared" si="326"/>
        <v>61.400000000000006</v>
      </c>
      <c r="T2111" s="8">
        <f t="shared" si="327"/>
        <v>60.5</v>
      </c>
      <c r="U2111" s="7">
        <f t="shared" si="328"/>
        <v>60.65</v>
      </c>
      <c r="V2111" s="7">
        <f t="shared" si="329"/>
        <v>60.612499999999997</v>
      </c>
    </row>
    <row r="2112" spans="1:22" ht="13.5" x14ac:dyDescent="0.25">
      <c r="A2112" s="3">
        <f>RSI!A2112</f>
        <v>45078</v>
      </c>
      <c r="B2112" s="2">
        <f>RSI!B2112</f>
        <v>6.3209999999999997</v>
      </c>
      <c r="C2112" s="2">
        <f>RSI!I2112</f>
        <v>47.642950860187007</v>
      </c>
      <c r="D2112" s="2">
        <f>MACD!E2112</f>
        <v>-3.2529995789674082E-2</v>
      </c>
      <c r="E2112" s="2">
        <f>MACD!F2112</f>
        <v>-1.8190510220472945E-2</v>
      </c>
      <c r="F2112" s="2">
        <f>'Moving Avg'!D2112</f>
        <v>6.3311999999999999</v>
      </c>
      <c r="G2112" s="2">
        <f>'Moving Avg'!F2112</f>
        <v>6.2968999999999999</v>
      </c>
      <c r="H2112" s="2">
        <f>'Moving Avg'!G2112</f>
        <v>6.4063399999999993</v>
      </c>
      <c r="I2112" s="2">
        <f>'Moving Avg'!H2112</f>
        <v>6.1834149999999921</v>
      </c>
      <c r="J2112" s="5" t="str">
        <f>OBV!F2112</f>
        <v>BULLISH</v>
      </c>
      <c r="K2112" s="5" t="str">
        <f>OBV!G2112</f>
        <v>WEAK</v>
      </c>
      <c r="L2112" s="5" t="str">
        <f>OBV!H2112</f>
        <v>CONFIRMED BULLISH</v>
      </c>
      <c r="M2112" s="7">
        <f t="shared" si="320"/>
        <v>25</v>
      </c>
      <c r="N2112" s="7">
        <f t="shared" si="321"/>
        <v>45</v>
      </c>
      <c r="O2112" s="7">
        <f t="shared" si="322"/>
        <v>50</v>
      </c>
      <c r="P2112" s="7">
        <f t="shared" si="323"/>
        <v>67</v>
      </c>
      <c r="Q2112" s="8">
        <f t="shared" si="324"/>
        <v>42.05</v>
      </c>
      <c r="R2112" s="8">
        <f t="shared" si="325"/>
        <v>48.25</v>
      </c>
      <c r="S2112" s="8">
        <f t="shared" si="326"/>
        <v>53.150000000000006</v>
      </c>
      <c r="T2112" s="8">
        <f t="shared" si="327"/>
        <v>46.75</v>
      </c>
      <c r="U2112" s="7">
        <f t="shared" si="328"/>
        <v>47.816666666666663</v>
      </c>
      <c r="V2112" s="7">
        <f t="shared" si="329"/>
        <v>47.55</v>
      </c>
    </row>
    <row r="2113" spans="1:22" ht="13.5" x14ac:dyDescent="0.25">
      <c r="A2113" s="3">
        <f>RSI!A2113</f>
        <v>45079</v>
      </c>
      <c r="B2113" s="2">
        <f>RSI!B2113</f>
        <v>6.3639999999999999</v>
      </c>
      <c r="C2113" s="2">
        <f>RSI!I2113</f>
        <v>55.37918445226336</v>
      </c>
      <c r="D2113" s="2">
        <f>MACD!E2113</f>
        <v>-3.1569832461822323E-2</v>
      </c>
      <c r="E2113" s="2">
        <f>MACD!F2113</f>
        <v>-2.0866374668742822E-2</v>
      </c>
      <c r="F2113" s="2">
        <f>'Moving Avg'!D2113</f>
        <v>6.3398000000000003</v>
      </c>
      <c r="G2113" s="2">
        <f>'Moving Avg'!F2113</f>
        <v>6.3024499999999994</v>
      </c>
      <c r="H2113" s="2">
        <f>'Moving Avg'!G2113</f>
        <v>6.402639999999999</v>
      </c>
      <c r="I2113" s="2">
        <f>'Moving Avg'!H2113</f>
        <v>6.1844399999999915</v>
      </c>
      <c r="J2113" s="5" t="str">
        <f>OBV!F2113</f>
        <v>BULLISH</v>
      </c>
      <c r="K2113" s="5" t="str">
        <f>OBV!G2113</f>
        <v>WEAK</v>
      </c>
      <c r="L2113" s="5" t="str">
        <f>OBV!H2113</f>
        <v>CONFIRMED BULLISH</v>
      </c>
      <c r="M2113" s="7">
        <f t="shared" si="320"/>
        <v>25</v>
      </c>
      <c r="N2113" s="7">
        <f t="shared" si="321"/>
        <v>45</v>
      </c>
      <c r="O2113" s="7">
        <f t="shared" si="322"/>
        <v>50</v>
      </c>
      <c r="P2113" s="7">
        <f t="shared" si="323"/>
        <v>67</v>
      </c>
      <c r="Q2113" s="8">
        <f t="shared" si="324"/>
        <v>42.05</v>
      </c>
      <c r="R2113" s="8">
        <f t="shared" si="325"/>
        <v>48.25</v>
      </c>
      <c r="S2113" s="8">
        <f t="shared" si="326"/>
        <v>53.150000000000006</v>
      </c>
      <c r="T2113" s="8">
        <f t="shared" si="327"/>
        <v>46.75</v>
      </c>
      <c r="U2113" s="7">
        <f t="shared" si="328"/>
        <v>47.816666666666663</v>
      </c>
      <c r="V2113" s="7">
        <f t="shared" si="329"/>
        <v>47.55</v>
      </c>
    </row>
    <row r="2114" spans="1:22" ht="13.5" x14ac:dyDescent="0.25">
      <c r="A2114" s="3">
        <f>RSI!A2114</f>
        <v>45082</v>
      </c>
      <c r="B2114" s="2">
        <f>RSI!B2114</f>
        <v>6.3209999999999997</v>
      </c>
      <c r="C2114" s="2">
        <f>RSI!I2114</f>
        <v>47.776704456884126</v>
      </c>
      <c r="D2114" s="2">
        <f>MACD!E2114</f>
        <v>-2.8993410111375795E-2</v>
      </c>
      <c r="E2114" s="2">
        <f>MACD!F2114</f>
        <v>-2.249178175726942E-2</v>
      </c>
      <c r="F2114" s="2">
        <f>'Moving Avg'!D2114</f>
        <v>6.3397999999999994</v>
      </c>
      <c r="G2114" s="2">
        <f>'Moving Avg'!F2114</f>
        <v>6.3058499999999995</v>
      </c>
      <c r="H2114" s="2">
        <f>'Moving Avg'!G2114</f>
        <v>6.3980800000000002</v>
      </c>
      <c r="I2114" s="2">
        <f>'Moving Avg'!H2114</f>
        <v>6.185249999999991</v>
      </c>
      <c r="J2114" s="5" t="str">
        <f>OBV!F2114</f>
        <v>BULLISH</v>
      </c>
      <c r="K2114" s="5" t="str">
        <f>OBV!G2114</f>
        <v>NEUTRAL</v>
      </c>
      <c r="L2114" s="5" t="str">
        <f>OBV!H2114</f>
        <v>NEUTRAL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45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49.5</v>
      </c>
      <c r="Q2114" s="8">
        <f t="shared" si="324"/>
        <v>39.424999999999997</v>
      </c>
      <c r="R2114" s="8">
        <f t="shared" si="325"/>
        <v>43.875</v>
      </c>
      <c r="S2114" s="8">
        <f t="shared" si="326"/>
        <v>45.275000000000006</v>
      </c>
      <c r="T2114" s="8">
        <f t="shared" si="327"/>
        <v>42.375</v>
      </c>
      <c r="U2114" s="7">
        <f t="shared" si="328"/>
        <v>42.858333333333327</v>
      </c>
      <c r="V2114" s="7">
        <f t="shared" si="329"/>
        <v>42.737499999999997</v>
      </c>
    </row>
    <row r="2115" spans="1:22" ht="13.5" x14ac:dyDescent="0.25">
      <c r="A2115" s="3">
        <f>RSI!A2115</f>
        <v>45083</v>
      </c>
      <c r="B2115" s="2">
        <f>RSI!B2115</f>
        <v>6.3209999999999997</v>
      </c>
      <c r="C2115" s="2">
        <f>RSI!I2115</f>
        <v>47.776704456884126</v>
      </c>
      <c r="D2115" s="2">
        <f>MACD!E2115</f>
        <v>-2.6735604450925265E-2</v>
      </c>
      <c r="E2115" s="2">
        <f>MACD!F2115</f>
        <v>-2.3340546296000592E-2</v>
      </c>
      <c r="F2115" s="2">
        <f>'Moving Avg'!D2115</f>
        <v>6.3397999999999994</v>
      </c>
      <c r="G2115" s="2">
        <f>'Moving Avg'!F2115</f>
        <v>6.3092499999999996</v>
      </c>
      <c r="H2115" s="2">
        <f>'Moving Avg'!G2115</f>
        <v>6.3935199999999996</v>
      </c>
      <c r="I2115" s="2">
        <f>'Moving Avg'!H2115</f>
        <v>6.1860599999999906</v>
      </c>
      <c r="J2115" s="5" t="str">
        <f>OBV!F2115</f>
        <v>BULLISH</v>
      </c>
      <c r="K2115" s="5" t="str">
        <f>OBV!G2115</f>
        <v>NEUTRAL</v>
      </c>
      <c r="L2115" s="5" t="str">
        <f>OBV!H2115</f>
        <v>NEUTRAL</v>
      </c>
      <c r="M2115" s="7">
        <f t="shared" si="330"/>
        <v>25</v>
      </c>
      <c r="N2115" s="7">
        <f t="shared" si="331"/>
        <v>45</v>
      </c>
      <c r="O2115" s="7">
        <f t="shared" si="332"/>
        <v>50</v>
      </c>
      <c r="P2115" s="7">
        <f t="shared" si="333"/>
        <v>49.5</v>
      </c>
      <c r="Q2115" s="8">
        <f t="shared" ref="Q2115:Q2178" si="334">0.35*M2115+N2115*0.35+O2115*0.15+P2115*0.15</f>
        <v>39.424999999999997</v>
      </c>
      <c r="R2115" s="8">
        <f t="shared" ref="R2115:R2178" si="335">M2115*0.2+N2115*0.2+O2115*0.35+P2115*0.25</f>
        <v>43.875</v>
      </c>
      <c r="S2115" s="8">
        <f t="shared" ref="S2115:S2178" si="336">M2115*0.15+N2115*0.15+O2115*0.25+P2115*0.45</f>
        <v>45.275000000000006</v>
      </c>
      <c r="T2115" s="8">
        <f t="shared" ref="T2115:T2178" si="337">0.25*SUM(M2115:P2115)</f>
        <v>42.375</v>
      </c>
      <c r="U2115" s="7">
        <f t="shared" ref="U2115:U2178" si="338">SUM(Q2115:S2115)/3</f>
        <v>42.858333333333327</v>
      </c>
      <c r="V2115" s="7">
        <f t="shared" ref="V2115:V2178" si="339">SUM(Q2115:T2115)/4</f>
        <v>42.737499999999997</v>
      </c>
    </row>
    <row r="2116" spans="1:22" ht="13.5" x14ac:dyDescent="0.25">
      <c r="A2116" s="3">
        <f>RSI!A2116</f>
        <v>45084</v>
      </c>
      <c r="B2116" s="2">
        <f>RSI!B2116</f>
        <v>6.3209999999999997</v>
      </c>
      <c r="C2116" s="2">
        <f>RSI!I2116</f>
        <v>47.776704456884126</v>
      </c>
      <c r="D2116" s="2">
        <f>MACD!E2116</f>
        <v>-2.4753157230334111E-2</v>
      </c>
      <c r="E2116" s="2">
        <f>MACD!F2116</f>
        <v>-2.3623068482867299E-2</v>
      </c>
      <c r="F2116" s="2">
        <f>'Moving Avg'!D2116</f>
        <v>6.3295999999999992</v>
      </c>
      <c r="G2116" s="2">
        <f>'Moving Avg'!F2116</f>
        <v>6.3126499999999997</v>
      </c>
      <c r="H2116" s="2">
        <f>'Moving Avg'!G2116</f>
        <v>6.3889600000000009</v>
      </c>
      <c r="I2116" s="2">
        <f>'Moving Avg'!H2116</f>
        <v>6.1868699999999901</v>
      </c>
      <c r="J2116" s="5" t="str">
        <f>OBV!F2116</f>
        <v>BEARISH</v>
      </c>
      <c r="K2116" s="5" t="str">
        <f>OBV!G2116</f>
        <v>STRONG</v>
      </c>
      <c r="L2116" s="5" t="str">
        <f>OBV!H2116</f>
        <v>CONFIRMED BEARISH</v>
      </c>
      <c r="M2116" s="7">
        <f t="shared" si="330"/>
        <v>25</v>
      </c>
      <c r="N2116" s="7">
        <f t="shared" si="331"/>
        <v>45</v>
      </c>
      <c r="O2116" s="7">
        <f t="shared" si="332"/>
        <v>50</v>
      </c>
      <c r="P2116" s="7">
        <f t="shared" si="333"/>
        <v>33</v>
      </c>
      <c r="Q2116" s="8">
        <f t="shared" si="334"/>
        <v>36.950000000000003</v>
      </c>
      <c r="R2116" s="8">
        <f t="shared" si="335"/>
        <v>39.75</v>
      </c>
      <c r="S2116" s="8">
        <f t="shared" si="336"/>
        <v>37.85</v>
      </c>
      <c r="T2116" s="8">
        <f t="shared" si="337"/>
        <v>38.25</v>
      </c>
      <c r="U2116" s="7">
        <f t="shared" si="338"/>
        <v>38.183333333333337</v>
      </c>
      <c r="V2116" s="7">
        <f t="shared" si="339"/>
        <v>38.200000000000003</v>
      </c>
    </row>
    <row r="2117" spans="1:22" ht="13.5" x14ac:dyDescent="0.25">
      <c r="A2117" s="3">
        <f>RSI!A2117</f>
        <v>45085</v>
      </c>
      <c r="B2117" s="2">
        <f>RSI!B2117</f>
        <v>6.2110000000000003</v>
      </c>
      <c r="C2117" s="2">
        <f>RSI!I2117</f>
        <v>33.210126443890957</v>
      </c>
      <c r="D2117" s="2">
        <f>MACD!E2117</f>
        <v>-1.486089052211792E-2</v>
      </c>
      <c r="E2117" s="2">
        <f>MACD!F2117</f>
        <v>-2.1870632890717424E-2</v>
      </c>
      <c r="F2117" s="2">
        <f>'Moving Avg'!D2117</f>
        <v>6.307599999999999</v>
      </c>
      <c r="G2117" s="2">
        <f>'Moving Avg'!F2117</f>
        <v>6.3105500000000001</v>
      </c>
      <c r="H2117" s="2">
        <f>'Moving Avg'!G2117</f>
        <v>6.3853200000000001</v>
      </c>
      <c r="I2117" s="2">
        <f>'Moving Avg'!H2117</f>
        <v>6.1871299999999891</v>
      </c>
      <c r="J2117" s="5" t="str">
        <f>OBV!F2117</f>
        <v>BEARISH</v>
      </c>
      <c r="K2117" s="5" t="str">
        <f>OBV!G2117</f>
        <v>STRONG</v>
      </c>
      <c r="L2117" s="5" t="str">
        <f>OBV!H2117</f>
        <v>CONFIRMED BEARISH</v>
      </c>
      <c r="M2117" s="7">
        <f t="shared" si="330"/>
        <v>25</v>
      </c>
      <c r="N2117" s="7">
        <f t="shared" si="331"/>
        <v>0</v>
      </c>
      <c r="O2117" s="7">
        <f t="shared" si="332"/>
        <v>50</v>
      </c>
      <c r="P2117" s="7">
        <f t="shared" si="333"/>
        <v>33</v>
      </c>
      <c r="Q2117" s="8">
        <f t="shared" si="334"/>
        <v>21.2</v>
      </c>
      <c r="R2117" s="8">
        <f t="shared" si="335"/>
        <v>30.75</v>
      </c>
      <c r="S2117" s="8">
        <f t="shared" si="336"/>
        <v>31.1</v>
      </c>
      <c r="T2117" s="8">
        <f t="shared" si="337"/>
        <v>27</v>
      </c>
      <c r="U2117" s="7">
        <f t="shared" si="338"/>
        <v>27.683333333333337</v>
      </c>
      <c r="V2117" s="7">
        <f t="shared" si="339"/>
        <v>27.512500000000003</v>
      </c>
    </row>
    <row r="2118" spans="1:22" ht="13.5" x14ac:dyDescent="0.25">
      <c r="A2118" s="3">
        <f>RSI!A2118</f>
        <v>45086</v>
      </c>
      <c r="B2118" s="2">
        <f>RSI!B2118</f>
        <v>6.2110000000000003</v>
      </c>
      <c r="C2118" s="2">
        <f>RSI!I2118</f>
        <v>33.210126443890957</v>
      </c>
      <c r="D2118" s="2">
        <f>MACD!E2118</f>
        <v>-4.5480218416384943E-3</v>
      </c>
      <c r="E2118" s="2">
        <f>MACD!F2118</f>
        <v>-1.840611068090164E-2</v>
      </c>
      <c r="F2118" s="2">
        <f>'Moving Avg'!D2118</f>
        <v>6.2769999999999992</v>
      </c>
      <c r="G2118" s="2">
        <f>'Moving Avg'!F2118</f>
        <v>6.3084499999999997</v>
      </c>
      <c r="H2118" s="2">
        <f>'Moving Avg'!G2118</f>
        <v>6.3816800000000002</v>
      </c>
      <c r="I2118" s="2">
        <f>'Moving Avg'!H2118</f>
        <v>6.1873899999999891</v>
      </c>
      <c r="J2118" s="5" t="str">
        <f>OBV!F2118</f>
        <v>BEARISH</v>
      </c>
      <c r="K2118" s="5" t="str">
        <f>OBV!G2118</f>
        <v>STRONG</v>
      </c>
      <c r="L2118" s="5" t="str">
        <f>OBV!H2118</f>
        <v>CONFIRMED BEARISH</v>
      </c>
      <c r="M2118" s="7">
        <f t="shared" si="330"/>
        <v>25</v>
      </c>
      <c r="N2118" s="7">
        <f t="shared" si="331"/>
        <v>0</v>
      </c>
      <c r="O2118" s="7">
        <f t="shared" si="332"/>
        <v>50</v>
      </c>
      <c r="P2118" s="7">
        <f t="shared" si="333"/>
        <v>33</v>
      </c>
      <c r="Q2118" s="8">
        <f t="shared" si="334"/>
        <v>21.2</v>
      </c>
      <c r="R2118" s="8">
        <f t="shared" si="335"/>
        <v>30.75</v>
      </c>
      <c r="S2118" s="8">
        <f t="shared" si="336"/>
        <v>31.1</v>
      </c>
      <c r="T2118" s="8">
        <f t="shared" si="337"/>
        <v>27</v>
      </c>
      <c r="U2118" s="7">
        <f t="shared" si="338"/>
        <v>27.683333333333337</v>
      </c>
      <c r="V2118" s="7">
        <f t="shared" si="339"/>
        <v>27.512500000000003</v>
      </c>
    </row>
    <row r="2119" spans="1:22" ht="13.5" x14ac:dyDescent="0.25">
      <c r="A2119" s="3">
        <f>RSI!A2119</f>
        <v>45089</v>
      </c>
      <c r="B2119" s="2">
        <f>RSI!B2119</f>
        <v>6.2110000000000003</v>
      </c>
      <c r="C2119" s="2">
        <f>RSI!I2119</f>
        <v>33.210126443890957</v>
      </c>
      <c r="D2119" s="2">
        <f>MACD!E2119</f>
        <v>4.8372515899801627E-3</v>
      </c>
      <c r="E2119" s="2">
        <f>MACD!F2119</f>
        <v>-1.3757438226725281E-2</v>
      </c>
      <c r="F2119" s="2">
        <f>'Moving Avg'!D2119</f>
        <v>6.2549999999999999</v>
      </c>
      <c r="G2119" s="2">
        <f>'Moving Avg'!F2119</f>
        <v>6.3063500000000001</v>
      </c>
      <c r="H2119" s="2">
        <f>'Moving Avg'!G2119</f>
        <v>6.3749199999999986</v>
      </c>
      <c r="I2119" s="2">
        <f>'Moving Avg'!H2119</f>
        <v>6.1876499999999881</v>
      </c>
      <c r="J2119" s="5" t="str">
        <f>OBV!F2119</f>
        <v>BEARISH</v>
      </c>
      <c r="K2119" s="5" t="str">
        <f>OBV!G2119</f>
        <v>STRONG</v>
      </c>
      <c r="L2119" s="5" t="str">
        <f>OBV!H2119</f>
        <v>CONFIRMED BEARISH</v>
      </c>
      <c r="M2119" s="7">
        <f t="shared" si="330"/>
        <v>25</v>
      </c>
      <c r="N2119" s="7">
        <f t="shared" si="331"/>
        <v>0</v>
      </c>
      <c r="O2119" s="7">
        <f t="shared" si="332"/>
        <v>50</v>
      </c>
      <c r="P2119" s="7">
        <f t="shared" si="333"/>
        <v>33</v>
      </c>
      <c r="Q2119" s="8">
        <f t="shared" si="334"/>
        <v>21.2</v>
      </c>
      <c r="R2119" s="8">
        <f t="shared" si="335"/>
        <v>30.75</v>
      </c>
      <c r="S2119" s="8">
        <f t="shared" si="336"/>
        <v>31.1</v>
      </c>
      <c r="T2119" s="8">
        <f t="shared" si="337"/>
        <v>27</v>
      </c>
      <c r="U2119" s="7">
        <f t="shared" si="338"/>
        <v>27.683333333333337</v>
      </c>
      <c r="V2119" s="7">
        <f t="shared" si="339"/>
        <v>27.512500000000003</v>
      </c>
    </row>
    <row r="2120" spans="1:22" ht="13.5" x14ac:dyDescent="0.25">
      <c r="A2120" s="3">
        <f>RSI!A2120</f>
        <v>45090</v>
      </c>
      <c r="B2120" s="2">
        <f>RSI!B2120</f>
        <v>6.3129999999999997</v>
      </c>
      <c r="C2120" s="2">
        <f>RSI!I2120</f>
        <v>50.639519526825076</v>
      </c>
      <c r="D2120" s="2">
        <f>MACD!E2120</f>
        <v>5.8332663687128417E-3</v>
      </c>
      <c r="E2120" s="2">
        <f>MACD!F2120</f>
        <v>-9.839297307637657E-3</v>
      </c>
      <c r="F2120" s="2">
        <f>'Moving Avg'!D2120</f>
        <v>6.2534000000000001</v>
      </c>
      <c r="G2120" s="2">
        <f>'Moving Avg'!F2120</f>
        <v>6.3071999999999999</v>
      </c>
      <c r="H2120" s="2">
        <f>'Moving Avg'!G2120</f>
        <v>6.370359999999998</v>
      </c>
      <c r="I2120" s="2">
        <f>'Moving Avg'!H2120</f>
        <v>6.18841999999999</v>
      </c>
      <c r="J2120" s="5" t="str">
        <f>OBV!F2120</f>
        <v>BULLISH</v>
      </c>
      <c r="K2120" s="5" t="str">
        <f>OBV!G2120</f>
        <v>NEUTRAL</v>
      </c>
      <c r="L2120" s="5" t="str">
        <f>OBV!H2120</f>
        <v>BULLISH DIVERGENCE</v>
      </c>
      <c r="M2120" s="7">
        <f t="shared" si="330"/>
        <v>25</v>
      </c>
      <c r="N2120" s="7">
        <f t="shared" si="331"/>
        <v>0</v>
      </c>
      <c r="O2120" s="7">
        <f t="shared" si="332"/>
        <v>50</v>
      </c>
      <c r="P2120" s="7">
        <f t="shared" si="333"/>
        <v>66.5</v>
      </c>
      <c r="Q2120" s="8">
        <f t="shared" si="334"/>
        <v>26.225000000000001</v>
      </c>
      <c r="R2120" s="8">
        <f t="shared" si="335"/>
        <v>39.125</v>
      </c>
      <c r="S2120" s="8">
        <f t="shared" si="336"/>
        <v>46.174999999999997</v>
      </c>
      <c r="T2120" s="8">
        <f t="shared" si="337"/>
        <v>35.375</v>
      </c>
      <c r="U2120" s="7">
        <f t="shared" si="338"/>
        <v>37.174999999999997</v>
      </c>
      <c r="V2120" s="7">
        <f t="shared" si="339"/>
        <v>36.724999999999994</v>
      </c>
    </row>
    <row r="2121" spans="1:22" ht="13.5" x14ac:dyDescent="0.25">
      <c r="A2121" s="3">
        <f>RSI!A2121</f>
        <v>45091</v>
      </c>
      <c r="B2121" s="2">
        <f>RSI!B2121</f>
        <v>6.3129999999999997</v>
      </c>
      <c r="C2121" s="2">
        <f>RSI!I2121</f>
        <v>50.639519526825076</v>
      </c>
      <c r="D2121" s="2">
        <f>MACD!E2121</f>
        <v>1.4484465795142398E-2</v>
      </c>
      <c r="E2121" s="2">
        <f>MACD!F2121</f>
        <v>-4.9745446870816468E-3</v>
      </c>
      <c r="F2121" s="2">
        <f>'Moving Avg'!D2121</f>
        <v>6.2518000000000002</v>
      </c>
      <c r="G2121" s="2">
        <f>'Moving Avg'!F2121</f>
        <v>6.3068</v>
      </c>
      <c r="H2121" s="2">
        <f>'Moving Avg'!G2121</f>
        <v>6.3657999999999992</v>
      </c>
      <c r="I2121" s="2">
        <f>'Moving Avg'!H2121</f>
        <v>6.1891899999999911</v>
      </c>
      <c r="J2121" s="5" t="str">
        <f>OBV!F2121</f>
        <v>BULLISH</v>
      </c>
      <c r="K2121" s="5" t="str">
        <f>OBV!G2121</f>
        <v>NEUTRAL</v>
      </c>
      <c r="L2121" s="5" t="str">
        <f>OBV!H2121</f>
        <v>BULLISH DIVERGENCE</v>
      </c>
      <c r="M2121" s="7">
        <f t="shared" si="330"/>
        <v>25</v>
      </c>
      <c r="N2121" s="7">
        <f t="shared" si="331"/>
        <v>0</v>
      </c>
      <c r="O2121" s="7">
        <f t="shared" si="332"/>
        <v>50</v>
      </c>
      <c r="P2121" s="7">
        <f t="shared" si="333"/>
        <v>66.5</v>
      </c>
      <c r="Q2121" s="8">
        <f t="shared" si="334"/>
        <v>26.225000000000001</v>
      </c>
      <c r="R2121" s="8">
        <f t="shared" si="335"/>
        <v>39.125</v>
      </c>
      <c r="S2121" s="8">
        <f t="shared" si="336"/>
        <v>46.174999999999997</v>
      </c>
      <c r="T2121" s="8">
        <f t="shared" si="337"/>
        <v>35.375</v>
      </c>
      <c r="U2121" s="7">
        <f t="shared" si="338"/>
        <v>37.174999999999997</v>
      </c>
      <c r="V2121" s="7">
        <f t="shared" si="339"/>
        <v>36.724999999999994</v>
      </c>
    </row>
    <row r="2122" spans="1:22" ht="13.5" x14ac:dyDescent="0.25">
      <c r="A2122" s="3">
        <f>RSI!A2122</f>
        <v>45092</v>
      </c>
      <c r="B2122" s="2">
        <f>RSI!B2122</f>
        <v>6.3129999999999997</v>
      </c>
      <c r="C2122" s="2">
        <f>RSI!I2122</f>
        <v>50.639519526825076</v>
      </c>
      <c r="D2122" s="2">
        <f>MACD!E2122</f>
        <v>1.3923616732713029E-2</v>
      </c>
      <c r="E2122" s="2">
        <f>MACD!F2122</f>
        <v>-1.1949124031227112E-3</v>
      </c>
      <c r="F2122" s="2">
        <f>'Moving Avg'!D2122</f>
        <v>6.2721999999999998</v>
      </c>
      <c r="G2122" s="2">
        <f>'Moving Avg'!F2122</f>
        <v>6.3063999999999991</v>
      </c>
      <c r="H2122" s="2">
        <f>'Moving Avg'!G2122</f>
        <v>6.3612399999999987</v>
      </c>
      <c r="I2122" s="2">
        <f>'Moving Avg'!H2122</f>
        <v>6.1899599999999921</v>
      </c>
      <c r="J2122" s="5" t="str">
        <f>OBV!F2122</f>
        <v>BULLISH</v>
      </c>
      <c r="K2122" s="5" t="str">
        <f>OBV!G2122</f>
        <v>WEAK</v>
      </c>
      <c r="L2122" s="5" t="str">
        <f>OBV!H2122</f>
        <v>CONFIRMED BULLISH</v>
      </c>
      <c r="M2122" s="7">
        <f t="shared" si="330"/>
        <v>25</v>
      </c>
      <c r="N2122" s="7">
        <f t="shared" si="331"/>
        <v>0</v>
      </c>
      <c r="O2122" s="7">
        <f t="shared" si="332"/>
        <v>50</v>
      </c>
      <c r="P2122" s="7">
        <f t="shared" si="333"/>
        <v>67</v>
      </c>
      <c r="Q2122" s="8">
        <f t="shared" si="334"/>
        <v>26.299999999999997</v>
      </c>
      <c r="R2122" s="8">
        <f t="shared" si="335"/>
        <v>39.25</v>
      </c>
      <c r="S2122" s="8">
        <f t="shared" si="336"/>
        <v>46.400000000000006</v>
      </c>
      <c r="T2122" s="8">
        <f t="shared" si="337"/>
        <v>35.5</v>
      </c>
      <c r="U2122" s="7">
        <f t="shared" si="338"/>
        <v>37.31666666666667</v>
      </c>
      <c r="V2122" s="7">
        <f t="shared" si="339"/>
        <v>36.862499999999997</v>
      </c>
    </row>
    <row r="2123" spans="1:22" ht="13.5" x14ac:dyDescent="0.25">
      <c r="A2123" s="3">
        <f>RSI!A2123</f>
        <v>45093</v>
      </c>
      <c r="B2123" s="2">
        <f>RSI!B2123</f>
        <v>6.3129999999999997</v>
      </c>
      <c r="C2123" s="2">
        <f>RSI!I2123</f>
        <v>50.639519526825076</v>
      </c>
      <c r="D2123" s="2">
        <f>MACD!E2123</f>
        <v>2.003208408570778E-2</v>
      </c>
      <c r="E2123" s="2">
        <f>MACD!F2123</f>
        <v>3.0504868946433874E-3</v>
      </c>
      <c r="F2123" s="2">
        <f>'Moving Avg'!D2123</f>
        <v>6.2925999999999993</v>
      </c>
      <c r="G2123" s="2">
        <f>'Moving Avg'!F2123</f>
        <v>6.3059999999999992</v>
      </c>
      <c r="H2123" s="2">
        <f>'Moving Avg'!G2123</f>
        <v>6.356679999999999</v>
      </c>
      <c r="I2123" s="2">
        <f>'Moving Avg'!H2123</f>
        <v>6.190339999999992</v>
      </c>
      <c r="J2123" s="5" t="str">
        <f>OBV!F2123</f>
        <v>BULLISH</v>
      </c>
      <c r="K2123" s="5" t="str">
        <f>OBV!G2123</f>
        <v>WEAK</v>
      </c>
      <c r="L2123" s="5" t="str">
        <f>OBV!H2123</f>
        <v>CONFIRMED BULLISH</v>
      </c>
      <c r="M2123" s="7">
        <f t="shared" si="330"/>
        <v>25</v>
      </c>
      <c r="N2123" s="7">
        <f t="shared" si="331"/>
        <v>0</v>
      </c>
      <c r="O2123" s="7">
        <f t="shared" si="332"/>
        <v>50</v>
      </c>
      <c r="P2123" s="7">
        <f t="shared" si="333"/>
        <v>67</v>
      </c>
      <c r="Q2123" s="8">
        <f t="shared" si="334"/>
        <v>26.299999999999997</v>
      </c>
      <c r="R2123" s="8">
        <f t="shared" si="335"/>
        <v>39.25</v>
      </c>
      <c r="S2123" s="8">
        <f t="shared" si="336"/>
        <v>46.400000000000006</v>
      </c>
      <c r="T2123" s="8">
        <f t="shared" si="337"/>
        <v>35.5</v>
      </c>
      <c r="U2123" s="7">
        <f t="shared" si="338"/>
        <v>37.31666666666667</v>
      </c>
      <c r="V2123" s="7">
        <f t="shared" si="339"/>
        <v>36.862499999999997</v>
      </c>
    </row>
    <row r="2124" spans="1:22" ht="13.5" x14ac:dyDescent="0.25">
      <c r="A2124" s="3">
        <f>RSI!A2124</f>
        <v>45096</v>
      </c>
      <c r="B2124" s="2">
        <f>RSI!B2124</f>
        <v>6.3129999999999997</v>
      </c>
      <c r="C2124" s="2">
        <f>RSI!I2124</f>
        <v>50.639519526825083</v>
      </c>
      <c r="D2124" s="2">
        <f>MACD!E2124</f>
        <v>1.855544643821716E-2</v>
      </c>
      <c r="E2124" s="2">
        <f>MACD!F2124</f>
        <v>6.1514788033581423E-3</v>
      </c>
      <c r="F2124" s="2">
        <f>'Moving Avg'!D2124</f>
        <v>6.3129999999999997</v>
      </c>
      <c r="G2124" s="2">
        <f>'Moving Avg'!F2124</f>
        <v>6.3059999999999992</v>
      </c>
      <c r="H2124" s="2">
        <f>'Moving Avg'!G2124</f>
        <v>6.3519599999999965</v>
      </c>
      <c r="I2124" s="2">
        <f>'Moving Avg'!H2124</f>
        <v>6.1911099999999939</v>
      </c>
      <c r="J2124" s="5" t="str">
        <f>OBV!F2124</f>
        <v>BULLISH</v>
      </c>
      <c r="K2124" s="5" t="str">
        <f>OBV!G2124</f>
        <v>WEAK</v>
      </c>
      <c r="L2124" s="5" t="str">
        <f>OBV!H2124</f>
        <v>CONFIRMED BULLISH</v>
      </c>
      <c r="M2124" s="7">
        <f t="shared" si="330"/>
        <v>25</v>
      </c>
      <c r="N2124" s="7">
        <f t="shared" si="331"/>
        <v>0</v>
      </c>
      <c r="O2124" s="7">
        <f t="shared" si="332"/>
        <v>50</v>
      </c>
      <c r="P2124" s="7">
        <f t="shared" si="333"/>
        <v>67</v>
      </c>
      <c r="Q2124" s="8">
        <f t="shared" si="334"/>
        <v>26.299999999999997</v>
      </c>
      <c r="R2124" s="8">
        <f t="shared" si="335"/>
        <v>39.25</v>
      </c>
      <c r="S2124" s="8">
        <f t="shared" si="336"/>
        <v>46.400000000000006</v>
      </c>
      <c r="T2124" s="8">
        <f t="shared" si="337"/>
        <v>35.5</v>
      </c>
      <c r="U2124" s="7">
        <f t="shared" si="338"/>
        <v>37.31666666666667</v>
      </c>
      <c r="V2124" s="7">
        <f t="shared" si="339"/>
        <v>36.862499999999997</v>
      </c>
    </row>
    <row r="2125" spans="1:22" ht="13.5" x14ac:dyDescent="0.25">
      <c r="A2125" s="3">
        <f>RSI!A2125</f>
        <v>45097</v>
      </c>
      <c r="B2125" s="2">
        <f>RSI!B2125</f>
        <v>6.2960000000000003</v>
      </c>
      <c r="C2125" s="2">
        <f>RSI!I2125</f>
        <v>47.638285038550748</v>
      </c>
      <c r="D2125" s="2">
        <f>MACD!E2125</f>
        <v>1.8537505871798921E-2</v>
      </c>
      <c r="E2125" s="2">
        <f>MACD!F2125</f>
        <v>8.6286842170462986E-3</v>
      </c>
      <c r="F2125" s="2">
        <f>'Moving Avg'!D2125</f>
        <v>6.3095999999999997</v>
      </c>
      <c r="G2125" s="2">
        <f>'Moving Avg'!F2125</f>
        <v>6.3051500000000003</v>
      </c>
      <c r="H2125" s="2">
        <f>'Moving Avg'!G2125</f>
        <v>6.3467399999999978</v>
      </c>
      <c r="I2125" s="2">
        <f>'Moving Avg'!H2125</f>
        <v>6.1917949999999955</v>
      </c>
      <c r="J2125" s="5" t="str">
        <f>OBV!F2125</f>
        <v>BEARISH</v>
      </c>
      <c r="K2125" s="5" t="str">
        <f>OBV!G2125</f>
        <v>STRONG</v>
      </c>
      <c r="L2125" s="5" t="str">
        <f>OBV!H2125</f>
        <v>CONFIRMED BEARISH</v>
      </c>
      <c r="M2125" s="7">
        <f t="shared" si="330"/>
        <v>25</v>
      </c>
      <c r="N2125" s="7">
        <f t="shared" si="331"/>
        <v>0</v>
      </c>
      <c r="O2125" s="7">
        <f t="shared" si="332"/>
        <v>50</v>
      </c>
      <c r="P2125" s="7">
        <f t="shared" si="333"/>
        <v>33</v>
      </c>
      <c r="Q2125" s="8">
        <f t="shared" si="334"/>
        <v>21.2</v>
      </c>
      <c r="R2125" s="8">
        <f t="shared" si="335"/>
        <v>30.75</v>
      </c>
      <c r="S2125" s="8">
        <f t="shared" si="336"/>
        <v>31.1</v>
      </c>
      <c r="T2125" s="8">
        <f t="shared" si="337"/>
        <v>27</v>
      </c>
      <c r="U2125" s="7">
        <f t="shared" si="338"/>
        <v>27.683333333333337</v>
      </c>
      <c r="V2125" s="7">
        <f t="shared" si="339"/>
        <v>27.512500000000003</v>
      </c>
    </row>
    <row r="2126" spans="1:22" ht="13.5" x14ac:dyDescent="0.25">
      <c r="A2126" s="3">
        <f>RSI!A2126</f>
        <v>45098</v>
      </c>
      <c r="B2126" s="2">
        <f>RSI!B2126</f>
        <v>6.2960000000000003</v>
      </c>
      <c r="C2126" s="2">
        <f>RSI!I2126</f>
        <v>47.638285038550748</v>
      </c>
      <c r="D2126" s="2">
        <f>MACD!E2126</f>
        <v>1.8597096529199497E-2</v>
      </c>
      <c r="E2126" s="2">
        <f>MACD!F2126</f>
        <v>1.0622366679476939E-2</v>
      </c>
      <c r="F2126" s="2">
        <f>'Moving Avg'!D2126</f>
        <v>6.3061999999999996</v>
      </c>
      <c r="G2126" s="2">
        <f>'Moving Avg'!F2126</f>
        <v>6.3043000000000005</v>
      </c>
      <c r="H2126" s="2">
        <f>'Moving Avg'!G2126</f>
        <v>6.3416799999999967</v>
      </c>
      <c r="I2126" s="2">
        <f>'Moving Avg'!H2126</f>
        <v>6.1924799999999962</v>
      </c>
      <c r="J2126" s="5" t="str">
        <f>OBV!F2126</f>
        <v>BEARISH</v>
      </c>
      <c r="K2126" s="5" t="str">
        <f>OBV!G2126</f>
        <v>STRONG</v>
      </c>
      <c r="L2126" s="5" t="str">
        <f>OBV!H2126</f>
        <v>CONFIRMED BEARISH</v>
      </c>
      <c r="M2126" s="7">
        <f t="shared" si="330"/>
        <v>25</v>
      </c>
      <c r="N2126" s="7">
        <f t="shared" si="331"/>
        <v>0</v>
      </c>
      <c r="O2126" s="7">
        <f t="shared" si="332"/>
        <v>50</v>
      </c>
      <c r="P2126" s="7">
        <f t="shared" si="333"/>
        <v>33</v>
      </c>
      <c r="Q2126" s="8">
        <f t="shared" si="334"/>
        <v>21.2</v>
      </c>
      <c r="R2126" s="8">
        <f t="shared" si="335"/>
        <v>30.75</v>
      </c>
      <c r="S2126" s="8">
        <f t="shared" si="336"/>
        <v>31.1</v>
      </c>
      <c r="T2126" s="8">
        <f t="shared" si="337"/>
        <v>27</v>
      </c>
      <c r="U2126" s="7">
        <f t="shared" si="338"/>
        <v>27.683333333333337</v>
      </c>
      <c r="V2126" s="7">
        <f t="shared" si="339"/>
        <v>27.512500000000003</v>
      </c>
    </row>
    <row r="2127" spans="1:22" ht="13.5" x14ac:dyDescent="0.25">
      <c r="A2127" s="3">
        <f>RSI!A2127</f>
        <v>45099</v>
      </c>
      <c r="B2127" s="2">
        <f>RSI!B2127</f>
        <v>6.2960000000000003</v>
      </c>
      <c r="C2127" s="2">
        <f>RSI!I2127</f>
        <v>47.638285038550748</v>
      </c>
      <c r="D2127" s="2">
        <f>MACD!E2127</f>
        <v>1.7936750040385974E-3</v>
      </c>
      <c r="E2127" s="2">
        <f>MACD!F2127</f>
        <v>8.8566283443892706E-3</v>
      </c>
      <c r="F2127" s="2">
        <f>'Moving Avg'!D2127</f>
        <v>6.3027999999999995</v>
      </c>
      <c r="G2127" s="2">
        <f>'Moving Avg'!F2127</f>
        <v>6.3034500000000007</v>
      </c>
      <c r="H2127" s="2">
        <f>'Moving Avg'!G2127</f>
        <v>6.3397399999999973</v>
      </c>
      <c r="I2127" s="2">
        <f>'Moving Avg'!H2127</f>
        <v>6.1931649999999969</v>
      </c>
      <c r="J2127" s="5" t="str">
        <f>OBV!F2127</f>
        <v>BEARISH</v>
      </c>
      <c r="K2127" s="5" t="str">
        <f>OBV!G2127</f>
        <v>STRONG</v>
      </c>
      <c r="L2127" s="5" t="str">
        <f>OBV!H2127</f>
        <v>CONFIRMED BEARISH</v>
      </c>
      <c r="M2127" s="7">
        <f t="shared" si="330"/>
        <v>25</v>
      </c>
      <c r="N2127" s="7">
        <f t="shared" si="331"/>
        <v>45</v>
      </c>
      <c r="O2127" s="7">
        <f t="shared" si="332"/>
        <v>50</v>
      </c>
      <c r="P2127" s="7">
        <f t="shared" si="333"/>
        <v>33</v>
      </c>
      <c r="Q2127" s="8">
        <f t="shared" si="334"/>
        <v>36.950000000000003</v>
      </c>
      <c r="R2127" s="8">
        <f t="shared" si="335"/>
        <v>39.75</v>
      </c>
      <c r="S2127" s="8">
        <f t="shared" si="336"/>
        <v>37.85</v>
      </c>
      <c r="T2127" s="8">
        <f t="shared" si="337"/>
        <v>38.25</v>
      </c>
      <c r="U2127" s="7">
        <f t="shared" si="338"/>
        <v>38.183333333333337</v>
      </c>
      <c r="V2127" s="7">
        <f t="shared" si="339"/>
        <v>38.200000000000003</v>
      </c>
    </row>
    <row r="2128" spans="1:22" ht="13.5" x14ac:dyDescent="0.25">
      <c r="A2128" s="3">
        <f>RSI!A2128</f>
        <v>45100</v>
      </c>
      <c r="B2128" s="2">
        <f>RSI!B2128</f>
        <v>6.3129999999999997</v>
      </c>
      <c r="C2128" s="2">
        <f>RSI!I2128</f>
        <v>51.247101870671692</v>
      </c>
      <c r="D2128" s="2">
        <f>MACD!E2128</f>
        <v>-1.3619759809168741E-2</v>
      </c>
      <c r="E2128" s="2">
        <f>MACD!F2128</f>
        <v>4.3613507136776681E-3</v>
      </c>
      <c r="F2128" s="2">
        <f>'Moving Avg'!D2128</f>
        <v>6.3027999999999995</v>
      </c>
      <c r="G2128" s="2">
        <f>'Moving Avg'!F2128</f>
        <v>6.3030500000000016</v>
      </c>
      <c r="H2128" s="2">
        <f>'Moving Avg'!G2128</f>
        <v>6.335499999999997</v>
      </c>
      <c r="I2128" s="2">
        <f>'Moving Avg'!H2128</f>
        <v>6.1939349999999989</v>
      </c>
      <c r="J2128" s="5" t="str">
        <f>OBV!F2128</f>
        <v>BULLISH</v>
      </c>
      <c r="K2128" s="5" t="str">
        <f>OBV!G2128</f>
        <v>NEUTRAL</v>
      </c>
      <c r="L2128" s="5" t="str">
        <f>OBV!H2128</f>
        <v>NEUTRAL</v>
      </c>
      <c r="M2128" s="7">
        <f t="shared" si="330"/>
        <v>25</v>
      </c>
      <c r="N2128" s="7">
        <f t="shared" si="331"/>
        <v>45</v>
      </c>
      <c r="O2128" s="7">
        <f t="shared" si="332"/>
        <v>50</v>
      </c>
      <c r="P2128" s="7">
        <f t="shared" si="333"/>
        <v>49.5</v>
      </c>
      <c r="Q2128" s="8">
        <f t="shared" si="334"/>
        <v>39.424999999999997</v>
      </c>
      <c r="R2128" s="8">
        <f t="shared" si="335"/>
        <v>43.875</v>
      </c>
      <c r="S2128" s="8">
        <f t="shared" si="336"/>
        <v>45.275000000000006</v>
      </c>
      <c r="T2128" s="8">
        <f t="shared" si="337"/>
        <v>42.375</v>
      </c>
      <c r="U2128" s="7">
        <f t="shared" si="338"/>
        <v>42.858333333333327</v>
      </c>
      <c r="V2128" s="7">
        <f t="shared" si="339"/>
        <v>42.737499999999997</v>
      </c>
    </row>
    <row r="2129" spans="1:22" ht="13.5" x14ac:dyDescent="0.25">
      <c r="A2129" s="3">
        <f>RSI!A2129</f>
        <v>45103</v>
      </c>
      <c r="B2129" s="2">
        <f>RSI!B2129</f>
        <v>6.3209999999999997</v>
      </c>
      <c r="C2129" s="2">
        <f>RSI!I2129</f>
        <v>52.892484566377114</v>
      </c>
      <c r="D2129" s="2">
        <f>MACD!E2129</f>
        <v>-2.7295587542488065E-2</v>
      </c>
      <c r="E2129" s="2">
        <f>MACD!F2129</f>
        <v>-1.9700369375554787E-3</v>
      </c>
      <c r="F2129" s="2">
        <f>'Moving Avg'!D2129</f>
        <v>6.3043999999999993</v>
      </c>
      <c r="G2129" s="2">
        <f>'Moving Avg'!F2129</f>
        <v>6.3030500000000007</v>
      </c>
      <c r="H2129" s="2">
        <f>'Moving Avg'!G2129</f>
        <v>6.3309399999999991</v>
      </c>
      <c r="I2129" s="2">
        <f>'Moving Avg'!H2129</f>
        <v>6.1947449999999993</v>
      </c>
      <c r="J2129" s="5" t="str">
        <f>OBV!F2129</f>
        <v>BULLISH</v>
      </c>
      <c r="K2129" s="5" t="str">
        <f>OBV!G2129</f>
        <v>WEAK</v>
      </c>
      <c r="L2129" s="5" t="str">
        <f>OBV!H2129</f>
        <v>CONFIRMED BULLISH</v>
      </c>
      <c r="M2129" s="7">
        <f t="shared" si="330"/>
        <v>25</v>
      </c>
      <c r="N2129" s="7">
        <f t="shared" si="331"/>
        <v>100</v>
      </c>
      <c r="O2129" s="7">
        <f t="shared" si="332"/>
        <v>50</v>
      </c>
      <c r="P2129" s="7">
        <f t="shared" si="333"/>
        <v>67</v>
      </c>
      <c r="Q2129" s="8">
        <f t="shared" si="334"/>
        <v>61.3</v>
      </c>
      <c r="R2129" s="8">
        <f t="shared" si="335"/>
        <v>59.25</v>
      </c>
      <c r="S2129" s="8">
        <f t="shared" si="336"/>
        <v>61.400000000000006</v>
      </c>
      <c r="T2129" s="8">
        <f t="shared" si="337"/>
        <v>60.5</v>
      </c>
      <c r="U2129" s="7">
        <f t="shared" si="338"/>
        <v>60.65</v>
      </c>
      <c r="V2129" s="7">
        <f t="shared" si="339"/>
        <v>60.612499999999997</v>
      </c>
    </row>
    <row r="2130" spans="1:22" ht="13.5" x14ac:dyDescent="0.25">
      <c r="A2130" s="3">
        <f>RSI!A2130</f>
        <v>45104</v>
      </c>
      <c r="B2130" s="2">
        <f>RSI!B2130</f>
        <v>6.3129999999999997</v>
      </c>
      <c r="C2130" s="2">
        <f>RSI!I2130</f>
        <v>51.037498913101246</v>
      </c>
      <c r="D2130" s="2">
        <f>MACD!E2130</f>
        <v>-2.2667867532495833E-2</v>
      </c>
      <c r="E2130" s="2">
        <f>MACD!F2130</f>
        <v>-6.1096030565435501E-3</v>
      </c>
      <c r="F2130" s="2">
        <f>'Moving Avg'!D2130</f>
        <v>6.3077999999999994</v>
      </c>
      <c r="G2130" s="2">
        <f>'Moving Avg'!F2130</f>
        <v>6.3026500000000016</v>
      </c>
      <c r="H2130" s="2">
        <f>'Moving Avg'!G2130</f>
        <v>6.3262199999999984</v>
      </c>
      <c r="I2130" s="2">
        <f>'Moving Avg'!H2130</f>
        <v>6.1955150000000003</v>
      </c>
      <c r="J2130" s="5" t="str">
        <f>OBV!F2130</f>
        <v>BULLISH</v>
      </c>
      <c r="K2130" s="5" t="str">
        <f>OBV!G2130</f>
        <v>WEAK</v>
      </c>
      <c r="L2130" s="5" t="str">
        <f>OBV!H2130</f>
        <v>CONFIRMED BULLISH</v>
      </c>
      <c r="M2130" s="7">
        <f t="shared" si="330"/>
        <v>25</v>
      </c>
      <c r="N2130" s="7">
        <f t="shared" si="331"/>
        <v>45</v>
      </c>
      <c r="O2130" s="7">
        <f t="shared" si="332"/>
        <v>50</v>
      </c>
      <c r="P2130" s="7">
        <f t="shared" si="333"/>
        <v>67</v>
      </c>
      <c r="Q2130" s="8">
        <f t="shared" si="334"/>
        <v>42.05</v>
      </c>
      <c r="R2130" s="8">
        <f t="shared" si="335"/>
        <v>48.25</v>
      </c>
      <c r="S2130" s="8">
        <f t="shared" si="336"/>
        <v>53.150000000000006</v>
      </c>
      <c r="T2130" s="8">
        <f t="shared" si="337"/>
        <v>46.75</v>
      </c>
      <c r="U2130" s="7">
        <f t="shared" si="338"/>
        <v>47.816666666666663</v>
      </c>
      <c r="V2130" s="7">
        <f t="shared" si="339"/>
        <v>47.55</v>
      </c>
    </row>
    <row r="2131" spans="1:22" ht="13.5" x14ac:dyDescent="0.25">
      <c r="A2131" s="3">
        <f>RSI!A2131</f>
        <v>45107</v>
      </c>
      <c r="B2131" s="2">
        <f>RSI!B2131</f>
        <v>6.3129999999999997</v>
      </c>
      <c r="C2131" s="2">
        <f>RSI!I2131</f>
        <v>51.037498913101246</v>
      </c>
      <c r="D2131" s="2">
        <f>MACD!E2131</f>
        <v>-1.8783837695237615E-2</v>
      </c>
      <c r="E2131" s="2">
        <f>MACD!F2131</f>
        <v>-8.6444499842823624E-3</v>
      </c>
      <c r="F2131" s="2">
        <f>'Moving Avg'!D2131</f>
        <v>6.3111999999999995</v>
      </c>
      <c r="G2131" s="2">
        <f>'Moving Avg'!F2131</f>
        <v>6.2997000000000014</v>
      </c>
      <c r="H2131" s="2">
        <f>'Moving Avg'!G2131</f>
        <v>6.3214999999999986</v>
      </c>
      <c r="I2131" s="2">
        <f>'Moving Avg'!H2131</f>
        <v>6.1962850000000014</v>
      </c>
      <c r="J2131" s="5" t="str">
        <f>OBV!F2131</f>
        <v>BULLISH</v>
      </c>
      <c r="K2131" s="5" t="str">
        <f>OBV!G2131</f>
        <v>WEAK</v>
      </c>
      <c r="L2131" s="5" t="str">
        <f>OBV!H2131</f>
        <v>CONFIRMED BULLISH</v>
      </c>
      <c r="M2131" s="7">
        <f t="shared" si="330"/>
        <v>25</v>
      </c>
      <c r="N2131" s="7">
        <f t="shared" si="331"/>
        <v>45</v>
      </c>
      <c r="O2131" s="7">
        <f t="shared" si="332"/>
        <v>50</v>
      </c>
      <c r="P2131" s="7">
        <f t="shared" si="333"/>
        <v>67</v>
      </c>
      <c r="Q2131" s="8">
        <f t="shared" si="334"/>
        <v>42.05</v>
      </c>
      <c r="R2131" s="8">
        <f t="shared" si="335"/>
        <v>48.25</v>
      </c>
      <c r="S2131" s="8">
        <f t="shared" si="336"/>
        <v>53.150000000000006</v>
      </c>
      <c r="T2131" s="8">
        <f t="shared" si="337"/>
        <v>46.75</v>
      </c>
      <c r="U2131" s="7">
        <f t="shared" si="338"/>
        <v>47.816666666666663</v>
      </c>
      <c r="V2131" s="7">
        <f t="shared" si="339"/>
        <v>47.55</v>
      </c>
    </row>
    <row r="2132" spans="1:22" ht="13.5" x14ac:dyDescent="0.25">
      <c r="A2132" s="3">
        <f>RSI!A2132</f>
        <v>45110</v>
      </c>
      <c r="B2132" s="2">
        <f>RSI!B2132</f>
        <v>6.3129999999999997</v>
      </c>
      <c r="C2132" s="2">
        <f>RSI!I2132</f>
        <v>51.037498913101246</v>
      </c>
      <c r="D2132" s="2">
        <f>MACD!E2132</f>
        <v>-1.5526733547012839E-2</v>
      </c>
      <c r="E2132" s="2">
        <f>MACD!F2132</f>
        <v>-1.0020906696828459E-2</v>
      </c>
      <c r="F2132" s="2">
        <f>'Moving Avg'!D2132</f>
        <v>6.3145999999999995</v>
      </c>
      <c r="G2132" s="2">
        <f>'Moving Avg'!F2132</f>
        <v>6.2993000000000015</v>
      </c>
      <c r="H2132" s="2">
        <f>'Moving Avg'!G2132</f>
        <v>6.3167799999999987</v>
      </c>
      <c r="I2132" s="2">
        <f>'Moving Avg'!H2132</f>
        <v>6.196665000000003</v>
      </c>
      <c r="J2132" s="5" t="str">
        <f>OBV!F2132</f>
        <v>BULLISH</v>
      </c>
      <c r="K2132" s="5" t="str">
        <f>OBV!G2132</f>
        <v>WEAK</v>
      </c>
      <c r="L2132" s="5" t="str">
        <f>OBV!H2132</f>
        <v>CONFIRMED BULLISH</v>
      </c>
      <c r="M2132" s="7">
        <f t="shared" si="330"/>
        <v>25</v>
      </c>
      <c r="N2132" s="7">
        <f t="shared" si="331"/>
        <v>45</v>
      </c>
      <c r="O2132" s="7">
        <f t="shared" si="332"/>
        <v>50</v>
      </c>
      <c r="P2132" s="7">
        <f t="shared" si="333"/>
        <v>67</v>
      </c>
      <c r="Q2132" s="8">
        <f t="shared" si="334"/>
        <v>42.05</v>
      </c>
      <c r="R2132" s="8">
        <f t="shared" si="335"/>
        <v>48.25</v>
      </c>
      <c r="S2132" s="8">
        <f t="shared" si="336"/>
        <v>53.150000000000006</v>
      </c>
      <c r="T2132" s="8">
        <f t="shared" si="337"/>
        <v>46.75</v>
      </c>
      <c r="U2132" s="7">
        <f t="shared" si="338"/>
        <v>47.816666666666663</v>
      </c>
      <c r="V2132" s="7">
        <f t="shared" si="339"/>
        <v>47.55</v>
      </c>
    </row>
    <row r="2133" spans="1:22" ht="13.5" x14ac:dyDescent="0.25">
      <c r="A2133" s="3">
        <f>RSI!A2133</f>
        <v>45111</v>
      </c>
      <c r="B2133" s="2">
        <f>RSI!B2133</f>
        <v>6.3129999999999997</v>
      </c>
      <c r="C2133" s="2">
        <f>RSI!I2133</f>
        <v>51.037498913101246</v>
      </c>
      <c r="D2133" s="2">
        <f>MACD!E2133</f>
        <v>-1.2797928490175359E-2</v>
      </c>
      <c r="E2133" s="2">
        <f>MACD!F2133</f>
        <v>-1.057631105549784E-2</v>
      </c>
      <c r="F2133" s="2">
        <f>'Moving Avg'!D2133</f>
        <v>6.3145999999999995</v>
      </c>
      <c r="G2133" s="2">
        <f>'Moving Avg'!F2133</f>
        <v>6.2967500000000012</v>
      </c>
      <c r="H2133" s="2">
        <f>'Moving Avg'!G2133</f>
        <v>6.312059999999998</v>
      </c>
      <c r="I2133" s="2">
        <f>'Moving Avg'!H2133</f>
        <v>6.1970450000000055</v>
      </c>
      <c r="J2133" s="5" t="str">
        <f>OBV!F2133</f>
        <v>BEARISH</v>
      </c>
      <c r="K2133" s="5" t="str">
        <f>OBV!G2133</f>
        <v>NEUTRAL</v>
      </c>
      <c r="L2133" s="5" t="str">
        <f>OBV!H2133</f>
        <v>NEUTRAL</v>
      </c>
      <c r="M2133" s="7">
        <f t="shared" si="330"/>
        <v>25</v>
      </c>
      <c r="N2133" s="7">
        <f t="shared" si="331"/>
        <v>45</v>
      </c>
      <c r="O2133" s="7">
        <f t="shared" si="332"/>
        <v>50</v>
      </c>
      <c r="P2133" s="7">
        <f t="shared" si="333"/>
        <v>16.5</v>
      </c>
      <c r="Q2133" s="8">
        <f t="shared" si="334"/>
        <v>34.475000000000001</v>
      </c>
      <c r="R2133" s="8">
        <f t="shared" si="335"/>
        <v>35.625</v>
      </c>
      <c r="S2133" s="8">
        <f t="shared" si="336"/>
        <v>30.425000000000001</v>
      </c>
      <c r="T2133" s="8">
        <f t="shared" si="337"/>
        <v>34.125</v>
      </c>
      <c r="U2133" s="7">
        <f t="shared" si="338"/>
        <v>33.508333333333333</v>
      </c>
      <c r="V2133" s="7">
        <f t="shared" si="339"/>
        <v>33.662499999999994</v>
      </c>
    </row>
    <row r="2134" spans="1:22" ht="13.5" x14ac:dyDescent="0.25">
      <c r="A2134" s="3">
        <f>RSI!A2134</f>
        <v>45112</v>
      </c>
      <c r="B2134" s="2">
        <f>RSI!B2134</f>
        <v>6.5510000000000002</v>
      </c>
      <c r="C2134" s="2">
        <f>RSI!I2134</f>
        <v>79.627566977454876</v>
      </c>
      <c r="D2134" s="2">
        <f>MACD!E2134</f>
        <v>-2.8143760101027482E-2</v>
      </c>
      <c r="E2134" s="2">
        <f>MACD!F2134</f>
        <v>-1.408980086460377E-2</v>
      </c>
      <c r="F2134" s="2">
        <f>'Moving Avg'!D2134</f>
        <v>6.3605999999999998</v>
      </c>
      <c r="G2134" s="2">
        <f>'Moving Avg'!F2134</f>
        <v>6.3082500000000019</v>
      </c>
      <c r="H2134" s="2">
        <f>'Moving Avg'!G2134</f>
        <v>6.3125799999999979</v>
      </c>
      <c r="I2134" s="2">
        <f>'Moving Avg'!H2134</f>
        <v>6.1986150000000046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  <c r="M2134" s="7">
        <f t="shared" si="330"/>
        <v>0</v>
      </c>
      <c r="N2134" s="7">
        <f t="shared" si="331"/>
        <v>45</v>
      </c>
      <c r="O2134" s="7">
        <f t="shared" si="332"/>
        <v>50</v>
      </c>
      <c r="P2134" s="7">
        <f t="shared" si="333"/>
        <v>83.5</v>
      </c>
      <c r="Q2134" s="8">
        <f t="shared" si="334"/>
        <v>35.774999999999999</v>
      </c>
      <c r="R2134" s="8">
        <f t="shared" si="335"/>
        <v>47.375</v>
      </c>
      <c r="S2134" s="8">
        <f t="shared" si="336"/>
        <v>56.825000000000003</v>
      </c>
      <c r="T2134" s="8">
        <f t="shared" si="337"/>
        <v>44.625</v>
      </c>
      <c r="U2134" s="7">
        <f t="shared" si="338"/>
        <v>46.658333333333339</v>
      </c>
      <c r="V2134" s="7">
        <f t="shared" si="339"/>
        <v>46.150000000000006</v>
      </c>
    </row>
    <row r="2135" spans="1:22" ht="13.5" x14ac:dyDescent="0.25">
      <c r="A2135" s="3">
        <f>RSI!A2135</f>
        <v>45113</v>
      </c>
      <c r="B2135" s="2">
        <f>RSI!B2135</f>
        <v>6.3810000000000002</v>
      </c>
      <c r="C2135" s="2">
        <f>RSI!I2135</f>
        <v>54.947113872661511</v>
      </c>
      <c r="D2135" s="2">
        <f>MACD!E2135</f>
        <v>-3.2581163669632041E-2</v>
      </c>
      <c r="E2135" s="2">
        <f>MACD!F2135</f>
        <v>-1.7788073425609424E-2</v>
      </c>
      <c r="F2135" s="2">
        <f>'Moving Avg'!D2135</f>
        <v>6.3742000000000001</v>
      </c>
      <c r="G2135" s="2">
        <f>'Moving Avg'!F2135</f>
        <v>6.3112500000000011</v>
      </c>
      <c r="H2135" s="2">
        <f>'Moving Avg'!G2135</f>
        <v>6.3074799999999982</v>
      </c>
      <c r="I2135" s="2">
        <f>'Moving Avg'!H2135</f>
        <v>6.1993350000000067</v>
      </c>
      <c r="J2135" s="5" t="str">
        <f>OBV!F2135</f>
        <v>BULLISH</v>
      </c>
      <c r="K2135" s="5" t="str">
        <f>OBV!G2135</f>
        <v>NEUTRAL</v>
      </c>
      <c r="L2135" s="5" t="str">
        <f>OBV!H2135</f>
        <v>CONFIRMED BULLISH</v>
      </c>
      <c r="M2135" s="7">
        <f t="shared" si="330"/>
        <v>25</v>
      </c>
      <c r="N2135" s="7">
        <f t="shared" si="331"/>
        <v>45</v>
      </c>
      <c r="O2135" s="7">
        <f t="shared" si="332"/>
        <v>50</v>
      </c>
      <c r="P2135" s="7">
        <f t="shared" si="333"/>
        <v>83.5</v>
      </c>
      <c r="Q2135" s="8">
        <f t="shared" si="334"/>
        <v>44.524999999999999</v>
      </c>
      <c r="R2135" s="8">
        <f t="shared" si="335"/>
        <v>52.375</v>
      </c>
      <c r="S2135" s="8">
        <f t="shared" si="336"/>
        <v>60.575000000000003</v>
      </c>
      <c r="T2135" s="8">
        <f t="shared" si="337"/>
        <v>50.875</v>
      </c>
      <c r="U2135" s="7">
        <f t="shared" si="338"/>
        <v>52.491666666666674</v>
      </c>
      <c r="V2135" s="7">
        <f t="shared" si="339"/>
        <v>52.087500000000006</v>
      </c>
    </row>
    <row r="2136" spans="1:22" ht="13.5" x14ac:dyDescent="0.25">
      <c r="A2136" s="3">
        <f>RSI!A2136</f>
        <v>45114</v>
      </c>
      <c r="B2136" s="2">
        <f>RSI!B2136</f>
        <v>6.5419999999999998</v>
      </c>
      <c r="C2136" s="2">
        <f>RSI!I2136</f>
        <v>65.768393162604639</v>
      </c>
      <c r="D2136" s="2">
        <f>MACD!E2136</f>
        <v>-4.8581053489255233E-2</v>
      </c>
      <c r="E2136" s="2">
        <f>MACD!F2136</f>
        <v>-2.3946669438338588E-2</v>
      </c>
      <c r="F2136" s="2">
        <f>'Moving Avg'!D2136</f>
        <v>6.42</v>
      </c>
      <c r="G2136" s="2">
        <f>'Moving Avg'!F2136</f>
        <v>6.3223000000000011</v>
      </c>
      <c r="H2136" s="2">
        <f>'Moving Avg'!G2136</f>
        <v>6.3079799999999988</v>
      </c>
      <c r="I2136" s="2">
        <f>'Moving Avg'!H2136</f>
        <v>6.2008600000000067</v>
      </c>
      <c r="J2136" s="5" t="str">
        <f>OBV!F2136</f>
        <v>BULLISH</v>
      </c>
      <c r="K2136" s="5" t="str">
        <f>OBV!G2136</f>
        <v>WEAK</v>
      </c>
      <c r="L2136" s="5" t="str">
        <f>OBV!H2136</f>
        <v>CONFIRMED BULLISH</v>
      </c>
      <c r="M2136" s="7">
        <f t="shared" si="330"/>
        <v>25</v>
      </c>
      <c r="N2136" s="7">
        <f t="shared" si="331"/>
        <v>100</v>
      </c>
      <c r="O2136" s="7">
        <f t="shared" si="332"/>
        <v>50</v>
      </c>
      <c r="P2136" s="7">
        <f t="shared" si="333"/>
        <v>67</v>
      </c>
      <c r="Q2136" s="8">
        <f t="shared" si="334"/>
        <v>61.3</v>
      </c>
      <c r="R2136" s="8">
        <f t="shared" si="335"/>
        <v>59.25</v>
      </c>
      <c r="S2136" s="8">
        <f t="shared" si="336"/>
        <v>61.400000000000006</v>
      </c>
      <c r="T2136" s="8">
        <f t="shared" si="337"/>
        <v>60.5</v>
      </c>
      <c r="U2136" s="7">
        <f t="shared" si="338"/>
        <v>60.65</v>
      </c>
      <c r="V2136" s="7">
        <f t="shared" si="339"/>
        <v>60.612499999999997</v>
      </c>
    </row>
    <row r="2137" spans="1:22" ht="13.5" x14ac:dyDescent="0.25">
      <c r="A2137" s="3">
        <f>RSI!A2137</f>
        <v>45117</v>
      </c>
      <c r="B2137" s="2">
        <f>RSI!B2137</f>
        <v>6.5510000000000002</v>
      </c>
      <c r="C2137" s="2">
        <f>RSI!I2137</f>
        <v>66.256314510232755</v>
      </c>
      <c r="D2137" s="2">
        <f>MACD!E2137</f>
        <v>-6.4033034932102773E-2</v>
      </c>
      <c r="E2137" s="2">
        <f>MACD!F2137</f>
        <v>-3.1963942537091422E-2</v>
      </c>
      <c r="F2137" s="2">
        <f>'Moving Avg'!D2137</f>
        <v>6.4676</v>
      </c>
      <c r="G2137" s="2">
        <f>'Moving Avg'!F2137</f>
        <v>6.3393000000000006</v>
      </c>
      <c r="H2137" s="2">
        <f>'Moving Avg'!G2137</f>
        <v>6.3122399999999974</v>
      </c>
      <c r="I2137" s="2">
        <f>'Moving Avg'!H2137</f>
        <v>6.2024300000000077</v>
      </c>
      <c r="J2137" s="5" t="str">
        <f>OBV!F2137</f>
        <v>BULLISH</v>
      </c>
      <c r="K2137" s="5" t="str">
        <f>OBV!G2137</f>
        <v>WEAK</v>
      </c>
      <c r="L2137" s="5" t="str">
        <f>OBV!H2137</f>
        <v>CONFIRMED BULLISH</v>
      </c>
      <c r="M2137" s="7">
        <f t="shared" si="330"/>
        <v>25</v>
      </c>
      <c r="N2137" s="7">
        <f t="shared" si="331"/>
        <v>100</v>
      </c>
      <c r="O2137" s="7">
        <f t="shared" si="332"/>
        <v>50</v>
      </c>
      <c r="P2137" s="7">
        <f t="shared" si="333"/>
        <v>67</v>
      </c>
      <c r="Q2137" s="8">
        <f t="shared" si="334"/>
        <v>61.3</v>
      </c>
      <c r="R2137" s="8">
        <f t="shared" si="335"/>
        <v>59.25</v>
      </c>
      <c r="S2137" s="8">
        <f t="shared" si="336"/>
        <v>61.400000000000006</v>
      </c>
      <c r="T2137" s="8">
        <f t="shared" si="337"/>
        <v>60.5</v>
      </c>
      <c r="U2137" s="7">
        <f t="shared" si="338"/>
        <v>60.65</v>
      </c>
      <c r="V2137" s="7">
        <f t="shared" si="339"/>
        <v>60.612499999999997</v>
      </c>
    </row>
    <row r="2138" spans="1:22" ht="13.5" x14ac:dyDescent="0.25">
      <c r="A2138" s="3">
        <f>RSI!A2138</f>
        <v>45118</v>
      </c>
      <c r="B2138" s="2">
        <f>RSI!B2138</f>
        <v>6.5510000000000002</v>
      </c>
      <c r="C2138" s="2">
        <f>RSI!I2138</f>
        <v>66.256314510232755</v>
      </c>
      <c r="D2138" s="2">
        <f>MACD!E2138</f>
        <v>-7.5700165294081856E-2</v>
      </c>
      <c r="E2138" s="2">
        <f>MACD!F2138</f>
        <v>-4.071118708848951E-2</v>
      </c>
      <c r="F2138" s="2">
        <f>'Moving Avg'!D2138</f>
        <v>6.5152000000000001</v>
      </c>
      <c r="G2138" s="2">
        <f>'Moving Avg'!F2138</f>
        <v>6.3563000000000009</v>
      </c>
      <c r="H2138" s="2">
        <f>'Moving Avg'!G2138</f>
        <v>6.3164999999999978</v>
      </c>
      <c r="I2138" s="2">
        <f>'Moving Avg'!H2138</f>
        <v>6.2040000000000068</v>
      </c>
      <c r="J2138" s="5" t="str">
        <f>OBV!F2138</f>
        <v>BULLISH</v>
      </c>
      <c r="K2138" s="5" t="str">
        <f>OBV!G2138</f>
        <v>WEAK</v>
      </c>
      <c r="L2138" s="5" t="str">
        <f>OBV!H2138</f>
        <v>CONFIRMED BULLISH</v>
      </c>
      <c r="M2138" s="7">
        <f t="shared" si="330"/>
        <v>25</v>
      </c>
      <c r="N2138" s="7">
        <f t="shared" si="331"/>
        <v>100</v>
      </c>
      <c r="O2138" s="7">
        <f t="shared" si="332"/>
        <v>50</v>
      </c>
      <c r="P2138" s="7">
        <f t="shared" si="333"/>
        <v>67</v>
      </c>
      <c r="Q2138" s="8">
        <f t="shared" si="334"/>
        <v>61.3</v>
      </c>
      <c r="R2138" s="8">
        <f t="shared" si="335"/>
        <v>59.25</v>
      </c>
      <c r="S2138" s="8">
        <f t="shared" si="336"/>
        <v>61.400000000000006</v>
      </c>
      <c r="T2138" s="8">
        <f t="shared" si="337"/>
        <v>60.5</v>
      </c>
      <c r="U2138" s="7">
        <f t="shared" si="338"/>
        <v>60.65</v>
      </c>
      <c r="V2138" s="7">
        <f t="shared" si="339"/>
        <v>60.612499999999997</v>
      </c>
    </row>
    <row r="2139" spans="1:22" ht="13.5" x14ac:dyDescent="0.25">
      <c r="A2139" s="3">
        <f>RSI!A2139</f>
        <v>45119</v>
      </c>
      <c r="B2139" s="2">
        <f>RSI!B2139</f>
        <v>6.5510000000000002</v>
      </c>
      <c r="C2139" s="2">
        <f>RSI!I2139</f>
        <v>66.256314510232755</v>
      </c>
      <c r="D2139" s="2">
        <f>MACD!E2139</f>
        <v>-8.5459880930457643E-2</v>
      </c>
      <c r="E2139" s="2">
        <f>MACD!F2139</f>
        <v>-4.9660925856883142E-2</v>
      </c>
      <c r="F2139" s="2">
        <f>'Moving Avg'!D2139</f>
        <v>6.5152000000000001</v>
      </c>
      <c r="G2139" s="2">
        <f>'Moving Avg'!F2139</f>
        <v>6.3733000000000004</v>
      </c>
      <c r="H2139" s="2">
        <f>'Moving Avg'!G2139</f>
        <v>6.322459999999996</v>
      </c>
      <c r="I2139" s="2">
        <f>'Moving Avg'!H2139</f>
        <v>6.2055700000000069</v>
      </c>
      <c r="J2139" s="5" t="str">
        <f>OBV!F2139</f>
        <v>BULLISH</v>
      </c>
      <c r="K2139" s="5" t="str">
        <f>OBV!G2139</f>
        <v>WEAK</v>
      </c>
      <c r="L2139" s="5" t="str">
        <f>OBV!H2139</f>
        <v>NEUTRAL</v>
      </c>
      <c r="M2139" s="7">
        <f t="shared" si="330"/>
        <v>25</v>
      </c>
      <c r="N2139" s="7">
        <f t="shared" si="331"/>
        <v>100</v>
      </c>
      <c r="O2139" s="7">
        <f t="shared" si="332"/>
        <v>50</v>
      </c>
      <c r="P2139" s="7">
        <f t="shared" si="333"/>
        <v>33</v>
      </c>
      <c r="Q2139" s="8">
        <f t="shared" si="334"/>
        <v>56.2</v>
      </c>
      <c r="R2139" s="8">
        <f t="shared" si="335"/>
        <v>50.75</v>
      </c>
      <c r="S2139" s="8">
        <f t="shared" si="336"/>
        <v>46.1</v>
      </c>
      <c r="T2139" s="8">
        <f t="shared" si="337"/>
        <v>52</v>
      </c>
      <c r="U2139" s="7">
        <f t="shared" si="338"/>
        <v>51.016666666666673</v>
      </c>
      <c r="V2139" s="7">
        <f t="shared" si="339"/>
        <v>51.262500000000003</v>
      </c>
    </row>
    <row r="2140" spans="1:22" ht="13.5" x14ac:dyDescent="0.25">
      <c r="A2140" s="3">
        <f>RSI!A2140</f>
        <v>45120</v>
      </c>
      <c r="B2140" s="2">
        <f>RSI!B2140</f>
        <v>6.3209999999999997</v>
      </c>
      <c r="C2140" s="2">
        <f>RSI!I2140</f>
        <v>45.538608466298584</v>
      </c>
      <c r="D2140" s="2">
        <f>MACD!E2140</f>
        <v>-7.8947294822997449E-2</v>
      </c>
      <c r="E2140" s="2">
        <f>MACD!F2140</f>
        <v>-5.5518199650106008E-2</v>
      </c>
      <c r="F2140" s="2">
        <f>'Moving Avg'!D2140</f>
        <v>6.5031999999999996</v>
      </c>
      <c r="G2140" s="2">
        <f>'Moving Avg'!F2140</f>
        <v>6.3737000000000013</v>
      </c>
      <c r="H2140" s="2">
        <f>'Moving Avg'!G2140</f>
        <v>6.323819999999996</v>
      </c>
      <c r="I2140" s="2">
        <f>'Moving Avg'!H2140</f>
        <v>6.2059900000000061</v>
      </c>
      <c r="J2140" s="5" t="str">
        <f>OBV!F2140</f>
        <v>BULLISH</v>
      </c>
      <c r="K2140" s="5" t="str">
        <f>OBV!G2140</f>
        <v>WEAK</v>
      </c>
      <c r="L2140" s="5" t="str">
        <f>OBV!H2140</f>
        <v>BULLISH DIVERGENCE</v>
      </c>
      <c r="M2140" s="7">
        <f t="shared" si="330"/>
        <v>25</v>
      </c>
      <c r="N2140" s="7">
        <f t="shared" si="331"/>
        <v>100</v>
      </c>
      <c r="O2140" s="7">
        <f t="shared" si="332"/>
        <v>50</v>
      </c>
      <c r="P2140" s="7">
        <f t="shared" si="333"/>
        <v>50</v>
      </c>
      <c r="Q2140" s="8">
        <f t="shared" si="334"/>
        <v>58.75</v>
      </c>
      <c r="R2140" s="8">
        <f t="shared" si="335"/>
        <v>55</v>
      </c>
      <c r="S2140" s="8">
        <f t="shared" si="336"/>
        <v>53.75</v>
      </c>
      <c r="T2140" s="8">
        <f t="shared" si="337"/>
        <v>56.25</v>
      </c>
      <c r="U2140" s="7">
        <f t="shared" si="338"/>
        <v>55.833333333333336</v>
      </c>
      <c r="V2140" s="7">
        <f t="shared" si="339"/>
        <v>55.9375</v>
      </c>
    </row>
    <row r="2141" spans="1:22" ht="13.5" x14ac:dyDescent="0.25">
      <c r="A2141" s="3">
        <f>RSI!A2141</f>
        <v>45121</v>
      </c>
      <c r="B2141" s="2">
        <f>RSI!B2141</f>
        <v>6.3209999999999997</v>
      </c>
      <c r="C2141" s="2">
        <f>RSI!I2141</f>
        <v>45.538608466298584</v>
      </c>
      <c r="D2141" s="2">
        <f>MACD!E2141</f>
        <v>-7.3036325139681502E-2</v>
      </c>
      <c r="E2141" s="2">
        <f>MACD!F2141</f>
        <v>-5.9021824748021111E-2</v>
      </c>
      <c r="F2141" s="2">
        <f>'Moving Avg'!D2141</f>
        <v>6.4589999999999987</v>
      </c>
      <c r="G2141" s="2">
        <f>'Moving Avg'!F2141</f>
        <v>6.3741000000000003</v>
      </c>
      <c r="H2141" s="2">
        <f>'Moving Avg'!G2141</f>
        <v>6.3251799999999978</v>
      </c>
      <c r="I2141" s="2">
        <f>'Moving Avg'!H2141</f>
        <v>6.2064100000000053</v>
      </c>
      <c r="J2141" s="5" t="str">
        <f>OBV!F2141</f>
        <v>BULLISH</v>
      </c>
      <c r="K2141" s="5" t="str">
        <f>OBV!G2141</f>
        <v>NEUTRAL</v>
      </c>
      <c r="L2141" s="5" t="str">
        <f>OBV!H2141</f>
        <v>BULLISH DIVERGENCE</v>
      </c>
      <c r="M2141" s="7">
        <f t="shared" si="330"/>
        <v>25</v>
      </c>
      <c r="N2141" s="7">
        <f t="shared" si="331"/>
        <v>45</v>
      </c>
      <c r="O2141" s="7">
        <f t="shared" si="332"/>
        <v>50</v>
      </c>
      <c r="P2141" s="7">
        <f t="shared" si="333"/>
        <v>66.5</v>
      </c>
      <c r="Q2141" s="8">
        <f t="shared" si="334"/>
        <v>41.975000000000001</v>
      </c>
      <c r="R2141" s="8">
        <f t="shared" si="335"/>
        <v>48.125</v>
      </c>
      <c r="S2141" s="8">
        <f t="shared" si="336"/>
        <v>52.924999999999997</v>
      </c>
      <c r="T2141" s="8">
        <f t="shared" si="337"/>
        <v>46.625</v>
      </c>
      <c r="U2141" s="7">
        <f t="shared" si="338"/>
        <v>47.67499999999999</v>
      </c>
      <c r="V2141" s="7">
        <f t="shared" si="339"/>
        <v>47.412499999999994</v>
      </c>
    </row>
    <row r="2142" spans="1:22" ht="13.5" x14ac:dyDescent="0.25">
      <c r="A2142" s="3">
        <f>RSI!A2142</f>
        <v>45124</v>
      </c>
      <c r="B2142" s="2">
        <f>RSI!B2142</f>
        <v>6.3209999999999997</v>
      </c>
      <c r="C2142" s="2">
        <f>RSI!I2142</f>
        <v>45.538608466298584</v>
      </c>
      <c r="D2142" s="2">
        <f>MACD!E2142</f>
        <v>-6.7664068833497737E-2</v>
      </c>
      <c r="E2142" s="2">
        <f>MACD!F2142</f>
        <v>-6.075027356511644E-2</v>
      </c>
      <c r="F2142" s="2">
        <f>'Moving Avg'!D2142</f>
        <v>6.4129999999999994</v>
      </c>
      <c r="G2142" s="2">
        <f>'Moving Avg'!F2142</f>
        <v>6.3745000000000003</v>
      </c>
      <c r="H2142" s="2">
        <f>'Moving Avg'!G2142</f>
        <v>6.3265399999999978</v>
      </c>
      <c r="I2142" s="2">
        <f>'Moving Avg'!H2142</f>
        <v>6.2068300000000054</v>
      </c>
      <c r="J2142" s="5" t="str">
        <f>OBV!F2142</f>
        <v>BEARISH</v>
      </c>
      <c r="K2142" s="5" t="str">
        <f>OBV!G2142</f>
        <v>STRONG</v>
      </c>
      <c r="L2142" s="5" t="str">
        <f>OBV!H2142</f>
        <v>CONFIRMED BEARISH</v>
      </c>
      <c r="M2142" s="7">
        <f t="shared" si="330"/>
        <v>25</v>
      </c>
      <c r="N2142" s="7">
        <f t="shared" si="331"/>
        <v>45</v>
      </c>
      <c r="O2142" s="7">
        <f t="shared" si="332"/>
        <v>50</v>
      </c>
      <c r="P2142" s="7">
        <f t="shared" si="333"/>
        <v>33</v>
      </c>
      <c r="Q2142" s="8">
        <f t="shared" si="334"/>
        <v>36.950000000000003</v>
      </c>
      <c r="R2142" s="8">
        <f t="shared" si="335"/>
        <v>39.75</v>
      </c>
      <c r="S2142" s="8">
        <f t="shared" si="336"/>
        <v>37.85</v>
      </c>
      <c r="T2142" s="8">
        <f t="shared" si="337"/>
        <v>38.25</v>
      </c>
      <c r="U2142" s="7">
        <f t="shared" si="338"/>
        <v>38.183333333333337</v>
      </c>
      <c r="V2142" s="7">
        <f t="shared" si="339"/>
        <v>38.200000000000003</v>
      </c>
    </row>
    <row r="2143" spans="1:22" ht="13.5" x14ac:dyDescent="0.25">
      <c r="A2143" s="3">
        <f>RSI!A2143</f>
        <v>45125</v>
      </c>
      <c r="B2143" s="2">
        <f>RSI!B2143</f>
        <v>6.3810000000000002</v>
      </c>
      <c r="C2143" s="2">
        <f>RSI!I2143</f>
        <v>50.574148115368814</v>
      </c>
      <c r="D2143" s="2">
        <f>MACD!E2143</f>
        <v>-6.7219548151064679E-2</v>
      </c>
      <c r="E2143" s="2">
        <f>MACD!F2143</f>
        <v>-6.2044128482306088E-2</v>
      </c>
      <c r="F2143" s="2">
        <f>'Moving Avg'!D2143</f>
        <v>6.3789999999999996</v>
      </c>
      <c r="G2143" s="2">
        <f>'Moving Avg'!F2143</f>
        <v>6.3779000000000003</v>
      </c>
      <c r="H2143" s="2">
        <f>'Moving Avg'!G2143</f>
        <v>6.3290999999999986</v>
      </c>
      <c r="I2143" s="2">
        <f>'Moving Avg'!H2143</f>
        <v>6.2075500000000066</v>
      </c>
      <c r="J2143" s="5" t="str">
        <f>OBV!F2143</f>
        <v>BULLISH</v>
      </c>
      <c r="K2143" s="5" t="str">
        <f>OBV!G2143</f>
        <v>NEUTRAL</v>
      </c>
      <c r="L2143" s="5" t="str">
        <f>OBV!H2143</f>
        <v>BULLISH DIVERGENCE</v>
      </c>
      <c r="M2143" s="7">
        <f t="shared" si="330"/>
        <v>25</v>
      </c>
      <c r="N2143" s="7">
        <f t="shared" si="331"/>
        <v>45</v>
      </c>
      <c r="O2143" s="7">
        <f t="shared" si="332"/>
        <v>50</v>
      </c>
      <c r="P2143" s="7">
        <f t="shared" si="333"/>
        <v>66.5</v>
      </c>
      <c r="Q2143" s="8">
        <f t="shared" si="334"/>
        <v>41.975000000000001</v>
      </c>
      <c r="R2143" s="8">
        <f t="shared" si="335"/>
        <v>48.125</v>
      </c>
      <c r="S2143" s="8">
        <f t="shared" si="336"/>
        <v>52.924999999999997</v>
      </c>
      <c r="T2143" s="8">
        <f t="shared" si="337"/>
        <v>46.625</v>
      </c>
      <c r="U2143" s="7">
        <f t="shared" si="338"/>
        <v>47.67499999999999</v>
      </c>
      <c r="V2143" s="7">
        <f t="shared" si="339"/>
        <v>47.412499999999994</v>
      </c>
    </row>
    <row r="2144" spans="1:22" ht="13.5" x14ac:dyDescent="0.25">
      <c r="A2144" s="3">
        <f>RSI!A2144</f>
        <v>45127</v>
      </c>
      <c r="B2144" s="2">
        <f>RSI!B2144</f>
        <v>6.3810000000000002</v>
      </c>
      <c r="C2144" s="2">
        <f>RSI!I2144</f>
        <v>50.574148115368814</v>
      </c>
      <c r="D2144" s="2">
        <f>MACD!E2144</f>
        <v>-3.0264786383903619E-2</v>
      </c>
      <c r="E2144" s="2">
        <f>MACD!F2144</f>
        <v>-5.5688260062625602E-2</v>
      </c>
      <c r="F2144" s="2">
        <f>'Moving Avg'!D2144</f>
        <v>6.3450000000000006</v>
      </c>
      <c r="G2144" s="2">
        <f>'Moving Avg'!F2144</f>
        <v>6.3813000000000013</v>
      </c>
      <c r="H2144" s="2">
        <f>'Moving Avg'!G2144</f>
        <v>6.3316599999999967</v>
      </c>
      <c r="I2144" s="2">
        <f>'Moving Avg'!H2144</f>
        <v>6.2082700000000077</v>
      </c>
      <c r="J2144" s="5" t="str">
        <f>OBV!F2144</f>
        <v>BULLISH</v>
      </c>
      <c r="K2144" s="5" t="str">
        <f>OBV!G2144</f>
        <v>NEUTRAL</v>
      </c>
      <c r="L2144" s="5" t="str">
        <f>OBV!H2144</f>
        <v>BULLISH DIVERGENCE</v>
      </c>
      <c r="M2144" s="7">
        <f t="shared" si="330"/>
        <v>25</v>
      </c>
      <c r="N2144" s="7">
        <f t="shared" si="331"/>
        <v>0</v>
      </c>
      <c r="O2144" s="7">
        <f t="shared" si="332"/>
        <v>50</v>
      </c>
      <c r="P2144" s="7">
        <f t="shared" si="333"/>
        <v>66.5</v>
      </c>
      <c r="Q2144" s="8">
        <f t="shared" si="334"/>
        <v>26.225000000000001</v>
      </c>
      <c r="R2144" s="8">
        <f t="shared" si="335"/>
        <v>39.125</v>
      </c>
      <c r="S2144" s="8">
        <f t="shared" si="336"/>
        <v>46.174999999999997</v>
      </c>
      <c r="T2144" s="8">
        <f t="shared" si="337"/>
        <v>35.375</v>
      </c>
      <c r="U2144" s="7">
        <f t="shared" si="338"/>
        <v>37.174999999999997</v>
      </c>
      <c r="V2144" s="7">
        <f t="shared" si="339"/>
        <v>36.724999999999994</v>
      </c>
    </row>
    <row r="2145" spans="1:22" ht="13.5" x14ac:dyDescent="0.25">
      <c r="A2145" s="3">
        <f>RSI!A2145</f>
        <v>45128</v>
      </c>
      <c r="B2145" s="2">
        <f>RSI!B2145</f>
        <v>6.3810000000000002</v>
      </c>
      <c r="C2145" s="2">
        <f>RSI!I2145</f>
        <v>50.5741481153688</v>
      </c>
      <c r="D2145" s="2">
        <f>MACD!E2145</f>
        <v>-2.5183251821211172E-2</v>
      </c>
      <c r="E2145" s="2">
        <f>MACD!F2145</f>
        <v>-4.9587258414342722E-2</v>
      </c>
      <c r="F2145" s="2">
        <f>'Moving Avg'!D2145</f>
        <v>6.3570000000000002</v>
      </c>
      <c r="G2145" s="2">
        <f>'Moving Avg'!F2145</f>
        <v>6.3855500000000003</v>
      </c>
      <c r="H2145" s="2">
        <f>'Moving Avg'!G2145</f>
        <v>6.3342199999999984</v>
      </c>
      <c r="I2145" s="2">
        <f>'Moving Avg'!H2145</f>
        <v>6.208990000000008</v>
      </c>
      <c r="J2145" s="5" t="str">
        <f>OBV!F2145</f>
        <v>BULLISH</v>
      </c>
      <c r="K2145" s="5" t="str">
        <f>OBV!G2145</f>
        <v>WEAK</v>
      </c>
      <c r="L2145" s="5" t="str">
        <f>OBV!H2145</f>
        <v>CONFIRMED BULLISH</v>
      </c>
      <c r="M2145" s="7">
        <f t="shared" si="330"/>
        <v>25</v>
      </c>
      <c r="N2145" s="7">
        <f t="shared" si="331"/>
        <v>0</v>
      </c>
      <c r="O2145" s="7">
        <f t="shared" si="332"/>
        <v>50</v>
      </c>
      <c r="P2145" s="7">
        <f t="shared" si="333"/>
        <v>67</v>
      </c>
      <c r="Q2145" s="8">
        <f t="shared" si="334"/>
        <v>26.299999999999997</v>
      </c>
      <c r="R2145" s="8">
        <f t="shared" si="335"/>
        <v>39.25</v>
      </c>
      <c r="S2145" s="8">
        <f t="shared" si="336"/>
        <v>46.400000000000006</v>
      </c>
      <c r="T2145" s="8">
        <f t="shared" si="337"/>
        <v>35.5</v>
      </c>
      <c r="U2145" s="7">
        <f t="shared" si="338"/>
        <v>37.31666666666667</v>
      </c>
      <c r="V2145" s="7">
        <f t="shared" si="339"/>
        <v>36.862499999999997</v>
      </c>
    </row>
    <row r="2146" spans="1:22" ht="13.5" x14ac:dyDescent="0.25">
      <c r="A2146" s="3">
        <f>RSI!A2146</f>
        <v>45131</v>
      </c>
      <c r="B2146" s="2">
        <f>RSI!B2146</f>
        <v>6.5510000000000002</v>
      </c>
      <c r="C2146" s="2">
        <f>RSI!I2146</f>
        <v>62.759213240781015</v>
      </c>
      <c r="D2146" s="2">
        <f>MACD!E2146</f>
        <v>-8.7383657470656573E-3</v>
      </c>
      <c r="E2146" s="2">
        <f>MACD!F2146</f>
        <v>-4.1417479880887315E-2</v>
      </c>
      <c r="F2146" s="2">
        <f>'Moving Avg'!D2146</f>
        <v>6.4030000000000005</v>
      </c>
      <c r="G2146" s="2">
        <f>'Moving Avg'!F2146</f>
        <v>6.3983000000000008</v>
      </c>
      <c r="H2146" s="2">
        <f>'Moving Avg'!G2146</f>
        <v>6.3401799999999966</v>
      </c>
      <c r="I2146" s="2">
        <f>'Moving Avg'!H2146</f>
        <v>6.2105600000000081</v>
      </c>
      <c r="J2146" s="5" t="str">
        <f>OBV!F2146</f>
        <v>BULLISH</v>
      </c>
      <c r="K2146" s="5" t="str">
        <f>OBV!G2146</f>
        <v>WEAK</v>
      </c>
      <c r="L2146" s="5" t="str">
        <f>OBV!H2146</f>
        <v>CONFIRMED BULLISH</v>
      </c>
      <c r="M2146" s="7">
        <f t="shared" si="330"/>
        <v>25</v>
      </c>
      <c r="N2146" s="7">
        <f t="shared" si="331"/>
        <v>0</v>
      </c>
      <c r="O2146" s="7">
        <f t="shared" si="332"/>
        <v>50</v>
      </c>
      <c r="P2146" s="7">
        <f t="shared" si="333"/>
        <v>67</v>
      </c>
      <c r="Q2146" s="8">
        <f t="shared" si="334"/>
        <v>26.299999999999997</v>
      </c>
      <c r="R2146" s="8">
        <f t="shared" si="335"/>
        <v>39.25</v>
      </c>
      <c r="S2146" s="8">
        <f t="shared" si="336"/>
        <v>46.400000000000006</v>
      </c>
      <c r="T2146" s="8">
        <f t="shared" si="337"/>
        <v>35.5</v>
      </c>
      <c r="U2146" s="7">
        <f t="shared" si="338"/>
        <v>37.31666666666667</v>
      </c>
      <c r="V2146" s="7">
        <f t="shared" si="339"/>
        <v>36.862499999999997</v>
      </c>
    </row>
    <row r="2147" spans="1:22" ht="13.5" x14ac:dyDescent="0.25">
      <c r="A2147" s="3">
        <f>RSI!A2147</f>
        <v>45133</v>
      </c>
      <c r="B2147" s="2">
        <f>RSI!B2147</f>
        <v>6.5510000000000002</v>
      </c>
      <c r="C2147" s="2">
        <f>RSI!I2147</f>
        <v>62.759213240781015</v>
      </c>
      <c r="D2147" s="2">
        <f>MACD!E2147</f>
        <v>5.5274380517325028E-3</v>
      </c>
      <c r="E2147" s="2">
        <f>MACD!F2147</f>
        <v>-3.2028496294363357E-2</v>
      </c>
      <c r="F2147" s="2">
        <f>'Moving Avg'!D2147</f>
        <v>6.4490000000000007</v>
      </c>
      <c r="G2147" s="2">
        <f>'Moving Avg'!F2147</f>
        <v>6.4110500000000004</v>
      </c>
      <c r="H2147" s="2">
        <f>'Moving Avg'!G2147</f>
        <v>6.3461399999999957</v>
      </c>
      <c r="I2147" s="2">
        <f>'Moving Avg'!H2147</f>
        <v>6.212130000000009</v>
      </c>
      <c r="J2147" s="5" t="str">
        <f>OBV!F2147</f>
        <v>BULLISH</v>
      </c>
      <c r="K2147" s="5" t="str">
        <f>OBV!G2147</f>
        <v>WEAK</v>
      </c>
      <c r="L2147" s="5" t="str">
        <f>OBV!H2147</f>
        <v>CONFIRMED BULLISH</v>
      </c>
      <c r="M2147" s="7">
        <f t="shared" si="330"/>
        <v>25</v>
      </c>
      <c r="N2147" s="7">
        <f t="shared" si="331"/>
        <v>0</v>
      </c>
      <c r="O2147" s="7">
        <f t="shared" si="332"/>
        <v>50</v>
      </c>
      <c r="P2147" s="7">
        <f t="shared" si="333"/>
        <v>67</v>
      </c>
      <c r="Q2147" s="8">
        <f t="shared" si="334"/>
        <v>26.299999999999997</v>
      </c>
      <c r="R2147" s="8">
        <f t="shared" si="335"/>
        <v>39.25</v>
      </c>
      <c r="S2147" s="8">
        <f t="shared" si="336"/>
        <v>46.400000000000006</v>
      </c>
      <c r="T2147" s="8">
        <f t="shared" si="337"/>
        <v>35.5</v>
      </c>
      <c r="U2147" s="7">
        <f t="shared" si="338"/>
        <v>37.31666666666667</v>
      </c>
      <c r="V2147" s="7">
        <f t="shared" si="339"/>
        <v>36.862499999999997</v>
      </c>
    </row>
    <row r="2148" spans="1:22" ht="13.5" x14ac:dyDescent="0.25">
      <c r="A2148" s="3">
        <f>RSI!A2148</f>
        <v>45134</v>
      </c>
      <c r="B2148" s="2">
        <f>RSI!B2148</f>
        <v>6.5510000000000002</v>
      </c>
      <c r="C2148" s="2">
        <f>RSI!I2148</f>
        <v>62.759213240781015</v>
      </c>
      <c r="D2148" s="2">
        <f>MACD!E2148</f>
        <v>1.6641359112878895E-2</v>
      </c>
      <c r="E2148" s="2">
        <f>MACD!F2148</f>
        <v>-2.2294525212914907E-2</v>
      </c>
      <c r="F2148" s="2">
        <f>'Moving Avg'!D2148</f>
        <v>6.4830000000000014</v>
      </c>
      <c r="G2148" s="2">
        <f>'Moving Avg'!F2148</f>
        <v>6.4229500000000002</v>
      </c>
      <c r="H2148" s="2">
        <f>'Moving Avg'!G2148</f>
        <v>6.3520999999999965</v>
      </c>
      <c r="I2148" s="2">
        <f>'Moving Avg'!H2148</f>
        <v>6.2137000000000091</v>
      </c>
      <c r="J2148" s="5" t="str">
        <f>OBV!F2148</f>
        <v>BULLISH</v>
      </c>
      <c r="K2148" s="5" t="str">
        <f>OBV!G2148</f>
        <v>WEAK</v>
      </c>
      <c r="L2148" s="5" t="str">
        <f>OBV!H2148</f>
        <v>CONFIRMED BULLISH</v>
      </c>
      <c r="M2148" s="7">
        <f t="shared" si="330"/>
        <v>25</v>
      </c>
      <c r="N2148" s="7">
        <f t="shared" si="331"/>
        <v>0</v>
      </c>
      <c r="O2148" s="7">
        <f t="shared" si="332"/>
        <v>50</v>
      </c>
      <c r="P2148" s="7">
        <f t="shared" si="333"/>
        <v>67</v>
      </c>
      <c r="Q2148" s="8">
        <f t="shared" si="334"/>
        <v>26.299999999999997</v>
      </c>
      <c r="R2148" s="8">
        <f t="shared" si="335"/>
        <v>39.25</v>
      </c>
      <c r="S2148" s="8">
        <f t="shared" si="336"/>
        <v>46.400000000000006</v>
      </c>
      <c r="T2148" s="8">
        <f t="shared" si="337"/>
        <v>35.5</v>
      </c>
      <c r="U2148" s="7">
        <f t="shared" si="338"/>
        <v>37.31666666666667</v>
      </c>
      <c r="V2148" s="7">
        <f t="shared" si="339"/>
        <v>36.862499999999997</v>
      </c>
    </row>
    <row r="2149" spans="1:22" ht="13.5" x14ac:dyDescent="0.25">
      <c r="A2149" s="3">
        <f>RSI!A2149</f>
        <v>45135</v>
      </c>
      <c r="B2149" s="2">
        <f>RSI!B2149</f>
        <v>6.5510000000000002</v>
      </c>
      <c r="C2149" s="2">
        <f>RSI!I2149</f>
        <v>62.759213240781015</v>
      </c>
      <c r="D2149" s="2">
        <f>MACD!E2149</f>
        <v>2.5159202005654357E-2</v>
      </c>
      <c r="E2149" s="2">
        <f>MACD!F2149</f>
        <v>-1.2803779769201055E-2</v>
      </c>
      <c r="F2149" s="2">
        <f>'Moving Avg'!D2149</f>
        <v>6.5170000000000003</v>
      </c>
      <c r="G2149" s="2">
        <f>'Moving Avg'!F2149</f>
        <v>6.43445</v>
      </c>
      <c r="H2149" s="2">
        <f>'Moving Avg'!G2149</f>
        <v>6.3580599999999956</v>
      </c>
      <c r="I2149" s="2">
        <f>'Moving Avg'!H2149</f>
        <v>6.2152700000000092</v>
      </c>
      <c r="J2149" s="5" t="str">
        <f>OBV!F2149</f>
        <v>BULLISH</v>
      </c>
      <c r="K2149" s="5" t="str">
        <f>OBV!G2149</f>
        <v>WEAK</v>
      </c>
      <c r="L2149" s="5" t="str">
        <f>OBV!H2149</f>
        <v>CONFIRMED BULLISH</v>
      </c>
      <c r="M2149" s="7">
        <f t="shared" si="330"/>
        <v>25</v>
      </c>
      <c r="N2149" s="7">
        <f t="shared" si="331"/>
        <v>0</v>
      </c>
      <c r="O2149" s="7">
        <f t="shared" si="332"/>
        <v>50</v>
      </c>
      <c r="P2149" s="7">
        <f t="shared" si="333"/>
        <v>67</v>
      </c>
      <c r="Q2149" s="8">
        <f t="shared" si="334"/>
        <v>26.299999999999997</v>
      </c>
      <c r="R2149" s="8">
        <f t="shared" si="335"/>
        <v>39.25</v>
      </c>
      <c r="S2149" s="8">
        <f t="shared" si="336"/>
        <v>46.400000000000006</v>
      </c>
      <c r="T2149" s="8">
        <f t="shared" si="337"/>
        <v>35.5</v>
      </c>
      <c r="U2149" s="7">
        <f t="shared" si="338"/>
        <v>37.31666666666667</v>
      </c>
      <c r="V2149" s="7">
        <f t="shared" si="339"/>
        <v>36.862499999999997</v>
      </c>
    </row>
    <row r="2150" spans="1:22" ht="13.5" x14ac:dyDescent="0.25">
      <c r="A2150" s="3">
        <f>RSI!A2150</f>
        <v>45138</v>
      </c>
      <c r="B2150" s="2">
        <f>RSI!B2150</f>
        <v>6.5510000000000002</v>
      </c>
      <c r="C2150" s="2">
        <f>RSI!I2150</f>
        <v>62.759213240781015</v>
      </c>
      <c r="D2150" s="2">
        <f>MACD!E2150</f>
        <v>-3.8386042977913704E-3</v>
      </c>
      <c r="E2150" s="2">
        <f>MACD!F2150</f>
        <v>-1.101074467491912E-2</v>
      </c>
      <c r="F2150" s="2">
        <f>'Moving Avg'!D2150</f>
        <v>6.5510000000000002</v>
      </c>
      <c r="G2150" s="2">
        <f>'Moving Avg'!F2150</f>
        <v>6.4463500000000007</v>
      </c>
      <c r="H2150" s="2">
        <f>'Moving Avg'!G2150</f>
        <v>6.3631599999999944</v>
      </c>
      <c r="I2150" s="2">
        <f>'Moving Avg'!H2150</f>
        <v>6.2168400000000101</v>
      </c>
      <c r="J2150" s="5" t="str">
        <f>OBV!F2150</f>
        <v>BULLISH</v>
      </c>
      <c r="K2150" s="5" t="str">
        <f>OBV!G2150</f>
        <v>WEAK</v>
      </c>
      <c r="L2150" s="5" t="str">
        <f>OBV!H2150</f>
        <v>CONFIRMED BULLISH</v>
      </c>
      <c r="M2150" s="7">
        <f t="shared" si="330"/>
        <v>25</v>
      </c>
      <c r="N2150" s="7">
        <f t="shared" si="331"/>
        <v>0</v>
      </c>
      <c r="O2150" s="7">
        <f t="shared" si="332"/>
        <v>50</v>
      </c>
      <c r="P2150" s="7">
        <f t="shared" si="333"/>
        <v>67</v>
      </c>
      <c r="Q2150" s="8">
        <f t="shared" si="334"/>
        <v>26.299999999999997</v>
      </c>
      <c r="R2150" s="8">
        <f t="shared" si="335"/>
        <v>39.25</v>
      </c>
      <c r="S2150" s="8">
        <f t="shared" si="336"/>
        <v>46.400000000000006</v>
      </c>
      <c r="T2150" s="8">
        <f t="shared" si="337"/>
        <v>35.5</v>
      </c>
      <c r="U2150" s="7">
        <f t="shared" si="338"/>
        <v>37.31666666666667</v>
      </c>
      <c r="V2150" s="7">
        <f t="shared" si="339"/>
        <v>36.862499999999997</v>
      </c>
    </row>
    <row r="2151" spans="1:22" ht="13.5" x14ac:dyDescent="0.25">
      <c r="A2151" s="3">
        <f>RSI!A2151</f>
        <v>45139</v>
      </c>
      <c r="B2151" s="2">
        <f>RSI!B2151</f>
        <v>6.5510000000000002</v>
      </c>
      <c r="C2151" s="2">
        <f>RSI!I2151</f>
        <v>62.759213240781015</v>
      </c>
      <c r="D2151" s="2">
        <f>MACD!E2151</f>
        <v>-2.9135021153223306E-2</v>
      </c>
      <c r="E2151" s="2">
        <f>MACD!F2151</f>
        <v>-1.4635599970579958E-2</v>
      </c>
      <c r="F2151" s="2">
        <f>'Moving Avg'!D2151</f>
        <v>6.5510000000000002</v>
      </c>
      <c r="G2151" s="2">
        <f>'Moving Avg'!F2151</f>
        <v>6.4582500000000014</v>
      </c>
      <c r="H2151" s="2">
        <f>'Moving Avg'!G2151</f>
        <v>6.3677599999999934</v>
      </c>
      <c r="I2151" s="2">
        <f>'Moving Avg'!H2151</f>
        <v>6.2184100000000093</v>
      </c>
      <c r="J2151" s="5" t="str">
        <f>OBV!F2151</f>
        <v>NEUTRAL</v>
      </c>
      <c r="K2151" s="5" t="str">
        <f>OBV!G2151</f>
        <v>NEUTRAL</v>
      </c>
      <c r="L2151" s="5" t="str">
        <f>OBV!H2151</f>
        <v>NEUTRAL</v>
      </c>
      <c r="M2151" s="7">
        <f t="shared" si="330"/>
        <v>25</v>
      </c>
      <c r="N2151" s="7">
        <f t="shared" si="331"/>
        <v>45</v>
      </c>
      <c r="O2151" s="7">
        <f t="shared" si="332"/>
        <v>50</v>
      </c>
      <c r="P2151" s="7">
        <f t="shared" si="333"/>
        <v>33</v>
      </c>
      <c r="Q2151" s="8">
        <f t="shared" si="334"/>
        <v>36.950000000000003</v>
      </c>
      <c r="R2151" s="8">
        <f t="shared" si="335"/>
        <v>39.75</v>
      </c>
      <c r="S2151" s="8">
        <f t="shared" si="336"/>
        <v>37.85</v>
      </c>
      <c r="T2151" s="8">
        <f t="shared" si="337"/>
        <v>38.25</v>
      </c>
      <c r="U2151" s="7">
        <f t="shared" si="338"/>
        <v>38.183333333333337</v>
      </c>
      <c r="V2151" s="7">
        <f t="shared" si="339"/>
        <v>38.200000000000003</v>
      </c>
    </row>
    <row r="2152" spans="1:22" ht="13.5" x14ac:dyDescent="0.25">
      <c r="A2152" s="3">
        <f>RSI!A2152</f>
        <v>45140</v>
      </c>
      <c r="B2152" s="2">
        <f>RSI!B2152</f>
        <v>6.5510000000000002</v>
      </c>
      <c r="C2152" s="2">
        <f>RSI!I2152</f>
        <v>62.759213240781015</v>
      </c>
      <c r="D2152" s="2">
        <f>MACD!E2152</f>
        <v>-5.1243210756160451E-2</v>
      </c>
      <c r="E2152" s="2">
        <f>MACD!F2152</f>
        <v>-2.1957122127696058E-2</v>
      </c>
      <c r="F2152" s="2">
        <f>'Moving Avg'!D2152</f>
        <v>6.5510000000000002</v>
      </c>
      <c r="G2152" s="2">
        <f>'Moving Avg'!F2152</f>
        <v>6.4701500000000012</v>
      </c>
      <c r="H2152" s="2">
        <f>'Moving Avg'!G2152</f>
        <v>6.3723599999999934</v>
      </c>
      <c r="I2152" s="2">
        <f>'Moving Avg'!H2152</f>
        <v>6.2199800000000094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  <c r="M2152" s="7">
        <f t="shared" si="330"/>
        <v>25</v>
      </c>
      <c r="N2152" s="7">
        <f t="shared" si="331"/>
        <v>100</v>
      </c>
      <c r="O2152" s="7">
        <f t="shared" si="332"/>
        <v>50</v>
      </c>
      <c r="P2152" s="7">
        <f t="shared" si="333"/>
        <v>33</v>
      </c>
      <c r="Q2152" s="8">
        <f t="shared" si="334"/>
        <v>56.2</v>
      </c>
      <c r="R2152" s="8">
        <f t="shared" si="335"/>
        <v>50.75</v>
      </c>
      <c r="S2152" s="8">
        <f t="shared" si="336"/>
        <v>46.1</v>
      </c>
      <c r="T2152" s="8">
        <f t="shared" si="337"/>
        <v>52</v>
      </c>
      <c r="U2152" s="7">
        <f t="shared" si="338"/>
        <v>51.016666666666673</v>
      </c>
      <c r="V2152" s="7">
        <f t="shared" si="339"/>
        <v>51.262500000000003</v>
      </c>
    </row>
    <row r="2153" spans="1:22" ht="13.5" x14ac:dyDescent="0.25">
      <c r="A2153" s="3">
        <f>RSI!A2153</f>
        <v>45141</v>
      </c>
      <c r="B2153" s="2">
        <f>RSI!B2153</f>
        <v>6.5510000000000002</v>
      </c>
      <c r="C2153" s="2">
        <f>RSI!I2153</f>
        <v>62.759213240781015</v>
      </c>
      <c r="D2153" s="2">
        <f>MACD!E2153</f>
        <v>-6.1370787103119717E-2</v>
      </c>
      <c r="E2153" s="2">
        <f>MACD!F2153</f>
        <v>-2.9839855122780791E-2</v>
      </c>
      <c r="F2153" s="2">
        <f>'Moving Avg'!D2153</f>
        <v>6.5510000000000002</v>
      </c>
      <c r="G2153" s="2">
        <f>'Moving Avg'!F2153</f>
        <v>6.482050000000001</v>
      </c>
      <c r="H2153" s="2">
        <f>'Moving Avg'!G2153</f>
        <v>6.3769599999999942</v>
      </c>
      <c r="I2153" s="2">
        <f>'Moving Avg'!H2153</f>
        <v>6.2215500000000086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  <c r="M2153" s="7">
        <f t="shared" si="330"/>
        <v>25</v>
      </c>
      <c r="N2153" s="7">
        <f t="shared" si="331"/>
        <v>100</v>
      </c>
      <c r="O2153" s="7">
        <f t="shared" si="332"/>
        <v>50</v>
      </c>
      <c r="P2153" s="7">
        <f t="shared" si="333"/>
        <v>33</v>
      </c>
      <c r="Q2153" s="8">
        <f t="shared" si="334"/>
        <v>56.2</v>
      </c>
      <c r="R2153" s="8">
        <f t="shared" si="335"/>
        <v>50.75</v>
      </c>
      <c r="S2153" s="8">
        <f t="shared" si="336"/>
        <v>46.1</v>
      </c>
      <c r="T2153" s="8">
        <f t="shared" si="337"/>
        <v>52</v>
      </c>
      <c r="U2153" s="7">
        <f t="shared" si="338"/>
        <v>51.016666666666673</v>
      </c>
      <c r="V2153" s="7">
        <f t="shared" si="339"/>
        <v>51.262500000000003</v>
      </c>
    </row>
    <row r="2154" spans="1:22" ht="13.5" x14ac:dyDescent="0.25">
      <c r="A2154" s="3">
        <f>RSI!A2154</f>
        <v>45142</v>
      </c>
      <c r="B2154" s="2">
        <f>RSI!B2154</f>
        <v>6.6020000000000003</v>
      </c>
      <c r="C2154" s="2">
        <f>RSI!I2154</f>
        <v>67.154152570877756</v>
      </c>
      <c r="D2154" s="2">
        <f>MACD!E2154</f>
        <v>-7.4321215442155086E-2</v>
      </c>
      <c r="E2154" s="2">
        <f>MACD!F2154</f>
        <v>-3.8736127186655651E-2</v>
      </c>
      <c r="F2154" s="2">
        <f>'Moving Avg'!D2154</f>
        <v>6.5611999999999995</v>
      </c>
      <c r="G2154" s="2">
        <f>'Moving Avg'!F2154</f>
        <v>6.4846000000000004</v>
      </c>
      <c r="H2154" s="2">
        <f>'Moving Avg'!G2154</f>
        <v>6.3827399999999948</v>
      </c>
      <c r="I2154" s="2">
        <f>'Moving Avg'!H2154</f>
        <v>6.2233750000000096</v>
      </c>
      <c r="J2154" s="5" t="str">
        <f>OBV!F2154</f>
        <v>BULLISH</v>
      </c>
      <c r="K2154" s="5" t="str">
        <f>OBV!G2154</f>
        <v>WEAK</v>
      </c>
      <c r="L2154" s="5" t="str">
        <f>OBV!H2154</f>
        <v>CONFIRMED BULLISH</v>
      </c>
      <c r="M2154" s="7">
        <f t="shared" si="330"/>
        <v>25</v>
      </c>
      <c r="N2154" s="7">
        <f t="shared" si="331"/>
        <v>100</v>
      </c>
      <c r="O2154" s="7">
        <f t="shared" si="332"/>
        <v>50</v>
      </c>
      <c r="P2154" s="7">
        <f t="shared" si="333"/>
        <v>67</v>
      </c>
      <c r="Q2154" s="8">
        <f t="shared" si="334"/>
        <v>61.3</v>
      </c>
      <c r="R2154" s="8">
        <f t="shared" si="335"/>
        <v>59.25</v>
      </c>
      <c r="S2154" s="8">
        <f t="shared" si="336"/>
        <v>61.400000000000006</v>
      </c>
      <c r="T2154" s="8">
        <f t="shared" si="337"/>
        <v>60.5</v>
      </c>
      <c r="U2154" s="7">
        <f t="shared" si="338"/>
        <v>60.65</v>
      </c>
      <c r="V2154" s="7">
        <f t="shared" si="339"/>
        <v>60.612499999999997</v>
      </c>
    </row>
    <row r="2155" spans="1:22" ht="13.5" x14ac:dyDescent="0.25">
      <c r="A2155" s="3">
        <f>RSI!A2155</f>
        <v>45145</v>
      </c>
      <c r="B2155" s="2">
        <f>RSI!B2155</f>
        <v>6.6020000000000003</v>
      </c>
      <c r="C2155" s="2">
        <f>RSI!I2155</f>
        <v>67.154152570877756</v>
      </c>
      <c r="D2155" s="2">
        <f>MACD!E2155</f>
        <v>-8.6139115531802979E-2</v>
      </c>
      <c r="E2155" s="2">
        <f>MACD!F2155</f>
        <v>-4.8216724855685122E-2</v>
      </c>
      <c r="F2155" s="2">
        <f>'Moving Avg'!D2155</f>
        <v>6.5713999999999997</v>
      </c>
      <c r="G2155" s="2">
        <f>'Moving Avg'!F2155</f>
        <v>6.4956500000000004</v>
      </c>
      <c r="H2155" s="2">
        <f>'Moving Avg'!G2155</f>
        <v>6.3885199999999953</v>
      </c>
      <c r="I2155" s="2">
        <f>'Moving Avg'!H2155</f>
        <v>6.2252000000000098</v>
      </c>
      <c r="J2155" s="5" t="str">
        <f>OBV!F2155</f>
        <v>BULLISH</v>
      </c>
      <c r="K2155" s="5" t="str">
        <f>OBV!G2155</f>
        <v>WEAK</v>
      </c>
      <c r="L2155" s="5" t="str">
        <f>OBV!H2155</f>
        <v>CONFIRMED BULLISH</v>
      </c>
      <c r="M2155" s="7">
        <f t="shared" si="330"/>
        <v>25</v>
      </c>
      <c r="N2155" s="7">
        <f t="shared" si="331"/>
        <v>100</v>
      </c>
      <c r="O2155" s="7">
        <f t="shared" si="332"/>
        <v>50</v>
      </c>
      <c r="P2155" s="7">
        <f t="shared" si="333"/>
        <v>67</v>
      </c>
      <c r="Q2155" s="8">
        <f t="shared" si="334"/>
        <v>61.3</v>
      </c>
      <c r="R2155" s="8">
        <f t="shared" si="335"/>
        <v>59.25</v>
      </c>
      <c r="S2155" s="8">
        <f t="shared" si="336"/>
        <v>61.400000000000006</v>
      </c>
      <c r="T2155" s="8">
        <f t="shared" si="337"/>
        <v>60.5</v>
      </c>
      <c r="U2155" s="7">
        <f t="shared" si="338"/>
        <v>60.65</v>
      </c>
      <c r="V2155" s="7">
        <f t="shared" si="339"/>
        <v>60.612499999999997</v>
      </c>
    </row>
    <row r="2156" spans="1:22" ht="13.5" x14ac:dyDescent="0.25">
      <c r="A2156" s="3">
        <f>RSI!A2156</f>
        <v>45146</v>
      </c>
      <c r="B2156" s="2">
        <f>RSI!B2156</f>
        <v>6.6020000000000003</v>
      </c>
      <c r="C2156" s="2">
        <f>RSI!I2156</f>
        <v>67.154152570877756</v>
      </c>
      <c r="D2156" s="2">
        <f>MACD!E2156</f>
        <v>-7.0781184086007976E-2</v>
      </c>
      <c r="E2156" s="2">
        <f>MACD!F2156</f>
        <v>-5.2729616701749693E-2</v>
      </c>
      <c r="F2156" s="2">
        <f>'Moving Avg'!D2156</f>
        <v>6.5815999999999999</v>
      </c>
      <c r="G2156" s="2">
        <f>'Moving Avg'!F2156</f>
        <v>6.4986500000000005</v>
      </c>
      <c r="H2156" s="2">
        <f>'Moving Avg'!G2156</f>
        <v>6.394299999999995</v>
      </c>
      <c r="I2156" s="2">
        <f>'Moving Avg'!H2156</f>
        <v>6.22702500000001</v>
      </c>
      <c r="J2156" s="5" t="str">
        <f>OBV!F2156</f>
        <v>BULLISH</v>
      </c>
      <c r="K2156" s="5" t="str">
        <f>OBV!G2156</f>
        <v>WEAK</v>
      </c>
      <c r="L2156" s="5" t="str">
        <f>OBV!H2156</f>
        <v>CONFIRMED BULLISH</v>
      </c>
      <c r="M2156" s="7">
        <f t="shared" si="330"/>
        <v>25</v>
      </c>
      <c r="N2156" s="7">
        <f t="shared" si="331"/>
        <v>45</v>
      </c>
      <c r="O2156" s="7">
        <f t="shared" si="332"/>
        <v>50</v>
      </c>
      <c r="P2156" s="7">
        <f t="shared" si="333"/>
        <v>67</v>
      </c>
      <c r="Q2156" s="8">
        <f t="shared" si="334"/>
        <v>42.05</v>
      </c>
      <c r="R2156" s="8">
        <f t="shared" si="335"/>
        <v>48.25</v>
      </c>
      <c r="S2156" s="8">
        <f t="shared" si="336"/>
        <v>53.150000000000006</v>
      </c>
      <c r="T2156" s="8">
        <f t="shared" si="337"/>
        <v>46.75</v>
      </c>
      <c r="U2156" s="7">
        <f t="shared" si="338"/>
        <v>47.816666666666663</v>
      </c>
      <c r="V2156" s="7">
        <f t="shared" si="339"/>
        <v>47.55</v>
      </c>
    </row>
    <row r="2157" spans="1:22" ht="13.5" x14ac:dyDescent="0.25">
      <c r="A2157" s="3">
        <f>RSI!A2157</f>
        <v>45147</v>
      </c>
      <c r="B2157" s="2">
        <f>RSI!B2157</f>
        <v>6.6020000000000003</v>
      </c>
      <c r="C2157" s="2">
        <f>RSI!I2157</f>
        <v>67.154152570877756</v>
      </c>
      <c r="D2157" s="2">
        <f>MACD!E2157</f>
        <v>-5.8523190114674328E-2</v>
      </c>
      <c r="E2157" s="2">
        <f>MACD!F2157</f>
        <v>-5.3888331384334624E-2</v>
      </c>
      <c r="F2157" s="2">
        <f>'Moving Avg'!D2157</f>
        <v>6.591800000000001</v>
      </c>
      <c r="G2157" s="2">
        <f>'Moving Avg'!F2157</f>
        <v>6.5012000000000016</v>
      </c>
      <c r="H2157" s="2">
        <f>'Moving Avg'!G2157</f>
        <v>6.4000799999999947</v>
      </c>
      <c r="I2157" s="2">
        <f>'Moving Avg'!H2157</f>
        <v>6.2288500000000093</v>
      </c>
      <c r="J2157" s="5" t="str">
        <f>OBV!F2157</f>
        <v>BULLISH</v>
      </c>
      <c r="K2157" s="5" t="str">
        <f>OBV!G2157</f>
        <v>WEAK</v>
      </c>
      <c r="L2157" s="5" t="str">
        <f>OBV!H2157</f>
        <v>CONFIRMED BULLISH</v>
      </c>
      <c r="M2157" s="7">
        <f t="shared" si="330"/>
        <v>25</v>
      </c>
      <c r="N2157" s="7">
        <f t="shared" si="331"/>
        <v>45</v>
      </c>
      <c r="O2157" s="7">
        <f t="shared" si="332"/>
        <v>50</v>
      </c>
      <c r="P2157" s="7">
        <f t="shared" si="333"/>
        <v>67</v>
      </c>
      <c r="Q2157" s="8">
        <f t="shared" si="334"/>
        <v>42.05</v>
      </c>
      <c r="R2157" s="8">
        <f t="shared" si="335"/>
        <v>48.25</v>
      </c>
      <c r="S2157" s="8">
        <f t="shared" si="336"/>
        <v>53.150000000000006</v>
      </c>
      <c r="T2157" s="8">
        <f t="shared" si="337"/>
        <v>46.75</v>
      </c>
      <c r="U2157" s="7">
        <f t="shared" si="338"/>
        <v>47.816666666666663</v>
      </c>
      <c r="V2157" s="7">
        <f t="shared" si="339"/>
        <v>47.55</v>
      </c>
    </row>
    <row r="2158" spans="1:22" ht="13.5" x14ac:dyDescent="0.25">
      <c r="A2158" s="3">
        <f>RSI!A2158</f>
        <v>45148</v>
      </c>
      <c r="B2158" s="2">
        <f>RSI!B2158</f>
        <v>6.6020000000000003</v>
      </c>
      <c r="C2158" s="2">
        <f>RSI!I2158</f>
        <v>67.154152570877756</v>
      </c>
      <c r="D2158" s="2">
        <f>MACD!E2158</f>
        <v>-4.8833614323863017E-2</v>
      </c>
      <c r="E2158" s="2">
        <f>MACD!F2158</f>
        <v>-5.2877387972240307E-2</v>
      </c>
      <c r="F2158" s="2">
        <f>'Moving Avg'!D2158</f>
        <v>6.6020000000000012</v>
      </c>
      <c r="G2158" s="2">
        <f>'Moving Avg'!F2158</f>
        <v>6.503750000000001</v>
      </c>
      <c r="H2158" s="2">
        <f>'Moving Avg'!G2158</f>
        <v>6.4056999999999951</v>
      </c>
      <c r="I2158" s="2">
        <f>'Moving Avg'!H2158</f>
        <v>6.2306750000000086</v>
      </c>
      <c r="J2158" s="5" t="str">
        <f>OBV!F2158</f>
        <v>BULLISH</v>
      </c>
      <c r="K2158" s="5" t="str">
        <f>OBV!G2158</f>
        <v>WEAK</v>
      </c>
      <c r="L2158" s="5" t="str">
        <f>OBV!H2158</f>
        <v>CONFIRMED BULLISH</v>
      </c>
      <c r="M2158" s="7">
        <f t="shared" si="330"/>
        <v>25</v>
      </c>
      <c r="N2158" s="7">
        <f t="shared" si="331"/>
        <v>0</v>
      </c>
      <c r="O2158" s="7">
        <f t="shared" si="332"/>
        <v>50</v>
      </c>
      <c r="P2158" s="7">
        <f t="shared" si="333"/>
        <v>67</v>
      </c>
      <c r="Q2158" s="8">
        <f t="shared" si="334"/>
        <v>26.299999999999997</v>
      </c>
      <c r="R2158" s="8">
        <f t="shared" si="335"/>
        <v>39.25</v>
      </c>
      <c r="S2158" s="8">
        <f t="shared" si="336"/>
        <v>46.400000000000006</v>
      </c>
      <c r="T2158" s="8">
        <f t="shared" si="337"/>
        <v>35.5</v>
      </c>
      <c r="U2158" s="7">
        <f t="shared" si="338"/>
        <v>37.31666666666667</v>
      </c>
      <c r="V2158" s="7">
        <f t="shared" si="339"/>
        <v>36.862499999999997</v>
      </c>
    </row>
    <row r="2159" spans="1:22" ht="13.5" x14ac:dyDescent="0.25">
      <c r="A2159" s="3">
        <f>RSI!A2159</f>
        <v>45149</v>
      </c>
      <c r="B2159" s="2">
        <f>RSI!B2159</f>
        <v>6.6020000000000003</v>
      </c>
      <c r="C2159" s="2">
        <f>RSI!I2159</f>
        <v>67.154152570877756</v>
      </c>
      <c r="D2159" s="2">
        <f>MACD!E2159</f>
        <v>-4.126675449546191E-2</v>
      </c>
      <c r="E2159" s="2">
        <f>MACD!F2159</f>
        <v>-5.055526127688463E-2</v>
      </c>
      <c r="F2159" s="2">
        <f>'Moving Avg'!D2159</f>
        <v>6.6020000000000012</v>
      </c>
      <c r="G2159" s="2">
        <f>'Moving Avg'!F2159</f>
        <v>6.5063000000000013</v>
      </c>
      <c r="H2159" s="2">
        <f>'Moving Avg'!G2159</f>
        <v>6.4113199999999937</v>
      </c>
      <c r="I2159" s="2">
        <f>'Moving Avg'!H2159</f>
        <v>6.2325000000000088</v>
      </c>
      <c r="J2159" s="5" t="str">
        <f>OBV!F2159</f>
        <v>NEUTRAL</v>
      </c>
      <c r="K2159" s="5" t="str">
        <f>OBV!G2159</f>
        <v>NEUTRAL</v>
      </c>
      <c r="L2159" s="5" t="str">
        <f>OBV!H2159</f>
        <v>NEUTRAL</v>
      </c>
      <c r="M2159" s="7">
        <f t="shared" si="330"/>
        <v>25</v>
      </c>
      <c r="N2159" s="7">
        <f t="shared" si="331"/>
        <v>0</v>
      </c>
      <c r="O2159" s="7">
        <f t="shared" si="332"/>
        <v>50</v>
      </c>
      <c r="P2159" s="7">
        <f t="shared" si="333"/>
        <v>33</v>
      </c>
      <c r="Q2159" s="8">
        <f t="shared" si="334"/>
        <v>21.2</v>
      </c>
      <c r="R2159" s="8">
        <f t="shared" si="335"/>
        <v>30.75</v>
      </c>
      <c r="S2159" s="8">
        <f t="shared" si="336"/>
        <v>31.1</v>
      </c>
      <c r="T2159" s="8">
        <f t="shared" si="337"/>
        <v>27</v>
      </c>
      <c r="U2159" s="7">
        <f t="shared" si="338"/>
        <v>27.683333333333337</v>
      </c>
      <c r="V2159" s="7">
        <f t="shared" si="339"/>
        <v>27.512500000000003</v>
      </c>
    </row>
    <row r="2160" spans="1:22" ht="13.5" x14ac:dyDescent="0.25">
      <c r="A2160" s="3">
        <f>RSI!A2160</f>
        <v>45152</v>
      </c>
      <c r="B2160" s="2">
        <f>RSI!B2160</f>
        <v>6.6020000000000003</v>
      </c>
      <c r="C2160" s="2">
        <f>RSI!I2160</f>
        <v>67.154152570877756</v>
      </c>
      <c r="D2160" s="2">
        <f>MACD!E2160</f>
        <v>-3.5449223239643501E-2</v>
      </c>
      <c r="E2160" s="2">
        <f>MACD!F2160</f>
        <v>-4.7534053669436409E-2</v>
      </c>
      <c r="F2160" s="2">
        <f>'Moving Avg'!D2160</f>
        <v>6.6020000000000012</v>
      </c>
      <c r="G2160" s="2">
        <f>'Moving Avg'!F2160</f>
        <v>6.5203500000000023</v>
      </c>
      <c r="H2160" s="2">
        <f>'Moving Avg'!G2160</f>
        <v>6.4169399999999941</v>
      </c>
      <c r="I2160" s="2">
        <f>'Moving Avg'!H2160</f>
        <v>6.234325000000009</v>
      </c>
      <c r="J2160" s="5" t="str">
        <f>OBV!F2160</f>
        <v>NEUTRAL</v>
      </c>
      <c r="K2160" s="5" t="str">
        <f>OBV!G2160</f>
        <v>NEUTRAL</v>
      </c>
      <c r="L2160" s="5" t="str">
        <f>OBV!H2160</f>
        <v>NEUTRAL</v>
      </c>
      <c r="M2160" s="7">
        <f t="shared" si="330"/>
        <v>25</v>
      </c>
      <c r="N2160" s="7">
        <f t="shared" si="331"/>
        <v>0</v>
      </c>
      <c r="O2160" s="7">
        <f t="shared" si="332"/>
        <v>50</v>
      </c>
      <c r="P2160" s="7">
        <f t="shared" si="333"/>
        <v>33</v>
      </c>
      <c r="Q2160" s="8">
        <f t="shared" si="334"/>
        <v>21.2</v>
      </c>
      <c r="R2160" s="8">
        <f t="shared" si="335"/>
        <v>30.75</v>
      </c>
      <c r="S2160" s="8">
        <f t="shared" si="336"/>
        <v>31.1</v>
      </c>
      <c r="T2160" s="8">
        <f t="shared" si="337"/>
        <v>27</v>
      </c>
      <c r="U2160" s="7">
        <f t="shared" si="338"/>
        <v>27.683333333333337</v>
      </c>
      <c r="V2160" s="7">
        <f t="shared" si="339"/>
        <v>27.512500000000003</v>
      </c>
    </row>
    <row r="2161" spans="1:22" ht="13.5" x14ac:dyDescent="0.25">
      <c r="A2161" s="3">
        <f>RSI!A2161</f>
        <v>45153</v>
      </c>
      <c r="B2161" s="2">
        <f>RSI!B2161</f>
        <v>6.6360000000000001</v>
      </c>
      <c r="C2161" s="2">
        <f>RSI!I2161</f>
        <v>70.988611389281886</v>
      </c>
      <c r="D2161" s="2">
        <f>MACD!E2161</f>
        <v>-3.3587063728793609E-2</v>
      </c>
      <c r="E2161" s="2">
        <f>MACD!F2161</f>
        <v>-4.4744655681307852E-2</v>
      </c>
      <c r="F2161" s="2">
        <f>'Moving Avg'!D2161</f>
        <v>6.6088000000000005</v>
      </c>
      <c r="G2161" s="2">
        <f>'Moving Avg'!F2161</f>
        <v>6.536100000000002</v>
      </c>
      <c r="H2161" s="2">
        <f>'Moving Avg'!G2161</f>
        <v>6.422219999999994</v>
      </c>
      <c r="I2161" s="2">
        <f>'Moving Avg'!H2161</f>
        <v>6.236320000000009</v>
      </c>
      <c r="J2161" s="5" t="str">
        <f>OBV!F2161</f>
        <v>BULLISH</v>
      </c>
      <c r="K2161" s="5" t="str">
        <f>OBV!G2161</f>
        <v>WEAK</v>
      </c>
      <c r="L2161" s="5" t="str">
        <f>OBV!H2161</f>
        <v>CONFIRMED BULLISH</v>
      </c>
      <c r="M2161" s="7">
        <f t="shared" si="330"/>
        <v>0</v>
      </c>
      <c r="N2161" s="7">
        <f t="shared" si="331"/>
        <v>0</v>
      </c>
      <c r="O2161" s="7">
        <f t="shared" si="332"/>
        <v>50</v>
      </c>
      <c r="P2161" s="7">
        <f t="shared" si="333"/>
        <v>67</v>
      </c>
      <c r="Q2161" s="8">
        <f t="shared" si="334"/>
        <v>17.549999999999997</v>
      </c>
      <c r="R2161" s="8">
        <f t="shared" si="335"/>
        <v>34.25</v>
      </c>
      <c r="S2161" s="8">
        <f t="shared" si="336"/>
        <v>42.650000000000006</v>
      </c>
      <c r="T2161" s="8">
        <f t="shared" si="337"/>
        <v>29.25</v>
      </c>
      <c r="U2161" s="7">
        <f t="shared" si="338"/>
        <v>31.483333333333334</v>
      </c>
      <c r="V2161" s="7">
        <f t="shared" si="339"/>
        <v>30.925000000000001</v>
      </c>
    </row>
    <row r="2162" spans="1:22" ht="13.5" x14ac:dyDescent="0.25">
      <c r="A2162" s="3">
        <f>RSI!A2162</f>
        <v>45154</v>
      </c>
      <c r="B2162" s="2">
        <f>RSI!B2162</f>
        <v>6.6529999999999996</v>
      </c>
      <c r="C2162" s="2">
        <f>RSI!I2162</f>
        <v>72.704426610416903</v>
      </c>
      <c r="D2162" s="2">
        <f>MACD!E2162</f>
        <v>-3.3973268513982191E-2</v>
      </c>
      <c r="E2162" s="2">
        <f>MACD!F2162</f>
        <v>-4.2590378247842717E-2</v>
      </c>
      <c r="F2162" s="2">
        <f>'Moving Avg'!D2162</f>
        <v>6.6189999999999998</v>
      </c>
      <c r="G2162" s="2">
        <f>'Moving Avg'!F2162</f>
        <v>6.5527000000000015</v>
      </c>
      <c r="H2162" s="2">
        <f>'Moving Avg'!G2162</f>
        <v>6.4288599999999949</v>
      </c>
      <c r="I2162" s="2">
        <f>'Moving Avg'!H2162</f>
        <v>6.2384000000000084</v>
      </c>
      <c r="J2162" s="5" t="str">
        <f>OBV!F2162</f>
        <v>BULLISH</v>
      </c>
      <c r="K2162" s="5" t="str">
        <f>OBV!G2162</f>
        <v>WEAK</v>
      </c>
      <c r="L2162" s="5" t="str">
        <f>OBV!H2162</f>
        <v>CONFIRMED BULLISH</v>
      </c>
      <c r="M2162" s="7">
        <f t="shared" si="330"/>
        <v>0</v>
      </c>
      <c r="N2162" s="7">
        <f t="shared" si="331"/>
        <v>0</v>
      </c>
      <c r="O2162" s="7">
        <f t="shared" si="332"/>
        <v>50</v>
      </c>
      <c r="P2162" s="7">
        <f t="shared" si="333"/>
        <v>67</v>
      </c>
      <c r="Q2162" s="8">
        <f t="shared" si="334"/>
        <v>17.549999999999997</v>
      </c>
      <c r="R2162" s="8">
        <f t="shared" si="335"/>
        <v>34.25</v>
      </c>
      <c r="S2162" s="8">
        <f t="shared" si="336"/>
        <v>42.650000000000006</v>
      </c>
      <c r="T2162" s="8">
        <f t="shared" si="337"/>
        <v>29.25</v>
      </c>
      <c r="U2162" s="7">
        <f t="shared" si="338"/>
        <v>31.483333333333334</v>
      </c>
      <c r="V2162" s="7">
        <f t="shared" si="339"/>
        <v>30.925000000000001</v>
      </c>
    </row>
    <row r="2163" spans="1:22" ht="13.5" x14ac:dyDescent="0.25">
      <c r="A2163" s="3">
        <f>RSI!A2163</f>
        <v>45155</v>
      </c>
      <c r="B2163" s="2">
        <f>RSI!B2163</f>
        <v>6.6529999999999996</v>
      </c>
      <c r="C2163" s="2">
        <f>RSI!I2163</f>
        <v>72.704426610416903</v>
      </c>
      <c r="D2163" s="2">
        <f>MACD!E2163</f>
        <v>-3.5051084017887923E-2</v>
      </c>
      <c r="E2163" s="2">
        <f>MACD!F2163</f>
        <v>-4.1082519401851758E-2</v>
      </c>
      <c r="F2163" s="2">
        <f>'Moving Avg'!D2163</f>
        <v>6.6292</v>
      </c>
      <c r="G2163" s="2">
        <f>'Moving Avg'!F2163</f>
        <v>6.5663000000000027</v>
      </c>
      <c r="H2163" s="2">
        <f>'Moving Avg'!G2163</f>
        <v>6.4346399999999964</v>
      </c>
      <c r="I2163" s="2">
        <f>'Moving Avg'!H2163</f>
        <v>6.2414550000000073</v>
      </c>
      <c r="J2163" s="5" t="str">
        <f>OBV!F2163</f>
        <v>BULLISH</v>
      </c>
      <c r="K2163" s="5" t="str">
        <f>OBV!G2163</f>
        <v>WEAK</v>
      </c>
      <c r="L2163" s="5" t="str">
        <f>OBV!H2163</f>
        <v>CONFIRMED BULLISH</v>
      </c>
      <c r="M2163" s="7">
        <f t="shared" si="330"/>
        <v>0</v>
      </c>
      <c r="N2163" s="7">
        <f t="shared" si="331"/>
        <v>0</v>
      </c>
      <c r="O2163" s="7">
        <f t="shared" si="332"/>
        <v>50</v>
      </c>
      <c r="P2163" s="7">
        <f t="shared" si="333"/>
        <v>67</v>
      </c>
      <c r="Q2163" s="8">
        <f t="shared" si="334"/>
        <v>17.549999999999997</v>
      </c>
      <c r="R2163" s="8">
        <f t="shared" si="335"/>
        <v>34.25</v>
      </c>
      <c r="S2163" s="8">
        <f t="shared" si="336"/>
        <v>42.650000000000006</v>
      </c>
      <c r="T2163" s="8">
        <f t="shared" si="337"/>
        <v>29.25</v>
      </c>
      <c r="U2163" s="7">
        <f t="shared" si="338"/>
        <v>31.483333333333334</v>
      </c>
      <c r="V2163" s="7">
        <f t="shared" si="339"/>
        <v>30.925000000000001</v>
      </c>
    </row>
    <row r="2164" spans="1:22" ht="13.5" x14ac:dyDescent="0.25">
      <c r="A2164" s="3">
        <f>RSI!A2164</f>
        <v>45156</v>
      </c>
      <c r="B2164" s="2">
        <f>RSI!B2164</f>
        <v>6.6529999999999996</v>
      </c>
      <c r="C2164" s="2">
        <f>RSI!I2164</f>
        <v>72.704426610416903</v>
      </c>
      <c r="D2164" s="2">
        <f>MACD!E2164</f>
        <v>-2.8812323127580974E-2</v>
      </c>
      <c r="E2164" s="2">
        <f>MACD!F2164</f>
        <v>-3.8628480146997601E-2</v>
      </c>
      <c r="F2164" s="2">
        <f>'Moving Avg'!D2164</f>
        <v>6.6393999999999993</v>
      </c>
      <c r="G2164" s="2">
        <f>'Moving Avg'!F2164</f>
        <v>6.5799000000000021</v>
      </c>
      <c r="H2164" s="2">
        <f>'Moving Avg'!G2164</f>
        <v>6.4412799999999972</v>
      </c>
      <c r="I2164" s="2">
        <f>'Moving Avg'!H2164</f>
        <v>6.244510000000008</v>
      </c>
      <c r="J2164" s="5" t="str">
        <f>OBV!F2164</f>
        <v>BULLISH</v>
      </c>
      <c r="K2164" s="5" t="str">
        <f>OBV!G2164</f>
        <v>WEAK</v>
      </c>
      <c r="L2164" s="5" t="str">
        <f>OBV!H2164</f>
        <v>CONFIRMED BULLISH</v>
      </c>
      <c r="M2164" s="7">
        <f t="shared" si="330"/>
        <v>0</v>
      </c>
      <c r="N2164" s="7">
        <f t="shared" si="331"/>
        <v>0</v>
      </c>
      <c r="O2164" s="7">
        <f t="shared" si="332"/>
        <v>50</v>
      </c>
      <c r="P2164" s="7">
        <f t="shared" si="333"/>
        <v>67</v>
      </c>
      <c r="Q2164" s="8">
        <f t="shared" si="334"/>
        <v>17.549999999999997</v>
      </c>
      <c r="R2164" s="8">
        <f t="shared" si="335"/>
        <v>34.25</v>
      </c>
      <c r="S2164" s="8">
        <f t="shared" si="336"/>
        <v>42.650000000000006</v>
      </c>
      <c r="T2164" s="8">
        <f t="shared" si="337"/>
        <v>29.25</v>
      </c>
      <c r="U2164" s="7">
        <f t="shared" si="338"/>
        <v>31.483333333333334</v>
      </c>
      <c r="V2164" s="7">
        <f t="shared" si="339"/>
        <v>30.925000000000001</v>
      </c>
    </row>
    <row r="2165" spans="1:22" ht="13.5" x14ac:dyDescent="0.25">
      <c r="A2165" s="3">
        <f>RSI!A2165</f>
        <v>45159</v>
      </c>
      <c r="B2165" s="2">
        <f>RSI!B2165</f>
        <v>6.6529999999999996</v>
      </c>
      <c r="C2165" s="2">
        <f>RSI!I2165</f>
        <v>72.704426610416903</v>
      </c>
      <c r="D2165" s="2">
        <f>MACD!E2165</f>
        <v>-2.4177256069618736E-2</v>
      </c>
      <c r="E2165" s="2">
        <f>MACD!F2165</f>
        <v>-3.5738235331521831E-2</v>
      </c>
      <c r="F2165" s="2">
        <f>'Moving Avg'!D2165</f>
        <v>6.6495999999999995</v>
      </c>
      <c r="G2165" s="2">
        <f>'Moving Avg'!F2165</f>
        <v>6.5935000000000015</v>
      </c>
      <c r="H2165" s="2">
        <f>'Moving Avg'!G2165</f>
        <v>6.4479199999999972</v>
      </c>
      <c r="I2165" s="2">
        <f>'Moving Avg'!H2165</f>
        <v>6.2475650000000078</v>
      </c>
      <c r="J2165" s="5" t="str">
        <f>OBV!F2165</f>
        <v>BULLISH</v>
      </c>
      <c r="K2165" s="5" t="str">
        <f>OBV!G2165</f>
        <v>WEAK</v>
      </c>
      <c r="L2165" s="5" t="str">
        <f>OBV!H2165</f>
        <v>CONFIRMED BULLISH</v>
      </c>
      <c r="M2165" s="7">
        <f t="shared" si="330"/>
        <v>0</v>
      </c>
      <c r="N2165" s="7">
        <f t="shared" si="331"/>
        <v>0</v>
      </c>
      <c r="O2165" s="7">
        <f t="shared" si="332"/>
        <v>50</v>
      </c>
      <c r="P2165" s="7">
        <f t="shared" si="333"/>
        <v>67</v>
      </c>
      <c r="Q2165" s="8">
        <f t="shared" si="334"/>
        <v>17.549999999999997</v>
      </c>
      <c r="R2165" s="8">
        <f t="shared" si="335"/>
        <v>34.25</v>
      </c>
      <c r="S2165" s="8">
        <f t="shared" si="336"/>
        <v>42.650000000000006</v>
      </c>
      <c r="T2165" s="8">
        <f t="shared" si="337"/>
        <v>29.25</v>
      </c>
      <c r="U2165" s="7">
        <f t="shared" si="338"/>
        <v>31.483333333333334</v>
      </c>
      <c r="V2165" s="7">
        <f t="shared" si="339"/>
        <v>30.925000000000001</v>
      </c>
    </row>
    <row r="2166" spans="1:22" ht="13.5" x14ac:dyDescent="0.25">
      <c r="A2166" s="3">
        <f>RSI!A2166</f>
        <v>45160</v>
      </c>
      <c r="B2166" s="2">
        <f>RSI!B2166</f>
        <v>6.6529999999999996</v>
      </c>
      <c r="C2166" s="2">
        <f>RSI!I2166</f>
        <v>72.704426610416903</v>
      </c>
      <c r="D2166" s="2">
        <f>MACD!E2166</f>
        <v>-2.0851465570421723E-2</v>
      </c>
      <c r="E2166" s="2">
        <f>MACD!F2166</f>
        <v>-3.2760881379301811E-2</v>
      </c>
      <c r="F2166" s="2">
        <f>'Moving Avg'!D2166</f>
        <v>6.6530000000000005</v>
      </c>
      <c r="G2166" s="2">
        <f>'Moving Avg'!F2166</f>
        <v>6.598600000000002</v>
      </c>
      <c r="H2166" s="2">
        <f>'Moving Avg'!G2166</f>
        <v>6.4545599999999981</v>
      </c>
      <c r="I2166" s="2">
        <f>'Moving Avg'!H2166</f>
        <v>6.250425000000007</v>
      </c>
      <c r="J2166" s="5" t="str">
        <f>OBV!F2166</f>
        <v>BULLISH</v>
      </c>
      <c r="K2166" s="5" t="str">
        <f>OBV!G2166</f>
        <v>WEAK</v>
      </c>
      <c r="L2166" s="5" t="str">
        <f>OBV!H2166</f>
        <v>CONFIRMED BULLISH</v>
      </c>
      <c r="M2166" s="7">
        <f t="shared" si="330"/>
        <v>0</v>
      </c>
      <c r="N2166" s="7">
        <f t="shared" si="331"/>
        <v>0</v>
      </c>
      <c r="O2166" s="7">
        <f t="shared" si="332"/>
        <v>50</v>
      </c>
      <c r="P2166" s="7">
        <f t="shared" si="333"/>
        <v>67</v>
      </c>
      <c r="Q2166" s="8">
        <f t="shared" si="334"/>
        <v>17.549999999999997</v>
      </c>
      <c r="R2166" s="8">
        <f t="shared" si="335"/>
        <v>34.25</v>
      </c>
      <c r="S2166" s="8">
        <f t="shared" si="336"/>
        <v>42.650000000000006</v>
      </c>
      <c r="T2166" s="8">
        <f t="shared" si="337"/>
        <v>29.25</v>
      </c>
      <c r="U2166" s="7">
        <f t="shared" si="338"/>
        <v>31.483333333333334</v>
      </c>
      <c r="V2166" s="7">
        <f t="shared" si="339"/>
        <v>30.925000000000001</v>
      </c>
    </row>
    <row r="2167" spans="1:22" ht="13.5" x14ac:dyDescent="0.25">
      <c r="A2167" s="3">
        <f>RSI!A2167</f>
        <v>45161</v>
      </c>
      <c r="B2167" s="2">
        <f>RSI!B2167</f>
        <v>6.6950000000000003</v>
      </c>
      <c r="C2167" s="2">
        <f>RSI!I2167</f>
        <v>77.472462419359445</v>
      </c>
      <c r="D2167" s="2">
        <f>MACD!E2167</f>
        <v>-2.1700473406430554E-2</v>
      </c>
      <c r="E2167" s="2">
        <f>MACD!F2167</f>
        <v>-3.0548799784727559E-2</v>
      </c>
      <c r="F2167" s="2">
        <f>'Moving Avg'!D2167</f>
        <v>6.6614000000000004</v>
      </c>
      <c r="G2167" s="2">
        <f>'Moving Avg'!F2167</f>
        <v>6.6058000000000021</v>
      </c>
      <c r="H2167" s="2">
        <f>'Moving Avg'!G2167</f>
        <v>6.4642399999999984</v>
      </c>
      <c r="I2167" s="2">
        <f>'Moving Avg'!H2167</f>
        <v>6.2534950000000062</v>
      </c>
      <c r="J2167" s="5" t="str">
        <f>OBV!F2167</f>
        <v>BULLISH</v>
      </c>
      <c r="K2167" s="5" t="str">
        <f>OBV!G2167</f>
        <v>WEAK</v>
      </c>
      <c r="L2167" s="5" t="str">
        <f>OBV!H2167</f>
        <v>CONFIRMED BULLISH</v>
      </c>
      <c r="M2167" s="7">
        <f t="shared" si="330"/>
        <v>0</v>
      </c>
      <c r="N2167" s="7">
        <f t="shared" si="331"/>
        <v>0</v>
      </c>
      <c r="O2167" s="7">
        <f t="shared" si="332"/>
        <v>50</v>
      </c>
      <c r="P2167" s="7">
        <f t="shared" si="333"/>
        <v>67</v>
      </c>
      <c r="Q2167" s="8">
        <f t="shared" si="334"/>
        <v>17.549999999999997</v>
      </c>
      <c r="R2167" s="8">
        <f t="shared" si="335"/>
        <v>34.25</v>
      </c>
      <c r="S2167" s="8">
        <f t="shared" si="336"/>
        <v>42.650000000000006</v>
      </c>
      <c r="T2167" s="8">
        <f t="shared" si="337"/>
        <v>29.25</v>
      </c>
      <c r="U2167" s="7">
        <f t="shared" si="338"/>
        <v>31.483333333333334</v>
      </c>
      <c r="V2167" s="7">
        <f t="shared" si="339"/>
        <v>30.925000000000001</v>
      </c>
    </row>
    <row r="2168" spans="1:22" ht="13.5" x14ac:dyDescent="0.25">
      <c r="A2168" s="3">
        <f>RSI!A2168</f>
        <v>45162</v>
      </c>
      <c r="B2168" s="2">
        <f>RSI!B2168</f>
        <v>6.7210000000000001</v>
      </c>
      <c r="C2168" s="2">
        <f>RSI!I2168</f>
        <v>79.822250776785069</v>
      </c>
      <c r="D2168" s="2">
        <f>MACD!E2168</f>
        <v>-2.510410662944107E-2</v>
      </c>
      <c r="E2168" s="2">
        <f>MACD!F2168</f>
        <v>-2.9459861153670261E-2</v>
      </c>
      <c r="F2168" s="2">
        <f>'Moving Avg'!D2168</f>
        <v>6.6749999999999998</v>
      </c>
      <c r="G2168" s="2">
        <f>'Moving Avg'!F2168</f>
        <v>6.6143000000000027</v>
      </c>
      <c r="H2168" s="2">
        <f>'Moving Avg'!G2168</f>
        <v>6.4744399999999995</v>
      </c>
      <c r="I2168" s="2">
        <f>'Moving Avg'!H2168</f>
        <v>6.2563050000000056</v>
      </c>
      <c r="J2168" s="5" t="str">
        <f>OBV!F2168</f>
        <v>BULLISH</v>
      </c>
      <c r="K2168" s="5" t="str">
        <f>OBV!G2168</f>
        <v>WEAK</v>
      </c>
      <c r="L2168" s="5" t="str">
        <f>OBV!H2168</f>
        <v>CONFIRMED BULLISH</v>
      </c>
      <c r="M2168" s="7">
        <f t="shared" si="330"/>
        <v>0</v>
      </c>
      <c r="N2168" s="7">
        <f t="shared" si="331"/>
        <v>0</v>
      </c>
      <c r="O2168" s="7">
        <f t="shared" si="332"/>
        <v>50</v>
      </c>
      <c r="P2168" s="7">
        <f t="shared" si="333"/>
        <v>67</v>
      </c>
      <c r="Q2168" s="8">
        <f t="shared" si="334"/>
        <v>17.549999999999997</v>
      </c>
      <c r="R2168" s="8">
        <f t="shared" si="335"/>
        <v>34.25</v>
      </c>
      <c r="S2168" s="8">
        <f t="shared" si="336"/>
        <v>42.650000000000006</v>
      </c>
      <c r="T2168" s="8">
        <f t="shared" si="337"/>
        <v>29.25</v>
      </c>
      <c r="U2168" s="7">
        <f t="shared" si="338"/>
        <v>31.483333333333334</v>
      </c>
      <c r="V2168" s="7">
        <f t="shared" si="339"/>
        <v>30.925000000000001</v>
      </c>
    </row>
    <row r="2169" spans="1:22" ht="13.5" x14ac:dyDescent="0.25">
      <c r="A2169" s="3">
        <f>RSI!A2169</f>
        <v>45163</v>
      </c>
      <c r="B2169" s="2">
        <f>RSI!B2169</f>
        <v>6.891</v>
      </c>
      <c r="C2169" s="2">
        <f>RSI!I2169</f>
        <v>88.366633486286403</v>
      </c>
      <c r="D2169" s="2">
        <f>MACD!E2169</f>
        <v>-4.1433402098985717E-2</v>
      </c>
      <c r="E2169" s="2">
        <f>MACD!F2169</f>
        <v>-3.1854569342733355E-2</v>
      </c>
      <c r="F2169" s="2">
        <f>'Moving Avg'!D2169</f>
        <v>6.7225999999999999</v>
      </c>
      <c r="G2169" s="2">
        <f>'Moving Avg'!F2169</f>
        <v>6.6313000000000013</v>
      </c>
      <c r="H2169" s="2">
        <f>'Moving Avg'!G2169</f>
        <v>6.4880400000000007</v>
      </c>
      <c r="I2169" s="2">
        <f>'Moving Avg'!H2169</f>
        <v>6.2599650000000064</v>
      </c>
      <c r="J2169" s="5" t="str">
        <f>OBV!F2169</f>
        <v>BULLISH</v>
      </c>
      <c r="K2169" s="5" t="str">
        <f>OBV!G2169</f>
        <v>WEAK</v>
      </c>
      <c r="L2169" s="5" t="str">
        <f>OBV!H2169</f>
        <v>CONFIRMED BULLISH</v>
      </c>
      <c r="M2169" s="7">
        <f t="shared" si="330"/>
        <v>0</v>
      </c>
      <c r="N2169" s="7">
        <f t="shared" si="331"/>
        <v>45</v>
      </c>
      <c r="O2169" s="7">
        <f t="shared" si="332"/>
        <v>50</v>
      </c>
      <c r="P2169" s="7">
        <f t="shared" si="333"/>
        <v>67</v>
      </c>
      <c r="Q2169" s="8">
        <f t="shared" si="334"/>
        <v>33.299999999999997</v>
      </c>
      <c r="R2169" s="8">
        <f t="shared" si="335"/>
        <v>43.25</v>
      </c>
      <c r="S2169" s="8">
        <f t="shared" si="336"/>
        <v>49.400000000000006</v>
      </c>
      <c r="T2169" s="8">
        <f t="shared" si="337"/>
        <v>40.5</v>
      </c>
      <c r="U2169" s="7">
        <f t="shared" si="338"/>
        <v>41.983333333333334</v>
      </c>
      <c r="V2169" s="7">
        <f t="shared" si="339"/>
        <v>41.612499999999997</v>
      </c>
    </row>
    <row r="2170" spans="1:22" ht="13.5" x14ac:dyDescent="0.25">
      <c r="A2170" s="3">
        <f>RSI!A2170</f>
        <v>45166</v>
      </c>
      <c r="B2170" s="2">
        <f>RSI!B2170</f>
        <v>6.891</v>
      </c>
      <c r="C2170" s="2">
        <f>RSI!I2170</f>
        <v>88.366633486286403</v>
      </c>
      <c r="D2170" s="2">
        <f>MACD!E2170</f>
        <v>-5.7048281431546499E-2</v>
      </c>
      <c r="E2170" s="2">
        <f>MACD!F2170</f>
        <v>-3.6893311760495984E-2</v>
      </c>
      <c r="F2170" s="2">
        <f>'Moving Avg'!D2170</f>
        <v>6.7702</v>
      </c>
      <c r="G2170" s="2">
        <f>'Moving Avg'!F2170</f>
        <v>6.6483000000000034</v>
      </c>
      <c r="H2170" s="2">
        <f>'Moving Avg'!G2170</f>
        <v>6.4996000000000018</v>
      </c>
      <c r="I2170" s="2">
        <f>'Moving Avg'!H2170</f>
        <v>6.2636250000000064</v>
      </c>
      <c r="J2170" s="5" t="str">
        <f>OBV!F2170</f>
        <v>BULLISH</v>
      </c>
      <c r="K2170" s="5" t="str">
        <f>OBV!G2170</f>
        <v>WEAK</v>
      </c>
      <c r="L2170" s="5" t="str">
        <f>OBV!H2170</f>
        <v>CONFIRMED BULLISH</v>
      </c>
      <c r="M2170" s="7">
        <f t="shared" si="330"/>
        <v>0</v>
      </c>
      <c r="N2170" s="7">
        <f t="shared" si="331"/>
        <v>100</v>
      </c>
      <c r="O2170" s="7">
        <f t="shared" si="332"/>
        <v>50</v>
      </c>
      <c r="P2170" s="7">
        <f t="shared" si="333"/>
        <v>67</v>
      </c>
      <c r="Q2170" s="8">
        <f t="shared" si="334"/>
        <v>52.55</v>
      </c>
      <c r="R2170" s="8">
        <f t="shared" si="335"/>
        <v>54.25</v>
      </c>
      <c r="S2170" s="8">
        <f t="shared" si="336"/>
        <v>57.650000000000006</v>
      </c>
      <c r="T2170" s="8">
        <f t="shared" si="337"/>
        <v>54.25</v>
      </c>
      <c r="U2170" s="7">
        <f t="shared" si="338"/>
        <v>54.816666666666663</v>
      </c>
      <c r="V2170" s="7">
        <f t="shared" si="339"/>
        <v>54.674999999999997</v>
      </c>
    </row>
    <row r="2171" spans="1:22" ht="13.5" x14ac:dyDescent="0.25">
      <c r="A2171" s="3">
        <f>RSI!A2171</f>
        <v>45167</v>
      </c>
      <c r="B2171" s="2">
        <f>RSI!B2171</f>
        <v>6.891</v>
      </c>
      <c r="C2171" s="2">
        <f>RSI!I2171</f>
        <v>88.366633486286403</v>
      </c>
      <c r="D2171" s="2">
        <f>MACD!E2171</f>
        <v>-6.669471644786551E-2</v>
      </c>
      <c r="E2171" s="2">
        <f>MACD!F2171</f>
        <v>-4.2853592697969893E-2</v>
      </c>
      <c r="F2171" s="2">
        <f>'Moving Avg'!D2171</f>
        <v>6.8178000000000001</v>
      </c>
      <c r="G2171" s="2">
        <f>'Moving Avg'!F2171</f>
        <v>6.665300000000002</v>
      </c>
      <c r="H2171" s="2">
        <f>'Moving Avg'!G2171</f>
        <v>6.5111600000000021</v>
      </c>
      <c r="I2171" s="2">
        <f>'Moving Avg'!H2171</f>
        <v>6.2672850000000073</v>
      </c>
      <c r="J2171" s="5" t="str">
        <f>OBV!F2171</f>
        <v>BULLISH</v>
      </c>
      <c r="K2171" s="5" t="str">
        <f>OBV!G2171</f>
        <v>WEAK</v>
      </c>
      <c r="L2171" s="5" t="str">
        <f>OBV!H2171</f>
        <v>CONFIRMED BULLISH</v>
      </c>
      <c r="M2171" s="7">
        <f t="shared" si="330"/>
        <v>0</v>
      </c>
      <c r="N2171" s="7">
        <f t="shared" si="331"/>
        <v>100</v>
      </c>
      <c r="O2171" s="7">
        <f t="shared" si="332"/>
        <v>50</v>
      </c>
      <c r="P2171" s="7">
        <f t="shared" si="333"/>
        <v>67</v>
      </c>
      <c r="Q2171" s="8">
        <f t="shared" si="334"/>
        <v>52.55</v>
      </c>
      <c r="R2171" s="8">
        <f t="shared" si="335"/>
        <v>54.25</v>
      </c>
      <c r="S2171" s="8">
        <f t="shared" si="336"/>
        <v>57.650000000000006</v>
      </c>
      <c r="T2171" s="8">
        <f t="shared" si="337"/>
        <v>54.25</v>
      </c>
      <c r="U2171" s="7">
        <f t="shared" si="338"/>
        <v>54.816666666666663</v>
      </c>
      <c r="V2171" s="7">
        <f t="shared" si="339"/>
        <v>54.674999999999997</v>
      </c>
    </row>
    <row r="2172" spans="1:22" ht="13.5" x14ac:dyDescent="0.25">
      <c r="A2172" s="3">
        <f>RSI!A2172</f>
        <v>45168</v>
      </c>
      <c r="B2172" s="2">
        <f>RSI!B2172</f>
        <v>6.891</v>
      </c>
      <c r="C2172" s="2">
        <f>RSI!I2172</f>
        <v>88.366633486286403</v>
      </c>
      <c r="D2172" s="2">
        <f>MACD!E2172</f>
        <v>-7.3783009221928708E-2</v>
      </c>
      <c r="E2172" s="2">
        <f>MACD!F2172</f>
        <v>-4.9039476002761657E-2</v>
      </c>
      <c r="F2172" s="2">
        <f>'Moving Avg'!D2172</f>
        <v>6.8569999999999993</v>
      </c>
      <c r="G2172" s="2">
        <f>'Moving Avg'!F2172</f>
        <v>6.6823000000000032</v>
      </c>
      <c r="H2172" s="2">
        <f>'Moving Avg'!G2172</f>
        <v>6.5227200000000014</v>
      </c>
      <c r="I2172" s="2">
        <f>'Moving Avg'!H2172</f>
        <v>6.2709450000000082</v>
      </c>
      <c r="J2172" s="5" t="str">
        <f>OBV!F2172</f>
        <v>BULLISH</v>
      </c>
      <c r="K2172" s="5" t="str">
        <f>OBV!G2172</f>
        <v>WEAK</v>
      </c>
      <c r="L2172" s="5" t="str">
        <f>OBV!H2172</f>
        <v>CONFIRMED BULLISH</v>
      </c>
      <c r="M2172" s="7">
        <f t="shared" si="330"/>
        <v>0</v>
      </c>
      <c r="N2172" s="7">
        <f t="shared" si="331"/>
        <v>100</v>
      </c>
      <c r="O2172" s="7">
        <f t="shared" si="332"/>
        <v>50</v>
      </c>
      <c r="P2172" s="7">
        <f t="shared" si="333"/>
        <v>67</v>
      </c>
      <c r="Q2172" s="8">
        <f t="shared" si="334"/>
        <v>52.55</v>
      </c>
      <c r="R2172" s="8">
        <f t="shared" si="335"/>
        <v>54.25</v>
      </c>
      <c r="S2172" s="8">
        <f t="shared" si="336"/>
        <v>57.650000000000006</v>
      </c>
      <c r="T2172" s="8">
        <f t="shared" si="337"/>
        <v>54.25</v>
      </c>
      <c r="U2172" s="7">
        <f t="shared" si="338"/>
        <v>54.816666666666663</v>
      </c>
      <c r="V2172" s="7">
        <f t="shared" si="339"/>
        <v>54.674999999999997</v>
      </c>
    </row>
    <row r="2173" spans="1:22" ht="13.5" x14ac:dyDescent="0.25">
      <c r="A2173" s="3">
        <f>RSI!A2173</f>
        <v>45169</v>
      </c>
      <c r="B2173" s="2">
        <f>RSI!B2173</f>
        <v>6.891</v>
      </c>
      <c r="C2173" s="2">
        <f>RSI!I2173</f>
        <v>88.366633486286403</v>
      </c>
      <c r="D2173" s="2">
        <f>MACD!E2173</f>
        <v>-8.120793365491874E-2</v>
      </c>
      <c r="E2173" s="2">
        <f>MACD!F2173</f>
        <v>-5.5473167533193077E-2</v>
      </c>
      <c r="F2173" s="2">
        <f>'Moving Avg'!D2173</f>
        <v>6.891</v>
      </c>
      <c r="G2173" s="2">
        <f>'Moving Avg'!F2173</f>
        <v>6.6993000000000027</v>
      </c>
      <c r="H2173" s="2">
        <f>'Moving Avg'!G2173</f>
        <v>6.5342800000000025</v>
      </c>
      <c r="I2173" s="2">
        <f>'Moving Avg'!H2173</f>
        <v>6.2746050000000091</v>
      </c>
      <c r="J2173" s="5" t="str">
        <f>OBV!F2173</f>
        <v>BULLISH</v>
      </c>
      <c r="K2173" s="5" t="str">
        <f>OBV!G2173</f>
        <v>WEAK</v>
      </c>
      <c r="L2173" s="5" t="str">
        <f>OBV!H2173</f>
        <v>CONFIRMED BULLISH</v>
      </c>
      <c r="M2173" s="7">
        <f t="shared" si="330"/>
        <v>0</v>
      </c>
      <c r="N2173" s="7">
        <f t="shared" si="331"/>
        <v>100</v>
      </c>
      <c r="O2173" s="7">
        <f t="shared" si="332"/>
        <v>50</v>
      </c>
      <c r="P2173" s="7">
        <f t="shared" si="333"/>
        <v>67</v>
      </c>
      <c r="Q2173" s="8">
        <f t="shared" si="334"/>
        <v>52.55</v>
      </c>
      <c r="R2173" s="8">
        <f t="shared" si="335"/>
        <v>54.25</v>
      </c>
      <c r="S2173" s="8">
        <f t="shared" si="336"/>
        <v>57.650000000000006</v>
      </c>
      <c r="T2173" s="8">
        <f t="shared" si="337"/>
        <v>54.25</v>
      </c>
      <c r="U2173" s="7">
        <f t="shared" si="338"/>
        <v>54.816666666666663</v>
      </c>
      <c r="V2173" s="7">
        <f t="shared" si="339"/>
        <v>54.674999999999997</v>
      </c>
    </row>
    <row r="2174" spans="1:22" ht="13.5" x14ac:dyDescent="0.25">
      <c r="A2174" s="3">
        <f>RSI!A2174</f>
        <v>45170</v>
      </c>
      <c r="B2174" s="2">
        <f>RSI!B2174</f>
        <v>6.976</v>
      </c>
      <c r="C2174" s="2">
        <f>RSI!I2174</f>
        <v>91.097080918118394</v>
      </c>
      <c r="D2174" s="2">
        <f>MACD!E2174</f>
        <v>-9.5108282613473705E-2</v>
      </c>
      <c r="E2174" s="2">
        <f>MACD!F2174</f>
        <v>-6.3400190549249211E-2</v>
      </c>
      <c r="F2174" s="2">
        <f>'Moving Avg'!D2174</f>
        <v>6.9079999999999995</v>
      </c>
      <c r="G2174" s="2">
        <f>'Moving Avg'!F2174</f>
        <v>6.7180000000000035</v>
      </c>
      <c r="H2174" s="2">
        <f>'Moving Avg'!G2174</f>
        <v>6.5475400000000015</v>
      </c>
      <c r="I2174" s="2">
        <f>'Moving Avg'!H2174</f>
        <v>6.278690000000009</v>
      </c>
      <c r="J2174" s="5" t="str">
        <f>OBV!F2174</f>
        <v>BULLISH</v>
      </c>
      <c r="K2174" s="5" t="str">
        <f>OBV!G2174</f>
        <v>WEAK</v>
      </c>
      <c r="L2174" s="5" t="str">
        <f>OBV!H2174</f>
        <v>CONFIRMED BULLISH</v>
      </c>
      <c r="M2174" s="7">
        <f t="shared" si="330"/>
        <v>0</v>
      </c>
      <c r="N2174" s="7">
        <f t="shared" si="331"/>
        <v>100</v>
      </c>
      <c r="O2174" s="7">
        <f t="shared" si="332"/>
        <v>50</v>
      </c>
      <c r="P2174" s="7">
        <f t="shared" si="333"/>
        <v>67</v>
      </c>
      <c r="Q2174" s="8">
        <f t="shared" si="334"/>
        <v>52.55</v>
      </c>
      <c r="R2174" s="8">
        <f t="shared" si="335"/>
        <v>54.25</v>
      </c>
      <c r="S2174" s="8">
        <f t="shared" si="336"/>
        <v>57.650000000000006</v>
      </c>
      <c r="T2174" s="8">
        <f t="shared" si="337"/>
        <v>54.25</v>
      </c>
      <c r="U2174" s="7">
        <f t="shared" si="338"/>
        <v>54.816666666666663</v>
      </c>
      <c r="V2174" s="7">
        <f t="shared" si="339"/>
        <v>54.674999999999997</v>
      </c>
    </row>
    <row r="2175" spans="1:22" ht="13.5" x14ac:dyDescent="0.25">
      <c r="A2175" s="3">
        <f>RSI!A2175</f>
        <v>45173</v>
      </c>
      <c r="B2175" s="2">
        <f>RSI!B2175</f>
        <v>6.891</v>
      </c>
      <c r="C2175" s="2">
        <f>RSI!I2175</f>
        <v>72.716945052953676</v>
      </c>
      <c r="D2175" s="2">
        <f>MACD!E2175</f>
        <v>-0.10229962971646245</v>
      </c>
      <c r="E2175" s="2">
        <f>MACD!F2175</f>
        <v>-7.1180078382691858E-2</v>
      </c>
      <c r="F2175" s="2">
        <f>'Moving Avg'!D2175</f>
        <v>6.9079999999999995</v>
      </c>
      <c r="G2175" s="2">
        <f>'Moving Avg'!F2175</f>
        <v>6.7324500000000027</v>
      </c>
      <c r="H2175" s="2">
        <f>'Moving Avg'!G2175</f>
        <v>6.5594400000000004</v>
      </c>
      <c r="I2175" s="2">
        <f>'Moving Avg'!H2175</f>
        <v>6.2824300000000095</v>
      </c>
      <c r="J2175" s="5" t="str">
        <f>OBV!F2175</f>
        <v>BULLISH</v>
      </c>
      <c r="K2175" s="5" t="str">
        <f>OBV!G2175</f>
        <v>NEUTRAL</v>
      </c>
      <c r="L2175" s="5" t="str">
        <f>OBV!H2175</f>
        <v>NEUTRAL</v>
      </c>
      <c r="M2175" s="7">
        <f t="shared" si="330"/>
        <v>0</v>
      </c>
      <c r="N2175" s="7">
        <f t="shared" si="331"/>
        <v>100</v>
      </c>
      <c r="O2175" s="7">
        <f t="shared" si="332"/>
        <v>50</v>
      </c>
      <c r="P2175" s="7">
        <f t="shared" si="333"/>
        <v>49.5</v>
      </c>
      <c r="Q2175" s="8">
        <f t="shared" si="334"/>
        <v>49.924999999999997</v>
      </c>
      <c r="R2175" s="8">
        <f t="shared" si="335"/>
        <v>49.875</v>
      </c>
      <c r="S2175" s="8">
        <f t="shared" si="336"/>
        <v>49.775000000000006</v>
      </c>
      <c r="T2175" s="8">
        <f t="shared" si="337"/>
        <v>49.875</v>
      </c>
      <c r="U2175" s="7">
        <f t="shared" si="338"/>
        <v>49.858333333333327</v>
      </c>
      <c r="V2175" s="7">
        <f t="shared" si="339"/>
        <v>49.862499999999997</v>
      </c>
    </row>
    <row r="2176" spans="1:22" ht="13.5" x14ac:dyDescent="0.25">
      <c r="A2176" s="3">
        <f>RSI!A2176</f>
        <v>45174</v>
      </c>
      <c r="B2176" s="2">
        <f>RSI!B2176</f>
        <v>6.891</v>
      </c>
      <c r="C2176" s="2">
        <f>RSI!I2176</f>
        <v>72.716945052953676</v>
      </c>
      <c r="D2176" s="2">
        <f>MACD!E2176</f>
        <v>-0.10948031898841659</v>
      </c>
      <c r="E2176" s="2">
        <f>MACD!F2176</f>
        <v>-7.8840126503836802E-2</v>
      </c>
      <c r="F2176" s="2">
        <f>'Moving Avg'!D2176</f>
        <v>6.9079999999999995</v>
      </c>
      <c r="G2176" s="2">
        <f>'Moving Avg'!F2176</f>
        <v>6.746900000000001</v>
      </c>
      <c r="H2176" s="2">
        <f>'Moving Avg'!G2176</f>
        <v>6.5713400000000011</v>
      </c>
      <c r="I2176" s="2">
        <f>'Moving Avg'!H2176</f>
        <v>6.2862050000000105</v>
      </c>
      <c r="J2176" s="5" t="str">
        <f>OBV!F2176</f>
        <v>BULLISH</v>
      </c>
      <c r="K2176" s="5" t="str">
        <f>OBV!G2176</f>
        <v>NEUTRAL</v>
      </c>
      <c r="L2176" s="5" t="str">
        <f>OBV!H2176</f>
        <v>NEUTRAL</v>
      </c>
      <c r="M2176" s="7">
        <f t="shared" si="330"/>
        <v>0</v>
      </c>
      <c r="N2176" s="7">
        <f t="shared" si="331"/>
        <v>100</v>
      </c>
      <c r="O2176" s="7">
        <f t="shared" si="332"/>
        <v>50</v>
      </c>
      <c r="P2176" s="7">
        <f t="shared" si="333"/>
        <v>49.5</v>
      </c>
      <c r="Q2176" s="8">
        <f t="shared" si="334"/>
        <v>49.924999999999997</v>
      </c>
      <c r="R2176" s="8">
        <f t="shared" si="335"/>
        <v>49.875</v>
      </c>
      <c r="S2176" s="8">
        <f t="shared" si="336"/>
        <v>49.775000000000006</v>
      </c>
      <c r="T2176" s="8">
        <f t="shared" si="337"/>
        <v>49.875</v>
      </c>
      <c r="U2176" s="7">
        <f t="shared" si="338"/>
        <v>49.858333333333327</v>
      </c>
      <c r="V2176" s="7">
        <f t="shared" si="339"/>
        <v>49.862499999999997</v>
      </c>
    </row>
    <row r="2177" spans="1:22" ht="13.5" x14ac:dyDescent="0.25">
      <c r="A2177" s="3">
        <f>RSI!A2177</f>
        <v>45175</v>
      </c>
      <c r="B2177" s="2">
        <f>RSI!B2177</f>
        <v>6.891</v>
      </c>
      <c r="C2177" s="2">
        <f>RSI!I2177</f>
        <v>72.71694505295369</v>
      </c>
      <c r="D2177" s="2">
        <f>MACD!E2177</f>
        <v>-0.11010928842953849</v>
      </c>
      <c r="E2177" s="2">
        <f>MACD!F2177</f>
        <v>-8.5093958888977139E-2</v>
      </c>
      <c r="F2177" s="2">
        <f>'Moving Avg'!D2177</f>
        <v>6.9079999999999995</v>
      </c>
      <c r="G2177" s="2">
        <f>'Moving Avg'!F2177</f>
        <v>6.7613500000000002</v>
      </c>
      <c r="H2177" s="2">
        <f>'Moving Avg'!G2177</f>
        <v>6.5832400000000018</v>
      </c>
      <c r="I2177" s="2">
        <f>'Moving Avg'!H2177</f>
        <v>6.2899450000000119</v>
      </c>
      <c r="J2177" s="5" t="str">
        <f>OBV!F2177</f>
        <v>BULLISH</v>
      </c>
      <c r="K2177" s="5" t="str">
        <f>OBV!G2177</f>
        <v>NEUTRAL</v>
      </c>
      <c r="L2177" s="5" t="str">
        <f>OBV!H2177</f>
        <v>NEUTRAL</v>
      </c>
      <c r="M2177" s="7">
        <f t="shared" si="330"/>
        <v>0</v>
      </c>
      <c r="N2177" s="7">
        <f t="shared" si="331"/>
        <v>100</v>
      </c>
      <c r="O2177" s="7">
        <f t="shared" si="332"/>
        <v>50</v>
      </c>
      <c r="P2177" s="7">
        <f t="shared" si="333"/>
        <v>49.5</v>
      </c>
      <c r="Q2177" s="8">
        <f t="shared" si="334"/>
        <v>49.924999999999997</v>
      </c>
      <c r="R2177" s="8">
        <f t="shared" si="335"/>
        <v>49.875</v>
      </c>
      <c r="S2177" s="8">
        <f t="shared" si="336"/>
        <v>49.775000000000006</v>
      </c>
      <c r="T2177" s="8">
        <f t="shared" si="337"/>
        <v>49.875</v>
      </c>
      <c r="U2177" s="7">
        <f t="shared" si="338"/>
        <v>49.858333333333327</v>
      </c>
      <c r="V2177" s="7">
        <f t="shared" si="339"/>
        <v>49.862499999999997</v>
      </c>
    </row>
    <row r="2178" spans="1:22" ht="13.5" x14ac:dyDescent="0.25">
      <c r="A2178" s="3">
        <f>RSI!A2178</f>
        <v>45176</v>
      </c>
      <c r="B2178" s="2">
        <f>RSI!B2178</f>
        <v>6.891</v>
      </c>
      <c r="C2178" s="2">
        <f>RSI!I2178</f>
        <v>72.71694505295369</v>
      </c>
      <c r="D2178" s="2">
        <f>MACD!E2178</f>
        <v>-0.10758088228307194</v>
      </c>
      <c r="E2178" s="2">
        <f>MACD!F2178</f>
        <v>-8.9591343567796106E-2</v>
      </c>
      <c r="F2178" s="2">
        <f>'Moving Avg'!D2178</f>
        <v>6.9079999999999995</v>
      </c>
      <c r="G2178" s="2">
        <f>'Moving Avg'!F2178</f>
        <v>6.7758000000000012</v>
      </c>
      <c r="H2178" s="2">
        <f>'Moving Avg'!G2178</f>
        <v>6.5948000000000011</v>
      </c>
      <c r="I2178" s="2">
        <f>'Moving Avg'!H2178</f>
        <v>6.2936850000000115</v>
      </c>
      <c r="J2178" s="5" t="str">
        <f>OBV!F2178</f>
        <v>BULLISH</v>
      </c>
      <c r="K2178" s="5" t="str">
        <f>OBV!G2178</f>
        <v>NEUTRAL</v>
      </c>
      <c r="L2178" s="5" t="str">
        <f>OBV!H2178</f>
        <v>NEUTRAL</v>
      </c>
      <c r="M2178" s="7">
        <f t="shared" ref="M2178:M2241" si="340">IF(C2178&lt;30,50, IF(C2178&gt;70, 0, 25))</f>
        <v>0</v>
      </c>
      <c r="N2178" s="7">
        <f t="shared" ref="N2178:N2241" si="341">IF(E2178-D2178&gt;0.02, 100, IF(E2178-D2178&lt;0,0,45))</f>
        <v>45</v>
      </c>
      <c r="O2178" s="7">
        <f t="shared" ref="O2178:O2241" si="342">IF(F2178-I2178&gt;10,100,IF(F2178-I2178&gt;5,75, IF(F2178-I2178&gt;0,50,0)))</f>
        <v>50</v>
      </c>
      <c r="P2178" s="7">
        <f t="shared" ref="P2178:P2241" si="343">IF(L2178="confirmed bullish", 34, IF(L2178="bullish divergence",17, 0))+IF(J2178="bullish",33,IF(J2178="bearish",0,16.5))+IF(K2178="strong",33,IF(K2178="weak",0,16.5))</f>
        <v>49.5</v>
      </c>
      <c r="Q2178" s="8">
        <f t="shared" si="334"/>
        <v>30.675000000000001</v>
      </c>
      <c r="R2178" s="8">
        <f t="shared" si="335"/>
        <v>38.875</v>
      </c>
      <c r="S2178" s="8">
        <f t="shared" si="336"/>
        <v>41.525000000000006</v>
      </c>
      <c r="T2178" s="8">
        <f t="shared" si="337"/>
        <v>36.125</v>
      </c>
      <c r="U2178" s="7">
        <f t="shared" si="338"/>
        <v>37.024999999999999</v>
      </c>
      <c r="V2178" s="7">
        <f t="shared" si="339"/>
        <v>36.799999999999997</v>
      </c>
    </row>
    <row r="2179" spans="1:22" ht="13.5" x14ac:dyDescent="0.25">
      <c r="A2179" s="3">
        <f>RSI!A2179</f>
        <v>45177</v>
      </c>
      <c r="B2179" s="2">
        <f>RSI!B2179</f>
        <v>6.976</v>
      </c>
      <c r="C2179" s="2">
        <f>RSI!I2179</f>
        <v>78.540651997936692</v>
      </c>
      <c r="D2179" s="2">
        <f>MACD!E2179</f>
        <v>-8.6453716415805459E-2</v>
      </c>
      <c r="E2179" s="2">
        <f>MACD!F2179</f>
        <v>-8.8963818137397982E-2</v>
      </c>
      <c r="F2179" s="2">
        <f>'Moving Avg'!D2179</f>
        <v>6.9079999999999995</v>
      </c>
      <c r="G2179" s="2">
        <f>'Moving Avg'!F2179</f>
        <v>6.794500000000002</v>
      </c>
      <c r="H2179" s="2">
        <f>'Moving Avg'!G2179</f>
        <v>6.6079000000000017</v>
      </c>
      <c r="I2179" s="2">
        <f>'Moving Avg'!H2179</f>
        <v>6.2978850000000115</v>
      </c>
      <c r="J2179" s="5" t="str">
        <f>OBV!F2179</f>
        <v>BULLISH</v>
      </c>
      <c r="K2179" s="5" t="str">
        <f>OBV!G2179</f>
        <v>NEUTRAL</v>
      </c>
      <c r="L2179" s="5" t="str">
        <f>OBV!H2179</f>
        <v>NEUTRAL</v>
      </c>
      <c r="M2179" s="7">
        <f t="shared" si="340"/>
        <v>0</v>
      </c>
      <c r="N2179" s="7">
        <f t="shared" si="341"/>
        <v>0</v>
      </c>
      <c r="O2179" s="7">
        <f t="shared" si="342"/>
        <v>50</v>
      </c>
      <c r="P2179" s="7">
        <f t="shared" si="343"/>
        <v>49.5</v>
      </c>
      <c r="Q2179" s="8">
        <f t="shared" ref="Q2179:Q2242" si="344">0.35*M2179+N2179*0.35+O2179*0.15+P2179*0.15</f>
        <v>14.925000000000001</v>
      </c>
      <c r="R2179" s="8">
        <f t="shared" ref="R2179:R2242" si="345">M2179*0.2+N2179*0.2+O2179*0.35+P2179*0.25</f>
        <v>29.875</v>
      </c>
      <c r="S2179" s="8">
        <f t="shared" ref="S2179:S2242" si="346">M2179*0.15+N2179*0.15+O2179*0.25+P2179*0.45</f>
        <v>34.775000000000006</v>
      </c>
      <c r="T2179" s="8">
        <f t="shared" ref="T2179:T2242" si="347">0.25*SUM(M2179:P2179)</f>
        <v>24.875</v>
      </c>
      <c r="U2179" s="7">
        <f t="shared" ref="U2179:U2242" si="348">SUM(Q2179:S2179)/3</f>
        <v>26.525000000000002</v>
      </c>
      <c r="V2179" s="7">
        <f t="shared" ref="V2179:V2242" si="349">SUM(Q2179:T2179)/4</f>
        <v>26.112500000000001</v>
      </c>
    </row>
    <row r="2180" spans="1:22" ht="13.5" x14ac:dyDescent="0.25">
      <c r="A2180" s="3">
        <f>RSI!A2180</f>
        <v>45180</v>
      </c>
      <c r="B2180" s="2">
        <f>RSI!B2180</f>
        <v>6.976</v>
      </c>
      <c r="C2180" s="2">
        <f>RSI!I2180</f>
        <v>78.540651997936692</v>
      </c>
      <c r="D2180" s="2">
        <f>MACD!E2180</f>
        <v>-6.9884527016483844E-2</v>
      </c>
      <c r="E2180" s="2">
        <f>MACD!F2180</f>
        <v>-8.5147959913215152E-2</v>
      </c>
      <c r="F2180" s="2">
        <f>'Moving Avg'!D2180</f>
        <v>6.9249999999999998</v>
      </c>
      <c r="G2180" s="2">
        <f>'Moving Avg'!F2180</f>
        <v>6.8132000000000019</v>
      </c>
      <c r="H2180" s="2">
        <f>'Moving Avg'!G2180</f>
        <v>6.6211600000000024</v>
      </c>
      <c r="I2180" s="2">
        <f>'Moving Avg'!H2180</f>
        <v>6.3020850000000106</v>
      </c>
      <c r="J2180" s="5" t="str">
        <f>OBV!F2180</f>
        <v>BULLISH</v>
      </c>
      <c r="K2180" s="5" t="str">
        <f>OBV!G2180</f>
        <v>WEAK</v>
      </c>
      <c r="L2180" s="5" t="str">
        <f>OBV!H2180</f>
        <v>CONFIRMED BULLISH</v>
      </c>
      <c r="M2180" s="7">
        <f t="shared" si="340"/>
        <v>0</v>
      </c>
      <c r="N2180" s="7">
        <f t="shared" si="341"/>
        <v>0</v>
      </c>
      <c r="O2180" s="7">
        <f t="shared" si="342"/>
        <v>50</v>
      </c>
      <c r="P2180" s="7">
        <f t="shared" si="343"/>
        <v>67</v>
      </c>
      <c r="Q2180" s="8">
        <f t="shared" si="344"/>
        <v>17.549999999999997</v>
      </c>
      <c r="R2180" s="8">
        <f t="shared" si="345"/>
        <v>34.25</v>
      </c>
      <c r="S2180" s="8">
        <f t="shared" si="346"/>
        <v>42.650000000000006</v>
      </c>
      <c r="T2180" s="8">
        <f t="shared" si="347"/>
        <v>29.25</v>
      </c>
      <c r="U2180" s="7">
        <f t="shared" si="348"/>
        <v>31.483333333333334</v>
      </c>
      <c r="V2180" s="7">
        <f t="shared" si="349"/>
        <v>30.925000000000001</v>
      </c>
    </row>
    <row r="2181" spans="1:22" ht="13.5" x14ac:dyDescent="0.25">
      <c r="A2181" s="3">
        <f>RSI!A2181</f>
        <v>45181</v>
      </c>
      <c r="B2181" s="2">
        <f>RSI!B2181</f>
        <v>6.9340000000000002</v>
      </c>
      <c r="C2181" s="2">
        <f>RSI!I2181</f>
        <v>69.980468189291855</v>
      </c>
      <c r="D2181" s="2">
        <f>MACD!E2181</f>
        <v>-5.3964113361558042E-2</v>
      </c>
      <c r="E2181" s="2">
        <f>MACD!F2181</f>
        <v>-7.8911190602883735E-2</v>
      </c>
      <c r="F2181" s="2">
        <f>'Moving Avg'!D2181</f>
        <v>6.9336000000000002</v>
      </c>
      <c r="G2181" s="2">
        <f>'Moving Avg'!F2181</f>
        <v>6.8281000000000018</v>
      </c>
      <c r="H2181" s="2">
        <f>'Moving Avg'!G2181</f>
        <v>6.633580000000002</v>
      </c>
      <c r="I2181" s="2">
        <f>'Moving Avg'!H2181</f>
        <v>6.3060400000000119</v>
      </c>
      <c r="J2181" s="5" t="str">
        <f>OBV!F2181</f>
        <v>BULLISH</v>
      </c>
      <c r="K2181" s="5" t="str">
        <f>OBV!G2181</f>
        <v>NEUTRAL</v>
      </c>
      <c r="L2181" s="5" t="str">
        <f>OBV!H2181</f>
        <v>CONFIRMED BULLISH</v>
      </c>
      <c r="M2181" s="7">
        <f t="shared" si="340"/>
        <v>25</v>
      </c>
      <c r="N2181" s="7">
        <f t="shared" si="341"/>
        <v>0</v>
      </c>
      <c r="O2181" s="7">
        <f t="shared" si="342"/>
        <v>50</v>
      </c>
      <c r="P2181" s="7">
        <f t="shared" si="343"/>
        <v>83.5</v>
      </c>
      <c r="Q2181" s="8">
        <f t="shared" si="344"/>
        <v>28.774999999999999</v>
      </c>
      <c r="R2181" s="8">
        <f t="shared" si="345"/>
        <v>43.375</v>
      </c>
      <c r="S2181" s="8">
        <f t="shared" si="346"/>
        <v>53.825000000000003</v>
      </c>
      <c r="T2181" s="8">
        <f t="shared" si="347"/>
        <v>39.625</v>
      </c>
      <c r="U2181" s="7">
        <f t="shared" si="348"/>
        <v>41.991666666666667</v>
      </c>
      <c r="V2181" s="7">
        <f t="shared" si="349"/>
        <v>41.400000000000006</v>
      </c>
    </row>
    <row r="2182" spans="1:22" ht="13.5" x14ac:dyDescent="0.25">
      <c r="A2182" s="3">
        <f>RSI!A2182</f>
        <v>45182</v>
      </c>
      <c r="B2182" s="2">
        <f>RSI!B2182</f>
        <v>6.9340000000000002</v>
      </c>
      <c r="C2182" s="2">
        <f>RSI!I2182</f>
        <v>69.980468189291855</v>
      </c>
      <c r="D2182" s="2">
        <f>MACD!E2182</f>
        <v>-4.1365907639191235E-2</v>
      </c>
      <c r="E2182" s="2">
        <f>MACD!F2182</f>
        <v>-7.1402134010145238E-2</v>
      </c>
      <c r="F2182" s="2">
        <f>'Moving Avg'!D2182</f>
        <v>6.9421999999999997</v>
      </c>
      <c r="G2182" s="2">
        <f>'Moving Avg'!F2182</f>
        <v>6.8421500000000011</v>
      </c>
      <c r="H2182" s="2">
        <f>'Moving Avg'!G2182</f>
        <v>6.6460000000000026</v>
      </c>
      <c r="I2182" s="2">
        <f>'Moving Avg'!H2182</f>
        <v>6.3099950000000113</v>
      </c>
      <c r="J2182" s="5" t="str">
        <f>OBV!F2182</f>
        <v>BULLISH</v>
      </c>
      <c r="K2182" s="5" t="str">
        <f>OBV!G2182</f>
        <v>NEUTRAL</v>
      </c>
      <c r="L2182" s="5" t="str">
        <f>OBV!H2182</f>
        <v>CONFIRMED BULLISH</v>
      </c>
      <c r="M2182" s="7">
        <f t="shared" si="340"/>
        <v>25</v>
      </c>
      <c r="N2182" s="7">
        <f t="shared" si="341"/>
        <v>0</v>
      </c>
      <c r="O2182" s="7">
        <f t="shared" si="342"/>
        <v>50</v>
      </c>
      <c r="P2182" s="7">
        <f t="shared" si="343"/>
        <v>83.5</v>
      </c>
      <c r="Q2182" s="8">
        <f t="shared" si="344"/>
        <v>28.774999999999999</v>
      </c>
      <c r="R2182" s="8">
        <f t="shared" si="345"/>
        <v>43.375</v>
      </c>
      <c r="S2182" s="8">
        <f t="shared" si="346"/>
        <v>53.825000000000003</v>
      </c>
      <c r="T2182" s="8">
        <f t="shared" si="347"/>
        <v>39.625</v>
      </c>
      <c r="U2182" s="7">
        <f t="shared" si="348"/>
        <v>41.991666666666667</v>
      </c>
      <c r="V2182" s="7">
        <f t="shared" si="349"/>
        <v>41.400000000000006</v>
      </c>
    </row>
    <row r="2183" spans="1:22" ht="13.5" x14ac:dyDescent="0.25">
      <c r="A2183" s="3">
        <f>RSI!A2183</f>
        <v>45183</v>
      </c>
      <c r="B2183" s="2">
        <f>RSI!B2183</f>
        <v>6.8490000000000002</v>
      </c>
      <c r="C2183" s="2">
        <f>RSI!I2183</f>
        <v>55.725099797919754</v>
      </c>
      <c r="D2183" s="2">
        <f>MACD!E2183</f>
        <v>-2.5217844379340271E-2</v>
      </c>
      <c r="E2183" s="2">
        <f>MACD!F2183</f>
        <v>-6.2165276083984249E-2</v>
      </c>
      <c r="F2183" s="2">
        <f>'Moving Avg'!D2183</f>
        <v>6.9337999999999997</v>
      </c>
      <c r="G2183" s="2">
        <f>'Moving Avg'!F2183</f>
        <v>6.8519500000000004</v>
      </c>
      <c r="H2183" s="2">
        <f>'Moving Avg'!G2183</f>
        <v>6.6567200000000026</v>
      </c>
      <c r="I2183" s="2">
        <f>'Moving Avg'!H2183</f>
        <v>6.3135250000000109</v>
      </c>
      <c r="J2183" s="5" t="str">
        <f>OBV!F2183</f>
        <v>BEARISH</v>
      </c>
      <c r="K2183" s="5" t="str">
        <f>OBV!G2183</f>
        <v>STRONG</v>
      </c>
      <c r="L2183" s="5" t="str">
        <f>OBV!H2183</f>
        <v>CONFIRMED BEARISH</v>
      </c>
      <c r="M2183" s="7">
        <f t="shared" si="340"/>
        <v>25</v>
      </c>
      <c r="N2183" s="7">
        <f t="shared" si="341"/>
        <v>0</v>
      </c>
      <c r="O2183" s="7">
        <f t="shared" si="342"/>
        <v>50</v>
      </c>
      <c r="P2183" s="7">
        <f t="shared" si="343"/>
        <v>33</v>
      </c>
      <c r="Q2183" s="8">
        <f t="shared" si="344"/>
        <v>21.2</v>
      </c>
      <c r="R2183" s="8">
        <f t="shared" si="345"/>
        <v>30.75</v>
      </c>
      <c r="S2183" s="8">
        <f t="shared" si="346"/>
        <v>31.1</v>
      </c>
      <c r="T2183" s="8">
        <f t="shared" si="347"/>
        <v>27</v>
      </c>
      <c r="U2183" s="7">
        <f t="shared" si="348"/>
        <v>27.683333333333337</v>
      </c>
      <c r="V2183" s="7">
        <f t="shared" si="349"/>
        <v>27.512500000000003</v>
      </c>
    </row>
    <row r="2184" spans="1:22" ht="13.5" x14ac:dyDescent="0.25">
      <c r="A2184" s="3">
        <f>RSI!A2184</f>
        <v>45184</v>
      </c>
      <c r="B2184" s="2">
        <f>RSI!B2184</f>
        <v>6.8490000000000002</v>
      </c>
      <c r="C2184" s="2">
        <f>RSI!I2184</f>
        <v>55.725099797919754</v>
      </c>
      <c r="D2184" s="2">
        <f>MACD!E2184</f>
        <v>1.2767105322737393E-3</v>
      </c>
      <c r="E2184" s="2">
        <f>MACD!F2184</f>
        <v>-4.9476878760732652E-2</v>
      </c>
      <c r="F2184" s="2">
        <f>'Moving Avg'!D2184</f>
        <v>6.9084000000000003</v>
      </c>
      <c r="G2184" s="2">
        <f>'Moving Avg'!F2184</f>
        <v>6.8617499999999989</v>
      </c>
      <c r="H2184" s="2">
        <f>'Moving Avg'!G2184</f>
        <v>6.6626800000000017</v>
      </c>
      <c r="I2184" s="2">
        <f>'Moving Avg'!H2184</f>
        <v>6.3170550000000114</v>
      </c>
      <c r="J2184" s="5" t="str">
        <f>OBV!F2184</f>
        <v>BEARISH</v>
      </c>
      <c r="K2184" s="5" t="str">
        <f>OBV!G2184</f>
        <v>STRONG</v>
      </c>
      <c r="L2184" s="5" t="str">
        <f>OBV!H2184</f>
        <v>CONFIRMED BEARISH</v>
      </c>
      <c r="M2184" s="7">
        <f t="shared" si="340"/>
        <v>25</v>
      </c>
      <c r="N2184" s="7">
        <f t="shared" si="341"/>
        <v>0</v>
      </c>
      <c r="O2184" s="7">
        <f t="shared" si="342"/>
        <v>50</v>
      </c>
      <c r="P2184" s="7">
        <f t="shared" si="343"/>
        <v>33</v>
      </c>
      <c r="Q2184" s="8">
        <f t="shared" si="344"/>
        <v>21.2</v>
      </c>
      <c r="R2184" s="8">
        <f t="shared" si="345"/>
        <v>30.75</v>
      </c>
      <c r="S2184" s="8">
        <f t="shared" si="346"/>
        <v>31.1</v>
      </c>
      <c r="T2184" s="8">
        <f t="shared" si="347"/>
        <v>27</v>
      </c>
      <c r="U2184" s="7">
        <f t="shared" si="348"/>
        <v>27.683333333333337</v>
      </c>
      <c r="V2184" s="7">
        <f t="shared" si="349"/>
        <v>27.512500000000003</v>
      </c>
    </row>
    <row r="2185" spans="1:22" ht="13.5" x14ac:dyDescent="0.25">
      <c r="A2185" s="3">
        <f>RSI!A2185</f>
        <v>45187</v>
      </c>
      <c r="B2185" s="2">
        <f>RSI!B2185</f>
        <v>6.806</v>
      </c>
      <c r="C2185" s="2">
        <f>RSI!I2185</f>
        <v>49.776131691168736</v>
      </c>
      <c r="D2185" s="2">
        <f>MACD!E2185</f>
        <v>1.3575558847273683E-2</v>
      </c>
      <c r="E2185" s="2">
        <f>MACD!F2185</f>
        <v>-3.6866391239131387E-2</v>
      </c>
      <c r="F2185" s="2">
        <f>'Moving Avg'!D2185</f>
        <v>6.8743999999999996</v>
      </c>
      <c r="G2185" s="2">
        <f>'Moving Avg'!F2185</f>
        <v>6.8694000000000006</v>
      </c>
      <c r="H2185" s="2">
        <f>'Moving Avg'!G2185</f>
        <v>6.6711800000000006</v>
      </c>
      <c r="I2185" s="2">
        <f>'Moving Avg'!H2185</f>
        <v>6.3206800000000127</v>
      </c>
      <c r="J2185" s="5" t="str">
        <f>OBV!F2185</f>
        <v>BEARISH</v>
      </c>
      <c r="K2185" s="5" t="str">
        <f>OBV!G2185</f>
        <v>STRONG</v>
      </c>
      <c r="L2185" s="5" t="str">
        <f>OBV!H2185</f>
        <v>CONFIRMED BEARISH</v>
      </c>
      <c r="M2185" s="7">
        <f t="shared" si="340"/>
        <v>25</v>
      </c>
      <c r="N2185" s="7">
        <f t="shared" si="341"/>
        <v>0</v>
      </c>
      <c r="O2185" s="7">
        <f t="shared" si="342"/>
        <v>50</v>
      </c>
      <c r="P2185" s="7">
        <f t="shared" si="343"/>
        <v>33</v>
      </c>
      <c r="Q2185" s="8">
        <f t="shared" si="344"/>
        <v>21.2</v>
      </c>
      <c r="R2185" s="8">
        <f t="shared" si="345"/>
        <v>30.75</v>
      </c>
      <c r="S2185" s="8">
        <f t="shared" si="346"/>
        <v>31.1</v>
      </c>
      <c r="T2185" s="8">
        <f t="shared" si="347"/>
        <v>27</v>
      </c>
      <c r="U2185" s="7">
        <f t="shared" si="348"/>
        <v>27.683333333333337</v>
      </c>
      <c r="V2185" s="7">
        <f t="shared" si="349"/>
        <v>27.512500000000003</v>
      </c>
    </row>
    <row r="2186" spans="1:22" ht="13.5" x14ac:dyDescent="0.25">
      <c r="A2186" s="3">
        <f>RSI!A2186</f>
        <v>45188</v>
      </c>
      <c r="B2186" s="2">
        <f>RSI!B2186</f>
        <v>6.806</v>
      </c>
      <c r="C2186" s="2">
        <f>RSI!I2186</f>
        <v>49.776131691168736</v>
      </c>
      <c r="D2186" s="2">
        <f>MACD!E2186</f>
        <v>2.402536241204789E-2</v>
      </c>
      <c r="E2186" s="2">
        <f>MACD!F2186</f>
        <v>-2.4688040508895531E-2</v>
      </c>
      <c r="F2186" s="2">
        <f>'Moving Avg'!D2186</f>
        <v>6.8487999999999998</v>
      </c>
      <c r="G2186" s="2">
        <f>'Moving Avg'!F2186</f>
        <v>6.8770500000000014</v>
      </c>
      <c r="H2186" s="2">
        <f>'Moving Avg'!G2186</f>
        <v>6.6764599999999996</v>
      </c>
      <c r="I2186" s="2">
        <f>'Moving Avg'!H2186</f>
        <v>6.3243050000000123</v>
      </c>
      <c r="J2186" s="5" t="str">
        <f>OBV!F2186</f>
        <v>BEARISH</v>
      </c>
      <c r="K2186" s="5" t="str">
        <f>OBV!G2186</f>
        <v>STRONG</v>
      </c>
      <c r="L2186" s="5" t="str">
        <f>OBV!H2186</f>
        <v>CONFIRMED BEARISH</v>
      </c>
      <c r="M2186" s="7">
        <f t="shared" si="340"/>
        <v>25</v>
      </c>
      <c r="N2186" s="7">
        <f t="shared" si="341"/>
        <v>0</v>
      </c>
      <c r="O2186" s="7">
        <f t="shared" si="342"/>
        <v>50</v>
      </c>
      <c r="P2186" s="7">
        <f t="shared" si="343"/>
        <v>33</v>
      </c>
      <c r="Q2186" s="8">
        <f t="shared" si="344"/>
        <v>21.2</v>
      </c>
      <c r="R2186" s="8">
        <f t="shared" si="345"/>
        <v>30.75</v>
      </c>
      <c r="S2186" s="8">
        <f t="shared" si="346"/>
        <v>31.1</v>
      </c>
      <c r="T2186" s="8">
        <f t="shared" si="347"/>
        <v>27</v>
      </c>
      <c r="U2186" s="7">
        <f t="shared" si="348"/>
        <v>27.683333333333337</v>
      </c>
      <c r="V2186" s="7">
        <f t="shared" si="349"/>
        <v>27.512500000000003</v>
      </c>
    </row>
    <row r="2187" spans="1:22" ht="13.5" x14ac:dyDescent="0.25">
      <c r="A2187" s="3">
        <f>RSI!A2187</f>
        <v>45189</v>
      </c>
      <c r="B2187" s="2">
        <f>RSI!B2187</f>
        <v>6.806</v>
      </c>
      <c r="C2187" s="2">
        <f>RSI!I2187</f>
        <v>49.776131691168736</v>
      </c>
      <c r="D2187" s="2">
        <f>MACD!E2187</f>
        <v>3.2907398111946762E-2</v>
      </c>
      <c r="E2187" s="2">
        <f>MACD!F2187</f>
        <v>-1.3168952784727073E-2</v>
      </c>
      <c r="F2187" s="2">
        <f>'Moving Avg'!D2187</f>
        <v>6.8231999999999999</v>
      </c>
      <c r="G2187" s="2">
        <f>'Moving Avg'!F2187</f>
        <v>6.8826000000000009</v>
      </c>
      <c r="H2187" s="2">
        <f>'Moving Avg'!G2187</f>
        <v>6.6815599999999993</v>
      </c>
      <c r="I2187" s="2">
        <f>'Moving Avg'!H2187</f>
        <v>6.3279300000000127</v>
      </c>
      <c r="J2187" s="5" t="str">
        <f>OBV!F2187</f>
        <v>BEARISH</v>
      </c>
      <c r="K2187" s="5" t="str">
        <f>OBV!G2187</f>
        <v>STRONG</v>
      </c>
      <c r="L2187" s="5" t="str">
        <f>OBV!H2187</f>
        <v>CONFIRMED BEARISH</v>
      </c>
      <c r="M2187" s="7">
        <f t="shared" si="340"/>
        <v>25</v>
      </c>
      <c r="N2187" s="7">
        <f t="shared" si="341"/>
        <v>0</v>
      </c>
      <c r="O2187" s="7">
        <f t="shared" si="342"/>
        <v>50</v>
      </c>
      <c r="P2187" s="7">
        <f t="shared" si="343"/>
        <v>33</v>
      </c>
      <c r="Q2187" s="8">
        <f t="shared" si="344"/>
        <v>21.2</v>
      </c>
      <c r="R2187" s="8">
        <f t="shared" si="345"/>
        <v>30.75</v>
      </c>
      <c r="S2187" s="8">
        <f t="shared" si="346"/>
        <v>31.1</v>
      </c>
      <c r="T2187" s="8">
        <f t="shared" si="347"/>
        <v>27</v>
      </c>
      <c r="U2187" s="7">
        <f t="shared" si="348"/>
        <v>27.683333333333337</v>
      </c>
      <c r="V2187" s="7">
        <f t="shared" si="349"/>
        <v>27.512500000000003</v>
      </c>
    </row>
    <row r="2188" spans="1:22" ht="13.5" x14ac:dyDescent="0.25">
      <c r="A2188" s="3">
        <f>RSI!A2188</f>
        <v>45190</v>
      </c>
      <c r="B2188" s="2">
        <f>RSI!B2188</f>
        <v>6.806</v>
      </c>
      <c r="C2188" s="2">
        <f>RSI!I2188</f>
        <v>49.776131691168743</v>
      </c>
      <c r="D2188" s="2">
        <f>MACD!E2188</f>
        <v>4.0459905875549929E-2</v>
      </c>
      <c r="E2188" s="2">
        <f>MACD!F2188</f>
        <v>-2.4431810526716734E-3</v>
      </c>
      <c r="F2188" s="2">
        <f>'Moving Avg'!D2188</f>
        <v>6.8146000000000004</v>
      </c>
      <c r="G2188" s="2">
        <f>'Moving Avg'!F2188</f>
        <v>6.8868499999999999</v>
      </c>
      <c r="H2188" s="2">
        <f>'Moving Avg'!G2188</f>
        <v>6.686659999999998</v>
      </c>
      <c r="I2188" s="2">
        <f>'Moving Avg'!H2188</f>
        <v>6.3315550000000131</v>
      </c>
      <c r="J2188" s="5" t="str">
        <f>OBV!F2188</f>
        <v>BEARISH</v>
      </c>
      <c r="K2188" s="5" t="str">
        <f>OBV!G2188</f>
        <v>STRONG</v>
      </c>
      <c r="L2188" s="5" t="str">
        <f>OBV!H2188</f>
        <v>CONFIRMED BEARISH</v>
      </c>
      <c r="M2188" s="7">
        <f t="shared" si="340"/>
        <v>25</v>
      </c>
      <c r="N2188" s="7">
        <f t="shared" si="341"/>
        <v>0</v>
      </c>
      <c r="O2188" s="7">
        <f t="shared" si="342"/>
        <v>50</v>
      </c>
      <c r="P2188" s="7">
        <f t="shared" si="343"/>
        <v>33</v>
      </c>
      <c r="Q2188" s="8">
        <f t="shared" si="344"/>
        <v>21.2</v>
      </c>
      <c r="R2188" s="8">
        <f t="shared" si="345"/>
        <v>30.75</v>
      </c>
      <c r="S2188" s="8">
        <f t="shared" si="346"/>
        <v>31.1</v>
      </c>
      <c r="T2188" s="8">
        <f t="shared" si="347"/>
        <v>27</v>
      </c>
      <c r="U2188" s="7">
        <f t="shared" si="348"/>
        <v>27.683333333333337</v>
      </c>
      <c r="V2188" s="7">
        <f t="shared" si="349"/>
        <v>27.512500000000003</v>
      </c>
    </row>
    <row r="2189" spans="1:22" ht="13.5" x14ac:dyDescent="0.25">
      <c r="A2189" s="3">
        <f>RSI!A2189</f>
        <v>45191</v>
      </c>
      <c r="B2189" s="2">
        <f>RSI!B2189</f>
        <v>6.9340000000000002</v>
      </c>
      <c r="C2189" s="2">
        <f>RSI!I2189</f>
        <v>64.815325859022295</v>
      </c>
      <c r="D2189" s="2">
        <f>MACD!E2189</f>
        <v>5.0480133828508578E-2</v>
      </c>
      <c r="E2189" s="2">
        <f>MACD!F2189</f>
        <v>8.1414819235643768E-3</v>
      </c>
      <c r="F2189" s="2">
        <f>'Moving Avg'!D2189</f>
        <v>6.8315999999999999</v>
      </c>
      <c r="G2189" s="2">
        <f>'Moving Avg'!F2189</f>
        <v>6.8890000000000002</v>
      </c>
      <c r="H2189" s="2">
        <f>'Moving Avg'!G2189</f>
        <v>6.6943199999999976</v>
      </c>
      <c r="I2189" s="2">
        <f>'Moving Avg'!H2189</f>
        <v>6.3366000000000131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  <c r="M2189" s="7">
        <f t="shared" si="340"/>
        <v>25</v>
      </c>
      <c r="N2189" s="7">
        <f t="shared" si="341"/>
        <v>0</v>
      </c>
      <c r="O2189" s="7">
        <f t="shared" si="342"/>
        <v>50</v>
      </c>
      <c r="P2189" s="7">
        <f t="shared" si="343"/>
        <v>83.5</v>
      </c>
      <c r="Q2189" s="8">
        <f t="shared" si="344"/>
        <v>28.774999999999999</v>
      </c>
      <c r="R2189" s="8">
        <f t="shared" si="345"/>
        <v>43.375</v>
      </c>
      <c r="S2189" s="8">
        <f t="shared" si="346"/>
        <v>53.825000000000003</v>
      </c>
      <c r="T2189" s="8">
        <f t="shared" si="347"/>
        <v>39.625</v>
      </c>
      <c r="U2189" s="7">
        <f t="shared" si="348"/>
        <v>41.991666666666667</v>
      </c>
      <c r="V2189" s="7">
        <f t="shared" si="349"/>
        <v>41.400000000000006</v>
      </c>
    </row>
    <row r="2190" spans="1:22" ht="13.5" x14ac:dyDescent="0.25">
      <c r="A2190" s="3">
        <f>RSI!A2190</f>
        <v>45194</v>
      </c>
      <c r="B2190" s="2">
        <f>RSI!B2190</f>
        <v>6.9340000000000002</v>
      </c>
      <c r="C2190" s="2">
        <f>RSI!I2190</f>
        <v>64.815325859022295</v>
      </c>
      <c r="D2190" s="2">
        <f>MACD!E2190</f>
        <v>5.8234100072809269E-2</v>
      </c>
      <c r="E2190" s="2">
        <f>MACD!F2190</f>
        <v>1.8160005553413357E-2</v>
      </c>
      <c r="F2190" s="2">
        <f>'Moving Avg'!D2190</f>
        <v>6.8572000000000006</v>
      </c>
      <c r="G2190" s="2">
        <f>'Moving Avg'!F2190</f>
        <v>6.8911499999999988</v>
      </c>
      <c r="H2190" s="2">
        <f>'Moving Avg'!G2190</f>
        <v>6.7065799999999989</v>
      </c>
      <c r="I2190" s="2">
        <f>'Moving Avg'!H2190</f>
        <v>6.3408650000000124</v>
      </c>
      <c r="J2190" s="5" t="str">
        <f>OBV!F2190</f>
        <v>BULLISH</v>
      </c>
      <c r="K2190" s="5" t="str">
        <f>OBV!G2190</f>
        <v>WEAK</v>
      </c>
      <c r="L2190" s="5" t="str">
        <f>OBV!H2190</f>
        <v>CONFIRMED BULLISH</v>
      </c>
      <c r="M2190" s="7">
        <f t="shared" si="340"/>
        <v>25</v>
      </c>
      <c r="N2190" s="7">
        <f t="shared" si="341"/>
        <v>0</v>
      </c>
      <c r="O2190" s="7">
        <f t="shared" si="342"/>
        <v>50</v>
      </c>
      <c r="P2190" s="7">
        <f t="shared" si="343"/>
        <v>67</v>
      </c>
      <c r="Q2190" s="8">
        <f t="shared" si="344"/>
        <v>26.299999999999997</v>
      </c>
      <c r="R2190" s="8">
        <f t="shared" si="345"/>
        <v>39.25</v>
      </c>
      <c r="S2190" s="8">
        <f t="shared" si="346"/>
        <v>46.400000000000006</v>
      </c>
      <c r="T2190" s="8">
        <f t="shared" si="347"/>
        <v>35.5</v>
      </c>
      <c r="U2190" s="7">
        <f t="shared" si="348"/>
        <v>37.31666666666667</v>
      </c>
      <c r="V2190" s="7">
        <f t="shared" si="349"/>
        <v>36.862499999999997</v>
      </c>
    </row>
    <row r="2191" spans="1:22" ht="13.5" x14ac:dyDescent="0.25">
      <c r="A2191" s="3">
        <f>RSI!A2191</f>
        <v>45195</v>
      </c>
      <c r="B2191" s="2">
        <f>RSI!B2191</f>
        <v>6.806</v>
      </c>
      <c r="C2191" s="2">
        <f>RSI!I2191</f>
        <v>48.108167531412754</v>
      </c>
      <c r="D2191" s="2">
        <f>MACD!E2191</f>
        <v>6.7144083881617966E-2</v>
      </c>
      <c r="E2191" s="2">
        <f>MACD!F2191</f>
        <v>2.7956821219054281E-2</v>
      </c>
      <c r="F2191" s="2">
        <f>'Moving Avg'!D2191</f>
        <v>6.8572000000000006</v>
      </c>
      <c r="G2191" s="2">
        <f>'Moving Avg'!F2191</f>
        <v>6.8868999999999998</v>
      </c>
      <c r="H2191" s="2">
        <f>'Moving Avg'!G2191</f>
        <v>6.7162799999999985</v>
      </c>
      <c r="I2191" s="2">
        <f>'Moving Avg'!H2191</f>
        <v>6.3452700000000117</v>
      </c>
      <c r="J2191" s="5" t="str">
        <f>OBV!F2191</f>
        <v>BULLISH</v>
      </c>
      <c r="K2191" s="5" t="str">
        <f>OBV!G2191</f>
        <v>NEUTRAL</v>
      </c>
      <c r="L2191" s="5" t="str">
        <f>OBV!H2191</f>
        <v>NEUTRAL</v>
      </c>
      <c r="M2191" s="7">
        <f t="shared" si="340"/>
        <v>25</v>
      </c>
      <c r="N2191" s="7">
        <f t="shared" si="341"/>
        <v>0</v>
      </c>
      <c r="O2191" s="7">
        <f t="shared" si="342"/>
        <v>50</v>
      </c>
      <c r="P2191" s="7">
        <f t="shared" si="343"/>
        <v>49.5</v>
      </c>
      <c r="Q2191" s="8">
        <f t="shared" si="344"/>
        <v>23.675000000000001</v>
      </c>
      <c r="R2191" s="8">
        <f t="shared" si="345"/>
        <v>34.875</v>
      </c>
      <c r="S2191" s="8">
        <f t="shared" si="346"/>
        <v>38.525000000000006</v>
      </c>
      <c r="T2191" s="8">
        <f t="shared" si="347"/>
        <v>31.125</v>
      </c>
      <c r="U2191" s="7">
        <f t="shared" si="348"/>
        <v>32.358333333333334</v>
      </c>
      <c r="V2191" s="7">
        <f t="shared" si="349"/>
        <v>32.049999999999997</v>
      </c>
    </row>
    <row r="2192" spans="1:22" ht="13.5" x14ac:dyDescent="0.25">
      <c r="A2192" s="3">
        <f>RSI!A2192</f>
        <v>45197</v>
      </c>
      <c r="B2192" s="2">
        <f>RSI!B2192</f>
        <v>6.806</v>
      </c>
      <c r="C2192" s="2">
        <f>RSI!I2192</f>
        <v>48.108167531412754</v>
      </c>
      <c r="D2192" s="2">
        <f>MACD!E2192</f>
        <v>7.481835514058055E-2</v>
      </c>
      <c r="E2192" s="2">
        <f>MACD!F2192</f>
        <v>3.7329128003359538E-2</v>
      </c>
      <c r="F2192" s="2">
        <f>'Moving Avg'!D2192</f>
        <v>6.8572000000000006</v>
      </c>
      <c r="G2192" s="2">
        <f>'Moving Avg'!F2192</f>
        <v>6.8826499999999999</v>
      </c>
      <c r="H2192" s="2">
        <f>'Moving Avg'!G2192</f>
        <v>6.7259799999999972</v>
      </c>
      <c r="I2192" s="2">
        <f>'Moving Avg'!H2192</f>
        <v>6.3496750000000119</v>
      </c>
      <c r="J2192" s="5" t="str">
        <f>OBV!F2192</f>
        <v>BULLISH</v>
      </c>
      <c r="K2192" s="5" t="str">
        <f>OBV!G2192</f>
        <v>NEUTRAL</v>
      </c>
      <c r="L2192" s="5" t="str">
        <f>OBV!H2192</f>
        <v>NEUTRAL</v>
      </c>
      <c r="M2192" s="7">
        <f t="shared" si="340"/>
        <v>25</v>
      </c>
      <c r="N2192" s="7">
        <f t="shared" si="341"/>
        <v>0</v>
      </c>
      <c r="O2192" s="7">
        <f t="shared" si="342"/>
        <v>50</v>
      </c>
      <c r="P2192" s="7">
        <f t="shared" si="343"/>
        <v>49.5</v>
      </c>
      <c r="Q2192" s="8">
        <f t="shared" si="344"/>
        <v>23.675000000000001</v>
      </c>
      <c r="R2192" s="8">
        <f t="shared" si="345"/>
        <v>34.875</v>
      </c>
      <c r="S2192" s="8">
        <f t="shared" si="346"/>
        <v>38.525000000000006</v>
      </c>
      <c r="T2192" s="8">
        <f t="shared" si="347"/>
        <v>31.125</v>
      </c>
      <c r="U2192" s="7">
        <f t="shared" si="348"/>
        <v>32.358333333333334</v>
      </c>
      <c r="V2192" s="7">
        <f t="shared" si="349"/>
        <v>32.049999999999997</v>
      </c>
    </row>
    <row r="2193" spans="1:22" ht="13.5" x14ac:dyDescent="0.25">
      <c r="A2193" s="3">
        <f>RSI!A2193</f>
        <v>45198</v>
      </c>
      <c r="B2193" s="2">
        <f>RSI!B2193</f>
        <v>6.806</v>
      </c>
      <c r="C2193" s="2">
        <f>RSI!I2193</f>
        <v>48.108167531412754</v>
      </c>
      <c r="D2193" s="2">
        <f>MACD!E2193</f>
        <v>6.836009638175522E-2</v>
      </c>
      <c r="E2193" s="2">
        <f>MACD!F2193</f>
        <v>4.3535321679038674E-2</v>
      </c>
      <c r="F2193" s="2">
        <f>'Moving Avg'!D2193</f>
        <v>6.8572000000000006</v>
      </c>
      <c r="G2193" s="2">
        <f>'Moving Avg'!F2193</f>
        <v>6.8783999999999992</v>
      </c>
      <c r="H2193" s="2">
        <f>'Moving Avg'!G2193</f>
        <v>6.7344799999999978</v>
      </c>
      <c r="I2193" s="2">
        <f>'Moving Avg'!H2193</f>
        <v>6.3540800000000113</v>
      </c>
      <c r="J2193" s="5" t="str">
        <f>OBV!F2193</f>
        <v>BULLISH</v>
      </c>
      <c r="K2193" s="5" t="str">
        <f>OBV!G2193</f>
        <v>NEUTRAL</v>
      </c>
      <c r="L2193" s="5" t="str">
        <f>OBV!H2193</f>
        <v>NEUTRAL</v>
      </c>
      <c r="M2193" s="7">
        <f t="shared" si="340"/>
        <v>25</v>
      </c>
      <c r="N2193" s="7">
        <f t="shared" si="341"/>
        <v>0</v>
      </c>
      <c r="O2193" s="7">
        <f t="shared" si="342"/>
        <v>50</v>
      </c>
      <c r="P2193" s="7">
        <f t="shared" si="343"/>
        <v>49.5</v>
      </c>
      <c r="Q2193" s="8">
        <f t="shared" si="344"/>
        <v>23.675000000000001</v>
      </c>
      <c r="R2193" s="8">
        <f t="shared" si="345"/>
        <v>34.875</v>
      </c>
      <c r="S2193" s="8">
        <f t="shared" si="346"/>
        <v>38.525000000000006</v>
      </c>
      <c r="T2193" s="8">
        <f t="shared" si="347"/>
        <v>31.125</v>
      </c>
      <c r="U2193" s="7">
        <f t="shared" si="348"/>
        <v>32.358333333333334</v>
      </c>
      <c r="V2193" s="7">
        <f t="shared" si="349"/>
        <v>32.049999999999997</v>
      </c>
    </row>
    <row r="2194" spans="1:22" ht="13.5" x14ac:dyDescent="0.25">
      <c r="A2194" s="3">
        <f>RSI!A2194</f>
        <v>45201</v>
      </c>
      <c r="B2194" s="2">
        <f>RSI!B2194</f>
        <v>6.806</v>
      </c>
      <c r="C2194" s="2">
        <f>RSI!I2194</f>
        <v>48.108167531412754</v>
      </c>
      <c r="D2194" s="2">
        <f>MACD!E2194</f>
        <v>6.3011203093425117E-2</v>
      </c>
      <c r="E2194" s="2">
        <f>MACD!F2194</f>
        <v>4.7430497961915966E-2</v>
      </c>
      <c r="F2194" s="2">
        <f>'Moving Avg'!D2194</f>
        <v>6.8315999999999999</v>
      </c>
      <c r="G2194" s="2">
        <f>'Moving Avg'!F2194</f>
        <v>6.8698999999999995</v>
      </c>
      <c r="H2194" s="2">
        <f>'Moving Avg'!G2194</f>
        <v>6.7429799999999966</v>
      </c>
      <c r="I2194" s="2">
        <f>'Moving Avg'!H2194</f>
        <v>6.3584850000000106</v>
      </c>
      <c r="J2194" s="5" t="str">
        <f>OBV!F2194</f>
        <v>BEARISH</v>
      </c>
      <c r="K2194" s="5" t="str">
        <f>OBV!G2194</f>
        <v>STRONG</v>
      </c>
      <c r="L2194" s="5" t="str">
        <f>OBV!H2194</f>
        <v>CONFIRMED BEARISH</v>
      </c>
      <c r="M2194" s="7">
        <f t="shared" si="340"/>
        <v>25</v>
      </c>
      <c r="N2194" s="7">
        <f t="shared" si="341"/>
        <v>0</v>
      </c>
      <c r="O2194" s="7">
        <f t="shared" si="342"/>
        <v>50</v>
      </c>
      <c r="P2194" s="7">
        <f t="shared" si="343"/>
        <v>33</v>
      </c>
      <c r="Q2194" s="8">
        <f t="shared" si="344"/>
        <v>21.2</v>
      </c>
      <c r="R2194" s="8">
        <f t="shared" si="345"/>
        <v>30.75</v>
      </c>
      <c r="S2194" s="8">
        <f t="shared" si="346"/>
        <v>31.1</v>
      </c>
      <c r="T2194" s="8">
        <f t="shared" si="347"/>
        <v>27</v>
      </c>
      <c r="U2194" s="7">
        <f t="shared" si="348"/>
        <v>27.683333333333337</v>
      </c>
      <c r="V2194" s="7">
        <f t="shared" si="349"/>
        <v>27.512500000000003</v>
      </c>
    </row>
    <row r="2195" spans="1:22" ht="13.5" x14ac:dyDescent="0.25">
      <c r="A2195" s="3">
        <f>RSI!A2195</f>
        <v>45202</v>
      </c>
      <c r="B2195" s="2">
        <f>RSI!B2195</f>
        <v>6.806</v>
      </c>
      <c r="C2195" s="2">
        <f>RSI!I2195</f>
        <v>48.108167531412754</v>
      </c>
      <c r="D2195" s="2">
        <f>MACD!E2195</f>
        <v>5.1977042219736092E-2</v>
      </c>
      <c r="E2195" s="2">
        <f>MACD!F2195</f>
        <v>4.8339806813479998E-2</v>
      </c>
      <c r="F2195" s="2">
        <f>'Moving Avg'!D2195</f>
        <v>6.806</v>
      </c>
      <c r="G2195" s="2">
        <f>'Moving Avg'!F2195</f>
        <v>6.8656499999999996</v>
      </c>
      <c r="H2195" s="2">
        <f>'Moving Avg'!G2195</f>
        <v>6.7514799999999973</v>
      </c>
      <c r="I2195" s="2">
        <f>'Moving Avg'!H2195</f>
        <v>6.3628900000000099</v>
      </c>
      <c r="J2195" s="5" t="str">
        <f>OBV!F2195</f>
        <v>BEARISH</v>
      </c>
      <c r="K2195" s="5" t="str">
        <f>OBV!G2195</f>
        <v>STRONG</v>
      </c>
      <c r="L2195" s="5" t="str">
        <f>OBV!H2195</f>
        <v>CONFIRMED BEARISH</v>
      </c>
      <c r="M2195" s="7">
        <f t="shared" si="340"/>
        <v>25</v>
      </c>
      <c r="N2195" s="7">
        <f t="shared" si="341"/>
        <v>0</v>
      </c>
      <c r="O2195" s="7">
        <f t="shared" si="342"/>
        <v>50</v>
      </c>
      <c r="P2195" s="7">
        <f t="shared" si="343"/>
        <v>33</v>
      </c>
      <c r="Q2195" s="8">
        <f t="shared" si="344"/>
        <v>21.2</v>
      </c>
      <c r="R2195" s="8">
        <f t="shared" si="345"/>
        <v>30.75</v>
      </c>
      <c r="S2195" s="8">
        <f t="shared" si="346"/>
        <v>31.1</v>
      </c>
      <c r="T2195" s="8">
        <f t="shared" si="347"/>
        <v>27</v>
      </c>
      <c r="U2195" s="7">
        <f t="shared" si="348"/>
        <v>27.683333333333337</v>
      </c>
      <c r="V2195" s="7">
        <f t="shared" si="349"/>
        <v>27.512500000000003</v>
      </c>
    </row>
    <row r="2196" spans="1:22" ht="13.5" x14ac:dyDescent="0.25">
      <c r="A2196" s="3">
        <f>RSI!A2196</f>
        <v>45203</v>
      </c>
      <c r="B2196" s="2">
        <f>RSI!B2196</f>
        <v>6.806</v>
      </c>
      <c r="C2196" s="2">
        <f>RSI!I2196</f>
        <v>48.108167531412754</v>
      </c>
      <c r="D2196" s="2">
        <f>MACD!E2196</f>
        <v>4.273971341875793E-2</v>
      </c>
      <c r="E2196" s="2">
        <f>MACD!F2196</f>
        <v>4.721978813453559E-2</v>
      </c>
      <c r="F2196" s="2">
        <f>'Moving Avg'!D2196</f>
        <v>6.806</v>
      </c>
      <c r="G2196" s="2">
        <f>'Moving Avg'!F2196</f>
        <v>6.8613999999999988</v>
      </c>
      <c r="H2196" s="2">
        <f>'Moving Avg'!G2196</f>
        <v>6.7565799999999969</v>
      </c>
      <c r="I2196" s="2">
        <f>'Moving Avg'!H2196</f>
        <v>6.3672950000000093</v>
      </c>
      <c r="J2196" s="5" t="str">
        <f>OBV!F2196</f>
        <v>NEUTRAL</v>
      </c>
      <c r="K2196" s="5" t="str">
        <f>OBV!G2196</f>
        <v>NEUTRAL</v>
      </c>
      <c r="L2196" s="5" t="str">
        <f>OBV!H2196</f>
        <v>NEUTRAL</v>
      </c>
      <c r="M2196" s="7">
        <f t="shared" si="340"/>
        <v>25</v>
      </c>
      <c r="N2196" s="7">
        <f t="shared" si="341"/>
        <v>45</v>
      </c>
      <c r="O2196" s="7">
        <f t="shared" si="342"/>
        <v>50</v>
      </c>
      <c r="P2196" s="7">
        <f t="shared" si="343"/>
        <v>33</v>
      </c>
      <c r="Q2196" s="8">
        <f t="shared" si="344"/>
        <v>36.950000000000003</v>
      </c>
      <c r="R2196" s="8">
        <f t="shared" si="345"/>
        <v>39.75</v>
      </c>
      <c r="S2196" s="8">
        <f t="shared" si="346"/>
        <v>37.85</v>
      </c>
      <c r="T2196" s="8">
        <f t="shared" si="347"/>
        <v>38.25</v>
      </c>
      <c r="U2196" s="7">
        <f t="shared" si="348"/>
        <v>38.183333333333337</v>
      </c>
      <c r="V2196" s="7">
        <f t="shared" si="349"/>
        <v>38.200000000000003</v>
      </c>
    </row>
    <row r="2197" spans="1:22" ht="13.5" x14ac:dyDescent="0.25">
      <c r="A2197" s="3">
        <f>RSI!A2197</f>
        <v>45204</v>
      </c>
      <c r="B2197" s="2">
        <f>RSI!B2197</f>
        <v>6.806</v>
      </c>
      <c r="C2197" s="2">
        <f>RSI!I2197</f>
        <v>48.108167531412754</v>
      </c>
      <c r="D2197" s="2">
        <f>MACD!E2197</f>
        <v>3.5015427738006366E-2</v>
      </c>
      <c r="E2197" s="2">
        <f>MACD!F2197</f>
        <v>4.4778916055229753E-2</v>
      </c>
      <c r="F2197" s="2">
        <f>'Moving Avg'!D2197</f>
        <v>6.806</v>
      </c>
      <c r="G2197" s="2">
        <f>'Moving Avg'!F2197</f>
        <v>6.8571499999999999</v>
      </c>
      <c r="H2197" s="2">
        <f>'Moving Avg'!G2197</f>
        <v>6.7616799999999966</v>
      </c>
      <c r="I2197" s="2">
        <f>'Moving Avg'!H2197</f>
        <v>6.3717400000000097</v>
      </c>
      <c r="J2197" s="5" t="str">
        <f>OBV!F2197</f>
        <v>NEUTRAL</v>
      </c>
      <c r="K2197" s="5" t="str">
        <f>OBV!G2197</f>
        <v>NEUTRAL</v>
      </c>
      <c r="L2197" s="5" t="str">
        <f>OBV!H2197</f>
        <v>NEUTRAL</v>
      </c>
      <c r="M2197" s="7">
        <f t="shared" si="340"/>
        <v>25</v>
      </c>
      <c r="N2197" s="7">
        <f t="shared" si="341"/>
        <v>45</v>
      </c>
      <c r="O2197" s="7">
        <f t="shared" si="342"/>
        <v>50</v>
      </c>
      <c r="P2197" s="7">
        <f t="shared" si="343"/>
        <v>33</v>
      </c>
      <c r="Q2197" s="8">
        <f t="shared" si="344"/>
        <v>36.950000000000003</v>
      </c>
      <c r="R2197" s="8">
        <f t="shared" si="345"/>
        <v>39.75</v>
      </c>
      <c r="S2197" s="8">
        <f t="shared" si="346"/>
        <v>37.85</v>
      </c>
      <c r="T2197" s="8">
        <f t="shared" si="347"/>
        <v>38.25</v>
      </c>
      <c r="U2197" s="7">
        <f t="shared" si="348"/>
        <v>38.183333333333337</v>
      </c>
      <c r="V2197" s="7">
        <f t="shared" si="349"/>
        <v>38.200000000000003</v>
      </c>
    </row>
    <row r="2198" spans="1:22" ht="13.5" x14ac:dyDescent="0.25">
      <c r="A2198" s="3">
        <f>RSI!A2198</f>
        <v>45205</v>
      </c>
      <c r="B2198" s="2">
        <f>RSI!B2198</f>
        <v>6.806</v>
      </c>
      <c r="C2198" s="2">
        <f>RSI!I2198</f>
        <v>48.108167531412754</v>
      </c>
      <c r="D2198" s="2">
        <f>MACD!E2198</f>
        <v>2.8564600748949509E-2</v>
      </c>
      <c r="E2198" s="2">
        <f>MACD!F2198</f>
        <v>4.1536052993973713E-2</v>
      </c>
      <c r="F2198" s="2">
        <f>'Moving Avg'!D2198</f>
        <v>6.806</v>
      </c>
      <c r="G2198" s="2">
        <f>'Moving Avg'!F2198</f>
        <v>6.8529</v>
      </c>
      <c r="H2198" s="2">
        <f>'Moving Avg'!G2198</f>
        <v>6.7667799999999962</v>
      </c>
      <c r="I2198" s="2">
        <f>'Moving Avg'!H2198</f>
        <v>6.3761450000000091</v>
      </c>
      <c r="J2198" s="5" t="str">
        <f>OBV!F2198</f>
        <v>NEUTRAL</v>
      </c>
      <c r="K2198" s="5" t="str">
        <f>OBV!G2198</f>
        <v>NEUTRAL</v>
      </c>
      <c r="L2198" s="5" t="str">
        <f>OBV!H2198</f>
        <v>NEUTRAL</v>
      </c>
      <c r="M2198" s="7">
        <f t="shared" si="340"/>
        <v>25</v>
      </c>
      <c r="N2198" s="7">
        <f t="shared" si="341"/>
        <v>45</v>
      </c>
      <c r="O2198" s="7">
        <f t="shared" si="342"/>
        <v>50</v>
      </c>
      <c r="P2198" s="7">
        <f t="shared" si="343"/>
        <v>33</v>
      </c>
      <c r="Q2198" s="8">
        <f t="shared" si="344"/>
        <v>36.950000000000003</v>
      </c>
      <c r="R2198" s="8">
        <f t="shared" si="345"/>
        <v>39.75</v>
      </c>
      <c r="S2198" s="8">
        <f t="shared" si="346"/>
        <v>37.85</v>
      </c>
      <c r="T2198" s="8">
        <f t="shared" si="347"/>
        <v>38.25</v>
      </c>
      <c r="U2198" s="7">
        <f t="shared" si="348"/>
        <v>38.183333333333337</v>
      </c>
      <c r="V2198" s="7">
        <f t="shared" si="349"/>
        <v>38.200000000000003</v>
      </c>
    </row>
    <row r="2199" spans="1:22" ht="13.5" x14ac:dyDescent="0.25">
      <c r="A2199" s="3">
        <f>RSI!A2199</f>
        <v>45208</v>
      </c>
      <c r="B2199" s="2">
        <f>RSI!B2199</f>
        <v>6.6360000000000001</v>
      </c>
      <c r="C2199" s="2">
        <f>RSI!I2199</f>
        <v>29.708184811591053</v>
      </c>
      <c r="D2199" s="2">
        <f>MACD!E2199</f>
        <v>5.5469911788875059E-2</v>
      </c>
      <c r="E2199" s="2">
        <f>MACD!F2199</f>
        <v>4.4322824752953988E-2</v>
      </c>
      <c r="F2199" s="2">
        <f>'Moving Avg'!D2199</f>
        <v>6.7720000000000002</v>
      </c>
      <c r="G2199" s="2">
        <f>'Moving Avg'!F2199</f>
        <v>6.8358999999999979</v>
      </c>
      <c r="H2199" s="2">
        <f>'Moving Avg'!G2199</f>
        <v>6.7684799999999976</v>
      </c>
      <c r="I2199" s="2">
        <f>'Moving Avg'!H2199</f>
        <v>6.3797000000000095</v>
      </c>
      <c r="J2199" s="5" t="str">
        <f>OBV!F2199</f>
        <v>BEARISH</v>
      </c>
      <c r="K2199" s="5" t="str">
        <f>OBV!G2199</f>
        <v>STRONG</v>
      </c>
      <c r="L2199" s="5" t="str">
        <f>OBV!H2199</f>
        <v>CONFIRMED BEARISH</v>
      </c>
      <c r="M2199" s="7">
        <f t="shared" si="340"/>
        <v>50</v>
      </c>
      <c r="N2199" s="7">
        <f t="shared" si="341"/>
        <v>0</v>
      </c>
      <c r="O2199" s="7">
        <f t="shared" si="342"/>
        <v>50</v>
      </c>
      <c r="P2199" s="7">
        <f t="shared" si="343"/>
        <v>33</v>
      </c>
      <c r="Q2199" s="8">
        <f t="shared" si="344"/>
        <v>29.95</v>
      </c>
      <c r="R2199" s="8">
        <f t="shared" si="345"/>
        <v>35.75</v>
      </c>
      <c r="S2199" s="8">
        <f t="shared" si="346"/>
        <v>34.85</v>
      </c>
      <c r="T2199" s="8">
        <f t="shared" si="347"/>
        <v>33.25</v>
      </c>
      <c r="U2199" s="7">
        <f t="shared" si="348"/>
        <v>33.516666666666673</v>
      </c>
      <c r="V2199" s="7">
        <f t="shared" si="349"/>
        <v>33.450000000000003</v>
      </c>
    </row>
    <row r="2200" spans="1:22" ht="13.5" x14ac:dyDescent="0.25">
      <c r="A2200" s="3">
        <f>RSI!A2200</f>
        <v>45209</v>
      </c>
      <c r="B2200" s="2">
        <f>RSI!B2200</f>
        <v>6.6360000000000001</v>
      </c>
      <c r="C2200" s="2">
        <f>RSI!I2200</f>
        <v>29.708184811591053</v>
      </c>
      <c r="D2200" s="2">
        <f>MACD!E2200</f>
        <v>7.9313447084670585E-2</v>
      </c>
      <c r="E2200" s="2">
        <f>MACD!F2200</f>
        <v>5.1320949219297307E-2</v>
      </c>
      <c r="F2200" s="2">
        <f>'Moving Avg'!D2200</f>
        <v>6.7379999999999995</v>
      </c>
      <c r="G2200" s="2">
        <f>'Moving Avg'!F2200</f>
        <v>6.8188999999999975</v>
      </c>
      <c r="H2200" s="2">
        <f>'Moving Avg'!G2200</f>
        <v>6.770179999999999</v>
      </c>
      <c r="I2200" s="2">
        <f>'Moving Avg'!H2200</f>
        <v>6.383255000000009</v>
      </c>
      <c r="J2200" s="5" t="str">
        <f>OBV!F2200</f>
        <v>BEARISH</v>
      </c>
      <c r="K2200" s="5" t="str">
        <f>OBV!G2200</f>
        <v>STRONG</v>
      </c>
      <c r="L2200" s="5" t="str">
        <f>OBV!H2200</f>
        <v>CONFIRMED BEARISH</v>
      </c>
      <c r="M2200" s="7">
        <f t="shared" si="340"/>
        <v>50</v>
      </c>
      <c r="N2200" s="7">
        <f t="shared" si="341"/>
        <v>0</v>
      </c>
      <c r="O2200" s="7">
        <f t="shared" si="342"/>
        <v>50</v>
      </c>
      <c r="P2200" s="7">
        <f t="shared" si="343"/>
        <v>33</v>
      </c>
      <c r="Q2200" s="8">
        <f t="shared" si="344"/>
        <v>29.95</v>
      </c>
      <c r="R2200" s="8">
        <f t="shared" si="345"/>
        <v>35.75</v>
      </c>
      <c r="S2200" s="8">
        <f t="shared" si="346"/>
        <v>34.85</v>
      </c>
      <c r="T2200" s="8">
        <f t="shared" si="347"/>
        <v>33.25</v>
      </c>
      <c r="U2200" s="7">
        <f t="shared" si="348"/>
        <v>33.516666666666673</v>
      </c>
      <c r="V2200" s="7">
        <f t="shared" si="349"/>
        <v>33.450000000000003</v>
      </c>
    </row>
    <row r="2201" spans="1:22" ht="13.5" x14ac:dyDescent="0.25">
      <c r="A2201" s="3">
        <f>RSI!A2201</f>
        <v>45210</v>
      </c>
      <c r="B2201" s="2">
        <f>RSI!B2201</f>
        <v>6.6360000000000001</v>
      </c>
      <c r="C2201" s="2">
        <f>RSI!I2201</f>
        <v>29.708184811591053</v>
      </c>
      <c r="D2201" s="2">
        <f>MACD!E2201</f>
        <v>8.0794126338245675E-2</v>
      </c>
      <c r="E2201" s="2">
        <f>MACD!F2201</f>
        <v>5.7215584643086986E-2</v>
      </c>
      <c r="F2201" s="2">
        <f>'Moving Avg'!D2201</f>
        <v>6.7040000000000006</v>
      </c>
      <c r="G2201" s="2">
        <f>'Moving Avg'!F2201</f>
        <v>6.8039999999999976</v>
      </c>
      <c r="H2201" s="2">
        <f>'Moving Avg'!G2201</f>
        <v>6.7718799999999995</v>
      </c>
      <c r="I2201" s="2">
        <f>'Moving Avg'!H2201</f>
        <v>6.3868500000000088</v>
      </c>
      <c r="J2201" s="5" t="str">
        <f>OBV!F2201</f>
        <v>BEARISH</v>
      </c>
      <c r="K2201" s="5" t="str">
        <f>OBV!G2201</f>
        <v>STRONG</v>
      </c>
      <c r="L2201" s="5" t="str">
        <f>OBV!H2201</f>
        <v>CONFIRMED BEARISH</v>
      </c>
      <c r="M2201" s="7">
        <f t="shared" si="340"/>
        <v>50</v>
      </c>
      <c r="N2201" s="7">
        <f t="shared" si="341"/>
        <v>0</v>
      </c>
      <c r="O2201" s="7">
        <f t="shared" si="342"/>
        <v>50</v>
      </c>
      <c r="P2201" s="7">
        <f t="shared" si="343"/>
        <v>33</v>
      </c>
      <c r="Q2201" s="8">
        <f t="shared" si="344"/>
        <v>29.95</v>
      </c>
      <c r="R2201" s="8">
        <f t="shared" si="345"/>
        <v>35.75</v>
      </c>
      <c r="S2201" s="8">
        <f t="shared" si="346"/>
        <v>34.85</v>
      </c>
      <c r="T2201" s="8">
        <f t="shared" si="347"/>
        <v>33.25</v>
      </c>
      <c r="U2201" s="7">
        <f t="shared" si="348"/>
        <v>33.516666666666673</v>
      </c>
      <c r="V2201" s="7">
        <f t="shared" si="349"/>
        <v>33.450000000000003</v>
      </c>
    </row>
    <row r="2202" spans="1:22" ht="13.5" x14ac:dyDescent="0.25">
      <c r="A2202" s="3">
        <f>RSI!A2202</f>
        <v>45211</v>
      </c>
      <c r="B2202" s="2">
        <f>RSI!B2202</f>
        <v>6.6360000000000001</v>
      </c>
      <c r="C2202" s="2">
        <f>RSI!I2202</f>
        <v>29.708184811591067</v>
      </c>
      <c r="D2202" s="2">
        <f>MACD!E2202</f>
        <v>8.2970793829357348E-2</v>
      </c>
      <c r="E2202" s="2">
        <f>MACD!F2202</f>
        <v>6.2366626480341067E-2</v>
      </c>
      <c r="F2202" s="2">
        <f>'Moving Avg'!D2202</f>
        <v>6.67</v>
      </c>
      <c r="G2202" s="2">
        <f>'Moving Avg'!F2202</f>
        <v>6.7890999999999977</v>
      </c>
      <c r="H2202" s="2">
        <f>'Moving Avg'!G2202</f>
        <v>6.7735800000000008</v>
      </c>
      <c r="I2202" s="2">
        <f>'Moving Avg'!H2202</f>
        <v>6.3904450000000086</v>
      </c>
      <c r="J2202" s="5" t="str">
        <f>OBV!F2202</f>
        <v>BEARISH</v>
      </c>
      <c r="K2202" s="5" t="str">
        <f>OBV!G2202</f>
        <v>STRONG</v>
      </c>
      <c r="L2202" s="5" t="str">
        <f>OBV!H2202</f>
        <v>CONFIRMED BEARISH</v>
      </c>
      <c r="M2202" s="7">
        <f t="shared" si="340"/>
        <v>50</v>
      </c>
      <c r="N2202" s="7">
        <f t="shared" si="341"/>
        <v>0</v>
      </c>
      <c r="O2202" s="7">
        <f t="shared" si="342"/>
        <v>50</v>
      </c>
      <c r="P2202" s="7">
        <f t="shared" si="343"/>
        <v>33</v>
      </c>
      <c r="Q2202" s="8">
        <f t="shared" si="344"/>
        <v>29.95</v>
      </c>
      <c r="R2202" s="8">
        <f t="shared" si="345"/>
        <v>35.75</v>
      </c>
      <c r="S2202" s="8">
        <f t="shared" si="346"/>
        <v>34.85</v>
      </c>
      <c r="T2202" s="8">
        <f t="shared" si="347"/>
        <v>33.25</v>
      </c>
      <c r="U2202" s="7">
        <f t="shared" si="348"/>
        <v>33.516666666666673</v>
      </c>
      <c r="V2202" s="7">
        <f t="shared" si="349"/>
        <v>33.450000000000003</v>
      </c>
    </row>
    <row r="2203" spans="1:22" ht="13.5" x14ac:dyDescent="0.25">
      <c r="A2203" s="3">
        <f>RSI!A2203</f>
        <v>45212</v>
      </c>
      <c r="B2203" s="2">
        <f>RSI!B2203</f>
        <v>6.6440000000000001</v>
      </c>
      <c r="C2203" s="2">
        <f>RSI!I2203</f>
        <v>31.369662576759538</v>
      </c>
      <c r="D2203" s="2">
        <f>MACD!E2203</f>
        <v>8.5075353330035242E-2</v>
      </c>
      <c r="E2203" s="2">
        <f>MACD!F2203</f>
        <v>6.6908371850279896E-2</v>
      </c>
      <c r="F2203" s="2">
        <f>'Moving Avg'!D2203</f>
        <v>6.6376000000000008</v>
      </c>
      <c r="G2203" s="2">
        <f>'Moving Avg'!F2203</f>
        <v>6.7788499999999985</v>
      </c>
      <c r="H2203" s="2">
        <f>'Moving Avg'!G2203</f>
        <v>6.7754399999999997</v>
      </c>
      <c r="I2203" s="2">
        <f>'Moving Avg'!H2203</f>
        <v>6.3940400000000093</v>
      </c>
      <c r="J2203" s="5" t="str">
        <f>OBV!F2203</f>
        <v>BULLISH</v>
      </c>
      <c r="K2203" s="5" t="str">
        <f>OBV!G2203</f>
        <v>NEUTRAL</v>
      </c>
      <c r="L2203" s="5" t="str">
        <f>OBV!H2203</f>
        <v>BULLISH DIVERGENCE</v>
      </c>
      <c r="M2203" s="7">
        <f t="shared" si="340"/>
        <v>25</v>
      </c>
      <c r="N2203" s="7">
        <f t="shared" si="341"/>
        <v>0</v>
      </c>
      <c r="O2203" s="7">
        <f t="shared" si="342"/>
        <v>50</v>
      </c>
      <c r="P2203" s="7">
        <f t="shared" si="343"/>
        <v>66.5</v>
      </c>
      <c r="Q2203" s="8">
        <f t="shared" si="344"/>
        <v>26.225000000000001</v>
      </c>
      <c r="R2203" s="8">
        <f t="shared" si="345"/>
        <v>39.125</v>
      </c>
      <c r="S2203" s="8">
        <f t="shared" si="346"/>
        <v>46.174999999999997</v>
      </c>
      <c r="T2203" s="8">
        <f t="shared" si="347"/>
        <v>35.375</v>
      </c>
      <c r="U2203" s="7">
        <f t="shared" si="348"/>
        <v>37.174999999999997</v>
      </c>
      <c r="V2203" s="7">
        <f t="shared" si="349"/>
        <v>36.724999999999994</v>
      </c>
    </row>
    <row r="2204" spans="1:22" ht="13.5" x14ac:dyDescent="0.25">
      <c r="A2204" s="3">
        <f>RSI!A2204</f>
        <v>45215</v>
      </c>
      <c r="B2204" s="2">
        <f>RSI!B2204</f>
        <v>6.6440000000000001</v>
      </c>
      <c r="C2204" s="2">
        <f>RSI!I2204</f>
        <v>31.369662576759538</v>
      </c>
      <c r="D2204" s="2">
        <f>MACD!E2204</f>
        <v>8.7600858883785548E-2</v>
      </c>
      <c r="E2204" s="2">
        <f>MACD!F2204</f>
        <v>7.1046869256981032E-2</v>
      </c>
      <c r="F2204" s="2">
        <f>'Moving Avg'!D2204</f>
        <v>6.6391999999999998</v>
      </c>
      <c r="G2204" s="2">
        <f>'Moving Avg'!F2204</f>
        <v>6.7685999999999975</v>
      </c>
      <c r="H2204" s="2">
        <f>'Moving Avg'!G2204</f>
        <v>6.7762800000000016</v>
      </c>
      <c r="I2204" s="2">
        <f>'Moving Avg'!H2204</f>
        <v>6.3976350000000091</v>
      </c>
      <c r="J2204" s="5" t="str">
        <f>OBV!F2204</f>
        <v>BULLISH</v>
      </c>
      <c r="K2204" s="5" t="str">
        <f>OBV!G2204</f>
        <v>WEAK</v>
      </c>
      <c r="L2204" s="5" t="str">
        <f>OBV!H2204</f>
        <v>CONFIRMED BULLISH</v>
      </c>
      <c r="M2204" s="7">
        <f t="shared" si="340"/>
        <v>25</v>
      </c>
      <c r="N2204" s="7">
        <f t="shared" si="341"/>
        <v>0</v>
      </c>
      <c r="O2204" s="7">
        <f t="shared" si="342"/>
        <v>50</v>
      </c>
      <c r="P2204" s="7">
        <f t="shared" si="343"/>
        <v>67</v>
      </c>
      <c r="Q2204" s="8">
        <f t="shared" si="344"/>
        <v>26.299999999999997</v>
      </c>
      <c r="R2204" s="8">
        <f t="shared" si="345"/>
        <v>39.25</v>
      </c>
      <c r="S2204" s="8">
        <f t="shared" si="346"/>
        <v>46.400000000000006</v>
      </c>
      <c r="T2204" s="8">
        <f t="shared" si="347"/>
        <v>35.5</v>
      </c>
      <c r="U2204" s="7">
        <f t="shared" si="348"/>
        <v>37.31666666666667</v>
      </c>
      <c r="V2204" s="7">
        <f t="shared" si="349"/>
        <v>36.862499999999997</v>
      </c>
    </row>
    <row r="2205" spans="1:22" ht="13.5" x14ac:dyDescent="0.25">
      <c r="A2205" s="3">
        <f>RSI!A2205</f>
        <v>45216</v>
      </c>
      <c r="B2205" s="2">
        <f>RSI!B2205</f>
        <v>6.6440000000000001</v>
      </c>
      <c r="C2205" s="2">
        <f>RSI!I2205</f>
        <v>31.369662576759538</v>
      </c>
      <c r="D2205" s="2">
        <f>MACD!E2205</f>
        <v>9.0427384786196718E-2</v>
      </c>
      <c r="E2205" s="2">
        <f>MACD!F2205</f>
        <v>7.4922972362824178E-2</v>
      </c>
      <c r="F2205" s="2">
        <f>'Moving Avg'!D2205</f>
        <v>6.6408000000000005</v>
      </c>
      <c r="G2205" s="2">
        <f>'Moving Avg'!F2205</f>
        <v>6.7604999999999986</v>
      </c>
      <c r="H2205" s="2">
        <f>'Moving Avg'!G2205</f>
        <v>6.7771200000000018</v>
      </c>
      <c r="I2205" s="2">
        <f>'Moving Avg'!H2205</f>
        <v>6.4012300000000097</v>
      </c>
      <c r="J2205" s="5" t="str">
        <f>OBV!F2205</f>
        <v>BULLISH</v>
      </c>
      <c r="K2205" s="5" t="str">
        <f>OBV!G2205</f>
        <v>WEAK</v>
      </c>
      <c r="L2205" s="5" t="str">
        <f>OBV!H2205</f>
        <v>CONFIRMED BULLISH</v>
      </c>
      <c r="M2205" s="7">
        <f t="shared" si="340"/>
        <v>25</v>
      </c>
      <c r="N2205" s="7">
        <f t="shared" si="341"/>
        <v>0</v>
      </c>
      <c r="O2205" s="7">
        <f t="shared" si="342"/>
        <v>50</v>
      </c>
      <c r="P2205" s="7">
        <f t="shared" si="343"/>
        <v>67</v>
      </c>
      <c r="Q2205" s="8">
        <f t="shared" si="344"/>
        <v>26.299999999999997</v>
      </c>
      <c r="R2205" s="8">
        <f t="shared" si="345"/>
        <v>39.25</v>
      </c>
      <c r="S2205" s="8">
        <f t="shared" si="346"/>
        <v>46.400000000000006</v>
      </c>
      <c r="T2205" s="8">
        <f t="shared" si="347"/>
        <v>35.5</v>
      </c>
      <c r="U2205" s="7">
        <f t="shared" si="348"/>
        <v>37.31666666666667</v>
      </c>
      <c r="V2205" s="7">
        <f t="shared" si="349"/>
        <v>36.862499999999997</v>
      </c>
    </row>
    <row r="2206" spans="1:22" ht="13.5" x14ac:dyDescent="0.25">
      <c r="A2206" s="3">
        <f>RSI!A2206</f>
        <v>45217</v>
      </c>
      <c r="B2206" s="2">
        <f>RSI!B2206</f>
        <v>6.6360000000000001</v>
      </c>
      <c r="C2206" s="2">
        <f>RSI!I2206</f>
        <v>30.47012751257175</v>
      </c>
      <c r="D2206" s="2">
        <f>MACD!E2206</f>
        <v>9.4050134313314437E-2</v>
      </c>
      <c r="E2206" s="2">
        <f>MACD!F2206</f>
        <v>7.8748404752922233E-2</v>
      </c>
      <c r="F2206" s="2">
        <f>'Moving Avg'!D2206</f>
        <v>6.6408000000000005</v>
      </c>
      <c r="G2206" s="2">
        <f>'Moving Avg'!F2206</f>
        <v>6.751999999999998</v>
      </c>
      <c r="H2206" s="2">
        <f>'Moving Avg'!G2206</f>
        <v>6.7778000000000018</v>
      </c>
      <c r="I2206" s="2">
        <f>'Moving Avg'!H2206</f>
        <v>6.4047850000000093</v>
      </c>
      <c r="J2206" s="5" t="str">
        <f>OBV!F2206</f>
        <v>BULLISH</v>
      </c>
      <c r="K2206" s="5" t="str">
        <f>OBV!G2206</f>
        <v>NEUTRAL</v>
      </c>
      <c r="L2206" s="5" t="str">
        <f>OBV!H2206</f>
        <v>NEUTRAL</v>
      </c>
      <c r="M2206" s="7">
        <f t="shared" si="340"/>
        <v>25</v>
      </c>
      <c r="N2206" s="7">
        <f t="shared" si="341"/>
        <v>0</v>
      </c>
      <c r="O2206" s="7">
        <f t="shared" si="342"/>
        <v>50</v>
      </c>
      <c r="P2206" s="7">
        <f t="shared" si="343"/>
        <v>49.5</v>
      </c>
      <c r="Q2206" s="8">
        <f t="shared" si="344"/>
        <v>23.675000000000001</v>
      </c>
      <c r="R2206" s="8">
        <f t="shared" si="345"/>
        <v>34.875</v>
      </c>
      <c r="S2206" s="8">
        <f t="shared" si="346"/>
        <v>38.525000000000006</v>
      </c>
      <c r="T2206" s="8">
        <f t="shared" si="347"/>
        <v>31.125</v>
      </c>
      <c r="U2206" s="7">
        <f t="shared" si="348"/>
        <v>32.358333333333334</v>
      </c>
      <c r="V2206" s="7">
        <f t="shared" si="349"/>
        <v>32.049999999999997</v>
      </c>
    </row>
    <row r="2207" spans="1:22" ht="13.5" x14ac:dyDescent="0.25">
      <c r="A2207" s="3">
        <f>RSI!A2207</f>
        <v>45218</v>
      </c>
      <c r="B2207" s="2">
        <f>RSI!B2207</f>
        <v>6.7210000000000001</v>
      </c>
      <c r="C2207" s="2">
        <f>RSI!I2207</f>
        <v>47.647576355210589</v>
      </c>
      <c r="D2207" s="2">
        <f>MACD!E2207</f>
        <v>9.1457700076003512E-2</v>
      </c>
      <c r="E2207" s="2">
        <f>MACD!F2207</f>
        <v>8.1290263817538483E-2</v>
      </c>
      <c r="F2207" s="2">
        <f>'Moving Avg'!D2207</f>
        <v>6.6577999999999999</v>
      </c>
      <c r="G2207" s="2">
        <f>'Moving Avg'!F2207</f>
        <v>6.747749999999999</v>
      </c>
      <c r="H2207" s="2">
        <f>'Moving Avg'!G2207</f>
        <v>6.7801800000000023</v>
      </c>
      <c r="I2207" s="2">
        <f>'Moving Avg'!H2207</f>
        <v>6.4087650000000087</v>
      </c>
      <c r="J2207" s="5" t="str">
        <f>OBV!F2207</f>
        <v>BULLISH</v>
      </c>
      <c r="K2207" s="5" t="str">
        <f>OBV!G2207</f>
        <v>WEAK</v>
      </c>
      <c r="L2207" s="5" t="str">
        <f>OBV!H2207</f>
        <v>CONFIRMED BULLISH</v>
      </c>
      <c r="M2207" s="7">
        <f t="shared" si="340"/>
        <v>25</v>
      </c>
      <c r="N2207" s="7">
        <f t="shared" si="341"/>
        <v>0</v>
      </c>
      <c r="O2207" s="7">
        <f t="shared" si="342"/>
        <v>50</v>
      </c>
      <c r="P2207" s="7">
        <f t="shared" si="343"/>
        <v>67</v>
      </c>
      <c r="Q2207" s="8">
        <f t="shared" si="344"/>
        <v>26.299999999999997</v>
      </c>
      <c r="R2207" s="8">
        <f t="shared" si="345"/>
        <v>39.25</v>
      </c>
      <c r="S2207" s="8">
        <f t="shared" si="346"/>
        <v>46.400000000000006</v>
      </c>
      <c r="T2207" s="8">
        <f t="shared" si="347"/>
        <v>35.5</v>
      </c>
      <c r="U2207" s="7">
        <f t="shared" si="348"/>
        <v>37.31666666666667</v>
      </c>
      <c r="V2207" s="7">
        <f t="shared" si="349"/>
        <v>36.862499999999997</v>
      </c>
    </row>
    <row r="2208" spans="1:22" ht="13.5" x14ac:dyDescent="0.25">
      <c r="A2208" s="3">
        <f>RSI!A2208</f>
        <v>45219</v>
      </c>
      <c r="B2208" s="2">
        <f>RSI!B2208</f>
        <v>6.806</v>
      </c>
      <c r="C2208" s="2">
        <f>RSI!I2208</f>
        <v>58.649180918043371</v>
      </c>
      <c r="D2208" s="2">
        <f>MACD!E2208</f>
        <v>8.3056702310862818E-2</v>
      </c>
      <c r="E2208" s="2">
        <f>MACD!F2208</f>
        <v>8.1643551516203353E-2</v>
      </c>
      <c r="F2208" s="2">
        <f>'Moving Avg'!D2208</f>
        <v>6.6901999999999999</v>
      </c>
      <c r="G2208" s="2">
        <f>'Moving Avg'!F2208</f>
        <v>6.747749999999999</v>
      </c>
      <c r="H2208" s="2">
        <f>'Moving Avg'!G2208</f>
        <v>6.7842600000000042</v>
      </c>
      <c r="I2208" s="2">
        <f>'Moving Avg'!H2208</f>
        <v>6.413170000000008</v>
      </c>
      <c r="J2208" s="5" t="str">
        <f>OBV!F2208</f>
        <v>BULLISH</v>
      </c>
      <c r="K2208" s="5" t="str">
        <f>OBV!G2208</f>
        <v>WEAK</v>
      </c>
      <c r="L2208" s="5" t="str">
        <f>OBV!H2208</f>
        <v>CONFIRMED BULLISH</v>
      </c>
      <c r="M2208" s="7">
        <f t="shared" si="340"/>
        <v>25</v>
      </c>
      <c r="N2208" s="7">
        <f t="shared" si="341"/>
        <v>0</v>
      </c>
      <c r="O2208" s="7">
        <f t="shared" si="342"/>
        <v>50</v>
      </c>
      <c r="P2208" s="7">
        <f t="shared" si="343"/>
        <v>67</v>
      </c>
      <c r="Q2208" s="8">
        <f t="shared" si="344"/>
        <v>26.299999999999997</v>
      </c>
      <c r="R2208" s="8">
        <f t="shared" si="345"/>
        <v>39.25</v>
      </c>
      <c r="S2208" s="8">
        <f t="shared" si="346"/>
        <v>46.400000000000006</v>
      </c>
      <c r="T2208" s="8">
        <f t="shared" si="347"/>
        <v>35.5</v>
      </c>
      <c r="U2208" s="7">
        <f t="shared" si="348"/>
        <v>37.31666666666667</v>
      </c>
      <c r="V2208" s="7">
        <f t="shared" si="349"/>
        <v>36.862499999999997</v>
      </c>
    </row>
    <row r="2209" spans="1:22" ht="13.5" x14ac:dyDescent="0.25">
      <c r="A2209" s="3">
        <f>RSI!A2209</f>
        <v>45222</v>
      </c>
      <c r="B2209" s="2">
        <f>RSI!B2209</f>
        <v>6.806</v>
      </c>
      <c r="C2209" s="2">
        <f>RSI!I2209</f>
        <v>58.649180918043371</v>
      </c>
      <c r="D2209" s="2">
        <f>MACD!E2209</f>
        <v>4.9374362724945442E-2</v>
      </c>
      <c r="E2209" s="2">
        <f>MACD!F2209</f>
        <v>7.5189713757951776E-2</v>
      </c>
      <c r="F2209" s="2">
        <f>'Moving Avg'!D2209</f>
        <v>6.7225999999999999</v>
      </c>
      <c r="G2209" s="2">
        <f>'Moving Avg'!F2209</f>
        <v>6.7413499999999997</v>
      </c>
      <c r="H2209" s="2">
        <f>'Moving Avg'!G2209</f>
        <v>6.7883400000000043</v>
      </c>
      <c r="I2209" s="2">
        <f>'Moving Avg'!H2209</f>
        <v>6.4175750000000074</v>
      </c>
      <c r="J2209" s="5" t="str">
        <f>OBV!F2209</f>
        <v>BULLISH</v>
      </c>
      <c r="K2209" s="5" t="str">
        <f>OBV!G2209</f>
        <v>WEAK</v>
      </c>
      <c r="L2209" s="5" t="str">
        <f>OBV!H2209</f>
        <v>CONFIRMED BULLISH</v>
      </c>
      <c r="M2209" s="7">
        <f t="shared" si="340"/>
        <v>25</v>
      </c>
      <c r="N2209" s="7">
        <f t="shared" si="341"/>
        <v>100</v>
      </c>
      <c r="O2209" s="7">
        <f t="shared" si="342"/>
        <v>50</v>
      </c>
      <c r="P2209" s="7">
        <f t="shared" si="343"/>
        <v>67</v>
      </c>
      <c r="Q2209" s="8">
        <f t="shared" si="344"/>
        <v>61.3</v>
      </c>
      <c r="R2209" s="8">
        <f t="shared" si="345"/>
        <v>59.25</v>
      </c>
      <c r="S2209" s="8">
        <f t="shared" si="346"/>
        <v>61.400000000000006</v>
      </c>
      <c r="T2209" s="8">
        <f t="shared" si="347"/>
        <v>60.5</v>
      </c>
      <c r="U2209" s="7">
        <f t="shared" si="348"/>
        <v>60.65</v>
      </c>
      <c r="V2209" s="7">
        <f t="shared" si="349"/>
        <v>60.612499999999997</v>
      </c>
    </row>
    <row r="2210" spans="1:22" ht="13.5" x14ac:dyDescent="0.25">
      <c r="A2210" s="3">
        <f>RSI!A2210</f>
        <v>45223</v>
      </c>
      <c r="B2210" s="2">
        <f>RSI!B2210</f>
        <v>6.806</v>
      </c>
      <c r="C2210" s="2">
        <f>RSI!I2210</f>
        <v>58.649180918043363</v>
      </c>
      <c r="D2210" s="2">
        <f>MACD!E2210</f>
        <v>2.0485072590965991E-2</v>
      </c>
      <c r="E2210" s="2">
        <f>MACD!F2210</f>
        <v>6.4248785524554625E-2</v>
      </c>
      <c r="F2210" s="2">
        <f>'Moving Avg'!D2210</f>
        <v>6.7549999999999999</v>
      </c>
      <c r="G2210" s="2">
        <f>'Moving Avg'!F2210</f>
        <v>6.7349500000000004</v>
      </c>
      <c r="H2210" s="2">
        <f>'Moving Avg'!G2210</f>
        <v>6.7924200000000043</v>
      </c>
      <c r="I2210" s="2">
        <f>'Moving Avg'!H2210</f>
        <v>6.4219800000000067</v>
      </c>
      <c r="J2210" s="5" t="str">
        <f>OBV!F2210</f>
        <v>BULLISH</v>
      </c>
      <c r="K2210" s="5" t="str">
        <f>OBV!G2210</f>
        <v>WEAK</v>
      </c>
      <c r="L2210" s="5" t="str">
        <f>OBV!H2210</f>
        <v>CONFIRMED BULLISH</v>
      </c>
      <c r="M2210" s="7">
        <f t="shared" si="340"/>
        <v>25</v>
      </c>
      <c r="N2210" s="7">
        <f t="shared" si="341"/>
        <v>100</v>
      </c>
      <c r="O2210" s="7">
        <f t="shared" si="342"/>
        <v>50</v>
      </c>
      <c r="P2210" s="7">
        <f t="shared" si="343"/>
        <v>67</v>
      </c>
      <c r="Q2210" s="8">
        <f t="shared" si="344"/>
        <v>61.3</v>
      </c>
      <c r="R2210" s="8">
        <f t="shared" si="345"/>
        <v>59.25</v>
      </c>
      <c r="S2210" s="8">
        <f t="shared" si="346"/>
        <v>61.400000000000006</v>
      </c>
      <c r="T2210" s="8">
        <f t="shared" si="347"/>
        <v>60.5</v>
      </c>
      <c r="U2210" s="7">
        <f t="shared" si="348"/>
        <v>60.65</v>
      </c>
      <c r="V2210" s="7">
        <f t="shared" si="349"/>
        <v>60.612499999999997</v>
      </c>
    </row>
    <row r="2211" spans="1:22" ht="13.5" x14ac:dyDescent="0.25">
      <c r="A2211" s="3">
        <f>RSI!A2211</f>
        <v>45224</v>
      </c>
      <c r="B2211" s="2">
        <f>RSI!B2211</f>
        <v>6.8150000000000004</v>
      </c>
      <c r="C2211" s="2">
        <f>RSI!I2211</f>
        <v>59.767269921447763</v>
      </c>
      <c r="D2211" s="2">
        <f>MACD!E2211</f>
        <v>-4.9864233554970383E-3</v>
      </c>
      <c r="E2211" s="2">
        <f>MACD!F2211</f>
        <v>5.0401743748544295E-2</v>
      </c>
      <c r="F2211" s="2">
        <f>'Moving Avg'!D2211</f>
        <v>6.7907999999999999</v>
      </c>
      <c r="G2211" s="2">
        <f>'Moving Avg'!F2211</f>
        <v>6.7354000000000003</v>
      </c>
      <c r="H2211" s="2">
        <f>'Moving Avg'!G2211</f>
        <v>6.7960000000000047</v>
      </c>
      <c r="I2211" s="2">
        <f>'Moving Avg'!H2211</f>
        <v>6.4264300000000061</v>
      </c>
      <c r="J2211" s="5" t="str">
        <f>OBV!F2211</f>
        <v>BULLISH</v>
      </c>
      <c r="K2211" s="5" t="str">
        <f>OBV!G2211</f>
        <v>WEAK</v>
      </c>
      <c r="L2211" s="5" t="str">
        <f>OBV!H2211</f>
        <v>CONFIRMED BULLISH</v>
      </c>
      <c r="M2211" s="7">
        <f t="shared" si="340"/>
        <v>25</v>
      </c>
      <c r="N2211" s="7">
        <f t="shared" si="341"/>
        <v>100</v>
      </c>
      <c r="O2211" s="7">
        <f t="shared" si="342"/>
        <v>50</v>
      </c>
      <c r="P2211" s="7">
        <f t="shared" si="343"/>
        <v>67</v>
      </c>
      <c r="Q2211" s="8">
        <f t="shared" si="344"/>
        <v>61.3</v>
      </c>
      <c r="R2211" s="8">
        <f t="shared" si="345"/>
        <v>59.25</v>
      </c>
      <c r="S2211" s="8">
        <f t="shared" si="346"/>
        <v>61.400000000000006</v>
      </c>
      <c r="T2211" s="8">
        <f t="shared" si="347"/>
        <v>60.5</v>
      </c>
      <c r="U2211" s="7">
        <f t="shared" si="348"/>
        <v>60.65</v>
      </c>
      <c r="V2211" s="7">
        <f t="shared" si="349"/>
        <v>60.612499999999997</v>
      </c>
    </row>
    <row r="2212" spans="1:22" ht="13.5" x14ac:dyDescent="0.25">
      <c r="A2212" s="3">
        <f>RSI!A2212</f>
        <v>45225</v>
      </c>
      <c r="B2212" s="2">
        <f>RSI!B2212</f>
        <v>6.891</v>
      </c>
      <c r="C2212" s="2">
        <f>RSI!I2212</f>
        <v>67.707743709546605</v>
      </c>
      <c r="D2212" s="2">
        <f>MACD!E2212</f>
        <v>-3.2555413930584365E-2</v>
      </c>
      <c r="E2212" s="2">
        <f>MACD!F2212</f>
        <v>3.3810312212718567E-2</v>
      </c>
      <c r="F2212" s="2">
        <f>'Moving Avg'!D2212</f>
        <v>6.8248000000000006</v>
      </c>
      <c r="G2212" s="2">
        <f>'Moving Avg'!F2212</f>
        <v>6.7396500000000001</v>
      </c>
      <c r="H2212" s="2">
        <f>'Moving Avg'!G2212</f>
        <v>6.8007600000000039</v>
      </c>
      <c r="I2212" s="2">
        <f>'Moving Avg'!H2212</f>
        <v>6.4312600000000053</v>
      </c>
      <c r="J2212" s="5" t="str">
        <f>OBV!F2212</f>
        <v>BULLISH</v>
      </c>
      <c r="K2212" s="5" t="str">
        <f>OBV!G2212</f>
        <v>WEAK</v>
      </c>
      <c r="L2212" s="5" t="str">
        <f>OBV!H2212</f>
        <v>CONFIRMED BULLISH</v>
      </c>
      <c r="M2212" s="7">
        <f t="shared" si="340"/>
        <v>25</v>
      </c>
      <c r="N2212" s="7">
        <f t="shared" si="341"/>
        <v>100</v>
      </c>
      <c r="O2212" s="7">
        <f t="shared" si="342"/>
        <v>50</v>
      </c>
      <c r="P2212" s="7">
        <f t="shared" si="343"/>
        <v>67</v>
      </c>
      <c r="Q2212" s="8">
        <f t="shared" si="344"/>
        <v>61.3</v>
      </c>
      <c r="R2212" s="8">
        <f t="shared" si="345"/>
        <v>59.25</v>
      </c>
      <c r="S2212" s="8">
        <f t="shared" si="346"/>
        <v>61.400000000000006</v>
      </c>
      <c r="T2212" s="8">
        <f t="shared" si="347"/>
        <v>60.5</v>
      </c>
      <c r="U2212" s="7">
        <f t="shared" si="348"/>
        <v>60.65</v>
      </c>
      <c r="V2212" s="7">
        <f t="shared" si="349"/>
        <v>60.612499999999997</v>
      </c>
    </row>
    <row r="2213" spans="1:22" ht="13.5" x14ac:dyDescent="0.25">
      <c r="A2213" s="3">
        <f>RSI!A2213</f>
        <v>45226</v>
      </c>
      <c r="B2213" s="2">
        <f>RSI!B2213</f>
        <v>6.976</v>
      </c>
      <c r="C2213" s="2">
        <f>RSI!I2213</f>
        <v>73.909784243481198</v>
      </c>
      <c r="D2213" s="2">
        <f>MACD!E2213</f>
        <v>-6.1755558524391851E-2</v>
      </c>
      <c r="E2213" s="2">
        <f>MACD!F2213</f>
        <v>1.4697138065296484E-2</v>
      </c>
      <c r="F2213" s="2">
        <f>'Moving Avg'!D2213</f>
        <v>6.8587999999999996</v>
      </c>
      <c r="G2213" s="2">
        <f>'Moving Avg'!F2213</f>
        <v>6.7481500000000008</v>
      </c>
      <c r="H2213" s="2">
        <f>'Moving Avg'!G2213</f>
        <v>6.8072200000000036</v>
      </c>
      <c r="I2213" s="2">
        <f>'Moving Avg'!H2213</f>
        <v>6.4365150000000053</v>
      </c>
      <c r="J2213" s="5" t="str">
        <f>OBV!F2213</f>
        <v>BULLISH</v>
      </c>
      <c r="K2213" s="5" t="str">
        <f>OBV!G2213</f>
        <v>WEAK</v>
      </c>
      <c r="L2213" s="5" t="str">
        <f>OBV!H2213</f>
        <v>CONFIRMED BULLISH</v>
      </c>
      <c r="M2213" s="7">
        <f t="shared" si="340"/>
        <v>0</v>
      </c>
      <c r="N2213" s="7">
        <f t="shared" si="341"/>
        <v>100</v>
      </c>
      <c r="O2213" s="7">
        <f t="shared" si="342"/>
        <v>50</v>
      </c>
      <c r="P2213" s="7">
        <f t="shared" si="343"/>
        <v>67</v>
      </c>
      <c r="Q2213" s="8">
        <f t="shared" si="344"/>
        <v>52.55</v>
      </c>
      <c r="R2213" s="8">
        <f t="shared" si="345"/>
        <v>54.25</v>
      </c>
      <c r="S2213" s="8">
        <f t="shared" si="346"/>
        <v>57.650000000000006</v>
      </c>
      <c r="T2213" s="8">
        <f t="shared" si="347"/>
        <v>54.25</v>
      </c>
      <c r="U2213" s="7">
        <f t="shared" si="348"/>
        <v>54.816666666666663</v>
      </c>
      <c r="V2213" s="7">
        <f t="shared" si="349"/>
        <v>54.674999999999997</v>
      </c>
    </row>
    <row r="2214" spans="1:22" ht="13.5" x14ac:dyDescent="0.25">
      <c r="A2214" s="3">
        <f>RSI!A2214</f>
        <v>45229</v>
      </c>
      <c r="B2214" s="2">
        <f>RSI!B2214</f>
        <v>6.976</v>
      </c>
      <c r="C2214" s="2">
        <f>RSI!I2214</f>
        <v>73.909784243481198</v>
      </c>
      <c r="D2214" s="2">
        <f>MACD!E2214</f>
        <v>-8.771287342239642E-2</v>
      </c>
      <c r="E2214" s="2">
        <f>MACD!F2214</f>
        <v>-5.784864232242096E-3</v>
      </c>
      <c r="F2214" s="2">
        <f>'Moving Avg'!D2214</f>
        <v>6.8927999999999994</v>
      </c>
      <c r="G2214" s="2">
        <f>'Moving Avg'!F2214</f>
        <v>6.7566500000000005</v>
      </c>
      <c r="H2214" s="2">
        <f>'Moving Avg'!G2214</f>
        <v>6.8136800000000024</v>
      </c>
      <c r="I2214" s="2">
        <f>'Moving Avg'!H2214</f>
        <v>6.4417700000000044</v>
      </c>
      <c r="J2214" s="5" t="str">
        <f>OBV!F2214</f>
        <v>BULLISH</v>
      </c>
      <c r="K2214" s="5" t="str">
        <f>OBV!G2214</f>
        <v>WEAK</v>
      </c>
      <c r="L2214" s="5" t="str">
        <f>OBV!H2214</f>
        <v>CONFIRMED BULLISH</v>
      </c>
      <c r="M2214" s="7">
        <f t="shared" si="340"/>
        <v>0</v>
      </c>
      <c r="N2214" s="7">
        <f t="shared" si="341"/>
        <v>100</v>
      </c>
      <c r="O2214" s="7">
        <f t="shared" si="342"/>
        <v>50</v>
      </c>
      <c r="P2214" s="7">
        <f t="shared" si="343"/>
        <v>67</v>
      </c>
      <c r="Q2214" s="8">
        <f t="shared" si="344"/>
        <v>52.55</v>
      </c>
      <c r="R2214" s="8">
        <f t="shared" si="345"/>
        <v>54.25</v>
      </c>
      <c r="S2214" s="8">
        <f t="shared" si="346"/>
        <v>57.650000000000006</v>
      </c>
      <c r="T2214" s="8">
        <f t="shared" si="347"/>
        <v>54.25</v>
      </c>
      <c r="U2214" s="7">
        <f t="shared" si="348"/>
        <v>54.816666666666663</v>
      </c>
      <c r="V2214" s="7">
        <f t="shared" si="349"/>
        <v>54.674999999999997</v>
      </c>
    </row>
    <row r="2215" spans="1:22" ht="13.5" x14ac:dyDescent="0.25">
      <c r="A2215" s="3">
        <f>RSI!A2215</f>
        <v>45230</v>
      </c>
      <c r="B2215" s="2">
        <f>RSI!B2215</f>
        <v>6.9850000000000003</v>
      </c>
      <c r="C2215" s="2">
        <f>RSI!I2215</f>
        <v>74.510934549571203</v>
      </c>
      <c r="D2215" s="2">
        <f>MACD!E2215</f>
        <v>-0.11150036659408258</v>
      </c>
      <c r="E2215" s="2">
        <f>MACD!F2215</f>
        <v>-2.6927964704610195E-2</v>
      </c>
      <c r="F2215" s="2">
        <f>'Moving Avg'!D2215</f>
        <v>6.9286000000000003</v>
      </c>
      <c r="G2215" s="2">
        <f>'Moving Avg'!F2215</f>
        <v>6.7656000000000009</v>
      </c>
      <c r="H2215" s="2">
        <f>'Moving Avg'!G2215</f>
        <v>6.8203200000000024</v>
      </c>
      <c r="I2215" s="2">
        <f>'Moving Avg'!H2215</f>
        <v>6.4470700000000045</v>
      </c>
      <c r="J2215" s="5" t="str">
        <f>OBV!F2215</f>
        <v>BULLISH</v>
      </c>
      <c r="K2215" s="5" t="str">
        <f>OBV!G2215</f>
        <v>WEAK</v>
      </c>
      <c r="L2215" s="5" t="str">
        <f>OBV!H2215</f>
        <v>CONFIRMED BULLISH</v>
      </c>
      <c r="M2215" s="7">
        <f t="shared" si="340"/>
        <v>0</v>
      </c>
      <c r="N2215" s="7">
        <f t="shared" si="341"/>
        <v>100</v>
      </c>
      <c r="O2215" s="7">
        <f t="shared" si="342"/>
        <v>50</v>
      </c>
      <c r="P2215" s="7">
        <f t="shared" si="343"/>
        <v>67</v>
      </c>
      <c r="Q2215" s="8">
        <f t="shared" si="344"/>
        <v>52.55</v>
      </c>
      <c r="R2215" s="8">
        <f t="shared" si="345"/>
        <v>54.25</v>
      </c>
      <c r="S2215" s="8">
        <f t="shared" si="346"/>
        <v>57.650000000000006</v>
      </c>
      <c r="T2215" s="8">
        <f t="shared" si="347"/>
        <v>54.25</v>
      </c>
      <c r="U2215" s="7">
        <f t="shared" si="348"/>
        <v>54.816666666666663</v>
      </c>
      <c r="V2215" s="7">
        <f t="shared" si="349"/>
        <v>54.674999999999997</v>
      </c>
    </row>
    <row r="2216" spans="1:22" ht="13.5" x14ac:dyDescent="0.25">
      <c r="A2216" s="3">
        <f>RSI!A2216</f>
        <v>45231</v>
      </c>
      <c r="B2216" s="2">
        <f>RSI!B2216</f>
        <v>7.2910000000000004</v>
      </c>
      <c r="C2216" s="2">
        <f>RSI!I2216</f>
        <v>86.174769757514753</v>
      </c>
      <c r="D2216" s="2">
        <f>MACD!E2216</f>
        <v>-0.15665010777880362</v>
      </c>
      <c r="E2216" s="2">
        <f>MACD!F2216</f>
        <v>-5.2872393319448881E-2</v>
      </c>
      <c r="F2216" s="2">
        <f>'Moving Avg'!D2216</f>
        <v>7.0237999999999996</v>
      </c>
      <c r="G2216" s="2">
        <f>'Moving Avg'!F2216</f>
        <v>6.7898499999999995</v>
      </c>
      <c r="H2216" s="2">
        <f>'Moving Avg'!G2216</f>
        <v>6.8330800000000025</v>
      </c>
      <c r="I2216" s="2">
        <f>'Moving Avg'!H2216</f>
        <v>6.4539000000000035</v>
      </c>
      <c r="J2216" s="5" t="str">
        <f>OBV!F2216</f>
        <v>BULLISH</v>
      </c>
      <c r="K2216" s="5" t="str">
        <f>OBV!G2216</f>
        <v>WEAK</v>
      </c>
      <c r="L2216" s="5" t="str">
        <f>OBV!H2216</f>
        <v>CONFIRMED BULLISH</v>
      </c>
      <c r="M2216" s="7">
        <f t="shared" si="340"/>
        <v>0</v>
      </c>
      <c r="N2216" s="7">
        <f t="shared" si="341"/>
        <v>100</v>
      </c>
      <c r="O2216" s="7">
        <f t="shared" si="342"/>
        <v>50</v>
      </c>
      <c r="P2216" s="7">
        <f t="shared" si="343"/>
        <v>67</v>
      </c>
      <c r="Q2216" s="8">
        <f t="shared" si="344"/>
        <v>52.55</v>
      </c>
      <c r="R2216" s="8">
        <f t="shared" si="345"/>
        <v>54.25</v>
      </c>
      <c r="S2216" s="8">
        <f t="shared" si="346"/>
        <v>57.650000000000006</v>
      </c>
      <c r="T2216" s="8">
        <f t="shared" si="347"/>
        <v>54.25</v>
      </c>
      <c r="U2216" s="7">
        <f t="shared" si="348"/>
        <v>54.816666666666663</v>
      </c>
      <c r="V2216" s="7">
        <f t="shared" si="349"/>
        <v>54.674999999999997</v>
      </c>
    </row>
    <row r="2217" spans="1:22" ht="13.5" x14ac:dyDescent="0.25">
      <c r="A2217" s="3">
        <f>RSI!A2217</f>
        <v>45232</v>
      </c>
      <c r="B2217" s="2">
        <f>RSI!B2217</f>
        <v>7.2910000000000004</v>
      </c>
      <c r="C2217" s="2">
        <f>RSI!I2217</f>
        <v>86.174769757514753</v>
      </c>
      <c r="D2217" s="2">
        <f>MACD!E2217</f>
        <v>-0.18462611460126244</v>
      </c>
      <c r="E2217" s="2">
        <f>MACD!F2217</f>
        <v>-7.9223137575811592E-2</v>
      </c>
      <c r="F2217" s="2">
        <f>'Moving Avg'!D2217</f>
        <v>7.1038000000000014</v>
      </c>
      <c r="G2217" s="2">
        <f>'Moving Avg'!F2217</f>
        <v>6.8140999999999989</v>
      </c>
      <c r="H2217" s="2">
        <f>'Moving Avg'!G2217</f>
        <v>6.8450000000000024</v>
      </c>
      <c r="I2217" s="2">
        <f>'Moving Avg'!H2217</f>
        <v>6.4607300000000016</v>
      </c>
      <c r="J2217" s="5" t="str">
        <f>OBV!F2217</f>
        <v>BULLISH</v>
      </c>
      <c r="K2217" s="5" t="str">
        <f>OBV!G2217</f>
        <v>WEAK</v>
      </c>
      <c r="L2217" s="5" t="str">
        <f>OBV!H2217</f>
        <v>CONFIRMED BULLISH</v>
      </c>
      <c r="M2217" s="7">
        <f t="shared" si="340"/>
        <v>0</v>
      </c>
      <c r="N2217" s="7">
        <f t="shared" si="341"/>
        <v>100</v>
      </c>
      <c r="O2217" s="7">
        <f t="shared" si="342"/>
        <v>50</v>
      </c>
      <c r="P2217" s="7">
        <f t="shared" si="343"/>
        <v>67</v>
      </c>
      <c r="Q2217" s="8">
        <f t="shared" si="344"/>
        <v>52.55</v>
      </c>
      <c r="R2217" s="8">
        <f t="shared" si="345"/>
        <v>54.25</v>
      </c>
      <c r="S2217" s="8">
        <f t="shared" si="346"/>
        <v>57.650000000000006</v>
      </c>
      <c r="T2217" s="8">
        <f t="shared" si="347"/>
        <v>54.25</v>
      </c>
      <c r="U2217" s="7">
        <f t="shared" si="348"/>
        <v>54.816666666666663</v>
      </c>
      <c r="V2217" s="7">
        <f t="shared" si="349"/>
        <v>54.674999999999997</v>
      </c>
    </row>
    <row r="2218" spans="1:22" ht="13.5" x14ac:dyDescent="0.25">
      <c r="A2218" s="3">
        <f>RSI!A2218</f>
        <v>45233</v>
      </c>
      <c r="B2218" s="2">
        <f>RSI!B2218</f>
        <v>7.2910000000000004</v>
      </c>
      <c r="C2218" s="2">
        <f>RSI!I2218</f>
        <v>86.174769757514753</v>
      </c>
      <c r="D2218" s="2">
        <f>MACD!E2218</f>
        <v>-0.19785944057781801</v>
      </c>
      <c r="E2218" s="2">
        <f>MACD!F2218</f>
        <v>-0.10295039817621288</v>
      </c>
      <c r="F2218" s="2">
        <f>'Moving Avg'!D2218</f>
        <v>7.1668000000000003</v>
      </c>
      <c r="G2218" s="2">
        <f>'Moving Avg'!F2218</f>
        <v>6.8383500000000002</v>
      </c>
      <c r="H2218" s="2">
        <f>'Moving Avg'!G2218</f>
        <v>6.8564000000000007</v>
      </c>
      <c r="I2218" s="2">
        <f>'Moving Avg'!H2218</f>
        <v>6.4675600000000006</v>
      </c>
      <c r="J2218" s="5" t="str">
        <f>OBV!F2218</f>
        <v>BULLISH</v>
      </c>
      <c r="K2218" s="5" t="str">
        <f>OBV!G2218</f>
        <v>WEAK</v>
      </c>
      <c r="L2218" s="5" t="str">
        <f>OBV!H2218</f>
        <v>CONFIRMED BULLISH</v>
      </c>
      <c r="M2218" s="7">
        <f t="shared" si="340"/>
        <v>0</v>
      </c>
      <c r="N2218" s="7">
        <f t="shared" si="341"/>
        <v>100</v>
      </c>
      <c r="O2218" s="7">
        <f t="shared" si="342"/>
        <v>50</v>
      </c>
      <c r="P2218" s="7">
        <f t="shared" si="343"/>
        <v>67</v>
      </c>
      <c r="Q2218" s="8">
        <f t="shared" si="344"/>
        <v>52.55</v>
      </c>
      <c r="R2218" s="8">
        <f t="shared" si="345"/>
        <v>54.25</v>
      </c>
      <c r="S2218" s="8">
        <f t="shared" si="346"/>
        <v>57.650000000000006</v>
      </c>
      <c r="T2218" s="8">
        <f t="shared" si="347"/>
        <v>54.25</v>
      </c>
      <c r="U2218" s="7">
        <f t="shared" si="348"/>
        <v>54.816666666666663</v>
      </c>
      <c r="V2218" s="7">
        <f t="shared" si="349"/>
        <v>54.674999999999997</v>
      </c>
    </row>
    <row r="2219" spans="1:22" ht="13.5" x14ac:dyDescent="0.25">
      <c r="A2219" s="3">
        <f>RSI!A2219</f>
        <v>45236</v>
      </c>
      <c r="B2219" s="2">
        <f>RSI!B2219</f>
        <v>7.1040000000000001</v>
      </c>
      <c r="C2219" s="2">
        <f>RSI!I2219</f>
        <v>63.867683095273442</v>
      </c>
      <c r="D2219" s="2">
        <f>MACD!E2219</f>
        <v>-0.19764783625087112</v>
      </c>
      <c r="E2219" s="2">
        <f>MACD!F2219</f>
        <v>-0.12188988579114454</v>
      </c>
      <c r="F2219" s="2">
        <f>'Moving Avg'!D2219</f>
        <v>7.192400000000001</v>
      </c>
      <c r="G2219" s="2">
        <f>'Moving Avg'!F2219</f>
        <v>6.8617500000000007</v>
      </c>
      <c r="H2219" s="2">
        <f>'Moving Avg'!G2219</f>
        <v>6.8606600000000002</v>
      </c>
      <c r="I2219" s="2">
        <f>'Moving Avg'!H2219</f>
        <v>6.4734550000000013</v>
      </c>
      <c r="J2219" s="5" t="str">
        <f>OBV!F2219</f>
        <v>BULLISH</v>
      </c>
      <c r="K2219" s="5" t="str">
        <f>OBV!G2219</f>
        <v>WEAK</v>
      </c>
      <c r="L2219" s="5" t="str">
        <f>OBV!H2219</f>
        <v>CONFIRMED BULLISH</v>
      </c>
      <c r="M2219" s="7">
        <f t="shared" si="340"/>
        <v>25</v>
      </c>
      <c r="N2219" s="7">
        <f t="shared" si="341"/>
        <v>100</v>
      </c>
      <c r="O2219" s="7">
        <f t="shared" si="342"/>
        <v>50</v>
      </c>
      <c r="P2219" s="7">
        <f t="shared" si="343"/>
        <v>67</v>
      </c>
      <c r="Q2219" s="8">
        <f t="shared" si="344"/>
        <v>61.3</v>
      </c>
      <c r="R2219" s="8">
        <f t="shared" si="345"/>
        <v>59.25</v>
      </c>
      <c r="S2219" s="8">
        <f t="shared" si="346"/>
        <v>61.400000000000006</v>
      </c>
      <c r="T2219" s="8">
        <f t="shared" si="347"/>
        <v>60.5</v>
      </c>
      <c r="U2219" s="7">
        <f t="shared" si="348"/>
        <v>60.65</v>
      </c>
      <c r="V2219" s="7">
        <f t="shared" si="349"/>
        <v>60.612499999999997</v>
      </c>
    </row>
    <row r="2220" spans="1:22" ht="13.5" x14ac:dyDescent="0.25">
      <c r="A2220" s="3">
        <f>RSI!A2220</f>
        <v>45237</v>
      </c>
      <c r="B2220" s="2">
        <f>RSI!B2220</f>
        <v>7.1040000000000001</v>
      </c>
      <c r="C2220" s="2">
        <f>RSI!I2220</f>
        <v>63.867683095273442</v>
      </c>
      <c r="D2220" s="2">
        <f>MACD!E2220</f>
        <v>-0.19862566378672852</v>
      </c>
      <c r="E2220" s="2">
        <f>MACD!F2220</f>
        <v>-0.13723704139026136</v>
      </c>
      <c r="F2220" s="2">
        <f>'Moving Avg'!D2220</f>
        <v>7.2162000000000006</v>
      </c>
      <c r="G2220" s="2">
        <f>'Moving Avg'!F2220</f>
        <v>6.8851500000000003</v>
      </c>
      <c r="H2220" s="2">
        <f>'Moving Avg'!G2220</f>
        <v>6.8649200000000006</v>
      </c>
      <c r="I2220" s="2">
        <f>'Moving Avg'!H2220</f>
        <v>6.4793500000000002</v>
      </c>
      <c r="J2220" s="5" t="str">
        <f>OBV!F2220</f>
        <v>BULLISH</v>
      </c>
      <c r="K2220" s="5" t="str">
        <f>OBV!G2220</f>
        <v>NEUTRAL</v>
      </c>
      <c r="L2220" s="5" t="str">
        <f>OBV!H2220</f>
        <v>CONFIRMED BULLISH</v>
      </c>
      <c r="M2220" s="7">
        <f t="shared" si="340"/>
        <v>25</v>
      </c>
      <c r="N2220" s="7">
        <f t="shared" si="341"/>
        <v>100</v>
      </c>
      <c r="O2220" s="7">
        <f t="shared" si="342"/>
        <v>50</v>
      </c>
      <c r="P2220" s="7">
        <f t="shared" si="343"/>
        <v>83.5</v>
      </c>
      <c r="Q2220" s="8">
        <f t="shared" si="344"/>
        <v>63.774999999999999</v>
      </c>
      <c r="R2220" s="8">
        <f t="shared" si="345"/>
        <v>63.375</v>
      </c>
      <c r="S2220" s="8">
        <f t="shared" si="346"/>
        <v>68.825000000000003</v>
      </c>
      <c r="T2220" s="8">
        <f t="shared" si="347"/>
        <v>64.625</v>
      </c>
      <c r="U2220" s="7">
        <f t="shared" si="348"/>
        <v>65.325000000000003</v>
      </c>
      <c r="V2220" s="7">
        <f t="shared" si="349"/>
        <v>65.150000000000006</v>
      </c>
    </row>
    <row r="2221" spans="1:22" ht="13.5" x14ac:dyDescent="0.25">
      <c r="A2221" s="3">
        <f>RSI!A2221</f>
        <v>45238</v>
      </c>
      <c r="B2221" s="2">
        <f>RSI!B2221</f>
        <v>7.2309999999999999</v>
      </c>
      <c r="C2221" s="2">
        <f>RSI!I2221</f>
        <v>69.987007810244279</v>
      </c>
      <c r="D2221" s="2">
        <f>MACD!E2221</f>
        <v>-0.20854703107223926</v>
      </c>
      <c r="E2221" s="2">
        <f>MACD!F2221</f>
        <v>-0.15149903932665693</v>
      </c>
      <c r="F2221" s="2">
        <f>'Moving Avg'!D2221</f>
        <v>7.2042000000000002</v>
      </c>
      <c r="G2221" s="2">
        <f>'Moving Avg'!F2221</f>
        <v>6.9148999999999985</v>
      </c>
      <c r="H2221" s="2">
        <f>'Moving Avg'!G2221</f>
        <v>6.8717200000000016</v>
      </c>
      <c r="I2221" s="2">
        <f>'Moving Avg'!H2221</f>
        <v>6.4858800000000008</v>
      </c>
      <c r="J2221" s="5" t="str">
        <f>OBV!F2221</f>
        <v>BULLISH</v>
      </c>
      <c r="K2221" s="5" t="str">
        <f>OBV!G2221</f>
        <v>NEUTRAL</v>
      </c>
      <c r="L2221" s="5" t="str">
        <f>OBV!H2221</f>
        <v>BULLISH DIVERGENCE</v>
      </c>
      <c r="M2221" s="7">
        <f t="shared" si="340"/>
        <v>25</v>
      </c>
      <c r="N2221" s="7">
        <f t="shared" si="341"/>
        <v>100</v>
      </c>
      <c r="O2221" s="7">
        <f t="shared" si="342"/>
        <v>50</v>
      </c>
      <c r="P2221" s="7">
        <f t="shared" si="343"/>
        <v>66.5</v>
      </c>
      <c r="Q2221" s="8">
        <f t="shared" si="344"/>
        <v>61.225000000000001</v>
      </c>
      <c r="R2221" s="8">
        <f t="shared" si="345"/>
        <v>59.125</v>
      </c>
      <c r="S2221" s="8">
        <f t="shared" si="346"/>
        <v>61.174999999999997</v>
      </c>
      <c r="T2221" s="8">
        <f t="shared" si="347"/>
        <v>60.375</v>
      </c>
      <c r="U2221" s="7">
        <f t="shared" si="348"/>
        <v>60.508333333333326</v>
      </c>
      <c r="V2221" s="7">
        <f t="shared" si="349"/>
        <v>60.474999999999994</v>
      </c>
    </row>
    <row r="2222" spans="1:22" ht="13.5" x14ac:dyDescent="0.25">
      <c r="A2222" s="3">
        <f>RSI!A2222</f>
        <v>45239</v>
      </c>
      <c r="B2222" s="2">
        <f>RSI!B2222</f>
        <v>7.2309999999999999</v>
      </c>
      <c r="C2222" s="2">
        <f>RSI!I2222</f>
        <v>69.987007810244279</v>
      </c>
      <c r="D2222" s="2">
        <f>MACD!E2222</f>
        <v>-0.20699201078513418</v>
      </c>
      <c r="E2222" s="2">
        <f>MACD!F2222</f>
        <v>-0.16259763361835239</v>
      </c>
      <c r="F2222" s="2">
        <f>'Moving Avg'!D2222</f>
        <v>7.1921999999999997</v>
      </c>
      <c r="G2222" s="2">
        <f>'Moving Avg'!F2222</f>
        <v>6.9446499999999984</v>
      </c>
      <c r="H2222" s="2">
        <f>'Moving Avg'!G2222</f>
        <v>6.8785200000000009</v>
      </c>
      <c r="I2222" s="2">
        <f>'Moving Avg'!H2222</f>
        <v>6.4924100000000022</v>
      </c>
      <c r="J2222" s="5" t="str">
        <f>OBV!F2222</f>
        <v>BULLISH</v>
      </c>
      <c r="K2222" s="5" t="str">
        <f>OBV!G2222</f>
        <v>NEUTRAL</v>
      </c>
      <c r="L2222" s="5" t="str">
        <f>OBV!H2222</f>
        <v>BULLISH DIVERGENCE</v>
      </c>
      <c r="M2222" s="7">
        <f t="shared" si="340"/>
        <v>25</v>
      </c>
      <c r="N2222" s="7">
        <f t="shared" si="341"/>
        <v>100</v>
      </c>
      <c r="O2222" s="7">
        <f t="shared" si="342"/>
        <v>50</v>
      </c>
      <c r="P2222" s="7">
        <f t="shared" si="343"/>
        <v>66.5</v>
      </c>
      <c r="Q2222" s="8">
        <f t="shared" si="344"/>
        <v>61.225000000000001</v>
      </c>
      <c r="R2222" s="8">
        <f t="shared" si="345"/>
        <v>59.125</v>
      </c>
      <c r="S2222" s="8">
        <f t="shared" si="346"/>
        <v>61.174999999999997</v>
      </c>
      <c r="T2222" s="8">
        <f t="shared" si="347"/>
        <v>60.375</v>
      </c>
      <c r="U2222" s="7">
        <f t="shared" si="348"/>
        <v>60.508333333333326</v>
      </c>
      <c r="V2222" s="7">
        <f t="shared" si="349"/>
        <v>60.474999999999994</v>
      </c>
    </row>
    <row r="2223" spans="1:22" ht="13.5" x14ac:dyDescent="0.25">
      <c r="A2223" s="3">
        <f>RSI!A2223</f>
        <v>45240</v>
      </c>
      <c r="B2223" s="2">
        <f>RSI!B2223</f>
        <v>7.2309999999999999</v>
      </c>
      <c r="C2223" s="2">
        <f>RSI!I2223</f>
        <v>69.987007810244279</v>
      </c>
      <c r="D2223" s="2">
        <f>MACD!E2223</f>
        <v>-0.19421252753130425</v>
      </c>
      <c r="E2223" s="2">
        <f>MACD!F2223</f>
        <v>-0.16892061240094275</v>
      </c>
      <c r="F2223" s="2">
        <f>'Moving Avg'!D2223</f>
        <v>7.180200000000001</v>
      </c>
      <c r="G2223" s="2">
        <f>'Moving Avg'!F2223</f>
        <v>6.9739999999999984</v>
      </c>
      <c r="H2223" s="2">
        <f>'Moving Avg'!G2223</f>
        <v>6.8853200000000019</v>
      </c>
      <c r="I2223" s="2">
        <f>'Moving Avg'!H2223</f>
        <v>6.4989400000000019</v>
      </c>
      <c r="J2223" s="5" t="str">
        <f>OBV!F2223</f>
        <v>BULLISH</v>
      </c>
      <c r="K2223" s="5" t="str">
        <f>OBV!G2223</f>
        <v>NEUTRAL</v>
      </c>
      <c r="L2223" s="5" t="str">
        <f>OBV!H2223</f>
        <v>BULLISH DIVERGENCE</v>
      </c>
      <c r="M2223" s="7">
        <f t="shared" si="340"/>
        <v>25</v>
      </c>
      <c r="N2223" s="7">
        <f t="shared" si="341"/>
        <v>100</v>
      </c>
      <c r="O2223" s="7">
        <f t="shared" si="342"/>
        <v>50</v>
      </c>
      <c r="P2223" s="7">
        <f t="shared" si="343"/>
        <v>66.5</v>
      </c>
      <c r="Q2223" s="8">
        <f t="shared" si="344"/>
        <v>61.225000000000001</v>
      </c>
      <c r="R2223" s="8">
        <f t="shared" si="345"/>
        <v>59.125</v>
      </c>
      <c r="S2223" s="8">
        <f t="shared" si="346"/>
        <v>61.174999999999997</v>
      </c>
      <c r="T2223" s="8">
        <f t="shared" si="347"/>
        <v>60.375</v>
      </c>
      <c r="U2223" s="7">
        <f t="shared" si="348"/>
        <v>60.508333333333326</v>
      </c>
      <c r="V2223" s="7">
        <f t="shared" si="349"/>
        <v>60.474999999999994</v>
      </c>
    </row>
    <row r="2224" spans="1:22" ht="13.5" x14ac:dyDescent="0.25">
      <c r="A2224" s="3">
        <f>RSI!A2224</f>
        <v>45243</v>
      </c>
      <c r="B2224" s="2">
        <f>RSI!B2224</f>
        <v>7.2309999999999999</v>
      </c>
      <c r="C2224" s="2">
        <f>RSI!I2224</f>
        <v>69.987007810244279</v>
      </c>
      <c r="D2224" s="2">
        <f>MACD!E2224</f>
        <v>-0.1848928466055817</v>
      </c>
      <c r="E2224" s="2">
        <f>MACD!F2224</f>
        <v>-0.17211505924187054</v>
      </c>
      <c r="F2224" s="2">
        <f>'Moving Avg'!D2224</f>
        <v>7.2056000000000013</v>
      </c>
      <c r="G2224" s="2">
        <f>'Moving Avg'!F2224</f>
        <v>7.0033499999999993</v>
      </c>
      <c r="H2224" s="2">
        <f>'Moving Avg'!G2224</f>
        <v>6.8904200000000007</v>
      </c>
      <c r="I2224" s="2">
        <f>'Moving Avg'!H2224</f>
        <v>6.5054700000000025</v>
      </c>
      <c r="J2224" s="5" t="str">
        <f>OBV!F2224</f>
        <v>BULLISH</v>
      </c>
      <c r="K2224" s="5" t="str">
        <f>OBV!G2224</f>
        <v>WEAK</v>
      </c>
      <c r="L2224" s="5" t="str">
        <f>OBV!H2224</f>
        <v>CONFIRMED BULLISH</v>
      </c>
      <c r="M2224" s="7">
        <f t="shared" si="340"/>
        <v>25</v>
      </c>
      <c r="N2224" s="7">
        <f t="shared" si="341"/>
        <v>45</v>
      </c>
      <c r="O2224" s="7">
        <f t="shared" si="342"/>
        <v>50</v>
      </c>
      <c r="P2224" s="7">
        <f t="shared" si="343"/>
        <v>67</v>
      </c>
      <c r="Q2224" s="8">
        <f t="shared" si="344"/>
        <v>42.05</v>
      </c>
      <c r="R2224" s="8">
        <f t="shared" si="345"/>
        <v>48.25</v>
      </c>
      <c r="S2224" s="8">
        <f t="shared" si="346"/>
        <v>53.150000000000006</v>
      </c>
      <c r="T2224" s="8">
        <f t="shared" si="347"/>
        <v>46.75</v>
      </c>
      <c r="U2224" s="7">
        <f t="shared" si="348"/>
        <v>47.816666666666663</v>
      </c>
      <c r="V2224" s="7">
        <f t="shared" si="349"/>
        <v>47.55</v>
      </c>
    </row>
    <row r="2225" spans="1:22" ht="13.5" x14ac:dyDescent="0.25">
      <c r="A2225" s="3">
        <f>RSI!A2225</f>
        <v>45244</v>
      </c>
      <c r="B2225" s="2">
        <f>RSI!B2225</f>
        <v>7.2309999999999999</v>
      </c>
      <c r="C2225" s="2">
        <f>RSI!I2225</f>
        <v>69.987007810244279</v>
      </c>
      <c r="D2225" s="2">
        <f>MACD!E2225</f>
        <v>-0.17700542882496606</v>
      </c>
      <c r="E2225" s="2">
        <f>MACD!F2225</f>
        <v>-0.17309313315848965</v>
      </c>
      <c r="F2225" s="2">
        <f>'Moving Avg'!D2225</f>
        <v>7.2309999999999999</v>
      </c>
      <c r="G2225" s="2">
        <f>'Moving Avg'!F2225</f>
        <v>7.0326999999999984</v>
      </c>
      <c r="H2225" s="2">
        <f>'Moving Avg'!G2225</f>
        <v>6.8972199999999999</v>
      </c>
      <c r="I2225" s="2">
        <f>'Moving Avg'!H2225</f>
        <v>6.5120000000000031</v>
      </c>
      <c r="J2225" s="5" t="str">
        <f>OBV!F2225</f>
        <v>BULLISH</v>
      </c>
      <c r="K2225" s="5" t="str">
        <f>OBV!G2225</f>
        <v>WEAK</v>
      </c>
      <c r="L2225" s="5" t="str">
        <f>OBV!H2225</f>
        <v>CONFIRMED BULLISH</v>
      </c>
      <c r="M2225" s="7">
        <f t="shared" si="340"/>
        <v>25</v>
      </c>
      <c r="N2225" s="7">
        <f t="shared" si="341"/>
        <v>45</v>
      </c>
      <c r="O2225" s="7">
        <f t="shared" si="342"/>
        <v>50</v>
      </c>
      <c r="P2225" s="7">
        <f t="shared" si="343"/>
        <v>67</v>
      </c>
      <c r="Q2225" s="8">
        <f t="shared" si="344"/>
        <v>42.05</v>
      </c>
      <c r="R2225" s="8">
        <f t="shared" si="345"/>
        <v>48.25</v>
      </c>
      <c r="S2225" s="8">
        <f t="shared" si="346"/>
        <v>53.150000000000006</v>
      </c>
      <c r="T2225" s="8">
        <f t="shared" si="347"/>
        <v>46.75</v>
      </c>
      <c r="U2225" s="7">
        <f t="shared" si="348"/>
        <v>47.816666666666663</v>
      </c>
      <c r="V2225" s="7">
        <f t="shared" si="349"/>
        <v>47.55</v>
      </c>
    </row>
    <row r="2226" spans="1:22" ht="13.5" x14ac:dyDescent="0.25">
      <c r="A2226" s="3">
        <f>RSI!A2226</f>
        <v>45245</v>
      </c>
      <c r="B2226" s="2">
        <f>RSI!B2226</f>
        <v>7.2309999999999999</v>
      </c>
      <c r="C2226" s="2">
        <f>RSI!I2226</f>
        <v>69.987007810244279</v>
      </c>
      <c r="D2226" s="2">
        <f>MACD!E2226</f>
        <v>-0.12453516784214891</v>
      </c>
      <c r="E2226" s="2">
        <f>MACD!F2226</f>
        <v>-0.16338154009522149</v>
      </c>
      <c r="F2226" s="2">
        <f>'Moving Avg'!D2226</f>
        <v>7.2309999999999999</v>
      </c>
      <c r="G2226" s="2">
        <f>'Moving Avg'!F2226</f>
        <v>7.0624499999999983</v>
      </c>
      <c r="H2226" s="2">
        <f>'Moving Avg'!G2226</f>
        <v>6.9040199999999992</v>
      </c>
      <c r="I2226" s="2">
        <f>'Moving Avg'!H2226</f>
        <v>6.5185300000000028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  <c r="M2226" s="7">
        <f t="shared" si="340"/>
        <v>25</v>
      </c>
      <c r="N2226" s="7">
        <f t="shared" si="341"/>
        <v>0</v>
      </c>
      <c r="O2226" s="7">
        <f t="shared" si="342"/>
        <v>50</v>
      </c>
      <c r="P2226" s="7">
        <f t="shared" si="343"/>
        <v>33</v>
      </c>
      <c r="Q2226" s="8">
        <f t="shared" si="344"/>
        <v>21.2</v>
      </c>
      <c r="R2226" s="8">
        <f t="shared" si="345"/>
        <v>30.75</v>
      </c>
      <c r="S2226" s="8">
        <f t="shared" si="346"/>
        <v>31.1</v>
      </c>
      <c r="T2226" s="8">
        <f t="shared" si="347"/>
        <v>27</v>
      </c>
      <c r="U2226" s="7">
        <f t="shared" si="348"/>
        <v>27.683333333333337</v>
      </c>
      <c r="V2226" s="7">
        <f t="shared" si="349"/>
        <v>27.512500000000003</v>
      </c>
    </row>
    <row r="2227" spans="1:22" ht="13.5" x14ac:dyDescent="0.25">
      <c r="A2227" s="3">
        <f>RSI!A2227</f>
        <v>45246</v>
      </c>
      <c r="B2227" s="2">
        <f>RSI!B2227</f>
        <v>7.2229999999999999</v>
      </c>
      <c r="C2227" s="2">
        <f>RSI!I2227</f>
        <v>68.841359047956558</v>
      </c>
      <c r="D2227" s="2">
        <f>MACD!E2227</f>
        <v>-8.0730431541171654E-2</v>
      </c>
      <c r="E2227" s="2">
        <f>MACD!F2227</f>
        <v>-0.14685131838441154</v>
      </c>
      <c r="F2227" s="2">
        <f>'Moving Avg'!D2227</f>
        <v>7.2294</v>
      </c>
      <c r="G2227" s="2">
        <f>'Moving Avg'!F2227</f>
        <v>7.0875499999999985</v>
      </c>
      <c r="H2227" s="2">
        <f>'Moving Avg'!G2227</f>
        <v>6.9106599999999991</v>
      </c>
      <c r="I2227" s="2">
        <f>'Moving Avg'!H2227</f>
        <v>6.5250200000000032</v>
      </c>
      <c r="J2227" s="5" t="str">
        <f>OBV!F2227</f>
        <v>BEARISH</v>
      </c>
      <c r="K2227" s="5" t="str">
        <f>OBV!G2227</f>
        <v>STRONG</v>
      </c>
      <c r="L2227" s="5" t="str">
        <f>OBV!H2227</f>
        <v>CONFIRMED BEARISH</v>
      </c>
      <c r="M2227" s="7">
        <f t="shared" si="340"/>
        <v>25</v>
      </c>
      <c r="N2227" s="7">
        <f t="shared" si="341"/>
        <v>0</v>
      </c>
      <c r="O2227" s="7">
        <f t="shared" si="342"/>
        <v>50</v>
      </c>
      <c r="P2227" s="7">
        <f t="shared" si="343"/>
        <v>33</v>
      </c>
      <c r="Q2227" s="8">
        <f t="shared" si="344"/>
        <v>21.2</v>
      </c>
      <c r="R2227" s="8">
        <f t="shared" si="345"/>
        <v>30.75</v>
      </c>
      <c r="S2227" s="8">
        <f t="shared" si="346"/>
        <v>31.1</v>
      </c>
      <c r="T2227" s="8">
        <f t="shared" si="347"/>
        <v>27</v>
      </c>
      <c r="U2227" s="7">
        <f t="shared" si="348"/>
        <v>27.683333333333337</v>
      </c>
      <c r="V2227" s="7">
        <f t="shared" si="349"/>
        <v>27.512500000000003</v>
      </c>
    </row>
    <row r="2228" spans="1:22" ht="13.5" x14ac:dyDescent="0.25">
      <c r="A2228" s="3">
        <f>RSI!A2228</f>
        <v>45247</v>
      </c>
      <c r="B2228" s="2">
        <f>RSI!B2228</f>
        <v>7.2309999999999999</v>
      </c>
      <c r="C2228" s="2">
        <f>RSI!I2228</f>
        <v>69.381128042253394</v>
      </c>
      <c r="D2228" s="2">
        <f>MACD!E2228</f>
        <v>-4.530814034762809E-2</v>
      </c>
      <c r="E2228" s="2">
        <f>MACD!F2228</f>
        <v>-0.12654268277705485</v>
      </c>
      <c r="F2228" s="2">
        <f>'Moving Avg'!D2228</f>
        <v>7.2294</v>
      </c>
      <c r="G2228" s="2">
        <f>'Moving Avg'!F2228</f>
        <v>7.1087999999999978</v>
      </c>
      <c r="H2228" s="2">
        <f>'Moving Avg'!G2228</f>
        <v>6.9174600000000002</v>
      </c>
      <c r="I2228" s="2">
        <f>'Moving Avg'!H2228</f>
        <v>6.5315500000000029</v>
      </c>
      <c r="J2228" s="5" t="str">
        <f>OBV!F2228</f>
        <v>BULLISH</v>
      </c>
      <c r="K2228" s="5" t="str">
        <f>OBV!G2228</f>
        <v>NEUTRAL</v>
      </c>
      <c r="L2228" s="5" t="str">
        <f>OBV!H2228</f>
        <v>NEUTRAL</v>
      </c>
      <c r="M2228" s="7">
        <f t="shared" si="340"/>
        <v>25</v>
      </c>
      <c r="N2228" s="7">
        <f t="shared" si="341"/>
        <v>0</v>
      </c>
      <c r="O2228" s="7">
        <f t="shared" si="342"/>
        <v>50</v>
      </c>
      <c r="P2228" s="7">
        <f t="shared" si="343"/>
        <v>49.5</v>
      </c>
      <c r="Q2228" s="8">
        <f t="shared" si="344"/>
        <v>23.675000000000001</v>
      </c>
      <c r="R2228" s="8">
        <f t="shared" si="345"/>
        <v>34.875</v>
      </c>
      <c r="S2228" s="8">
        <f t="shared" si="346"/>
        <v>38.525000000000006</v>
      </c>
      <c r="T2228" s="8">
        <f t="shared" si="347"/>
        <v>31.125</v>
      </c>
      <c r="U2228" s="7">
        <f t="shared" si="348"/>
        <v>32.358333333333334</v>
      </c>
      <c r="V2228" s="7">
        <f t="shared" si="349"/>
        <v>32.049999999999997</v>
      </c>
    </row>
    <row r="2229" spans="1:22" ht="13.5" x14ac:dyDescent="0.25">
      <c r="A2229" s="3">
        <f>RSI!A2229</f>
        <v>45250</v>
      </c>
      <c r="B2229" s="2">
        <f>RSI!B2229</f>
        <v>7.274</v>
      </c>
      <c r="C2229" s="2">
        <f>RSI!I2229</f>
        <v>72.171618417478143</v>
      </c>
      <c r="D2229" s="2">
        <f>MACD!E2229</f>
        <v>-4.830995618918088E-2</v>
      </c>
      <c r="E2229" s="2">
        <f>MACD!F2229</f>
        <v>-0.11089613745948007</v>
      </c>
      <c r="F2229" s="2">
        <f>'Moving Avg'!D2229</f>
        <v>7.2379999999999995</v>
      </c>
      <c r="G2229" s="2">
        <f>'Moving Avg'!F2229</f>
        <v>7.1321999999999974</v>
      </c>
      <c r="H2229" s="2">
        <f>'Moving Avg'!G2229</f>
        <v>6.9234199999999984</v>
      </c>
      <c r="I2229" s="2">
        <f>'Moving Avg'!H2229</f>
        <v>6.5382950000000024</v>
      </c>
      <c r="J2229" s="5" t="str">
        <f>OBV!F2229</f>
        <v>BULLISH</v>
      </c>
      <c r="K2229" s="5" t="str">
        <f>OBV!G2229</f>
        <v>WEAK</v>
      </c>
      <c r="L2229" s="5" t="str">
        <f>OBV!H2229</f>
        <v>CONFIRMED BULLISH</v>
      </c>
      <c r="M2229" s="7">
        <f t="shared" si="340"/>
        <v>0</v>
      </c>
      <c r="N2229" s="7">
        <f t="shared" si="341"/>
        <v>0</v>
      </c>
      <c r="O2229" s="7">
        <f t="shared" si="342"/>
        <v>50</v>
      </c>
      <c r="P2229" s="7">
        <f t="shared" si="343"/>
        <v>67</v>
      </c>
      <c r="Q2229" s="8">
        <f t="shared" si="344"/>
        <v>17.549999999999997</v>
      </c>
      <c r="R2229" s="8">
        <f t="shared" si="345"/>
        <v>34.25</v>
      </c>
      <c r="S2229" s="8">
        <f t="shared" si="346"/>
        <v>42.650000000000006</v>
      </c>
      <c r="T2229" s="8">
        <f t="shared" si="347"/>
        <v>29.25</v>
      </c>
      <c r="U2229" s="7">
        <f t="shared" si="348"/>
        <v>31.483333333333334</v>
      </c>
      <c r="V2229" s="7">
        <f t="shared" si="349"/>
        <v>30.925000000000001</v>
      </c>
    </row>
    <row r="2230" spans="1:22" ht="13.5" x14ac:dyDescent="0.25">
      <c r="A2230" s="3">
        <f>RSI!A2230</f>
        <v>45251</v>
      </c>
      <c r="B2230" s="2">
        <f>RSI!B2230</f>
        <v>7.274</v>
      </c>
      <c r="C2230" s="2">
        <f>RSI!I2230</f>
        <v>72.171618417478143</v>
      </c>
      <c r="D2230" s="2">
        <f>MACD!E2230</f>
        <v>-5.2048587333540119E-2</v>
      </c>
      <c r="E2230" s="2">
        <f>MACD!F2230</f>
        <v>-9.9126627434292097E-2</v>
      </c>
      <c r="F2230" s="2">
        <f>'Moving Avg'!D2230</f>
        <v>7.2466000000000008</v>
      </c>
      <c r="G2230" s="2">
        <f>'Moving Avg'!F2230</f>
        <v>7.155599999999998</v>
      </c>
      <c r="H2230" s="2">
        <f>'Moving Avg'!G2230</f>
        <v>6.9293799999999983</v>
      </c>
      <c r="I2230" s="2">
        <f>'Moving Avg'!H2230</f>
        <v>6.5450400000000029</v>
      </c>
      <c r="J2230" s="5" t="str">
        <f>OBV!F2230</f>
        <v>BULLISH</v>
      </c>
      <c r="K2230" s="5" t="str">
        <f>OBV!G2230</f>
        <v>WEAK</v>
      </c>
      <c r="L2230" s="5" t="str">
        <f>OBV!H2230</f>
        <v>CONFIRMED BULLISH</v>
      </c>
      <c r="M2230" s="7">
        <f t="shared" si="340"/>
        <v>0</v>
      </c>
      <c r="N2230" s="7">
        <f t="shared" si="341"/>
        <v>0</v>
      </c>
      <c r="O2230" s="7">
        <f t="shared" si="342"/>
        <v>50</v>
      </c>
      <c r="P2230" s="7">
        <f t="shared" si="343"/>
        <v>67</v>
      </c>
      <c r="Q2230" s="8">
        <f t="shared" si="344"/>
        <v>17.549999999999997</v>
      </c>
      <c r="R2230" s="8">
        <f t="shared" si="345"/>
        <v>34.25</v>
      </c>
      <c r="S2230" s="8">
        <f t="shared" si="346"/>
        <v>42.650000000000006</v>
      </c>
      <c r="T2230" s="8">
        <f t="shared" si="347"/>
        <v>29.25</v>
      </c>
      <c r="U2230" s="7">
        <f t="shared" si="348"/>
        <v>31.483333333333334</v>
      </c>
      <c r="V2230" s="7">
        <f t="shared" si="349"/>
        <v>30.925000000000001</v>
      </c>
    </row>
    <row r="2231" spans="1:22" ht="13.5" x14ac:dyDescent="0.25">
      <c r="A2231" s="3">
        <f>RSI!A2231</f>
        <v>45252</v>
      </c>
      <c r="B2231" s="2">
        <f>RSI!B2231</f>
        <v>7.2309999999999999</v>
      </c>
      <c r="C2231" s="2">
        <f>RSI!I2231</f>
        <v>65.272537977823731</v>
      </c>
      <c r="D2231" s="2">
        <f>MACD!E2231</f>
        <v>-3.3598243217769941E-2</v>
      </c>
      <c r="E2231" s="2">
        <f>MACD!F2231</f>
        <v>-8.602095059098766E-2</v>
      </c>
      <c r="F2231" s="2">
        <f>'Moving Avg'!D2231</f>
        <v>7.2466000000000008</v>
      </c>
      <c r="G2231" s="2">
        <f>'Moving Avg'!F2231</f>
        <v>7.1763999999999966</v>
      </c>
      <c r="H2231" s="2">
        <f>'Moving Avg'!G2231</f>
        <v>6.935319999999999</v>
      </c>
      <c r="I2231" s="2">
        <f>'Moving Avg'!H2231</f>
        <v>6.5515700000000026</v>
      </c>
      <c r="J2231" s="5" t="str">
        <f>OBV!F2231</f>
        <v>BULLISH</v>
      </c>
      <c r="K2231" s="5" t="str">
        <f>OBV!G2231</f>
        <v>NEUTRAL</v>
      </c>
      <c r="L2231" s="5" t="str">
        <f>OBV!H2231</f>
        <v>NEUTRAL</v>
      </c>
      <c r="M2231" s="7">
        <f t="shared" si="340"/>
        <v>25</v>
      </c>
      <c r="N2231" s="7">
        <f t="shared" si="341"/>
        <v>0</v>
      </c>
      <c r="O2231" s="7">
        <f t="shared" si="342"/>
        <v>50</v>
      </c>
      <c r="P2231" s="7">
        <f t="shared" si="343"/>
        <v>49.5</v>
      </c>
      <c r="Q2231" s="8">
        <f t="shared" si="344"/>
        <v>23.675000000000001</v>
      </c>
      <c r="R2231" s="8">
        <f t="shared" si="345"/>
        <v>34.875</v>
      </c>
      <c r="S2231" s="8">
        <f t="shared" si="346"/>
        <v>38.525000000000006</v>
      </c>
      <c r="T2231" s="8">
        <f t="shared" si="347"/>
        <v>31.125</v>
      </c>
      <c r="U2231" s="7">
        <f t="shared" si="348"/>
        <v>32.358333333333334</v>
      </c>
      <c r="V2231" s="7">
        <f t="shared" si="349"/>
        <v>32.049999999999997</v>
      </c>
    </row>
    <row r="2232" spans="1:22" ht="13.5" x14ac:dyDescent="0.25">
      <c r="A2232" s="3">
        <f>RSI!A2232</f>
        <v>45253</v>
      </c>
      <c r="B2232" s="2">
        <f>RSI!B2232</f>
        <v>7.2309999999999999</v>
      </c>
      <c r="C2232" s="2">
        <f>RSI!I2232</f>
        <v>65.272537977823731</v>
      </c>
      <c r="D2232" s="2">
        <f>MACD!E2232</f>
        <v>-1.8759959443674035E-2</v>
      </c>
      <c r="E2232" s="2">
        <f>MACD!F2232</f>
        <v>-7.2568752361524935E-2</v>
      </c>
      <c r="F2232" s="2">
        <f>'Moving Avg'!D2232</f>
        <v>7.2481999999999998</v>
      </c>
      <c r="G2232" s="2">
        <f>'Moving Avg'!F2232</f>
        <v>7.1933999999999969</v>
      </c>
      <c r="H2232" s="2">
        <f>'Moving Avg'!G2232</f>
        <v>6.9412599999999998</v>
      </c>
      <c r="I2232" s="2">
        <f>'Moving Avg'!H2232</f>
        <v>6.5581000000000014</v>
      </c>
      <c r="J2232" s="5" t="str">
        <f>OBV!F2232</f>
        <v>BULLISH</v>
      </c>
      <c r="K2232" s="5" t="str">
        <f>OBV!G2232</f>
        <v>WEAK</v>
      </c>
      <c r="L2232" s="5" t="str">
        <f>OBV!H2232</f>
        <v>CONFIRMED BULLISH</v>
      </c>
      <c r="M2232" s="7">
        <f t="shared" si="340"/>
        <v>25</v>
      </c>
      <c r="N2232" s="7">
        <f t="shared" si="341"/>
        <v>0</v>
      </c>
      <c r="O2232" s="7">
        <f t="shared" si="342"/>
        <v>50</v>
      </c>
      <c r="P2232" s="7">
        <f t="shared" si="343"/>
        <v>67</v>
      </c>
      <c r="Q2232" s="8">
        <f t="shared" si="344"/>
        <v>26.299999999999997</v>
      </c>
      <c r="R2232" s="8">
        <f t="shared" si="345"/>
        <v>39.25</v>
      </c>
      <c r="S2232" s="8">
        <f t="shared" si="346"/>
        <v>46.400000000000006</v>
      </c>
      <c r="T2232" s="8">
        <f t="shared" si="347"/>
        <v>35.5</v>
      </c>
      <c r="U2232" s="7">
        <f t="shared" si="348"/>
        <v>37.31666666666667</v>
      </c>
      <c r="V2232" s="7">
        <f t="shared" si="349"/>
        <v>36.862499999999997</v>
      </c>
    </row>
    <row r="2233" spans="1:22" ht="13.5" x14ac:dyDescent="0.25">
      <c r="A2233" s="3">
        <f>RSI!A2233</f>
        <v>45254</v>
      </c>
      <c r="B2233" s="2">
        <f>RSI!B2233</f>
        <v>7.2229999999999999</v>
      </c>
      <c r="C2233" s="2">
        <f>RSI!I2233</f>
        <v>63.953432507413979</v>
      </c>
      <c r="D2233" s="2">
        <f>MACD!E2233</f>
        <v>-6.3281421341265798E-3</v>
      </c>
      <c r="E2233" s="2">
        <f>MACD!F2233</f>
        <v>-5.9320630316045266E-2</v>
      </c>
      <c r="F2233" s="2">
        <f>'Moving Avg'!D2233</f>
        <v>7.246599999999999</v>
      </c>
      <c r="G2233" s="2">
        <f>'Moving Avg'!F2233</f>
        <v>7.2057499999999992</v>
      </c>
      <c r="H2233" s="2">
        <f>'Moving Avg'!G2233</f>
        <v>6.9487399999999999</v>
      </c>
      <c r="I2233" s="2">
        <f>'Moving Avg'!H2233</f>
        <v>6.5645900000000017</v>
      </c>
      <c r="J2233" s="5" t="str">
        <f>OBV!F2233</f>
        <v>BEARISH</v>
      </c>
      <c r="K2233" s="5" t="str">
        <f>OBV!G2233</f>
        <v>STRONG</v>
      </c>
      <c r="L2233" s="5" t="str">
        <f>OBV!H2233</f>
        <v>CONFIRMED BEARISH</v>
      </c>
      <c r="M2233" s="7">
        <f t="shared" si="340"/>
        <v>25</v>
      </c>
      <c r="N2233" s="7">
        <f t="shared" si="341"/>
        <v>0</v>
      </c>
      <c r="O2233" s="7">
        <f t="shared" si="342"/>
        <v>50</v>
      </c>
      <c r="P2233" s="7">
        <f t="shared" si="343"/>
        <v>33</v>
      </c>
      <c r="Q2233" s="8">
        <f t="shared" si="344"/>
        <v>21.2</v>
      </c>
      <c r="R2233" s="8">
        <f t="shared" si="345"/>
        <v>30.75</v>
      </c>
      <c r="S2233" s="8">
        <f t="shared" si="346"/>
        <v>31.1</v>
      </c>
      <c r="T2233" s="8">
        <f t="shared" si="347"/>
        <v>27</v>
      </c>
      <c r="U2233" s="7">
        <f t="shared" si="348"/>
        <v>27.683333333333337</v>
      </c>
      <c r="V2233" s="7">
        <f t="shared" si="349"/>
        <v>27.512500000000003</v>
      </c>
    </row>
    <row r="2234" spans="1:22" ht="13.5" x14ac:dyDescent="0.25">
      <c r="A2234" s="3">
        <f>RSI!A2234</f>
        <v>45257</v>
      </c>
      <c r="B2234" s="2">
        <f>RSI!B2234</f>
        <v>7.2229999999999999</v>
      </c>
      <c r="C2234" s="2">
        <f>RSI!I2234</f>
        <v>63.953432507413986</v>
      </c>
      <c r="D2234" s="2">
        <f>MACD!E2234</f>
        <v>3.5751693435432941E-3</v>
      </c>
      <c r="E2234" s="2">
        <f>MACD!F2234</f>
        <v>-4.6741470384127556E-2</v>
      </c>
      <c r="F2234" s="2">
        <f>'Moving Avg'!D2234</f>
        <v>7.2363999999999988</v>
      </c>
      <c r="G2234" s="2">
        <f>'Moving Avg'!F2234</f>
        <v>7.2180999999999997</v>
      </c>
      <c r="H2234" s="2">
        <f>'Moving Avg'!G2234</f>
        <v>6.956220000000001</v>
      </c>
      <c r="I2234" s="2">
        <f>'Moving Avg'!H2234</f>
        <v>6.5710400000000018</v>
      </c>
      <c r="J2234" s="5" t="str">
        <f>OBV!F2234</f>
        <v>BEARISH</v>
      </c>
      <c r="K2234" s="5" t="str">
        <f>OBV!G2234</f>
        <v>STRONG</v>
      </c>
      <c r="L2234" s="5" t="str">
        <f>OBV!H2234</f>
        <v>CONFIRMED BEARISH</v>
      </c>
      <c r="M2234" s="7">
        <f t="shared" si="340"/>
        <v>25</v>
      </c>
      <c r="N2234" s="7">
        <f t="shared" si="341"/>
        <v>0</v>
      </c>
      <c r="O2234" s="7">
        <f t="shared" si="342"/>
        <v>50</v>
      </c>
      <c r="P2234" s="7">
        <f t="shared" si="343"/>
        <v>33</v>
      </c>
      <c r="Q2234" s="8">
        <f t="shared" si="344"/>
        <v>21.2</v>
      </c>
      <c r="R2234" s="8">
        <f t="shared" si="345"/>
        <v>30.75</v>
      </c>
      <c r="S2234" s="8">
        <f t="shared" si="346"/>
        <v>31.1</v>
      </c>
      <c r="T2234" s="8">
        <f t="shared" si="347"/>
        <v>27</v>
      </c>
      <c r="U2234" s="7">
        <f t="shared" si="348"/>
        <v>27.683333333333337</v>
      </c>
      <c r="V2234" s="7">
        <f t="shared" si="349"/>
        <v>27.512500000000003</v>
      </c>
    </row>
    <row r="2235" spans="1:22" ht="13.5" x14ac:dyDescent="0.25">
      <c r="A2235" s="3">
        <f>RSI!A2235</f>
        <v>45258</v>
      </c>
      <c r="B2235" s="2">
        <f>RSI!B2235</f>
        <v>7.2309999999999999</v>
      </c>
      <c r="C2235" s="2">
        <f>RSI!I2235</f>
        <v>64.778939612393174</v>
      </c>
      <c r="D2235" s="2">
        <f>MACD!E2235</f>
        <v>1.0792006890508077E-2</v>
      </c>
      <c r="E2235" s="2">
        <f>MACD!F2235</f>
        <v>-3.5234774929200428E-2</v>
      </c>
      <c r="F2235" s="2">
        <f>'Moving Avg'!D2235</f>
        <v>7.2277999999999993</v>
      </c>
      <c r="G2235" s="2">
        <f>'Moving Avg'!F2235</f>
        <v>7.2304000000000004</v>
      </c>
      <c r="H2235" s="2">
        <f>'Moving Avg'!G2235</f>
        <v>6.9647200000000007</v>
      </c>
      <c r="I2235" s="2">
        <f>'Moving Avg'!H2235</f>
        <v>6.5775300000000012</v>
      </c>
      <c r="J2235" s="5" t="str">
        <f>OBV!F2235</f>
        <v>BEARISH</v>
      </c>
      <c r="K2235" s="5" t="str">
        <f>OBV!G2235</f>
        <v>STRONG</v>
      </c>
      <c r="L2235" s="5" t="str">
        <f>OBV!H2235</f>
        <v>CONFIRMED BEARISH</v>
      </c>
      <c r="M2235" s="7">
        <f t="shared" si="340"/>
        <v>25</v>
      </c>
      <c r="N2235" s="7">
        <f t="shared" si="341"/>
        <v>0</v>
      </c>
      <c r="O2235" s="7">
        <f t="shared" si="342"/>
        <v>50</v>
      </c>
      <c r="P2235" s="7">
        <f t="shared" si="343"/>
        <v>33</v>
      </c>
      <c r="Q2235" s="8">
        <f t="shared" si="344"/>
        <v>21.2</v>
      </c>
      <c r="R2235" s="8">
        <f t="shared" si="345"/>
        <v>30.75</v>
      </c>
      <c r="S2235" s="8">
        <f t="shared" si="346"/>
        <v>31.1</v>
      </c>
      <c r="T2235" s="8">
        <f t="shared" si="347"/>
        <v>27</v>
      </c>
      <c r="U2235" s="7">
        <f t="shared" si="348"/>
        <v>27.683333333333337</v>
      </c>
      <c r="V2235" s="7">
        <f t="shared" si="349"/>
        <v>27.512500000000003</v>
      </c>
    </row>
    <row r="2236" spans="1:22" ht="13.5" x14ac:dyDescent="0.25">
      <c r="A2236" s="3">
        <f>RSI!A2236</f>
        <v>45259</v>
      </c>
      <c r="B2236" s="2">
        <f>RSI!B2236</f>
        <v>7.4020000000000001</v>
      </c>
      <c r="C2236" s="2">
        <f>RSI!I2236</f>
        <v>76.936985508656377</v>
      </c>
      <c r="D2236" s="2">
        <f>MACD!E2236</f>
        <v>3.6565718416570192E-3</v>
      </c>
      <c r="E2236" s="2">
        <f>MACD!F2236</f>
        <v>-2.745650557502894E-2</v>
      </c>
      <c r="F2236" s="2">
        <f>'Moving Avg'!D2236</f>
        <v>7.2620000000000005</v>
      </c>
      <c r="G2236" s="2">
        <f>'Moving Avg'!F2236</f>
        <v>7.2359499999999981</v>
      </c>
      <c r="H2236" s="2">
        <f>'Moving Avg'!G2236</f>
        <v>6.9766399999999997</v>
      </c>
      <c r="I2236" s="2">
        <f>'Moving Avg'!H2236</f>
        <v>6.584875000000002</v>
      </c>
      <c r="J2236" s="5" t="str">
        <f>OBV!F2236</f>
        <v>BULLISH</v>
      </c>
      <c r="K2236" s="5" t="str">
        <f>OBV!G2236</f>
        <v>WEAK</v>
      </c>
      <c r="L2236" s="5" t="str">
        <f>OBV!H2236</f>
        <v>CONFIRMED BULLISH</v>
      </c>
      <c r="M2236" s="7">
        <f t="shared" si="340"/>
        <v>0</v>
      </c>
      <c r="N2236" s="7">
        <f t="shared" si="341"/>
        <v>0</v>
      </c>
      <c r="O2236" s="7">
        <f t="shared" si="342"/>
        <v>50</v>
      </c>
      <c r="P2236" s="7">
        <f t="shared" si="343"/>
        <v>67</v>
      </c>
      <c r="Q2236" s="8">
        <f t="shared" si="344"/>
        <v>17.549999999999997</v>
      </c>
      <c r="R2236" s="8">
        <f t="shared" si="345"/>
        <v>34.25</v>
      </c>
      <c r="S2236" s="8">
        <f t="shared" si="346"/>
        <v>42.650000000000006</v>
      </c>
      <c r="T2236" s="8">
        <f t="shared" si="347"/>
        <v>29.25</v>
      </c>
      <c r="U2236" s="7">
        <f t="shared" si="348"/>
        <v>31.483333333333334</v>
      </c>
      <c r="V2236" s="7">
        <f t="shared" si="349"/>
        <v>30.925000000000001</v>
      </c>
    </row>
    <row r="2237" spans="1:22" ht="13.5" x14ac:dyDescent="0.25">
      <c r="A2237" s="3">
        <f>RSI!A2237</f>
        <v>45260</v>
      </c>
      <c r="B2237" s="2">
        <f>RSI!B2237</f>
        <v>7.4020000000000001</v>
      </c>
      <c r="C2237" s="2">
        <f>RSI!I2237</f>
        <v>76.936985508656377</v>
      </c>
      <c r="D2237" s="2">
        <f>MACD!E2237</f>
        <v>-5.1550262375466005E-3</v>
      </c>
      <c r="E2237" s="2">
        <f>MACD!F2237</f>
        <v>-2.2996209707532474E-2</v>
      </c>
      <c r="F2237" s="2">
        <f>'Moving Avg'!D2237</f>
        <v>7.2962000000000007</v>
      </c>
      <c r="G2237" s="2">
        <f>'Moving Avg'!F2237</f>
        <v>7.2414999999999976</v>
      </c>
      <c r="H2237" s="2">
        <f>'Moving Avg'!G2237</f>
        <v>6.9885599999999997</v>
      </c>
      <c r="I2237" s="2">
        <f>'Moving Avg'!H2237</f>
        <v>6.592220000000002</v>
      </c>
      <c r="J2237" s="5" t="str">
        <f>OBV!F2237</f>
        <v>BULLISH</v>
      </c>
      <c r="K2237" s="5" t="str">
        <f>OBV!G2237</f>
        <v>WEAK</v>
      </c>
      <c r="L2237" s="5" t="str">
        <f>OBV!H2237</f>
        <v>CONFIRMED BULLISH</v>
      </c>
      <c r="M2237" s="7">
        <f t="shared" si="340"/>
        <v>0</v>
      </c>
      <c r="N2237" s="7">
        <f t="shared" si="341"/>
        <v>0</v>
      </c>
      <c r="O2237" s="7">
        <f t="shared" si="342"/>
        <v>50</v>
      </c>
      <c r="P2237" s="7">
        <f t="shared" si="343"/>
        <v>67</v>
      </c>
      <c r="Q2237" s="8">
        <f t="shared" si="344"/>
        <v>17.549999999999997</v>
      </c>
      <c r="R2237" s="8">
        <f t="shared" si="345"/>
        <v>34.25</v>
      </c>
      <c r="S2237" s="8">
        <f t="shared" si="346"/>
        <v>42.650000000000006</v>
      </c>
      <c r="T2237" s="8">
        <f t="shared" si="347"/>
        <v>29.25</v>
      </c>
      <c r="U2237" s="7">
        <f t="shared" si="348"/>
        <v>31.483333333333334</v>
      </c>
      <c r="V2237" s="7">
        <f t="shared" si="349"/>
        <v>30.925000000000001</v>
      </c>
    </row>
    <row r="2238" spans="1:22" ht="13.5" x14ac:dyDescent="0.25">
      <c r="A2238" s="3">
        <f>RSI!A2238</f>
        <v>45261</v>
      </c>
      <c r="B2238" s="2">
        <f>RSI!B2238</f>
        <v>7.64</v>
      </c>
      <c r="C2238" s="2">
        <f>RSI!I2238</f>
        <v>85.189438862069267</v>
      </c>
      <c r="D2238" s="2">
        <f>MACD!E2238</f>
        <v>-3.0438699647321599E-2</v>
      </c>
      <c r="E2238" s="2">
        <f>MACD!F2238</f>
        <v>-2.4484707695490299E-2</v>
      </c>
      <c r="F2238" s="2">
        <f>'Moving Avg'!D2238</f>
        <v>7.3796000000000008</v>
      </c>
      <c r="G2238" s="2">
        <f>'Moving Avg'!F2238</f>
        <v>7.2589499999999969</v>
      </c>
      <c r="H2238" s="2">
        <f>'Moving Avg'!G2238</f>
        <v>7.0052399999999997</v>
      </c>
      <c r="I2238" s="2">
        <f>'Moving Avg'!H2238</f>
        <v>6.6007950000000024</v>
      </c>
      <c r="J2238" s="5" t="str">
        <f>OBV!F2238</f>
        <v>BULLISH</v>
      </c>
      <c r="K2238" s="5" t="str">
        <f>OBV!G2238</f>
        <v>WEAK</v>
      </c>
      <c r="L2238" s="5" t="str">
        <f>OBV!H2238</f>
        <v>CONFIRMED BULLISH</v>
      </c>
      <c r="M2238" s="7">
        <f t="shared" si="340"/>
        <v>0</v>
      </c>
      <c r="N2238" s="7">
        <f t="shared" si="341"/>
        <v>45</v>
      </c>
      <c r="O2238" s="7">
        <f t="shared" si="342"/>
        <v>50</v>
      </c>
      <c r="P2238" s="7">
        <f t="shared" si="343"/>
        <v>67</v>
      </c>
      <c r="Q2238" s="8">
        <f t="shared" si="344"/>
        <v>33.299999999999997</v>
      </c>
      <c r="R2238" s="8">
        <f t="shared" si="345"/>
        <v>43.25</v>
      </c>
      <c r="S2238" s="8">
        <f t="shared" si="346"/>
        <v>49.400000000000006</v>
      </c>
      <c r="T2238" s="8">
        <f t="shared" si="347"/>
        <v>40.5</v>
      </c>
      <c r="U2238" s="7">
        <f t="shared" si="348"/>
        <v>41.983333333333334</v>
      </c>
      <c r="V2238" s="7">
        <f t="shared" si="349"/>
        <v>41.612499999999997</v>
      </c>
    </row>
    <row r="2239" spans="1:22" ht="13.5" x14ac:dyDescent="0.25">
      <c r="A2239" s="3">
        <f>RSI!A2239</f>
        <v>45264</v>
      </c>
      <c r="B2239" s="2">
        <f>RSI!B2239</f>
        <v>7.64</v>
      </c>
      <c r="C2239" s="2">
        <f>RSI!I2239</f>
        <v>85.189438862069267</v>
      </c>
      <c r="D2239" s="2">
        <f>MACD!E2239</f>
        <v>-4.7946549758714596E-2</v>
      </c>
      <c r="E2239" s="2">
        <f>MACD!F2239</f>
        <v>-2.9177076108135157E-2</v>
      </c>
      <c r="F2239" s="2">
        <f>'Moving Avg'!D2239</f>
        <v>7.4629999999999992</v>
      </c>
      <c r="G2239" s="2">
        <f>'Moving Avg'!F2239</f>
        <v>7.2857499999999975</v>
      </c>
      <c r="H2239" s="2">
        <f>'Moving Avg'!G2239</f>
        <v>7.0193599999999989</v>
      </c>
      <c r="I2239" s="2">
        <f>'Moving Avg'!H2239</f>
        <v>6.6093700000000037</v>
      </c>
      <c r="J2239" s="5" t="str">
        <f>OBV!F2239</f>
        <v>BULLISH</v>
      </c>
      <c r="K2239" s="5" t="str">
        <f>OBV!G2239</f>
        <v>WEAK</v>
      </c>
      <c r="L2239" s="5" t="str">
        <f>OBV!H2239</f>
        <v>CONFIRMED BULLISH</v>
      </c>
      <c r="M2239" s="7">
        <f t="shared" si="340"/>
        <v>0</v>
      </c>
      <c r="N2239" s="7">
        <f t="shared" si="341"/>
        <v>45</v>
      </c>
      <c r="O2239" s="7">
        <f t="shared" si="342"/>
        <v>50</v>
      </c>
      <c r="P2239" s="7">
        <f t="shared" si="343"/>
        <v>67</v>
      </c>
      <c r="Q2239" s="8">
        <f t="shared" si="344"/>
        <v>33.299999999999997</v>
      </c>
      <c r="R2239" s="8">
        <f t="shared" si="345"/>
        <v>43.25</v>
      </c>
      <c r="S2239" s="8">
        <f t="shared" si="346"/>
        <v>49.400000000000006</v>
      </c>
      <c r="T2239" s="8">
        <f t="shared" si="347"/>
        <v>40.5</v>
      </c>
      <c r="U2239" s="7">
        <f t="shared" si="348"/>
        <v>41.983333333333334</v>
      </c>
      <c r="V2239" s="7">
        <f t="shared" si="349"/>
        <v>41.612499999999997</v>
      </c>
    </row>
    <row r="2240" spans="1:22" ht="13.5" x14ac:dyDescent="0.25">
      <c r="A2240" s="3">
        <f>RSI!A2240</f>
        <v>45265</v>
      </c>
      <c r="B2240" s="2">
        <f>RSI!B2240</f>
        <v>7.4870000000000001</v>
      </c>
      <c r="C2240" s="2">
        <f>RSI!I2240</f>
        <v>67.248882118546305</v>
      </c>
      <c r="D2240" s="2">
        <f>MACD!E2240</f>
        <v>-5.3954733751870876E-2</v>
      </c>
      <c r="E2240" s="2">
        <f>MACD!F2240</f>
        <v>-3.4132607636882306E-2</v>
      </c>
      <c r="F2240" s="2">
        <f>'Moving Avg'!D2240</f>
        <v>7.5141999999999998</v>
      </c>
      <c r="G2240" s="2">
        <f>'Moving Avg'!F2240</f>
        <v>7.3048999999999982</v>
      </c>
      <c r="H2240" s="2">
        <f>'Moving Avg'!G2240</f>
        <v>7.0304199999999994</v>
      </c>
      <c r="I2240" s="2">
        <f>'Moving Avg'!H2240</f>
        <v>6.6171800000000038</v>
      </c>
      <c r="J2240" s="5" t="str">
        <f>OBV!F2240</f>
        <v>BULLISH</v>
      </c>
      <c r="K2240" s="5" t="str">
        <f>OBV!G2240</f>
        <v>WEAK</v>
      </c>
      <c r="L2240" s="5" t="str">
        <f>OBV!H2240</f>
        <v>CONFIRMED BULLISH</v>
      </c>
      <c r="M2240" s="7">
        <f t="shared" si="340"/>
        <v>25</v>
      </c>
      <c r="N2240" s="7">
        <f t="shared" si="341"/>
        <v>45</v>
      </c>
      <c r="O2240" s="7">
        <f t="shared" si="342"/>
        <v>50</v>
      </c>
      <c r="P2240" s="7">
        <f t="shared" si="343"/>
        <v>67</v>
      </c>
      <c r="Q2240" s="8">
        <f t="shared" si="344"/>
        <v>42.05</v>
      </c>
      <c r="R2240" s="8">
        <f t="shared" si="345"/>
        <v>48.25</v>
      </c>
      <c r="S2240" s="8">
        <f t="shared" si="346"/>
        <v>53.150000000000006</v>
      </c>
      <c r="T2240" s="8">
        <f t="shared" si="347"/>
        <v>46.75</v>
      </c>
      <c r="U2240" s="7">
        <f t="shared" si="348"/>
        <v>47.816666666666663</v>
      </c>
      <c r="V2240" s="7">
        <f t="shared" si="349"/>
        <v>47.55</v>
      </c>
    </row>
    <row r="2241" spans="1:22" ht="13.5" x14ac:dyDescent="0.25">
      <c r="A2241" s="3">
        <f>RSI!A2241</f>
        <v>45266</v>
      </c>
      <c r="B2241" s="2">
        <f>RSI!B2241</f>
        <v>7.3170000000000002</v>
      </c>
      <c r="C2241" s="2">
        <f>RSI!I2241</f>
        <v>53.713368964052641</v>
      </c>
      <c r="D2241" s="2">
        <f>MACD!E2241</f>
        <v>-5.4497274102613069E-2</v>
      </c>
      <c r="E2241" s="2">
        <f>MACD!F2241</f>
        <v>-3.820554093002846E-2</v>
      </c>
      <c r="F2241" s="2">
        <f>'Moving Avg'!D2241</f>
        <v>7.4971999999999994</v>
      </c>
      <c r="G2241" s="2">
        <f>'Moving Avg'!F2241</f>
        <v>7.3091999999999988</v>
      </c>
      <c r="H2241" s="2">
        <f>'Moving Avg'!G2241</f>
        <v>7.0406399999999998</v>
      </c>
      <c r="I2241" s="2">
        <f>'Moving Avg'!H2241</f>
        <v>6.6241400000000041</v>
      </c>
      <c r="J2241" s="5" t="str">
        <f>OBV!F2241</f>
        <v>BEARISH</v>
      </c>
      <c r="K2241" s="5" t="str">
        <f>OBV!G2241</f>
        <v>STRONG</v>
      </c>
      <c r="L2241" s="5" t="str">
        <f>OBV!H2241</f>
        <v>CONFIRMED BEARISH</v>
      </c>
      <c r="M2241" s="7">
        <f t="shared" si="340"/>
        <v>25</v>
      </c>
      <c r="N2241" s="7">
        <f t="shared" si="341"/>
        <v>45</v>
      </c>
      <c r="O2241" s="7">
        <f t="shared" si="342"/>
        <v>50</v>
      </c>
      <c r="P2241" s="7">
        <f t="shared" si="343"/>
        <v>33</v>
      </c>
      <c r="Q2241" s="8">
        <f t="shared" si="344"/>
        <v>36.950000000000003</v>
      </c>
      <c r="R2241" s="8">
        <f t="shared" si="345"/>
        <v>39.75</v>
      </c>
      <c r="S2241" s="8">
        <f t="shared" si="346"/>
        <v>37.85</v>
      </c>
      <c r="T2241" s="8">
        <f t="shared" si="347"/>
        <v>38.25</v>
      </c>
      <c r="U2241" s="7">
        <f t="shared" si="348"/>
        <v>38.183333333333337</v>
      </c>
      <c r="V2241" s="7">
        <f t="shared" si="349"/>
        <v>38.200000000000003</v>
      </c>
    </row>
    <row r="2242" spans="1:22" ht="13.5" x14ac:dyDescent="0.25">
      <c r="A2242" s="3">
        <f>RSI!A2242</f>
        <v>45267</v>
      </c>
      <c r="B2242" s="2">
        <f>RSI!B2242</f>
        <v>7.2309999999999999</v>
      </c>
      <c r="C2242" s="2">
        <f>RSI!I2242</f>
        <v>48.405517768938275</v>
      </c>
      <c r="D2242" s="2">
        <f>MACD!E2242</f>
        <v>-4.8910976381939086E-2</v>
      </c>
      <c r="E2242" s="2">
        <f>MACD!F2242</f>
        <v>-4.0346628020410585E-2</v>
      </c>
      <c r="F2242" s="2">
        <f>'Moving Avg'!D2242</f>
        <v>7.4629999999999992</v>
      </c>
      <c r="G2242" s="2">
        <f>'Moving Avg'!F2242</f>
        <v>7.3091999999999997</v>
      </c>
      <c r="H2242" s="2">
        <f>'Moving Avg'!G2242</f>
        <v>7.0491399999999995</v>
      </c>
      <c r="I2242" s="2">
        <f>'Moving Avg'!H2242</f>
        <v>6.6293450000000052</v>
      </c>
      <c r="J2242" s="5" t="str">
        <f>OBV!F2242</f>
        <v>BEARISH</v>
      </c>
      <c r="K2242" s="5" t="str">
        <f>OBV!G2242</f>
        <v>STRONG</v>
      </c>
      <c r="L2242" s="5" t="str">
        <f>OBV!H2242</f>
        <v>CONFIRMED BEARISH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45</v>
      </c>
      <c r="O2242" s="7">
        <f t="shared" ref="O2242:O2305" si="352">IF(F2242-I2242&gt;10,100,IF(F2242-I2242&gt;5,75, IF(F2242-I2242&gt;0,50,0)))</f>
        <v>50</v>
      </c>
      <c r="P2242" s="7">
        <f t="shared" ref="P2242:P2305" si="353">IF(L2242="confirmed bullish", 34, IF(L2242="bullish divergence",17, 0))+IF(J2242="bullish",33,IF(J2242="bearish",0,16.5))+IF(K2242="strong",33,IF(K2242="weak",0,16.5))</f>
        <v>33</v>
      </c>
      <c r="Q2242" s="8">
        <f t="shared" si="344"/>
        <v>36.950000000000003</v>
      </c>
      <c r="R2242" s="8">
        <f t="shared" si="345"/>
        <v>39.75</v>
      </c>
      <c r="S2242" s="8">
        <f t="shared" si="346"/>
        <v>37.85</v>
      </c>
      <c r="T2242" s="8">
        <f t="shared" si="347"/>
        <v>38.25</v>
      </c>
      <c r="U2242" s="7">
        <f t="shared" si="348"/>
        <v>38.183333333333337</v>
      </c>
      <c r="V2242" s="7">
        <f t="shared" si="349"/>
        <v>38.200000000000003</v>
      </c>
    </row>
    <row r="2243" spans="1:22" ht="13.5" x14ac:dyDescent="0.25">
      <c r="A2243" s="3">
        <f>RSI!A2243</f>
        <v>45268</v>
      </c>
      <c r="B2243" s="2">
        <f>RSI!B2243</f>
        <v>7.4020000000000001</v>
      </c>
      <c r="C2243" s="2">
        <f>RSI!I2243</f>
        <v>57.416292952385191</v>
      </c>
      <c r="D2243" s="2">
        <f>MACD!E2243</f>
        <v>-5.7874293251702014E-2</v>
      </c>
      <c r="E2243" s="2">
        <f>MACD!F2243</f>
        <v>-4.3852161066668879E-2</v>
      </c>
      <c r="F2243" s="2">
        <f>'Moving Avg'!D2243</f>
        <v>7.4154</v>
      </c>
      <c r="G2243" s="2">
        <f>'Moving Avg'!F2243</f>
        <v>7.3177499999999984</v>
      </c>
      <c r="H2243" s="2">
        <f>'Moving Avg'!G2243</f>
        <v>7.0610600000000003</v>
      </c>
      <c r="I2243" s="2">
        <f>'Moving Avg'!H2243</f>
        <v>6.6354050000000049</v>
      </c>
      <c r="J2243" s="5" t="str">
        <f>OBV!F2243</f>
        <v>BEARISH</v>
      </c>
      <c r="K2243" s="5" t="str">
        <f>OBV!G2243</f>
        <v>WEAK</v>
      </c>
      <c r="L2243" s="5" t="str">
        <f>OBV!H2243</f>
        <v>CONFIRMED BEARISH</v>
      </c>
      <c r="M2243" s="7">
        <f t="shared" si="350"/>
        <v>25</v>
      </c>
      <c r="N2243" s="7">
        <f t="shared" si="351"/>
        <v>45</v>
      </c>
      <c r="O2243" s="7">
        <f t="shared" si="352"/>
        <v>50</v>
      </c>
      <c r="P2243" s="7">
        <f t="shared" si="353"/>
        <v>0</v>
      </c>
      <c r="Q2243" s="8">
        <f t="shared" ref="Q2243:Q2306" si="354">0.35*M2243+N2243*0.35+O2243*0.15+P2243*0.15</f>
        <v>32</v>
      </c>
      <c r="R2243" s="8">
        <f t="shared" ref="R2243:R2306" si="355">M2243*0.2+N2243*0.2+O2243*0.35+P2243*0.25</f>
        <v>31.5</v>
      </c>
      <c r="S2243" s="8">
        <f t="shared" ref="S2243:S2306" si="356">M2243*0.15+N2243*0.15+O2243*0.25+P2243*0.45</f>
        <v>23</v>
      </c>
      <c r="T2243" s="8">
        <f t="shared" ref="T2243:T2306" si="357">0.25*SUM(M2243:P2243)</f>
        <v>30</v>
      </c>
      <c r="U2243" s="7">
        <f t="shared" ref="U2243:U2306" si="358">SUM(Q2243:S2243)/3</f>
        <v>28.833333333333332</v>
      </c>
      <c r="V2243" s="7">
        <f t="shared" ref="V2243:V2306" si="359">SUM(Q2243:T2243)/4</f>
        <v>29.125</v>
      </c>
    </row>
    <row r="2244" spans="1:22" ht="13.5" x14ac:dyDescent="0.25">
      <c r="A2244" s="3">
        <f>RSI!A2244</f>
        <v>45271</v>
      </c>
      <c r="B2244" s="2">
        <f>RSI!B2244</f>
        <v>7.4020000000000001</v>
      </c>
      <c r="C2244" s="2">
        <f>RSI!I2244</f>
        <v>57.416292952385191</v>
      </c>
      <c r="D2244" s="2">
        <f>MACD!E2244</f>
        <v>-6.6277184893236196E-2</v>
      </c>
      <c r="E2244" s="2">
        <f>MACD!F2244</f>
        <v>-4.8337165831982346E-2</v>
      </c>
      <c r="F2244" s="2">
        <f>'Moving Avg'!D2244</f>
        <v>7.3677999999999999</v>
      </c>
      <c r="G2244" s="2">
        <f>'Moving Avg'!F2244</f>
        <v>7.326299999999998</v>
      </c>
      <c r="H2244" s="2">
        <f>'Moving Avg'!G2244</f>
        <v>7.0729800000000003</v>
      </c>
      <c r="I2244" s="2">
        <f>'Moving Avg'!H2244</f>
        <v>6.6414650000000055</v>
      </c>
      <c r="J2244" s="5" t="str">
        <f>OBV!F2244</f>
        <v>BEARISH</v>
      </c>
      <c r="K2244" s="5" t="str">
        <f>OBV!G2244</f>
        <v>WEAK</v>
      </c>
      <c r="L2244" s="5" t="str">
        <f>OBV!H2244</f>
        <v>CONFIRMED BEARISH</v>
      </c>
      <c r="M2244" s="7">
        <f t="shared" si="350"/>
        <v>25</v>
      </c>
      <c r="N2244" s="7">
        <f t="shared" si="351"/>
        <v>45</v>
      </c>
      <c r="O2244" s="7">
        <f t="shared" si="352"/>
        <v>50</v>
      </c>
      <c r="P2244" s="7">
        <f t="shared" si="353"/>
        <v>0</v>
      </c>
      <c r="Q2244" s="8">
        <f t="shared" si="354"/>
        <v>32</v>
      </c>
      <c r="R2244" s="8">
        <f t="shared" si="355"/>
        <v>31.5</v>
      </c>
      <c r="S2244" s="8">
        <f t="shared" si="356"/>
        <v>23</v>
      </c>
      <c r="T2244" s="8">
        <f t="shared" si="357"/>
        <v>30</v>
      </c>
      <c r="U2244" s="7">
        <f t="shared" si="358"/>
        <v>28.833333333333332</v>
      </c>
      <c r="V2244" s="7">
        <f t="shared" si="359"/>
        <v>29.125</v>
      </c>
    </row>
    <row r="2245" spans="1:22" ht="13.5" x14ac:dyDescent="0.25">
      <c r="A2245" s="3">
        <f>RSI!A2245</f>
        <v>45272</v>
      </c>
      <c r="B2245" s="2">
        <f>RSI!B2245</f>
        <v>7.5289999999999999</v>
      </c>
      <c r="C2245" s="2">
        <f>RSI!I2245</f>
        <v>62.984545889482909</v>
      </c>
      <c r="D2245" s="2">
        <f>MACD!E2245</f>
        <v>-8.232187566773419E-2</v>
      </c>
      <c r="E2245" s="2">
        <f>MACD!F2245</f>
        <v>-5.513410779913272E-2</v>
      </c>
      <c r="F2245" s="2">
        <f>'Moving Avg'!D2245</f>
        <v>7.3761999999999999</v>
      </c>
      <c r="G2245" s="2">
        <f>'Moving Avg'!F2245</f>
        <v>7.3411999999999979</v>
      </c>
      <c r="H2245" s="2">
        <f>'Moving Avg'!G2245</f>
        <v>7.0874399999999991</v>
      </c>
      <c r="I2245" s="2">
        <f>'Moving Avg'!H2245</f>
        <v>6.6481600000000052</v>
      </c>
      <c r="J2245" s="5" t="str">
        <f>OBV!F2245</f>
        <v>BULLISH</v>
      </c>
      <c r="K2245" s="5" t="str">
        <f>OBV!G2245</f>
        <v>WEAK</v>
      </c>
      <c r="L2245" s="5" t="str">
        <f>OBV!H2245</f>
        <v>CONFIRMED BULLISH</v>
      </c>
      <c r="M2245" s="7">
        <f t="shared" si="350"/>
        <v>25</v>
      </c>
      <c r="N2245" s="7">
        <f t="shared" si="351"/>
        <v>100</v>
      </c>
      <c r="O2245" s="7">
        <f t="shared" si="352"/>
        <v>50</v>
      </c>
      <c r="P2245" s="7">
        <f t="shared" si="353"/>
        <v>67</v>
      </c>
      <c r="Q2245" s="8">
        <f t="shared" si="354"/>
        <v>61.3</v>
      </c>
      <c r="R2245" s="8">
        <f t="shared" si="355"/>
        <v>59.25</v>
      </c>
      <c r="S2245" s="8">
        <f t="shared" si="356"/>
        <v>61.400000000000006</v>
      </c>
      <c r="T2245" s="8">
        <f t="shared" si="357"/>
        <v>60.5</v>
      </c>
      <c r="U2245" s="7">
        <f t="shared" si="358"/>
        <v>60.65</v>
      </c>
      <c r="V2245" s="7">
        <f t="shared" si="359"/>
        <v>60.612499999999997</v>
      </c>
    </row>
    <row r="2246" spans="1:22" ht="13.5" x14ac:dyDescent="0.25">
      <c r="A2246" s="3">
        <f>RSI!A2246</f>
        <v>45273</v>
      </c>
      <c r="B2246" s="2">
        <f>RSI!B2246</f>
        <v>7.64</v>
      </c>
      <c r="C2246" s="2">
        <f>RSI!I2246</f>
        <v>67.041057299951575</v>
      </c>
      <c r="D2246" s="2">
        <f>MACD!E2246</f>
        <v>-7.9264902620202804E-2</v>
      </c>
      <c r="E2246" s="2">
        <f>MACD!F2246</f>
        <v>-5.9960266763346745E-2</v>
      </c>
      <c r="F2246" s="2">
        <f>'Moving Avg'!D2246</f>
        <v>7.4408000000000003</v>
      </c>
      <c r="G2246" s="2">
        <f>'Moving Avg'!F2246</f>
        <v>7.3616499999999991</v>
      </c>
      <c r="H2246" s="2">
        <f>'Moving Avg'!G2246</f>
        <v>7.1041199999999982</v>
      </c>
      <c r="I2246" s="2">
        <f>'Moving Avg'!H2246</f>
        <v>6.6554100000000052</v>
      </c>
      <c r="J2246" s="5" t="str">
        <f>OBV!F2246</f>
        <v>BULLISH</v>
      </c>
      <c r="K2246" s="5" t="str">
        <f>OBV!G2246</f>
        <v>WEAK</v>
      </c>
      <c r="L2246" s="5" t="str">
        <f>OBV!H2246</f>
        <v>CONFIRMED BULLISH</v>
      </c>
      <c r="M2246" s="7">
        <f t="shared" si="350"/>
        <v>25</v>
      </c>
      <c r="N2246" s="7">
        <f t="shared" si="351"/>
        <v>45</v>
      </c>
      <c r="O2246" s="7">
        <f t="shared" si="352"/>
        <v>50</v>
      </c>
      <c r="P2246" s="7">
        <f t="shared" si="353"/>
        <v>67</v>
      </c>
      <c r="Q2246" s="8">
        <f t="shared" si="354"/>
        <v>42.05</v>
      </c>
      <c r="R2246" s="8">
        <f t="shared" si="355"/>
        <v>48.25</v>
      </c>
      <c r="S2246" s="8">
        <f t="shared" si="356"/>
        <v>53.150000000000006</v>
      </c>
      <c r="T2246" s="8">
        <f t="shared" si="357"/>
        <v>46.75</v>
      </c>
      <c r="U2246" s="7">
        <f t="shared" si="358"/>
        <v>47.816666666666663</v>
      </c>
      <c r="V2246" s="7">
        <f t="shared" si="359"/>
        <v>47.55</v>
      </c>
    </row>
    <row r="2247" spans="1:22" ht="13.5" x14ac:dyDescent="0.25">
      <c r="A2247" s="3">
        <f>RSI!A2247</f>
        <v>45274</v>
      </c>
      <c r="B2247" s="2">
        <f>RSI!B2247</f>
        <v>7.6479999999999997</v>
      </c>
      <c r="C2247" s="2">
        <f>RSI!I2247</f>
        <v>67.319038951680369</v>
      </c>
      <c r="D2247" s="2">
        <f>MACD!E2247</f>
        <v>-7.9271377838002088E-2</v>
      </c>
      <c r="E2247" s="2">
        <f>MACD!F2247</f>
        <v>-6.3822488978277817E-2</v>
      </c>
      <c r="F2247" s="2">
        <f>'Moving Avg'!D2247</f>
        <v>7.5241999999999987</v>
      </c>
      <c r="G2247" s="2">
        <f>'Moving Avg'!F2247</f>
        <v>7.3828999999999976</v>
      </c>
      <c r="H2247" s="2">
        <f>'Moving Avg'!G2247</f>
        <v>7.1209599999999993</v>
      </c>
      <c r="I2247" s="2">
        <f>'Moving Avg'!H2247</f>
        <v>6.6627000000000045</v>
      </c>
      <c r="J2247" s="5" t="str">
        <f>OBV!F2247</f>
        <v>BULLISH</v>
      </c>
      <c r="K2247" s="5" t="str">
        <f>OBV!G2247</f>
        <v>WEAK</v>
      </c>
      <c r="L2247" s="5" t="str">
        <f>OBV!H2247</f>
        <v>CONFIRMED BULLISH</v>
      </c>
      <c r="M2247" s="7">
        <f t="shared" si="350"/>
        <v>25</v>
      </c>
      <c r="N2247" s="7">
        <f t="shared" si="351"/>
        <v>45</v>
      </c>
      <c r="O2247" s="7">
        <f t="shared" si="352"/>
        <v>50</v>
      </c>
      <c r="P2247" s="7">
        <f t="shared" si="353"/>
        <v>67</v>
      </c>
      <c r="Q2247" s="8">
        <f t="shared" si="354"/>
        <v>42.05</v>
      </c>
      <c r="R2247" s="8">
        <f t="shared" si="355"/>
        <v>48.25</v>
      </c>
      <c r="S2247" s="8">
        <f t="shared" si="356"/>
        <v>53.150000000000006</v>
      </c>
      <c r="T2247" s="8">
        <f t="shared" si="357"/>
        <v>46.75</v>
      </c>
      <c r="U2247" s="7">
        <f t="shared" si="358"/>
        <v>47.816666666666663</v>
      </c>
      <c r="V2247" s="7">
        <f t="shared" si="359"/>
        <v>47.55</v>
      </c>
    </row>
    <row r="2248" spans="1:22" ht="13.5" x14ac:dyDescent="0.25">
      <c r="A2248" s="3">
        <f>RSI!A2248</f>
        <v>45275</v>
      </c>
      <c r="B2248" s="2">
        <f>RSI!B2248</f>
        <v>7.6479999999999997</v>
      </c>
      <c r="C2248" s="2">
        <f>RSI!I2248</f>
        <v>67.319038951680369</v>
      </c>
      <c r="D2248" s="2">
        <f>MACD!E2248</f>
        <v>-4.4561107677155043E-2</v>
      </c>
      <c r="E2248" s="2">
        <f>MACD!F2248</f>
        <v>-5.9970212718053265E-2</v>
      </c>
      <c r="F2248" s="2">
        <f>'Moving Avg'!D2248</f>
        <v>7.5734000000000012</v>
      </c>
      <c r="G2248" s="2">
        <f>'Moving Avg'!F2248</f>
        <v>7.4037499999999978</v>
      </c>
      <c r="H2248" s="2">
        <f>'Moving Avg'!G2248</f>
        <v>7.1377999999999995</v>
      </c>
      <c r="I2248" s="2">
        <f>'Moving Avg'!H2248</f>
        <v>6.6699900000000039</v>
      </c>
      <c r="J2248" s="5" t="str">
        <f>OBV!F2248</f>
        <v>BULLISH</v>
      </c>
      <c r="K2248" s="5" t="str">
        <f>OBV!G2248</f>
        <v>WEAK</v>
      </c>
      <c r="L2248" s="5" t="str">
        <f>OBV!H2248</f>
        <v>CONFIRMED BULLISH</v>
      </c>
      <c r="M2248" s="7">
        <f t="shared" si="350"/>
        <v>25</v>
      </c>
      <c r="N2248" s="7">
        <f t="shared" si="351"/>
        <v>0</v>
      </c>
      <c r="O2248" s="7">
        <f t="shared" si="352"/>
        <v>50</v>
      </c>
      <c r="P2248" s="7">
        <f t="shared" si="353"/>
        <v>67</v>
      </c>
      <c r="Q2248" s="8">
        <f t="shared" si="354"/>
        <v>26.299999999999997</v>
      </c>
      <c r="R2248" s="8">
        <f t="shared" si="355"/>
        <v>39.25</v>
      </c>
      <c r="S2248" s="8">
        <f t="shared" si="356"/>
        <v>46.400000000000006</v>
      </c>
      <c r="T2248" s="8">
        <f t="shared" si="357"/>
        <v>35.5</v>
      </c>
      <c r="U2248" s="7">
        <f t="shared" si="358"/>
        <v>37.31666666666667</v>
      </c>
      <c r="V2248" s="7">
        <f t="shared" si="359"/>
        <v>36.862499999999997</v>
      </c>
    </row>
    <row r="2249" spans="1:22" ht="13.5" x14ac:dyDescent="0.25">
      <c r="A2249" s="3">
        <f>RSI!A2249</f>
        <v>45278</v>
      </c>
      <c r="B2249" s="2">
        <f>RSI!B2249</f>
        <v>7.3079999999999998</v>
      </c>
      <c r="C2249" s="2">
        <f>RSI!I2249</f>
        <v>47.551089285128583</v>
      </c>
      <c r="D2249" s="2">
        <f>MACD!E2249</f>
        <v>8.2353844166958012E-3</v>
      </c>
      <c r="E2249" s="2">
        <f>MACD!F2249</f>
        <v>-4.6329093291103449E-2</v>
      </c>
      <c r="F2249" s="2">
        <f>'Moving Avg'!D2249</f>
        <v>7.5545999999999989</v>
      </c>
      <c r="G2249" s="2">
        <f>'Moving Avg'!F2249</f>
        <v>7.4054499999999992</v>
      </c>
      <c r="H2249" s="2">
        <f>'Moving Avg'!G2249</f>
        <v>7.1512400000000005</v>
      </c>
      <c r="I2249" s="2">
        <f>'Moving Avg'!H2249</f>
        <v>6.6755800000000045</v>
      </c>
      <c r="J2249" s="5" t="str">
        <f>OBV!F2249</f>
        <v>BULLISH</v>
      </c>
      <c r="K2249" s="5" t="str">
        <f>OBV!G2249</f>
        <v>WEAK</v>
      </c>
      <c r="L2249" s="5" t="str">
        <f>OBV!H2249</f>
        <v>BULLISH DIVERGENCE</v>
      </c>
      <c r="M2249" s="7">
        <f t="shared" si="350"/>
        <v>25</v>
      </c>
      <c r="N2249" s="7">
        <f t="shared" si="351"/>
        <v>0</v>
      </c>
      <c r="O2249" s="7">
        <f t="shared" si="352"/>
        <v>50</v>
      </c>
      <c r="P2249" s="7">
        <f t="shared" si="353"/>
        <v>50</v>
      </c>
      <c r="Q2249" s="8">
        <f t="shared" si="354"/>
        <v>23.75</v>
      </c>
      <c r="R2249" s="8">
        <f t="shared" si="355"/>
        <v>35</v>
      </c>
      <c r="S2249" s="8">
        <f t="shared" si="356"/>
        <v>38.75</v>
      </c>
      <c r="T2249" s="8">
        <f t="shared" si="357"/>
        <v>31.25</v>
      </c>
      <c r="U2249" s="7">
        <f t="shared" si="358"/>
        <v>32.5</v>
      </c>
      <c r="V2249" s="7">
        <f t="shared" si="359"/>
        <v>32.1875</v>
      </c>
    </row>
    <row r="2250" spans="1:22" ht="13.5" x14ac:dyDescent="0.25">
      <c r="A2250" s="3">
        <f>RSI!A2250</f>
        <v>45279</v>
      </c>
      <c r="B2250" s="2">
        <f>RSI!B2250</f>
        <v>7.3079999999999998</v>
      </c>
      <c r="C2250" s="2">
        <f>RSI!I2250</f>
        <v>47.551089285128583</v>
      </c>
      <c r="D2250" s="2">
        <f>MACD!E2250</f>
        <v>2.9751321135049302E-2</v>
      </c>
      <c r="E2250" s="2">
        <f>MACD!F2250</f>
        <v>-3.1113010405872901E-2</v>
      </c>
      <c r="F2250" s="2">
        <f>'Moving Avg'!D2250</f>
        <v>7.5103999999999997</v>
      </c>
      <c r="G2250" s="2">
        <f>'Moving Avg'!F2250</f>
        <v>7.4071499999999988</v>
      </c>
      <c r="H2250" s="2">
        <f>'Moving Avg'!G2250</f>
        <v>7.1646799999999997</v>
      </c>
      <c r="I2250" s="2">
        <f>'Moving Avg'!H2250</f>
        <v>6.680195000000003</v>
      </c>
      <c r="J2250" s="5" t="str">
        <f>OBV!F2250</f>
        <v>BULLISH</v>
      </c>
      <c r="K2250" s="5" t="str">
        <f>OBV!G2250</f>
        <v>WEAK</v>
      </c>
      <c r="L2250" s="5" t="str">
        <f>OBV!H2250</f>
        <v>BULLISH DIVERGENCE</v>
      </c>
      <c r="M2250" s="7">
        <f t="shared" si="350"/>
        <v>25</v>
      </c>
      <c r="N2250" s="7">
        <f t="shared" si="351"/>
        <v>0</v>
      </c>
      <c r="O2250" s="7">
        <f t="shared" si="352"/>
        <v>50</v>
      </c>
      <c r="P2250" s="7">
        <f t="shared" si="353"/>
        <v>50</v>
      </c>
      <c r="Q2250" s="8">
        <f t="shared" si="354"/>
        <v>23.75</v>
      </c>
      <c r="R2250" s="8">
        <f t="shared" si="355"/>
        <v>35</v>
      </c>
      <c r="S2250" s="8">
        <f t="shared" si="356"/>
        <v>38.75</v>
      </c>
      <c r="T2250" s="8">
        <f t="shared" si="357"/>
        <v>31.25</v>
      </c>
      <c r="U2250" s="7">
        <f t="shared" si="358"/>
        <v>32.5</v>
      </c>
      <c r="V2250" s="7">
        <f t="shared" si="359"/>
        <v>32.1875</v>
      </c>
    </row>
    <row r="2251" spans="1:22" ht="13.5" x14ac:dyDescent="0.25">
      <c r="A2251" s="3">
        <f>RSI!A2251</f>
        <v>45280</v>
      </c>
      <c r="B2251" s="2">
        <f>RSI!B2251</f>
        <v>7.2309999999999999</v>
      </c>
      <c r="C2251" s="2">
        <f>RSI!I2251</f>
        <v>44.146234749412343</v>
      </c>
      <c r="D2251" s="2">
        <f>MACD!E2251</f>
        <v>2.7859233707718367E-2</v>
      </c>
      <c r="E2251" s="2">
        <f>MACD!F2251</f>
        <v>-1.9318561583154648E-2</v>
      </c>
      <c r="F2251" s="2">
        <f>'Moving Avg'!D2251</f>
        <v>7.4286000000000003</v>
      </c>
      <c r="G2251" s="2">
        <f>'Moving Avg'!F2251</f>
        <v>7.4071499999999988</v>
      </c>
      <c r="H2251" s="2">
        <f>'Moving Avg'!G2251</f>
        <v>7.1765799999999986</v>
      </c>
      <c r="I2251" s="2">
        <f>'Moving Avg'!H2251</f>
        <v>6.6844250000000036</v>
      </c>
      <c r="J2251" s="5" t="str">
        <f>OBV!F2251</f>
        <v>BEARISH</v>
      </c>
      <c r="K2251" s="5" t="str">
        <f>OBV!G2251</f>
        <v>WEAK</v>
      </c>
      <c r="L2251" s="5" t="str">
        <f>OBV!H2251</f>
        <v>CONFIRMED BEARISH</v>
      </c>
      <c r="M2251" s="7">
        <f t="shared" si="350"/>
        <v>25</v>
      </c>
      <c r="N2251" s="7">
        <f t="shared" si="351"/>
        <v>0</v>
      </c>
      <c r="O2251" s="7">
        <f t="shared" si="352"/>
        <v>50</v>
      </c>
      <c r="P2251" s="7">
        <f t="shared" si="353"/>
        <v>0</v>
      </c>
      <c r="Q2251" s="8">
        <f t="shared" si="354"/>
        <v>16.25</v>
      </c>
      <c r="R2251" s="8">
        <f t="shared" si="355"/>
        <v>22.5</v>
      </c>
      <c r="S2251" s="8">
        <f t="shared" si="356"/>
        <v>16.25</v>
      </c>
      <c r="T2251" s="8">
        <f t="shared" si="357"/>
        <v>18.75</v>
      </c>
      <c r="U2251" s="7">
        <f t="shared" si="358"/>
        <v>18.333333333333332</v>
      </c>
      <c r="V2251" s="7">
        <f t="shared" si="359"/>
        <v>18.4375</v>
      </c>
    </row>
    <row r="2252" spans="1:22" ht="13.5" x14ac:dyDescent="0.25">
      <c r="A2252" s="3">
        <f>RSI!A2252</f>
        <v>45281</v>
      </c>
      <c r="B2252" s="2">
        <f>RSI!B2252</f>
        <v>7.2309999999999999</v>
      </c>
      <c r="C2252" s="2">
        <f>RSI!I2252</f>
        <v>44.146234749412343</v>
      </c>
      <c r="D2252" s="2">
        <f>MACD!E2252</f>
        <v>1.3808632632656526E-2</v>
      </c>
      <c r="E2252" s="2">
        <f>MACD!F2252</f>
        <v>-1.2693122739992414E-2</v>
      </c>
      <c r="F2252" s="2">
        <f>'Moving Avg'!D2252</f>
        <v>7.3452000000000002</v>
      </c>
      <c r="G2252" s="2">
        <f>'Moving Avg'!F2252</f>
        <v>7.4071499999999988</v>
      </c>
      <c r="H2252" s="2">
        <f>'Moving Avg'!G2252</f>
        <v>7.1884799999999984</v>
      </c>
      <c r="I2252" s="2">
        <f>'Moving Avg'!H2252</f>
        <v>6.6886150000000031</v>
      </c>
      <c r="J2252" s="5" t="str">
        <f>OBV!F2252</f>
        <v>BEARISH</v>
      </c>
      <c r="K2252" s="5" t="str">
        <f>OBV!G2252</f>
        <v>WEAK</v>
      </c>
      <c r="L2252" s="5" t="str">
        <f>OBV!H2252</f>
        <v>CONFIRMED BEARISH</v>
      </c>
      <c r="M2252" s="7">
        <f t="shared" si="350"/>
        <v>25</v>
      </c>
      <c r="N2252" s="7">
        <f t="shared" si="351"/>
        <v>0</v>
      </c>
      <c r="O2252" s="7">
        <f t="shared" si="352"/>
        <v>50</v>
      </c>
      <c r="P2252" s="7">
        <f t="shared" si="353"/>
        <v>0</v>
      </c>
      <c r="Q2252" s="8">
        <f t="shared" si="354"/>
        <v>16.25</v>
      </c>
      <c r="R2252" s="8">
        <f t="shared" si="355"/>
        <v>22.5</v>
      </c>
      <c r="S2252" s="8">
        <f t="shared" si="356"/>
        <v>16.25</v>
      </c>
      <c r="T2252" s="8">
        <f t="shared" si="357"/>
        <v>18.75</v>
      </c>
      <c r="U2252" s="7">
        <f t="shared" si="358"/>
        <v>18.333333333333332</v>
      </c>
      <c r="V2252" s="7">
        <f t="shared" si="359"/>
        <v>18.4375</v>
      </c>
    </row>
    <row r="2253" spans="1:22" ht="13.5" x14ac:dyDescent="0.25">
      <c r="A2253" s="3">
        <f>RSI!A2253</f>
        <v>45282</v>
      </c>
      <c r="B2253" s="2">
        <f>RSI!B2253</f>
        <v>7.2309999999999999</v>
      </c>
      <c r="C2253" s="2">
        <f>RSI!I2253</f>
        <v>44.146234749412343</v>
      </c>
      <c r="D2253" s="2">
        <f>MACD!E2253</f>
        <v>2.8950655919913082E-2</v>
      </c>
      <c r="E2253" s="2">
        <f>MACD!F2253</f>
        <v>-4.3643670080113156E-3</v>
      </c>
      <c r="F2253" s="2">
        <f>'Moving Avg'!D2253</f>
        <v>7.2618000000000009</v>
      </c>
      <c r="G2253" s="2">
        <f>'Moving Avg'!F2253</f>
        <v>7.4075499999999987</v>
      </c>
      <c r="H2253" s="2">
        <f>'Moving Avg'!G2253</f>
        <v>7.2002199999999981</v>
      </c>
      <c r="I2253" s="2">
        <f>'Moving Avg'!H2253</f>
        <v>6.6928050000000034</v>
      </c>
      <c r="J2253" s="5" t="str">
        <f>OBV!F2253</f>
        <v>BEARISH</v>
      </c>
      <c r="K2253" s="5" t="str">
        <f>OBV!G2253</f>
        <v>WEAK</v>
      </c>
      <c r="L2253" s="5" t="str">
        <f>OBV!H2253</f>
        <v>CONFIRMED BEARISH</v>
      </c>
      <c r="M2253" s="7">
        <f t="shared" si="350"/>
        <v>25</v>
      </c>
      <c r="N2253" s="7">
        <f t="shared" si="351"/>
        <v>0</v>
      </c>
      <c r="O2253" s="7">
        <f t="shared" si="352"/>
        <v>50</v>
      </c>
      <c r="P2253" s="7">
        <f t="shared" si="353"/>
        <v>0</v>
      </c>
      <c r="Q2253" s="8">
        <f t="shared" si="354"/>
        <v>16.25</v>
      </c>
      <c r="R2253" s="8">
        <f t="shared" si="355"/>
        <v>22.5</v>
      </c>
      <c r="S2253" s="8">
        <f t="shared" si="356"/>
        <v>16.25</v>
      </c>
      <c r="T2253" s="8">
        <f t="shared" si="357"/>
        <v>18.75</v>
      </c>
      <c r="U2253" s="7">
        <f t="shared" si="358"/>
        <v>18.333333333333332</v>
      </c>
      <c r="V2253" s="7">
        <f t="shared" si="359"/>
        <v>18.4375</v>
      </c>
    </row>
    <row r="2254" spans="1:22" ht="13.5" x14ac:dyDescent="0.25">
      <c r="A2254" s="3">
        <f>RSI!A2254</f>
        <v>45285</v>
      </c>
      <c r="B2254" s="2">
        <f>RSI!B2254</f>
        <v>7.2309999999999999</v>
      </c>
      <c r="C2254" s="2">
        <f>RSI!I2254</f>
        <v>44.146234749412343</v>
      </c>
      <c r="D2254" s="2">
        <f>MACD!E2254</f>
        <v>4.2432860422239038E-2</v>
      </c>
      <c r="E2254" s="2">
        <f>MACD!F2254</f>
        <v>4.9950784780387544E-3</v>
      </c>
      <c r="F2254" s="2">
        <f>'Moving Avg'!D2254</f>
        <v>7.2463999999999995</v>
      </c>
      <c r="G2254" s="2">
        <f>'Moving Avg'!F2254</f>
        <v>7.4079499999999978</v>
      </c>
      <c r="H2254" s="2">
        <f>'Moving Avg'!G2254</f>
        <v>7.2119599999999977</v>
      </c>
      <c r="I2254" s="2">
        <f>'Moving Avg'!H2254</f>
        <v>6.6973850000000024</v>
      </c>
      <c r="J2254" s="5" t="str">
        <f>OBV!F2254</f>
        <v>BEARISH</v>
      </c>
      <c r="K2254" s="5" t="str">
        <f>OBV!G2254</f>
        <v>WEAK</v>
      </c>
      <c r="L2254" s="5" t="str">
        <f>OBV!H2254</f>
        <v>CONFIRMED BEARISH</v>
      </c>
      <c r="M2254" s="7">
        <f t="shared" si="350"/>
        <v>25</v>
      </c>
      <c r="N2254" s="7">
        <f t="shared" si="351"/>
        <v>0</v>
      </c>
      <c r="O2254" s="7">
        <f t="shared" si="352"/>
        <v>50</v>
      </c>
      <c r="P2254" s="7">
        <f t="shared" si="353"/>
        <v>0</v>
      </c>
      <c r="Q2254" s="8">
        <f t="shared" si="354"/>
        <v>16.25</v>
      </c>
      <c r="R2254" s="8">
        <f t="shared" si="355"/>
        <v>22.5</v>
      </c>
      <c r="S2254" s="8">
        <f t="shared" si="356"/>
        <v>16.25</v>
      </c>
      <c r="T2254" s="8">
        <f t="shared" si="357"/>
        <v>18.75</v>
      </c>
      <c r="U2254" s="7">
        <f t="shared" si="358"/>
        <v>18.333333333333332</v>
      </c>
      <c r="V2254" s="7">
        <f t="shared" si="359"/>
        <v>18.4375</v>
      </c>
    </row>
    <row r="2255" spans="1:22" ht="13.5" x14ac:dyDescent="0.25">
      <c r="A2255" s="3">
        <f>RSI!A2255</f>
        <v>45286</v>
      </c>
      <c r="B2255" s="2">
        <f>RSI!B2255</f>
        <v>7.2309999999999999</v>
      </c>
      <c r="C2255" s="2">
        <f>RSI!I2255</f>
        <v>44.146234749412343</v>
      </c>
      <c r="D2255" s="2">
        <f>MACD!E2255</f>
        <v>7.3999455283921378E-2</v>
      </c>
      <c r="E2255" s="2">
        <f>MACD!F2255</f>
        <v>1.8795953839215278E-2</v>
      </c>
      <c r="F2255" s="2">
        <f>'Moving Avg'!D2255</f>
        <v>7.2309999999999999</v>
      </c>
      <c r="G2255" s="2">
        <f>'Moving Avg'!F2255</f>
        <v>7.4079499999999978</v>
      </c>
      <c r="H2255" s="2">
        <f>'Moving Avg'!G2255</f>
        <v>7.2236999999999973</v>
      </c>
      <c r="I2255" s="2">
        <f>'Moving Avg'!H2255</f>
        <v>6.7019650000000022</v>
      </c>
      <c r="J2255" s="5" t="str">
        <f>OBV!F2255</f>
        <v>BEARISH</v>
      </c>
      <c r="K2255" s="5" t="str">
        <f>OBV!G2255</f>
        <v>WEAK</v>
      </c>
      <c r="L2255" s="5" t="str">
        <f>OBV!H2255</f>
        <v>CONFIRMED BEARISH</v>
      </c>
      <c r="M2255" s="7">
        <f t="shared" si="350"/>
        <v>25</v>
      </c>
      <c r="N2255" s="7">
        <f t="shared" si="351"/>
        <v>0</v>
      </c>
      <c r="O2255" s="7">
        <f t="shared" si="352"/>
        <v>50</v>
      </c>
      <c r="P2255" s="7">
        <f t="shared" si="353"/>
        <v>0</v>
      </c>
      <c r="Q2255" s="8">
        <f t="shared" si="354"/>
        <v>16.25</v>
      </c>
      <c r="R2255" s="8">
        <f t="shared" si="355"/>
        <v>22.5</v>
      </c>
      <c r="S2255" s="8">
        <f t="shared" si="356"/>
        <v>16.25</v>
      </c>
      <c r="T2255" s="8">
        <f t="shared" si="357"/>
        <v>18.75</v>
      </c>
      <c r="U2255" s="7">
        <f t="shared" si="358"/>
        <v>18.333333333333332</v>
      </c>
      <c r="V2255" s="7">
        <f t="shared" si="359"/>
        <v>18.4375</v>
      </c>
    </row>
    <row r="2256" spans="1:22" ht="13.5" x14ac:dyDescent="0.25">
      <c r="A2256" s="3">
        <f>RSI!A2256</f>
        <v>45287</v>
      </c>
      <c r="B2256" s="2">
        <f>RSI!B2256</f>
        <v>7.2309999999999999</v>
      </c>
      <c r="C2256" s="2">
        <f>RSI!I2256</f>
        <v>44.146234749412351</v>
      </c>
      <c r="D2256" s="2">
        <f>MACD!E2256</f>
        <v>0.11836075376206079</v>
      </c>
      <c r="E2256" s="2">
        <f>MACD!F2256</f>
        <v>3.8708913823784385E-2</v>
      </c>
      <c r="F2256" s="2">
        <f>'Moving Avg'!D2256</f>
        <v>7.2309999999999999</v>
      </c>
      <c r="G2256" s="2">
        <f>'Moving Avg'!F2256</f>
        <v>7.3993999999999973</v>
      </c>
      <c r="H2256" s="2">
        <f>'Moving Avg'!G2256</f>
        <v>7.235599999999998</v>
      </c>
      <c r="I2256" s="2">
        <f>'Moving Avg'!H2256</f>
        <v>6.7058050000000016</v>
      </c>
      <c r="J2256" s="5" t="str">
        <f>OBV!F2256</f>
        <v>NEUTRAL</v>
      </c>
      <c r="K2256" s="5" t="str">
        <f>OBV!G2256</f>
        <v>NEUTRAL</v>
      </c>
      <c r="L2256" s="5" t="str">
        <f>OBV!H2256</f>
        <v>NEUTRAL</v>
      </c>
      <c r="M2256" s="7">
        <f t="shared" si="350"/>
        <v>25</v>
      </c>
      <c r="N2256" s="7">
        <f t="shared" si="351"/>
        <v>0</v>
      </c>
      <c r="O2256" s="7">
        <f t="shared" si="352"/>
        <v>50</v>
      </c>
      <c r="P2256" s="7">
        <f t="shared" si="353"/>
        <v>33</v>
      </c>
      <c r="Q2256" s="8">
        <f t="shared" si="354"/>
        <v>21.2</v>
      </c>
      <c r="R2256" s="8">
        <f t="shared" si="355"/>
        <v>30.75</v>
      </c>
      <c r="S2256" s="8">
        <f t="shared" si="356"/>
        <v>31.1</v>
      </c>
      <c r="T2256" s="8">
        <f t="shared" si="357"/>
        <v>27</v>
      </c>
      <c r="U2256" s="7">
        <f t="shared" si="358"/>
        <v>27.683333333333337</v>
      </c>
      <c r="V2256" s="7">
        <f t="shared" si="359"/>
        <v>27.512500000000003</v>
      </c>
    </row>
    <row r="2257" spans="1:22" ht="13.5" x14ac:dyDescent="0.25">
      <c r="A2257" s="3">
        <f>RSI!A2257</f>
        <v>45288</v>
      </c>
      <c r="B2257" s="2">
        <f>RSI!B2257</f>
        <v>7.2309999999999999</v>
      </c>
      <c r="C2257" s="2">
        <f>RSI!I2257</f>
        <v>44.146234749412343</v>
      </c>
      <c r="D2257" s="2">
        <f>MACD!E2257</f>
        <v>0.15765965423624984</v>
      </c>
      <c r="E2257" s="2">
        <f>MACD!F2257</f>
        <v>6.2499061906277478E-2</v>
      </c>
      <c r="F2257" s="2">
        <f>'Moving Avg'!D2257</f>
        <v>7.2309999999999999</v>
      </c>
      <c r="G2257" s="2">
        <f>'Moving Avg'!F2257</f>
        <v>7.3908499999999977</v>
      </c>
      <c r="H2257" s="2">
        <f>'Moving Avg'!G2257</f>
        <v>7.2457999999999982</v>
      </c>
      <c r="I2257" s="2">
        <f>'Moving Avg'!H2257</f>
        <v>6.7096450000000019</v>
      </c>
      <c r="J2257" s="5" t="str">
        <f>OBV!F2257</f>
        <v>NEUTRAL</v>
      </c>
      <c r="K2257" s="5" t="str">
        <f>OBV!G2257</f>
        <v>NEUTRAL</v>
      </c>
      <c r="L2257" s="5" t="str">
        <f>OBV!H2257</f>
        <v>NEUTRAL</v>
      </c>
      <c r="M2257" s="7">
        <f t="shared" si="350"/>
        <v>25</v>
      </c>
      <c r="N2257" s="7">
        <f t="shared" si="351"/>
        <v>0</v>
      </c>
      <c r="O2257" s="7">
        <f t="shared" si="352"/>
        <v>50</v>
      </c>
      <c r="P2257" s="7">
        <f t="shared" si="353"/>
        <v>33</v>
      </c>
      <c r="Q2257" s="8">
        <f t="shared" si="354"/>
        <v>21.2</v>
      </c>
      <c r="R2257" s="8">
        <f t="shared" si="355"/>
        <v>30.75</v>
      </c>
      <c r="S2257" s="8">
        <f t="shared" si="356"/>
        <v>31.1</v>
      </c>
      <c r="T2257" s="8">
        <f t="shared" si="357"/>
        <v>27</v>
      </c>
      <c r="U2257" s="7">
        <f t="shared" si="358"/>
        <v>27.683333333333337</v>
      </c>
      <c r="V2257" s="7">
        <f t="shared" si="359"/>
        <v>27.512500000000003</v>
      </c>
    </row>
    <row r="2258" spans="1:22" ht="13.5" x14ac:dyDescent="0.25">
      <c r="A2258" s="3">
        <f>RSI!A2258</f>
        <v>45289</v>
      </c>
      <c r="B2258" s="2">
        <f>RSI!B2258</f>
        <v>7.4950000000000001</v>
      </c>
      <c r="C2258" s="2">
        <f>RSI!I2258</f>
        <v>60.455387541970623</v>
      </c>
      <c r="D2258" s="2">
        <f>MACD!E2258</f>
        <v>0.17184928105521458</v>
      </c>
      <c r="E2258" s="2">
        <f>MACD!F2258</f>
        <v>8.4369105736064903E-2</v>
      </c>
      <c r="F2258" s="2">
        <f>'Moving Avg'!D2258</f>
        <v>7.2837999999999994</v>
      </c>
      <c r="G2258" s="2">
        <f>'Moving Avg'!F2258</f>
        <v>7.3835999999999968</v>
      </c>
      <c r="H2258" s="2">
        <f>'Moving Avg'!G2258</f>
        <v>7.259579999999997</v>
      </c>
      <c r="I2258" s="2">
        <f>'Moving Avg'!H2258</f>
        <v>6.7151549999999993</v>
      </c>
      <c r="J2258" s="5" t="str">
        <f>OBV!F2258</f>
        <v>BULLISH</v>
      </c>
      <c r="K2258" s="5" t="str">
        <f>OBV!G2258</f>
        <v>WEAK</v>
      </c>
      <c r="L2258" s="5" t="str">
        <f>OBV!H2258</f>
        <v>CONFIRMED BULLISH</v>
      </c>
      <c r="M2258" s="7">
        <f t="shared" si="350"/>
        <v>25</v>
      </c>
      <c r="N2258" s="7">
        <f t="shared" si="351"/>
        <v>0</v>
      </c>
      <c r="O2258" s="7">
        <f t="shared" si="352"/>
        <v>50</v>
      </c>
      <c r="P2258" s="7">
        <f t="shared" si="353"/>
        <v>67</v>
      </c>
      <c r="Q2258" s="8">
        <f t="shared" si="354"/>
        <v>26.299999999999997</v>
      </c>
      <c r="R2258" s="8">
        <f t="shared" si="355"/>
        <v>39.25</v>
      </c>
      <c r="S2258" s="8">
        <f t="shared" si="356"/>
        <v>46.400000000000006</v>
      </c>
      <c r="T2258" s="8">
        <f t="shared" si="357"/>
        <v>35.5</v>
      </c>
      <c r="U2258" s="7">
        <f t="shared" si="358"/>
        <v>37.31666666666667</v>
      </c>
      <c r="V2258" s="7">
        <f t="shared" si="359"/>
        <v>36.862499999999997</v>
      </c>
    </row>
    <row r="2259" spans="1:22" ht="13.5" x14ac:dyDescent="0.25">
      <c r="A2259" s="3">
        <f>RSI!A2259</f>
        <v>45293</v>
      </c>
      <c r="B2259" s="2">
        <f>RSI!B2259</f>
        <v>7.4950000000000001</v>
      </c>
      <c r="C2259" s="2">
        <f>RSI!I2259</f>
        <v>60.455387541970623</v>
      </c>
      <c r="D2259" s="2">
        <f>MACD!E2259</f>
        <v>0.13044401111502779</v>
      </c>
      <c r="E2259" s="2">
        <f>MACD!F2259</f>
        <v>9.3584086811857481E-2</v>
      </c>
      <c r="F2259" s="2">
        <f>'Moving Avg'!D2259</f>
        <v>7.3365999999999998</v>
      </c>
      <c r="G2259" s="2">
        <f>'Moving Avg'!F2259</f>
        <v>7.3763499999999977</v>
      </c>
      <c r="H2259" s="2">
        <f>'Moving Avg'!G2259</f>
        <v>7.2733599999999976</v>
      </c>
      <c r="I2259" s="2">
        <f>'Moving Avg'!H2259</f>
        <v>6.7206650000000003</v>
      </c>
      <c r="J2259" s="5" t="str">
        <f>OBV!F2259</f>
        <v>BULLISH</v>
      </c>
      <c r="K2259" s="5" t="str">
        <f>OBV!G2259</f>
        <v>WEAK</v>
      </c>
      <c r="L2259" s="5" t="str">
        <f>OBV!H2259</f>
        <v>CONFIRMED BULLISH</v>
      </c>
      <c r="M2259" s="7">
        <f t="shared" si="350"/>
        <v>25</v>
      </c>
      <c r="N2259" s="7">
        <f t="shared" si="351"/>
        <v>0</v>
      </c>
      <c r="O2259" s="7">
        <f t="shared" si="352"/>
        <v>50</v>
      </c>
      <c r="P2259" s="7">
        <f t="shared" si="353"/>
        <v>67</v>
      </c>
      <c r="Q2259" s="8">
        <f t="shared" si="354"/>
        <v>26.299999999999997</v>
      </c>
      <c r="R2259" s="8">
        <f t="shared" si="355"/>
        <v>39.25</v>
      </c>
      <c r="S2259" s="8">
        <f t="shared" si="356"/>
        <v>46.400000000000006</v>
      </c>
      <c r="T2259" s="8">
        <f t="shared" si="357"/>
        <v>35.5</v>
      </c>
      <c r="U2259" s="7">
        <f t="shared" si="358"/>
        <v>37.31666666666667</v>
      </c>
      <c r="V2259" s="7">
        <f t="shared" si="359"/>
        <v>36.862499999999997</v>
      </c>
    </row>
    <row r="2260" spans="1:22" ht="13.5" x14ac:dyDescent="0.25">
      <c r="A2260" s="3">
        <f>RSI!A2260</f>
        <v>45294</v>
      </c>
      <c r="B2260" s="2">
        <f>RSI!B2260</f>
        <v>7.4950000000000001</v>
      </c>
      <c r="C2260" s="2">
        <f>RSI!I2260</f>
        <v>60.455387541970623</v>
      </c>
      <c r="D2260" s="2">
        <f>MACD!E2260</f>
        <v>9.4386389240351143E-2</v>
      </c>
      <c r="E2260" s="2">
        <f>MACD!F2260</f>
        <v>9.3744547297556213E-2</v>
      </c>
      <c r="F2260" s="2">
        <f>'Moving Avg'!D2260</f>
        <v>7.3894000000000002</v>
      </c>
      <c r="G2260" s="2">
        <f>'Moving Avg'!F2260</f>
        <v>7.3767499999999986</v>
      </c>
      <c r="H2260" s="2">
        <f>'Moving Avg'!G2260</f>
        <v>7.2871399999999982</v>
      </c>
      <c r="I2260" s="2">
        <f>'Moving Avg'!H2260</f>
        <v>6.7261749999999996</v>
      </c>
      <c r="J2260" s="5" t="str">
        <f>OBV!F2260</f>
        <v>BULLISH</v>
      </c>
      <c r="K2260" s="5" t="str">
        <f>OBV!G2260</f>
        <v>WEAK</v>
      </c>
      <c r="L2260" s="5" t="str">
        <f>OBV!H2260</f>
        <v>CONFIRMED BULLISH</v>
      </c>
      <c r="M2260" s="7">
        <f t="shared" si="350"/>
        <v>25</v>
      </c>
      <c r="N2260" s="7">
        <f t="shared" si="351"/>
        <v>0</v>
      </c>
      <c r="O2260" s="7">
        <f t="shared" si="352"/>
        <v>50</v>
      </c>
      <c r="P2260" s="7">
        <f t="shared" si="353"/>
        <v>67</v>
      </c>
      <c r="Q2260" s="8">
        <f t="shared" si="354"/>
        <v>26.299999999999997</v>
      </c>
      <c r="R2260" s="8">
        <f t="shared" si="355"/>
        <v>39.25</v>
      </c>
      <c r="S2260" s="8">
        <f t="shared" si="356"/>
        <v>46.400000000000006</v>
      </c>
      <c r="T2260" s="8">
        <f t="shared" si="357"/>
        <v>35.5</v>
      </c>
      <c r="U2260" s="7">
        <f t="shared" si="358"/>
        <v>37.31666666666667</v>
      </c>
      <c r="V2260" s="7">
        <f t="shared" si="359"/>
        <v>36.862499999999997</v>
      </c>
    </row>
    <row r="2261" spans="1:22" ht="13.5" x14ac:dyDescent="0.25">
      <c r="A2261" s="3">
        <f>RSI!A2261</f>
        <v>45295</v>
      </c>
      <c r="B2261" s="2">
        <f>RSI!B2261</f>
        <v>7.2309999999999999</v>
      </c>
      <c r="C2261" s="2">
        <f>RSI!I2261</f>
        <v>44.299472763965866</v>
      </c>
      <c r="D2261" s="2">
        <f>MACD!E2261</f>
        <v>7.0638834902752023E-2</v>
      </c>
      <c r="E2261" s="2">
        <f>MACD!F2261</f>
        <v>8.9123404818595375E-2</v>
      </c>
      <c r="F2261" s="2">
        <f>'Moving Avg'!D2261</f>
        <v>7.3894000000000002</v>
      </c>
      <c r="G2261" s="2">
        <f>'Moving Avg'!F2261</f>
        <v>7.3724499999999979</v>
      </c>
      <c r="H2261" s="2">
        <f>'Moving Avg'!G2261</f>
        <v>7.2954599999999967</v>
      </c>
      <c r="I2261" s="2">
        <f>'Moving Avg'!H2261</f>
        <v>6.7303650000000008</v>
      </c>
      <c r="J2261" s="5" t="str">
        <f>OBV!F2261</f>
        <v>BULLISH</v>
      </c>
      <c r="K2261" s="5" t="str">
        <f>OBV!G2261</f>
        <v>WEAK</v>
      </c>
      <c r="L2261" s="5" t="str">
        <f>OBV!H2261</f>
        <v>NEUTRAL</v>
      </c>
      <c r="M2261" s="7">
        <f t="shared" si="350"/>
        <v>25</v>
      </c>
      <c r="N2261" s="7">
        <f t="shared" si="351"/>
        <v>45</v>
      </c>
      <c r="O2261" s="7">
        <f t="shared" si="352"/>
        <v>50</v>
      </c>
      <c r="P2261" s="7">
        <f t="shared" si="353"/>
        <v>33</v>
      </c>
      <c r="Q2261" s="8">
        <f t="shared" si="354"/>
        <v>36.950000000000003</v>
      </c>
      <c r="R2261" s="8">
        <f t="shared" si="355"/>
        <v>39.75</v>
      </c>
      <c r="S2261" s="8">
        <f t="shared" si="356"/>
        <v>37.85</v>
      </c>
      <c r="T2261" s="8">
        <f t="shared" si="357"/>
        <v>38.25</v>
      </c>
      <c r="U2261" s="7">
        <f t="shared" si="358"/>
        <v>38.183333333333337</v>
      </c>
      <c r="V2261" s="7">
        <f t="shared" si="359"/>
        <v>38.200000000000003</v>
      </c>
    </row>
    <row r="2262" spans="1:22" ht="13.5" x14ac:dyDescent="0.25">
      <c r="A2262" s="3">
        <f>RSI!A2262</f>
        <v>45296</v>
      </c>
      <c r="B2262" s="2">
        <f>RSI!B2262</f>
        <v>7.2309999999999999</v>
      </c>
      <c r="C2262" s="2">
        <f>RSI!I2262</f>
        <v>44.299472763965866</v>
      </c>
      <c r="D2262" s="2">
        <f>MACD!E2262</f>
        <v>5.1228200194914919E-2</v>
      </c>
      <c r="E2262" s="2">
        <f>MACD!F2262</f>
        <v>8.1544363893859287E-2</v>
      </c>
      <c r="F2262" s="2">
        <f>'Moving Avg'!D2262</f>
        <v>7.3894000000000002</v>
      </c>
      <c r="G2262" s="2">
        <f>'Moving Avg'!F2262</f>
        <v>7.3724499999999979</v>
      </c>
      <c r="H2262" s="2">
        <f>'Moving Avg'!G2262</f>
        <v>7.3022599999999969</v>
      </c>
      <c r="I2262" s="2">
        <f>'Moving Avg'!H2262</f>
        <v>6.7345550000000003</v>
      </c>
      <c r="J2262" s="5" t="str">
        <f>OBV!F2262</f>
        <v>BULLISH</v>
      </c>
      <c r="K2262" s="5" t="str">
        <f>OBV!G2262</f>
        <v>WEAK</v>
      </c>
      <c r="L2262" s="5" t="str">
        <f>OBV!H2262</f>
        <v>NEUTRAL</v>
      </c>
      <c r="M2262" s="7">
        <f t="shared" si="350"/>
        <v>25</v>
      </c>
      <c r="N2262" s="7">
        <f t="shared" si="351"/>
        <v>100</v>
      </c>
      <c r="O2262" s="7">
        <f t="shared" si="352"/>
        <v>50</v>
      </c>
      <c r="P2262" s="7">
        <f t="shared" si="353"/>
        <v>33</v>
      </c>
      <c r="Q2262" s="8">
        <f t="shared" si="354"/>
        <v>56.2</v>
      </c>
      <c r="R2262" s="8">
        <f t="shared" si="355"/>
        <v>50.75</v>
      </c>
      <c r="S2262" s="8">
        <f t="shared" si="356"/>
        <v>46.1</v>
      </c>
      <c r="T2262" s="8">
        <f t="shared" si="357"/>
        <v>52</v>
      </c>
      <c r="U2262" s="7">
        <f t="shared" si="358"/>
        <v>51.016666666666673</v>
      </c>
      <c r="V2262" s="7">
        <f t="shared" si="359"/>
        <v>51.262500000000003</v>
      </c>
    </row>
    <row r="2263" spans="1:22" ht="13.5" x14ac:dyDescent="0.25">
      <c r="A2263" s="3">
        <f>RSI!A2263</f>
        <v>45299</v>
      </c>
      <c r="B2263" s="2">
        <f>RSI!B2263</f>
        <v>7.2309999999999999</v>
      </c>
      <c r="C2263" s="2">
        <f>RSI!I2263</f>
        <v>44.299472763965866</v>
      </c>
      <c r="D2263" s="2">
        <f>MACD!E2263</f>
        <v>3.5436640806212338E-2</v>
      </c>
      <c r="E2263" s="2">
        <f>MACD!F2263</f>
        <v>7.23228192763299E-2</v>
      </c>
      <c r="F2263" s="2">
        <f>'Moving Avg'!D2263</f>
        <v>7.3365999999999998</v>
      </c>
      <c r="G2263" s="2">
        <f>'Moving Avg'!F2263</f>
        <v>7.3638999999999992</v>
      </c>
      <c r="H2263" s="2">
        <f>'Moving Avg'!G2263</f>
        <v>7.3073599999999965</v>
      </c>
      <c r="I2263" s="2">
        <f>'Moving Avg'!H2263</f>
        <v>6.737965</v>
      </c>
      <c r="J2263" s="5" t="str">
        <f>OBV!F2263</f>
        <v>BEARISH</v>
      </c>
      <c r="K2263" s="5" t="str">
        <f>OBV!G2263</f>
        <v>WEAK</v>
      </c>
      <c r="L2263" s="5" t="str">
        <f>OBV!H2263</f>
        <v>CONFIRMED BEARISH</v>
      </c>
      <c r="M2263" s="7">
        <f t="shared" si="350"/>
        <v>25</v>
      </c>
      <c r="N2263" s="7">
        <f t="shared" si="351"/>
        <v>100</v>
      </c>
      <c r="O2263" s="7">
        <f t="shared" si="352"/>
        <v>50</v>
      </c>
      <c r="P2263" s="7">
        <f t="shared" si="353"/>
        <v>0</v>
      </c>
      <c r="Q2263" s="8">
        <f t="shared" si="354"/>
        <v>51.25</v>
      </c>
      <c r="R2263" s="8">
        <f t="shared" si="355"/>
        <v>42.5</v>
      </c>
      <c r="S2263" s="8">
        <f t="shared" si="356"/>
        <v>31.25</v>
      </c>
      <c r="T2263" s="8">
        <f t="shared" si="357"/>
        <v>43.75</v>
      </c>
      <c r="U2263" s="7">
        <f t="shared" si="358"/>
        <v>41.666666666666664</v>
      </c>
      <c r="V2263" s="7">
        <f t="shared" si="359"/>
        <v>42.1875</v>
      </c>
    </row>
    <row r="2264" spans="1:22" ht="13.5" x14ac:dyDescent="0.25">
      <c r="A2264" s="3">
        <f>RSI!A2264</f>
        <v>45300</v>
      </c>
      <c r="B2264" s="2">
        <f>RSI!B2264</f>
        <v>7.2309999999999999</v>
      </c>
      <c r="C2264" s="2">
        <f>RSI!I2264</f>
        <v>44.299472763965866</v>
      </c>
      <c r="D2264" s="2">
        <f>MACD!E2264</f>
        <v>2.2660500079379808E-2</v>
      </c>
      <c r="E2264" s="2">
        <f>MACD!F2264</f>
        <v>6.2390355436939889E-2</v>
      </c>
      <c r="F2264" s="2">
        <f>'Moving Avg'!D2264</f>
        <v>7.2838000000000012</v>
      </c>
      <c r="G2264" s="2">
        <f>'Moving Avg'!F2264</f>
        <v>7.3553499999999987</v>
      </c>
      <c r="H2264" s="2">
        <f>'Moving Avg'!G2264</f>
        <v>7.3124599999999962</v>
      </c>
      <c r="I2264" s="2">
        <f>'Moving Avg'!H2264</f>
        <v>6.7413750000000006</v>
      </c>
      <c r="J2264" s="5" t="str">
        <f>OBV!F2264</f>
        <v>BEARISH</v>
      </c>
      <c r="K2264" s="5" t="str">
        <f>OBV!G2264</f>
        <v>WEAK</v>
      </c>
      <c r="L2264" s="5" t="str">
        <f>OBV!H2264</f>
        <v>CONFIRMED BEARISH</v>
      </c>
      <c r="M2264" s="7">
        <f t="shared" si="350"/>
        <v>25</v>
      </c>
      <c r="N2264" s="7">
        <f t="shared" si="351"/>
        <v>100</v>
      </c>
      <c r="O2264" s="7">
        <f t="shared" si="352"/>
        <v>50</v>
      </c>
      <c r="P2264" s="7">
        <f t="shared" si="353"/>
        <v>0</v>
      </c>
      <c r="Q2264" s="8">
        <f t="shared" si="354"/>
        <v>51.25</v>
      </c>
      <c r="R2264" s="8">
        <f t="shared" si="355"/>
        <v>42.5</v>
      </c>
      <c r="S2264" s="8">
        <f t="shared" si="356"/>
        <v>31.25</v>
      </c>
      <c r="T2264" s="8">
        <f t="shared" si="357"/>
        <v>43.75</v>
      </c>
      <c r="U2264" s="7">
        <f t="shared" si="358"/>
        <v>41.666666666666664</v>
      </c>
      <c r="V2264" s="7">
        <f t="shared" si="359"/>
        <v>42.1875</v>
      </c>
    </row>
    <row r="2265" spans="1:22" ht="13.5" x14ac:dyDescent="0.25">
      <c r="A2265" s="3">
        <f>RSI!A2265</f>
        <v>45301</v>
      </c>
      <c r="B2265" s="2">
        <f>RSI!B2265</f>
        <v>7.5549999999999997</v>
      </c>
      <c r="C2265" s="2">
        <f>RSI!I2265</f>
        <v>61.349674358317067</v>
      </c>
      <c r="D2265" s="2">
        <f>MACD!E2265</f>
        <v>-1.1607536103515059E-2</v>
      </c>
      <c r="E2265" s="2">
        <f>MACD!F2265</f>
        <v>4.7590777128848905E-2</v>
      </c>
      <c r="F2265" s="2">
        <f>'Moving Avg'!D2265</f>
        <v>7.2957999999999998</v>
      </c>
      <c r="G2265" s="2">
        <f>'Moving Avg'!F2265</f>
        <v>7.3566499999999992</v>
      </c>
      <c r="H2265" s="2">
        <f>'Moving Avg'!G2265</f>
        <v>7.3238599999999972</v>
      </c>
      <c r="I2265" s="2">
        <f>'Moving Avg'!H2265</f>
        <v>6.7464050000000011</v>
      </c>
      <c r="J2265" s="5" t="str">
        <f>OBV!F2265</f>
        <v>BULLISH</v>
      </c>
      <c r="K2265" s="5" t="str">
        <f>OBV!G2265</f>
        <v>STRONG</v>
      </c>
      <c r="L2265" s="5" t="str">
        <f>OBV!H2265</f>
        <v>CONFIRMED BULLISH</v>
      </c>
      <c r="M2265" s="7">
        <f t="shared" si="350"/>
        <v>25</v>
      </c>
      <c r="N2265" s="7">
        <f t="shared" si="351"/>
        <v>100</v>
      </c>
      <c r="O2265" s="7">
        <f t="shared" si="352"/>
        <v>50</v>
      </c>
      <c r="P2265" s="7">
        <f t="shared" si="353"/>
        <v>100</v>
      </c>
      <c r="Q2265" s="8">
        <f t="shared" si="354"/>
        <v>66.25</v>
      </c>
      <c r="R2265" s="8">
        <f t="shared" si="355"/>
        <v>67.5</v>
      </c>
      <c r="S2265" s="8">
        <f t="shared" si="356"/>
        <v>76.25</v>
      </c>
      <c r="T2265" s="8">
        <f t="shared" si="357"/>
        <v>68.75</v>
      </c>
      <c r="U2265" s="7">
        <f t="shared" si="358"/>
        <v>70</v>
      </c>
      <c r="V2265" s="7">
        <f t="shared" si="359"/>
        <v>69.6875</v>
      </c>
    </row>
    <row r="2266" spans="1:22" ht="13.5" x14ac:dyDescent="0.25">
      <c r="A2266" s="3">
        <f>RSI!A2266</f>
        <v>45302</v>
      </c>
      <c r="B2266" s="2">
        <f>RSI!B2266</f>
        <v>7.5549999999999997</v>
      </c>
      <c r="C2266" s="2">
        <f>RSI!I2266</f>
        <v>61.349674358317067</v>
      </c>
      <c r="D2266" s="2">
        <f>MACD!E2266</f>
        <v>-4.2015740678679414E-2</v>
      </c>
      <c r="E2266" s="2">
        <f>MACD!F2266</f>
        <v>2.966947356734324E-2</v>
      </c>
      <c r="F2266" s="2">
        <f>'Moving Avg'!D2266</f>
        <v>7.3605999999999998</v>
      </c>
      <c r="G2266" s="2">
        <f>'Moving Avg'!F2266</f>
        <v>7.3524000000000003</v>
      </c>
      <c r="H2266" s="2">
        <f>'Moving Avg'!G2266</f>
        <v>7.3291399999999962</v>
      </c>
      <c r="I2266" s="2">
        <f>'Moving Avg'!H2266</f>
        <v>6.7514350000000016</v>
      </c>
      <c r="J2266" s="5" t="str">
        <f>OBV!F2266</f>
        <v>BULLISH</v>
      </c>
      <c r="K2266" s="5" t="str">
        <f>OBV!G2266</f>
        <v>WEAK</v>
      </c>
      <c r="L2266" s="5" t="str">
        <f>OBV!H2266</f>
        <v>CONFIRMED BULLISH</v>
      </c>
      <c r="M2266" s="7">
        <f t="shared" si="350"/>
        <v>25</v>
      </c>
      <c r="N2266" s="7">
        <f t="shared" si="351"/>
        <v>100</v>
      </c>
      <c r="O2266" s="7">
        <f t="shared" si="352"/>
        <v>50</v>
      </c>
      <c r="P2266" s="7">
        <f t="shared" si="353"/>
        <v>67</v>
      </c>
      <c r="Q2266" s="8">
        <f t="shared" si="354"/>
        <v>61.3</v>
      </c>
      <c r="R2266" s="8">
        <f t="shared" si="355"/>
        <v>59.25</v>
      </c>
      <c r="S2266" s="8">
        <f t="shared" si="356"/>
        <v>61.400000000000006</v>
      </c>
      <c r="T2266" s="8">
        <f t="shared" si="357"/>
        <v>60.5</v>
      </c>
      <c r="U2266" s="7">
        <f t="shared" si="358"/>
        <v>60.65</v>
      </c>
      <c r="V2266" s="7">
        <f t="shared" si="359"/>
        <v>60.612499999999997</v>
      </c>
    </row>
    <row r="2267" spans="1:22" ht="13.5" x14ac:dyDescent="0.25">
      <c r="A2267" s="3">
        <f>RSI!A2267</f>
        <v>45303</v>
      </c>
      <c r="B2267" s="2">
        <f>RSI!B2267</f>
        <v>7.5549999999999997</v>
      </c>
      <c r="C2267" s="2">
        <f>RSI!I2267</f>
        <v>61.349674358317074</v>
      </c>
      <c r="D2267" s="2">
        <f>MACD!E2267</f>
        <v>-6.9053328415018989E-2</v>
      </c>
      <c r="E2267" s="2">
        <f>MACD!F2267</f>
        <v>9.9249131708707937E-3</v>
      </c>
      <c r="F2267" s="2">
        <f>'Moving Avg'!D2267</f>
        <v>7.4253999999999989</v>
      </c>
      <c r="G2267" s="2">
        <f>'Moving Avg'!F2267</f>
        <v>7.3477500000000004</v>
      </c>
      <c r="H2267" s="2">
        <f>'Moving Avg'!G2267</f>
        <v>7.3344199999999971</v>
      </c>
      <c r="I2267" s="2">
        <f>'Moving Avg'!H2267</f>
        <v>6.7572450000000011</v>
      </c>
      <c r="J2267" s="5" t="str">
        <f>OBV!F2267</f>
        <v>BULLISH</v>
      </c>
      <c r="K2267" s="5" t="str">
        <f>OBV!G2267</f>
        <v>WEAK</v>
      </c>
      <c r="L2267" s="5" t="str">
        <f>OBV!H2267</f>
        <v>CONFIRMED BULLISH</v>
      </c>
      <c r="M2267" s="7">
        <f t="shared" si="350"/>
        <v>25</v>
      </c>
      <c r="N2267" s="7">
        <f t="shared" si="351"/>
        <v>100</v>
      </c>
      <c r="O2267" s="7">
        <f t="shared" si="352"/>
        <v>50</v>
      </c>
      <c r="P2267" s="7">
        <f t="shared" si="353"/>
        <v>67</v>
      </c>
      <c r="Q2267" s="8">
        <f t="shared" si="354"/>
        <v>61.3</v>
      </c>
      <c r="R2267" s="8">
        <f t="shared" si="355"/>
        <v>59.25</v>
      </c>
      <c r="S2267" s="8">
        <f t="shared" si="356"/>
        <v>61.400000000000006</v>
      </c>
      <c r="T2267" s="8">
        <f t="shared" si="357"/>
        <v>60.5</v>
      </c>
      <c r="U2267" s="7">
        <f t="shared" si="358"/>
        <v>60.65</v>
      </c>
      <c r="V2267" s="7">
        <f t="shared" si="359"/>
        <v>60.612499999999997</v>
      </c>
    </row>
    <row r="2268" spans="1:22" ht="13.5" x14ac:dyDescent="0.25">
      <c r="A2268" s="3">
        <f>RSI!A2268</f>
        <v>45306</v>
      </c>
      <c r="B2268" s="2">
        <f>RSI!B2268</f>
        <v>7.5549999999999997</v>
      </c>
      <c r="C2268" s="2">
        <f>RSI!I2268</f>
        <v>61.349674358317074</v>
      </c>
      <c r="D2268" s="2">
        <f>MACD!E2268</f>
        <v>-5.2526614209416067E-2</v>
      </c>
      <c r="E2268" s="2">
        <f>MACD!F2268</f>
        <v>-2.5653923051865788E-3</v>
      </c>
      <c r="F2268" s="2">
        <f>'Moving Avg'!D2268</f>
        <v>7.4901999999999997</v>
      </c>
      <c r="G2268" s="2">
        <f>'Moving Avg'!F2268</f>
        <v>7.3431000000000015</v>
      </c>
      <c r="H2268" s="2">
        <f>'Moving Avg'!G2268</f>
        <v>7.339699999999997</v>
      </c>
      <c r="I2268" s="2">
        <f>'Moving Avg'!H2268</f>
        <v>6.7630550000000005</v>
      </c>
      <c r="J2268" s="5" t="str">
        <f>OBV!F2268</f>
        <v>BULLISH</v>
      </c>
      <c r="K2268" s="5" t="str">
        <f>OBV!G2268</f>
        <v>WEAK</v>
      </c>
      <c r="L2268" s="5" t="str">
        <f>OBV!H2268</f>
        <v>CONFIRMED BULLISH</v>
      </c>
      <c r="M2268" s="7">
        <f t="shared" si="350"/>
        <v>25</v>
      </c>
      <c r="N2268" s="7">
        <f t="shared" si="351"/>
        <v>100</v>
      </c>
      <c r="O2268" s="7">
        <f t="shared" si="352"/>
        <v>50</v>
      </c>
      <c r="P2268" s="7">
        <f t="shared" si="353"/>
        <v>67</v>
      </c>
      <c r="Q2268" s="8">
        <f t="shared" si="354"/>
        <v>61.3</v>
      </c>
      <c r="R2268" s="8">
        <f t="shared" si="355"/>
        <v>59.25</v>
      </c>
      <c r="S2268" s="8">
        <f t="shared" si="356"/>
        <v>61.400000000000006</v>
      </c>
      <c r="T2268" s="8">
        <f t="shared" si="357"/>
        <v>60.5</v>
      </c>
      <c r="U2268" s="7">
        <f t="shared" si="358"/>
        <v>60.65</v>
      </c>
      <c r="V2268" s="7">
        <f t="shared" si="359"/>
        <v>60.612499999999997</v>
      </c>
    </row>
    <row r="2269" spans="1:22" ht="13.5" x14ac:dyDescent="0.25">
      <c r="A2269" s="3">
        <f>RSI!A2269</f>
        <v>45307</v>
      </c>
      <c r="B2269" s="2">
        <f>RSI!B2269</f>
        <v>7.5549999999999997</v>
      </c>
      <c r="C2269" s="2">
        <f>RSI!I2269</f>
        <v>61.349674358317081</v>
      </c>
      <c r="D2269" s="2">
        <f>MACD!E2269</f>
        <v>-3.9663500638536853E-2</v>
      </c>
      <c r="E2269" s="2">
        <f>MACD!F2269</f>
        <v>-9.9850139718566343E-3</v>
      </c>
      <c r="F2269" s="2">
        <f>'Moving Avg'!D2269</f>
        <v>7.5549999999999997</v>
      </c>
      <c r="G2269" s="2">
        <f>'Moving Avg'!F2269</f>
        <v>7.3554500000000003</v>
      </c>
      <c r="H2269" s="2">
        <f>'Moving Avg'!G2269</f>
        <v>7.3487199999999975</v>
      </c>
      <c r="I2269" s="2">
        <f>'Moving Avg'!H2269</f>
        <v>6.768085000000001</v>
      </c>
      <c r="J2269" s="5" t="str">
        <f>OBV!F2269</f>
        <v>BULLISH</v>
      </c>
      <c r="K2269" s="5" t="str">
        <f>OBV!G2269</f>
        <v>WEAK</v>
      </c>
      <c r="L2269" s="5" t="str">
        <f>OBV!H2269</f>
        <v>CONFIRMED BULLISH</v>
      </c>
      <c r="M2269" s="7">
        <f t="shared" si="350"/>
        <v>25</v>
      </c>
      <c r="N2269" s="7">
        <f t="shared" si="351"/>
        <v>100</v>
      </c>
      <c r="O2269" s="7">
        <f t="shared" si="352"/>
        <v>50</v>
      </c>
      <c r="P2269" s="7">
        <f t="shared" si="353"/>
        <v>67</v>
      </c>
      <c r="Q2269" s="8">
        <f t="shared" si="354"/>
        <v>61.3</v>
      </c>
      <c r="R2269" s="8">
        <f t="shared" si="355"/>
        <v>59.25</v>
      </c>
      <c r="S2269" s="8">
        <f t="shared" si="356"/>
        <v>61.400000000000006</v>
      </c>
      <c r="T2269" s="8">
        <f t="shared" si="357"/>
        <v>60.5</v>
      </c>
      <c r="U2269" s="7">
        <f t="shared" si="358"/>
        <v>60.65</v>
      </c>
      <c r="V2269" s="7">
        <f t="shared" si="359"/>
        <v>60.612499999999997</v>
      </c>
    </row>
    <row r="2270" spans="1:22" ht="13.5" x14ac:dyDescent="0.25">
      <c r="A2270" s="3">
        <f>RSI!A2270</f>
        <v>45308</v>
      </c>
      <c r="B2270" s="2">
        <f>RSI!B2270</f>
        <v>7.5549999999999997</v>
      </c>
      <c r="C2270" s="2">
        <f>RSI!I2270</f>
        <v>61.349674358317074</v>
      </c>
      <c r="D2270" s="2">
        <f>MACD!E2270</f>
        <v>-2.9817317634132756E-2</v>
      </c>
      <c r="E2270" s="2">
        <f>MACD!F2270</f>
        <v>-1.3951474704311859E-2</v>
      </c>
      <c r="F2270" s="2">
        <f>'Moving Avg'!D2270</f>
        <v>7.5549999999999997</v>
      </c>
      <c r="G2270" s="2">
        <f>'Moving Avg'!F2270</f>
        <v>7.3678000000000008</v>
      </c>
      <c r="H2270" s="2">
        <f>'Moving Avg'!G2270</f>
        <v>7.3577399999999979</v>
      </c>
      <c r="I2270" s="2">
        <f>'Moving Avg'!H2270</f>
        <v>6.773155</v>
      </c>
      <c r="J2270" s="5" t="str">
        <f>OBV!F2270</f>
        <v>NEUTRAL</v>
      </c>
      <c r="K2270" s="5" t="str">
        <f>OBV!G2270</f>
        <v>NEUTRAL</v>
      </c>
      <c r="L2270" s="5" t="str">
        <f>OBV!H2270</f>
        <v>NEUTRAL</v>
      </c>
      <c r="M2270" s="7">
        <f t="shared" si="350"/>
        <v>25</v>
      </c>
      <c r="N2270" s="7">
        <f t="shared" si="351"/>
        <v>45</v>
      </c>
      <c r="O2270" s="7">
        <f t="shared" si="352"/>
        <v>50</v>
      </c>
      <c r="P2270" s="7">
        <f t="shared" si="353"/>
        <v>33</v>
      </c>
      <c r="Q2270" s="8">
        <f t="shared" si="354"/>
        <v>36.950000000000003</v>
      </c>
      <c r="R2270" s="8">
        <f t="shared" si="355"/>
        <v>39.75</v>
      </c>
      <c r="S2270" s="8">
        <f t="shared" si="356"/>
        <v>37.85</v>
      </c>
      <c r="T2270" s="8">
        <f t="shared" si="357"/>
        <v>38.25</v>
      </c>
      <c r="U2270" s="7">
        <f t="shared" si="358"/>
        <v>38.183333333333337</v>
      </c>
      <c r="V2270" s="7">
        <f t="shared" si="359"/>
        <v>38.200000000000003</v>
      </c>
    </row>
    <row r="2271" spans="1:22" ht="13.5" x14ac:dyDescent="0.25">
      <c r="A2271" s="3">
        <f>RSI!A2271</f>
        <v>45309</v>
      </c>
      <c r="B2271" s="2">
        <f>RSI!B2271</f>
        <v>7.5549999999999997</v>
      </c>
      <c r="C2271" s="2">
        <f>RSI!I2271</f>
        <v>61.349674358317074</v>
      </c>
      <c r="D2271" s="2">
        <f>MACD!E2271</f>
        <v>-6.3062418498099682E-2</v>
      </c>
      <c r="E2271" s="2">
        <f>MACD!F2271</f>
        <v>-2.3773663463069424E-2</v>
      </c>
      <c r="F2271" s="2">
        <f>'Moving Avg'!D2271</f>
        <v>7.5549999999999997</v>
      </c>
      <c r="G2271" s="2">
        <f>'Moving Avg'!F2271</f>
        <v>7.3840000000000003</v>
      </c>
      <c r="H2271" s="2">
        <f>'Moving Avg'!G2271</f>
        <v>7.3642199999999978</v>
      </c>
      <c r="I2271" s="2">
        <f>'Moving Avg'!H2271</f>
        <v>6.7782250000000008</v>
      </c>
      <c r="J2271" s="5" t="str">
        <f>OBV!F2271</f>
        <v>NEUTRAL</v>
      </c>
      <c r="K2271" s="5" t="str">
        <f>OBV!G2271</f>
        <v>NEUTRAL</v>
      </c>
      <c r="L2271" s="5" t="str">
        <f>OBV!H2271</f>
        <v>NEUTRAL</v>
      </c>
      <c r="M2271" s="7">
        <f t="shared" si="350"/>
        <v>25</v>
      </c>
      <c r="N2271" s="7">
        <f t="shared" si="351"/>
        <v>100</v>
      </c>
      <c r="O2271" s="7">
        <f t="shared" si="352"/>
        <v>50</v>
      </c>
      <c r="P2271" s="7">
        <f t="shared" si="353"/>
        <v>33</v>
      </c>
      <c r="Q2271" s="8">
        <f t="shared" si="354"/>
        <v>56.2</v>
      </c>
      <c r="R2271" s="8">
        <f t="shared" si="355"/>
        <v>50.75</v>
      </c>
      <c r="S2271" s="8">
        <f t="shared" si="356"/>
        <v>46.1</v>
      </c>
      <c r="T2271" s="8">
        <f t="shared" si="357"/>
        <v>52</v>
      </c>
      <c r="U2271" s="7">
        <f t="shared" si="358"/>
        <v>51.016666666666673</v>
      </c>
      <c r="V2271" s="7">
        <f t="shared" si="359"/>
        <v>51.262500000000003</v>
      </c>
    </row>
    <row r="2272" spans="1:22" ht="13.5" x14ac:dyDescent="0.25">
      <c r="A2272" s="3">
        <f>RSI!A2272</f>
        <v>45310</v>
      </c>
      <c r="B2272" s="2">
        <f>RSI!B2272</f>
        <v>7.5549999999999997</v>
      </c>
      <c r="C2272" s="2">
        <f>RSI!I2272</f>
        <v>61.349674358317074</v>
      </c>
      <c r="D2272" s="2">
        <f>MACD!E2272</f>
        <v>-9.2082797596670041E-2</v>
      </c>
      <c r="E2272" s="2">
        <f>MACD!F2272</f>
        <v>-3.7435490289789548E-2</v>
      </c>
      <c r="F2272" s="2">
        <f>'Moving Avg'!D2272</f>
        <v>7.5549999999999997</v>
      </c>
      <c r="G2272" s="2">
        <f>'Moving Avg'!F2272</f>
        <v>7.4002000000000008</v>
      </c>
      <c r="H2272" s="2">
        <f>'Moving Avg'!G2272</f>
        <v>7.3706999999999994</v>
      </c>
      <c r="I2272" s="2">
        <f>'Moving Avg'!H2272</f>
        <v>6.7832950000000007</v>
      </c>
      <c r="J2272" s="5" t="str">
        <f>OBV!F2272</f>
        <v>NEUTRAL</v>
      </c>
      <c r="K2272" s="5" t="str">
        <f>OBV!G2272</f>
        <v>NEUTRAL</v>
      </c>
      <c r="L2272" s="5" t="str">
        <f>OBV!H2272</f>
        <v>NEUTRAL</v>
      </c>
      <c r="M2272" s="7">
        <f t="shared" si="350"/>
        <v>25</v>
      </c>
      <c r="N2272" s="7">
        <f t="shared" si="351"/>
        <v>100</v>
      </c>
      <c r="O2272" s="7">
        <f t="shared" si="352"/>
        <v>50</v>
      </c>
      <c r="P2272" s="7">
        <f t="shared" si="353"/>
        <v>33</v>
      </c>
      <c r="Q2272" s="8">
        <f t="shared" si="354"/>
        <v>56.2</v>
      </c>
      <c r="R2272" s="8">
        <f t="shared" si="355"/>
        <v>50.75</v>
      </c>
      <c r="S2272" s="8">
        <f t="shared" si="356"/>
        <v>46.1</v>
      </c>
      <c r="T2272" s="8">
        <f t="shared" si="357"/>
        <v>52</v>
      </c>
      <c r="U2272" s="7">
        <f t="shared" si="358"/>
        <v>51.016666666666673</v>
      </c>
      <c r="V2272" s="7">
        <f t="shared" si="359"/>
        <v>51.262500000000003</v>
      </c>
    </row>
    <row r="2273" spans="1:22" ht="13.5" x14ac:dyDescent="0.25">
      <c r="A2273" s="3">
        <f>RSI!A2273</f>
        <v>45313</v>
      </c>
      <c r="B2273" s="2">
        <f>RSI!B2273</f>
        <v>7.5549999999999997</v>
      </c>
      <c r="C2273" s="2">
        <f>RSI!I2273</f>
        <v>61.349674358317074</v>
      </c>
      <c r="D2273" s="2">
        <f>MACD!E2273</f>
        <v>-0.11746249292920741</v>
      </c>
      <c r="E2273" s="2">
        <f>MACD!F2273</f>
        <v>-5.3440890817673128E-2</v>
      </c>
      <c r="F2273" s="2">
        <f>'Moving Avg'!D2273</f>
        <v>7.5549999999999997</v>
      </c>
      <c r="G2273" s="2">
        <f>'Moving Avg'!F2273</f>
        <v>7.4164000000000012</v>
      </c>
      <c r="H2273" s="2">
        <f>'Moving Avg'!G2273</f>
        <v>7.3771799999999983</v>
      </c>
      <c r="I2273" s="2">
        <f>'Moving Avg'!H2273</f>
        <v>6.7883650000000015</v>
      </c>
      <c r="J2273" s="5" t="str">
        <f>OBV!F2273</f>
        <v>NEUTRAL</v>
      </c>
      <c r="K2273" s="5" t="str">
        <f>OBV!G2273</f>
        <v>NEUTRAL</v>
      </c>
      <c r="L2273" s="5" t="str">
        <f>OBV!H2273</f>
        <v>NEUTRAL</v>
      </c>
      <c r="M2273" s="7">
        <f t="shared" si="350"/>
        <v>25</v>
      </c>
      <c r="N2273" s="7">
        <f t="shared" si="351"/>
        <v>100</v>
      </c>
      <c r="O2273" s="7">
        <f t="shared" si="352"/>
        <v>50</v>
      </c>
      <c r="P2273" s="7">
        <f t="shared" si="353"/>
        <v>33</v>
      </c>
      <c r="Q2273" s="8">
        <f t="shared" si="354"/>
        <v>56.2</v>
      </c>
      <c r="R2273" s="8">
        <f t="shared" si="355"/>
        <v>50.75</v>
      </c>
      <c r="S2273" s="8">
        <f t="shared" si="356"/>
        <v>46.1</v>
      </c>
      <c r="T2273" s="8">
        <f t="shared" si="357"/>
        <v>52</v>
      </c>
      <c r="U2273" s="7">
        <f t="shared" si="358"/>
        <v>51.016666666666673</v>
      </c>
      <c r="V2273" s="7">
        <f t="shared" si="359"/>
        <v>51.262500000000003</v>
      </c>
    </row>
    <row r="2274" spans="1:22" ht="13.5" x14ac:dyDescent="0.25">
      <c r="A2274" s="3">
        <f>RSI!A2274</f>
        <v>45314</v>
      </c>
      <c r="B2274" s="2">
        <f>RSI!B2274</f>
        <v>7.5549999999999997</v>
      </c>
      <c r="C2274" s="2">
        <f>RSI!I2274</f>
        <v>61.349674358317074</v>
      </c>
      <c r="D2274" s="2">
        <f>MACD!E2274</f>
        <v>-0.13970057339852548</v>
      </c>
      <c r="E2274" s="2">
        <f>MACD!F2274</f>
        <v>-7.0692827333843605E-2</v>
      </c>
      <c r="F2274" s="2">
        <f>'Moving Avg'!D2274</f>
        <v>7.5549999999999997</v>
      </c>
      <c r="G2274" s="2">
        <f>'Moving Avg'!F2274</f>
        <v>7.4326000000000025</v>
      </c>
      <c r="H2274" s="2">
        <f>'Moving Avg'!G2274</f>
        <v>7.383659999999999</v>
      </c>
      <c r="I2274" s="2">
        <f>'Moving Avg'!H2274</f>
        <v>6.7933950000000003</v>
      </c>
      <c r="J2274" s="5" t="str">
        <f>OBV!F2274</f>
        <v>NEUTRAL</v>
      </c>
      <c r="K2274" s="5" t="str">
        <f>OBV!G2274</f>
        <v>NEUTRAL</v>
      </c>
      <c r="L2274" s="5" t="str">
        <f>OBV!H2274</f>
        <v>NEUTRAL</v>
      </c>
      <c r="M2274" s="7">
        <f t="shared" si="350"/>
        <v>25</v>
      </c>
      <c r="N2274" s="7">
        <f t="shared" si="351"/>
        <v>100</v>
      </c>
      <c r="O2274" s="7">
        <f t="shared" si="352"/>
        <v>50</v>
      </c>
      <c r="P2274" s="7">
        <f t="shared" si="353"/>
        <v>33</v>
      </c>
      <c r="Q2274" s="8">
        <f t="shared" si="354"/>
        <v>56.2</v>
      </c>
      <c r="R2274" s="8">
        <f t="shared" si="355"/>
        <v>50.75</v>
      </c>
      <c r="S2274" s="8">
        <f t="shared" si="356"/>
        <v>46.1</v>
      </c>
      <c r="T2274" s="8">
        <f t="shared" si="357"/>
        <v>52</v>
      </c>
      <c r="U2274" s="7">
        <f t="shared" si="358"/>
        <v>51.016666666666673</v>
      </c>
      <c r="V2274" s="7">
        <f t="shared" si="359"/>
        <v>51.262500000000003</v>
      </c>
    </row>
    <row r="2275" spans="1:22" ht="13.5" x14ac:dyDescent="0.25">
      <c r="A2275" s="3">
        <f>RSI!A2275</f>
        <v>45315</v>
      </c>
      <c r="B2275" s="2">
        <f>RSI!B2275</f>
        <v>7.274</v>
      </c>
      <c r="C2275" s="2">
        <f>RSI!I2275</f>
        <v>39.401736627066647</v>
      </c>
      <c r="D2275" s="2">
        <f>MACD!E2275</f>
        <v>-8.8562880622082396E-2</v>
      </c>
      <c r="E2275" s="2">
        <f>MACD!F2275</f>
        <v>-7.4266837991491363E-2</v>
      </c>
      <c r="F2275" s="2">
        <f>'Moving Avg'!D2275</f>
        <v>7.4988000000000001</v>
      </c>
      <c r="G2275" s="2">
        <f>'Moving Avg'!F2275</f>
        <v>7.4347500000000037</v>
      </c>
      <c r="H2275" s="2">
        <f>'Moving Avg'!G2275</f>
        <v>7.3845199999999984</v>
      </c>
      <c r="I2275" s="2">
        <f>'Moving Avg'!H2275</f>
        <v>6.7969800000000014</v>
      </c>
      <c r="J2275" s="5" t="str">
        <f>OBV!F2275</f>
        <v>BEARISH</v>
      </c>
      <c r="K2275" s="5" t="str">
        <f>OBV!G2275</f>
        <v>WEAK</v>
      </c>
      <c r="L2275" s="5" t="str">
        <f>OBV!H2275</f>
        <v>CONFIRMED BEARISH</v>
      </c>
      <c r="M2275" s="7">
        <f t="shared" si="350"/>
        <v>25</v>
      </c>
      <c r="N2275" s="7">
        <f t="shared" si="351"/>
        <v>45</v>
      </c>
      <c r="O2275" s="7">
        <f t="shared" si="352"/>
        <v>50</v>
      </c>
      <c r="P2275" s="7">
        <f t="shared" si="353"/>
        <v>0</v>
      </c>
      <c r="Q2275" s="8">
        <f t="shared" si="354"/>
        <v>32</v>
      </c>
      <c r="R2275" s="8">
        <f t="shared" si="355"/>
        <v>31.5</v>
      </c>
      <c r="S2275" s="8">
        <f t="shared" si="356"/>
        <v>23</v>
      </c>
      <c r="T2275" s="8">
        <f t="shared" si="357"/>
        <v>30</v>
      </c>
      <c r="U2275" s="7">
        <f t="shared" si="358"/>
        <v>28.833333333333332</v>
      </c>
      <c r="V2275" s="7">
        <f t="shared" si="359"/>
        <v>29.125</v>
      </c>
    </row>
    <row r="2276" spans="1:22" ht="13.5" x14ac:dyDescent="0.25">
      <c r="A2276" s="3">
        <f>RSI!A2276</f>
        <v>45316</v>
      </c>
      <c r="B2276" s="2">
        <f>RSI!B2276</f>
        <v>7.5289999999999999</v>
      </c>
      <c r="C2276" s="2">
        <f>RSI!I2276</f>
        <v>55.099858892885827</v>
      </c>
      <c r="D2276" s="2">
        <f>MACD!E2276</f>
        <v>-6.3175082798691662E-2</v>
      </c>
      <c r="E2276" s="2">
        <f>MACD!F2276</f>
        <v>-7.2048486952931423E-2</v>
      </c>
      <c r="F2276" s="2">
        <f>'Moving Avg'!D2276</f>
        <v>7.4936000000000007</v>
      </c>
      <c r="G2276" s="2">
        <f>'Moving Avg'!F2276</f>
        <v>7.4496500000000028</v>
      </c>
      <c r="H2276" s="2">
        <f>'Moving Avg'!G2276</f>
        <v>7.3904800000000002</v>
      </c>
      <c r="I2276" s="2">
        <f>'Moving Avg'!H2276</f>
        <v>6.8018800000000006</v>
      </c>
      <c r="J2276" s="5" t="str">
        <f>OBV!F2276</f>
        <v>BULLISH</v>
      </c>
      <c r="K2276" s="5" t="str">
        <f>OBV!G2276</f>
        <v>STRONG</v>
      </c>
      <c r="L2276" s="5" t="str">
        <f>OBV!H2276</f>
        <v>BULLISH DIVERGENCE</v>
      </c>
      <c r="M2276" s="7">
        <f t="shared" si="350"/>
        <v>25</v>
      </c>
      <c r="N2276" s="7">
        <f t="shared" si="351"/>
        <v>0</v>
      </c>
      <c r="O2276" s="7">
        <f t="shared" si="352"/>
        <v>50</v>
      </c>
      <c r="P2276" s="7">
        <f t="shared" si="353"/>
        <v>83</v>
      </c>
      <c r="Q2276" s="8">
        <f t="shared" si="354"/>
        <v>28.7</v>
      </c>
      <c r="R2276" s="8">
        <f t="shared" si="355"/>
        <v>43.25</v>
      </c>
      <c r="S2276" s="8">
        <f t="shared" si="356"/>
        <v>53.6</v>
      </c>
      <c r="T2276" s="8">
        <f t="shared" si="357"/>
        <v>39.5</v>
      </c>
      <c r="U2276" s="7">
        <f t="shared" si="358"/>
        <v>41.85</v>
      </c>
      <c r="V2276" s="7">
        <f t="shared" si="359"/>
        <v>41.262500000000003</v>
      </c>
    </row>
    <row r="2277" spans="1:22" ht="13.5" x14ac:dyDescent="0.25">
      <c r="A2277" s="3">
        <f>RSI!A2277</f>
        <v>45317</v>
      </c>
      <c r="B2277" s="2">
        <f>RSI!B2277</f>
        <v>7.5289999999999999</v>
      </c>
      <c r="C2277" s="2">
        <f>RSI!I2277</f>
        <v>55.099858892885827</v>
      </c>
      <c r="D2277" s="2">
        <f>MACD!E2277</f>
        <v>-4.226811774847139E-2</v>
      </c>
      <c r="E2277" s="2">
        <f>MACD!F2277</f>
        <v>-6.6092413112039422E-2</v>
      </c>
      <c r="F2277" s="2">
        <f>'Moving Avg'!D2277</f>
        <v>7.4884000000000004</v>
      </c>
      <c r="G2277" s="2">
        <f>'Moving Avg'!F2277</f>
        <v>7.4645500000000027</v>
      </c>
      <c r="H2277" s="2">
        <f>'Moving Avg'!G2277</f>
        <v>7.3965999999999994</v>
      </c>
      <c r="I2277" s="2">
        <f>'Moving Avg'!H2277</f>
        <v>6.8075600000000023</v>
      </c>
      <c r="J2277" s="5" t="str">
        <f>OBV!F2277</f>
        <v>BULLISH</v>
      </c>
      <c r="K2277" s="5" t="str">
        <f>OBV!G2277</f>
        <v>STRONG</v>
      </c>
      <c r="L2277" s="5" t="str">
        <f>OBV!H2277</f>
        <v>BULLISH DIVERGENCE</v>
      </c>
      <c r="M2277" s="7">
        <f t="shared" si="350"/>
        <v>25</v>
      </c>
      <c r="N2277" s="7">
        <f t="shared" si="351"/>
        <v>0</v>
      </c>
      <c r="O2277" s="7">
        <f t="shared" si="352"/>
        <v>50</v>
      </c>
      <c r="P2277" s="7">
        <f t="shared" si="353"/>
        <v>83</v>
      </c>
      <c r="Q2277" s="8">
        <f t="shared" si="354"/>
        <v>28.7</v>
      </c>
      <c r="R2277" s="8">
        <f t="shared" si="355"/>
        <v>43.25</v>
      </c>
      <c r="S2277" s="8">
        <f t="shared" si="356"/>
        <v>53.6</v>
      </c>
      <c r="T2277" s="8">
        <f t="shared" si="357"/>
        <v>39.5</v>
      </c>
      <c r="U2277" s="7">
        <f t="shared" si="358"/>
        <v>41.85</v>
      </c>
      <c r="V2277" s="7">
        <f t="shared" si="359"/>
        <v>41.262500000000003</v>
      </c>
    </row>
    <row r="2278" spans="1:22" ht="13.5" x14ac:dyDescent="0.25">
      <c r="A2278" s="3">
        <f>RSI!A2278</f>
        <v>45320</v>
      </c>
      <c r="B2278" s="2">
        <f>RSI!B2278</f>
        <v>7.827</v>
      </c>
      <c r="C2278" s="2">
        <f>RSI!I2278</f>
        <v>66.767757125626673</v>
      </c>
      <c r="D2278" s="2">
        <f>MACD!E2278</f>
        <v>-4.7184106751877231E-2</v>
      </c>
      <c r="E2278" s="2">
        <f>MACD!F2278</f>
        <v>-6.2310751840006992E-2</v>
      </c>
      <c r="F2278" s="2">
        <f>'Moving Avg'!D2278</f>
        <v>7.5427999999999997</v>
      </c>
      <c r="G2278" s="2">
        <f>'Moving Avg'!F2278</f>
        <v>7.4811500000000022</v>
      </c>
      <c r="H2278" s="2">
        <f>'Moving Avg'!G2278</f>
        <v>7.4085199999999993</v>
      </c>
      <c r="I2278" s="2">
        <f>'Moving Avg'!H2278</f>
        <v>6.8140700000000018</v>
      </c>
      <c r="J2278" s="5" t="str">
        <f>OBV!F2278</f>
        <v>BULLISH</v>
      </c>
      <c r="K2278" s="5" t="str">
        <f>OBV!G2278</f>
        <v>STRONG</v>
      </c>
      <c r="L2278" s="5" t="str">
        <f>OBV!H2278</f>
        <v>CONFIRMED BULLISH</v>
      </c>
      <c r="M2278" s="7">
        <f t="shared" si="350"/>
        <v>25</v>
      </c>
      <c r="N2278" s="7">
        <f t="shared" si="351"/>
        <v>0</v>
      </c>
      <c r="O2278" s="7">
        <f t="shared" si="352"/>
        <v>50</v>
      </c>
      <c r="P2278" s="7">
        <f t="shared" si="353"/>
        <v>100</v>
      </c>
      <c r="Q2278" s="8">
        <f t="shared" si="354"/>
        <v>31.25</v>
      </c>
      <c r="R2278" s="8">
        <f t="shared" si="355"/>
        <v>47.5</v>
      </c>
      <c r="S2278" s="8">
        <f t="shared" si="356"/>
        <v>61.25</v>
      </c>
      <c r="T2278" s="8">
        <f t="shared" si="357"/>
        <v>43.75</v>
      </c>
      <c r="U2278" s="7">
        <f t="shared" si="358"/>
        <v>46.666666666666664</v>
      </c>
      <c r="V2278" s="7">
        <f t="shared" si="359"/>
        <v>45.9375</v>
      </c>
    </row>
    <row r="2279" spans="1:22" ht="13.5" x14ac:dyDescent="0.25">
      <c r="A2279" s="3">
        <f>RSI!A2279</f>
        <v>45321</v>
      </c>
      <c r="B2279" s="2">
        <f>RSI!B2279</f>
        <v>7.827</v>
      </c>
      <c r="C2279" s="2">
        <f>RSI!I2279</f>
        <v>66.767757125626673</v>
      </c>
      <c r="D2279" s="2">
        <f>MACD!E2279</f>
        <v>-5.3597669569339423E-2</v>
      </c>
      <c r="E2279" s="2">
        <f>MACD!F2279</f>
        <v>-6.0568135385873481E-2</v>
      </c>
      <c r="F2279" s="2">
        <f>'Moving Avg'!D2279</f>
        <v>7.5971999999999991</v>
      </c>
      <c r="G2279" s="2">
        <f>'Moving Avg'!F2279</f>
        <v>7.4977500000000017</v>
      </c>
      <c r="H2279" s="2">
        <f>'Moving Avg'!G2279</f>
        <v>7.4195799999999998</v>
      </c>
      <c r="I2279" s="2">
        <f>'Moving Avg'!H2279</f>
        <v>6.8204600000000015</v>
      </c>
      <c r="J2279" s="5" t="str">
        <f>OBV!F2279</f>
        <v>BULLISH</v>
      </c>
      <c r="K2279" s="5" t="str">
        <f>OBV!G2279</f>
        <v>STRONG</v>
      </c>
      <c r="L2279" s="5" t="str">
        <f>OBV!H2279</f>
        <v>CONFIRMED BULLISH</v>
      </c>
      <c r="M2279" s="7">
        <f t="shared" si="350"/>
        <v>25</v>
      </c>
      <c r="N2279" s="7">
        <f t="shared" si="351"/>
        <v>0</v>
      </c>
      <c r="O2279" s="7">
        <f t="shared" si="352"/>
        <v>50</v>
      </c>
      <c r="P2279" s="7">
        <f t="shared" si="353"/>
        <v>100</v>
      </c>
      <c r="Q2279" s="8">
        <f t="shared" si="354"/>
        <v>31.25</v>
      </c>
      <c r="R2279" s="8">
        <f t="shared" si="355"/>
        <v>47.5</v>
      </c>
      <c r="S2279" s="8">
        <f t="shared" si="356"/>
        <v>61.25</v>
      </c>
      <c r="T2279" s="8">
        <f t="shared" si="357"/>
        <v>43.75</v>
      </c>
      <c r="U2279" s="7">
        <f t="shared" si="358"/>
        <v>46.666666666666664</v>
      </c>
      <c r="V2279" s="7">
        <f t="shared" si="359"/>
        <v>45.9375</v>
      </c>
    </row>
    <row r="2280" spans="1:22" ht="13.5" x14ac:dyDescent="0.25">
      <c r="A2280" s="3">
        <f>RSI!A2280</f>
        <v>45322</v>
      </c>
      <c r="B2280" s="2">
        <f>RSI!B2280</f>
        <v>7.4870000000000001</v>
      </c>
      <c r="C2280" s="2">
        <f>RSI!I2280</f>
        <v>49.68370403313083</v>
      </c>
      <c r="D2280" s="2">
        <f>MACD!E2280</f>
        <v>-3.592627098393919E-2</v>
      </c>
      <c r="E2280" s="2">
        <f>MACD!F2280</f>
        <v>-5.5639762505486627E-2</v>
      </c>
      <c r="F2280" s="2">
        <f>'Moving Avg'!D2280</f>
        <v>7.6397999999999993</v>
      </c>
      <c r="G2280" s="2">
        <f>'Moving Avg'!F2280</f>
        <v>7.49735</v>
      </c>
      <c r="H2280" s="2">
        <f>'Moving Avg'!G2280</f>
        <v>7.4238400000000002</v>
      </c>
      <c r="I2280" s="2">
        <f>'Moving Avg'!H2280</f>
        <v>6.8251500000000025</v>
      </c>
      <c r="J2280" s="5" t="str">
        <f>OBV!F2280</f>
        <v>BULLISH</v>
      </c>
      <c r="K2280" s="5" t="str">
        <f>OBV!G2280</f>
        <v>WEAK</v>
      </c>
      <c r="L2280" s="5" t="str">
        <f>OBV!H2280</f>
        <v>CONFIRMED BULLISH</v>
      </c>
      <c r="M2280" s="7">
        <f t="shared" si="350"/>
        <v>25</v>
      </c>
      <c r="N2280" s="7">
        <f t="shared" si="351"/>
        <v>0</v>
      </c>
      <c r="O2280" s="7">
        <f t="shared" si="352"/>
        <v>50</v>
      </c>
      <c r="P2280" s="7">
        <f t="shared" si="353"/>
        <v>67</v>
      </c>
      <c r="Q2280" s="8">
        <f t="shared" si="354"/>
        <v>26.299999999999997</v>
      </c>
      <c r="R2280" s="8">
        <f t="shared" si="355"/>
        <v>39.25</v>
      </c>
      <c r="S2280" s="8">
        <f t="shared" si="356"/>
        <v>46.400000000000006</v>
      </c>
      <c r="T2280" s="8">
        <f t="shared" si="357"/>
        <v>35.5</v>
      </c>
      <c r="U2280" s="7">
        <f t="shared" si="358"/>
        <v>37.31666666666667</v>
      </c>
      <c r="V2280" s="7">
        <f t="shared" si="359"/>
        <v>36.862499999999997</v>
      </c>
    </row>
    <row r="2281" spans="1:22" ht="13.5" x14ac:dyDescent="0.25">
      <c r="A2281" s="3">
        <f>RSI!A2281</f>
        <v>45323</v>
      </c>
      <c r="B2281" s="2">
        <f>RSI!B2281</f>
        <v>7.819</v>
      </c>
      <c r="C2281" s="2">
        <f>RSI!I2281</f>
        <v>60.351887809197812</v>
      </c>
      <c r="D2281" s="2">
        <f>MACD!E2281</f>
        <v>-4.5489405756245382E-2</v>
      </c>
      <c r="E2281" s="2">
        <f>MACD!F2281</f>
        <v>-5.3609691155638385E-2</v>
      </c>
      <c r="F2281" s="2">
        <f>'Moving Avg'!D2281</f>
        <v>7.6978000000000009</v>
      </c>
      <c r="G2281" s="2">
        <f>'Moving Avg'!F2281</f>
        <v>7.5267499999999998</v>
      </c>
      <c r="H2281" s="2">
        <f>'Moving Avg'!G2281</f>
        <v>7.4356000000000009</v>
      </c>
      <c r="I2281" s="2">
        <f>'Moving Avg'!H2281</f>
        <v>6.8315000000000019</v>
      </c>
      <c r="J2281" s="5" t="str">
        <f>OBV!F2281</f>
        <v>BULLISH</v>
      </c>
      <c r="K2281" s="5" t="str">
        <f>OBV!G2281</f>
        <v>STRONG</v>
      </c>
      <c r="L2281" s="5" t="str">
        <f>OBV!H2281</f>
        <v>CONFIRMED BULLISH</v>
      </c>
      <c r="M2281" s="7">
        <f t="shared" si="350"/>
        <v>25</v>
      </c>
      <c r="N2281" s="7">
        <f t="shared" si="351"/>
        <v>0</v>
      </c>
      <c r="O2281" s="7">
        <f t="shared" si="352"/>
        <v>50</v>
      </c>
      <c r="P2281" s="7">
        <f t="shared" si="353"/>
        <v>100</v>
      </c>
      <c r="Q2281" s="8">
        <f t="shared" si="354"/>
        <v>31.25</v>
      </c>
      <c r="R2281" s="8">
        <f t="shared" si="355"/>
        <v>47.5</v>
      </c>
      <c r="S2281" s="8">
        <f t="shared" si="356"/>
        <v>61.25</v>
      </c>
      <c r="T2281" s="8">
        <f t="shared" si="357"/>
        <v>43.75</v>
      </c>
      <c r="U2281" s="7">
        <f t="shared" si="358"/>
        <v>46.666666666666664</v>
      </c>
      <c r="V2281" s="7">
        <f t="shared" si="359"/>
        <v>45.9375</v>
      </c>
    </row>
    <row r="2282" spans="1:22" ht="13.5" x14ac:dyDescent="0.25">
      <c r="A2282" s="3">
        <f>RSI!A2282</f>
        <v>45324</v>
      </c>
      <c r="B2282" s="2">
        <f>RSI!B2282</f>
        <v>7.827</v>
      </c>
      <c r="C2282" s="2">
        <f>RSI!I2282</f>
        <v>60.56883698213683</v>
      </c>
      <c r="D2282" s="2">
        <f>MACD!E2282</f>
        <v>-5.6064632079205978E-2</v>
      </c>
      <c r="E2282" s="2">
        <f>MACD!F2282</f>
        <v>-5.4100679340351912E-2</v>
      </c>
      <c r="F2282" s="2">
        <f>'Moving Avg'!D2282</f>
        <v>7.7573999999999996</v>
      </c>
      <c r="G2282" s="2">
        <f>'Moving Avg'!F2282</f>
        <v>7.5565499999999988</v>
      </c>
      <c r="H2282" s="2">
        <f>'Moving Avg'!G2282</f>
        <v>7.4475200000000008</v>
      </c>
      <c r="I2282" s="2">
        <f>'Moving Avg'!H2282</f>
        <v>6.8378900000000025</v>
      </c>
      <c r="J2282" s="5" t="str">
        <f>OBV!F2282</f>
        <v>BULLISH</v>
      </c>
      <c r="K2282" s="5" t="str">
        <f>OBV!G2282</f>
        <v>STRONG</v>
      </c>
      <c r="L2282" s="5" t="str">
        <f>OBV!H2282</f>
        <v>CONFIRMED BULLISH</v>
      </c>
      <c r="M2282" s="7">
        <f t="shared" si="350"/>
        <v>25</v>
      </c>
      <c r="N2282" s="7">
        <f t="shared" si="351"/>
        <v>45</v>
      </c>
      <c r="O2282" s="7">
        <f t="shared" si="352"/>
        <v>50</v>
      </c>
      <c r="P2282" s="7">
        <f t="shared" si="353"/>
        <v>100</v>
      </c>
      <c r="Q2282" s="8">
        <f t="shared" si="354"/>
        <v>47</v>
      </c>
      <c r="R2282" s="8">
        <f t="shared" si="355"/>
        <v>56.5</v>
      </c>
      <c r="S2282" s="8">
        <f t="shared" si="356"/>
        <v>68</v>
      </c>
      <c r="T2282" s="8">
        <f t="shared" si="357"/>
        <v>55</v>
      </c>
      <c r="U2282" s="7">
        <f t="shared" si="358"/>
        <v>57.166666666666664</v>
      </c>
      <c r="V2282" s="7">
        <f t="shared" si="359"/>
        <v>56.625</v>
      </c>
    </row>
    <row r="2283" spans="1:22" ht="13.5" x14ac:dyDescent="0.25">
      <c r="A2283" s="3">
        <f>RSI!A2283</f>
        <v>45327</v>
      </c>
      <c r="B2283" s="2">
        <f>RSI!B2283</f>
        <v>7.827</v>
      </c>
      <c r="C2283" s="2">
        <f>RSI!I2283</f>
        <v>60.56883698213683</v>
      </c>
      <c r="D2283" s="2">
        <f>MACD!E2283</f>
        <v>-6.6810867721649458E-2</v>
      </c>
      <c r="E2283" s="2">
        <f>MACD!F2283</f>
        <v>-5.6642717016611423E-2</v>
      </c>
      <c r="F2283" s="2">
        <f>'Moving Avg'!D2283</f>
        <v>7.7573999999999996</v>
      </c>
      <c r="G2283" s="2">
        <f>'Moving Avg'!F2283</f>
        <v>7.5863499999999986</v>
      </c>
      <c r="H2283" s="2">
        <f>'Moving Avg'!G2283</f>
        <v>7.4596</v>
      </c>
      <c r="I2283" s="2">
        <f>'Moving Avg'!H2283</f>
        <v>6.8442800000000013</v>
      </c>
      <c r="J2283" s="5" t="str">
        <f>OBV!F2283</f>
        <v>BULLISH</v>
      </c>
      <c r="K2283" s="5" t="str">
        <f>OBV!G2283</f>
        <v>STRONG</v>
      </c>
      <c r="L2283" s="5" t="str">
        <f>OBV!H2283</f>
        <v>NEUTRAL</v>
      </c>
      <c r="M2283" s="7">
        <f t="shared" si="350"/>
        <v>25</v>
      </c>
      <c r="N2283" s="7">
        <f t="shared" si="351"/>
        <v>45</v>
      </c>
      <c r="O2283" s="7">
        <f t="shared" si="352"/>
        <v>50</v>
      </c>
      <c r="P2283" s="7">
        <f t="shared" si="353"/>
        <v>66</v>
      </c>
      <c r="Q2283" s="8">
        <f t="shared" si="354"/>
        <v>41.9</v>
      </c>
      <c r="R2283" s="8">
        <f t="shared" si="355"/>
        <v>48</v>
      </c>
      <c r="S2283" s="8">
        <f t="shared" si="356"/>
        <v>52.7</v>
      </c>
      <c r="T2283" s="8">
        <f t="shared" si="357"/>
        <v>46.5</v>
      </c>
      <c r="U2283" s="7">
        <f t="shared" si="358"/>
        <v>47.533333333333339</v>
      </c>
      <c r="V2283" s="7">
        <f t="shared" si="359"/>
        <v>47.275000000000006</v>
      </c>
    </row>
    <row r="2284" spans="1:22" ht="13.5" x14ac:dyDescent="0.25">
      <c r="A2284" s="3">
        <f>RSI!A2284</f>
        <v>45328</v>
      </c>
      <c r="B2284" s="2">
        <f>RSI!B2284</f>
        <v>7.819</v>
      </c>
      <c r="C2284" s="2">
        <f>RSI!I2284</f>
        <v>60.186886791001768</v>
      </c>
      <c r="D2284" s="2">
        <f>MACD!E2284</f>
        <v>-7.6976028208216363E-2</v>
      </c>
      <c r="E2284" s="2">
        <f>MACD!F2284</f>
        <v>-6.0709379254932416E-2</v>
      </c>
      <c r="F2284" s="2">
        <f>'Moving Avg'!D2284</f>
        <v>7.7558000000000007</v>
      </c>
      <c r="G2284" s="2">
        <f>'Moving Avg'!F2284</f>
        <v>7.6157499999999985</v>
      </c>
      <c r="H2284" s="2">
        <f>'Moving Avg'!G2284</f>
        <v>7.4715200000000008</v>
      </c>
      <c r="I2284" s="2">
        <f>'Moving Avg'!H2284</f>
        <v>6.8507500000000014</v>
      </c>
      <c r="J2284" s="5" t="str">
        <f>OBV!F2284</f>
        <v>BULLISH</v>
      </c>
      <c r="K2284" s="5" t="str">
        <f>OBV!G2284</f>
        <v>NEUTRAL</v>
      </c>
      <c r="L2284" s="5" t="str">
        <f>OBV!H2284</f>
        <v>BULLISH DIVERGENCE</v>
      </c>
      <c r="M2284" s="7">
        <f t="shared" si="350"/>
        <v>25</v>
      </c>
      <c r="N2284" s="7">
        <f t="shared" si="351"/>
        <v>45</v>
      </c>
      <c r="O2284" s="7">
        <f t="shared" si="352"/>
        <v>50</v>
      </c>
      <c r="P2284" s="7">
        <f t="shared" si="353"/>
        <v>66.5</v>
      </c>
      <c r="Q2284" s="8">
        <f t="shared" si="354"/>
        <v>41.975000000000001</v>
      </c>
      <c r="R2284" s="8">
        <f t="shared" si="355"/>
        <v>48.125</v>
      </c>
      <c r="S2284" s="8">
        <f t="shared" si="356"/>
        <v>52.924999999999997</v>
      </c>
      <c r="T2284" s="8">
        <f t="shared" si="357"/>
        <v>46.625</v>
      </c>
      <c r="U2284" s="7">
        <f t="shared" si="358"/>
        <v>47.67499999999999</v>
      </c>
      <c r="V2284" s="7">
        <f t="shared" si="359"/>
        <v>47.412499999999994</v>
      </c>
    </row>
    <row r="2285" spans="1:22" ht="13.5" x14ac:dyDescent="0.25">
      <c r="A2285" s="3">
        <f>RSI!A2285</f>
        <v>45329</v>
      </c>
      <c r="B2285" s="2">
        <f>RSI!B2285</f>
        <v>7.819</v>
      </c>
      <c r="C2285" s="2">
        <f>RSI!I2285</f>
        <v>60.186886791001768</v>
      </c>
      <c r="D2285" s="2">
        <f>MACD!E2285</f>
        <v>-0.13030228182922254</v>
      </c>
      <c r="E2285" s="2">
        <f>MACD!F2285</f>
        <v>-7.4627959769790447E-2</v>
      </c>
      <c r="F2285" s="2">
        <f>'Moving Avg'!D2285</f>
        <v>7.8221999999999996</v>
      </c>
      <c r="G2285" s="2">
        <f>'Moving Avg'!F2285</f>
        <v>7.6289499999999988</v>
      </c>
      <c r="H2285" s="2">
        <f>'Moving Avg'!G2285</f>
        <v>7.4832800000000006</v>
      </c>
      <c r="I2285" s="2">
        <f>'Moving Avg'!H2285</f>
        <v>6.8566650000000005</v>
      </c>
      <c r="J2285" s="5" t="str">
        <f>OBV!F2285</f>
        <v>BULLISH</v>
      </c>
      <c r="K2285" s="5" t="str">
        <f>OBV!G2285</f>
        <v>STRONG</v>
      </c>
      <c r="L2285" s="5" t="str">
        <f>OBV!H2285</f>
        <v>CONFIRMED BULLISH</v>
      </c>
      <c r="M2285" s="7">
        <f t="shared" si="350"/>
        <v>25</v>
      </c>
      <c r="N2285" s="7">
        <f t="shared" si="351"/>
        <v>100</v>
      </c>
      <c r="O2285" s="7">
        <f t="shared" si="352"/>
        <v>50</v>
      </c>
      <c r="P2285" s="7">
        <f t="shared" si="353"/>
        <v>100</v>
      </c>
      <c r="Q2285" s="8">
        <f t="shared" si="354"/>
        <v>66.25</v>
      </c>
      <c r="R2285" s="8">
        <f t="shared" si="355"/>
        <v>67.5</v>
      </c>
      <c r="S2285" s="8">
        <f t="shared" si="356"/>
        <v>76.25</v>
      </c>
      <c r="T2285" s="8">
        <f t="shared" si="357"/>
        <v>68.75</v>
      </c>
      <c r="U2285" s="7">
        <f t="shared" si="358"/>
        <v>70</v>
      </c>
      <c r="V2285" s="7">
        <f t="shared" si="359"/>
        <v>69.6875</v>
      </c>
    </row>
    <row r="2286" spans="1:22" ht="13.5" x14ac:dyDescent="0.25">
      <c r="A2286" s="3">
        <f>RSI!A2286</f>
        <v>45330</v>
      </c>
      <c r="B2286" s="2">
        <f>RSI!B2286</f>
        <v>8.0739999999999998</v>
      </c>
      <c r="C2286" s="2">
        <f>RSI!I2286</f>
        <v>67.713477893782255</v>
      </c>
      <c r="D2286" s="2">
        <f>MACD!E2286</f>
        <v>-0.15646612974506091</v>
      </c>
      <c r="E2286" s="2">
        <f>MACD!F2286</f>
        <v>-9.0995593764844535E-2</v>
      </c>
      <c r="F2286" s="2">
        <f>'Moving Avg'!D2286</f>
        <v>7.8731999999999998</v>
      </c>
      <c r="G2286" s="2">
        <f>'Moving Avg'!F2286</f>
        <v>7.6548999999999996</v>
      </c>
      <c r="H2286" s="2">
        <f>'Moving Avg'!G2286</f>
        <v>7.4967200000000016</v>
      </c>
      <c r="I2286" s="2">
        <f>'Moving Avg'!H2286</f>
        <v>6.8644500000000006</v>
      </c>
      <c r="J2286" s="5" t="str">
        <f>OBV!F2286</f>
        <v>BULLISH</v>
      </c>
      <c r="K2286" s="5" t="str">
        <f>OBV!G2286</f>
        <v>STRONG</v>
      </c>
      <c r="L2286" s="5" t="str">
        <f>OBV!H2286</f>
        <v>CONFIRMED BULLISH</v>
      </c>
      <c r="M2286" s="7">
        <f t="shared" si="350"/>
        <v>25</v>
      </c>
      <c r="N2286" s="7">
        <f t="shared" si="351"/>
        <v>100</v>
      </c>
      <c r="O2286" s="7">
        <f t="shared" si="352"/>
        <v>50</v>
      </c>
      <c r="P2286" s="7">
        <f t="shared" si="353"/>
        <v>100</v>
      </c>
      <c r="Q2286" s="8">
        <f t="shared" si="354"/>
        <v>66.25</v>
      </c>
      <c r="R2286" s="8">
        <f t="shared" si="355"/>
        <v>67.5</v>
      </c>
      <c r="S2286" s="8">
        <f t="shared" si="356"/>
        <v>76.25</v>
      </c>
      <c r="T2286" s="8">
        <f t="shared" si="357"/>
        <v>68.75</v>
      </c>
      <c r="U2286" s="7">
        <f t="shared" si="358"/>
        <v>70</v>
      </c>
      <c r="V2286" s="7">
        <f t="shared" si="359"/>
        <v>69.6875</v>
      </c>
    </row>
    <row r="2287" spans="1:22" ht="13.5" x14ac:dyDescent="0.25">
      <c r="A2287" s="3">
        <f>RSI!A2287</f>
        <v>45331</v>
      </c>
      <c r="B2287" s="2">
        <f>RSI!B2287</f>
        <v>8.0310000000000006</v>
      </c>
      <c r="C2287" s="2">
        <f>RSI!I2287</f>
        <v>65.465972382365123</v>
      </c>
      <c r="D2287" s="2">
        <f>MACD!E2287</f>
        <v>-0.17820742221764085</v>
      </c>
      <c r="E2287" s="2">
        <f>MACD!F2287</f>
        <v>-0.1084379594554038</v>
      </c>
      <c r="F2287" s="2">
        <f>'Moving Avg'!D2287</f>
        <v>7.9139999999999997</v>
      </c>
      <c r="G2287" s="2">
        <f>'Moving Avg'!F2287</f>
        <v>7.6786999999999992</v>
      </c>
      <c r="H2287" s="2">
        <f>'Moving Avg'!G2287</f>
        <v>7.5093000000000014</v>
      </c>
      <c r="I2287" s="2">
        <f>'Moving Avg'!H2287</f>
        <v>6.872914999999999</v>
      </c>
      <c r="J2287" s="5" t="str">
        <f>OBV!F2287</f>
        <v>BEARISH</v>
      </c>
      <c r="K2287" s="5" t="str">
        <f>OBV!G2287</f>
        <v>WEAK</v>
      </c>
      <c r="L2287" s="5" t="str">
        <f>OBV!H2287</f>
        <v>BEARISH DIVERGENCE</v>
      </c>
      <c r="M2287" s="7">
        <f t="shared" si="350"/>
        <v>25</v>
      </c>
      <c r="N2287" s="7">
        <f t="shared" si="351"/>
        <v>100</v>
      </c>
      <c r="O2287" s="7">
        <f t="shared" si="352"/>
        <v>50</v>
      </c>
      <c r="P2287" s="7">
        <f t="shared" si="353"/>
        <v>0</v>
      </c>
      <c r="Q2287" s="8">
        <f t="shared" si="354"/>
        <v>51.25</v>
      </c>
      <c r="R2287" s="8">
        <f t="shared" si="355"/>
        <v>42.5</v>
      </c>
      <c r="S2287" s="8">
        <f t="shared" si="356"/>
        <v>31.25</v>
      </c>
      <c r="T2287" s="8">
        <f t="shared" si="357"/>
        <v>43.75</v>
      </c>
      <c r="U2287" s="7">
        <f t="shared" si="358"/>
        <v>41.666666666666664</v>
      </c>
      <c r="V2287" s="7">
        <f t="shared" si="359"/>
        <v>42.1875</v>
      </c>
    </row>
    <row r="2288" spans="1:22" ht="13.5" x14ac:dyDescent="0.25">
      <c r="A2288" s="3">
        <f>RSI!A2288</f>
        <v>45334</v>
      </c>
      <c r="B2288" s="2">
        <f>RSI!B2288</f>
        <v>7.9969999999999999</v>
      </c>
      <c r="C2288" s="2">
        <f>RSI!I2288</f>
        <v>63.666554077147147</v>
      </c>
      <c r="D2288" s="2">
        <f>MACD!E2288</f>
        <v>-0.150566469913052</v>
      </c>
      <c r="E2288" s="2">
        <f>MACD!F2288</f>
        <v>-0.11686366154693345</v>
      </c>
      <c r="F2288" s="2">
        <f>'Moving Avg'!D2288</f>
        <v>7.9480000000000004</v>
      </c>
      <c r="G2288" s="2">
        <f>'Moving Avg'!F2288</f>
        <v>7.700800000000001</v>
      </c>
      <c r="H2288" s="2">
        <f>'Moving Avg'!G2288</f>
        <v>7.5164400000000011</v>
      </c>
      <c r="I2288" s="2">
        <f>'Moving Avg'!H2288</f>
        <v>6.8812100000000012</v>
      </c>
      <c r="J2288" s="5" t="str">
        <f>OBV!F2288</f>
        <v>BEARISH</v>
      </c>
      <c r="K2288" s="5" t="str">
        <f>OBV!G2288</f>
        <v>WEAK</v>
      </c>
      <c r="L2288" s="5" t="str">
        <f>OBV!H2288</f>
        <v>BEARISH DIVERGENCE</v>
      </c>
      <c r="M2288" s="7">
        <f t="shared" si="350"/>
        <v>25</v>
      </c>
      <c r="N2288" s="7">
        <f t="shared" si="351"/>
        <v>100</v>
      </c>
      <c r="O2288" s="7">
        <f t="shared" si="352"/>
        <v>50</v>
      </c>
      <c r="P2288" s="7">
        <f t="shared" si="353"/>
        <v>0</v>
      </c>
      <c r="Q2288" s="8">
        <f t="shared" si="354"/>
        <v>51.25</v>
      </c>
      <c r="R2288" s="8">
        <f t="shared" si="355"/>
        <v>42.5</v>
      </c>
      <c r="S2288" s="8">
        <f t="shared" si="356"/>
        <v>31.25</v>
      </c>
      <c r="T2288" s="8">
        <f t="shared" si="357"/>
        <v>43.75</v>
      </c>
      <c r="U2288" s="7">
        <f t="shared" si="358"/>
        <v>41.666666666666664</v>
      </c>
      <c r="V2288" s="7">
        <f t="shared" si="359"/>
        <v>42.1875</v>
      </c>
    </row>
    <row r="2289" spans="1:22" ht="13.5" x14ac:dyDescent="0.25">
      <c r="A2289" s="3">
        <f>RSI!A2289</f>
        <v>45335</v>
      </c>
      <c r="B2289" s="2">
        <f>RSI!B2289</f>
        <v>8.0229999999999997</v>
      </c>
      <c r="C2289" s="2">
        <f>RSI!I2289</f>
        <v>64.470785850738906</v>
      </c>
      <c r="D2289" s="2">
        <f>MACD!E2289</f>
        <v>-0.1310578438064578</v>
      </c>
      <c r="E2289" s="2">
        <f>MACD!F2289</f>
        <v>-0.11970249799883832</v>
      </c>
      <c r="F2289" s="2">
        <f>'Moving Avg'!D2289</f>
        <v>7.9888000000000003</v>
      </c>
      <c r="G2289" s="2">
        <f>'Moving Avg'!F2289</f>
        <v>7.7242000000000006</v>
      </c>
      <c r="H2289" s="2">
        <f>'Moving Avg'!G2289</f>
        <v>7.5241000000000016</v>
      </c>
      <c r="I2289" s="2">
        <f>'Moving Avg'!H2289</f>
        <v>6.8900600000000001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  <c r="M2289" s="7">
        <f t="shared" si="350"/>
        <v>25</v>
      </c>
      <c r="N2289" s="7">
        <f t="shared" si="351"/>
        <v>45</v>
      </c>
      <c r="O2289" s="7">
        <f t="shared" si="352"/>
        <v>50</v>
      </c>
      <c r="P2289" s="7">
        <f t="shared" si="353"/>
        <v>83.5</v>
      </c>
      <c r="Q2289" s="8">
        <f t="shared" si="354"/>
        <v>44.524999999999999</v>
      </c>
      <c r="R2289" s="8">
        <f t="shared" si="355"/>
        <v>52.375</v>
      </c>
      <c r="S2289" s="8">
        <f t="shared" si="356"/>
        <v>60.575000000000003</v>
      </c>
      <c r="T2289" s="8">
        <f t="shared" si="357"/>
        <v>50.875</v>
      </c>
      <c r="U2289" s="7">
        <f t="shared" si="358"/>
        <v>52.491666666666674</v>
      </c>
      <c r="V2289" s="7">
        <f t="shared" si="359"/>
        <v>52.087500000000006</v>
      </c>
    </row>
    <row r="2290" spans="1:22" ht="13.5" x14ac:dyDescent="0.25">
      <c r="A2290" s="3">
        <f>RSI!A2290</f>
        <v>45336</v>
      </c>
      <c r="B2290" s="2">
        <f>RSI!B2290</f>
        <v>8.0229999999999997</v>
      </c>
      <c r="C2290" s="2">
        <f>RSI!I2290</f>
        <v>64.470785850738906</v>
      </c>
      <c r="D2290" s="2">
        <f>MACD!E2290</f>
        <v>-0.16882108154281283</v>
      </c>
      <c r="E2290" s="2">
        <f>MACD!F2290</f>
        <v>-0.12952621470763323</v>
      </c>
      <c r="F2290" s="2">
        <f>'Moving Avg'!D2290</f>
        <v>8.0295999999999985</v>
      </c>
      <c r="G2290" s="2">
        <f>'Moving Avg'!F2290</f>
        <v>7.7476000000000003</v>
      </c>
      <c r="H2290" s="2">
        <f>'Moving Avg'!G2290</f>
        <v>7.5348200000000034</v>
      </c>
      <c r="I2290" s="2">
        <f>'Moving Avg'!H2290</f>
        <v>6.8989099999999999</v>
      </c>
      <c r="J2290" s="5" t="str">
        <f>OBV!F2290</f>
        <v>BULLISH</v>
      </c>
      <c r="K2290" s="5" t="str">
        <f>OBV!G2290</f>
        <v>NEUTRAL</v>
      </c>
      <c r="L2290" s="5" t="str">
        <f>OBV!H2290</f>
        <v>CONFIRMED BULLISH</v>
      </c>
      <c r="M2290" s="7">
        <f t="shared" si="350"/>
        <v>25</v>
      </c>
      <c r="N2290" s="7">
        <f t="shared" si="351"/>
        <v>100</v>
      </c>
      <c r="O2290" s="7">
        <f t="shared" si="352"/>
        <v>50</v>
      </c>
      <c r="P2290" s="7">
        <f t="shared" si="353"/>
        <v>83.5</v>
      </c>
      <c r="Q2290" s="8">
        <f t="shared" si="354"/>
        <v>63.774999999999999</v>
      </c>
      <c r="R2290" s="8">
        <f t="shared" si="355"/>
        <v>63.375</v>
      </c>
      <c r="S2290" s="8">
        <f t="shared" si="356"/>
        <v>68.825000000000003</v>
      </c>
      <c r="T2290" s="8">
        <f t="shared" si="357"/>
        <v>64.625</v>
      </c>
      <c r="U2290" s="7">
        <f t="shared" si="358"/>
        <v>65.325000000000003</v>
      </c>
      <c r="V2290" s="7">
        <f t="shared" si="359"/>
        <v>65.150000000000006</v>
      </c>
    </row>
    <row r="2291" spans="1:22" ht="13.5" x14ac:dyDescent="0.25">
      <c r="A2291" s="3">
        <f>RSI!A2291</f>
        <v>45337</v>
      </c>
      <c r="B2291" s="2">
        <f>RSI!B2291</f>
        <v>8.125</v>
      </c>
      <c r="C2291" s="2">
        <f>RSI!I2291</f>
        <v>67.721536665224804</v>
      </c>
      <c r="D2291" s="2">
        <f>MACD!E2291</f>
        <v>-0.15907067143263287</v>
      </c>
      <c r="E2291" s="2">
        <f>MACD!F2291</f>
        <v>-0.13543510605263315</v>
      </c>
      <c r="F2291" s="2">
        <f>'Moving Avg'!D2291</f>
        <v>8.0397999999999996</v>
      </c>
      <c r="G2291" s="2">
        <f>'Moving Avg'!F2291</f>
        <v>7.7760999999999996</v>
      </c>
      <c r="H2291" s="2">
        <f>'Moving Avg'!G2291</f>
        <v>7.5509800000000027</v>
      </c>
      <c r="I2291" s="2">
        <f>'Moving Avg'!H2291</f>
        <v>6.9082699999999999</v>
      </c>
      <c r="J2291" s="5" t="str">
        <f>OBV!F2291</f>
        <v>BULLISH</v>
      </c>
      <c r="K2291" s="5" t="str">
        <f>OBV!G2291</f>
        <v>NEUTRAL</v>
      </c>
      <c r="L2291" s="5" t="str">
        <f>OBV!H2291</f>
        <v>CONFIRMED BULLISH</v>
      </c>
      <c r="M2291" s="7">
        <f t="shared" si="350"/>
        <v>25</v>
      </c>
      <c r="N2291" s="7">
        <f t="shared" si="351"/>
        <v>100</v>
      </c>
      <c r="O2291" s="7">
        <f t="shared" si="352"/>
        <v>50</v>
      </c>
      <c r="P2291" s="7">
        <f t="shared" si="353"/>
        <v>83.5</v>
      </c>
      <c r="Q2291" s="8">
        <f t="shared" si="354"/>
        <v>63.774999999999999</v>
      </c>
      <c r="R2291" s="8">
        <f t="shared" si="355"/>
        <v>63.375</v>
      </c>
      <c r="S2291" s="8">
        <f t="shared" si="356"/>
        <v>68.825000000000003</v>
      </c>
      <c r="T2291" s="8">
        <f t="shared" si="357"/>
        <v>64.625</v>
      </c>
      <c r="U2291" s="7">
        <f t="shared" si="358"/>
        <v>65.325000000000003</v>
      </c>
      <c r="V2291" s="7">
        <f t="shared" si="359"/>
        <v>65.150000000000006</v>
      </c>
    </row>
    <row r="2292" spans="1:22" ht="13.5" x14ac:dyDescent="0.25">
      <c r="A2292" s="3">
        <f>RSI!A2292</f>
        <v>45338</v>
      </c>
      <c r="B2292" s="2">
        <f>RSI!B2292</f>
        <v>8.125</v>
      </c>
      <c r="C2292" s="2">
        <f>RSI!I2292</f>
        <v>67.721536665224818</v>
      </c>
      <c r="D2292" s="2">
        <f>MACD!E2292</f>
        <v>-0.15187510030434215</v>
      </c>
      <c r="E2292" s="2">
        <f>MACD!F2292</f>
        <v>-0.13872310490297496</v>
      </c>
      <c r="F2292" s="2">
        <f>'Moving Avg'!D2292</f>
        <v>8.0586000000000002</v>
      </c>
      <c r="G2292" s="2">
        <f>'Moving Avg'!F2292</f>
        <v>7.8046000000000006</v>
      </c>
      <c r="H2292" s="2">
        <f>'Moving Avg'!G2292</f>
        <v>7.5688600000000035</v>
      </c>
      <c r="I2292" s="2">
        <f>'Moving Avg'!H2292</f>
        <v>6.9176299999999999</v>
      </c>
      <c r="J2292" s="5" t="str">
        <f>OBV!F2292</f>
        <v>BULLISH</v>
      </c>
      <c r="K2292" s="5" t="str">
        <f>OBV!G2292</f>
        <v>STRONG</v>
      </c>
      <c r="L2292" s="5" t="str">
        <f>OBV!H2292</f>
        <v>CONFIRMED BULLISH</v>
      </c>
      <c r="M2292" s="7">
        <f t="shared" si="350"/>
        <v>25</v>
      </c>
      <c r="N2292" s="7">
        <f t="shared" si="351"/>
        <v>45</v>
      </c>
      <c r="O2292" s="7">
        <f t="shared" si="352"/>
        <v>50</v>
      </c>
      <c r="P2292" s="7">
        <f t="shared" si="353"/>
        <v>100</v>
      </c>
      <c r="Q2292" s="8">
        <f t="shared" si="354"/>
        <v>47</v>
      </c>
      <c r="R2292" s="8">
        <f t="shared" si="355"/>
        <v>56.5</v>
      </c>
      <c r="S2292" s="8">
        <f t="shared" si="356"/>
        <v>68</v>
      </c>
      <c r="T2292" s="8">
        <f t="shared" si="357"/>
        <v>55</v>
      </c>
      <c r="U2292" s="7">
        <f t="shared" si="358"/>
        <v>57.166666666666664</v>
      </c>
      <c r="V2292" s="7">
        <f t="shared" si="359"/>
        <v>56.625</v>
      </c>
    </row>
    <row r="2293" spans="1:22" ht="13.5" x14ac:dyDescent="0.25">
      <c r="A2293" s="3">
        <f>RSI!A2293</f>
        <v>45341</v>
      </c>
      <c r="B2293" s="2">
        <f>RSI!B2293</f>
        <v>8.1419999999999995</v>
      </c>
      <c r="C2293" s="2">
        <f>RSI!I2293</f>
        <v>68.282475462818951</v>
      </c>
      <c r="D2293" s="2">
        <f>MACD!E2293</f>
        <v>-0.14916204485848006</v>
      </c>
      <c r="E2293" s="2">
        <f>MACD!F2293</f>
        <v>-0.14081089289407597</v>
      </c>
      <c r="F2293" s="2">
        <f>'Moving Avg'!D2293</f>
        <v>8.0876000000000001</v>
      </c>
      <c r="G2293" s="2">
        <f>'Moving Avg'!F2293</f>
        <v>7.8339499999999997</v>
      </c>
      <c r="H2293" s="2">
        <f>'Moving Avg'!G2293</f>
        <v>7.5836600000000045</v>
      </c>
      <c r="I2293" s="2">
        <f>'Moving Avg'!H2293</f>
        <v>6.9270750000000012</v>
      </c>
      <c r="J2293" s="5" t="str">
        <f>OBV!F2293</f>
        <v>BULLISH</v>
      </c>
      <c r="K2293" s="5" t="str">
        <f>OBV!G2293</f>
        <v>STRONG</v>
      </c>
      <c r="L2293" s="5" t="str">
        <f>OBV!H2293</f>
        <v>CONFIRMED BULLISH</v>
      </c>
      <c r="M2293" s="7">
        <f t="shared" si="350"/>
        <v>25</v>
      </c>
      <c r="N2293" s="7">
        <f t="shared" si="351"/>
        <v>45</v>
      </c>
      <c r="O2293" s="7">
        <f t="shared" si="352"/>
        <v>50</v>
      </c>
      <c r="P2293" s="7">
        <f t="shared" si="353"/>
        <v>100</v>
      </c>
      <c r="Q2293" s="8">
        <f t="shared" si="354"/>
        <v>47</v>
      </c>
      <c r="R2293" s="8">
        <f t="shared" si="355"/>
        <v>56.5</v>
      </c>
      <c r="S2293" s="8">
        <f t="shared" si="356"/>
        <v>68</v>
      </c>
      <c r="T2293" s="8">
        <f t="shared" si="357"/>
        <v>55</v>
      </c>
      <c r="U2293" s="7">
        <f t="shared" si="358"/>
        <v>57.166666666666664</v>
      </c>
      <c r="V2293" s="7">
        <f t="shared" si="359"/>
        <v>56.625</v>
      </c>
    </row>
    <row r="2294" spans="1:22" ht="13.5" x14ac:dyDescent="0.25">
      <c r="A2294" s="3">
        <f>RSI!A2294</f>
        <v>45342</v>
      </c>
      <c r="B2294" s="2">
        <f>RSI!B2294</f>
        <v>8.1329999999999991</v>
      </c>
      <c r="C2294" s="2">
        <f>RSI!I2294</f>
        <v>67.612577905465955</v>
      </c>
      <c r="D2294" s="2">
        <f>MACD!E2294</f>
        <v>-0.14949042540820656</v>
      </c>
      <c r="E2294" s="2">
        <f>MACD!F2294</f>
        <v>-0.1425467993969021</v>
      </c>
      <c r="F2294" s="2">
        <f>'Moving Avg'!D2294</f>
        <v>8.1096000000000004</v>
      </c>
      <c r="G2294" s="2">
        <f>'Moving Avg'!F2294</f>
        <v>7.8628499999999999</v>
      </c>
      <c r="H2294" s="2">
        <f>'Moving Avg'!G2294</f>
        <v>7.5982800000000035</v>
      </c>
      <c r="I2294" s="2">
        <f>'Moving Avg'!H2294</f>
        <v>6.9364750000000015</v>
      </c>
      <c r="J2294" s="5" t="str">
        <f>OBV!F2294</f>
        <v>BULLISH</v>
      </c>
      <c r="K2294" s="5" t="str">
        <f>OBV!G2294</f>
        <v>STRONG</v>
      </c>
      <c r="L2294" s="5" t="str">
        <f>OBV!H2294</f>
        <v>CONFIRMED BULLISH</v>
      </c>
      <c r="M2294" s="7">
        <f t="shared" si="350"/>
        <v>25</v>
      </c>
      <c r="N2294" s="7">
        <f t="shared" si="351"/>
        <v>45</v>
      </c>
      <c r="O2294" s="7">
        <f t="shared" si="352"/>
        <v>50</v>
      </c>
      <c r="P2294" s="7">
        <f t="shared" si="353"/>
        <v>100</v>
      </c>
      <c r="Q2294" s="8">
        <f t="shared" si="354"/>
        <v>47</v>
      </c>
      <c r="R2294" s="8">
        <f t="shared" si="355"/>
        <v>56.5</v>
      </c>
      <c r="S2294" s="8">
        <f t="shared" si="356"/>
        <v>68</v>
      </c>
      <c r="T2294" s="8">
        <f t="shared" si="357"/>
        <v>55</v>
      </c>
      <c r="U2294" s="7">
        <f t="shared" si="358"/>
        <v>57.166666666666664</v>
      </c>
      <c r="V2294" s="7">
        <f t="shared" si="359"/>
        <v>56.625</v>
      </c>
    </row>
    <row r="2295" spans="1:22" ht="13.5" x14ac:dyDescent="0.25">
      <c r="A2295" s="3">
        <f>RSI!A2295</f>
        <v>45343</v>
      </c>
      <c r="B2295" s="2">
        <f>RSI!B2295</f>
        <v>8.15</v>
      </c>
      <c r="C2295" s="2">
        <f>RSI!I2295</f>
        <v>68.246279571614963</v>
      </c>
      <c r="D2295" s="2">
        <f>MACD!E2295</f>
        <v>-0.15288171586274224</v>
      </c>
      <c r="E2295" s="2">
        <f>MACD!F2295</f>
        <v>-0.14461378269007014</v>
      </c>
      <c r="F2295" s="2">
        <f>'Moving Avg'!D2295</f>
        <v>8.1349999999999998</v>
      </c>
      <c r="G2295" s="2">
        <f>'Moving Avg'!F2295</f>
        <v>7.9066500000000008</v>
      </c>
      <c r="H2295" s="2">
        <f>'Moving Avg'!G2295</f>
        <v>7.6107000000000031</v>
      </c>
      <c r="I2295" s="2">
        <f>'Moving Avg'!H2295</f>
        <v>6.9459600000000021</v>
      </c>
      <c r="J2295" s="5" t="str">
        <f>OBV!F2295</f>
        <v>BULLISH</v>
      </c>
      <c r="K2295" s="5" t="str">
        <f>OBV!G2295</f>
        <v>STRONG</v>
      </c>
      <c r="L2295" s="5" t="str">
        <f>OBV!H2295</f>
        <v>CONFIRMED BULLISH</v>
      </c>
      <c r="M2295" s="7">
        <f t="shared" si="350"/>
        <v>25</v>
      </c>
      <c r="N2295" s="7">
        <f t="shared" si="351"/>
        <v>45</v>
      </c>
      <c r="O2295" s="7">
        <f t="shared" si="352"/>
        <v>50</v>
      </c>
      <c r="P2295" s="7">
        <f t="shared" si="353"/>
        <v>100</v>
      </c>
      <c r="Q2295" s="8">
        <f t="shared" si="354"/>
        <v>47</v>
      </c>
      <c r="R2295" s="8">
        <f t="shared" si="355"/>
        <v>56.5</v>
      </c>
      <c r="S2295" s="8">
        <f t="shared" si="356"/>
        <v>68</v>
      </c>
      <c r="T2295" s="8">
        <f t="shared" si="357"/>
        <v>55</v>
      </c>
      <c r="U2295" s="7">
        <f t="shared" si="358"/>
        <v>57.166666666666664</v>
      </c>
      <c r="V2295" s="7">
        <f t="shared" si="359"/>
        <v>56.625</v>
      </c>
    </row>
    <row r="2296" spans="1:22" ht="13.5" x14ac:dyDescent="0.25">
      <c r="A2296" s="3">
        <f>RSI!A2296</f>
        <v>45344</v>
      </c>
      <c r="B2296" s="2">
        <f>RSI!B2296</f>
        <v>8.15</v>
      </c>
      <c r="C2296" s="2">
        <f>RSI!I2296</f>
        <v>68.246279571614949</v>
      </c>
      <c r="D2296" s="2">
        <f>MACD!E2296</f>
        <v>-0.11833777857370009</v>
      </c>
      <c r="E2296" s="2">
        <f>MACD!F2296</f>
        <v>-0.13935858186679614</v>
      </c>
      <c r="F2296" s="2">
        <f>'Moving Avg'!D2296</f>
        <v>8.1399999999999988</v>
      </c>
      <c r="G2296" s="2">
        <f>'Moving Avg'!F2296</f>
        <v>7.9377000000000013</v>
      </c>
      <c r="H2296" s="2">
        <f>'Moving Avg'!G2296</f>
        <v>7.6209000000000016</v>
      </c>
      <c r="I2296" s="2">
        <f>'Moving Avg'!H2296</f>
        <v>6.9554450000000028</v>
      </c>
      <c r="J2296" s="5" t="str">
        <f>OBV!F2296</f>
        <v>BULLISH</v>
      </c>
      <c r="K2296" s="5" t="str">
        <f>OBV!G2296</f>
        <v>STRONG</v>
      </c>
      <c r="L2296" s="5" t="str">
        <f>OBV!H2296</f>
        <v>CONFIRMED BULLISH</v>
      </c>
      <c r="M2296" s="7">
        <f t="shared" si="350"/>
        <v>25</v>
      </c>
      <c r="N2296" s="7">
        <f t="shared" si="351"/>
        <v>0</v>
      </c>
      <c r="O2296" s="7">
        <f t="shared" si="352"/>
        <v>50</v>
      </c>
      <c r="P2296" s="7">
        <f t="shared" si="353"/>
        <v>100</v>
      </c>
      <c r="Q2296" s="8">
        <f t="shared" si="354"/>
        <v>31.25</v>
      </c>
      <c r="R2296" s="8">
        <f t="shared" si="355"/>
        <v>47.5</v>
      </c>
      <c r="S2296" s="8">
        <f t="shared" si="356"/>
        <v>61.25</v>
      </c>
      <c r="T2296" s="8">
        <f t="shared" si="357"/>
        <v>43.75</v>
      </c>
      <c r="U2296" s="7">
        <f t="shared" si="358"/>
        <v>46.666666666666664</v>
      </c>
      <c r="V2296" s="7">
        <f t="shared" si="359"/>
        <v>45.9375</v>
      </c>
    </row>
    <row r="2297" spans="1:22" ht="13.5" x14ac:dyDescent="0.25">
      <c r="A2297" s="3">
        <f>RSI!A2297</f>
        <v>45345</v>
      </c>
      <c r="B2297" s="2">
        <f>RSI!B2297</f>
        <v>8.1419999999999995</v>
      </c>
      <c r="C2297" s="2">
        <f>RSI!I2297</f>
        <v>67.525197392636187</v>
      </c>
      <c r="D2297" s="2">
        <f>MACD!E2297</f>
        <v>-9.6813750457513947E-2</v>
      </c>
      <c r="E2297" s="2">
        <f>MACD!F2297</f>
        <v>-0.13084961558493971</v>
      </c>
      <c r="F2297" s="2">
        <f>'Moving Avg'!D2297</f>
        <v>8.1433999999999997</v>
      </c>
      <c r="G2297" s="2">
        <f>'Moving Avg'!F2297</f>
        <v>7.9683500000000009</v>
      </c>
      <c r="H2297" s="2">
        <f>'Moving Avg'!G2297</f>
        <v>7.6307800000000023</v>
      </c>
      <c r="I2297" s="2">
        <f>'Moving Avg'!H2297</f>
        <v>6.964890000000004</v>
      </c>
      <c r="J2297" s="5" t="str">
        <f>OBV!F2297</f>
        <v>BULLISH</v>
      </c>
      <c r="K2297" s="5" t="str">
        <f>OBV!G2297</f>
        <v>NEUTRAL</v>
      </c>
      <c r="L2297" s="5" t="str">
        <f>OBV!H2297</f>
        <v>CONFIRMED BULLISH</v>
      </c>
      <c r="M2297" s="7">
        <f t="shared" si="350"/>
        <v>25</v>
      </c>
      <c r="N2297" s="7">
        <f t="shared" si="351"/>
        <v>0</v>
      </c>
      <c r="O2297" s="7">
        <f t="shared" si="352"/>
        <v>50</v>
      </c>
      <c r="P2297" s="7">
        <f t="shared" si="353"/>
        <v>83.5</v>
      </c>
      <c r="Q2297" s="8">
        <f t="shared" si="354"/>
        <v>28.774999999999999</v>
      </c>
      <c r="R2297" s="8">
        <f t="shared" si="355"/>
        <v>43.375</v>
      </c>
      <c r="S2297" s="8">
        <f t="shared" si="356"/>
        <v>53.825000000000003</v>
      </c>
      <c r="T2297" s="8">
        <f t="shared" si="357"/>
        <v>39.625</v>
      </c>
      <c r="U2297" s="7">
        <f t="shared" si="358"/>
        <v>41.991666666666667</v>
      </c>
      <c r="V2297" s="7">
        <f t="shared" si="359"/>
        <v>41.400000000000006</v>
      </c>
    </row>
    <row r="2298" spans="1:22" ht="13.5" x14ac:dyDescent="0.25">
      <c r="A2298" s="3">
        <f>RSI!A2298</f>
        <v>45348</v>
      </c>
      <c r="B2298" s="2">
        <f>RSI!B2298</f>
        <v>8.1329999999999991</v>
      </c>
      <c r="C2298" s="2">
        <f>RSI!I2298</f>
        <v>66.671734310516086</v>
      </c>
      <c r="D2298" s="2">
        <f>MACD!E2298</f>
        <v>-8.4675964891184563E-2</v>
      </c>
      <c r="E2298" s="2">
        <f>MACD!F2298</f>
        <v>-0.12161488544618869</v>
      </c>
      <c r="F2298" s="2">
        <f>'Moving Avg'!D2298</f>
        <v>8.1416000000000004</v>
      </c>
      <c r="G2298" s="2">
        <f>'Moving Avg'!F2298</f>
        <v>7.9836499999999999</v>
      </c>
      <c r="H2298" s="2">
        <f>'Moving Avg'!G2298</f>
        <v>7.640480000000001</v>
      </c>
      <c r="I2298" s="2">
        <f>'Moving Avg'!H2298</f>
        <v>6.9742900000000043</v>
      </c>
      <c r="J2298" s="5" t="str">
        <f>OBV!F2298</f>
        <v>BEARISH</v>
      </c>
      <c r="K2298" s="5" t="str">
        <f>OBV!G2298</f>
        <v>WEAK</v>
      </c>
      <c r="L2298" s="5" t="str">
        <f>OBV!H2298</f>
        <v>CONFIRMED BEARISH</v>
      </c>
      <c r="M2298" s="7">
        <f t="shared" si="350"/>
        <v>25</v>
      </c>
      <c r="N2298" s="7">
        <f t="shared" si="351"/>
        <v>0</v>
      </c>
      <c r="O2298" s="7">
        <f t="shared" si="352"/>
        <v>50</v>
      </c>
      <c r="P2298" s="7">
        <f t="shared" si="353"/>
        <v>0</v>
      </c>
      <c r="Q2298" s="8">
        <f t="shared" si="354"/>
        <v>16.25</v>
      </c>
      <c r="R2298" s="8">
        <f t="shared" si="355"/>
        <v>22.5</v>
      </c>
      <c r="S2298" s="8">
        <f t="shared" si="356"/>
        <v>16.25</v>
      </c>
      <c r="T2298" s="8">
        <f t="shared" si="357"/>
        <v>18.75</v>
      </c>
      <c r="U2298" s="7">
        <f t="shared" si="358"/>
        <v>18.333333333333332</v>
      </c>
      <c r="V2298" s="7">
        <f t="shared" si="359"/>
        <v>18.4375</v>
      </c>
    </row>
    <row r="2299" spans="1:22" ht="13.5" x14ac:dyDescent="0.25">
      <c r="A2299" s="3">
        <f>RSI!A2299</f>
        <v>45349</v>
      </c>
      <c r="B2299" s="2">
        <f>RSI!B2299</f>
        <v>8.1419999999999995</v>
      </c>
      <c r="C2299" s="2">
        <f>RSI!I2299</f>
        <v>67.119287626131637</v>
      </c>
      <c r="D2299" s="2">
        <f>MACD!E2299</f>
        <v>-7.2417859790600225E-2</v>
      </c>
      <c r="E2299" s="2">
        <f>MACD!F2299</f>
        <v>-0.11177548031507099</v>
      </c>
      <c r="F2299" s="2">
        <f>'Moving Avg'!D2299</f>
        <v>8.1433999999999997</v>
      </c>
      <c r="G2299" s="2">
        <f>'Moving Avg'!F2299</f>
        <v>7.9993999999999996</v>
      </c>
      <c r="H2299" s="2">
        <f>'Moving Avg'!G2299</f>
        <v>7.6571600000000002</v>
      </c>
      <c r="I2299" s="2">
        <f>'Moving Avg'!H2299</f>
        <v>6.9837350000000047</v>
      </c>
      <c r="J2299" s="5" t="str">
        <f>OBV!F2299</f>
        <v>BULLISH</v>
      </c>
      <c r="K2299" s="5" t="str">
        <f>OBV!G2299</f>
        <v>NEUTRAL</v>
      </c>
      <c r="L2299" s="5" t="str">
        <f>OBV!H2299</f>
        <v>CONFIRMED BULLISH</v>
      </c>
      <c r="M2299" s="7">
        <f t="shared" si="350"/>
        <v>25</v>
      </c>
      <c r="N2299" s="7">
        <f t="shared" si="351"/>
        <v>0</v>
      </c>
      <c r="O2299" s="7">
        <f t="shared" si="352"/>
        <v>50</v>
      </c>
      <c r="P2299" s="7">
        <f t="shared" si="353"/>
        <v>83.5</v>
      </c>
      <c r="Q2299" s="8">
        <f t="shared" si="354"/>
        <v>28.774999999999999</v>
      </c>
      <c r="R2299" s="8">
        <f t="shared" si="355"/>
        <v>43.375</v>
      </c>
      <c r="S2299" s="8">
        <f t="shared" si="356"/>
        <v>53.825000000000003</v>
      </c>
      <c r="T2299" s="8">
        <f t="shared" si="357"/>
        <v>39.625</v>
      </c>
      <c r="U2299" s="7">
        <f t="shared" si="358"/>
        <v>41.991666666666667</v>
      </c>
      <c r="V2299" s="7">
        <f t="shared" si="359"/>
        <v>41.400000000000006</v>
      </c>
    </row>
    <row r="2300" spans="1:22" ht="13.5" x14ac:dyDescent="0.25">
      <c r="A2300" s="3">
        <f>RSI!A2300</f>
        <v>45350</v>
      </c>
      <c r="B2300" s="2">
        <f>RSI!B2300</f>
        <v>8.1419999999999995</v>
      </c>
      <c r="C2300" s="2">
        <f>RSI!I2300</f>
        <v>67.119287626131637</v>
      </c>
      <c r="D2300" s="2">
        <f>MACD!E2300</f>
        <v>-6.3344781893667879E-2</v>
      </c>
      <c r="E2300" s="2">
        <f>MACD!F2300</f>
        <v>-0.10208934063079038</v>
      </c>
      <c r="F2300" s="2">
        <f>'Moving Avg'!D2300</f>
        <v>8.1417999999999999</v>
      </c>
      <c r="G2300" s="2">
        <f>'Moving Avg'!F2300</f>
        <v>8.0321499999999979</v>
      </c>
      <c r="H2300" s="2">
        <f>'Moving Avg'!G2300</f>
        <v>7.6738400000000002</v>
      </c>
      <c r="I2300" s="2">
        <f>'Moving Avg'!H2300</f>
        <v>6.9929650000000052</v>
      </c>
      <c r="J2300" s="5" t="str">
        <f>OBV!F2300</f>
        <v>BEARISH</v>
      </c>
      <c r="K2300" s="5" t="str">
        <f>OBV!G2300</f>
        <v>WEAK</v>
      </c>
      <c r="L2300" s="5" t="str">
        <f>OBV!H2300</f>
        <v>CONFIRMED BEARISH</v>
      </c>
      <c r="M2300" s="7">
        <f t="shared" si="350"/>
        <v>25</v>
      </c>
      <c r="N2300" s="7">
        <f t="shared" si="351"/>
        <v>0</v>
      </c>
      <c r="O2300" s="7">
        <f t="shared" si="352"/>
        <v>50</v>
      </c>
      <c r="P2300" s="7">
        <f t="shared" si="353"/>
        <v>0</v>
      </c>
      <c r="Q2300" s="8">
        <f t="shared" si="354"/>
        <v>16.25</v>
      </c>
      <c r="R2300" s="8">
        <f t="shared" si="355"/>
        <v>22.5</v>
      </c>
      <c r="S2300" s="8">
        <f t="shared" si="356"/>
        <v>16.25</v>
      </c>
      <c r="T2300" s="8">
        <f t="shared" si="357"/>
        <v>18.75</v>
      </c>
      <c r="U2300" s="7">
        <f t="shared" si="358"/>
        <v>18.333333333333332</v>
      </c>
      <c r="V2300" s="7">
        <f t="shared" si="359"/>
        <v>18.4375</v>
      </c>
    </row>
    <row r="2301" spans="1:22" ht="13.5" x14ac:dyDescent="0.25">
      <c r="A2301" s="3">
        <f>RSI!A2301</f>
        <v>45351</v>
      </c>
      <c r="B2301" s="2">
        <f>RSI!B2301</f>
        <v>8.1419999999999995</v>
      </c>
      <c r="C2301" s="2">
        <f>RSI!I2301</f>
        <v>67.119287626131637</v>
      </c>
      <c r="D2301" s="2">
        <f>MACD!E2301</f>
        <v>-4.1178184887312064E-2</v>
      </c>
      <c r="E2301" s="2">
        <f>MACD!F2301</f>
        <v>-8.990710948209471E-2</v>
      </c>
      <c r="F2301" s="2">
        <f>'Moving Avg'!D2301</f>
        <v>8.1401999999999983</v>
      </c>
      <c r="G2301" s="2">
        <f>'Moving Avg'!F2301</f>
        <v>8.0483000000000011</v>
      </c>
      <c r="H2301" s="2">
        <f>'Moving Avg'!G2301</f>
        <v>7.6920599999999988</v>
      </c>
      <c r="I2301" s="2">
        <f>'Moving Avg'!H2301</f>
        <v>7.002070000000006</v>
      </c>
      <c r="J2301" s="5" t="str">
        <f>OBV!F2301</f>
        <v>BEARISH</v>
      </c>
      <c r="K2301" s="5" t="str">
        <f>OBV!G2301</f>
        <v>WEAK</v>
      </c>
      <c r="L2301" s="5" t="str">
        <f>OBV!H2301</f>
        <v>CONFIRMED BEARISH</v>
      </c>
      <c r="M2301" s="7">
        <f t="shared" si="350"/>
        <v>25</v>
      </c>
      <c r="N2301" s="7">
        <f t="shared" si="351"/>
        <v>0</v>
      </c>
      <c r="O2301" s="7">
        <f t="shared" si="352"/>
        <v>50</v>
      </c>
      <c r="P2301" s="7">
        <f t="shared" si="353"/>
        <v>0</v>
      </c>
      <c r="Q2301" s="8">
        <f t="shared" si="354"/>
        <v>16.25</v>
      </c>
      <c r="R2301" s="8">
        <f t="shared" si="355"/>
        <v>22.5</v>
      </c>
      <c r="S2301" s="8">
        <f t="shared" si="356"/>
        <v>16.25</v>
      </c>
      <c r="T2301" s="8">
        <f t="shared" si="357"/>
        <v>18.75</v>
      </c>
      <c r="U2301" s="7">
        <f t="shared" si="358"/>
        <v>18.333333333333332</v>
      </c>
      <c r="V2301" s="7">
        <f t="shared" si="359"/>
        <v>18.4375</v>
      </c>
    </row>
    <row r="2302" spans="1:22" ht="13.5" x14ac:dyDescent="0.25">
      <c r="A2302" s="3">
        <f>RSI!A2302</f>
        <v>45352</v>
      </c>
      <c r="B2302" s="2">
        <f>RSI!B2302</f>
        <v>8.3800000000000008</v>
      </c>
      <c r="C2302" s="2">
        <f>RSI!I2302</f>
        <v>77.221970376382814</v>
      </c>
      <c r="D2302" s="2">
        <f>MACD!E2302</f>
        <v>-4.1165287689883812E-2</v>
      </c>
      <c r="E2302" s="2">
        <f>MACD!F2302</f>
        <v>-8.0158745123652536E-2</v>
      </c>
      <c r="F2302" s="2">
        <f>'Moving Avg'!D2302</f>
        <v>8.1877999999999993</v>
      </c>
      <c r="G2302" s="2">
        <f>'Moving Avg'!F2302</f>
        <v>8.0759499999999989</v>
      </c>
      <c r="H2302" s="2">
        <f>'Moving Avg'!G2302</f>
        <v>7.7150399999999992</v>
      </c>
      <c r="I2302" s="2">
        <f>'Moving Avg'!H2302</f>
        <v>7.0123650000000053</v>
      </c>
      <c r="J2302" s="5" t="str">
        <f>OBV!F2302</f>
        <v>BULLISH</v>
      </c>
      <c r="K2302" s="5" t="str">
        <f>OBV!G2302</f>
        <v>STRONG</v>
      </c>
      <c r="L2302" s="5" t="str">
        <f>OBV!H2302</f>
        <v>CONFIRMED BULLISH</v>
      </c>
      <c r="M2302" s="7">
        <f t="shared" si="350"/>
        <v>0</v>
      </c>
      <c r="N2302" s="7">
        <f t="shared" si="351"/>
        <v>0</v>
      </c>
      <c r="O2302" s="7">
        <f t="shared" si="352"/>
        <v>50</v>
      </c>
      <c r="P2302" s="7">
        <f t="shared" si="353"/>
        <v>100</v>
      </c>
      <c r="Q2302" s="8">
        <f t="shared" si="354"/>
        <v>22.5</v>
      </c>
      <c r="R2302" s="8">
        <f t="shared" si="355"/>
        <v>42.5</v>
      </c>
      <c r="S2302" s="8">
        <f t="shared" si="356"/>
        <v>57.5</v>
      </c>
      <c r="T2302" s="8">
        <f t="shared" si="357"/>
        <v>37.5</v>
      </c>
      <c r="U2302" s="7">
        <f t="shared" si="358"/>
        <v>40.833333333333336</v>
      </c>
      <c r="V2302" s="7">
        <f t="shared" si="359"/>
        <v>40</v>
      </c>
    </row>
    <row r="2303" spans="1:22" ht="13.5" x14ac:dyDescent="0.25">
      <c r="A2303" s="3">
        <f>RSI!A2303</f>
        <v>45355</v>
      </c>
      <c r="B2303" s="2">
        <f>RSI!B2303</f>
        <v>8.4909999999999997</v>
      </c>
      <c r="C2303" s="2">
        <f>RSI!I2303</f>
        <v>80.267168841013714</v>
      </c>
      <c r="D2303" s="2">
        <f>MACD!E2303</f>
        <v>-4.9198883473211552E-2</v>
      </c>
      <c r="E2303" s="2">
        <f>MACD!F2303</f>
        <v>-7.3966772793564339E-2</v>
      </c>
      <c r="F2303" s="2">
        <f>'Moving Avg'!D2303</f>
        <v>8.2593999999999994</v>
      </c>
      <c r="G2303" s="2">
        <f>'Moving Avg'!F2303</f>
        <v>8.1091499999999996</v>
      </c>
      <c r="H2303" s="2">
        <f>'Moving Avg'!G2303</f>
        <v>7.7402399999999991</v>
      </c>
      <c r="I2303" s="2">
        <f>'Moving Avg'!H2303</f>
        <v>7.0232150000000058</v>
      </c>
      <c r="J2303" s="5" t="str">
        <f>OBV!F2303</f>
        <v>BULLISH</v>
      </c>
      <c r="K2303" s="5" t="str">
        <f>OBV!G2303</f>
        <v>STRONG</v>
      </c>
      <c r="L2303" s="5" t="str">
        <f>OBV!H2303</f>
        <v>CONFIRMED BULLISH</v>
      </c>
      <c r="M2303" s="7">
        <f t="shared" si="350"/>
        <v>0</v>
      </c>
      <c r="N2303" s="7">
        <f t="shared" si="351"/>
        <v>0</v>
      </c>
      <c r="O2303" s="7">
        <f t="shared" si="352"/>
        <v>50</v>
      </c>
      <c r="P2303" s="7">
        <f t="shared" si="353"/>
        <v>100</v>
      </c>
      <c r="Q2303" s="8">
        <f t="shared" si="354"/>
        <v>22.5</v>
      </c>
      <c r="R2303" s="8">
        <f t="shared" si="355"/>
        <v>42.5</v>
      </c>
      <c r="S2303" s="8">
        <f t="shared" si="356"/>
        <v>57.5</v>
      </c>
      <c r="T2303" s="8">
        <f t="shared" si="357"/>
        <v>37.5</v>
      </c>
      <c r="U2303" s="7">
        <f t="shared" si="358"/>
        <v>40.833333333333336</v>
      </c>
      <c r="V2303" s="7">
        <f t="shared" si="359"/>
        <v>40</v>
      </c>
    </row>
    <row r="2304" spans="1:22" ht="13.5" x14ac:dyDescent="0.25">
      <c r="A2304" s="3">
        <f>RSI!A2304</f>
        <v>45356</v>
      </c>
      <c r="B2304" s="2">
        <f>RSI!B2304</f>
        <v>8.8390000000000004</v>
      </c>
      <c r="C2304" s="2">
        <f>RSI!I2304</f>
        <v>86.404071835979337</v>
      </c>
      <c r="D2304" s="2">
        <f>MACD!E2304</f>
        <v>-8.6071941326551382E-2</v>
      </c>
      <c r="E2304" s="2">
        <f>MACD!F2304</f>
        <v>-7.6387806500161748E-2</v>
      </c>
      <c r="F2304" s="2">
        <f>'Moving Avg'!D2304</f>
        <v>8.3987999999999996</v>
      </c>
      <c r="G2304" s="2">
        <f>'Moving Avg'!F2304</f>
        <v>8.160149999999998</v>
      </c>
      <c r="H2304" s="2">
        <f>'Moving Avg'!G2304</f>
        <v>7.7723999999999993</v>
      </c>
      <c r="I2304" s="2">
        <f>'Moving Avg'!H2304</f>
        <v>7.0358450000000063</v>
      </c>
      <c r="J2304" s="5" t="str">
        <f>OBV!F2304</f>
        <v>BULLISH</v>
      </c>
      <c r="K2304" s="5" t="str">
        <f>OBV!G2304</f>
        <v>STRONG</v>
      </c>
      <c r="L2304" s="5" t="str">
        <f>OBV!H2304</f>
        <v>CONFIRMED BULLISH</v>
      </c>
      <c r="M2304" s="7">
        <f t="shared" si="350"/>
        <v>0</v>
      </c>
      <c r="N2304" s="7">
        <f t="shared" si="351"/>
        <v>45</v>
      </c>
      <c r="O2304" s="7">
        <f t="shared" si="352"/>
        <v>50</v>
      </c>
      <c r="P2304" s="7">
        <f t="shared" si="353"/>
        <v>100</v>
      </c>
      <c r="Q2304" s="8">
        <f t="shared" si="354"/>
        <v>38.25</v>
      </c>
      <c r="R2304" s="8">
        <f t="shared" si="355"/>
        <v>51.5</v>
      </c>
      <c r="S2304" s="8">
        <f t="shared" si="356"/>
        <v>64.25</v>
      </c>
      <c r="T2304" s="8">
        <f t="shared" si="357"/>
        <v>48.75</v>
      </c>
      <c r="U2304" s="7">
        <f t="shared" si="358"/>
        <v>51.333333333333336</v>
      </c>
      <c r="V2304" s="7">
        <f t="shared" si="359"/>
        <v>50.6875</v>
      </c>
    </row>
    <row r="2305" spans="1:22" ht="13.5" x14ac:dyDescent="0.25">
      <c r="A2305" s="3">
        <f>RSI!A2305</f>
        <v>45357</v>
      </c>
      <c r="B2305" s="2">
        <f>RSI!B2305</f>
        <v>8.5079999999999991</v>
      </c>
      <c r="C2305" s="2">
        <f>RSI!I2305</f>
        <v>65.52904179010622</v>
      </c>
      <c r="D2305" s="2">
        <f>MACD!E2305</f>
        <v>-9.4891893304790642E-2</v>
      </c>
      <c r="E2305" s="2">
        <f>MACD!F2305</f>
        <v>-8.0088623861087532E-2</v>
      </c>
      <c r="F2305" s="2">
        <f>'Moving Avg'!D2305</f>
        <v>8.4719999999999995</v>
      </c>
      <c r="G2305" s="2">
        <f>'Moving Avg'!F2305</f>
        <v>8.1945999999999977</v>
      </c>
      <c r="H2305" s="2">
        <f>'Moving Avg'!G2305</f>
        <v>7.7979399999999988</v>
      </c>
      <c r="I2305" s="2">
        <f>'Moving Avg'!H2305</f>
        <v>7.0468200000000056</v>
      </c>
      <c r="J2305" s="5" t="str">
        <f>OBV!F2305</f>
        <v>BULLISH</v>
      </c>
      <c r="K2305" s="5" t="str">
        <f>OBV!G2305</f>
        <v>STRONG</v>
      </c>
      <c r="L2305" s="5" t="str">
        <f>OBV!H2305</f>
        <v>CONFIRMED BULLISH</v>
      </c>
      <c r="M2305" s="7">
        <f t="shared" si="350"/>
        <v>25</v>
      </c>
      <c r="N2305" s="7">
        <f t="shared" si="351"/>
        <v>45</v>
      </c>
      <c r="O2305" s="7">
        <f t="shared" si="352"/>
        <v>50</v>
      </c>
      <c r="P2305" s="7">
        <f t="shared" si="353"/>
        <v>100</v>
      </c>
      <c r="Q2305" s="8">
        <f t="shared" si="354"/>
        <v>47</v>
      </c>
      <c r="R2305" s="8">
        <f t="shared" si="355"/>
        <v>56.5</v>
      </c>
      <c r="S2305" s="8">
        <f t="shared" si="356"/>
        <v>68</v>
      </c>
      <c r="T2305" s="8">
        <f t="shared" si="357"/>
        <v>55</v>
      </c>
      <c r="U2305" s="7">
        <f t="shared" si="358"/>
        <v>57.166666666666664</v>
      </c>
      <c r="V2305" s="7">
        <f t="shared" si="359"/>
        <v>56.625</v>
      </c>
    </row>
    <row r="2306" spans="1:22" ht="13.5" x14ac:dyDescent="0.25">
      <c r="A2306" s="3">
        <f>RSI!A2306</f>
        <v>45358</v>
      </c>
      <c r="B2306" s="2">
        <f>RSI!B2306</f>
        <v>8.5079999999999991</v>
      </c>
      <c r="C2306" s="2">
        <f>RSI!I2306</f>
        <v>65.52904179010622</v>
      </c>
      <c r="D2306" s="2">
        <f>MACD!E2306</f>
        <v>-0.10480049507344091</v>
      </c>
      <c r="E2306" s="2">
        <f>MACD!F2306</f>
        <v>-8.5030998103558214E-2</v>
      </c>
      <c r="F2306" s="2">
        <f>'Moving Avg'!D2306</f>
        <v>8.5451999999999995</v>
      </c>
      <c r="G2306" s="2">
        <f>'Moving Avg'!F2306</f>
        <v>8.2163000000000004</v>
      </c>
      <c r="H2306" s="2">
        <f>'Moving Avg'!G2306</f>
        <v>7.8234799999999973</v>
      </c>
      <c r="I2306" s="2">
        <f>'Moving Avg'!H2306</f>
        <v>7.0577950000000067</v>
      </c>
      <c r="J2306" s="5" t="str">
        <f>OBV!F2306</f>
        <v>BULLISH</v>
      </c>
      <c r="K2306" s="5" t="str">
        <f>OBV!G2306</f>
        <v>STRONG</v>
      </c>
      <c r="L2306" s="5" t="str">
        <f>OBV!H2306</f>
        <v>CONFIRMED BULLISH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45</v>
      </c>
      <c r="O2306" s="7">
        <f t="shared" ref="O2306:O2369" si="362">IF(F2306-I2306&gt;10,100,IF(F2306-I2306&gt;5,75, IF(F2306-I2306&gt;0,50,0)))</f>
        <v>50</v>
      </c>
      <c r="P2306" s="7">
        <f t="shared" ref="P2306:P2369" si="363">IF(L2306="confirmed bullish", 34, IF(L2306="bullish divergence",17, 0))+IF(J2306="bullish",33,IF(J2306="bearish",0,16.5))+IF(K2306="strong",33,IF(K2306="weak",0,16.5))</f>
        <v>100</v>
      </c>
      <c r="Q2306" s="8">
        <f t="shared" si="354"/>
        <v>47</v>
      </c>
      <c r="R2306" s="8">
        <f t="shared" si="355"/>
        <v>56.5</v>
      </c>
      <c r="S2306" s="8">
        <f t="shared" si="356"/>
        <v>68</v>
      </c>
      <c r="T2306" s="8">
        <f t="shared" si="357"/>
        <v>55</v>
      </c>
      <c r="U2306" s="7">
        <f t="shared" si="358"/>
        <v>57.166666666666664</v>
      </c>
      <c r="V2306" s="7">
        <f t="shared" si="359"/>
        <v>56.625</v>
      </c>
    </row>
    <row r="2307" spans="1:22" ht="13.5" x14ac:dyDescent="0.25">
      <c r="A2307" s="3">
        <f>RSI!A2307</f>
        <v>45359</v>
      </c>
      <c r="B2307" s="2">
        <f>RSI!B2307</f>
        <v>8.4990000000000006</v>
      </c>
      <c r="C2307" s="2">
        <f>RSI!I2307</f>
        <v>65.0335751576728</v>
      </c>
      <c r="D2307" s="2">
        <f>MACD!E2307</f>
        <v>-0.11601321161499456</v>
      </c>
      <c r="E2307" s="2">
        <f>MACD!F2307</f>
        <v>-9.1227440805845494E-2</v>
      </c>
      <c r="F2307" s="2">
        <f>'Moving Avg'!D2307</f>
        <v>8.5689999999999991</v>
      </c>
      <c r="G2307" s="2">
        <f>'Moving Avg'!F2307</f>
        <v>8.2397000000000009</v>
      </c>
      <c r="H2307" s="2">
        <f>'Moving Avg'!G2307</f>
        <v>7.8488399999999983</v>
      </c>
      <c r="I2307" s="2">
        <f>'Moving Avg'!H2307</f>
        <v>7.0687250000000059</v>
      </c>
      <c r="J2307" s="5" t="str">
        <f>OBV!F2307</f>
        <v>BULLISH</v>
      </c>
      <c r="K2307" s="5" t="str">
        <f>OBV!G2307</f>
        <v>NEUTRAL</v>
      </c>
      <c r="L2307" s="5" t="str">
        <f>OBV!H2307</f>
        <v>CONFIRMED BULLISH</v>
      </c>
      <c r="M2307" s="7">
        <f t="shared" si="360"/>
        <v>25</v>
      </c>
      <c r="N2307" s="7">
        <f t="shared" si="361"/>
        <v>100</v>
      </c>
      <c r="O2307" s="7">
        <f t="shared" si="362"/>
        <v>50</v>
      </c>
      <c r="P2307" s="7">
        <f t="shared" si="363"/>
        <v>83.5</v>
      </c>
      <c r="Q2307" s="8">
        <f t="shared" ref="Q2307:Q2370" si="364">0.35*M2307+N2307*0.35+O2307*0.15+P2307*0.15</f>
        <v>63.774999999999999</v>
      </c>
      <c r="R2307" s="8">
        <f t="shared" ref="R2307:R2370" si="365">M2307*0.2+N2307*0.2+O2307*0.35+P2307*0.25</f>
        <v>63.375</v>
      </c>
      <c r="S2307" s="8">
        <f t="shared" ref="S2307:S2370" si="366">M2307*0.15+N2307*0.15+O2307*0.25+P2307*0.45</f>
        <v>68.825000000000003</v>
      </c>
      <c r="T2307" s="8">
        <f t="shared" ref="T2307:T2370" si="367">0.25*SUM(M2307:P2307)</f>
        <v>64.625</v>
      </c>
      <c r="U2307" s="7">
        <f t="shared" ref="U2307:U2370" si="368">SUM(Q2307:S2307)/3</f>
        <v>65.325000000000003</v>
      </c>
      <c r="V2307" s="7">
        <f t="shared" ref="V2307:V2370" si="369">SUM(Q2307:T2307)/4</f>
        <v>65.150000000000006</v>
      </c>
    </row>
    <row r="2308" spans="1:22" ht="13.5" x14ac:dyDescent="0.25">
      <c r="A2308" s="3">
        <f>RSI!A2308</f>
        <v>45362</v>
      </c>
      <c r="B2308" s="2">
        <f>RSI!B2308</f>
        <v>8.5079999999999991</v>
      </c>
      <c r="C2308" s="2">
        <f>RSI!I2308</f>
        <v>65.315994556062662</v>
      </c>
      <c r="D2308" s="2">
        <f>MACD!E2308</f>
        <v>-0.12959567373028769</v>
      </c>
      <c r="E2308" s="2">
        <f>MACD!F2308</f>
        <v>-9.8901087390733944E-2</v>
      </c>
      <c r="F2308" s="2">
        <f>'Moving Avg'!D2308</f>
        <v>8.5723999999999982</v>
      </c>
      <c r="G2308" s="2">
        <f>'Moving Avg'!F2308</f>
        <v>8.26525</v>
      </c>
      <c r="H2308" s="2">
        <f>'Moving Avg'!G2308</f>
        <v>7.8690999999999978</v>
      </c>
      <c r="I2308" s="2">
        <f>'Moving Avg'!H2308</f>
        <v>7.0796600000000067</v>
      </c>
      <c r="J2308" s="5" t="str">
        <f>OBV!F2308</f>
        <v>BULLISH</v>
      </c>
      <c r="K2308" s="5" t="str">
        <f>OBV!G2308</f>
        <v>NEUTRAL</v>
      </c>
      <c r="L2308" s="5" t="str">
        <f>OBV!H2308</f>
        <v>CONFIRMED BULLISH</v>
      </c>
      <c r="M2308" s="7">
        <f t="shared" si="360"/>
        <v>25</v>
      </c>
      <c r="N2308" s="7">
        <f t="shared" si="361"/>
        <v>100</v>
      </c>
      <c r="O2308" s="7">
        <f t="shared" si="362"/>
        <v>50</v>
      </c>
      <c r="P2308" s="7">
        <f t="shared" si="363"/>
        <v>83.5</v>
      </c>
      <c r="Q2308" s="8">
        <f t="shared" si="364"/>
        <v>63.774999999999999</v>
      </c>
      <c r="R2308" s="8">
        <f t="shared" si="365"/>
        <v>63.375</v>
      </c>
      <c r="S2308" s="8">
        <f t="shared" si="366"/>
        <v>68.825000000000003</v>
      </c>
      <c r="T2308" s="8">
        <f t="shared" si="367"/>
        <v>64.625</v>
      </c>
      <c r="U2308" s="7">
        <f t="shared" si="368"/>
        <v>65.325000000000003</v>
      </c>
      <c r="V2308" s="7">
        <f t="shared" si="369"/>
        <v>65.150000000000006</v>
      </c>
    </row>
    <row r="2309" spans="1:22" ht="13.5" x14ac:dyDescent="0.25">
      <c r="A2309" s="3">
        <f>RSI!A2309</f>
        <v>45363</v>
      </c>
      <c r="B2309" s="2">
        <f>RSI!B2309</f>
        <v>8.5079999999999991</v>
      </c>
      <c r="C2309" s="2">
        <f>RSI!I2309</f>
        <v>65.315994556062662</v>
      </c>
      <c r="D2309" s="2">
        <f>MACD!E2309</f>
        <v>-0.14164921899178218</v>
      </c>
      <c r="E2309" s="2">
        <f>MACD!F2309</f>
        <v>-0.10745071371094359</v>
      </c>
      <c r="F2309" s="2">
        <f>'Moving Avg'!D2309</f>
        <v>8.506199999999998</v>
      </c>
      <c r="G2309" s="2">
        <f>'Moving Avg'!F2309</f>
        <v>8.2895000000000003</v>
      </c>
      <c r="H2309" s="2">
        <f>'Moving Avg'!G2309</f>
        <v>7.8893599999999973</v>
      </c>
      <c r="I2309" s="2">
        <f>'Moving Avg'!H2309</f>
        <v>7.0905950000000075</v>
      </c>
      <c r="J2309" s="5" t="str">
        <f>OBV!F2309</f>
        <v>BEARISH</v>
      </c>
      <c r="K2309" s="5" t="str">
        <f>OBV!G2309</f>
        <v>WEAK</v>
      </c>
      <c r="L2309" s="5" t="str">
        <f>OBV!H2309</f>
        <v>CONFIRMED BEARISH</v>
      </c>
      <c r="M2309" s="7">
        <f t="shared" si="360"/>
        <v>25</v>
      </c>
      <c r="N2309" s="7">
        <f t="shared" si="361"/>
        <v>100</v>
      </c>
      <c r="O2309" s="7">
        <f t="shared" si="362"/>
        <v>50</v>
      </c>
      <c r="P2309" s="7">
        <f t="shared" si="363"/>
        <v>0</v>
      </c>
      <c r="Q2309" s="8">
        <f t="shared" si="364"/>
        <v>51.25</v>
      </c>
      <c r="R2309" s="8">
        <f t="shared" si="365"/>
        <v>42.5</v>
      </c>
      <c r="S2309" s="8">
        <f t="shared" si="366"/>
        <v>31.25</v>
      </c>
      <c r="T2309" s="8">
        <f t="shared" si="367"/>
        <v>43.75</v>
      </c>
      <c r="U2309" s="7">
        <f t="shared" si="368"/>
        <v>41.666666666666664</v>
      </c>
      <c r="V2309" s="7">
        <f t="shared" si="369"/>
        <v>42.1875</v>
      </c>
    </row>
    <row r="2310" spans="1:22" ht="13.5" x14ac:dyDescent="0.25">
      <c r="A2310" s="3">
        <f>RSI!A2310</f>
        <v>45364</v>
      </c>
      <c r="B2310" s="2">
        <f>RSI!B2310</f>
        <v>8.516</v>
      </c>
      <c r="C2310" s="2">
        <f>RSI!I2310</f>
        <v>65.602404585492366</v>
      </c>
      <c r="D2310" s="2">
        <f>MACD!E2310</f>
        <v>-0.15424217645885818</v>
      </c>
      <c r="E2310" s="2">
        <f>MACD!F2310</f>
        <v>-0.11680900626052651</v>
      </c>
      <c r="F2310" s="2">
        <f>'Moving Avg'!D2310</f>
        <v>8.5077999999999996</v>
      </c>
      <c r="G2310" s="2">
        <f>'Moving Avg'!F2310</f>
        <v>8.3141499999999997</v>
      </c>
      <c r="H2310" s="2">
        <f>'Moving Avg'!G2310</f>
        <v>7.909779999999996</v>
      </c>
      <c r="I2310" s="2">
        <f>'Moving Avg'!H2310</f>
        <v>7.1015700000000068</v>
      </c>
      <c r="J2310" s="5" t="str">
        <f>OBV!F2310</f>
        <v>BULLISH</v>
      </c>
      <c r="K2310" s="5" t="str">
        <f>OBV!G2310</f>
        <v>STRONG</v>
      </c>
      <c r="L2310" s="5" t="str">
        <f>OBV!H2310</f>
        <v>CONFIRMED BULLISH</v>
      </c>
      <c r="M2310" s="7">
        <f t="shared" si="360"/>
        <v>25</v>
      </c>
      <c r="N2310" s="7">
        <f t="shared" si="361"/>
        <v>100</v>
      </c>
      <c r="O2310" s="7">
        <f t="shared" si="362"/>
        <v>50</v>
      </c>
      <c r="P2310" s="7">
        <f t="shared" si="363"/>
        <v>100</v>
      </c>
      <c r="Q2310" s="8">
        <f t="shared" si="364"/>
        <v>66.25</v>
      </c>
      <c r="R2310" s="8">
        <f t="shared" si="365"/>
        <v>67.5</v>
      </c>
      <c r="S2310" s="8">
        <f t="shared" si="366"/>
        <v>76.25</v>
      </c>
      <c r="T2310" s="8">
        <f t="shared" si="367"/>
        <v>68.75</v>
      </c>
      <c r="U2310" s="7">
        <f t="shared" si="368"/>
        <v>70</v>
      </c>
      <c r="V2310" s="7">
        <f t="shared" si="369"/>
        <v>69.6875</v>
      </c>
    </row>
    <row r="2311" spans="1:22" ht="13.5" x14ac:dyDescent="0.25">
      <c r="A2311" s="3">
        <f>RSI!A2311</f>
        <v>45365</v>
      </c>
      <c r="B2311" s="2">
        <f>RSI!B2311</f>
        <v>8.7629999999999999</v>
      </c>
      <c r="C2311" s="2">
        <f>RSI!I2311</f>
        <v>73.012359186886485</v>
      </c>
      <c r="D2311" s="2">
        <f>MACD!E2311</f>
        <v>-0.1849091126343847</v>
      </c>
      <c r="E2311" s="2">
        <f>MACD!F2311</f>
        <v>-0.13042902753529817</v>
      </c>
      <c r="F2311" s="2">
        <f>'Moving Avg'!D2311</f>
        <v>8.5587999999999997</v>
      </c>
      <c r="G2311" s="2">
        <f>'Moving Avg'!F2311</f>
        <v>8.34605</v>
      </c>
      <c r="H2311" s="2">
        <f>'Moving Avg'!G2311</f>
        <v>7.9404199999999969</v>
      </c>
      <c r="I2311" s="2">
        <f>'Moving Avg'!H2311</f>
        <v>7.1135250000000072</v>
      </c>
      <c r="J2311" s="5" t="str">
        <f>OBV!F2311</f>
        <v>BULLISH</v>
      </c>
      <c r="K2311" s="5" t="str">
        <f>OBV!G2311</f>
        <v>STRONG</v>
      </c>
      <c r="L2311" s="5" t="str">
        <f>OBV!H2311</f>
        <v>CONFIRMED BULLISH</v>
      </c>
      <c r="M2311" s="7">
        <f t="shared" si="360"/>
        <v>0</v>
      </c>
      <c r="N2311" s="7">
        <f t="shared" si="361"/>
        <v>100</v>
      </c>
      <c r="O2311" s="7">
        <f t="shared" si="362"/>
        <v>50</v>
      </c>
      <c r="P2311" s="7">
        <f t="shared" si="363"/>
        <v>100</v>
      </c>
      <c r="Q2311" s="8">
        <f t="shared" si="364"/>
        <v>57.5</v>
      </c>
      <c r="R2311" s="8">
        <f t="shared" si="365"/>
        <v>62.5</v>
      </c>
      <c r="S2311" s="8">
        <f t="shared" si="366"/>
        <v>72.5</v>
      </c>
      <c r="T2311" s="8">
        <f t="shared" si="367"/>
        <v>62.5</v>
      </c>
      <c r="U2311" s="7">
        <f t="shared" si="368"/>
        <v>64.166666666666671</v>
      </c>
      <c r="V2311" s="7">
        <f t="shared" si="369"/>
        <v>63.75</v>
      </c>
    </row>
    <row r="2312" spans="1:22" ht="13.5" x14ac:dyDescent="0.25">
      <c r="A2312" s="3">
        <f>RSI!A2312</f>
        <v>45366</v>
      </c>
      <c r="B2312" s="2">
        <f>RSI!B2312</f>
        <v>9.1539999999999999</v>
      </c>
      <c r="C2312" s="2">
        <f>RSI!I2312</f>
        <v>80.261250476470366</v>
      </c>
      <c r="D2312" s="2">
        <f>MACD!E2312</f>
        <v>-0.20625318955100269</v>
      </c>
      <c r="E2312" s="2">
        <f>MACD!F2312</f>
        <v>-0.14559385993843907</v>
      </c>
      <c r="F2312" s="2">
        <f>'Moving Avg'!D2312</f>
        <v>8.6898</v>
      </c>
      <c r="G2312" s="2">
        <f>'Moving Avg'!F2312</f>
        <v>8.3974999999999973</v>
      </c>
      <c r="H2312" s="2">
        <f>'Moving Avg'!G2312</f>
        <v>7.9788799999999966</v>
      </c>
      <c r="I2312" s="2">
        <f>'Moving Avg'!H2312</f>
        <v>7.1276900000000083</v>
      </c>
      <c r="J2312" s="5" t="str">
        <f>OBV!F2312</f>
        <v>BULLISH</v>
      </c>
      <c r="K2312" s="5" t="str">
        <f>OBV!G2312</f>
        <v>STRONG</v>
      </c>
      <c r="L2312" s="5" t="str">
        <f>OBV!H2312</f>
        <v>CONFIRMED BULLISH</v>
      </c>
      <c r="M2312" s="7">
        <f t="shared" si="360"/>
        <v>0</v>
      </c>
      <c r="N2312" s="7">
        <f t="shared" si="361"/>
        <v>100</v>
      </c>
      <c r="O2312" s="7">
        <f t="shared" si="362"/>
        <v>50</v>
      </c>
      <c r="P2312" s="7">
        <f t="shared" si="363"/>
        <v>100</v>
      </c>
      <c r="Q2312" s="8">
        <f t="shared" si="364"/>
        <v>57.5</v>
      </c>
      <c r="R2312" s="8">
        <f t="shared" si="365"/>
        <v>62.5</v>
      </c>
      <c r="S2312" s="8">
        <f t="shared" si="366"/>
        <v>72.5</v>
      </c>
      <c r="T2312" s="8">
        <f t="shared" si="367"/>
        <v>62.5</v>
      </c>
      <c r="U2312" s="7">
        <f t="shared" si="368"/>
        <v>64.166666666666671</v>
      </c>
      <c r="V2312" s="7">
        <f t="shared" si="369"/>
        <v>63.75</v>
      </c>
    </row>
    <row r="2313" spans="1:22" ht="13.5" x14ac:dyDescent="0.25">
      <c r="A2313" s="3">
        <f>RSI!A2313</f>
        <v>45369</v>
      </c>
      <c r="B2313" s="2">
        <f>RSI!B2313</f>
        <v>9.5289999999999999</v>
      </c>
      <c r="C2313" s="2">
        <f>RSI!I2313</f>
        <v>84.548018933561551</v>
      </c>
      <c r="D2313" s="2">
        <f>MACD!E2313</f>
        <v>-0.24014666075859736</v>
      </c>
      <c r="E2313" s="2">
        <f>MACD!F2313</f>
        <v>-0.16450442010247074</v>
      </c>
      <c r="F2313" s="2">
        <f>'Moving Avg'!D2313</f>
        <v>8.8940000000000001</v>
      </c>
      <c r="G2313" s="2">
        <f>'Moving Avg'!F2313</f>
        <v>8.4668499999999973</v>
      </c>
      <c r="H2313" s="2">
        <f>'Moving Avg'!G2313</f>
        <v>8.0248399999999975</v>
      </c>
      <c r="I2313" s="2">
        <f>'Moving Avg'!H2313</f>
        <v>7.1435150000000078</v>
      </c>
      <c r="J2313" s="5" t="str">
        <f>OBV!F2313</f>
        <v>BULLISH</v>
      </c>
      <c r="K2313" s="5" t="str">
        <f>OBV!G2313</f>
        <v>STRONG</v>
      </c>
      <c r="L2313" s="5" t="str">
        <f>OBV!H2313</f>
        <v>CONFIRMED BULLISH</v>
      </c>
      <c r="M2313" s="7">
        <f t="shared" si="360"/>
        <v>0</v>
      </c>
      <c r="N2313" s="7">
        <f t="shared" si="361"/>
        <v>100</v>
      </c>
      <c r="O2313" s="7">
        <f t="shared" si="362"/>
        <v>50</v>
      </c>
      <c r="P2313" s="7">
        <f t="shared" si="363"/>
        <v>100</v>
      </c>
      <c r="Q2313" s="8">
        <f t="shared" si="364"/>
        <v>57.5</v>
      </c>
      <c r="R2313" s="8">
        <f t="shared" si="365"/>
        <v>62.5</v>
      </c>
      <c r="S2313" s="8">
        <f t="shared" si="366"/>
        <v>72.5</v>
      </c>
      <c r="T2313" s="8">
        <f t="shared" si="367"/>
        <v>62.5</v>
      </c>
      <c r="U2313" s="7">
        <f t="shared" si="368"/>
        <v>64.166666666666671</v>
      </c>
      <c r="V2313" s="7">
        <f t="shared" si="369"/>
        <v>63.75</v>
      </c>
    </row>
    <row r="2314" spans="1:22" ht="13.5" x14ac:dyDescent="0.25">
      <c r="A2314" s="3">
        <f>RSI!A2314</f>
        <v>45370</v>
      </c>
      <c r="B2314" s="2">
        <f>RSI!B2314</f>
        <v>9.5289999999999999</v>
      </c>
      <c r="C2314" s="2">
        <f>RSI!I2314</f>
        <v>84.548018933561551</v>
      </c>
      <c r="D2314" s="2">
        <f>MACD!E2314</f>
        <v>-0.22225525887555975</v>
      </c>
      <c r="E2314" s="2">
        <f>MACD!F2314</f>
        <v>-0.17605458785708855</v>
      </c>
      <c r="F2314" s="2">
        <f>'Moving Avg'!D2314</f>
        <v>9.0982000000000003</v>
      </c>
      <c r="G2314" s="2">
        <f>'Moving Avg'!F2314</f>
        <v>8.5366499999999981</v>
      </c>
      <c r="H2314" s="2">
        <f>'Moving Avg'!G2314</f>
        <v>8.0707999999999984</v>
      </c>
      <c r="I2314" s="2">
        <f>'Moving Avg'!H2314</f>
        <v>7.1595550000000081</v>
      </c>
      <c r="J2314" s="5" t="str">
        <f>OBV!F2314</f>
        <v>BULLISH</v>
      </c>
      <c r="K2314" s="5" t="str">
        <f>OBV!G2314</f>
        <v>STRONG</v>
      </c>
      <c r="L2314" s="5" t="str">
        <f>OBV!H2314</f>
        <v>CONFIRMED BULLISH</v>
      </c>
      <c r="M2314" s="7">
        <f t="shared" si="360"/>
        <v>0</v>
      </c>
      <c r="N2314" s="7">
        <f t="shared" si="361"/>
        <v>100</v>
      </c>
      <c r="O2314" s="7">
        <f t="shared" si="362"/>
        <v>50</v>
      </c>
      <c r="P2314" s="7">
        <f t="shared" si="363"/>
        <v>100</v>
      </c>
      <c r="Q2314" s="8">
        <f t="shared" si="364"/>
        <v>57.5</v>
      </c>
      <c r="R2314" s="8">
        <f t="shared" si="365"/>
        <v>62.5</v>
      </c>
      <c r="S2314" s="8">
        <f t="shared" si="366"/>
        <v>72.5</v>
      </c>
      <c r="T2314" s="8">
        <f t="shared" si="367"/>
        <v>62.5</v>
      </c>
      <c r="U2314" s="7">
        <f t="shared" si="368"/>
        <v>64.166666666666671</v>
      </c>
      <c r="V2314" s="7">
        <f t="shared" si="369"/>
        <v>63.75</v>
      </c>
    </row>
    <row r="2315" spans="1:22" ht="13.5" x14ac:dyDescent="0.25">
      <c r="A2315" s="3">
        <f>RSI!A2315</f>
        <v>45372</v>
      </c>
      <c r="B2315" s="2">
        <f>RSI!B2315</f>
        <v>9.52</v>
      </c>
      <c r="C2315" s="2">
        <f>RSI!I2315</f>
        <v>84.040003320658755</v>
      </c>
      <c r="D2315" s="2">
        <f>MACD!E2315</f>
        <v>-0.26382461342445751</v>
      </c>
      <c r="E2315" s="2">
        <f>MACD!F2315</f>
        <v>-0.19360859297056235</v>
      </c>
      <c r="F2315" s="2">
        <f>'Moving Avg'!D2315</f>
        <v>9.2990000000000013</v>
      </c>
      <c r="G2315" s="2">
        <f>'Moving Avg'!F2315</f>
        <v>8.6051499999999983</v>
      </c>
      <c r="H2315" s="2">
        <f>'Moving Avg'!G2315</f>
        <v>8.1100999999999974</v>
      </c>
      <c r="I2315" s="2">
        <f>'Moving Avg'!H2315</f>
        <v>7.1755500000000074</v>
      </c>
      <c r="J2315" s="5" t="str">
        <f>OBV!F2315</f>
        <v>BULLISH</v>
      </c>
      <c r="K2315" s="5" t="str">
        <f>OBV!G2315</f>
        <v>STRONG</v>
      </c>
      <c r="L2315" s="5" t="str">
        <f>OBV!H2315</f>
        <v>CONFIRMED BULLISH</v>
      </c>
      <c r="M2315" s="7">
        <f t="shared" si="360"/>
        <v>0</v>
      </c>
      <c r="N2315" s="7">
        <f t="shared" si="361"/>
        <v>100</v>
      </c>
      <c r="O2315" s="7">
        <f t="shared" si="362"/>
        <v>50</v>
      </c>
      <c r="P2315" s="7">
        <f t="shared" si="363"/>
        <v>100</v>
      </c>
      <c r="Q2315" s="8">
        <f t="shared" si="364"/>
        <v>57.5</v>
      </c>
      <c r="R2315" s="8">
        <f t="shared" si="365"/>
        <v>62.5</v>
      </c>
      <c r="S2315" s="8">
        <f t="shared" si="366"/>
        <v>72.5</v>
      </c>
      <c r="T2315" s="8">
        <f t="shared" si="367"/>
        <v>62.5</v>
      </c>
      <c r="U2315" s="7">
        <f t="shared" si="368"/>
        <v>64.166666666666671</v>
      </c>
      <c r="V2315" s="7">
        <f t="shared" si="369"/>
        <v>63.75</v>
      </c>
    </row>
    <row r="2316" spans="1:22" ht="13.5" x14ac:dyDescent="0.25">
      <c r="A2316" s="3">
        <f>RSI!A2316</f>
        <v>45373</v>
      </c>
      <c r="B2316" s="2">
        <f>RSI!B2316</f>
        <v>9.52</v>
      </c>
      <c r="C2316" s="2">
        <f>RSI!I2316</f>
        <v>84.040003320658755</v>
      </c>
      <c r="D2316" s="2">
        <f>MACD!E2316</f>
        <v>-0.30491941127986699</v>
      </c>
      <c r="E2316" s="2">
        <f>MACD!F2316</f>
        <v>-0.21587075663242328</v>
      </c>
      <c r="F2316" s="2">
        <f>'Moving Avg'!D2316</f>
        <v>9.4503999999999984</v>
      </c>
      <c r="G2316" s="2">
        <f>'Moving Avg'!F2316</f>
        <v>8.6736500000000003</v>
      </c>
      <c r="H2316" s="2">
        <f>'Moving Avg'!G2316</f>
        <v>8.1493999999999964</v>
      </c>
      <c r="I2316" s="2">
        <f>'Moving Avg'!H2316</f>
        <v>7.1915450000000067</v>
      </c>
      <c r="J2316" s="5" t="str">
        <f>OBV!F2316</f>
        <v>BULLISH</v>
      </c>
      <c r="K2316" s="5" t="str">
        <f>OBV!G2316</f>
        <v>STRONG</v>
      </c>
      <c r="L2316" s="5" t="str">
        <f>OBV!H2316</f>
        <v>CONFIRMED BULLISH</v>
      </c>
      <c r="M2316" s="7">
        <f t="shared" si="360"/>
        <v>0</v>
      </c>
      <c r="N2316" s="7">
        <f t="shared" si="361"/>
        <v>100</v>
      </c>
      <c r="O2316" s="7">
        <f t="shared" si="362"/>
        <v>50</v>
      </c>
      <c r="P2316" s="7">
        <f t="shared" si="363"/>
        <v>100</v>
      </c>
      <c r="Q2316" s="8">
        <f t="shared" si="364"/>
        <v>57.5</v>
      </c>
      <c r="R2316" s="8">
        <f t="shared" si="365"/>
        <v>62.5</v>
      </c>
      <c r="S2316" s="8">
        <f t="shared" si="366"/>
        <v>72.5</v>
      </c>
      <c r="T2316" s="8">
        <f t="shared" si="367"/>
        <v>62.5</v>
      </c>
      <c r="U2316" s="7">
        <f t="shared" si="368"/>
        <v>64.166666666666671</v>
      </c>
      <c r="V2316" s="7">
        <f t="shared" si="369"/>
        <v>63.75</v>
      </c>
    </row>
    <row r="2317" spans="1:22" ht="13.5" x14ac:dyDescent="0.25">
      <c r="A2317" s="3">
        <f>RSI!A2317</f>
        <v>45376</v>
      </c>
      <c r="B2317" s="2">
        <f>RSI!B2317</f>
        <v>9.3580000000000005</v>
      </c>
      <c r="C2317" s="2">
        <f>RSI!I2317</f>
        <v>74.673413541038656</v>
      </c>
      <c r="D2317" s="2">
        <f>MACD!E2317</f>
        <v>-0.33455870405798294</v>
      </c>
      <c r="E2317" s="2">
        <f>MACD!F2317</f>
        <v>-0.23960834611753523</v>
      </c>
      <c r="F2317" s="2">
        <f>'Moving Avg'!D2317</f>
        <v>9.491200000000001</v>
      </c>
      <c r="G2317" s="2">
        <f>'Moving Avg'!F2317</f>
        <v>8.7344500000000007</v>
      </c>
      <c r="H2317" s="2">
        <f>'Moving Avg'!G2317</f>
        <v>8.1854599999999973</v>
      </c>
      <c r="I2317" s="2">
        <f>'Moving Avg'!H2317</f>
        <v>7.2072800000000061</v>
      </c>
      <c r="J2317" s="5" t="str">
        <f>OBV!F2317</f>
        <v>BEARISH</v>
      </c>
      <c r="K2317" s="5" t="str">
        <f>OBV!G2317</f>
        <v>WEAK</v>
      </c>
      <c r="L2317" s="5" t="str">
        <f>OBV!H2317</f>
        <v>BEARISH DIVERGENCE</v>
      </c>
      <c r="M2317" s="7">
        <f t="shared" si="360"/>
        <v>0</v>
      </c>
      <c r="N2317" s="7">
        <f t="shared" si="361"/>
        <v>100</v>
      </c>
      <c r="O2317" s="7">
        <f t="shared" si="362"/>
        <v>50</v>
      </c>
      <c r="P2317" s="7">
        <f t="shared" si="363"/>
        <v>0</v>
      </c>
      <c r="Q2317" s="8">
        <f t="shared" si="364"/>
        <v>42.5</v>
      </c>
      <c r="R2317" s="8">
        <f t="shared" si="365"/>
        <v>37.5</v>
      </c>
      <c r="S2317" s="8">
        <f t="shared" si="366"/>
        <v>27.5</v>
      </c>
      <c r="T2317" s="8">
        <f t="shared" si="367"/>
        <v>37.5</v>
      </c>
      <c r="U2317" s="7">
        <f t="shared" si="368"/>
        <v>35.833333333333336</v>
      </c>
      <c r="V2317" s="7">
        <f t="shared" si="369"/>
        <v>36.25</v>
      </c>
    </row>
    <row r="2318" spans="1:22" ht="13.5" x14ac:dyDescent="0.25">
      <c r="A2318" s="3">
        <f>RSI!A2318</f>
        <v>45377</v>
      </c>
      <c r="B2318" s="2">
        <f>RSI!B2318</f>
        <v>9.5120000000000005</v>
      </c>
      <c r="C2318" s="2">
        <f>RSI!I2318</f>
        <v>77.267224345614537</v>
      </c>
      <c r="D2318" s="2">
        <f>MACD!E2318</f>
        <v>-0.37377970319687037</v>
      </c>
      <c r="E2318" s="2">
        <f>MACD!F2318</f>
        <v>-0.26644261753340226</v>
      </c>
      <c r="F2318" s="2">
        <f>'Moving Avg'!D2318</f>
        <v>9.4878</v>
      </c>
      <c r="G2318" s="2">
        <f>'Moving Avg'!F2318</f>
        <v>8.8033999999999999</v>
      </c>
      <c r="H2318" s="2">
        <f>'Moving Avg'!G2318</f>
        <v>8.2245999999999988</v>
      </c>
      <c r="I2318" s="2">
        <f>'Moving Avg'!H2318</f>
        <v>7.2237850000000048</v>
      </c>
      <c r="J2318" s="5" t="str">
        <f>OBV!F2318</f>
        <v>BEARISH</v>
      </c>
      <c r="K2318" s="5" t="str">
        <f>OBV!G2318</f>
        <v>WEAK</v>
      </c>
      <c r="L2318" s="5" t="str">
        <f>OBV!H2318</f>
        <v>CONFIRMED BEARISH</v>
      </c>
      <c r="M2318" s="7">
        <f t="shared" si="360"/>
        <v>0</v>
      </c>
      <c r="N2318" s="7">
        <f t="shared" si="361"/>
        <v>100</v>
      </c>
      <c r="O2318" s="7">
        <f t="shared" si="362"/>
        <v>50</v>
      </c>
      <c r="P2318" s="7">
        <f t="shared" si="363"/>
        <v>0</v>
      </c>
      <c r="Q2318" s="8">
        <f t="shared" si="364"/>
        <v>42.5</v>
      </c>
      <c r="R2318" s="8">
        <f t="shared" si="365"/>
        <v>37.5</v>
      </c>
      <c r="S2318" s="8">
        <f t="shared" si="366"/>
        <v>27.5</v>
      </c>
      <c r="T2318" s="8">
        <f t="shared" si="367"/>
        <v>37.5</v>
      </c>
      <c r="U2318" s="7">
        <f t="shared" si="368"/>
        <v>35.833333333333336</v>
      </c>
      <c r="V2318" s="7">
        <f t="shared" si="369"/>
        <v>36.25</v>
      </c>
    </row>
    <row r="2319" spans="1:22" ht="13.5" x14ac:dyDescent="0.25">
      <c r="A2319" s="3">
        <f>RSI!A2319</f>
        <v>45378</v>
      </c>
      <c r="B2319" s="2">
        <f>RSI!B2319</f>
        <v>9.5030000000000001</v>
      </c>
      <c r="C2319" s="2">
        <f>RSI!I2319</f>
        <v>76.772374905438056</v>
      </c>
      <c r="D2319" s="2">
        <f>MACD!E2319</f>
        <v>-0.41102373724361385</v>
      </c>
      <c r="E2319" s="2">
        <f>MACD!F2319</f>
        <v>-0.29535884147544456</v>
      </c>
      <c r="F2319" s="2">
        <f>'Moving Avg'!D2319</f>
        <v>9.4825999999999997</v>
      </c>
      <c r="G2319" s="2">
        <f>'Moving Avg'!F2319</f>
        <v>8.8714500000000012</v>
      </c>
      <c r="H2319" s="2">
        <f>'Moving Avg'!G2319</f>
        <v>8.2635599999999982</v>
      </c>
      <c r="I2319" s="2">
        <f>'Moving Avg'!H2319</f>
        <v>7.2402450000000043</v>
      </c>
      <c r="J2319" s="5" t="str">
        <f>OBV!F2319</f>
        <v>BEARISH</v>
      </c>
      <c r="K2319" s="5" t="str">
        <f>OBV!G2319</f>
        <v>WEAK</v>
      </c>
      <c r="L2319" s="5" t="str">
        <f>OBV!H2319</f>
        <v>CONFIRMED BEARISH</v>
      </c>
      <c r="M2319" s="7">
        <f t="shared" si="360"/>
        <v>0</v>
      </c>
      <c r="N2319" s="7">
        <f t="shared" si="361"/>
        <v>100</v>
      </c>
      <c r="O2319" s="7">
        <f t="shared" si="362"/>
        <v>50</v>
      </c>
      <c r="P2319" s="7">
        <f t="shared" si="363"/>
        <v>0</v>
      </c>
      <c r="Q2319" s="8">
        <f t="shared" si="364"/>
        <v>42.5</v>
      </c>
      <c r="R2319" s="8">
        <f t="shared" si="365"/>
        <v>37.5</v>
      </c>
      <c r="S2319" s="8">
        <f t="shared" si="366"/>
        <v>27.5</v>
      </c>
      <c r="T2319" s="8">
        <f t="shared" si="367"/>
        <v>37.5</v>
      </c>
      <c r="U2319" s="7">
        <f t="shared" si="368"/>
        <v>35.833333333333336</v>
      </c>
      <c r="V2319" s="7">
        <f t="shared" si="369"/>
        <v>36.25</v>
      </c>
    </row>
    <row r="2320" spans="1:22" ht="13.5" x14ac:dyDescent="0.25">
      <c r="A2320" s="3">
        <f>RSI!A2320</f>
        <v>45379</v>
      </c>
      <c r="B2320" s="2">
        <f>RSI!B2320</f>
        <v>9.0779999999999994</v>
      </c>
      <c r="C2320" s="2">
        <f>RSI!I2320</f>
        <v>57.911111627367823</v>
      </c>
      <c r="D2320" s="2">
        <f>MACD!E2320</f>
        <v>-0.41414628543130405</v>
      </c>
      <c r="E2320" s="2">
        <f>MACD!F2320</f>
        <v>-0.31911633026661645</v>
      </c>
      <c r="F2320" s="2">
        <f>'Moving Avg'!D2320</f>
        <v>9.3942000000000014</v>
      </c>
      <c r="G2320" s="2">
        <f>'Moving Avg'!F2320</f>
        <v>8.9182500000000022</v>
      </c>
      <c r="H2320" s="2">
        <f>'Moving Avg'!G2320</f>
        <v>8.2940199999999962</v>
      </c>
      <c r="I2320" s="2">
        <f>'Moving Avg'!H2320</f>
        <v>7.2540700000000022</v>
      </c>
      <c r="J2320" s="5" t="str">
        <f>OBV!F2320</f>
        <v>BEARISH</v>
      </c>
      <c r="K2320" s="5" t="str">
        <f>OBV!G2320</f>
        <v>WEAK</v>
      </c>
      <c r="L2320" s="5" t="str">
        <f>OBV!H2320</f>
        <v>CONFIRMED BEARISH</v>
      </c>
      <c r="M2320" s="7">
        <f t="shared" si="360"/>
        <v>25</v>
      </c>
      <c r="N2320" s="7">
        <f t="shared" si="361"/>
        <v>100</v>
      </c>
      <c r="O2320" s="7">
        <f t="shared" si="362"/>
        <v>50</v>
      </c>
      <c r="P2320" s="7">
        <f t="shared" si="363"/>
        <v>0</v>
      </c>
      <c r="Q2320" s="8">
        <f t="shared" si="364"/>
        <v>51.25</v>
      </c>
      <c r="R2320" s="8">
        <f t="shared" si="365"/>
        <v>42.5</v>
      </c>
      <c r="S2320" s="8">
        <f t="shared" si="366"/>
        <v>31.25</v>
      </c>
      <c r="T2320" s="8">
        <f t="shared" si="367"/>
        <v>43.75</v>
      </c>
      <c r="U2320" s="7">
        <f t="shared" si="368"/>
        <v>41.666666666666664</v>
      </c>
      <c r="V2320" s="7">
        <f t="shared" si="369"/>
        <v>42.1875</v>
      </c>
    </row>
    <row r="2321" spans="1:22" ht="13.5" x14ac:dyDescent="0.25">
      <c r="A2321" s="3">
        <f>RSI!A2321</f>
        <v>45380</v>
      </c>
      <c r="B2321" s="2">
        <f>RSI!B2321</f>
        <v>9.2729999999999997</v>
      </c>
      <c r="C2321" s="2">
        <f>RSI!I2321</f>
        <v>62.467340252650345</v>
      </c>
      <c r="D2321" s="2">
        <f>MACD!E2321</f>
        <v>-0.39472211337970897</v>
      </c>
      <c r="E2321" s="2">
        <f>MACD!F2321</f>
        <v>-0.33423748688923499</v>
      </c>
      <c r="F2321" s="2">
        <f>'Moving Avg'!D2321</f>
        <v>9.3448000000000011</v>
      </c>
      <c r="G2321" s="2">
        <f>'Moving Avg'!F2321</f>
        <v>8.9747999999999983</v>
      </c>
      <c r="H2321" s="2">
        <f>'Moving Avg'!G2321</f>
        <v>8.3283799999999975</v>
      </c>
      <c r="I2321" s="2">
        <f>'Moving Avg'!H2321</f>
        <v>7.2688700000000015</v>
      </c>
      <c r="J2321" s="5" t="str">
        <f>OBV!F2321</f>
        <v>BEARISH</v>
      </c>
      <c r="K2321" s="5" t="str">
        <f>OBV!G2321</f>
        <v>WEAK</v>
      </c>
      <c r="L2321" s="5" t="str">
        <f>OBV!H2321</f>
        <v>CONFIRMED BEARISH</v>
      </c>
      <c r="M2321" s="7">
        <f t="shared" si="360"/>
        <v>25</v>
      </c>
      <c r="N2321" s="7">
        <f t="shared" si="361"/>
        <v>100</v>
      </c>
      <c r="O2321" s="7">
        <f t="shared" si="362"/>
        <v>50</v>
      </c>
      <c r="P2321" s="7">
        <f t="shared" si="363"/>
        <v>0</v>
      </c>
      <c r="Q2321" s="8">
        <f t="shared" si="364"/>
        <v>51.25</v>
      </c>
      <c r="R2321" s="8">
        <f t="shared" si="365"/>
        <v>42.5</v>
      </c>
      <c r="S2321" s="8">
        <f t="shared" si="366"/>
        <v>31.25</v>
      </c>
      <c r="T2321" s="8">
        <f t="shared" si="367"/>
        <v>43.75</v>
      </c>
      <c r="U2321" s="7">
        <f t="shared" si="368"/>
        <v>41.666666666666664</v>
      </c>
      <c r="V2321" s="7">
        <f t="shared" si="369"/>
        <v>42.1875</v>
      </c>
    </row>
    <row r="2322" spans="1:22" ht="13.5" x14ac:dyDescent="0.25">
      <c r="A2322" s="3">
        <f>RSI!A2322</f>
        <v>45383</v>
      </c>
      <c r="B2322" s="2">
        <f>RSI!B2322</f>
        <v>9.2729999999999997</v>
      </c>
      <c r="C2322" s="2">
        <f>RSI!I2322</f>
        <v>62.467340252650338</v>
      </c>
      <c r="D2322" s="2">
        <f>MACD!E2322</f>
        <v>-0.32066360691900364</v>
      </c>
      <c r="E2322" s="2">
        <f>MACD!F2322</f>
        <v>-0.3315227108951887</v>
      </c>
      <c r="F2322" s="2">
        <f>'Moving Avg'!D2322</f>
        <v>9.3277999999999999</v>
      </c>
      <c r="G2322" s="2">
        <f>'Moving Avg'!F2322</f>
        <v>9.0194499999999991</v>
      </c>
      <c r="H2322" s="2">
        <f>'Moving Avg'!G2322</f>
        <v>8.3627399999999987</v>
      </c>
      <c r="I2322" s="2">
        <f>'Moving Avg'!H2322</f>
        <v>7.2836700000000008</v>
      </c>
      <c r="J2322" s="5" t="str">
        <f>OBV!F2322</f>
        <v>BEARISH</v>
      </c>
      <c r="K2322" s="5" t="str">
        <f>OBV!G2322</f>
        <v>NEUTRAL</v>
      </c>
      <c r="L2322" s="5" t="str">
        <f>OBV!H2322</f>
        <v>CONFIRMED BEARISH</v>
      </c>
      <c r="M2322" s="7">
        <f t="shared" si="360"/>
        <v>25</v>
      </c>
      <c r="N2322" s="7">
        <f t="shared" si="361"/>
        <v>0</v>
      </c>
      <c r="O2322" s="7">
        <f t="shared" si="362"/>
        <v>50</v>
      </c>
      <c r="P2322" s="7">
        <f t="shared" si="363"/>
        <v>16.5</v>
      </c>
      <c r="Q2322" s="8">
        <f t="shared" si="364"/>
        <v>18.725000000000001</v>
      </c>
      <c r="R2322" s="8">
        <f t="shared" si="365"/>
        <v>26.625</v>
      </c>
      <c r="S2322" s="8">
        <f t="shared" si="366"/>
        <v>23.675000000000001</v>
      </c>
      <c r="T2322" s="8">
        <f t="shared" si="367"/>
        <v>22.875</v>
      </c>
      <c r="U2322" s="7">
        <f t="shared" si="368"/>
        <v>23.008333333333336</v>
      </c>
      <c r="V2322" s="7">
        <f t="shared" si="369"/>
        <v>22.975000000000001</v>
      </c>
    </row>
    <row r="2323" spans="1:22" ht="13.5" x14ac:dyDescent="0.25">
      <c r="A2323" s="3">
        <f>RSI!A2323</f>
        <v>45384</v>
      </c>
      <c r="B2323" s="2">
        <f>RSI!B2323</f>
        <v>9.2729999999999997</v>
      </c>
      <c r="C2323" s="2">
        <f>RSI!I2323</f>
        <v>62.467340252650331</v>
      </c>
      <c r="D2323" s="2">
        <f>MACD!E2323</f>
        <v>-0.20265009209174067</v>
      </c>
      <c r="E2323" s="2">
        <f>MACD!F2323</f>
        <v>-0.30574818713449908</v>
      </c>
      <c r="F2323" s="2">
        <f>'Moving Avg'!D2323</f>
        <v>9.2799999999999976</v>
      </c>
      <c r="G2323" s="2">
        <f>'Moving Avg'!F2323</f>
        <v>9.0585499999999968</v>
      </c>
      <c r="H2323" s="2">
        <f>'Moving Avg'!G2323</f>
        <v>8.3971</v>
      </c>
      <c r="I2323" s="2">
        <f>'Moving Avg'!H2323</f>
        <v>7.2984700000000009</v>
      </c>
      <c r="J2323" s="5" t="str">
        <f>OBV!F2323</f>
        <v>BEARISH</v>
      </c>
      <c r="K2323" s="5" t="str">
        <f>OBV!G2323</f>
        <v>WEAK</v>
      </c>
      <c r="L2323" s="5" t="str">
        <f>OBV!H2323</f>
        <v>CONFIRMED BEARISH</v>
      </c>
      <c r="M2323" s="7">
        <f t="shared" si="360"/>
        <v>25</v>
      </c>
      <c r="N2323" s="7">
        <f t="shared" si="361"/>
        <v>0</v>
      </c>
      <c r="O2323" s="7">
        <f t="shared" si="362"/>
        <v>50</v>
      </c>
      <c r="P2323" s="7">
        <f t="shared" si="363"/>
        <v>0</v>
      </c>
      <c r="Q2323" s="8">
        <f t="shared" si="364"/>
        <v>16.25</v>
      </c>
      <c r="R2323" s="8">
        <f t="shared" si="365"/>
        <v>22.5</v>
      </c>
      <c r="S2323" s="8">
        <f t="shared" si="366"/>
        <v>16.25</v>
      </c>
      <c r="T2323" s="8">
        <f t="shared" si="367"/>
        <v>18.75</v>
      </c>
      <c r="U2323" s="7">
        <f t="shared" si="368"/>
        <v>18.333333333333332</v>
      </c>
      <c r="V2323" s="7">
        <f t="shared" si="369"/>
        <v>18.4375</v>
      </c>
    </row>
    <row r="2324" spans="1:22" ht="13.5" x14ac:dyDescent="0.25">
      <c r="A2324" s="3">
        <f>RSI!A2324</f>
        <v>45385</v>
      </c>
      <c r="B2324" s="2">
        <f>RSI!B2324</f>
        <v>8.9329999999999998</v>
      </c>
      <c r="C2324" s="2">
        <f>RSI!I2324</f>
        <v>50.550483424225071</v>
      </c>
      <c r="D2324" s="2">
        <f>MACD!E2324</f>
        <v>-7.9777394240274191E-2</v>
      </c>
      <c r="E2324" s="2">
        <f>MACD!F2324</f>
        <v>-0.26055402855565413</v>
      </c>
      <c r="F2324" s="2">
        <f>'Moving Avg'!D2324</f>
        <v>9.1660000000000004</v>
      </c>
      <c r="G2324" s="2">
        <f>'Moving Avg'!F2324</f>
        <v>9.0632499999999983</v>
      </c>
      <c r="H2324" s="2">
        <f>'Moving Avg'!G2324</f>
        <v>8.4246599999999994</v>
      </c>
      <c r="I2324" s="2">
        <f>'Moving Avg'!H2324</f>
        <v>7.3115700000000006</v>
      </c>
      <c r="J2324" s="5" t="str">
        <f>OBV!F2324</f>
        <v>BEARISH</v>
      </c>
      <c r="K2324" s="5" t="str">
        <f>OBV!G2324</f>
        <v>WEAK</v>
      </c>
      <c r="L2324" s="5" t="str">
        <f>OBV!H2324</f>
        <v>CONFIRMED BEARISH</v>
      </c>
      <c r="M2324" s="7">
        <f t="shared" si="360"/>
        <v>25</v>
      </c>
      <c r="N2324" s="7">
        <f t="shared" si="361"/>
        <v>0</v>
      </c>
      <c r="O2324" s="7">
        <f t="shared" si="362"/>
        <v>50</v>
      </c>
      <c r="P2324" s="7">
        <f t="shared" si="363"/>
        <v>0</v>
      </c>
      <c r="Q2324" s="8">
        <f t="shared" si="364"/>
        <v>16.25</v>
      </c>
      <c r="R2324" s="8">
        <f t="shared" si="365"/>
        <v>22.5</v>
      </c>
      <c r="S2324" s="8">
        <f t="shared" si="366"/>
        <v>16.25</v>
      </c>
      <c r="T2324" s="8">
        <f t="shared" si="367"/>
        <v>18.75</v>
      </c>
      <c r="U2324" s="7">
        <f t="shared" si="368"/>
        <v>18.333333333333332</v>
      </c>
      <c r="V2324" s="7">
        <f t="shared" si="369"/>
        <v>18.4375</v>
      </c>
    </row>
    <row r="2325" spans="1:22" ht="13.5" x14ac:dyDescent="0.25">
      <c r="A2325" s="3">
        <f>RSI!A2325</f>
        <v>45386</v>
      </c>
      <c r="B2325" s="2">
        <f>RSI!B2325</f>
        <v>9.2650000000000006</v>
      </c>
      <c r="C2325" s="2">
        <f>RSI!I2325</f>
        <v>58.813005908089245</v>
      </c>
      <c r="D2325" s="2">
        <f>MACD!E2325</f>
        <v>-1.7856521145915849E-3</v>
      </c>
      <c r="E2325" s="2">
        <f>MACD!F2325</f>
        <v>-0.20880035326744165</v>
      </c>
      <c r="F2325" s="2">
        <f>'Moving Avg'!D2325</f>
        <v>9.2033999999999985</v>
      </c>
      <c r="G2325" s="2">
        <f>'Moving Avg'!F2325</f>
        <v>9.1010999999999971</v>
      </c>
      <c r="H2325" s="2">
        <f>'Moving Avg'!G2325</f>
        <v>8.46448</v>
      </c>
      <c r="I2325" s="2">
        <f>'Moving Avg'!H2325</f>
        <v>7.3264150000000008</v>
      </c>
      <c r="J2325" s="5" t="str">
        <f>OBV!F2325</f>
        <v>BULLISH</v>
      </c>
      <c r="K2325" s="5" t="str">
        <f>OBV!G2325</f>
        <v>STRONG</v>
      </c>
      <c r="L2325" s="5" t="str">
        <f>OBV!H2325</f>
        <v>CONFIRMED BULLISH</v>
      </c>
      <c r="M2325" s="7">
        <f t="shared" si="360"/>
        <v>25</v>
      </c>
      <c r="N2325" s="7">
        <f t="shared" si="361"/>
        <v>0</v>
      </c>
      <c r="O2325" s="7">
        <f t="shared" si="362"/>
        <v>50</v>
      </c>
      <c r="P2325" s="7">
        <f t="shared" si="363"/>
        <v>100</v>
      </c>
      <c r="Q2325" s="8">
        <f t="shared" si="364"/>
        <v>31.25</v>
      </c>
      <c r="R2325" s="8">
        <f t="shared" si="365"/>
        <v>47.5</v>
      </c>
      <c r="S2325" s="8">
        <f t="shared" si="366"/>
        <v>61.25</v>
      </c>
      <c r="T2325" s="8">
        <f t="shared" si="367"/>
        <v>43.75</v>
      </c>
      <c r="U2325" s="7">
        <f t="shared" si="368"/>
        <v>46.666666666666664</v>
      </c>
      <c r="V2325" s="7">
        <f t="shared" si="369"/>
        <v>45.9375</v>
      </c>
    </row>
    <row r="2326" spans="1:22" ht="13.5" x14ac:dyDescent="0.25">
      <c r="A2326" s="3">
        <f>RSI!A2326</f>
        <v>45387</v>
      </c>
      <c r="B2326" s="2">
        <f>RSI!B2326</f>
        <v>9.2309999999999999</v>
      </c>
      <c r="C2326" s="2">
        <f>RSI!I2326</f>
        <v>57.748815833636876</v>
      </c>
      <c r="D2326" s="2">
        <f>MACD!E2326</f>
        <v>6.4763839888318131E-2</v>
      </c>
      <c r="E2326" s="2">
        <f>MACD!F2326</f>
        <v>-0.1540875146362897</v>
      </c>
      <c r="F2326" s="2">
        <f>'Moving Avg'!D2326</f>
        <v>9.1950000000000003</v>
      </c>
      <c r="G2326" s="2">
        <f>'Moving Avg'!F2326</f>
        <v>9.1372499999999981</v>
      </c>
      <c r="H2326" s="2">
        <f>'Moving Avg'!G2326</f>
        <v>8.4985199999999992</v>
      </c>
      <c r="I2326" s="2">
        <f>'Moving Avg'!H2326</f>
        <v>7.3410899999999994</v>
      </c>
      <c r="J2326" s="5" t="str">
        <f>OBV!F2326</f>
        <v>BEARISH</v>
      </c>
      <c r="K2326" s="5" t="str">
        <f>OBV!G2326</f>
        <v>WEAK</v>
      </c>
      <c r="L2326" s="5" t="str">
        <f>OBV!H2326</f>
        <v>CONFIRMED BEARISH</v>
      </c>
      <c r="M2326" s="7">
        <f t="shared" si="360"/>
        <v>25</v>
      </c>
      <c r="N2326" s="7">
        <f t="shared" si="361"/>
        <v>0</v>
      </c>
      <c r="O2326" s="7">
        <f t="shared" si="362"/>
        <v>50</v>
      </c>
      <c r="P2326" s="7">
        <f t="shared" si="363"/>
        <v>0</v>
      </c>
      <c r="Q2326" s="8">
        <f t="shared" si="364"/>
        <v>16.25</v>
      </c>
      <c r="R2326" s="8">
        <f t="shared" si="365"/>
        <v>22.5</v>
      </c>
      <c r="S2326" s="8">
        <f t="shared" si="366"/>
        <v>16.25</v>
      </c>
      <c r="T2326" s="8">
        <f t="shared" si="367"/>
        <v>18.75</v>
      </c>
      <c r="U2326" s="7">
        <f t="shared" si="368"/>
        <v>18.333333333333332</v>
      </c>
      <c r="V2326" s="7">
        <f t="shared" si="369"/>
        <v>18.4375</v>
      </c>
    </row>
    <row r="2327" spans="1:22" ht="13.5" x14ac:dyDescent="0.25">
      <c r="A2327" s="3">
        <f>RSI!A2327</f>
        <v>45390</v>
      </c>
      <c r="B2327" s="2">
        <f>RSI!B2327</f>
        <v>9.2309999999999999</v>
      </c>
      <c r="C2327" s="2">
        <f>RSI!I2327</f>
        <v>57.748815833636883</v>
      </c>
      <c r="D2327" s="2">
        <f>MACD!E2327</f>
        <v>9.4536076188166618E-2</v>
      </c>
      <c r="E2327" s="2">
        <f>MACD!F2327</f>
        <v>-0.10436279647139844</v>
      </c>
      <c r="F2327" s="2">
        <f>'Moving Avg'!D2327</f>
        <v>9.1866000000000003</v>
      </c>
      <c r="G2327" s="2">
        <f>'Moving Avg'!F2327</f>
        <v>9.1738499999999981</v>
      </c>
      <c r="H2327" s="2">
        <f>'Moving Avg'!G2327</f>
        <v>8.5325600000000001</v>
      </c>
      <c r="I2327" s="2">
        <f>'Moving Avg'!H2327</f>
        <v>7.3557649999999999</v>
      </c>
      <c r="J2327" s="5" t="str">
        <f>OBV!F2327</f>
        <v>BEARISH</v>
      </c>
      <c r="K2327" s="5" t="str">
        <f>OBV!G2327</f>
        <v>WEAK</v>
      </c>
      <c r="L2327" s="5" t="str">
        <f>OBV!H2327</f>
        <v>CONFIRMED BEARISH</v>
      </c>
      <c r="M2327" s="7">
        <f t="shared" si="360"/>
        <v>25</v>
      </c>
      <c r="N2327" s="7">
        <f t="shared" si="361"/>
        <v>0</v>
      </c>
      <c r="O2327" s="7">
        <f t="shared" si="362"/>
        <v>50</v>
      </c>
      <c r="P2327" s="7">
        <f t="shared" si="363"/>
        <v>0</v>
      </c>
      <c r="Q2327" s="8">
        <f t="shared" si="364"/>
        <v>16.25</v>
      </c>
      <c r="R2327" s="8">
        <f t="shared" si="365"/>
        <v>22.5</v>
      </c>
      <c r="S2327" s="8">
        <f t="shared" si="366"/>
        <v>16.25</v>
      </c>
      <c r="T2327" s="8">
        <f t="shared" si="367"/>
        <v>18.75</v>
      </c>
      <c r="U2327" s="7">
        <f t="shared" si="368"/>
        <v>18.333333333333332</v>
      </c>
      <c r="V2327" s="7">
        <f t="shared" si="369"/>
        <v>18.4375</v>
      </c>
    </row>
    <row r="2328" spans="1:22" ht="13.5" x14ac:dyDescent="0.25">
      <c r="A2328" s="3">
        <f>RSI!A2328</f>
        <v>45394</v>
      </c>
      <c r="B2328" s="2">
        <f>RSI!B2328</f>
        <v>8.8149999999999995</v>
      </c>
      <c r="C2328" s="2">
        <f>RSI!I2328</f>
        <v>45.950503644614848</v>
      </c>
      <c r="D2328" s="2">
        <f>MACD!E2328</f>
        <v>0.17273898410185851</v>
      </c>
      <c r="E2328" s="2">
        <f>MACD!F2328</f>
        <v>-4.8942440356747059E-2</v>
      </c>
      <c r="F2328" s="2">
        <f>'Moving Avg'!D2328</f>
        <v>9.0950000000000006</v>
      </c>
      <c r="G2328" s="2">
        <f>'Moving Avg'!F2328</f>
        <v>9.1891999999999996</v>
      </c>
      <c r="H2328" s="2">
        <f>'Moving Avg'!G2328</f>
        <v>8.5523199999999981</v>
      </c>
      <c r="I2328" s="2">
        <f>'Moving Avg'!H2328</f>
        <v>7.3682749999999997</v>
      </c>
      <c r="J2328" s="5" t="str">
        <f>OBV!F2328</f>
        <v>BEARISH</v>
      </c>
      <c r="K2328" s="5" t="str">
        <f>OBV!G2328</f>
        <v>WEAK</v>
      </c>
      <c r="L2328" s="5" t="str">
        <f>OBV!H2328</f>
        <v>CONFIRMED BEARISH</v>
      </c>
      <c r="M2328" s="7">
        <f t="shared" si="360"/>
        <v>25</v>
      </c>
      <c r="N2328" s="7">
        <f t="shared" si="361"/>
        <v>0</v>
      </c>
      <c r="O2328" s="7">
        <f t="shared" si="362"/>
        <v>50</v>
      </c>
      <c r="P2328" s="7">
        <f t="shared" si="363"/>
        <v>0</v>
      </c>
      <c r="Q2328" s="8">
        <f t="shared" si="364"/>
        <v>16.25</v>
      </c>
      <c r="R2328" s="8">
        <f t="shared" si="365"/>
        <v>22.5</v>
      </c>
      <c r="S2328" s="8">
        <f t="shared" si="366"/>
        <v>16.25</v>
      </c>
      <c r="T2328" s="8">
        <f t="shared" si="367"/>
        <v>18.75</v>
      </c>
      <c r="U2328" s="7">
        <f t="shared" si="368"/>
        <v>18.333333333333332</v>
      </c>
      <c r="V2328" s="7">
        <f t="shared" si="369"/>
        <v>18.4375</v>
      </c>
    </row>
    <row r="2329" spans="1:22" ht="13.5" x14ac:dyDescent="0.25">
      <c r="A2329" s="3">
        <f>RSI!A2329</f>
        <v>45397</v>
      </c>
      <c r="B2329" s="2">
        <f>RSI!B2329</f>
        <v>8.8059999999999992</v>
      </c>
      <c r="C2329" s="2">
        <f>RSI!I2329</f>
        <v>45.732813592363847</v>
      </c>
      <c r="D2329" s="2">
        <f>MACD!E2329</f>
        <v>0.23926560444333234</v>
      </c>
      <c r="E2329" s="2">
        <f>MACD!F2329</f>
        <v>8.699168603268824E-3</v>
      </c>
      <c r="F2329" s="2">
        <f>'Moving Avg'!D2329</f>
        <v>9.0695999999999994</v>
      </c>
      <c r="G2329" s="2">
        <f>'Moving Avg'!F2329</f>
        <v>9.2040999999999986</v>
      </c>
      <c r="H2329" s="2">
        <f>'Moving Avg'!G2329</f>
        <v>8.5718999999999976</v>
      </c>
      <c r="I2329" s="2">
        <f>'Moving Avg'!H2329</f>
        <v>7.3807000000000009</v>
      </c>
      <c r="J2329" s="5" t="str">
        <f>OBV!F2329</f>
        <v>BEARISH</v>
      </c>
      <c r="K2329" s="5" t="str">
        <f>OBV!G2329</f>
        <v>WEAK</v>
      </c>
      <c r="L2329" s="5" t="str">
        <f>OBV!H2329</f>
        <v>CONFIRMED BEARISH</v>
      </c>
      <c r="M2329" s="7">
        <f t="shared" si="360"/>
        <v>25</v>
      </c>
      <c r="N2329" s="7">
        <f t="shared" si="361"/>
        <v>0</v>
      </c>
      <c r="O2329" s="7">
        <f t="shared" si="362"/>
        <v>50</v>
      </c>
      <c r="P2329" s="7">
        <f t="shared" si="363"/>
        <v>0</v>
      </c>
      <c r="Q2329" s="8">
        <f t="shared" si="364"/>
        <v>16.25</v>
      </c>
      <c r="R2329" s="8">
        <f t="shared" si="365"/>
        <v>22.5</v>
      </c>
      <c r="S2329" s="8">
        <f t="shared" si="366"/>
        <v>16.25</v>
      </c>
      <c r="T2329" s="8">
        <f t="shared" si="367"/>
        <v>18.75</v>
      </c>
      <c r="U2329" s="7">
        <f t="shared" si="368"/>
        <v>18.333333333333332</v>
      </c>
      <c r="V2329" s="7">
        <f t="shared" si="369"/>
        <v>18.4375</v>
      </c>
    </row>
    <row r="2330" spans="1:22" ht="13.5" x14ac:dyDescent="0.25">
      <c r="A2330" s="3">
        <f>RSI!A2330</f>
        <v>45398</v>
      </c>
      <c r="B2330" s="2">
        <f>RSI!B2330</f>
        <v>8.4369999999999994</v>
      </c>
      <c r="C2330" s="2">
        <f>RSI!I2330</f>
        <v>37.821394585714131</v>
      </c>
      <c r="D2330" s="2">
        <f>MACD!E2330</f>
        <v>0.2585526647741947</v>
      </c>
      <c r="E2330" s="2">
        <f>MACD!F2330</f>
        <v>5.8669867837454003E-2</v>
      </c>
      <c r="F2330" s="2">
        <f>'Moving Avg'!D2330</f>
        <v>8.9039999999999999</v>
      </c>
      <c r="G2330" s="2">
        <f>'Moving Avg'!F2330</f>
        <v>9.2001500000000007</v>
      </c>
      <c r="H2330" s="2">
        <f>'Moving Avg'!G2330</f>
        <v>8.5908999999999995</v>
      </c>
      <c r="I2330" s="2">
        <f>'Moving Avg'!H2330</f>
        <v>7.3913200000000003</v>
      </c>
      <c r="J2330" s="5" t="str">
        <f>OBV!F2330</f>
        <v>BEARISH</v>
      </c>
      <c r="K2330" s="5" t="str">
        <f>OBV!G2330</f>
        <v>WEAK</v>
      </c>
      <c r="L2330" s="5" t="str">
        <f>OBV!H2330</f>
        <v>CONFIRMED BEARISH</v>
      </c>
      <c r="M2330" s="7">
        <f t="shared" si="360"/>
        <v>25</v>
      </c>
      <c r="N2330" s="7">
        <f t="shared" si="361"/>
        <v>0</v>
      </c>
      <c r="O2330" s="7">
        <f t="shared" si="362"/>
        <v>50</v>
      </c>
      <c r="P2330" s="7">
        <f t="shared" si="363"/>
        <v>0</v>
      </c>
      <c r="Q2330" s="8">
        <f t="shared" si="364"/>
        <v>16.25</v>
      </c>
      <c r="R2330" s="8">
        <f t="shared" si="365"/>
        <v>22.5</v>
      </c>
      <c r="S2330" s="8">
        <f t="shared" si="366"/>
        <v>16.25</v>
      </c>
      <c r="T2330" s="8">
        <f t="shared" si="367"/>
        <v>18.75</v>
      </c>
      <c r="U2330" s="7">
        <f t="shared" si="368"/>
        <v>18.333333333333332</v>
      </c>
      <c r="V2330" s="7">
        <f t="shared" si="369"/>
        <v>18.4375</v>
      </c>
    </row>
    <row r="2331" spans="1:22" ht="13.5" x14ac:dyDescent="0.25">
      <c r="A2331" s="3">
        <f>RSI!A2331</f>
        <v>45399</v>
      </c>
      <c r="B2331" s="2">
        <f>RSI!B2331</f>
        <v>8.0579999999999998</v>
      </c>
      <c r="C2331" s="2">
        <f>RSI!I2331</f>
        <v>31.746721926396575</v>
      </c>
      <c r="D2331" s="2">
        <f>MACD!E2331</f>
        <v>0.33609605774254092</v>
      </c>
      <c r="E2331" s="2">
        <f>MACD!F2331</f>
        <v>0.11415510581847138</v>
      </c>
      <c r="F2331" s="2">
        <f>'Moving Avg'!D2331</f>
        <v>8.6693999999999996</v>
      </c>
      <c r="G2331" s="2">
        <f>'Moving Avg'!F2331</f>
        <v>9.1648999999999994</v>
      </c>
      <c r="H2331" s="2">
        <f>'Moving Avg'!G2331</f>
        <v>8.5956799999999998</v>
      </c>
      <c r="I2331" s="2">
        <f>'Moving Avg'!H2331</f>
        <v>7.4000450000000004</v>
      </c>
      <c r="J2331" s="5" t="str">
        <f>OBV!F2331</f>
        <v>BEARISH</v>
      </c>
      <c r="K2331" s="5" t="str">
        <f>OBV!G2331</f>
        <v>WEAK</v>
      </c>
      <c r="L2331" s="5" t="str">
        <f>OBV!H2331</f>
        <v>CONFIRMED BEARISH</v>
      </c>
      <c r="M2331" s="7">
        <f t="shared" si="360"/>
        <v>25</v>
      </c>
      <c r="N2331" s="7">
        <f t="shared" si="361"/>
        <v>0</v>
      </c>
      <c r="O2331" s="7">
        <f t="shared" si="362"/>
        <v>50</v>
      </c>
      <c r="P2331" s="7">
        <f t="shared" si="363"/>
        <v>0</v>
      </c>
      <c r="Q2331" s="8">
        <f t="shared" si="364"/>
        <v>16.25</v>
      </c>
      <c r="R2331" s="8">
        <f t="shared" si="365"/>
        <v>22.5</v>
      </c>
      <c r="S2331" s="8">
        <f t="shared" si="366"/>
        <v>16.25</v>
      </c>
      <c r="T2331" s="8">
        <f t="shared" si="367"/>
        <v>18.75</v>
      </c>
      <c r="U2331" s="7">
        <f t="shared" si="368"/>
        <v>18.333333333333332</v>
      </c>
      <c r="V2331" s="7">
        <f t="shared" si="369"/>
        <v>18.4375</v>
      </c>
    </row>
    <row r="2332" spans="1:22" ht="13.5" x14ac:dyDescent="0.25">
      <c r="A2332" s="3">
        <f>RSI!A2332</f>
        <v>45400</v>
      </c>
      <c r="B2332" s="2">
        <f>RSI!B2332</f>
        <v>8.4179999999999993</v>
      </c>
      <c r="C2332" s="2">
        <f>RSI!I2332</f>
        <v>41.378190957350618</v>
      </c>
      <c r="D2332" s="2">
        <f>MACD!E2332</f>
        <v>0.38019876097708583</v>
      </c>
      <c r="E2332" s="2">
        <f>MACD!F2332</f>
        <v>0.16736383685019429</v>
      </c>
      <c r="F2332" s="2">
        <f>'Moving Avg'!D2332</f>
        <v>8.5068000000000001</v>
      </c>
      <c r="G2332" s="2">
        <f>'Moving Avg'!F2332</f>
        <v>9.1280999999999999</v>
      </c>
      <c r="H2332" s="2">
        <f>'Moving Avg'!G2332</f>
        <v>8.6074999999999999</v>
      </c>
      <c r="I2332" s="2">
        <f>'Moving Avg'!H2332</f>
        <v>7.410569999999999</v>
      </c>
      <c r="J2332" s="5" t="str">
        <f>OBV!F2332</f>
        <v>BEARISH</v>
      </c>
      <c r="K2332" s="5" t="str">
        <f>OBV!G2332</f>
        <v>WEAK</v>
      </c>
      <c r="L2332" s="5" t="str">
        <f>OBV!H2332</f>
        <v>CONFIRMED BEARISH</v>
      </c>
      <c r="M2332" s="7">
        <f t="shared" si="360"/>
        <v>25</v>
      </c>
      <c r="N2332" s="7">
        <f t="shared" si="361"/>
        <v>0</v>
      </c>
      <c r="O2332" s="7">
        <f t="shared" si="362"/>
        <v>50</v>
      </c>
      <c r="P2332" s="7">
        <f t="shared" si="363"/>
        <v>0</v>
      </c>
      <c r="Q2332" s="8">
        <f t="shared" si="364"/>
        <v>16.25</v>
      </c>
      <c r="R2332" s="8">
        <f t="shared" si="365"/>
        <v>22.5</v>
      </c>
      <c r="S2332" s="8">
        <f t="shared" si="366"/>
        <v>16.25</v>
      </c>
      <c r="T2332" s="8">
        <f t="shared" si="367"/>
        <v>18.75</v>
      </c>
      <c r="U2332" s="7">
        <f t="shared" si="368"/>
        <v>18.333333333333332</v>
      </c>
      <c r="V2332" s="7">
        <f t="shared" si="369"/>
        <v>18.4375</v>
      </c>
    </row>
    <row r="2333" spans="1:22" ht="13.5" x14ac:dyDescent="0.25">
      <c r="A2333" s="3">
        <f>RSI!A2333</f>
        <v>45401</v>
      </c>
      <c r="B2333" s="2">
        <f>RSI!B2333</f>
        <v>8.7970000000000006</v>
      </c>
      <c r="C2333" s="2">
        <f>RSI!I2333</f>
        <v>49.463483097396718</v>
      </c>
      <c r="D2333" s="2">
        <f>MACD!E2333</f>
        <v>0.39208892720384192</v>
      </c>
      <c r="E2333" s="2">
        <f>MACD!F2333</f>
        <v>0.21230885492092383</v>
      </c>
      <c r="F2333" s="2">
        <f>'Moving Avg'!D2333</f>
        <v>8.5031999999999979</v>
      </c>
      <c r="G2333" s="2">
        <f>'Moving Avg'!F2333</f>
        <v>9.0914999999999999</v>
      </c>
      <c r="H2333" s="2">
        <f>'Moving Avg'!G2333</f>
        <v>8.6269000000000009</v>
      </c>
      <c r="I2333" s="2">
        <f>'Moving Avg'!H2333</f>
        <v>7.4229899999999986</v>
      </c>
      <c r="J2333" s="5" t="str">
        <f>OBV!F2333</f>
        <v>BEARISH</v>
      </c>
      <c r="K2333" s="5" t="str">
        <f>OBV!G2333</f>
        <v>WEAK</v>
      </c>
      <c r="L2333" s="5" t="str">
        <f>OBV!H2333</f>
        <v>CONFIRMED BEARISH</v>
      </c>
      <c r="M2333" s="7">
        <f t="shared" si="360"/>
        <v>25</v>
      </c>
      <c r="N2333" s="7">
        <f t="shared" si="361"/>
        <v>0</v>
      </c>
      <c r="O2333" s="7">
        <f t="shared" si="362"/>
        <v>50</v>
      </c>
      <c r="P2333" s="7">
        <f t="shared" si="363"/>
        <v>0</v>
      </c>
      <c r="Q2333" s="8">
        <f t="shared" si="364"/>
        <v>16.25</v>
      </c>
      <c r="R2333" s="8">
        <f t="shared" si="365"/>
        <v>22.5</v>
      </c>
      <c r="S2333" s="8">
        <f t="shared" si="366"/>
        <v>16.25</v>
      </c>
      <c r="T2333" s="8">
        <f t="shared" si="367"/>
        <v>18.75</v>
      </c>
      <c r="U2333" s="7">
        <f t="shared" si="368"/>
        <v>18.333333333333332</v>
      </c>
      <c r="V2333" s="7">
        <f t="shared" si="369"/>
        <v>18.4375</v>
      </c>
    </row>
    <row r="2334" spans="1:22" ht="13.5" x14ac:dyDescent="0.25">
      <c r="A2334" s="3">
        <f>RSI!A2334</f>
        <v>45404</v>
      </c>
      <c r="B2334" s="2">
        <f>RSI!B2334</f>
        <v>9.1850000000000005</v>
      </c>
      <c r="C2334" s="2">
        <f>RSI!I2334</f>
        <v>56.133763285065982</v>
      </c>
      <c r="D2334" s="2">
        <f>MACD!E2334</f>
        <v>0.32131240299741037</v>
      </c>
      <c r="E2334" s="2">
        <f>MACD!F2334</f>
        <v>0.23410956453622117</v>
      </c>
      <c r="F2334" s="2">
        <f>'Moving Avg'!D2334</f>
        <v>8.5789999999999988</v>
      </c>
      <c r="G2334" s="2">
        <f>'Moving Avg'!F2334</f>
        <v>9.0743000000000009</v>
      </c>
      <c r="H2334" s="2">
        <f>'Moving Avg'!G2334</f>
        <v>8.6542200000000005</v>
      </c>
      <c r="I2334" s="2">
        <f>'Moving Avg'!H2334</f>
        <v>7.4361599999999974</v>
      </c>
      <c r="J2334" s="5" t="str">
        <f>OBV!F2334</f>
        <v>BEARISH</v>
      </c>
      <c r="K2334" s="5" t="str">
        <f>OBV!G2334</f>
        <v>WEAK</v>
      </c>
      <c r="L2334" s="5" t="str">
        <f>OBV!H2334</f>
        <v>BEARISH DIVERGENCE</v>
      </c>
      <c r="M2334" s="7">
        <f t="shared" si="360"/>
        <v>25</v>
      </c>
      <c r="N2334" s="7">
        <f t="shared" si="361"/>
        <v>0</v>
      </c>
      <c r="O2334" s="7">
        <f t="shared" si="362"/>
        <v>50</v>
      </c>
      <c r="P2334" s="7">
        <f t="shared" si="363"/>
        <v>0</v>
      </c>
      <c r="Q2334" s="8">
        <f t="shared" si="364"/>
        <v>16.25</v>
      </c>
      <c r="R2334" s="8">
        <f t="shared" si="365"/>
        <v>22.5</v>
      </c>
      <c r="S2334" s="8">
        <f t="shared" si="366"/>
        <v>16.25</v>
      </c>
      <c r="T2334" s="8">
        <f t="shared" si="367"/>
        <v>18.75</v>
      </c>
      <c r="U2334" s="7">
        <f t="shared" si="368"/>
        <v>18.333333333333332</v>
      </c>
      <c r="V2334" s="7">
        <f t="shared" si="369"/>
        <v>18.4375</v>
      </c>
    </row>
    <row r="2335" spans="1:22" ht="13.5" x14ac:dyDescent="0.25">
      <c r="A2335" s="3">
        <f>RSI!A2335</f>
        <v>45405</v>
      </c>
      <c r="B2335" s="2">
        <f>RSI!B2335</f>
        <v>9.2309999999999999</v>
      </c>
      <c r="C2335" s="2">
        <f>RSI!I2335</f>
        <v>56.860742882285621</v>
      </c>
      <c r="D2335" s="2">
        <f>MACD!E2335</f>
        <v>0.30699675123456771</v>
      </c>
      <c r="E2335" s="2">
        <f>MACD!F2335</f>
        <v>0.24868700187589049</v>
      </c>
      <c r="F2335" s="2">
        <f>'Moving Avg'!D2335</f>
        <v>8.7378</v>
      </c>
      <c r="G2335" s="2">
        <f>'Moving Avg'!F2335</f>
        <v>9.0598499999999991</v>
      </c>
      <c r="H2335" s="2">
        <f>'Moving Avg'!G2335</f>
        <v>8.682459999999999</v>
      </c>
      <c r="I2335" s="2">
        <f>'Moving Avg'!H2335</f>
        <v>7.450409999999998</v>
      </c>
      <c r="J2335" s="5" t="str">
        <f>OBV!F2335</f>
        <v>BULLISH</v>
      </c>
      <c r="K2335" s="5" t="str">
        <f>OBV!G2335</f>
        <v>STRONG</v>
      </c>
      <c r="L2335" s="5" t="str">
        <f>OBV!H2335</f>
        <v>CONFIRMED BULLISH</v>
      </c>
      <c r="M2335" s="7">
        <f t="shared" si="360"/>
        <v>25</v>
      </c>
      <c r="N2335" s="7">
        <f t="shared" si="361"/>
        <v>0</v>
      </c>
      <c r="O2335" s="7">
        <f t="shared" si="362"/>
        <v>50</v>
      </c>
      <c r="P2335" s="7">
        <f t="shared" si="363"/>
        <v>100</v>
      </c>
      <c r="Q2335" s="8">
        <f t="shared" si="364"/>
        <v>31.25</v>
      </c>
      <c r="R2335" s="8">
        <f t="shared" si="365"/>
        <v>47.5</v>
      </c>
      <c r="S2335" s="8">
        <f t="shared" si="366"/>
        <v>61.25</v>
      </c>
      <c r="T2335" s="8">
        <f t="shared" si="367"/>
        <v>43.75</v>
      </c>
      <c r="U2335" s="7">
        <f t="shared" si="368"/>
        <v>46.666666666666664</v>
      </c>
      <c r="V2335" s="7">
        <f t="shared" si="369"/>
        <v>45.9375</v>
      </c>
    </row>
    <row r="2336" spans="1:22" ht="13.5" x14ac:dyDescent="0.25">
      <c r="A2336" s="3">
        <f>RSI!A2336</f>
        <v>45406</v>
      </c>
      <c r="B2336" s="2">
        <f>RSI!B2336</f>
        <v>9.5079999999999991</v>
      </c>
      <c r="C2336" s="2">
        <f>RSI!I2336</f>
        <v>61.047117305356082</v>
      </c>
      <c r="D2336" s="2">
        <f>MACD!E2336</f>
        <v>0.26692042291627516</v>
      </c>
      <c r="E2336" s="2">
        <f>MACD!F2336</f>
        <v>0.25233368608396745</v>
      </c>
      <c r="F2336" s="2">
        <f>'Moving Avg'!D2336</f>
        <v>9.0277999999999992</v>
      </c>
      <c r="G2336" s="2">
        <f>'Moving Avg'!F2336</f>
        <v>9.0592500000000005</v>
      </c>
      <c r="H2336" s="2">
        <f>'Moving Avg'!G2336</f>
        <v>8.7111400000000003</v>
      </c>
      <c r="I2336" s="2">
        <f>'Moving Avg'!H2336</f>
        <v>7.4652399999999979</v>
      </c>
      <c r="J2336" s="5" t="str">
        <f>OBV!F2336</f>
        <v>BULLISH</v>
      </c>
      <c r="K2336" s="5" t="str">
        <f>OBV!G2336</f>
        <v>STRONG</v>
      </c>
      <c r="L2336" s="5" t="str">
        <f>OBV!H2336</f>
        <v>CONFIRMED BULLISH</v>
      </c>
      <c r="M2336" s="7">
        <f t="shared" si="360"/>
        <v>25</v>
      </c>
      <c r="N2336" s="7">
        <f t="shared" si="361"/>
        <v>0</v>
      </c>
      <c r="O2336" s="7">
        <f t="shared" si="362"/>
        <v>50</v>
      </c>
      <c r="P2336" s="7">
        <f t="shared" si="363"/>
        <v>100</v>
      </c>
      <c r="Q2336" s="8">
        <f t="shared" si="364"/>
        <v>31.25</v>
      </c>
      <c r="R2336" s="8">
        <f t="shared" si="365"/>
        <v>47.5</v>
      </c>
      <c r="S2336" s="8">
        <f t="shared" si="366"/>
        <v>61.25</v>
      </c>
      <c r="T2336" s="8">
        <f t="shared" si="367"/>
        <v>43.75</v>
      </c>
      <c r="U2336" s="7">
        <f t="shared" si="368"/>
        <v>46.666666666666664</v>
      </c>
      <c r="V2336" s="7">
        <f t="shared" si="369"/>
        <v>45.9375</v>
      </c>
    </row>
    <row r="2337" spans="1:22" ht="13.5" x14ac:dyDescent="0.25">
      <c r="A2337" s="3">
        <f>RSI!A2337</f>
        <v>45407</v>
      </c>
      <c r="B2337" s="2">
        <f>RSI!B2337</f>
        <v>9.2769999999999992</v>
      </c>
      <c r="C2337" s="2">
        <f>RSI!I2337</f>
        <v>56.153198089045262</v>
      </c>
      <c r="D2337" s="2">
        <f>MACD!E2337</f>
        <v>0.24643417796130329</v>
      </c>
      <c r="E2337" s="2">
        <f>MACD!F2337</f>
        <v>0.25115378445943459</v>
      </c>
      <c r="F2337" s="2">
        <f>'Moving Avg'!D2337</f>
        <v>9.1996000000000002</v>
      </c>
      <c r="G2337" s="2">
        <f>'Moving Avg'!F2337</f>
        <v>9.0551999999999992</v>
      </c>
      <c r="H2337" s="2">
        <f>'Moving Avg'!G2337</f>
        <v>8.7360600000000002</v>
      </c>
      <c r="I2337" s="2">
        <f>'Moving Avg'!H2337</f>
        <v>7.4788699999999979</v>
      </c>
      <c r="J2337" s="5" t="str">
        <f>OBV!F2337</f>
        <v>BULLISH</v>
      </c>
      <c r="K2337" s="5" t="str">
        <f>OBV!G2337</f>
        <v>STRONG</v>
      </c>
      <c r="L2337" s="5" t="str">
        <f>OBV!H2337</f>
        <v>CONFIRMED BULLISH</v>
      </c>
      <c r="M2337" s="7">
        <f t="shared" si="360"/>
        <v>25</v>
      </c>
      <c r="N2337" s="7">
        <f t="shared" si="361"/>
        <v>45</v>
      </c>
      <c r="O2337" s="7">
        <f t="shared" si="362"/>
        <v>50</v>
      </c>
      <c r="P2337" s="7">
        <f t="shared" si="363"/>
        <v>100</v>
      </c>
      <c r="Q2337" s="8">
        <f t="shared" si="364"/>
        <v>47</v>
      </c>
      <c r="R2337" s="8">
        <f t="shared" si="365"/>
        <v>56.5</v>
      </c>
      <c r="S2337" s="8">
        <f t="shared" si="366"/>
        <v>68</v>
      </c>
      <c r="T2337" s="8">
        <f t="shared" si="367"/>
        <v>55</v>
      </c>
      <c r="U2337" s="7">
        <f t="shared" si="368"/>
        <v>57.166666666666664</v>
      </c>
      <c r="V2337" s="7">
        <f t="shared" si="369"/>
        <v>56.625</v>
      </c>
    </row>
    <row r="2338" spans="1:22" ht="13.5" x14ac:dyDescent="0.25">
      <c r="A2338" s="3">
        <f>RSI!A2338</f>
        <v>45408</v>
      </c>
      <c r="B2338" s="2">
        <f>RSI!B2338</f>
        <v>9.5540000000000003</v>
      </c>
      <c r="C2338" s="2">
        <f>RSI!I2338</f>
        <v>60.266588770068068</v>
      </c>
      <c r="D2338" s="2">
        <f>MACD!E2338</f>
        <v>0.14253259940158003</v>
      </c>
      <c r="E2338" s="2">
        <f>MACD!F2338</f>
        <v>0.2294295474478637</v>
      </c>
      <c r="F2338" s="2">
        <f>'Moving Avg'!D2338</f>
        <v>9.3510000000000009</v>
      </c>
      <c r="G2338" s="2">
        <f>'Moving Avg'!F2338</f>
        <v>9.0572999999999979</v>
      </c>
      <c r="H2338" s="2">
        <f>'Moving Avg'!G2338</f>
        <v>8.7672000000000008</v>
      </c>
      <c r="I2338" s="2">
        <f>'Moving Avg'!H2338</f>
        <v>7.4938849999999979</v>
      </c>
      <c r="J2338" s="5" t="str">
        <f>OBV!F2338</f>
        <v>BULLISH</v>
      </c>
      <c r="K2338" s="5" t="str">
        <f>OBV!G2338</f>
        <v>STRONG</v>
      </c>
      <c r="L2338" s="5" t="str">
        <f>OBV!H2338</f>
        <v>CONFIRMED BULLISH</v>
      </c>
      <c r="M2338" s="7">
        <f t="shared" si="360"/>
        <v>25</v>
      </c>
      <c r="N2338" s="7">
        <f t="shared" si="361"/>
        <v>100</v>
      </c>
      <c r="O2338" s="7">
        <f t="shared" si="362"/>
        <v>50</v>
      </c>
      <c r="P2338" s="7">
        <f t="shared" si="363"/>
        <v>100</v>
      </c>
      <c r="Q2338" s="8">
        <f t="shared" si="364"/>
        <v>66.25</v>
      </c>
      <c r="R2338" s="8">
        <f t="shared" si="365"/>
        <v>67.5</v>
      </c>
      <c r="S2338" s="8">
        <f t="shared" si="366"/>
        <v>76.25</v>
      </c>
      <c r="T2338" s="8">
        <f t="shared" si="367"/>
        <v>68.75</v>
      </c>
      <c r="U2338" s="7">
        <f t="shared" si="368"/>
        <v>70</v>
      </c>
      <c r="V2338" s="7">
        <f t="shared" si="369"/>
        <v>69.6875</v>
      </c>
    </row>
    <row r="2339" spans="1:22" ht="13.5" x14ac:dyDescent="0.25">
      <c r="A2339" s="3">
        <f>RSI!A2339</f>
        <v>45411</v>
      </c>
      <c r="B2339" s="2">
        <f>RSI!B2339</f>
        <v>9.6460000000000008</v>
      </c>
      <c r="C2339" s="2">
        <f>RSI!I2339</f>
        <v>61.55655136998972</v>
      </c>
      <c r="D2339" s="2">
        <f>MACD!E2339</f>
        <v>4.288284298696432E-2</v>
      </c>
      <c r="E2339" s="2">
        <f>MACD!F2339</f>
        <v>0.19212020655568385</v>
      </c>
      <c r="F2339" s="2">
        <f>'Moving Avg'!D2339</f>
        <v>9.4432000000000009</v>
      </c>
      <c r="G2339" s="2">
        <f>'Moving Avg'!F2339</f>
        <v>9.064449999999999</v>
      </c>
      <c r="H2339" s="2">
        <f>'Moving Avg'!G2339</f>
        <v>8.7996599999999994</v>
      </c>
      <c r="I2339" s="2">
        <f>'Moving Avg'!H2339</f>
        <v>7.5093599999999983</v>
      </c>
      <c r="J2339" s="5" t="str">
        <f>OBV!F2339</f>
        <v>BULLISH</v>
      </c>
      <c r="K2339" s="5" t="str">
        <f>OBV!G2339</f>
        <v>STRONG</v>
      </c>
      <c r="L2339" s="5" t="str">
        <f>OBV!H2339</f>
        <v>CONFIRMED BULLISH</v>
      </c>
      <c r="M2339" s="7">
        <f t="shared" si="360"/>
        <v>25</v>
      </c>
      <c r="N2339" s="7">
        <f t="shared" si="361"/>
        <v>100</v>
      </c>
      <c r="O2339" s="7">
        <f t="shared" si="362"/>
        <v>50</v>
      </c>
      <c r="P2339" s="7">
        <f t="shared" si="363"/>
        <v>100</v>
      </c>
      <c r="Q2339" s="8">
        <f t="shared" si="364"/>
        <v>66.25</v>
      </c>
      <c r="R2339" s="8">
        <f t="shared" si="365"/>
        <v>67.5</v>
      </c>
      <c r="S2339" s="8">
        <f t="shared" si="366"/>
        <v>76.25</v>
      </c>
      <c r="T2339" s="8">
        <f t="shared" si="367"/>
        <v>68.75</v>
      </c>
      <c r="U2339" s="7">
        <f t="shared" si="368"/>
        <v>70</v>
      </c>
      <c r="V2339" s="7">
        <f t="shared" si="369"/>
        <v>69.6875</v>
      </c>
    </row>
    <row r="2340" spans="1:22" ht="13.5" x14ac:dyDescent="0.25">
      <c r="A2340" s="3">
        <f>RSI!A2340</f>
        <v>45412</v>
      </c>
      <c r="B2340" s="2">
        <f>RSI!B2340</f>
        <v>9.6460000000000008</v>
      </c>
      <c r="C2340" s="2">
        <f>RSI!I2340</f>
        <v>61.55655136998972</v>
      </c>
      <c r="D2340" s="2">
        <f>MACD!E2340</f>
        <v>-0.10202090170240119</v>
      </c>
      <c r="E2340" s="2">
        <f>MACD!F2340</f>
        <v>0.13329198490406685</v>
      </c>
      <c r="F2340" s="2">
        <f>'Moving Avg'!D2340</f>
        <v>9.5261999999999993</v>
      </c>
      <c r="G2340" s="2">
        <f>'Moving Avg'!F2340</f>
        <v>9.0928500000000021</v>
      </c>
      <c r="H2340" s="2">
        <f>'Moving Avg'!G2340</f>
        <v>8.8321199999999997</v>
      </c>
      <c r="I2340" s="2">
        <f>'Moving Avg'!H2340</f>
        <v>7.5259849999999968</v>
      </c>
      <c r="J2340" s="5" t="str">
        <f>OBV!F2340</f>
        <v>BULLISH</v>
      </c>
      <c r="K2340" s="5" t="str">
        <f>OBV!G2340</f>
        <v>STRONG</v>
      </c>
      <c r="L2340" s="5" t="str">
        <f>OBV!H2340</f>
        <v>CONFIRMED BULLISH</v>
      </c>
      <c r="M2340" s="7">
        <f t="shared" si="360"/>
        <v>25</v>
      </c>
      <c r="N2340" s="7">
        <f t="shared" si="361"/>
        <v>100</v>
      </c>
      <c r="O2340" s="7">
        <f t="shared" si="362"/>
        <v>50</v>
      </c>
      <c r="P2340" s="7">
        <f t="shared" si="363"/>
        <v>100</v>
      </c>
      <c r="Q2340" s="8">
        <f t="shared" si="364"/>
        <v>66.25</v>
      </c>
      <c r="R2340" s="8">
        <f t="shared" si="365"/>
        <v>67.5</v>
      </c>
      <c r="S2340" s="8">
        <f t="shared" si="366"/>
        <v>76.25</v>
      </c>
      <c r="T2340" s="8">
        <f t="shared" si="367"/>
        <v>68.75</v>
      </c>
      <c r="U2340" s="7">
        <f t="shared" si="368"/>
        <v>70</v>
      </c>
      <c r="V2340" s="7">
        <f t="shared" si="369"/>
        <v>69.6875</v>
      </c>
    </row>
    <row r="2341" spans="1:22" ht="13.5" x14ac:dyDescent="0.25">
      <c r="A2341" s="3">
        <f>RSI!A2341</f>
        <v>45414</v>
      </c>
      <c r="B2341" s="2">
        <f>RSI!B2341</f>
        <v>9.8680000000000003</v>
      </c>
      <c r="C2341" s="2">
        <f>RSI!I2341</f>
        <v>64.758471652578692</v>
      </c>
      <c r="D2341" s="2">
        <f>MACD!E2341</f>
        <v>-0.30291675977295895</v>
      </c>
      <c r="E2341" s="2">
        <f>MACD!F2341</f>
        <v>4.6050235968661694E-2</v>
      </c>
      <c r="F2341" s="2">
        <f>'Moving Avg'!D2341</f>
        <v>9.5982000000000021</v>
      </c>
      <c r="G2341" s="2">
        <f>'Moving Avg'!F2341</f>
        <v>9.1226000000000003</v>
      </c>
      <c r="H2341" s="2">
        <f>'Moving Avg'!G2341</f>
        <v>8.8669799999999999</v>
      </c>
      <c r="I2341" s="2">
        <f>'Moving Avg'!H2341</f>
        <v>7.543719999999996</v>
      </c>
      <c r="J2341" s="5" t="str">
        <f>OBV!F2341</f>
        <v>BULLISH</v>
      </c>
      <c r="K2341" s="5" t="str">
        <f>OBV!G2341</f>
        <v>STRONG</v>
      </c>
      <c r="L2341" s="5" t="str">
        <f>OBV!H2341</f>
        <v>CONFIRMED BULLISH</v>
      </c>
      <c r="M2341" s="7">
        <f t="shared" si="360"/>
        <v>25</v>
      </c>
      <c r="N2341" s="7">
        <f t="shared" si="361"/>
        <v>100</v>
      </c>
      <c r="O2341" s="7">
        <f t="shared" si="362"/>
        <v>50</v>
      </c>
      <c r="P2341" s="7">
        <f t="shared" si="363"/>
        <v>100</v>
      </c>
      <c r="Q2341" s="8">
        <f t="shared" si="364"/>
        <v>66.25</v>
      </c>
      <c r="R2341" s="8">
        <f t="shared" si="365"/>
        <v>67.5</v>
      </c>
      <c r="S2341" s="8">
        <f t="shared" si="366"/>
        <v>76.25</v>
      </c>
      <c r="T2341" s="8">
        <f t="shared" si="367"/>
        <v>68.75</v>
      </c>
      <c r="U2341" s="7">
        <f t="shared" si="368"/>
        <v>70</v>
      </c>
      <c r="V2341" s="7">
        <f t="shared" si="369"/>
        <v>69.6875</v>
      </c>
    </row>
    <row r="2342" spans="1:22" ht="13.5" x14ac:dyDescent="0.25">
      <c r="A2342" s="3">
        <f>RSI!A2342</f>
        <v>45415</v>
      </c>
      <c r="B2342" s="2">
        <f>RSI!B2342</f>
        <v>9.9689999999999994</v>
      </c>
      <c r="C2342" s="2">
        <f>RSI!I2342</f>
        <v>66.140209106208999</v>
      </c>
      <c r="D2342" s="2">
        <f>MACD!E2342</f>
        <v>-0.42958540344906027</v>
      </c>
      <c r="E2342" s="2">
        <f>MACD!F2342</f>
        <v>-4.9076891914882702E-2</v>
      </c>
      <c r="F2342" s="2">
        <f>'Moving Avg'!D2342</f>
        <v>9.736600000000001</v>
      </c>
      <c r="G2342" s="2">
        <f>'Moving Avg'!F2342</f>
        <v>9.1574000000000009</v>
      </c>
      <c r="H2342" s="2">
        <f>'Moving Avg'!G2342</f>
        <v>8.9038599999999999</v>
      </c>
      <c r="I2342" s="2">
        <f>'Moving Avg'!H2342</f>
        <v>7.5619599999999965</v>
      </c>
      <c r="J2342" s="5" t="str">
        <f>OBV!F2342</f>
        <v>BULLISH</v>
      </c>
      <c r="K2342" s="5" t="str">
        <f>OBV!G2342</f>
        <v>STRONG</v>
      </c>
      <c r="L2342" s="5" t="str">
        <f>OBV!H2342</f>
        <v>CONFIRMED BULLISH</v>
      </c>
      <c r="M2342" s="7">
        <f t="shared" si="360"/>
        <v>25</v>
      </c>
      <c r="N2342" s="7">
        <f t="shared" si="361"/>
        <v>100</v>
      </c>
      <c r="O2342" s="7">
        <f t="shared" si="362"/>
        <v>50</v>
      </c>
      <c r="P2342" s="7">
        <f t="shared" si="363"/>
        <v>100</v>
      </c>
      <c r="Q2342" s="8">
        <f t="shared" si="364"/>
        <v>66.25</v>
      </c>
      <c r="R2342" s="8">
        <f t="shared" si="365"/>
        <v>67.5</v>
      </c>
      <c r="S2342" s="8">
        <f t="shared" si="366"/>
        <v>76.25</v>
      </c>
      <c r="T2342" s="8">
        <f t="shared" si="367"/>
        <v>68.75</v>
      </c>
      <c r="U2342" s="7">
        <f t="shared" si="368"/>
        <v>70</v>
      </c>
      <c r="V2342" s="7">
        <f t="shared" si="369"/>
        <v>69.6875</v>
      </c>
    </row>
    <row r="2343" spans="1:22" ht="13.5" x14ac:dyDescent="0.25">
      <c r="A2343" s="3">
        <f>RSI!A2343</f>
        <v>45418</v>
      </c>
      <c r="B2343" s="2">
        <f>RSI!B2343</f>
        <v>9.9689999999999994</v>
      </c>
      <c r="C2343" s="2">
        <f>RSI!I2343</f>
        <v>66.140209106208985</v>
      </c>
      <c r="D2343" s="2">
        <f>MACD!E2343</f>
        <v>-0.48329917950926493</v>
      </c>
      <c r="E2343" s="2">
        <f>MACD!F2343</f>
        <v>-0.13592134943375916</v>
      </c>
      <c r="F2343" s="2">
        <f>'Moving Avg'!D2343</f>
        <v>9.8196000000000012</v>
      </c>
      <c r="G2343" s="2">
        <f>'Moving Avg'!F2343</f>
        <v>9.1921999999999997</v>
      </c>
      <c r="H2343" s="2">
        <f>'Moving Avg'!G2343</f>
        <v>8.9403999999999986</v>
      </c>
      <c r="I2343" s="2">
        <f>'Moving Avg'!H2343</f>
        <v>7.5798999999999959</v>
      </c>
      <c r="J2343" s="5" t="str">
        <f>OBV!F2343</f>
        <v>BULLISH</v>
      </c>
      <c r="K2343" s="5" t="str">
        <f>OBV!G2343</f>
        <v>STRONG</v>
      </c>
      <c r="L2343" s="5" t="str">
        <f>OBV!H2343</f>
        <v>CONFIRMED BULLISH</v>
      </c>
      <c r="M2343" s="7">
        <f t="shared" si="360"/>
        <v>25</v>
      </c>
      <c r="N2343" s="7">
        <f t="shared" si="361"/>
        <v>100</v>
      </c>
      <c r="O2343" s="7">
        <f t="shared" si="362"/>
        <v>50</v>
      </c>
      <c r="P2343" s="7">
        <f t="shared" si="363"/>
        <v>100</v>
      </c>
      <c r="Q2343" s="8">
        <f t="shared" si="364"/>
        <v>66.25</v>
      </c>
      <c r="R2343" s="8">
        <f t="shared" si="365"/>
        <v>67.5</v>
      </c>
      <c r="S2343" s="8">
        <f t="shared" si="366"/>
        <v>76.25</v>
      </c>
      <c r="T2343" s="8">
        <f t="shared" si="367"/>
        <v>68.75</v>
      </c>
      <c r="U2343" s="7">
        <f t="shared" si="368"/>
        <v>70</v>
      </c>
      <c r="V2343" s="7">
        <f t="shared" si="369"/>
        <v>69.6875</v>
      </c>
    </row>
    <row r="2344" spans="1:22" ht="13.5" x14ac:dyDescent="0.25">
      <c r="A2344" s="3">
        <f>RSI!A2344</f>
        <v>45419</v>
      </c>
      <c r="B2344" s="2">
        <f>RSI!B2344</f>
        <v>9.9689999999999994</v>
      </c>
      <c r="C2344" s="2">
        <f>RSI!I2344</f>
        <v>66.140209106208985</v>
      </c>
      <c r="D2344" s="2">
        <f>MACD!E2344</f>
        <v>-0.47353875699792347</v>
      </c>
      <c r="E2344" s="2">
        <f>MACD!F2344</f>
        <v>-0.20344483094659205</v>
      </c>
      <c r="F2344" s="2">
        <f>'Moving Avg'!D2344</f>
        <v>9.8842000000000017</v>
      </c>
      <c r="G2344" s="2">
        <f>'Moving Avg'!F2344</f>
        <v>9.2439999999999998</v>
      </c>
      <c r="H2344" s="2">
        <f>'Moving Avg'!G2344</f>
        <v>8.9771199999999975</v>
      </c>
      <c r="I2344" s="2">
        <f>'Moving Avg'!H2344</f>
        <v>7.5978399999999953</v>
      </c>
      <c r="J2344" s="5" t="str">
        <f>OBV!F2344</f>
        <v>BULLISH</v>
      </c>
      <c r="K2344" s="5" t="str">
        <f>OBV!G2344</f>
        <v>STRONG</v>
      </c>
      <c r="L2344" s="5" t="str">
        <f>OBV!H2344</f>
        <v>CONFIRMED BULLISH</v>
      </c>
      <c r="M2344" s="7">
        <f t="shared" si="360"/>
        <v>25</v>
      </c>
      <c r="N2344" s="7">
        <f t="shared" si="361"/>
        <v>100</v>
      </c>
      <c r="O2344" s="7">
        <f t="shared" si="362"/>
        <v>50</v>
      </c>
      <c r="P2344" s="7">
        <f t="shared" si="363"/>
        <v>100</v>
      </c>
      <c r="Q2344" s="8">
        <f t="shared" si="364"/>
        <v>66.25</v>
      </c>
      <c r="R2344" s="8">
        <f t="shared" si="365"/>
        <v>67.5</v>
      </c>
      <c r="S2344" s="8">
        <f t="shared" si="366"/>
        <v>76.25</v>
      </c>
      <c r="T2344" s="8">
        <f t="shared" si="367"/>
        <v>68.75</v>
      </c>
      <c r="U2344" s="7">
        <f t="shared" si="368"/>
        <v>70</v>
      </c>
      <c r="V2344" s="7">
        <f t="shared" si="369"/>
        <v>69.6875</v>
      </c>
    </row>
    <row r="2345" spans="1:22" ht="13.5" x14ac:dyDescent="0.25">
      <c r="A2345" s="3">
        <f>RSI!A2345</f>
        <v>45420</v>
      </c>
      <c r="B2345" s="2">
        <f>RSI!B2345</f>
        <v>9.9689999999999994</v>
      </c>
      <c r="C2345" s="2">
        <f>RSI!I2345</f>
        <v>66.140209106208985</v>
      </c>
      <c r="D2345" s="2">
        <f>MACD!E2345</f>
        <v>-0.46235279911014437</v>
      </c>
      <c r="E2345" s="2">
        <f>MACD!F2345</f>
        <v>-0.25522642457930256</v>
      </c>
      <c r="F2345" s="2">
        <f>'Moving Avg'!D2345</f>
        <v>9.9488000000000003</v>
      </c>
      <c r="G2345" s="2">
        <f>'Moving Avg'!F2345</f>
        <v>9.2791999999999977</v>
      </c>
      <c r="H2345" s="2">
        <f>'Moving Avg'!G2345</f>
        <v>9.0134999999999987</v>
      </c>
      <c r="I2345" s="2">
        <f>'Moving Avg'!H2345</f>
        <v>7.6157799999999964</v>
      </c>
      <c r="J2345" s="5" t="str">
        <f>OBV!F2345</f>
        <v>BULLISH</v>
      </c>
      <c r="K2345" s="5" t="str">
        <f>OBV!G2345</f>
        <v>STRONG</v>
      </c>
      <c r="L2345" s="5" t="str">
        <f>OBV!H2345</f>
        <v>CONFIRMED BULLISH</v>
      </c>
      <c r="M2345" s="7">
        <f t="shared" si="360"/>
        <v>25</v>
      </c>
      <c r="N2345" s="7">
        <f t="shared" si="361"/>
        <v>100</v>
      </c>
      <c r="O2345" s="7">
        <f t="shared" si="362"/>
        <v>50</v>
      </c>
      <c r="P2345" s="7">
        <f t="shared" si="363"/>
        <v>100</v>
      </c>
      <c r="Q2345" s="8">
        <f t="shared" si="364"/>
        <v>66.25</v>
      </c>
      <c r="R2345" s="8">
        <f t="shared" si="365"/>
        <v>67.5</v>
      </c>
      <c r="S2345" s="8">
        <f t="shared" si="366"/>
        <v>76.25</v>
      </c>
      <c r="T2345" s="8">
        <f t="shared" si="367"/>
        <v>68.75</v>
      </c>
      <c r="U2345" s="7">
        <f t="shared" si="368"/>
        <v>70</v>
      </c>
      <c r="V2345" s="7">
        <f t="shared" si="369"/>
        <v>69.6875</v>
      </c>
    </row>
    <row r="2346" spans="1:22" ht="13.5" x14ac:dyDescent="0.25">
      <c r="A2346" s="3">
        <f>RSI!A2346</f>
        <v>45421</v>
      </c>
      <c r="B2346" s="2">
        <f>RSI!B2346</f>
        <v>10.061999999999999</v>
      </c>
      <c r="C2346" s="2">
        <f>RSI!I2346</f>
        <v>67.708268251152191</v>
      </c>
      <c r="D2346" s="2">
        <f>MACD!E2346</f>
        <v>-0.42100365490621172</v>
      </c>
      <c r="E2346" s="2">
        <f>MACD!F2346</f>
        <v>-0.2883818706446844</v>
      </c>
      <c r="F2346" s="2">
        <f>'Moving Avg'!D2346</f>
        <v>9.9875999999999987</v>
      </c>
      <c r="G2346" s="2">
        <f>'Moving Avg'!F2346</f>
        <v>9.3207500000000003</v>
      </c>
      <c r="H2346" s="2">
        <f>'Moving Avg'!G2346</f>
        <v>9.0517399999999988</v>
      </c>
      <c r="I2346" s="2">
        <f>'Moving Avg'!H2346</f>
        <v>7.6333349999999962</v>
      </c>
      <c r="J2346" s="5" t="str">
        <f>OBV!F2346</f>
        <v>BULLISH</v>
      </c>
      <c r="K2346" s="5" t="str">
        <f>OBV!G2346</f>
        <v>STRONG</v>
      </c>
      <c r="L2346" s="5" t="str">
        <f>OBV!H2346</f>
        <v>CONFIRMED BULLISH</v>
      </c>
      <c r="M2346" s="7">
        <f t="shared" si="360"/>
        <v>25</v>
      </c>
      <c r="N2346" s="7">
        <f t="shared" si="361"/>
        <v>100</v>
      </c>
      <c r="O2346" s="7">
        <f t="shared" si="362"/>
        <v>50</v>
      </c>
      <c r="P2346" s="7">
        <f t="shared" si="363"/>
        <v>100</v>
      </c>
      <c r="Q2346" s="8">
        <f t="shared" si="364"/>
        <v>66.25</v>
      </c>
      <c r="R2346" s="8">
        <f t="shared" si="365"/>
        <v>67.5</v>
      </c>
      <c r="S2346" s="8">
        <f t="shared" si="366"/>
        <v>76.25</v>
      </c>
      <c r="T2346" s="8">
        <f t="shared" si="367"/>
        <v>68.75</v>
      </c>
      <c r="U2346" s="7">
        <f t="shared" si="368"/>
        <v>70</v>
      </c>
      <c r="V2346" s="7">
        <f t="shared" si="369"/>
        <v>69.6875</v>
      </c>
    </row>
    <row r="2347" spans="1:22" ht="13.5" x14ac:dyDescent="0.25">
      <c r="A2347" s="3">
        <f>RSI!A2347</f>
        <v>45422</v>
      </c>
      <c r="B2347" s="2">
        <f>RSI!B2347</f>
        <v>10.061999999999999</v>
      </c>
      <c r="C2347" s="2">
        <f>RSI!I2347</f>
        <v>67.708268251152191</v>
      </c>
      <c r="D2347" s="2">
        <f>MACD!E2347</f>
        <v>-0.42566169115776198</v>
      </c>
      <c r="E2347" s="2">
        <f>MACD!F2347</f>
        <v>-0.31583783474729993</v>
      </c>
      <c r="F2347" s="2">
        <f>'Moving Avg'!D2347</f>
        <v>10.006199999999998</v>
      </c>
      <c r="G2347" s="2">
        <f>'Moving Avg'!F2347</f>
        <v>9.3623000000000012</v>
      </c>
      <c r="H2347" s="2">
        <f>'Moving Avg'!G2347</f>
        <v>9.0901399999999981</v>
      </c>
      <c r="I2347" s="2">
        <f>'Moving Avg'!H2347</f>
        <v>7.650889999999996</v>
      </c>
      <c r="J2347" s="5" t="str">
        <f>OBV!F2347</f>
        <v>BULLISH</v>
      </c>
      <c r="K2347" s="5" t="str">
        <f>OBV!G2347</f>
        <v>STRONG</v>
      </c>
      <c r="L2347" s="5" t="str">
        <f>OBV!H2347</f>
        <v>CONFIRMED BULLISH</v>
      </c>
      <c r="M2347" s="7">
        <f t="shared" si="360"/>
        <v>25</v>
      </c>
      <c r="N2347" s="7">
        <f t="shared" si="361"/>
        <v>100</v>
      </c>
      <c r="O2347" s="7">
        <f t="shared" si="362"/>
        <v>50</v>
      </c>
      <c r="P2347" s="7">
        <f t="shared" si="363"/>
        <v>100</v>
      </c>
      <c r="Q2347" s="8">
        <f t="shared" si="364"/>
        <v>66.25</v>
      </c>
      <c r="R2347" s="8">
        <f t="shared" si="365"/>
        <v>67.5</v>
      </c>
      <c r="S2347" s="8">
        <f t="shared" si="366"/>
        <v>76.25</v>
      </c>
      <c r="T2347" s="8">
        <f t="shared" si="367"/>
        <v>68.75</v>
      </c>
      <c r="U2347" s="7">
        <f t="shared" si="368"/>
        <v>70</v>
      </c>
      <c r="V2347" s="7">
        <f t="shared" si="369"/>
        <v>69.6875</v>
      </c>
    </row>
    <row r="2348" spans="1:22" ht="13.5" x14ac:dyDescent="0.25">
      <c r="A2348" s="3">
        <f>RSI!A2348</f>
        <v>45425</v>
      </c>
      <c r="B2348" s="2">
        <f>RSI!B2348</f>
        <v>10.494999999999999</v>
      </c>
      <c r="C2348" s="2">
        <f>RSI!I2348</f>
        <v>74.167952773022506</v>
      </c>
      <c r="D2348" s="2">
        <f>MACD!E2348</f>
        <v>-0.42286486268068302</v>
      </c>
      <c r="E2348" s="2">
        <f>MACD!F2348</f>
        <v>-0.33724324033397657</v>
      </c>
      <c r="F2348" s="2">
        <f>'Moving Avg'!D2348</f>
        <v>10.1114</v>
      </c>
      <c r="G2348" s="2">
        <f>'Moving Avg'!F2348</f>
        <v>9.4463000000000008</v>
      </c>
      <c r="H2348" s="2">
        <f>'Moving Avg'!G2348</f>
        <v>9.1373800000000003</v>
      </c>
      <c r="I2348" s="2">
        <f>'Moving Avg'!H2348</f>
        <v>7.6706099999999955</v>
      </c>
      <c r="J2348" s="5" t="str">
        <f>OBV!F2348</f>
        <v>BULLISH</v>
      </c>
      <c r="K2348" s="5" t="str">
        <f>OBV!G2348</f>
        <v>STRONG</v>
      </c>
      <c r="L2348" s="5" t="str">
        <f>OBV!H2348</f>
        <v>CONFIRMED BULLISH</v>
      </c>
      <c r="M2348" s="7">
        <f t="shared" si="360"/>
        <v>0</v>
      </c>
      <c r="N2348" s="7">
        <f t="shared" si="361"/>
        <v>100</v>
      </c>
      <c r="O2348" s="7">
        <f t="shared" si="362"/>
        <v>50</v>
      </c>
      <c r="P2348" s="7">
        <f t="shared" si="363"/>
        <v>100</v>
      </c>
      <c r="Q2348" s="8">
        <f t="shared" si="364"/>
        <v>57.5</v>
      </c>
      <c r="R2348" s="8">
        <f t="shared" si="365"/>
        <v>62.5</v>
      </c>
      <c r="S2348" s="8">
        <f t="shared" si="366"/>
        <v>72.5</v>
      </c>
      <c r="T2348" s="8">
        <f t="shared" si="367"/>
        <v>62.5</v>
      </c>
      <c r="U2348" s="7">
        <f t="shared" si="368"/>
        <v>64.166666666666671</v>
      </c>
      <c r="V2348" s="7">
        <f t="shared" si="369"/>
        <v>63.75</v>
      </c>
    </row>
    <row r="2349" spans="1:22" ht="13.5" x14ac:dyDescent="0.25">
      <c r="A2349" s="3">
        <f>RSI!A2349</f>
        <v>45426</v>
      </c>
      <c r="B2349" s="2">
        <f>RSI!B2349</f>
        <v>10.061999999999999</v>
      </c>
      <c r="C2349" s="2">
        <f>RSI!I2349</f>
        <v>61.02202426830894</v>
      </c>
      <c r="D2349" s="2">
        <f>MACD!E2349</f>
        <v>-0.38035036899999852</v>
      </c>
      <c r="E2349" s="2">
        <f>MACD!F2349</f>
        <v>-0.34586466606718097</v>
      </c>
      <c r="F2349" s="2">
        <f>'Moving Avg'!D2349</f>
        <v>10.129999999999999</v>
      </c>
      <c r="G2349" s="2">
        <f>'Moving Avg'!F2349</f>
        <v>9.5091000000000001</v>
      </c>
      <c r="H2349" s="2">
        <f>'Moving Avg'!G2349</f>
        <v>9.1757799999999996</v>
      </c>
      <c r="I2349" s="2">
        <f>'Moving Avg'!H2349</f>
        <v>7.6881649999999944</v>
      </c>
      <c r="J2349" s="5" t="str">
        <f>OBV!F2349</f>
        <v>BULLISH</v>
      </c>
      <c r="K2349" s="5" t="str">
        <f>OBV!G2349</f>
        <v>STRONG</v>
      </c>
      <c r="L2349" s="5" t="str">
        <f>OBV!H2349</f>
        <v>CONFIRMED BULLISH</v>
      </c>
      <c r="M2349" s="7">
        <f t="shared" si="360"/>
        <v>25</v>
      </c>
      <c r="N2349" s="7">
        <f t="shared" si="361"/>
        <v>100</v>
      </c>
      <c r="O2349" s="7">
        <f t="shared" si="362"/>
        <v>50</v>
      </c>
      <c r="P2349" s="7">
        <f t="shared" si="363"/>
        <v>100</v>
      </c>
      <c r="Q2349" s="8">
        <f t="shared" si="364"/>
        <v>66.25</v>
      </c>
      <c r="R2349" s="8">
        <f t="shared" si="365"/>
        <v>67.5</v>
      </c>
      <c r="S2349" s="8">
        <f t="shared" si="366"/>
        <v>76.25</v>
      </c>
      <c r="T2349" s="8">
        <f t="shared" si="367"/>
        <v>68.75</v>
      </c>
      <c r="U2349" s="7">
        <f t="shared" si="368"/>
        <v>70</v>
      </c>
      <c r="V2349" s="7">
        <f t="shared" si="369"/>
        <v>69.6875</v>
      </c>
    </row>
    <row r="2350" spans="1:22" ht="13.5" x14ac:dyDescent="0.25">
      <c r="A2350" s="3">
        <f>RSI!A2350</f>
        <v>45427</v>
      </c>
      <c r="B2350" s="2">
        <f>RSI!B2350</f>
        <v>10.061999999999999</v>
      </c>
      <c r="C2350" s="2">
        <f>RSI!I2350</f>
        <v>61.022024268308947</v>
      </c>
      <c r="D2350" s="2">
        <f>MACD!E2350</f>
        <v>-0.34744755635558811</v>
      </c>
      <c r="E2350" s="2">
        <f>MACD!F2350</f>
        <v>-0.3461812441248624</v>
      </c>
      <c r="F2350" s="2">
        <f>'Moving Avg'!D2350</f>
        <v>10.148599999999998</v>
      </c>
      <c r="G2350" s="2">
        <f>'Moving Avg'!F2350</f>
        <v>9.5903500000000026</v>
      </c>
      <c r="H2350" s="2">
        <f>'Moving Avg'!G2350</f>
        <v>9.2141800000000007</v>
      </c>
      <c r="I2350" s="2">
        <f>'Moving Avg'!H2350</f>
        <v>7.7057199999999941</v>
      </c>
      <c r="J2350" s="5" t="str">
        <f>OBV!F2350</f>
        <v>BULLISH</v>
      </c>
      <c r="K2350" s="5" t="str">
        <f>OBV!G2350</f>
        <v>STRONG</v>
      </c>
      <c r="L2350" s="5" t="str">
        <f>OBV!H2350</f>
        <v>CONFIRMED BULLISH</v>
      </c>
      <c r="M2350" s="7">
        <f t="shared" si="360"/>
        <v>25</v>
      </c>
      <c r="N2350" s="7">
        <f t="shared" si="361"/>
        <v>45</v>
      </c>
      <c r="O2350" s="7">
        <f t="shared" si="362"/>
        <v>50</v>
      </c>
      <c r="P2350" s="7">
        <f t="shared" si="363"/>
        <v>100</v>
      </c>
      <c r="Q2350" s="8">
        <f t="shared" si="364"/>
        <v>47</v>
      </c>
      <c r="R2350" s="8">
        <f t="shared" si="365"/>
        <v>56.5</v>
      </c>
      <c r="S2350" s="8">
        <f t="shared" si="366"/>
        <v>68</v>
      </c>
      <c r="T2350" s="8">
        <f t="shared" si="367"/>
        <v>55</v>
      </c>
      <c r="U2350" s="7">
        <f t="shared" si="368"/>
        <v>57.166666666666664</v>
      </c>
      <c r="V2350" s="7">
        <f t="shared" si="369"/>
        <v>56.625</v>
      </c>
    </row>
    <row r="2351" spans="1:22" ht="13.5" x14ac:dyDescent="0.25">
      <c r="A2351" s="3">
        <f>RSI!A2351</f>
        <v>45428</v>
      </c>
      <c r="B2351" s="2">
        <f>RSI!B2351</f>
        <v>10.061999999999999</v>
      </c>
      <c r="C2351" s="2">
        <f>RSI!I2351</f>
        <v>61.022024268308947</v>
      </c>
      <c r="D2351" s="2">
        <f>MACD!E2351</f>
        <v>-0.28829637771560179</v>
      </c>
      <c r="E2351" s="2">
        <f>MACD!F2351</f>
        <v>-0.33460427084301025</v>
      </c>
      <c r="F2351" s="2">
        <f>'Moving Avg'!D2351</f>
        <v>10.148599999999998</v>
      </c>
      <c r="G2351" s="2">
        <f>'Moving Avg'!F2351</f>
        <v>9.6905500000000018</v>
      </c>
      <c r="H2351" s="2">
        <f>'Moving Avg'!G2351</f>
        <v>9.25258</v>
      </c>
      <c r="I2351" s="2">
        <f>'Moving Avg'!H2351</f>
        <v>7.7232749999999939</v>
      </c>
      <c r="J2351" s="5" t="str">
        <f>OBV!F2351</f>
        <v>BULLISH</v>
      </c>
      <c r="K2351" s="5" t="str">
        <f>OBV!G2351</f>
        <v>NEUTRAL</v>
      </c>
      <c r="L2351" s="5" t="str">
        <f>OBV!H2351</f>
        <v>NEUTRAL</v>
      </c>
      <c r="M2351" s="7">
        <f t="shared" si="360"/>
        <v>25</v>
      </c>
      <c r="N2351" s="7">
        <f t="shared" si="361"/>
        <v>0</v>
      </c>
      <c r="O2351" s="7">
        <f t="shared" si="362"/>
        <v>50</v>
      </c>
      <c r="P2351" s="7">
        <f t="shared" si="363"/>
        <v>49.5</v>
      </c>
      <c r="Q2351" s="8">
        <f t="shared" si="364"/>
        <v>23.675000000000001</v>
      </c>
      <c r="R2351" s="8">
        <f t="shared" si="365"/>
        <v>34.875</v>
      </c>
      <c r="S2351" s="8">
        <f t="shared" si="366"/>
        <v>38.525000000000006</v>
      </c>
      <c r="T2351" s="8">
        <f t="shared" si="367"/>
        <v>31.125</v>
      </c>
      <c r="U2351" s="7">
        <f t="shared" si="368"/>
        <v>32.358333333333334</v>
      </c>
      <c r="V2351" s="7">
        <f t="shared" si="369"/>
        <v>32.049999999999997</v>
      </c>
    </row>
    <row r="2352" spans="1:22" ht="13.5" x14ac:dyDescent="0.25">
      <c r="A2352" s="3">
        <f>RSI!A2352</f>
        <v>45429</v>
      </c>
      <c r="B2352" s="2">
        <f>RSI!B2352</f>
        <v>10.513999999999999</v>
      </c>
      <c r="C2352" s="2">
        <f>RSI!I2352</f>
        <v>68.338624705923266</v>
      </c>
      <c r="D2352" s="2">
        <f>MACD!E2352</f>
        <v>-0.25882127903509478</v>
      </c>
      <c r="E2352" s="2">
        <f>MACD!F2352</f>
        <v>-0.31944767248142714</v>
      </c>
      <c r="F2352" s="2">
        <f>'Moving Avg'!D2352</f>
        <v>10.238999999999999</v>
      </c>
      <c r="G2352" s="2">
        <f>'Moving Avg'!F2352</f>
        <v>9.7953500000000027</v>
      </c>
      <c r="H2352" s="2">
        <f>'Moving Avg'!G2352</f>
        <v>9.2952600000000007</v>
      </c>
      <c r="I2352" s="2">
        <f>'Moving Avg'!H2352</f>
        <v>7.7430899999999943</v>
      </c>
      <c r="J2352" s="5" t="str">
        <f>OBV!F2352</f>
        <v>BULLISH</v>
      </c>
      <c r="K2352" s="5" t="str">
        <f>OBV!G2352</f>
        <v>STRONG</v>
      </c>
      <c r="L2352" s="5" t="str">
        <f>OBV!H2352</f>
        <v>CONFIRMED BULLISH</v>
      </c>
      <c r="M2352" s="7">
        <f t="shared" si="360"/>
        <v>25</v>
      </c>
      <c r="N2352" s="7">
        <f t="shared" si="361"/>
        <v>0</v>
      </c>
      <c r="O2352" s="7">
        <f t="shared" si="362"/>
        <v>50</v>
      </c>
      <c r="P2352" s="7">
        <f t="shared" si="363"/>
        <v>100</v>
      </c>
      <c r="Q2352" s="8">
        <f t="shared" si="364"/>
        <v>31.25</v>
      </c>
      <c r="R2352" s="8">
        <f t="shared" si="365"/>
        <v>47.5</v>
      </c>
      <c r="S2352" s="8">
        <f t="shared" si="366"/>
        <v>61.25</v>
      </c>
      <c r="T2352" s="8">
        <f t="shared" si="367"/>
        <v>43.75</v>
      </c>
      <c r="U2352" s="7">
        <f t="shared" si="368"/>
        <v>46.666666666666664</v>
      </c>
      <c r="V2352" s="7">
        <f t="shared" si="369"/>
        <v>45.9375</v>
      </c>
    </row>
    <row r="2353" spans="1:22" ht="13.5" x14ac:dyDescent="0.25">
      <c r="A2353" s="3">
        <f>RSI!A2353</f>
        <v>45432</v>
      </c>
      <c r="B2353" s="2">
        <f>RSI!B2353</f>
        <v>10.246</v>
      </c>
      <c r="C2353" s="2">
        <f>RSI!I2353</f>
        <v>61.024304952848112</v>
      </c>
      <c r="D2353" s="2">
        <f>MACD!E2353</f>
        <v>-0.219137697116917</v>
      </c>
      <c r="E2353" s="2">
        <f>MACD!F2353</f>
        <v>-0.29938567740852512</v>
      </c>
      <c r="F2353" s="2">
        <f>'Moving Avg'!D2353</f>
        <v>10.189200000000001</v>
      </c>
      <c r="G2353" s="2">
        <f>'Moving Avg'!F2353</f>
        <v>9.8678000000000008</v>
      </c>
      <c r="H2353" s="2">
        <f>'Moving Avg'!G2353</f>
        <v>9.3303599999999989</v>
      </c>
      <c r="I2353" s="2">
        <f>'Moving Avg'!H2353</f>
        <v>7.7615649999999938</v>
      </c>
      <c r="J2353" s="5" t="str">
        <f>OBV!F2353</f>
        <v>BEARISH</v>
      </c>
      <c r="K2353" s="5" t="str">
        <f>OBV!G2353</f>
        <v>WEAK</v>
      </c>
      <c r="L2353" s="5" t="str">
        <f>OBV!H2353</f>
        <v>CONFIRMED BEARISH</v>
      </c>
      <c r="M2353" s="7">
        <f t="shared" si="360"/>
        <v>25</v>
      </c>
      <c r="N2353" s="7">
        <f t="shared" si="361"/>
        <v>0</v>
      </c>
      <c r="O2353" s="7">
        <f t="shared" si="362"/>
        <v>50</v>
      </c>
      <c r="P2353" s="7">
        <f t="shared" si="363"/>
        <v>0</v>
      </c>
      <c r="Q2353" s="8">
        <f t="shared" si="364"/>
        <v>16.25</v>
      </c>
      <c r="R2353" s="8">
        <f t="shared" si="365"/>
        <v>22.5</v>
      </c>
      <c r="S2353" s="8">
        <f t="shared" si="366"/>
        <v>16.25</v>
      </c>
      <c r="T2353" s="8">
        <f t="shared" si="367"/>
        <v>18.75</v>
      </c>
      <c r="U2353" s="7">
        <f t="shared" si="368"/>
        <v>18.333333333333332</v>
      </c>
      <c r="V2353" s="7">
        <f t="shared" si="369"/>
        <v>18.4375</v>
      </c>
    </row>
    <row r="2354" spans="1:22" ht="13.5" x14ac:dyDescent="0.25">
      <c r="A2354" s="3">
        <f>RSI!A2354</f>
        <v>45433</v>
      </c>
      <c r="B2354" s="2">
        <f>RSI!B2354</f>
        <v>10.246</v>
      </c>
      <c r="C2354" s="2">
        <f>RSI!I2354</f>
        <v>61.024304952848112</v>
      </c>
      <c r="D2354" s="2">
        <f>MACD!E2354</f>
        <v>-0.18870597114550414</v>
      </c>
      <c r="E2354" s="2">
        <f>MACD!F2354</f>
        <v>-0.27724973615592097</v>
      </c>
      <c r="F2354" s="2">
        <f>'Moving Avg'!D2354</f>
        <v>10.226000000000001</v>
      </c>
      <c r="G2354" s="2">
        <f>'Moving Avg'!F2354</f>
        <v>9.9208500000000015</v>
      </c>
      <c r="H2354" s="2">
        <f>'Moving Avg'!G2354</f>
        <v>9.3584999999999994</v>
      </c>
      <c r="I2354" s="2">
        <f>'Moving Avg'!H2354</f>
        <v>7.7797849999999933</v>
      </c>
      <c r="J2354" s="5" t="str">
        <f>OBV!F2354</f>
        <v>BEARISH</v>
      </c>
      <c r="K2354" s="5" t="str">
        <f>OBV!G2354</f>
        <v>NEUTRAL</v>
      </c>
      <c r="L2354" s="5" t="str">
        <f>OBV!H2354</f>
        <v>BEARISH DIVERGENCE</v>
      </c>
      <c r="M2354" s="7">
        <f t="shared" si="360"/>
        <v>25</v>
      </c>
      <c r="N2354" s="7">
        <f t="shared" si="361"/>
        <v>0</v>
      </c>
      <c r="O2354" s="7">
        <f t="shared" si="362"/>
        <v>50</v>
      </c>
      <c r="P2354" s="7">
        <f t="shared" si="363"/>
        <v>16.5</v>
      </c>
      <c r="Q2354" s="8">
        <f t="shared" si="364"/>
        <v>18.725000000000001</v>
      </c>
      <c r="R2354" s="8">
        <f t="shared" si="365"/>
        <v>26.625</v>
      </c>
      <c r="S2354" s="8">
        <f t="shared" si="366"/>
        <v>23.675000000000001</v>
      </c>
      <c r="T2354" s="8">
        <f t="shared" si="367"/>
        <v>22.875</v>
      </c>
      <c r="U2354" s="7">
        <f t="shared" si="368"/>
        <v>23.008333333333336</v>
      </c>
      <c r="V2354" s="7">
        <f t="shared" si="369"/>
        <v>22.975000000000001</v>
      </c>
    </row>
    <row r="2355" spans="1:22" ht="13.5" x14ac:dyDescent="0.25">
      <c r="A2355" s="3">
        <f>RSI!A2355</f>
        <v>45434</v>
      </c>
      <c r="B2355" s="2">
        <f>RSI!B2355</f>
        <v>10.108000000000001</v>
      </c>
      <c r="C2355" s="2">
        <f>RSI!I2355</f>
        <v>57.358104890333401</v>
      </c>
      <c r="D2355" s="2">
        <f>MACD!E2355</f>
        <v>-0.1556474283343352</v>
      </c>
      <c r="E2355" s="2">
        <f>MACD!F2355</f>
        <v>-0.2529292745916038</v>
      </c>
      <c r="F2355" s="2">
        <f>'Moving Avg'!D2355</f>
        <v>10.235200000000001</v>
      </c>
      <c r="G2355" s="2">
        <f>'Moving Avg'!F2355</f>
        <v>9.9647000000000023</v>
      </c>
      <c r="H2355" s="2">
        <f>'Moving Avg'!G2355</f>
        <v>9.3904999999999976</v>
      </c>
      <c r="I2355" s="2">
        <f>'Moving Avg'!H2355</f>
        <v>7.797314999999994</v>
      </c>
      <c r="J2355" s="5" t="str">
        <f>OBV!F2355</f>
        <v>BEARISH</v>
      </c>
      <c r="K2355" s="5" t="str">
        <f>OBV!G2355</f>
        <v>WEAK</v>
      </c>
      <c r="L2355" s="5" t="str">
        <f>OBV!H2355</f>
        <v>BEARISH DIVERGENCE</v>
      </c>
      <c r="M2355" s="7">
        <f t="shared" si="360"/>
        <v>25</v>
      </c>
      <c r="N2355" s="7">
        <f t="shared" si="361"/>
        <v>0</v>
      </c>
      <c r="O2355" s="7">
        <f t="shared" si="362"/>
        <v>50</v>
      </c>
      <c r="P2355" s="7">
        <f t="shared" si="363"/>
        <v>0</v>
      </c>
      <c r="Q2355" s="8">
        <f t="shared" si="364"/>
        <v>16.25</v>
      </c>
      <c r="R2355" s="8">
        <f t="shared" si="365"/>
        <v>22.5</v>
      </c>
      <c r="S2355" s="8">
        <f t="shared" si="366"/>
        <v>16.25</v>
      </c>
      <c r="T2355" s="8">
        <f t="shared" si="367"/>
        <v>18.75</v>
      </c>
      <c r="U2355" s="7">
        <f t="shared" si="368"/>
        <v>18.333333333333332</v>
      </c>
      <c r="V2355" s="7">
        <f t="shared" si="369"/>
        <v>18.4375</v>
      </c>
    </row>
    <row r="2356" spans="1:22" ht="13.5" x14ac:dyDescent="0.25">
      <c r="A2356" s="3">
        <f>RSI!A2356</f>
        <v>45435</v>
      </c>
      <c r="B2356" s="2">
        <f>RSI!B2356</f>
        <v>10.246</v>
      </c>
      <c r="C2356" s="2">
        <f>RSI!I2356</f>
        <v>59.949344819507211</v>
      </c>
      <c r="D2356" s="2">
        <f>MACD!E2356</f>
        <v>-0.12547167623630351</v>
      </c>
      <c r="E2356" s="2">
        <f>MACD!F2356</f>
        <v>-0.22743775492054377</v>
      </c>
      <c r="F2356" s="2">
        <f>'Moving Avg'!D2356</f>
        <v>10.272000000000002</v>
      </c>
      <c r="G2356" s="2">
        <f>'Moving Avg'!F2356</f>
        <v>10.001600000000003</v>
      </c>
      <c r="H2356" s="2">
        <f>'Moving Avg'!G2356</f>
        <v>9.425259999999998</v>
      </c>
      <c r="I2356" s="2">
        <f>'Moving Avg'!H2356</f>
        <v>7.8155349999999943</v>
      </c>
      <c r="J2356" s="5" t="str">
        <f>OBV!F2356</f>
        <v>BEARISH</v>
      </c>
      <c r="K2356" s="5" t="str">
        <f>OBV!G2356</f>
        <v>NEUTRAL</v>
      </c>
      <c r="L2356" s="5" t="str">
        <f>OBV!H2356</f>
        <v>BEARISH DIVERGENCE</v>
      </c>
      <c r="M2356" s="7">
        <f t="shared" si="360"/>
        <v>25</v>
      </c>
      <c r="N2356" s="7">
        <f t="shared" si="361"/>
        <v>0</v>
      </c>
      <c r="O2356" s="7">
        <f t="shared" si="362"/>
        <v>50</v>
      </c>
      <c r="P2356" s="7">
        <f t="shared" si="363"/>
        <v>16.5</v>
      </c>
      <c r="Q2356" s="8">
        <f t="shared" si="364"/>
        <v>18.725000000000001</v>
      </c>
      <c r="R2356" s="8">
        <f t="shared" si="365"/>
        <v>26.625</v>
      </c>
      <c r="S2356" s="8">
        <f t="shared" si="366"/>
        <v>23.675000000000001</v>
      </c>
      <c r="T2356" s="8">
        <f t="shared" si="367"/>
        <v>22.875</v>
      </c>
      <c r="U2356" s="7">
        <f t="shared" si="368"/>
        <v>23.008333333333336</v>
      </c>
      <c r="V2356" s="7">
        <f t="shared" si="369"/>
        <v>22.975000000000001</v>
      </c>
    </row>
    <row r="2357" spans="1:22" ht="13.5" x14ac:dyDescent="0.25">
      <c r="A2357" s="3">
        <f>RSI!A2357</f>
        <v>45436</v>
      </c>
      <c r="B2357" s="2">
        <f>RSI!B2357</f>
        <v>10.246</v>
      </c>
      <c r="C2357" s="2">
        <f>RSI!I2357</f>
        <v>59.949344819507211</v>
      </c>
      <c r="D2357" s="2">
        <f>MACD!E2357</f>
        <v>-0.10249669466392852</v>
      </c>
      <c r="E2357" s="2">
        <f>MACD!F2357</f>
        <v>-0.20244954286922073</v>
      </c>
      <c r="F2357" s="2">
        <f>'Moving Avg'!D2357</f>
        <v>10.218400000000001</v>
      </c>
      <c r="G2357" s="2">
        <f>'Moving Avg'!F2357</f>
        <v>10.050050000000002</v>
      </c>
      <c r="H2357" s="2">
        <f>'Moving Avg'!G2357</f>
        <v>9.4601999999999986</v>
      </c>
      <c r="I2357" s="2">
        <f>'Moving Avg'!H2357</f>
        <v>7.8337549999999956</v>
      </c>
      <c r="J2357" s="5" t="str">
        <f>OBV!F2357</f>
        <v>BEARISH</v>
      </c>
      <c r="K2357" s="5" t="str">
        <f>OBV!G2357</f>
        <v>WEAK</v>
      </c>
      <c r="L2357" s="5" t="str">
        <f>OBV!H2357</f>
        <v>CONFIRMED BEARISH</v>
      </c>
      <c r="M2357" s="7">
        <f t="shared" si="360"/>
        <v>25</v>
      </c>
      <c r="N2357" s="7">
        <f t="shared" si="361"/>
        <v>0</v>
      </c>
      <c r="O2357" s="7">
        <f t="shared" si="362"/>
        <v>50</v>
      </c>
      <c r="P2357" s="7">
        <f t="shared" si="363"/>
        <v>0</v>
      </c>
      <c r="Q2357" s="8">
        <f t="shared" si="364"/>
        <v>16.25</v>
      </c>
      <c r="R2357" s="8">
        <f t="shared" si="365"/>
        <v>22.5</v>
      </c>
      <c r="S2357" s="8">
        <f t="shared" si="366"/>
        <v>16.25</v>
      </c>
      <c r="T2357" s="8">
        <f t="shared" si="367"/>
        <v>18.75</v>
      </c>
      <c r="U2357" s="7">
        <f t="shared" si="368"/>
        <v>18.333333333333332</v>
      </c>
      <c r="V2357" s="7">
        <f t="shared" si="369"/>
        <v>18.4375</v>
      </c>
    </row>
    <row r="2358" spans="1:22" ht="13.5" x14ac:dyDescent="0.25">
      <c r="A2358" s="3">
        <f>RSI!A2358</f>
        <v>45439</v>
      </c>
      <c r="B2358" s="2">
        <f>RSI!B2358</f>
        <v>10.246</v>
      </c>
      <c r="C2358" s="2">
        <f>RSI!I2358</f>
        <v>59.949344819507211</v>
      </c>
      <c r="D2358" s="2">
        <f>MACD!E2358</f>
        <v>-1.8809780957207423E-2</v>
      </c>
      <c r="E2358" s="2">
        <f>MACD!F2358</f>
        <v>-0.16572159048681809</v>
      </c>
      <c r="F2358" s="2">
        <f>'Moving Avg'!D2358</f>
        <v>10.218400000000001</v>
      </c>
      <c r="G2358" s="2">
        <f>'Moving Avg'!F2358</f>
        <v>10.084650000000003</v>
      </c>
      <c r="H2358" s="2">
        <f>'Moving Avg'!G2358</f>
        <v>9.494959999999999</v>
      </c>
      <c r="I2358" s="2">
        <f>'Moving Avg'!H2358</f>
        <v>7.851974999999995</v>
      </c>
      <c r="J2358" s="5" t="str">
        <f>OBV!F2358</f>
        <v>BULLISH</v>
      </c>
      <c r="K2358" s="5" t="str">
        <f>OBV!G2358</f>
        <v>NEUTRAL</v>
      </c>
      <c r="L2358" s="5" t="str">
        <f>OBV!H2358</f>
        <v>NEUTRAL</v>
      </c>
      <c r="M2358" s="7">
        <f t="shared" si="360"/>
        <v>25</v>
      </c>
      <c r="N2358" s="7">
        <f t="shared" si="361"/>
        <v>0</v>
      </c>
      <c r="O2358" s="7">
        <f t="shared" si="362"/>
        <v>50</v>
      </c>
      <c r="P2358" s="7">
        <f t="shared" si="363"/>
        <v>49.5</v>
      </c>
      <c r="Q2358" s="8">
        <f t="shared" si="364"/>
        <v>23.675000000000001</v>
      </c>
      <c r="R2358" s="8">
        <f t="shared" si="365"/>
        <v>34.875</v>
      </c>
      <c r="S2358" s="8">
        <f t="shared" si="366"/>
        <v>38.525000000000006</v>
      </c>
      <c r="T2358" s="8">
        <f t="shared" si="367"/>
        <v>31.125</v>
      </c>
      <c r="U2358" s="7">
        <f t="shared" si="368"/>
        <v>32.358333333333334</v>
      </c>
      <c r="V2358" s="7">
        <f t="shared" si="369"/>
        <v>32.049999999999997</v>
      </c>
    </row>
    <row r="2359" spans="1:22" ht="13.5" x14ac:dyDescent="0.25">
      <c r="A2359" s="3">
        <f>RSI!A2359</f>
        <v>45440</v>
      </c>
      <c r="B2359" s="2">
        <f>RSI!B2359</f>
        <v>10.246</v>
      </c>
      <c r="C2359" s="2">
        <f>RSI!I2359</f>
        <v>59.949344819507203</v>
      </c>
      <c r="D2359" s="2">
        <f>MACD!E2359</f>
        <v>-1.6806531973795558E-2</v>
      </c>
      <c r="E2359" s="2">
        <f>MACD!F2359</f>
        <v>-0.13593857878421359</v>
      </c>
      <c r="F2359" s="2">
        <f>'Moving Avg'!D2359</f>
        <v>10.218400000000001</v>
      </c>
      <c r="G2359" s="2">
        <f>'Moving Avg'!F2359</f>
        <v>10.114650000000003</v>
      </c>
      <c r="H2359" s="2">
        <f>'Moving Avg'!G2359</f>
        <v>9.5297199999999993</v>
      </c>
      <c r="I2359" s="2">
        <f>'Moving Avg'!H2359</f>
        <v>7.8701949999999963</v>
      </c>
      <c r="J2359" s="5" t="str">
        <f>OBV!F2359</f>
        <v>BULLISH</v>
      </c>
      <c r="K2359" s="5" t="str">
        <f>OBV!G2359</f>
        <v>NEUTRAL</v>
      </c>
      <c r="L2359" s="5" t="str">
        <f>OBV!H2359</f>
        <v>NEUTRAL</v>
      </c>
      <c r="M2359" s="7">
        <f t="shared" si="360"/>
        <v>25</v>
      </c>
      <c r="N2359" s="7">
        <f t="shared" si="361"/>
        <v>0</v>
      </c>
      <c r="O2359" s="7">
        <f t="shared" si="362"/>
        <v>50</v>
      </c>
      <c r="P2359" s="7">
        <f t="shared" si="363"/>
        <v>49.5</v>
      </c>
      <c r="Q2359" s="8">
        <f t="shared" si="364"/>
        <v>23.675000000000001</v>
      </c>
      <c r="R2359" s="8">
        <f t="shared" si="365"/>
        <v>34.875</v>
      </c>
      <c r="S2359" s="8">
        <f t="shared" si="366"/>
        <v>38.525000000000006</v>
      </c>
      <c r="T2359" s="8">
        <f t="shared" si="367"/>
        <v>31.125</v>
      </c>
      <c r="U2359" s="7">
        <f t="shared" si="368"/>
        <v>32.358333333333334</v>
      </c>
      <c r="V2359" s="7">
        <f t="shared" si="369"/>
        <v>32.049999999999997</v>
      </c>
    </row>
    <row r="2360" spans="1:22" ht="13.5" x14ac:dyDescent="0.25">
      <c r="A2360" s="3">
        <f>RSI!A2360</f>
        <v>45441</v>
      </c>
      <c r="B2360" s="2">
        <f>RSI!B2360</f>
        <v>10.477</v>
      </c>
      <c r="C2360" s="2">
        <f>RSI!I2360</f>
        <v>64.769505304379891</v>
      </c>
      <c r="D2360" s="2">
        <f>MACD!E2360</f>
        <v>-3.4253484685097035E-2</v>
      </c>
      <c r="E2360" s="2">
        <f>MACD!F2360</f>
        <v>-0.11560155996439028</v>
      </c>
      <c r="F2360" s="2">
        <f>'Moving Avg'!D2360</f>
        <v>10.292199999999999</v>
      </c>
      <c r="G2360" s="2">
        <f>'Moving Avg'!F2360</f>
        <v>10.156200000000002</v>
      </c>
      <c r="H2360" s="2">
        <f>'Moving Avg'!G2360</f>
        <v>9.5689399999999996</v>
      </c>
      <c r="I2360" s="2">
        <f>'Moving Avg'!H2360</f>
        <v>7.8895699999999973</v>
      </c>
      <c r="J2360" s="5" t="str">
        <f>OBV!F2360</f>
        <v>BULLISH</v>
      </c>
      <c r="K2360" s="5" t="str">
        <f>OBV!G2360</f>
        <v>STRONG</v>
      </c>
      <c r="L2360" s="5" t="str">
        <f>OBV!H2360</f>
        <v>CONFIRMED BULLISH</v>
      </c>
      <c r="M2360" s="7">
        <f t="shared" si="360"/>
        <v>25</v>
      </c>
      <c r="N2360" s="7">
        <f t="shared" si="361"/>
        <v>0</v>
      </c>
      <c r="O2360" s="7">
        <f t="shared" si="362"/>
        <v>50</v>
      </c>
      <c r="P2360" s="7">
        <f t="shared" si="363"/>
        <v>100</v>
      </c>
      <c r="Q2360" s="8">
        <f t="shared" si="364"/>
        <v>31.25</v>
      </c>
      <c r="R2360" s="8">
        <f t="shared" si="365"/>
        <v>47.5</v>
      </c>
      <c r="S2360" s="8">
        <f t="shared" si="366"/>
        <v>61.25</v>
      </c>
      <c r="T2360" s="8">
        <f t="shared" si="367"/>
        <v>43.75</v>
      </c>
      <c r="U2360" s="7">
        <f t="shared" si="368"/>
        <v>46.666666666666664</v>
      </c>
      <c r="V2360" s="7">
        <f t="shared" si="369"/>
        <v>45.9375</v>
      </c>
    </row>
    <row r="2361" spans="1:22" ht="13.5" x14ac:dyDescent="0.25">
      <c r="A2361" s="3">
        <f>RSI!A2361</f>
        <v>45442</v>
      </c>
      <c r="B2361" s="2">
        <f>RSI!B2361</f>
        <v>10.477</v>
      </c>
      <c r="C2361" s="2">
        <f>RSI!I2361</f>
        <v>64.769505304379891</v>
      </c>
      <c r="D2361" s="2">
        <f>MACD!E2361</f>
        <v>-5.226174125736982E-2</v>
      </c>
      <c r="E2361" s="2">
        <f>MACD!F2361</f>
        <v>-0.1029335962229862</v>
      </c>
      <c r="F2361" s="2">
        <f>'Moving Avg'!D2361</f>
        <v>10.338400000000002</v>
      </c>
      <c r="G2361" s="2">
        <f>'Moving Avg'!F2361</f>
        <v>10.186650000000002</v>
      </c>
      <c r="H2361" s="2">
        <f>'Moving Avg'!G2361</f>
        <v>9.6032199999999985</v>
      </c>
      <c r="I2361" s="2">
        <f>'Moving Avg'!H2361</f>
        <v>7.9087749999999986</v>
      </c>
      <c r="J2361" s="5" t="str">
        <f>OBV!F2361</f>
        <v>BULLISH</v>
      </c>
      <c r="K2361" s="5" t="str">
        <f>OBV!G2361</f>
        <v>STRONG</v>
      </c>
      <c r="L2361" s="5" t="str">
        <f>OBV!H2361</f>
        <v>CONFIRMED BULLISH</v>
      </c>
      <c r="M2361" s="7">
        <f t="shared" si="360"/>
        <v>25</v>
      </c>
      <c r="N2361" s="7">
        <f t="shared" si="361"/>
        <v>0</v>
      </c>
      <c r="O2361" s="7">
        <f t="shared" si="362"/>
        <v>50</v>
      </c>
      <c r="P2361" s="7">
        <f t="shared" si="363"/>
        <v>100</v>
      </c>
      <c r="Q2361" s="8">
        <f t="shared" si="364"/>
        <v>31.25</v>
      </c>
      <c r="R2361" s="8">
        <f t="shared" si="365"/>
        <v>47.5</v>
      </c>
      <c r="S2361" s="8">
        <f t="shared" si="366"/>
        <v>61.25</v>
      </c>
      <c r="T2361" s="8">
        <f t="shared" si="367"/>
        <v>43.75</v>
      </c>
      <c r="U2361" s="7">
        <f t="shared" si="368"/>
        <v>46.666666666666664</v>
      </c>
      <c r="V2361" s="7">
        <f t="shared" si="369"/>
        <v>45.9375</v>
      </c>
    </row>
    <row r="2362" spans="1:22" ht="13.5" x14ac:dyDescent="0.25">
      <c r="A2362" s="3">
        <f>RSI!A2362</f>
        <v>45443</v>
      </c>
      <c r="B2362" s="2">
        <f>RSI!B2362</f>
        <v>10.615</v>
      </c>
      <c r="C2362" s="2">
        <f>RSI!I2362</f>
        <v>67.481096641125333</v>
      </c>
      <c r="D2362" s="2">
        <f>MACD!E2362</f>
        <v>-1.118830419852479E-2</v>
      </c>
      <c r="E2362" s="2">
        <f>MACD!F2362</f>
        <v>-8.4584537818093927E-2</v>
      </c>
      <c r="F2362" s="2">
        <f>'Moving Avg'!D2362</f>
        <v>10.4122</v>
      </c>
      <c r="G2362" s="2">
        <f>'Moving Avg'!F2362</f>
        <v>10.218950000000001</v>
      </c>
      <c r="H2362" s="2">
        <f>'Moving Avg'!G2362</f>
        <v>9.6324399999999972</v>
      </c>
      <c r="I2362" s="2">
        <f>'Moving Avg'!H2362</f>
        <v>7.9285849999999973</v>
      </c>
      <c r="J2362" s="5" t="str">
        <f>OBV!F2362</f>
        <v>BULLISH</v>
      </c>
      <c r="K2362" s="5" t="str">
        <f>OBV!G2362</f>
        <v>STRONG</v>
      </c>
      <c r="L2362" s="5" t="str">
        <f>OBV!H2362</f>
        <v>CONFIRMED BULLISH</v>
      </c>
      <c r="M2362" s="7">
        <f t="shared" si="360"/>
        <v>25</v>
      </c>
      <c r="N2362" s="7">
        <f t="shared" si="361"/>
        <v>0</v>
      </c>
      <c r="O2362" s="7">
        <f t="shared" si="362"/>
        <v>50</v>
      </c>
      <c r="P2362" s="7">
        <f t="shared" si="363"/>
        <v>100</v>
      </c>
      <c r="Q2362" s="8">
        <f t="shared" si="364"/>
        <v>31.25</v>
      </c>
      <c r="R2362" s="8">
        <f t="shared" si="365"/>
        <v>47.5</v>
      </c>
      <c r="S2362" s="8">
        <f t="shared" si="366"/>
        <v>61.25</v>
      </c>
      <c r="T2362" s="8">
        <f t="shared" si="367"/>
        <v>43.75</v>
      </c>
      <c r="U2362" s="7">
        <f t="shared" si="368"/>
        <v>46.666666666666664</v>
      </c>
      <c r="V2362" s="7">
        <f t="shared" si="369"/>
        <v>45.9375</v>
      </c>
    </row>
    <row r="2363" spans="1:22" ht="13.5" x14ac:dyDescent="0.25">
      <c r="A2363" s="3">
        <f>RSI!A2363</f>
        <v>45446</v>
      </c>
      <c r="B2363" s="2">
        <f>RSI!B2363</f>
        <v>10.348000000000001</v>
      </c>
      <c r="C2363" s="2">
        <f>RSI!I2363</f>
        <v>58.154824129776003</v>
      </c>
      <c r="D2363" s="2">
        <f>MACD!E2363</f>
        <v>-1.4847474806440886E-3</v>
      </c>
      <c r="E2363" s="2">
        <f>MACD!F2363</f>
        <v>-6.7964579750603965E-2</v>
      </c>
      <c r="F2363" s="2">
        <f>'Moving Avg'!D2363</f>
        <v>10.432599999999999</v>
      </c>
      <c r="G2363" s="2">
        <f>'Moving Avg'!F2363</f>
        <v>10.237900000000002</v>
      </c>
      <c r="H2363" s="2">
        <f>'Moving Avg'!G2363</f>
        <v>9.6488199999999988</v>
      </c>
      <c r="I2363" s="2">
        <f>'Moving Avg'!H2363</f>
        <v>7.9470599999999969</v>
      </c>
      <c r="J2363" s="5" t="str">
        <f>OBV!F2363</f>
        <v>BULLISH</v>
      </c>
      <c r="K2363" s="5" t="str">
        <f>OBV!G2363</f>
        <v>STRONG</v>
      </c>
      <c r="L2363" s="5" t="str">
        <f>OBV!H2363</f>
        <v>CONFIRMED BULLISH</v>
      </c>
      <c r="M2363" s="7">
        <f t="shared" si="360"/>
        <v>25</v>
      </c>
      <c r="N2363" s="7">
        <f t="shared" si="361"/>
        <v>0</v>
      </c>
      <c r="O2363" s="7">
        <f t="shared" si="362"/>
        <v>50</v>
      </c>
      <c r="P2363" s="7">
        <f t="shared" si="363"/>
        <v>100</v>
      </c>
      <c r="Q2363" s="8">
        <f t="shared" si="364"/>
        <v>31.25</v>
      </c>
      <c r="R2363" s="8">
        <f t="shared" si="365"/>
        <v>47.5</v>
      </c>
      <c r="S2363" s="8">
        <f t="shared" si="366"/>
        <v>61.25</v>
      </c>
      <c r="T2363" s="8">
        <f t="shared" si="367"/>
        <v>43.75</v>
      </c>
      <c r="U2363" s="7">
        <f t="shared" si="368"/>
        <v>46.666666666666664</v>
      </c>
      <c r="V2363" s="7">
        <f t="shared" si="369"/>
        <v>45.9375</v>
      </c>
    </row>
    <row r="2364" spans="1:22" ht="13.5" x14ac:dyDescent="0.25">
      <c r="A2364" s="3">
        <f>RSI!A2364</f>
        <v>45447</v>
      </c>
      <c r="B2364" s="2">
        <f>RSI!B2364</f>
        <v>10.708</v>
      </c>
      <c r="C2364" s="2">
        <f>RSI!I2364</f>
        <v>65.148739631012319</v>
      </c>
      <c r="D2364" s="2">
        <f>MACD!E2364</f>
        <v>-2.1694385408451922E-2</v>
      </c>
      <c r="E2364" s="2">
        <f>MACD!F2364</f>
        <v>-5.8710540882173555E-2</v>
      </c>
      <c r="F2364" s="2">
        <f>'Moving Avg'!D2364</f>
        <v>10.525</v>
      </c>
      <c r="G2364" s="2">
        <f>'Moving Avg'!F2364</f>
        <v>10.274850000000001</v>
      </c>
      <c r="H2364" s="2">
        <f>'Moving Avg'!G2364</f>
        <v>9.6723999999999997</v>
      </c>
      <c r="I2364" s="2">
        <f>'Moving Avg'!H2364</f>
        <v>7.9673349999999967</v>
      </c>
      <c r="J2364" s="5" t="str">
        <f>OBV!F2364</f>
        <v>BULLISH</v>
      </c>
      <c r="K2364" s="5" t="str">
        <f>OBV!G2364</f>
        <v>STRONG</v>
      </c>
      <c r="L2364" s="5" t="str">
        <f>OBV!H2364</f>
        <v>CONFIRMED BULLISH</v>
      </c>
      <c r="M2364" s="7">
        <f t="shared" si="360"/>
        <v>25</v>
      </c>
      <c r="N2364" s="7">
        <f t="shared" si="361"/>
        <v>0</v>
      </c>
      <c r="O2364" s="7">
        <f t="shared" si="362"/>
        <v>50</v>
      </c>
      <c r="P2364" s="7">
        <f t="shared" si="363"/>
        <v>100</v>
      </c>
      <c r="Q2364" s="8">
        <f t="shared" si="364"/>
        <v>31.25</v>
      </c>
      <c r="R2364" s="8">
        <f t="shared" si="365"/>
        <v>47.5</v>
      </c>
      <c r="S2364" s="8">
        <f t="shared" si="366"/>
        <v>61.25</v>
      </c>
      <c r="T2364" s="8">
        <f t="shared" si="367"/>
        <v>43.75</v>
      </c>
      <c r="U2364" s="7">
        <f t="shared" si="368"/>
        <v>46.666666666666664</v>
      </c>
      <c r="V2364" s="7">
        <f t="shared" si="369"/>
        <v>45.9375</v>
      </c>
    </row>
    <row r="2365" spans="1:22" ht="13.5" x14ac:dyDescent="0.25">
      <c r="A2365" s="3">
        <f>RSI!A2365</f>
        <v>45448</v>
      </c>
      <c r="B2365" s="2">
        <f>RSI!B2365</f>
        <v>10.8</v>
      </c>
      <c r="C2365" s="2">
        <f>RSI!I2365</f>
        <v>66.681352126700887</v>
      </c>
      <c r="D2365" s="2">
        <f>MACD!E2365</f>
        <v>-7.0591459164900172E-2</v>
      </c>
      <c r="E2365" s="2">
        <f>MACD!F2365</f>
        <v>-6.1086724538718884E-2</v>
      </c>
      <c r="F2365" s="2">
        <f>'Moving Avg'!D2365</f>
        <v>10.589599999999999</v>
      </c>
      <c r="G2365" s="2">
        <f>'Moving Avg'!F2365</f>
        <v>10.316400000000002</v>
      </c>
      <c r="H2365" s="2">
        <f>'Moving Avg'!G2365</f>
        <v>9.6979999999999986</v>
      </c>
      <c r="I2365" s="2">
        <f>'Moving Avg'!H2365</f>
        <v>7.9880699999999969</v>
      </c>
      <c r="J2365" s="5" t="str">
        <f>OBV!F2365</f>
        <v>BULLISH</v>
      </c>
      <c r="K2365" s="5" t="str">
        <f>OBV!G2365</f>
        <v>STRONG</v>
      </c>
      <c r="L2365" s="5" t="str">
        <f>OBV!H2365</f>
        <v>CONFIRMED BULLISH</v>
      </c>
      <c r="M2365" s="7">
        <f t="shared" si="360"/>
        <v>25</v>
      </c>
      <c r="N2365" s="7">
        <f t="shared" si="361"/>
        <v>45</v>
      </c>
      <c r="O2365" s="7">
        <f t="shared" si="362"/>
        <v>50</v>
      </c>
      <c r="P2365" s="7">
        <f t="shared" si="363"/>
        <v>100</v>
      </c>
      <c r="Q2365" s="8">
        <f t="shared" si="364"/>
        <v>47</v>
      </c>
      <c r="R2365" s="8">
        <f t="shared" si="365"/>
        <v>56.5</v>
      </c>
      <c r="S2365" s="8">
        <f t="shared" si="366"/>
        <v>68</v>
      </c>
      <c r="T2365" s="8">
        <f t="shared" si="367"/>
        <v>55</v>
      </c>
      <c r="U2365" s="7">
        <f t="shared" si="368"/>
        <v>57.166666666666664</v>
      </c>
      <c r="V2365" s="7">
        <f t="shared" si="369"/>
        <v>56.625</v>
      </c>
    </row>
    <row r="2366" spans="1:22" ht="13.5" x14ac:dyDescent="0.25">
      <c r="A2366" s="3">
        <f>RSI!A2366</f>
        <v>45449</v>
      </c>
      <c r="B2366" s="2">
        <f>RSI!B2366</f>
        <v>10.791</v>
      </c>
      <c r="C2366" s="2">
        <f>RSI!I2366</f>
        <v>66.373848502509475</v>
      </c>
      <c r="D2366" s="2">
        <f>MACD!E2366</f>
        <v>-9.408527525140542E-2</v>
      </c>
      <c r="E2366" s="2">
        <f>MACD!F2366</f>
        <v>-6.7686434681256194E-2</v>
      </c>
      <c r="F2366" s="2">
        <f>'Moving Avg'!D2366</f>
        <v>10.6524</v>
      </c>
      <c r="G2366" s="2">
        <f>'Moving Avg'!F2366</f>
        <v>10.35285</v>
      </c>
      <c r="H2366" s="2">
        <f>'Moving Avg'!G2366</f>
        <v>9.7234199999999991</v>
      </c>
      <c r="I2366" s="2">
        <f>'Moving Avg'!H2366</f>
        <v>8.008759999999997</v>
      </c>
      <c r="J2366" s="5" t="str">
        <f>OBV!F2366</f>
        <v>BULLISH</v>
      </c>
      <c r="K2366" s="5" t="str">
        <f>OBV!G2366</f>
        <v>STRONG</v>
      </c>
      <c r="L2366" s="5" t="str">
        <f>OBV!H2366</f>
        <v>CONFIRMED BULLISH</v>
      </c>
      <c r="M2366" s="7">
        <f t="shared" si="360"/>
        <v>25</v>
      </c>
      <c r="N2366" s="7">
        <f t="shared" si="361"/>
        <v>100</v>
      </c>
      <c r="O2366" s="7">
        <f t="shared" si="362"/>
        <v>50</v>
      </c>
      <c r="P2366" s="7">
        <f t="shared" si="363"/>
        <v>100</v>
      </c>
      <c r="Q2366" s="8">
        <f t="shared" si="364"/>
        <v>66.25</v>
      </c>
      <c r="R2366" s="8">
        <f t="shared" si="365"/>
        <v>67.5</v>
      </c>
      <c r="S2366" s="8">
        <f t="shared" si="366"/>
        <v>76.25</v>
      </c>
      <c r="T2366" s="8">
        <f t="shared" si="367"/>
        <v>68.75</v>
      </c>
      <c r="U2366" s="7">
        <f t="shared" si="368"/>
        <v>70</v>
      </c>
      <c r="V2366" s="7">
        <f t="shared" si="369"/>
        <v>69.6875</v>
      </c>
    </row>
    <row r="2367" spans="1:22" ht="13.5" x14ac:dyDescent="0.25">
      <c r="A2367" s="3">
        <f>RSI!A2367</f>
        <v>45450</v>
      </c>
      <c r="B2367" s="2">
        <f>RSI!B2367</f>
        <v>10.791</v>
      </c>
      <c r="C2367" s="2">
        <f>RSI!I2367</f>
        <v>66.373848502509475</v>
      </c>
      <c r="D2367" s="2">
        <f>MACD!E2367</f>
        <v>-0.11763074055848044</v>
      </c>
      <c r="E2367" s="2">
        <f>MACD!F2367</f>
        <v>-7.7675295856701049E-2</v>
      </c>
      <c r="F2367" s="2">
        <f>'Moving Avg'!D2367</f>
        <v>10.6876</v>
      </c>
      <c r="G2367" s="2">
        <f>'Moving Avg'!F2367</f>
        <v>10.3893</v>
      </c>
      <c r="H2367" s="2">
        <f>'Moving Avg'!G2367</f>
        <v>9.7520799999999994</v>
      </c>
      <c r="I2367" s="2">
        <f>'Moving Avg'!H2367</f>
        <v>8.0292399999999962</v>
      </c>
      <c r="J2367" s="5" t="str">
        <f>OBV!F2367</f>
        <v>BULLISH</v>
      </c>
      <c r="K2367" s="5" t="str">
        <f>OBV!G2367</f>
        <v>NEUTRAL</v>
      </c>
      <c r="L2367" s="5" t="str">
        <f>OBV!H2367</f>
        <v>CONFIRMED BULLISH</v>
      </c>
      <c r="M2367" s="7">
        <f t="shared" si="360"/>
        <v>25</v>
      </c>
      <c r="N2367" s="7">
        <f t="shared" si="361"/>
        <v>100</v>
      </c>
      <c r="O2367" s="7">
        <f t="shared" si="362"/>
        <v>50</v>
      </c>
      <c r="P2367" s="7">
        <f t="shared" si="363"/>
        <v>83.5</v>
      </c>
      <c r="Q2367" s="8">
        <f t="shared" si="364"/>
        <v>63.774999999999999</v>
      </c>
      <c r="R2367" s="8">
        <f t="shared" si="365"/>
        <v>63.375</v>
      </c>
      <c r="S2367" s="8">
        <f t="shared" si="366"/>
        <v>68.825000000000003</v>
      </c>
      <c r="T2367" s="8">
        <f t="shared" si="367"/>
        <v>64.625</v>
      </c>
      <c r="U2367" s="7">
        <f t="shared" si="368"/>
        <v>65.325000000000003</v>
      </c>
      <c r="V2367" s="7">
        <f t="shared" si="369"/>
        <v>65.150000000000006</v>
      </c>
    </row>
    <row r="2368" spans="1:22" ht="13.5" x14ac:dyDescent="0.25">
      <c r="A2368" s="3">
        <f>RSI!A2368</f>
        <v>45453</v>
      </c>
      <c r="B2368" s="2">
        <f>RSI!B2368</f>
        <v>10.791</v>
      </c>
      <c r="C2368" s="2">
        <f>RSI!I2368</f>
        <v>66.373848502509475</v>
      </c>
      <c r="D2368" s="2">
        <f>MACD!E2368</f>
        <v>-0.14094834738814299</v>
      </c>
      <c r="E2368" s="2">
        <f>MACD!F2368</f>
        <v>-9.0329906162989443E-2</v>
      </c>
      <c r="F2368" s="2">
        <f>'Moving Avg'!D2368</f>
        <v>10.776199999999999</v>
      </c>
      <c r="G2368" s="2">
        <f>'Moving Avg'!F2368</f>
        <v>10.404100000000001</v>
      </c>
      <c r="H2368" s="2">
        <f>'Moving Avg'!G2368</f>
        <v>9.7776599999999991</v>
      </c>
      <c r="I2368" s="2">
        <f>'Moving Avg'!H2368</f>
        <v>8.0495899999999967</v>
      </c>
      <c r="J2368" s="5" t="str">
        <f>OBV!F2368</f>
        <v>BULLISH</v>
      </c>
      <c r="K2368" s="5" t="str">
        <f>OBV!G2368</f>
        <v>STRONG</v>
      </c>
      <c r="L2368" s="5" t="str">
        <f>OBV!H2368</f>
        <v>CONFIRMED BULLISH</v>
      </c>
      <c r="M2368" s="7">
        <f t="shared" si="360"/>
        <v>25</v>
      </c>
      <c r="N2368" s="7">
        <f t="shared" si="361"/>
        <v>100</v>
      </c>
      <c r="O2368" s="7">
        <f t="shared" si="362"/>
        <v>50</v>
      </c>
      <c r="P2368" s="7">
        <f t="shared" si="363"/>
        <v>100</v>
      </c>
      <c r="Q2368" s="8">
        <f t="shared" si="364"/>
        <v>66.25</v>
      </c>
      <c r="R2368" s="8">
        <f t="shared" si="365"/>
        <v>67.5</v>
      </c>
      <c r="S2368" s="8">
        <f t="shared" si="366"/>
        <v>76.25</v>
      </c>
      <c r="T2368" s="8">
        <f t="shared" si="367"/>
        <v>68.75</v>
      </c>
      <c r="U2368" s="7">
        <f t="shared" si="368"/>
        <v>70</v>
      </c>
      <c r="V2368" s="7">
        <f t="shared" si="369"/>
        <v>69.6875</v>
      </c>
    </row>
    <row r="2369" spans="1:22" ht="13.5" x14ac:dyDescent="0.25">
      <c r="A2369" s="3">
        <f>RSI!A2369</f>
        <v>45454</v>
      </c>
      <c r="B2369" s="2">
        <f>RSI!B2369</f>
        <v>10.791</v>
      </c>
      <c r="C2369" s="2">
        <f>RSI!I2369</f>
        <v>66.373848502509475</v>
      </c>
      <c r="D2369" s="2">
        <f>MACD!E2369</f>
        <v>-0.16382170490553527</v>
      </c>
      <c r="E2369" s="2">
        <f>MACD!F2369</f>
        <v>-0.10502826591149861</v>
      </c>
      <c r="F2369" s="2">
        <f>'Moving Avg'!D2369</f>
        <v>10.7928</v>
      </c>
      <c r="G2369" s="2">
        <f>'Moving Avg'!F2369</f>
        <v>10.44055</v>
      </c>
      <c r="H2369" s="2">
        <f>'Moving Avg'!G2369</f>
        <v>9.8034199999999991</v>
      </c>
      <c r="I2369" s="2">
        <f>'Moving Avg'!H2369</f>
        <v>8.0690899999999957</v>
      </c>
      <c r="J2369" s="5" t="str">
        <f>OBV!F2369</f>
        <v>BULLISH</v>
      </c>
      <c r="K2369" s="5" t="str">
        <f>OBV!G2369</f>
        <v>NEUTRAL</v>
      </c>
      <c r="L2369" s="5" t="str">
        <f>OBV!H2369</f>
        <v>CONFIRMED BULLISH</v>
      </c>
      <c r="M2369" s="7">
        <f t="shared" si="360"/>
        <v>25</v>
      </c>
      <c r="N2369" s="7">
        <f t="shared" si="361"/>
        <v>100</v>
      </c>
      <c r="O2369" s="7">
        <f t="shared" si="362"/>
        <v>50</v>
      </c>
      <c r="P2369" s="7">
        <f t="shared" si="363"/>
        <v>83.5</v>
      </c>
      <c r="Q2369" s="8">
        <f t="shared" si="364"/>
        <v>63.774999999999999</v>
      </c>
      <c r="R2369" s="8">
        <f t="shared" si="365"/>
        <v>63.375</v>
      </c>
      <c r="S2369" s="8">
        <f t="shared" si="366"/>
        <v>68.825000000000003</v>
      </c>
      <c r="T2369" s="8">
        <f t="shared" si="367"/>
        <v>64.625</v>
      </c>
      <c r="U2369" s="7">
        <f t="shared" si="368"/>
        <v>65.325000000000003</v>
      </c>
      <c r="V2369" s="7">
        <f t="shared" si="369"/>
        <v>65.150000000000006</v>
      </c>
    </row>
    <row r="2370" spans="1:22" ht="13.5" x14ac:dyDescent="0.25">
      <c r="A2370" s="3">
        <f>RSI!A2370</f>
        <v>45455</v>
      </c>
      <c r="B2370" s="2">
        <f>RSI!B2370</f>
        <v>10.708</v>
      </c>
      <c r="C2370" s="2">
        <f>RSI!I2370</f>
        <v>62.782490520421476</v>
      </c>
      <c r="D2370" s="2">
        <f>MACD!E2370</f>
        <v>-0.14439972911539556</v>
      </c>
      <c r="E2370" s="2">
        <f>MACD!F2370</f>
        <v>-0.112902558552278</v>
      </c>
      <c r="F2370" s="2">
        <f>'Moving Avg'!D2370</f>
        <v>10.7744</v>
      </c>
      <c r="G2370" s="2">
        <f>'Moving Avg'!F2370</f>
        <v>10.472849999999999</v>
      </c>
      <c r="H2370" s="2">
        <f>'Moving Avg'!G2370</f>
        <v>9.8360199999999995</v>
      </c>
      <c r="I2370" s="2">
        <f>'Moving Avg'!H2370</f>
        <v>8.0881749999999961</v>
      </c>
      <c r="J2370" s="5" t="str">
        <f>OBV!F2370</f>
        <v>BEARISH</v>
      </c>
      <c r="K2370" s="5" t="str">
        <f>OBV!G2370</f>
        <v>WEAK</v>
      </c>
      <c r="L2370" s="5" t="str">
        <f>OBV!H2370</f>
        <v>CONFIRMED BEARISH</v>
      </c>
      <c r="M2370" s="7">
        <f t="shared" ref="M2370:M2433" si="370">IF(C2370&lt;30,50, IF(C2370&gt;70, 0, 25))</f>
        <v>25</v>
      </c>
      <c r="N2370" s="7">
        <f t="shared" ref="N2370:N2433" si="371">IF(E2370-D2370&gt;0.02, 100, IF(E2370-D2370&lt;0,0,45))</f>
        <v>100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0</v>
      </c>
      <c r="Q2370" s="8">
        <f t="shared" si="364"/>
        <v>51.25</v>
      </c>
      <c r="R2370" s="8">
        <f t="shared" si="365"/>
        <v>42.5</v>
      </c>
      <c r="S2370" s="8">
        <f t="shared" si="366"/>
        <v>31.25</v>
      </c>
      <c r="T2370" s="8">
        <f t="shared" si="367"/>
        <v>43.75</v>
      </c>
      <c r="U2370" s="7">
        <f t="shared" si="368"/>
        <v>41.666666666666664</v>
      </c>
      <c r="V2370" s="7">
        <f t="shared" si="369"/>
        <v>42.1875</v>
      </c>
    </row>
    <row r="2371" spans="1:22" ht="13.5" x14ac:dyDescent="0.25">
      <c r="A2371" s="3">
        <f>RSI!A2371</f>
        <v>45456</v>
      </c>
      <c r="B2371" s="2">
        <f>RSI!B2371</f>
        <v>10.772</v>
      </c>
      <c r="C2371" s="2">
        <f>RSI!I2371</f>
        <v>64.382814315895814</v>
      </c>
      <c r="D2371" s="2">
        <f>MACD!E2371</f>
        <v>-0.13491071983120762</v>
      </c>
      <c r="E2371" s="2">
        <f>MACD!F2371</f>
        <v>-0.11730419080806392</v>
      </c>
      <c r="F2371" s="2">
        <f>'Moving Avg'!D2371</f>
        <v>10.7706</v>
      </c>
      <c r="G2371" s="2">
        <f>'Moving Avg'!F2371</f>
        <v>10.50835</v>
      </c>
      <c r="H2371" s="2">
        <f>'Moving Avg'!G2371</f>
        <v>9.8659999999999997</v>
      </c>
      <c r="I2371" s="2">
        <f>'Moving Avg'!H2371</f>
        <v>8.1075799999999951</v>
      </c>
      <c r="J2371" s="5" t="str">
        <f>OBV!F2371</f>
        <v>BULLISH</v>
      </c>
      <c r="K2371" s="5" t="str">
        <f>OBV!G2371</f>
        <v>NEUTRAL</v>
      </c>
      <c r="L2371" s="5" t="str">
        <f>OBV!H2371</f>
        <v>BULLISH DIVERGENCE</v>
      </c>
      <c r="M2371" s="7">
        <f t="shared" si="370"/>
        <v>25</v>
      </c>
      <c r="N2371" s="7">
        <f t="shared" si="371"/>
        <v>45</v>
      </c>
      <c r="O2371" s="7">
        <f t="shared" si="372"/>
        <v>50</v>
      </c>
      <c r="P2371" s="7">
        <f t="shared" si="373"/>
        <v>66.5</v>
      </c>
      <c r="Q2371" s="8">
        <f t="shared" ref="Q2371:Q2434" si="374">0.35*M2371+N2371*0.35+O2371*0.15+P2371*0.15</f>
        <v>41.975000000000001</v>
      </c>
      <c r="R2371" s="8">
        <f t="shared" ref="R2371:R2434" si="375">M2371*0.2+N2371*0.2+O2371*0.35+P2371*0.25</f>
        <v>48.125</v>
      </c>
      <c r="S2371" s="8">
        <f t="shared" ref="S2371:S2434" si="376">M2371*0.15+N2371*0.15+O2371*0.25+P2371*0.45</f>
        <v>52.924999999999997</v>
      </c>
      <c r="T2371" s="8">
        <f t="shared" ref="T2371:T2434" si="377">0.25*SUM(M2371:P2371)</f>
        <v>46.625</v>
      </c>
      <c r="U2371" s="7">
        <f t="shared" ref="U2371:U2434" si="378">SUM(Q2371:S2371)/3</f>
        <v>47.67499999999999</v>
      </c>
      <c r="V2371" s="7">
        <f t="shared" ref="V2371:V2434" si="379">SUM(Q2371:T2371)/4</f>
        <v>47.412499999999994</v>
      </c>
    </row>
    <row r="2372" spans="1:22" ht="13.5" x14ac:dyDescent="0.25">
      <c r="A2372" s="3">
        <f>RSI!A2372</f>
        <v>45457</v>
      </c>
      <c r="B2372" s="2">
        <f>RSI!B2372</f>
        <v>10.292</v>
      </c>
      <c r="C2372" s="2">
        <f>RSI!I2372</f>
        <v>47.786497912758335</v>
      </c>
      <c r="D2372" s="2">
        <f>MACD!E2372</f>
        <v>-7.2514365322726704E-2</v>
      </c>
      <c r="E2372" s="2">
        <f>MACD!F2372</f>
        <v>-0.10834622571099649</v>
      </c>
      <c r="F2372" s="2">
        <f>'Moving Avg'!D2372</f>
        <v>10.6708</v>
      </c>
      <c r="G2372" s="2">
        <f>'Moving Avg'!F2372</f>
        <v>10.497249999999999</v>
      </c>
      <c r="H2372" s="2">
        <f>'Moving Avg'!G2372</f>
        <v>9.8863799999999991</v>
      </c>
      <c r="I2372" s="2">
        <f>'Moving Avg'!H2372</f>
        <v>8.1245849999999944</v>
      </c>
      <c r="J2372" s="5" t="str">
        <f>OBV!F2372</f>
        <v>BEARISH</v>
      </c>
      <c r="K2372" s="5" t="str">
        <f>OBV!G2372</f>
        <v>WEAK</v>
      </c>
      <c r="L2372" s="5" t="str">
        <f>OBV!H2372</f>
        <v>CONFIRMED BEARISH</v>
      </c>
      <c r="M2372" s="7">
        <f t="shared" si="370"/>
        <v>25</v>
      </c>
      <c r="N2372" s="7">
        <f t="shared" si="371"/>
        <v>0</v>
      </c>
      <c r="O2372" s="7">
        <f t="shared" si="372"/>
        <v>50</v>
      </c>
      <c r="P2372" s="7">
        <f t="shared" si="373"/>
        <v>0</v>
      </c>
      <c r="Q2372" s="8">
        <f t="shared" si="374"/>
        <v>16.25</v>
      </c>
      <c r="R2372" s="8">
        <f t="shared" si="375"/>
        <v>22.5</v>
      </c>
      <c r="S2372" s="8">
        <f t="shared" si="376"/>
        <v>16.25</v>
      </c>
      <c r="T2372" s="8">
        <f t="shared" si="377"/>
        <v>18.75</v>
      </c>
      <c r="U2372" s="7">
        <f t="shared" si="378"/>
        <v>18.333333333333332</v>
      </c>
      <c r="V2372" s="7">
        <f t="shared" si="379"/>
        <v>18.4375</v>
      </c>
    </row>
    <row r="2373" spans="1:22" ht="13.5" x14ac:dyDescent="0.25">
      <c r="A2373" s="3">
        <f>RSI!A2373</f>
        <v>45461</v>
      </c>
      <c r="B2373" s="2">
        <f>RSI!B2373</f>
        <v>10.754</v>
      </c>
      <c r="C2373" s="2">
        <f>RSI!I2373</f>
        <v>58.795977416123236</v>
      </c>
      <c r="D2373" s="2">
        <f>MACD!E2373</f>
        <v>-9.4420191672801579E-2</v>
      </c>
      <c r="E2373" s="2">
        <f>MACD!F2373</f>
        <v>-0.10556101890335751</v>
      </c>
      <c r="F2373" s="2">
        <f>'Moving Avg'!D2373</f>
        <v>10.663399999999999</v>
      </c>
      <c r="G2373" s="2">
        <f>'Moving Avg'!F2373</f>
        <v>10.522649999999999</v>
      </c>
      <c r="H2373" s="2">
        <f>'Moving Avg'!G2373</f>
        <v>9.9159999999999986</v>
      </c>
      <c r="I2373" s="2">
        <f>'Moving Avg'!H2373</f>
        <v>8.143899999999995</v>
      </c>
      <c r="J2373" s="5" t="str">
        <f>OBV!F2373</f>
        <v>BEARISH</v>
      </c>
      <c r="K2373" s="5" t="str">
        <f>OBV!G2373</f>
        <v>WEAK</v>
      </c>
      <c r="L2373" s="5" t="str">
        <f>OBV!H2373</f>
        <v>CONFIRMED BEARISH</v>
      </c>
      <c r="M2373" s="7">
        <f t="shared" si="370"/>
        <v>25</v>
      </c>
      <c r="N2373" s="7">
        <f t="shared" si="371"/>
        <v>0</v>
      </c>
      <c r="O2373" s="7">
        <f t="shared" si="372"/>
        <v>50</v>
      </c>
      <c r="P2373" s="7">
        <f t="shared" si="373"/>
        <v>0</v>
      </c>
      <c r="Q2373" s="8">
        <f t="shared" si="374"/>
        <v>16.25</v>
      </c>
      <c r="R2373" s="8">
        <f t="shared" si="375"/>
        <v>22.5</v>
      </c>
      <c r="S2373" s="8">
        <f t="shared" si="376"/>
        <v>16.25</v>
      </c>
      <c r="T2373" s="8">
        <f t="shared" si="377"/>
        <v>18.75</v>
      </c>
      <c r="U2373" s="7">
        <f t="shared" si="378"/>
        <v>18.333333333333332</v>
      </c>
      <c r="V2373" s="7">
        <f t="shared" si="379"/>
        <v>18.4375</v>
      </c>
    </row>
    <row r="2374" spans="1:22" ht="13.5" x14ac:dyDescent="0.25">
      <c r="A2374" s="3">
        <f>RSI!A2374</f>
        <v>45462</v>
      </c>
      <c r="B2374" s="2">
        <f>RSI!B2374</f>
        <v>10.791</v>
      </c>
      <c r="C2374" s="2">
        <f>RSI!I2374</f>
        <v>59.531915110911797</v>
      </c>
      <c r="D2374" s="2">
        <f>MACD!E2374</f>
        <v>-6.2489768537702162E-2</v>
      </c>
      <c r="E2374" s="2">
        <f>MACD!F2374</f>
        <v>-9.6946768830226446E-2</v>
      </c>
      <c r="F2374" s="2">
        <f>'Moving Avg'!D2374</f>
        <v>10.663399999999999</v>
      </c>
      <c r="G2374" s="2">
        <f>'Moving Avg'!F2374</f>
        <v>10.549899999999997</v>
      </c>
      <c r="H2374" s="2">
        <f>'Moving Avg'!G2374</f>
        <v>9.9531599999999987</v>
      </c>
      <c r="I2374" s="2">
        <f>'Moving Avg'!H2374</f>
        <v>8.1629749999999941</v>
      </c>
      <c r="J2374" s="5" t="str">
        <f>OBV!F2374</f>
        <v>BULLISH</v>
      </c>
      <c r="K2374" s="5" t="str">
        <f>OBV!G2374</f>
        <v>NEUTRAL</v>
      </c>
      <c r="L2374" s="5" t="str">
        <f>OBV!H2374</f>
        <v>NEUTRAL</v>
      </c>
      <c r="M2374" s="7">
        <f t="shared" si="370"/>
        <v>25</v>
      </c>
      <c r="N2374" s="7">
        <f t="shared" si="371"/>
        <v>0</v>
      </c>
      <c r="O2374" s="7">
        <f t="shared" si="372"/>
        <v>50</v>
      </c>
      <c r="P2374" s="7">
        <f t="shared" si="373"/>
        <v>49.5</v>
      </c>
      <c r="Q2374" s="8">
        <f t="shared" si="374"/>
        <v>23.675000000000001</v>
      </c>
      <c r="R2374" s="8">
        <f t="shared" si="375"/>
        <v>34.875</v>
      </c>
      <c r="S2374" s="8">
        <f t="shared" si="376"/>
        <v>38.525000000000006</v>
      </c>
      <c r="T2374" s="8">
        <f t="shared" si="377"/>
        <v>31.125</v>
      </c>
      <c r="U2374" s="7">
        <f t="shared" si="378"/>
        <v>32.358333333333334</v>
      </c>
      <c r="V2374" s="7">
        <f t="shared" si="379"/>
        <v>32.049999999999997</v>
      </c>
    </row>
    <row r="2375" spans="1:22" ht="13.5" x14ac:dyDescent="0.25">
      <c r="A2375" s="3">
        <f>RSI!A2375</f>
        <v>45463</v>
      </c>
      <c r="B2375" s="2">
        <f>RSI!B2375</f>
        <v>10.791</v>
      </c>
      <c r="C2375" s="2">
        <f>RSI!I2375</f>
        <v>59.531915110911797</v>
      </c>
      <c r="D2375" s="2">
        <f>MACD!E2375</f>
        <v>-2.3552943932850567E-2</v>
      </c>
      <c r="E2375" s="2">
        <f>MACD!F2375</f>
        <v>-8.2268003850751281E-2</v>
      </c>
      <c r="F2375" s="2">
        <f>'Moving Avg'!D2375</f>
        <v>10.679999999999998</v>
      </c>
      <c r="G2375" s="2">
        <f>'Moving Avg'!F2375</f>
        <v>10.584049999999998</v>
      </c>
      <c r="H2375" s="2">
        <f>'Moving Avg'!G2375</f>
        <v>9.9836799999999979</v>
      </c>
      <c r="I2375" s="2">
        <f>'Moving Avg'!H2375</f>
        <v>8.1824749999999931</v>
      </c>
      <c r="J2375" s="5" t="str">
        <f>OBV!F2375</f>
        <v>BULLISH</v>
      </c>
      <c r="K2375" s="5" t="str">
        <f>OBV!G2375</f>
        <v>STRONG</v>
      </c>
      <c r="L2375" s="5" t="str">
        <f>OBV!H2375</f>
        <v>CONFIRMED BULLISH</v>
      </c>
      <c r="M2375" s="7">
        <f t="shared" si="370"/>
        <v>25</v>
      </c>
      <c r="N2375" s="7">
        <f t="shared" si="371"/>
        <v>0</v>
      </c>
      <c r="O2375" s="7">
        <f t="shared" si="372"/>
        <v>50</v>
      </c>
      <c r="P2375" s="7">
        <f t="shared" si="373"/>
        <v>100</v>
      </c>
      <c r="Q2375" s="8">
        <f t="shared" si="374"/>
        <v>31.25</v>
      </c>
      <c r="R2375" s="8">
        <f t="shared" si="375"/>
        <v>47.5</v>
      </c>
      <c r="S2375" s="8">
        <f t="shared" si="376"/>
        <v>61.25</v>
      </c>
      <c r="T2375" s="8">
        <f t="shared" si="377"/>
        <v>43.75</v>
      </c>
      <c r="U2375" s="7">
        <f t="shared" si="378"/>
        <v>46.666666666666664</v>
      </c>
      <c r="V2375" s="7">
        <f t="shared" si="379"/>
        <v>45.9375</v>
      </c>
    </row>
    <row r="2376" spans="1:22" ht="13.5" x14ac:dyDescent="0.25">
      <c r="A2376" s="3">
        <f>RSI!A2376</f>
        <v>45464</v>
      </c>
      <c r="B2376" s="2">
        <f>RSI!B2376</f>
        <v>10.791</v>
      </c>
      <c r="C2376" s="2">
        <f>RSI!I2376</f>
        <v>59.531915110911797</v>
      </c>
      <c r="D2376" s="2">
        <f>MACD!E2376</f>
        <v>5.9394735659132891E-3</v>
      </c>
      <c r="E2376" s="2">
        <f>MACD!F2376</f>
        <v>-6.4626508367418373E-2</v>
      </c>
      <c r="F2376" s="2">
        <f>'Moving Avg'!D2376</f>
        <v>10.6838</v>
      </c>
      <c r="G2376" s="2">
        <f>'Moving Avg'!F2376</f>
        <v>10.611299999999998</v>
      </c>
      <c r="H2376" s="2">
        <f>'Moving Avg'!G2376</f>
        <v>10.01488</v>
      </c>
      <c r="I2376" s="2">
        <f>'Moving Avg'!H2376</f>
        <v>8.2019749999999938</v>
      </c>
      <c r="J2376" s="5" t="str">
        <f>OBV!F2376</f>
        <v>BULLISH</v>
      </c>
      <c r="K2376" s="5" t="str">
        <f>OBV!G2376</f>
        <v>NEUTRAL</v>
      </c>
      <c r="L2376" s="5" t="str">
        <f>OBV!H2376</f>
        <v>CONFIRMED BULLISH</v>
      </c>
      <c r="M2376" s="7">
        <f t="shared" si="370"/>
        <v>25</v>
      </c>
      <c r="N2376" s="7">
        <f t="shared" si="371"/>
        <v>0</v>
      </c>
      <c r="O2376" s="7">
        <f t="shared" si="372"/>
        <v>50</v>
      </c>
      <c r="P2376" s="7">
        <f t="shared" si="373"/>
        <v>83.5</v>
      </c>
      <c r="Q2376" s="8">
        <f t="shared" si="374"/>
        <v>28.774999999999999</v>
      </c>
      <c r="R2376" s="8">
        <f t="shared" si="375"/>
        <v>43.375</v>
      </c>
      <c r="S2376" s="8">
        <f t="shared" si="376"/>
        <v>53.825000000000003</v>
      </c>
      <c r="T2376" s="8">
        <f t="shared" si="377"/>
        <v>39.625</v>
      </c>
      <c r="U2376" s="7">
        <f t="shared" si="378"/>
        <v>41.991666666666667</v>
      </c>
      <c r="V2376" s="7">
        <f t="shared" si="379"/>
        <v>41.400000000000006</v>
      </c>
    </row>
    <row r="2377" spans="1:22" ht="13.5" x14ac:dyDescent="0.25">
      <c r="A2377" s="3">
        <f>RSI!A2377</f>
        <v>45467</v>
      </c>
      <c r="B2377" s="2">
        <f>RSI!B2377</f>
        <v>10.782</v>
      </c>
      <c r="C2377" s="2">
        <f>RSI!I2377</f>
        <v>59.210626064052676</v>
      </c>
      <c r="D2377" s="2">
        <f>MACD!E2377</f>
        <v>2.9645048830577281E-2</v>
      </c>
      <c r="E2377" s="2">
        <f>MACD!F2377</f>
        <v>-4.5772196927819246E-2</v>
      </c>
      <c r="F2377" s="2">
        <f>'Moving Avg'!D2377</f>
        <v>10.781799999999999</v>
      </c>
      <c r="G2377" s="2">
        <f>'Moving Avg'!F2377</f>
        <v>10.638099999999998</v>
      </c>
      <c r="H2377" s="2">
        <f>'Moving Avg'!G2377</f>
        <v>10.0459</v>
      </c>
      <c r="I2377" s="2">
        <f>'Moving Avg'!H2377</f>
        <v>8.2214299999999927</v>
      </c>
      <c r="J2377" s="5" t="str">
        <f>OBV!F2377</f>
        <v>BULLISH</v>
      </c>
      <c r="K2377" s="5" t="str">
        <f>OBV!G2377</f>
        <v>NEUTRAL</v>
      </c>
      <c r="L2377" s="5" t="str">
        <f>OBV!H2377</f>
        <v>CONFIRMED BULLISH</v>
      </c>
      <c r="M2377" s="7">
        <f t="shared" si="370"/>
        <v>25</v>
      </c>
      <c r="N2377" s="7">
        <f t="shared" si="371"/>
        <v>0</v>
      </c>
      <c r="O2377" s="7">
        <f t="shared" si="372"/>
        <v>50</v>
      </c>
      <c r="P2377" s="7">
        <f t="shared" si="373"/>
        <v>83.5</v>
      </c>
      <c r="Q2377" s="8">
        <f t="shared" si="374"/>
        <v>28.774999999999999</v>
      </c>
      <c r="R2377" s="8">
        <f t="shared" si="375"/>
        <v>43.375</v>
      </c>
      <c r="S2377" s="8">
        <f t="shared" si="376"/>
        <v>53.825000000000003</v>
      </c>
      <c r="T2377" s="8">
        <f t="shared" si="377"/>
        <v>39.625</v>
      </c>
      <c r="U2377" s="7">
        <f t="shared" si="378"/>
        <v>41.991666666666667</v>
      </c>
      <c r="V2377" s="7">
        <f t="shared" si="379"/>
        <v>41.400000000000006</v>
      </c>
    </row>
    <row r="2378" spans="1:22" ht="13.5" x14ac:dyDescent="0.25">
      <c r="A2378" s="3">
        <f>RSI!A2378</f>
        <v>45468</v>
      </c>
      <c r="B2378" s="2">
        <f>RSI!B2378</f>
        <v>10.791</v>
      </c>
      <c r="C2378" s="2">
        <f>RSI!I2378</f>
        <v>59.446326804464164</v>
      </c>
      <c r="D2378" s="2">
        <f>MACD!E2378</f>
        <v>4.7315855105392046E-2</v>
      </c>
      <c r="E2378" s="2">
        <f>MACD!F2378</f>
        <v>-2.7154586521176992E-2</v>
      </c>
      <c r="F2378" s="2">
        <f>'Moving Avg'!D2378</f>
        <v>10.789199999999999</v>
      </c>
      <c r="G2378" s="2">
        <f>'Moving Avg'!F2378</f>
        <v>10.665349999999998</v>
      </c>
      <c r="H2378" s="2">
        <f>'Moving Avg'!G2378</f>
        <v>10.085419999999999</v>
      </c>
      <c r="I2378" s="2">
        <f>'Moving Avg'!H2378</f>
        <v>8.2409299999999934</v>
      </c>
      <c r="J2378" s="5" t="str">
        <f>OBV!F2378</f>
        <v>BULLISH</v>
      </c>
      <c r="K2378" s="5" t="str">
        <f>OBV!G2378</f>
        <v>STRONG</v>
      </c>
      <c r="L2378" s="5" t="str">
        <f>OBV!H2378</f>
        <v>CONFIRMED BULLISH</v>
      </c>
      <c r="M2378" s="7">
        <f t="shared" si="370"/>
        <v>25</v>
      </c>
      <c r="N2378" s="7">
        <f t="shared" si="371"/>
        <v>0</v>
      </c>
      <c r="O2378" s="7">
        <f t="shared" si="372"/>
        <v>50</v>
      </c>
      <c r="P2378" s="7">
        <f t="shared" si="373"/>
        <v>100</v>
      </c>
      <c r="Q2378" s="8">
        <f t="shared" si="374"/>
        <v>31.25</v>
      </c>
      <c r="R2378" s="8">
        <f t="shared" si="375"/>
        <v>47.5</v>
      </c>
      <c r="S2378" s="8">
        <f t="shared" si="376"/>
        <v>61.25</v>
      </c>
      <c r="T2378" s="8">
        <f t="shared" si="377"/>
        <v>43.75</v>
      </c>
      <c r="U2378" s="7">
        <f t="shared" si="378"/>
        <v>46.666666666666664</v>
      </c>
      <c r="V2378" s="7">
        <f t="shared" si="379"/>
        <v>45.9375</v>
      </c>
    </row>
    <row r="2379" spans="1:22" ht="13.5" x14ac:dyDescent="0.25">
      <c r="A2379" s="3">
        <f>RSI!A2379</f>
        <v>45469</v>
      </c>
      <c r="B2379" s="2">
        <f>RSI!B2379</f>
        <v>10.782</v>
      </c>
      <c r="C2379" s="2">
        <f>RSI!I2379</f>
        <v>59.078681195977822</v>
      </c>
      <c r="D2379" s="2">
        <f>MACD!E2379</f>
        <v>6.1287958538875031E-2</v>
      </c>
      <c r="E2379" s="2">
        <f>MACD!F2379</f>
        <v>-9.4660775091665872E-3</v>
      </c>
      <c r="F2379" s="2">
        <f>'Moving Avg'!D2379</f>
        <v>10.7874</v>
      </c>
      <c r="G2379" s="2">
        <f>'Moving Avg'!F2379</f>
        <v>10.69215</v>
      </c>
      <c r="H2379" s="2">
        <f>'Moving Avg'!G2379</f>
        <v>10.124939999999999</v>
      </c>
      <c r="I2379" s="2">
        <f>'Moving Avg'!H2379</f>
        <v>8.2599599999999924</v>
      </c>
      <c r="J2379" s="5" t="str">
        <f>OBV!F2379</f>
        <v>BEARISH</v>
      </c>
      <c r="K2379" s="5" t="str">
        <f>OBV!G2379</f>
        <v>WEAK</v>
      </c>
      <c r="L2379" s="5" t="str">
        <f>OBV!H2379</f>
        <v>CONFIRMED BEARISH</v>
      </c>
      <c r="M2379" s="7">
        <f t="shared" si="370"/>
        <v>25</v>
      </c>
      <c r="N2379" s="7">
        <f t="shared" si="371"/>
        <v>0</v>
      </c>
      <c r="O2379" s="7">
        <f t="shared" si="372"/>
        <v>50</v>
      </c>
      <c r="P2379" s="7">
        <f t="shared" si="373"/>
        <v>0</v>
      </c>
      <c r="Q2379" s="8">
        <f t="shared" si="374"/>
        <v>16.25</v>
      </c>
      <c r="R2379" s="8">
        <f t="shared" si="375"/>
        <v>22.5</v>
      </c>
      <c r="S2379" s="8">
        <f t="shared" si="376"/>
        <v>16.25</v>
      </c>
      <c r="T2379" s="8">
        <f t="shared" si="377"/>
        <v>18.75</v>
      </c>
      <c r="U2379" s="7">
        <f t="shared" si="378"/>
        <v>18.333333333333332</v>
      </c>
      <c r="V2379" s="7">
        <f t="shared" si="379"/>
        <v>18.4375</v>
      </c>
    </row>
    <row r="2380" spans="1:22" ht="13.5" x14ac:dyDescent="0.25">
      <c r="A2380" s="3">
        <f>RSI!A2380</f>
        <v>45470</v>
      </c>
      <c r="B2380" s="2">
        <f>RSI!B2380</f>
        <v>10.782</v>
      </c>
      <c r="C2380" s="2">
        <f>RSI!I2380</f>
        <v>59.078681195977822</v>
      </c>
      <c r="D2380" s="2">
        <f>MACD!E2380</f>
        <v>5.8869658282612036E-2</v>
      </c>
      <c r="E2380" s="2">
        <f>MACD!F2380</f>
        <v>4.2010696491891373E-3</v>
      </c>
      <c r="F2380" s="2">
        <f>'Moving Avg'!D2380</f>
        <v>10.785599999999999</v>
      </c>
      <c r="G2380" s="2">
        <f>'Moving Avg'!F2380</f>
        <v>10.7074</v>
      </c>
      <c r="H2380" s="2">
        <f>'Moving Avg'!G2380</f>
        <v>10.17184</v>
      </c>
      <c r="I2380" s="2">
        <f>'Moving Avg'!H2380</f>
        <v>8.2789899999999914</v>
      </c>
      <c r="J2380" s="5" t="str">
        <f>OBV!F2380</f>
        <v>BEARISH</v>
      </c>
      <c r="K2380" s="5" t="str">
        <f>OBV!G2380</f>
        <v>WEAK</v>
      </c>
      <c r="L2380" s="5" t="str">
        <f>OBV!H2380</f>
        <v>CONFIRMED BEARISH</v>
      </c>
      <c r="M2380" s="7">
        <f t="shared" si="370"/>
        <v>25</v>
      </c>
      <c r="N2380" s="7">
        <f t="shared" si="371"/>
        <v>0</v>
      </c>
      <c r="O2380" s="7">
        <f t="shared" si="372"/>
        <v>50</v>
      </c>
      <c r="P2380" s="7">
        <f t="shared" si="373"/>
        <v>0</v>
      </c>
      <c r="Q2380" s="8">
        <f t="shared" si="374"/>
        <v>16.25</v>
      </c>
      <c r="R2380" s="8">
        <f t="shared" si="375"/>
        <v>22.5</v>
      </c>
      <c r="S2380" s="8">
        <f t="shared" si="376"/>
        <v>16.25</v>
      </c>
      <c r="T2380" s="8">
        <f t="shared" si="377"/>
        <v>18.75</v>
      </c>
      <c r="U2380" s="7">
        <f t="shared" si="378"/>
        <v>18.333333333333332</v>
      </c>
      <c r="V2380" s="7">
        <f t="shared" si="379"/>
        <v>18.4375</v>
      </c>
    </row>
    <row r="2381" spans="1:22" ht="13.5" x14ac:dyDescent="0.25">
      <c r="A2381" s="3">
        <f>RSI!A2381</f>
        <v>45471</v>
      </c>
      <c r="B2381" s="2">
        <f>RSI!B2381</f>
        <v>10.615</v>
      </c>
      <c r="C2381" s="2">
        <f>RSI!I2381</f>
        <v>52.1394108698533</v>
      </c>
      <c r="D2381" s="2">
        <f>MACD!E2381</f>
        <v>7.7677318671209861E-2</v>
      </c>
      <c r="E2381" s="2">
        <f>MACD!F2381</f>
        <v>1.8896319453593283E-2</v>
      </c>
      <c r="F2381" s="2">
        <f>'Moving Avg'!D2381</f>
        <v>10.750400000000001</v>
      </c>
      <c r="G2381" s="2">
        <f>'Moving Avg'!F2381</f>
        <v>10.714300000000001</v>
      </c>
      <c r="H2381" s="2">
        <f>'Moving Avg'!G2381</f>
        <v>10.22298</v>
      </c>
      <c r="I2381" s="2">
        <f>'Moving Avg'!H2381</f>
        <v>8.2973949999999927</v>
      </c>
      <c r="J2381" s="5" t="str">
        <f>OBV!F2381</f>
        <v>BEARISH</v>
      </c>
      <c r="K2381" s="5" t="str">
        <f>OBV!G2381</f>
        <v>WEAK</v>
      </c>
      <c r="L2381" s="5" t="str">
        <f>OBV!H2381</f>
        <v>CONFIRMED BEARISH</v>
      </c>
      <c r="M2381" s="7">
        <f t="shared" si="370"/>
        <v>25</v>
      </c>
      <c r="N2381" s="7">
        <f t="shared" si="371"/>
        <v>0</v>
      </c>
      <c r="O2381" s="7">
        <f t="shared" si="372"/>
        <v>50</v>
      </c>
      <c r="P2381" s="7">
        <f t="shared" si="373"/>
        <v>0</v>
      </c>
      <c r="Q2381" s="8">
        <f t="shared" si="374"/>
        <v>16.25</v>
      </c>
      <c r="R2381" s="8">
        <f t="shared" si="375"/>
        <v>22.5</v>
      </c>
      <c r="S2381" s="8">
        <f t="shared" si="376"/>
        <v>16.25</v>
      </c>
      <c r="T2381" s="8">
        <f t="shared" si="377"/>
        <v>18.75</v>
      </c>
      <c r="U2381" s="7">
        <f t="shared" si="378"/>
        <v>18.333333333333332</v>
      </c>
      <c r="V2381" s="7">
        <f t="shared" si="379"/>
        <v>18.4375</v>
      </c>
    </row>
    <row r="2382" spans="1:22" ht="13.5" x14ac:dyDescent="0.25">
      <c r="A2382" s="3">
        <f>RSI!A2382</f>
        <v>45474</v>
      </c>
      <c r="B2382" s="2">
        <f>RSI!B2382</f>
        <v>10.615</v>
      </c>
      <c r="C2382" s="2">
        <f>RSI!I2382</f>
        <v>52.1394108698533</v>
      </c>
      <c r="D2382" s="2">
        <f>MACD!E2382</f>
        <v>1.9470473463742977E-2</v>
      </c>
      <c r="E2382" s="2">
        <f>MACD!F2382</f>
        <v>1.9011150255623221E-2</v>
      </c>
      <c r="F2382" s="2">
        <f>'Moving Avg'!D2382</f>
        <v>10.717000000000002</v>
      </c>
      <c r="G2382" s="2">
        <f>'Moving Avg'!F2382</f>
        <v>10.714300000000003</v>
      </c>
      <c r="H2382" s="2">
        <f>'Moving Avg'!G2382</f>
        <v>10.266920000000001</v>
      </c>
      <c r="I2382" s="2">
        <f>'Moving Avg'!H2382</f>
        <v>8.3157999999999923</v>
      </c>
      <c r="J2382" s="5" t="str">
        <f>OBV!F2382</f>
        <v>BEARISH</v>
      </c>
      <c r="K2382" s="5" t="str">
        <f>OBV!G2382</f>
        <v>WEAK</v>
      </c>
      <c r="L2382" s="5" t="str">
        <f>OBV!H2382</f>
        <v>CONFIRMED BEARISH</v>
      </c>
      <c r="M2382" s="7">
        <f t="shared" si="370"/>
        <v>25</v>
      </c>
      <c r="N2382" s="7">
        <f t="shared" si="371"/>
        <v>0</v>
      </c>
      <c r="O2382" s="7">
        <f t="shared" si="372"/>
        <v>50</v>
      </c>
      <c r="P2382" s="7">
        <f t="shared" si="373"/>
        <v>0</v>
      </c>
      <c r="Q2382" s="8">
        <f t="shared" si="374"/>
        <v>16.25</v>
      </c>
      <c r="R2382" s="8">
        <f t="shared" si="375"/>
        <v>22.5</v>
      </c>
      <c r="S2382" s="8">
        <f t="shared" si="376"/>
        <v>16.25</v>
      </c>
      <c r="T2382" s="8">
        <f t="shared" si="377"/>
        <v>18.75</v>
      </c>
      <c r="U2382" s="7">
        <f t="shared" si="378"/>
        <v>18.333333333333332</v>
      </c>
      <c r="V2382" s="7">
        <f t="shared" si="379"/>
        <v>18.4375</v>
      </c>
    </row>
    <row r="2383" spans="1:22" ht="13.5" x14ac:dyDescent="0.25">
      <c r="A2383" s="3">
        <f>RSI!A2383</f>
        <v>45475</v>
      </c>
      <c r="B2383" s="2">
        <f>RSI!B2383</f>
        <v>10.708</v>
      </c>
      <c r="C2383" s="2">
        <f>RSI!I2383</f>
        <v>55.514153930854384</v>
      </c>
      <c r="D2383" s="2">
        <f>MACD!E2383</f>
        <v>3.4152056580811774E-2</v>
      </c>
      <c r="E2383" s="2">
        <f>MACD!F2383</f>
        <v>2.2039331520660933E-2</v>
      </c>
      <c r="F2383" s="2">
        <f>'Moving Avg'!D2383</f>
        <v>10.7004</v>
      </c>
      <c r="G2383" s="2">
        <f>'Moving Avg'!F2383</f>
        <v>10.732300000000002</v>
      </c>
      <c r="H2383" s="2">
        <f>'Moving Avg'!G2383</f>
        <v>10.305140000000002</v>
      </c>
      <c r="I2383" s="2">
        <f>'Moving Avg'!H2383</f>
        <v>8.3350949999999937</v>
      </c>
      <c r="J2383" s="5" t="str">
        <f>OBV!F2383</f>
        <v>BEARISH</v>
      </c>
      <c r="K2383" s="5" t="str">
        <f>OBV!G2383</f>
        <v>WEAK</v>
      </c>
      <c r="L2383" s="5" t="str">
        <f>OBV!H2383</f>
        <v>CONFIRMED BEARISH</v>
      </c>
      <c r="M2383" s="7">
        <f t="shared" si="370"/>
        <v>25</v>
      </c>
      <c r="N2383" s="7">
        <f t="shared" si="371"/>
        <v>0</v>
      </c>
      <c r="O2383" s="7">
        <f t="shared" si="372"/>
        <v>50</v>
      </c>
      <c r="P2383" s="7">
        <f t="shared" si="373"/>
        <v>0</v>
      </c>
      <c r="Q2383" s="8">
        <f t="shared" si="374"/>
        <v>16.25</v>
      </c>
      <c r="R2383" s="8">
        <f t="shared" si="375"/>
        <v>22.5</v>
      </c>
      <c r="S2383" s="8">
        <f t="shared" si="376"/>
        <v>16.25</v>
      </c>
      <c r="T2383" s="8">
        <f t="shared" si="377"/>
        <v>18.75</v>
      </c>
      <c r="U2383" s="7">
        <f t="shared" si="378"/>
        <v>18.333333333333332</v>
      </c>
      <c r="V2383" s="7">
        <f t="shared" si="379"/>
        <v>18.4375</v>
      </c>
    </row>
    <row r="2384" spans="1:22" ht="13.5" x14ac:dyDescent="0.25">
      <c r="A2384" s="3">
        <f>RSI!A2384</f>
        <v>45476</v>
      </c>
      <c r="B2384" s="2">
        <f>RSI!B2384</f>
        <v>11.188000000000001</v>
      </c>
      <c r="C2384" s="2">
        <f>RSI!I2384</f>
        <v>68.040110761042087</v>
      </c>
      <c r="D2384" s="2">
        <f>MACD!E2384</f>
        <v>1.5926492851100704E-2</v>
      </c>
      <c r="E2384" s="2">
        <f>MACD!F2384</f>
        <v>2.081676378674889E-2</v>
      </c>
      <c r="F2384" s="2">
        <f>'Moving Avg'!D2384</f>
        <v>10.781600000000001</v>
      </c>
      <c r="G2384" s="2">
        <f>'Moving Avg'!F2384</f>
        <v>10.756300000000001</v>
      </c>
      <c r="H2384" s="2">
        <f>'Moving Avg'!G2384</f>
        <v>10.345200000000002</v>
      </c>
      <c r="I2384" s="2">
        <f>'Moving Avg'!H2384</f>
        <v>8.3567899999999948</v>
      </c>
      <c r="J2384" s="5" t="str">
        <f>OBV!F2384</f>
        <v>BULLISH</v>
      </c>
      <c r="K2384" s="5" t="str">
        <f>OBV!G2384</f>
        <v>STRONG</v>
      </c>
      <c r="L2384" s="5" t="str">
        <f>OBV!H2384</f>
        <v>CONFIRMED BULLISH</v>
      </c>
      <c r="M2384" s="7">
        <f t="shared" si="370"/>
        <v>25</v>
      </c>
      <c r="N2384" s="7">
        <f t="shared" si="371"/>
        <v>45</v>
      </c>
      <c r="O2384" s="7">
        <f t="shared" si="372"/>
        <v>50</v>
      </c>
      <c r="P2384" s="7">
        <f t="shared" si="373"/>
        <v>100</v>
      </c>
      <c r="Q2384" s="8">
        <f t="shared" si="374"/>
        <v>47</v>
      </c>
      <c r="R2384" s="8">
        <f t="shared" si="375"/>
        <v>56.5</v>
      </c>
      <c r="S2384" s="8">
        <f t="shared" si="376"/>
        <v>68</v>
      </c>
      <c r="T2384" s="8">
        <f t="shared" si="377"/>
        <v>55</v>
      </c>
      <c r="U2384" s="7">
        <f t="shared" si="378"/>
        <v>57.166666666666664</v>
      </c>
      <c r="V2384" s="7">
        <f t="shared" si="379"/>
        <v>56.625</v>
      </c>
    </row>
    <row r="2385" spans="1:22" ht="13.5" x14ac:dyDescent="0.25">
      <c r="A2385" s="3">
        <f>RSI!A2385</f>
        <v>45477</v>
      </c>
      <c r="B2385" s="2">
        <f>RSI!B2385</f>
        <v>10.782</v>
      </c>
      <c r="C2385" s="2">
        <f>RSI!I2385</f>
        <v>54.151239882874947</v>
      </c>
      <c r="D2385" s="2">
        <f>MACD!E2385</f>
        <v>2.7015564084505783E-2</v>
      </c>
      <c r="E2385" s="2">
        <f>MACD!F2385</f>
        <v>2.2056523846300267E-2</v>
      </c>
      <c r="F2385" s="2">
        <f>'Moving Avg'!D2385</f>
        <v>10.781600000000001</v>
      </c>
      <c r="G2385" s="2">
        <f>'Moving Avg'!F2385</f>
        <v>10.755400000000002</v>
      </c>
      <c r="H2385" s="2">
        <f>'Moving Avg'!G2385</f>
        <v>10.376220000000004</v>
      </c>
      <c r="I2385" s="2">
        <f>'Moving Avg'!H2385</f>
        <v>8.3766699999999954</v>
      </c>
      <c r="J2385" s="5" t="str">
        <f>OBV!F2385</f>
        <v>BULLISH</v>
      </c>
      <c r="K2385" s="5" t="str">
        <f>OBV!G2385</f>
        <v>NEUTRAL</v>
      </c>
      <c r="L2385" s="5" t="str">
        <f>OBV!H2385</f>
        <v>NEUTRAL</v>
      </c>
      <c r="M2385" s="7">
        <f t="shared" si="370"/>
        <v>25</v>
      </c>
      <c r="N2385" s="7">
        <f t="shared" si="371"/>
        <v>0</v>
      </c>
      <c r="O2385" s="7">
        <f t="shared" si="372"/>
        <v>50</v>
      </c>
      <c r="P2385" s="7">
        <f t="shared" si="373"/>
        <v>49.5</v>
      </c>
      <c r="Q2385" s="8">
        <f t="shared" si="374"/>
        <v>23.675000000000001</v>
      </c>
      <c r="R2385" s="8">
        <f t="shared" si="375"/>
        <v>34.875</v>
      </c>
      <c r="S2385" s="8">
        <f t="shared" si="376"/>
        <v>38.525000000000006</v>
      </c>
      <c r="T2385" s="8">
        <f t="shared" si="377"/>
        <v>31.125</v>
      </c>
      <c r="U2385" s="7">
        <f t="shared" si="378"/>
        <v>32.358333333333334</v>
      </c>
      <c r="V2385" s="7">
        <f t="shared" si="379"/>
        <v>32.049999999999997</v>
      </c>
    </row>
    <row r="2386" spans="1:22" ht="13.5" x14ac:dyDescent="0.25">
      <c r="A2386" s="3">
        <f>RSI!A2386</f>
        <v>45478</v>
      </c>
      <c r="B2386" s="2">
        <f>RSI!B2386</f>
        <v>10.782</v>
      </c>
      <c r="C2386" s="2">
        <f>RSI!I2386</f>
        <v>54.15123988287494</v>
      </c>
      <c r="D2386" s="2">
        <f>MACD!E2386</f>
        <v>3.5498277283505075E-2</v>
      </c>
      <c r="E2386" s="2">
        <f>MACD!F2386</f>
        <v>2.4744874533741232E-2</v>
      </c>
      <c r="F2386" s="2">
        <f>'Moving Avg'!D2386</f>
        <v>10.815000000000001</v>
      </c>
      <c r="G2386" s="2">
        <f>'Moving Avg'!F2386</f>
        <v>10.754950000000003</v>
      </c>
      <c r="H2386" s="2">
        <f>'Moving Avg'!G2386</f>
        <v>10.401700000000003</v>
      </c>
      <c r="I2386" s="2">
        <f>'Moving Avg'!H2386</f>
        <v>8.3965499999999942</v>
      </c>
      <c r="J2386" s="5" t="str">
        <f>OBV!F2386</f>
        <v>BULLISH</v>
      </c>
      <c r="K2386" s="5" t="str">
        <f>OBV!G2386</f>
        <v>STRONG</v>
      </c>
      <c r="L2386" s="5" t="str">
        <f>OBV!H2386</f>
        <v>CONFIRMED BULLISH</v>
      </c>
      <c r="M2386" s="7">
        <f t="shared" si="370"/>
        <v>25</v>
      </c>
      <c r="N2386" s="7">
        <f t="shared" si="371"/>
        <v>0</v>
      </c>
      <c r="O2386" s="7">
        <f t="shared" si="372"/>
        <v>50</v>
      </c>
      <c r="P2386" s="7">
        <f t="shared" si="373"/>
        <v>100</v>
      </c>
      <c r="Q2386" s="8">
        <f t="shared" si="374"/>
        <v>31.25</v>
      </c>
      <c r="R2386" s="8">
        <f t="shared" si="375"/>
        <v>47.5</v>
      </c>
      <c r="S2386" s="8">
        <f t="shared" si="376"/>
        <v>61.25</v>
      </c>
      <c r="T2386" s="8">
        <f t="shared" si="377"/>
        <v>43.75</v>
      </c>
      <c r="U2386" s="7">
        <f t="shared" si="378"/>
        <v>46.666666666666664</v>
      </c>
      <c r="V2386" s="7">
        <f t="shared" si="379"/>
        <v>45.9375</v>
      </c>
    </row>
    <row r="2387" spans="1:22" ht="13.5" x14ac:dyDescent="0.25">
      <c r="A2387" s="3">
        <f>RSI!A2387</f>
        <v>45481</v>
      </c>
      <c r="B2387" s="2">
        <f>RSI!B2387</f>
        <v>11.262</v>
      </c>
      <c r="C2387" s="2">
        <f>RSI!I2387</f>
        <v>64.177561739451107</v>
      </c>
      <c r="D2387" s="2">
        <f>MACD!E2387</f>
        <v>4.9021320430213677E-3</v>
      </c>
      <c r="E2387" s="2">
        <f>MACD!F2387</f>
        <v>2.0776326035597262E-2</v>
      </c>
      <c r="F2387" s="2">
        <f>'Moving Avg'!D2387</f>
        <v>10.944399999999998</v>
      </c>
      <c r="G2387" s="2">
        <f>'Moving Avg'!F2387</f>
        <v>10.778500000000001</v>
      </c>
      <c r="H2387" s="2">
        <f>'Moving Avg'!G2387</f>
        <v>10.441400000000002</v>
      </c>
      <c r="I2387" s="2">
        <f>'Moving Avg'!H2387</f>
        <v>8.4188299999999927</v>
      </c>
      <c r="J2387" s="5" t="str">
        <f>OBV!F2387</f>
        <v>BULLISH</v>
      </c>
      <c r="K2387" s="5" t="str">
        <f>OBV!G2387</f>
        <v>STRONG</v>
      </c>
      <c r="L2387" s="5" t="str">
        <f>OBV!H2387</f>
        <v>CONFIRMED BULLISH</v>
      </c>
      <c r="M2387" s="7">
        <f t="shared" si="370"/>
        <v>25</v>
      </c>
      <c r="N2387" s="7">
        <f t="shared" si="371"/>
        <v>45</v>
      </c>
      <c r="O2387" s="7">
        <f t="shared" si="372"/>
        <v>50</v>
      </c>
      <c r="P2387" s="7">
        <f t="shared" si="373"/>
        <v>100</v>
      </c>
      <c r="Q2387" s="8">
        <f t="shared" si="374"/>
        <v>47</v>
      </c>
      <c r="R2387" s="8">
        <f t="shared" si="375"/>
        <v>56.5</v>
      </c>
      <c r="S2387" s="8">
        <f t="shared" si="376"/>
        <v>68</v>
      </c>
      <c r="T2387" s="8">
        <f t="shared" si="377"/>
        <v>55</v>
      </c>
      <c r="U2387" s="7">
        <f t="shared" si="378"/>
        <v>57.166666666666664</v>
      </c>
      <c r="V2387" s="7">
        <f t="shared" si="379"/>
        <v>56.625</v>
      </c>
    </row>
    <row r="2388" spans="1:22" ht="13.5" x14ac:dyDescent="0.25">
      <c r="A2388" s="3">
        <f>RSI!A2388</f>
        <v>45482</v>
      </c>
      <c r="B2388" s="2">
        <f>RSI!B2388</f>
        <v>11.215</v>
      </c>
      <c r="C2388" s="2">
        <f>RSI!I2388</f>
        <v>62.730998089550823</v>
      </c>
      <c r="D2388" s="2">
        <f>MACD!E2388</f>
        <v>-1.9729060177221314E-2</v>
      </c>
      <c r="E2388" s="2">
        <f>MACD!F2388</f>
        <v>1.2675248793033549E-2</v>
      </c>
      <c r="F2388" s="2">
        <f>'Moving Avg'!D2388</f>
        <v>11.0458</v>
      </c>
      <c r="G2388" s="2">
        <f>'Moving Avg'!F2388</f>
        <v>10.799700000000001</v>
      </c>
      <c r="H2388" s="2">
        <f>'Moving Avg'!G2388</f>
        <v>10.474620000000002</v>
      </c>
      <c r="I2388" s="2">
        <f>'Moving Avg'!H2388</f>
        <v>8.4408749999999948</v>
      </c>
      <c r="J2388" s="5" t="str">
        <f>OBV!F2388</f>
        <v>BEARISH</v>
      </c>
      <c r="K2388" s="5" t="str">
        <f>OBV!G2388</f>
        <v>NEUTRAL</v>
      </c>
      <c r="L2388" s="5" t="str">
        <f>OBV!H2388</f>
        <v>BEARISH DIVERGENCE</v>
      </c>
      <c r="M2388" s="7">
        <f t="shared" si="370"/>
        <v>25</v>
      </c>
      <c r="N2388" s="7">
        <f t="shared" si="371"/>
        <v>100</v>
      </c>
      <c r="O2388" s="7">
        <f t="shared" si="372"/>
        <v>50</v>
      </c>
      <c r="P2388" s="7">
        <f t="shared" si="373"/>
        <v>16.5</v>
      </c>
      <c r="Q2388" s="8">
        <f t="shared" si="374"/>
        <v>53.725000000000001</v>
      </c>
      <c r="R2388" s="8">
        <f t="shared" si="375"/>
        <v>46.625</v>
      </c>
      <c r="S2388" s="8">
        <f t="shared" si="376"/>
        <v>38.674999999999997</v>
      </c>
      <c r="T2388" s="8">
        <f t="shared" si="377"/>
        <v>47.875</v>
      </c>
      <c r="U2388" s="7">
        <f t="shared" si="378"/>
        <v>46.341666666666661</v>
      </c>
      <c r="V2388" s="7">
        <f t="shared" si="379"/>
        <v>46.724999999999994</v>
      </c>
    </row>
    <row r="2389" spans="1:22" ht="13.5" x14ac:dyDescent="0.25">
      <c r="A2389" s="3">
        <f>RSI!A2389</f>
        <v>45483</v>
      </c>
      <c r="B2389" s="2">
        <f>RSI!B2389</f>
        <v>11.262</v>
      </c>
      <c r="C2389" s="2">
        <f>RSI!I2389</f>
        <v>63.614221733242935</v>
      </c>
      <c r="D2389" s="2">
        <f>MACD!E2389</f>
        <v>-4.8500175903312126E-2</v>
      </c>
      <c r="E2389" s="2">
        <f>MACD!F2389</f>
        <v>4.4016385376441369E-4</v>
      </c>
      <c r="F2389" s="2">
        <f>'Moving Avg'!D2389</f>
        <v>11.060599999999999</v>
      </c>
      <c r="G2389" s="2">
        <f>'Moving Avg'!F2389</f>
        <v>10.82325</v>
      </c>
      <c r="H2389" s="2">
        <f>'Moving Avg'!G2389</f>
        <v>10.50694</v>
      </c>
      <c r="I2389" s="2">
        <f>'Moving Avg'!H2389</f>
        <v>8.4625149999999945</v>
      </c>
      <c r="J2389" s="5" t="str">
        <f>OBV!F2389</f>
        <v>BULLISH</v>
      </c>
      <c r="K2389" s="5" t="str">
        <f>OBV!G2389</f>
        <v>NEUTRAL</v>
      </c>
      <c r="L2389" s="5" t="str">
        <f>OBV!H2389</f>
        <v>CONFIRMED BULLISH</v>
      </c>
      <c r="M2389" s="7">
        <f t="shared" si="370"/>
        <v>25</v>
      </c>
      <c r="N2389" s="7">
        <f t="shared" si="371"/>
        <v>100</v>
      </c>
      <c r="O2389" s="7">
        <f t="shared" si="372"/>
        <v>50</v>
      </c>
      <c r="P2389" s="7">
        <f t="shared" si="373"/>
        <v>83.5</v>
      </c>
      <c r="Q2389" s="8">
        <f t="shared" si="374"/>
        <v>63.774999999999999</v>
      </c>
      <c r="R2389" s="8">
        <f t="shared" si="375"/>
        <v>63.375</v>
      </c>
      <c r="S2389" s="8">
        <f t="shared" si="376"/>
        <v>68.825000000000003</v>
      </c>
      <c r="T2389" s="8">
        <f t="shared" si="377"/>
        <v>64.625</v>
      </c>
      <c r="U2389" s="7">
        <f t="shared" si="378"/>
        <v>65.325000000000003</v>
      </c>
      <c r="V2389" s="7">
        <f t="shared" si="379"/>
        <v>65.150000000000006</v>
      </c>
    </row>
    <row r="2390" spans="1:22" ht="13.5" x14ac:dyDescent="0.25">
      <c r="A2390" s="3">
        <f>RSI!A2390</f>
        <v>45484</v>
      </c>
      <c r="B2390" s="2">
        <f>RSI!B2390</f>
        <v>11.262</v>
      </c>
      <c r="C2390" s="2">
        <f>RSI!I2390</f>
        <v>63.614221733242935</v>
      </c>
      <c r="D2390" s="2">
        <f>MACD!E2390</f>
        <v>-7.595902525106446E-2</v>
      </c>
      <c r="E2390" s="2">
        <f>MACD!F2390</f>
        <v>-1.4839673967201362E-2</v>
      </c>
      <c r="F2390" s="2">
        <f>'Moving Avg'!D2390</f>
        <v>11.156600000000001</v>
      </c>
      <c r="G2390" s="2">
        <f>'Moving Avg'!F2390</f>
        <v>10.850949999999999</v>
      </c>
      <c r="H2390" s="2">
        <f>'Moving Avg'!G2390</f>
        <v>10.539259999999999</v>
      </c>
      <c r="I2390" s="2">
        <f>'Moving Avg'!H2390</f>
        <v>8.4841549999999941</v>
      </c>
      <c r="J2390" s="5" t="str">
        <f>OBV!F2390</f>
        <v>BULLISH</v>
      </c>
      <c r="K2390" s="5" t="str">
        <f>OBV!G2390</f>
        <v>STRONG</v>
      </c>
      <c r="L2390" s="5" t="str">
        <f>OBV!H2390</f>
        <v>CONFIRMED BULLISH</v>
      </c>
      <c r="M2390" s="7">
        <f t="shared" si="370"/>
        <v>25</v>
      </c>
      <c r="N2390" s="7">
        <f t="shared" si="371"/>
        <v>100</v>
      </c>
      <c r="O2390" s="7">
        <f t="shared" si="372"/>
        <v>50</v>
      </c>
      <c r="P2390" s="7">
        <f t="shared" si="373"/>
        <v>100</v>
      </c>
      <c r="Q2390" s="8">
        <f t="shared" si="374"/>
        <v>66.25</v>
      </c>
      <c r="R2390" s="8">
        <f t="shared" si="375"/>
        <v>67.5</v>
      </c>
      <c r="S2390" s="8">
        <f t="shared" si="376"/>
        <v>76.25</v>
      </c>
      <c r="T2390" s="8">
        <f t="shared" si="377"/>
        <v>68.75</v>
      </c>
      <c r="U2390" s="7">
        <f t="shared" si="378"/>
        <v>70</v>
      </c>
      <c r="V2390" s="7">
        <f t="shared" si="379"/>
        <v>69.6875</v>
      </c>
    </row>
    <row r="2391" spans="1:22" ht="13.5" x14ac:dyDescent="0.25">
      <c r="A2391" s="3">
        <f>RSI!A2391</f>
        <v>45485</v>
      </c>
      <c r="B2391" s="2">
        <f>RSI!B2391</f>
        <v>11.262</v>
      </c>
      <c r="C2391" s="2">
        <f>RSI!I2391</f>
        <v>63.614221733242935</v>
      </c>
      <c r="D2391" s="2">
        <f>MACD!E2391</f>
        <v>-0.12776913200214146</v>
      </c>
      <c r="E2391" s="2">
        <f>MACD!F2391</f>
        <v>-3.7425565574189384E-2</v>
      </c>
      <c r="F2391" s="2">
        <f>'Moving Avg'!D2391</f>
        <v>11.252600000000001</v>
      </c>
      <c r="G2391" s="2">
        <f>'Moving Avg'!F2391</f>
        <v>10.875449999999999</v>
      </c>
      <c r="H2391" s="2">
        <f>'Moving Avg'!G2391</f>
        <v>10.56714</v>
      </c>
      <c r="I2391" s="2">
        <f>'Moving Avg'!H2391</f>
        <v>8.5064349999999926</v>
      </c>
      <c r="J2391" s="5" t="str">
        <f>OBV!F2391</f>
        <v>BULLISH</v>
      </c>
      <c r="K2391" s="5" t="str">
        <f>OBV!G2391</f>
        <v>STRONG</v>
      </c>
      <c r="L2391" s="5" t="str">
        <f>OBV!H2391</f>
        <v>CONFIRMED BULLISH</v>
      </c>
      <c r="M2391" s="7">
        <f t="shared" si="370"/>
        <v>25</v>
      </c>
      <c r="N2391" s="7">
        <f t="shared" si="371"/>
        <v>100</v>
      </c>
      <c r="O2391" s="7">
        <f t="shared" si="372"/>
        <v>50</v>
      </c>
      <c r="P2391" s="7">
        <f t="shared" si="373"/>
        <v>100</v>
      </c>
      <c r="Q2391" s="8">
        <f t="shared" si="374"/>
        <v>66.25</v>
      </c>
      <c r="R2391" s="8">
        <f t="shared" si="375"/>
        <v>67.5</v>
      </c>
      <c r="S2391" s="8">
        <f t="shared" si="376"/>
        <v>76.25</v>
      </c>
      <c r="T2391" s="8">
        <f t="shared" si="377"/>
        <v>68.75</v>
      </c>
      <c r="U2391" s="7">
        <f t="shared" si="378"/>
        <v>70</v>
      </c>
      <c r="V2391" s="7">
        <f t="shared" si="379"/>
        <v>69.6875</v>
      </c>
    </row>
    <row r="2392" spans="1:22" ht="13.5" x14ac:dyDescent="0.25">
      <c r="A2392" s="3">
        <f>RSI!A2392</f>
        <v>45488</v>
      </c>
      <c r="B2392" s="2">
        <f>RSI!B2392</f>
        <v>10.8</v>
      </c>
      <c r="C2392" s="2">
        <f>RSI!I2392</f>
        <v>49.276991047075327</v>
      </c>
      <c r="D2392" s="2">
        <f>MACD!E2392</f>
        <v>-0.14005603464755012</v>
      </c>
      <c r="E2392" s="2">
        <f>MACD!F2392</f>
        <v>-5.7951659388861529E-2</v>
      </c>
      <c r="F2392" s="2">
        <f>'Moving Avg'!D2392</f>
        <v>11.1602</v>
      </c>
      <c r="G2392" s="2">
        <f>'Moving Avg'!F2392</f>
        <v>10.90085</v>
      </c>
      <c r="H2392" s="2">
        <f>'Moving Avg'!G2392</f>
        <v>10.583759999999998</v>
      </c>
      <c r="I2392" s="2">
        <f>'Moving Avg'!H2392</f>
        <v>8.5264049999999934</v>
      </c>
      <c r="J2392" s="5" t="str">
        <f>OBV!F2392</f>
        <v>BEARISH</v>
      </c>
      <c r="K2392" s="5" t="str">
        <f>OBV!G2392</f>
        <v>WEAK</v>
      </c>
      <c r="L2392" s="5" t="str">
        <f>OBV!H2392</f>
        <v>CONFIRMED BEARISH</v>
      </c>
      <c r="M2392" s="7">
        <f t="shared" si="370"/>
        <v>25</v>
      </c>
      <c r="N2392" s="7">
        <f t="shared" si="371"/>
        <v>100</v>
      </c>
      <c r="O2392" s="7">
        <f t="shared" si="372"/>
        <v>50</v>
      </c>
      <c r="P2392" s="7">
        <f t="shared" si="373"/>
        <v>0</v>
      </c>
      <c r="Q2392" s="8">
        <f t="shared" si="374"/>
        <v>51.25</v>
      </c>
      <c r="R2392" s="8">
        <f t="shared" si="375"/>
        <v>42.5</v>
      </c>
      <c r="S2392" s="8">
        <f t="shared" si="376"/>
        <v>31.25</v>
      </c>
      <c r="T2392" s="8">
        <f t="shared" si="377"/>
        <v>43.75</v>
      </c>
      <c r="U2392" s="7">
        <f t="shared" si="378"/>
        <v>41.666666666666664</v>
      </c>
      <c r="V2392" s="7">
        <f t="shared" si="379"/>
        <v>42.1875</v>
      </c>
    </row>
    <row r="2393" spans="1:22" ht="13.5" x14ac:dyDescent="0.25">
      <c r="A2393" s="3">
        <f>RSI!A2393</f>
        <v>45489</v>
      </c>
      <c r="B2393" s="2">
        <f>RSI!B2393</f>
        <v>11.262</v>
      </c>
      <c r="C2393" s="2">
        <f>RSI!I2393</f>
        <v>59.183699400866487</v>
      </c>
      <c r="D2393" s="2">
        <f>MACD!E2393</f>
        <v>-0.17010923718001969</v>
      </c>
      <c r="E2393" s="2">
        <f>MACD!F2393</f>
        <v>-8.0383174947093169E-2</v>
      </c>
      <c r="F2393" s="2">
        <f>'Moving Avg'!D2393</f>
        <v>11.169599999999999</v>
      </c>
      <c r="G2393" s="2">
        <f>'Moving Avg'!F2393</f>
        <v>10.92625</v>
      </c>
      <c r="H2393" s="2">
        <f>'Moving Avg'!G2393</f>
        <v>10.60962</v>
      </c>
      <c r="I2393" s="2">
        <f>'Moving Avg'!H2393</f>
        <v>8.5486849999999937</v>
      </c>
      <c r="J2393" s="5" t="str">
        <f>OBV!F2393</f>
        <v>BULLISH</v>
      </c>
      <c r="K2393" s="5" t="str">
        <f>OBV!G2393</f>
        <v>STRONG</v>
      </c>
      <c r="L2393" s="5" t="str">
        <f>OBV!H2393</f>
        <v>CONFIRMED BULLISH</v>
      </c>
      <c r="M2393" s="7">
        <f t="shared" si="370"/>
        <v>25</v>
      </c>
      <c r="N2393" s="7">
        <f t="shared" si="371"/>
        <v>100</v>
      </c>
      <c r="O2393" s="7">
        <f t="shared" si="372"/>
        <v>50</v>
      </c>
      <c r="P2393" s="7">
        <f t="shared" si="373"/>
        <v>100</v>
      </c>
      <c r="Q2393" s="8">
        <f t="shared" si="374"/>
        <v>66.25</v>
      </c>
      <c r="R2393" s="8">
        <f t="shared" si="375"/>
        <v>67.5</v>
      </c>
      <c r="S2393" s="8">
        <f t="shared" si="376"/>
        <v>76.25</v>
      </c>
      <c r="T2393" s="8">
        <f t="shared" si="377"/>
        <v>68.75</v>
      </c>
      <c r="U2393" s="7">
        <f t="shared" si="378"/>
        <v>70</v>
      </c>
      <c r="V2393" s="7">
        <f t="shared" si="379"/>
        <v>69.6875</v>
      </c>
    </row>
    <row r="2394" spans="1:22" ht="13.5" x14ac:dyDescent="0.25">
      <c r="A2394" s="3">
        <f>RSI!A2394</f>
        <v>45490</v>
      </c>
      <c r="B2394" s="2">
        <f>RSI!B2394</f>
        <v>11.262</v>
      </c>
      <c r="C2394" s="2">
        <f>RSI!I2394</f>
        <v>59.183699400866487</v>
      </c>
      <c r="D2394" s="2">
        <f>MACD!E2394</f>
        <v>-0.1241838632418677</v>
      </c>
      <c r="E2394" s="2">
        <f>MACD!F2394</f>
        <v>-8.9143312606048075E-2</v>
      </c>
      <c r="F2394" s="2">
        <f>'Moving Avg'!D2394</f>
        <v>11.169599999999999</v>
      </c>
      <c r="G2394" s="2">
        <f>'Moving Avg'!F2394</f>
        <v>10.9498</v>
      </c>
      <c r="H2394" s="2">
        <f>'Moving Avg'!G2394</f>
        <v>10.635479999999998</v>
      </c>
      <c r="I2394" s="2">
        <f>'Moving Avg'!H2394</f>
        <v>8.5709649999999939</v>
      </c>
      <c r="J2394" s="5" t="str">
        <f>OBV!F2394</f>
        <v>BULLISH</v>
      </c>
      <c r="K2394" s="5" t="str">
        <f>OBV!G2394</f>
        <v>NEUTRAL</v>
      </c>
      <c r="L2394" s="5" t="str">
        <f>OBV!H2394</f>
        <v>NEUTRAL</v>
      </c>
      <c r="M2394" s="7">
        <f t="shared" si="370"/>
        <v>25</v>
      </c>
      <c r="N2394" s="7">
        <f t="shared" si="371"/>
        <v>100</v>
      </c>
      <c r="O2394" s="7">
        <f t="shared" si="372"/>
        <v>50</v>
      </c>
      <c r="P2394" s="7">
        <f t="shared" si="373"/>
        <v>49.5</v>
      </c>
      <c r="Q2394" s="8">
        <f t="shared" si="374"/>
        <v>58.674999999999997</v>
      </c>
      <c r="R2394" s="8">
        <f t="shared" si="375"/>
        <v>54.875</v>
      </c>
      <c r="S2394" s="8">
        <f t="shared" si="376"/>
        <v>53.525000000000006</v>
      </c>
      <c r="T2394" s="8">
        <f t="shared" si="377"/>
        <v>56.125</v>
      </c>
      <c r="U2394" s="7">
        <f t="shared" si="378"/>
        <v>55.691666666666663</v>
      </c>
      <c r="V2394" s="7">
        <f t="shared" si="379"/>
        <v>55.8</v>
      </c>
    </row>
    <row r="2395" spans="1:22" ht="13.5" x14ac:dyDescent="0.25">
      <c r="A2395" s="3">
        <f>RSI!A2395</f>
        <v>45491</v>
      </c>
      <c r="B2395" s="2">
        <f>RSI!B2395</f>
        <v>11.262</v>
      </c>
      <c r="C2395" s="2">
        <f>RSI!I2395</f>
        <v>59.183699400866487</v>
      </c>
      <c r="D2395" s="2">
        <f>MACD!E2395</f>
        <v>-0.15009208749839331</v>
      </c>
      <c r="E2395" s="2">
        <f>MACD!F2395</f>
        <v>-0.10133306758451713</v>
      </c>
      <c r="F2395" s="2">
        <f>'Moving Avg'!D2395</f>
        <v>11.169599999999999</v>
      </c>
      <c r="G2395" s="2">
        <f>'Moving Avg'!F2395</f>
        <v>10.97335</v>
      </c>
      <c r="H2395" s="2">
        <f>'Moving Avg'!G2395</f>
        <v>10.661340000000001</v>
      </c>
      <c r="I2395" s="2">
        <f>'Moving Avg'!H2395</f>
        <v>8.5932449999999907</v>
      </c>
      <c r="J2395" s="5" t="str">
        <f>OBV!F2395</f>
        <v>BULLISH</v>
      </c>
      <c r="K2395" s="5" t="str">
        <f>OBV!G2395</f>
        <v>NEUTRAL</v>
      </c>
      <c r="L2395" s="5" t="str">
        <f>OBV!H2395</f>
        <v>NEUTRAL</v>
      </c>
      <c r="M2395" s="7">
        <f t="shared" si="370"/>
        <v>25</v>
      </c>
      <c r="N2395" s="7">
        <f t="shared" si="371"/>
        <v>100</v>
      </c>
      <c r="O2395" s="7">
        <f t="shared" si="372"/>
        <v>50</v>
      </c>
      <c r="P2395" s="7">
        <f t="shared" si="373"/>
        <v>49.5</v>
      </c>
      <c r="Q2395" s="8">
        <f t="shared" si="374"/>
        <v>58.674999999999997</v>
      </c>
      <c r="R2395" s="8">
        <f t="shared" si="375"/>
        <v>54.875</v>
      </c>
      <c r="S2395" s="8">
        <f t="shared" si="376"/>
        <v>53.525000000000006</v>
      </c>
      <c r="T2395" s="8">
        <f t="shared" si="377"/>
        <v>56.125</v>
      </c>
      <c r="U2395" s="7">
        <f t="shared" si="378"/>
        <v>55.691666666666663</v>
      </c>
      <c r="V2395" s="7">
        <f t="shared" si="379"/>
        <v>55.8</v>
      </c>
    </row>
    <row r="2396" spans="1:22" ht="13.5" x14ac:dyDescent="0.25">
      <c r="A2396" s="3">
        <f>RSI!A2396</f>
        <v>45492</v>
      </c>
      <c r="B2396" s="2">
        <f>RSI!B2396</f>
        <v>11.262</v>
      </c>
      <c r="C2396" s="2">
        <f>RSI!I2396</f>
        <v>59.183699400866487</v>
      </c>
      <c r="D2396" s="2">
        <f>MACD!E2396</f>
        <v>-0.17415018812674532</v>
      </c>
      <c r="E2396" s="2">
        <f>MACD!F2396</f>
        <v>-0.11589649169296276</v>
      </c>
      <c r="F2396" s="2">
        <f>'Moving Avg'!D2396</f>
        <v>11.169599999999999</v>
      </c>
      <c r="G2396" s="2">
        <f>'Moving Avg'!F2396</f>
        <v>10.9969</v>
      </c>
      <c r="H2396" s="2">
        <f>'Moving Avg'!G2396</f>
        <v>10.685339999999997</v>
      </c>
      <c r="I2396" s="2">
        <f>'Moving Avg'!H2396</f>
        <v>8.6155249999999928</v>
      </c>
      <c r="J2396" s="5" t="str">
        <f>OBV!F2396</f>
        <v>BULLISH</v>
      </c>
      <c r="K2396" s="5" t="str">
        <f>OBV!G2396</f>
        <v>NEUTRAL</v>
      </c>
      <c r="L2396" s="5" t="str">
        <f>OBV!H2396</f>
        <v>NEUTRAL</v>
      </c>
      <c r="M2396" s="7">
        <f t="shared" si="370"/>
        <v>25</v>
      </c>
      <c r="N2396" s="7">
        <f t="shared" si="371"/>
        <v>100</v>
      </c>
      <c r="O2396" s="7">
        <f t="shared" si="372"/>
        <v>50</v>
      </c>
      <c r="P2396" s="7">
        <f t="shared" si="373"/>
        <v>49.5</v>
      </c>
      <c r="Q2396" s="8">
        <f t="shared" si="374"/>
        <v>58.674999999999997</v>
      </c>
      <c r="R2396" s="8">
        <f t="shared" si="375"/>
        <v>54.875</v>
      </c>
      <c r="S2396" s="8">
        <f t="shared" si="376"/>
        <v>53.525000000000006</v>
      </c>
      <c r="T2396" s="8">
        <f t="shared" si="377"/>
        <v>56.125</v>
      </c>
      <c r="U2396" s="7">
        <f t="shared" si="378"/>
        <v>55.691666666666663</v>
      </c>
      <c r="V2396" s="7">
        <f t="shared" si="379"/>
        <v>55.8</v>
      </c>
    </row>
    <row r="2397" spans="1:22" ht="13.5" x14ac:dyDescent="0.25">
      <c r="A2397" s="3">
        <f>RSI!A2397</f>
        <v>45495</v>
      </c>
      <c r="B2397" s="2">
        <f>RSI!B2397</f>
        <v>10.8</v>
      </c>
      <c r="C2397" s="2">
        <f>RSI!I2397</f>
        <v>46.870684639517826</v>
      </c>
      <c r="D2397" s="2">
        <f>MACD!E2397</f>
        <v>-8.8416219238681037E-2</v>
      </c>
      <c r="E2397" s="2">
        <f>MACD!F2397</f>
        <v>-0.11040043720210643</v>
      </c>
      <c r="F2397" s="2">
        <f>'Moving Avg'!D2397</f>
        <v>11.169599999999999</v>
      </c>
      <c r="G2397" s="2">
        <f>'Moving Avg'!F2397</f>
        <v>10.997800000000002</v>
      </c>
      <c r="H2397" s="2">
        <f>'Moving Avg'!G2397</f>
        <v>10.700099999999997</v>
      </c>
      <c r="I2397" s="2">
        <f>'Moving Avg'!H2397</f>
        <v>8.6354949999999935</v>
      </c>
      <c r="J2397" s="5" t="str">
        <f>OBV!F2397</f>
        <v>BULLISH</v>
      </c>
      <c r="K2397" s="5" t="str">
        <f>OBV!G2397</f>
        <v>NEUTRAL</v>
      </c>
      <c r="L2397" s="5" t="str">
        <f>OBV!H2397</f>
        <v>NEUTRAL</v>
      </c>
      <c r="M2397" s="7">
        <f t="shared" si="370"/>
        <v>25</v>
      </c>
      <c r="N2397" s="7">
        <f t="shared" si="371"/>
        <v>0</v>
      </c>
      <c r="O2397" s="7">
        <f t="shared" si="372"/>
        <v>50</v>
      </c>
      <c r="P2397" s="7">
        <f t="shared" si="373"/>
        <v>49.5</v>
      </c>
      <c r="Q2397" s="8">
        <f t="shared" si="374"/>
        <v>23.675000000000001</v>
      </c>
      <c r="R2397" s="8">
        <f t="shared" si="375"/>
        <v>34.875</v>
      </c>
      <c r="S2397" s="8">
        <f t="shared" si="376"/>
        <v>38.525000000000006</v>
      </c>
      <c r="T2397" s="8">
        <f t="shared" si="377"/>
        <v>31.125</v>
      </c>
      <c r="U2397" s="7">
        <f t="shared" si="378"/>
        <v>32.358333333333334</v>
      </c>
      <c r="V2397" s="7">
        <f t="shared" si="379"/>
        <v>32.049999999999997</v>
      </c>
    </row>
    <row r="2398" spans="1:22" ht="13.5" x14ac:dyDescent="0.25">
      <c r="A2398" s="3">
        <f>RSI!A2398</f>
        <v>45496</v>
      </c>
      <c r="B2398" s="2">
        <f>RSI!B2398</f>
        <v>11.28</v>
      </c>
      <c r="C2398" s="2">
        <f>RSI!I2398</f>
        <v>56.902851995292394</v>
      </c>
      <c r="D2398" s="2">
        <f>MACD!E2398</f>
        <v>-5.7759506072947886E-2</v>
      </c>
      <c r="E2398" s="2">
        <f>MACD!F2398</f>
        <v>-9.9872250976274723E-2</v>
      </c>
      <c r="F2398" s="2">
        <f>'Moving Avg'!D2398</f>
        <v>11.1732</v>
      </c>
      <c r="G2398" s="2">
        <f>'Moving Avg'!F2398</f>
        <v>11.022250000000001</v>
      </c>
      <c r="H2398" s="2">
        <f>'Moving Avg'!G2398</f>
        <v>10.715799999999996</v>
      </c>
      <c r="I2398" s="2">
        <f>'Moving Avg'!H2398</f>
        <v>8.6578649999999939</v>
      </c>
      <c r="J2398" s="5" t="str">
        <f>OBV!F2398</f>
        <v>BEARISH</v>
      </c>
      <c r="K2398" s="5" t="str">
        <f>OBV!G2398</f>
        <v>NEUTRAL</v>
      </c>
      <c r="L2398" s="5" t="str">
        <f>OBV!H2398</f>
        <v>BEARISH DIVERGENCE</v>
      </c>
      <c r="M2398" s="7">
        <f t="shared" si="370"/>
        <v>25</v>
      </c>
      <c r="N2398" s="7">
        <f t="shared" si="371"/>
        <v>0</v>
      </c>
      <c r="O2398" s="7">
        <f t="shared" si="372"/>
        <v>50</v>
      </c>
      <c r="P2398" s="7">
        <f t="shared" si="373"/>
        <v>16.5</v>
      </c>
      <c r="Q2398" s="8">
        <f t="shared" si="374"/>
        <v>18.725000000000001</v>
      </c>
      <c r="R2398" s="8">
        <f t="shared" si="375"/>
        <v>26.625</v>
      </c>
      <c r="S2398" s="8">
        <f t="shared" si="376"/>
        <v>23.675000000000001</v>
      </c>
      <c r="T2398" s="8">
        <f t="shared" si="377"/>
        <v>22.875</v>
      </c>
      <c r="U2398" s="7">
        <f t="shared" si="378"/>
        <v>23.008333333333336</v>
      </c>
      <c r="V2398" s="7">
        <f t="shared" si="379"/>
        <v>22.975000000000001</v>
      </c>
    </row>
    <row r="2399" spans="1:22" ht="13.5" x14ac:dyDescent="0.25">
      <c r="A2399" s="3">
        <f>RSI!A2399</f>
        <v>45497</v>
      </c>
      <c r="B2399" s="2">
        <f>RSI!B2399</f>
        <v>11.723000000000001</v>
      </c>
      <c r="C2399" s="2">
        <f>RSI!I2399</f>
        <v>63.713029513194449</v>
      </c>
      <c r="D2399" s="2">
        <f>MACD!E2399</f>
        <v>-5.940727204198204E-2</v>
      </c>
      <c r="E2399" s="2">
        <f>MACD!F2399</f>
        <v>-9.1779255189416195E-2</v>
      </c>
      <c r="F2399" s="2">
        <f>'Moving Avg'!D2399</f>
        <v>11.2654</v>
      </c>
      <c r="G2399" s="2">
        <f>'Moving Avg'!F2399</f>
        <v>11.069300000000002</v>
      </c>
      <c r="H2399" s="2">
        <f>'Moving Avg'!G2399</f>
        <v>10.749019999999996</v>
      </c>
      <c r="I2399" s="2">
        <f>'Moving Avg'!H2399</f>
        <v>8.6832999999999938</v>
      </c>
      <c r="J2399" s="5" t="str">
        <f>OBV!F2399</f>
        <v>BULLISH</v>
      </c>
      <c r="K2399" s="5" t="str">
        <f>OBV!G2399</f>
        <v>STRONG</v>
      </c>
      <c r="L2399" s="5" t="str">
        <f>OBV!H2399</f>
        <v>CONFIRMED BULLISH</v>
      </c>
      <c r="M2399" s="7">
        <f t="shared" si="370"/>
        <v>25</v>
      </c>
      <c r="N2399" s="7">
        <f t="shared" si="371"/>
        <v>0</v>
      </c>
      <c r="O2399" s="7">
        <f t="shared" si="372"/>
        <v>50</v>
      </c>
      <c r="P2399" s="7">
        <f t="shared" si="373"/>
        <v>100</v>
      </c>
      <c r="Q2399" s="8">
        <f t="shared" si="374"/>
        <v>31.25</v>
      </c>
      <c r="R2399" s="8">
        <f t="shared" si="375"/>
        <v>47.5</v>
      </c>
      <c r="S2399" s="8">
        <f t="shared" si="376"/>
        <v>61.25</v>
      </c>
      <c r="T2399" s="8">
        <f t="shared" si="377"/>
        <v>43.75</v>
      </c>
      <c r="U2399" s="7">
        <f t="shared" si="378"/>
        <v>46.666666666666664</v>
      </c>
      <c r="V2399" s="7">
        <f t="shared" si="379"/>
        <v>45.9375</v>
      </c>
    </row>
    <row r="2400" spans="1:22" ht="13.5" x14ac:dyDescent="0.25">
      <c r="A2400" s="3">
        <f>RSI!A2400</f>
        <v>45499</v>
      </c>
      <c r="B2400" s="2">
        <f>RSI!B2400</f>
        <v>11.714</v>
      </c>
      <c r="C2400" s="2">
        <f>RSI!I2400</f>
        <v>63.493515252187514</v>
      </c>
      <c r="D2400" s="2">
        <f>MACD!E2400</f>
        <v>-6.4608145413254547E-2</v>
      </c>
      <c r="E2400" s="2">
        <f>MACD!F2400</f>
        <v>-8.6345033234183882E-2</v>
      </c>
      <c r="F2400" s="2">
        <f>'Moving Avg'!D2400</f>
        <v>11.355799999999999</v>
      </c>
      <c r="G2400" s="2">
        <f>'Moving Avg'!F2400</f>
        <v>11.115900000000002</v>
      </c>
      <c r="H2400" s="2">
        <f>'Moving Avg'!G2400</f>
        <v>10.78206</v>
      </c>
      <c r="I2400" s="2">
        <f>'Moving Avg'!H2400</f>
        <v>8.7086899999999936</v>
      </c>
      <c r="J2400" s="5" t="str">
        <f>OBV!F2400</f>
        <v>BEARISH</v>
      </c>
      <c r="K2400" s="5" t="str">
        <f>OBV!G2400</f>
        <v>NEUTRAL</v>
      </c>
      <c r="L2400" s="5" t="str">
        <f>OBV!H2400</f>
        <v>BEARISH DIVERGENCE</v>
      </c>
      <c r="M2400" s="7">
        <f t="shared" si="370"/>
        <v>25</v>
      </c>
      <c r="N2400" s="7">
        <f t="shared" si="371"/>
        <v>0</v>
      </c>
      <c r="O2400" s="7">
        <f t="shared" si="372"/>
        <v>50</v>
      </c>
      <c r="P2400" s="7">
        <f t="shared" si="373"/>
        <v>16.5</v>
      </c>
      <c r="Q2400" s="8">
        <f t="shared" si="374"/>
        <v>18.725000000000001</v>
      </c>
      <c r="R2400" s="8">
        <f t="shared" si="375"/>
        <v>26.625</v>
      </c>
      <c r="S2400" s="8">
        <f t="shared" si="376"/>
        <v>23.675000000000001</v>
      </c>
      <c r="T2400" s="8">
        <f t="shared" si="377"/>
        <v>22.875</v>
      </c>
      <c r="U2400" s="7">
        <f t="shared" si="378"/>
        <v>23.008333333333336</v>
      </c>
      <c r="V2400" s="7">
        <f t="shared" si="379"/>
        <v>22.975000000000001</v>
      </c>
    </row>
    <row r="2401" spans="1:22" ht="13.5" x14ac:dyDescent="0.25">
      <c r="A2401" s="3">
        <f>RSI!A2401</f>
        <v>45502</v>
      </c>
      <c r="B2401" s="2">
        <f>RSI!B2401</f>
        <v>11.622</v>
      </c>
      <c r="C2401" s="2">
        <f>RSI!I2401</f>
        <v>61.173309691856623</v>
      </c>
      <c r="D2401" s="2">
        <f>MACD!E2401</f>
        <v>-6.6282810927347668E-2</v>
      </c>
      <c r="E2401" s="2">
        <f>MACD!F2401</f>
        <v>-8.2332588772816656E-2</v>
      </c>
      <c r="F2401" s="2">
        <f>'Moving Avg'!D2401</f>
        <v>11.4278</v>
      </c>
      <c r="G2401" s="2">
        <f>'Moving Avg'!F2401</f>
        <v>11.166250000000002</v>
      </c>
      <c r="H2401" s="2">
        <f>'Moving Avg'!G2401</f>
        <v>10.813259999999998</v>
      </c>
      <c r="I2401" s="2">
        <f>'Moving Avg'!H2401</f>
        <v>8.7336199999999948</v>
      </c>
      <c r="J2401" s="5" t="str">
        <f>OBV!F2401</f>
        <v>BEARISH</v>
      </c>
      <c r="K2401" s="5" t="str">
        <f>OBV!G2401</f>
        <v>WEAK</v>
      </c>
      <c r="L2401" s="5" t="str">
        <f>OBV!H2401</f>
        <v>BEARISH DIVERGENCE</v>
      </c>
      <c r="M2401" s="7">
        <f t="shared" si="370"/>
        <v>25</v>
      </c>
      <c r="N2401" s="7">
        <f t="shared" si="371"/>
        <v>0</v>
      </c>
      <c r="O2401" s="7">
        <f t="shared" si="372"/>
        <v>50</v>
      </c>
      <c r="P2401" s="7">
        <f t="shared" si="373"/>
        <v>0</v>
      </c>
      <c r="Q2401" s="8">
        <f t="shared" si="374"/>
        <v>16.25</v>
      </c>
      <c r="R2401" s="8">
        <f t="shared" si="375"/>
        <v>22.5</v>
      </c>
      <c r="S2401" s="8">
        <f t="shared" si="376"/>
        <v>16.25</v>
      </c>
      <c r="T2401" s="8">
        <f t="shared" si="377"/>
        <v>18.75</v>
      </c>
      <c r="U2401" s="7">
        <f t="shared" si="378"/>
        <v>18.333333333333332</v>
      </c>
      <c r="V2401" s="7">
        <f t="shared" si="379"/>
        <v>18.4375</v>
      </c>
    </row>
    <row r="2402" spans="1:22" ht="13.5" x14ac:dyDescent="0.25">
      <c r="A2402" s="3">
        <f>RSI!A2402</f>
        <v>45503</v>
      </c>
      <c r="B2402" s="2">
        <f>RSI!B2402</f>
        <v>11.622</v>
      </c>
      <c r="C2402" s="2">
        <f>RSI!I2402</f>
        <v>61.173309691856623</v>
      </c>
      <c r="D2402" s="2">
        <f>MACD!E2402</f>
        <v>-0.14201899831386378</v>
      </c>
      <c r="E2402" s="2">
        <f>MACD!F2402</f>
        <v>-9.4269870681026088E-2</v>
      </c>
      <c r="F2402" s="2">
        <f>'Moving Avg'!D2402</f>
        <v>11.5922</v>
      </c>
      <c r="G2402" s="2">
        <f>'Moving Avg'!F2402</f>
        <v>11.216600000000003</v>
      </c>
      <c r="H2402" s="2">
        <f>'Moving Avg'!G2402</f>
        <v>10.835419999999997</v>
      </c>
      <c r="I2402" s="2">
        <f>'Moving Avg'!H2402</f>
        <v>8.7585499999999961</v>
      </c>
      <c r="J2402" s="5" t="str">
        <f>OBV!F2402</f>
        <v>BEARISH</v>
      </c>
      <c r="K2402" s="5" t="str">
        <f>OBV!G2402</f>
        <v>NEUTRAL</v>
      </c>
      <c r="L2402" s="5" t="str">
        <f>OBV!H2402</f>
        <v>BEARISH DIVERGENCE</v>
      </c>
      <c r="M2402" s="7">
        <f t="shared" si="370"/>
        <v>25</v>
      </c>
      <c r="N2402" s="7">
        <f t="shared" si="371"/>
        <v>100</v>
      </c>
      <c r="O2402" s="7">
        <f t="shared" si="372"/>
        <v>50</v>
      </c>
      <c r="P2402" s="7">
        <f t="shared" si="373"/>
        <v>16.5</v>
      </c>
      <c r="Q2402" s="8">
        <f t="shared" si="374"/>
        <v>53.725000000000001</v>
      </c>
      <c r="R2402" s="8">
        <f t="shared" si="375"/>
        <v>46.625</v>
      </c>
      <c r="S2402" s="8">
        <f t="shared" si="376"/>
        <v>38.674999999999997</v>
      </c>
      <c r="T2402" s="8">
        <f t="shared" si="377"/>
        <v>47.875</v>
      </c>
      <c r="U2402" s="7">
        <f t="shared" si="378"/>
        <v>46.341666666666661</v>
      </c>
      <c r="V2402" s="7">
        <f t="shared" si="379"/>
        <v>46.724999999999994</v>
      </c>
    </row>
    <row r="2403" spans="1:22" ht="13.5" x14ac:dyDescent="0.25">
      <c r="A2403" s="3">
        <f>RSI!A2403</f>
        <v>45504</v>
      </c>
      <c r="B2403" s="2">
        <f>RSI!B2403</f>
        <v>11.622</v>
      </c>
      <c r="C2403" s="2">
        <f>RSI!I2403</f>
        <v>61.173309691856616</v>
      </c>
      <c r="D2403" s="2">
        <f>MACD!E2403</f>
        <v>-0.13802861523134347</v>
      </c>
      <c r="E2403" s="2">
        <f>MACD!F2403</f>
        <v>-0.10302161959108957</v>
      </c>
      <c r="F2403" s="2">
        <f>'Moving Avg'!D2403</f>
        <v>11.660599999999999</v>
      </c>
      <c r="G2403" s="2">
        <f>'Moving Avg'!F2403</f>
        <v>11.262300000000002</v>
      </c>
      <c r="H2403" s="2">
        <f>'Moving Avg'!G2403</f>
        <v>10.862939999999996</v>
      </c>
      <c r="I2403" s="2">
        <f>'Moving Avg'!H2403</f>
        <v>8.7834399999999953</v>
      </c>
      <c r="J2403" s="5" t="str">
        <f>OBV!F2403</f>
        <v>BEARISH</v>
      </c>
      <c r="K2403" s="5" t="str">
        <f>OBV!G2403</f>
        <v>WEAK</v>
      </c>
      <c r="L2403" s="5" t="str">
        <f>OBV!H2403</f>
        <v>BEARISH DIVERGENCE</v>
      </c>
      <c r="M2403" s="7">
        <f t="shared" si="370"/>
        <v>25</v>
      </c>
      <c r="N2403" s="7">
        <f t="shared" si="371"/>
        <v>100</v>
      </c>
      <c r="O2403" s="7">
        <f t="shared" si="372"/>
        <v>50</v>
      </c>
      <c r="P2403" s="7">
        <f t="shared" si="373"/>
        <v>0</v>
      </c>
      <c r="Q2403" s="8">
        <f t="shared" si="374"/>
        <v>51.25</v>
      </c>
      <c r="R2403" s="8">
        <f t="shared" si="375"/>
        <v>42.5</v>
      </c>
      <c r="S2403" s="8">
        <f t="shared" si="376"/>
        <v>31.25</v>
      </c>
      <c r="T2403" s="8">
        <f t="shared" si="377"/>
        <v>43.75</v>
      </c>
      <c r="U2403" s="7">
        <f t="shared" si="378"/>
        <v>41.666666666666664</v>
      </c>
      <c r="V2403" s="7">
        <f t="shared" si="379"/>
        <v>42.1875</v>
      </c>
    </row>
    <row r="2404" spans="1:22" ht="13.5" x14ac:dyDescent="0.25">
      <c r="A2404" s="3">
        <f>RSI!A2404</f>
        <v>45505</v>
      </c>
      <c r="B2404" s="2">
        <f>RSI!B2404</f>
        <v>11.622</v>
      </c>
      <c r="C2404" s="2">
        <f>RSI!I2404</f>
        <v>61.173309691856616</v>
      </c>
      <c r="D2404" s="2">
        <f>MACD!E2404</f>
        <v>-0.13743183514981183</v>
      </c>
      <c r="E2404" s="2">
        <f>MACD!F2404</f>
        <v>-0.10990366270283403</v>
      </c>
      <c r="F2404" s="2">
        <f>'Moving Avg'!D2404</f>
        <v>11.6404</v>
      </c>
      <c r="G2404" s="2">
        <f>'Moving Avg'!F2404</f>
        <v>11.284000000000002</v>
      </c>
      <c r="H2404" s="2">
        <f>'Moving Avg'!G2404</f>
        <v>10.890459999999996</v>
      </c>
      <c r="I2404" s="2">
        <f>'Moving Avg'!H2404</f>
        <v>8.8083299999999962</v>
      </c>
      <c r="J2404" s="5" t="str">
        <f>OBV!F2404</f>
        <v>BEARISH</v>
      </c>
      <c r="K2404" s="5" t="str">
        <f>OBV!G2404</f>
        <v>WEAK</v>
      </c>
      <c r="L2404" s="5" t="str">
        <f>OBV!H2404</f>
        <v>CONFIRMED BEARISH</v>
      </c>
      <c r="M2404" s="7">
        <f t="shared" si="370"/>
        <v>25</v>
      </c>
      <c r="N2404" s="7">
        <f t="shared" si="371"/>
        <v>100</v>
      </c>
      <c r="O2404" s="7">
        <f t="shared" si="372"/>
        <v>50</v>
      </c>
      <c r="P2404" s="7">
        <f t="shared" si="373"/>
        <v>0</v>
      </c>
      <c r="Q2404" s="8">
        <f t="shared" si="374"/>
        <v>51.25</v>
      </c>
      <c r="R2404" s="8">
        <f t="shared" si="375"/>
        <v>42.5</v>
      </c>
      <c r="S2404" s="8">
        <f t="shared" si="376"/>
        <v>31.25</v>
      </c>
      <c r="T2404" s="8">
        <f t="shared" si="377"/>
        <v>43.75</v>
      </c>
      <c r="U2404" s="7">
        <f t="shared" si="378"/>
        <v>41.666666666666664</v>
      </c>
      <c r="V2404" s="7">
        <f t="shared" si="379"/>
        <v>42.1875</v>
      </c>
    </row>
    <row r="2405" spans="1:22" ht="13.5" x14ac:dyDescent="0.25">
      <c r="A2405" s="3">
        <f>RSI!A2405</f>
        <v>45506</v>
      </c>
      <c r="B2405" s="2">
        <f>RSI!B2405</f>
        <v>11.622</v>
      </c>
      <c r="C2405" s="2">
        <f>RSI!I2405</f>
        <v>61.173309691856616</v>
      </c>
      <c r="D2405" s="2">
        <f>MACD!E2405</f>
        <v>-0.13950066175089226</v>
      </c>
      <c r="E2405" s="2">
        <f>MACD!F2405</f>
        <v>-0.11582306251244567</v>
      </c>
      <c r="F2405" s="2">
        <f>'Moving Avg'!D2405</f>
        <v>11.622</v>
      </c>
      <c r="G2405" s="2">
        <f>'Moving Avg'!F2405</f>
        <v>11.326000000000004</v>
      </c>
      <c r="H2405" s="2">
        <f>'Moving Avg'!G2405</f>
        <v>10.920739999999999</v>
      </c>
      <c r="I2405" s="2">
        <f>'Moving Avg'!H2405</f>
        <v>8.8332199999999954</v>
      </c>
      <c r="J2405" s="5" t="str">
        <f>OBV!F2405</f>
        <v>BEARISH</v>
      </c>
      <c r="K2405" s="5" t="str">
        <f>OBV!G2405</f>
        <v>WEAK</v>
      </c>
      <c r="L2405" s="5" t="str">
        <f>OBV!H2405</f>
        <v>CONFIRMED BEARISH</v>
      </c>
      <c r="M2405" s="7">
        <f t="shared" si="370"/>
        <v>25</v>
      </c>
      <c r="N2405" s="7">
        <f t="shared" si="371"/>
        <v>100</v>
      </c>
      <c r="O2405" s="7">
        <f t="shared" si="372"/>
        <v>50</v>
      </c>
      <c r="P2405" s="7">
        <f t="shared" si="373"/>
        <v>0</v>
      </c>
      <c r="Q2405" s="8">
        <f t="shared" si="374"/>
        <v>51.25</v>
      </c>
      <c r="R2405" s="8">
        <f t="shared" si="375"/>
        <v>42.5</v>
      </c>
      <c r="S2405" s="8">
        <f t="shared" si="376"/>
        <v>31.25</v>
      </c>
      <c r="T2405" s="8">
        <f t="shared" si="377"/>
        <v>43.75</v>
      </c>
      <c r="U2405" s="7">
        <f t="shared" si="378"/>
        <v>41.666666666666664</v>
      </c>
      <c r="V2405" s="7">
        <f t="shared" si="379"/>
        <v>42.1875</v>
      </c>
    </row>
    <row r="2406" spans="1:22" ht="13.5" x14ac:dyDescent="0.25">
      <c r="A2406" s="3">
        <f>RSI!A2406</f>
        <v>45509</v>
      </c>
      <c r="B2406" s="2">
        <f>RSI!B2406</f>
        <v>11.612</v>
      </c>
      <c r="C2406" s="2">
        <f>RSI!I2406</f>
        <v>60.823362024536053</v>
      </c>
      <c r="D2406" s="2">
        <f>MACD!E2406</f>
        <v>-0.14289360952381003</v>
      </c>
      <c r="E2406" s="2">
        <f>MACD!F2406</f>
        <v>-0.12123717191471854</v>
      </c>
      <c r="F2406" s="2">
        <f>'Moving Avg'!D2406</f>
        <v>11.620000000000001</v>
      </c>
      <c r="G2406" s="2">
        <f>'Moving Avg'!F2406</f>
        <v>11.367500000000003</v>
      </c>
      <c r="H2406" s="2">
        <f>'Moving Avg'!G2406</f>
        <v>10.948059999999998</v>
      </c>
      <c r="I2406" s="2">
        <f>'Moving Avg'!H2406</f>
        <v>8.8580999999999968</v>
      </c>
      <c r="J2406" s="5" t="str">
        <f>OBV!F2406</f>
        <v>BEARISH</v>
      </c>
      <c r="K2406" s="5" t="str">
        <f>OBV!G2406</f>
        <v>WEAK</v>
      </c>
      <c r="L2406" s="5" t="str">
        <f>OBV!H2406</f>
        <v>CONFIRMED BEARISH</v>
      </c>
      <c r="M2406" s="7">
        <f t="shared" si="370"/>
        <v>25</v>
      </c>
      <c r="N2406" s="7">
        <f t="shared" si="371"/>
        <v>100</v>
      </c>
      <c r="O2406" s="7">
        <f t="shared" si="372"/>
        <v>50</v>
      </c>
      <c r="P2406" s="7">
        <f t="shared" si="373"/>
        <v>0</v>
      </c>
      <c r="Q2406" s="8">
        <f t="shared" si="374"/>
        <v>51.25</v>
      </c>
      <c r="R2406" s="8">
        <f t="shared" si="375"/>
        <v>42.5</v>
      </c>
      <c r="S2406" s="8">
        <f t="shared" si="376"/>
        <v>31.25</v>
      </c>
      <c r="T2406" s="8">
        <f t="shared" si="377"/>
        <v>43.75</v>
      </c>
      <c r="U2406" s="7">
        <f t="shared" si="378"/>
        <v>41.666666666666664</v>
      </c>
      <c r="V2406" s="7">
        <f t="shared" si="379"/>
        <v>42.1875</v>
      </c>
    </row>
    <row r="2407" spans="1:22" ht="13.5" x14ac:dyDescent="0.25">
      <c r="A2407" s="3">
        <f>RSI!A2407</f>
        <v>45510</v>
      </c>
      <c r="B2407" s="2">
        <f>RSI!B2407</f>
        <v>11.612</v>
      </c>
      <c r="C2407" s="2">
        <f>RSI!I2407</f>
        <v>60.823362024536053</v>
      </c>
      <c r="D2407" s="2">
        <f>MACD!E2407</f>
        <v>-0.21898901180146524</v>
      </c>
      <c r="E2407" s="2">
        <f>MACD!F2407</f>
        <v>-0.14078753989206788</v>
      </c>
      <c r="F2407" s="2">
        <f>'Moving Avg'!D2407</f>
        <v>11.618</v>
      </c>
      <c r="G2407" s="2">
        <f>'Moving Avg'!F2407</f>
        <v>11.385000000000002</v>
      </c>
      <c r="H2407" s="2">
        <f>'Moving Avg'!G2407</f>
        <v>10.975379999999998</v>
      </c>
      <c r="I2407" s="2">
        <f>'Moving Avg'!H2407</f>
        <v>8.8825549999999964</v>
      </c>
      <c r="J2407" s="5" t="str">
        <f>OBV!F2407</f>
        <v>BEARISH</v>
      </c>
      <c r="K2407" s="5" t="str">
        <f>OBV!G2407</f>
        <v>WEAK</v>
      </c>
      <c r="L2407" s="5" t="str">
        <f>OBV!H2407</f>
        <v>CONFIRMED BEARISH</v>
      </c>
      <c r="M2407" s="7">
        <f t="shared" si="370"/>
        <v>25</v>
      </c>
      <c r="N2407" s="7">
        <f t="shared" si="371"/>
        <v>100</v>
      </c>
      <c r="O2407" s="7">
        <f t="shared" si="372"/>
        <v>50</v>
      </c>
      <c r="P2407" s="7">
        <f t="shared" si="373"/>
        <v>0</v>
      </c>
      <c r="Q2407" s="8">
        <f t="shared" si="374"/>
        <v>51.25</v>
      </c>
      <c r="R2407" s="8">
        <f t="shared" si="375"/>
        <v>42.5</v>
      </c>
      <c r="S2407" s="8">
        <f t="shared" si="376"/>
        <v>31.25</v>
      </c>
      <c r="T2407" s="8">
        <f t="shared" si="377"/>
        <v>43.75</v>
      </c>
      <c r="U2407" s="7">
        <f t="shared" si="378"/>
        <v>41.666666666666664</v>
      </c>
      <c r="V2407" s="7">
        <f t="shared" si="379"/>
        <v>42.1875</v>
      </c>
    </row>
    <row r="2408" spans="1:22" ht="13.5" x14ac:dyDescent="0.25">
      <c r="A2408" s="3">
        <f>RSI!A2408</f>
        <v>45511</v>
      </c>
      <c r="B2408" s="2">
        <f>RSI!B2408</f>
        <v>11.612</v>
      </c>
      <c r="C2408" s="2">
        <f>RSI!I2408</f>
        <v>60.823362024536046</v>
      </c>
      <c r="D2408" s="2">
        <f>MACD!E2408</f>
        <v>-0.211519722853172</v>
      </c>
      <c r="E2408" s="2">
        <f>MACD!F2408</f>
        <v>-0.15493397648428872</v>
      </c>
      <c r="F2408" s="2">
        <f>'Moving Avg'!D2408</f>
        <v>11.616000000000001</v>
      </c>
      <c r="G2408" s="2">
        <f>'Moving Avg'!F2408</f>
        <v>11.404850000000003</v>
      </c>
      <c r="H2408" s="2">
        <f>'Moving Avg'!G2408</f>
        <v>11.002699999999997</v>
      </c>
      <c r="I2408" s="2">
        <f>'Moving Avg'!H2408</f>
        <v>8.9065849999999962</v>
      </c>
      <c r="J2408" s="5" t="str">
        <f>OBV!F2408</f>
        <v>BEARISH</v>
      </c>
      <c r="K2408" s="5" t="str">
        <f>OBV!G2408</f>
        <v>WEAK</v>
      </c>
      <c r="L2408" s="5" t="str">
        <f>OBV!H2408</f>
        <v>CONFIRMED BEARISH</v>
      </c>
      <c r="M2408" s="7">
        <f t="shared" si="370"/>
        <v>25</v>
      </c>
      <c r="N2408" s="7">
        <f t="shared" si="371"/>
        <v>100</v>
      </c>
      <c r="O2408" s="7">
        <f t="shared" si="372"/>
        <v>50</v>
      </c>
      <c r="P2408" s="7">
        <f t="shared" si="373"/>
        <v>0</v>
      </c>
      <c r="Q2408" s="8">
        <f t="shared" si="374"/>
        <v>51.25</v>
      </c>
      <c r="R2408" s="8">
        <f t="shared" si="375"/>
        <v>42.5</v>
      </c>
      <c r="S2408" s="8">
        <f t="shared" si="376"/>
        <v>31.25</v>
      </c>
      <c r="T2408" s="8">
        <f t="shared" si="377"/>
        <v>43.75</v>
      </c>
      <c r="U2408" s="7">
        <f t="shared" si="378"/>
        <v>41.666666666666664</v>
      </c>
      <c r="V2408" s="7">
        <f t="shared" si="379"/>
        <v>42.1875</v>
      </c>
    </row>
    <row r="2409" spans="1:22" ht="13.5" x14ac:dyDescent="0.25">
      <c r="A2409" s="3">
        <f>RSI!A2409</f>
        <v>45512</v>
      </c>
      <c r="B2409" s="2">
        <f>RSI!B2409</f>
        <v>11.612</v>
      </c>
      <c r="C2409" s="2">
        <f>RSI!I2409</f>
        <v>60.823362024536046</v>
      </c>
      <c r="D2409" s="2">
        <f>MACD!E2409</f>
        <v>-0.13888686429991459</v>
      </c>
      <c r="E2409" s="2">
        <f>MACD!F2409</f>
        <v>-0.15172455404741389</v>
      </c>
      <c r="F2409" s="2">
        <f>'Moving Avg'!D2409</f>
        <v>11.614000000000001</v>
      </c>
      <c r="G2409" s="2">
        <f>'Moving Avg'!F2409</f>
        <v>11.42235</v>
      </c>
      <c r="H2409" s="2">
        <f>'Moving Avg'!G2409</f>
        <v>11.03002</v>
      </c>
      <c r="I2409" s="2">
        <f>'Moving Avg'!H2409</f>
        <v>8.930614999999996</v>
      </c>
      <c r="J2409" s="5" t="str">
        <f>OBV!F2409</f>
        <v>BEARISH</v>
      </c>
      <c r="K2409" s="5" t="str">
        <f>OBV!G2409</f>
        <v>WEAK</v>
      </c>
      <c r="L2409" s="5" t="str">
        <f>OBV!H2409</f>
        <v>CONFIRMED BEARISH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0</v>
      </c>
      <c r="Q2409" s="8">
        <f t="shared" si="374"/>
        <v>16.25</v>
      </c>
      <c r="R2409" s="8">
        <f t="shared" si="375"/>
        <v>22.5</v>
      </c>
      <c r="S2409" s="8">
        <f t="shared" si="376"/>
        <v>16.25</v>
      </c>
      <c r="T2409" s="8">
        <f t="shared" si="377"/>
        <v>18.75</v>
      </c>
      <c r="U2409" s="7">
        <f t="shared" si="378"/>
        <v>18.333333333333332</v>
      </c>
      <c r="V2409" s="7">
        <f t="shared" si="379"/>
        <v>18.4375</v>
      </c>
    </row>
    <row r="2410" spans="1:22" ht="13.5" x14ac:dyDescent="0.25">
      <c r="A2410" s="3">
        <f>RSI!A2410</f>
        <v>45513</v>
      </c>
      <c r="B2410" s="2">
        <f>RSI!B2410</f>
        <v>11.612</v>
      </c>
      <c r="C2410" s="2">
        <f>RSI!I2410</f>
        <v>60.823362024536046</v>
      </c>
      <c r="D2410" s="2">
        <f>MACD!E2410</f>
        <v>-8.0517680370155276E-2</v>
      </c>
      <c r="E2410" s="2">
        <f>MACD!F2410</f>
        <v>-0.13748317931196216</v>
      </c>
      <c r="F2410" s="2">
        <f>'Moving Avg'!D2410</f>
        <v>11.612</v>
      </c>
      <c r="G2410" s="2">
        <f>'Moving Avg'!F2410</f>
        <v>11.43985</v>
      </c>
      <c r="H2410" s="2">
        <f>'Moving Avg'!G2410</f>
        <v>11.052719999999999</v>
      </c>
      <c r="I2410" s="2">
        <f>'Moving Avg'!H2410</f>
        <v>8.9546449999999975</v>
      </c>
      <c r="J2410" s="5" t="str">
        <f>OBV!F2410</f>
        <v>BEARISH</v>
      </c>
      <c r="K2410" s="5" t="str">
        <f>OBV!G2410</f>
        <v>WEAK</v>
      </c>
      <c r="L2410" s="5" t="str">
        <f>OBV!H2410</f>
        <v>CONFIRMED BEARISH</v>
      </c>
      <c r="M2410" s="7">
        <f t="shared" si="370"/>
        <v>25</v>
      </c>
      <c r="N2410" s="7">
        <f t="shared" si="371"/>
        <v>0</v>
      </c>
      <c r="O2410" s="7">
        <f t="shared" si="372"/>
        <v>50</v>
      </c>
      <c r="P2410" s="7">
        <f t="shared" si="373"/>
        <v>0</v>
      </c>
      <c r="Q2410" s="8">
        <f t="shared" si="374"/>
        <v>16.25</v>
      </c>
      <c r="R2410" s="8">
        <f t="shared" si="375"/>
        <v>22.5</v>
      </c>
      <c r="S2410" s="8">
        <f t="shared" si="376"/>
        <v>16.25</v>
      </c>
      <c r="T2410" s="8">
        <f t="shared" si="377"/>
        <v>18.75</v>
      </c>
      <c r="U2410" s="7">
        <f t="shared" si="378"/>
        <v>18.333333333333332</v>
      </c>
      <c r="V2410" s="7">
        <f t="shared" si="379"/>
        <v>18.4375</v>
      </c>
    </row>
    <row r="2411" spans="1:22" ht="13.5" x14ac:dyDescent="0.25">
      <c r="A2411" s="3">
        <f>RSI!A2411</f>
        <v>45516</v>
      </c>
      <c r="B2411" s="2">
        <f>RSI!B2411</f>
        <v>11.612</v>
      </c>
      <c r="C2411" s="2">
        <f>RSI!I2411</f>
        <v>60.823362024536046</v>
      </c>
      <c r="D2411" s="2">
        <f>MACD!E2411</f>
        <v>-4.6860710848321219E-2</v>
      </c>
      <c r="E2411" s="2">
        <f>MACD!F2411</f>
        <v>-0.11935868561923398</v>
      </c>
      <c r="F2411" s="2">
        <f>'Moving Avg'!D2411</f>
        <v>11.612</v>
      </c>
      <c r="G2411" s="2">
        <f>'Moving Avg'!F2411</f>
        <v>11.45735</v>
      </c>
      <c r="H2411" s="2">
        <f>'Moving Avg'!G2411</f>
        <v>11.075419999999999</v>
      </c>
      <c r="I2411" s="2">
        <f>'Moving Avg'!H2411</f>
        <v>8.978629999999999</v>
      </c>
      <c r="J2411" s="5" t="str">
        <f>OBV!F2411</f>
        <v>NEUTRAL</v>
      </c>
      <c r="K2411" s="5" t="str">
        <f>OBV!G2411</f>
        <v>NEUTRAL</v>
      </c>
      <c r="L2411" s="5" t="str">
        <f>OBV!H2411</f>
        <v>NEUTRAL</v>
      </c>
      <c r="M2411" s="7">
        <f t="shared" si="370"/>
        <v>25</v>
      </c>
      <c r="N2411" s="7">
        <f t="shared" si="371"/>
        <v>0</v>
      </c>
      <c r="O2411" s="7">
        <f t="shared" si="372"/>
        <v>50</v>
      </c>
      <c r="P2411" s="7">
        <f t="shared" si="373"/>
        <v>33</v>
      </c>
      <c r="Q2411" s="8">
        <f t="shared" si="374"/>
        <v>21.2</v>
      </c>
      <c r="R2411" s="8">
        <f t="shared" si="375"/>
        <v>30.75</v>
      </c>
      <c r="S2411" s="8">
        <f t="shared" si="376"/>
        <v>31.1</v>
      </c>
      <c r="T2411" s="8">
        <f t="shared" si="377"/>
        <v>27</v>
      </c>
      <c r="U2411" s="7">
        <f t="shared" si="378"/>
        <v>27.683333333333337</v>
      </c>
      <c r="V2411" s="7">
        <f t="shared" si="379"/>
        <v>27.512500000000003</v>
      </c>
    </row>
    <row r="2412" spans="1:22" ht="13.5" x14ac:dyDescent="0.25">
      <c r="A2412" s="3">
        <f>RSI!A2412</f>
        <v>45518</v>
      </c>
      <c r="B2412" s="2">
        <f>RSI!B2412</f>
        <v>11.631</v>
      </c>
      <c r="C2412" s="2">
        <f>RSI!I2412</f>
        <v>61.4765349426157</v>
      </c>
      <c r="D2412" s="2">
        <f>MACD!E2412</f>
        <v>-2.1250712381377213E-2</v>
      </c>
      <c r="E2412" s="2">
        <f>MACD!F2412</f>
        <v>-9.973709097166264E-2</v>
      </c>
      <c r="F2412" s="2">
        <f>'Moving Avg'!D2412</f>
        <v>11.6158</v>
      </c>
      <c r="G2412" s="2">
        <f>'Moving Avg'!F2412</f>
        <v>11.498899999999999</v>
      </c>
      <c r="H2412" s="2">
        <f>'Moving Avg'!G2412</f>
        <v>11.095740000000001</v>
      </c>
      <c r="I2412" s="2">
        <f>'Moving Avg'!H2412</f>
        <v>9.0023299999999988</v>
      </c>
      <c r="J2412" s="5" t="str">
        <f>OBV!F2412</f>
        <v>BULLISH</v>
      </c>
      <c r="K2412" s="5" t="str">
        <f>OBV!G2412</f>
        <v>STRONG</v>
      </c>
      <c r="L2412" s="5" t="str">
        <f>OBV!H2412</f>
        <v>CONFIRMED BULLISH</v>
      </c>
      <c r="M2412" s="7">
        <f t="shared" si="370"/>
        <v>25</v>
      </c>
      <c r="N2412" s="7">
        <f t="shared" si="371"/>
        <v>0</v>
      </c>
      <c r="O2412" s="7">
        <f t="shared" si="372"/>
        <v>50</v>
      </c>
      <c r="P2412" s="7">
        <f t="shared" si="373"/>
        <v>100</v>
      </c>
      <c r="Q2412" s="8">
        <f t="shared" si="374"/>
        <v>31.25</v>
      </c>
      <c r="R2412" s="8">
        <f t="shared" si="375"/>
        <v>47.5</v>
      </c>
      <c r="S2412" s="8">
        <f t="shared" si="376"/>
        <v>61.25</v>
      </c>
      <c r="T2412" s="8">
        <f t="shared" si="377"/>
        <v>43.75</v>
      </c>
      <c r="U2412" s="7">
        <f t="shared" si="378"/>
        <v>46.666666666666664</v>
      </c>
      <c r="V2412" s="7">
        <f t="shared" si="379"/>
        <v>45.9375</v>
      </c>
    </row>
    <row r="2413" spans="1:22" ht="13.5" x14ac:dyDescent="0.25">
      <c r="A2413" s="3">
        <f>RSI!A2413</f>
        <v>45519</v>
      </c>
      <c r="B2413" s="2">
        <f>RSI!B2413</f>
        <v>11.705</v>
      </c>
      <c r="C2413" s="2">
        <f>RSI!I2413</f>
        <v>63.994407640847967</v>
      </c>
      <c r="D2413" s="2">
        <f>MACD!E2413</f>
        <v>-6.527770991246129E-3</v>
      </c>
      <c r="E2413" s="2">
        <f>MACD!F2413</f>
        <v>-8.1095226975579346E-2</v>
      </c>
      <c r="F2413" s="2">
        <f>'Moving Avg'!D2413</f>
        <v>11.634399999999999</v>
      </c>
      <c r="G2413" s="2">
        <f>'Moving Avg'!F2413</f>
        <v>11.521049999999999</v>
      </c>
      <c r="H2413" s="2">
        <f>'Moving Avg'!G2413</f>
        <v>11.122880000000004</v>
      </c>
      <c r="I2413" s="2">
        <f>'Moving Avg'!H2413</f>
        <v>9.025974999999999</v>
      </c>
      <c r="J2413" s="5" t="str">
        <f>OBV!F2413</f>
        <v>BULLISH</v>
      </c>
      <c r="K2413" s="5" t="str">
        <f>OBV!G2413</f>
        <v>STRONG</v>
      </c>
      <c r="L2413" s="5" t="str">
        <f>OBV!H2413</f>
        <v>CONFIRMED BULLISH</v>
      </c>
      <c r="M2413" s="7">
        <f t="shared" si="370"/>
        <v>25</v>
      </c>
      <c r="N2413" s="7">
        <f t="shared" si="371"/>
        <v>0</v>
      </c>
      <c r="O2413" s="7">
        <f t="shared" si="372"/>
        <v>50</v>
      </c>
      <c r="P2413" s="7">
        <f t="shared" si="373"/>
        <v>100</v>
      </c>
      <c r="Q2413" s="8">
        <f t="shared" si="374"/>
        <v>31.25</v>
      </c>
      <c r="R2413" s="8">
        <f t="shared" si="375"/>
        <v>47.5</v>
      </c>
      <c r="S2413" s="8">
        <f t="shared" si="376"/>
        <v>61.25</v>
      </c>
      <c r="T2413" s="8">
        <f t="shared" si="377"/>
        <v>43.75</v>
      </c>
      <c r="U2413" s="7">
        <f t="shared" si="378"/>
        <v>46.666666666666664</v>
      </c>
      <c r="V2413" s="7">
        <f t="shared" si="379"/>
        <v>45.9375</v>
      </c>
    </row>
    <row r="2414" spans="1:22" ht="13.5" x14ac:dyDescent="0.25">
      <c r="A2414" s="3">
        <f>RSI!A2414</f>
        <v>45520</v>
      </c>
      <c r="B2414" s="2">
        <f>RSI!B2414</f>
        <v>11.705</v>
      </c>
      <c r="C2414" s="2">
        <f>RSI!I2414</f>
        <v>63.99440764084796</v>
      </c>
      <c r="D2414" s="2">
        <f>MACD!E2414</f>
        <v>4.1358186561932797E-3</v>
      </c>
      <c r="E2414" s="2">
        <f>MACD!F2414</f>
        <v>-6.4049017849224815E-2</v>
      </c>
      <c r="F2414" s="2">
        <f>'Moving Avg'!D2414</f>
        <v>11.653</v>
      </c>
      <c r="G2414" s="2">
        <f>'Moving Avg'!F2414</f>
        <v>11.543200000000001</v>
      </c>
      <c r="H2414" s="2">
        <f>'Moving Avg'!G2414</f>
        <v>11.142820000000006</v>
      </c>
      <c r="I2414" s="2">
        <f>'Moving Avg'!H2414</f>
        <v>9.0496199999999973</v>
      </c>
      <c r="J2414" s="5" t="str">
        <f>OBV!F2414</f>
        <v>BULLISH</v>
      </c>
      <c r="K2414" s="5" t="str">
        <f>OBV!G2414</f>
        <v>STRONG</v>
      </c>
      <c r="L2414" s="5" t="str">
        <f>OBV!H2414</f>
        <v>CONFIRMED BULLISH</v>
      </c>
      <c r="M2414" s="7">
        <f t="shared" si="370"/>
        <v>25</v>
      </c>
      <c r="N2414" s="7">
        <f t="shared" si="371"/>
        <v>0</v>
      </c>
      <c r="O2414" s="7">
        <f t="shared" si="372"/>
        <v>50</v>
      </c>
      <c r="P2414" s="7">
        <f t="shared" si="373"/>
        <v>100</v>
      </c>
      <c r="Q2414" s="8">
        <f t="shared" si="374"/>
        <v>31.25</v>
      </c>
      <c r="R2414" s="8">
        <f t="shared" si="375"/>
        <v>47.5</v>
      </c>
      <c r="S2414" s="8">
        <f t="shared" si="376"/>
        <v>61.25</v>
      </c>
      <c r="T2414" s="8">
        <f t="shared" si="377"/>
        <v>43.75</v>
      </c>
      <c r="U2414" s="7">
        <f t="shared" si="378"/>
        <v>46.666666666666664</v>
      </c>
      <c r="V2414" s="7">
        <f t="shared" si="379"/>
        <v>45.9375</v>
      </c>
    </row>
    <row r="2415" spans="1:22" ht="13.5" x14ac:dyDescent="0.25">
      <c r="A2415" s="3">
        <f>RSI!A2415</f>
        <v>45523</v>
      </c>
      <c r="B2415" s="2">
        <f>RSI!B2415</f>
        <v>11.714</v>
      </c>
      <c r="C2415" s="2">
        <f>RSI!I2415</f>
        <v>64.323314613360751</v>
      </c>
      <c r="D2415" s="2">
        <f>MACD!E2415</f>
        <v>1.0830815460812104E-2</v>
      </c>
      <c r="E2415" s="2">
        <f>MACD!F2415</f>
        <v>-4.9073051187217435E-2</v>
      </c>
      <c r="F2415" s="2">
        <f>'Moving Avg'!D2415</f>
        <v>11.673399999999999</v>
      </c>
      <c r="G2415" s="2">
        <f>'Moving Avg'!F2415</f>
        <v>11.565799999999999</v>
      </c>
      <c r="H2415" s="2">
        <f>'Moving Avg'!G2415</f>
        <v>11.161100000000008</v>
      </c>
      <c r="I2415" s="2">
        <f>'Moving Avg'!H2415</f>
        <v>9.0732649999999975</v>
      </c>
      <c r="J2415" s="5" t="str">
        <f>OBV!F2415</f>
        <v>BULLISH</v>
      </c>
      <c r="K2415" s="5" t="str">
        <f>OBV!G2415</f>
        <v>STRONG</v>
      </c>
      <c r="L2415" s="5" t="str">
        <f>OBV!H2415</f>
        <v>CONFIRMED BULLISH</v>
      </c>
      <c r="M2415" s="7">
        <f t="shared" si="370"/>
        <v>25</v>
      </c>
      <c r="N2415" s="7">
        <f t="shared" si="371"/>
        <v>0</v>
      </c>
      <c r="O2415" s="7">
        <f t="shared" si="372"/>
        <v>50</v>
      </c>
      <c r="P2415" s="7">
        <f t="shared" si="373"/>
        <v>100</v>
      </c>
      <c r="Q2415" s="8">
        <f t="shared" si="374"/>
        <v>31.25</v>
      </c>
      <c r="R2415" s="8">
        <f t="shared" si="375"/>
        <v>47.5</v>
      </c>
      <c r="S2415" s="8">
        <f t="shared" si="376"/>
        <v>61.25</v>
      </c>
      <c r="T2415" s="8">
        <f t="shared" si="377"/>
        <v>43.75</v>
      </c>
      <c r="U2415" s="7">
        <f t="shared" si="378"/>
        <v>46.666666666666664</v>
      </c>
      <c r="V2415" s="7">
        <f t="shared" si="379"/>
        <v>45.9375</v>
      </c>
    </row>
    <row r="2416" spans="1:22" ht="13.5" x14ac:dyDescent="0.25">
      <c r="A2416" s="3">
        <f>RSI!A2416</f>
        <v>45524</v>
      </c>
      <c r="B2416" s="2">
        <f>RSI!B2416</f>
        <v>11.714</v>
      </c>
      <c r="C2416" s="2">
        <f>RSI!I2416</f>
        <v>64.323314613360751</v>
      </c>
      <c r="D2416" s="2">
        <f>MACD!E2416</f>
        <v>1.3365860644363181E-2</v>
      </c>
      <c r="E2416" s="2">
        <f>MACD!F2416</f>
        <v>-3.6585268820901316E-2</v>
      </c>
      <c r="F2416" s="2">
        <f>'Moving Avg'!D2416</f>
        <v>11.6938</v>
      </c>
      <c r="G2416" s="2">
        <f>'Moving Avg'!F2416</f>
        <v>11.5884</v>
      </c>
      <c r="H2416" s="2">
        <f>'Moving Avg'!G2416</f>
        <v>11.179560000000007</v>
      </c>
      <c r="I2416" s="2">
        <f>'Moving Avg'!H2416</f>
        <v>9.0953799999999987</v>
      </c>
      <c r="J2416" s="5" t="str">
        <f>OBV!F2416</f>
        <v>BULLISH</v>
      </c>
      <c r="K2416" s="5" t="str">
        <f>OBV!G2416</f>
        <v>STRONG</v>
      </c>
      <c r="L2416" s="5" t="str">
        <f>OBV!H2416</f>
        <v>CONFIRMED BULLISH</v>
      </c>
      <c r="M2416" s="7">
        <f t="shared" si="370"/>
        <v>25</v>
      </c>
      <c r="N2416" s="7">
        <f t="shared" si="371"/>
        <v>0</v>
      </c>
      <c r="O2416" s="7">
        <f t="shared" si="372"/>
        <v>50</v>
      </c>
      <c r="P2416" s="7">
        <f t="shared" si="373"/>
        <v>100</v>
      </c>
      <c r="Q2416" s="8">
        <f t="shared" si="374"/>
        <v>31.25</v>
      </c>
      <c r="R2416" s="8">
        <f t="shared" si="375"/>
        <v>47.5</v>
      </c>
      <c r="S2416" s="8">
        <f t="shared" si="376"/>
        <v>61.25</v>
      </c>
      <c r="T2416" s="8">
        <f t="shared" si="377"/>
        <v>43.75</v>
      </c>
      <c r="U2416" s="7">
        <f t="shared" si="378"/>
        <v>46.666666666666664</v>
      </c>
      <c r="V2416" s="7">
        <f t="shared" si="379"/>
        <v>45.9375</v>
      </c>
    </row>
    <row r="2417" spans="1:22" ht="13.5" x14ac:dyDescent="0.25">
      <c r="A2417" s="3">
        <f>RSI!A2417</f>
        <v>45525</v>
      </c>
      <c r="B2417" s="2">
        <f>RSI!B2417</f>
        <v>11.714</v>
      </c>
      <c r="C2417" s="2">
        <f>RSI!I2417</f>
        <v>64.323314613360751</v>
      </c>
      <c r="D2417" s="2">
        <f>MACD!E2417</f>
        <v>1.4037296493079054E-2</v>
      </c>
      <c r="E2417" s="2">
        <f>MACD!F2417</f>
        <v>-2.6460755758105244E-2</v>
      </c>
      <c r="F2417" s="2">
        <f>'Moving Avg'!D2417</f>
        <v>11.7104</v>
      </c>
      <c r="G2417" s="2">
        <f>'Moving Avg'!F2417</f>
        <v>11.6341</v>
      </c>
      <c r="H2417" s="2">
        <f>'Moving Avg'!G2417</f>
        <v>11.19802000000001</v>
      </c>
      <c r="I2417" s="2">
        <f>'Moving Avg'!H2417</f>
        <v>9.1174949999999981</v>
      </c>
      <c r="J2417" s="5" t="str">
        <f>OBV!F2417</f>
        <v>BULLISH</v>
      </c>
      <c r="K2417" s="5" t="str">
        <f>OBV!G2417</f>
        <v>STRONG</v>
      </c>
      <c r="L2417" s="5" t="str">
        <f>OBV!H2417</f>
        <v>CONFIRMED BULLISH</v>
      </c>
      <c r="M2417" s="7">
        <f t="shared" si="370"/>
        <v>25</v>
      </c>
      <c r="N2417" s="7">
        <f t="shared" si="371"/>
        <v>0</v>
      </c>
      <c r="O2417" s="7">
        <f t="shared" si="372"/>
        <v>50</v>
      </c>
      <c r="P2417" s="7">
        <f t="shared" si="373"/>
        <v>100</v>
      </c>
      <c r="Q2417" s="8">
        <f t="shared" si="374"/>
        <v>31.25</v>
      </c>
      <c r="R2417" s="8">
        <f t="shared" si="375"/>
        <v>47.5</v>
      </c>
      <c r="S2417" s="8">
        <f t="shared" si="376"/>
        <v>61.25</v>
      </c>
      <c r="T2417" s="8">
        <f t="shared" si="377"/>
        <v>43.75</v>
      </c>
      <c r="U2417" s="7">
        <f t="shared" si="378"/>
        <v>46.666666666666664</v>
      </c>
      <c r="V2417" s="7">
        <f t="shared" si="379"/>
        <v>45.9375</v>
      </c>
    </row>
    <row r="2418" spans="1:22" ht="13.5" x14ac:dyDescent="0.25">
      <c r="A2418" s="3">
        <f>RSI!A2418</f>
        <v>45526</v>
      </c>
      <c r="B2418" s="2">
        <f>RSI!B2418</f>
        <v>11.714</v>
      </c>
      <c r="C2418" s="2">
        <f>RSI!I2418</f>
        <v>64.323314613360751</v>
      </c>
      <c r="D2418" s="2">
        <f>MACD!E2418</f>
        <v>1.3240987867506604E-2</v>
      </c>
      <c r="E2418" s="2">
        <f>MACD!F2418</f>
        <v>-1.8520407032982876E-2</v>
      </c>
      <c r="F2418" s="2">
        <f>'Moving Avg'!D2418</f>
        <v>11.712199999999999</v>
      </c>
      <c r="G2418" s="2">
        <f>'Moving Avg'!F2418</f>
        <v>11.655799999999999</v>
      </c>
      <c r="H2418" s="2">
        <f>'Moving Avg'!G2418</f>
        <v>11.216480000000008</v>
      </c>
      <c r="I2418" s="2">
        <f>'Moving Avg'!H2418</f>
        <v>9.1396099999999976</v>
      </c>
      <c r="J2418" s="5" t="str">
        <f>OBV!F2418</f>
        <v>BULLISH</v>
      </c>
      <c r="K2418" s="5" t="str">
        <f>OBV!G2418</f>
        <v>STRONG</v>
      </c>
      <c r="L2418" s="5" t="str">
        <f>OBV!H2418</f>
        <v>CONFIRMED BULLISH</v>
      </c>
      <c r="M2418" s="7">
        <f t="shared" si="370"/>
        <v>25</v>
      </c>
      <c r="N2418" s="7">
        <f t="shared" si="371"/>
        <v>0</v>
      </c>
      <c r="O2418" s="7">
        <f t="shared" si="372"/>
        <v>50</v>
      </c>
      <c r="P2418" s="7">
        <f t="shared" si="373"/>
        <v>100</v>
      </c>
      <c r="Q2418" s="8">
        <f t="shared" si="374"/>
        <v>31.25</v>
      </c>
      <c r="R2418" s="8">
        <f t="shared" si="375"/>
        <v>47.5</v>
      </c>
      <c r="S2418" s="8">
        <f t="shared" si="376"/>
        <v>61.25</v>
      </c>
      <c r="T2418" s="8">
        <f t="shared" si="377"/>
        <v>43.75</v>
      </c>
      <c r="U2418" s="7">
        <f t="shared" si="378"/>
        <v>46.666666666666664</v>
      </c>
      <c r="V2418" s="7">
        <f t="shared" si="379"/>
        <v>45.9375</v>
      </c>
    </row>
    <row r="2419" spans="1:22" ht="13.5" x14ac:dyDescent="0.25">
      <c r="A2419" s="3">
        <f>RSI!A2419</f>
        <v>45527</v>
      </c>
      <c r="B2419" s="2">
        <f>RSI!B2419</f>
        <v>11.705</v>
      </c>
      <c r="C2419" s="2">
        <f>RSI!I2419</f>
        <v>63.542574203757873</v>
      </c>
      <c r="D2419" s="2">
        <f>MACD!E2419</f>
        <v>1.197047839883858E-2</v>
      </c>
      <c r="E2419" s="2">
        <f>MACD!F2419</f>
        <v>-1.2422229946618586E-2</v>
      </c>
      <c r="F2419" s="2">
        <f>'Moving Avg'!D2419</f>
        <v>11.712199999999999</v>
      </c>
      <c r="G2419" s="2">
        <f>'Moving Avg'!F2419</f>
        <v>11.654900000000001</v>
      </c>
      <c r="H2419" s="2">
        <f>'Moving Avg'!G2419</f>
        <v>11.23476000000001</v>
      </c>
      <c r="I2419" s="2">
        <f>'Moving Avg'!H2419</f>
        <v>9.1626149999999988</v>
      </c>
      <c r="J2419" s="5" t="str">
        <f>OBV!F2419</f>
        <v>BULLISH</v>
      </c>
      <c r="K2419" s="5" t="str">
        <f>OBV!G2419</f>
        <v>NEUTRAL</v>
      </c>
      <c r="L2419" s="5" t="str">
        <f>OBV!H2419</f>
        <v>NEUTRAL</v>
      </c>
      <c r="M2419" s="7">
        <f t="shared" si="370"/>
        <v>25</v>
      </c>
      <c r="N2419" s="7">
        <f t="shared" si="371"/>
        <v>0</v>
      </c>
      <c r="O2419" s="7">
        <f t="shared" si="372"/>
        <v>50</v>
      </c>
      <c r="P2419" s="7">
        <f t="shared" si="373"/>
        <v>49.5</v>
      </c>
      <c r="Q2419" s="8">
        <f t="shared" si="374"/>
        <v>23.675000000000001</v>
      </c>
      <c r="R2419" s="8">
        <f t="shared" si="375"/>
        <v>34.875</v>
      </c>
      <c r="S2419" s="8">
        <f t="shared" si="376"/>
        <v>38.525000000000006</v>
      </c>
      <c r="T2419" s="8">
        <f t="shared" si="377"/>
        <v>31.125</v>
      </c>
      <c r="U2419" s="7">
        <f t="shared" si="378"/>
        <v>32.358333333333334</v>
      </c>
      <c r="V2419" s="7">
        <f t="shared" si="379"/>
        <v>32.049999999999997</v>
      </c>
    </row>
    <row r="2420" spans="1:22" ht="13.5" x14ac:dyDescent="0.25">
      <c r="A2420" s="3">
        <f>RSI!A2420</f>
        <v>45530</v>
      </c>
      <c r="B2420" s="2">
        <f>RSI!B2420</f>
        <v>11.289</v>
      </c>
      <c r="C2420" s="2">
        <f>RSI!I2420</f>
        <v>39.610371843751636</v>
      </c>
      <c r="D2420" s="2">
        <f>MACD!E2420</f>
        <v>4.0593635044196219E-2</v>
      </c>
      <c r="E2420" s="2">
        <f>MACD!F2420</f>
        <v>-1.8190569484556243E-3</v>
      </c>
      <c r="F2420" s="2">
        <f>'Moving Avg'!D2420</f>
        <v>11.6272</v>
      </c>
      <c r="G2420" s="2">
        <f>'Moving Avg'!F2420</f>
        <v>11.633649999999999</v>
      </c>
      <c r="H2420" s="2">
        <f>'Moving Avg'!G2420</f>
        <v>11.246380000000006</v>
      </c>
      <c r="I2420" s="2">
        <f>'Moving Avg'!H2420</f>
        <v>9.1835399999999989</v>
      </c>
      <c r="J2420" s="5" t="str">
        <f>OBV!F2420</f>
        <v>BEARISH</v>
      </c>
      <c r="K2420" s="5" t="str">
        <f>OBV!G2420</f>
        <v>WEAK</v>
      </c>
      <c r="L2420" s="5" t="str">
        <f>OBV!H2420</f>
        <v>CONFIRMED BEARISH</v>
      </c>
      <c r="M2420" s="7">
        <f t="shared" si="370"/>
        <v>25</v>
      </c>
      <c r="N2420" s="7">
        <f t="shared" si="371"/>
        <v>0</v>
      </c>
      <c r="O2420" s="7">
        <f t="shared" si="372"/>
        <v>50</v>
      </c>
      <c r="P2420" s="7">
        <f t="shared" si="373"/>
        <v>0</v>
      </c>
      <c r="Q2420" s="8">
        <f t="shared" si="374"/>
        <v>16.25</v>
      </c>
      <c r="R2420" s="8">
        <f t="shared" si="375"/>
        <v>22.5</v>
      </c>
      <c r="S2420" s="8">
        <f t="shared" si="376"/>
        <v>16.25</v>
      </c>
      <c r="T2420" s="8">
        <f t="shared" si="377"/>
        <v>18.75</v>
      </c>
      <c r="U2420" s="7">
        <f t="shared" si="378"/>
        <v>18.333333333333332</v>
      </c>
      <c r="V2420" s="7">
        <f t="shared" si="379"/>
        <v>18.4375</v>
      </c>
    </row>
    <row r="2421" spans="1:22" ht="13.5" x14ac:dyDescent="0.25">
      <c r="A2421" s="3">
        <f>RSI!A2421</f>
        <v>45531</v>
      </c>
      <c r="B2421" s="2">
        <f>RSI!B2421</f>
        <v>11.686</v>
      </c>
      <c r="C2421" s="2">
        <f>RSI!I2421</f>
        <v>56.462736542494987</v>
      </c>
      <c r="D2421" s="2">
        <f>MACD!E2421</f>
        <v>3.6830083868402141E-2</v>
      </c>
      <c r="E2421" s="2">
        <f>MACD!F2421</f>
        <v>5.9107712149159292E-3</v>
      </c>
      <c r="F2421" s="2">
        <f>'Moving Avg'!D2421</f>
        <v>11.621600000000001</v>
      </c>
      <c r="G2421" s="2">
        <f>'Moving Avg'!F2421</f>
        <v>11.636849999999999</v>
      </c>
      <c r="H2421" s="2">
        <f>'Moving Avg'!G2421</f>
        <v>11.264660000000008</v>
      </c>
      <c r="I2421" s="2">
        <f>'Moving Avg'!H2421</f>
        <v>9.2058149999999994</v>
      </c>
      <c r="J2421" s="5" t="str">
        <f>OBV!F2421</f>
        <v>BEARISH</v>
      </c>
      <c r="K2421" s="5" t="str">
        <f>OBV!G2421</f>
        <v>WEAK</v>
      </c>
      <c r="L2421" s="5" t="str">
        <f>OBV!H2421</f>
        <v>CONFIRMED BEARISH</v>
      </c>
      <c r="M2421" s="7">
        <f t="shared" si="370"/>
        <v>25</v>
      </c>
      <c r="N2421" s="7">
        <f t="shared" si="371"/>
        <v>0</v>
      </c>
      <c r="O2421" s="7">
        <f t="shared" si="372"/>
        <v>50</v>
      </c>
      <c r="P2421" s="7">
        <f t="shared" si="373"/>
        <v>0</v>
      </c>
      <c r="Q2421" s="8">
        <f t="shared" si="374"/>
        <v>16.25</v>
      </c>
      <c r="R2421" s="8">
        <f t="shared" si="375"/>
        <v>22.5</v>
      </c>
      <c r="S2421" s="8">
        <f t="shared" si="376"/>
        <v>16.25</v>
      </c>
      <c r="T2421" s="8">
        <f t="shared" si="377"/>
        <v>18.75</v>
      </c>
      <c r="U2421" s="7">
        <f t="shared" si="378"/>
        <v>18.333333333333332</v>
      </c>
      <c r="V2421" s="7">
        <f t="shared" si="379"/>
        <v>18.4375</v>
      </c>
    </row>
    <row r="2422" spans="1:22" ht="13.5" x14ac:dyDescent="0.25">
      <c r="A2422" s="3">
        <f>RSI!A2422</f>
        <v>45532</v>
      </c>
      <c r="B2422" s="2">
        <f>RSI!B2422</f>
        <v>11.705</v>
      </c>
      <c r="C2422" s="2">
        <f>RSI!I2422</f>
        <v>57.080049626887764</v>
      </c>
      <c r="D2422" s="2">
        <f>MACD!E2422</f>
        <v>3.4134081279184159E-2</v>
      </c>
      <c r="E2422" s="2">
        <f>MACD!F2422</f>
        <v>1.1555433227769576E-2</v>
      </c>
      <c r="F2422" s="2">
        <f>'Moving Avg'!D2422</f>
        <v>11.6198</v>
      </c>
      <c r="G2422" s="2">
        <f>'Moving Avg'!F2422</f>
        <v>11.641</v>
      </c>
      <c r="H2422" s="2">
        <f>'Moving Avg'!G2422</f>
        <v>11.292920000000006</v>
      </c>
      <c r="I2422" s="2">
        <f>'Moving Avg'!H2422</f>
        <v>9.2281849999999999</v>
      </c>
      <c r="J2422" s="5" t="str">
        <f>OBV!F2422</f>
        <v>BULLISH</v>
      </c>
      <c r="K2422" s="5" t="str">
        <f>OBV!G2422</f>
        <v>NEUTRAL</v>
      </c>
      <c r="L2422" s="5" t="str">
        <f>OBV!H2422</f>
        <v>BULLISH DIVERGENCE</v>
      </c>
      <c r="M2422" s="7">
        <f t="shared" si="370"/>
        <v>25</v>
      </c>
      <c r="N2422" s="7">
        <f t="shared" si="371"/>
        <v>0</v>
      </c>
      <c r="O2422" s="7">
        <f t="shared" si="372"/>
        <v>50</v>
      </c>
      <c r="P2422" s="7">
        <f t="shared" si="373"/>
        <v>66.5</v>
      </c>
      <c r="Q2422" s="8">
        <f t="shared" si="374"/>
        <v>26.225000000000001</v>
      </c>
      <c r="R2422" s="8">
        <f t="shared" si="375"/>
        <v>39.125</v>
      </c>
      <c r="S2422" s="8">
        <f t="shared" si="376"/>
        <v>46.174999999999997</v>
      </c>
      <c r="T2422" s="8">
        <f t="shared" si="377"/>
        <v>35.375</v>
      </c>
      <c r="U2422" s="7">
        <f t="shared" si="378"/>
        <v>37.174999999999997</v>
      </c>
      <c r="V2422" s="7">
        <f t="shared" si="379"/>
        <v>36.724999999999994</v>
      </c>
    </row>
    <row r="2423" spans="1:22" ht="13.5" x14ac:dyDescent="0.25">
      <c r="A2423" s="3">
        <f>RSI!A2423</f>
        <v>45533</v>
      </c>
      <c r="B2423" s="2">
        <f>RSI!B2423</f>
        <v>11.705</v>
      </c>
      <c r="C2423" s="2">
        <f>RSI!I2423</f>
        <v>57.080049626887764</v>
      </c>
      <c r="D2423" s="2">
        <f>MACD!E2423</f>
        <v>4.2174146700403981E-2</v>
      </c>
      <c r="E2423" s="2">
        <f>MACD!F2423</f>
        <v>1.767917592229646E-2</v>
      </c>
      <c r="F2423" s="2">
        <f>'Moving Avg'!D2423</f>
        <v>11.617999999999999</v>
      </c>
      <c r="G2423" s="2">
        <f>'Moving Avg'!F2423</f>
        <v>11.645150000000001</v>
      </c>
      <c r="H2423" s="2">
        <f>'Moving Avg'!G2423</f>
        <v>11.311940000000007</v>
      </c>
      <c r="I2423" s="2">
        <f>'Moving Avg'!H2423</f>
        <v>9.2505549999999985</v>
      </c>
      <c r="J2423" s="5" t="str">
        <f>OBV!F2423</f>
        <v>BULLISH</v>
      </c>
      <c r="K2423" s="5" t="str">
        <f>OBV!G2423</f>
        <v>NEUTRAL</v>
      </c>
      <c r="L2423" s="5" t="str">
        <f>OBV!H2423</f>
        <v>BULLISH DIVERGENCE</v>
      </c>
      <c r="M2423" s="7">
        <f t="shared" si="370"/>
        <v>25</v>
      </c>
      <c r="N2423" s="7">
        <f t="shared" si="371"/>
        <v>0</v>
      </c>
      <c r="O2423" s="7">
        <f t="shared" si="372"/>
        <v>50</v>
      </c>
      <c r="P2423" s="7">
        <f t="shared" si="373"/>
        <v>66.5</v>
      </c>
      <c r="Q2423" s="8">
        <f t="shared" si="374"/>
        <v>26.225000000000001</v>
      </c>
      <c r="R2423" s="8">
        <f t="shared" si="375"/>
        <v>39.125</v>
      </c>
      <c r="S2423" s="8">
        <f t="shared" si="376"/>
        <v>46.174999999999997</v>
      </c>
      <c r="T2423" s="8">
        <f t="shared" si="377"/>
        <v>35.375</v>
      </c>
      <c r="U2423" s="7">
        <f t="shared" si="378"/>
        <v>37.174999999999997</v>
      </c>
      <c r="V2423" s="7">
        <f t="shared" si="379"/>
        <v>36.724999999999994</v>
      </c>
    </row>
    <row r="2424" spans="1:22" ht="13.5" x14ac:dyDescent="0.25">
      <c r="A2424" s="3">
        <f>RSI!A2424</f>
        <v>45534</v>
      </c>
      <c r="B2424" s="2">
        <f>RSI!B2424</f>
        <v>11.705</v>
      </c>
      <c r="C2424" s="2">
        <f>RSI!I2424</f>
        <v>57.080049626887764</v>
      </c>
      <c r="D2424" s="2">
        <f>MACD!E2424</f>
        <v>4.7992726199074909E-2</v>
      </c>
      <c r="E2424" s="2">
        <f>MACD!F2424</f>
        <v>2.3741885977652151E-2</v>
      </c>
      <c r="F2424" s="2">
        <f>'Moving Avg'!D2424</f>
        <v>11.617999999999999</v>
      </c>
      <c r="G2424" s="2">
        <f>'Moving Avg'!F2424</f>
        <v>11.649300000000002</v>
      </c>
      <c r="H2424" s="2">
        <f>'Moving Avg'!G2424</f>
        <v>11.330220000000008</v>
      </c>
      <c r="I2424" s="2">
        <f>'Moving Avg'!H2424</f>
        <v>9.272924999999999</v>
      </c>
      <c r="J2424" s="5" t="str">
        <f>OBV!F2424</f>
        <v>BULLISH</v>
      </c>
      <c r="K2424" s="5" t="str">
        <f>OBV!G2424</f>
        <v>STRONG</v>
      </c>
      <c r="L2424" s="5" t="str">
        <f>OBV!H2424</f>
        <v>NEUTRAL</v>
      </c>
      <c r="M2424" s="7">
        <f t="shared" si="370"/>
        <v>25</v>
      </c>
      <c r="N2424" s="7">
        <f t="shared" si="371"/>
        <v>0</v>
      </c>
      <c r="O2424" s="7">
        <f t="shared" si="372"/>
        <v>50</v>
      </c>
      <c r="P2424" s="7">
        <f t="shared" si="373"/>
        <v>66</v>
      </c>
      <c r="Q2424" s="8">
        <f t="shared" si="374"/>
        <v>26.15</v>
      </c>
      <c r="R2424" s="8">
        <f t="shared" si="375"/>
        <v>39</v>
      </c>
      <c r="S2424" s="8">
        <f t="shared" si="376"/>
        <v>45.95</v>
      </c>
      <c r="T2424" s="8">
        <f t="shared" si="377"/>
        <v>35.25</v>
      </c>
      <c r="U2424" s="7">
        <f t="shared" si="378"/>
        <v>37.033333333333339</v>
      </c>
      <c r="V2424" s="7">
        <f t="shared" si="379"/>
        <v>36.587500000000006</v>
      </c>
    </row>
    <row r="2425" spans="1:22" ht="13.5" x14ac:dyDescent="0.25">
      <c r="A2425" s="3">
        <f>RSI!A2425</f>
        <v>45537</v>
      </c>
      <c r="B2425" s="2">
        <f>RSI!B2425</f>
        <v>11.705</v>
      </c>
      <c r="C2425" s="2">
        <f>RSI!I2425</f>
        <v>57.080049626887764</v>
      </c>
      <c r="D2425" s="2">
        <f>MACD!E2425</f>
        <v>5.3389132060438271E-2</v>
      </c>
      <c r="E2425" s="2">
        <f>MACD!F2425</f>
        <v>2.9671335194209378E-2</v>
      </c>
      <c r="F2425" s="2">
        <f>'Moving Avg'!D2425</f>
        <v>11.701199999999998</v>
      </c>
      <c r="G2425" s="2">
        <f>'Moving Avg'!F2425</f>
        <v>11.653450000000003</v>
      </c>
      <c r="H2425" s="2">
        <f>'Moving Avg'!G2425</f>
        <v>11.348500000000007</v>
      </c>
      <c r="I2425" s="2">
        <f>'Moving Avg'!H2425</f>
        <v>9.2952949999999994</v>
      </c>
      <c r="J2425" s="5" t="str">
        <f>OBV!F2425</f>
        <v>BULLISH</v>
      </c>
      <c r="K2425" s="5" t="str">
        <f>OBV!G2425</f>
        <v>STRONG</v>
      </c>
      <c r="L2425" s="5" t="str">
        <f>OBV!H2425</f>
        <v>CONFIRMED BULLISH</v>
      </c>
      <c r="M2425" s="7">
        <f t="shared" si="370"/>
        <v>25</v>
      </c>
      <c r="N2425" s="7">
        <f t="shared" si="371"/>
        <v>0</v>
      </c>
      <c r="O2425" s="7">
        <f t="shared" si="372"/>
        <v>50</v>
      </c>
      <c r="P2425" s="7">
        <f t="shared" si="373"/>
        <v>100</v>
      </c>
      <c r="Q2425" s="8">
        <f t="shared" si="374"/>
        <v>31.25</v>
      </c>
      <c r="R2425" s="8">
        <f t="shared" si="375"/>
        <v>47.5</v>
      </c>
      <c r="S2425" s="8">
        <f t="shared" si="376"/>
        <v>61.25</v>
      </c>
      <c r="T2425" s="8">
        <f t="shared" si="377"/>
        <v>43.75</v>
      </c>
      <c r="U2425" s="7">
        <f t="shared" si="378"/>
        <v>46.666666666666664</v>
      </c>
      <c r="V2425" s="7">
        <f t="shared" si="379"/>
        <v>45.9375</v>
      </c>
    </row>
    <row r="2426" spans="1:22" ht="13.5" x14ac:dyDescent="0.25">
      <c r="A2426" s="3">
        <f>RSI!A2426</f>
        <v>45538</v>
      </c>
      <c r="B2426" s="2">
        <f>RSI!B2426</f>
        <v>11.705</v>
      </c>
      <c r="C2426" s="2">
        <f>RSI!I2426</f>
        <v>57.080049626887764</v>
      </c>
      <c r="D2426" s="2">
        <f>MACD!E2426</f>
        <v>5.7111226315802455E-2</v>
      </c>
      <c r="E2426" s="2">
        <f>MACD!F2426</f>
        <v>3.5159313418527995E-2</v>
      </c>
      <c r="F2426" s="2">
        <f>'Moving Avg'!D2426</f>
        <v>11.705</v>
      </c>
      <c r="G2426" s="2">
        <f>'Moving Avg'!F2426</f>
        <v>11.658100000000003</v>
      </c>
      <c r="H2426" s="2">
        <f>'Moving Avg'!G2426</f>
        <v>11.366780000000007</v>
      </c>
      <c r="I2426" s="2">
        <f>'Moving Avg'!H2426</f>
        <v>9.3176649999999999</v>
      </c>
      <c r="J2426" s="5" t="str">
        <f>OBV!F2426</f>
        <v>BULLISH</v>
      </c>
      <c r="K2426" s="5" t="str">
        <f>OBV!G2426</f>
        <v>STRONG</v>
      </c>
      <c r="L2426" s="5" t="str">
        <f>OBV!H2426</f>
        <v>CONFIRMED BULLISH</v>
      </c>
      <c r="M2426" s="7">
        <f t="shared" si="370"/>
        <v>25</v>
      </c>
      <c r="N2426" s="7">
        <f t="shared" si="371"/>
        <v>0</v>
      </c>
      <c r="O2426" s="7">
        <f t="shared" si="372"/>
        <v>50</v>
      </c>
      <c r="P2426" s="7">
        <f t="shared" si="373"/>
        <v>100</v>
      </c>
      <c r="Q2426" s="8">
        <f t="shared" si="374"/>
        <v>31.25</v>
      </c>
      <c r="R2426" s="8">
        <f t="shared" si="375"/>
        <v>47.5</v>
      </c>
      <c r="S2426" s="8">
        <f t="shared" si="376"/>
        <v>61.25</v>
      </c>
      <c r="T2426" s="8">
        <f t="shared" si="377"/>
        <v>43.75</v>
      </c>
      <c r="U2426" s="7">
        <f t="shared" si="378"/>
        <v>46.666666666666664</v>
      </c>
      <c r="V2426" s="7">
        <f t="shared" si="379"/>
        <v>45.9375</v>
      </c>
    </row>
    <row r="2427" spans="1:22" ht="13.5" x14ac:dyDescent="0.25">
      <c r="A2427" s="3">
        <f>RSI!A2427</f>
        <v>45539</v>
      </c>
      <c r="B2427" s="2">
        <f>RSI!B2427</f>
        <v>11.705</v>
      </c>
      <c r="C2427" s="2">
        <f>RSI!I2427</f>
        <v>57.080049626887764</v>
      </c>
      <c r="D2427" s="2">
        <f>MACD!E2427</f>
        <v>5.9479120945324482E-2</v>
      </c>
      <c r="E2427" s="2">
        <f>MACD!F2427</f>
        <v>4.0023274923887291E-2</v>
      </c>
      <c r="F2427" s="2">
        <f>'Moving Avg'!D2427</f>
        <v>11.705</v>
      </c>
      <c r="G2427" s="2">
        <f>'Moving Avg'!F2427</f>
        <v>11.662750000000004</v>
      </c>
      <c r="H2427" s="2">
        <f>'Moving Avg'!G2427</f>
        <v>11.385240000000005</v>
      </c>
      <c r="I2427" s="2">
        <f>'Moving Avg'!H2427</f>
        <v>9.3400749999999988</v>
      </c>
      <c r="J2427" s="5" t="str">
        <f>OBV!F2427</f>
        <v>NEUTRAL</v>
      </c>
      <c r="K2427" s="5" t="str">
        <f>OBV!G2427</f>
        <v>NEUTRAL</v>
      </c>
      <c r="L2427" s="5" t="str">
        <f>OBV!H2427</f>
        <v>NEUTRAL</v>
      </c>
      <c r="M2427" s="7">
        <f t="shared" si="370"/>
        <v>25</v>
      </c>
      <c r="N2427" s="7">
        <f t="shared" si="371"/>
        <v>0</v>
      </c>
      <c r="O2427" s="7">
        <f t="shared" si="372"/>
        <v>50</v>
      </c>
      <c r="P2427" s="7">
        <f t="shared" si="373"/>
        <v>33</v>
      </c>
      <c r="Q2427" s="8">
        <f t="shared" si="374"/>
        <v>21.2</v>
      </c>
      <c r="R2427" s="8">
        <f t="shared" si="375"/>
        <v>30.75</v>
      </c>
      <c r="S2427" s="8">
        <f t="shared" si="376"/>
        <v>31.1</v>
      </c>
      <c r="T2427" s="8">
        <f t="shared" si="377"/>
        <v>27</v>
      </c>
      <c r="U2427" s="7">
        <f t="shared" si="378"/>
        <v>27.683333333333337</v>
      </c>
      <c r="V2427" s="7">
        <f t="shared" si="379"/>
        <v>27.512500000000003</v>
      </c>
    </row>
    <row r="2428" spans="1:22" ht="13.5" x14ac:dyDescent="0.25">
      <c r="A2428" s="3">
        <f>RSI!A2428</f>
        <v>45540</v>
      </c>
      <c r="B2428" s="2">
        <f>RSI!B2428</f>
        <v>11.705</v>
      </c>
      <c r="C2428" s="2">
        <f>RSI!I2428</f>
        <v>57.080049626887764</v>
      </c>
      <c r="D2428" s="2">
        <f>MACD!E2428</f>
        <v>6.0759048407824423E-2</v>
      </c>
      <c r="E2428" s="2">
        <f>MACD!F2428</f>
        <v>4.4170429620674724E-2</v>
      </c>
      <c r="F2428" s="2">
        <f>'Moving Avg'!D2428</f>
        <v>11.705</v>
      </c>
      <c r="G2428" s="2">
        <f>'Moving Avg'!F2428</f>
        <v>11.667400000000004</v>
      </c>
      <c r="H2428" s="2">
        <f>'Moving Avg'!G2428</f>
        <v>11.403520000000006</v>
      </c>
      <c r="I2428" s="2">
        <f>'Moving Avg'!H2428</f>
        <v>9.3624449999999992</v>
      </c>
      <c r="J2428" s="5" t="str">
        <f>OBV!F2428</f>
        <v>NEUTRAL</v>
      </c>
      <c r="K2428" s="5" t="str">
        <f>OBV!G2428</f>
        <v>NEUTRAL</v>
      </c>
      <c r="L2428" s="5" t="str">
        <f>OBV!H2428</f>
        <v>NEUTRAL</v>
      </c>
      <c r="M2428" s="7">
        <f t="shared" si="370"/>
        <v>25</v>
      </c>
      <c r="N2428" s="7">
        <f t="shared" si="371"/>
        <v>0</v>
      </c>
      <c r="O2428" s="7">
        <f t="shared" si="372"/>
        <v>50</v>
      </c>
      <c r="P2428" s="7">
        <f t="shared" si="373"/>
        <v>33</v>
      </c>
      <c r="Q2428" s="8">
        <f t="shared" si="374"/>
        <v>21.2</v>
      </c>
      <c r="R2428" s="8">
        <f t="shared" si="375"/>
        <v>30.75</v>
      </c>
      <c r="S2428" s="8">
        <f t="shared" si="376"/>
        <v>31.1</v>
      </c>
      <c r="T2428" s="8">
        <f t="shared" si="377"/>
        <v>27</v>
      </c>
      <c r="U2428" s="7">
        <f t="shared" si="378"/>
        <v>27.683333333333337</v>
      </c>
      <c r="V2428" s="7">
        <f t="shared" si="379"/>
        <v>27.512500000000003</v>
      </c>
    </row>
    <row r="2429" spans="1:22" ht="13.5" x14ac:dyDescent="0.25">
      <c r="A2429" s="3">
        <f>RSI!A2429</f>
        <v>45541</v>
      </c>
      <c r="B2429" s="2">
        <f>RSI!B2429</f>
        <v>11.705</v>
      </c>
      <c r="C2429" s="2">
        <f>RSI!I2429</f>
        <v>57.080049626887757</v>
      </c>
      <c r="D2429" s="2">
        <f>MACD!E2429</f>
        <v>5.9787378489179588E-2</v>
      </c>
      <c r="E2429" s="2">
        <f>MACD!F2429</f>
        <v>4.72938193943757E-2</v>
      </c>
      <c r="F2429" s="2">
        <f>'Moving Avg'!D2429</f>
        <v>11.705</v>
      </c>
      <c r="G2429" s="2">
        <f>'Moving Avg'!F2429</f>
        <v>11.672050000000004</v>
      </c>
      <c r="H2429" s="2">
        <f>'Moving Avg'!G2429</f>
        <v>11.421980000000008</v>
      </c>
      <c r="I2429" s="2">
        <f>'Moving Avg'!H2429</f>
        <v>9.3845999999999989</v>
      </c>
      <c r="J2429" s="5" t="str">
        <f>OBV!F2429</f>
        <v>NEUTRAL</v>
      </c>
      <c r="K2429" s="5" t="str">
        <f>OBV!G2429</f>
        <v>NEUTRAL</v>
      </c>
      <c r="L2429" s="5" t="str">
        <f>OBV!H2429</f>
        <v>NEUTRAL</v>
      </c>
      <c r="M2429" s="7">
        <f t="shared" si="370"/>
        <v>25</v>
      </c>
      <c r="N2429" s="7">
        <f t="shared" si="371"/>
        <v>0</v>
      </c>
      <c r="O2429" s="7">
        <f t="shared" si="372"/>
        <v>50</v>
      </c>
      <c r="P2429" s="7">
        <f t="shared" si="373"/>
        <v>33</v>
      </c>
      <c r="Q2429" s="8">
        <f t="shared" si="374"/>
        <v>21.2</v>
      </c>
      <c r="R2429" s="8">
        <f t="shared" si="375"/>
        <v>30.75</v>
      </c>
      <c r="S2429" s="8">
        <f t="shared" si="376"/>
        <v>31.1</v>
      </c>
      <c r="T2429" s="8">
        <f t="shared" si="377"/>
        <v>27</v>
      </c>
      <c r="U2429" s="7">
        <f t="shared" si="378"/>
        <v>27.683333333333337</v>
      </c>
      <c r="V2429" s="7">
        <f t="shared" si="379"/>
        <v>27.512500000000003</v>
      </c>
    </row>
    <row r="2430" spans="1:22" ht="13.5" x14ac:dyDescent="0.25">
      <c r="A2430" s="3">
        <f>RSI!A2430</f>
        <v>45544</v>
      </c>
      <c r="B2430" s="2">
        <f>RSI!B2430</f>
        <v>11.705</v>
      </c>
      <c r="C2430" s="2">
        <f>RSI!I2430</f>
        <v>57.08004962688775</v>
      </c>
      <c r="D2430" s="2">
        <f>MACD!E2430</f>
        <v>-5.6552390082096338E-3</v>
      </c>
      <c r="E2430" s="2">
        <f>MACD!F2430</f>
        <v>3.6704007713858636E-2</v>
      </c>
      <c r="F2430" s="2">
        <f>'Moving Avg'!D2430</f>
        <v>11.705</v>
      </c>
      <c r="G2430" s="2">
        <f>'Moving Avg'!F2430</f>
        <v>11.676700000000006</v>
      </c>
      <c r="H2430" s="2">
        <f>'Moving Avg'!G2430</f>
        <v>11.440440000000006</v>
      </c>
      <c r="I2430" s="2">
        <f>'Moving Avg'!H2430</f>
        <v>9.4067549999999969</v>
      </c>
      <c r="J2430" s="5" t="str">
        <f>OBV!F2430</f>
        <v>NEUTRAL</v>
      </c>
      <c r="K2430" s="5" t="str">
        <f>OBV!G2430</f>
        <v>NEUTRAL</v>
      </c>
      <c r="L2430" s="5" t="str">
        <f>OBV!H2430</f>
        <v>NEUTRAL</v>
      </c>
      <c r="M2430" s="7">
        <f t="shared" si="370"/>
        <v>25</v>
      </c>
      <c r="N2430" s="7">
        <f t="shared" si="371"/>
        <v>100</v>
      </c>
      <c r="O2430" s="7">
        <f t="shared" si="372"/>
        <v>50</v>
      </c>
      <c r="P2430" s="7">
        <f t="shared" si="373"/>
        <v>33</v>
      </c>
      <c r="Q2430" s="8">
        <f t="shared" si="374"/>
        <v>56.2</v>
      </c>
      <c r="R2430" s="8">
        <f t="shared" si="375"/>
        <v>50.75</v>
      </c>
      <c r="S2430" s="8">
        <f t="shared" si="376"/>
        <v>46.1</v>
      </c>
      <c r="T2430" s="8">
        <f t="shared" si="377"/>
        <v>52</v>
      </c>
      <c r="U2430" s="7">
        <f t="shared" si="378"/>
        <v>51.016666666666673</v>
      </c>
      <c r="V2430" s="7">
        <f t="shared" si="379"/>
        <v>51.262500000000003</v>
      </c>
    </row>
    <row r="2431" spans="1:22" ht="13.5" x14ac:dyDescent="0.25">
      <c r="A2431" s="3">
        <f>RSI!A2431</f>
        <v>45545</v>
      </c>
      <c r="B2431" s="2">
        <f>RSI!B2431</f>
        <v>11.705</v>
      </c>
      <c r="C2431" s="2">
        <f>RSI!I2431</f>
        <v>57.080049626887757</v>
      </c>
      <c r="D2431" s="2">
        <f>MACD!E2431</f>
        <v>-5.2731552031559659E-4</v>
      </c>
      <c r="E2431" s="2">
        <f>MACD!F2431</f>
        <v>2.9257743067023792E-2</v>
      </c>
      <c r="F2431" s="2">
        <f>'Moving Avg'!D2431</f>
        <v>11.705</v>
      </c>
      <c r="G2431" s="2">
        <f>'Moving Avg'!F2431</f>
        <v>11.681350000000005</v>
      </c>
      <c r="H2431" s="2">
        <f>'Moving Avg'!G2431</f>
        <v>11.462240000000007</v>
      </c>
      <c r="I2431" s="2">
        <f>'Moving Avg'!H2431</f>
        <v>9.4291249999999973</v>
      </c>
      <c r="J2431" s="5" t="str">
        <f>OBV!F2431</f>
        <v>NEUTRAL</v>
      </c>
      <c r="K2431" s="5" t="str">
        <f>OBV!G2431</f>
        <v>NEUTRAL</v>
      </c>
      <c r="L2431" s="5" t="str">
        <f>OBV!H2431</f>
        <v>NEUTRAL</v>
      </c>
      <c r="M2431" s="7">
        <f t="shared" si="370"/>
        <v>25</v>
      </c>
      <c r="N2431" s="7">
        <f t="shared" si="371"/>
        <v>100</v>
      </c>
      <c r="O2431" s="7">
        <f t="shared" si="372"/>
        <v>50</v>
      </c>
      <c r="P2431" s="7">
        <f t="shared" si="373"/>
        <v>33</v>
      </c>
      <c r="Q2431" s="8">
        <f t="shared" si="374"/>
        <v>56.2</v>
      </c>
      <c r="R2431" s="8">
        <f t="shared" si="375"/>
        <v>50.75</v>
      </c>
      <c r="S2431" s="8">
        <f t="shared" si="376"/>
        <v>46.1</v>
      </c>
      <c r="T2431" s="8">
        <f t="shared" si="377"/>
        <v>52</v>
      </c>
      <c r="U2431" s="7">
        <f t="shared" si="378"/>
        <v>51.016666666666673</v>
      </c>
      <c r="V2431" s="7">
        <f t="shared" si="379"/>
        <v>51.262500000000003</v>
      </c>
    </row>
    <row r="2432" spans="1:22" ht="13.5" x14ac:dyDescent="0.25">
      <c r="A2432" s="3">
        <f>RSI!A2432</f>
        <v>45546</v>
      </c>
      <c r="B2432" s="2">
        <f>RSI!B2432</f>
        <v>11.705</v>
      </c>
      <c r="C2432" s="2">
        <f>RSI!I2432</f>
        <v>57.080049626887757</v>
      </c>
      <c r="D2432" s="2">
        <f>MACD!E2432</f>
        <v>6.2028503521975864E-3</v>
      </c>
      <c r="E2432" s="2">
        <f>MACD!F2432</f>
        <v>2.4646764524058555E-2</v>
      </c>
      <c r="F2432" s="2">
        <f>'Moving Avg'!D2432</f>
        <v>11.705</v>
      </c>
      <c r="G2432" s="2">
        <f>'Moving Avg'!F2432</f>
        <v>11.685050000000006</v>
      </c>
      <c r="H2432" s="2">
        <f>'Moving Avg'!G2432</f>
        <v>11.484040000000004</v>
      </c>
      <c r="I2432" s="2">
        <f>'Moving Avg'!H2432</f>
        <v>9.451494999999996</v>
      </c>
      <c r="J2432" s="5" t="str">
        <f>OBV!F2432</f>
        <v>NEUTRAL</v>
      </c>
      <c r="K2432" s="5" t="str">
        <f>OBV!G2432</f>
        <v>NEUTRAL</v>
      </c>
      <c r="L2432" s="5" t="str">
        <f>OBV!H2432</f>
        <v>NEUTRAL</v>
      </c>
      <c r="M2432" s="7">
        <f t="shared" si="370"/>
        <v>25</v>
      </c>
      <c r="N2432" s="7">
        <f t="shared" si="371"/>
        <v>45</v>
      </c>
      <c r="O2432" s="7">
        <f t="shared" si="372"/>
        <v>50</v>
      </c>
      <c r="P2432" s="7">
        <f t="shared" si="373"/>
        <v>33</v>
      </c>
      <c r="Q2432" s="8">
        <f t="shared" si="374"/>
        <v>36.950000000000003</v>
      </c>
      <c r="R2432" s="8">
        <f t="shared" si="375"/>
        <v>39.75</v>
      </c>
      <c r="S2432" s="8">
        <f t="shared" si="376"/>
        <v>37.85</v>
      </c>
      <c r="T2432" s="8">
        <f t="shared" si="377"/>
        <v>38.25</v>
      </c>
      <c r="U2432" s="7">
        <f t="shared" si="378"/>
        <v>38.183333333333337</v>
      </c>
      <c r="V2432" s="7">
        <f t="shared" si="379"/>
        <v>38.200000000000003</v>
      </c>
    </row>
    <row r="2433" spans="1:22" ht="13.5" x14ac:dyDescent="0.25">
      <c r="A2433" s="3">
        <f>RSI!A2433</f>
        <v>45547</v>
      </c>
      <c r="B2433" s="2">
        <f>RSI!B2433</f>
        <v>11.705</v>
      </c>
      <c r="C2433" s="2">
        <f>RSI!I2433</f>
        <v>57.080049626887757</v>
      </c>
      <c r="D2433" s="2">
        <f>MACD!E2433</f>
        <v>1.1405084578786528E-2</v>
      </c>
      <c r="E2433" s="2">
        <f>MACD!F2433</f>
        <v>2.1998428535004153E-2</v>
      </c>
      <c r="F2433" s="2">
        <f>'Moving Avg'!D2433</f>
        <v>11.705</v>
      </c>
      <c r="G2433" s="2">
        <f>'Moving Avg'!F2433</f>
        <v>11.685050000000007</v>
      </c>
      <c r="H2433" s="2">
        <f>'Moving Avg'!G2433</f>
        <v>11.503980000000006</v>
      </c>
      <c r="I2433" s="2">
        <f>'Moving Avg'!H2433</f>
        <v>9.4739049999999949</v>
      </c>
      <c r="J2433" s="5" t="str">
        <f>OBV!F2433</f>
        <v>NEUTRAL</v>
      </c>
      <c r="K2433" s="5" t="str">
        <f>OBV!G2433</f>
        <v>NEUTRAL</v>
      </c>
      <c r="L2433" s="5" t="str">
        <f>OBV!H2433</f>
        <v>NEUTRAL</v>
      </c>
      <c r="M2433" s="7">
        <f t="shared" si="370"/>
        <v>25</v>
      </c>
      <c r="N2433" s="7">
        <f t="shared" si="371"/>
        <v>45</v>
      </c>
      <c r="O2433" s="7">
        <f t="shared" si="372"/>
        <v>50</v>
      </c>
      <c r="P2433" s="7">
        <f t="shared" si="373"/>
        <v>33</v>
      </c>
      <c r="Q2433" s="8">
        <f t="shared" si="374"/>
        <v>36.950000000000003</v>
      </c>
      <c r="R2433" s="8">
        <f t="shared" si="375"/>
        <v>39.75</v>
      </c>
      <c r="S2433" s="8">
        <f t="shared" si="376"/>
        <v>37.85</v>
      </c>
      <c r="T2433" s="8">
        <f t="shared" si="377"/>
        <v>38.25</v>
      </c>
      <c r="U2433" s="7">
        <f t="shared" si="378"/>
        <v>38.183333333333337</v>
      </c>
      <c r="V2433" s="7">
        <f t="shared" si="379"/>
        <v>38.200000000000003</v>
      </c>
    </row>
    <row r="2434" spans="1:22" ht="13.5" x14ac:dyDescent="0.25">
      <c r="A2434" s="3">
        <f>RSI!A2434</f>
        <v>45548</v>
      </c>
      <c r="B2434" s="2">
        <f>RSI!B2434</f>
        <v>11.705</v>
      </c>
      <c r="C2434" s="2">
        <f>RSI!I2434</f>
        <v>57.080049626887757</v>
      </c>
      <c r="D2434" s="2">
        <f>MACD!E2434</f>
        <v>1.5350936641453927E-2</v>
      </c>
      <c r="E2434" s="2">
        <f>MACD!F2434</f>
        <v>2.0668930156294108E-2</v>
      </c>
      <c r="F2434" s="2">
        <f>'Moving Avg'!D2434</f>
        <v>11.705</v>
      </c>
      <c r="G2434" s="2">
        <f>'Moving Avg'!F2434</f>
        <v>11.685050000000006</v>
      </c>
      <c r="H2434" s="2">
        <f>'Moving Avg'!G2434</f>
        <v>11.514320000000003</v>
      </c>
      <c r="I2434" s="2">
        <f>'Moving Avg'!H2434</f>
        <v>9.4963149999999956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45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33</v>
      </c>
      <c r="Q2434" s="8">
        <f t="shared" si="374"/>
        <v>36.950000000000003</v>
      </c>
      <c r="R2434" s="8">
        <f t="shared" si="375"/>
        <v>39.75</v>
      </c>
      <c r="S2434" s="8">
        <f t="shared" si="376"/>
        <v>37.85</v>
      </c>
      <c r="T2434" s="8">
        <f t="shared" si="377"/>
        <v>38.25</v>
      </c>
      <c r="U2434" s="7">
        <f t="shared" si="378"/>
        <v>38.183333333333337</v>
      </c>
      <c r="V2434" s="7">
        <f t="shared" si="379"/>
        <v>38.200000000000003</v>
      </c>
    </row>
    <row r="2435" spans="1:22" ht="13.5" x14ac:dyDescent="0.25">
      <c r="A2435" s="3">
        <f>RSI!A2435</f>
        <v>45551</v>
      </c>
      <c r="B2435" s="2">
        <f>RSI!B2435</f>
        <v>11.178000000000001</v>
      </c>
      <c r="C2435" s="2">
        <f>RSI!I2435</f>
        <v>28.109544729935493</v>
      </c>
      <c r="D2435" s="2">
        <f>MACD!E2435</f>
        <v>5.7304513765863874E-2</v>
      </c>
      <c r="E2435" s="2">
        <f>MACD!F2435</f>
        <v>2.7996046878208062E-2</v>
      </c>
      <c r="F2435" s="2">
        <f>'Moving Avg'!D2435</f>
        <v>11.599600000000001</v>
      </c>
      <c r="G2435" s="2">
        <f>'Moving Avg'!F2435</f>
        <v>11.658250000000006</v>
      </c>
      <c r="H2435" s="2">
        <f>'Moving Avg'!G2435</f>
        <v>11.522240000000004</v>
      </c>
      <c r="I2435" s="2">
        <f>'Moving Avg'!H2435</f>
        <v>9.5160499999999946</v>
      </c>
      <c r="J2435" s="5" t="str">
        <f>OBV!F2435</f>
        <v>BEARISH</v>
      </c>
      <c r="K2435" s="5" t="str">
        <f>OBV!G2435</f>
        <v>WEAK</v>
      </c>
      <c r="L2435" s="5" t="str">
        <f>OBV!H2435</f>
        <v>CONFIRMED BEARISH</v>
      </c>
      <c r="M2435" s="7">
        <f t="shared" si="380"/>
        <v>50</v>
      </c>
      <c r="N2435" s="7">
        <f t="shared" si="381"/>
        <v>0</v>
      </c>
      <c r="O2435" s="7">
        <f t="shared" si="382"/>
        <v>50</v>
      </c>
      <c r="P2435" s="7">
        <f t="shared" si="383"/>
        <v>0</v>
      </c>
      <c r="Q2435" s="8">
        <f t="shared" ref="Q2435:Q2498" si="384">0.35*M2435+N2435*0.35+O2435*0.15+P2435*0.15</f>
        <v>25</v>
      </c>
      <c r="R2435" s="8">
        <f t="shared" ref="R2435:R2498" si="385">M2435*0.2+N2435*0.2+O2435*0.35+P2435*0.25</f>
        <v>27.5</v>
      </c>
      <c r="S2435" s="8">
        <f t="shared" ref="S2435:S2498" si="386">M2435*0.15+N2435*0.15+O2435*0.25+P2435*0.45</f>
        <v>20</v>
      </c>
      <c r="T2435" s="8">
        <f t="shared" ref="T2435:T2498" si="387">0.25*SUM(M2435:P2435)</f>
        <v>25</v>
      </c>
      <c r="U2435" s="7">
        <f t="shared" ref="U2435:U2498" si="388">SUM(Q2435:S2435)/3</f>
        <v>24.166666666666668</v>
      </c>
      <c r="V2435" s="7">
        <f t="shared" ref="V2435:V2498" si="389">SUM(Q2435:T2435)/4</f>
        <v>24.375</v>
      </c>
    </row>
    <row r="2436" spans="1:22" ht="13.5" x14ac:dyDescent="0.25">
      <c r="A2436" s="3">
        <f>RSI!A2436</f>
        <v>45552</v>
      </c>
      <c r="B2436" s="2">
        <f>RSI!B2436</f>
        <v>11.538</v>
      </c>
      <c r="C2436" s="2">
        <f>RSI!I2436</f>
        <v>47.654269397544212</v>
      </c>
      <c r="D2436" s="2">
        <f>MACD!E2436</f>
        <v>6.886011392013458E-2</v>
      </c>
      <c r="E2436" s="2">
        <f>MACD!F2436</f>
        <v>3.6168860286593364E-2</v>
      </c>
      <c r="F2436" s="2">
        <f>'Moving Avg'!D2436</f>
        <v>11.5662</v>
      </c>
      <c r="G2436" s="2">
        <f>'Moving Avg'!F2436</f>
        <v>11.649450000000005</v>
      </c>
      <c r="H2436" s="2">
        <f>'Moving Avg'!G2436</f>
        <v>11.53736</v>
      </c>
      <c r="I2436" s="2">
        <f>'Moving Avg'!H2436</f>
        <v>9.536729999999995</v>
      </c>
      <c r="J2436" s="5" t="str">
        <f>OBV!F2436</f>
        <v>BULLISH</v>
      </c>
      <c r="K2436" s="5" t="str">
        <f>OBV!G2436</f>
        <v>NEUTRAL</v>
      </c>
      <c r="L2436" s="5" t="str">
        <f>OBV!H2436</f>
        <v>BULLISH DIVERGENCE</v>
      </c>
      <c r="M2436" s="7">
        <f t="shared" si="380"/>
        <v>25</v>
      </c>
      <c r="N2436" s="7">
        <f t="shared" si="381"/>
        <v>0</v>
      </c>
      <c r="O2436" s="7">
        <f t="shared" si="382"/>
        <v>50</v>
      </c>
      <c r="P2436" s="7">
        <f t="shared" si="383"/>
        <v>66.5</v>
      </c>
      <c r="Q2436" s="8">
        <f t="shared" si="384"/>
        <v>26.225000000000001</v>
      </c>
      <c r="R2436" s="8">
        <f t="shared" si="385"/>
        <v>39.125</v>
      </c>
      <c r="S2436" s="8">
        <f t="shared" si="386"/>
        <v>46.174999999999997</v>
      </c>
      <c r="T2436" s="8">
        <f t="shared" si="387"/>
        <v>35.375</v>
      </c>
      <c r="U2436" s="7">
        <f t="shared" si="388"/>
        <v>37.174999999999997</v>
      </c>
      <c r="V2436" s="7">
        <f t="shared" si="389"/>
        <v>36.724999999999994</v>
      </c>
    </row>
    <row r="2437" spans="1:22" ht="13.5" x14ac:dyDescent="0.25">
      <c r="A2437" s="3">
        <f>RSI!A2437</f>
        <v>45553</v>
      </c>
      <c r="B2437" s="2">
        <f>RSI!B2437</f>
        <v>11.538</v>
      </c>
      <c r="C2437" s="2">
        <f>RSI!I2437</f>
        <v>47.654269397544212</v>
      </c>
      <c r="D2437" s="2">
        <f>MACD!E2437</f>
        <v>7.9032050064702375E-2</v>
      </c>
      <c r="E2437" s="2">
        <f>MACD!F2437</f>
        <v>4.4741498242215169E-2</v>
      </c>
      <c r="F2437" s="2">
        <f>'Moving Avg'!D2437</f>
        <v>11.5328</v>
      </c>
      <c r="G2437" s="2">
        <f>'Moving Avg'!F2437</f>
        <v>11.640650000000004</v>
      </c>
      <c r="H2437" s="2">
        <f>'Moving Avg'!G2437</f>
        <v>11.54288</v>
      </c>
      <c r="I2437" s="2">
        <f>'Moving Avg'!H2437</f>
        <v>9.5574099999999937</v>
      </c>
      <c r="J2437" s="5" t="str">
        <f>OBV!F2437</f>
        <v>BULLISH</v>
      </c>
      <c r="K2437" s="5" t="str">
        <f>OBV!G2437</f>
        <v>NEUTRAL</v>
      </c>
      <c r="L2437" s="5" t="str">
        <f>OBV!H2437</f>
        <v>BULLISH DIVERGENCE</v>
      </c>
      <c r="M2437" s="7">
        <f t="shared" si="380"/>
        <v>25</v>
      </c>
      <c r="N2437" s="7">
        <f t="shared" si="381"/>
        <v>0</v>
      </c>
      <c r="O2437" s="7">
        <f t="shared" si="382"/>
        <v>50</v>
      </c>
      <c r="P2437" s="7">
        <f t="shared" si="383"/>
        <v>66.5</v>
      </c>
      <c r="Q2437" s="8">
        <f t="shared" si="384"/>
        <v>26.225000000000001</v>
      </c>
      <c r="R2437" s="8">
        <f t="shared" si="385"/>
        <v>39.125</v>
      </c>
      <c r="S2437" s="8">
        <f t="shared" si="386"/>
        <v>46.174999999999997</v>
      </c>
      <c r="T2437" s="8">
        <f t="shared" si="387"/>
        <v>35.375</v>
      </c>
      <c r="U2437" s="7">
        <f t="shared" si="388"/>
        <v>37.174999999999997</v>
      </c>
      <c r="V2437" s="7">
        <f t="shared" si="389"/>
        <v>36.724999999999994</v>
      </c>
    </row>
    <row r="2438" spans="1:22" ht="13.5" x14ac:dyDescent="0.25">
      <c r="A2438" s="3">
        <f>RSI!A2438</f>
        <v>45554</v>
      </c>
      <c r="B2438" s="2">
        <f>RSI!B2438</f>
        <v>11.538</v>
      </c>
      <c r="C2438" s="2">
        <f>RSI!I2438</f>
        <v>47.654269397544212</v>
      </c>
      <c r="D2438" s="2">
        <f>MACD!E2438</f>
        <v>8.8003999464980609E-2</v>
      </c>
      <c r="E2438" s="2">
        <f>MACD!F2438</f>
        <v>5.3393998486768256E-2</v>
      </c>
      <c r="F2438" s="2">
        <f>'Moving Avg'!D2438</f>
        <v>11.4994</v>
      </c>
      <c r="G2438" s="2">
        <f>'Moving Avg'!F2438</f>
        <v>11.631850000000004</v>
      </c>
      <c r="H2438" s="2">
        <f>'Moving Avg'!G2438</f>
        <v>11.549339999999997</v>
      </c>
      <c r="I2438" s="2">
        <f>'Moving Avg'!H2438</f>
        <v>9.5768999999999931</v>
      </c>
      <c r="J2438" s="5" t="str">
        <f>OBV!F2438</f>
        <v>BULLISH</v>
      </c>
      <c r="K2438" s="5" t="str">
        <f>OBV!G2438</f>
        <v>NEUTRAL</v>
      </c>
      <c r="L2438" s="5" t="str">
        <f>OBV!H2438</f>
        <v>BULLISH DIVERGENCE</v>
      </c>
      <c r="M2438" s="7">
        <f t="shared" si="380"/>
        <v>25</v>
      </c>
      <c r="N2438" s="7">
        <f t="shared" si="381"/>
        <v>0</v>
      </c>
      <c r="O2438" s="7">
        <f t="shared" si="382"/>
        <v>50</v>
      </c>
      <c r="P2438" s="7">
        <f t="shared" si="383"/>
        <v>66.5</v>
      </c>
      <c r="Q2438" s="8">
        <f t="shared" si="384"/>
        <v>26.225000000000001</v>
      </c>
      <c r="R2438" s="8">
        <f t="shared" si="385"/>
        <v>39.125</v>
      </c>
      <c r="S2438" s="8">
        <f t="shared" si="386"/>
        <v>46.174999999999997</v>
      </c>
      <c r="T2438" s="8">
        <f t="shared" si="387"/>
        <v>35.375</v>
      </c>
      <c r="U2438" s="7">
        <f t="shared" si="388"/>
        <v>37.174999999999997</v>
      </c>
      <c r="V2438" s="7">
        <f t="shared" si="389"/>
        <v>36.724999999999994</v>
      </c>
    </row>
    <row r="2439" spans="1:22" ht="13.5" x14ac:dyDescent="0.25">
      <c r="A2439" s="3">
        <f>RSI!A2439</f>
        <v>45555</v>
      </c>
      <c r="B2439" s="2">
        <f>RSI!B2439</f>
        <v>11.529</v>
      </c>
      <c r="C2439" s="2">
        <f>RSI!I2439</f>
        <v>47.25314131580862</v>
      </c>
      <c r="D2439" s="2">
        <f>MACD!E2439</f>
        <v>9.660021053967327E-2</v>
      </c>
      <c r="E2439" s="2">
        <f>MACD!F2439</f>
        <v>6.2035240897349263E-2</v>
      </c>
      <c r="F2439" s="2">
        <f>'Moving Avg'!D2439</f>
        <v>11.4642</v>
      </c>
      <c r="G2439" s="2">
        <f>'Moving Avg'!F2439</f>
        <v>11.623050000000003</v>
      </c>
      <c r="H2439" s="2">
        <f>'Moving Avg'!G2439</f>
        <v>11.554679999999996</v>
      </c>
      <c r="I2439" s="2">
        <f>'Moving Avg'!H2439</f>
        <v>9.5963449999999924</v>
      </c>
      <c r="J2439" s="5" t="str">
        <f>OBV!F2439</f>
        <v>BEARISH</v>
      </c>
      <c r="K2439" s="5" t="str">
        <f>OBV!G2439</f>
        <v>WEAK</v>
      </c>
      <c r="L2439" s="5" t="str">
        <f>OBV!H2439</f>
        <v>CONFIRMED BEARISH</v>
      </c>
      <c r="M2439" s="7">
        <f t="shared" si="380"/>
        <v>25</v>
      </c>
      <c r="N2439" s="7">
        <f t="shared" si="381"/>
        <v>0</v>
      </c>
      <c r="O2439" s="7">
        <f t="shared" si="382"/>
        <v>50</v>
      </c>
      <c r="P2439" s="7">
        <f t="shared" si="383"/>
        <v>0</v>
      </c>
      <c r="Q2439" s="8">
        <f t="shared" si="384"/>
        <v>16.25</v>
      </c>
      <c r="R2439" s="8">
        <f t="shared" si="385"/>
        <v>22.5</v>
      </c>
      <c r="S2439" s="8">
        <f t="shared" si="386"/>
        <v>16.25</v>
      </c>
      <c r="T2439" s="8">
        <f t="shared" si="387"/>
        <v>18.75</v>
      </c>
      <c r="U2439" s="7">
        <f t="shared" si="388"/>
        <v>18.333333333333332</v>
      </c>
      <c r="V2439" s="7">
        <f t="shared" si="389"/>
        <v>18.4375</v>
      </c>
    </row>
    <row r="2440" spans="1:22" ht="13.5" x14ac:dyDescent="0.25">
      <c r="A2440" s="3">
        <f>RSI!A2440</f>
        <v>45558</v>
      </c>
      <c r="B2440" s="2">
        <f>RSI!B2440</f>
        <v>11.538</v>
      </c>
      <c r="C2440" s="2">
        <f>RSI!I2440</f>
        <v>47.726994069831228</v>
      </c>
      <c r="D2440" s="2">
        <f>MACD!E2440</f>
        <v>0.10357330798520437</v>
      </c>
      <c r="E2440" s="2">
        <f>MACD!F2440</f>
        <v>7.0342854314920281E-2</v>
      </c>
      <c r="F2440" s="2">
        <f>'Moving Avg'!D2440</f>
        <v>11.536199999999999</v>
      </c>
      <c r="G2440" s="2">
        <f>'Moving Avg'!F2440</f>
        <v>11.635500000000004</v>
      </c>
      <c r="H2440" s="2">
        <f>'Moving Avg'!G2440</f>
        <v>11.560199999999995</v>
      </c>
      <c r="I2440" s="2">
        <f>'Moving Avg'!H2440</f>
        <v>9.6165999999999912</v>
      </c>
      <c r="J2440" s="5" t="str">
        <f>OBV!F2440</f>
        <v>BULLISH</v>
      </c>
      <c r="K2440" s="5" t="str">
        <f>OBV!G2440</f>
        <v>STRONG</v>
      </c>
      <c r="L2440" s="5" t="str">
        <f>OBV!H2440</f>
        <v>CONFIRMED BULLISH</v>
      </c>
      <c r="M2440" s="7">
        <f t="shared" si="380"/>
        <v>25</v>
      </c>
      <c r="N2440" s="7">
        <f t="shared" si="381"/>
        <v>0</v>
      </c>
      <c r="O2440" s="7">
        <f t="shared" si="382"/>
        <v>50</v>
      </c>
      <c r="P2440" s="7">
        <f t="shared" si="383"/>
        <v>100</v>
      </c>
      <c r="Q2440" s="8">
        <f t="shared" si="384"/>
        <v>31.25</v>
      </c>
      <c r="R2440" s="8">
        <f t="shared" si="385"/>
        <v>47.5</v>
      </c>
      <c r="S2440" s="8">
        <f t="shared" si="386"/>
        <v>61.25</v>
      </c>
      <c r="T2440" s="8">
        <f t="shared" si="387"/>
        <v>43.75</v>
      </c>
      <c r="U2440" s="7">
        <f t="shared" si="388"/>
        <v>46.666666666666664</v>
      </c>
      <c r="V2440" s="7">
        <f t="shared" si="389"/>
        <v>45.9375</v>
      </c>
    </row>
    <row r="2441" spans="1:22" ht="13.5" x14ac:dyDescent="0.25">
      <c r="A2441" s="3">
        <f>RSI!A2441</f>
        <v>45559</v>
      </c>
      <c r="B2441" s="2">
        <f>RSI!B2441</f>
        <v>11.538</v>
      </c>
      <c r="C2441" s="2">
        <f>RSI!I2441</f>
        <v>47.726994069831228</v>
      </c>
      <c r="D2441" s="2">
        <f>MACD!E2441</f>
        <v>0.10975937227460797</v>
      </c>
      <c r="E2441" s="2">
        <f>MACD!F2441</f>
        <v>7.8226157906857829E-2</v>
      </c>
      <c r="F2441" s="2">
        <f>'Moving Avg'!D2441</f>
        <v>11.536199999999999</v>
      </c>
      <c r="G2441" s="2">
        <f>'Moving Avg'!F2441</f>
        <v>11.628100000000003</v>
      </c>
      <c r="H2441" s="2">
        <f>'Moving Avg'!G2441</f>
        <v>11.565719999999994</v>
      </c>
      <c r="I2441" s="2">
        <f>'Moving Avg'!H2441</f>
        <v>9.6377049999999898</v>
      </c>
      <c r="J2441" s="5" t="str">
        <f>OBV!F2441</f>
        <v>BEARISH</v>
      </c>
      <c r="K2441" s="5" t="str">
        <f>OBV!G2441</f>
        <v>NEUTRAL</v>
      </c>
      <c r="L2441" s="5" t="str">
        <f>OBV!H2441</f>
        <v>NEUTRAL</v>
      </c>
      <c r="M2441" s="7">
        <f t="shared" si="380"/>
        <v>25</v>
      </c>
      <c r="N2441" s="7">
        <f t="shared" si="381"/>
        <v>0</v>
      </c>
      <c r="O2441" s="7">
        <f t="shared" si="382"/>
        <v>50</v>
      </c>
      <c r="P2441" s="7">
        <f t="shared" si="383"/>
        <v>16.5</v>
      </c>
      <c r="Q2441" s="8">
        <f t="shared" si="384"/>
        <v>18.725000000000001</v>
      </c>
      <c r="R2441" s="8">
        <f t="shared" si="385"/>
        <v>26.625</v>
      </c>
      <c r="S2441" s="8">
        <f t="shared" si="386"/>
        <v>23.675000000000001</v>
      </c>
      <c r="T2441" s="8">
        <f t="shared" si="387"/>
        <v>22.875</v>
      </c>
      <c r="U2441" s="7">
        <f t="shared" si="388"/>
        <v>23.008333333333336</v>
      </c>
      <c r="V2441" s="7">
        <f t="shared" si="389"/>
        <v>22.975000000000001</v>
      </c>
    </row>
    <row r="2442" spans="1:22" ht="13.5" x14ac:dyDescent="0.25">
      <c r="A2442" s="3">
        <f>RSI!A2442</f>
        <v>45560</v>
      </c>
      <c r="B2442" s="2">
        <f>RSI!B2442</f>
        <v>11.538</v>
      </c>
      <c r="C2442" s="2">
        <f>RSI!I2442</f>
        <v>47.726994069831228</v>
      </c>
      <c r="D2442" s="2">
        <f>MACD!E2442</f>
        <v>0.11525831868625147</v>
      </c>
      <c r="E2442" s="2">
        <f>MACD!F2442</f>
        <v>8.5632590062736574E-2</v>
      </c>
      <c r="F2442" s="2">
        <f>'Moving Avg'!D2442</f>
        <v>11.536199999999999</v>
      </c>
      <c r="G2442" s="2">
        <f>'Moving Avg'!F2442</f>
        <v>11.619750000000003</v>
      </c>
      <c r="H2442" s="2">
        <f>'Moving Avg'!G2442</f>
        <v>11.580479999999996</v>
      </c>
      <c r="I2442" s="2">
        <f>'Moving Avg'!H2442</f>
        <v>9.6592399999999898</v>
      </c>
      <c r="J2442" s="5" t="str">
        <f>OBV!F2442</f>
        <v>BEARISH</v>
      </c>
      <c r="K2442" s="5" t="str">
        <f>OBV!G2442</f>
        <v>NEUTRAL</v>
      </c>
      <c r="L2442" s="5" t="str">
        <f>OBV!H2442</f>
        <v>NEUTRAL</v>
      </c>
      <c r="M2442" s="7">
        <f t="shared" si="380"/>
        <v>25</v>
      </c>
      <c r="N2442" s="7">
        <f t="shared" si="381"/>
        <v>0</v>
      </c>
      <c r="O2442" s="7">
        <f t="shared" si="382"/>
        <v>50</v>
      </c>
      <c r="P2442" s="7">
        <f t="shared" si="383"/>
        <v>16.5</v>
      </c>
      <c r="Q2442" s="8">
        <f t="shared" si="384"/>
        <v>18.725000000000001</v>
      </c>
      <c r="R2442" s="8">
        <f t="shared" si="385"/>
        <v>26.625</v>
      </c>
      <c r="S2442" s="8">
        <f t="shared" si="386"/>
        <v>23.675000000000001</v>
      </c>
      <c r="T2442" s="8">
        <f t="shared" si="387"/>
        <v>22.875</v>
      </c>
      <c r="U2442" s="7">
        <f t="shared" si="388"/>
        <v>23.008333333333336</v>
      </c>
      <c r="V2442" s="7">
        <f t="shared" si="389"/>
        <v>22.975000000000001</v>
      </c>
    </row>
    <row r="2443" spans="1:22" ht="13.5" x14ac:dyDescent="0.25">
      <c r="A2443" s="3">
        <f>RSI!A2443</f>
        <v>45561</v>
      </c>
      <c r="B2443" s="2">
        <f>RSI!B2443</f>
        <v>11.695</v>
      </c>
      <c r="C2443" s="2">
        <f>RSI!I2443</f>
        <v>56.28361419410092</v>
      </c>
      <c r="D2443" s="2">
        <f>MACD!E2443</f>
        <v>0.10852662919467626</v>
      </c>
      <c r="E2443" s="2">
        <f>MACD!F2443</f>
        <v>9.0211397889124509E-2</v>
      </c>
      <c r="F2443" s="2">
        <f>'Moving Avg'!D2443</f>
        <v>11.567600000000001</v>
      </c>
      <c r="G2443" s="2">
        <f>'Moving Avg'!F2443</f>
        <v>11.619250000000003</v>
      </c>
      <c r="H2443" s="2">
        <f>'Moving Avg'!G2443</f>
        <v>11.589139999999997</v>
      </c>
      <c r="I2443" s="2">
        <f>'Moving Avg'!H2443</f>
        <v>9.6807049999999908</v>
      </c>
      <c r="J2443" s="5" t="str">
        <f>OBV!F2443</f>
        <v>BULLISH</v>
      </c>
      <c r="K2443" s="5" t="str">
        <f>OBV!G2443</f>
        <v>STRONG</v>
      </c>
      <c r="L2443" s="5" t="str">
        <f>OBV!H2443</f>
        <v>CONFIRMED BULLISH</v>
      </c>
      <c r="M2443" s="7">
        <f t="shared" si="380"/>
        <v>25</v>
      </c>
      <c r="N2443" s="7">
        <f t="shared" si="381"/>
        <v>0</v>
      </c>
      <c r="O2443" s="7">
        <f t="shared" si="382"/>
        <v>50</v>
      </c>
      <c r="P2443" s="7">
        <f t="shared" si="383"/>
        <v>100</v>
      </c>
      <c r="Q2443" s="8">
        <f t="shared" si="384"/>
        <v>31.25</v>
      </c>
      <c r="R2443" s="8">
        <f t="shared" si="385"/>
        <v>47.5</v>
      </c>
      <c r="S2443" s="8">
        <f t="shared" si="386"/>
        <v>61.25</v>
      </c>
      <c r="T2443" s="8">
        <f t="shared" si="387"/>
        <v>43.75</v>
      </c>
      <c r="U2443" s="7">
        <f t="shared" si="388"/>
        <v>46.666666666666664</v>
      </c>
      <c r="V2443" s="7">
        <f t="shared" si="389"/>
        <v>45.9375</v>
      </c>
    </row>
    <row r="2444" spans="1:22" ht="13.5" x14ac:dyDescent="0.25">
      <c r="A2444" s="3">
        <f>RSI!A2444</f>
        <v>45562</v>
      </c>
      <c r="B2444" s="2">
        <f>RSI!B2444</f>
        <v>11.705</v>
      </c>
      <c r="C2444" s="2">
        <f>RSI!I2444</f>
        <v>56.769019913802524</v>
      </c>
      <c r="D2444" s="2">
        <f>MACD!E2444</f>
        <v>0.10138896216629512</v>
      </c>
      <c r="E2444" s="2">
        <f>MACD!F2444</f>
        <v>9.2446910744558644E-2</v>
      </c>
      <c r="F2444" s="2">
        <f>'Moving Avg'!D2444</f>
        <v>11.6028</v>
      </c>
      <c r="G2444" s="2">
        <f>'Moving Avg'!F2444</f>
        <v>11.619250000000005</v>
      </c>
      <c r="H2444" s="2">
        <f>'Moving Avg'!G2444</f>
        <v>11.597999999999999</v>
      </c>
      <c r="I2444" s="2">
        <f>'Moving Avg'!H2444</f>
        <v>9.7022199999999899</v>
      </c>
      <c r="J2444" s="5" t="str">
        <f>OBV!F2444</f>
        <v>BULLISH</v>
      </c>
      <c r="K2444" s="5" t="str">
        <f>OBV!G2444</f>
        <v>STRONG</v>
      </c>
      <c r="L2444" s="5" t="str">
        <f>OBV!H2444</f>
        <v>CONFIRMED BULLISH</v>
      </c>
      <c r="M2444" s="7">
        <f t="shared" si="380"/>
        <v>25</v>
      </c>
      <c r="N2444" s="7">
        <f t="shared" si="381"/>
        <v>0</v>
      </c>
      <c r="O2444" s="7">
        <f t="shared" si="382"/>
        <v>50</v>
      </c>
      <c r="P2444" s="7">
        <f t="shared" si="383"/>
        <v>100</v>
      </c>
      <c r="Q2444" s="8">
        <f t="shared" si="384"/>
        <v>31.25</v>
      </c>
      <c r="R2444" s="8">
        <f t="shared" si="385"/>
        <v>47.5</v>
      </c>
      <c r="S2444" s="8">
        <f t="shared" si="386"/>
        <v>61.25</v>
      </c>
      <c r="T2444" s="8">
        <f t="shared" si="387"/>
        <v>43.75</v>
      </c>
      <c r="U2444" s="7">
        <f t="shared" si="388"/>
        <v>46.666666666666664</v>
      </c>
      <c r="V2444" s="7">
        <f t="shared" si="389"/>
        <v>45.9375</v>
      </c>
    </row>
    <row r="2445" spans="1:22" ht="13.5" x14ac:dyDescent="0.25">
      <c r="A2445" s="3">
        <f>RSI!A2445</f>
        <v>45565</v>
      </c>
      <c r="B2445" s="2">
        <f>RSI!B2445</f>
        <v>11.705</v>
      </c>
      <c r="C2445" s="2">
        <f>RSI!I2445</f>
        <v>56.769019913802531</v>
      </c>
      <c r="D2445" s="2">
        <f>MACD!E2445</f>
        <v>1.3564420053844728E-2</v>
      </c>
      <c r="E2445" s="2">
        <f>MACD!F2445</f>
        <v>7.6670412606415855E-2</v>
      </c>
      <c r="F2445" s="2">
        <f>'Moving Avg'!D2445</f>
        <v>11.636199999999999</v>
      </c>
      <c r="G2445" s="2">
        <f>'Moving Avg'!F2445</f>
        <v>11.619250000000005</v>
      </c>
      <c r="H2445" s="2">
        <f>'Moving Avg'!G2445</f>
        <v>11.606859999999999</v>
      </c>
      <c r="I2445" s="2">
        <f>'Moving Avg'!H2445</f>
        <v>9.7230999999999899</v>
      </c>
      <c r="J2445" s="5" t="str">
        <f>OBV!F2445</f>
        <v>BULLISH</v>
      </c>
      <c r="K2445" s="5" t="str">
        <f>OBV!G2445</f>
        <v>STRONG</v>
      </c>
      <c r="L2445" s="5" t="str">
        <f>OBV!H2445</f>
        <v>CONFIRMED BULLISH</v>
      </c>
      <c r="M2445" s="7">
        <f t="shared" si="380"/>
        <v>25</v>
      </c>
      <c r="N2445" s="7">
        <f t="shared" si="381"/>
        <v>100</v>
      </c>
      <c r="O2445" s="7">
        <f t="shared" si="382"/>
        <v>50</v>
      </c>
      <c r="P2445" s="7">
        <f t="shared" si="383"/>
        <v>100</v>
      </c>
      <c r="Q2445" s="8">
        <f t="shared" si="384"/>
        <v>66.25</v>
      </c>
      <c r="R2445" s="8">
        <f t="shared" si="385"/>
        <v>67.5</v>
      </c>
      <c r="S2445" s="8">
        <f t="shared" si="386"/>
        <v>76.25</v>
      </c>
      <c r="T2445" s="8">
        <f t="shared" si="387"/>
        <v>68.75</v>
      </c>
      <c r="U2445" s="7">
        <f t="shared" si="388"/>
        <v>70</v>
      </c>
      <c r="V2445" s="7">
        <f t="shared" si="389"/>
        <v>69.6875</v>
      </c>
    </row>
    <row r="2446" spans="1:22" ht="13.5" x14ac:dyDescent="0.25">
      <c r="A2446" s="3">
        <f>RSI!A2446</f>
        <v>45566</v>
      </c>
      <c r="B2446" s="2">
        <f>RSI!B2446</f>
        <v>11.705</v>
      </c>
      <c r="C2446" s="2">
        <f>RSI!I2446</f>
        <v>56.769019913802531</v>
      </c>
      <c r="D2446" s="2">
        <f>MACD!E2446</f>
        <v>-6.019644792703005E-3</v>
      </c>
      <c r="E2446" s="2">
        <f>MACD!F2446</f>
        <v>6.0132401126592086E-2</v>
      </c>
      <c r="F2446" s="2">
        <f>'Moving Avg'!D2446</f>
        <v>11.669599999999999</v>
      </c>
      <c r="G2446" s="2">
        <f>'Moving Avg'!F2446</f>
        <v>11.619250000000003</v>
      </c>
      <c r="H2446" s="2">
        <f>'Moving Avg'!G2446</f>
        <v>11.61572</v>
      </c>
      <c r="I2446" s="2">
        <f>'Moving Avg'!H2446</f>
        <v>9.7434249999999896</v>
      </c>
      <c r="J2446" s="5" t="str">
        <f>OBV!F2446</f>
        <v>BULLISH</v>
      </c>
      <c r="K2446" s="5" t="str">
        <f>OBV!G2446</f>
        <v>STRONG</v>
      </c>
      <c r="L2446" s="5" t="str">
        <f>OBV!H2446</f>
        <v>CONFIRMED BULLISH</v>
      </c>
      <c r="M2446" s="7">
        <f t="shared" si="380"/>
        <v>25</v>
      </c>
      <c r="N2446" s="7">
        <f t="shared" si="381"/>
        <v>100</v>
      </c>
      <c r="O2446" s="7">
        <f t="shared" si="382"/>
        <v>50</v>
      </c>
      <c r="P2446" s="7">
        <f t="shared" si="383"/>
        <v>100</v>
      </c>
      <c r="Q2446" s="8">
        <f t="shared" si="384"/>
        <v>66.25</v>
      </c>
      <c r="R2446" s="8">
        <f t="shared" si="385"/>
        <v>67.5</v>
      </c>
      <c r="S2446" s="8">
        <f t="shared" si="386"/>
        <v>76.25</v>
      </c>
      <c r="T2446" s="8">
        <f t="shared" si="387"/>
        <v>68.75</v>
      </c>
      <c r="U2446" s="7">
        <f t="shared" si="388"/>
        <v>70</v>
      </c>
      <c r="V2446" s="7">
        <f t="shared" si="389"/>
        <v>69.6875</v>
      </c>
    </row>
    <row r="2447" spans="1:22" ht="13.5" x14ac:dyDescent="0.25">
      <c r="A2447" s="3">
        <f>RSI!A2447</f>
        <v>45567</v>
      </c>
      <c r="B2447" s="2">
        <f>RSI!B2447</f>
        <v>11.631</v>
      </c>
      <c r="C2447" s="2">
        <f>RSI!I2447</f>
        <v>51.485411782571816</v>
      </c>
      <c r="D2447" s="2">
        <f>MACD!E2447</f>
        <v>-1.7716337822989203E-2</v>
      </c>
      <c r="E2447" s="2">
        <f>MACD!F2447</f>
        <v>4.4562653336675827E-2</v>
      </c>
      <c r="F2447" s="2">
        <f>'Moving Avg'!D2447</f>
        <v>11.688199999999998</v>
      </c>
      <c r="G2447" s="2">
        <f>'Moving Avg'!F2447</f>
        <v>11.615550000000002</v>
      </c>
      <c r="H2447" s="2">
        <f>'Moving Avg'!G2447</f>
        <v>11.632339999999999</v>
      </c>
      <c r="I2447" s="2">
        <f>'Moving Avg'!H2447</f>
        <v>9.7633399999999906</v>
      </c>
      <c r="J2447" s="5" t="str">
        <f>OBV!F2447</f>
        <v>BULLISH</v>
      </c>
      <c r="K2447" s="5" t="str">
        <f>OBV!G2447</f>
        <v>STRONG</v>
      </c>
      <c r="L2447" s="5" t="str">
        <f>OBV!H2447</f>
        <v>CONFIRMED BULLISH</v>
      </c>
      <c r="M2447" s="7">
        <f t="shared" si="380"/>
        <v>25</v>
      </c>
      <c r="N2447" s="7">
        <f t="shared" si="381"/>
        <v>100</v>
      </c>
      <c r="O2447" s="7">
        <f t="shared" si="382"/>
        <v>50</v>
      </c>
      <c r="P2447" s="7">
        <f t="shared" si="383"/>
        <v>100</v>
      </c>
      <c r="Q2447" s="8">
        <f t="shared" si="384"/>
        <v>66.25</v>
      </c>
      <c r="R2447" s="8">
        <f t="shared" si="385"/>
        <v>67.5</v>
      </c>
      <c r="S2447" s="8">
        <f t="shared" si="386"/>
        <v>76.25</v>
      </c>
      <c r="T2447" s="8">
        <f t="shared" si="387"/>
        <v>68.75</v>
      </c>
      <c r="U2447" s="7">
        <f t="shared" si="388"/>
        <v>70</v>
      </c>
      <c r="V2447" s="7">
        <f t="shared" si="389"/>
        <v>69.6875</v>
      </c>
    </row>
    <row r="2448" spans="1:22" ht="13.5" x14ac:dyDescent="0.25">
      <c r="A2448" s="3">
        <f>RSI!A2448</f>
        <v>45568</v>
      </c>
      <c r="B2448" s="2">
        <f>RSI!B2448</f>
        <v>11.631</v>
      </c>
      <c r="C2448" s="2">
        <f>RSI!I2448</f>
        <v>51.485411782571816</v>
      </c>
      <c r="D2448" s="2">
        <f>MACD!E2448</f>
        <v>-2.7738347031071697E-2</v>
      </c>
      <c r="E2448" s="2">
        <f>MACD!F2448</f>
        <v>3.0102453263126328E-2</v>
      </c>
      <c r="F2448" s="2">
        <f>'Moving Avg'!D2448</f>
        <v>11.6754</v>
      </c>
      <c r="G2448" s="2">
        <f>'Moving Avg'!F2448</f>
        <v>11.611850000000002</v>
      </c>
      <c r="H2448" s="2">
        <f>'Moving Avg'!G2448</f>
        <v>11.63936</v>
      </c>
      <c r="I2448" s="2">
        <f>'Moving Avg'!H2448</f>
        <v>9.7832549999999898</v>
      </c>
      <c r="J2448" s="5" t="str">
        <f>OBV!F2448</f>
        <v>BULLISH</v>
      </c>
      <c r="K2448" s="5" t="str">
        <f>OBV!G2448</f>
        <v>NEUTRAL</v>
      </c>
      <c r="L2448" s="5" t="str">
        <f>OBV!H2448</f>
        <v>BULLISH DIVERGENCE</v>
      </c>
      <c r="M2448" s="7">
        <f t="shared" si="380"/>
        <v>25</v>
      </c>
      <c r="N2448" s="7">
        <f t="shared" si="381"/>
        <v>100</v>
      </c>
      <c r="O2448" s="7">
        <f t="shared" si="382"/>
        <v>50</v>
      </c>
      <c r="P2448" s="7">
        <f t="shared" si="383"/>
        <v>66.5</v>
      </c>
      <c r="Q2448" s="8">
        <f t="shared" si="384"/>
        <v>61.225000000000001</v>
      </c>
      <c r="R2448" s="8">
        <f t="shared" si="385"/>
        <v>59.125</v>
      </c>
      <c r="S2448" s="8">
        <f t="shared" si="386"/>
        <v>61.174999999999997</v>
      </c>
      <c r="T2448" s="8">
        <f t="shared" si="387"/>
        <v>60.375</v>
      </c>
      <c r="U2448" s="7">
        <f t="shared" si="388"/>
        <v>60.508333333333326</v>
      </c>
      <c r="V2448" s="7">
        <f t="shared" si="389"/>
        <v>60.474999999999994</v>
      </c>
    </row>
    <row r="2449" spans="1:22" ht="13.5" x14ac:dyDescent="0.25">
      <c r="A2449" s="3">
        <f>RSI!A2449</f>
        <v>45569</v>
      </c>
      <c r="B2449" s="2">
        <f>RSI!B2449</f>
        <v>11.631</v>
      </c>
      <c r="C2449" s="2">
        <f>RSI!I2449</f>
        <v>51.485411782571816</v>
      </c>
      <c r="D2449" s="2">
        <f>MACD!E2449</f>
        <v>-3.7718686472947738E-2</v>
      </c>
      <c r="E2449" s="2">
        <f>MACD!F2449</f>
        <v>1.6538225315911516E-2</v>
      </c>
      <c r="F2449" s="2">
        <f>'Moving Avg'!D2449</f>
        <v>11.660599999999999</v>
      </c>
      <c r="G2449" s="2">
        <f>'Moving Avg'!F2449</f>
        <v>11.608150000000002</v>
      </c>
      <c r="H2449" s="2">
        <f>'Moving Avg'!G2449</f>
        <v>11.637519999999997</v>
      </c>
      <c r="I2449" s="2">
        <f>'Moving Avg'!H2449</f>
        <v>9.8048699999999904</v>
      </c>
      <c r="J2449" s="5" t="str">
        <f>OBV!F2449</f>
        <v>BEARISH</v>
      </c>
      <c r="K2449" s="5" t="str">
        <f>OBV!G2449</f>
        <v>WEAK</v>
      </c>
      <c r="L2449" s="5" t="str">
        <f>OBV!H2449</f>
        <v>CONFIRMED BEARISH</v>
      </c>
      <c r="M2449" s="7">
        <f t="shared" si="380"/>
        <v>25</v>
      </c>
      <c r="N2449" s="7">
        <f t="shared" si="381"/>
        <v>100</v>
      </c>
      <c r="O2449" s="7">
        <f t="shared" si="382"/>
        <v>50</v>
      </c>
      <c r="P2449" s="7">
        <f t="shared" si="383"/>
        <v>0</v>
      </c>
      <c r="Q2449" s="8">
        <f t="shared" si="384"/>
        <v>51.25</v>
      </c>
      <c r="R2449" s="8">
        <f t="shared" si="385"/>
        <v>42.5</v>
      </c>
      <c r="S2449" s="8">
        <f t="shared" si="386"/>
        <v>31.25</v>
      </c>
      <c r="T2449" s="8">
        <f t="shared" si="387"/>
        <v>43.75</v>
      </c>
      <c r="U2449" s="7">
        <f t="shared" si="388"/>
        <v>41.666666666666664</v>
      </c>
      <c r="V2449" s="7">
        <f t="shared" si="389"/>
        <v>42.1875</v>
      </c>
    </row>
    <row r="2450" spans="1:22" ht="13.5" x14ac:dyDescent="0.25">
      <c r="A2450" s="3">
        <f>RSI!A2450</f>
        <v>45572</v>
      </c>
      <c r="B2450" s="2">
        <f>RSI!B2450</f>
        <v>11.631</v>
      </c>
      <c r="C2450" s="2">
        <f>RSI!I2450</f>
        <v>51.485411782571816</v>
      </c>
      <c r="D2450" s="2">
        <f>MACD!E2450</f>
        <v>-4.4885975933414812E-2</v>
      </c>
      <c r="E2450" s="2">
        <f>MACD!F2450</f>
        <v>4.2533850660462502E-3</v>
      </c>
      <c r="F2450" s="2">
        <f>'Moving Avg'!D2450</f>
        <v>11.645799999999999</v>
      </c>
      <c r="G2450" s="2">
        <f>'Moving Avg'!F2450</f>
        <v>11.604450000000002</v>
      </c>
      <c r="H2450" s="2">
        <f>'Moving Avg'!G2450</f>
        <v>11.635859999999996</v>
      </c>
      <c r="I2450" s="2">
        <f>'Moving Avg'!H2450</f>
        <v>9.8264849999999928</v>
      </c>
      <c r="J2450" s="5" t="str">
        <f>OBV!F2450</f>
        <v>BEARISH</v>
      </c>
      <c r="K2450" s="5" t="str">
        <f>OBV!G2450</f>
        <v>WEAK</v>
      </c>
      <c r="L2450" s="5" t="str">
        <f>OBV!H2450</f>
        <v>CONFIRMED BEARISH</v>
      </c>
      <c r="M2450" s="7">
        <f t="shared" si="380"/>
        <v>25</v>
      </c>
      <c r="N2450" s="7">
        <f t="shared" si="381"/>
        <v>100</v>
      </c>
      <c r="O2450" s="7">
        <f t="shared" si="382"/>
        <v>50</v>
      </c>
      <c r="P2450" s="7">
        <f t="shared" si="383"/>
        <v>0</v>
      </c>
      <c r="Q2450" s="8">
        <f t="shared" si="384"/>
        <v>51.25</v>
      </c>
      <c r="R2450" s="8">
        <f t="shared" si="385"/>
        <v>42.5</v>
      </c>
      <c r="S2450" s="8">
        <f t="shared" si="386"/>
        <v>31.25</v>
      </c>
      <c r="T2450" s="8">
        <f t="shared" si="387"/>
        <v>43.75</v>
      </c>
      <c r="U2450" s="7">
        <f t="shared" si="388"/>
        <v>41.666666666666664</v>
      </c>
      <c r="V2450" s="7">
        <f t="shared" si="389"/>
        <v>42.1875</v>
      </c>
    </row>
    <row r="2451" spans="1:22" ht="13.5" x14ac:dyDescent="0.25">
      <c r="A2451" s="3">
        <f>RSI!A2451</f>
        <v>45573</v>
      </c>
      <c r="B2451" s="2">
        <f>RSI!B2451</f>
        <v>11.631</v>
      </c>
      <c r="C2451" s="2">
        <f>RSI!I2451</f>
        <v>51.485411782571816</v>
      </c>
      <c r="D2451" s="2">
        <f>MACD!E2451</f>
        <v>-5.104968162542356E-2</v>
      </c>
      <c r="E2451" s="2">
        <f>MACD!F2451</f>
        <v>-6.8072282722477116E-3</v>
      </c>
      <c r="F2451" s="2">
        <f>'Moving Avg'!D2451</f>
        <v>11.631</v>
      </c>
      <c r="G2451" s="2">
        <f>'Moving Avg'!F2451</f>
        <v>11.600750000000001</v>
      </c>
      <c r="H2451" s="2">
        <f>'Moving Avg'!G2451</f>
        <v>11.636039999999994</v>
      </c>
      <c r="I2451" s="2">
        <f>'Moving Avg'!H2451</f>
        <v>9.8484849999999931</v>
      </c>
      <c r="J2451" s="5" t="str">
        <f>OBV!F2451</f>
        <v>BEARISH</v>
      </c>
      <c r="K2451" s="5" t="str">
        <f>OBV!G2451</f>
        <v>WEAK</v>
      </c>
      <c r="L2451" s="5" t="str">
        <f>OBV!H2451</f>
        <v>CONFIRMED BEARISH</v>
      </c>
      <c r="M2451" s="7">
        <f t="shared" si="380"/>
        <v>25</v>
      </c>
      <c r="N2451" s="7">
        <f t="shared" si="381"/>
        <v>100</v>
      </c>
      <c r="O2451" s="7">
        <f t="shared" si="382"/>
        <v>50</v>
      </c>
      <c r="P2451" s="7">
        <f t="shared" si="383"/>
        <v>0</v>
      </c>
      <c r="Q2451" s="8">
        <f t="shared" si="384"/>
        <v>51.25</v>
      </c>
      <c r="R2451" s="8">
        <f t="shared" si="385"/>
        <v>42.5</v>
      </c>
      <c r="S2451" s="8">
        <f t="shared" si="386"/>
        <v>31.25</v>
      </c>
      <c r="T2451" s="8">
        <f t="shared" si="387"/>
        <v>43.75</v>
      </c>
      <c r="U2451" s="7">
        <f t="shared" si="388"/>
        <v>41.666666666666664</v>
      </c>
      <c r="V2451" s="7">
        <f t="shared" si="389"/>
        <v>42.1875</v>
      </c>
    </row>
    <row r="2452" spans="1:22" ht="13.5" x14ac:dyDescent="0.25">
      <c r="A2452" s="3">
        <f>RSI!A2452</f>
        <v>45574</v>
      </c>
      <c r="B2452" s="2">
        <f>RSI!B2452</f>
        <v>11.631</v>
      </c>
      <c r="C2452" s="2">
        <f>RSI!I2452</f>
        <v>51.485411782571816</v>
      </c>
      <c r="D2452" s="2">
        <f>MACD!E2452</f>
        <v>-5.6356862077846515E-2</v>
      </c>
      <c r="E2452" s="2">
        <f>MACD!F2452</f>
        <v>-1.6717155033367473E-2</v>
      </c>
      <c r="F2452" s="2">
        <f>'Moving Avg'!D2452</f>
        <v>11.631</v>
      </c>
      <c r="G2452" s="2">
        <f>'Moving Avg'!F2452</f>
        <v>11.597050000000001</v>
      </c>
      <c r="H2452" s="2">
        <f>'Moving Avg'!G2452</f>
        <v>11.636219999999994</v>
      </c>
      <c r="I2452" s="2">
        <f>'Moving Avg'!H2452</f>
        <v>9.8704849999999933</v>
      </c>
      <c r="J2452" s="5" t="str">
        <f>OBV!F2452</f>
        <v>NEUTRAL</v>
      </c>
      <c r="K2452" s="5" t="str">
        <f>OBV!G2452</f>
        <v>NEUTRAL</v>
      </c>
      <c r="L2452" s="5" t="str">
        <f>OBV!H2452</f>
        <v>NEUTRAL</v>
      </c>
      <c r="M2452" s="7">
        <f t="shared" si="380"/>
        <v>25</v>
      </c>
      <c r="N2452" s="7">
        <f t="shared" si="381"/>
        <v>100</v>
      </c>
      <c r="O2452" s="7">
        <f t="shared" si="382"/>
        <v>50</v>
      </c>
      <c r="P2452" s="7">
        <f t="shared" si="383"/>
        <v>33</v>
      </c>
      <c r="Q2452" s="8">
        <f t="shared" si="384"/>
        <v>56.2</v>
      </c>
      <c r="R2452" s="8">
        <f t="shared" si="385"/>
        <v>50.75</v>
      </c>
      <c r="S2452" s="8">
        <f t="shared" si="386"/>
        <v>46.1</v>
      </c>
      <c r="T2452" s="8">
        <f t="shared" si="387"/>
        <v>52</v>
      </c>
      <c r="U2452" s="7">
        <f t="shared" si="388"/>
        <v>51.016666666666673</v>
      </c>
      <c r="V2452" s="7">
        <f t="shared" si="389"/>
        <v>51.262500000000003</v>
      </c>
    </row>
    <row r="2453" spans="1:22" ht="13.5" x14ac:dyDescent="0.25">
      <c r="A2453" s="3">
        <f>RSI!A2453</f>
        <v>45575</v>
      </c>
      <c r="B2453" s="2">
        <f>RSI!B2453</f>
        <v>11.631</v>
      </c>
      <c r="C2453" s="2">
        <f>RSI!I2453</f>
        <v>51.485411782571823</v>
      </c>
      <c r="D2453" s="2">
        <f>MACD!E2453</f>
        <v>-3.677864890435778E-2</v>
      </c>
      <c r="E2453" s="2">
        <f>MACD!F2453</f>
        <v>-2.0729453807565537E-2</v>
      </c>
      <c r="F2453" s="2">
        <f>'Moving Avg'!D2453</f>
        <v>11.631</v>
      </c>
      <c r="G2453" s="2">
        <f>'Moving Avg'!F2453</f>
        <v>11.593349999999999</v>
      </c>
      <c r="H2453" s="2">
        <f>'Moving Avg'!G2453</f>
        <v>11.636399999999995</v>
      </c>
      <c r="I2453" s="2">
        <f>'Moving Avg'!H2453</f>
        <v>9.8924849999999935</v>
      </c>
      <c r="J2453" s="5" t="str">
        <f>OBV!F2453</f>
        <v>NEUTRAL</v>
      </c>
      <c r="K2453" s="5" t="str">
        <f>OBV!G2453</f>
        <v>NEUTRAL</v>
      </c>
      <c r="L2453" s="5" t="str">
        <f>OBV!H2453</f>
        <v>NEUTRAL</v>
      </c>
      <c r="M2453" s="7">
        <f t="shared" si="380"/>
        <v>25</v>
      </c>
      <c r="N2453" s="7">
        <f t="shared" si="381"/>
        <v>45</v>
      </c>
      <c r="O2453" s="7">
        <f t="shared" si="382"/>
        <v>50</v>
      </c>
      <c r="P2453" s="7">
        <f t="shared" si="383"/>
        <v>33</v>
      </c>
      <c r="Q2453" s="8">
        <f t="shared" si="384"/>
        <v>36.950000000000003</v>
      </c>
      <c r="R2453" s="8">
        <f t="shared" si="385"/>
        <v>39.75</v>
      </c>
      <c r="S2453" s="8">
        <f t="shared" si="386"/>
        <v>37.85</v>
      </c>
      <c r="T2453" s="8">
        <f t="shared" si="387"/>
        <v>38.25</v>
      </c>
      <c r="U2453" s="7">
        <f t="shared" si="388"/>
        <v>38.183333333333337</v>
      </c>
      <c r="V2453" s="7">
        <f t="shared" si="389"/>
        <v>38.200000000000003</v>
      </c>
    </row>
    <row r="2454" spans="1:22" ht="13.5" x14ac:dyDescent="0.25">
      <c r="A2454" s="3">
        <f>RSI!A2454</f>
        <v>45576</v>
      </c>
      <c r="B2454" s="2">
        <f>RSI!B2454</f>
        <v>11.538</v>
      </c>
      <c r="C2454" s="2">
        <f>RSI!I2454</f>
        <v>43.030003268314459</v>
      </c>
      <c r="D2454" s="2">
        <f>MACD!E2454</f>
        <v>-1.1863767940463177E-2</v>
      </c>
      <c r="E2454" s="2">
        <f>MACD!F2454</f>
        <v>-1.8956316634145067E-2</v>
      </c>
      <c r="F2454" s="2">
        <f>'Moving Avg'!D2454</f>
        <v>11.612399999999999</v>
      </c>
      <c r="G2454" s="2">
        <f>'Moving Avg'!F2454</f>
        <v>11.585000000000001</v>
      </c>
      <c r="H2454" s="2">
        <f>'Moving Avg'!G2454</f>
        <v>11.634719999999994</v>
      </c>
      <c r="I2454" s="2">
        <f>'Moving Avg'!H2454</f>
        <v>9.9140199999999936</v>
      </c>
      <c r="J2454" s="5" t="str">
        <f>OBV!F2454</f>
        <v>BEARISH</v>
      </c>
      <c r="K2454" s="5" t="str">
        <f>OBV!G2454</f>
        <v>WEAK</v>
      </c>
      <c r="L2454" s="5" t="str">
        <f>OBV!H2454</f>
        <v>CONFIRMED BEARISH</v>
      </c>
      <c r="M2454" s="7">
        <f t="shared" si="380"/>
        <v>25</v>
      </c>
      <c r="N2454" s="7">
        <f t="shared" si="381"/>
        <v>0</v>
      </c>
      <c r="O2454" s="7">
        <f t="shared" si="382"/>
        <v>50</v>
      </c>
      <c r="P2454" s="7">
        <f t="shared" si="383"/>
        <v>0</v>
      </c>
      <c r="Q2454" s="8">
        <f t="shared" si="384"/>
        <v>16.25</v>
      </c>
      <c r="R2454" s="8">
        <f t="shared" si="385"/>
        <v>22.5</v>
      </c>
      <c r="S2454" s="8">
        <f t="shared" si="386"/>
        <v>16.25</v>
      </c>
      <c r="T2454" s="8">
        <f t="shared" si="387"/>
        <v>18.75</v>
      </c>
      <c r="U2454" s="7">
        <f t="shared" si="388"/>
        <v>18.333333333333332</v>
      </c>
      <c r="V2454" s="7">
        <f t="shared" si="389"/>
        <v>18.4375</v>
      </c>
    </row>
    <row r="2455" spans="1:22" ht="13.5" x14ac:dyDescent="0.25">
      <c r="A2455" s="3">
        <f>RSI!A2455</f>
        <v>45579</v>
      </c>
      <c r="B2455" s="2">
        <f>RSI!B2455</f>
        <v>11.529</v>
      </c>
      <c r="C2455" s="2">
        <f>RSI!I2455</f>
        <v>42.305908066106383</v>
      </c>
      <c r="D2455" s="2">
        <f>MACD!E2455</f>
        <v>1.0361438147379332E-2</v>
      </c>
      <c r="E2455" s="2">
        <f>MACD!F2455</f>
        <v>-1.3092765677840188E-2</v>
      </c>
      <c r="F2455" s="2">
        <f>'Moving Avg'!D2455</f>
        <v>11.591999999999999</v>
      </c>
      <c r="G2455" s="2">
        <f>'Moving Avg'!F2455</f>
        <v>11.602549999999999</v>
      </c>
      <c r="H2455" s="2">
        <f>'Moving Avg'!G2455</f>
        <v>11.632859999999996</v>
      </c>
      <c r="I2455" s="2">
        <f>'Moving Avg'!H2455</f>
        <v>9.9355099999999936</v>
      </c>
      <c r="J2455" s="5" t="str">
        <f>OBV!F2455</f>
        <v>BEARISH</v>
      </c>
      <c r="K2455" s="5" t="str">
        <f>OBV!G2455</f>
        <v>WEAK</v>
      </c>
      <c r="L2455" s="5" t="str">
        <f>OBV!H2455</f>
        <v>CONFIRMED BEARISH</v>
      </c>
      <c r="M2455" s="7">
        <f t="shared" si="380"/>
        <v>25</v>
      </c>
      <c r="N2455" s="7">
        <f t="shared" si="381"/>
        <v>0</v>
      </c>
      <c r="O2455" s="7">
        <f t="shared" si="382"/>
        <v>50</v>
      </c>
      <c r="P2455" s="7">
        <f t="shared" si="383"/>
        <v>0</v>
      </c>
      <c r="Q2455" s="8">
        <f t="shared" si="384"/>
        <v>16.25</v>
      </c>
      <c r="R2455" s="8">
        <f t="shared" si="385"/>
        <v>22.5</v>
      </c>
      <c r="S2455" s="8">
        <f t="shared" si="386"/>
        <v>16.25</v>
      </c>
      <c r="T2455" s="8">
        <f t="shared" si="387"/>
        <v>18.75</v>
      </c>
      <c r="U2455" s="7">
        <f t="shared" si="388"/>
        <v>18.333333333333332</v>
      </c>
      <c r="V2455" s="7">
        <f t="shared" si="389"/>
        <v>18.4375</v>
      </c>
    </row>
    <row r="2456" spans="1:22" ht="13.5" x14ac:dyDescent="0.25">
      <c r="A2456" s="3">
        <f>RSI!A2456</f>
        <v>45581</v>
      </c>
      <c r="B2456" s="2">
        <f>RSI!B2456</f>
        <v>11.529</v>
      </c>
      <c r="C2456" s="2">
        <f>RSI!I2456</f>
        <v>42.305908066106383</v>
      </c>
      <c r="D2456" s="2">
        <f>MACD!E2456</f>
        <v>2.9661967838455539E-2</v>
      </c>
      <c r="E2456" s="2">
        <f>MACD!F2456</f>
        <v>-4.541818974581043E-3</v>
      </c>
      <c r="F2456" s="2">
        <f>'Moving Avg'!D2456</f>
        <v>11.571599999999998</v>
      </c>
      <c r="G2456" s="2">
        <f>'Moving Avg'!F2456</f>
        <v>11.6021</v>
      </c>
      <c r="H2456" s="2">
        <f>'Moving Avg'!G2456</f>
        <v>11.631199999999996</v>
      </c>
      <c r="I2456" s="2">
        <f>'Moving Avg'!H2456</f>
        <v>9.9569999999999936</v>
      </c>
      <c r="J2456" s="5" t="str">
        <f>OBV!F2456</f>
        <v>BEARISH</v>
      </c>
      <c r="K2456" s="5" t="str">
        <f>OBV!G2456</f>
        <v>WEAK</v>
      </c>
      <c r="L2456" s="5" t="str">
        <f>OBV!H2456</f>
        <v>CONFIRMED BEARISH</v>
      </c>
      <c r="M2456" s="7">
        <f t="shared" si="380"/>
        <v>25</v>
      </c>
      <c r="N2456" s="7">
        <f t="shared" si="381"/>
        <v>0</v>
      </c>
      <c r="O2456" s="7">
        <f t="shared" si="382"/>
        <v>50</v>
      </c>
      <c r="P2456" s="7">
        <f t="shared" si="383"/>
        <v>0</v>
      </c>
      <c r="Q2456" s="8">
        <f t="shared" si="384"/>
        <v>16.25</v>
      </c>
      <c r="R2456" s="8">
        <f t="shared" si="385"/>
        <v>22.5</v>
      </c>
      <c r="S2456" s="8">
        <f t="shared" si="386"/>
        <v>16.25</v>
      </c>
      <c r="T2456" s="8">
        <f t="shared" si="387"/>
        <v>18.75</v>
      </c>
      <c r="U2456" s="7">
        <f t="shared" si="388"/>
        <v>18.333333333333332</v>
      </c>
      <c r="V2456" s="7">
        <f t="shared" si="389"/>
        <v>18.4375</v>
      </c>
    </row>
    <row r="2457" spans="1:22" ht="13.5" x14ac:dyDescent="0.25">
      <c r="A2457" s="3">
        <f>RSI!A2457</f>
        <v>45582</v>
      </c>
      <c r="B2457" s="2">
        <f>RSI!B2457</f>
        <v>11.538</v>
      </c>
      <c r="C2457" s="2">
        <f>RSI!I2457</f>
        <v>43.410319513250407</v>
      </c>
      <c r="D2457" s="2">
        <f>MACD!E2457</f>
        <v>3.4399853290569382E-2</v>
      </c>
      <c r="E2457" s="2">
        <f>MACD!F2457</f>
        <v>3.2465154784490423E-3</v>
      </c>
      <c r="F2457" s="2">
        <f>'Moving Avg'!D2457</f>
        <v>11.553000000000001</v>
      </c>
      <c r="G2457" s="2">
        <f>'Moving Avg'!F2457</f>
        <v>11.602100000000002</v>
      </c>
      <c r="H2457" s="2">
        <f>'Moving Avg'!G2457</f>
        <v>11.629719999999997</v>
      </c>
      <c r="I2457" s="2">
        <f>'Moving Avg'!H2457</f>
        <v>9.9785349999999937</v>
      </c>
      <c r="J2457" s="5" t="str">
        <f>OBV!F2457</f>
        <v>BEARISH</v>
      </c>
      <c r="K2457" s="5" t="str">
        <f>OBV!G2457</f>
        <v>WEAK</v>
      </c>
      <c r="L2457" s="5" t="str">
        <f>OBV!H2457</f>
        <v>CONFIRMED BEARISH</v>
      </c>
      <c r="M2457" s="7">
        <f t="shared" si="380"/>
        <v>25</v>
      </c>
      <c r="N2457" s="7">
        <f t="shared" si="381"/>
        <v>0</v>
      </c>
      <c r="O2457" s="7">
        <f t="shared" si="382"/>
        <v>50</v>
      </c>
      <c r="P2457" s="7">
        <f t="shared" si="383"/>
        <v>0</v>
      </c>
      <c r="Q2457" s="8">
        <f t="shared" si="384"/>
        <v>16.25</v>
      </c>
      <c r="R2457" s="8">
        <f t="shared" si="385"/>
        <v>22.5</v>
      </c>
      <c r="S2457" s="8">
        <f t="shared" si="386"/>
        <v>16.25</v>
      </c>
      <c r="T2457" s="8">
        <f t="shared" si="387"/>
        <v>18.75</v>
      </c>
      <c r="U2457" s="7">
        <f t="shared" si="388"/>
        <v>18.333333333333332</v>
      </c>
      <c r="V2457" s="7">
        <f t="shared" si="389"/>
        <v>18.4375</v>
      </c>
    </row>
    <row r="2458" spans="1:22" ht="13.5" x14ac:dyDescent="0.25">
      <c r="A2458" s="3">
        <f>RSI!A2458</f>
        <v>45583</v>
      </c>
      <c r="B2458" s="2">
        <f>RSI!B2458</f>
        <v>11.631</v>
      </c>
      <c r="C2458" s="2">
        <f>RSI!I2458</f>
        <v>53.348187081133958</v>
      </c>
      <c r="D2458" s="2">
        <f>MACD!E2458</f>
        <v>3.1890790858001949E-2</v>
      </c>
      <c r="E2458" s="2">
        <f>MACD!F2458</f>
        <v>8.9753705543596241E-3</v>
      </c>
      <c r="F2458" s="2">
        <f>'Moving Avg'!D2458</f>
        <v>11.553000000000001</v>
      </c>
      <c r="G2458" s="2">
        <f>'Moving Avg'!F2458</f>
        <v>11.606750000000002</v>
      </c>
      <c r="H2458" s="2">
        <f>'Moving Avg'!G2458</f>
        <v>11.630099999999997</v>
      </c>
      <c r="I2458" s="2">
        <f>'Moving Avg'!H2458</f>
        <v>9.9992149999999942</v>
      </c>
      <c r="J2458" s="5" t="str">
        <f>OBV!F2458</f>
        <v>BEARISH</v>
      </c>
      <c r="K2458" s="5" t="str">
        <f>OBV!G2458</f>
        <v>WEAK</v>
      </c>
      <c r="L2458" s="5" t="str">
        <f>OBV!H2458</f>
        <v>NEUTRAL</v>
      </c>
      <c r="M2458" s="7">
        <f t="shared" si="380"/>
        <v>25</v>
      </c>
      <c r="N2458" s="7">
        <f t="shared" si="381"/>
        <v>0</v>
      </c>
      <c r="O2458" s="7">
        <f t="shared" si="382"/>
        <v>50</v>
      </c>
      <c r="P2458" s="7">
        <f t="shared" si="383"/>
        <v>0</v>
      </c>
      <c r="Q2458" s="8">
        <f t="shared" si="384"/>
        <v>16.25</v>
      </c>
      <c r="R2458" s="8">
        <f t="shared" si="385"/>
        <v>22.5</v>
      </c>
      <c r="S2458" s="8">
        <f t="shared" si="386"/>
        <v>16.25</v>
      </c>
      <c r="T2458" s="8">
        <f t="shared" si="387"/>
        <v>18.75</v>
      </c>
      <c r="U2458" s="7">
        <f t="shared" si="388"/>
        <v>18.333333333333332</v>
      </c>
      <c r="V2458" s="7">
        <f t="shared" si="389"/>
        <v>18.4375</v>
      </c>
    </row>
    <row r="2459" spans="1:22" ht="13.5" x14ac:dyDescent="0.25">
      <c r="A2459" s="3">
        <f>RSI!A2459</f>
        <v>45586</v>
      </c>
      <c r="B2459" s="2">
        <f>RSI!B2459</f>
        <v>11.612</v>
      </c>
      <c r="C2459" s="2">
        <f>RSI!I2459</f>
        <v>51.363614984388462</v>
      </c>
      <c r="D2459" s="2">
        <f>MACD!E2459</f>
        <v>3.0968980794218837E-2</v>
      </c>
      <c r="E2459" s="2">
        <f>MACD!F2459</f>
        <v>1.3374092602331467E-2</v>
      </c>
      <c r="F2459" s="2">
        <f>'Moving Avg'!D2459</f>
        <v>11.567800000000002</v>
      </c>
      <c r="G2459" s="2">
        <f>'Moving Avg'!F2459</f>
        <v>11.610900000000001</v>
      </c>
      <c r="H2459" s="2">
        <f>'Moving Avg'!G2459</f>
        <v>11.630099999999997</v>
      </c>
      <c r="I2459" s="2">
        <f>'Moving Avg'!H2459</f>
        <v>10.019799999999996</v>
      </c>
      <c r="J2459" s="5" t="str">
        <f>OBV!F2459</f>
        <v>BEARISH</v>
      </c>
      <c r="K2459" s="5" t="str">
        <f>OBV!G2459</f>
        <v>WEAK</v>
      </c>
      <c r="L2459" s="5" t="str">
        <f>OBV!H2459</f>
        <v>BEARISH DIVERGENCE</v>
      </c>
      <c r="M2459" s="7">
        <f t="shared" si="380"/>
        <v>25</v>
      </c>
      <c r="N2459" s="7">
        <f t="shared" si="381"/>
        <v>0</v>
      </c>
      <c r="O2459" s="7">
        <f t="shared" si="382"/>
        <v>50</v>
      </c>
      <c r="P2459" s="7">
        <f t="shared" si="383"/>
        <v>0</v>
      </c>
      <c r="Q2459" s="8">
        <f t="shared" si="384"/>
        <v>16.25</v>
      </c>
      <c r="R2459" s="8">
        <f t="shared" si="385"/>
        <v>22.5</v>
      </c>
      <c r="S2459" s="8">
        <f t="shared" si="386"/>
        <v>16.25</v>
      </c>
      <c r="T2459" s="8">
        <f t="shared" si="387"/>
        <v>18.75</v>
      </c>
      <c r="U2459" s="7">
        <f t="shared" si="388"/>
        <v>18.333333333333332</v>
      </c>
      <c r="V2459" s="7">
        <f t="shared" si="389"/>
        <v>18.4375</v>
      </c>
    </row>
    <row r="2460" spans="1:22" ht="13.5" x14ac:dyDescent="0.25">
      <c r="A2460" s="3">
        <f>RSI!A2460</f>
        <v>45587</v>
      </c>
      <c r="B2460" s="2">
        <f>RSI!B2460</f>
        <v>11.631</v>
      </c>
      <c r="C2460" s="2">
        <f>RSI!I2460</f>
        <v>53.237029950626543</v>
      </c>
      <c r="D2460" s="2">
        <f>MACD!E2460</f>
        <v>2.8702958883343399E-2</v>
      </c>
      <c r="E2460" s="2">
        <f>MACD!F2460</f>
        <v>1.6439865858533853E-2</v>
      </c>
      <c r="F2460" s="2">
        <f>'Moving Avg'!D2460</f>
        <v>11.588200000000001</v>
      </c>
      <c r="G2460" s="2">
        <f>'Moving Avg'!F2460</f>
        <v>11.615550000000001</v>
      </c>
      <c r="H2460" s="2">
        <f>'Moving Avg'!G2460</f>
        <v>11.630479999999999</v>
      </c>
      <c r="I2460" s="2">
        <f>'Moving Avg'!H2460</f>
        <v>10.040479999999997</v>
      </c>
      <c r="J2460" s="5" t="str">
        <f>OBV!F2460</f>
        <v>NEUTRAL</v>
      </c>
      <c r="K2460" s="5" t="str">
        <f>OBV!G2460</f>
        <v>NEUTRAL</v>
      </c>
      <c r="L2460" s="5" t="str">
        <f>OBV!H2460</f>
        <v>NEUTRAL</v>
      </c>
      <c r="M2460" s="7">
        <f t="shared" si="380"/>
        <v>25</v>
      </c>
      <c r="N2460" s="7">
        <f t="shared" si="381"/>
        <v>0</v>
      </c>
      <c r="O2460" s="7">
        <f t="shared" si="382"/>
        <v>50</v>
      </c>
      <c r="P2460" s="7">
        <f t="shared" si="383"/>
        <v>33</v>
      </c>
      <c r="Q2460" s="8">
        <f t="shared" si="384"/>
        <v>21.2</v>
      </c>
      <c r="R2460" s="8">
        <f t="shared" si="385"/>
        <v>30.75</v>
      </c>
      <c r="S2460" s="8">
        <f t="shared" si="386"/>
        <v>31.1</v>
      </c>
      <c r="T2460" s="8">
        <f t="shared" si="387"/>
        <v>27</v>
      </c>
      <c r="U2460" s="7">
        <f t="shared" si="388"/>
        <v>27.683333333333337</v>
      </c>
      <c r="V2460" s="7">
        <f t="shared" si="389"/>
        <v>27.512500000000003</v>
      </c>
    </row>
    <row r="2461" spans="1:22" ht="13.5" x14ac:dyDescent="0.25">
      <c r="A2461" s="3">
        <f>RSI!A2461</f>
        <v>45588</v>
      </c>
      <c r="B2461" s="2">
        <f>RSI!B2461</f>
        <v>11.631</v>
      </c>
      <c r="C2461" s="2">
        <f>RSI!I2461</f>
        <v>53.237029950626543</v>
      </c>
      <c r="D2461" s="2">
        <f>MACD!E2461</f>
        <v>2.660048634481349E-2</v>
      </c>
      <c r="E2461" s="2">
        <f>MACD!F2461</f>
        <v>1.8471989955789782E-2</v>
      </c>
      <c r="F2461" s="2">
        <f>'Moving Avg'!D2461</f>
        <v>11.608599999999999</v>
      </c>
      <c r="G2461" s="2">
        <f>'Moving Avg'!F2461</f>
        <v>11.620200000000001</v>
      </c>
      <c r="H2461" s="2">
        <f>'Moving Avg'!G2461</f>
        <v>11.630859999999998</v>
      </c>
      <c r="I2461" s="2">
        <f>'Moving Avg'!H2461</f>
        <v>10.062479999999997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  <c r="M2461" s="7">
        <f t="shared" si="380"/>
        <v>25</v>
      </c>
      <c r="N2461" s="7">
        <f t="shared" si="381"/>
        <v>0</v>
      </c>
      <c r="O2461" s="7">
        <f t="shared" si="382"/>
        <v>50</v>
      </c>
      <c r="P2461" s="7">
        <f t="shared" si="383"/>
        <v>33</v>
      </c>
      <c r="Q2461" s="8">
        <f t="shared" si="384"/>
        <v>21.2</v>
      </c>
      <c r="R2461" s="8">
        <f t="shared" si="385"/>
        <v>30.75</v>
      </c>
      <c r="S2461" s="8">
        <f t="shared" si="386"/>
        <v>31.1</v>
      </c>
      <c r="T2461" s="8">
        <f t="shared" si="387"/>
        <v>27</v>
      </c>
      <c r="U2461" s="7">
        <f t="shared" si="388"/>
        <v>27.683333333333337</v>
      </c>
      <c r="V2461" s="7">
        <f t="shared" si="389"/>
        <v>27.512500000000003</v>
      </c>
    </row>
    <row r="2462" spans="1:22" ht="13.5" x14ac:dyDescent="0.25">
      <c r="A2462" s="3">
        <f>RSI!A2462</f>
        <v>45589</v>
      </c>
      <c r="B2462" s="2">
        <f>RSI!B2462</f>
        <v>11.631</v>
      </c>
      <c r="C2462" s="2">
        <f>RSI!I2462</f>
        <v>53.237029950626543</v>
      </c>
      <c r="D2462" s="2">
        <f>MACD!E2462</f>
        <v>2.4650110579926832E-2</v>
      </c>
      <c r="E2462" s="2">
        <f>MACD!F2462</f>
        <v>1.9707614080617192E-2</v>
      </c>
      <c r="F2462" s="2">
        <f>'Moving Avg'!D2462</f>
        <v>11.6272</v>
      </c>
      <c r="G2462" s="2">
        <f>'Moving Avg'!F2462</f>
        <v>11.62485</v>
      </c>
      <c r="H2462" s="2">
        <f>'Moving Avg'!G2462</f>
        <v>11.630859999999995</v>
      </c>
      <c r="I2462" s="2">
        <f>'Moving Avg'!H2462</f>
        <v>10.084479999999999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  <c r="M2462" s="7">
        <f t="shared" si="380"/>
        <v>25</v>
      </c>
      <c r="N2462" s="7">
        <f t="shared" si="381"/>
        <v>0</v>
      </c>
      <c r="O2462" s="7">
        <f t="shared" si="382"/>
        <v>50</v>
      </c>
      <c r="P2462" s="7">
        <f t="shared" si="383"/>
        <v>33</v>
      </c>
      <c r="Q2462" s="8">
        <f t="shared" si="384"/>
        <v>21.2</v>
      </c>
      <c r="R2462" s="8">
        <f t="shared" si="385"/>
        <v>30.75</v>
      </c>
      <c r="S2462" s="8">
        <f t="shared" si="386"/>
        <v>31.1</v>
      </c>
      <c r="T2462" s="8">
        <f t="shared" si="387"/>
        <v>27</v>
      </c>
      <c r="U2462" s="7">
        <f t="shared" si="388"/>
        <v>27.683333333333337</v>
      </c>
      <c r="V2462" s="7">
        <f t="shared" si="389"/>
        <v>27.512500000000003</v>
      </c>
    </row>
    <row r="2463" spans="1:22" ht="13.5" x14ac:dyDescent="0.25">
      <c r="A2463" s="3">
        <f>RSI!A2463</f>
        <v>45590</v>
      </c>
      <c r="B2463" s="2">
        <f>RSI!B2463</f>
        <v>11.631</v>
      </c>
      <c r="C2463" s="2">
        <f>RSI!I2463</f>
        <v>53.237029950626543</v>
      </c>
      <c r="D2463" s="2">
        <f>MACD!E2463</f>
        <v>2.2841125458379352E-2</v>
      </c>
      <c r="E2463" s="2">
        <f>MACD!F2463</f>
        <v>2.0334316356169623E-2</v>
      </c>
      <c r="F2463" s="2">
        <f>'Moving Avg'!D2463</f>
        <v>11.6272</v>
      </c>
      <c r="G2463" s="2">
        <f>'Moving Avg'!F2463</f>
        <v>11.621650000000001</v>
      </c>
      <c r="H2463" s="2">
        <f>'Moving Avg'!G2463</f>
        <v>11.629379999999996</v>
      </c>
      <c r="I2463" s="2">
        <f>'Moving Avg'!H2463</f>
        <v>10.106479999999999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  <c r="M2463" s="7">
        <f t="shared" si="380"/>
        <v>25</v>
      </c>
      <c r="N2463" s="7">
        <f t="shared" si="381"/>
        <v>0</v>
      </c>
      <c r="O2463" s="7">
        <f t="shared" si="382"/>
        <v>50</v>
      </c>
      <c r="P2463" s="7">
        <f t="shared" si="383"/>
        <v>33</v>
      </c>
      <c r="Q2463" s="8">
        <f t="shared" si="384"/>
        <v>21.2</v>
      </c>
      <c r="R2463" s="8">
        <f t="shared" si="385"/>
        <v>30.75</v>
      </c>
      <c r="S2463" s="8">
        <f t="shared" si="386"/>
        <v>31.1</v>
      </c>
      <c r="T2463" s="8">
        <f t="shared" si="387"/>
        <v>27</v>
      </c>
      <c r="U2463" s="7">
        <f t="shared" si="388"/>
        <v>27.683333333333337</v>
      </c>
      <c r="V2463" s="7">
        <f t="shared" si="389"/>
        <v>27.512500000000003</v>
      </c>
    </row>
    <row r="2464" spans="1:22" ht="13.5" x14ac:dyDescent="0.25">
      <c r="A2464" s="3">
        <f>RSI!A2464</f>
        <v>45593</v>
      </c>
      <c r="B2464" s="2">
        <f>RSI!B2464</f>
        <v>11.122999999999999</v>
      </c>
      <c r="C2464" s="2">
        <f>RSI!I2464</f>
        <v>22.319463778770142</v>
      </c>
      <c r="D2464" s="2">
        <f>MACD!E2464</f>
        <v>4.4485469018894719E-2</v>
      </c>
      <c r="E2464" s="2">
        <f>MACD!F2464</f>
        <v>2.5164546888714643E-2</v>
      </c>
      <c r="F2464" s="2">
        <f>'Moving Avg'!D2464</f>
        <v>11.529399999999999</v>
      </c>
      <c r="G2464" s="2">
        <f>'Moving Avg'!F2464</f>
        <v>11.592549999999999</v>
      </c>
      <c r="H2464" s="2">
        <f>'Moving Avg'!G2464</f>
        <v>11.617739999999996</v>
      </c>
      <c r="I2464" s="2">
        <f>'Moving Avg'!H2464</f>
        <v>10.12594</v>
      </c>
      <c r="J2464" s="5" t="str">
        <f>OBV!F2464</f>
        <v>NEUTRAL</v>
      </c>
      <c r="K2464" s="5" t="str">
        <f>OBV!G2464</f>
        <v>NEUTRAL</v>
      </c>
      <c r="L2464" s="5" t="str">
        <f>OBV!H2464</f>
        <v>NEUTRAL</v>
      </c>
      <c r="M2464" s="7">
        <f t="shared" si="380"/>
        <v>50</v>
      </c>
      <c r="N2464" s="7">
        <f t="shared" si="381"/>
        <v>0</v>
      </c>
      <c r="O2464" s="7">
        <f t="shared" si="382"/>
        <v>50</v>
      </c>
      <c r="P2464" s="7">
        <f t="shared" si="383"/>
        <v>33</v>
      </c>
      <c r="Q2464" s="8">
        <f t="shared" si="384"/>
        <v>29.95</v>
      </c>
      <c r="R2464" s="8">
        <f t="shared" si="385"/>
        <v>35.75</v>
      </c>
      <c r="S2464" s="8">
        <f t="shared" si="386"/>
        <v>34.85</v>
      </c>
      <c r="T2464" s="8">
        <f t="shared" si="387"/>
        <v>33.25</v>
      </c>
      <c r="U2464" s="7">
        <f t="shared" si="388"/>
        <v>33.516666666666673</v>
      </c>
      <c r="V2464" s="7">
        <f t="shared" si="389"/>
        <v>33.450000000000003</v>
      </c>
    </row>
    <row r="2465" spans="1:22" ht="13.5" x14ac:dyDescent="0.25">
      <c r="A2465" s="3">
        <f>RSI!A2465</f>
        <v>45594</v>
      </c>
      <c r="B2465" s="2">
        <f>RSI!B2465</f>
        <v>11.622</v>
      </c>
      <c r="C2465" s="2">
        <f>RSI!I2465</f>
        <v>51.881109257462526</v>
      </c>
      <c r="D2465" s="2">
        <f>MACD!E2465</f>
        <v>2.7318097517659012E-2</v>
      </c>
      <c r="E2465" s="2">
        <f>MACD!F2465</f>
        <v>2.559525701450352E-2</v>
      </c>
      <c r="F2465" s="2">
        <f>'Moving Avg'!D2465</f>
        <v>11.5276</v>
      </c>
      <c r="G2465" s="2">
        <f>'Moving Avg'!F2465</f>
        <v>11.588399999999998</v>
      </c>
      <c r="H2465" s="2">
        <f>'Moving Avg'!G2465</f>
        <v>11.615899999999996</v>
      </c>
      <c r="I2465" s="2">
        <f>'Moving Avg'!H2465</f>
        <v>10.146275000000001</v>
      </c>
      <c r="J2465" s="5" t="str">
        <f>OBV!F2465</f>
        <v>NEUTRAL</v>
      </c>
      <c r="K2465" s="5" t="str">
        <f>OBV!G2465</f>
        <v>NEUTRAL</v>
      </c>
      <c r="L2465" s="5" t="str">
        <f>OBV!H2465</f>
        <v>NEUTRAL</v>
      </c>
      <c r="M2465" s="7">
        <f t="shared" si="380"/>
        <v>25</v>
      </c>
      <c r="N2465" s="7">
        <f t="shared" si="381"/>
        <v>0</v>
      </c>
      <c r="O2465" s="7">
        <f t="shared" si="382"/>
        <v>50</v>
      </c>
      <c r="P2465" s="7">
        <f t="shared" si="383"/>
        <v>33</v>
      </c>
      <c r="Q2465" s="8">
        <f t="shared" si="384"/>
        <v>21.2</v>
      </c>
      <c r="R2465" s="8">
        <f t="shared" si="385"/>
        <v>30.75</v>
      </c>
      <c r="S2465" s="8">
        <f t="shared" si="386"/>
        <v>31.1</v>
      </c>
      <c r="T2465" s="8">
        <f t="shared" si="387"/>
        <v>27</v>
      </c>
      <c r="U2465" s="7">
        <f t="shared" si="388"/>
        <v>27.683333333333337</v>
      </c>
      <c r="V2465" s="7">
        <f t="shared" si="389"/>
        <v>27.512500000000003</v>
      </c>
    </row>
    <row r="2466" spans="1:22" ht="13.5" x14ac:dyDescent="0.25">
      <c r="A2466" s="3">
        <f>RSI!A2466</f>
        <v>45595</v>
      </c>
      <c r="B2466" s="2">
        <f>RSI!B2466</f>
        <v>11.631</v>
      </c>
      <c r="C2466" s="2">
        <f>RSI!I2466</f>
        <v>52.234178824622781</v>
      </c>
      <c r="D2466" s="2">
        <f>MACD!E2466</f>
        <v>1.1830064603381985E-2</v>
      </c>
      <c r="E2466" s="2">
        <f>MACD!F2466</f>
        <v>2.2842218532279215E-2</v>
      </c>
      <c r="F2466" s="2">
        <f>'Moving Avg'!D2466</f>
        <v>11.5276</v>
      </c>
      <c r="G2466" s="2">
        <f>'Moving Avg'!F2466</f>
        <v>11.5847</v>
      </c>
      <c r="H2466" s="2">
        <f>'Moving Avg'!G2466</f>
        <v>11.614239999999997</v>
      </c>
      <c r="I2466" s="2">
        <f>'Moving Avg'!H2466</f>
        <v>10.166655000000002</v>
      </c>
      <c r="J2466" s="5" t="str">
        <f>OBV!F2466</f>
        <v>NEUTRAL</v>
      </c>
      <c r="K2466" s="5" t="str">
        <f>OBV!G2466</f>
        <v>NEUTRAL</v>
      </c>
      <c r="L2466" s="5" t="str">
        <f>OBV!H2466</f>
        <v>NEUTRAL</v>
      </c>
      <c r="M2466" s="7">
        <f t="shared" si="380"/>
        <v>25</v>
      </c>
      <c r="N2466" s="7">
        <f t="shared" si="381"/>
        <v>45</v>
      </c>
      <c r="O2466" s="7">
        <f t="shared" si="382"/>
        <v>50</v>
      </c>
      <c r="P2466" s="7">
        <f t="shared" si="383"/>
        <v>33</v>
      </c>
      <c r="Q2466" s="8">
        <f t="shared" si="384"/>
        <v>36.950000000000003</v>
      </c>
      <c r="R2466" s="8">
        <f t="shared" si="385"/>
        <v>39.75</v>
      </c>
      <c r="S2466" s="8">
        <f t="shared" si="386"/>
        <v>37.85</v>
      </c>
      <c r="T2466" s="8">
        <f t="shared" si="387"/>
        <v>38.25</v>
      </c>
      <c r="U2466" s="7">
        <f t="shared" si="388"/>
        <v>38.183333333333337</v>
      </c>
      <c r="V2466" s="7">
        <f t="shared" si="389"/>
        <v>38.200000000000003</v>
      </c>
    </row>
    <row r="2467" spans="1:22" ht="13.5" x14ac:dyDescent="0.25">
      <c r="A2467" s="3">
        <f>RSI!A2467</f>
        <v>45596</v>
      </c>
      <c r="B2467" s="2">
        <f>RSI!B2467</f>
        <v>11.169</v>
      </c>
      <c r="C2467" s="2">
        <f>RSI!I2467</f>
        <v>37.160719297583718</v>
      </c>
      <c r="D2467" s="2">
        <f>MACD!E2467</f>
        <v>3.4005194774779923E-2</v>
      </c>
      <c r="E2467" s="2">
        <f>MACD!F2467</f>
        <v>2.5074813780779356E-2</v>
      </c>
      <c r="F2467" s="2">
        <f>'Moving Avg'!D2467</f>
        <v>11.4352</v>
      </c>
      <c r="G2467" s="2">
        <f>'Moving Avg'!F2467</f>
        <v>11.561599999999999</v>
      </c>
      <c r="H2467" s="2">
        <f>'Moving Avg'!G2467</f>
        <v>11.603339999999996</v>
      </c>
      <c r="I2467" s="2">
        <f>'Moving Avg'!H2467</f>
        <v>10.184725000000002</v>
      </c>
      <c r="J2467" s="5" t="str">
        <f>OBV!F2467</f>
        <v>NEUTRAL</v>
      </c>
      <c r="K2467" s="5" t="str">
        <f>OBV!G2467</f>
        <v>NEUTRAL</v>
      </c>
      <c r="L2467" s="5" t="str">
        <f>OBV!H2467</f>
        <v>NEUTRAL</v>
      </c>
      <c r="M2467" s="7">
        <f t="shared" si="380"/>
        <v>25</v>
      </c>
      <c r="N2467" s="7">
        <f t="shared" si="381"/>
        <v>0</v>
      </c>
      <c r="O2467" s="7">
        <f t="shared" si="382"/>
        <v>50</v>
      </c>
      <c r="P2467" s="7">
        <f t="shared" si="383"/>
        <v>33</v>
      </c>
      <c r="Q2467" s="8">
        <f t="shared" si="384"/>
        <v>21.2</v>
      </c>
      <c r="R2467" s="8">
        <f t="shared" si="385"/>
        <v>30.75</v>
      </c>
      <c r="S2467" s="8">
        <f t="shared" si="386"/>
        <v>31.1</v>
      </c>
      <c r="T2467" s="8">
        <f t="shared" si="387"/>
        <v>27</v>
      </c>
      <c r="U2467" s="7">
        <f t="shared" si="388"/>
        <v>27.683333333333337</v>
      </c>
      <c r="V2467" s="7">
        <f t="shared" si="389"/>
        <v>27.512500000000003</v>
      </c>
    </row>
    <row r="2468" spans="1:22" ht="13.5" x14ac:dyDescent="0.25">
      <c r="A2468" s="3">
        <f>RSI!A2468</f>
        <v>45597</v>
      </c>
      <c r="B2468" s="2">
        <f>RSI!B2468</f>
        <v>11.538</v>
      </c>
      <c r="C2468" s="2">
        <f>RSI!I2468</f>
        <v>49.656667172309469</v>
      </c>
      <c r="D2468" s="2">
        <f>MACD!E2468</f>
        <v>4.2170835851804256E-2</v>
      </c>
      <c r="E2468" s="2">
        <f>MACD!F2468</f>
        <v>2.8494018194984337E-2</v>
      </c>
      <c r="F2468" s="2">
        <f>'Moving Avg'!D2468</f>
        <v>11.416599999999999</v>
      </c>
      <c r="G2468" s="2">
        <f>'Moving Avg'!F2468</f>
        <v>11.556950000000001</v>
      </c>
      <c r="H2468" s="2">
        <f>'Moving Avg'!G2468</f>
        <v>11.599819999999996</v>
      </c>
      <c r="I2468" s="2">
        <f>'Moving Avg'!H2468</f>
        <v>10.204640000000001</v>
      </c>
      <c r="J2468" s="5" t="str">
        <f>OBV!F2468</f>
        <v>NEUTRAL</v>
      </c>
      <c r="K2468" s="5" t="str">
        <f>OBV!G2468</f>
        <v>NEUTRAL</v>
      </c>
      <c r="L2468" s="5" t="str">
        <f>OBV!H2468</f>
        <v>NEUTRAL</v>
      </c>
      <c r="M2468" s="7">
        <f t="shared" si="380"/>
        <v>25</v>
      </c>
      <c r="N2468" s="7">
        <f t="shared" si="381"/>
        <v>0</v>
      </c>
      <c r="O2468" s="7">
        <f t="shared" si="382"/>
        <v>50</v>
      </c>
      <c r="P2468" s="7">
        <f t="shared" si="383"/>
        <v>33</v>
      </c>
      <c r="Q2468" s="8">
        <f t="shared" si="384"/>
        <v>21.2</v>
      </c>
      <c r="R2468" s="8">
        <f t="shared" si="385"/>
        <v>30.75</v>
      </c>
      <c r="S2468" s="8">
        <f t="shared" si="386"/>
        <v>31.1</v>
      </c>
      <c r="T2468" s="8">
        <f t="shared" si="387"/>
        <v>27</v>
      </c>
      <c r="U2468" s="7">
        <f t="shared" si="388"/>
        <v>27.683333333333337</v>
      </c>
      <c r="V2468" s="7">
        <f t="shared" si="389"/>
        <v>27.512500000000003</v>
      </c>
    </row>
    <row r="2469" spans="1:22" ht="13.5" x14ac:dyDescent="0.25">
      <c r="A2469" s="3">
        <f>RSI!A2469</f>
        <v>45600</v>
      </c>
      <c r="B2469" s="2">
        <f>RSI!B2469</f>
        <v>11.52</v>
      </c>
      <c r="C2469" s="2">
        <f>RSI!I2469</f>
        <v>49.143294098776039</v>
      </c>
      <c r="D2469" s="2">
        <f>MACD!E2469</f>
        <v>4.7557924036345511E-2</v>
      </c>
      <c r="E2469" s="2">
        <f>MACD!F2469</f>
        <v>3.2306799363256575E-2</v>
      </c>
      <c r="F2469" s="2">
        <f>'Moving Avg'!D2469</f>
        <v>11.495999999999999</v>
      </c>
      <c r="G2469" s="2">
        <f>'Moving Avg'!F2469</f>
        <v>11.551399999999999</v>
      </c>
      <c r="H2469" s="2">
        <f>'Moving Avg'!G2469</f>
        <v>11.596119999999996</v>
      </c>
      <c r="I2469" s="2">
        <f>'Moving Avg'!H2469</f>
        <v>10.224465000000002</v>
      </c>
      <c r="J2469" s="5" t="str">
        <f>OBV!F2469</f>
        <v>NEUTRAL</v>
      </c>
      <c r="K2469" s="5" t="str">
        <f>OBV!G2469</f>
        <v>NEUTRAL</v>
      </c>
      <c r="L2469" s="5" t="str">
        <f>OBV!H2469</f>
        <v>NEUTRAL</v>
      </c>
      <c r="M2469" s="7">
        <f t="shared" si="380"/>
        <v>25</v>
      </c>
      <c r="N2469" s="7">
        <f t="shared" si="381"/>
        <v>0</v>
      </c>
      <c r="O2469" s="7">
        <f t="shared" si="382"/>
        <v>50</v>
      </c>
      <c r="P2469" s="7">
        <f t="shared" si="383"/>
        <v>33</v>
      </c>
      <c r="Q2469" s="8">
        <f t="shared" si="384"/>
        <v>21.2</v>
      </c>
      <c r="R2469" s="8">
        <f t="shared" si="385"/>
        <v>30.75</v>
      </c>
      <c r="S2469" s="8">
        <f t="shared" si="386"/>
        <v>31.1</v>
      </c>
      <c r="T2469" s="8">
        <f t="shared" si="387"/>
        <v>27</v>
      </c>
      <c r="U2469" s="7">
        <f t="shared" si="388"/>
        <v>27.683333333333337</v>
      </c>
      <c r="V2469" s="7">
        <f t="shared" si="389"/>
        <v>27.512500000000003</v>
      </c>
    </row>
    <row r="2470" spans="1:22" ht="13.5" x14ac:dyDescent="0.25">
      <c r="A2470" s="3">
        <f>RSI!A2470</f>
        <v>45601</v>
      </c>
      <c r="B2470" s="2">
        <f>RSI!B2470</f>
        <v>11.003</v>
      </c>
      <c r="C2470" s="2">
        <f>RSI!I2470</f>
        <v>37.235830038926274</v>
      </c>
      <c r="D2470" s="2">
        <f>MACD!E2470</f>
        <v>9.3504412795901715E-2</v>
      </c>
      <c r="E2470" s="2">
        <f>MACD!F2470</f>
        <v>4.4546322049785606E-2</v>
      </c>
      <c r="F2470" s="2">
        <f>'Moving Avg'!D2470</f>
        <v>11.372200000000001</v>
      </c>
      <c r="G2470" s="2">
        <f>'Moving Avg'!F2470</f>
        <v>11.520000000000001</v>
      </c>
      <c r="H2470" s="2">
        <f>'Moving Avg'!G2470</f>
        <v>11.590399999999997</v>
      </c>
      <c r="I2470" s="2">
        <f>'Moving Avg'!H2470</f>
        <v>10.241705000000001</v>
      </c>
      <c r="J2470" s="5" t="str">
        <f>OBV!F2470</f>
        <v>NEUTRAL</v>
      </c>
      <c r="K2470" s="5" t="str">
        <f>OBV!G2470</f>
        <v>NEUTRAL</v>
      </c>
      <c r="L2470" s="5" t="str">
        <f>OBV!H2470</f>
        <v>NEUTRAL</v>
      </c>
      <c r="M2470" s="7">
        <f t="shared" si="380"/>
        <v>25</v>
      </c>
      <c r="N2470" s="7">
        <f t="shared" si="381"/>
        <v>0</v>
      </c>
      <c r="O2470" s="7">
        <f t="shared" si="382"/>
        <v>50</v>
      </c>
      <c r="P2470" s="7">
        <f t="shared" si="383"/>
        <v>33</v>
      </c>
      <c r="Q2470" s="8">
        <f t="shared" si="384"/>
        <v>21.2</v>
      </c>
      <c r="R2470" s="8">
        <f t="shared" si="385"/>
        <v>30.75</v>
      </c>
      <c r="S2470" s="8">
        <f t="shared" si="386"/>
        <v>31.1</v>
      </c>
      <c r="T2470" s="8">
        <f t="shared" si="387"/>
        <v>27</v>
      </c>
      <c r="U2470" s="7">
        <f t="shared" si="388"/>
        <v>27.683333333333337</v>
      </c>
      <c r="V2470" s="7">
        <f t="shared" si="389"/>
        <v>27.512500000000003</v>
      </c>
    </row>
    <row r="2471" spans="1:22" ht="13.5" x14ac:dyDescent="0.25">
      <c r="A2471" s="3">
        <f>RSI!A2471</f>
        <v>45602</v>
      </c>
      <c r="B2471" s="2">
        <f>RSI!B2471</f>
        <v>11.353999999999999</v>
      </c>
      <c r="C2471" s="2">
        <f>RSI!I2471</f>
        <v>46.681526385507276</v>
      </c>
      <c r="D2471" s="2">
        <f>MACD!E2471</f>
        <v>0.10959349187765177</v>
      </c>
      <c r="E2471" s="2">
        <f>MACD!F2471</f>
        <v>5.7555756015358846E-2</v>
      </c>
      <c r="F2471" s="2">
        <f>'Moving Avg'!D2471</f>
        <v>11.316800000000001</v>
      </c>
      <c r="G2471" s="2">
        <f>'Moving Avg'!F2471</f>
        <v>11.50615</v>
      </c>
      <c r="H2471" s="2">
        <f>'Moving Avg'!G2471</f>
        <v>11.583759999999998</v>
      </c>
      <c r="I2471" s="2">
        <f>'Moving Avg'!H2471</f>
        <v>10.260700000000002</v>
      </c>
      <c r="J2471" s="5" t="str">
        <f>OBV!F2471</f>
        <v>NEUTRAL</v>
      </c>
      <c r="K2471" s="5" t="str">
        <f>OBV!G2471</f>
        <v>NEUTRAL</v>
      </c>
      <c r="L2471" s="5" t="str">
        <f>OBV!H2471</f>
        <v>NEUTRAL</v>
      </c>
      <c r="M2471" s="7">
        <f t="shared" si="380"/>
        <v>25</v>
      </c>
      <c r="N2471" s="7">
        <f t="shared" si="381"/>
        <v>0</v>
      </c>
      <c r="O2471" s="7">
        <f t="shared" si="382"/>
        <v>50</v>
      </c>
      <c r="P2471" s="7">
        <f t="shared" si="383"/>
        <v>33</v>
      </c>
      <c r="Q2471" s="8">
        <f t="shared" si="384"/>
        <v>21.2</v>
      </c>
      <c r="R2471" s="8">
        <f t="shared" si="385"/>
        <v>30.75</v>
      </c>
      <c r="S2471" s="8">
        <f t="shared" si="386"/>
        <v>31.1</v>
      </c>
      <c r="T2471" s="8">
        <f t="shared" si="387"/>
        <v>27</v>
      </c>
      <c r="U2471" s="7">
        <f t="shared" si="388"/>
        <v>27.683333333333337</v>
      </c>
      <c r="V2471" s="7">
        <f t="shared" si="389"/>
        <v>27.512500000000003</v>
      </c>
    </row>
    <row r="2472" spans="1:22" ht="13.5" x14ac:dyDescent="0.25">
      <c r="A2472" s="3">
        <f>RSI!A2472</f>
        <v>45603</v>
      </c>
      <c r="B2472" s="2">
        <f>RSI!B2472</f>
        <v>10.846</v>
      </c>
      <c r="C2472" s="2">
        <f>RSI!I2472</f>
        <v>37.81212094642845</v>
      </c>
      <c r="D2472" s="2">
        <f>MACD!E2472</f>
        <v>0.16173629182058846</v>
      </c>
      <c r="E2472" s="2">
        <f>MACD!F2472</f>
        <v>7.8391863176404772E-2</v>
      </c>
      <c r="F2472" s="2">
        <f>'Moving Avg'!D2472</f>
        <v>11.252199999999998</v>
      </c>
      <c r="G2472" s="2">
        <f>'Moving Avg'!F2472</f>
        <v>11.466900000000001</v>
      </c>
      <c r="H2472" s="2">
        <f>'Moving Avg'!G2472</f>
        <v>11.566579999999997</v>
      </c>
      <c r="I2472" s="2">
        <f>'Moving Avg'!H2472</f>
        <v>10.277155000000002</v>
      </c>
      <c r="J2472" s="5" t="str">
        <f>OBV!F2472</f>
        <v>NEUTRAL</v>
      </c>
      <c r="K2472" s="5" t="str">
        <f>OBV!G2472</f>
        <v>NEUTRAL</v>
      </c>
      <c r="L2472" s="5" t="str">
        <f>OBV!H2472</f>
        <v>NEUTRAL</v>
      </c>
      <c r="M2472" s="7">
        <f t="shared" si="380"/>
        <v>25</v>
      </c>
      <c r="N2472" s="7">
        <f t="shared" si="381"/>
        <v>0</v>
      </c>
      <c r="O2472" s="7">
        <f t="shared" si="382"/>
        <v>50</v>
      </c>
      <c r="P2472" s="7">
        <f t="shared" si="383"/>
        <v>33</v>
      </c>
      <c r="Q2472" s="8">
        <f t="shared" si="384"/>
        <v>21.2</v>
      </c>
      <c r="R2472" s="8">
        <f t="shared" si="385"/>
        <v>30.75</v>
      </c>
      <c r="S2472" s="8">
        <f t="shared" si="386"/>
        <v>31.1</v>
      </c>
      <c r="T2472" s="8">
        <f t="shared" si="387"/>
        <v>27</v>
      </c>
      <c r="U2472" s="7">
        <f t="shared" si="388"/>
        <v>27.683333333333337</v>
      </c>
      <c r="V2472" s="7">
        <f t="shared" si="389"/>
        <v>27.512500000000003</v>
      </c>
    </row>
    <row r="2473" spans="1:22" ht="13.5" x14ac:dyDescent="0.25">
      <c r="A2473" s="3">
        <f>RSI!A2473</f>
        <v>45604</v>
      </c>
      <c r="B2473" s="2">
        <f>RSI!B2473</f>
        <v>10.366</v>
      </c>
      <c r="C2473" s="2">
        <f>RSI!I2473</f>
        <v>31.686076604147601</v>
      </c>
      <c r="D2473" s="2">
        <f>MACD!E2473</f>
        <v>0.24524718873519014</v>
      </c>
      <c r="E2473" s="2">
        <f>MACD!F2473</f>
        <v>0.11176292828816185</v>
      </c>
      <c r="F2473" s="2">
        <f>'Moving Avg'!D2473</f>
        <v>11.017799999999999</v>
      </c>
      <c r="G2473" s="2">
        <f>'Moving Avg'!F2473</f>
        <v>11.403650000000003</v>
      </c>
      <c r="H2473" s="2">
        <f>'Moving Avg'!G2473</f>
        <v>11.539799999999998</v>
      </c>
      <c r="I2473" s="2">
        <f>'Moving Avg'!H2473</f>
        <v>10.291210000000003</v>
      </c>
      <c r="J2473" s="5" t="str">
        <f>OBV!F2473</f>
        <v>NEUTRAL</v>
      </c>
      <c r="K2473" s="5" t="str">
        <f>OBV!G2473</f>
        <v>NEUTRAL</v>
      </c>
      <c r="L2473" s="5" t="str">
        <f>OBV!H2473</f>
        <v>NEUTRAL</v>
      </c>
      <c r="M2473" s="7">
        <f t="shared" si="380"/>
        <v>25</v>
      </c>
      <c r="N2473" s="7">
        <f t="shared" si="381"/>
        <v>0</v>
      </c>
      <c r="O2473" s="7">
        <f t="shared" si="382"/>
        <v>50</v>
      </c>
      <c r="P2473" s="7">
        <f t="shared" si="383"/>
        <v>33</v>
      </c>
      <c r="Q2473" s="8">
        <f t="shared" si="384"/>
        <v>21.2</v>
      </c>
      <c r="R2473" s="8">
        <f t="shared" si="385"/>
        <v>30.75</v>
      </c>
      <c r="S2473" s="8">
        <f t="shared" si="386"/>
        <v>31.1</v>
      </c>
      <c r="T2473" s="8">
        <f t="shared" si="387"/>
        <v>27</v>
      </c>
      <c r="U2473" s="7">
        <f t="shared" si="388"/>
        <v>27.683333333333337</v>
      </c>
      <c r="V2473" s="7">
        <f t="shared" si="389"/>
        <v>27.512500000000003</v>
      </c>
    </row>
    <row r="2474" spans="1:22" ht="13.5" x14ac:dyDescent="0.25">
      <c r="A2474" s="3">
        <f>RSI!A2474</f>
        <v>45607</v>
      </c>
      <c r="B2474" s="2">
        <f>RSI!B2474</f>
        <v>10.791</v>
      </c>
      <c r="C2474" s="2">
        <f>RSI!I2474</f>
        <v>40.827273335096663</v>
      </c>
      <c r="D2474" s="2">
        <f>MACD!E2474</f>
        <v>0.21266174114708214</v>
      </c>
      <c r="E2474" s="2">
        <f>MACD!F2474</f>
        <v>0.13194269085994592</v>
      </c>
      <c r="F2474" s="2">
        <f>'Moving Avg'!D2474</f>
        <v>10.872</v>
      </c>
      <c r="G2474" s="2">
        <f>'Moving Avg'!F2474</f>
        <v>11.366300000000001</v>
      </c>
      <c r="H2474" s="2">
        <f>'Moving Avg'!G2474</f>
        <v>11.521520000000001</v>
      </c>
      <c r="I2474" s="2">
        <f>'Moving Avg'!H2474</f>
        <v>10.307390000000003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  <c r="M2474" s="7">
        <f t="shared" si="380"/>
        <v>25</v>
      </c>
      <c r="N2474" s="7">
        <f t="shared" si="381"/>
        <v>0</v>
      </c>
      <c r="O2474" s="7">
        <f t="shared" si="382"/>
        <v>50</v>
      </c>
      <c r="P2474" s="7">
        <f t="shared" si="383"/>
        <v>33</v>
      </c>
      <c r="Q2474" s="8">
        <f t="shared" si="384"/>
        <v>21.2</v>
      </c>
      <c r="R2474" s="8">
        <f t="shared" si="385"/>
        <v>30.75</v>
      </c>
      <c r="S2474" s="8">
        <f t="shared" si="386"/>
        <v>31.1</v>
      </c>
      <c r="T2474" s="8">
        <f t="shared" si="387"/>
        <v>27</v>
      </c>
      <c r="U2474" s="7">
        <f t="shared" si="388"/>
        <v>27.683333333333337</v>
      </c>
      <c r="V2474" s="7">
        <f t="shared" si="389"/>
        <v>27.512500000000003</v>
      </c>
    </row>
    <row r="2475" spans="1:22" ht="13.5" x14ac:dyDescent="0.25">
      <c r="A2475" s="3">
        <f>RSI!A2475</f>
        <v>45608</v>
      </c>
      <c r="B2475" s="2">
        <f>RSI!B2475</f>
        <v>10.311</v>
      </c>
      <c r="C2475" s="2">
        <f>RSI!I2475</f>
        <v>35.112572874541826</v>
      </c>
      <c r="D2475" s="2">
        <f>MACD!E2475</f>
        <v>0.30081659855073539</v>
      </c>
      <c r="E2475" s="2">
        <f>MACD!F2475</f>
        <v>0.16571747239810383</v>
      </c>
      <c r="F2475" s="2">
        <f>'Moving Avg'!D2475</f>
        <v>10.733599999999999</v>
      </c>
      <c r="G2475" s="2">
        <f>'Moving Avg'!F2475</f>
        <v>11.305400000000002</v>
      </c>
      <c r="H2475" s="2">
        <f>'Moving Avg'!G2475</f>
        <v>11.493640000000001</v>
      </c>
      <c r="I2475" s="2">
        <f>'Moving Avg'!H2475</f>
        <v>10.322575000000004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  <c r="M2475" s="7">
        <f t="shared" si="380"/>
        <v>25</v>
      </c>
      <c r="N2475" s="7">
        <f t="shared" si="381"/>
        <v>0</v>
      </c>
      <c r="O2475" s="7">
        <f t="shared" si="382"/>
        <v>50</v>
      </c>
      <c r="P2475" s="7">
        <f t="shared" si="383"/>
        <v>33</v>
      </c>
      <c r="Q2475" s="8">
        <f t="shared" si="384"/>
        <v>21.2</v>
      </c>
      <c r="R2475" s="8">
        <f t="shared" si="385"/>
        <v>30.75</v>
      </c>
      <c r="S2475" s="8">
        <f t="shared" si="386"/>
        <v>31.1</v>
      </c>
      <c r="T2475" s="8">
        <f t="shared" si="387"/>
        <v>27</v>
      </c>
      <c r="U2475" s="7">
        <f t="shared" si="388"/>
        <v>27.683333333333337</v>
      </c>
      <c r="V2475" s="7">
        <f t="shared" si="389"/>
        <v>27.512500000000003</v>
      </c>
    </row>
    <row r="2476" spans="1:22" ht="13.5" x14ac:dyDescent="0.25">
      <c r="A2476" s="3">
        <f>RSI!A2476</f>
        <v>45609</v>
      </c>
      <c r="B2476" s="2">
        <f>RSI!B2476</f>
        <v>10.154</v>
      </c>
      <c r="C2476" s="2">
        <f>RSI!I2476</f>
        <v>33.462711979846574</v>
      </c>
      <c r="D2476" s="2">
        <f>MACD!E2476</f>
        <v>0.39441010109148067</v>
      </c>
      <c r="E2476" s="2">
        <f>MACD!F2476</f>
        <v>0.21145599813677923</v>
      </c>
      <c r="F2476" s="2">
        <f>'Moving Avg'!D2476</f>
        <v>10.493600000000001</v>
      </c>
      <c r="G2476" s="2">
        <f>'Moving Avg'!F2476</f>
        <v>11.236649999999999</v>
      </c>
      <c r="H2476" s="2">
        <f>'Moving Avg'!G2476</f>
        <v>11.462619999999998</v>
      </c>
      <c r="I2476" s="2">
        <f>'Moving Avg'!H2476</f>
        <v>10.335700000000001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  <c r="M2476" s="7">
        <f t="shared" si="380"/>
        <v>25</v>
      </c>
      <c r="N2476" s="7">
        <f t="shared" si="381"/>
        <v>0</v>
      </c>
      <c r="O2476" s="7">
        <f t="shared" si="382"/>
        <v>50</v>
      </c>
      <c r="P2476" s="7">
        <f t="shared" si="383"/>
        <v>33</v>
      </c>
      <c r="Q2476" s="8">
        <f t="shared" si="384"/>
        <v>21.2</v>
      </c>
      <c r="R2476" s="8">
        <f t="shared" si="385"/>
        <v>30.75</v>
      </c>
      <c r="S2476" s="8">
        <f t="shared" si="386"/>
        <v>31.1</v>
      </c>
      <c r="T2476" s="8">
        <f t="shared" si="387"/>
        <v>27</v>
      </c>
      <c r="U2476" s="7">
        <f t="shared" si="388"/>
        <v>27.683333333333337</v>
      </c>
      <c r="V2476" s="7">
        <f t="shared" si="389"/>
        <v>27.512500000000003</v>
      </c>
    </row>
    <row r="2477" spans="1:22" ht="13.5" x14ac:dyDescent="0.25">
      <c r="A2477" s="3">
        <f>RSI!A2477</f>
        <v>45610</v>
      </c>
      <c r="B2477" s="2">
        <f>RSI!B2477</f>
        <v>10.154</v>
      </c>
      <c r="C2477" s="2">
        <f>RSI!I2477</f>
        <v>33.462711979846574</v>
      </c>
      <c r="D2477" s="2">
        <f>MACD!E2477</f>
        <v>0.40899862757107996</v>
      </c>
      <c r="E2477" s="2">
        <f>MACD!F2477</f>
        <v>0.25096452402363939</v>
      </c>
      <c r="F2477" s="2">
        <f>'Moving Avg'!D2477</f>
        <v>10.3552</v>
      </c>
      <c r="G2477" s="2">
        <f>'Moving Avg'!F2477</f>
        <v>11.167449999999999</v>
      </c>
      <c r="H2477" s="2">
        <f>'Moving Avg'!G2477</f>
        <v>11.431599999999998</v>
      </c>
      <c r="I2477" s="2">
        <f>'Moving Avg'!H2477</f>
        <v>10.348825000000001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  <c r="M2477" s="7">
        <f t="shared" si="380"/>
        <v>25</v>
      </c>
      <c r="N2477" s="7">
        <f t="shared" si="381"/>
        <v>0</v>
      </c>
      <c r="O2477" s="7">
        <f t="shared" si="382"/>
        <v>50</v>
      </c>
      <c r="P2477" s="7">
        <f t="shared" si="383"/>
        <v>33</v>
      </c>
      <c r="Q2477" s="8">
        <f t="shared" si="384"/>
        <v>21.2</v>
      </c>
      <c r="R2477" s="8">
        <f t="shared" si="385"/>
        <v>30.75</v>
      </c>
      <c r="S2477" s="8">
        <f t="shared" si="386"/>
        <v>31.1</v>
      </c>
      <c r="T2477" s="8">
        <f t="shared" si="387"/>
        <v>27</v>
      </c>
      <c r="U2477" s="7">
        <f t="shared" si="388"/>
        <v>27.683333333333337</v>
      </c>
      <c r="V2477" s="7">
        <f t="shared" si="389"/>
        <v>27.512500000000003</v>
      </c>
    </row>
    <row r="2478" spans="1:22" ht="13.5" x14ac:dyDescent="0.25">
      <c r="A2478" s="3">
        <f>RSI!A2478</f>
        <v>45611</v>
      </c>
      <c r="B2478" s="2">
        <f>RSI!B2478</f>
        <v>10.337999999999999</v>
      </c>
      <c r="C2478" s="2">
        <f>RSI!I2478</f>
        <v>37.457099801129587</v>
      </c>
      <c r="D2478" s="2">
        <f>MACD!E2478</f>
        <v>0.4704739844702388</v>
      </c>
      <c r="E2478" s="2">
        <f>MACD!F2478</f>
        <v>0.29486641611295927</v>
      </c>
      <c r="F2478" s="2">
        <f>'Moving Avg'!D2478</f>
        <v>10.349599999999999</v>
      </c>
      <c r="G2478" s="2">
        <f>'Moving Avg'!F2478</f>
        <v>11.102799999999998</v>
      </c>
      <c r="H2478" s="2">
        <f>'Moving Avg'!G2478</f>
        <v>11.404259999999999</v>
      </c>
      <c r="I2478" s="2">
        <f>'Moving Avg'!H2478</f>
        <v>10.361380000000004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  <c r="M2478" s="7">
        <f t="shared" si="380"/>
        <v>25</v>
      </c>
      <c r="N2478" s="7">
        <f t="shared" si="381"/>
        <v>0</v>
      </c>
      <c r="O2478" s="7">
        <f t="shared" si="382"/>
        <v>0</v>
      </c>
      <c r="P2478" s="7">
        <f t="shared" si="383"/>
        <v>33</v>
      </c>
      <c r="Q2478" s="8">
        <f t="shared" si="384"/>
        <v>13.7</v>
      </c>
      <c r="R2478" s="8">
        <f t="shared" si="385"/>
        <v>13.25</v>
      </c>
      <c r="S2478" s="8">
        <f t="shared" si="386"/>
        <v>18.600000000000001</v>
      </c>
      <c r="T2478" s="8">
        <f t="shared" si="387"/>
        <v>14.5</v>
      </c>
      <c r="U2478" s="7">
        <f t="shared" si="388"/>
        <v>15.183333333333332</v>
      </c>
      <c r="V2478" s="7">
        <f t="shared" si="389"/>
        <v>15.012499999999999</v>
      </c>
    </row>
    <row r="2479" spans="1:22" ht="13.5" x14ac:dyDescent="0.25">
      <c r="A2479" s="3">
        <f>RSI!A2479</f>
        <v>45614</v>
      </c>
      <c r="B2479" s="2">
        <f>RSI!B2479</f>
        <v>10.071</v>
      </c>
      <c r="C2479" s="2">
        <f>RSI!I2479</f>
        <v>34.244517201730957</v>
      </c>
      <c r="D2479" s="2">
        <f>MACD!E2479</f>
        <v>0.54396067167647288</v>
      </c>
      <c r="E2479" s="2">
        <f>MACD!F2479</f>
        <v>0.34468526722566201</v>
      </c>
      <c r="F2479" s="2">
        <f>'Moving Avg'!D2479</f>
        <v>10.2056</v>
      </c>
      <c r="G2479" s="2">
        <f>'Moving Avg'!F2479</f>
        <v>11.025749999999999</v>
      </c>
      <c r="H2479" s="2">
        <f>'Moving Avg'!G2479</f>
        <v>11.37158</v>
      </c>
      <c r="I2479" s="2">
        <f>'Moving Avg'!H2479</f>
        <v>10.372600000000002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  <c r="M2479" s="7">
        <f t="shared" si="380"/>
        <v>25</v>
      </c>
      <c r="N2479" s="7">
        <f t="shared" si="381"/>
        <v>0</v>
      </c>
      <c r="O2479" s="7">
        <f t="shared" si="382"/>
        <v>0</v>
      </c>
      <c r="P2479" s="7">
        <f t="shared" si="383"/>
        <v>33</v>
      </c>
      <c r="Q2479" s="8">
        <f t="shared" si="384"/>
        <v>13.7</v>
      </c>
      <c r="R2479" s="8">
        <f t="shared" si="385"/>
        <v>13.25</v>
      </c>
      <c r="S2479" s="8">
        <f t="shared" si="386"/>
        <v>18.600000000000001</v>
      </c>
      <c r="T2479" s="8">
        <f t="shared" si="387"/>
        <v>14.5</v>
      </c>
      <c r="U2479" s="7">
        <f t="shared" si="388"/>
        <v>15.183333333333332</v>
      </c>
      <c r="V2479" s="7">
        <f t="shared" si="389"/>
        <v>15.012499999999999</v>
      </c>
    </row>
    <row r="2480" spans="1:22" ht="13.5" x14ac:dyDescent="0.25">
      <c r="A2480" s="3">
        <f>RSI!A2480</f>
        <v>45615</v>
      </c>
      <c r="B2480" s="2">
        <f>RSI!B2480</f>
        <v>10.145</v>
      </c>
      <c r="C2480" s="2">
        <f>RSI!I2480</f>
        <v>35.885785651677537</v>
      </c>
      <c r="D2480" s="2">
        <f>MACD!E2480</f>
        <v>0.52682960698988879</v>
      </c>
      <c r="E2480" s="2">
        <f>MACD!F2480</f>
        <v>0.38111413517850734</v>
      </c>
      <c r="F2480" s="2">
        <f>'Moving Avg'!D2480</f>
        <v>10.1724</v>
      </c>
      <c r="G2480" s="2">
        <f>'Moving Avg'!F2480</f>
        <v>10.951449999999999</v>
      </c>
      <c r="H2480" s="2">
        <f>'Moving Avg'!G2480</f>
        <v>11.340379999999998</v>
      </c>
      <c r="I2480" s="2">
        <f>'Moving Avg'!H2480</f>
        <v>10.385890000000002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  <c r="M2480" s="7">
        <f t="shared" si="380"/>
        <v>25</v>
      </c>
      <c r="N2480" s="7">
        <f t="shared" si="381"/>
        <v>0</v>
      </c>
      <c r="O2480" s="7">
        <f t="shared" si="382"/>
        <v>0</v>
      </c>
      <c r="P2480" s="7">
        <f t="shared" si="383"/>
        <v>33</v>
      </c>
      <c r="Q2480" s="8">
        <f t="shared" si="384"/>
        <v>13.7</v>
      </c>
      <c r="R2480" s="8">
        <f t="shared" si="385"/>
        <v>13.25</v>
      </c>
      <c r="S2480" s="8">
        <f t="shared" si="386"/>
        <v>18.600000000000001</v>
      </c>
      <c r="T2480" s="8">
        <f t="shared" si="387"/>
        <v>14.5</v>
      </c>
      <c r="U2480" s="7">
        <f t="shared" si="388"/>
        <v>15.183333333333332</v>
      </c>
      <c r="V2480" s="7">
        <f t="shared" si="389"/>
        <v>15.012499999999999</v>
      </c>
    </row>
    <row r="2481" spans="1:22" ht="13.5" x14ac:dyDescent="0.25">
      <c r="A2481" s="3">
        <f>RSI!A2481</f>
        <v>45616</v>
      </c>
      <c r="B2481" s="2">
        <f>RSI!B2481</f>
        <v>10.145</v>
      </c>
      <c r="C2481" s="2">
        <f>RSI!I2481</f>
        <v>35.885785651677537</v>
      </c>
      <c r="D2481" s="2">
        <f>MACD!E2481</f>
        <v>0.57118185423555445</v>
      </c>
      <c r="E2481" s="2">
        <f>MACD!F2481</f>
        <v>0.41912767898991682</v>
      </c>
      <c r="F2481" s="2">
        <f>'Moving Avg'!D2481</f>
        <v>10.170599999999999</v>
      </c>
      <c r="G2481" s="2">
        <f>'Moving Avg'!F2481</f>
        <v>10.87715</v>
      </c>
      <c r="H2481" s="2">
        <f>'Moving Avg'!G2481</f>
        <v>11.309179999999996</v>
      </c>
      <c r="I2481" s="2">
        <f>'Moving Avg'!H2481</f>
        <v>10.397520000000004</v>
      </c>
      <c r="J2481" s="5" t="str">
        <f>OBV!F2481</f>
        <v>NEUTRAL</v>
      </c>
      <c r="K2481" s="5" t="str">
        <f>OBV!G2481</f>
        <v>NEUTRAL</v>
      </c>
      <c r="L2481" s="5" t="str">
        <f>OBV!H2481</f>
        <v>NEUTRAL</v>
      </c>
      <c r="M2481" s="7">
        <f t="shared" si="380"/>
        <v>25</v>
      </c>
      <c r="N2481" s="7">
        <f t="shared" si="381"/>
        <v>0</v>
      </c>
      <c r="O2481" s="7">
        <f t="shared" si="382"/>
        <v>0</v>
      </c>
      <c r="P2481" s="7">
        <f t="shared" si="383"/>
        <v>33</v>
      </c>
      <c r="Q2481" s="8">
        <f t="shared" si="384"/>
        <v>13.7</v>
      </c>
      <c r="R2481" s="8">
        <f t="shared" si="385"/>
        <v>13.25</v>
      </c>
      <c r="S2481" s="8">
        <f t="shared" si="386"/>
        <v>18.600000000000001</v>
      </c>
      <c r="T2481" s="8">
        <f t="shared" si="387"/>
        <v>14.5</v>
      </c>
      <c r="U2481" s="7">
        <f t="shared" si="388"/>
        <v>15.183333333333332</v>
      </c>
      <c r="V2481" s="7">
        <f t="shared" si="389"/>
        <v>15.012499999999999</v>
      </c>
    </row>
    <row r="2482" spans="1:22" ht="13.5" x14ac:dyDescent="0.25">
      <c r="A2482" s="3">
        <f>RSI!A2482</f>
        <v>45617</v>
      </c>
      <c r="B2482" s="2">
        <f>RSI!B2482</f>
        <v>10.154</v>
      </c>
      <c r="C2482" s="2">
        <f>RSI!I2482</f>
        <v>36.11072001121461</v>
      </c>
      <c r="D2482" s="2">
        <f>MACD!E2482</f>
        <v>0.5343788359324666</v>
      </c>
      <c r="E2482" s="2">
        <f>MACD!F2482</f>
        <v>0.4421779103784268</v>
      </c>
      <c r="F2482" s="2">
        <f>'Moving Avg'!D2482</f>
        <v>10.170599999999999</v>
      </c>
      <c r="G2482" s="2">
        <f>'Moving Avg'!F2482</f>
        <v>10.8033</v>
      </c>
      <c r="H2482" s="2">
        <f>'Moving Avg'!G2482</f>
        <v>11.278159999999998</v>
      </c>
      <c r="I2482" s="2">
        <f>'Moving Avg'!H2482</f>
        <v>10.409155000000004</v>
      </c>
      <c r="J2482" s="5" t="str">
        <f>OBV!F2482</f>
        <v>NEUTRAL</v>
      </c>
      <c r="K2482" s="5" t="str">
        <f>OBV!G2482</f>
        <v>NEUTRAL</v>
      </c>
      <c r="L2482" s="5" t="str">
        <f>OBV!H2482</f>
        <v>NEUTRAL</v>
      </c>
      <c r="M2482" s="7">
        <f t="shared" si="380"/>
        <v>25</v>
      </c>
      <c r="N2482" s="7">
        <f t="shared" si="381"/>
        <v>0</v>
      </c>
      <c r="O2482" s="7">
        <f t="shared" si="382"/>
        <v>0</v>
      </c>
      <c r="P2482" s="7">
        <f t="shared" si="383"/>
        <v>33</v>
      </c>
      <c r="Q2482" s="8">
        <f t="shared" si="384"/>
        <v>13.7</v>
      </c>
      <c r="R2482" s="8">
        <f t="shared" si="385"/>
        <v>13.25</v>
      </c>
      <c r="S2482" s="8">
        <f t="shared" si="386"/>
        <v>18.600000000000001</v>
      </c>
      <c r="T2482" s="8">
        <f t="shared" si="387"/>
        <v>14.5</v>
      </c>
      <c r="U2482" s="7">
        <f t="shared" si="388"/>
        <v>15.183333333333332</v>
      </c>
      <c r="V2482" s="7">
        <f t="shared" si="389"/>
        <v>15.012499999999999</v>
      </c>
    </row>
    <row r="2483" spans="1:22" ht="13.5" x14ac:dyDescent="0.25">
      <c r="A2483" s="3">
        <f>RSI!A2483</f>
        <v>45618</v>
      </c>
      <c r="B2483" s="2">
        <f>RSI!B2483</f>
        <v>10.061999999999999</v>
      </c>
      <c r="C2483" s="2">
        <f>RSI!I2483</f>
        <v>34.767923422011506</v>
      </c>
      <c r="D2483" s="2">
        <f>MACD!E2483</f>
        <v>0.44030947588380975</v>
      </c>
      <c r="E2483" s="2">
        <f>MACD!F2483</f>
        <v>0.44180422347950338</v>
      </c>
      <c r="F2483" s="2">
        <f>'Moving Avg'!D2483</f>
        <v>10.115399999999999</v>
      </c>
      <c r="G2483" s="2">
        <f>'Moving Avg'!F2483</f>
        <v>10.72485</v>
      </c>
      <c r="H2483" s="2">
        <f>'Moving Avg'!G2483</f>
        <v>11.245299999999997</v>
      </c>
      <c r="I2483" s="2">
        <f>'Moving Avg'!H2483</f>
        <v>10.420330000000003</v>
      </c>
      <c r="J2483" s="5" t="str">
        <f>OBV!F2483</f>
        <v>NEUTRAL</v>
      </c>
      <c r="K2483" s="5" t="str">
        <f>OBV!G2483</f>
        <v>NEUTRAL</v>
      </c>
      <c r="L2483" s="5" t="str">
        <f>OBV!H2483</f>
        <v>NEUTRAL</v>
      </c>
      <c r="M2483" s="7">
        <f t="shared" si="380"/>
        <v>25</v>
      </c>
      <c r="N2483" s="7">
        <f t="shared" si="381"/>
        <v>45</v>
      </c>
      <c r="O2483" s="7">
        <f t="shared" si="382"/>
        <v>0</v>
      </c>
      <c r="P2483" s="7">
        <f t="shared" si="383"/>
        <v>33</v>
      </c>
      <c r="Q2483" s="8">
        <f t="shared" si="384"/>
        <v>29.45</v>
      </c>
      <c r="R2483" s="8">
        <f t="shared" si="385"/>
        <v>22.25</v>
      </c>
      <c r="S2483" s="8">
        <f t="shared" si="386"/>
        <v>25.35</v>
      </c>
      <c r="T2483" s="8">
        <f t="shared" si="387"/>
        <v>25.75</v>
      </c>
      <c r="U2483" s="7">
        <f t="shared" si="388"/>
        <v>25.683333333333337</v>
      </c>
      <c r="V2483" s="7">
        <f t="shared" si="389"/>
        <v>25.700000000000003</v>
      </c>
    </row>
    <row r="2484" spans="1:22" ht="13.5" x14ac:dyDescent="0.25">
      <c r="A2484" s="3">
        <f>RSI!A2484</f>
        <v>45621</v>
      </c>
      <c r="B2484" s="2">
        <f>RSI!B2484</f>
        <v>10.135</v>
      </c>
      <c r="C2484" s="2">
        <f>RSI!I2484</f>
        <v>36.776876286947392</v>
      </c>
      <c r="D2484" s="2">
        <f>MACD!E2484</f>
        <v>0.42503223395527456</v>
      </c>
      <c r="E2484" s="2">
        <f>MACD!F2484</f>
        <v>0.43844982557465761</v>
      </c>
      <c r="F2484" s="2">
        <f>'Moving Avg'!D2484</f>
        <v>10.1282</v>
      </c>
      <c r="G2484" s="2">
        <f>'Moving Avg'!F2484</f>
        <v>10.67545</v>
      </c>
      <c r="H2484" s="2">
        <f>'Moving Avg'!G2484</f>
        <v>11.213899999999999</v>
      </c>
      <c r="I2484" s="2">
        <f>'Moving Avg'!H2484</f>
        <v>10.431910000000002</v>
      </c>
      <c r="J2484" s="5" t="str">
        <f>OBV!F2484</f>
        <v>NEUTRAL</v>
      </c>
      <c r="K2484" s="5" t="str">
        <f>OBV!G2484</f>
        <v>NEUTRAL</v>
      </c>
      <c r="L2484" s="5" t="str">
        <f>OBV!H2484</f>
        <v>NEUTRAL</v>
      </c>
      <c r="M2484" s="7">
        <f t="shared" si="380"/>
        <v>25</v>
      </c>
      <c r="N2484" s="7">
        <f t="shared" si="381"/>
        <v>45</v>
      </c>
      <c r="O2484" s="7">
        <f t="shared" si="382"/>
        <v>0</v>
      </c>
      <c r="P2484" s="7">
        <f t="shared" si="383"/>
        <v>33</v>
      </c>
      <c r="Q2484" s="8">
        <f t="shared" si="384"/>
        <v>29.45</v>
      </c>
      <c r="R2484" s="8">
        <f t="shared" si="385"/>
        <v>22.25</v>
      </c>
      <c r="S2484" s="8">
        <f t="shared" si="386"/>
        <v>25.35</v>
      </c>
      <c r="T2484" s="8">
        <f t="shared" si="387"/>
        <v>25.75</v>
      </c>
      <c r="U2484" s="7">
        <f t="shared" si="388"/>
        <v>25.683333333333337</v>
      </c>
      <c r="V2484" s="7">
        <f t="shared" si="389"/>
        <v>25.700000000000003</v>
      </c>
    </row>
    <row r="2485" spans="1:22" ht="13.5" x14ac:dyDescent="0.25">
      <c r="A2485" s="3">
        <f>RSI!A2485</f>
        <v>45622</v>
      </c>
      <c r="B2485" s="2">
        <f>RSI!B2485</f>
        <v>10.125999999999999</v>
      </c>
      <c r="C2485" s="2">
        <f>RSI!I2485</f>
        <v>36.627109496518884</v>
      </c>
      <c r="D2485" s="2">
        <f>MACD!E2485</f>
        <v>0.34251550898043348</v>
      </c>
      <c r="E2485" s="2">
        <f>MACD!F2485</f>
        <v>0.41926296225581283</v>
      </c>
      <c r="F2485" s="2">
        <f>'Moving Avg'!D2485</f>
        <v>10.124399999999998</v>
      </c>
      <c r="G2485" s="2">
        <f>'Moving Avg'!F2485</f>
        <v>10.60065</v>
      </c>
      <c r="H2485" s="2">
        <f>'Moving Avg'!G2485</f>
        <v>11.192859999999998</v>
      </c>
      <c r="I2485" s="2">
        <f>'Moving Avg'!H2485</f>
        <v>10.443445000000004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  <c r="M2485" s="7">
        <f t="shared" si="380"/>
        <v>25</v>
      </c>
      <c r="N2485" s="7">
        <f t="shared" si="381"/>
        <v>100</v>
      </c>
      <c r="O2485" s="7">
        <f t="shared" si="382"/>
        <v>0</v>
      </c>
      <c r="P2485" s="7">
        <f t="shared" si="383"/>
        <v>33</v>
      </c>
      <c r="Q2485" s="8">
        <f t="shared" si="384"/>
        <v>48.7</v>
      </c>
      <c r="R2485" s="8">
        <f t="shared" si="385"/>
        <v>33.25</v>
      </c>
      <c r="S2485" s="8">
        <f t="shared" si="386"/>
        <v>33.6</v>
      </c>
      <c r="T2485" s="8">
        <f t="shared" si="387"/>
        <v>39.5</v>
      </c>
      <c r="U2485" s="7">
        <f t="shared" si="388"/>
        <v>38.516666666666673</v>
      </c>
      <c r="V2485" s="7">
        <f t="shared" si="389"/>
        <v>38.762500000000003</v>
      </c>
    </row>
    <row r="2486" spans="1:22" ht="13.5" x14ac:dyDescent="0.25">
      <c r="A2486" s="3">
        <f>RSI!A2486</f>
        <v>45623</v>
      </c>
      <c r="B2486" s="2">
        <f>RSI!B2486</f>
        <v>10.098000000000001</v>
      </c>
      <c r="C2486" s="2">
        <f>RSI!I2486</f>
        <v>36.134096812244046</v>
      </c>
      <c r="D2486" s="2">
        <f>MACD!E2486</f>
        <v>0.25399083261575583</v>
      </c>
      <c r="E2486" s="2">
        <f>MACD!F2486</f>
        <v>0.38620853632780144</v>
      </c>
      <c r="F2486" s="2">
        <f>'Moving Avg'!D2486</f>
        <v>10.114999999999998</v>
      </c>
      <c r="G2486" s="2">
        <f>'Moving Avg'!F2486</f>
        <v>10.524000000000001</v>
      </c>
      <c r="H2486" s="2">
        <f>'Moving Avg'!G2486</f>
        <v>11.164059999999997</v>
      </c>
      <c r="I2486" s="2">
        <f>'Moving Avg'!H2486</f>
        <v>10.453565000000003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  <c r="M2486" s="7">
        <f t="shared" si="380"/>
        <v>25</v>
      </c>
      <c r="N2486" s="7">
        <f t="shared" si="381"/>
        <v>100</v>
      </c>
      <c r="O2486" s="7">
        <f t="shared" si="382"/>
        <v>0</v>
      </c>
      <c r="P2486" s="7">
        <f t="shared" si="383"/>
        <v>33</v>
      </c>
      <c r="Q2486" s="8">
        <f t="shared" si="384"/>
        <v>48.7</v>
      </c>
      <c r="R2486" s="8">
        <f t="shared" si="385"/>
        <v>33.25</v>
      </c>
      <c r="S2486" s="8">
        <f t="shared" si="386"/>
        <v>33.6</v>
      </c>
      <c r="T2486" s="8">
        <f t="shared" si="387"/>
        <v>39.5</v>
      </c>
      <c r="U2486" s="7">
        <f t="shared" si="388"/>
        <v>38.516666666666673</v>
      </c>
      <c r="V2486" s="7">
        <f t="shared" si="389"/>
        <v>38.762500000000003</v>
      </c>
    </row>
    <row r="2487" spans="1:22" ht="13.5" x14ac:dyDescent="0.25">
      <c r="A2487" s="3">
        <f>RSI!A2487</f>
        <v>45624</v>
      </c>
      <c r="B2487" s="2">
        <f>RSI!B2487</f>
        <v>10.052</v>
      </c>
      <c r="C2487" s="2">
        <f>RSI!I2487</f>
        <v>35.293600342898841</v>
      </c>
      <c r="D2487" s="2">
        <f>MACD!E2487</f>
        <v>0.18578499406661031</v>
      </c>
      <c r="E2487" s="2">
        <f>MACD!F2487</f>
        <v>0.34612382787556323</v>
      </c>
      <c r="F2487" s="2">
        <f>'Moving Avg'!D2487</f>
        <v>10.0946</v>
      </c>
      <c r="G2487" s="2">
        <f>'Moving Avg'!F2487</f>
        <v>10.46815</v>
      </c>
      <c r="H2487" s="2">
        <f>'Moving Avg'!G2487</f>
        <v>11.134339999999995</v>
      </c>
      <c r="I2487" s="2">
        <f>'Moving Avg'!H2487</f>
        <v>10.463670000000004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  <c r="M2487" s="7">
        <f t="shared" si="380"/>
        <v>25</v>
      </c>
      <c r="N2487" s="7">
        <f t="shared" si="381"/>
        <v>100</v>
      </c>
      <c r="O2487" s="7">
        <f t="shared" si="382"/>
        <v>0</v>
      </c>
      <c r="P2487" s="7">
        <f t="shared" si="383"/>
        <v>33</v>
      </c>
      <c r="Q2487" s="8">
        <f t="shared" si="384"/>
        <v>48.7</v>
      </c>
      <c r="R2487" s="8">
        <f t="shared" si="385"/>
        <v>33.25</v>
      </c>
      <c r="S2487" s="8">
        <f t="shared" si="386"/>
        <v>33.6</v>
      </c>
      <c r="T2487" s="8">
        <f t="shared" si="387"/>
        <v>39.5</v>
      </c>
      <c r="U2487" s="7">
        <f t="shared" si="388"/>
        <v>38.516666666666673</v>
      </c>
      <c r="V2487" s="7">
        <f t="shared" si="389"/>
        <v>38.762500000000003</v>
      </c>
    </row>
    <row r="2488" spans="1:22" ht="13.5" x14ac:dyDescent="0.25">
      <c r="A2488" s="3">
        <f>RSI!A2488</f>
        <v>45625</v>
      </c>
      <c r="B2488" s="2">
        <f>RSI!B2488</f>
        <v>10.042999999999999</v>
      </c>
      <c r="C2488" s="2">
        <f>RSI!I2488</f>
        <v>35.121468697741776</v>
      </c>
      <c r="D2488" s="2">
        <f>MACD!E2488</f>
        <v>0.16036691549885695</v>
      </c>
      <c r="E2488" s="2">
        <f>MACD!F2488</f>
        <v>0.30897244540022195</v>
      </c>
      <c r="F2488" s="2">
        <f>'Moving Avg'!D2488</f>
        <v>10.0908</v>
      </c>
      <c r="G2488" s="2">
        <f>'Moving Avg'!F2488</f>
        <v>10.3934</v>
      </c>
      <c r="H2488" s="2">
        <f>'Moving Avg'!G2488</f>
        <v>11.104439999999997</v>
      </c>
      <c r="I2488" s="2">
        <f>'Moving Avg'!H2488</f>
        <v>10.473900000000004</v>
      </c>
      <c r="J2488" s="5" t="str">
        <f>OBV!F2488</f>
        <v>NEUTRAL</v>
      </c>
      <c r="K2488" s="5" t="str">
        <f>OBV!G2488</f>
        <v>NEUTRAL</v>
      </c>
      <c r="L2488" s="5" t="str">
        <f>OBV!H2488</f>
        <v>NEUTRAL</v>
      </c>
      <c r="M2488" s="7">
        <f t="shared" si="380"/>
        <v>25</v>
      </c>
      <c r="N2488" s="7">
        <f t="shared" si="381"/>
        <v>100</v>
      </c>
      <c r="O2488" s="7">
        <f t="shared" si="382"/>
        <v>0</v>
      </c>
      <c r="P2488" s="7">
        <f t="shared" si="383"/>
        <v>33</v>
      </c>
      <c r="Q2488" s="8">
        <f t="shared" si="384"/>
        <v>48.7</v>
      </c>
      <c r="R2488" s="8">
        <f t="shared" si="385"/>
        <v>33.25</v>
      </c>
      <c r="S2488" s="8">
        <f t="shared" si="386"/>
        <v>33.6</v>
      </c>
      <c r="T2488" s="8">
        <f t="shared" si="387"/>
        <v>39.5</v>
      </c>
      <c r="U2488" s="7">
        <f t="shared" si="388"/>
        <v>38.516666666666673</v>
      </c>
      <c r="V2488" s="7">
        <f t="shared" si="389"/>
        <v>38.762500000000003</v>
      </c>
    </row>
    <row r="2489" spans="1:22" ht="13.5" x14ac:dyDescent="0.25">
      <c r="A2489" s="3">
        <f>RSI!A2489</f>
        <v>45628</v>
      </c>
      <c r="B2489" s="2">
        <f>RSI!B2489</f>
        <v>9.9689999999999994</v>
      </c>
      <c r="C2489" s="2">
        <f>RSI!I2489</f>
        <v>33.667517773817096</v>
      </c>
      <c r="D2489" s="2">
        <f>MACD!E2489</f>
        <v>0.10639130504835137</v>
      </c>
      <c r="E2489" s="2">
        <f>MACD!F2489</f>
        <v>0.26845621732984787</v>
      </c>
      <c r="F2489" s="2">
        <f>'Moving Avg'!D2489</f>
        <v>10.057600000000001</v>
      </c>
      <c r="G2489" s="2">
        <f>'Moving Avg'!F2489</f>
        <v>10.315849999999999</v>
      </c>
      <c r="H2489" s="2">
        <f>'Moving Avg'!G2489</f>
        <v>11.073239999999998</v>
      </c>
      <c r="I2489" s="2">
        <f>'Moving Avg'!H2489</f>
        <v>10.483630000000003</v>
      </c>
      <c r="J2489" s="5" t="str">
        <f>OBV!F2489</f>
        <v>NEUTRAL</v>
      </c>
      <c r="K2489" s="5" t="str">
        <f>OBV!G2489</f>
        <v>NEUTRAL</v>
      </c>
      <c r="L2489" s="5" t="str">
        <f>OBV!H2489</f>
        <v>NEUTRAL</v>
      </c>
      <c r="M2489" s="7">
        <f t="shared" si="380"/>
        <v>25</v>
      </c>
      <c r="N2489" s="7">
        <f t="shared" si="381"/>
        <v>100</v>
      </c>
      <c r="O2489" s="7">
        <f t="shared" si="382"/>
        <v>0</v>
      </c>
      <c r="P2489" s="7">
        <f t="shared" si="383"/>
        <v>33</v>
      </c>
      <c r="Q2489" s="8">
        <f t="shared" si="384"/>
        <v>48.7</v>
      </c>
      <c r="R2489" s="8">
        <f t="shared" si="385"/>
        <v>33.25</v>
      </c>
      <c r="S2489" s="8">
        <f t="shared" si="386"/>
        <v>33.6</v>
      </c>
      <c r="T2489" s="8">
        <f t="shared" si="387"/>
        <v>39.5</v>
      </c>
      <c r="U2489" s="7">
        <f t="shared" si="388"/>
        <v>38.516666666666673</v>
      </c>
      <c r="V2489" s="7">
        <f t="shared" si="389"/>
        <v>38.762500000000003</v>
      </c>
    </row>
    <row r="2490" spans="1:22" ht="13.5" x14ac:dyDescent="0.25">
      <c r="A2490" s="3">
        <f>RSI!A2490</f>
        <v>45629</v>
      </c>
      <c r="B2490" s="2">
        <f>RSI!B2490</f>
        <v>9.9600000000000009</v>
      </c>
      <c r="C2490" s="2">
        <f>RSI!I2490</f>
        <v>33.485951493740927</v>
      </c>
      <c r="D2490" s="2">
        <f>MACD!E2490</f>
        <v>7.6103960050964758E-2</v>
      </c>
      <c r="E2490" s="2">
        <f>MACD!F2490</f>
        <v>0.22998576587407124</v>
      </c>
      <c r="F2490" s="2">
        <f>'Moving Avg'!D2490</f>
        <v>10.0244</v>
      </c>
      <c r="G2490" s="2">
        <f>'Moving Avg'!F2490</f>
        <v>10.2637</v>
      </c>
      <c r="H2490" s="2">
        <f>'Moving Avg'!G2490</f>
        <v>11.041680000000001</v>
      </c>
      <c r="I2490" s="2">
        <f>'Moving Avg'!H2490</f>
        <v>10.493315000000003</v>
      </c>
      <c r="J2490" s="5" t="str">
        <f>OBV!F2490</f>
        <v>NEUTRAL</v>
      </c>
      <c r="K2490" s="5" t="str">
        <f>OBV!G2490</f>
        <v>NEUTRAL</v>
      </c>
      <c r="L2490" s="5" t="str">
        <f>OBV!H2490</f>
        <v>NEUTRAL</v>
      </c>
      <c r="M2490" s="7">
        <f t="shared" si="380"/>
        <v>25</v>
      </c>
      <c r="N2490" s="7">
        <f t="shared" si="381"/>
        <v>100</v>
      </c>
      <c r="O2490" s="7">
        <f t="shared" si="382"/>
        <v>0</v>
      </c>
      <c r="P2490" s="7">
        <f t="shared" si="383"/>
        <v>33</v>
      </c>
      <c r="Q2490" s="8">
        <f t="shared" si="384"/>
        <v>48.7</v>
      </c>
      <c r="R2490" s="8">
        <f t="shared" si="385"/>
        <v>33.25</v>
      </c>
      <c r="S2490" s="8">
        <f t="shared" si="386"/>
        <v>33.6</v>
      </c>
      <c r="T2490" s="8">
        <f t="shared" si="387"/>
        <v>39.5</v>
      </c>
      <c r="U2490" s="7">
        <f t="shared" si="388"/>
        <v>38.516666666666673</v>
      </c>
      <c r="V2490" s="7">
        <f t="shared" si="389"/>
        <v>38.762500000000003</v>
      </c>
    </row>
    <row r="2491" spans="1:22" ht="13.5" x14ac:dyDescent="0.25">
      <c r="A2491" s="3">
        <f>RSI!A2491</f>
        <v>45630</v>
      </c>
      <c r="B2491" s="2">
        <f>RSI!B2491</f>
        <v>9.9600000000000009</v>
      </c>
      <c r="C2491" s="2">
        <f>RSI!I2491</f>
        <v>33.485951493740927</v>
      </c>
      <c r="D2491" s="2">
        <f>MACD!E2491</f>
        <v>5.3615539211975261E-2</v>
      </c>
      <c r="E2491" s="2">
        <f>MACD!F2491</f>
        <v>0.19471172054165206</v>
      </c>
      <c r="F2491" s="2">
        <f>'Moving Avg'!D2491</f>
        <v>9.9968000000000004</v>
      </c>
      <c r="G2491" s="2">
        <f>'Moving Avg'!F2491</f>
        <v>10.193999999999999</v>
      </c>
      <c r="H2491" s="2">
        <f>'Moving Avg'!G2491</f>
        <v>11.010120000000002</v>
      </c>
      <c r="I2491" s="2">
        <f>'Moving Avg'!H2491</f>
        <v>10.502490000000002</v>
      </c>
      <c r="J2491" s="5" t="str">
        <f>OBV!F2491</f>
        <v>NEUTRAL</v>
      </c>
      <c r="K2491" s="5" t="str">
        <f>OBV!G2491</f>
        <v>NEUTRAL</v>
      </c>
      <c r="L2491" s="5" t="str">
        <f>OBV!H2491</f>
        <v>NEUTRAL</v>
      </c>
      <c r="M2491" s="7">
        <f t="shared" si="380"/>
        <v>25</v>
      </c>
      <c r="N2491" s="7">
        <f t="shared" si="381"/>
        <v>100</v>
      </c>
      <c r="O2491" s="7">
        <f t="shared" si="382"/>
        <v>0</v>
      </c>
      <c r="P2491" s="7">
        <f t="shared" si="383"/>
        <v>33</v>
      </c>
      <c r="Q2491" s="8">
        <f t="shared" si="384"/>
        <v>48.7</v>
      </c>
      <c r="R2491" s="8">
        <f t="shared" si="385"/>
        <v>33.25</v>
      </c>
      <c r="S2491" s="8">
        <f t="shared" si="386"/>
        <v>33.6</v>
      </c>
      <c r="T2491" s="8">
        <f t="shared" si="387"/>
        <v>39.5</v>
      </c>
      <c r="U2491" s="7">
        <f t="shared" si="388"/>
        <v>38.516666666666673</v>
      </c>
      <c r="V2491" s="7">
        <f t="shared" si="389"/>
        <v>38.762500000000003</v>
      </c>
    </row>
    <row r="2492" spans="1:22" ht="13.5" x14ac:dyDescent="0.25">
      <c r="A2492" s="3">
        <f>RSI!A2492</f>
        <v>45631</v>
      </c>
      <c r="B2492" s="2">
        <f>RSI!B2492</f>
        <v>9.9600000000000009</v>
      </c>
      <c r="C2492" s="2">
        <f>RSI!I2492</f>
        <v>33.485951493740927</v>
      </c>
      <c r="D2492" s="2">
        <f>MACD!E2492</f>
        <v>3.8878280273031862E-2</v>
      </c>
      <c r="E2492" s="2">
        <f>MACD!F2492</f>
        <v>0.16354503248792804</v>
      </c>
      <c r="F2492" s="2">
        <f>'Moving Avg'!D2492</f>
        <v>9.9784000000000006</v>
      </c>
      <c r="G2492" s="2">
        <f>'Moving Avg'!F2492</f>
        <v>10.149700000000001</v>
      </c>
      <c r="H2492" s="2">
        <f>'Moving Avg'!G2492</f>
        <v>10.978560000000002</v>
      </c>
      <c r="I2492" s="2">
        <f>'Moving Avg'!H2492</f>
        <v>10.511665000000002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  <c r="M2492" s="7">
        <f t="shared" si="380"/>
        <v>25</v>
      </c>
      <c r="N2492" s="7">
        <f t="shared" si="381"/>
        <v>100</v>
      </c>
      <c r="O2492" s="7">
        <f t="shared" si="382"/>
        <v>0</v>
      </c>
      <c r="P2492" s="7">
        <f t="shared" si="383"/>
        <v>33</v>
      </c>
      <c r="Q2492" s="8">
        <f t="shared" si="384"/>
        <v>48.7</v>
      </c>
      <c r="R2492" s="8">
        <f t="shared" si="385"/>
        <v>33.25</v>
      </c>
      <c r="S2492" s="8">
        <f t="shared" si="386"/>
        <v>33.6</v>
      </c>
      <c r="T2492" s="8">
        <f t="shared" si="387"/>
        <v>39.5</v>
      </c>
      <c r="U2492" s="7">
        <f t="shared" si="388"/>
        <v>38.516666666666673</v>
      </c>
      <c r="V2492" s="7">
        <f t="shared" si="389"/>
        <v>38.762500000000003</v>
      </c>
    </row>
    <row r="2493" spans="1:22" ht="13.5" x14ac:dyDescent="0.25">
      <c r="A2493" s="3">
        <f>RSI!A2493</f>
        <v>45632</v>
      </c>
      <c r="B2493" s="2">
        <f>RSI!B2493</f>
        <v>10.098000000000001</v>
      </c>
      <c r="C2493" s="2">
        <f>RSI!I2493</f>
        <v>39.712430140326163</v>
      </c>
      <c r="D2493" s="2">
        <f>MACD!E2493</f>
        <v>4.7236952892664164E-3</v>
      </c>
      <c r="E2493" s="2">
        <f>MACD!F2493</f>
        <v>0.13178076504819572</v>
      </c>
      <c r="F2493" s="2">
        <f>'Moving Avg'!D2493</f>
        <v>9.9893999999999998</v>
      </c>
      <c r="G2493" s="2">
        <f>'Moving Avg'!F2493</f>
        <v>10.136300000000002</v>
      </c>
      <c r="H2493" s="2">
        <f>'Moving Avg'!G2493</f>
        <v>10.946619999999998</v>
      </c>
      <c r="I2493" s="2">
        <f>'Moving Avg'!H2493</f>
        <v>10.521445000000002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  <c r="M2493" s="7">
        <f t="shared" si="380"/>
        <v>25</v>
      </c>
      <c r="N2493" s="7">
        <f t="shared" si="381"/>
        <v>100</v>
      </c>
      <c r="O2493" s="7">
        <f t="shared" si="382"/>
        <v>0</v>
      </c>
      <c r="P2493" s="7">
        <f t="shared" si="383"/>
        <v>33</v>
      </c>
      <c r="Q2493" s="8">
        <f t="shared" si="384"/>
        <v>48.7</v>
      </c>
      <c r="R2493" s="8">
        <f t="shared" si="385"/>
        <v>33.25</v>
      </c>
      <c r="S2493" s="8">
        <f t="shared" si="386"/>
        <v>33.6</v>
      </c>
      <c r="T2493" s="8">
        <f t="shared" si="387"/>
        <v>39.5</v>
      </c>
      <c r="U2493" s="7">
        <f t="shared" si="388"/>
        <v>38.516666666666673</v>
      </c>
      <c r="V2493" s="7">
        <f t="shared" si="389"/>
        <v>38.762500000000003</v>
      </c>
    </row>
    <row r="2494" spans="1:22" ht="13.5" x14ac:dyDescent="0.25">
      <c r="A2494" s="3">
        <f>RSI!A2494</f>
        <v>45635</v>
      </c>
      <c r="B2494" s="2">
        <f>RSI!B2494</f>
        <v>10.098000000000001</v>
      </c>
      <c r="C2494" s="2">
        <f>RSI!I2494</f>
        <v>39.712430140326163</v>
      </c>
      <c r="D2494" s="2">
        <f>MACD!E2494</f>
        <v>-1.1268913405015013E-2</v>
      </c>
      <c r="E2494" s="2">
        <f>MACD!F2494</f>
        <v>0.10317082935755358</v>
      </c>
      <c r="F2494" s="2">
        <f>'Moving Avg'!D2494</f>
        <v>10.0152</v>
      </c>
      <c r="G2494" s="2">
        <f>'Moving Avg'!F2494</f>
        <v>10.101650000000003</v>
      </c>
      <c r="H2494" s="2">
        <f>'Moving Avg'!G2494</f>
        <v>10.914479999999999</v>
      </c>
      <c r="I2494" s="2">
        <f>'Moving Avg'!H2494</f>
        <v>10.531269999999999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  <c r="M2494" s="7">
        <f t="shared" si="380"/>
        <v>25</v>
      </c>
      <c r="N2494" s="7">
        <f t="shared" si="381"/>
        <v>100</v>
      </c>
      <c r="O2494" s="7">
        <f t="shared" si="382"/>
        <v>0</v>
      </c>
      <c r="P2494" s="7">
        <f t="shared" si="383"/>
        <v>33</v>
      </c>
      <c r="Q2494" s="8">
        <f t="shared" si="384"/>
        <v>48.7</v>
      </c>
      <c r="R2494" s="8">
        <f t="shared" si="385"/>
        <v>33.25</v>
      </c>
      <c r="S2494" s="8">
        <f t="shared" si="386"/>
        <v>33.6</v>
      </c>
      <c r="T2494" s="8">
        <f t="shared" si="387"/>
        <v>39.5</v>
      </c>
      <c r="U2494" s="7">
        <f t="shared" si="388"/>
        <v>38.516666666666673</v>
      </c>
      <c r="V2494" s="7">
        <f t="shared" si="389"/>
        <v>38.762500000000003</v>
      </c>
    </row>
    <row r="2495" spans="1:22" ht="13.5" x14ac:dyDescent="0.25">
      <c r="A2495" s="3">
        <f>RSI!A2495</f>
        <v>45636</v>
      </c>
      <c r="B2495" s="2">
        <f>RSI!B2495</f>
        <v>10.098000000000001</v>
      </c>
      <c r="C2495" s="2">
        <f>RSI!I2495</f>
        <v>39.712430140326163</v>
      </c>
      <c r="D2495" s="2">
        <f>MACD!E2495</f>
        <v>-2.4633277328968362E-2</v>
      </c>
      <c r="E2495" s="2">
        <f>MACD!F2495</f>
        <v>7.7610008020249199E-2</v>
      </c>
      <c r="F2495" s="2">
        <f>'Moving Avg'!D2495</f>
        <v>10.0428</v>
      </c>
      <c r="G2495" s="2">
        <f>'Moving Avg'!F2495</f>
        <v>10.091000000000003</v>
      </c>
      <c r="H2495" s="2">
        <f>'Moving Avg'!G2495</f>
        <v>10.882339999999994</v>
      </c>
      <c r="I2495" s="2">
        <f>'Moving Avg'!H2495</f>
        <v>10.541009999999998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  <c r="M2495" s="7">
        <f t="shared" si="380"/>
        <v>25</v>
      </c>
      <c r="N2495" s="7">
        <f t="shared" si="381"/>
        <v>100</v>
      </c>
      <c r="O2495" s="7">
        <f t="shared" si="382"/>
        <v>0</v>
      </c>
      <c r="P2495" s="7">
        <f t="shared" si="383"/>
        <v>33</v>
      </c>
      <c r="Q2495" s="8">
        <f t="shared" si="384"/>
        <v>48.7</v>
      </c>
      <c r="R2495" s="8">
        <f t="shared" si="385"/>
        <v>33.25</v>
      </c>
      <c r="S2495" s="8">
        <f t="shared" si="386"/>
        <v>33.6</v>
      </c>
      <c r="T2495" s="8">
        <f t="shared" si="387"/>
        <v>39.5</v>
      </c>
      <c r="U2495" s="7">
        <f t="shared" si="388"/>
        <v>38.516666666666673</v>
      </c>
      <c r="V2495" s="7">
        <f t="shared" si="389"/>
        <v>38.762500000000003</v>
      </c>
    </row>
    <row r="2496" spans="1:22" ht="13.5" x14ac:dyDescent="0.25">
      <c r="A2496" s="3">
        <f>RSI!A2496</f>
        <v>45637</v>
      </c>
      <c r="B2496" s="2">
        <f>RSI!B2496</f>
        <v>10.098000000000001</v>
      </c>
      <c r="C2496" s="2">
        <f>RSI!I2496</f>
        <v>39.712430140326163</v>
      </c>
      <c r="D2496" s="2">
        <f>MACD!E2496</f>
        <v>-3.8811815704384856E-2</v>
      </c>
      <c r="E2496" s="2">
        <f>MACD!F2496</f>
        <v>5.432564327532239E-2</v>
      </c>
      <c r="F2496" s="2">
        <f>'Moving Avg'!D2496</f>
        <v>10.070399999999999</v>
      </c>
      <c r="G2496" s="2">
        <f>'Moving Avg'!F2496</f>
        <v>10.088200000000004</v>
      </c>
      <c r="H2496" s="2">
        <f>'Moving Avg'!G2496</f>
        <v>10.850199999999996</v>
      </c>
      <c r="I2496" s="2">
        <f>'Moving Avg'!H2496</f>
        <v>10.550749999999999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  <c r="M2496" s="7">
        <f t="shared" si="380"/>
        <v>25</v>
      </c>
      <c r="N2496" s="7">
        <f t="shared" si="381"/>
        <v>100</v>
      </c>
      <c r="O2496" s="7">
        <f t="shared" si="382"/>
        <v>0</v>
      </c>
      <c r="P2496" s="7">
        <f t="shared" si="383"/>
        <v>33</v>
      </c>
      <c r="Q2496" s="8">
        <f t="shared" si="384"/>
        <v>48.7</v>
      </c>
      <c r="R2496" s="8">
        <f t="shared" si="385"/>
        <v>33.25</v>
      </c>
      <c r="S2496" s="8">
        <f t="shared" si="386"/>
        <v>33.6</v>
      </c>
      <c r="T2496" s="8">
        <f t="shared" si="387"/>
        <v>39.5</v>
      </c>
      <c r="U2496" s="7">
        <f t="shared" si="388"/>
        <v>38.516666666666673</v>
      </c>
      <c r="V2496" s="7">
        <f t="shared" si="389"/>
        <v>38.762500000000003</v>
      </c>
    </row>
    <row r="2497" spans="1:22" ht="13.5" x14ac:dyDescent="0.25">
      <c r="A2497" s="3">
        <f>RSI!A2497</f>
        <v>45638</v>
      </c>
      <c r="B2497" s="2">
        <f>RSI!B2497</f>
        <v>10.089</v>
      </c>
      <c r="C2497" s="2">
        <f>RSI!I2497</f>
        <v>39.388980984311431</v>
      </c>
      <c r="D2497" s="2">
        <f>MACD!E2497</f>
        <v>-5.5888313682794788E-2</v>
      </c>
      <c r="E2497" s="2">
        <f>MACD!F2497</f>
        <v>3.2282851883698956E-2</v>
      </c>
      <c r="F2497" s="2">
        <f>'Moving Avg'!D2497</f>
        <v>10.0962</v>
      </c>
      <c r="G2497" s="2">
        <f>'Moving Avg'!F2497</f>
        <v>10.084950000000003</v>
      </c>
      <c r="H2497" s="2">
        <f>'Moving Avg'!G2497</f>
        <v>10.81936</v>
      </c>
      <c r="I2497" s="2">
        <f>'Moving Avg'!H2497</f>
        <v>10.560484999999998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  <c r="M2497" s="7">
        <f t="shared" si="380"/>
        <v>25</v>
      </c>
      <c r="N2497" s="7">
        <f t="shared" si="381"/>
        <v>100</v>
      </c>
      <c r="O2497" s="7">
        <f t="shared" si="382"/>
        <v>0</v>
      </c>
      <c r="P2497" s="7">
        <f t="shared" si="383"/>
        <v>33</v>
      </c>
      <c r="Q2497" s="8">
        <f t="shared" si="384"/>
        <v>48.7</v>
      </c>
      <c r="R2497" s="8">
        <f t="shared" si="385"/>
        <v>33.25</v>
      </c>
      <c r="S2497" s="8">
        <f t="shared" si="386"/>
        <v>33.6</v>
      </c>
      <c r="T2497" s="8">
        <f t="shared" si="387"/>
        <v>39.5</v>
      </c>
      <c r="U2497" s="7">
        <f t="shared" si="388"/>
        <v>38.516666666666673</v>
      </c>
      <c r="V2497" s="7">
        <f t="shared" si="389"/>
        <v>38.762500000000003</v>
      </c>
    </row>
    <row r="2498" spans="1:22" ht="13.5" x14ac:dyDescent="0.25">
      <c r="A2498" s="3">
        <f>RSI!A2498</f>
        <v>45639</v>
      </c>
      <c r="B2498" s="2">
        <f>RSI!B2498</f>
        <v>10.098000000000001</v>
      </c>
      <c r="C2498" s="2">
        <f>RSI!I2498</f>
        <v>39.915996142971949</v>
      </c>
      <c r="D2498" s="2">
        <f>MACD!E2498</f>
        <v>-7.1103366928753076E-2</v>
      </c>
      <c r="E2498" s="2">
        <f>MACD!F2498</f>
        <v>1.160560812120855E-2</v>
      </c>
      <c r="F2498" s="2">
        <f>'Moving Avg'!D2498</f>
        <v>10.0962</v>
      </c>
      <c r="G2498" s="2">
        <f>'Moving Avg'!F2498</f>
        <v>10.072950000000004</v>
      </c>
      <c r="H2498" s="2">
        <f>'Moving Avg'!G2498</f>
        <v>10.788699999999999</v>
      </c>
      <c r="I2498" s="2">
        <f>'Moving Avg'!H2498</f>
        <v>10.570309999999999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  <c r="M2498" s="7">
        <f t="shared" ref="M2498:M2561" si="390">IF(C2498&lt;30,50, IF(C2498&gt;70, 0, 25))</f>
        <v>25</v>
      </c>
      <c r="N2498" s="7">
        <f t="shared" ref="N2498:N2561" si="391">IF(E2498-D2498&gt;0.02, 100, IF(E2498-D2498&lt;0,0,45))</f>
        <v>100</v>
      </c>
      <c r="O2498" s="7">
        <f t="shared" ref="O2498:O2561" si="392">IF(F2498-I2498&gt;10,100,IF(F2498-I2498&gt;5,75, IF(F2498-I2498&gt;0,50,0)))</f>
        <v>0</v>
      </c>
      <c r="P2498" s="7">
        <f t="shared" ref="P2498:P2561" si="393">IF(L2498="confirmed bullish", 34, IF(L2498="bullish divergence",17, 0))+IF(J2498="bullish",33,IF(J2498="bearish",0,16.5))+IF(K2498="strong",33,IF(K2498="weak",0,16.5))</f>
        <v>33</v>
      </c>
      <c r="Q2498" s="8">
        <f t="shared" si="384"/>
        <v>48.7</v>
      </c>
      <c r="R2498" s="8">
        <f t="shared" si="385"/>
        <v>33.25</v>
      </c>
      <c r="S2498" s="8">
        <f t="shared" si="386"/>
        <v>33.6</v>
      </c>
      <c r="T2498" s="8">
        <f t="shared" si="387"/>
        <v>39.5</v>
      </c>
      <c r="U2498" s="7">
        <f t="shared" si="388"/>
        <v>38.516666666666673</v>
      </c>
      <c r="V2498" s="7">
        <f t="shared" si="389"/>
        <v>38.762500000000003</v>
      </c>
    </row>
    <row r="2499" spans="1:22" ht="13.5" x14ac:dyDescent="0.25">
      <c r="A2499" s="3">
        <f>RSI!A2499</f>
        <v>45642</v>
      </c>
      <c r="B2499" s="2">
        <f>RSI!B2499</f>
        <v>10.089</v>
      </c>
      <c r="C2499" s="2">
        <f>RSI!I2499</f>
        <v>39.545694691810077</v>
      </c>
      <c r="D2499" s="2">
        <f>MACD!E2499</f>
        <v>-9.3558427256171584E-2</v>
      </c>
      <c r="E2499" s="2">
        <f>MACD!F2499</f>
        <v>-9.4271989542674753E-3</v>
      </c>
      <c r="F2499" s="2">
        <f>'Moving Avg'!D2499</f>
        <v>10.0944</v>
      </c>
      <c r="G2499" s="2">
        <f>'Moving Avg'!F2499</f>
        <v>10.073850000000004</v>
      </c>
      <c r="H2499" s="2">
        <f>'Moving Avg'!G2499</f>
        <v>10.757860000000001</v>
      </c>
      <c r="I2499" s="2">
        <f>'Moving Avg'!H2499</f>
        <v>10.580045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  <c r="M2499" s="7">
        <f t="shared" si="390"/>
        <v>25</v>
      </c>
      <c r="N2499" s="7">
        <f t="shared" si="391"/>
        <v>100</v>
      </c>
      <c r="O2499" s="7">
        <f t="shared" si="392"/>
        <v>0</v>
      </c>
      <c r="P2499" s="7">
        <f t="shared" si="393"/>
        <v>33</v>
      </c>
      <c r="Q2499" s="8">
        <f t="shared" ref="Q2499:Q2562" si="394">0.35*M2499+N2499*0.35+O2499*0.15+P2499*0.15</f>
        <v>48.7</v>
      </c>
      <c r="R2499" s="8">
        <f t="shared" ref="R2499:R2562" si="395">M2499*0.2+N2499*0.2+O2499*0.35+P2499*0.25</f>
        <v>33.25</v>
      </c>
      <c r="S2499" s="8">
        <f t="shared" ref="S2499:S2562" si="396">M2499*0.15+N2499*0.15+O2499*0.25+P2499*0.45</f>
        <v>33.6</v>
      </c>
      <c r="T2499" s="8">
        <f t="shared" ref="T2499:T2562" si="397">0.25*SUM(M2499:P2499)</f>
        <v>39.5</v>
      </c>
      <c r="U2499" s="7">
        <f t="shared" ref="U2499:U2562" si="398">SUM(Q2499:S2499)/3</f>
        <v>38.516666666666673</v>
      </c>
      <c r="V2499" s="7">
        <f t="shared" ref="V2499:V2562" si="399">SUM(Q2499:T2499)/4</f>
        <v>38.762500000000003</v>
      </c>
    </row>
    <row r="2500" spans="1:22" ht="13.5" x14ac:dyDescent="0.25">
      <c r="A2500" s="3">
        <f>RSI!A2500</f>
        <v>45644</v>
      </c>
      <c r="B2500" s="2">
        <f>RSI!B2500</f>
        <v>10.154</v>
      </c>
      <c r="C2500" s="2">
        <f>RSI!I2500</f>
        <v>43.6141897961677</v>
      </c>
      <c r="D2500" s="2">
        <f>MACD!E2500</f>
        <v>-0.11765218190293858</v>
      </c>
      <c r="E2500" s="2">
        <f>MACD!F2500</f>
        <v>-3.1072195544001695E-2</v>
      </c>
      <c r="F2500" s="2">
        <f>'Moving Avg'!D2500</f>
        <v>10.105600000000001</v>
      </c>
      <c r="G2500" s="2">
        <f>'Moving Avg'!F2500</f>
        <v>10.074300000000004</v>
      </c>
      <c r="H2500" s="2">
        <f>'Moving Avg'!G2500</f>
        <v>10.728320000000002</v>
      </c>
      <c r="I2500" s="2">
        <f>'Moving Avg'!H2500</f>
        <v>10.590104999999999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  <c r="M2500" s="7">
        <f t="shared" si="390"/>
        <v>25</v>
      </c>
      <c r="N2500" s="7">
        <f t="shared" si="391"/>
        <v>100</v>
      </c>
      <c r="O2500" s="7">
        <f t="shared" si="392"/>
        <v>0</v>
      </c>
      <c r="P2500" s="7">
        <f t="shared" si="393"/>
        <v>33</v>
      </c>
      <c r="Q2500" s="8">
        <f t="shared" si="394"/>
        <v>48.7</v>
      </c>
      <c r="R2500" s="8">
        <f t="shared" si="395"/>
        <v>33.25</v>
      </c>
      <c r="S2500" s="8">
        <f t="shared" si="396"/>
        <v>33.6</v>
      </c>
      <c r="T2500" s="8">
        <f t="shared" si="397"/>
        <v>39.5</v>
      </c>
      <c r="U2500" s="7">
        <f t="shared" si="398"/>
        <v>38.516666666666673</v>
      </c>
      <c r="V2500" s="7">
        <f t="shared" si="399"/>
        <v>38.762500000000003</v>
      </c>
    </row>
    <row r="2501" spans="1:22" ht="13.5" x14ac:dyDescent="0.25">
      <c r="A2501" s="3">
        <f>RSI!A2501</f>
        <v>45645</v>
      </c>
      <c r="B2501" s="2">
        <f>RSI!B2501</f>
        <v>10.154</v>
      </c>
      <c r="C2501" s="2">
        <f>RSI!I2501</f>
        <v>43.6141897961677</v>
      </c>
      <c r="D2501" s="2">
        <f>MACD!E2501</f>
        <v>-0.13739911580678132</v>
      </c>
      <c r="E2501" s="2">
        <f>MACD!F2501</f>
        <v>-5.2337579596557618E-2</v>
      </c>
      <c r="F2501" s="2">
        <f>'Moving Avg'!D2501</f>
        <v>10.116800000000001</v>
      </c>
      <c r="G2501" s="2">
        <f>'Moving Avg'!F2501</f>
        <v>10.074750000000002</v>
      </c>
      <c r="H2501" s="2">
        <f>'Moving Avg'!G2501</f>
        <v>10.698779999999999</v>
      </c>
      <c r="I2501" s="2">
        <f>'Moving Avg'!H2501</f>
        <v>10.600164999999997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  <c r="M2501" s="7">
        <f t="shared" si="390"/>
        <v>25</v>
      </c>
      <c r="N2501" s="7">
        <f t="shared" si="391"/>
        <v>100</v>
      </c>
      <c r="O2501" s="7">
        <f t="shared" si="392"/>
        <v>0</v>
      </c>
      <c r="P2501" s="7">
        <f t="shared" si="393"/>
        <v>33</v>
      </c>
      <c r="Q2501" s="8">
        <f t="shared" si="394"/>
        <v>48.7</v>
      </c>
      <c r="R2501" s="8">
        <f t="shared" si="395"/>
        <v>33.25</v>
      </c>
      <c r="S2501" s="8">
        <f t="shared" si="396"/>
        <v>33.6</v>
      </c>
      <c r="T2501" s="8">
        <f t="shared" si="397"/>
        <v>39.5</v>
      </c>
      <c r="U2501" s="7">
        <f t="shared" si="398"/>
        <v>38.516666666666673</v>
      </c>
      <c r="V2501" s="7">
        <f t="shared" si="399"/>
        <v>38.762500000000003</v>
      </c>
    </row>
    <row r="2502" spans="1:22" ht="13.5" x14ac:dyDescent="0.25">
      <c r="A2502" s="3">
        <f>RSI!A2502</f>
        <v>45646</v>
      </c>
      <c r="B2502" s="2">
        <f>RSI!B2502</f>
        <v>10.569000000000001</v>
      </c>
      <c r="C2502" s="2">
        <f>RSI!I2502</f>
        <v>62.367379027761999</v>
      </c>
      <c r="D2502" s="2">
        <f>MACD!E2502</f>
        <v>-0.18425612538037051</v>
      </c>
      <c r="E2502" s="2">
        <f>MACD!F2502</f>
        <v>-7.8721288753320198E-2</v>
      </c>
      <c r="F2502" s="2">
        <f>'Moving Avg'!D2502</f>
        <v>10.212800000000001</v>
      </c>
      <c r="G2502" s="2">
        <f>'Moving Avg'!F2502</f>
        <v>10.095500000000001</v>
      </c>
      <c r="H2502" s="2">
        <f>'Moving Avg'!G2502</f>
        <v>10.677539999999999</v>
      </c>
      <c r="I2502" s="2">
        <f>'Moving Avg'!H2502</f>
        <v>10.611109999999998</v>
      </c>
      <c r="J2502" s="5" t="str">
        <f>OBV!F2502</f>
        <v>NEUTRAL</v>
      </c>
      <c r="K2502" s="5" t="str">
        <f>OBV!G2502</f>
        <v>NEUTRAL</v>
      </c>
      <c r="L2502" s="5" t="str">
        <f>OBV!H2502</f>
        <v>NEUTRAL</v>
      </c>
      <c r="M2502" s="7">
        <f t="shared" si="390"/>
        <v>25</v>
      </c>
      <c r="N2502" s="7">
        <f t="shared" si="391"/>
        <v>100</v>
      </c>
      <c r="O2502" s="7">
        <f t="shared" si="392"/>
        <v>0</v>
      </c>
      <c r="P2502" s="7">
        <f t="shared" si="393"/>
        <v>33</v>
      </c>
      <c r="Q2502" s="8">
        <f t="shared" si="394"/>
        <v>48.7</v>
      </c>
      <c r="R2502" s="8">
        <f t="shared" si="395"/>
        <v>33.25</v>
      </c>
      <c r="S2502" s="8">
        <f t="shared" si="396"/>
        <v>33.6</v>
      </c>
      <c r="T2502" s="8">
        <f t="shared" si="397"/>
        <v>39.5</v>
      </c>
      <c r="U2502" s="7">
        <f t="shared" si="398"/>
        <v>38.516666666666673</v>
      </c>
      <c r="V2502" s="7">
        <f t="shared" si="399"/>
        <v>38.762500000000003</v>
      </c>
    </row>
    <row r="2503" spans="1:22" ht="13.5" x14ac:dyDescent="0.25">
      <c r="A2503" s="3">
        <f>RSI!A2503</f>
        <v>45649</v>
      </c>
      <c r="B2503" s="2">
        <f>RSI!B2503</f>
        <v>10.984999999999999</v>
      </c>
      <c r="C2503" s="2">
        <f>RSI!I2503</f>
        <v>72.309280729389229</v>
      </c>
      <c r="D2503" s="2">
        <f>MACD!E2503</f>
        <v>-0.23539188928696753</v>
      </c>
      <c r="E2503" s="2">
        <f>MACD!F2503</f>
        <v>-0.11005540886004966</v>
      </c>
      <c r="F2503" s="2">
        <f>'Moving Avg'!D2503</f>
        <v>10.3902</v>
      </c>
      <c r="G2503" s="2">
        <f>'Moving Avg'!F2503</f>
        <v>10.141650000000002</v>
      </c>
      <c r="H2503" s="2">
        <f>'Moving Avg'!G2503</f>
        <v>10.664620000000003</v>
      </c>
      <c r="I2503" s="2">
        <f>'Moving Avg'!H2503</f>
        <v>10.623579999999997</v>
      </c>
      <c r="J2503" s="5" t="str">
        <f>OBV!F2503</f>
        <v>NEUTRAL</v>
      </c>
      <c r="K2503" s="5" t="str">
        <f>OBV!G2503</f>
        <v>NEUTRAL</v>
      </c>
      <c r="L2503" s="5" t="str">
        <f>OBV!H2503</f>
        <v>NEUTRAL</v>
      </c>
      <c r="M2503" s="7">
        <f t="shared" si="390"/>
        <v>0</v>
      </c>
      <c r="N2503" s="7">
        <f t="shared" si="391"/>
        <v>100</v>
      </c>
      <c r="O2503" s="7">
        <f t="shared" si="392"/>
        <v>0</v>
      </c>
      <c r="P2503" s="7">
        <f t="shared" si="393"/>
        <v>33</v>
      </c>
      <c r="Q2503" s="8">
        <f t="shared" si="394"/>
        <v>39.950000000000003</v>
      </c>
      <c r="R2503" s="8">
        <f t="shared" si="395"/>
        <v>28.25</v>
      </c>
      <c r="S2503" s="8">
        <f t="shared" si="396"/>
        <v>29.85</v>
      </c>
      <c r="T2503" s="8">
        <f t="shared" si="397"/>
        <v>33.25</v>
      </c>
      <c r="U2503" s="7">
        <f t="shared" si="398"/>
        <v>32.683333333333337</v>
      </c>
      <c r="V2503" s="7">
        <f t="shared" si="399"/>
        <v>32.825000000000003</v>
      </c>
    </row>
    <row r="2504" spans="1:22" ht="13.5" x14ac:dyDescent="0.25">
      <c r="A2504" s="3">
        <f>RSI!A2504</f>
        <v>45650</v>
      </c>
      <c r="B2504" s="2">
        <f>RSI!B2504</f>
        <v>10.523</v>
      </c>
      <c r="C2504" s="2">
        <f>RSI!I2504</f>
        <v>54.947743102762693</v>
      </c>
      <c r="D2504" s="2">
        <f>MACD!E2504</f>
        <v>-0.24865903321051697</v>
      </c>
      <c r="E2504" s="2">
        <f>MACD!F2504</f>
        <v>-0.13777613373014314</v>
      </c>
      <c r="F2504" s="2">
        <f>'Moving Avg'!D2504</f>
        <v>10.477</v>
      </c>
      <c r="G2504" s="2">
        <f>'Moving Avg'!F2504</f>
        <v>10.161049999999999</v>
      </c>
      <c r="H2504" s="2">
        <f>'Moving Avg'!G2504</f>
        <v>10.644320000000002</v>
      </c>
      <c r="I2504" s="2">
        <f>'Moving Avg'!H2504</f>
        <v>10.631999999999998</v>
      </c>
      <c r="J2504" s="5" t="str">
        <f>OBV!F2504</f>
        <v>NEUTRAL</v>
      </c>
      <c r="K2504" s="5" t="str">
        <f>OBV!G2504</f>
        <v>NEUTRAL</v>
      </c>
      <c r="L2504" s="5" t="str">
        <f>OBV!H2504</f>
        <v>NEUTRAL</v>
      </c>
      <c r="M2504" s="7">
        <f t="shared" si="390"/>
        <v>25</v>
      </c>
      <c r="N2504" s="7">
        <f t="shared" si="391"/>
        <v>100</v>
      </c>
      <c r="O2504" s="7">
        <f t="shared" si="392"/>
        <v>0</v>
      </c>
      <c r="P2504" s="7">
        <f t="shared" si="393"/>
        <v>33</v>
      </c>
      <c r="Q2504" s="8">
        <f t="shared" si="394"/>
        <v>48.7</v>
      </c>
      <c r="R2504" s="8">
        <f t="shared" si="395"/>
        <v>33.25</v>
      </c>
      <c r="S2504" s="8">
        <f t="shared" si="396"/>
        <v>33.6</v>
      </c>
      <c r="T2504" s="8">
        <f t="shared" si="397"/>
        <v>39.5</v>
      </c>
      <c r="U2504" s="7">
        <f t="shared" si="398"/>
        <v>38.516666666666673</v>
      </c>
      <c r="V2504" s="7">
        <f t="shared" si="399"/>
        <v>38.762500000000003</v>
      </c>
    </row>
    <row r="2505" spans="1:22" ht="13.5" x14ac:dyDescent="0.25">
      <c r="A2505" s="3">
        <f>RSI!A2505</f>
        <v>45651</v>
      </c>
      <c r="B2505" s="2">
        <f>RSI!B2505</f>
        <v>10.154</v>
      </c>
      <c r="C2505" s="2">
        <f>RSI!I2505</f>
        <v>45.542319430085726</v>
      </c>
      <c r="D2505" s="2">
        <f>MACD!E2505</f>
        <v>-0.23372976952428992</v>
      </c>
      <c r="E2505" s="2">
        <f>MACD!F2505</f>
        <v>-0.15696686088897249</v>
      </c>
      <c r="F2505" s="2">
        <f>'Moving Avg'!D2505</f>
        <v>10.476999999999999</v>
      </c>
      <c r="G2505" s="2">
        <f>'Moving Avg'!F2505</f>
        <v>10.16245</v>
      </c>
      <c r="H2505" s="2">
        <f>'Moving Avg'!G2505</f>
        <v>10.616820000000001</v>
      </c>
      <c r="I2505" s="2">
        <f>'Moving Avg'!H2505</f>
        <v>10.640229999999999</v>
      </c>
      <c r="J2505" s="5" t="str">
        <f>OBV!F2505</f>
        <v>NEUTRAL</v>
      </c>
      <c r="K2505" s="5" t="str">
        <f>OBV!G2505</f>
        <v>NEUTRAL</v>
      </c>
      <c r="L2505" s="5" t="str">
        <f>OBV!H2505</f>
        <v>NEUTRAL</v>
      </c>
      <c r="M2505" s="7">
        <f t="shared" si="390"/>
        <v>25</v>
      </c>
      <c r="N2505" s="7">
        <f t="shared" si="391"/>
        <v>100</v>
      </c>
      <c r="O2505" s="7">
        <f t="shared" si="392"/>
        <v>0</v>
      </c>
      <c r="P2505" s="7">
        <f t="shared" si="393"/>
        <v>33</v>
      </c>
      <c r="Q2505" s="8">
        <f t="shared" si="394"/>
        <v>48.7</v>
      </c>
      <c r="R2505" s="8">
        <f t="shared" si="395"/>
        <v>33.25</v>
      </c>
      <c r="S2505" s="8">
        <f t="shared" si="396"/>
        <v>33.6</v>
      </c>
      <c r="T2505" s="8">
        <f t="shared" si="397"/>
        <v>39.5</v>
      </c>
      <c r="U2505" s="7">
        <f t="shared" si="398"/>
        <v>38.516666666666673</v>
      </c>
      <c r="V2505" s="7">
        <f t="shared" si="399"/>
        <v>38.762500000000003</v>
      </c>
    </row>
    <row r="2506" spans="1:22" ht="13.5" x14ac:dyDescent="0.25">
      <c r="A2506" s="3">
        <f>RSI!A2506</f>
        <v>45652</v>
      </c>
      <c r="B2506" s="2">
        <f>RSI!B2506</f>
        <v>10.606</v>
      </c>
      <c r="C2506" s="2">
        <f>RSI!I2506</f>
        <v>55.573788456000159</v>
      </c>
      <c r="D2506" s="2">
        <f>MACD!E2506</f>
        <v>-0.25348912396357903</v>
      </c>
      <c r="E2506" s="2">
        <f>MACD!F2506</f>
        <v>-0.1762713135038938</v>
      </c>
      <c r="F2506" s="2">
        <f>'Moving Avg'!D2506</f>
        <v>10.567399999999999</v>
      </c>
      <c r="G2506" s="2">
        <f>'Moving Avg'!F2506</f>
        <v>10.187849999999999</v>
      </c>
      <c r="H2506" s="2">
        <f>'Moving Avg'!G2506</f>
        <v>10.59836</v>
      </c>
      <c r="I2506" s="2">
        <f>'Moving Avg'!H2506</f>
        <v>10.65072</v>
      </c>
      <c r="J2506" s="5" t="str">
        <f>OBV!F2506</f>
        <v>NEUTRAL</v>
      </c>
      <c r="K2506" s="5" t="str">
        <f>OBV!G2506</f>
        <v>NEUTRAL</v>
      </c>
      <c r="L2506" s="5" t="str">
        <f>OBV!H2506</f>
        <v>NEUTRAL</v>
      </c>
      <c r="M2506" s="7">
        <f t="shared" si="390"/>
        <v>25</v>
      </c>
      <c r="N2506" s="7">
        <f t="shared" si="391"/>
        <v>100</v>
      </c>
      <c r="O2506" s="7">
        <f t="shared" si="392"/>
        <v>0</v>
      </c>
      <c r="P2506" s="7">
        <f t="shared" si="393"/>
        <v>33</v>
      </c>
      <c r="Q2506" s="8">
        <f t="shared" si="394"/>
        <v>48.7</v>
      </c>
      <c r="R2506" s="8">
        <f t="shared" si="395"/>
        <v>33.25</v>
      </c>
      <c r="S2506" s="8">
        <f t="shared" si="396"/>
        <v>33.6</v>
      </c>
      <c r="T2506" s="8">
        <f t="shared" si="397"/>
        <v>39.5</v>
      </c>
      <c r="U2506" s="7">
        <f t="shared" si="398"/>
        <v>38.516666666666673</v>
      </c>
      <c r="V2506" s="7">
        <f t="shared" si="399"/>
        <v>38.762500000000003</v>
      </c>
    </row>
    <row r="2507" spans="1:22" ht="13.5" x14ac:dyDescent="0.25">
      <c r="A2507" s="3">
        <f>RSI!A2507</f>
        <v>45653</v>
      </c>
      <c r="B2507" s="2">
        <f>RSI!B2507</f>
        <v>11.077</v>
      </c>
      <c r="C2507" s="2">
        <f>RSI!I2507</f>
        <v>63.184180418531298</v>
      </c>
      <c r="D2507" s="2">
        <f>MACD!E2507</f>
        <v>-0.30814401278110104</v>
      </c>
      <c r="E2507" s="2">
        <f>MACD!F2507</f>
        <v>-0.20264585335933527</v>
      </c>
      <c r="F2507" s="2">
        <f>'Moving Avg'!D2507</f>
        <v>10.669</v>
      </c>
      <c r="G2507" s="2">
        <f>'Moving Avg'!F2507</f>
        <v>10.239099999999997</v>
      </c>
      <c r="H2507" s="2">
        <f>'Moving Avg'!G2507</f>
        <v>10.58914</v>
      </c>
      <c r="I2507" s="2">
        <f>'Moving Avg'!H2507</f>
        <v>10.663609999999998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  <c r="M2507" s="7">
        <f t="shared" si="390"/>
        <v>25</v>
      </c>
      <c r="N2507" s="7">
        <f t="shared" si="391"/>
        <v>100</v>
      </c>
      <c r="O2507" s="7">
        <f t="shared" si="392"/>
        <v>50</v>
      </c>
      <c r="P2507" s="7">
        <f t="shared" si="393"/>
        <v>33</v>
      </c>
      <c r="Q2507" s="8">
        <f t="shared" si="394"/>
        <v>56.2</v>
      </c>
      <c r="R2507" s="8">
        <f t="shared" si="395"/>
        <v>50.75</v>
      </c>
      <c r="S2507" s="8">
        <f t="shared" si="396"/>
        <v>46.1</v>
      </c>
      <c r="T2507" s="8">
        <f t="shared" si="397"/>
        <v>52</v>
      </c>
      <c r="U2507" s="7">
        <f t="shared" si="398"/>
        <v>51.016666666666673</v>
      </c>
      <c r="V2507" s="7">
        <f t="shared" si="399"/>
        <v>51.262500000000003</v>
      </c>
    </row>
    <row r="2508" spans="1:22" ht="13.5" x14ac:dyDescent="0.25">
      <c r="A2508" s="3">
        <f>RSI!A2508</f>
        <v>45656</v>
      </c>
      <c r="B2508" s="2">
        <f>RSI!B2508</f>
        <v>11.077</v>
      </c>
      <c r="C2508" s="2">
        <f>RSI!I2508</f>
        <v>63.184180418531298</v>
      </c>
      <c r="D2508" s="2">
        <f>MACD!E2508</f>
        <v>-0.35732782581156819</v>
      </c>
      <c r="E2508" s="2">
        <f>MACD!F2508</f>
        <v>-0.23358224784978188</v>
      </c>
      <c r="F2508" s="2">
        <f>'Moving Avg'!D2508</f>
        <v>10.6874</v>
      </c>
      <c r="G2508" s="2">
        <f>'Moving Avg'!F2508</f>
        <v>10.290799999999997</v>
      </c>
      <c r="H2508" s="2">
        <f>'Moving Avg'!G2508</f>
        <v>10.578060000000002</v>
      </c>
      <c r="I2508" s="2">
        <f>'Moving Avg'!H2508</f>
        <v>10.676455000000001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  <c r="M2508" s="7">
        <f t="shared" si="390"/>
        <v>25</v>
      </c>
      <c r="N2508" s="7">
        <f t="shared" si="391"/>
        <v>100</v>
      </c>
      <c r="O2508" s="7">
        <f t="shared" si="392"/>
        <v>50</v>
      </c>
      <c r="P2508" s="7">
        <f t="shared" si="393"/>
        <v>33</v>
      </c>
      <c r="Q2508" s="8">
        <f t="shared" si="394"/>
        <v>56.2</v>
      </c>
      <c r="R2508" s="8">
        <f t="shared" si="395"/>
        <v>50.75</v>
      </c>
      <c r="S2508" s="8">
        <f t="shared" si="396"/>
        <v>46.1</v>
      </c>
      <c r="T2508" s="8">
        <f t="shared" si="397"/>
        <v>52</v>
      </c>
      <c r="U2508" s="7">
        <f t="shared" si="398"/>
        <v>51.016666666666673</v>
      </c>
      <c r="V2508" s="7">
        <f t="shared" si="399"/>
        <v>51.262500000000003</v>
      </c>
    </row>
    <row r="2509" spans="1:22" ht="13.5" x14ac:dyDescent="0.25">
      <c r="A2509" s="3">
        <f>RSI!A2509</f>
        <v>45657</v>
      </c>
      <c r="B2509" s="2">
        <f>RSI!B2509</f>
        <v>11.077</v>
      </c>
      <c r="C2509" s="2">
        <f>RSI!I2509</f>
        <v>63.184180418531298</v>
      </c>
      <c r="D2509" s="2">
        <f>MACD!E2509</f>
        <v>-0.40433135082619032</v>
      </c>
      <c r="E2509" s="2">
        <f>MACD!F2509</f>
        <v>-0.26773206844506359</v>
      </c>
      <c r="F2509" s="2">
        <f>'Moving Avg'!D2509</f>
        <v>10.798199999999998</v>
      </c>
      <c r="G2509" s="2">
        <f>'Moving Avg'!F2509</f>
        <v>10.346199999999998</v>
      </c>
      <c r="H2509" s="2">
        <f>'Moving Avg'!G2509</f>
        <v>10.567360000000001</v>
      </c>
      <c r="I2509" s="2">
        <f>'Moving Avg'!H2509</f>
        <v>10.689300000000001</v>
      </c>
      <c r="J2509" s="5" t="str">
        <f>OBV!F2509</f>
        <v>NEUTRAL</v>
      </c>
      <c r="K2509" s="5" t="str">
        <f>OBV!G2509</f>
        <v>NEUTRAL</v>
      </c>
      <c r="L2509" s="5" t="str">
        <f>OBV!H2509</f>
        <v>NEUTRAL</v>
      </c>
      <c r="M2509" s="7">
        <f t="shared" si="390"/>
        <v>25</v>
      </c>
      <c r="N2509" s="7">
        <f t="shared" si="391"/>
        <v>100</v>
      </c>
      <c r="O2509" s="7">
        <f t="shared" si="392"/>
        <v>50</v>
      </c>
      <c r="P2509" s="7">
        <f t="shared" si="393"/>
        <v>33</v>
      </c>
      <c r="Q2509" s="8">
        <f t="shared" si="394"/>
        <v>56.2</v>
      </c>
      <c r="R2509" s="8">
        <f t="shared" si="395"/>
        <v>50.75</v>
      </c>
      <c r="S2509" s="8">
        <f t="shared" si="396"/>
        <v>46.1</v>
      </c>
      <c r="T2509" s="8">
        <f t="shared" si="397"/>
        <v>52</v>
      </c>
      <c r="U2509" s="7">
        <f t="shared" si="398"/>
        <v>51.016666666666673</v>
      </c>
      <c r="V2509" s="7">
        <f t="shared" si="399"/>
        <v>51.262500000000003</v>
      </c>
    </row>
    <row r="2510" spans="1:22" ht="13.5" x14ac:dyDescent="0.25">
      <c r="A2510" s="3">
        <f>RSI!A2510</f>
        <v>45659</v>
      </c>
      <c r="B2510" s="2">
        <f>RSI!B2510</f>
        <v>11.077</v>
      </c>
      <c r="C2510" s="2">
        <f>RSI!I2510</f>
        <v>63.184180418531298</v>
      </c>
      <c r="D2510" s="2">
        <f>MACD!E2510</f>
        <v>-0.43780896899062505</v>
      </c>
      <c r="E2510" s="2">
        <f>MACD!F2510</f>
        <v>-0.3017474485541759</v>
      </c>
      <c r="F2510" s="2">
        <f>'Moving Avg'!D2510</f>
        <v>10.982799999999999</v>
      </c>
      <c r="G2510" s="2">
        <f>'Moving Avg'!F2510</f>
        <v>10.402049999999999</v>
      </c>
      <c r="H2510" s="2">
        <f>'Moving Avg'!G2510</f>
        <v>10.556280000000001</v>
      </c>
      <c r="I2510" s="2">
        <f>'Moving Avg'!H2510</f>
        <v>10.702105000000001</v>
      </c>
      <c r="J2510" s="5" t="str">
        <f>OBV!F2510</f>
        <v>NEUTRAL</v>
      </c>
      <c r="K2510" s="5" t="str">
        <f>OBV!G2510</f>
        <v>NEUTRAL</v>
      </c>
      <c r="L2510" s="5" t="str">
        <f>OBV!H2510</f>
        <v>NEUTRAL</v>
      </c>
      <c r="M2510" s="7">
        <f t="shared" si="390"/>
        <v>25</v>
      </c>
      <c r="N2510" s="7">
        <f t="shared" si="391"/>
        <v>100</v>
      </c>
      <c r="O2510" s="7">
        <f t="shared" si="392"/>
        <v>50</v>
      </c>
      <c r="P2510" s="7">
        <f t="shared" si="393"/>
        <v>33</v>
      </c>
      <c r="Q2510" s="8">
        <f t="shared" si="394"/>
        <v>56.2</v>
      </c>
      <c r="R2510" s="8">
        <f t="shared" si="395"/>
        <v>50.75</v>
      </c>
      <c r="S2510" s="8">
        <f t="shared" si="396"/>
        <v>46.1</v>
      </c>
      <c r="T2510" s="8">
        <f t="shared" si="397"/>
        <v>52</v>
      </c>
      <c r="U2510" s="7">
        <f t="shared" si="398"/>
        <v>51.016666666666673</v>
      </c>
      <c r="V2510" s="7">
        <f t="shared" si="399"/>
        <v>51.262500000000003</v>
      </c>
    </row>
    <row r="2511" spans="1:22" ht="13.5" x14ac:dyDescent="0.25">
      <c r="A2511" s="3">
        <f>RSI!A2511</f>
        <v>45660</v>
      </c>
      <c r="B2511" s="2">
        <f>RSI!B2511</f>
        <v>11.077</v>
      </c>
      <c r="C2511" s="2">
        <f>RSI!I2511</f>
        <v>63.184180418531298</v>
      </c>
      <c r="D2511" s="2">
        <f>MACD!E2511</f>
        <v>-0.46956711462953393</v>
      </c>
      <c r="E2511" s="2">
        <f>MACD!F2511</f>
        <v>-0.33531138176924752</v>
      </c>
      <c r="F2511" s="2">
        <f>'Moving Avg'!D2511</f>
        <v>11.077</v>
      </c>
      <c r="G2511" s="2">
        <f>'Moving Avg'!F2511</f>
        <v>10.457899999999999</v>
      </c>
      <c r="H2511" s="2">
        <f>'Moving Avg'!G2511</f>
        <v>10.545200000000001</v>
      </c>
      <c r="I2511" s="2">
        <f>'Moving Avg'!H2511</f>
        <v>10.713675</v>
      </c>
      <c r="J2511" s="5" t="str">
        <f>OBV!F2511</f>
        <v>NEUTRAL</v>
      </c>
      <c r="K2511" s="5" t="str">
        <f>OBV!G2511</f>
        <v>NEUTRAL</v>
      </c>
      <c r="L2511" s="5" t="str">
        <f>OBV!H2511</f>
        <v>NEUTRAL</v>
      </c>
      <c r="M2511" s="7">
        <f t="shared" si="390"/>
        <v>25</v>
      </c>
      <c r="N2511" s="7">
        <f t="shared" si="391"/>
        <v>100</v>
      </c>
      <c r="O2511" s="7">
        <f t="shared" si="392"/>
        <v>50</v>
      </c>
      <c r="P2511" s="7">
        <f t="shared" si="393"/>
        <v>33</v>
      </c>
      <c r="Q2511" s="8">
        <f t="shared" si="394"/>
        <v>56.2</v>
      </c>
      <c r="R2511" s="8">
        <f t="shared" si="395"/>
        <v>50.75</v>
      </c>
      <c r="S2511" s="8">
        <f t="shared" si="396"/>
        <v>46.1</v>
      </c>
      <c r="T2511" s="8">
        <f t="shared" si="397"/>
        <v>52</v>
      </c>
      <c r="U2511" s="7">
        <f t="shared" si="398"/>
        <v>51.016666666666673</v>
      </c>
      <c r="V2511" s="7">
        <f t="shared" si="399"/>
        <v>51.262500000000003</v>
      </c>
    </row>
    <row r="2512" spans="1:22" ht="13.5" x14ac:dyDescent="0.25">
      <c r="A2512" s="3">
        <f>RSI!A2512</f>
        <v>45663</v>
      </c>
      <c r="B2512" s="2">
        <f>RSI!B2512</f>
        <v>11.077</v>
      </c>
      <c r="C2512" s="2">
        <f>RSI!I2512</f>
        <v>63.184180418531298</v>
      </c>
      <c r="D2512" s="2">
        <f>MACD!E2512</f>
        <v>-0.43577002514857099</v>
      </c>
      <c r="E2512" s="2">
        <f>MACD!F2512</f>
        <v>-0.35540311044511225</v>
      </c>
      <c r="F2512" s="2">
        <f>'Moving Avg'!D2512</f>
        <v>11.077</v>
      </c>
      <c r="G2512" s="2">
        <f>'Moving Avg'!F2512</f>
        <v>10.513749999999998</v>
      </c>
      <c r="H2512" s="2">
        <f>'Moving Avg'!G2512</f>
        <v>10.534120000000003</v>
      </c>
      <c r="I2512" s="2">
        <f>'Moving Avg'!H2512</f>
        <v>10.723290000000002</v>
      </c>
      <c r="J2512" s="5" t="str">
        <f>OBV!F2512</f>
        <v>NEUTRAL</v>
      </c>
      <c r="K2512" s="5" t="str">
        <f>OBV!G2512</f>
        <v>NEUTRAL</v>
      </c>
      <c r="L2512" s="5" t="str">
        <f>OBV!H2512</f>
        <v>NEUTRAL</v>
      </c>
      <c r="M2512" s="7">
        <f t="shared" si="390"/>
        <v>25</v>
      </c>
      <c r="N2512" s="7">
        <f t="shared" si="391"/>
        <v>100</v>
      </c>
      <c r="O2512" s="7">
        <f t="shared" si="392"/>
        <v>50</v>
      </c>
      <c r="P2512" s="7">
        <f t="shared" si="393"/>
        <v>33</v>
      </c>
      <c r="Q2512" s="8">
        <f t="shared" si="394"/>
        <v>56.2</v>
      </c>
      <c r="R2512" s="8">
        <f t="shared" si="395"/>
        <v>50.75</v>
      </c>
      <c r="S2512" s="8">
        <f t="shared" si="396"/>
        <v>46.1</v>
      </c>
      <c r="T2512" s="8">
        <f t="shared" si="397"/>
        <v>52</v>
      </c>
      <c r="U2512" s="7">
        <f t="shared" si="398"/>
        <v>51.016666666666673</v>
      </c>
      <c r="V2512" s="7">
        <f t="shared" si="399"/>
        <v>51.262500000000003</v>
      </c>
    </row>
    <row r="2513" spans="1:22" ht="13.5" x14ac:dyDescent="0.25">
      <c r="A2513" s="3">
        <f>RSI!A2513</f>
        <v>45664</v>
      </c>
      <c r="B2513" s="2">
        <f>RSI!B2513</f>
        <v>11.077</v>
      </c>
      <c r="C2513" s="2">
        <f>RSI!I2513</f>
        <v>63.184180418531298</v>
      </c>
      <c r="D2513" s="2">
        <f>MACD!E2513</f>
        <v>-0.34611395760481223</v>
      </c>
      <c r="E2513" s="2">
        <f>MACD!F2513</f>
        <v>-0.35354527987705225</v>
      </c>
      <c r="F2513" s="2">
        <f>'Moving Avg'!D2513</f>
        <v>11.077</v>
      </c>
      <c r="G2513" s="2">
        <f>'Moving Avg'!F2513</f>
        <v>10.5627</v>
      </c>
      <c r="H2513" s="2">
        <f>'Moving Avg'!G2513</f>
        <v>10.523040000000002</v>
      </c>
      <c r="I2513" s="2">
        <f>'Moving Avg'!H2513</f>
        <v>10.731030000000002</v>
      </c>
      <c r="J2513" s="5" t="str">
        <f>OBV!F2513</f>
        <v>NEUTRAL</v>
      </c>
      <c r="K2513" s="5" t="str">
        <f>OBV!G2513</f>
        <v>NEUTRAL</v>
      </c>
      <c r="L2513" s="5" t="str">
        <f>OBV!H2513</f>
        <v>NEUTRAL</v>
      </c>
      <c r="M2513" s="7">
        <f t="shared" si="390"/>
        <v>25</v>
      </c>
      <c r="N2513" s="7">
        <f t="shared" si="391"/>
        <v>0</v>
      </c>
      <c r="O2513" s="7">
        <f t="shared" si="392"/>
        <v>50</v>
      </c>
      <c r="P2513" s="7">
        <f t="shared" si="393"/>
        <v>33</v>
      </c>
      <c r="Q2513" s="8">
        <f t="shared" si="394"/>
        <v>21.2</v>
      </c>
      <c r="R2513" s="8">
        <f t="shared" si="395"/>
        <v>30.75</v>
      </c>
      <c r="S2513" s="8">
        <f t="shared" si="396"/>
        <v>31.1</v>
      </c>
      <c r="T2513" s="8">
        <f t="shared" si="397"/>
        <v>27</v>
      </c>
      <c r="U2513" s="7">
        <f t="shared" si="398"/>
        <v>27.683333333333337</v>
      </c>
      <c r="V2513" s="7">
        <f t="shared" si="399"/>
        <v>27.512500000000003</v>
      </c>
    </row>
    <row r="2514" spans="1:22" ht="13.5" x14ac:dyDescent="0.25">
      <c r="A2514" s="3">
        <f>RSI!A2514</f>
        <v>45665</v>
      </c>
      <c r="B2514" s="2">
        <f>RSI!B2514</f>
        <v>11.077</v>
      </c>
      <c r="C2514" s="2">
        <f>RSI!I2514</f>
        <v>63.184180418531298</v>
      </c>
      <c r="D2514" s="2">
        <f>MACD!E2514</f>
        <v>-0.34405163736278155</v>
      </c>
      <c r="E2514" s="2">
        <f>MACD!F2514</f>
        <v>-0.35164655137419815</v>
      </c>
      <c r="F2514" s="2">
        <f>'Moving Avg'!D2514</f>
        <v>11.077</v>
      </c>
      <c r="G2514" s="2">
        <f>'Moving Avg'!F2514</f>
        <v>10.611649999999999</v>
      </c>
      <c r="H2514" s="2">
        <f>'Moving Avg'!G2514</f>
        <v>10.522120000000003</v>
      </c>
      <c r="I2514" s="2">
        <f>'Moving Avg'!H2514</f>
        <v>10.738770000000004</v>
      </c>
      <c r="J2514" s="5" t="str">
        <f>OBV!F2514</f>
        <v>NEUTRAL</v>
      </c>
      <c r="K2514" s="5" t="str">
        <f>OBV!G2514</f>
        <v>NEUTRAL</v>
      </c>
      <c r="L2514" s="5" t="str">
        <f>OBV!H2514</f>
        <v>NEUTRAL</v>
      </c>
      <c r="M2514" s="7">
        <f t="shared" si="390"/>
        <v>25</v>
      </c>
      <c r="N2514" s="7">
        <f t="shared" si="391"/>
        <v>0</v>
      </c>
      <c r="O2514" s="7">
        <f t="shared" si="392"/>
        <v>50</v>
      </c>
      <c r="P2514" s="7">
        <f t="shared" si="393"/>
        <v>33</v>
      </c>
      <c r="Q2514" s="8">
        <f t="shared" si="394"/>
        <v>21.2</v>
      </c>
      <c r="R2514" s="8">
        <f t="shared" si="395"/>
        <v>30.75</v>
      </c>
      <c r="S2514" s="8">
        <f t="shared" si="396"/>
        <v>31.1</v>
      </c>
      <c r="T2514" s="8">
        <f t="shared" si="397"/>
        <v>27</v>
      </c>
      <c r="U2514" s="7">
        <f t="shared" si="398"/>
        <v>27.683333333333337</v>
      </c>
      <c r="V2514" s="7">
        <f t="shared" si="399"/>
        <v>27.512500000000003</v>
      </c>
    </row>
    <row r="2515" spans="1:22" ht="13.5" x14ac:dyDescent="0.25">
      <c r="A2515" s="3">
        <f>RSI!A2515</f>
        <v>45666</v>
      </c>
      <c r="B2515" s="2">
        <f>RSI!B2515</f>
        <v>11.077</v>
      </c>
      <c r="C2515" s="2">
        <f>RSI!I2515</f>
        <v>63.184180418531298</v>
      </c>
      <c r="D2515" s="2">
        <f>MACD!E2515</f>
        <v>-0.40159766409779607</v>
      </c>
      <c r="E2515" s="2">
        <f>MACD!F2515</f>
        <v>-0.36163677391891774</v>
      </c>
      <c r="F2515" s="2">
        <f>'Moving Avg'!D2515</f>
        <v>11.077</v>
      </c>
      <c r="G2515" s="2">
        <f>'Moving Avg'!F2515</f>
        <v>10.660599999999999</v>
      </c>
      <c r="H2515" s="2">
        <f>'Moving Avg'!G2515</f>
        <v>10.511220000000002</v>
      </c>
      <c r="I2515" s="2">
        <f>'Moving Avg'!H2515</f>
        <v>10.746555000000003</v>
      </c>
      <c r="J2515" s="5" t="str">
        <f>OBV!F2515</f>
        <v>NEUTRAL</v>
      </c>
      <c r="K2515" s="5" t="str">
        <f>OBV!G2515</f>
        <v>NEUTRAL</v>
      </c>
      <c r="L2515" s="5" t="str">
        <f>OBV!H2515</f>
        <v>NEUTRAL</v>
      </c>
      <c r="M2515" s="7">
        <f t="shared" si="390"/>
        <v>25</v>
      </c>
      <c r="N2515" s="7">
        <f t="shared" si="391"/>
        <v>100</v>
      </c>
      <c r="O2515" s="7">
        <f t="shared" si="392"/>
        <v>50</v>
      </c>
      <c r="P2515" s="7">
        <f t="shared" si="393"/>
        <v>33</v>
      </c>
      <c r="Q2515" s="8">
        <f t="shared" si="394"/>
        <v>56.2</v>
      </c>
      <c r="R2515" s="8">
        <f t="shared" si="395"/>
        <v>50.75</v>
      </c>
      <c r="S2515" s="8">
        <f t="shared" si="396"/>
        <v>46.1</v>
      </c>
      <c r="T2515" s="8">
        <f t="shared" si="397"/>
        <v>52</v>
      </c>
      <c r="U2515" s="7">
        <f t="shared" si="398"/>
        <v>51.016666666666673</v>
      </c>
      <c r="V2515" s="7">
        <f t="shared" si="399"/>
        <v>51.262500000000003</v>
      </c>
    </row>
    <row r="2516" spans="1:22" ht="13.5" x14ac:dyDescent="0.25">
      <c r="A2516" s="3">
        <f>RSI!A2516</f>
        <v>45667</v>
      </c>
      <c r="B2516" s="2">
        <f>RSI!B2516</f>
        <v>11.077</v>
      </c>
      <c r="C2516" s="2">
        <f>RSI!I2516</f>
        <v>63.184180418531298</v>
      </c>
      <c r="D2516" s="2">
        <f>MACD!E2516</f>
        <v>-0.38308702790331672</v>
      </c>
      <c r="E2516" s="2">
        <f>MACD!F2516</f>
        <v>-0.36592682471579752</v>
      </c>
      <c r="F2516" s="2">
        <f>'Moving Avg'!D2516</f>
        <v>11.077</v>
      </c>
      <c r="G2516" s="2">
        <f>'Moving Avg'!F2516</f>
        <v>10.709549999999998</v>
      </c>
      <c r="H2516" s="2">
        <f>'Moving Avg'!G2516</f>
        <v>10.500140000000002</v>
      </c>
      <c r="I2516" s="2">
        <f>'Moving Avg'!H2516</f>
        <v>10.754340000000004</v>
      </c>
      <c r="J2516" s="5" t="str">
        <f>OBV!F2516</f>
        <v>NEUTRAL</v>
      </c>
      <c r="K2516" s="5" t="str">
        <f>OBV!G2516</f>
        <v>NEUTRAL</v>
      </c>
      <c r="L2516" s="5" t="str">
        <f>OBV!H2516</f>
        <v>NEUTRAL</v>
      </c>
      <c r="M2516" s="7">
        <f t="shared" si="390"/>
        <v>25</v>
      </c>
      <c r="N2516" s="7">
        <f t="shared" si="391"/>
        <v>45</v>
      </c>
      <c r="O2516" s="7">
        <f t="shared" si="392"/>
        <v>50</v>
      </c>
      <c r="P2516" s="7">
        <f t="shared" si="393"/>
        <v>33</v>
      </c>
      <c r="Q2516" s="8">
        <f t="shared" si="394"/>
        <v>36.950000000000003</v>
      </c>
      <c r="R2516" s="8">
        <f t="shared" si="395"/>
        <v>39.75</v>
      </c>
      <c r="S2516" s="8">
        <f t="shared" si="396"/>
        <v>37.85</v>
      </c>
      <c r="T2516" s="8">
        <f t="shared" si="397"/>
        <v>38.25</v>
      </c>
      <c r="U2516" s="7">
        <f t="shared" si="398"/>
        <v>38.183333333333337</v>
      </c>
      <c r="V2516" s="7">
        <f t="shared" si="399"/>
        <v>38.200000000000003</v>
      </c>
    </row>
    <row r="2517" spans="1:22" ht="13.5" x14ac:dyDescent="0.25">
      <c r="A2517" s="3">
        <f>RSI!A2517</f>
        <v>45670</v>
      </c>
      <c r="B2517" s="2">
        <f>RSI!B2517</f>
        <v>11.077</v>
      </c>
      <c r="C2517" s="2">
        <f>RSI!I2517</f>
        <v>63.184180418531298</v>
      </c>
      <c r="D2517" s="2">
        <f>MACD!E2517</f>
        <v>-0.2971247114785438</v>
      </c>
      <c r="E2517" s="2">
        <f>MACD!F2517</f>
        <v>-0.35216640206834682</v>
      </c>
      <c r="F2517" s="2">
        <f>'Moving Avg'!D2517</f>
        <v>11.077</v>
      </c>
      <c r="G2517" s="2">
        <f>'Moving Avg'!F2517</f>
        <v>10.758949999999999</v>
      </c>
      <c r="H2517" s="2">
        <f>'Moving Avg'!G2517</f>
        <v>10.498300000000002</v>
      </c>
      <c r="I2517" s="2">
        <f>'Moving Avg'!H2517</f>
        <v>10.762935000000004</v>
      </c>
      <c r="J2517" s="5" t="str">
        <f>OBV!F2517</f>
        <v>NEUTRAL</v>
      </c>
      <c r="K2517" s="5" t="str">
        <f>OBV!G2517</f>
        <v>NEUTRAL</v>
      </c>
      <c r="L2517" s="5" t="str">
        <f>OBV!H2517</f>
        <v>NEUTRAL</v>
      </c>
      <c r="M2517" s="7">
        <f t="shared" si="390"/>
        <v>25</v>
      </c>
      <c r="N2517" s="7">
        <f t="shared" si="391"/>
        <v>0</v>
      </c>
      <c r="O2517" s="7">
        <f t="shared" si="392"/>
        <v>50</v>
      </c>
      <c r="P2517" s="7">
        <f t="shared" si="393"/>
        <v>33</v>
      </c>
      <c r="Q2517" s="8">
        <f t="shared" si="394"/>
        <v>21.2</v>
      </c>
      <c r="R2517" s="8">
        <f t="shared" si="395"/>
        <v>30.75</v>
      </c>
      <c r="S2517" s="8">
        <f t="shared" si="396"/>
        <v>31.1</v>
      </c>
      <c r="T2517" s="8">
        <f t="shared" si="397"/>
        <v>27</v>
      </c>
      <c r="U2517" s="7">
        <f t="shared" si="398"/>
        <v>27.683333333333337</v>
      </c>
      <c r="V2517" s="7">
        <f t="shared" si="399"/>
        <v>27.512500000000003</v>
      </c>
    </row>
    <row r="2518" spans="1:22" ht="13.5" x14ac:dyDescent="0.25">
      <c r="A2518" s="3">
        <f>RSI!A2518</f>
        <v>45671</v>
      </c>
      <c r="B2518" s="2">
        <f>RSI!B2518</f>
        <v>11.077</v>
      </c>
      <c r="C2518" s="2">
        <f>RSI!I2518</f>
        <v>63.184180418531298</v>
      </c>
      <c r="D2518" s="2">
        <f>MACD!E2518</f>
        <v>-0.22638928167020822</v>
      </c>
      <c r="E2518" s="2">
        <f>MACD!F2518</f>
        <v>-0.32701097798871909</v>
      </c>
      <c r="F2518" s="2">
        <f>'Moving Avg'!D2518</f>
        <v>11.077</v>
      </c>
      <c r="G2518" s="2">
        <f>'Moving Avg'!F2518</f>
        <v>10.8079</v>
      </c>
      <c r="H2518" s="2">
        <f>'Moving Avg'!G2518</f>
        <v>10.489080000000001</v>
      </c>
      <c r="I2518" s="2">
        <f>'Moving Avg'!H2518</f>
        <v>10.770760000000005</v>
      </c>
      <c r="J2518" s="5" t="str">
        <f>OBV!F2518</f>
        <v>NEUTRAL</v>
      </c>
      <c r="K2518" s="5" t="str">
        <f>OBV!G2518</f>
        <v>NEUTRAL</v>
      </c>
      <c r="L2518" s="5" t="str">
        <f>OBV!H2518</f>
        <v>NEUTRAL</v>
      </c>
      <c r="M2518" s="7">
        <f t="shared" si="390"/>
        <v>25</v>
      </c>
      <c r="N2518" s="7">
        <f t="shared" si="391"/>
        <v>0</v>
      </c>
      <c r="O2518" s="7">
        <f t="shared" si="392"/>
        <v>50</v>
      </c>
      <c r="P2518" s="7">
        <f t="shared" si="393"/>
        <v>33</v>
      </c>
      <c r="Q2518" s="8">
        <f t="shared" si="394"/>
        <v>21.2</v>
      </c>
      <c r="R2518" s="8">
        <f t="shared" si="395"/>
        <v>30.75</v>
      </c>
      <c r="S2518" s="8">
        <f t="shared" si="396"/>
        <v>31.1</v>
      </c>
      <c r="T2518" s="8">
        <f t="shared" si="397"/>
        <v>27</v>
      </c>
      <c r="U2518" s="7">
        <f t="shared" si="398"/>
        <v>27.683333333333337</v>
      </c>
      <c r="V2518" s="7">
        <f t="shared" si="399"/>
        <v>27.512500000000003</v>
      </c>
    </row>
    <row r="2519" spans="1:22" ht="13.5" x14ac:dyDescent="0.25">
      <c r="A2519" s="3">
        <f>RSI!A2519</f>
        <v>45672</v>
      </c>
      <c r="B2519" s="2">
        <f>RSI!B2519</f>
        <v>11.077</v>
      </c>
      <c r="C2519" s="2">
        <f>RSI!I2519</f>
        <v>63.184180418531298</v>
      </c>
      <c r="D2519" s="2">
        <f>MACD!E2519</f>
        <v>-0.16838985054777567</v>
      </c>
      <c r="E2519" s="2">
        <f>MACD!F2519</f>
        <v>-0.29528675250053044</v>
      </c>
      <c r="F2519" s="2">
        <f>'Moving Avg'!D2519</f>
        <v>11.077</v>
      </c>
      <c r="G2519" s="2">
        <f>'Moving Avg'!F2519</f>
        <v>10.857299999999999</v>
      </c>
      <c r="H2519" s="2">
        <f>'Moving Avg'!G2519</f>
        <v>10.480220000000001</v>
      </c>
      <c r="I2519" s="2">
        <f>'Moving Avg'!H2519</f>
        <v>10.778630000000005</v>
      </c>
      <c r="J2519" s="5" t="str">
        <f>OBV!F2519</f>
        <v>NEUTRAL</v>
      </c>
      <c r="K2519" s="5" t="str">
        <f>OBV!G2519</f>
        <v>NEUTRAL</v>
      </c>
      <c r="L2519" s="5" t="str">
        <f>OBV!H2519</f>
        <v>NEUTRAL</v>
      </c>
      <c r="M2519" s="7">
        <f t="shared" si="390"/>
        <v>25</v>
      </c>
      <c r="N2519" s="7">
        <f t="shared" si="391"/>
        <v>0</v>
      </c>
      <c r="O2519" s="7">
        <f t="shared" si="392"/>
        <v>50</v>
      </c>
      <c r="P2519" s="7">
        <f t="shared" si="393"/>
        <v>33</v>
      </c>
      <c r="Q2519" s="8">
        <f t="shared" si="394"/>
        <v>21.2</v>
      </c>
      <c r="R2519" s="8">
        <f t="shared" si="395"/>
        <v>30.75</v>
      </c>
      <c r="S2519" s="8">
        <f t="shared" si="396"/>
        <v>31.1</v>
      </c>
      <c r="T2519" s="8">
        <f t="shared" si="397"/>
        <v>27</v>
      </c>
      <c r="U2519" s="7">
        <f t="shared" si="398"/>
        <v>27.683333333333337</v>
      </c>
      <c r="V2519" s="7">
        <f t="shared" si="399"/>
        <v>27.512500000000003</v>
      </c>
    </row>
    <row r="2520" spans="1:22" ht="13.5" x14ac:dyDescent="0.25">
      <c r="A2520" s="3">
        <f>RSI!A2520</f>
        <v>45673</v>
      </c>
      <c r="B2520" s="2">
        <f>RSI!B2520</f>
        <v>11.077</v>
      </c>
      <c r="C2520" s="2">
        <f>RSI!I2520</f>
        <v>63.184180418531298</v>
      </c>
      <c r="D2520" s="2">
        <f>MACD!E2520</f>
        <v>-0.12102972815216262</v>
      </c>
      <c r="E2520" s="2">
        <f>MACD!F2520</f>
        <v>-0.26043534763085691</v>
      </c>
      <c r="F2520" s="2">
        <f>'Moving Avg'!D2520</f>
        <v>11.077</v>
      </c>
      <c r="G2520" s="2">
        <f>'Moving Avg'!F2520</f>
        <v>10.903449999999999</v>
      </c>
      <c r="H2520" s="2">
        <f>'Moving Avg'!G2520</f>
        <v>10.481700000000004</v>
      </c>
      <c r="I2520" s="2">
        <f>'Moving Avg'!H2520</f>
        <v>10.788625000000003</v>
      </c>
      <c r="J2520" s="5" t="str">
        <f>OBV!F2520</f>
        <v>NEUTRAL</v>
      </c>
      <c r="K2520" s="5" t="str">
        <f>OBV!G2520</f>
        <v>NEUTRAL</v>
      </c>
      <c r="L2520" s="5" t="str">
        <f>OBV!H2520</f>
        <v>NEUTRAL</v>
      </c>
      <c r="M2520" s="7">
        <f t="shared" si="390"/>
        <v>25</v>
      </c>
      <c r="N2520" s="7">
        <f t="shared" si="391"/>
        <v>0</v>
      </c>
      <c r="O2520" s="7">
        <f t="shared" si="392"/>
        <v>50</v>
      </c>
      <c r="P2520" s="7">
        <f t="shared" si="393"/>
        <v>33</v>
      </c>
      <c r="Q2520" s="8">
        <f t="shared" si="394"/>
        <v>21.2</v>
      </c>
      <c r="R2520" s="8">
        <f t="shared" si="395"/>
        <v>30.75</v>
      </c>
      <c r="S2520" s="8">
        <f t="shared" si="396"/>
        <v>31.1</v>
      </c>
      <c r="T2520" s="8">
        <f t="shared" si="397"/>
        <v>27</v>
      </c>
      <c r="U2520" s="7">
        <f t="shared" si="398"/>
        <v>27.683333333333337</v>
      </c>
      <c r="V2520" s="7">
        <f t="shared" si="399"/>
        <v>27.512500000000003</v>
      </c>
    </row>
    <row r="2521" spans="1:22" ht="13.5" x14ac:dyDescent="0.25">
      <c r="A2521" s="3">
        <f>RSI!A2521</f>
        <v>45674</v>
      </c>
      <c r="B2521" s="2">
        <f>RSI!B2521</f>
        <v>11.077</v>
      </c>
      <c r="C2521" s="2">
        <f>RSI!I2521</f>
        <v>63.184180418531298</v>
      </c>
      <c r="D2521" s="2">
        <f>MACD!E2521</f>
        <v>-8.2544962991475401E-2</v>
      </c>
      <c r="E2521" s="2">
        <f>MACD!F2521</f>
        <v>-0.22485727070298062</v>
      </c>
      <c r="F2521" s="2">
        <f>'Moving Avg'!D2521</f>
        <v>11.077</v>
      </c>
      <c r="G2521" s="2">
        <f>'Moving Avg'!F2521</f>
        <v>10.9496</v>
      </c>
      <c r="H2521" s="2">
        <f>'Moving Avg'!G2521</f>
        <v>10.476160000000002</v>
      </c>
      <c r="I2521" s="2">
        <f>'Moving Avg'!H2521</f>
        <v>10.797645000000006</v>
      </c>
      <c r="J2521" s="5" t="str">
        <f>OBV!F2521</f>
        <v>NEUTRAL</v>
      </c>
      <c r="K2521" s="5" t="str">
        <f>OBV!G2521</f>
        <v>NEUTRAL</v>
      </c>
      <c r="L2521" s="5" t="str">
        <f>OBV!H2521</f>
        <v>NEUTRAL</v>
      </c>
      <c r="M2521" s="7">
        <f t="shared" si="390"/>
        <v>25</v>
      </c>
      <c r="N2521" s="7">
        <f t="shared" si="391"/>
        <v>0</v>
      </c>
      <c r="O2521" s="7">
        <f t="shared" si="392"/>
        <v>50</v>
      </c>
      <c r="P2521" s="7">
        <f t="shared" si="393"/>
        <v>33</v>
      </c>
      <c r="Q2521" s="8">
        <f t="shared" si="394"/>
        <v>21.2</v>
      </c>
      <c r="R2521" s="8">
        <f t="shared" si="395"/>
        <v>30.75</v>
      </c>
      <c r="S2521" s="8">
        <f t="shared" si="396"/>
        <v>31.1</v>
      </c>
      <c r="T2521" s="8">
        <f t="shared" si="397"/>
        <v>27</v>
      </c>
      <c r="U2521" s="7">
        <f t="shared" si="398"/>
        <v>27.683333333333337</v>
      </c>
      <c r="V2521" s="7">
        <f t="shared" si="399"/>
        <v>27.512500000000003</v>
      </c>
    </row>
    <row r="2522" spans="1:22" ht="13.5" x14ac:dyDescent="0.25">
      <c r="A2522" s="3">
        <f>RSI!A2522</f>
        <v>45677</v>
      </c>
      <c r="B2522" s="2">
        <f>RSI!B2522</f>
        <v>11.077</v>
      </c>
      <c r="C2522" s="2">
        <f>RSI!I2522</f>
        <v>63.184180418531298</v>
      </c>
      <c r="D2522" s="2">
        <f>MACD!E2522</f>
        <v>-5.1452398116387243E-2</v>
      </c>
      <c r="E2522" s="2">
        <f>MACD!F2522</f>
        <v>-0.19017629618566195</v>
      </c>
      <c r="F2522" s="2">
        <f>'Moving Avg'!D2522</f>
        <v>11.077</v>
      </c>
      <c r="G2522" s="2">
        <f>'Moving Avg'!F2522</f>
        <v>10.974999999999998</v>
      </c>
      <c r="H2522" s="2">
        <f>'Moving Avg'!G2522</f>
        <v>10.480780000000003</v>
      </c>
      <c r="I2522" s="2">
        <f>'Moving Avg'!H2522</f>
        <v>10.806665000000008</v>
      </c>
      <c r="J2522" s="5" t="str">
        <f>OBV!F2522</f>
        <v>NEUTRAL</v>
      </c>
      <c r="K2522" s="5" t="str">
        <f>OBV!G2522</f>
        <v>NEUTRAL</v>
      </c>
      <c r="L2522" s="5" t="str">
        <f>OBV!H2522</f>
        <v>NEUTRAL</v>
      </c>
      <c r="M2522" s="7">
        <f t="shared" si="390"/>
        <v>25</v>
      </c>
      <c r="N2522" s="7">
        <f t="shared" si="391"/>
        <v>0</v>
      </c>
      <c r="O2522" s="7">
        <f t="shared" si="392"/>
        <v>50</v>
      </c>
      <c r="P2522" s="7">
        <f t="shared" si="393"/>
        <v>33</v>
      </c>
      <c r="Q2522" s="8">
        <f t="shared" si="394"/>
        <v>21.2</v>
      </c>
      <c r="R2522" s="8">
        <f t="shared" si="395"/>
        <v>30.75</v>
      </c>
      <c r="S2522" s="8">
        <f t="shared" si="396"/>
        <v>31.1</v>
      </c>
      <c r="T2522" s="8">
        <f t="shared" si="397"/>
        <v>27</v>
      </c>
      <c r="U2522" s="7">
        <f t="shared" si="398"/>
        <v>27.683333333333337</v>
      </c>
      <c r="V2522" s="7">
        <f t="shared" si="399"/>
        <v>27.512500000000003</v>
      </c>
    </row>
    <row r="2523" spans="1:22" ht="13.5" x14ac:dyDescent="0.25">
      <c r="A2523" s="3">
        <f>RSI!A2523</f>
        <v>45678</v>
      </c>
      <c r="B2523" s="2">
        <f>RSI!B2523</f>
        <v>11.086</v>
      </c>
      <c r="C2523" s="2">
        <f>RSI!I2523</f>
        <v>63.574437282867642</v>
      </c>
      <c r="D2523" s="2">
        <f>MACD!E2523</f>
        <v>-2.7172441041987128E-2</v>
      </c>
      <c r="E2523" s="2">
        <f>MACD!F2523</f>
        <v>-0.15757552515692699</v>
      </c>
      <c r="F2523" s="2">
        <f>'Moving Avg'!D2523</f>
        <v>11.078799999999999</v>
      </c>
      <c r="G2523" s="2">
        <f>'Moving Avg'!F2523</f>
        <v>10.98005</v>
      </c>
      <c r="H2523" s="2">
        <f>'Moving Avg'!G2523</f>
        <v>10.495180000000003</v>
      </c>
      <c r="I2523" s="2">
        <f>'Moving Avg'!H2523</f>
        <v>10.815730000000004</v>
      </c>
      <c r="J2523" s="5" t="str">
        <f>OBV!F2523</f>
        <v>BULLISH</v>
      </c>
      <c r="K2523" s="5" t="str">
        <f>OBV!G2523</f>
        <v>STRONG</v>
      </c>
      <c r="L2523" s="5" t="str">
        <f>OBV!H2523</f>
        <v>CONFIRMED BULLISH</v>
      </c>
      <c r="M2523" s="7">
        <f t="shared" si="390"/>
        <v>25</v>
      </c>
      <c r="N2523" s="7">
        <f t="shared" si="391"/>
        <v>0</v>
      </c>
      <c r="O2523" s="7">
        <f t="shared" si="392"/>
        <v>50</v>
      </c>
      <c r="P2523" s="7">
        <f t="shared" si="393"/>
        <v>100</v>
      </c>
      <c r="Q2523" s="8">
        <f t="shared" si="394"/>
        <v>31.25</v>
      </c>
      <c r="R2523" s="8">
        <f t="shared" si="395"/>
        <v>47.5</v>
      </c>
      <c r="S2523" s="8">
        <f t="shared" si="396"/>
        <v>61.25</v>
      </c>
      <c r="T2523" s="8">
        <f t="shared" si="397"/>
        <v>43.75</v>
      </c>
      <c r="U2523" s="7">
        <f t="shared" si="398"/>
        <v>46.666666666666664</v>
      </c>
      <c r="V2523" s="7">
        <f t="shared" si="399"/>
        <v>45.9375</v>
      </c>
    </row>
    <row r="2524" spans="1:22" ht="13.5" x14ac:dyDescent="0.25">
      <c r="A2524" s="3">
        <f>RSI!A2524</f>
        <v>45679</v>
      </c>
      <c r="B2524" s="2">
        <f>RSI!B2524</f>
        <v>11.308</v>
      </c>
      <c r="C2524" s="2">
        <f>RSI!I2524</f>
        <v>71.577748484534027</v>
      </c>
      <c r="D2524" s="2">
        <f>MACD!E2524</f>
        <v>-2.4387033749599496E-2</v>
      </c>
      <c r="E2524" s="2">
        <f>MACD!F2524</f>
        <v>-0.13093782687546152</v>
      </c>
      <c r="F2524" s="2">
        <f>'Moving Avg'!D2524</f>
        <v>11.125</v>
      </c>
      <c r="G2524" s="2">
        <f>'Moving Avg'!F2524</f>
        <v>11.019299999999999</v>
      </c>
      <c r="H2524" s="2">
        <f>'Moving Avg'!G2524</f>
        <v>10.505520000000001</v>
      </c>
      <c r="I2524" s="2">
        <f>'Moving Avg'!H2524</f>
        <v>10.827605000000004</v>
      </c>
      <c r="J2524" s="5" t="str">
        <f>OBV!F2524</f>
        <v>BULLISH</v>
      </c>
      <c r="K2524" s="5" t="str">
        <f>OBV!G2524</f>
        <v>STRONG</v>
      </c>
      <c r="L2524" s="5" t="str">
        <f>OBV!H2524</f>
        <v>CONFIRMED BULLISH</v>
      </c>
      <c r="M2524" s="7">
        <f t="shared" si="390"/>
        <v>0</v>
      </c>
      <c r="N2524" s="7">
        <f t="shared" si="391"/>
        <v>0</v>
      </c>
      <c r="O2524" s="7">
        <f t="shared" si="392"/>
        <v>50</v>
      </c>
      <c r="P2524" s="7">
        <f t="shared" si="393"/>
        <v>100</v>
      </c>
      <c r="Q2524" s="8">
        <f t="shared" si="394"/>
        <v>22.5</v>
      </c>
      <c r="R2524" s="8">
        <f t="shared" si="395"/>
        <v>42.5</v>
      </c>
      <c r="S2524" s="8">
        <f t="shared" si="396"/>
        <v>57.5</v>
      </c>
      <c r="T2524" s="8">
        <f t="shared" si="397"/>
        <v>37.5</v>
      </c>
      <c r="U2524" s="7">
        <f t="shared" si="398"/>
        <v>40.833333333333336</v>
      </c>
      <c r="V2524" s="7">
        <f t="shared" si="399"/>
        <v>40</v>
      </c>
    </row>
    <row r="2525" spans="1:22" ht="13.5" x14ac:dyDescent="0.25">
      <c r="A2525" s="3">
        <f>RSI!A2525</f>
        <v>45680</v>
      </c>
      <c r="B2525" s="2">
        <f>RSI!B2525</f>
        <v>11.538</v>
      </c>
      <c r="C2525" s="2">
        <f>RSI!I2525</f>
        <v>77.173540198259388</v>
      </c>
      <c r="D2525" s="2">
        <f>MACD!E2525</f>
        <v>-4.1596335343886182E-2</v>
      </c>
      <c r="E2525" s="2">
        <f>MACD!F2525</f>
        <v>-0.11306952856914645</v>
      </c>
      <c r="F2525" s="2">
        <f>'Moving Avg'!D2525</f>
        <v>11.2172</v>
      </c>
      <c r="G2525" s="2">
        <f>'Moving Avg'!F2525</f>
        <v>11.0885</v>
      </c>
      <c r="H2525" s="2">
        <f>'Moving Avg'!G2525</f>
        <v>10.530060000000002</v>
      </c>
      <c r="I2525" s="2">
        <f>'Moving Avg'!H2525</f>
        <v>10.838970000000002</v>
      </c>
      <c r="J2525" s="5" t="str">
        <f>OBV!F2525</f>
        <v>BULLISH</v>
      </c>
      <c r="K2525" s="5" t="str">
        <f>OBV!G2525</f>
        <v>STRONG</v>
      </c>
      <c r="L2525" s="5" t="str">
        <f>OBV!H2525</f>
        <v>CONFIRMED BULLISH</v>
      </c>
      <c r="M2525" s="7">
        <f t="shared" si="390"/>
        <v>0</v>
      </c>
      <c r="N2525" s="7">
        <f t="shared" si="391"/>
        <v>0</v>
      </c>
      <c r="O2525" s="7">
        <f t="shared" si="392"/>
        <v>50</v>
      </c>
      <c r="P2525" s="7">
        <f t="shared" si="393"/>
        <v>100</v>
      </c>
      <c r="Q2525" s="8">
        <f t="shared" si="394"/>
        <v>22.5</v>
      </c>
      <c r="R2525" s="8">
        <f t="shared" si="395"/>
        <v>42.5</v>
      </c>
      <c r="S2525" s="8">
        <f t="shared" si="396"/>
        <v>57.5</v>
      </c>
      <c r="T2525" s="8">
        <f t="shared" si="397"/>
        <v>37.5</v>
      </c>
      <c r="U2525" s="7">
        <f t="shared" si="398"/>
        <v>40.833333333333336</v>
      </c>
      <c r="V2525" s="7">
        <f t="shared" si="399"/>
        <v>40</v>
      </c>
    </row>
    <row r="2526" spans="1:22" ht="13.5" x14ac:dyDescent="0.25">
      <c r="A2526" s="3">
        <f>RSI!A2526</f>
        <v>45681</v>
      </c>
      <c r="B2526" s="2">
        <f>RSI!B2526</f>
        <v>11.538</v>
      </c>
      <c r="C2526" s="2">
        <f>RSI!I2526</f>
        <v>77.173540198259388</v>
      </c>
      <c r="D2526" s="2">
        <f>MACD!E2526</f>
        <v>-5.9858935335492802E-2</v>
      </c>
      <c r="E2526" s="2">
        <f>MACD!F2526</f>
        <v>-0.10242740992241572</v>
      </c>
      <c r="F2526" s="2">
        <f>'Moving Avg'!D2526</f>
        <v>11.3094</v>
      </c>
      <c r="G2526" s="2">
        <f>'Moving Avg'!F2526</f>
        <v>11.135100000000001</v>
      </c>
      <c r="H2526" s="2">
        <f>'Moving Avg'!G2526</f>
        <v>10.557740000000001</v>
      </c>
      <c r="I2526" s="2">
        <f>'Moving Avg'!H2526</f>
        <v>10.850505</v>
      </c>
      <c r="J2526" s="5" t="str">
        <f>OBV!F2526</f>
        <v>BULLISH</v>
      </c>
      <c r="K2526" s="5" t="str">
        <f>OBV!G2526</f>
        <v>STRONG</v>
      </c>
      <c r="L2526" s="5" t="str">
        <f>OBV!H2526</f>
        <v>CONFIRMED BULLISH</v>
      </c>
      <c r="M2526" s="7">
        <f t="shared" si="390"/>
        <v>0</v>
      </c>
      <c r="N2526" s="7">
        <f t="shared" si="391"/>
        <v>0</v>
      </c>
      <c r="O2526" s="7">
        <f t="shared" si="392"/>
        <v>50</v>
      </c>
      <c r="P2526" s="7">
        <f t="shared" si="393"/>
        <v>100</v>
      </c>
      <c r="Q2526" s="8">
        <f t="shared" si="394"/>
        <v>22.5</v>
      </c>
      <c r="R2526" s="8">
        <f t="shared" si="395"/>
        <v>42.5</v>
      </c>
      <c r="S2526" s="8">
        <f t="shared" si="396"/>
        <v>57.5</v>
      </c>
      <c r="T2526" s="8">
        <f t="shared" si="397"/>
        <v>37.5</v>
      </c>
      <c r="U2526" s="7">
        <f t="shared" si="398"/>
        <v>40.833333333333336</v>
      </c>
      <c r="V2526" s="7">
        <f t="shared" si="399"/>
        <v>40</v>
      </c>
    </row>
    <row r="2527" spans="1:22" ht="13.5" x14ac:dyDescent="0.25">
      <c r="A2527" s="3">
        <f>RSI!A2527</f>
        <v>45684</v>
      </c>
      <c r="B2527" s="2">
        <f>RSI!B2527</f>
        <v>11.538</v>
      </c>
      <c r="C2527" s="2">
        <f>RSI!I2527</f>
        <v>77.173540198259388</v>
      </c>
      <c r="D2527" s="2">
        <f>MACD!E2527</f>
        <v>-7.8738648316546644E-2</v>
      </c>
      <c r="E2527" s="2">
        <f>MACD!F2527</f>
        <v>-9.7689657601241917E-2</v>
      </c>
      <c r="F2527" s="2">
        <f>'Moving Avg'!D2527</f>
        <v>11.401599999999998</v>
      </c>
      <c r="G2527" s="2">
        <f>'Moving Avg'!F2527</f>
        <v>11.158150000000003</v>
      </c>
      <c r="H2527" s="2">
        <f>'Moving Avg'!G2527</f>
        <v>10.585420000000001</v>
      </c>
      <c r="I2527" s="2">
        <f>'Moving Avg'!H2527</f>
        <v>10.862040000000002</v>
      </c>
      <c r="J2527" s="5" t="str">
        <f>OBV!F2527</f>
        <v>BULLISH</v>
      </c>
      <c r="K2527" s="5" t="str">
        <f>OBV!G2527</f>
        <v>STRONG</v>
      </c>
      <c r="L2527" s="5" t="str">
        <f>OBV!H2527</f>
        <v>CONFIRMED BULLISH</v>
      </c>
      <c r="M2527" s="7">
        <f t="shared" si="390"/>
        <v>0</v>
      </c>
      <c r="N2527" s="7">
        <f t="shared" si="391"/>
        <v>0</v>
      </c>
      <c r="O2527" s="7">
        <f t="shared" si="392"/>
        <v>50</v>
      </c>
      <c r="P2527" s="7">
        <f t="shared" si="393"/>
        <v>100</v>
      </c>
      <c r="Q2527" s="8">
        <f t="shared" si="394"/>
        <v>22.5</v>
      </c>
      <c r="R2527" s="8">
        <f t="shared" si="395"/>
        <v>42.5</v>
      </c>
      <c r="S2527" s="8">
        <f t="shared" si="396"/>
        <v>57.5</v>
      </c>
      <c r="T2527" s="8">
        <f t="shared" si="397"/>
        <v>37.5</v>
      </c>
      <c r="U2527" s="7">
        <f t="shared" si="398"/>
        <v>40.833333333333336</v>
      </c>
      <c r="V2527" s="7">
        <f t="shared" si="399"/>
        <v>40</v>
      </c>
    </row>
    <row r="2528" spans="1:22" ht="13.5" x14ac:dyDescent="0.25">
      <c r="A2528" s="3">
        <f>RSI!A2528</f>
        <v>45685</v>
      </c>
      <c r="B2528" s="2">
        <f>RSI!B2528</f>
        <v>11.538</v>
      </c>
      <c r="C2528" s="2">
        <f>RSI!I2528</f>
        <v>77.173540198259388</v>
      </c>
      <c r="D2528" s="2">
        <f>MACD!E2528</f>
        <v>-9.7886700956212991E-2</v>
      </c>
      <c r="E2528" s="2">
        <f>MACD!F2528</f>
        <v>-9.772906627223614E-2</v>
      </c>
      <c r="F2528" s="2">
        <f>'Moving Avg'!D2528</f>
        <v>11.491999999999999</v>
      </c>
      <c r="G2528" s="2">
        <f>'Moving Avg'!F2528</f>
        <v>11.181200000000002</v>
      </c>
      <c r="H2528" s="2">
        <f>'Moving Avg'!G2528</f>
        <v>10.609420000000002</v>
      </c>
      <c r="I2528" s="2">
        <f>'Moving Avg'!H2528</f>
        <v>10.875655000000002</v>
      </c>
      <c r="J2528" s="5" t="str">
        <f>OBV!F2528</f>
        <v>BULLISH</v>
      </c>
      <c r="K2528" s="5" t="str">
        <f>OBV!G2528</f>
        <v>STRONG</v>
      </c>
      <c r="L2528" s="5" t="str">
        <f>OBV!H2528</f>
        <v>CONFIRMED BULLISH</v>
      </c>
      <c r="M2528" s="7">
        <f t="shared" si="390"/>
        <v>0</v>
      </c>
      <c r="N2528" s="7">
        <f t="shared" si="391"/>
        <v>45</v>
      </c>
      <c r="O2528" s="7">
        <f t="shared" si="392"/>
        <v>50</v>
      </c>
      <c r="P2528" s="7">
        <f t="shared" si="393"/>
        <v>100</v>
      </c>
      <c r="Q2528" s="8">
        <f t="shared" si="394"/>
        <v>38.25</v>
      </c>
      <c r="R2528" s="8">
        <f t="shared" si="395"/>
        <v>51.5</v>
      </c>
      <c r="S2528" s="8">
        <f t="shared" si="396"/>
        <v>64.25</v>
      </c>
      <c r="T2528" s="8">
        <f t="shared" si="397"/>
        <v>48.75</v>
      </c>
      <c r="U2528" s="7">
        <f t="shared" si="398"/>
        <v>51.333333333333336</v>
      </c>
      <c r="V2528" s="7">
        <f t="shared" si="399"/>
        <v>50.6875</v>
      </c>
    </row>
    <row r="2529" spans="1:22" ht="13.5" x14ac:dyDescent="0.25">
      <c r="A2529" s="3">
        <f>RSI!A2529</f>
        <v>45686</v>
      </c>
      <c r="B2529" s="2">
        <f>RSI!B2529</f>
        <v>11.538</v>
      </c>
      <c r="C2529" s="2">
        <f>RSI!I2529</f>
        <v>77.173540198259374</v>
      </c>
      <c r="D2529" s="2">
        <f>MACD!E2529</f>
        <v>-0.11702677979405784</v>
      </c>
      <c r="E2529" s="2">
        <f>MACD!F2529</f>
        <v>-0.10158860897660049</v>
      </c>
      <c r="F2529" s="2">
        <f>'Moving Avg'!D2529</f>
        <v>11.538</v>
      </c>
      <c r="G2529" s="2">
        <f>'Moving Avg'!F2529</f>
        <v>11.204250000000004</v>
      </c>
      <c r="H2529" s="2">
        <f>'Moving Avg'!G2529</f>
        <v>10.638760000000001</v>
      </c>
      <c r="I2529" s="2">
        <f>'Moving Avg'!H2529</f>
        <v>10.889315</v>
      </c>
      <c r="J2529" s="5" t="str">
        <f>OBV!F2529</f>
        <v>BULLISH</v>
      </c>
      <c r="K2529" s="5" t="str">
        <f>OBV!G2529</f>
        <v>STRONG</v>
      </c>
      <c r="L2529" s="5" t="str">
        <f>OBV!H2529</f>
        <v>CONFIRMED BULLISH</v>
      </c>
      <c r="M2529" s="7">
        <f t="shared" si="390"/>
        <v>0</v>
      </c>
      <c r="N2529" s="7">
        <f t="shared" si="391"/>
        <v>45</v>
      </c>
      <c r="O2529" s="7">
        <f t="shared" si="392"/>
        <v>50</v>
      </c>
      <c r="P2529" s="7">
        <f t="shared" si="393"/>
        <v>100</v>
      </c>
      <c r="Q2529" s="8">
        <f t="shared" si="394"/>
        <v>38.25</v>
      </c>
      <c r="R2529" s="8">
        <f t="shared" si="395"/>
        <v>51.5</v>
      </c>
      <c r="S2529" s="8">
        <f t="shared" si="396"/>
        <v>64.25</v>
      </c>
      <c r="T2529" s="8">
        <f t="shared" si="397"/>
        <v>48.75</v>
      </c>
      <c r="U2529" s="7">
        <f t="shared" si="398"/>
        <v>51.333333333333336</v>
      </c>
      <c r="V2529" s="7">
        <f t="shared" si="399"/>
        <v>50.6875</v>
      </c>
    </row>
    <row r="2530" spans="1:22" ht="13.5" x14ac:dyDescent="0.25">
      <c r="A2530" s="3">
        <f>RSI!A2530</f>
        <v>45687</v>
      </c>
      <c r="B2530" s="2">
        <f>RSI!B2530</f>
        <v>11.945</v>
      </c>
      <c r="C2530" s="2">
        <f>RSI!I2530</f>
        <v>84.829421537714339</v>
      </c>
      <c r="D2530" s="2">
        <f>MACD!E2530</f>
        <v>-0.16609063894286535</v>
      </c>
      <c r="E2530" s="2">
        <f>MACD!F2530</f>
        <v>-0.11448901496985348</v>
      </c>
      <c r="F2530" s="2">
        <f>'Moving Avg'!D2530</f>
        <v>11.619400000000001</v>
      </c>
      <c r="G2530" s="2">
        <f>'Moving Avg'!F2530</f>
        <v>11.247650000000004</v>
      </c>
      <c r="H2530" s="2">
        <f>'Moving Avg'!G2530</f>
        <v>10.674760000000003</v>
      </c>
      <c r="I2530" s="2">
        <f>'Moving Avg'!H2530</f>
        <v>10.906855</v>
      </c>
      <c r="J2530" s="5" t="str">
        <f>OBV!F2530</f>
        <v>BULLISH</v>
      </c>
      <c r="K2530" s="5" t="str">
        <f>OBV!G2530</f>
        <v>STRONG</v>
      </c>
      <c r="L2530" s="5" t="str">
        <f>OBV!H2530</f>
        <v>CONFIRMED BULLISH</v>
      </c>
      <c r="M2530" s="7">
        <f t="shared" si="390"/>
        <v>0</v>
      </c>
      <c r="N2530" s="7">
        <f t="shared" si="391"/>
        <v>100</v>
      </c>
      <c r="O2530" s="7">
        <f t="shared" si="392"/>
        <v>50</v>
      </c>
      <c r="P2530" s="7">
        <f t="shared" si="393"/>
        <v>100</v>
      </c>
      <c r="Q2530" s="8">
        <f t="shared" si="394"/>
        <v>57.5</v>
      </c>
      <c r="R2530" s="8">
        <f t="shared" si="395"/>
        <v>62.5</v>
      </c>
      <c r="S2530" s="8">
        <f t="shared" si="396"/>
        <v>72.5</v>
      </c>
      <c r="T2530" s="8">
        <f t="shared" si="397"/>
        <v>62.5</v>
      </c>
      <c r="U2530" s="7">
        <f t="shared" si="398"/>
        <v>64.166666666666671</v>
      </c>
      <c r="V2530" s="7">
        <f t="shared" si="399"/>
        <v>63.75</v>
      </c>
    </row>
    <row r="2531" spans="1:22" ht="13.5" x14ac:dyDescent="0.25">
      <c r="A2531" s="3">
        <f>RSI!A2531</f>
        <v>45688</v>
      </c>
      <c r="B2531" s="2">
        <f>RSI!B2531</f>
        <v>11.769</v>
      </c>
      <c r="C2531" s="2">
        <f>RSI!I2531</f>
        <v>73.369648582985391</v>
      </c>
      <c r="D2531" s="2">
        <f>MACD!E2531</f>
        <v>-0.19949291447035833</v>
      </c>
      <c r="E2531" s="2">
        <f>MACD!F2531</f>
        <v>-0.13148979486995443</v>
      </c>
      <c r="F2531" s="2">
        <f>'Moving Avg'!D2531</f>
        <v>11.665600000000001</v>
      </c>
      <c r="G2531" s="2">
        <f>'Moving Avg'!F2531</f>
        <v>11.282250000000001</v>
      </c>
      <c r="H2531" s="2">
        <f>'Moving Avg'!G2531</f>
        <v>10.707240000000002</v>
      </c>
      <c r="I2531" s="2">
        <f>'Moving Avg'!H2531</f>
        <v>10.925409999999999</v>
      </c>
      <c r="J2531" s="5" t="str">
        <f>OBV!F2531</f>
        <v>BEARISH</v>
      </c>
      <c r="K2531" s="5" t="str">
        <f>OBV!G2531</f>
        <v>NEUTRAL</v>
      </c>
      <c r="L2531" s="5" t="str">
        <f>OBV!H2531</f>
        <v>BEARISH DIVERGENCE</v>
      </c>
      <c r="M2531" s="7">
        <f t="shared" si="390"/>
        <v>0</v>
      </c>
      <c r="N2531" s="7">
        <f t="shared" si="391"/>
        <v>100</v>
      </c>
      <c r="O2531" s="7">
        <f t="shared" si="392"/>
        <v>50</v>
      </c>
      <c r="P2531" s="7">
        <f t="shared" si="393"/>
        <v>16.5</v>
      </c>
      <c r="Q2531" s="8">
        <f t="shared" si="394"/>
        <v>44.975000000000001</v>
      </c>
      <c r="R2531" s="8">
        <f t="shared" si="395"/>
        <v>41.625</v>
      </c>
      <c r="S2531" s="8">
        <f t="shared" si="396"/>
        <v>34.924999999999997</v>
      </c>
      <c r="T2531" s="8">
        <f t="shared" si="397"/>
        <v>41.625</v>
      </c>
      <c r="U2531" s="7">
        <f t="shared" si="398"/>
        <v>40.508333333333333</v>
      </c>
      <c r="V2531" s="7">
        <f t="shared" si="399"/>
        <v>40.787499999999994</v>
      </c>
    </row>
    <row r="2532" spans="1:22" ht="13.5" x14ac:dyDescent="0.25">
      <c r="A2532" s="3">
        <f>RSI!A2532</f>
        <v>45691</v>
      </c>
      <c r="B2532" s="2">
        <f>RSI!B2532</f>
        <v>11.76</v>
      </c>
      <c r="C2532" s="2">
        <f>RSI!I2532</f>
        <v>72.82784547142677</v>
      </c>
      <c r="D2532" s="2">
        <f>MACD!E2532</f>
        <v>-0.23060873815178162</v>
      </c>
      <c r="E2532" s="2">
        <f>MACD!F2532</f>
        <v>-0.15131358352631988</v>
      </c>
      <c r="F2532" s="2">
        <f>'Moving Avg'!D2532</f>
        <v>11.709999999999999</v>
      </c>
      <c r="G2532" s="2">
        <f>'Moving Avg'!F2532</f>
        <v>11.316400000000002</v>
      </c>
      <c r="H2532" s="2">
        <f>'Moving Avg'!G2532</f>
        <v>10.739360000000001</v>
      </c>
      <c r="I2532" s="2">
        <f>'Moving Avg'!H2532</f>
        <v>10.942119999999999</v>
      </c>
      <c r="J2532" s="5" t="str">
        <f>OBV!F2532</f>
        <v>BEARISH</v>
      </c>
      <c r="K2532" s="5" t="str">
        <f>OBV!G2532</f>
        <v>WEAK</v>
      </c>
      <c r="L2532" s="5" t="str">
        <f>OBV!H2532</f>
        <v>BEARISH DIVERGENCE</v>
      </c>
      <c r="M2532" s="7">
        <f t="shared" si="390"/>
        <v>0</v>
      </c>
      <c r="N2532" s="7">
        <f t="shared" si="391"/>
        <v>100</v>
      </c>
      <c r="O2532" s="7">
        <f t="shared" si="392"/>
        <v>50</v>
      </c>
      <c r="P2532" s="7">
        <f t="shared" si="393"/>
        <v>0</v>
      </c>
      <c r="Q2532" s="8">
        <f t="shared" si="394"/>
        <v>42.5</v>
      </c>
      <c r="R2532" s="8">
        <f t="shared" si="395"/>
        <v>37.5</v>
      </c>
      <c r="S2532" s="8">
        <f t="shared" si="396"/>
        <v>27.5</v>
      </c>
      <c r="T2532" s="8">
        <f t="shared" si="397"/>
        <v>37.5</v>
      </c>
      <c r="U2532" s="7">
        <f t="shared" si="398"/>
        <v>35.833333333333336</v>
      </c>
      <c r="V2532" s="7">
        <f t="shared" si="399"/>
        <v>36.25</v>
      </c>
    </row>
    <row r="2533" spans="1:22" ht="13.5" x14ac:dyDescent="0.25">
      <c r="A2533" s="3">
        <f>RSI!A2533</f>
        <v>45692</v>
      </c>
      <c r="B2533" s="2">
        <f>RSI!B2533</f>
        <v>11.76</v>
      </c>
      <c r="C2533" s="2">
        <f>RSI!I2533</f>
        <v>72.82784547142677</v>
      </c>
      <c r="D2533" s="2">
        <f>MACD!E2533</f>
        <v>-0.25875807307994236</v>
      </c>
      <c r="E2533" s="2">
        <f>MACD!F2533</f>
        <v>-0.17280248143704438</v>
      </c>
      <c r="F2533" s="2">
        <f>'Moving Avg'!D2533</f>
        <v>11.7544</v>
      </c>
      <c r="G2533" s="2">
        <f>'Moving Avg'!F2533</f>
        <v>11.350550000000002</v>
      </c>
      <c r="H2533" s="2">
        <f>'Moving Avg'!G2533</f>
        <v>10.773320000000002</v>
      </c>
      <c r="I2533" s="2">
        <f>'Moving Avg'!H2533</f>
        <v>10.956935000000001</v>
      </c>
      <c r="J2533" s="5" t="str">
        <f>OBV!F2533</f>
        <v>BEARISH</v>
      </c>
      <c r="K2533" s="5" t="str">
        <f>OBV!G2533</f>
        <v>WEAK</v>
      </c>
      <c r="L2533" s="5" t="str">
        <f>OBV!H2533</f>
        <v>BEARISH DIVERGENCE</v>
      </c>
      <c r="M2533" s="7">
        <f t="shared" si="390"/>
        <v>0</v>
      </c>
      <c r="N2533" s="7">
        <f t="shared" si="391"/>
        <v>100</v>
      </c>
      <c r="O2533" s="7">
        <f t="shared" si="392"/>
        <v>50</v>
      </c>
      <c r="P2533" s="7">
        <f t="shared" si="393"/>
        <v>0</v>
      </c>
      <c r="Q2533" s="8">
        <f t="shared" si="394"/>
        <v>42.5</v>
      </c>
      <c r="R2533" s="8">
        <f t="shared" si="395"/>
        <v>37.5</v>
      </c>
      <c r="S2533" s="8">
        <f t="shared" si="396"/>
        <v>27.5</v>
      </c>
      <c r="T2533" s="8">
        <f t="shared" si="397"/>
        <v>37.5</v>
      </c>
      <c r="U2533" s="7">
        <f t="shared" si="398"/>
        <v>35.833333333333336</v>
      </c>
      <c r="V2533" s="7">
        <f t="shared" si="399"/>
        <v>36.25</v>
      </c>
    </row>
    <row r="2534" spans="1:22" ht="13.5" x14ac:dyDescent="0.25">
      <c r="A2534" s="3">
        <f>RSI!A2534</f>
        <v>45693</v>
      </c>
      <c r="B2534" s="2">
        <f>RSI!B2534</f>
        <v>11.742000000000001</v>
      </c>
      <c r="C2534" s="2">
        <f>RSI!I2534</f>
        <v>71.601406418093717</v>
      </c>
      <c r="D2534" s="2">
        <f>MACD!E2534</f>
        <v>-0.25005731756120575</v>
      </c>
      <c r="E2534" s="2">
        <f>MACD!F2534</f>
        <v>-0.18825344866187665</v>
      </c>
      <c r="F2534" s="2">
        <f>'Moving Avg'!D2534</f>
        <v>11.795199999999999</v>
      </c>
      <c r="G2534" s="2">
        <f>'Moving Avg'!F2534</f>
        <v>11.383799999999999</v>
      </c>
      <c r="H2534" s="2">
        <f>'Moving Avg'!G2534</f>
        <v>10.80546</v>
      </c>
      <c r="I2534" s="2">
        <f>'Moving Avg'!H2534</f>
        <v>10.969720000000002</v>
      </c>
      <c r="J2534" s="5" t="str">
        <f>OBV!F2534</f>
        <v>BEARISH</v>
      </c>
      <c r="K2534" s="5" t="str">
        <f>OBV!G2534</f>
        <v>WEAK</v>
      </c>
      <c r="L2534" s="5" t="str">
        <f>OBV!H2534</f>
        <v>BEARISH DIVERGENCE</v>
      </c>
      <c r="M2534" s="7">
        <f t="shared" si="390"/>
        <v>0</v>
      </c>
      <c r="N2534" s="7">
        <f t="shared" si="391"/>
        <v>100</v>
      </c>
      <c r="O2534" s="7">
        <f t="shared" si="392"/>
        <v>50</v>
      </c>
      <c r="P2534" s="7">
        <f t="shared" si="393"/>
        <v>0</v>
      </c>
      <c r="Q2534" s="8">
        <f t="shared" si="394"/>
        <v>42.5</v>
      </c>
      <c r="R2534" s="8">
        <f t="shared" si="395"/>
        <v>37.5</v>
      </c>
      <c r="S2534" s="8">
        <f t="shared" si="396"/>
        <v>27.5</v>
      </c>
      <c r="T2534" s="8">
        <f t="shared" si="397"/>
        <v>37.5</v>
      </c>
      <c r="U2534" s="7">
        <f t="shared" si="398"/>
        <v>35.833333333333336</v>
      </c>
      <c r="V2534" s="7">
        <f t="shared" si="399"/>
        <v>36.25</v>
      </c>
    </row>
    <row r="2535" spans="1:22" ht="13.5" x14ac:dyDescent="0.25">
      <c r="A2535" s="3">
        <f>RSI!A2535</f>
        <v>45694</v>
      </c>
      <c r="B2535" s="2">
        <f>RSI!B2535</f>
        <v>11.742000000000001</v>
      </c>
      <c r="C2535" s="2">
        <f>RSI!I2535</f>
        <v>71.601406418093717</v>
      </c>
      <c r="D2535" s="2">
        <f>MACD!E2535</f>
        <v>-0.20995208383500241</v>
      </c>
      <c r="E2535" s="2">
        <f>MACD!F2535</f>
        <v>-0.19259317569650183</v>
      </c>
      <c r="F2535" s="2">
        <f>'Moving Avg'!D2535</f>
        <v>11.754600000000002</v>
      </c>
      <c r="G2535" s="2">
        <f>'Moving Avg'!F2535</f>
        <v>11.41705</v>
      </c>
      <c r="H2535" s="2">
        <f>'Moving Avg'!G2535</f>
        <v>10.83778</v>
      </c>
      <c r="I2535" s="2">
        <f>'Moving Avg'!H2535</f>
        <v>10.982275000000001</v>
      </c>
      <c r="J2535" s="5" t="str">
        <f>OBV!F2535</f>
        <v>BEARISH</v>
      </c>
      <c r="K2535" s="5" t="str">
        <f>OBV!G2535</f>
        <v>WEAK</v>
      </c>
      <c r="L2535" s="5" t="str">
        <f>OBV!H2535</f>
        <v>CONFIRMED BEARISH</v>
      </c>
      <c r="M2535" s="7">
        <f t="shared" si="390"/>
        <v>0</v>
      </c>
      <c r="N2535" s="7">
        <f t="shared" si="391"/>
        <v>45</v>
      </c>
      <c r="O2535" s="7">
        <f t="shared" si="392"/>
        <v>50</v>
      </c>
      <c r="P2535" s="7">
        <f t="shared" si="393"/>
        <v>0</v>
      </c>
      <c r="Q2535" s="8">
        <f t="shared" si="394"/>
        <v>23.25</v>
      </c>
      <c r="R2535" s="8">
        <f t="shared" si="395"/>
        <v>26.5</v>
      </c>
      <c r="S2535" s="8">
        <f t="shared" si="396"/>
        <v>19.25</v>
      </c>
      <c r="T2535" s="8">
        <f t="shared" si="397"/>
        <v>23.75</v>
      </c>
      <c r="U2535" s="7">
        <f t="shared" si="398"/>
        <v>23</v>
      </c>
      <c r="V2535" s="7">
        <f t="shared" si="399"/>
        <v>23.1875</v>
      </c>
    </row>
    <row r="2536" spans="1:22" ht="13.5" x14ac:dyDescent="0.25">
      <c r="A2536" s="3">
        <f>RSI!A2536</f>
        <v>45695</v>
      </c>
      <c r="B2536" s="2">
        <f>RSI!B2536</f>
        <v>11.769</v>
      </c>
      <c r="C2536" s="2">
        <f>RSI!I2536</f>
        <v>72.409693540044344</v>
      </c>
      <c r="D2536" s="2">
        <f>MACD!E2536</f>
        <v>-0.18046277440467229</v>
      </c>
      <c r="E2536" s="2">
        <f>MACD!F2536</f>
        <v>-0.19016709543813595</v>
      </c>
      <c r="F2536" s="2">
        <f>'Moving Avg'!D2536</f>
        <v>11.7546</v>
      </c>
      <c r="G2536" s="2">
        <f>'Moving Avg'!F2536</f>
        <v>11.451649999999997</v>
      </c>
      <c r="H2536" s="2">
        <f>'Moving Avg'!G2536</f>
        <v>10.871199999999998</v>
      </c>
      <c r="I2536" s="2">
        <f>'Moving Avg'!H2536</f>
        <v>10.993580000000003</v>
      </c>
      <c r="J2536" s="5" t="str">
        <f>OBV!F2536</f>
        <v>BEARISH</v>
      </c>
      <c r="K2536" s="5" t="str">
        <f>OBV!G2536</f>
        <v>WEAK</v>
      </c>
      <c r="L2536" s="5" t="str">
        <f>OBV!H2536</f>
        <v>NEUTRAL</v>
      </c>
      <c r="M2536" s="7">
        <f t="shared" si="390"/>
        <v>0</v>
      </c>
      <c r="N2536" s="7">
        <f t="shared" si="391"/>
        <v>0</v>
      </c>
      <c r="O2536" s="7">
        <f t="shared" si="392"/>
        <v>50</v>
      </c>
      <c r="P2536" s="7">
        <f t="shared" si="393"/>
        <v>0</v>
      </c>
      <c r="Q2536" s="8">
        <f t="shared" si="394"/>
        <v>7.5</v>
      </c>
      <c r="R2536" s="8">
        <f t="shared" si="395"/>
        <v>17.5</v>
      </c>
      <c r="S2536" s="8">
        <f t="shared" si="396"/>
        <v>12.5</v>
      </c>
      <c r="T2536" s="8">
        <f t="shared" si="397"/>
        <v>12.5</v>
      </c>
      <c r="U2536" s="7">
        <f t="shared" si="398"/>
        <v>12.5</v>
      </c>
      <c r="V2536" s="7">
        <f t="shared" si="399"/>
        <v>12.5</v>
      </c>
    </row>
    <row r="2537" spans="1:22" ht="13.5" x14ac:dyDescent="0.25">
      <c r="A2537" s="3">
        <f>RSI!A2537</f>
        <v>45698</v>
      </c>
      <c r="B2537" s="2">
        <f>RSI!B2537</f>
        <v>11.723000000000001</v>
      </c>
      <c r="C2537" s="2">
        <f>RSI!I2537</f>
        <v>68.816031738521389</v>
      </c>
      <c r="D2537" s="2">
        <f>MACD!E2537</f>
        <v>-0.1545271299859845</v>
      </c>
      <c r="E2537" s="2">
        <f>MACD!F2537</f>
        <v>-0.18303910234770568</v>
      </c>
      <c r="F2537" s="2">
        <f>'Moving Avg'!D2537</f>
        <v>11.747199999999999</v>
      </c>
      <c r="G2537" s="2">
        <f>'Moving Avg'!F2537</f>
        <v>11.483949999999998</v>
      </c>
      <c r="H2537" s="2">
        <f>'Moving Avg'!G2537</f>
        <v>10.90462</v>
      </c>
      <c r="I2537" s="2">
        <f>'Moving Avg'!H2537</f>
        <v>11.005810000000002</v>
      </c>
      <c r="J2537" s="5" t="str">
        <f>OBV!F2537</f>
        <v>BEARISH</v>
      </c>
      <c r="K2537" s="5" t="str">
        <f>OBV!G2537</f>
        <v>WEAK</v>
      </c>
      <c r="L2537" s="5" t="str">
        <f>OBV!H2537</f>
        <v>CONFIRMED BEARISH</v>
      </c>
      <c r="M2537" s="7">
        <f t="shared" si="390"/>
        <v>25</v>
      </c>
      <c r="N2537" s="7">
        <f t="shared" si="391"/>
        <v>0</v>
      </c>
      <c r="O2537" s="7">
        <f t="shared" si="392"/>
        <v>50</v>
      </c>
      <c r="P2537" s="7">
        <f t="shared" si="393"/>
        <v>0</v>
      </c>
      <c r="Q2537" s="8">
        <f t="shared" si="394"/>
        <v>16.25</v>
      </c>
      <c r="R2537" s="8">
        <f t="shared" si="395"/>
        <v>22.5</v>
      </c>
      <c r="S2537" s="8">
        <f t="shared" si="396"/>
        <v>16.25</v>
      </c>
      <c r="T2537" s="8">
        <f t="shared" si="397"/>
        <v>18.75</v>
      </c>
      <c r="U2537" s="7">
        <f t="shared" si="398"/>
        <v>18.333333333333332</v>
      </c>
      <c r="V2537" s="7">
        <f t="shared" si="399"/>
        <v>18.4375</v>
      </c>
    </row>
    <row r="2538" spans="1:22" ht="13.5" x14ac:dyDescent="0.25">
      <c r="A2538" s="3">
        <f>RSI!A2538</f>
        <v>45699</v>
      </c>
      <c r="B2538" s="2">
        <f>RSI!B2538</f>
        <v>11.769</v>
      </c>
      <c r="C2538" s="2">
        <f>RSI!I2538</f>
        <v>70.39816759357079</v>
      </c>
      <c r="D2538" s="2">
        <f>MACD!E2538</f>
        <v>-0.13796185723646026</v>
      </c>
      <c r="E2538" s="2">
        <f>MACD!F2538</f>
        <v>-0.17402365332545661</v>
      </c>
      <c r="F2538" s="2">
        <f>'Moving Avg'!D2538</f>
        <v>11.748999999999999</v>
      </c>
      <c r="G2538" s="2">
        <f>'Moving Avg'!F2538</f>
        <v>11.518549999999999</v>
      </c>
      <c r="H2538" s="2">
        <f>'Moving Avg'!G2538</f>
        <v>10.93914</v>
      </c>
      <c r="I2538" s="2">
        <f>'Moving Avg'!H2538</f>
        <v>11.016885000000002</v>
      </c>
      <c r="J2538" s="5" t="str">
        <f>OBV!F2538</f>
        <v>BULLISH</v>
      </c>
      <c r="K2538" s="5" t="str">
        <f>OBV!G2538</f>
        <v>NEUTRAL</v>
      </c>
      <c r="L2538" s="5" t="str">
        <f>OBV!H2538</f>
        <v>CONFIRMED BULLISH</v>
      </c>
      <c r="M2538" s="7">
        <f t="shared" si="390"/>
        <v>0</v>
      </c>
      <c r="N2538" s="7">
        <f t="shared" si="391"/>
        <v>0</v>
      </c>
      <c r="O2538" s="7">
        <f t="shared" si="392"/>
        <v>50</v>
      </c>
      <c r="P2538" s="7">
        <f t="shared" si="393"/>
        <v>83.5</v>
      </c>
      <c r="Q2538" s="8">
        <f t="shared" si="394"/>
        <v>20.024999999999999</v>
      </c>
      <c r="R2538" s="8">
        <f t="shared" si="395"/>
        <v>38.375</v>
      </c>
      <c r="S2538" s="8">
        <f t="shared" si="396"/>
        <v>50.075000000000003</v>
      </c>
      <c r="T2538" s="8">
        <f t="shared" si="397"/>
        <v>33.375</v>
      </c>
      <c r="U2538" s="7">
        <f t="shared" si="398"/>
        <v>36.158333333333331</v>
      </c>
      <c r="V2538" s="7">
        <f t="shared" si="399"/>
        <v>35.462499999999999</v>
      </c>
    </row>
    <row r="2539" spans="1:22" ht="13.5" x14ac:dyDescent="0.25">
      <c r="A2539" s="3">
        <f>RSI!A2539</f>
        <v>45700</v>
      </c>
      <c r="B2539" s="2">
        <f>RSI!B2539</f>
        <v>11.76</v>
      </c>
      <c r="C2539" s="2">
        <f>RSI!I2539</f>
        <v>69.653564051855199</v>
      </c>
      <c r="D2539" s="2">
        <f>MACD!E2539</f>
        <v>-0.1253769642590683</v>
      </c>
      <c r="E2539" s="2">
        <f>MACD!F2539</f>
        <v>-0.16429431551217893</v>
      </c>
      <c r="F2539" s="2">
        <f>'Moving Avg'!D2539</f>
        <v>11.752599999999999</v>
      </c>
      <c r="G2539" s="2">
        <f>'Moving Avg'!F2539</f>
        <v>11.552699999999998</v>
      </c>
      <c r="H2539" s="2">
        <f>'Moving Avg'!G2539</f>
        <v>10.974959999999999</v>
      </c>
      <c r="I2539" s="2">
        <f>'Moving Avg'!H2539</f>
        <v>11.027455000000002</v>
      </c>
      <c r="J2539" s="5" t="str">
        <f>OBV!F2539</f>
        <v>BEARISH</v>
      </c>
      <c r="K2539" s="5" t="str">
        <f>OBV!G2539</f>
        <v>NEUTRAL</v>
      </c>
      <c r="L2539" s="5" t="str">
        <f>OBV!H2539</f>
        <v>BEARISH DIVERGENCE</v>
      </c>
      <c r="M2539" s="7">
        <f t="shared" si="390"/>
        <v>25</v>
      </c>
      <c r="N2539" s="7">
        <f t="shared" si="391"/>
        <v>0</v>
      </c>
      <c r="O2539" s="7">
        <f t="shared" si="392"/>
        <v>50</v>
      </c>
      <c r="P2539" s="7">
        <f t="shared" si="393"/>
        <v>16.5</v>
      </c>
      <c r="Q2539" s="8">
        <f t="shared" si="394"/>
        <v>18.725000000000001</v>
      </c>
      <c r="R2539" s="8">
        <f t="shared" si="395"/>
        <v>26.625</v>
      </c>
      <c r="S2539" s="8">
        <f t="shared" si="396"/>
        <v>23.675000000000001</v>
      </c>
      <c r="T2539" s="8">
        <f t="shared" si="397"/>
        <v>22.875</v>
      </c>
      <c r="U2539" s="7">
        <f t="shared" si="398"/>
        <v>23.008333333333336</v>
      </c>
      <c r="V2539" s="7">
        <f t="shared" si="399"/>
        <v>22.975000000000001</v>
      </c>
    </row>
    <row r="2540" spans="1:22" ht="13.5" x14ac:dyDescent="0.25">
      <c r="A2540" s="3">
        <f>RSI!A2540</f>
        <v>45701</v>
      </c>
      <c r="B2540" s="2">
        <f>RSI!B2540</f>
        <v>11.769</v>
      </c>
      <c r="C2540" s="2">
        <f>RSI!I2540</f>
        <v>69.99533660680359</v>
      </c>
      <c r="D2540" s="2">
        <f>MACD!E2540</f>
        <v>-5.4669404641350283E-2</v>
      </c>
      <c r="E2540" s="2">
        <f>MACD!F2540</f>
        <v>-0.14236933333801322</v>
      </c>
      <c r="F2540" s="2">
        <f>'Moving Avg'!D2540</f>
        <v>11.757999999999999</v>
      </c>
      <c r="G2540" s="2">
        <f>'Moving Avg'!F2540</f>
        <v>11.587299999999999</v>
      </c>
      <c r="H2540" s="2">
        <f>'Moving Avg'!G2540</f>
        <v>11.011140000000001</v>
      </c>
      <c r="I2540" s="2">
        <f>'Moving Avg'!H2540</f>
        <v>11.038069999999999</v>
      </c>
      <c r="J2540" s="5" t="str">
        <f>OBV!F2540</f>
        <v>BULLISH</v>
      </c>
      <c r="K2540" s="5" t="str">
        <f>OBV!G2540</f>
        <v>STRONG</v>
      </c>
      <c r="L2540" s="5" t="str">
        <f>OBV!H2540</f>
        <v>CONFIRMED BULLISH</v>
      </c>
      <c r="M2540" s="7">
        <f t="shared" si="390"/>
        <v>25</v>
      </c>
      <c r="N2540" s="7">
        <f t="shared" si="391"/>
        <v>0</v>
      </c>
      <c r="O2540" s="7">
        <f t="shared" si="392"/>
        <v>50</v>
      </c>
      <c r="P2540" s="7">
        <f t="shared" si="393"/>
        <v>100</v>
      </c>
      <c r="Q2540" s="8">
        <f t="shared" si="394"/>
        <v>31.25</v>
      </c>
      <c r="R2540" s="8">
        <f t="shared" si="395"/>
        <v>47.5</v>
      </c>
      <c r="S2540" s="8">
        <f t="shared" si="396"/>
        <v>61.25</v>
      </c>
      <c r="T2540" s="8">
        <f t="shared" si="397"/>
        <v>43.75</v>
      </c>
      <c r="U2540" s="7">
        <f t="shared" si="398"/>
        <v>46.666666666666664</v>
      </c>
      <c r="V2540" s="7">
        <f t="shared" si="399"/>
        <v>45.9375</v>
      </c>
    </row>
    <row r="2541" spans="1:22" ht="13.5" x14ac:dyDescent="0.25">
      <c r="A2541" s="3">
        <f>RSI!A2541</f>
        <v>45702</v>
      </c>
      <c r="B2541" s="2">
        <f>RSI!B2541</f>
        <v>11.769</v>
      </c>
      <c r="C2541" s="2">
        <f>RSI!I2541</f>
        <v>69.99533660680359</v>
      </c>
      <c r="D2541" s="2">
        <f>MACD!E2541</f>
        <v>-2.3719955885116661E-2</v>
      </c>
      <c r="E2541" s="2">
        <f>MACD!F2541</f>
        <v>-0.1186394578474339</v>
      </c>
      <c r="F2541" s="2">
        <f>'Moving Avg'!D2541</f>
        <v>11.757999999999999</v>
      </c>
      <c r="G2541" s="2">
        <f>'Moving Avg'!F2541</f>
        <v>11.6219</v>
      </c>
      <c r="H2541" s="2">
        <f>'Moving Avg'!G2541</f>
        <v>11.047320000000003</v>
      </c>
      <c r="I2541" s="2">
        <f>'Moving Avg'!H2541</f>
        <v>11.047575000000002</v>
      </c>
      <c r="J2541" s="5" t="str">
        <f>OBV!F2541</f>
        <v>BEARISH</v>
      </c>
      <c r="K2541" s="5" t="str">
        <f>OBV!G2541</f>
        <v>NEUTRAL</v>
      </c>
      <c r="L2541" s="5" t="str">
        <f>OBV!H2541</f>
        <v>NEUTRAL</v>
      </c>
      <c r="M2541" s="7">
        <f t="shared" si="390"/>
        <v>25</v>
      </c>
      <c r="N2541" s="7">
        <f t="shared" si="391"/>
        <v>0</v>
      </c>
      <c r="O2541" s="7">
        <f t="shared" si="392"/>
        <v>50</v>
      </c>
      <c r="P2541" s="7">
        <f t="shared" si="393"/>
        <v>16.5</v>
      </c>
      <c r="Q2541" s="8">
        <f t="shared" si="394"/>
        <v>18.725000000000001</v>
      </c>
      <c r="R2541" s="8">
        <f t="shared" si="395"/>
        <v>26.625</v>
      </c>
      <c r="S2541" s="8">
        <f t="shared" si="396"/>
        <v>23.675000000000001</v>
      </c>
      <c r="T2541" s="8">
        <f t="shared" si="397"/>
        <v>22.875</v>
      </c>
      <c r="U2541" s="7">
        <f t="shared" si="398"/>
        <v>23.008333333333336</v>
      </c>
      <c r="V2541" s="7">
        <f t="shared" si="399"/>
        <v>22.975000000000001</v>
      </c>
    </row>
    <row r="2542" spans="1:22" ht="13.5" x14ac:dyDescent="0.25">
      <c r="A2542" s="3">
        <f>RSI!A2542</f>
        <v>45705</v>
      </c>
      <c r="B2542" s="2">
        <f>RSI!B2542</f>
        <v>11.815</v>
      </c>
      <c r="C2542" s="2">
        <f>RSI!I2542</f>
        <v>71.873080473720648</v>
      </c>
      <c r="D2542" s="2">
        <f>MACD!E2542</f>
        <v>-3.9935221771258966E-3</v>
      </c>
      <c r="E2542" s="2">
        <f>MACD!F2542</f>
        <v>-9.5710270713372306E-2</v>
      </c>
      <c r="F2542" s="2">
        <f>'Moving Avg'!D2542</f>
        <v>11.776399999999999</v>
      </c>
      <c r="G2542" s="2">
        <f>'Moving Avg'!F2542</f>
        <v>11.658800000000001</v>
      </c>
      <c r="H2542" s="2">
        <f>'Moving Avg'!G2542</f>
        <v>11.084420000000001</v>
      </c>
      <c r="I2542" s="2">
        <f>'Moving Avg'!H2542</f>
        <v>11.056805000000002</v>
      </c>
      <c r="J2542" s="5" t="str">
        <f>OBV!F2542</f>
        <v>BULLISH</v>
      </c>
      <c r="K2542" s="5" t="str">
        <f>OBV!G2542</f>
        <v>STRONG</v>
      </c>
      <c r="L2542" s="5" t="str">
        <f>OBV!H2542</f>
        <v>CONFIRMED BULLISH</v>
      </c>
      <c r="M2542" s="7">
        <f t="shared" si="390"/>
        <v>0</v>
      </c>
      <c r="N2542" s="7">
        <f t="shared" si="391"/>
        <v>0</v>
      </c>
      <c r="O2542" s="7">
        <f t="shared" si="392"/>
        <v>50</v>
      </c>
      <c r="P2542" s="7">
        <f t="shared" si="393"/>
        <v>100</v>
      </c>
      <c r="Q2542" s="8">
        <f t="shared" si="394"/>
        <v>22.5</v>
      </c>
      <c r="R2542" s="8">
        <f t="shared" si="395"/>
        <v>42.5</v>
      </c>
      <c r="S2542" s="8">
        <f t="shared" si="396"/>
        <v>57.5</v>
      </c>
      <c r="T2542" s="8">
        <f t="shared" si="397"/>
        <v>37.5</v>
      </c>
      <c r="U2542" s="7">
        <f t="shared" si="398"/>
        <v>40.833333333333336</v>
      </c>
      <c r="V2542" s="7">
        <f t="shared" si="399"/>
        <v>40</v>
      </c>
    </row>
    <row r="2543" spans="1:22" ht="13.5" x14ac:dyDescent="0.25">
      <c r="A2543" s="3">
        <f>RSI!A2543</f>
        <v>45706</v>
      </c>
      <c r="B2543" s="2">
        <f>RSI!B2543</f>
        <v>11.363</v>
      </c>
      <c r="C2543" s="2">
        <f>RSI!I2543</f>
        <v>43.238790574553875</v>
      </c>
      <c r="D2543" s="2">
        <f>MACD!E2543</f>
        <v>4.4361872006366099E-2</v>
      </c>
      <c r="E2543" s="2">
        <f>MACD!F2543</f>
        <v>-6.7695842169424619E-2</v>
      </c>
      <c r="F2543" s="2">
        <f>'Moving Avg'!D2543</f>
        <v>11.6952</v>
      </c>
      <c r="G2543" s="2">
        <f>'Moving Avg'!F2543</f>
        <v>11.672650000000001</v>
      </c>
      <c r="H2543" s="2">
        <f>'Moving Avg'!G2543</f>
        <v>11.109720000000003</v>
      </c>
      <c r="I2543" s="2">
        <f>'Moving Avg'!H2543</f>
        <v>11.063775</v>
      </c>
      <c r="J2543" s="5" t="str">
        <f>OBV!F2543</f>
        <v>BULLISH</v>
      </c>
      <c r="K2543" s="5" t="str">
        <f>OBV!G2543</f>
        <v>NEUTRAL</v>
      </c>
      <c r="L2543" s="5" t="str">
        <f>OBV!H2543</f>
        <v>BULLISH DIVERGENCE</v>
      </c>
      <c r="M2543" s="7">
        <f t="shared" si="390"/>
        <v>25</v>
      </c>
      <c r="N2543" s="7">
        <f t="shared" si="391"/>
        <v>0</v>
      </c>
      <c r="O2543" s="7">
        <f t="shared" si="392"/>
        <v>50</v>
      </c>
      <c r="P2543" s="7">
        <f t="shared" si="393"/>
        <v>66.5</v>
      </c>
      <c r="Q2543" s="8">
        <f t="shared" si="394"/>
        <v>26.225000000000001</v>
      </c>
      <c r="R2543" s="8">
        <f t="shared" si="395"/>
        <v>39.125</v>
      </c>
      <c r="S2543" s="8">
        <f t="shared" si="396"/>
        <v>46.174999999999997</v>
      </c>
      <c r="T2543" s="8">
        <f t="shared" si="397"/>
        <v>35.375</v>
      </c>
      <c r="U2543" s="7">
        <f t="shared" si="398"/>
        <v>37.174999999999997</v>
      </c>
      <c r="V2543" s="7">
        <f t="shared" si="399"/>
        <v>36.724999999999994</v>
      </c>
    </row>
    <row r="2544" spans="1:22" ht="13.5" x14ac:dyDescent="0.25">
      <c r="A2544" s="3">
        <f>RSI!A2544</f>
        <v>45707</v>
      </c>
      <c r="B2544" s="2">
        <f>RSI!B2544</f>
        <v>11.750999999999999</v>
      </c>
      <c r="C2544" s="2">
        <f>RSI!I2544</f>
        <v>58.516892796067566</v>
      </c>
      <c r="D2544" s="2">
        <f>MACD!E2544</f>
        <v>5.4755848964870069E-2</v>
      </c>
      <c r="E2544" s="2">
        <f>MACD!F2544</f>
        <v>-4.3205503942565684E-2</v>
      </c>
      <c r="F2544" s="2">
        <f>'Moving Avg'!D2544</f>
        <v>11.6934</v>
      </c>
      <c r="G2544" s="2">
        <f>'Moving Avg'!F2544</f>
        <v>11.694800000000003</v>
      </c>
      <c r="H2544" s="2">
        <f>'Moving Avg'!G2544</f>
        <v>11.142780000000002</v>
      </c>
      <c r="I2544" s="2">
        <f>'Moving Avg'!H2544</f>
        <v>11.072685000000002</v>
      </c>
      <c r="J2544" s="5" t="str">
        <f>OBV!F2544</f>
        <v>BULLISH</v>
      </c>
      <c r="K2544" s="5" t="str">
        <f>OBV!G2544</f>
        <v>STRONG</v>
      </c>
      <c r="L2544" s="5" t="str">
        <f>OBV!H2544</f>
        <v>BULLISH DIVERGENCE</v>
      </c>
      <c r="M2544" s="7">
        <f t="shared" si="390"/>
        <v>25</v>
      </c>
      <c r="N2544" s="7">
        <f t="shared" si="391"/>
        <v>0</v>
      </c>
      <c r="O2544" s="7">
        <f t="shared" si="392"/>
        <v>50</v>
      </c>
      <c r="P2544" s="7">
        <f t="shared" si="393"/>
        <v>83</v>
      </c>
      <c r="Q2544" s="8">
        <f t="shared" si="394"/>
        <v>28.7</v>
      </c>
      <c r="R2544" s="8">
        <f t="shared" si="395"/>
        <v>43.25</v>
      </c>
      <c r="S2544" s="8">
        <f t="shared" si="396"/>
        <v>53.6</v>
      </c>
      <c r="T2544" s="8">
        <f t="shared" si="397"/>
        <v>39.5</v>
      </c>
      <c r="U2544" s="7">
        <f t="shared" si="398"/>
        <v>41.85</v>
      </c>
      <c r="V2544" s="7">
        <f t="shared" si="399"/>
        <v>41.262500000000003</v>
      </c>
    </row>
    <row r="2545" spans="1:22" ht="13.5" x14ac:dyDescent="0.25">
      <c r="A2545" s="3">
        <f>RSI!A2545</f>
        <v>45708</v>
      </c>
      <c r="B2545" s="2">
        <f>RSI!B2545</f>
        <v>11.750999999999999</v>
      </c>
      <c r="C2545" s="2">
        <f>RSI!I2545</f>
        <v>58.516892796067559</v>
      </c>
      <c r="D2545" s="2">
        <f>MACD!E2545</f>
        <v>6.2172715824496905E-2</v>
      </c>
      <c r="E2545" s="2">
        <f>MACD!F2545</f>
        <v>-2.2129859989153167E-2</v>
      </c>
      <c r="F2545" s="2">
        <f>'Moving Avg'!D2545</f>
        <v>11.6898</v>
      </c>
      <c r="G2545" s="2">
        <f>'Moving Avg'!F2545</f>
        <v>11.705450000000003</v>
      </c>
      <c r="H2545" s="2">
        <f>'Moving Avg'!G2545</f>
        <v>11.175840000000003</v>
      </c>
      <c r="I2545" s="2">
        <f>'Moving Avg'!H2545</f>
        <v>11.081595000000002</v>
      </c>
      <c r="J2545" s="5" t="str">
        <f>OBV!F2545</f>
        <v>BULLISH</v>
      </c>
      <c r="K2545" s="5" t="str">
        <f>OBV!G2545</f>
        <v>STRONG</v>
      </c>
      <c r="L2545" s="5" t="str">
        <f>OBV!H2545</f>
        <v>BULLISH DIVERGENCE</v>
      </c>
      <c r="M2545" s="7">
        <f t="shared" si="390"/>
        <v>25</v>
      </c>
      <c r="N2545" s="7">
        <f t="shared" si="391"/>
        <v>0</v>
      </c>
      <c r="O2545" s="7">
        <f t="shared" si="392"/>
        <v>50</v>
      </c>
      <c r="P2545" s="7">
        <f t="shared" si="393"/>
        <v>83</v>
      </c>
      <c r="Q2545" s="8">
        <f t="shared" si="394"/>
        <v>28.7</v>
      </c>
      <c r="R2545" s="8">
        <f t="shared" si="395"/>
        <v>43.25</v>
      </c>
      <c r="S2545" s="8">
        <f t="shared" si="396"/>
        <v>53.6</v>
      </c>
      <c r="T2545" s="8">
        <f t="shared" si="397"/>
        <v>39.5</v>
      </c>
      <c r="U2545" s="7">
        <f t="shared" si="398"/>
        <v>41.85</v>
      </c>
      <c r="V2545" s="7">
        <f t="shared" si="399"/>
        <v>41.262500000000003</v>
      </c>
    </row>
    <row r="2546" spans="1:22" ht="13.5" x14ac:dyDescent="0.25">
      <c r="A2546" s="3">
        <f>RSI!A2546</f>
        <v>45709</v>
      </c>
      <c r="B2546" s="2">
        <f>RSI!B2546</f>
        <v>11.769</v>
      </c>
      <c r="C2546" s="2">
        <f>RSI!I2546</f>
        <v>59.109074328127633</v>
      </c>
      <c r="D2546" s="2">
        <f>MACD!E2546</f>
        <v>6.9993079138169989E-2</v>
      </c>
      <c r="E2546" s="2">
        <f>MACD!F2546</f>
        <v>-3.7052721636885375E-3</v>
      </c>
      <c r="F2546" s="2">
        <f>'Moving Avg'!D2546</f>
        <v>11.689799999999998</v>
      </c>
      <c r="G2546" s="2">
        <f>'Moving Avg'!F2546</f>
        <v>11.717000000000002</v>
      </c>
      <c r="H2546" s="2">
        <f>'Moving Avg'!G2546</f>
        <v>11.209259999999999</v>
      </c>
      <c r="I2546" s="2">
        <f>'Moving Avg'!H2546</f>
        <v>11.090130000000002</v>
      </c>
      <c r="J2546" s="5" t="str">
        <f>OBV!F2546</f>
        <v>BULLISH</v>
      </c>
      <c r="K2546" s="5" t="str">
        <f>OBV!G2546</f>
        <v>STRONG</v>
      </c>
      <c r="L2546" s="5" t="str">
        <f>OBV!H2546</f>
        <v>NEUTRAL</v>
      </c>
      <c r="M2546" s="7">
        <f t="shared" si="390"/>
        <v>25</v>
      </c>
      <c r="N2546" s="7">
        <f t="shared" si="391"/>
        <v>0</v>
      </c>
      <c r="O2546" s="7">
        <f t="shared" si="392"/>
        <v>50</v>
      </c>
      <c r="P2546" s="7">
        <f t="shared" si="393"/>
        <v>66</v>
      </c>
      <c r="Q2546" s="8">
        <f t="shared" si="394"/>
        <v>26.15</v>
      </c>
      <c r="R2546" s="8">
        <f t="shared" si="395"/>
        <v>39</v>
      </c>
      <c r="S2546" s="8">
        <f t="shared" si="396"/>
        <v>45.95</v>
      </c>
      <c r="T2546" s="8">
        <f t="shared" si="397"/>
        <v>35.25</v>
      </c>
      <c r="U2546" s="7">
        <f t="shared" si="398"/>
        <v>37.033333333333339</v>
      </c>
      <c r="V2546" s="7">
        <f t="shared" si="399"/>
        <v>36.587500000000006</v>
      </c>
    </row>
    <row r="2547" spans="1:22" ht="13.5" x14ac:dyDescent="0.25">
      <c r="A2547" s="3">
        <f>RSI!A2547</f>
        <v>45712</v>
      </c>
      <c r="B2547" s="2">
        <f>RSI!B2547</f>
        <v>11.769</v>
      </c>
      <c r="C2547" s="2">
        <f>RSI!I2547</f>
        <v>59.109074328127633</v>
      </c>
      <c r="D2547" s="2">
        <f>MACD!E2547</f>
        <v>6.8245579407992807E-2</v>
      </c>
      <c r="E2547" s="2">
        <f>MACD!F2547</f>
        <v>1.0684898150647732E-2</v>
      </c>
      <c r="F2547" s="2">
        <f>'Moving Avg'!D2547</f>
        <v>11.680599999999998</v>
      </c>
      <c r="G2547" s="2">
        <f>'Moving Avg'!F2547</f>
        <v>11.728550000000002</v>
      </c>
      <c r="H2547" s="2">
        <f>'Moving Avg'!G2547</f>
        <v>11.24286</v>
      </c>
      <c r="I2547" s="2">
        <f>'Moving Avg'!H2547</f>
        <v>11.098664999999999</v>
      </c>
      <c r="J2547" s="5" t="str">
        <f>OBV!F2547</f>
        <v>BULLISH</v>
      </c>
      <c r="K2547" s="5" t="str">
        <f>OBV!G2547</f>
        <v>STRONG</v>
      </c>
      <c r="L2547" s="5" t="str">
        <f>OBV!H2547</f>
        <v>BULLISH DIVERGENCE</v>
      </c>
      <c r="M2547" s="7">
        <f t="shared" si="390"/>
        <v>25</v>
      </c>
      <c r="N2547" s="7">
        <f t="shared" si="391"/>
        <v>0</v>
      </c>
      <c r="O2547" s="7">
        <f t="shared" si="392"/>
        <v>50</v>
      </c>
      <c r="P2547" s="7">
        <f t="shared" si="393"/>
        <v>83</v>
      </c>
      <c r="Q2547" s="8">
        <f t="shared" si="394"/>
        <v>28.7</v>
      </c>
      <c r="R2547" s="8">
        <f t="shared" si="395"/>
        <v>43.25</v>
      </c>
      <c r="S2547" s="8">
        <f t="shared" si="396"/>
        <v>53.6</v>
      </c>
      <c r="T2547" s="8">
        <f t="shared" si="397"/>
        <v>39.5</v>
      </c>
      <c r="U2547" s="7">
        <f t="shared" si="398"/>
        <v>41.85</v>
      </c>
      <c r="V2547" s="7">
        <f t="shared" si="399"/>
        <v>41.262500000000003</v>
      </c>
    </row>
    <row r="2548" spans="1:22" ht="13.5" x14ac:dyDescent="0.25">
      <c r="A2548" s="3">
        <f>RSI!A2548</f>
        <v>45713</v>
      </c>
      <c r="B2548" s="2">
        <f>RSI!B2548</f>
        <v>12.083</v>
      </c>
      <c r="C2548" s="2">
        <f>RSI!I2548</f>
        <v>68.27230487913522</v>
      </c>
      <c r="D2548" s="2">
        <f>MACD!E2548</f>
        <v>4.9392175580555531E-2</v>
      </c>
      <c r="E2548" s="2">
        <f>MACD!F2548</f>
        <v>1.842635363662929E-2</v>
      </c>
      <c r="F2548" s="2">
        <f>'Moving Avg'!D2548</f>
        <v>11.8246</v>
      </c>
      <c r="G2548" s="2">
        <f>'Moving Avg'!F2548</f>
        <v>11.755800000000002</v>
      </c>
      <c r="H2548" s="2">
        <f>'Moving Avg'!G2548</f>
        <v>11.28256</v>
      </c>
      <c r="I2548" s="2">
        <f>'Moving Avg'!H2548</f>
        <v>11.106605</v>
      </c>
      <c r="J2548" s="5" t="str">
        <f>OBV!F2548</f>
        <v>BULLISH</v>
      </c>
      <c r="K2548" s="5" t="str">
        <f>OBV!G2548</f>
        <v>STRONG</v>
      </c>
      <c r="L2548" s="5" t="str">
        <f>OBV!H2548</f>
        <v>CONFIRMED BULLISH</v>
      </c>
      <c r="M2548" s="7">
        <f t="shared" si="390"/>
        <v>25</v>
      </c>
      <c r="N2548" s="7">
        <f t="shared" si="391"/>
        <v>0</v>
      </c>
      <c r="O2548" s="7">
        <f t="shared" si="392"/>
        <v>50</v>
      </c>
      <c r="P2548" s="7">
        <f t="shared" si="393"/>
        <v>100</v>
      </c>
      <c r="Q2548" s="8">
        <f t="shared" si="394"/>
        <v>31.25</v>
      </c>
      <c r="R2548" s="8">
        <f t="shared" si="395"/>
        <v>47.5</v>
      </c>
      <c r="S2548" s="8">
        <f t="shared" si="396"/>
        <v>61.25</v>
      </c>
      <c r="T2548" s="8">
        <f t="shared" si="397"/>
        <v>43.75</v>
      </c>
      <c r="U2548" s="7">
        <f t="shared" si="398"/>
        <v>46.666666666666664</v>
      </c>
      <c r="V2548" s="7">
        <f t="shared" si="399"/>
        <v>45.9375</v>
      </c>
    </row>
    <row r="2549" spans="1:22" ht="13.5" x14ac:dyDescent="0.25">
      <c r="A2549" s="3">
        <f>RSI!A2549</f>
        <v>45714</v>
      </c>
      <c r="B2549" s="2">
        <f>RSI!B2549</f>
        <v>11.797000000000001</v>
      </c>
      <c r="C2549" s="2">
        <f>RSI!I2549</f>
        <v>55.969731510452711</v>
      </c>
      <c r="D2549" s="2">
        <f>MACD!E2549</f>
        <v>5.028033867210091E-2</v>
      </c>
      <c r="E2549" s="2">
        <f>MACD!F2549</f>
        <v>2.4797150643723617E-2</v>
      </c>
      <c r="F2549" s="2">
        <f>'Moving Avg'!D2549</f>
        <v>11.8338</v>
      </c>
      <c r="G2549" s="2">
        <f>'Moving Avg'!F2549</f>
        <v>11.768750000000001</v>
      </c>
      <c r="H2549" s="2">
        <f>'Moving Avg'!G2549</f>
        <v>11.31672</v>
      </c>
      <c r="I2549" s="2">
        <f>'Moving Avg'!H2549</f>
        <v>11.115279999999998</v>
      </c>
      <c r="J2549" s="5" t="str">
        <f>OBV!F2549</f>
        <v>BULLISH</v>
      </c>
      <c r="K2549" s="5" t="str">
        <f>OBV!G2549</f>
        <v>STRONG</v>
      </c>
      <c r="L2549" s="5" t="str">
        <f>OBV!H2549</f>
        <v>CONFIRMED BULLISH</v>
      </c>
      <c r="M2549" s="7">
        <f t="shared" si="390"/>
        <v>25</v>
      </c>
      <c r="N2549" s="7">
        <f t="shared" si="391"/>
        <v>0</v>
      </c>
      <c r="O2549" s="7">
        <f t="shared" si="392"/>
        <v>50</v>
      </c>
      <c r="P2549" s="7">
        <f t="shared" si="393"/>
        <v>100</v>
      </c>
      <c r="Q2549" s="8">
        <f t="shared" si="394"/>
        <v>31.25</v>
      </c>
      <c r="R2549" s="8">
        <f t="shared" si="395"/>
        <v>47.5</v>
      </c>
      <c r="S2549" s="8">
        <f t="shared" si="396"/>
        <v>61.25</v>
      </c>
      <c r="T2549" s="8">
        <f t="shared" si="397"/>
        <v>43.75</v>
      </c>
      <c r="U2549" s="7">
        <f t="shared" si="398"/>
        <v>46.666666666666664</v>
      </c>
      <c r="V2549" s="7">
        <f t="shared" si="399"/>
        <v>45.9375</v>
      </c>
    </row>
    <row r="2550" spans="1:22" ht="13.5" x14ac:dyDescent="0.25">
      <c r="A2550" s="3">
        <f>RSI!A2550</f>
        <v>45715</v>
      </c>
      <c r="B2550" s="2">
        <f>RSI!B2550</f>
        <v>12.185</v>
      </c>
      <c r="C2550" s="2">
        <f>RSI!I2550</f>
        <v>65.145804132974177</v>
      </c>
      <c r="D2550" s="2">
        <f>MACD!E2550</f>
        <v>2.2625419855824447E-2</v>
      </c>
      <c r="E2550" s="2">
        <f>MACD!F2550</f>
        <v>2.4362804486143787E-2</v>
      </c>
      <c r="F2550" s="2">
        <f>'Moving Avg'!D2550</f>
        <v>11.920600000000002</v>
      </c>
      <c r="G2550" s="2">
        <f>'Moving Avg'!F2550</f>
        <v>11.780750000000001</v>
      </c>
      <c r="H2550" s="2">
        <f>'Moving Avg'!G2550</f>
        <v>11.357339999999999</v>
      </c>
      <c r="I2550" s="2">
        <f>'Moving Avg'!H2550</f>
        <v>11.125894999999998</v>
      </c>
      <c r="J2550" s="5" t="str">
        <f>OBV!F2550</f>
        <v>BULLISH</v>
      </c>
      <c r="K2550" s="5" t="str">
        <f>OBV!G2550</f>
        <v>STRONG</v>
      </c>
      <c r="L2550" s="5" t="str">
        <f>OBV!H2550</f>
        <v>CONFIRMED BULLISH</v>
      </c>
      <c r="M2550" s="7">
        <f t="shared" si="390"/>
        <v>25</v>
      </c>
      <c r="N2550" s="7">
        <f t="shared" si="391"/>
        <v>45</v>
      </c>
      <c r="O2550" s="7">
        <f t="shared" si="392"/>
        <v>50</v>
      </c>
      <c r="P2550" s="7">
        <f t="shared" si="393"/>
        <v>100</v>
      </c>
      <c r="Q2550" s="8">
        <f t="shared" si="394"/>
        <v>47</v>
      </c>
      <c r="R2550" s="8">
        <f t="shared" si="395"/>
        <v>56.5</v>
      </c>
      <c r="S2550" s="8">
        <f t="shared" si="396"/>
        <v>68</v>
      </c>
      <c r="T2550" s="8">
        <f t="shared" si="397"/>
        <v>55</v>
      </c>
      <c r="U2550" s="7">
        <f t="shared" si="398"/>
        <v>57.166666666666664</v>
      </c>
      <c r="V2550" s="7">
        <f t="shared" si="399"/>
        <v>56.625</v>
      </c>
    </row>
    <row r="2551" spans="1:22" ht="13.5" x14ac:dyDescent="0.25">
      <c r="A2551" s="3">
        <f>RSI!A2551</f>
        <v>45716</v>
      </c>
      <c r="B2551" s="2">
        <f>RSI!B2551</f>
        <v>12.166</v>
      </c>
      <c r="C2551" s="2">
        <f>RSI!I2551</f>
        <v>64.437611344334258</v>
      </c>
      <c r="D2551" s="2">
        <f>MACD!E2551</f>
        <v>-2.6327122065676889E-3</v>
      </c>
      <c r="E2551" s="2">
        <f>MACD!F2551</f>
        <v>1.8963701147601493E-2</v>
      </c>
      <c r="F2551" s="2">
        <f>'Moving Avg'!D2551</f>
        <v>12</v>
      </c>
      <c r="G2551" s="2">
        <f>'Moving Avg'!F2551</f>
        <v>11.800600000000003</v>
      </c>
      <c r="H2551" s="2">
        <f>'Moving Avg'!G2551</f>
        <v>11.39758</v>
      </c>
      <c r="I2551" s="2">
        <f>'Moving Avg'!H2551</f>
        <v>11.136415</v>
      </c>
      <c r="J2551" s="5" t="str">
        <f>OBV!F2551</f>
        <v>BEARISH</v>
      </c>
      <c r="K2551" s="5" t="str">
        <f>OBV!G2551</f>
        <v>NEUTRAL</v>
      </c>
      <c r="L2551" s="5" t="str">
        <f>OBV!H2551</f>
        <v>BEARISH DIVERGENCE</v>
      </c>
      <c r="M2551" s="7">
        <f t="shared" si="390"/>
        <v>25</v>
      </c>
      <c r="N2551" s="7">
        <f t="shared" si="391"/>
        <v>100</v>
      </c>
      <c r="O2551" s="7">
        <f t="shared" si="392"/>
        <v>50</v>
      </c>
      <c r="P2551" s="7">
        <f t="shared" si="393"/>
        <v>16.5</v>
      </c>
      <c r="Q2551" s="8">
        <f t="shared" si="394"/>
        <v>53.725000000000001</v>
      </c>
      <c r="R2551" s="8">
        <f t="shared" si="395"/>
        <v>46.625</v>
      </c>
      <c r="S2551" s="8">
        <f t="shared" si="396"/>
        <v>38.674999999999997</v>
      </c>
      <c r="T2551" s="8">
        <f t="shared" si="397"/>
        <v>47.875</v>
      </c>
      <c r="U2551" s="7">
        <f t="shared" si="398"/>
        <v>46.341666666666661</v>
      </c>
      <c r="V2551" s="7">
        <f t="shared" si="399"/>
        <v>46.724999999999994</v>
      </c>
    </row>
    <row r="2552" spans="1:22" ht="13.5" x14ac:dyDescent="0.25">
      <c r="A2552" s="3">
        <f>RSI!A2552</f>
        <v>45719</v>
      </c>
      <c r="B2552" s="2">
        <f>RSI!B2552</f>
        <v>12.185</v>
      </c>
      <c r="C2552" s="2">
        <f>RSI!I2552</f>
        <v>64.849126520197672</v>
      </c>
      <c r="D2552" s="2">
        <f>MACD!E2552</f>
        <v>-2.1246545449676191E-2</v>
      </c>
      <c r="E2552" s="2">
        <f>MACD!F2552</f>
        <v>1.0921651828145956E-2</v>
      </c>
      <c r="F2552" s="2">
        <f>'Moving Avg'!D2552</f>
        <v>12.083200000000001</v>
      </c>
      <c r="G2552" s="2">
        <f>'Moving Avg'!F2552</f>
        <v>11.821850000000001</v>
      </c>
      <c r="H2552" s="2">
        <f>'Moving Avg'!G2552</f>
        <v>11.4299</v>
      </c>
      <c r="I2552" s="2">
        <f>'Moving Avg'!H2552</f>
        <v>11.144770000000001</v>
      </c>
      <c r="J2552" s="5" t="str">
        <f>OBV!F2552</f>
        <v>BULLISH</v>
      </c>
      <c r="K2552" s="5" t="str">
        <f>OBV!G2552</f>
        <v>STRONG</v>
      </c>
      <c r="L2552" s="5" t="str">
        <f>OBV!H2552</f>
        <v>CONFIRMED BULLISH</v>
      </c>
      <c r="M2552" s="7">
        <f t="shared" si="390"/>
        <v>25</v>
      </c>
      <c r="N2552" s="7">
        <f t="shared" si="391"/>
        <v>100</v>
      </c>
      <c r="O2552" s="7">
        <f t="shared" si="392"/>
        <v>50</v>
      </c>
      <c r="P2552" s="7">
        <f t="shared" si="393"/>
        <v>100</v>
      </c>
      <c r="Q2552" s="8">
        <f t="shared" si="394"/>
        <v>66.25</v>
      </c>
      <c r="R2552" s="8">
        <f t="shared" si="395"/>
        <v>67.5</v>
      </c>
      <c r="S2552" s="8">
        <f t="shared" si="396"/>
        <v>76.25</v>
      </c>
      <c r="T2552" s="8">
        <f t="shared" si="397"/>
        <v>68.75</v>
      </c>
      <c r="U2552" s="7">
        <f t="shared" si="398"/>
        <v>70</v>
      </c>
      <c r="V2552" s="7">
        <f t="shared" si="399"/>
        <v>69.6875</v>
      </c>
    </row>
    <row r="2553" spans="1:22" ht="13.5" x14ac:dyDescent="0.25">
      <c r="A2553" s="3">
        <f>RSI!A2553</f>
        <v>45720</v>
      </c>
      <c r="B2553" s="2">
        <f>RSI!B2553</f>
        <v>12.12</v>
      </c>
      <c r="C2553" s="2">
        <f>RSI!I2553</f>
        <v>62.197500318221572</v>
      </c>
      <c r="D2553" s="2">
        <f>MACD!E2553</f>
        <v>-0.10452807809941156</v>
      </c>
      <c r="E2553" s="2">
        <f>MACD!F2553</f>
        <v>-1.2168294157365549E-2</v>
      </c>
      <c r="F2553" s="2">
        <f>'Moving Avg'!D2553</f>
        <v>12.090599999999998</v>
      </c>
      <c r="G2553" s="2">
        <f>'Moving Avg'!F2553</f>
        <v>11.839850000000002</v>
      </c>
      <c r="H2553" s="2">
        <f>'Moving Avg'!G2553</f>
        <v>11.4526</v>
      </c>
      <c r="I2553" s="2">
        <f>'Moving Avg'!H2553</f>
        <v>11.15414</v>
      </c>
      <c r="J2553" s="5" t="str">
        <f>OBV!F2553</f>
        <v>BEARISH</v>
      </c>
      <c r="K2553" s="5" t="str">
        <f>OBV!G2553</f>
        <v>WEAK</v>
      </c>
      <c r="L2553" s="5" t="str">
        <f>OBV!H2553</f>
        <v>BEARISH DIVERGENCE</v>
      </c>
      <c r="M2553" s="7">
        <f t="shared" si="390"/>
        <v>25</v>
      </c>
      <c r="N2553" s="7">
        <f t="shared" si="391"/>
        <v>100</v>
      </c>
      <c r="O2553" s="7">
        <f t="shared" si="392"/>
        <v>50</v>
      </c>
      <c r="P2553" s="7">
        <f t="shared" si="393"/>
        <v>0</v>
      </c>
      <c r="Q2553" s="8">
        <f t="shared" si="394"/>
        <v>51.25</v>
      </c>
      <c r="R2553" s="8">
        <f t="shared" si="395"/>
        <v>42.5</v>
      </c>
      <c r="S2553" s="8">
        <f t="shared" si="396"/>
        <v>31.25</v>
      </c>
      <c r="T2553" s="8">
        <f t="shared" si="397"/>
        <v>43.75</v>
      </c>
      <c r="U2553" s="7">
        <f t="shared" si="398"/>
        <v>41.666666666666664</v>
      </c>
      <c r="V2553" s="7">
        <f t="shared" si="399"/>
        <v>42.1875</v>
      </c>
    </row>
    <row r="2554" spans="1:22" ht="13.5" x14ac:dyDescent="0.25">
      <c r="A2554" s="3">
        <f>RSI!A2554</f>
        <v>45721</v>
      </c>
      <c r="B2554" s="2">
        <f>RSI!B2554</f>
        <v>12.185</v>
      </c>
      <c r="C2554" s="2">
        <f>RSI!I2554</f>
        <v>63.791904893007548</v>
      </c>
      <c r="D2554" s="2">
        <f>MACD!E2554</f>
        <v>-0.12233522672129027</v>
      </c>
      <c r="E2554" s="2">
        <f>MACD!F2554</f>
        <v>-3.4201680670150496E-2</v>
      </c>
      <c r="F2554" s="2">
        <f>'Moving Avg'!D2554</f>
        <v>12.168200000000001</v>
      </c>
      <c r="G2554" s="2">
        <f>'Moving Avg'!F2554</f>
        <v>11.862</v>
      </c>
      <c r="H2554" s="2">
        <f>'Moving Avg'!G2554</f>
        <v>11.485839999999998</v>
      </c>
      <c r="I2554" s="2">
        <f>'Moving Avg'!H2554</f>
        <v>11.163835000000001</v>
      </c>
      <c r="J2554" s="5" t="str">
        <f>OBV!F2554</f>
        <v>BULLISH</v>
      </c>
      <c r="K2554" s="5" t="str">
        <f>OBV!G2554</f>
        <v>STRONG</v>
      </c>
      <c r="L2554" s="5" t="str">
        <f>OBV!H2554</f>
        <v>CONFIRMED BULLISH</v>
      </c>
      <c r="M2554" s="7">
        <f t="shared" si="390"/>
        <v>25</v>
      </c>
      <c r="N2554" s="7">
        <f t="shared" si="391"/>
        <v>100</v>
      </c>
      <c r="O2554" s="7">
        <f t="shared" si="392"/>
        <v>50</v>
      </c>
      <c r="P2554" s="7">
        <f t="shared" si="393"/>
        <v>100</v>
      </c>
      <c r="Q2554" s="8">
        <f t="shared" si="394"/>
        <v>66.25</v>
      </c>
      <c r="R2554" s="8">
        <f t="shared" si="395"/>
        <v>67.5</v>
      </c>
      <c r="S2554" s="8">
        <f t="shared" si="396"/>
        <v>76.25</v>
      </c>
      <c r="T2554" s="8">
        <f t="shared" si="397"/>
        <v>68.75</v>
      </c>
      <c r="U2554" s="7">
        <f t="shared" si="398"/>
        <v>70</v>
      </c>
      <c r="V2554" s="7">
        <f t="shared" si="399"/>
        <v>69.6875</v>
      </c>
    </row>
    <row r="2555" spans="1:22" ht="13.5" x14ac:dyDescent="0.25">
      <c r="A2555" s="3">
        <f>RSI!A2555</f>
        <v>45722</v>
      </c>
      <c r="B2555" s="2">
        <f>RSI!B2555</f>
        <v>12.175000000000001</v>
      </c>
      <c r="C2555" s="2">
        <f>RSI!I2555</f>
        <v>63.349224139594476</v>
      </c>
      <c r="D2555" s="2">
        <f>MACD!E2555</f>
        <v>-0.1390976910065671</v>
      </c>
      <c r="E2555" s="2">
        <f>MACD!F2555</f>
        <v>-5.5180882737433823E-2</v>
      </c>
      <c r="F2555" s="2">
        <f>'Moving Avg'!D2555</f>
        <v>12.1662</v>
      </c>
      <c r="G2555" s="2">
        <f>'Moving Avg'!F2555</f>
        <v>11.883650000000001</v>
      </c>
      <c r="H2555" s="2">
        <f>'Moving Avg'!G2555</f>
        <v>11.526260000000001</v>
      </c>
      <c r="I2555" s="2">
        <f>'Moving Avg'!H2555</f>
        <v>11.174170000000004</v>
      </c>
      <c r="J2555" s="5" t="str">
        <f>OBV!F2555</f>
        <v>BEARISH</v>
      </c>
      <c r="K2555" s="5" t="str">
        <f>OBV!G2555</f>
        <v>WEAK</v>
      </c>
      <c r="L2555" s="5" t="str">
        <f>OBV!H2555</f>
        <v>CONFIRMED BEARISH</v>
      </c>
      <c r="M2555" s="7">
        <f t="shared" si="390"/>
        <v>25</v>
      </c>
      <c r="N2555" s="7">
        <f t="shared" si="391"/>
        <v>100</v>
      </c>
      <c r="O2555" s="7">
        <f t="shared" si="392"/>
        <v>50</v>
      </c>
      <c r="P2555" s="7">
        <f t="shared" si="393"/>
        <v>0</v>
      </c>
      <c r="Q2555" s="8">
        <f t="shared" si="394"/>
        <v>51.25</v>
      </c>
      <c r="R2555" s="8">
        <f t="shared" si="395"/>
        <v>42.5</v>
      </c>
      <c r="S2555" s="8">
        <f t="shared" si="396"/>
        <v>31.25</v>
      </c>
      <c r="T2555" s="8">
        <f t="shared" si="397"/>
        <v>43.75</v>
      </c>
      <c r="U2555" s="7">
        <f t="shared" si="398"/>
        <v>41.666666666666664</v>
      </c>
      <c r="V2555" s="7">
        <f t="shared" si="399"/>
        <v>42.1875</v>
      </c>
    </row>
    <row r="2556" spans="1:22" ht="13.5" x14ac:dyDescent="0.25">
      <c r="A2556" s="3">
        <f>RSI!A2556</f>
        <v>45723</v>
      </c>
      <c r="B2556" s="2">
        <f>RSI!B2556</f>
        <v>12.166</v>
      </c>
      <c r="C2556" s="2">
        <f>RSI!I2556</f>
        <v>62.925988424908354</v>
      </c>
      <c r="D2556" s="2">
        <f>MACD!E2556</f>
        <v>-0.1520415283695975</v>
      </c>
      <c r="E2556" s="2">
        <f>MACD!F2556</f>
        <v>-7.4553011863866564E-2</v>
      </c>
      <c r="F2556" s="2">
        <f>'Moving Avg'!D2556</f>
        <v>12.1662</v>
      </c>
      <c r="G2556" s="2">
        <f>'Moving Avg'!F2556</f>
        <v>11.903500000000001</v>
      </c>
      <c r="H2556" s="2">
        <f>'Moving Avg'!G2556</f>
        <v>11.557460000000001</v>
      </c>
      <c r="I2556" s="2">
        <f>'Moving Avg'!H2556</f>
        <v>11.183770000000004</v>
      </c>
      <c r="J2556" s="5" t="str">
        <f>OBV!F2556</f>
        <v>BEARISH</v>
      </c>
      <c r="K2556" s="5" t="str">
        <f>OBV!G2556</f>
        <v>WEAK</v>
      </c>
      <c r="L2556" s="5" t="str">
        <f>OBV!H2556</f>
        <v>NEUTRAL</v>
      </c>
      <c r="M2556" s="7">
        <f t="shared" si="390"/>
        <v>25</v>
      </c>
      <c r="N2556" s="7">
        <f t="shared" si="391"/>
        <v>100</v>
      </c>
      <c r="O2556" s="7">
        <f t="shared" si="392"/>
        <v>50</v>
      </c>
      <c r="P2556" s="7">
        <f t="shared" si="393"/>
        <v>0</v>
      </c>
      <c r="Q2556" s="8">
        <f t="shared" si="394"/>
        <v>51.25</v>
      </c>
      <c r="R2556" s="8">
        <f t="shared" si="395"/>
        <v>42.5</v>
      </c>
      <c r="S2556" s="8">
        <f t="shared" si="396"/>
        <v>31.25</v>
      </c>
      <c r="T2556" s="8">
        <f t="shared" si="397"/>
        <v>43.75</v>
      </c>
      <c r="U2556" s="7">
        <f t="shared" si="398"/>
        <v>41.666666666666664</v>
      </c>
      <c r="V2556" s="7">
        <f t="shared" si="399"/>
        <v>42.1875</v>
      </c>
    </row>
    <row r="2557" spans="1:22" ht="13.5" x14ac:dyDescent="0.25">
      <c r="A2557" s="3">
        <f>RSI!A2557</f>
        <v>45726</v>
      </c>
      <c r="B2557" s="2">
        <f>RSI!B2557</f>
        <v>12.166</v>
      </c>
      <c r="C2557" s="2">
        <f>RSI!I2557</f>
        <v>62.925988424908354</v>
      </c>
      <c r="D2557" s="2">
        <f>MACD!E2557</f>
        <v>-0.16497426102303159</v>
      </c>
      <c r="E2557" s="2">
        <f>MACD!F2557</f>
        <v>-9.263726169569958E-2</v>
      </c>
      <c r="F2557" s="2">
        <f>'Moving Avg'!D2557</f>
        <v>12.1624</v>
      </c>
      <c r="G2557" s="2">
        <f>'Moving Avg'!F2557</f>
        <v>11.925650000000001</v>
      </c>
      <c r="H2557" s="2">
        <f>'Moving Avg'!G2557</f>
        <v>11.579240000000002</v>
      </c>
      <c r="I2557" s="2">
        <f>'Moving Avg'!H2557</f>
        <v>11.193370000000005</v>
      </c>
      <c r="J2557" s="5" t="str">
        <f>OBV!F2557</f>
        <v>BEARISH</v>
      </c>
      <c r="K2557" s="5" t="str">
        <f>OBV!G2557</f>
        <v>WEAK</v>
      </c>
      <c r="L2557" s="5" t="str">
        <f>OBV!H2557</f>
        <v>CONFIRMED BEARISH</v>
      </c>
      <c r="M2557" s="7">
        <f t="shared" si="390"/>
        <v>25</v>
      </c>
      <c r="N2557" s="7">
        <f t="shared" si="391"/>
        <v>100</v>
      </c>
      <c r="O2557" s="7">
        <f t="shared" si="392"/>
        <v>50</v>
      </c>
      <c r="P2557" s="7">
        <f t="shared" si="393"/>
        <v>0</v>
      </c>
      <c r="Q2557" s="8">
        <f t="shared" si="394"/>
        <v>51.25</v>
      </c>
      <c r="R2557" s="8">
        <f t="shared" si="395"/>
        <v>42.5</v>
      </c>
      <c r="S2557" s="8">
        <f t="shared" si="396"/>
        <v>31.25</v>
      </c>
      <c r="T2557" s="8">
        <f t="shared" si="397"/>
        <v>43.75</v>
      </c>
      <c r="U2557" s="7">
        <f t="shared" si="398"/>
        <v>41.666666666666664</v>
      </c>
      <c r="V2557" s="7">
        <f t="shared" si="399"/>
        <v>42.1875</v>
      </c>
    </row>
    <row r="2558" spans="1:22" ht="13.5" x14ac:dyDescent="0.25">
      <c r="A2558" s="3">
        <f>RSI!A2558</f>
        <v>45727</v>
      </c>
      <c r="B2558" s="2">
        <f>RSI!B2558</f>
        <v>12.148</v>
      </c>
      <c r="C2558" s="2">
        <f>RSI!I2558</f>
        <v>61.965721693974757</v>
      </c>
      <c r="D2558" s="2">
        <f>MACD!E2558</f>
        <v>-0.12810988619568775</v>
      </c>
      <c r="E2558" s="2">
        <f>MACD!F2558</f>
        <v>-9.9731786595697217E-2</v>
      </c>
      <c r="F2558" s="2">
        <f>'Moving Avg'!D2558</f>
        <v>12.167999999999997</v>
      </c>
      <c r="G2558" s="2">
        <f>'Moving Avg'!F2558</f>
        <v>11.944600000000001</v>
      </c>
      <c r="H2558" s="2">
        <f>'Moving Avg'!G2558</f>
        <v>11.600660000000003</v>
      </c>
      <c r="I2558" s="2">
        <f>'Moving Avg'!H2558</f>
        <v>11.202880000000004</v>
      </c>
      <c r="J2558" s="5" t="str">
        <f>OBV!F2558</f>
        <v>BEARISH</v>
      </c>
      <c r="K2558" s="5" t="str">
        <f>OBV!G2558</f>
        <v>WEAK</v>
      </c>
      <c r="L2558" s="5" t="str">
        <f>OBV!H2558</f>
        <v>BEARISH DIVERGENCE</v>
      </c>
      <c r="M2558" s="7">
        <f t="shared" si="390"/>
        <v>25</v>
      </c>
      <c r="N2558" s="7">
        <f t="shared" si="391"/>
        <v>100</v>
      </c>
      <c r="O2558" s="7">
        <f t="shared" si="392"/>
        <v>50</v>
      </c>
      <c r="P2558" s="7">
        <f t="shared" si="393"/>
        <v>0</v>
      </c>
      <c r="Q2558" s="8">
        <f t="shared" si="394"/>
        <v>51.25</v>
      </c>
      <c r="R2558" s="8">
        <f t="shared" si="395"/>
        <v>42.5</v>
      </c>
      <c r="S2558" s="8">
        <f t="shared" si="396"/>
        <v>31.25</v>
      </c>
      <c r="T2558" s="8">
        <f t="shared" si="397"/>
        <v>43.75</v>
      </c>
      <c r="U2558" s="7">
        <f t="shared" si="398"/>
        <v>41.666666666666664</v>
      </c>
      <c r="V2558" s="7">
        <f t="shared" si="399"/>
        <v>42.1875</v>
      </c>
    </row>
    <row r="2559" spans="1:22" ht="13.5" x14ac:dyDescent="0.25">
      <c r="A2559" s="3">
        <f>RSI!A2559</f>
        <v>45728</v>
      </c>
      <c r="B2559" s="2">
        <f>RSI!B2559</f>
        <v>12.138</v>
      </c>
      <c r="C2559" s="2">
        <f>RSI!I2559</f>
        <v>61.405089051792672</v>
      </c>
      <c r="D2559" s="2">
        <f>MACD!E2559</f>
        <v>-0.14176759952245988</v>
      </c>
      <c r="E2559" s="2">
        <f>MACD!F2559</f>
        <v>-0.10813894918104976</v>
      </c>
      <c r="F2559" s="2">
        <f>'Moving Avg'!D2559</f>
        <v>12.1586</v>
      </c>
      <c r="G2559" s="2">
        <f>'Moving Avg'!F2559</f>
        <v>11.9635</v>
      </c>
      <c r="H2559" s="2">
        <f>'Moving Avg'!G2559</f>
        <v>11.621880000000006</v>
      </c>
      <c r="I2559" s="2">
        <f>'Moving Avg'!H2559</f>
        <v>11.212340000000006</v>
      </c>
      <c r="J2559" s="5" t="str">
        <f>OBV!F2559</f>
        <v>BEARISH</v>
      </c>
      <c r="K2559" s="5" t="str">
        <f>OBV!G2559</f>
        <v>WEAK</v>
      </c>
      <c r="L2559" s="5" t="str">
        <f>OBV!H2559</f>
        <v>CONFIRMED BEARISH</v>
      </c>
      <c r="M2559" s="7">
        <f t="shared" si="390"/>
        <v>25</v>
      </c>
      <c r="N2559" s="7">
        <f t="shared" si="391"/>
        <v>100</v>
      </c>
      <c r="O2559" s="7">
        <f t="shared" si="392"/>
        <v>50</v>
      </c>
      <c r="P2559" s="7">
        <f t="shared" si="393"/>
        <v>0</v>
      </c>
      <c r="Q2559" s="8">
        <f t="shared" si="394"/>
        <v>51.25</v>
      </c>
      <c r="R2559" s="8">
        <f t="shared" si="395"/>
        <v>42.5</v>
      </c>
      <c r="S2559" s="8">
        <f t="shared" si="396"/>
        <v>31.25</v>
      </c>
      <c r="T2559" s="8">
        <f t="shared" si="397"/>
        <v>43.75</v>
      </c>
      <c r="U2559" s="7">
        <f t="shared" si="398"/>
        <v>41.666666666666664</v>
      </c>
      <c r="V2559" s="7">
        <f t="shared" si="399"/>
        <v>42.1875</v>
      </c>
    </row>
    <row r="2560" spans="1:22" ht="13.5" x14ac:dyDescent="0.25">
      <c r="A2560" s="3">
        <f>RSI!A2560</f>
        <v>45729</v>
      </c>
      <c r="B2560" s="2">
        <f>RSI!B2560</f>
        <v>12</v>
      </c>
      <c r="C2560" s="2">
        <f>RSI!I2560</f>
        <v>54.127188640133738</v>
      </c>
      <c r="D2560" s="2">
        <f>MACD!E2560</f>
        <v>-8.4824011963407386E-2</v>
      </c>
      <c r="E2560" s="2">
        <f>MACD!F2560</f>
        <v>-0.1034759617375213</v>
      </c>
      <c r="F2560" s="2">
        <f>'Moving Avg'!D2560</f>
        <v>12.1236</v>
      </c>
      <c r="G2560" s="2">
        <f>'Moving Avg'!F2560</f>
        <v>11.975050000000001</v>
      </c>
      <c r="H2560" s="2">
        <f>'Moving Avg'!G2560</f>
        <v>11.640340000000005</v>
      </c>
      <c r="I2560" s="2">
        <f>'Moving Avg'!H2560</f>
        <v>11.219955000000006</v>
      </c>
      <c r="J2560" s="5" t="str">
        <f>OBV!F2560</f>
        <v>BEARISH</v>
      </c>
      <c r="K2560" s="5" t="str">
        <f>OBV!G2560</f>
        <v>WEAK</v>
      </c>
      <c r="L2560" s="5" t="str">
        <f>OBV!H2560</f>
        <v>CONFIRMED BEARISH</v>
      </c>
      <c r="M2560" s="7">
        <f t="shared" si="390"/>
        <v>25</v>
      </c>
      <c r="N2560" s="7">
        <f t="shared" si="391"/>
        <v>0</v>
      </c>
      <c r="O2560" s="7">
        <f t="shared" si="392"/>
        <v>50</v>
      </c>
      <c r="P2560" s="7">
        <f t="shared" si="393"/>
        <v>0</v>
      </c>
      <c r="Q2560" s="8">
        <f t="shared" si="394"/>
        <v>16.25</v>
      </c>
      <c r="R2560" s="8">
        <f t="shared" si="395"/>
        <v>22.5</v>
      </c>
      <c r="S2560" s="8">
        <f t="shared" si="396"/>
        <v>16.25</v>
      </c>
      <c r="T2560" s="8">
        <f t="shared" si="397"/>
        <v>18.75</v>
      </c>
      <c r="U2560" s="7">
        <f t="shared" si="398"/>
        <v>18.333333333333332</v>
      </c>
      <c r="V2560" s="7">
        <f t="shared" si="399"/>
        <v>18.4375</v>
      </c>
    </row>
    <row r="2561" spans="1:22" ht="13.5" x14ac:dyDescent="0.25">
      <c r="A2561" s="3">
        <f>RSI!A2561</f>
        <v>45730</v>
      </c>
      <c r="B2561" s="2">
        <f>RSI!B2561</f>
        <v>12.166</v>
      </c>
      <c r="C2561" s="2">
        <f>RSI!I2561</f>
        <v>60.232937534669432</v>
      </c>
      <c r="D2561" s="2">
        <f>MACD!E2561</f>
        <v>-5.2354545790777252E-2</v>
      </c>
      <c r="E2561" s="2">
        <f>MACD!F2561</f>
        <v>-9.3251678548172498E-2</v>
      </c>
      <c r="F2561" s="2">
        <f>'Moving Avg'!D2561</f>
        <v>12.1236</v>
      </c>
      <c r="G2561" s="2">
        <f>'Moving Avg'!F2561</f>
        <v>11.994899999999999</v>
      </c>
      <c r="H2561" s="2">
        <f>'Moving Avg'!G2561</f>
        <v>11.662120000000007</v>
      </c>
      <c r="I2561" s="2">
        <f>'Moving Avg'!H2561</f>
        <v>11.228400000000006</v>
      </c>
      <c r="J2561" s="5" t="str">
        <f>OBV!F2561</f>
        <v>BEARISH</v>
      </c>
      <c r="K2561" s="5" t="str">
        <f>OBV!G2561</f>
        <v>WEAK</v>
      </c>
      <c r="L2561" s="5" t="str">
        <f>OBV!H2561</f>
        <v>NEUTRAL</v>
      </c>
      <c r="M2561" s="7">
        <f t="shared" si="390"/>
        <v>25</v>
      </c>
      <c r="N2561" s="7">
        <f t="shared" si="391"/>
        <v>0</v>
      </c>
      <c r="O2561" s="7">
        <f t="shared" si="392"/>
        <v>50</v>
      </c>
      <c r="P2561" s="7">
        <f t="shared" si="393"/>
        <v>0</v>
      </c>
      <c r="Q2561" s="8">
        <f t="shared" si="394"/>
        <v>16.25</v>
      </c>
      <c r="R2561" s="8">
        <f t="shared" si="395"/>
        <v>22.5</v>
      </c>
      <c r="S2561" s="8">
        <f t="shared" si="396"/>
        <v>16.25</v>
      </c>
      <c r="T2561" s="8">
        <f t="shared" si="397"/>
        <v>18.75</v>
      </c>
      <c r="U2561" s="7">
        <f t="shared" si="398"/>
        <v>18.333333333333332</v>
      </c>
      <c r="V2561" s="7">
        <f t="shared" si="399"/>
        <v>18.4375</v>
      </c>
    </row>
    <row r="2562" spans="1:22" ht="13.5" x14ac:dyDescent="0.25">
      <c r="A2562" s="3">
        <f>RSI!A2562</f>
        <v>45733</v>
      </c>
      <c r="B2562" s="2">
        <f>RSI!B2562</f>
        <v>12</v>
      </c>
      <c r="C2562" s="2">
        <f>RSI!I2562</f>
        <v>52.681549218323447</v>
      </c>
      <c r="D2562" s="2">
        <f>MACD!E2562</f>
        <v>-1.1099499122298795E-2</v>
      </c>
      <c r="E2562" s="2">
        <f>MACD!F2562</f>
        <v>-7.6821242662997766E-2</v>
      </c>
      <c r="F2562" s="2">
        <f>'Moving Avg'!D2562</f>
        <v>12.090399999999999</v>
      </c>
      <c r="G2562" s="2">
        <f>'Moving Avg'!F2562</f>
        <v>12.004149999999999</v>
      </c>
      <c r="H2562" s="2">
        <f>'Moving Avg'!G2562</f>
        <v>11.680580000000004</v>
      </c>
      <c r="I2562" s="2">
        <f>'Moving Avg'!H2562</f>
        <v>11.235325000000005</v>
      </c>
      <c r="J2562" s="5" t="str">
        <f>OBV!F2562</f>
        <v>BEARISH</v>
      </c>
      <c r="K2562" s="5" t="str">
        <f>OBV!G2562</f>
        <v>WEAK</v>
      </c>
      <c r="L2562" s="5" t="str">
        <f>OBV!H2562</f>
        <v>CONFIRMED BEARISH</v>
      </c>
      <c r="M2562" s="7">
        <f t="shared" ref="M2562:M2625" si="400">IF(C2562&lt;30,50, IF(C2562&gt;70, 0, 25))</f>
        <v>25</v>
      </c>
      <c r="N2562" s="7">
        <f t="shared" ref="N2562:N2625" si="401">IF(E2562-D2562&gt;0.02, 100, IF(E2562-D2562&lt;0,0,45))</f>
        <v>0</v>
      </c>
      <c r="O2562" s="7">
        <f t="shared" ref="O2562:O2625" si="402">IF(F2562-I2562&gt;10,100,IF(F2562-I2562&gt;5,75, IF(F2562-I2562&gt;0,50,0)))</f>
        <v>50</v>
      </c>
      <c r="P2562" s="7">
        <f t="shared" ref="P2562:P2625" si="403">IF(L2562="confirmed bullish", 34, IF(L2562="bullish divergence",17, 0))+IF(J2562="bullish",33,IF(J2562="bearish",0,16.5))+IF(K2562="strong",33,IF(K2562="weak",0,16.5))</f>
        <v>0</v>
      </c>
      <c r="Q2562" s="8">
        <f t="shared" si="394"/>
        <v>16.25</v>
      </c>
      <c r="R2562" s="8">
        <f t="shared" si="395"/>
        <v>22.5</v>
      </c>
      <c r="S2562" s="8">
        <f t="shared" si="396"/>
        <v>16.25</v>
      </c>
      <c r="T2562" s="8">
        <f t="shared" si="397"/>
        <v>18.75</v>
      </c>
      <c r="U2562" s="7">
        <f t="shared" si="398"/>
        <v>18.333333333333332</v>
      </c>
      <c r="V2562" s="7">
        <f t="shared" si="399"/>
        <v>18.4375</v>
      </c>
    </row>
    <row r="2563" spans="1:22" ht="13.5" x14ac:dyDescent="0.25">
      <c r="A2563" s="3">
        <f>RSI!A2563</f>
        <v>45734</v>
      </c>
      <c r="B2563" s="2">
        <f>RSI!B2563</f>
        <v>12</v>
      </c>
      <c r="C2563" s="2">
        <f>RSI!I2563</f>
        <v>52.681549218323447</v>
      </c>
      <c r="D2563" s="2">
        <f>MACD!E2563</f>
        <v>1.3457583015364705E-2</v>
      </c>
      <c r="E2563" s="2">
        <f>MACD!F2563</f>
        <v>-5.876547752732527E-2</v>
      </c>
      <c r="F2563" s="2">
        <f>'Moving Avg'!D2563</f>
        <v>12.0608</v>
      </c>
      <c r="G2563" s="2">
        <f>'Moving Avg'!F2563</f>
        <v>12.036</v>
      </c>
      <c r="H2563" s="2">
        <f>'Moving Avg'!G2563</f>
        <v>11.699040000000004</v>
      </c>
      <c r="I2563" s="2">
        <f>'Moving Avg'!H2563</f>
        <v>11.243585000000007</v>
      </c>
      <c r="J2563" s="5" t="str">
        <f>OBV!F2563</f>
        <v>BEARISH</v>
      </c>
      <c r="K2563" s="5" t="str">
        <f>OBV!G2563</f>
        <v>WEAK</v>
      </c>
      <c r="L2563" s="5" t="str">
        <f>OBV!H2563</f>
        <v>CONFIRMED BEARISH</v>
      </c>
      <c r="M2563" s="7">
        <f t="shared" si="400"/>
        <v>25</v>
      </c>
      <c r="N2563" s="7">
        <f t="shared" si="401"/>
        <v>0</v>
      </c>
      <c r="O2563" s="7">
        <f t="shared" si="402"/>
        <v>50</v>
      </c>
      <c r="P2563" s="7">
        <f t="shared" si="403"/>
        <v>0</v>
      </c>
      <c r="Q2563" s="8">
        <f t="shared" ref="Q2563:Q2626" si="404">0.35*M2563+N2563*0.35+O2563*0.15+P2563*0.15</f>
        <v>16.25</v>
      </c>
      <c r="R2563" s="8">
        <f t="shared" ref="R2563:R2626" si="405">M2563*0.2+N2563*0.2+O2563*0.35+P2563*0.25</f>
        <v>22.5</v>
      </c>
      <c r="S2563" s="8">
        <f t="shared" ref="S2563:S2626" si="406">M2563*0.15+N2563*0.15+O2563*0.25+P2563*0.45</f>
        <v>16.25</v>
      </c>
      <c r="T2563" s="8">
        <f t="shared" ref="T2563:T2626" si="407">0.25*SUM(M2563:P2563)</f>
        <v>18.75</v>
      </c>
      <c r="U2563" s="7">
        <f t="shared" ref="U2563:U2626" si="408">SUM(Q2563:S2563)/3</f>
        <v>18.333333333333332</v>
      </c>
      <c r="V2563" s="7">
        <f t="shared" ref="V2563:V2626" si="409">SUM(Q2563:T2563)/4</f>
        <v>18.4375</v>
      </c>
    </row>
    <row r="2564" spans="1:22" ht="13.5" x14ac:dyDescent="0.25">
      <c r="A2564" s="3">
        <f>RSI!A2564</f>
        <v>45735</v>
      </c>
      <c r="B2564" s="2">
        <f>RSI!B2564</f>
        <v>12</v>
      </c>
      <c r="C2564" s="2">
        <f>RSI!I2564</f>
        <v>52.681549218323447</v>
      </c>
      <c r="D2564" s="2">
        <f>MACD!E2564</f>
        <v>4.3911620781168281E-2</v>
      </c>
      <c r="E2564" s="2">
        <f>MACD!F2564</f>
        <v>-3.8230057865626561E-2</v>
      </c>
      <c r="F2564" s="2">
        <f>'Moving Avg'!D2564</f>
        <v>12.033199999999999</v>
      </c>
      <c r="G2564" s="2">
        <f>'Moving Avg'!F2564</f>
        <v>12.048449999999999</v>
      </c>
      <c r="H2564" s="2">
        <f>'Moving Avg'!G2564</f>
        <v>11.717500000000003</v>
      </c>
      <c r="I2564" s="2">
        <f>'Moving Avg'!H2564</f>
        <v>11.250045000000007</v>
      </c>
      <c r="J2564" s="5" t="str">
        <f>OBV!F2564</f>
        <v>BEARISH</v>
      </c>
      <c r="K2564" s="5" t="str">
        <f>OBV!G2564</f>
        <v>WEAK</v>
      </c>
      <c r="L2564" s="5" t="str">
        <f>OBV!H2564</f>
        <v>CONFIRMED BEARISH</v>
      </c>
      <c r="M2564" s="7">
        <f t="shared" si="400"/>
        <v>25</v>
      </c>
      <c r="N2564" s="7">
        <f t="shared" si="401"/>
        <v>0</v>
      </c>
      <c r="O2564" s="7">
        <f t="shared" si="402"/>
        <v>50</v>
      </c>
      <c r="P2564" s="7">
        <f t="shared" si="403"/>
        <v>0</v>
      </c>
      <c r="Q2564" s="8">
        <f t="shared" si="404"/>
        <v>16.25</v>
      </c>
      <c r="R2564" s="8">
        <f t="shared" si="405"/>
        <v>22.5</v>
      </c>
      <c r="S2564" s="8">
        <f t="shared" si="406"/>
        <v>16.25</v>
      </c>
      <c r="T2564" s="8">
        <f t="shared" si="407"/>
        <v>18.75</v>
      </c>
      <c r="U2564" s="7">
        <f t="shared" si="408"/>
        <v>18.333333333333332</v>
      </c>
      <c r="V2564" s="7">
        <f t="shared" si="409"/>
        <v>18.4375</v>
      </c>
    </row>
    <row r="2565" spans="1:22" ht="13.5" x14ac:dyDescent="0.25">
      <c r="A2565" s="3">
        <f>RSI!A2565</f>
        <v>45737</v>
      </c>
      <c r="B2565" s="2">
        <f>RSI!B2565</f>
        <v>12</v>
      </c>
      <c r="C2565" s="2">
        <f>RSI!I2565</f>
        <v>52.681549218323447</v>
      </c>
      <c r="D2565" s="2">
        <f>MACD!E2565</f>
        <v>6.7841005118690845E-2</v>
      </c>
      <c r="E2565" s="2">
        <f>MACD!F2565</f>
        <v>-1.7015845268763079E-2</v>
      </c>
      <c r="F2565" s="2">
        <f>'Moving Avg'!D2565</f>
        <v>12.033199999999999</v>
      </c>
      <c r="G2565" s="2">
        <f>'Moving Avg'!F2565</f>
        <v>12.0609</v>
      </c>
      <c r="H2565" s="2">
        <f>'Moving Avg'!G2565</f>
        <v>11.735960000000002</v>
      </c>
      <c r="I2565" s="2">
        <f>'Moving Avg'!H2565</f>
        <v>11.256045000000007</v>
      </c>
      <c r="J2565" s="5" t="str">
        <f>OBV!F2565</f>
        <v>BULLISH</v>
      </c>
      <c r="K2565" s="5" t="str">
        <f>OBV!G2565</f>
        <v>NEUTRAL</v>
      </c>
      <c r="L2565" s="5" t="str">
        <f>OBV!H2565</f>
        <v>NEUTRAL</v>
      </c>
      <c r="M2565" s="7">
        <f t="shared" si="400"/>
        <v>25</v>
      </c>
      <c r="N2565" s="7">
        <f t="shared" si="401"/>
        <v>0</v>
      </c>
      <c r="O2565" s="7">
        <f t="shared" si="402"/>
        <v>50</v>
      </c>
      <c r="P2565" s="7">
        <f t="shared" si="403"/>
        <v>49.5</v>
      </c>
      <c r="Q2565" s="8">
        <f t="shared" si="404"/>
        <v>23.675000000000001</v>
      </c>
      <c r="R2565" s="8">
        <f t="shared" si="405"/>
        <v>34.875</v>
      </c>
      <c r="S2565" s="8">
        <f t="shared" si="406"/>
        <v>38.525000000000006</v>
      </c>
      <c r="T2565" s="8">
        <f t="shared" si="407"/>
        <v>31.125</v>
      </c>
      <c r="U2565" s="7">
        <f t="shared" si="408"/>
        <v>32.358333333333334</v>
      </c>
      <c r="V2565" s="7">
        <f t="shared" si="409"/>
        <v>32.049999999999997</v>
      </c>
    </row>
    <row r="2566" spans="1:22" ht="13.5" x14ac:dyDescent="0.25">
      <c r="A2566" s="3">
        <f>RSI!A2566</f>
        <v>45740</v>
      </c>
      <c r="B2566" s="2">
        <f>RSI!B2566</f>
        <v>11.981999999999999</v>
      </c>
      <c r="C2566" s="2">
        <f>RSI!I2566</f>
        <v>51.735562400389782</v>
      </c>
      <c r="D2566" s="2">
        <f>MACD!E2566</f>
        <v>8.7759001336197073E-2</v>
      </c>
      <c r="E2566" s="2">
        <f>MACD!F2566</f>
        <v>3.939124052228949E-3</v>
      </c>
      <c r="F2566" s="2">
        <f>'Moving Avg'!D2566</f>
        <v>11.9964</v>
      </c>
      <c r="G2566" s="2">
        <f>'Moving Avg'!F2566</f>
        <v>12.07155</v>
      </c>
      <c r="H2566" s="2">
        <f>'Moving Avg'!G2566</f>
        <v>11.754060000000003</v>
      </c>
      <c r="I2566" s="2">
        <f>'Moving Avg'!H2566</f>
        <v>11.262000000000008</v>
      </c>
      <c r="J2566" s="5" t="str">
        <f>OBV!F2566</f>
        <v>BEARISH</v>
      </c>
      <c r="K2566" s="5" t="str">
        <f>OBV!G2566</f>
        <v>WEAK</v>
      </c>
      <c r="L2566" s="5" t="str">
        <f>OBV!H2566</f>
        <v>CONFIRMED BEARISH</v>
      </c>
      <c r="M2566" s="7">
        <f t="shared" si="400"/>
        <v>25</v>
      </c>
      <c r="N2566" s="7">
        <f t="shared" si="401"/>
        <v>0</v>
      </c>
      <c r="O2566" s="7">
        <f t="shared" si="402"/>
        <v>50</v>
      </c>
      <c r="P2566" s="7">
        <f t="shared" si="403"/>
        <v>0</v>
      </c>
      <c r="Q2566" s="8">
        <f t="shared" si="404"/>
        <v>16.25</v>
      </c>
      <c r="R2566" s="8">
        <f t="shared" si="405"/>
        <v>22.5</v>
      </c>
      <c r="S2566" s="8">
        <f t="shared" si="406"/>
        <v>16.25</v>
      </c>
      <c r="T2566" s="8">
        <f t="shared" si="407"/>
        <v>18.75</v>
      </c>
      <c r="U2566" s="7">
        <f t="shared" si="408"/>
        <v>18.333333333333332</v>
      </c>
      <c r="V2566" s="7">
        <f t="shared" si="409"/>
        <v>18.4375</v>
      </c>
    </row>
    <row r="2567" spans="1:22" ht="13.5" x14ac:dyDescent="0.25">
      <c r="A2567" s="3">
        <f>RSI!A2567</f>
        <v>45741</v>
      </c>
      <c r="B2567" s="2">
        <f>RSI!B2567</f>
        <v>12.092000000000001</v>
      </c>
      <c r="C2567" s="2">
        <f>RSI!I2567</f>
        <v>56.836479543723563</v>
      </c>
      <c r="D2567" s="2">
        <f>MACD!E2567</f>
        <v>9.6312884397361742E-2</v>
      </c>
      <c r="E2567" s="2">
        <f>MACD!F2567</f>
        <v>2.2413876121255508E-2</v>
      </c>
      <c r="F2567" s="2">
        <f>'Moving Avg'!D2567</f>
        <v>12.014799999999999</v>
      </c>
      <c r="G2567" s="2">
        <f>'Moving Avg'!F2567</f>
        <v>12.087700000000002</v>
      </c>
      <c r="H2567" s="2">
        <f>'Moving Avg'!G2567</f>
        <v>11.77436</v>
      </c>
      <c r="I2567" s="2">
        <f>'Moving Avg'!H2567</f>
        <v>11.26850500000001</v>
      </c>
      <c r="J2567" s="5" t="str">
        <f>OBV!F2567</f>
        <v>BULLISH</v>
      </c>
      <c r="K2567" s="5" t="str">
        <f>OBV!G2567</f>
        <v>NEUTRAL</v>
      </c>
      <c r="L2567" s="5" t="str">
        <f>OBV!H2567</f>
        <v>CONFIRMED BULLISH</v>
      </c>
      <c r="M2567" s="7">
        <f t="shared" si="400"/>
        <v>25</v>
      </c>
      <c r="N2567" s="7">
        <f t="shared" si="401"/>
        <v>0</v>
      </c>
      <c r="O2567" s="7">
        <f t="shared" si="402"/>
        <v>50</v>
      </c>
      <c r="P2567" s="7">
        <f t="shared" si="403"/>
        <v>83.5</v>
      </c>
      <c r="Q2567" s="8">
        <f t="shared" si="404"/>
        <v>28.774999999999999</v>
      </c>
      <c r="R2567" s="8">
        <f t="shared" si="405"/>
        <v>43.375</v>
      </c>
      <c r="S2567" s="8">
        <f t="shared" si="406"/>
        <v>53.825000000000003</v>
      </c>
      <c r="T2567" s="8">
        <f t="shared" si="407"/>
        <v>39.625</v>
      </c>
      <c r="U2567" s="7">
        <f t="shared" si="408"/>
        <v>41.991666666666667</v>
      </c>
      <c r="V2567" s="7">
        <f t="shared" si="409"/>
        <v>41.400000000000006</v>
      </c>
    </row>
    <row r="2568" spans="1:22" ht="13.5" x14ac:dyDescent="0.25">
      <c r="A2568" s="3">
        <f>RSI!A2568</f>
        <v>45742</v>
      </c>
      <c r="B2568" s="2">
        <f>RSI!B2568</f>
        <v>12.129</v>
      </c>
      <c r="C2568" s="2">
        <f>RSI!I2568</f>
        <v>58.428012123747742</v>
      </c>
      <c r="D2568" s="2">
        <f>MACD!E2568</f>
        <v>9.7250395235628062E-2</v>
      </c>
      <c r="E2568" s="2">
        <f>MACD!F2568</f>
        <v>3.7381179944130025E-2</v>
      </c>
      <c r="F2568" s="2">
        <f>'Moving Avg'!D2568</f>
        <v>12.0406</v>
      </c>
      <c r="G2568" s="2">
        <f>'Moving Avg'!F2568</f>
        <v>12.09</v>
      </c>
      <c r="H2568" s="2">
        <f>'Moving Avg'!G2568</f>
        <v>11.795399999999999</v>
      </c>
      <c r="I2568" s="2">
        <f>'Moving Avg'!H2568</f>
        <v>11.275195000000005</v>
      </c>
      <c r="J2568" s="5" t="str">
        <f>OBV!F2568</f>
        <v>BULLISH</v>
      </c>
      <c r="K2568" s="5" t="str">
        <f>OBV!G2568</f>
        <v>STRONG</v>
      </c>
      <c r="L2568" s="5" t="str">
        <f>OBV!H2568</f>
        <v>CONFIRMED BULLISH</v>
      </c>
      <c r="M2568" s="7">
        <f t="shared" si="400"/>
        <v>25</v>
      </c>
      <c r="N2568" s="7">
        <f t="shared" si="401"/>
        <v>0</v>
      </c>
      <c r="O2568" s="7">
        <f t="shared" si="402"/>
        <v>50</v>
      </c>
      <c r="P2568" s="7">
        <f t="shared" si="403"/>
        <v>100</v>
      </c>
      <c r="Q2568" s="8">
        <f t="shared" si="404"/>
        <v>31.25</v>
      </c>
      <c r="R2568" s="8">
        <f t="shared" si="405"/>
        <v>47.5</v>
      </c>
      <c r="S2568" s="8">
        <f t="shared" si="406"/>
        <v>61.25</v>
      </c>
      <c r="T2568" s="8">
        <f t="shared" si="407"/>
        <v>43.75</v>
      </c>
      <c r="U2568" s="7">
        <f t="shared" si="408"/>
        <v>46.666666666666664</v>
      </c>
      <c r="V2568" s="7">
        <f t="shared" si="409"/>
        <v>45.9375</v>
      </c>
    </row>
    <row r="2569" spans="1:22" ht="13.5" x14ac:dyDescent="0.25">
      <c r="A2569" s="3">
        <f>RSI!A2569</f>
        <v>45743</v>
      </c>
      <c r="B2569" s="2">
        <f>RSI!B2569</f>
        <v>12.138</v>
      </c>
      <c r="C2569" s="2">
        <f>RSI!I2569</f>
        <v>58.82570727045163</v>
      </c>
      <c r="D2569" s="2">
        <f>MACD!E2569</f>
        <v>9.4888041673179657E-2</v>
      </c>
      <c r="E2569" s="2">
        <f>MACD!F2569</f>
        <v>4.8882552289939957E-2</v>
      </c>
      <c r="F2569" s="2">
        <f>'Moving Avg'!D2569</f>
        <v>12.068199999999999</v>
      </c>
      <c r="G2569" s="2">
        <f>'Moving Avg'!F2569</f>
        <v>12.107050000000001</v>
      </c>
      <c r="H2569" s="2">
        <f>'Moving Avg'!G2569</f>
        <v>11.81662</v>
      </c>
      <c r="I2569" s="2">
        <f>'Moving Avg'!H2569</f>
        <v>11.281930000000004</v>
      </c>
      <c r="J2569" s="5" t="str">
        <f>OBV!F2569</f>
        <v>BULLISH</v>
      </c>
      <c r="K2569" s="5" t="str">
        <f>OBV!G2569</f>
        <v>STRONG</v>
      </c>
      <c r="L2569" s="5" t="str">
        <f>OBV!H2569</f>
        <v>CONFIRMED BULLISH</v>
      </c>
      <c r="M2569" s="7">
        <f t="shared" si="400"/>
        <v>25</v>
      </c>
      <c r="N2569" s="7">
        <f t="shared" si="401"/>
        <v>0</v>
      </c>
      <c r="O2569" s="7">
        <f t="shared" si="402"/>
        <v>50</v>
      </c>
      <c r="P2569" s="7">
        <f t="shared" si="403"/>
        <v>100</v>
      </c>
      <c r="Q2569" s="8">
        <f t="shared" si="404"/>
        <v>31.25</v>
      </c>
      <c r="R2569" s="8">
        <f t="shared" si="405"/>
        <v>47.5</v>
      </c>
      <c r="S2569" s="8">
        <f t="shared" si="406"/>
        <v>61.25</v>
      </c>
      <c r="T2569" s="8">
        <f t="shared" si="407"/>
        <v>43.75</v>
      </c>
      <c r="U2569" s="7">
        <f t="shared" si="408"/>
        <v>46.666666666666664</v>
      </c>
      <c r="V2569" s="7">
        <f t="shared" si="409"/>
        <v>45.9375</v>
      </c>
    </row>
    <row r="2570" spans="1:22" ht="13.5" x14ac:dyDescent="0.25">
      <c r="A2570" s="3">
        <f>RSI!A2570</f>
        <v>45744</v>
      </c>
      <c r="B2570" s="2">
        <f>RSI!B2570</f>
        <v>12.148</v>
      </c>
      <c r="C2570" s="2">
        <f>RSI!I2570</f>
        <v>59.291695224734404</v>
      </c>
      <c r="D2570" s="2">
        <f>MACD!E2570</f>
        <v>6.9984339689231234E-2</v>
      </c>
      <c r="E2570" s="2">
        <f>MACD!F2570</f>
        <v>5.3102909769798215E-2</v>
      </c>
      <c r="F2570" s="2">
        <f>'Moving Avg'!D2570</f>
        <v>12.097799999999998</v>
      </c>
      <c r="G2570" s="2">
        <f>'Moving Avg'!F2570</f>
        <v>12.1052</v>
      </c>
      <c r="H2570" s="2">
        <f>'Moving Avg'!G2570</f>
        <v>11.838040000000001</v>
      </c>
      <c r="I2570" s="2">
        <f>'Moving Avg'!H2570</f>
        <v>11.289130000000005</v>
      </c>
      <c r="J2570" s="5" t="str">
        <f>OBV!F2570</f>
        <v>BULLISH</v>
      </c>
      <c r="K2570" s="5" t="str">
        <f>OBV!G2570</f>
        <v>STRONG</v>
      </c>
      <c r="L2570" s="5" t="str">
        <f>OBV!H2570</f>
        <v>CONFIRMED BULLISH</v>
      </c>
      <c r="M2570" s="7">
        <f t="shared" si="400"/>
        <v>25</v>
      </c>
      <c r="N2570" s="7">
        <f t="shared" si="401"/>
        <v>0</v>
      </c>
      <c r="O2570" s="7">
        <f t="shared" si="402"/>
        <v>50</v>
      </c>
      <c r="P2570" s="7">
        <f t="shared" si="403"/>
        <v>100</v>
      </c>
      <c r="Q2570" s="8">
        <f t="shared" si="404"/>
        <v>31.25</v>
      </c>
      <c r="R2570" s="8">
        <f t="shared" si="405"/>
        <v>47.5</v>
      </c>
      <c r="S2570" s="8">
        <f t="shared" si="406"/>
        <v>61.25</v>
      </c>
      <c r="T2570" s="8">
        <f t="shared" si="407"/>
        <v>43.75</v>
      </c>
      <c r="U2570" s="7">
        <f t="shared" si="408"/>
        <v>46.666666666666664</v>
      </c>
      <c r="V2570" s="7">
        <f t="shared" si="409"/>
        <v>45.9375</v>
      </c>
    </row>
    <row r="2571" spans="1:22" ht="13.5" x14ac:dyDescent="0.25">
      <c r="A2571" s="3">
        <f>RSI!A2571</f>
        <v>45749</v>
      </c>
      <c r="B2571" s="2">
        <f>RSI!B2571</f>
        <v>12.129</v>
      </c>
      <c r="C2571" s="2">
        <f>RSI!I2571</f>
        <v>57.949739114736239</v>
      </c>
      <c r="D2571" s="2">
        <f>MACD!E2571</f>
        <v>7.493460919252648E-2</v>
      </c>
      <c r="E2571" s="2">
        <f>MACD!F2571</f>
        <v>5.7469249654343871E-2</v>
      </c>
      <c r="F2571" s="2">
        <f>'Moving Avg'!D2571</f>
        <v>12.1272</v>
      </c>
      <c r="G2571" s="2">
        <f>'Moving Avg'!F2571</f>
        <v>12.103350000000001</v>
      </c>
      <c r="H2571" s="2">
        <f>'Moving Avg'!G2571</f>
        <v>11.859080000000001</v>
      </c>
      <c r="I2571" s="2">
        <f>'Moving Avg'!H2571</f>
        <v>11.295915000000004</v>
      </c>
      <c r="J2571" s="5" t="str">
        <f>OBV!F2571</f>
        <v>BULLISH</v>
      </c>
      <c r="K2571" s="5" t="str">
        <f>OBV!G2571</f>
        <v>STRONG</v>
      </c>
      <c r="L2571" s="5" t="str">
        <f>OBV!H2571</f>
        <v>CONFIRMED BULLISH</v>
      </c>
      <c r="M2571" s="7">
        <f t="shared" si="400"/>
        <v>25</v>
      </c>
      <c r="N2571" s="7">
        <f t="shared" si="401"/>
        <v>0</v>
      </c>
      <c r="O2571" s="7">
        <f t="shared" si="402"/>
        <v>50</v>
      </c>
      <c r="P2571" s="7">
        <f t="shared" si="403"/>
        <v>100</v>
      </c>
      <c r="Q2571" s="8">
        <f t="shared" si="404"/>
        <v>31.25</v>
      </c>
      <c r="R2571" s="8">
        <f t="shared" si="405"/>
        <v>47.5</v>
      </c>
      <c r="S2571" s="8">
        <f t="shared" si="406"/>
        <v>61.25</v>
      </c>
      <c r="T2571" s="8">
        <f t="shared" si="407"/>
        <v>43.75</v>
      </c>
      <c r="U2571" s="7">
        <f t="shared" si="408"/>
        <v>46.666666666666664</v>
      </c>
      <c r="V2571" s="7">
        <f t="shared" si="409"/>
        <v>45.9375</v>
      </c>
    </row>
    <row r="2572" spans="1:22" ht="13.5" x14ac:dyDescent="0.25">
      <c r="A2572" s="3">
        <f>RSI!A2572</f>
        <v>45750</v>
      </c>
      <c r="B2572" s="2">
        <f>RSI!B2572</f>
        <v>12</v>
      </c>
      <c r="C2572" s="2">
        <f>RSI!I2572</f>
        <v>49.721458461383676</v>
      </c>
      <c r="D2572" s="2">
        <f>MACD!E2572</f>
        <v>6.2397816248470406E-2</v>
      </c>
      <c r="E2572" s="2">
        <f>MACD!F2572</f>
        <v>5.8454962973169183E-2</v>
      </c>
      <c r="F2572" s="2">
        <f>'Moving Avg'!D2572</f>
        <v>12.108799999999999</v>
      </c>
      <c r="G2572" s="2">
        <f>'Moving Avg'!F2572</f>
        <v>12.094100000000001</v>
      </c>
      <c r="H2572" s="2">
        <f>'Moving Avg'!G2572</f>
        <v>11.877540000000003</v>
      </c>
      <c r="I2572" s="2">
        <f>'Moving Avg'!H2572</f>
        <v>11.304455000000001</v>
      </c>
      <c r="J2572" s="5" t="str">
        <f>OBV!F2572</f>
        <v>BULLISH</v>
      </c>
      <c r="K2572" s="5" t="str">
        <f>OBV!G2572</f>
        <v>STRONG</v>
      </c>
      <c r="L2572" s="5" t="str">
        <f>OBV!H2572</f>
        <v>BULLISH DIVERGENCE</v>
      </c>
      <c r="M2572" s="7">
        <f t="shared" si="400"/>
        <v>25</v>
      </c>
      <c r="N2572" s="7">
        <f t="shared" si="401"/>
        <v>0</v>
      </c>
      <c r="O2572" s="7">
        <f t="shared" si="402"/>
        <v>50</v>
      </c>
      <c r="P2572" s="7">
        <f t="shared" si="403"/>
        <v>83</v>
      </c>
      <c r="Q2572" s="8">
        <f t="shared" si="404"/>
        <v>28.7</v>
      </c>
      <c r="R2572" s="8">
        <f t="shared" si="405"/>
        <v>43.25</v>
      </c>
      <c r="S2572" s="8">
        <f t="shared" si="406"/>
        <v>53.6</v>
      </c>
      <c r="T2572" s="8">
        <f t="shared" si="407"/>
        <v>39.5</v>
      </c>
      <c r="U2572" s="7">
        <f t="shared" si="408"/>
        <v>41.85</v>
      </c>
      <c r="V2572" s="7">
        <f t="shared" si="409"/>
        <v>41.262500000000003</v>
      </c>
    </row>
    <row r="2573" spans="1:22" ht="13.5" x14ac:dyDescent="0.25">
      <c r="A2573" s="3">
        <f>RSI!A2573</f>
        <v>45751</v>
      </c>
      <c r="B2573" s="2">
        <f>RSI!B2573</f>
        <v>12</v>
      </c>
      <c r="C2573" s="2">
        <f>RSI!I2573</f>
        <v>49.721458461383676</v>
      </c>
      <c r="D2573" s="2">
        <f>MACD!E2573</f>
        <v>5.1864456349299815E-2</v>
      </c>
      <c r="E2573" s="2">
        <f>MACD!F2573</f>
        <v>5.7136861648395314E-2</v>
      </c>
      <c r="F2573" s="2">
        <f>'Moving Avg'!D2573</f>
        <v>12.083</v>
      </c>
      <c r="G2573" s="2">
        <f>'Moving Avg'!F2573</f>
        <v>12.088100000000001</v>
      </c>
      <c r="H2573" s="2">
        <f>'Moving Avg'!G2573</f>
        <v>11.895820000000004</v>
      </c>
      <c r="I2573" s="2">
        <f>'Moving Avg'!H2573</f>
        <v>11.310684999999999</v>
      </c>
      <c r="J2573" s="5" t="str">
        <f>OBV!F2573</f>
        <v>BEARISH</v>
      </c>
      <c r="K2573" s="5" t="str">
        <f>OBV!G2573</f>
        <v>NEUTRAL</v>
      </c>
      <c r="L2573" s="5" t="str">
        <f>OBV!H2573</f>
        <v>CONFIRMED BEARISH</v>
      </c>
      <c r="M2573" s="7">
        <f t="shared" si="400"/>
        <v>25</v>
      </c>
      <c r="N2573" s="7">
        <f t="shared" si="401"/>
        <v>45</v>
      </c>
      <c r="O2573" s="7">
        <f t="shared" si="402"/>
        <v>50</v>
      </c>
      <c r="P2573" s="7">
        <f t="shared" si="403"/>
        <v>16.5</v>
      </c>
      <c r="Q2573" s="8">
        <f t="shared" si="404"/>
        <v>34.475000000000001</v>
      </c>
      <c r="R2573" s="8">
        <f t="shared" si="405"/>
        <v>35.625</v>
      </c>
      <c r="S2573" s="8">
        <f t="shared" si="406"/>
        <v>30.425000000000001</v>
      </c>
      <c r="T2573" s="8">
        <f t="shared" si="407"/>
        <v>34.125</v>
      </c>
      <c r="U2573" s="7">
        <f t="shared" si="408"/>
        <v>33.508333333333333</v>
      </c>
      <c r="V2573" s="7">
        <f t="shared" si="409"/>
        <v>33.662499999999994</v>
      </c>
    </row>
    <row r="2574" spans="1:22" ht="13.5" x14ac:dyDescent="0.25">
      <c r="A2574" s="3">
        <f>RSI!A2574</f>
        <v>45754</v>
      </c>
      <c r="B2574" s="2">
        <f>RSI!B2574</f>
        <v>12.185</v>
      </c>
      <c r="C2574" s="2">
        <f>RSI!I2574</f>
        <v>59.326880988663852</v>
      </c>
      <c r="D2574" s="2">
        <f>MACD!E2574</f>
        <v>2.9317072310355741E-2</v>
      </c>
      <c r="E2574" s="2">
        <f>MACD!F2574</f>
        <v>5.1572903780787403E-2</v>
      </c>
      <c r="F2574" s="2">
        <f>'Moving Avg'!D2574</f>
        <v>12.092400000000001</v>
      </c>
      <c r="G2574" s="2">
        <f>'Moving Avg'!F2574</f>
        <v>12.088100000000001</v>
      </c>
      <c r="H2574" s="2">
        <f>'Moving Avg'!G2574</f>
        <v>11.913360000000003</v>
      </c>
      <c r="I2574" s="2">
        <f>'Moving Avg'!H2574</f>
        <v>11.317654999999997</v>
      </c>
      <c r="J2574" s="5" t="str">
        <f>OBV!F2574</f>
        <v>BULLISH</v>
      </c>
      <c r="K2574" s="5" t="str">
        <f>OBV!G2574</f>
        <v>NEUTRAL</v>
      </c>
      <c r="L2574" s="5" t="str">
        <f>OBV!H2574</f>
        <v>CONFIRMED BULLISH</v>
      </c>
      <c r="M2574" s="7">
        <f t="shared" si="400"/>
        <v>25</v>
      </c>
      <c r="N2574" s="7">
        <f t="shared" si="401"/>
        <v>100</v>
      </c>
      <c r="O2574" s="7">
        <f t="shared" si="402"/>
        <v>50</v>
      </c>
      <c r="P2574" s="7">
        <f t="shared" si="403"/>
        <v>83.5</v>
      </c>
      <c r="Q2574" s="8">
        <f t="shared" si="404"/>
        <v>63.774999999999999</v>
      </c>
      <c r="R2574" s="8">
        <f t="shared" si="405"/>
        <v>63.375</v>
      </c>
      <c r="S2574" s="8">
        <f t="shared" si="406"/>
        <v>68.825000000000003</v>
      </c>
      <c r="T2574" s="8">
        <f t="shared" si="407"/>
        <v>64.625</v>
      </c>
      <c r="U2574" s="7">
        <f t="shared" si="408"/>
        <v>65.325000000000003</v>
      </c>
      <c r="V2574" s="7">
        <f t="shared" si="409"/>
        <v>65.150000000000006</v>
      </c>
    </row>
    <row r="2575" spans="1:22" ht="13.5" x14ac:dyDescent="0.25">
      <c r="A2575" s="3">
        <f>RSI!A2575</f>
        <v>45755</v>
      </c>
      <c r="B2575" s="2">
        <f>RSI!B2575</f>
        <v>12.185</v>
      </c>
      <c r="C2575" s="2">
        <f>RSI!I2575</f>
        <v>59.326880988663852</v>
      </c>
      <c r="D2575" s="2">
        <f>MACD!E2575</f>
        <v>9.2093831367066059E-3</v>
      </c>
      <c r="E2575" s="2">
        <f>MACD!F2575</f>
        <v>4.3100199651971247E-2</v>
      </c>
      <c r="F2575" s="2">
        <f>'Moving Avg'!D2575</f>
        <v>12.0998</v>
      </c>
      <c r="G2575" s="2">
        <f>'Moving Avg'!F2575</f>
        <v>12.088600000000001</v>
      </c>
      <c r="H2575" s="2">
        <f>'Moving Avg'!G2575</f>
        <v>11.926300000000001</v>
      </c>
      <c r="I2575" s="2">
        <f>'Moving Avg'!H2575</f>
        <v>11.324624999999996</v>
      </c>
      <c r="J2575" s="5" t="str">
        <f>OBV!F2575</f>
        <v>BEARISH</v>
      </c>
      <c r="K2575" s="5" t="str">
        <f>OBV!G2575</f>
        <v>WEAK</v>
      </c>
      <c r="L2575" s="5" t="str">
        <f>OBV!H2575</f>
        <v>BEARISH DIVERGENCE</v>
      </c>
      <c r="M2575" s="7">
        <f t="shared" si="400"/>
        <v>25</v>
      </c>
      <c r="N2575" s="7">
        <f t="shared" si="401"/>
        <v>100</v>
      </c>
      <c r="O2575" s="7">
        <f t="shared" si="402"/>
        <v>50</v>
      </c>
      <c r="P2575" s="7">
        <f t="shared" si="403"/>
        <v>0</v>
      </c>
      <c r="Q2575" s="8">
        <f t="shared" si="404"/>
        <v>51.25</v>
      </c>
      <c r="R2575" s="8">
        <f t="shared" si="405"/>
        <v>42.5</v>
      </c>
      <c r="S2575" s="8">
        <f t="shared" si="406"/>
        <v>31.25</v>
      </c>
      <c r="T2575" s="8">
        <f t="shared" si="407"/>
        <v>43.75</v>
      </c>
      <c r="U2575" s="7">
        <f t="shared" si="408"/>
        <v>41.666666666666664</v>
      </c>
      <c r="V2575" s="7">
        <f t="shared" si="409"/>
        <v>42.1875</v>
      </c>
    </row>
    <row r="2576" spans="1:22" ht="13.5" x14ac:dyDescent="0.25">
      <c r="A2576" s="3">
        <f>RSI!A2576</f>
        <v>45757</v>
      </c>
      <c r="B2576" s="2">
        <f>RSI!B2576</f>
        <v>12.166</v>
      </c>
      <c r="C2576" s="2">
        <f>RSI!I2576</f>
        <v>58.006908850339762</v>
      </c>
      <c r="D2576" s="2">
        <f>MACD!E2576</f>
        <v>-1.011954009776872E-2</v>
      </c>
      <c r="E2576" s="2">
        <f>MACD!F2576</f>
        <v>3.245625170202325E-2</v>
      </c>
      <c r="F2576" s="2">
        <f>'Moving Avg'!D2576</f>
        <v>12.107200000000001</v>
      </c>
      <c r="G2576" s="2">
        <f>'Moving Avg'!F2576</f>
        <v>12.0886</v>
      </c>
      <c r="H2576" s="2">
        <f>'Moving Avg'!G2576</f>
        <v>11.938860000000002</v>
      </c>
      <c r="I2576" s="2">
        <f>'Moving Avg'!H2576</f>
        <v>11.331499999999997</v>
      </c>
      <c r="J2576" s="5" t="str">
        <f>OBV!F2576</f>
        <v>BEARISH</v>
      </c>
      <c r="K2576" s="5" t="str">
        <f>OBV!G2576</f>
        <v>WEAK</v>
      </c>
      <c r="L2576" s="5" t="str">
        <f>OBV!H2576</f>
        <v>BEARISH DIVERGENCE</v>
      </c>
      <c r="M2576" s="7">
        <f t="shared" si="400"/>
        <v>25</v>
      </c>
      <c r="N2576" s="7">
        <f t="shared" si="401"/>
        <v>100</v>
      </c>
      <c r="O2576" s="7">
        <f t="shared" si="402"/>
        <v>50</v>
      </c>
      <c r="P2576" s="7">
        <f t="shared" si="403"/>
        <v>0</v>
      </c>
      <c r="Q2576" s="8">
        <f t="shared" si="404"/>
        <v>51.25</v>
      </c>
      <c r="R2576" s="8">
        <f t="shared" si="405"/>
        <v>42.5</v>
      </c>
      <c r="S2576" s="8">
        <f t="shared" si="406"/>
        <v>31.25</v>
      </c>
      <c r="T2576" s="8">
        <f t="shared" si="407"/>
        <v>43.75</v>
      </c>
      <c r="U2576" s="7">
        <f t="shared" si="408"/>
        <v>41.666666666666664</v>
      </c>
      <c r="V2576" s="7">
        <f t="shared" si="409"/>
        <v>42.1875</v>
      </c>
    </row>
    <row r="2577" spans="1:22" ht="13.5" x14ac:dyDescent="0.25">
      <c r="A2577" s="3">
        <f>RSI!A2577</f>
        <v>45758</v>
      </c>
      <c r="B2577" s="2">
        <f>RSI!B2577</f>
        <v>12.185</v>
      </c>
      <c r="C2577" s="2">
        <f>RSI!I2577</f>
        <v>58.989544517481654</v>
      </c>
      <c r="D2577" s="2">
        <f>MACD!E2577</f>
        <v>-1.1729157559560832E-2</v>
      </c>
      <c r="E2577" s="2">
        <f>MACD!F2577</f>
        <v>2.3619169849706433E-2</v>
      </c>
      <c r="F2577" s="2">
        <f>'Moving Avg'!D2577</f>
        <v>12.144200000000001</v>
      </c>
      <c r="G2577" s="2">
        <f>'Moving Avg'!F2577</f>
        <v>12.089549999999999</v>
      </c>
      <c r="H2577" s="2">
        <f>'Moving Avg'!G2577</f>
        <v>11.951799999999999</v>
      </c>
      <c r="I2577" s="2">
        <f>'Moving Avg'!H2577</f>
        <v>11.338514999999996</v>
      </c>
      <c r="J2577" s="5" t="str">
        <f>OBV!F2577</f>
        <v>BULLISH</v>
      </c>
      <c r="K2577" s="5" t="str">
        <f>OBV!G2577</f>
        <v>STRONG</v>
      </c>
      <c r="L2577" s="5" t="str">
        <f>OBV!H2577</f>
        <v>CONFIRMED BULLISH</v>
      </c>
      <c r="M2577" s="7">
        <f t="shared" si="400"/>
        <v>25</v>
      </c>
      <c r="N2577" s="7">
        <f t="shared" si="401"/>
        <v>100</v>
      </c>
      <c r="O2577" s="7">
        <f t="shared" si="402"/>
        <v>50</v>
      </c>
      <c r="P2577" s="7">
        <f t="shared" si="403"/>
        <v>100</v>
      </c>
      <c r="Q2577" s="8">
        <f t="shared" si="404"/>
        <v>66.25</v>
      </c>
      <c r="R2577" s="8">
        <f t="shared" si="405"/>
        <v>67.5</v>
      </c>
      <c r="S2577" s="8">
        <f t="shared" si="406"/>
        <v>76.25</v>
      </c>
      <c r="T2577" s="8">
        <f t="shared" si="407"/>
        <v>68.75</v>
      </c>
      <c r="U2577" s="7">
        <f t="shared" si="408"/>
        <v>70</v>
      </c>
      <c r="V2577" s="7">
        <f t="shared" si="409"/>
        <v>69.6875</v>
      </c>
    </row>
    <row r="2578" spans="1:22" ht="13.5" x14ac:dyDescent="0.25">
      <c r="A2578" s="3">
        <f>RSI!A2578</f>
        <v>45761</v>
      </c>
      <c r="B2578" s="2">
        <f>RSI!B2578</f>
        <v>12.175000000000001</v>
      </c>
      <c r="C2578" s="2">
        <f>RSI!I2578</f>
        <v>58.217400043212955</v>
      </c>
      <c r="D2578" s="2">
        <f>MACD!E2578</f>
        <v>-7.4833688751034799E-3</v>
      </c>
      <c r="E2578" s="2">
        <f>MACD!F2578</f>
        <v>1.7398662104744451E-2</v>
      </c>
      <c r="F2578" s="2">
        <f>'Moving Avg'!D2578</f>
        <v>12.1792</v>
      </c>
      <c r="G2578" s="2">
        <f>'Moving Avg'!F2578</f>
        <v>12.090900000000001</v>
      </c>
      <c r="H2578" s="2">
        <f>'Moving Avg'!G2578</f>
        <v>11.964539999999998</v>
      </c>
      <c r="I2578" s="2">
        <f>'Moving Avg'!H2578</f>
        <v>11.345434999999993</v>
      </c>
      <c r="J2578" s="5" t="str">
        <f>OBV!F2578</f>
        <v>BEARISH</v>
      </c>
      <c r="K2578" s="5" t="str">
        <f>OBV!G2578</f>
        <v>NEUTRAL</v>
      </c>
      <c r="L2578" s="5" t="str">
        <f>OBV!H2578</f>
        <v>BEARISH DIVERGENCE</v>
      </c>
      <c r="M2578" s="7">
        <f t="shared" si="400"/>
        <v>25</v>
      </c>
      <c r="N2578" s="7">
        <f t="shared" si="401"/>
        <v>100</v>
      </c>
      <c r="O2578" s="7">
        <f t="shared" si="402"/>
        <v>50</v>
      </c>
      <c r="P2578" s="7">
        <f t="shared" si="403"/>
        <v>16.5</v>
      </c>
      <c r="Q2578" s="8">
        <f t="shared" si="404"/>
        <v>53.725000000000001</v>
      </c>
      <c r="R2578" s="8">
        <f t="shared" si="405"/>
        <v>46.625</v>
      </c>
      <c r="S2578" s="8">
        <f t="shared" si="406"/>
        <v>38.674999999999997</v>
      </c>
      <c r="T2578" s="8">
        <f t="shared" si="407"/>
        <v>47.875</v>
      </c>
      <c r="U2578" s="7">
        <f t="shared" si="408"/>
        <v>46.341666666666661</v>
      </c>
      <c r="V2578" s="7">
        <f t="shared" si="409"/>
        <v>46.724999999999994</v>
      </c>
    </row>
    <row r="2579" spans="1:22" ht="13.5" x14ac:dyDescent="0.25">
      <c r="A2579" s="3">
        <f>RSI!A2579</f>
        <v>45762</v>
      </c>
      <c r="B2579" s="2">
        <f>RSI!B2579</f>
        <v>12</v>
      </c>
      <c r="C2579" s="2">
        <f>RSI!I2579</f>
        <v>46.697687722179253</v>
      </c>
      <c r="D2579" s="2">
        <f>MACD!E2579</f>
        <v>9.751746121269278E-3</v>
      </c>
      <c r="E2579" s="2">
        <f>MACD!F2579</f>
        <v>1.5869278908049417E-2</v>
      </c>
      <c r="F2579" s="2">
        <f>'Moving Avg'!D2579</f>
        <v>12.142199999999999</v>
      </c>
      <c r="G2579" s="2">
        <f>'Moving Avg'!F2579</f>
        <v>12.084</v>
      </c>
      <c r="H2579" s="2">
        <f>'Moving Avg'!G2579</f>
        <v>11.97378</v>
      </c>
      <c r="I2579" s="2">
        <f>'Moving Avg'!H2579</f>
        <v>11.351524999999995</v>
      </c>
      <c r="J2579" s="5" t="str">
        <f>OBV!F2579</f>
        <v>BEARISH</v>
      </c>
      <c r="K2579" s="5" t="str">
        <f>OBV!G2579</f>
        <v>WEAK</v>
      </c>
      <c r="L2579" s="5" t="str">
        <f>OBV!H2579</f>
        <v>CONFIRMED BEARISH</v>
      </c>
      <c r="M2579" s="7">
        <f t="shared" si="400"/>
        <v>25</v>
      </c>
      <c r="N2579" s="7">
        <f t="shared" si="401"/>
        <v>45</v>
      </c>
      <c r="O2579" s="7">
        <f t="shared" si="402"/>
        <v>50</v>
      </c>
      <c r="P2579" s="7">
        <f t="shared" si="403"/>
        <v>0</v>
      </c>
      <c r="Q2579" s="8">
        <f t="shared" si="404"/>
        <v>32</v>
      </c>
      <c r="R2579" s="8">
        <f t="shared" si="405"/>
        <v>31.5</v>
      </c>
      <c r="S2579" s="8">
        <f t="shared" si="406"/>
        <v>23</v>
      </c>
      <c r="T2579" s="8">
        <f t="shared" si="407"/>
        <v>30</v>
      </c>
      <c r="U2579" s="7">
        <f t="shared" si="408"/>
        <v>28.833333333333332</v>
      </c>
      <c r="V2579" s="7">
        <f t="shared" si="409"/>
        <v>29.125</v>
      </c>
    </row>
    <row r="2580" spans="1:22" ht="13.5" x14ac:dyDescent="0.25">
      <c r="A2580" s="3">
        <f>RSI!A2580</f>
        <v>45763</v>
      </c>
      <c r="B2580" s="2">
        <f>RSI!B2580</f>
        <v>12</v>
      </c>
      <c r="C2580" s="2">
        <f>RSI!I2580</f>
        <v>46.697687722179253</v>
      </c>
      <c r="D2580" s="2">
        <f>MACD!E2580</f>
        <v>2.6255021447529003E-2</v>
      </c>
      <c r="E2580" s="2">
        <f>MACD!F2580</f>
        <v>1.7946427415945335E-2</v>
      </c>
      <c r="F2580" s="2">
        <f>'Moving Avg'!D2580</f>
        <v>12.1052</v>
      </c>
      <c r="G2580" s="2">
        <f>'Moving Avg'!F2580</f>
        <v>12.084</v>
      </c>
      <c r="H2580" s="2">
        <f>'Moving Avg'!G2580</f>
        <v>11.974879999999995</v>
      </c>
      <c r="I2580" s="2">
        <f>'Moving Avg'!H2580</f>
        <v>11.357614999999992</v>
      </c>
      <c r="J2580" s="5" t="str">
        <f>OBV!F2580</f>
        <v>BEARISH</v>
      </c>
      <c r="K2580" s="5" t="str">
        <f>OBV!G2580</f>
        <v>WEAK</v>
      </c>
      <c r="L2580" s="5" t="str">
        <f>OBV!H2580</f>
        <v>CONFIRMED BEARISH</v>
      </c>
      <c r="M2580" s="7">
        <f t="shared" si="400"/>
        <v>25</v>
      </c>
      <c r="N2580" s="7">
        <f t="shared" si="401"/>
        <v>0</v>
      </c>
      <c r="O2580" s="7">
        <f t="shared" si="402"/>
        <v>50</v>
      </c>
      <c r="P2580" s="7">
        <f t="shared" si="403"/>
        <v>0</v>
      </c>
      <c r="Q2580" s="8">
        <f t="shared" si="404"/>
        <v>16.25</v>
      </c>
      <c r="R2580" s="8">
        <f t="shared" si="405"/>
        <v>22.5</v>
      </c>
      <c r="S2580" s="8">
        <f t="shared" si="406"/>
        <v>16.25</v>
      </c>
      <c r="T2580" s="8">
        <f t="shared" si="407"/>
        <v>18.75</v>
      </c>
      <c r="U2580" s="7">
        <f t="shared" si="408"/>
        <v>18.333333333333332</v>
      </c>
      <c r="V2580" s="7">
        <f t="shared" si="409"/>
        <v>18.4375</v>
      </c>
    </row>
    <row r="2581" spans="1:22" ht="13.5" x14ac:dyDescent="0.25">
      <c r="A2581" s="3">
        <f>RSI!A2581</f>
        <v>45764</v>
      </c>
      <c r="B2581" s="2">
        <f>RSI!B2581</f>
        <v>12</v>
      </c>
      <c r="C2581" s="2">
        <f>RSI!I2581</f>
        <v>46.697687722179253</v>
      </c>
      <c r="D2581" s="2">
        <f>MACD!E2581</f>
        <v>3.7649268253600709E-2</v>
      </c>
      <c r="E2581" s="2">
        <f>MACD!F2581</f>
        <v>2.1886995583476412E-2</v>
      </c>
      <c r="F2581" s="2">
        <f>'Moving Avg'!D2581</f>
        <v>12.071999999999999</v>
      </c>
      <c r="G2581" s="2">
        <f>'Moving Avg'!F2581</f>
        <v>12.075700000000001</v>
      </c>
      <c r="H2581" s="2">
        <f>'Moving Avg'!G2581</f>
        <v>11.9795</v>
      </c>
      <c r="I2581" s="2">
        <f>'Moving Avg'!H2581</f>
        <v>11.364539999999993</v>
      </c>
      <c r="J2581" s="5" t="str">
        <f>OBV!F2581</f>
        <v>BEARISH</v>
      </c>
      <c r="K2581" s="5" t="str">
        <f>OBV!G2581</f>
        <v>WEAK</v>
      </c>
      <c r="L2581" s="5" t="str">
        <f>OBV!H2581</f>
        <v>CONFIRMED BEARISH</v>
      </c>
      <c r="M2581" s="7">
        <f t="shared" si="400"/>
        <v>25</v>
      </c>
      <c r="N2581" s="7">
        <f t="shared" si="401"/>
        <v>0</v>
      </c>
      <c r="O2581" s="7">
        <f t="shared" si="402"/>
        <v>50</v>
      </c>
      <c r="P2581" s="7">
        <f t="shared" si="403"/>
        <v>0</v>
      </c>
      <c r="Q2581" s="8">
        <f t="shared" si="404"/>
        <v>16.25</v>
      </c>
      <c r="R2581" s="8">
        <f t="shared" si="405"/>
        <v>22.5</v>
      </c>
      <c r="S2581" s="8">
        <f t="shared" si="406"/>
        <v>16.25</v>
      </c>
      <c r="T2581" s="8">
        <f t="shared" si="407"/>
        <v>18.75</v>
      </c>
      <c r="U2581" s="7">
        <f t="shared" si="408"/>
        <v>18.333333333333332</v>
      </c>
      <c r="V2581" s="7">
        <f t="shared" si="409"/>
        <v>18.4375</v>
      </c>
    </row>
    <row r="2582" spans="1:22" ht="13.5" x14ac:dyDescent="0.25">
      <c r="A2582" s="3">
        <f>RSI!A2582</f>
        <v>45765</v>
      </c>
      <c r="B2582" s="2">
        <f>RSI!B2582</f>
        <v>12</v>
      </c>
      <c r="C2582" s="2">
        <f>RSI!I2582</f>
        <v>46.697687722179246</v>
      </c>
      <c r="D2582" s="2">
        <f>MACD!E2582</f>
        <v>2.7771264830967368E-2</v>
      </c>
      <c r="E2582" s="2">
        <f>MACD!F2582</f>
        <v>2.3063849432974605E-2</v>
      </c>
      <c r="F2582" s="2">
        <f>'Moving Avg'!D2582</f>
        <v>12.035</v>
      </c>
      <c r="G2582" s="2">
        <f>'Moving Avg'!F2582</f>
        <v>12.075700000000001</v>
      </c>
      <c r="H2582" s="2">
        <f>'Moving Avg'!G2582</f>
        <v>11.984299999999998</v>
      </c>
      <c r="I2582" s="2">
        <f>'Moving Avg'!H2582</f>
        <v>11.371464999999993</v>
      </c>
      <c r="J2582" s="5" t="str">
        <f>OBV!F2582</f>
        <v>BEARISH</v>
      </c>
      <c r="K2582" s="5" t="str">
        <f>OBV!G2582</f>
        <v>WEAK</v>
      </c>
      <c r="L2582" s="5" t="str">
        <f>OBV!H2582</f>
        <v>CONFIRMED BEARISH</v>
      </c>
      <c r="M2582" s="7">
        <f t="shared" si="400"/>
        <v>25</v>
      </c>
      <c r="N2582" s="7">
        <f t="shared" si="401"/>
        <v>0</v>
      </c>
      <c r="O2582" s="7">
        <f t="shared" si="402"/>
        <v>50</v>
      </c>
      <c r="P2582" s="7">
        <f t="shared" si="403"/>
        <v>0</v>
      </c>
      <c r="Q2582" s="8">
        <f t="shared" si="404"/>
        <v>16.25</v>
      </c>
      <c r="R2582" s="8">
        <f t="shared" si="405"/>
        <v>22.5</v>
      </c>
      <c r="S2582" s="8">
        <f t="shared" si="406"/>
        <v>16.25</v>
      </c>
      <c r="T2582" s="8">
        <f t="shared" si="407"/>
        <v>18.75</v>
      </c>
      <c r="U2582" s="7">
        <f t="shared" si="408"/>
        <v>18.333333333333332</v>
      </c>
      <c r="V2582" s="7">
        <f t="shared" si="409"/>
        <v>18.4375</v>
      </c>
    </row>
    <row r="2583" spans="1:22" ht="13.5" x14ac:dyDescent="0.25">
      <c r="A2583" s="3">
        <f>RSI!A2583</f>
        <v>45768</v>
      </c>
      <c r="B2583" s="2">
        <f>RSI!B2583</f>
        <v>11.98</v>
      </c>
      <c r="C2583" s="2">
        <f>RSI!I2583</f>
        <v>45.319203571691283</v>
      </c>
      <c r="D2583" s="2">
        <f>MACD!E2583</f>
        <v>2.1197088191229341E-2</v>
      </c>
      <c r="E2583" s="2">
        <f>MACD!F2583</f>
        <v>2.2690497184625551E-2</v>
      </c>
      <c r="F2583" s="2">
        <f>'Moving Avg'!D2583</f>
        <v>11.996</v>
      </c>
      <c r="G2583" s="2">
        <f>'Moving Avg'!F2583</f>
        <v>12.0747</v>
      </c>
      <c r="H2583" s="2">
        <f>'Moving Avg'!G2583</f>
        <v>11.9887</v>
      </c>
      <c r="I2583" s="2">
        <f>'Moving Avg'!H2583</f>
        <v>11.377824999999991</v>
      </c>
      <c r="J2583" s="5" t="str">
        <f>OBV!F2583</f>
        <v>BEARISH</v>
      </c>
      <c r="K2583" s="5" t="str">
        <f>OBV!G2583</f>
        <v>WEAK</v>
      </c>
      <c r="L2583" s="5" t="str">
        <f>OBV!H2583</f>
        <v>CONFIRMED BEARISH</v>
      </c>
      <c r="M2583" s="7">
        <f t="shared" si="400"/>
        <v>25</v>
      </c>
      <c r="N2583" s="7">
        <f t="shared" si="401"/>
        <v>45</v>
      </c>
      <c r="O2583" s="7">
        <f t="shared" si="402"/>
        <v>50</v>
      </c>
      <c r="P2583" s="7">
        <f t="shared" si="403"/>
        <v>0</v>
      </c>
      <c r="Q2583" s="8">
        <f t="shared" si="404"/>
        <v>32</v>
      </c>
      <c r="R2583" s="8">
        <f t="shared" si="405"/>
        <v>31.5</v>
      </c>
      <c r="S2583" s="8">
        <f t="shared" si="406"/>
        <v>23</v>
      </c>
      <c r="T2583" s="8">
        <f t="shared" si="407"/>
        <v>30</v>
      </c>
      <c r="U2583" s="7">
        <f t="shared" si="408"/>
        <v>28.833333333333332</v>
      </c>
      <c r="V2583" s="7">
        <f t="shared" si="409"/>
        <v>29.125</v>
      </c>
    </row>
    <row r="2584" spans="1:22" ht="13.5" x14ac:dyDescent="0.25">
      <c r="A2584" s="3">
        <f>RSI!A2584</f>
        <v>45769</v>
      </c>
      <c r="B2584" s="2">
        <f>RSI!B2584</f>
        <v>11.98</v>
      </c>
      <c r="C2584" s="2">
        <f>RSI!I2584</f>
        <v>45.319203571691283</v>
      </c>
      <c r="D2584" s="2">
        <f>MACD!E2584</f>
        <v>4.4494276428570956E-2</v>
      </c>
      <c r="E2584" s="2">
        <f>MACD!F2584</f>
        <v>2.705125303341463E-2</v>
      </c>
      <c r="F2584" s="2">
        <f>'Moving Avg'!D2584</f>
        <v>11.992000000000001</v>
      </c>
      <c r="G2584" s="2">
        <f>'Moving Avg'!F2584</f>
        <v>12.073699999999999</v>
      </c>
      <c r="H2584" s="2">
        <f>'Moving Avg'!G2584</f>
        <v>11.993460000000001</v>
      </c>
      <c r="I2584" s="2">
        <f>'Moving Avg'!H2584</f>
        <v>11.381784999999994</v>
      </c>
      <c r="J2584" s="5" t="str">
        <f>OBV!F2584</f>
        <v>BEARISH</v>
      </c>
      <c r="K2584" s="5" t="str">
        <f>OBV!G2584</f>
        <v>WEAK</v>
      </c>
      <c r="L2584" s="5" t="str">
        <f>OBV!H2584</f>
        <v>CONFIRMED BEARISH</v>
      </c>
      <c r="M2584" s="7">
        <f t="shared" si="400"/>
        <v>25</v>
      </c>
      <c r="N2584" s="7">
        <f t="shared" si="401"/>
        <v>0</v>
      </c>
      <c r="O2584" s="7">
        <f t="shared" si="402"/>
        <v>50</v>
      </c>
      <c r="P2584" s="7">
        <f t="shared" si="403"/>
        <v>0</v>
      </c>
      <c r="Q2584" s="8">
        <f t="shared" si="404"/>
        <v>16.25</v>
      </c>
      <c r="R2584" s="8">
        <f t="shared" si="405"/>
        <v>22.5</v>
      </c>
      <c r="S2584" s="8">
        <f t="shared" si="406"/>
        <v>16.25</v>
      </c>
      <c r="T2584" s="8">
        <f t="shared" si="407"/>
        <v>18.75</v>
      </c>
      <c r="U2584" s="7">
        <f t="shared" si="408"/>
        <v>18.333333333333332</v>
      </c>
      <c r="V2584" s="7">
        <f t="shared" si="409"/>
        <v>18.4375</v>
      </c>
    </row>
    <row r="2585" spans="1:22" ht="13.5" x14ac:dyDescent="0.25">
      <c r="A2585" s="3">
        <f>RSI!A2585</f>
        <v>45770</v>
      </c>
      <c r="B2585" s="2">
        <f>RSI!B2585</f>
        <v>11.99</v>
      </c>
      <c r="C2585" s="2">
        <f>RSI!I2585</f>
        <v>46.239461112565564</v>
      </c>
      <c r="D2585" s="2">
        <f>MACD!E2585</f>
        <v>6.3835443549809412E-2</v>
      </c>
      <c r="E2585" s="2">
        <f>MACD!F2585</f>
        <v>3.4408091136693589E-2</v>
      </c>
      <c r="F2585" s="2">
        <f>'Moving Avg'!D2585</f>
        <v>11.990000000000002</v>
      </c>
      <c r="G2585" s="2">
        <f>'Moving Avg'!F2585</f>
        <v>12.0732</v>
      </c>
      <c r="H2585" s="2">
        <f>'Moving Avg'!G2585</f>
        <v>11.998420000000003</v>
      </c>
      <c r="I2585" s="2">
        <f>'Moving Avg'!H2585</f>
        <v>11.387824999999994</v>
      </c>
      <c r="J2585" s="5" t="str">
        <f>OBV!F2585</f>
        <v>BEARISH</v>
      </c>
      <c r="K2585" s="5" t="str">
        <f>OBV!G2585</f>
        <v>NEUTRAL</v>
      </c>
      <c r="L2585" s="5" t="str">
        <f>OBV!H2585</f>
        <v>CONFIRMED BEARISH</v>
      </c>
      <c r="M2585" s="7">
        <f t="shared" si="400"/>
        <v>25</v>
      </c>
      <c r="N2585" s="7">
        <f t="shared" si="401"/>
        <v>0</v>
      </c>
      <c r="O2585" s="7">
        <f t="shared" si="402"/>
        <v>50</v>
      </c>
      <c r="P2585" s="7">
        <f t="shared" si="403"/>
        <v>16.5</v>
      </c>
      <c r="Q2585" s="8">
        <f t="shared" si="404"/>
        <v>18.725000000000001</v>
      </c>
      <c r="R2585" s="8">
        <f t="shared" si="405"/>
        <v>26.625</v>
      </c>
      <c r="S2585" s="8">
        <f t="shared" si="406"/>
        <v>23.675000000000001</v>
      </c>
      <c r="T2585" s="8">
        <f t="shared" si="407"/>
        <v>22.875</v>
      </c>
      <c r="U2585" s="7">
        <f t="shared" si="408"/>
        <v>23.008333333333336</v>
      </c>
      <c r="V2585" s="7">
        <f t="shared" si="409"/>
        <v>22.975000000000001</v>
      </c>
    </row>
    <row r="2586" spans="1:22" ht="13.5" x14ac:dyDescent="0.25">
      <c r="A2586" s="3">
        <f>RSI!A2586</f>
        <v>45771</v>
      </c>
      <c r="B2586" s="2">
        <f>RSI!B2586</f>
        <v>12.19</v>
      </c>
      <c r="C2586" s="2">
        <f>RSI!I2586</f>
        <v>60.542269842306666</v>
      </c>
      <c r="D2586" s="2">
        <f>MACD!E2586</f>
        <v>6.2745640655625934E-2</v>
      </c>
      <c r="E2586" s="2">
        <f>MACD!F2586</f>
        <v>4.0075601040480059E-2</v>
      </c>
      <c r="F2586" s="2">
        <f>'Moving Avg'!D2586</f>
        <v>12.028</v>
      </c>
      <c r="G2586" s="2">
        <f>'Moving Avg'!F2586</f>
        <v>12.083600000000001</v>
      </c>
      <c r="H2586" s="2">
        <f>'Moving Avg'!G2586</f>
        <v>12.006840000000002</v>
      </c>
      <c r="I2586" s="2">
        <f>'Moving Avg'!H2586</f>
        <v>11.39486499999999</v>
      </c>
      <c r="J2586" s="5" t="str">
        <f>OBV!F2586</f>
        <v>BULLISH</v>
      </c>
      <c r="K2586" s="5" t="str">
        <f>OBV!G2586</f>
        <v>STRONG</v>
      </c>
      <c r="L2586" s="5" t="str">
        <f>OBV!H2586</f>
        <v>CONFIRMED BULLISH</v>
      </c>
      <c r="M2586" s="7">
        <f t="shared" si="400"/>
        <v>25</v>
      </c>
      <c r="N2586" s="7">
        <f t="shared" si="401"/>
        <v>0</v>
      </c>
      <c r="O2586" s="7">
        <f t="shared" si="402"/>
        <v>50</v>
      </c>
      <c r="P2586" s="7">
        <f t="shared" si="403"/>
        <v>100</v>
      </c>
      <c r="Q2586" s="8">
        <f t="shared" si="404"/>
        <v>31.25</v>
      </c>
      <c r="R2586" s="8">
        <f t="shared" si="405"/>
        <v>47.5</v>
      </c>
      <c r="S2586" s="8">
        <f t="shared" si="406"/>
        <v>61.25</v>
      </c>
      <c r="T2586" s="8">
        <f t="shared" si="407"/>
        <v>43.75</v>
      </c>
      <c r="U2586" s="7">
        <f t="shared" si="408"/>
        <v>46.666666666666664</v>
      </c>
      <c r="V2586" s="7">
        <f t="shared" si="409"/>
        <v>45.9375</v>
      </c>
    </row>
    <row r="2587" spans="1:22" ht="13.5" x14ac:dyDescent="0.25">
      <c r="A2587" s="3">
        <f>RSI!A2587</f>
        <v>45772</v>
      </c>
      <c r="B2587" s="2">
        <f>RSI!B2587</f>
        <v>12.19</v>
      </c>
      <c r="C2587" s="2">
        <f>RSI!I2587</f>
        <v>60.542269842306666</v>
      </c>
      <c r="D2587" s="2">
        <f>MACD!E2587</f>
        <v>6.3826329092883327E-2</v>
      </c>
      <c r="E2587" s="2">
        <f>MACD!F2587</f>
        <v>4.4825746650960716E-2</v>
      </c>
      <c r="F2587" s="2">
        <f>'Moving Avg'!D2587</f>
        <v>12.065999999999999</v>
      </c>
      <c r="G2587" s="2">
        <f>'Moving Avg'!F2587</f>
        <v>12.0885</v>
      </c>
      <c r="H2587" s="2">
        <f>'Moving Avg'!G2587</f>
        <v>12.016180000000004</v>
      </c>
      <c r="I2587" s="2">
        <f>'Moving Avg'!H2587</f>
        <v>11.399504999999992</v>
      </c>
      <c r="J2587" s="5" t="str">
        <f>OBV!F2587</f>
        <v>BULLISH</v>
      </c>
      <c r="K2587" s="5" t="str">
        <f>OBV!G2587</f>
        <v>STRONG</v>
      </c>
      <c r="L2587" s="5" t="str">
        <f>OBV!H2587</f>
        <v>CONFIRMED BULLISH</v>
      </c>
      <c r="M2587" s="7">
        <f t="shared" si="400"/>
        <v>25</v>
      </c>
      <c r="N2587" s="7">
        <f t="shared" si="401"/>
        <v>0</v>
      </c>
      <c r="O2587" s="7">
        <f t="shared" si="402"/>
        <v>50</v>
      </c>
      <c r="P2587" s="7">
        <f t="shared" si="403"/>
        <v>100</v>
      </c>
      <c r="Q2587" s="8">
        <f t="shared" si="404"/>
        <v>31.25</v>
      </c>
      <c r="R2587" s="8">
        <f t="shared" si="405"/>
        <v>47.5</v>
      </c>
      <c r="S2587" s="8">
        <f t="shared" si="406"/>
        <v>61.25</v>
      </c>
      <c r="T2587" s="8">
        <f t="shared" si="407"/>
        <v>43.75</v>
      </c>
      <c r="U2587" s="7">
        <f t="shared" si="408"/>
        <v>46.666666666666664</v>
      </c>
      <c r="V2587" s="7">
        <f t="shared" si="409"/>
        <v>45.9375</v>
      </c>
    </row>
    <row r="2588" spans="1:22" ht="13.5" x14ac:dyDescent="0.25">
      <c r="A2588" s="3">
        <f>RSI!A2588</f>
        <v>45775</v>
      </c>
      <c r="B2588" s="2">
        <f>RSI!B2588</f>
        <v>12.3</v>
      </c>
      <c r="C2588" s="2">
        <f>RSI!I2588</f>
        <v>66.266884148923623</v>
      </c>
      <c r="D2588" s="2">
        <f>MACD!E2588</f>
        <v>5.4202066995657106E-2</v>
      </c>
      <c r="E2588" s="2">
        <f>MACD!F2588</f>
        <v>4.6701010719899995E-2</v>
      </c>
      <c r="F2588" s="2">
        <f>'Moving Avg'!D2588</f>
        <v>12.129999999999999</v>
      </c>
      <c r="G2588" s="2">
        <f>'Moving Avg'!F2588</f>
        <v>12.097049999999999</v>
      </c>
      <c r="H2588" s="2">
        <f>'Moving Avg'!G2588</f>
        <v>12.026800000000003</v>
      </c>
      <c r="I2588" s="2">
        <f>'Moving Avg'!H2588</f>
        <v>11.404929999999993</v>
      </c>
      <c r="J2588" s="5" t="str">
        <f>OBV!F2588</f>
        <v>BULLISH</v>
      </c>
      <c r="K2588" s="5" t="str">
        <f>OBV!G2588</f>
        <v>STRONG</v>
      </c>
      <c r="L2588" s="5" t="str">
        <f>OBV!H2588</f>
        <v>CONFIRMED BULLISH</v>
      </c>
      <c r="M2588" s="7">
        <f t="shared" si="400"/>
        <v>25</v>
      </c>
      <c r="N2588" s="7">
        <f t="shared" si="401"/>
        <v>0</v>
      </c>
      <c r="O2588" s="7">
        <f t="shared" si="402"/>
        <v>50</v>
      </c>
      <c r="P2588" s="7">
        <f t="shared" si="403"/>
        <v>100</v>
      </c>
      <c r="Q2588" s="8">
        <f t="shared" si="404"/>
        <v>31.25</v>
      </c>
      <c r="R2588" s="8">
        <f t="shared" si="405"/>
        <v>47.5</v>
      </c>
      <c r="S2588" s="8">
        <f t="shared" si="406"/>
        <v>61.25</v>
      </c>
      <c r="T2588" s="8">
        <f t="shared" si="407"/>
        <v>43.75</v>
      </c>
      <c r="U2588" s="7">
        <f t="shared" si="408"/>
        <v>46.666666666666664</v>
      </c>
      <c r="V2588" s="7">
        <f t="shared" si="409"/>
        <v>45.9375</v>
      </c>
    </row>
    <row r="2589" spans="1:22" ht="13.5" x14ac:dyDescent="0.25">
      <c r="A2589" s="3">
        <f>RSI!A2589</f>
        <v>45776</v>
      </c>
      <c r="B2589" s="2">
        <f>RSI!B2589</f>
        <v>12.29</v>
      </c>
      <c r="C2589" s="2">
        <f>RSI!I2589</f>
        <v>65.338821217592439</v>
      </c>
      <c r="D2589" s="2">
        <f>MACD!E2589</f>
        <v>1.8437165728650839E-2</v>
      </c>
      <c r="E2589" s="2">
        <f>MACD!F2589</f>
        <v>4.1048241721650162E-2</v>
      </c>
      <c r="F2589" s="2">
        <f>'Moving Avg'!D2589</f>
        <v>12.192</v>
      </c>
      <c r="G2589" s="2">
        <f>'Moving Avg'!F2589</f>
        <v>12.104649999999999</v>
      </c>
      <c r="H2589" s="2">
        <f>'Moving Avg'!G2589</f>
        <v>12.037400000000002</v>
      </c>
      <c r="I2589" s="2">
        <f>'Moving Avg'!H2589</f>
        <v>11.410069999999992</v>
      </c>
      <c r="J2589" s="5" t="str">
        <f>OBV!F2589</f>
        <v>BULLISH</v>
      </c>
      <c r="K2589" s="5" t="str">
        <f>OBV!G2589</f>
        <v>STRONG</v>
      </c>
      <c r="L2589" s="5" t="str">
        <f>OBV!H2589</f>
        <v>CONFIRMED BULLISH</v>
      </c>
      <c r="M2589" s="7">
        <f t="shared" si="400"/>
        <v>25</v>
      </c>
      <c r="N2589" s="7">
        <f t="shared" si="401"/>
        <v>100</v>
      </c>
      <c r="O2589" s="7">
        <f t="shared" si="402"/>
        <v>50</v>
      </c>
      <c r="P2589" s="7">
        <f t="shared" si="403"/>
        <v>100</v>
      </c>
      <c r="Q2589" s="8">
        <f t="shared" si="404"/>
        <v>66.25</v>
      </c>
      <c r="R2589" s="8">
        <f t="shared" si="405"/>
        <v>67.5</v>
      </c>
      <c r="S2589" s="8">
        <f t="shared" si="406"/>
        <v>76.25</v>
      </c>
      <c r="T2589" s="8">
        <f t="shared" si="407"/>
        <v>68.75</v>
      </c>
      <c r="U2589" s="7">
        <f t="shared" si="408"/>
        <v>70</v>
      </c>
      <c r="V2589" s="7">
        <f t="shared" si="409"/>
        <v>69.6875</v>
      </c>
    </row>
    <row r="2590" spans="1:22" ht="13.5" x14ac:dyDescent="0.25">
      <c r="A2590" s="3">
        <f>RSI!A2590</f>
        <v>45777</v>
      </c>
      <c r="B2590" s="2">
        <f>RSI!B2590</f>
        <v>12.02</v>
      </c>
      <c r="C2590" s="2">
        <f>RSI!I2590</f>
        <v>46.431127668086738</v>
      </c>
      <c r="D2590" s="2">
        <f>MACD!E2590</f>
        <v>6.901278231950414E-3</v>
      </c>
      <c r="E2590" s="2">
        <f>MACD!F2590</f>
        <v>3.4218849023710217E-2</v>
      </c>
      <c r="F2590" s="2">
        <f>'Moving Avg'!D2590</f>
        <v>12.197999999999999</v>
      </c>
      <c r="G2590" s="2">
        <f>'Moving Avg'!F2590</f>
        <v>12.09825</v>
      </c>
      <c r="H2590" s="2">
        <f>'Moving Avg'!G2590</f>
        <v>12.042420000000002</v>
      </c>
      <c r="I2590" s="2">
        <f>'Moving Avg'!H2590</f>
        <v>11.413859999999991</v>
      </c>
      <c r="J2590" s="5" t="str">
        <f>OBV!F2590</f>
        <v>BULLISH</v>
      </c>
      <c r="K2590" s="5" t="str">
        <f>OBV!G2590</f>
        <v>NEUTRAL</v>
      </c>
      <c r="L2590" s="5" t="str">
        <f>OBV!H2590</f>
        <v>CONFIRMED BULLISH</v>
      </c>
      <c r="M2590" s="7">
        <f t="shared" si="400"/>
        <v>25</v>
      </c>
      <c r="N2590" s="7">
        <f t="shared" si="401"/>
        <v>100</v>
      </c>
      <c r="O2590" s="7">
        <f t="shared" si="402"/>
        <v>50</v>
      </c>
      <c r="P2590" s="7">
        <f t="shared" si="403"/>
        <v>83.5</v>
      </c>
      <c r="Q2590" s="8">
        <f t="shared" si="404"/>
        <v>63.774999999999999</v>
      </c>
      <c r="R2590" s="8">
        <f t="shared" si="405"/>
        <v>63.375</v>
      </c>
      <c r="S2590" s="8">
        <f t="shared" si="406"/>
        <v>68.825000000000003</v>
      </c>
      <c r="T2590" s="8">
        <f t="shared" si="407"/>
        <v>64.625</v>
      </c>
      <c r="U2590" s="7">
        <f t="shared" si="408"/>
        <v>65.325000000000003</v>
      </c>
      <c r="V2590" s="7">
        <f t="shared" si="409"/>
        <v>65.150000000000006</v>
      </c>
    </row>
    <row r="2591" spans="1:22" ht="13.5" x14ac:dyDescent="0.25">
      <c r="A2591" s="3">
        <f>RSI!A2591</f>
        <v>45779</v>
      </c>
      <c r="B2591" s="2">
        <f>RSI!B2591</f>
        <v>11.99</v>
      </c>
      <c r="C2591" s="2">
        <f>RSI!I2591</f>
        <v>44.877184829993745</v>
      </c>
      <c r="D2591" s="2">
        <f>MACD!E2591</f>
        <v>-2.2115531368882557E-4</v>
      </c>
      <c r="E2591" s="2">
        <f>MACD!F2591</f>
        <v>2.7330848156230408E-2</v>
      </c>
      <c r="F2591" s="2">
        <f>'Moving Avg'!D2591</f>
        <v>12.157999999999999</v>
      </c>
      <c r="G2591" s="2">
        <f>'Moving Avg'!F2591</f>
        <v>12.0913</v>
      </c>
      <c r="H2591" s="2">
        <f>'Moving Avg'!G2591</f>
        <v>12.046840000000001</v>
      </c>
      <c r="I2591" s="2">
        <f>'Moving Avg'!H2591</f>
        <v>11.417499999999992</v>
      </c>
      <c r="J2591" s="5" t="str">
        <f>OBV!F2591</f>
        <v>BEARISH</v>
      </c>
      <c r="K2591" s="5" t="str">
        <f>OBV!G2591</f>
        <v>WEAK</v>
      </c>
      <c r="L2591" s="5" t="str">
        <f>OBV!H2591</f>
        <v>CONFIRMED BEARISH</v>
      </c>
      <c r="M2591" s="7">
        <f t="shared" si="400"/>
        <v>25</v>
      </c>
      <c r="N2591" s="7">
        <f t="shared" si="401"/>
        <v>100</v>
      </c>
      <c r="O2591" s="7">
        <f t="shared" si="402"/>
        <v>50</v>
      </c>
      <c r="P2591" s="7">
        <f t="shared" si="403"/>
        <v>0</v>
      </c>
      <c r="Q2591" s="8">
        <f t="shared" si="404"/>
        <v>51.25</v>
      </c>
      <c r="R2591" s="8">
        <f t="shared" si="405"/>
        <v>42.5</v>
      </c>
      <c r="S2591" s="8">
        <f t="shared" si="406"/>
        <v>31.25</v>
      </c>
      <c r="T2591" s="8">
        <f t="shared" si="407"/>
        <v>43.75</v>
      </c>
      <c r="U2591" s="7">
        <f t="shared" si="408"/>
        <v>41.666666666666664</v>
      </c>
      <c r="V2591" s="7">
        <f t="shared" si="409"/>
        <v>42.1875</v>
      </c>
    </row>
    <row r="2592" spans="1:22" ht="13.5" x14ac:dyDescent="0.25">
      <c r="A2592" s="3">
        <f>RSI!A2592</f>
        <v>45782</v>
      </c>
      <c r="B2592" s="2">
        <f>RSI!B2592</f>
        <v>11.99</v>
      </c>
      <c r="C2592" s="2">
        <f>RSI!I2592</f>
        <v>44.877184829993745</v>
      </c>
      <c r="D2592" s="2">
        <f>MACD!E2592</f>
        <v>-5.6849291136789049E-3</v>
      </c>
      <c r="E2592" s="2">
        <f>MACD!F2592</f>
        <v>2.0727692702248546E-2</v>
      </c>
      <c r="F2592" s="2">
        <f>'Moving Avg'!D2592</f>
        <v>12.118</v>
      </c>
      <c r="G2592" s="2">
        <f>'Moving Avg'!F2592</f>
        <v>12.090800000000002</v>
      </c>
      <c r="H2592" s="2">
        <f>'Moving Avg'!G2592</f>
        <v>12.05034</v>
      </c>
      <c r="I2592" s="2">
        <f>'Moving Avg'!H2592</f>
        <v>11.423449999999988</v>
      </c>
      <c r="J2592" s="5" t="str">
        <f>OBV!F2592</f>
        <v>BEARISH</v>
      </c>
      <c r="K2592" s="5" t="str">
        <f>OBV!G2592</f>
        <v>WEAK</v>
      </c>
      <c r="L2592" s="5" t="str">
        <f>OBV!H2592</f>
        <v>CONFIRMED BEARISH</v>
      </c>
      <c r="M2592" s="7">
        <f t="shared" si="400"/>
        <v>25</v>
      </c>
      <c r="N2592" s="7">
        <f t="shared" si="401"/>
        <v>100</v>
      </c>
      <c r="O2592" s="7">
        <f t="shared" si="402"/>
        <v>50</v>
      </c>
      <c r="P2592" s="7">
        <f t="shared" si="403"/>
        <v>0</v>
      </c>
      <c r="Q2592" s="8">
        <f t="shared" si="404"/>
        <v>51.25</v>
      </c>
      <c r="R2592" s="8">
        <f t="shared" si="405"/>
        <v>42.5</v>
      </c>
      <c r="S2592" s="8">
        <f t="shared" si="406"/>
        <v>31.25</v>
      </c>
      <c r="T2592" s="8">
        <f t="shared" si="407"/>
        <v>43.75</v>
      </c>
      <c r="U2592" s="7">
        <f t="shared" si="408"/>
        <v>41.666666666666664</v>
      </c>
      <c r="V2592" s="7">
        <f t="shared" si="409"/>
        <v>42.1875</v>
      </c>
    </row>
    <row r="2593" spans="1:22" ht="13.5" x14ac:dyDescent="0.25">
      <c r="A2593" s="3">
        <f>RSI!A2593</f>
        <v>45783</v>
      </c>
      <c r="B2593" s="2">
        <f>RSI!B2593</f>
        <v>11.7</v>
      </c>
      <c r="C2593" s="2">
        <f>RSI!I2593</f>
        <v>32.633019643525898</v>
      </c>
      <c r="D2593" s="2">
        <f>MACD!E2593</f>
        <v>8.6176404631217451E-3</v>
      </c>
      <c r="E2593" s="2">
        <f>MACD!F2593</f>
        <v>1.8305682254423184E-2</v>
      </c>
      <c r="F2593" s="2">
        <f>'Moving Avg'!D2593</f>
        <v>11.997999999999999</v>
      </c>
      <c r="G2593" s="2">
        <f>'Moving Avg'!F2593</f>
        <v>12.075800000000001</v>
      </c>
      <c r="H2593" s="2">
        <f>'Moving Avg'!G2593</f>
        <v>12.057080000000003</v>
      </c>
      <c r="I2593" s="2">
        <f>'Moving Avg'!H2593</f>
        <v>11.425639999999989</v>
      </c>
      <c r="J2593" s="5" t="str">
        <f>OBV!F2593</f>
        <v>BEARISH</v>
      </c>
      <c r="K2593" s="5" t="str">
        <f>OBV!G2593</f>
        <v>WEAK</v>
      </c>
      <c r="L2593" s="5" t="str">
        <f>OBV!H2593</f>
        <v>CONFIRMED BEARISH</v>
      </c>
      <c r="M2593" s="7">
        <f t="shared" si="400"/>
        <v>25</v>
      </c>
      <c r="N2593" s="7">
        <f t="shared" si="401"/>
        <v>45</v>
      </c>
      <c r="O2593" s="7">
        <f t="shared" si="402"/>
        <v>50</v>
      </c>
      <c r="P2593" s="7">
        <f t="shared" si="403"/>
        <v>0</v>
      </c>
      <c r="Q2593" s="8">
        <f t="shared" si="404"/>
        <v>32</v>
      </c>
      <c r="R2593" s="8">
        <f t="shared" si="405"/>
        <v>31.5</v>
      </c>
      <c r="S2593" s="8">
        <f t="shared" si="406"/>
        <v>23</v>
      </c>
      <c r="T2593" s="8">
        <f t="shared" si="407"/>
        <v>30</v>
      </c>
      <c r="U2593" s="7">
        <f t="shared" si="408"/>
        <v>28.833333333333332</v>
      </c>
      <c r="V2593" s="7">
        <f t="shared" si="409"/>
        <v>29.125</v>
      </c>
    </row>
    <row r="2594" spans="1:22" ht="13.5" x14ac:dyDescent="0.25">
      <c r="A2594" s="3">
        <f>RSI!A2594</f>
        <v>45784</v>
      </c>
      <c r="B2594" s="2">
        <f>RSI!B2594</f>
        <v>11.7</v>
      </c>
      <c r="C2594" s="2">
        <f>RSI!I2594</f>
        <v>32.633019643525898</v>
      </c>
      <c r="D2594" s="2">
        <f>MACD!E2594</f>
        <v>2.2916033829980975E-2</v>
      </c>
      <c r="E2594" s="2">
        <f>MACD!F2594</f>
        <v>1.9227752569534743E-2</v>
      </c>
      <c r="F2594" s="2">
        <f>'Moving Avg'!D2594</f>
        <v>11.88</v>
      </c>
      <c r="G2594" s="2">
        <f>'Moving Avg'!F2594</f>
        <v>12.051550000000001</v>
      </c>
      <c r="H2594" s="2">
        <f>'Moving Avg'!G2594</f>
        <v>12.056060000000002</v>
      </c>
      <c r="I2594" s="2">
        <f>'Moving Avg'!H2594</f>
        <v>11.427829999999988</v>
      </c>
      <c r="J2594" s="5" t="str">
        <f>OBV!F2594</f>
        <v>BEARISH</v>
      </c>
      <c r="K2594" s="5" t="str">
        <f>OBV!G2594</f>
        <v>WEAK</v>
      </c>
      <c r="L2594" s="5" t="str">
        <f>OBV!H2594</f>
        <v>CONFIRMED BEARISH</v>
      </c>
      <c r="M2594" s="7">
        <f t="shared" si="400"/>
        <v>25</v>
      </c>
      <c r="N2594" s="7">
        <f t="shared" si="401"/>
        <v>0</v>
      </c>
      <c r="O2594" s="7">
        <f t="shared" si="402"/>
        <v>50</v>
      </c>
      <c r="P2594" s="7">
        <f t="shared" si="403"/>
        <v>0</v>
      </c>
      <c r="Q2594" s="8">
        <f t="shared" si="404"/>
        <v>16.25</v>
      </c>
      <c r="R2594" s="8">
        <f t="shared" si="405"/>
        <v>22.5</v>
      </c>
      <c r="S2594" s="8">
        <f t="shared" si="406"/>
        <v>16.25</v>
      </c>
      <c r="T2594" s="8">
        <f t="shared" si="407"/>
        <v>18.75</v>
      </c>
      <c r="U2594" s="7">
        <f t="shared" si="408"/>
        <v>18.333333333333332</v>
      </c>
      <c r="V2594" s="7">
        <f t="shared" si="409"/>
        <v>18.4375</v>
      </c>
    </row>
    <row r="2595" spans="1:22" ht="13.5" x14ac:dyDescent="0.25">
      <c r="A2595" s="3">
        <f>RSI!A2595</f>
        <v>45785</v>
      </c>
      <c r="B2595" s="2">
        <f>RSI!B2595</f>
        <v>11.7</v>
      </c>
      <c r="C2595" s="2">
        <f>RSI!I2595</f>
        <v>32.633019643525898</v>
      </c>
      <c r="D2595" s="2">
        <f>MACD!E2595</f>
        <v>3.8586672122193022E-2</v>
      </c>
      <c r="E2595" s="2">
        <f>MACD!F2595</f>
        <v>2.30995364800664E-2</v>
      </c>
      <c r="F2595" s="2">
        <f>'Moving Avg'!D2595</f>
        <v>11.815999999999999</v>
      </c>
      <c r="G2595" s="2">
        <f>'Moving Avg'!F2595</f>
        <v>12.0273</v>
      </c>
      <c r="H2595" s="2">
        <f>'Moving Avg'!G2595</f>
        <v>12.055040000000004</v>
      </c>
      <c r="I2595" s="2">
        <f>'Moving Avg'!H2595</f>
        <v>11.430019999999987</v>
      </c>
      <c r="J2595" s="5" t="str">
        <f>OBV!F2595</f>
        <v>BEARISH</v>
      </c>
      <c r="K2595" s="5" t="str">
        <f>OBV!G2595</f>
        <v>WEAK</v>
      </c>
      <c r="L2595" s="5" t="str">
        <f>OBV!H2595</f>
        <v>CONFIRMED BEARISH</v>
      </c>
      <c r="M2595" s="7">
        <f t="shared" si="400"/>
        <v>25</v>
      </c>
      <c r="N2595" s="7">
        <f t="shared" si="401"/>
        <v>0</v>
      </c>
      <c r="O2595" s="7">
        <f t="shared" si="402"/>
        <v>50</v>
      </c>
      <c r="P2595" s="7">
        <f t="shared" si="403"/>
        <v>0</v>
      </c>
      <c r="Q2595" s="8">
        <f t="shared" si="404"/>
        <v>16.25</v>
      </c>
      <c r="R2595" s="8">
        <f t="shared" si="405"/>
        <v>22.5</v>
      </c>
      <c r="S2595" s="8">
        <f t="shared" si="406"/>
        <v>16.25</v>
      </c>
      <c r="T2595" s="8">
        <f t="shared" si="407"/>
        <v>18.75</v>
      </c>
      <c r="U2595" s="7">
        <f t="shared" si="408"/>
        <v>18.333333333333332</v>
      </c>
      <c r="V2595" s="7">
        <f t="shared" si="409"/>
        <v>18.4375</v>
      </c>
    </row>
    <row r="2596" spans="1:22" ht="13.5" x14ac:dyDescent="0.25">
      <c r="A2596" s="3">
        <f>RSI!A2596</f>
        <v>45786</v>
      </c>
      <c r="B2596" s="2">
        <f>RSI!B2596</f>
        <v>11.7</v>
      </c>
      <c r="C2596" s="2">
        <f>RSI!I2596</f>
        <v>32.633019643525898</v>
      </c>
      <c r="D2596" s="2">
        <f>MACD!E2596</f>
        <v>8.4498577654583684E-2</v>
      </c>
      <c r="E2596" s="2">
        <f>MACD!F2596</f>
        <v>3.5379344714969854E-2</v>
      </c>
      <c r="F2596" s="2">
        <f>'Moving Avg'!D2596</f>
        <v>11.758000000000001</v>
      </c>
      <c r="G2596" s="2">
        <f>'Moving Avg'!F2596</f>
        <v>12.004</v>
      </c>
      <c r="H2596" s="2">
        <f>'Moving Avg'!G2596</f>
        <v>12.053660000000006</v>
      </c>
      <c r="I2596" s="2">
        <f>'Moving Avg'!H2596</f>
        <v>11.432209999999984</v>
      </c>
      <c r="J2596" s="5" t="str">
        <f>OBV!F2596</f>
        <v>BEARISH</v>
      </c>
      <c r="K2596" s="5" t="str">
        <f>OBV!G2596</f>
        <v>WEAK</v>
      </c>
      <c r="L2596" s="5" t="str">
        <f>OBV!H2596</f>
        <v>CONFIRMED BEARISH</v>
      </c>
      <c r="M2596" s="7">
        <f t="shared" si="400"/>
        <v>25</v>
      </c>
      <c r="N2596" s="7">
        <f t="shared" si="401"/>
        <v>0</v>
      </c>
      <c r="O2596" s="7">
        <f t="shared" si="402"/>
        <v>50</v>
      </c>
      <c r="P2596" s="7">
        <f t="shared" si="403"/>
        <v>0</v>
      </c>
      <c r="Q2596" s="8">
        <f t="shared" si="404"/>
        <v>16.25</v>
      </c>
      <c r="R2596" s="8">
        <f t="shared" si="405"/>
        <v>22.5</v>
      </c>
      <c r="S2596" s="8">
        <f t="shared" si="406"/>
        <v>16.25</v>
      </c>
      <c r="T2596" s="8">
        <f t="shared" si="407"/>
        <v>18.75</v>
      </c>
      <c r="U2596" s="7">
        <f t="shared" si="408"/>
        <v>18.333333333333332</v>
      </c>
      <c r="V2596" s="7">
        <f t="shared" si="409"/>
        <v>18.4375</v>
      </c>
    </row>
    <row r="2597" spans="1:22" ht="13.5" x14ac:dyDescent="0.25">
      <c r="A2597" s="3">
        <f>RSI!A2597</f>
        <v>45789</v>
      </c>
      <c r="B2597" s="2">
        <f>RSI!B2597</f>
        <v>11.7</v>
      </c>
      <c r="C2597" s="2">
        <f>RSI!I2597</f>
        <v>32.633019643525898</v>
      </c>
      <c r="D2597" s="2">
        <f>MACD!E2597</f>
        <v>0.12509054264258701</v>
      </c>
      <c r="E2597" s="2">
        <f>MACD!F2597</f>
        <v>5.3321584300493288E-2</v>
      </c>
      <c r="F2597" s="2">
        <f>'Moving Avg'!D2597</f>
        <v>11.7</v>
      </c>
      <c r="G2597" s="2">
        <f>'Moving Avg'!F2597</f>
        <v>11.979749999999999</v>
      </c>
      <c r="H2597" s="2">
        <f>'Moving Avg'!G2597</f>
        <v>12.052280000000007</v>
      </c>
      <c r="I2597" s="2">
        <f>'Moving Avg'!H2597</f>
        <v>11.436709999999984</v>
      </c>
      <c r="J2597" s="5" t="str">
        <f>OBV!F2597</f>
        <v>BEARISH</v>
      </c>
      <c r="K2597" s="5" t="str">
        <f>OBV!G2597</f>
        <v>WEAK</v>
      </c>
      <c r="L2597" s="5" t="str">
        <f>OBV!H2597</f>
        <v>CONFIRMED BEARISH</v>
      </c>
      <c r="M2597" s="7">
        <f t="shared" si="400"/>
        <v>25</v>
      </c>
      <c r="N2597" s="7">
        <f t="shared" si="401"/>
        <v>0</v>
      </c>
      <c r="O2597" s="7">
        <f t="shared" si="402"/>
        <v>50</v>
      </c>
      <c r="P2597" s="7">
        <f t="shared" si="403"/>
        <v>0</v>
      </c>
      <c r="Q2597" s="8">
        <f t="shared" si="404"/>
        <v>16.25</v>
      </c>
      <c r="R2597" s="8">
        <f t="shared" si="405"/>
        <v>22.5</v>
      </c>
      <c r="S2597" s="8">
        <f t="shared" si="406"/>
        <v>16.25</v>
      </c>
      <c r="T2597" s="8">
        <f t="shared" si="407"/>
        <v>18.75</v>
      </c>
      <c r="U2597" s="7">
        <f t="shared" si="408"/>
        <v>18.333333333333332</v>
      </c>
      <c r="V2597" s="7">
        <f t="shared" si="409"/>
        <v>18.4375</v>
      </c>
    </row>
    <row r="2598" spans="1:22" ht="13.5" x14ac:dyDescent="0.25">
      <c r="A2598" s="3">
        <f>RSI!A2598</f>
        <v>45790</v>
      </c>
      <c r="B2598" s="2">
        <f>RSI!B2598</f>
        <v>11.9</v>
      </c>
      <c r="C2598" s="2">
        <f>RSI!I2598</f>
        <v>47.061761807047645</v>
      </c>
      <c r="D2598" s="2">
        <f>MACD!E2598</f>
        <v>0.16316013865720613</v>
      </c>
      <c r="E2598" s="2">
        <f>MACD!F2598</f>
        <v>7.5289295171835857E-2</v>
      </c>
      <c r="F2598" s="2">
        <f>'Moving Avg'!D2598</f>
        <v>11.739999999999998</v>
      </c>
      <c r="G2598" s="2">
        <f>'Moving Avg'!F2598</f>
        <v>11.965999999999998</v>
      </c>
      <c r="H2598" s="2">
        <f>'Moving Avg'!G2598</f>
        <v>12.048620000000005</v>
      </c>
      <c r="I2598" s="2">
        <f>'Moving Avg'!H2598</f>
        <v>11.439809999999984</v>
      </c>
      <c r="J2598" s="5" t="str">
        <f>OBV!F2598</f>
        <v>BULLISH</v>
      </c>
      <c r="K2598" s="5" t="str">
        <f>OBV!G2598</f>
        <v>STRONG</v>
      </c>
      <c r="L2598" s="5" t="str">
        <f>OBV!H2598</f>
        <v>CONFIRMED BULLISH</v>
      </c>
      <c r="M2598" s="7">
        <f t="shared" si="400"/>
        <v>25</v>
      </c>
      <c r="N2598" s="7">
        <f t="shared" si="401"/>
        <v>0</v>
      </c>
      <c r="O2598" s="7">
        <f t="shared" si="402"/>
        <v>50</v>
      </c>
      <c r="P2598" s="7">
        <f t="shared" si="403"/>
        <v>100</v>
      </c>
      <c r="Q2598" s="8">
        <f t="shared" si="404"/>
        <v>31.25</v>
      </c>
      <c r="R2598" s="8">
        <f t="shared" si="405"/>
        <v>47.5</v>
      </c>
      <c r="S2598" s="8">
        <f t="shared" si="406"/>
        <v>61.25</v>
      </c>
      <c r="T2598" s="8">
        <f t="shared" si="407"/>
        <v>43.75</v>
      </c>
      <c r="U2598" s="7">
        <f t="shared" si="408"/>
        <v>46.666666666666664</v>
      </c>
      <c r="V2598" s="7">
        <f t="shared" si="409"/>
        <v>45.9375</v>
      </c>
    </row>
    <row r="2599" spans="1:22" ht="13.5" x14ac:dyDescent="0.25">
      <c r="A2599" s="3">
        <f>RSI!A2599</f>
        <v>45791</v>
      </c>
      <c r="B2599" s="2">
        <f>RSI!B2599</f>
        <v>12.09</v>
      </c>
      <c r="C2599" s="2">
        <f>RSI!I2599</f>
        <v>56.57681742185602</v>
      </c>
      <c r="D2599" s="2">
        <f>MACD!E2599</f>
        <v>0.18007323936772046</v>
      </c>
      <c r="E2599" s="2">
        <f>MACD!F2599</f>
        <v>9.6246084011012784E-2</v>
      </c>
      <c r="F2599" s="2">
        <f>'Moving Avg'!D2599</f>
        <v>11.817999999999998</v>
      </c>
      <c r="G2599" s="2">
        <f>'Moving Avg'!F2599</f>
        <v>11.970499999999998</v>
      </c>
      <c r="H2599" s="2">
        <f>'Moving Avg'!G2599</f>
        <v>12.054480000000005</v>
      </c>
      <c r="I2599" s="2">
        <f>'Moving Avg'!H2599</f>
        <v>11.441644999999985</v>
      </c>
      <c r="J2599" s="5" t="str">
        <f>OBV!F2599</f>
        <v>BULLISH</v>
      </c>
      <c r="K2599" s="5" t="str">
        <f>OBV!G2599</f>
        <v>STRONG</v>
      </c>
      <c r="L2599" s="5" t="str">
        <f>OBV!H2599</f>
        <v>CONFIRMED BULLISH</v>
      </c>
      <c r="M2599" s="7">
        <f t="shared" si="400"/>
        <v>25</v>
      </c>
      <c r="N2599" s="7">
        <f t="shared" si="401"/>
        <v>0</v>
      </c>
      <c r="O2599" s="7">
        <f t="shared" si="402"/>
        <v>50</v>
      </c>
      <c r="P2599" s="7">
        <f t="shared" si="403"/>
        <v>100</v>
      </c>
      <c r="Q2599" s="8">
        <f t="shared" si="404"/>
        <v>31.25</v>
      </c>
      <c r="R2599" s="8">
        <f t="shared" si="405"/>
        <v>47.5</v>
      </c>
      <c r="S2599" s="8">
        <f t="shared" si="406"/>
        <v>61.25</v>
      </c>
      <c r="T2599" s="8">
        <f t="shared" si="407"/>
        <v>43.75</v>
      </c>
      <c r="U2599" s="7">
        <f t="shared" si="408"/>
        <v>46.666666666666664</v>
      </c>
      <c r="V2599" s="7">
        <f t="shared" si="409"/>
        <v>45.9375</v>
      </c>
    </row>
    <row r="2600" spans="1:22" ht="13.5" x14ac:dyDescent="0.25">
      <c r="A2600" s="3">
        <f>RSI!A2600</f>
        <v>45792</v>
      </c>
      <c r="B2600" s="2">
        <f>RSI!B2600</f>
        <v>12.09</v>
      </c>
      <c r="C2600" s="2">
        <f>RSI!I2600</f>
        <v>56.57681742185602</v>
      </c>
      <c r="D2600" s="2">
        <f>MACD!E2600</f>
        <v>0.15201286825068472</v>
      </c>
      <c r="E2600" s="2">
        <f>MACD!F2600</f>
        <v>0.10739944085894718</v>
      </c>
      <c r="F2600" s="2">
        <f>'Moving Avg'!D2600</f>
        <v>11.896000000000001</v>
      </c>
      <c r="G2600" s="2">
        <f>'Moving Avg'!F2600</f>
        <v>11.974999999999998</v>
      </c>
      <c r="H2600" s="2">
        <f>'Moving Avg'!G2600</f>
        <v>12.052580000000008</v>
      </c>
      <c r="I2600" s="2">
        <f>'Moving Avg'!H2600</f>
        <v>11.443524999999987</v>
      </c>
      <c r="J2600" s="5" t="str">
        <f>OBV!F2600</f>
        <v>BULLISH</v>
      </c>
      <c r="K2600" s="5" t="str">
        <f>OBV!G2600</f>
        <v>STRONG</v>
      </c>
      <c r="L2600" s="5" t="str">
        <f>OBV!H2600</f>
        <v>CONFIRMED BULLISH</v>
      </c>
      <c r="M2600" s="7">
        <f t="shared" si="400"/>
        <v>25</v>
      </c>
      <c r="N2600" s="7">
        <f t="shared" si="401"/>
        <v>0</v>
      </c>
      <c r="O2600" s="7">
        <f t="shared" si="402"/>
        <v>50</v>
      </c>
      <c r="P2600" s="7">
        <f t="shared" si="403"/>
        <v>100</v>
      </c>
      <c r="Q2600" s="8">
        <f t="shared" si="404"/>
        <v>31.25</v>
      </c>
      <c r="R2600" s="8">
        <f t="shared" si="405"/>
        <v>47.5</v>
      </c>
      <c r="S2600" s="8">
        <f t="shared" si="406"/>
        <v>61.25</v>
      </c>
      <c r="T2600" s="8">
        <f t="shared" si="407"/>
        <v>43.75</v>
      </c>
      <c r="U2600" s="7">
        <f t="shared" si="408"/>
        <v>46.666666666666664</v>
      </c>
      <c r="V2600" s="7">
        <f t="shared" si="409"/>
        <v>45.9375</v>
      </c>
    </row>
    <row r="2601" spans="1:22" ht="13.5" x14ac:dyDescent="0.25">
      <c r="A2601" s="3">
        <f>RSI!A2601</f>
        <v>45793</v>
      </c>
      <c r="B2601" s="2">
        <f>RSI!B2601</f>
        <v>12</v>
      </c>
      <c r="C2601" s="2">
        <f>RSI!I2601</f>
        <v>51.492378064518242</v>
      </c>
      <c r="D2601" s="2">
        <f>MACD!E2601</f>
        <v>0.12954946787978017</v>
      </c>
      <c r="E2601" s="2">
        <f>MACD!F2601</f>
        <v>0.11182944626311378</v>
      </c>
      <c r="F2601" s="2">
        <f>'Moving Avg'!D2601</f>
        <v>11.956</v>
      </c>
      <c r="G2601" s="2">
        <f>'Moving Avg'!F2601</f>
        <v>11.974999999999998</v>
      </c>
      <c r="H2601" s="2">
        <f>'Moving Avg'!G2601</f>
        <v>12.049260000000006</v>
      </c>
      <c r="I2601" s="2">
        <f>'Moving Avg'!H2601</f>
        <v>11.445414999999985</v>
      </c>
      <c r="J2601" s="5" t="str">
        <f>OBV!F2601</f>
        <v>BULLISH</v>
      </c>
      <c r="K2601" s="5" t="str">
        <f>OBV!G2601</f>
        <v>STRONG</v>
      </c>
      <c r="L2601" s="5" t="str">
        <f>OBV!H2601</f>
        <v>CONFIRMED BULLISH</v>
      </c>
      <c r="M2601" s="7">
        <f t="shared" si="400"/>
        <v>25</v>
      </c>
      <c r="N2601" s="7">
        <f t="shared" si="401"/>
        <v>0</v>
      </c>
      <c r="O2601" s="7">
        <f t="shared" si="402"/>
        <v>50</v>
      </c>
      <c r="P2601" s="7">
        <f t="shared" si="403"/>
        <v>100</v>
      </c>
      <c r="Q2601" s="8">
        <f t="shared" si="404"/>
        <v>31.25</v>
      </c>
      <c r="R2601" s="8">
        <f t="shared" si="405"/>
        <v>47.5</v>
      </c>
      <c r="S2601" s="8">
        <f t="shared" si="406"/>
        <v>61.25</v>
      </c>
      <c r="T2601" s="8">
        <f t="shared" si="407"/>
        <v>43.75</v>
      </c>
      <c r="U2601" s="7">
        <f t="shared" si="408"/>
        <v>46.666666666666664</v>
      </c>
      <c r="V2601" s="7">
        <f t="shared" si="409"/>
        <v>45.9375</v>
      </c>
    </row>
    <row r="2602" spans="1:22" ht="13.5" x14ac:dyDescent="0.25">
      <c r="A2602" s="3">
        <f>RSI!A2602</f>
        <v>45796</v>
      </c>
      <c r="B2602" s="2">
        <f>RSI!B2602</f>
        <v>12</v>
      </c>
      <c r="C2602" s="2">
        <f>RSI!I2602</f>
        <v>51.492378064518242</v>
      </c>
      <c r="D2602" s="2">
        <f>MACD!E2602</f>
        <v>0.11035963034838936</v>
      </c>
      <c r="E2602" s="2">
        <f>MACD!F2602</f>
        <v>0.11153548308016889</v>
      </c>
      <c r="F2602" s="2">
        <f>'Moving Avg'!D2602</f>
        <v>12.016</v>
      </c>
      <c r="G2602" s="2">
        <f>'Moving Avg'!F2602</f>
        <v>11.974999999999998</v>
      </c>
      <c r="H2602" s="2">
        <f>'Moving Avg'!G2602</f>
        <v>12.045560000000005</v>
      </c>
      <c r="I2602" s="2">
        <f>'Moving Avg'!H2602</f>
        <v>11.447304999999986</v>
      </c>
      <c r="J2602" s="5" t="str">
        <f>OBV!F2602</f>
        <v>BULLISH</v>
      </c>
      <c r="K2602" s="5" t="str">
        <f>OBV!G2602</f>
        <v>STRONG</v>
      </c>
      <c r="L2602" s="5" t="str">
        <f>OBV!H2602</f>
        <v>CONFIRMED BULLISH</v>
      </c>
      <c r="M2602" s="7">
        <f t="shared" si="400"/>
        <v>25</v>
      </c>
      <c r="N2602" s="7">
        <f t="shared" si="401"/>
        <v>45</v>
      </c>
      <c r="O2602" s="7">
        <f t="shared" si="402"/>
        <v>50</v>
      </c>
      <c r="P2602" s="7">
        <f t="shared" si="403"/>
        <v>100</v>
      </c>
      <c r="Q2602" s="8">
        <f t="shared" si="404"/>
        <v>47</v>
      </c>
      <c r="R2602" s="8">
        <f t="shared" si="405"/>
        <v>56.5</v>
      </c>
      <c r="S2602" s="8">
        <f t="shared" si="406"/>
        <v>68</v>
      </c>
      <c r="T2602" s="8">
        <f t="shared" si="407"/>
        <v>55</v>
      </c>
      <c r="U2602" s="7">
        <f t="shared" si="408"/>
        <v>57.166666666666664</v>
      </c>
      <c r="V2602" s="7">
        <f t="shared" si="409"/>
        <v>56.625</v>
      </c>
    </row>
    <row r="2603" spans="1:22" ht="13.5" x14ac:dyDescent="0.25">
      <c r="A2603" s="3">
        <f>RSI!A2603</f>
        <v>45797</v>
      </c>
      <c r="B2603" s="2">
        <f>RSI!B2603</f>
        <v>12</v>
      </c>
      <c r="C2603" s="2">
        <f>RSI!I2603</f>
        <v>51.492378064518242</v>
      </c>
      <c r="D2603" s="2">
        <f>MACD!E2603</f>
        <v>4.9337853019256528E-2</v>
      </c>
      <c r="E2603" s="2">
        <f>MACD!F2603</f>
        <v>9.909595706798642E-2</v>
      </c>
      <c r="F2603" s="2">
        <f>'Moving Avg'!D2603</f>
        <v>12.036</v>
      </c>
      <c r="G2603" s="2">
        <f>'Moving Avg'!F2603</f>
        <v>11.975999999999997</v>
      </c>
      <c r="H2603" s="2">
        <f>'Moving Avg'!G2603</f>
        <v>12.043160000000002</v>
      </c>
      <c r="I2603" s="2">
        <f>'Moving Avg'!H2603</f>
        <v>11.449194999999984</v>
      </c>
      <c r="J2603" s="5" t="str">
        <f>OBV!F2603</f>
        <v>BEARISH</v>
      </c>
      <c r="K2603" s="5" t="str">
        <f>OBV!G2603</f>
        <v>NEUTRAL</v>
      </c>
      <c r="L2603" s="5" t="str">
        <f>OBV!H2603</f>
        <v>BEARISH DIVERGENCE</v>
      </c>
      <c r="M2603" s="7">
        <f t="shared" si="400"/>
        <v>25</v>
      </c>
      <c r="N2603" s="7">
        <f t="shared" si="401"/>
        <v>100</v>
      </c>
      <c r="O2603" s="7">
        <f t="shared" si="402"/>
        <v>50</v>
      </c>
      <c r="P2603" s="7">
        <f t="shared" si="403"/>
        <v>16.5</v>
      </c>
      <c r="Q2603" s="8">
        <f t="shared" si="404"/>
        <v>53.725000000000001</v>
      </c>
      <c r="R2603" s="8">
        <f t="shared" si="405"/>
        <v>46.625</v>
      </c>
      <c r="S2603" s="8">
        <f t="shared" si="406"/>
        <v>38.674999999999997</v>
      </c>
      <c r="T2603" s="8">
        <f t="shared" si="407"/>
        <v>47.875</v>
      </c>
      <c r="U2603" s="7">
        <f t="shared" si="408"/>
        <v>46.341666666666661</v>
      </c>
      <c r="V2603" s="7">
        <f t="shared" si="409"/>
        <v>46.724999999999994</v>
      </c>
    </row>
    <row r="2604" spans="1:22" ht="13.5" x14ac:dyDescent="0.25">
      <c r="A2604" s="3">
        <f>RSI!A2604</f>
        <v>45798</v>
      </c>
      <c r="B2604" s="2">
        <f>RSI!B2604</f>
        <v>12.2</v>
      </c>
      <c r="C2604" s="2">
        <f>RSI!I2604</f>
        <v>61.176152535445404</v>
      </c>
      <c r="D2604" s="2">
        <f>MACD!E2604</f>
        <v>-1.7267104751649498E-2</v>
      </c>
      <c r="E2604" s="2">
        <f>MACD!F2604</f>
        <v>7.5823344704059242E-2</v>
      </c>
      <c r="F2604" s="2">
        <f>'Moving Avg'!D2604</f>
        <v>12.058000000000002</v>
      </c>
      <c r="G2604" s="2">
        <f>'Moving Avg'!F2604</f>
        <v>11.986999999999998</v>
      </c>
      <c r="H2604" s="2">
        <f>'Moving Avg'!G2604</f>
        <v>12.043460000000003</v>
      </c>
      <c r="I2604" s="2">
        <f>'Moving Avg'!H2604</f>
        <v>11.452084999999984</v>
      </c>
      <c r="J2604" s="5" t="str">
        <f>OBV!F2604</f>
        <v>BEARISH</v>
      </c>
      <c r="K2604" s="5" t="str">
        <f>OBV!G2604</f>
        <v>NEUTRAL</v>
      </c>
      <c r="L2604" s="5" t="str">
        <f>OBV!H2604</f>
        <v>BEARISH DIVERGENCE</v>
      </c>
      <c r="M2604" s="7">
        <f t="shared" si="400"/>
        <v>25</v>
      </c>
      <c r="N2604" s="7">
        <f t="shared" si="401"/>
        <v>100</v>
      </c>
      <c r="O2604" s="7">
        <f t="shared" si="402"/>
        <v>50</v>
      </c>
      <c r="P2604" s="7">
        <f t="shared" si="403"/>
        <v>16.5</v>
      </c>
      <c r="Q2604" s="8">
        <f t="shared" si="404"/>
        <v>53.725000000000001</v>
      </c>
      <c r="R2604" s="8">
        <f t="shared" si="405"/>
        <v>46.625</v>
      </c>
      <c r="S2604" s="8">
        <f t="shared" si="406"/>
        <v>38.674999999999997</v>
      </c>
      <c r="T2604" s="8">
        <f t="shared" si="407"/>
        <v>47.875</v>
      </c>
      <c r="U2604" s="7">
        <f t="shared" si="408"/>
        <v>46.341666666666661</v>
      </c>
      <c r="V2604" s="7">
        <f t="shared" si="409"/>
        <v>46.724999999999994</v>
      </c>
    </row>
    <row r="2605" spans="1:22" ht="13.5" x14ac:dyDescent="0.25">
      <c r="A2605" s="3">
        <f>RSI!A2605</f>
        <v>45799</v>
      </c>
      <c r="B2605" s="2">
        <f>RSI!B2605</f>
        <v>12.2</v>
      </c>
      <c r="C2605" s="2">
        <f>RSI!I2605</f>
        <v>61.176152535445404</v>
      </c>
      <c r="D2605" s="2">
        <f>MACD!E2605</f>
        <v>-7.4951705800062385E-2</v>
      </c>
      <c r="E2605" s="2">
        <f>MACD!F2605</f>
        <v>4.5668334603234918E-2</v>
      </c>
      <c r="F2605" s="2">
        <f>'Moving Avg'!D2605</f>
        <v>12.080000000000002</v>
      </c>
      <c r="G2605" s="2">
        <f>'Moving Avg'!F2605</f>
        <v>11.997499999999999</v>
      </c>
      <c r="H2605" s="2">
        <f>'Moving Avg'!G2605</f>
        <v>12.043960000000004</v>
      </c>
      <c r="I2605" s="2">
        <f>'Moving Avg'!H2605</f>
        <v>11.454974999999983</v>
      </c>
      <c r="J2605" s="5" t="str">
        <f>OBV!F2605</f>
        <v>BEARISH</v>
      </c>
      <c r="K2605" s="5" t="str">
        <f>OBV!G2605</f>
        <v>NEUTRAL</v>
      </c>
      <c r="L2605" s="5" t="str">
        <f>OBV!H2605</f>
        <v>BEARISH DIVERGENCE</v>
      </c>
      <c r="M2605" s="7">
        <f t="shared" si="400"/>
        <v>25</v>
      </c>
      <c r="N2605" s="7">
        <f t="shared" si="401"/>
        <v>100</v>
      </c>
      <c r="O2605" s="7">
        <f t="shared" si="402"/>
        <v>50</v>
      </c>
      <c r="P2605" s="7">
        <f t="shared" si="403"/>
        <v>16.5</v>
      </c>
      <c r="Q2605" s="8">
        <f t="shared" si="404"/>
        <v>53.725000000000001</v>
      </c>
      <c r="R2605" s="8">
        <f t="shared" si="405"/>
        <v>46.625</v>
      </c>
      <c r="S2605" s="8">
        <f t="shared" si="406"/>
        <v>38.674999999999997</v>
      </c>
      <c r="T2605" s="8">
        <f t="shared" si="407"/>
        <v>47.875</v>
      </c>
      <c r="U2605" s="7">
        <f t="shared" si="408"/>
        <v>46.341666666666661</v>
      </c>
      <c r="V2605" s="7">
        <f t="shared" si="409"/>
        <v>46.724999999999994</v>
      </c>
    </row>
    <row r="2606" spans="1:22" ht="13.5" x14ac:dyDescent="0.25">
      <c r="A2606" s="3">
        <f>RSI!A2606</f>
        <v>45800</v>
      </c>
      <c r="B2606" s="2">
        <f>RSI!B2606</f>
        <v>12.2</v>
      </c>
      <c r="C2606" s="2">
        <f>RSI!I2606</f>
        <v>61.176152535445404</v>
      </c>
      <c r="D2606" s="2">
        <f>MACD!E2606</f>
        <v>-0.12499004900551114</v>
      </c>
      <c r="E2606" s="2">
        <f>MACD!F2606</f>
        <v>1.153665788148571E-2</v>
      </c>
      <c r="F2606" s="2">
        <f>'Moving Avg'!D2606</f>
        <v>12.120000000000001</v>
      </c>
      <c r="G2606" s="2">
        <f>'Moving Avg'!F2606</f>
        <v>11.997999999999999</v>
      </c>
      <c r="H2606" s="2">
        <f>'Moving Avg'!G2606</f>
        <v>12.044640000000005</v>
      </c>
      <c r="I2606" s="2">
        <f>'Moving Avg'!H2606</f>
        <v>11.457914999999984</v>
      </c>
      <c r="J2606" s="5" t="str">
        <f>OBV!F2606</f>
        <v>BULLISH</v>
      </c>
      <c r="K2606" s="5" t="str">
        <f>OBV!G2606</f>
        <v>STRONG</v>
      </c>
      <c r="L2606" s="5" t="str">
        <f>OBV!H2606</f>
        <v>CONFIRMED BULLISH</v>
      </c>
      <c r="M2606" s="7">
        <f t="shared" si="400"/>
        <v>25</v>
      </c>
      <c r="N2606" s="7">
        <f t="shared" si="401"/>
        <v>100</v>
      </c>
      <c r="O2606" s="7">
        <f t="shared" si="402"/>
        <v>50</v>
      </c>
      <c r="P2606" s="7">
        <f t="shared" si="403"/>
        <v>100</v>
      </c>
      <c r="Q2606" s="8">
        <f t="shared" si="404"/>
        <v>66.25</v>
      </c>
      <c r="R2606" s="8">
        <f t="shared" si="405"/>
        <v>67.5</v>
      </c>
      <c r="S2606" s="8">
        <f t="shared" si="406"/>
        <v>76.25</v>
      </c>
      <c r="T2606" s="8">
        <f t="shared" si="407"/>
        <v>68.75</v>
      </c>
      <c r="U2606" s="7">
        <f t="shared" si="408"/>
        <v>70</v>
      </c>
      <c r="V2606" s="7">
        <f t="shared" si="409"/>
        <v>69.6875</v>
      </c>
    </row>
    <row r="2607" spans="1:22" ht="13.5" x14ac:dyDescent="0.25">
      <c r="A2607" s="3">
        <f>RSI!A2607</f>
        <v>45803</v>
      </c>
      <c r="B2607" s="2">
        <f>RSI!B2607</f>
        <v>12.23</v>
      </c>
      <c r="C2607" s="2">
        <f>RSI!I2607</f>
        <v>62.575843043463152</v>
      </c>
      <c r="D2607" s="2">
        <f>MACD!E2607</f>
        <v>-0.17068971904960506</v>
      </c>
      <c r="E2607" s="2">
        <f>MACD!F2607</f>
        <v>-2.4908617504732448E-2</v>
      </c>
      <c r="F2607" s="2">
        <f>'Moving Avg'!D2607</f>
        <v>12.166</v>
      </c>
      <c r="G2607" s="2">
        <f>'Moving Avg'!F2607</f>
        <v>11.999999999999998</v>
      </c>
      <c r="H2607" s="2">
        <f>'Moving Avg'!G2607</f>
        <v>12.045920000000002</v>
      </c>
      <c r="I2607" s="2">
        <f>'Moving Avg'!H2607</f>
        <v>11.461004999999984</v>
      </c>
      <c r="J2607" s="5" t="str">
        <f>OBV!F2607</f>
        <v>BULLISH</v>
      </c>
      <c r="K2607" s="5" t="str">
        <f>OBV!G2607</f>
        <v>STRONG</v>
      </c>
      <c r="L2607" s="5" t="str">
        <f>OBV!H2607</f>
        <v>CONFIRMED BULLISH</v>
      </c>
      <c r="M2607" s="7">
        <f t="shared" si="400"/>
        <v>25</v>
      </c>
      <c r="N2607" s="7">
        <f t="shared" si="401"/>
        <v>100</v>
      </c>
      <c r="O2607" s="7">
        <f t="shared" si="402"/>
        <v>50</v>
      </c>
      <c r="P2607" s="7">
        <f t="shared" si="403"/>
        <v>100</v>
      </c>
      <c r="Q2607" s="8">
        <f t="shared" si="404"/>
        <v>66.25</v>
      </c>
      <c r="R2607" s="8">
        <f t="shared" si="405"/>
        <v>67.5</v>
      </c>
      <c r="S2607" s="8">
        <f t="shared" si="406"/>
        <v>76.25</v>
      </c>
      <c r="T2607" s="8">
        <f t="shared" si="407"/>
        <v>68.75</v>
      </c>
      <c r="U2607" s="7">
        <f t="shared" si="408"/>
        <v>70</v>
      </c>
      <c r="V2607" s="7">
        <f t="shared" si="409"/>
        <v>69.6875</v>
      </c>
    </row>
    <row r="2608" spans="1:22" ht="13.5" x14ac:dyDescent="0.25">
      <c r="A2608" s="3">
        <f>RSI!A2608</f>
        <v>45804</v>
      </c>
      <c r="B2608" s="2">
        <f>RSI!B2608</f>
        <v>12.23</v>
      </c>
      <c r="C2608" s="2">
        <f>RSI!I2608</f>
        <v>62.575843043463152</v>
      </c>
      <c r="D2608" s="2">
        <f>MACD!E2608</f>
        <v>-0.17981977712917008</v>
      </c>
      <c r="E2608" s="2">
        <f>MACD!F2608</f>
        <v>-5.5890849429619978E-2</v>
      </c>
      <c r="F2608" s="2">
        <f>'Moving Avg'!D2608</f>
        <v>12.212</v>
      </c>
      <c r="G2608" s="2">
        <f>'Moving Avg'!F2608</f>
        <v>11.996499999999997</v>
      </c>
      <c r="H2608" s="2">
        <f>'Moving Avg'!G2608</f>
        <v>12.047560000000002</v>
      </c>
      <c r="I2608" s="2">
        <f>'Moving Avg'!H2608</f>
        <v>11.464094999999986</v>
      </c>
      <c r="J2608" s="5" t="str">
        <f>OBV!F2608</f>
        <v>BULLISH</v>
      </c>
      <c r="K2608" s="5" t="str">
        <f>OBV!G2608</f>
        <v>STRONG</v>
      </c>
      <c r="L2608" s="5" t="str">
        <f>OBV!H2608</f>
        <v>CONFIRMED BULLISH</v>
      </c>
      <c r="M2608" s="7">
        <f t="shared" si="400"/>
        <v>25</v>
      </c>
      <c r="N2608" s="7">
        <f t="shared" si="401"/>
        <v>100</v>
      </c>
      <c r="O2608" s="7">
        <f t="shared" si="402"/>
        <v>50</v>
      </c>
      <c r="P2608" s="7">
        <f t="shared" si="403"/>
        <v>100</v>
      </c>
      <c r="Q2608" s="8">
        <f t="shared" si="404"/>
        <v>66.25</v>
      </c>
      <c r="R2608" s="8">
        <f t="shared" si="405"/>
        <v>67.5</v>
      </c>
      <c r="S2608" s="8">
        <f t="shared" si="406"/>
        <v>76.25</v>
      </c>
      <c r="T2608" s="8">
        <f t="shared" si="407"/>
        <v>68.75</v>
      </c>
      <c r="U2608" s="7">
        <f t="shared" si="408"/>
        <v>70</v>
      </c>
      <c r="V2608" s="7">
        <f t="shared" si="409"/>
        <v>69.6875</v>
      </c>
    </row>
    <row r="2609" spans="1:22" ht="13.5" x14ac:dyDescent="0.25">
      <c r="A2609" s="3">
        <f>RSI!A2609</f>
        <v>45805</v>
      </c>
      <c r="B2609" s="2">
        <f>RSI!B2609</f>
        <v>12.2</v>
      </c>
      <c r="C2609" s="2">
        <f>RSI!I2609</f>
        <v>60.064418750246425</v>
      </c>
      <c r="D2609" s="2">
        <f>MACD!E2609</f>
        <v>-0.15723142061453643</v>
      </c>
      <c r="E2609" s="2">
        <f>MACD!F2609</f>
        <v>-7.6158963666603269E-2</v>
      </c>
      <c r="F2609" s="2">
        <f>'Moving Avg'!D2609</f>
        <v>12.212</v>
      </c>
      <c r="G2609" s="2">
        <f>'Moving Avg'!F2609</f>
        <v>11.991999999999997</v>
      </c>
      <c r="H2609" s="2">
        <f>'Moving Avg'!G2609</f>
        <v>12.048800000000004</v>
      </c>
      <c r="I2609" s="2">
        <f>'Moving Avg'!H2609</f>
        <v>11.467034999999985</v>
      </c>
      <c r="J2609" s="5" t="str">
        <f>OBV!F2609</f>
        <v>BEARISH</v>
      </c>
      <c r="K2609" s="5" t="str">
        <f>OBV!G2609</f>
        <v>NEUTRAL</v>
      </c>
      <c r="L2609" s="5" t="str">
        <f>OBV!H2609</f>
        <v>NEUTRAL</v>
      </c>
      <c r="M2609" s="7">
        <f t="shared" si="400"/>
        <v>25</v>
      </c>
      <c r="N2609" s="7">
        <f t="shared" si="401"/>
        <v>100</v>
      </c>
      <c r="O2609" s="7">
        <f t="shared" si="402"/>
        <v>50</v>
      </c>
      <c r="P2609" s="7">
        <f t="shared" si="403"/>
        <v>16.5</v>
      </c>
      <c r="Q2609" s="8">
        <f t="shared" si="404"/>
        <v>53.725000000000001</v>
      </c>
      <c r="R2609" s="8">
        <f t="shared" si="405"/>
        <v>46.625</v>
      </c>
      <c r="S2609" s="8">
        <f t="shared" si="406"/>
        <v>38.674999999999997</v>
      </c>
      <c r="T2609" s="8">
        <f t="shared" si="407"/>
        <v>47.875</v>
      </c>
      <c r="U2609" s="7">
        <f t="shared" si="408"/>
        <v>46.341666666666661</v>
      </c>
      <c r="V2609" s="7">
        <f t="shared" si="409"/>
        <v>46.724999999999994</v>
      </c>
    </row>
    <row r="2610" spans="1:22" ht="13.5" x14ac:dyDescent="0.25">
      <c r="A2610" s="3">
        <f>RSI!A2610</f>
        <v>45806</v>
      </c>
      <c r="B2610" s="2">
        <f>RSI!B2610</f>
        <v>12.2</v>
      </c>
      <c r="C2610" s="2">
        <f>RSI!I2610</f>
        <v>60.064418750246418</v>
      </c>
      <c r="D2610" s="2">
        <f>MACD!E2610</f>
        <v>-0.13899574048923213</v>
      </c>
      <c r="E2610" s="2">
        <f>MACD!F2610</f>
        <v>-8.8726319031129042E-2</v>
      </c>
      <c r="F2610" s="2">
        <f>'Moving Avg'!D2610</f>
        <v>12.212</v>
      </c>
      <c r="G2610" s="2">
        <f>'Moving Avg'!F2610</f>
        <v>12.000999999999996</v>
      </c>
      <c r="H2610" s="2">
        <f>'Moving Avg'!G2610</f>
        <v>12.052800000000005</v>
      </c>
      <c r="I2610" s="2">
        <f>'Moving Avg'!H2610</f>
        <v>11.469974999999984</v>
      </c>
      <c r="J2610" s="5" t="str">
        <f>OBV!F2610</f>
        <v>BEARISH</v>
      </c>
      <c r="K2610" s="5" t="str">
        <f>OBV!G2610</f>
        <v>NEUTRAL</v>
      </c>
      <c r="L2610" s="5" t="str">
        <f>OBV!H2610</f>
        <v>NEUTRAL</v>
      </c>
      <c r="M2610" s="7">
        <f t="shared" si="400"/>
        <v>25</v>
      </c>
      <c r="N2610" s="7">
        <f t="shared" si="401"/>
        <v>100</v>
      </c>
      <c r="O2610" s="7">
        <f t="shared" si="402"/>
        <v>50</v>
      </c>
      <c r="P2610" s="7">
        <f t="shared" si="403"/>
        <v>16.5</v>
      </c>
      <c r="Q2610" s="8">
        <f t="shared" si="404"/>
        <v>53.725000000000001</v>
      </c>
      <c r="R2610" s="8">
        <f t="shared" si="405"/>
        <v>46.625</v>
      </c>
      <c r="S2610" s="8">
        <f t="shared" si="406"/>
        <v>38.674999999999997</v>
      </c>
      <c r="T2610" s="8">
        <f t="shared" si="407"/>
        <v>47.875</v>
      </c>
      <c r="U2610" s="7">
        <f t="shared" si="408"/>
        <v>46.341666666666661</v>
      </c>
      <c r="V2610" s="7">
        <f t="shared" si="409"/>
        <v>46.724999999999994</v>
      </c>
    </row>
    <row r="2611" spans="1:22" ht="13.5" x14ac:dyDescent="0.25">
      <c r="A2611" s="3">
        <f>RSI!A2611</f>
        <v>45807</v>
      </c>
      <c r="B2611" s="2">
        <f>RSI!B2611</f>
        <v>12.2</v>
      </c>
      <c r="C2611" s="2">
        <f>RSI!I2611</f>
        <v>60.064418750246418</v>
      </c>
      <c r="D2611" s="2">
        <f>MACD!E2611</f>
        <v>-0.13822424477294781</v>
      </c>
      <c r="E2611" s="2">
        <f>MACD!F2611</f>
        <v>-9.8625904179492796E-2</v>
      </c>
      <c r="F2611" s="2">
        <f>'Moving Avg'!D2611</f>
        <v>12.212</v>
      </c>
      <c r="G2611" s="2">
        <f>'Moving Avg'!F2611</f>
        <v>12.011499999999996</v>
      </c>
      <c r="H2611" s="2">
        <f>'Moving Avg'!G2611</f>
        <v>12.053480000000004</v>
      </c>
      <c r="I2611" s="2">
        <f>'Moving Avg'!H2611</f>
        <v>11.472914999999984</v>
      </c>
      <c r="J2611" s="5" t="str">
        <f>OBV!F2611</f>
        <v>BEARISH</v>
      </c>
      <c r="K2611" s="5" t="str">
        <f>OBV!G2611</f>
        <v>NEUTRAL</v>
      </c>
      <c r="L2611" s="5" t="str">
        <f>OBV!H2611</f>
        <v>NEUTRAL</v>
      </c>
      <c r="M2611" s="7">
        <f t="shared" si="400"/>
        <v>25</v>
      </c>
      <c r="N2611" s="7">
        <f t="shared" si="401"/>
        <v>100</v>
      </c>
      <c r="O2611" s="7">
        <f t="shared" si="402"/>
        <v>50</v>
      </c>
      <c r="P2611" s="7">
        <f t="shared" si="403"/>
        <v>16.5</v>
      </c>
      <c r="Q2611" s="8">
        <f t="shared" si="404"/>
        <v>53.725000000000001</v>
      </c>
      <c r="R2611" s="8">
        <f t="shared" si="405"/>
        <v>46.625</v>
      </c>
      <c r="S2611" s="8">
        <f t="shared" si="406"/>
        <v>38.674999999999997</v>
      </c>
      <c r="T2611" s="8">
        <f t="shared" si="407"/>
        <v>47.875</v>
      </c>
      <c r="U2611" s="7">
        <f t="shared" si="408"/>
        <v>46.341666666666661</v>
      </c>
      <c r="V2611" s="7">
        <f t="shared" si="409"/>
        <v>46.724999999999994</v>
      </c>
    </row>
    <row r="2612" spans="1:22" ht="13.5" x14ac:dyDescent="0.25">
      <c r="A2612" s="3">
        <f>RSI!A2612</f>
        <v>45810</v>
      </c>
      <c r="B2612" s="2">
        <f>RSI!B2612</f>
        <v>12.2</v>
      </c>
      <c r="C2612" s="2">
        <f>RSI!I2612</f>
        <v>60.064418750246411</v>
      </c>
      <c r="D2612" s="2">
        <f>MACD!E2612</f>
        <v>-0.13832379377274684</v>
      </c>
      <c r="E2612" s="2">
        <f>MACD!F2612</f>
        <v>-0.10656548209814361</v>
      </c>
      <c r="F2612" s="2">
        <f>'Moving Avg'!D2612</f>
        <v>12.206</v>
      </c>
      <c r="G2612" s="2">
        <f>'Moving Avg'!F2612</f>
        <v>12.021999999999995</v>
      </c>
      <c r="H2612" s="2">
        <f>'Moving Avg'!G2612</f>
        <v>12.057480000000004</v>
      </c>
      <c r="I2612" s="2">
        <f>'Moving Avg'!H2612</f>
        <v>11.475759999999985</v>
      </c>
      <c r="J2612" s="5" t="str">
        <f>OBV!F2612</f>
        <v>BEARISH</v>
      </c>
      <c r="K2612" s="5" t="str">
        <f>OBV!G2612</f>
        <v>WEAK</v>
      </c>
      <c r="L2612" s="5" t="str">
        <f>OBV!H2612</f>
        <v>CONFIRMED BEARISH</v>
      </c>
      <c r="M2612" s="7">
        <f t="shared" si="400"/>
        <v>25</v>
      </c>
      <c r="N2612" s="7">
        <f t="shared" si="401"/>
        <v>100</v>
      </c>
      <c r="O2612" s="7">
        <f t="shared" si="402"/>
        <v>50</v>
      </c>
      <c r="P2612" s="7">
        <f t="shared" si="403"/>
        <v>0</v>
      </c>
      <c r="Q2612" s="8">
        <f t="shared" si="404"/>
        <v>51.25</v>
      </c>
      <c r="R2612" s="8">
        <f t="shared" si="405"/>
        <v>42.5</v>
      </c>
      <c r="S2612" s="8">
        <f t="shared" si="406"/>
        <v>31.25</v>
      </c>
      <c r="T2612" s="8">
        <f t="shared" si="407"/>
        <v>43.75</v>
      </c>
      <c r="U2612" s="7">
        <f t="shared" si="408"/>
        <v>41.666666666666664</v>
      </c>
      <c r="V2612" s="7">
        <f t="shared" si="409"/>
        <v>42.1875</v>
      </c>
    </row>
    <row r="2613" spans="1:22" ht="13.5" x14ac:dyDescent="0.25">
      <c r="A2613" s="3">
        <f>RSI!A2613</f>
        <v>45811</v>
      </c>
      <c r="B2613" s="2">
        <f>RSI!B2613</f>
        <v>12</v>
      </c>
      <c r="C2613" s="2">
        <f>RSI!I2613</f>
        <v>44.168826417374511</v>
      </c>
      <c r="D2613" s="2">
        <f>MACD!E2613</f>
        <v>-0.12428983593757437</v>
      </c>
      <c r="E2613" s="2">
        <f>MACD!F2613</f>
        <v>-0.11011035286602977</v>
      </c>
      <c r="F2613" s="2">
        <f>'Moving Avg'!D2613</f>
        <v>12.16</v>
      </c>
      <c r="G2613" s="2">
        <f>'Moving Avg'!F2613</f>
        <v>12.036999999999995</v>
      </c>
      <c r="H2613" s="2">
        <f>'Moving Avg'!G2613</f>
        <v>12.057480000000004</v>
      </c>
      <c r="I2613" s="2">
        <f>'Moving Avg'!H2613</f>
        <v>11.477234999999984</v>
      </c>
      <c r="J2613" s="5" t="str">
        <f>OBV!F2613</f>
        <v>BEARISH</v>
      </c>
      <c r="K2613" s="5" t="str">
        <f>OBV!G2613</f>
        <v>WEAK</v>
      </c>
      <c r="L2613" s="5" t="str">
        <f>OBV!H2613</f>
        <v>CONFIRMED BEARISH</v>
      </c>
      <c r="M2613" s="7">
        <f t="shared" si="400"/>
        <v>25</v>
      </c>
      <c r="N2613" s="7">
        <f t="shared" si="401"/>
        <v>45</v>
      </c>
      <c r="O2613" s="7">
        <f t="shared" si="402"/>
        <v>50</v>
      </c>
      <c r="P2613" s="7">
        <f t="shared" si="403"/>
        <v>0</v>
      </c>
      <c r="Q2613" s="8">
        <f t="shared" si="404"/>
        <v>32</v>
      </c>
      <c r="R2613" s="8">
        <f t="shared" si="405"/>
        <v>31.5</v>
      </c>
      <c r="S2613" s="8">
        <f t="shared" si="406"/>
        <v>23</v>
      </c>
      <c r="T2613" s="8">
        <f t="shared" si="407"/>
        <v>30</v>
      </c>
      <c r="U2613" s="7">
        <f t="shared" si="408"/>
        <v>28.833333333333332</v>
      </c>
      <c r="V2613" s="7">
        <f t="shared" si="409"/>
        <v>29.125</v>
      </c>
    </row>
    <row r="2614" spans="1:22" ht="13.5" x14ac:dyDescent="0.25">
      <c r="A2614" s="3">
        <f>RSI!A2614</f>
        <v>45812</v>
      </c>
      <c r="B2614" s="2">
        <f>RSI!B2614</f>
        <v>12.2</v>
      </c>
      <c r="C2614" s="2">
        <f>RSI!I2614</f>
        <v>56.551599485721802</v>
      </c>
      <c r="D2614" s="2">
        <f>MACD!E2614</f>
        <v>-9.5923745486226508E-2</v>
      </c>
      <c r="E2614" s="2">
        <f>MACD!F2614</f>
        <v>-0.10727303139006913</v>
      </c>
      <c r="F2614" s="2">
        <f>'Moving Avg'!D2614</f>
        <v>12.16</v>
      </c>
      <c r="G2614" s="2">
        <f>'Moving Avg'!F2614</f>
        <v>12.061999999999994</v>
      </c>
      <c r="H2614" s="2">
        <f>'Moving Avg'!G2614</f>
        <v>12.061480000000001</v>
      </c>
      <c r="I2614" s="2">
        <f>'Moving Avg'!H2614</f>
        <v>11.479709999999987</v>
      </c>
      <c r="J2614" s="5" t="str">
        <f>OBV!F2614</f>
        <v>BULLISH</v>
      </c>
      <c r="K2614" s="5" t="str">
        <f>OBV!G2614</f>
        <v>NEUTRAL</v>
      </c>
      <c r="L2614" s="5" t="str">
        <f>OBV!H2614</f>
        <v>NEUTRAL</v>
      </c>
      <c r="M2614" s="7">
        <f t="shared" si="400"/>
        <v>25</v>
      </c>
      <c r="N2614" s="7">
        <f t="shared" si="401"/>
        <v>0</v>
      </c>
      <c r="O2614" s="7">
        <f t="shared" si="402"/>
        <v>50</v>
      </c>
      <c r="P2614" s="7">
        <f t="shared" si="403"/>
        <v>49.5</v>
      </c>
      <c r="Q2614" s="8">
        <f t="shared" si="404"/>
        <v>23.675000000000001</v>
      </c>
      <c r="R2614" s="8">
        <f t="shared" si="405"/>
        <v>34.875</v>
      </c>
      <c r="S2614" s="8">
        <f t="shared" si="406"/>
        <v>38.525000000000006</v>
      </c>
      <c r="T2614" s="8">
        <f t="shared" si="407"/>
        <v>31.125</v>
      </c>
      <c r="U2614" s="7">
        <f t="shared" si="408"/>
        <v>32.358333333333334</v>
      </c>
      <c r="V2614" s="7">
        <f t="shared" si="409"/>
        <v>32.049999999999997</v>
      </c>
    </row>
    <row r="2615" spans="1:22" ht="13.5" x14ac:dyDescent="0.25">
      <c r="A2615" s="3">
        <f>RSI!A2615</f>
        <v>45813</v>
      </c>
      <c r="B2615" s="2">
        <f>RSI!B2615</f>
        <v>12.2</v>
      </c>
      <c r="C2615" s="2">
        <f>RSI!I2615</f>
        <v>56.551599485721802</v>
      </c>
      <c r="D2615" s="2">
        <f>MACD!E2615</f>
        <v>-7.2606452449001324E-2</v>
      </c>
      <c r="E2615" s="2">
        <f>MACD!F2615</f>
        <v>-0.10033971560185558</v>
      </c>
      <c r="F2615" s="2">
        <f>'Moving Avg'!D2615</f>
        <v>12.16</v>
      </c>
      <c r="G2615" s="2">
        <f>'Moving Avg'!F2615</f>
        <v>12.086999999999996</v>
      </c>
      <c r="H2615" s="2">
        <f>'Moving Avg'!G2615</f>
        <v>12.065480000000003</v>
      </c>
      <c r="I2615" s="2">
        <f>'Moving Avg'!H2615</f>
        <v>11.482139999999985</v>
      </c>
      <c r="J2615" s="5" t="str">
        <f>OBV!F2615</f>
        <v>BULLISH</v>
      </c>
      <c r="K2615" s="5" t="str">
        <f>OBV!G2615</f>
        <v>NEUTRAL</v>
      </c>
      <c r="L2615" s="5" t="str">
        <f>OBV!H2615</f>
        <v>NEUTRAL</v>
      </c>
      <c r="M2615" s="7">
        <f t="shared" si="400"/>
        <v>25</v>
      </c>
      <c r="N2615" s="7">
        <f t="shared" si="401"/>
        <v>0</v>
      </c>
      <c r="O2615" s="7">
        <f t="shared" si="402"/>
        <v>50</v>
      </c>
      <c r="P2615" s="7">
        <f t="shared" si="403"/>
        <v>49.5</v>
      </c>
      <c r="Q2615" s="8">
        <f t="shared" si="404"/>
        <v>23.675000000000001</v>
      </c>
      <c r="R2615" s="8">
        <f t="shared" si="405"/>
        <v>34.875</v>
      </c>
      <c r="S2615" s="8">
        <f t="shared" si="406"/>
        <v>38.525000000000006</v>
      </c>
      <c r="T2615" s="8">
        <f t="shared" si="407"/>
        <v>31.125</v>
      </c>
      <c r="U2615" s="7">
        <f t="shared" si="408"/>
        <v>32.358333333333334</v>
      </c>
      <c r="V2615" s="7">
        <f t="shared" si="409"/>
        <v>32.049999999999997</v>
      </c>
    </row>
    <row r="2616" spans="1:22" ht="13.5" x14ac:dyDescent="0.25">
      <c r="A2616" s="3">
        <f>RSI!A2616</f>
        <v>45817</v>
      </c>
      <c r="B2616" s="2">
        <f>RSI!B2616</f>
        <v>12.2</v>
      </c>
      <c r="C2616" s="2">
        <f>RSI!I2616</f>
        <v>56.551599485721802</v>
      </c>
      <c r="D2616" s="2">
        <f>MACD!E2616</f>
        <v>-5.3510494058594205E-2</v>
      </c>
      <c r="E2616" s="2">
        <f>MACD!F2616</f>
        <v>-9.0973871293203307E-2</v>
      </c>
      <c r="F2616" s="2">
        <f>'Moving Avg'!D2616</f>
        <v>12.16</v>
      </c>
      <c r="G2616" s="2">
        <f>'Moving Avg'!F2616</f>
        <v>12.111999999999997</v>
      </c>
      <c r="H2616" s="2">
        <f>'Moving Avg'!G2616</f>
        <v>12.069840000000005</v>
      </c>
      <c r="I2616" s="2">
        <f>'Moving Avg'!H2616</f>
        <v>11.484569999999987</v>
      </c>
      <c r="J2616" s="5" t="str">
        <f>OBV!F2616</f>
        <v>BULLISH</v>
      </c>
      <c r="K2616" s="5" t="str">
        <f>OBV!G2616</f>
        <v>NEUTRAL</v>
      </c>
      <c r="L2616" s="5" t="str">
        <f>OBV!H2616</f>
        <v>NEUTRAL</v>
      </c>
      <c r="M2616" s="7">
        <f t="shared" si="400"/>
        <v>25</v>
      </c>
      <c r="N2616" s="7">
        <f t="shared" si="401"/>
        <v>0</v>
      </c>
      <c r="O2616" s="7">
        <f t="shared" si="402"/>
        <v>50</v>
      </c>
      <c r="P2616" s="7">
        <f t="shared" si="403"/>
        <v>49.5</v>
      </c>
      <c r="Q2616" s="8">
        <f t="shared" si="404"/>
        <v>23.675000000000001</v>
      </c>
      <c r="R2616" s="8">
        <f t="shared" si="405"/>
        <v>34.875</v>
      </c>
      <c r="S2616" s="8">
        <f t="shared" si="406"/>
        <v>38.525000000000006</v>
      </c>
      <c r="T2616" s="8">
        <f t="shared" si="407"/>
        <v>31.125</v>
      </c>
      <c r="U2616" s="7">
        <f t="shared" si="408"/>
        <v>32.358333333333334</v>
      </c>
      <c r="V2616" s="7">
        <f t="shared" si="409"/>
        <v>32.049999999999997</v>
      </c>
    </row>
    <row r="2617" spans="1:22" ht="13.5" x14ac:dyDescent="0.25">
      <c r="A2617" s="3">
        <f>RSI!A2617</f>
        <v>45818</v>
      </c>
      <c r="B2617" s="2">
        <f>RSI!B2617</f>
        <v>12.15</v>
      </c>
      <c r="C2617" s="2">
        <f>RSI!I2617</f>
        <v>52.888912124030455</v>
      </c>
      <c r="D2617" s="2">
        <f>MACD!E2617</f>
        <v>-2.9620378578265161E-2</v>
      </c>
      <c r="E2617" s="2">
        <f>MACD!F2617</f>
        <v>-7.8703172750215683E-2</v>
      </c>
      <c r="F2617" s="2">
        <f>'Moving Avg'!D2617</f>
        <v>12.149999999999999</v>
      </c>
      <c r="G2617" s="2">
        <f>'Moving Avg'!F2617</f>
        <v>12.134499999999997</v>
      </c>
      <c r="H2617" s="2">
        <f>'Moving Avg'!G2617</f>
        <v>12.071000000000002</v>
      </c>
      <c r="I2617" s="2">
        <f>'Moving Avg'!H2617</f>
        <v>11.486749999999988</v>
      </c>
      <c r="J2617" s="5" t="str">
        <f>OBV!F2617</f>
        <v>BEARISH</v>
      </c>
      <c r="K2617" s="5" t="str">
        <f>OBV!G2617</f>
        <v>WEAK</v>
      </c>
      <c r="L2617" s="5" t="str">
        <f>OBV!H2617</f>
        <v>CONFIRMED BEARISH</v>
      </c>
      <c r="M2617" s="7">
        <f t="shared" si="400"/>
        <v>25</v>
      </c>
      <c r="N2617" s="7">
        <f t="shared" si="401"/>
        <v>0</v>
      </c>
      <c r="O2617" s="7">
        <f t="shared" si="402"/>
        <v>50</v>
      </c>
      <c r="P2617" s="7">
        <f t="shared" si="403"/>
        <v>0</v>
      </c>
      <c r="Q2617" s="8">
        <f t="shared" si="404"/>
        <v>16.25</v>
      </c>
      <c r="R2617" s="8">
        <f t="shared" si="405"/>
        <v>22.5</v>
      </c>
      <c r="S2617" s="8">
        <f t="shared" si="406"/>
        <v>16.25</v>
      </c>
      <c r="T2617" s="8">
        <f t="shared" si="407"/>
        <v>18.75</v>
      </c>
      <c r="U2617" s="7">
        <f t="shared" si="408"/>
        <v>18.333333333333332</v>
      </c>
      <c r="V2617" s="7">
        <f t="shared" si="409"/>
        <v>18.4375</v>
      </c>
    </row>
    <row r="2618" spans="1:22" ht="13.5" x14ac:dyDescent="0.25">
      <c r="A2618" s="3">
        <f>RSI!A2618</f>
        <v>45819</v>
      </c>
      <c r="B2618" s="2">
        <f>RSI!B2618</f>
        <v>12.15</v>
      </c>
      <c r="C2618" s="2">
        <f>RSI!I2618</f>
        <v>52.888912124030455</v>
      </c>
      <c r="D2618" s="2">
        <f>MACD!E2618</f>
        <v>-9.6538165514736818E-3</v>
      </c>
      <c r="E2618" s="2">
        <f>MACD!F2618</f>
        <v>-6.489330151046728E-2</v>
      </c>
      <c r="F2618" s="2">
        <f>'Moving Avg'!D2618</f>
        <v>12.179999999999998</v>
      </c>
      <c r="G2618" s="2">
        <f>'Moving Avg'!F2618</f>
        <v>12.146999999999997</v>
      </c>
      <c r="H2618" s="2">
        <f>'Moving Avg'!G2618</f>
        <v>12.07142</v>
      </c>
      <c r="I2618" s="2">
        <f>'Moving Avg'!H2618</f>
        <v>11.488929999999989</v>
      </c>
      <c r="J2618" s="5" t="str">
        <f>OBV!F2618</f>
        <v>BULLISH</v>
      </c>
      <c r="K2618" s="5" t="str">
        <f>OBV!G2618</f>
        <v>NEUTRAL</v>
      </c>
      <c r="L2618" s="5" t="str">
        <f>OBV!H2618</f>
        <v>CONFIRMED BULLISH</v>
      </c>
      <c r="M2618" s="7">
        <f t="shared" si="400"/>
        <v>25</v>
      </c>
      <c r="N2618" s="7">
        <f t="shared" si="401"/>
        <v>0</v>
      </c>
      <c r="O2618" s="7">
        <f t="shared" si="402"/>
        <v>50</v>
      </c>
      <c r="P2618" s="7">
        <f t="shared" si="403"/>
        <v>83.5</v>
      </c>
      <c r="Q2618" s="8">
        <f t="shared" si="404"/>
        <v>28.774999999999999</v>
      </c>
      <c r="R2618" s="8">
        <f t="shared" si="405"/>
        <v>43.375</v>
      </c>
      <c r="S2618" s="8">
        <f t="shared" si="406"/>
        <v>53.825000000000003</v>
      </c>
      <c r="T2618" s="8">
        <f t="shared" si="407"/>
        <v>39.625</v>
      </c>
      <c r="U2618" s="7">
        <f t="shared" si="408"/>
        <v>41.991666666666667</v>
      </c>
      <c r="V2618" s="7">
        <f t="shared" si="409"/>
        <v>41.400000000000006</v>
      </c>
    </row>
    <row r="2619" spans="1:22" ht="13.5" x14ac:dyDescent="0.25">
      <c r="A2619" s="3">
        <f>RSI!A2619</f>
        <v>45820</v>
      </c>
      <c r="B2619" s="2">
        <f>RSI!B2619</f>
        <v>12.14</v>
      </c>
      <c r="C2619" s="2">
        <f>RSI!I2619</f>
        <v>52.106126024538618</v>
      </c>
      <c r="D2619" s="2">
        <f>MACD!E2619</f>
        <v>3.1365533162581727E-3</v>
      </c>
      <c r="E2619" s="2">
        <f>MACD!F2619</f>
        <v>-5.1287330545122196E-2</v>
      </c>
      <c r="F2619" s="2">
        <f>'Moving Avg'!D2619</f>
        <v>12.167999999999999</v>
      </c>
      <c r="G2619" s="2">
        <f>'Moving Avg'!F2619</f>
        <v>12.149499999999998</v>
      </c>
      <c r="H2619" s="2">
        <f>'Moving Avg'!G2619</f>
        <v>12.07146</v>
      </c>
      <c r="I2619" s="2">
        <f>'Moving Avg'!H2619</f>
        <v>11.491104999999989</v>
      </c>
      <c r="J2619" s="5" t="str">
        <f>OBV!F2619</f>
        <v>BEARISH</v>
      </c>
      <c r="K2619" s="5" t="str">
        <f>OBV!G2619</f>
        <v>WEAK</v>
      </c>
      <c r="L2619" s="5" t="str">
        <f>OBV!H2619</f>
        <v>CONFIRMED BEARISH</v>
      </c>
      <c r="M2619" s="7">
        <f t="shared" si="400"/>
        <v>25</v>
      </c>
      <c r="N2619" s="7">
        <f t="shared" si="401"/>
        <v>0</v>
      </c>
      <c r="O2619" s="7">
        <f t="shared" si="402"/>
        <v>50</v>
      </c>
      <c r="P2619" s="7">
        <f t="shared" si="403"/>
        <v>0</v>
      </c>
      <c r="Q2619" s="8">
        <f t="shared" si="404"/>
        <v>16.25</v>
      </c>
      <c r="R2619" s="8">
        <f t="shared" si="405"/>
        <v>22.5</v>
      </c>
      <c r="S2619" s="8">
        <f t="shared" si="406"/>
        <v>16.25</v>
      </c>
      <c r="T2619" s="8">
        <f t="shared" si="407"/>
        <v>18.75</v>
      </c>
      <c r="U2619" s="7">
        <f t="shared" si="408"/>
        <v>18.333333333333332</v>
      </c>
      <c r="V2619" s="7">
        <f t="shared" si="409"/>
        <v>18.4375</v>
      </c>
    </row>
    <row r="2620" spans="1:22" ht="13.5" x14ac:dyDescent="0.25">
      <c r="A2620" s="3">
        <f>RSI!A2620</f>
        <v>45821</v>
      </c>
      <c r="B2620" s="2">
        <f>RSI!B2620</f>
        <v>12</v>
      </c>
      <c r="C2620" s="2">
        <f>RSI!I2620</f>
        <v>42.60004972170541</v>
      </c>
      <c r="D2620" s="2">
        <f>MACD!E2620</f>
        <v>2.4175885226117799E-2</v>
      </c>
      <c r="E2620" s="2">
        <f>MACD!F2620</f>
        <v>-3.6194687390874197E-2</v>
      </c>
      <c r="F2620" s="2">
        <f>'Moving Avg'!D2620</f>
        <v>12.128</v>
      </c>
      <c r="G2620" s="2">
        <f>'Moving Avg'!F2620</f>
        <v>12.145</v>
      </c>
      <c r="H2620" s="2">
        <f>'Moving Avg'!G2620</f>
        <v>12.068499999999997</v>
      </c>
      <c r="I2620" s="2">
        <f>'Moving Avg'!H2620</f>
        <v>11.494659999999987</v>
      </c>
      <c r="J2620" s="5" t="str">
        <f>OBV!F2620</f>
        <v>BEARISH</v>
      </c>
      <c r="K2620" s="5" t="str">
        <f>OBV!G2620</f>
        <v>WEAK</v>
      </c>
      <c r="L2620" s="5" t="str">
        <f>OBV!H2620</f>
        <v>CONFIRMED BEARISH</v>
      </c>
      <c r="M2620" s="7">
        <f t="shared" si="400"/>
        <v>25</v>
      </c>
      <c r="N2620" s="7">
        <f t="shared" si="401"/>
        <v>0</v>
      </c>
      <c r="O2620" s="7">
        <f t="shared" si="402"/>
        <v>50</v>
      </c>
      <c r="P2620" s="7">
        <f t="shared" si="403"/>
        <v>0</v>
      </c>
      <c r="Q2620" s="8">
        <f t="shared" si="404"/>
        <v>16.25</v>
      </c>
      <c r="R2620" s="8">
        <f t="shared" si="405"/>
        <v>22.5</v>
      </c>
      <c r="S2620" s="8">
        <f t="shared" si="406"/>
        <v>16.25</v>
      </c>
      <c r="T2620" s="8">
        <f t="shared" si="407"/>
        <v>18.75</v>
      </c>
      <c r="U2620" s="7">
        <f t="shared" si="408"/>
        <v>18.333333333333332</v>
      </c>
      <c r="V2620" s="7">
        <f t="shared" si="409"/>
        <v>18.4375</v>
      </c>
    </row>
    <row r="2621" spans="1:22" ht="13.5" x14ac:dyDescent="0.25">
      <c r="A2621" s="3">
        <f>RSI!A2621</f>
        <v>45824</v>
      </c>
      <c r="B2621" s="2">
        <f>RSI!B2621</f>
        <v>12.14</v>
      </c>
      <c r="C2621" s="2">
        <f>RSI!I2621</f>
        <v>52.025600566697364</v>
      </c>
      <c r="D2621" s="2">
        <f>MACD!E2621</f>
        <v>3.2293015523290336E-2</v>
      </c>
      <c r="E2621" s="2">
        <f>MACD!F2621</f>
        <v>-2.2497146808041293E-2</v>
      </c>
      <c r="F2621" s="2">
        <f>'Moving Avg'!D2621</f>
        <v>12.116</v>
      </c>
      <c r="G2621" s="2">
        <f>'Moving Avg'!F2621</f>
        <v>12.151999999999997</v>
      </c>
      <c r="H2621" s="2">
        <f>'Moving Avg'!G2621</f>
        <v>12.068719999999999</v>
      </c>
      <c r="I2621" s="2">
        <f>'Moving Avg'!H2621</f>
        <v>11.496929999999985</v>
      </c>
      <c r="J2621" s="5" t="str">
        <f>OBV!F2621</f>
        <v>BEARISH</v>
      </c>
      <c r="K2621" s="5" t="str">
        <f>OBV!G2621</f>
        <v>WEAK</v>
      </c>
      <c r="L2621" s="5" t="str">
        <f>OBV!H2621</f>
        <v>CONFIRMED BEARISH</v>
      </c>
      <c r="M2621" s="7">
        <f t="shared" si="400"/>
        <v>25</v>
      </c>
      <c r="N2621" s="7">
        <f t="shared" si="401"/>
        <v>0</v>
      </c>
      <c r="O2621" s="7">
        <f t="shared" si="402"/>
        <v>50</v>
      </c>
      <c r="P2621" s="7">
        <f t="shared" si="403"/>
        <v>0</v>
      </c>
      <c r="Q2621" s="8">
        <f t="shared" si="404"/>
        <v>16.25</v>
      </c>
      <c r="R2621" s="8">
        <f t="shared" si="405"/>
        <v>22.5</v>
      </c>
      <c r="S2621" s="8">
        <f t="shared" si="406"/>
        <v>16.25</v>
      </c>
      <c r="T2621" s="8">
        <f t="shared" si="407"/>
        <v>18.75</v>
      </c>
      <c r="U2621" s="7">
        <f t="shared" si="408"/>
        <v>18.333333333333332</v>
      </c>
      <c r="V2621" s="7">
        <f t="shared" si="409"/>
        <v>18.4375</v>
      </c>
    </row>
    <row r="2622" spans="1:22" ht="13.5" x14ac:dyDescent="0.25">
      <c r="A2622" s="3">
        <f>RSI!A2622</f>
        <v>45825</v>
      </c>
      <c r="B2622" s="2">
        <f>RSI!B2622</f>
        <v>12.14</v>
      </c>
      <c r="C2622" s="2">
        <f>RSI!I2622</f>
        <v>52.025600566697364</v>
      </c>
      <c r="D2622" s="2">
        <f>MACD!E2622</f>
        <v>3.8968339653289163E-2</v>
      </c>
      <c r="E2622" s="2">
        <f>MACD!F2622</f>
        <v>-1.0204049515775204E-2</v>
      </c>
      <c r="F2622" s="2">
        <f>'Moving Avg'!D2622</f>
        <v>12.114000000000001</v>
      </c>
      <c r="G2622" s="2">
        <f>'Moving Avg'!F2622</f>
        <v>12.158999999999997</v>
      </c>
      <c r="H2622" s="2">
        <f>'Moving Avg'!G2622</f>
        <v>12.071519999999996</v>
      </c>
      <c r="I2622" s="2">
        <f>'Moving Avg'!H2622</f>
        <v>11.499104999999984</v>
      </c>
      <c r="J2622" s="5" t="str">
        <f>OBV!F2622</f>
        <v>BEARISH</v>
      </c>
      <c r="K2622" s="5" t="str">
        <f>OBV!G2622</f>
        <v>WEAK</v>
      </c>
      <c r="L2622" s="5" t="str">
        <f>OBV!H2622</f>
        <v>CONFIRMED BEARISH</v>
      </c>
      <c r="M2622" s="7">
        <f t="shared" si="400"/>
        <v>25</v>
      </c>
      <c r="N2622" s="7">
        <f t="shared" si="401"/>
        <v>0</v>
      </c>
      <c r="O2622" s="7">
        <f t="shared" si="402"/>
        <v>50</v>
      </c>
      <c r="P2622" s="7">
        <f t="shared" si="403"/>
        <v>0</v>
      </c>
      <c r="Q2622" s="8">
        <f t="shared" si="404"/>
        <v>16.25</v>
      </c>
      <c r="R2622" s="8">
        <f t="shared" si="405"/>
        <v>22.5</v>
      </c>
      <c r="S2622" s="8">
        <f t="shared" si="406"/>
        <v>16.25</v>
      </c>
      <c r="T2622" s="8">
        <f t="shared" si="407"/>
        <v>18.75</v>
      </c>
      <c r="U2622" s="7">
        <f t="shared" si="408"/>
        <v>18.333333333333332</v>
      </c>
      <c r="V2622" s="7">
        <f t="shared" si="409"/>
        <v>18.4375</v>
      </c>
    </row>
    <row r="2623" spans="1:22" ht="13.5" x14ac:dyDescent="0.25">
      <c r="A2623" s="3">
        <f>RSI!A2623</f>
        <v>45826</v>
      </c>
      <c r="B2623" s="2">
        <f>RSI!B2623</f>
        <v>12.14</v>
      </c>
      <c r="C2623" s="2">
        <f>RSI!I2623</f>
        <v>52.025600566697364</v>
      </c>
      <c r="D2623" s="2">
        <f>MACD!E2623</f>
        <v>1.3668740727752038E-2</v>
      </c>
      <c r="E2623" s="2">
        <f>MACD!F2623</f>
        <v>-5.429491467069756E-3</v>
      </c>
      <c r="F2623" s="2">
        <f>'Moving Avg'!D2623</f>
        <v>12.112</v>
      </c>
      <c r="G2623" s="2">
        <f>'Moving Avg'!F2623</f>
        <v>12.165999999999997</v>
      </c>
      <c r="H2623" s="2">
        <f>'Moving Avg'!G2623</f>
        <v>12.074319999999995</v>
      </c>
      <c r="I2623" s="2">
        <f>'Moving Avg'!H2623</f>
        <v>11.501279999999984</v>
      </c>
      <c r="J2623" s="5" t="str">
        <f>OBV!F2623</f>
        <v>BEARISH</v>
      </c>
      <c r="K2623" s="5" t="str">
        <f>OBV!G2623</f>
        <v>WEAK</v>
      </c>
      <c r="L2623" s="5" t="str">
        <f>OBV!H2623</f>
        <v>CONFIRMED BEARISH</v>
      </c>
      <c r="M2623" s="7">
        <f t="shared" si="400"/>
        <v>25</v>
      </c>
      <c r="N2623" s="7">
        <f t="shared" si="401"/>
        <v>0</v>
      </c>
      <c r="O2623" s="7">
        <f t="shared" si="402"/>
        <v>50</v>
      </c>
      <c r="P2623" s="7">
        <f t="shared" si="403"/>
        <v>0</v>
      </c>
      <c r="Q2623" s="8">
        <f t="shared" si="404"/>
        <v>16.25</v>
      </c>
      <c r="R2623" s="8">
        <f t="shared" si="405"/>
        <v>22.5</v>
      </c>
      <c r="S2623" s="8">
        <f t="shared" si="406"/>
        <v>16.25</v>
      </c>
      <c r="T2623" s="8">
        <f t="shared" si="407"/>
        <v>18.75</v>
      </c>
      <c r="U2623" s="7">
        <f t="shared" si="408"/>
        <v>18.333333333333332</v>
      </c>
      <c r="V2623" s="7">
        <f t="shared" si="409"/>
        <v>18.4375</v>
      </c>
    </row>
    <row r="2624" spans="1:22" ht="13.5" x14ac:dyDescent="0.25">
      <c r="A2624" s="3">
        <f>RSI!A2624</f>
        <v>45827</v>
      </c>
      <c r="B2624" s="2">
        <f>RSI!B2624</f>
        <v>12.14</v>
      </c>
      <c r="C2624" s="2">
        <f>RSI!I2624</f>
        <v>52.025600566697364</v>
      </c>
      <c r="D2624" s="2">
        <f>MACD!E2624</f>
        <v>2.2865137686629566E-2</v>
      </c>
      <c r="E2624" s="2">
        <f>MACD!F2624</f>
        <v>2.294343636701085E-4</v>
      </c>
      <c r="F2624" s="2">
        <f>'Moving Avg'!D2624</f>
        <v>12.112</v>
      </c>
      <c r="G2624" s="2">
        <f>'Moving Avg'!F2624</f>
        <v>12.162999999999997</v>
      </c>
      <c r="H2624" s="2">
        <f>'Moving Avg'!G2624</f>
        <v>12.073419999999993</v>
      </c>
      <c r="I2624" s="2">
        <f>'Moving Avg'!H2624</f>
        <v>11.503454999999985</v>
      </c>
      <c r="J2624" s="5" t="str">
        <f>OBV!F2624</f>
        <v>BULLISH</v>
      </c>
      <c r="K2624" s="5" t="str">
        <f>OBV!G2624</f>
        <v>NEUTRAL</v>
      </c>
      <c r="L2624" s="5" t="str">
        <f>OBV!H2624</f>
        <v>NEUTRAL</v>
      </c>
      <c r="M2624" s="7">
        <f t="shared" si="400"/>
        <v>25</v>
      </c>
      <c r="N2624" s="7">
        <f t="shared" si="401"/>
        <v>0</v>
      </c>
      <c r="O2624" s="7">
        <f t="shared" si="402"/>
        <v>50</v>
      </c>
      <c r="P2624" s="7">
        <f t="shared" si="403"/>
        <v>49.5</v>
      </c>
      <c r="Q2624" s="8">
        <f t="shared" si="404"/>
        <v>23.675000000000001</v>
      </c>
      <c r="R2624" s="8">
        <f t="shared" si="405"/>
        <v>34.875</v>
      </c>
      <c r="S2624" s="8">
        <f t="shared" si="406"/>
        <v>38.525000000000006</v>
      </c>
      <c r="T2624" s="8">
        <f t="shared" si="407"/>
        <v>31.125</v>
      </c>
      <c r="U2624" s="7">
        <f t="shared" si="408"/>
        <v>32.358333333333334</v>
      </c>
      <c r="V2624" s="7">
        <f t="shared" si="409"/>
        <v>32.049999999999997</v>
      </c>
    </row>
    <row r="2625" spans="1:22" ht="13.5" x14ac:dyDescent="0.25">
      <c r="A2625" s="3">
        <f>RSI!A2625</f>
        <v>45828</v>
      </c>
      <c r="B2625" s="2">
        <f>RSI!B2625</f>
        <v>12.14</v>
      </c>
      <c r="C2625" s="2">
        <f>RSI!I2625</f>
        <v>52.025600566697364</v>
      </c>
      <c r="D2625" s="2">
        <f>MACD!E2625</f>
        <v>3.0493481313252246E-2</v>
      </c>
      <c r="E2625" s="2">
        <f>MACD!F2625</f>
        <v>6.2822437535865368E-3</v>
      </c>
      <c r="F2625" s="2">
        <f>'Moving Avg'!D2625</f>
        <v>12.14</v>
      </c>
      <c r="G2625" s="2">
        <f>'Moving Avg'!F2625</f>
        <v>12.159999999999997</v>
      </c>
      <c r="H2625" s="2">
        <f>'Moving Avg'!G2625</f>
        <v>12.072519999999995</v>
      </c>
      <c r="I2625" s="2">
        <f>'Moving Avg'!H2625</f>
        <v>11.505629999999986</v>
      </c>
      <c r="J2625" s="5" t="str">
        <f>OBV!F2625</f>
        <v>BULLISH</v>
      </c>
      <c r="K2625" s="5" t="str">
        <f>OBV!G2625</f>
        <v>STRONG</v>
      </c>
      <c r="L2625" s="5" t="str">
        <f>OBV!H2625</f>
        <v>CONFIRMED BULLISH</v>
      </c>
      <c r="M2625" s="7">
        <f t="shared" si="400"/>
        <v>25</v>
      </c>
      <c r="N2625" s="7">
        <f t="shared" si="401"/>
        <v>0</v>
      </c>
      <c r="O2625" s="7">
        <f t="shared" si="402"/>
        <v>50</v>
      </c>
      <c r="P2625" s="7">
        <f t="shared" si="403"/>
        <v>100</v>
      </c>
      <c r="Q2625" s="8">
        <f t="shared" si="404"/>
        <v>31.25</v>
      </c>
      <c r="R2625" s="8">
        <f t="shared" si="405"/>
        <v>47.5</v>
      </c>
      <c r="S2625" s="8">
        <f t="shared" si="406"/>
        <v>61.25</v>
      </c>
      <c r="T2625" s="8">
        <f t="shared" si="407"/>
        <v>43.75</v>
      </c>
      <c r="U2625" s="7">
        <f t="shared" si="408"/>
        <v>46.666666666666664</v>
      </c>
      <c r="V2625" s="7">
        <f t="shared" si="409"/>
        <v>45.9375</v>
      </c>
    </row>
    <row r="2626" spans="1:22" ht="13.5" x14ac:dyDescent="0.25">
      <c r="A2626" s="3">
        <f>RSI!A2626</f>
        <v>45831</v>
      </c>
      <c r="B2626" s="2">
        <f>RSI!B2626</f>
        <v>12.13</v>
      </c>
      <c r="C2626" s="2">
        <f>RSI!I2626</f>
        <v>51.156457897318255</v>
      </c>
      <c r="D2626" s="2">
        <f>MACD!E2626</f>
        <v>3.7547101176695463E-2</v>
      </c>
      <c r="E2626" s="2">
        <f>MACD!F2626</f>
        <v>1.2535215238208323E-2</v>
      </c>
      <c r="F2626" s="2">
        <f>'Moving Avg'!D2626</f>
        <v>12.138000000000002</v>
      </c>
      <c r="G2626" s="2">
        <f>'Moving Avg'!F2626</f>
        <v>12.156499999999998</v>
      </c>
      <c r="H2626" s="2">
        <f>'Moving Avg'!G2626</f>
        <v>12.071799999999994</v>
      </c>
      <c r="I2626" s="2">
        <f>'Moving Avg'!H2626</f>
        <v>11.507754999999985</v>
      </c>
      <c r="J2626" s="5" t="str">
        <f>OBV!F2626</f>
        <v>BEARISH</v>
      </c>
      <c r="K2626" s="5" t="str">
        <f>OBV!G2626</f>
        <v>WEAK</v>
      </c>
      <c r="L2626" s="5" t="str">
        <f>OBV!H2626</f>
        <v>CONFIRMED BEARISH</v>
      </c>
      <c r="M2626" s="7">
        <f t="shared" ref="M2626:M2684" si="410">IF(C2626&lt;30,50, IF(C2626&gt;70, 0, 25))</f>
        <v>25</v>
      </c>
      <c r="N2626" s="7">
        <f t="shared" ref="N2626:N2684" si="411">IF(E2626-D2626&gt;0.02, 100, IF(E2626-D2626&lt;0,0,45))</f>
        <v>0</v>
      </c>
      <c r="O2626" s="7">
        <f t="shared" ref="O2626:O2684" si="412">IF(F2626-I2626&gt;10,100,IF(F2626-I2626&gt;5,75, IF(F2626-I2626&gt;0,50,0)))</f>
        <v>50</v>
      </c>
      <c r="P2626" s="7">
        <f t="shared" ref="P2626:P2684" si="413">IF(L2626="confirmed bullish", 34, IF(L2626="bullish divergence",17, 0))+IF(J2626="bullish",33,IF(J2626="bearish",0,16.5))+IF(K2626="strong",33,IF(K2626="weak",0,16.5))</f>
        <v>0</v>
      </c>
      <c r="Q2626" s="8">
        <f t="shared" si="404"/>
        <v>16.25</v>
      </c>
      <c r="R2626" s="8">
        <f t="shared" si="405"/>
        <v>22.5</v>
      </c>
      <c r="S2626" s="8">
        <f t="shared" si="406"/>
        <v>16.25</v>
      </c>
      <c r="T2626" s="8">
        <f t="shared" si="407"/>
        <v>18.75</v>
      </c>
      <c r="U2626" s="7">
        <f t="shared" si="408"/>
        <v>18.333333333333332</v>
      </c>
      <c r="V2626" s="7">
        <f t="shared" si="409"/>
        <v>18.4375</v>
      </c>
    </row>
    <row r="2627" spans="1:22" ht="13.5" x14ac:dyDescent="0.25">
      <c r="A2627" s="3">
        <f>RSI!A2627</f>
        <v>45832</v>
      </c>
      <c r="B2627" s="2">
        <f>RSI!B2627</f>
        <v>12.19</v>
      </c>
      <c r="C2627" s="2">
        <f>RSI!I2627</f>
        <v>55.91526536044168</v>
      </c>
      <c r="D2627" s="2">
        <f>MACD!E2627</f>
        <v>3.1306522993618913E-2</v>
      </c>
      <c r="E2627" s="2">
        <f>MACD!F2627</f>
        <v>1.6289476789290443E-2</v>
      </c>
      <c r="F2627" s="2">
        <f>'Moving Avg'!D2627</f>
        <v>12.148</v>
      </c>
      <c r="G2627" s="2">
        <f>'Moving Avg'!F2627</f>
        <v>12.154499999999995</v>
      </c>
      <c r="H2627" s="2">
        <f>'Moving Avg'!G2627</f>
        <v>12.071899999999996</v>
      </c>
      <c r="I2627" s="2">
        <f>'Moving Avg'!H2627</f>
        <v>11.510179999999986</v>
      </c>
      <c r="J2627" s="5" t="str">
        <f>OBV!F2627</f>
        <v>BULLISH</v>
      </c>
      <c r="K2627" s="5" t="str">
        <f>OBV!G2627</f>
        <v>NEUTRAL</v>
      </c>
      <c r="L2627" s="5" t="str">
        <f>OBV!H2627</f>
        <v>CONFIRMED BULLISH</v>
      </c>
      <c r="M2627" s="7">
        <f t="shared" si="410"/>
        <v>25</v>
      </c>
      <c r="N2627" s="7">
        <f t="shared" si="411"/>
        <v>0</v>
      </c>
      <c r="O2627" s="7">
        <f t="shared" si="412"/>
        <v>50</v>
      </c>
      <c r="P2627" s="7">
        <f t="shared" si="413"/>
        <v>83.5</v>
      </c>
      <c r="Q2627" s="8">
        <f t="shared" ref="Q2627:Q2684" si="414">0.35*M2627+N2627*0.35+O2627*0.15+P2627*0.15</f>
        <v>28.774999999999999</v>
      </c>
      <c r="R2627" s="8">
        <f t="shared" ref="R2627:R2684" si="415">M2627*0.2+N2627*0.2+O2627*0.35+P2627*0.25</f>
        <v>43.375</v>
      </c>
      <c r="S2627" s="8">
        <f t="shared" ref="S2627:S2684" si="416">M2627*0.15+N2627*0.15+O2627*0.25+P2627*0.45</f>
        <v>53.825000000000003</v>
      </c>
      <c r="T2627" s="8">
        <f t="shared" ref="T2627:T2684" si="417">0.25*SUM(M2627:P2627)</f>
        <v>39.625</v>
      </c>
      <c r="U2627" s="7">
        <f t="shared" ref="U2627:U2684" si="418">SUM(Q2627:S2627)/3</f>
        <v>41.991666666666667</v>
      </c>
      <c r="V2627" s="7">
        <f t="shared" ref="V2627:V2684" si="419">SUM(Q2627:T2627)/4</f>
        <v>41.400000000000006</v>
      </c>
    </row>
    <row r="2628" spans="1:22" ht="13.5" x14ac:dyDescent="0.25">
      <c r="A2628" s="3">
        <f>RSI!A2628</f>
        <v>45833</v>
      </c>
      <c r="B2628" s="2">
        <f>RSI!B2628</f>
        <v>12.18</v>
      </c>
      <c r="C2628" s="2">
        <f>RSI!I2628</f>
        <v>54.954260065644512</v>
      </c>
      <c r="D2628" s="2">
        <f>MACD!E2628</f>
        <v>2.6345311904385937E-2</v>
      </c>
      <c r="E2628" s="2">
        <f>MACD!F2628</f>
        <v>1.8300643812309544E-2</v>
      </c>
      <c r="F2628" s="2">
        <f>'Moving Avg'!D2628</f>
        <v>12.156000000000001</v>
      </c>
      <c r="G2628" s="2">
        <f>'Moving Avg'!F2628</f>
        <v>12.151999999999997</v>
      </c>
      <c r="H2628" s="2">
        <f>'Moving Avg'!G2628</f>
        <v>12.071999999999996</v>
      </c>
      <c r="I2628" s="2">
        <f>'Moving Avg'!H2628</f>
        <v>11.512554999999987</v>
      </c>
      <c r="J2628" s="5" t="str">
        <f>OBV!F2628</f>
        <v>BEARISH</v>
      </c>
      <c r="K2628" s="5" t="str">
        <f>OBV!G2628</f>
        <v>WEAK</v>
      </c>
      <c r="L2628" s="5" t="str">
        <f>OBV!H2628</f>
        <v>BEARISH DIVERGENCE</v>
      </c>
      <c r="M2628" s="7">
        <f t="shared" si="410"/>
        <v>25</v>
      </c>
      <c r="N2628" s="7">
        <f t="shared" si="411"/>
        <v>0</v>
      </c>
      <c r="O2628" s="7">
        <f t="shared" si="412"/>
        <v>50</v>
      </c>
      <c r="P2628" s="7">
        <f t="shared" si="413"/>
        <v>0</v>
      </c>
      <c r="Q2628" s="8">
        <f t="shared" si="414"/>
        <v>16.25</v>
      </c>
      <c r="R2628" s="8">
        <f t="shared" si="415"/>
        <v>22.5</v>
      </c>
      <c r="S2628" s="8">
        <f t="shared" si="416"/>
        <v>16.25</v>
      </c>
      <c r="T2628" s="8">
        <f t="shared" si="417"/>
        <v>18.75</v>
      </c>
      <c r="U2628" s="7">
        <f t="shared" si="418"/>
        <v>18.333333333333332</v>
      </c>
      <c r="V2628" s="7">
        <f t="shared" si="419"/>
        <v>18.4375</v>
      </c>
    </row>
    <row r="2629" spans="1:22" ht="13.5" x14ac:dyDescent="0.25">
      <c r="A2629" s="3">
        <f>RSI!A2629</f>
        <v>45835</v>
      </c>
      <c r="B2629" s="2">
        <f>RSI!B2629</f>
        <v>12.28</v>
      </c>
      <c r="C2629" s="2">
        <f>RSI!I2629</f>
        <v>61.989564827157572</v>
      </c>
      <c r="D2629" s="2">
        <f>MACD!E2629</f>
        <v>1.287034239681617E-2</v>
      </c>
      <c r="E2629" s="2">
        <f>MACD!F2629</f>
        <v>1.7214583529210872E-2</v>
      </c>
      <c r="F2629" s="2">
        <f>'Moving Avg'!D2629</f>
        <v>12.184000000000001</v>
      </c>
      <c r="G2629" s="2">
        <f>'Moving Avg'!F2629</f>
        <v>12.155999999999999</v>
      </c>
      <c r="H2629" s="2">
        <f>'Moving Avg'!G2629</f>
        <v>12.077599999999995</v>
      </c>
      <c r="I2629" s="2">
        <f>'Moving Avg'!H2629</f>
        <v>11.515429999999988</v>
      </c>
      <c r="J2629" s="5" t="str">
        <f>OBV!F2629</f>
        <v>BEARISH</v>
      </c>
      <c r="K2629" s="5" t="str">
        <f>OBV!G2629</f>
        <v>NEUTRAL</v>
      </c>
      <c r="L2629" s="5" t="str">
        <f>OBV!H2629</f>
        <v>BEARISH DIVERGENCE</v>
      </c>
      <c r="M2629" s="7">
        <f t="shared" si="410"/>
        <v>25</v>
      </c>
      <c r="N2629" s="7">
        <f t="shared" si="411"/>
        <v>45</v>
      </c>
      <c r="O2629" s="7">
        <f t="shared" si="412"/>
        <v>50</v>
      </c>
      <c r="P2629" s="7">
        <f t="shared" si="413"/>
        <v>16.5</v>
      </c>
      <c r="Q2629" s="8">
        <f t="shared" si="414"/>
        <v>34.475000000000001</v>
      </c>
      <c r="R2629" s="8">
        <f t="shared" si="415"/>
        <v>35.625</v>
      </c>
      <c r="S2629" s="8">
        <f t="shared" si="416"/>
        <v>30.425000000000001</v>
      </c>
      <c r="T2629" s="8">
        <f t="shared" si="417"/>
        <v>34.125</v>
      </c>
      <c r="U2629" s="7">
        <f t="shared" si="418"/>
        <v>33.508333333333333</v>
      </c>
      <c r="V2629" s="7">
        <f t="shared" si="419"/>
        <v>33.662499999999994</v>
      </c>
    </row>
    <row r="2630" spans="1:22" ht="13.5" x14ac:dyDescent="0.25">
      <c r="A2630" s="3">
        <f>RSI!A2630</f>
        <v>45838</v>
      </c>
      <c r="B2630" s="2">
        <f>RSI!B2630</f>
        <v>12.3</v>
      </c>
      <c r="C2630" s="2">
        <f>RSI!I2630</f>
        <v>63.226587893832914</v>
      </c>
      <c r="D2630" s="2">
        <f>MACD!E2630</f>
        <v>-2.2449025079447793E-2</v>
      </c>
      <c r="E2630" s="2">
        <f>MACD!F2630</f>
        <v>9.281861807479138E-3</v>
      </c>
      <c r="F2630" s="2">
        <f>'Moving Avg'!D2630</f>
        <v>12.215999999999999</v>
      </c>
      <c r="G2630" s="2">
        <f>'Moving Avg'!F2630</f>
        <v>12.161</v>
      </c>
      <c r="H2630" s="2">
        <f>'Moving Avg'!G2630</f>
        <v>12.083599999999995</v>
      </c>
      <c r="I2630" s="2">
        <f>'Moving Avg'!H2630</f>
        <v>11.518404999999989</v>
      </c>
      <c r="J2630" s="5" t="str">
        <f>OBV!F2630</f>
        <v>BULLISH</v>
      </c>
      <c r="K2630" s="5" t="str">
        <f>OBV!G2630</f>
        <v>STRONG</v>
      </c>
      <c r="L2630" s="5" t="str">
        <f>OBV!H2630</f>
        <v>CONFIRMED BULLISH</v>
      </c>
      <c r="M2630" s="7">
        <f t="shared" si="410"/>
        <v>25</v>
      </c>
      <c r="N2630" s="7">
        <f t="shared" si="411"/>
        <v>100</v>
      </c>
      <c r="O2630" s="7">
        <f t="shared" si="412"/>
        <v>50</v>
      </c>
      <c r="P2630" s="7">
        <f t="shared" si="413"/>
        <v>100</v>
      </c>
      <c r="Q2630" s="8">
        <f t="shared" si="414"/>
        <v>66.25</v>
      </c>
      <c r="R2630" s="8">
        <f t="shared" si="415"/>
        <v>67.5</v>
      </c>
      <c r="S2630" s="8">
        <f t="shared" si="416"/>
        <v>76.25</v>
      </c>
      <c r="T2630" s="8">
        <f t="shared" si="417"/>
        <v>68.75</v>
      </c>
      <c r="U2630" s="7">
        <f t="shared" si="418"/>
        <v>70</v>
      </c>
      <c r="V2630" s="7">
        <f t="shared" si="419"/>
        <v>69.6875</v>
      </c>
    </row>
    <row r="2631" spans="1:22" ht="13.5" x14ac:dyDescent="0.25">
      <c r="A2631" s="3">
        <f>RSI!A2631</f>
        <v>45839</v>
      </c>
      <c r="B2631" s="2">
        <f>RSI!B2631</f>
        <v>12.3</v>
      </c>
      <c r="C2631" s="2">
        <f>RSI!I2631</f>
        <v>63.226587893832914</v>
      </c>
      <c r="D2631" s="2">
        <f>MACD!E2631</f>
        <v>-3.1745406719489111E-2</v>
      </c>
      <c r="E2631" s="2">
        <f>MACD!F2631</f>
        <v>1.0764081020854877E-3</v>
      </c>
      <c r="F2631" s="2">
        <f>'Moving Avg'!D2631</f>
        <v>12.25</v>
      </c>
      <c r="G2631" s="2">
        <f>'Moving Avg'!F2631</f>
        <v>12.166</v>
      </c>
      <c r="H2631" s="2">
        <f>'Moving Avg'!G2631</f>
        <v>12.089599999999994</v>
      </c>
      <c r="I2631" s="2">
        <f>'Moving Avg'!H2631</f>
        <v>11.52137999999999</v>
      </c>
      <c r="J2631" s="5" t="str">
        <f>OBV!F2631</f>
        <v>BULLISH</v>
      </c>
      <c r="K2631" s="5" t="str">
        <f>OBV!G2631</f>
        <v>STRONG</v>
      </c>
      <c r="L2631" s="5" t="str">
        <f>OBV!H2631</f>
        <v>CONFIRMED BULLISH</v>
      </c>
      <c r="M2631" s="7">
        <f t="shared" si="410"/>
        <v>25</v>
      </c>
      <c r="N2631" s="7">
        <f t="shared" si="411"/>
        <v>100</v>
      </c>
      <c r="O2631" s="7">
        <f t="shared" si="412"/>
        <v>50</v>
      </c>
      <c r="P2631" s="7">
        <f t="shared" si="413"/>
        <v>100</v>
      </c>
      <c r="Q2631" s="8">
        <f t="shared" si="414"/>
        <v>66.25</v>
      </c>
      <c r="R2631" s="8">
        <f t="shared" si="415"/>
        <v>67.5</v>
      </c>
      <c r="S2631" s="8">
        <f t="shared" si="416"/>
        <v>76.25</v>
      </c>
      <c r="T2631" s="8">
        <f t="shared" si="417"/>
        <v>68.75</v>
      </c>
      <c r="U2631" s="7">
        <f t="shared" si="418"/>
        <v>70</v>
      </c>
      <c r="V2631" s="7">
        <f t="shared" si="419"/>
        <v>69.6875</v>
      </c>
    </row>
    <row r="2632" spans="1:22" ht="13.5" x14ac:dyDescent="0.25">
      <c r="A2632" s="3">
        <f>RSI!A2632</f>
        <v>45840</v>
      </c>
      <c r="B2632" s="2">
        <f>RSI!B2632</f>
        <v>12.3</v>
      </c>
      <c r="C2632" s="2">
        <f>RSI!I2632</f>
        <v>63.226587893832914</v>
      </c>
      <c r="D2632" s="2">
        <f>MACD!E2632</f>
        <v>-4.0490487415025811E-2</v>
      </c>
      <c r="E2632" s="2">
        <f>MACD!F2632</f>
        <v>-7.2369710013367719E-3</v>
      </c>
      <c r="F2632" s="2">
        <f>'Moving Avg'!D2632</f>
        <v>12.272</v>
      </c>
      <c r="G2632" s="2">
        <f>'Moving Avg'!F2632</f>
        <v>12.170999999999999</v>
      </c>
      <c r="H2632" s="2">
        <f>'Moving Avg'!G2632</f>
        <v>12.095599999999992</v>
      </c>
      <c r="I2632" s="2">
        <f>'Moving Avg'!H2632</f>
        <v>11.524354999999991</v>
      </c>
      <c r="J2632" s="5" t="str">
        <f>OBV!F2632</f>
        <v>BULLISH</v>
      </c>
      <c r="K2632" s="5" t="str">
        <f>OBV!G2632</f>
        <v>STRONG</v>
      </c>
      <c r="L2632" s="5" t="str">
        <f>OBV!H2632</f>
        <v>CONFIRMED BULLISH</v>
      </c>
      <c r="M2632" s="7">
        <f t="shared" si="410"/>
        <v>25</v>
      </c>
      <c r="N2632" s="7">
        <f t="shared" si="411"/>
        <v>100</v>
      </c>
      <c r="O2632" s="7">
        <f t="shared" si="412"/>
        <v>50</v>
      </c>
      <c r="P2632" s="7">
        <f t="shared" si="413"/>
        <v>100</v>
      </c>
      <c r="Q2632" s="8">
        <f t="shared" si="414"/>
        <v>66.25</v>
      </c>
      <c r="R2632" s="8">
        <f t="shared" si="415"/>
        <v>67.5</v>
      </c>
      <c r="S2632" s="8">
        <f t="shared" si="416"/>
        <v>76.25</v>
      </c>
      <c r="T2632" s="8">
        <f t="shared" si="417"/>
        <v>68.75</v>
      </c>
      <c r="U2632" s="7">
        <f t="shared" si="418"/>
        <v>70</v>
      </c>
      <c r="V2632" s="7">
        <f t="shared" si="419"/>
        <v>69.6875</v>
      </c>
    </row>
    <row r="2633" spans="1:22" ht="13.5" x14ac:dyDescent="0.25">
      <c r="A2633" s="3">
        <f>RSI!A2633</f>
        <v>45841</v>
      </c>
      <c r="B2633" s="2">
        <f>RSI!B2633</f>
        <v>12.3</v>
      </c>
      <c r="C2633" s="2">
        <f>RSI!I2633</f>
        <v>63.226587893832921</v>
      </c>
      <c r="D2633" s="2">
        <f>MACD!E2633</f>
        <v>-4.8703978131872105E-2</v>
      </c>
      <c r="E2633" s="2">
        <f>MACD!F2633</f>
        <v>-1.5530372427443838E-2</v>
      </c>
      <c r="F2633" s="2">
        <f>'Moving Avg'!D2633</f>
        <v>12.295999999999998</v>
      </c>
      <c r="G2633" s="2">
        <f>'Moving Avg'!F2633</f>
        <v>12.186000000000003</v>
      </c>
      <c r="H2633" s="2">
        <f>'Moving Avg'!G2633</f>
        <v>12.101999999999991</v>
      </c>
      <c r="I2633" s="2">
        <f>'Moving Avg'!H2633</f>
        <v>11.527329999999996</v>
      </c>
      <c r="J2633" s="5" t="str">
        <f>OBV!F2633</f>
        <v>BULLISH</v>
      </c>
      <c r="K2633" s="5" t="str">
        <f>OBV!G2633</f>
        <v>STRONG</v>
      </c>
      <c r="L2633" s="5" t="str">
        <f>OBV!H2633</f>
        <v>CONFIRMED BULLISH</v>
      </c>
      <c r="M2633" s="7">
        <f t="shared" si="410"/>
        <v>25</v>
      </c>
      <c r="N2633" s="7">
        <f t="shared" si="411"/>
        <v>100</v>
      </c>
      <c r="O2633" s="7">
        <f t="shared" si="412"/>
        <v>50</v>
      </c>
      <c r="P2633" s="7">
        <f t="shared" si="413"/>
        <v>100</v>
      </c>
      <c r="Q2633" s="8">
        <f t="shared" si="414"/>
        <v>66.25</v>
      </c>
      <c r="R2633" s="8">
        <f t="shared" si="415"/>
        <v>67.5</v>
      </c>
      <c r="S2633" s="8">
        <f t="shared" si="416"/>
        <v>76.25</v>
      </c>
      <c r="T2633" s="8">
        <f t="shared" si="417"/>
        <v>68.75</v>
      </c>
      <c r="U2633" s="7">
        <f t="shared" si="418"/>
        <v>70</v>
      </c>
      <c r="V2633" s="7">
        <f t="shared" si="419"/>
        <v>69.6875</v>
      </c>
    </row>
    <row r="2634" spans="1:22" ht="13.5" x14ac:dyDescent="0.25">
      <c r="A2634" s="3">
        <f>RSI!A2634</f>
        <v>45842</v>
      </c>
      <c r="B2634" s="2">
        <f>RSI!B2634</f>
        <v>12.3</v>
      </c>
      <c r="C2634" s="2">
        <f>RSI!I2634</f>
        <v>63.226587893832914</v>
      </c>
      <c r="D2634" s="2">
        <f>MACD!E2634</f>
        <v>-5.6407379939864555E-2</v>
      </c>
      <c r="E2634" s="2">
        <f>MACD!F2634</f>
        <v>-2.3705773929927981E-2</v>
      </c>
      <c r="F2634" s="2">
        <f>'Moving Avg'!D2634</f>
        <v>12.3</v>
      </c>
      <c r="G2634" s="2">
        <f>'Moving Avg'!F2634</f>
        <v>12.191000000000004</v>
      </c>
      <c r="H2634" s="2">
        <f>'Moving Avg'!G2634</f>
        <v>12.108399999999991</v>
      </c>
      <c r="I2634" s="2">
        <f>'Moving Avg'!H2634</f>
        <v>11.530304999999997</v>
      </c>
      <c r="J2634" s="5" t="str">
        <f>OBV!F2634</f>
        <v>BULLISH</v>
      </c>
      <c r="K2634" s="5" t="str">
        <f>OBV!G2634</f>
        <v>STRONG</v>
      </c>
      <c r="L2634" s="5" t="str">
        <f>OBV!H2634</f>
        <v>CONFIRMED BULLISH</v>
      </c>
      <c r="M2634" s="7">
        <f t="shared" si="410"/>
        <v>25</v>
      </c>
      <c r="N2634" s="7">
        <f t="shared" si="411"/>
        <v>100</v>
      </c>
      <c r="O2634" s="7">
        <f t="shared" si="412"/>
        <v>50</v>
      </c>
      <c r="P2634" s="7">
        <f t="shared" si="413"/>
        <v>100</v>
      </c>
      <c r="Q2634" s="8">
        <f t="shared" si="414"/>
        <v>66.25</v>
      </c>
      <c r="R2634" s="8">
        <f t="shared" si="415"/>
        <v>67.5</v>
      </c>
      <c r="S2634" s="8">
        <f t="shared" si="416"/>
        <v>76.25</v>
      </c>
      <c r="T2634" s="8">
        <f t="shared" si="417"/>
        <v>68.75</v>
      </c>
      <c r="U2634" s="7">
        <f t="shared" si="418"/>
        <v>70</v>
      </c>
      <c r="V2634" s="7">
        <f t="shared" si="419"/>
        <v>69.6875</v>
      </c>
    </row>
    <row r="2635" spans="1:22" ht="13.5" x14ac:dyDescent="0.25">
      <c r="A2635" s="3">
        <f>RSI!A2635</f>
        <v>45845</v>
      </c>
      <c r="B2635" s="2">
        <f>RSI!B2635</f>
        <v>12.3</v>
      </c>
      <c r="C2635" s="2">
        <f>RSI!I2635</f>
        <v>63.226587893832914</v>
      </c>
      <c r="D2635" s="2">
        <f>MACD!E2635</f>
        <v>-6.3623351385558635E-2</v>
      </c>
      <c r="E2635" s="2">
        <f>MACD!F2635</f>
        <v>-3.1689289421054118E-2</v>
      </c>
      <c r="F2635" s="2">
        <f>'Moving Avg'!D2635</f>
        <v>12.3</v>
      </c>
      <c r="G2635" s="2">
        <f>'Moving Avg'!F2635</f>
        <v>12.196000000000003</v>
      </c>
      <c r="H2635" s="2">
        <f>'Moving Avg'!G2635</f>
        <v>12.114599999999989</v>
      </c>
      <c r="I2635" s="2">
        <f>'Moving Avg'!H2635</f>
        <v>11.535914999999997</v>
      </c>
      <c r="J2635" s="5" t="str">
        <f>OBV!F2635</f>
        <v>NEUTRAL</v>
      </c>
      <c r="K2635" s="5" t="str">
        <f>OBV!G2635</f>
        <v>NEUTRAL</v>
      </c>
      <c r="L2635" s="5" t="str">
        <f>OBV!H2635</f>
        <v>NEUTRAL</v>
      </c>
      <c r="M2635" s="7">
        <f t="shared" si="410"/>
        <v>25</v>
      </c>
      <c r="N2635" s="7">
        <f t="shared" si="411"/>
        <v>100</v>
      </c>
      <c r="O2635" s="7">
        <f t="shared" si="412"/>
        <v>50</v>
      </c>
      <c r="P2635" s="7">
        <f t="shared" si="413"/>
        <v>33</v>
      </c>
      <c r="Q2635" s="8">
        <f t="shared" si="414"/>
        <v>56.2</v>
      </c>
      <c r="R2635" s="8">
        <f t="shared" si="415"/>
        <v>50.75</v>
      </c>
      <c r="S2635" s="8">
        <f t="shared" si="416"/>
        <v>46.1</v>
      </c>
      <c r="T2635" s="8">
        <f t="shared" si="417"/>
        <v>52</v>
      </c>
      <c r="U2635" s="7">
        <f t="shared" si="418"/>
        <v>51.016666666666673</v>
      </c>
      <c r="V2635" s="7">
        <f t="shared" si="419"/>
        <v>51.262500000000003</v>
      </c>
    </row>
    <row r="2636" spans="1:22" ht="13.5" x14ac:dyDescent="0.25">
      <c r="A2636" s="3">
        <f>RSI!A2636</f>
        <v>45846</v>
      </c>
      <c r="B2636" s="2">
        <f>RSI!B2636</f>
        <v>12.3</v>
      </c>
      <c r="C2636" s="2">
        <f>RSI!I2636</f>
        <v>63.226587893832921</v>
      </c>
      <c r="D2636" s="2">
        <f>MACD!E2636</f>
        <v>-7.1913661191892686E-2</v>
      </c>
      <c r="E2636" s="2">
        <f>MACD!F2636</f>
        <v>-3.9734163775221834E-2</v>
      </c>
      <c r="F2636" s="2">
        <f>'Moving Avg'!D2636</f>
        <v>12.3</v>
      </c>
      <c r="G2636" s="2">
        <f>'Moving Avg'!F2636</f>
        <v>12.201000000000004</v>
      </c>
      <c r="H2636" s="2">
        <f>'Moving Avg'!G2636</f>
        <v>12.116799999999989</v>
      </c>
      <c r="I2636" s="2">
        <f>'Moving Avg'!H2636</f>
        <v>11.539725000000001</v>
      </c>
      <c r="J2636" s="5" t="str">
        <f>OBV!F2636</f>
        <v>NEUTRAL</v>
      </c>
      <c r="K2636" s="5" t="str">
        <f>OBV!G2636</f>
        <v>NEUTRAL</v>
      </c>
      <c r="L2636" s="5" t="str">
        <f>OBV!H2636</f>
        <v>NEUTRAL</v>
      </c>
      <c r="M2636" s="7">
        <f t="shared" si="410"/>
        <v>25</v>
      </c>
      <c r="N2636" s="7">
        <f t="shared" si="411"/>
        <v>100</v>
      </c>
      <c r="O2636" s="7">
        <f t="shared" si="412"/>
        <v>50</v>
      </c>
      <c r="P2636" s="7">
        <f t="shared" si="413"/>
        <v>33</v>
      </c>
      <c r="Q2636" s="8">
        <f t="shared" si="414"/>
        <v>56.2</v>
      </c>
      <c r="R2636" s="8">
        <f t="shared" si="415"/>
        <v>50.75</v>
      </c>
      <c r="S2636" s="8">
        <f t="shared" si="416"/>
        <v>46.1</v>
      </c>
      <c r="T2636" s="8">
        <f t="shared" si="417"/>
        <v>52</v>
      </c>
      <c r="U2636" s="7">
        <f t="shared" si="418"/>
        <v>51.016666666666673</v>
      </c>
      <c r="V2636" s="7">
        <f t="shared" si="419"/>
        <v>51.262500000000003</v>
      </c>
    </row>
    <row r="2637" spans="1:22" ht="13.5" x14ac:dyDescent="0.25">
      <c r="A2637" s="3">
        <f>RSI!A2637</f>
        <v>45847</v>
      </c>
      <c r="B2637" s="2">
        <f>RSI!B2637</f>
        <v>12.3</v>
      </c>
      <c r="C2637" s="2">
        <f>RSI!I2637</f>
        <v>63.226587893832914</v>
      </c>
      <c r="D2637" s="2">
        <f>MACD!E2637</f>
        <v>-7.0295941966749709E-2</v>
      </c>
      <c r="E2637" s="2">
        <f>MACD!F2637</f>
        <v>-4.5846519413527409E-2</v>
      </c>
      <c r="F2637" s="2">
        <f>'Moving Avg'!D2637</f>
        <v>12.3</v>
      </c>
      <c r="G2637" s="2">
        <f>'Moving Avg'!F2637</f>
        <v>12.208500000000004</v>
      </c>
      <c r="H2637" s="2">
        <f>'Moving Avg'!G2637</f>
        <v>12.118999999999987</v>
      </c>
      <c r="I2637" s="2">
        <f>'Moving Avg'!H2637</f>
        <v>11.543535000000002</v>
      </c>
      <c r="J2637" s="5" t="str">
        <f>OBV!F2637</f>
        <v>NEUTRAL</v>
      </c>
      <c r="K2637" s="5" t="str">
        <f>OBV!G2637</f>
        <v>NEUTRAL</v>
      </c>
      <c r="L2637" s="5" t="str">
        <f>OBV!H2637</f>
        <v>NEUTRAL</v>
      </c>
      <c r="M2637" s="7">
        <f t="shared" si="410"/>
        <v>25</v>
      </c>
      <c r="N2637" s="7">
        <f t="shared" si="411"/>
        <v>100</v>
      </c>
      <c r="O2637" s="7">
        <f t="shared" si="412"/>
        <v>50</v>
      </c>
      <c r="P2637" s="7">
        <f t="shared" si="413"/>
        <v>33</v>
      </c>
      <c r="Q2637" s="8">
        <f t="shared" si="414"/>
        <v>56.2</v>
      </c>
      <c r="R2637" s="8">
        <f t="shared" si="415"/>
        <v>50.75</v>
      </c>
      <c r="S2637" s="8">
        <f t="shared" si="416"/>
        <v>46.1</v>
      </c>
      <c r="T2637" s="8">
        <f t="shared" si="417"/>
        <v>52</v>
      </c>
      <c r="U2637" s="7">
        <f t="shared" si="418"/>
        <v>51.016666666666673</v>
      </c>
      <c r="V2637" s="7">
        <f t="shared" si="419"/>
        <v>51.262500000000003</v>
      </c>
    </row>
    <row r="2638" spans="1:22" ht="13.5" x14ac:dyDescent="0.25">
      <c r="A2638" s="3">
        <f>RSI!A2638</f>
        <v>45848</v>
      </c>
      <c r="B2638" s="2">
        <f>RSI!B2638</f>
        <v>12.2</v>
      </c>
      <c r="C2638" s="2">
        <f>RSI!I2638</f>
        <v>48.846644847046491</v>
      </c>
      <c r="D2638" s="2">
        <f>MACD!E2638</f>
        <v>-6.3612020158254623E-2</v>
      </c>
      <c r="E2638" s="2">
        <f>MACD!F2638</f>
        <v>-4.9399619562472852E-2</v>
      </c>
      <c r="F2638" s="2">
        <f>'Moving Avg'!D2638</f>
        <v>12.280000000000001</v>
      </c>
      <c r="G2638" s="2">
        <f>'Moving Avg'!F2638</f>
        <v>12.211000000000004</v>
      </c>
      <c r="H2638" s="2">
        <f>'Moving Avg'!G2638</f>
        <v>12.116999999999988</v>
      </c>
      <c r="I2638" s="2">
        <f>'Moving Avg'!H2638</f>
        <v>11.546845000000001</v>
      </c>
      <c r="J2638" s="5" t="str">
        <f>OBV!F2638</f>
        <v>BEARISH</v>
      </c>
      <c r="K2638" s="5" t="str">
        <f>OBV!G2638</f>
        <v>WEAK</v>
      </c>
      <c r="L2638" s="5" t="str">
        <f>OBV!H2638</f>
        <v>CONFIRMED BEARISH</v>
      </c>
      <c r="M2638" s="7">
        <f t="shared" si="410"/>
        <v>25</v>
      </c>
      <c r="N2638" s="7">
        <f t="shared" si="411"/>
        <v>45</v>
      </c>
      <c r="O2638" s="7">
        <f t="shared" si="412"/>
        <v>50</v>
      </c>
      <c r="P2638" s="7">
        <f t="shared" si="413"/>
        <v>0</v>
      </c>
      <c r="Q2638" s="8">
        <f t="shared" si="414"/>
        <v>32</v>
      </c>
      <c r="R2638" s="8">
        <f t="shared" si="415"/>
        <v>31.5</v>
      </c>
      <c r="S2638" s="8">
        <f t="shared" si="416"/>
        <v>23</v>
      </c>
      <c r="T2638" s="8">
        <f t="shared" si="417"/>
        <v>30</v>
      </c>
      <c r="U2638" s="7">
        <f t="shared" si="418"/>
        <v>28.833333333333332</v>
      </c>
      <c r="V2638" s="7">
        <f t="shared" si="419"/>
        <v>29.125</v>
      </c>
    </row>
    <row r="2639" spans="1:22" ht="13.5" x14ac:dyDescent="0.25">
      <c r="A2639" s="3">
        <f>RSI!A2639</f>
        <v>45849</v>
      </c>
      <c r="B2639" s="2">
        <f>RSI!B2639</f>
        <v>12.29</v>
      </c>
      <c r="C2639" s="2">
        <f>RSI!I2639</f>
        <v>58.086035932911457</v>
      </c>
      <c r="D2639" s="2">
        <f>MACD!E2639</f>
        <v>-4.9160377485979012E-2</v>
      </c>
      <c r="E2639" s="2">
        <f>MACD!F2639</f>
        <v>-4.9351771147174088E-2</v>
      </c>
      <c r="F2639" s="2">
        <f>'Moving Avg'!D2639</f>
        <v>12.278000000000002</v>
      </c>
      <c r="G2639" s="2">
        <f>'Moving Avg'!F2639</f>
        <v>12.218500000000002</v>
      </c>
      <c r="H2639" s="2">
        <f>'Moving Avg'!G2639</f>
        <v>12.116999999999992</v>
      </c>
      <c r="I2639" s="2">
        <f>'Moving Avg'!H2639</f>
        <v>11.550650000000001</v>
      </c>
      <c r="J2639" s="5" t="str">
        <f>OBV!F2639</f>
        <v>BEARISH</v>
      </c>
      <c r="K2639" s="5" t="str">
        <f>OBV!G2639</f>
        <v>NEUTRAL</v>
      </c>
      <c r="L2639" s="5" t="str">
        <f>OBV!H2639</f>
        <v>CONFIRMED BEARISH</v>
      </c>
      <c r="M2639" s="7">
        <f t="shared" si="410"/>
        <v>25</v>
      </c>
      <c r="N2639" s="7">
        <f t="shared" si="411"/>
        <v>0</v>
      </c>
      <c r="O2639" s="7">
        <f t="shared" si="412"/>
        <v>50</v>
      </c>
      <c r="P2639" s="7">
        <f t="shared" si="413"/>
        <v>16.5</v>
      </c>
      <c r="Q2639" s="8">
        <f t="shared" si="414"/>
        <v>18.725000000000001</v>
      </c>
      <c r="R2639" s="8">
        <f t="shared" si="415"/>
        <v>26.625</v>
      </c>
      <c r="S2639" s="8">
        <f t="shared" si="416"/>
        <v>23.675000000000001</v>
      </c>
      <c r="T2639" s="8">
        <f t="shared" si="417"/>
        <v>22.875</v>
      </c>
      <c r="U2639" s="7">
        <f t="shared" si="418"/>
        <v>23.008333333333336</v>
      </c>
      <c r="V2639" s="7">
        <f t="shared" si="419"/>
        <v>22.975000000000001</v>
      </c>
    </row>
    <row r="2640" spans="1:22" ht="13.5" x14ac:dyDescent="0.25">
      <c r="A2640" s="3">
        <f>RSI!A2640</f>
        <v>45852</v>
      </c>
      <c r="B2640" s="2">
        <f>RSI!B2640</f>
        <v>12.3</v>
      </c>
      <c r="C2640" s="2">
        <f>RSI!I2640</f>
        <v>58.972750418464869</v>
      </c>
      <c r="D2640" s="2">
        <f>MACD!E2640</f>
        <v>-3.5055410976520207E-2</v>
      </c>
      <c r="E2640" s="2">
        <f>MACD!F2640</f>
        <v>-4.6492499113043317E-2</v>
      </c>
      <c r="F2640" s="2">
        <f>'Moving Avg'!D2640</f>
        <v>12.278</v>
      </c>
      <c r="G2640" s="2">
        <f>'Moving Avg'!F2640</f>
        <v>12.233500000000003</v>
      </c>
      <c r="H2640" s="2">
        <f>'Moving Avg'!G2640</f>
        <v>12.122599999999991</v>
      </c>
      <c r="I2640" s="2">
        <f>'Moving Avg'!H2640</f>
        <v>11.554460000000004</v>
      </c>
      <c r="J2640" s="5" t="str">
        <f>OBV!F2640</f>
        <v>BULLISH</v>
      </c>
      <c r="K2640" s="5" t="str">
        <f>OBV!G2640</f>
        <v>STRONG</v>
      </c>
      <c r="L2640" s="5" t="str">
        <f>OBV!H2640</f>
        <v>NEUTRAL</v>
      </c>
      <c r="M2640" s="7">
        <f t="shared" si="410"/>
        <v>25</v>
      </c>
      <c r="N2640" s="7">
        <f t="shared" si="411"/>
        <v>0</v>
      </c>
      <c r="O2640" s="7">
        <f t="shared" si="412"/>
        <v>50</v>
      </c>
      <c r="P2640" s="7">
        <f t="shared" si="413"/>
        <v>66</v>
      </c>
      <c r="Q2640" s="8">
        <f t="shared" si="414"/>
        <v>26.15</v>
      </c>
      <c r="R2640" s="8">
        <f t="shared" si="415"/>
        <v>39</v>
      </c>
      <c r="S2640" s="8">
        <f t="shared" si="416"/>
        <v>45.95</v>
      </c>
      <c r="T2640" s="8">
        <f t="shared" si="417"/>
        <v>35.25</v>
      </c>
      <c r="U2640" s="7">
        <f t="shared" si="418"/>
        <v>37.033333333333339</v>
      </c>
      <c r="V2640" s="7">
        <f t="shared" si="419"/>
        <v>36.587500000000006</v>
      </c>
    </row>
    <row r="2641" spans="1:22" ht="13.5" x14ac:dyDescent="0.25">
      <c r="A2641" s="3">
        <f>RSI!A2641</f>
        <v>45853</v>
      </c>
      <c r="B2641" s="2">
        <f>RSI!B2641</f>
        <v>12.3</v>
      </c>
      <c r="C2641" s="2">
        <f>RSI!I2641</f>
        <v>58.972750418464877</v>
      </c>
      <c r="D2641" s="2">
        <f>MACD!E2641</f>
        <v>-2.3605019426641505E-2</v>
      </c>
      <c r="E2641" s="2">
        <f>MACD!F2641</f>
        <v>-4.1915003175762952E-2</v>
      </c>
      <c r="F2641" s="2">
        <f>'Moving Avg'!D2641</f>
        <v>12.278</v>
      </c>
      <c r="G2641" s="2">
        <f>'Moving Avg'!F2641</f>
        <v>12.241500000000004</v>
      </c>
      <c r="H2641" s="2">
        <f>'Moving Avg'!G2641</f>
        <v>12.128799999999991</v>
      </c>
      <c r="I2641" s="2">
        <f>'Moving Avg'!H2641</f>
        <v>11.558270000000007</v>
      </c>
      <c r="J2641" s="5" t="str">
        <f>OBV!F2641</f>
        <v>BULLISH</v>
      </c>
      <c r="K2641" s="5" t="str">
        <f>OBV!G2641</f>
        <v>STRONG</v>
      </c>
      <c r="L2641" s="5" t="str">
        <f>OBV!H2641</f>
        <v>NEUTRAL</v>
      </c>
      <c r="M2641" s="7">
        <f t="shared" si="410"/>
        <v>25</v>
      </c>
      <c r="N2641" s="7">
        <f t="shared" si="411"/>
        <v>0</v>
      </c>
      <c r="O2641" s="7">
        <f t="shared" si="412"/>
        <v>50</v>
      </c>
      <c r="P2641" s="7">
        <f t="shared" si="413"/>
        <v>66</v>
      </c>
      <c r="Q2641" s="8">
        <f t="shared" si="414"/>
        <v>26.15</v>
      </c>
      <c r="R2641" s="8">
        <f t="shared" si="415"/>
        <v>39</v>
      </c>
      <c r="S2641" s="8">
        <f t="shared" si="416"/>
        <v>45.95</v>
      </c>
      <c r="T2641" s="8">
        <f t="shared" si="417"/>
        <v>35.25</v>
      </c>
      <c r="U2641" s="7">
        <f t="shared" si="418"/>
        <v>37.033333333333339</v>
      </c>
      <c r="V2641" s="7">
        <f t="shared" si="419"/>
        <v>36.587500000000006</v>
      </c>
    </row>
    <row r="2642" spans="1:22" ht="13.5" x14ac:dyDescent="0.25">
      <c r="A2642" s="3">
        <f>RSI!A2642</f>
        <v>45854</v>
      </c>
      <c r="B2642" s="2">
        <f>RSI!B2642</f>
        <v>12.49</v>
      </c>
      <c r="C2642" s="2">
        <f>RSI!I2642</f>
        <v>72.017475420895096</v>
      </c>
      <c r="D2642" s="2">
        <f>MACD!E2642</f>
        <v>-2.8438985939681416E-2</v>
      </c>
      <c r="E2642" s="2">
        <f>MACD!F2642</f>
        <v>-3.9219799728546646E-2</v>
      </c>
      <c r="F2642" s="2">
        <f>'Moving Avg'!D2642</f>
        <v>12.316000000000001</v>
      </c>
      <c r="G2642" s="2">
        <f>'Moving Avg'!F2642</f>
        <v>12.259000000000004</v>
      </c>
      <c r="H2642" s="2">
        <f>'Moving Avg'!G2642</f>
        <v>12.138799999999993</v>
      </c>
      <c r="I2642" s="2">
        <f>'Moving Avg'!H2642</f>
        <v>11.563030000000003</v>
      </c>
      <c r="J2642" s="5" t="str">
        <f>OBV!F2642</f>
        <v>BULLISH</v>
      </c>
      <c r="K2642" s="5" t="str">
        <f>OBV!G2642</f>
        <v>STRONG</v>
      </c>
      <c r="L2642" s="5" t="str">
        <f>OBV!H2642</f>
        <v>CONFIRMED BULLISH</v>
      </c>
      <c r="M2642" s="7">
        <f t="shared" si="410"/>
        <v>0</v>
      </c>
      <c r="N2642" s="7">
        <f t="shared" si="411"/>
        <v>0</v>
      </c>
      <c r="O2642" s="7">
        <f t="shared" si="412"/>
        <v>50</v>
      </c>
      <c r="P2642" s="7">
        <f t="shared" si="413"/>
        <v>100</v>
      </c>
      <c r="Q2642" s="8">
        <f t="shared" si="414"/>
        <v>22.5</v>
      </c>
      <c r="R2642" s="8">
        <f t="shared" si="415"/>
        <v>42.5</v>
      </c>
      <c r="S2642" s="8">
        <f t="shared" si="416"/>
        <v>57.5</v>
      </c>
      <c r="T2642" s="8">
        <f t="shared" si="417"/>
        <v>37.5</v>
      </c>
      <c r="U2642" s="7">
        <f t="shared" si="418"/>
        <v>40.833333333333336</v>
      </c>
      <c r="V2642" s="7">
        <f t="shared" si="419"/>
        <v>40</v>
      </c>
    </row>
    <row r="2643" spans="1:22" ht="13.5" x14ac:dyDescent="0.25">
      <c r="A2643" s="3">
        <f>RSI!A2643</f>
        <v>45855</v>
      </c>
      <c r="B2643" s="2">
        <f>RSI!B2643</f>
        <v>12.49</v>
      </c>
      <c r="C2643" s="2">
        <f>RSI!I2643</f>
        <v>72.017475420895096</v>
      </c>
      <c r="D2643" s="2">
        <f>MACD!E2643</f>
        <v>-3.4067432798163821E-2</v>
      </c>
      <c r="E2643" s="2">
        <f>MACD!F2643</f>
        <v>-3.8189326342470083E-2</v>
      </c>
      <c r="F2643" s="2">
        <f>'Moving Avg'!D2643</f>
        <v>12.374000000000001</v>
      </c>
      <c r="G2643" s="2">
        <f>'Moving Avg'!F2643</f>
        <v>12.276500000000002</v>
      </c>
      <c r="H2643" s="2">
        <f>'Moving Avg'!G2643</f>
        <v>12.154599999999993</v>
      </c>
      <c r="I2643" s="2">
        <f>'Moving Avg'!H2643</f>
        <v>11.567005000000004</v>
      </c>
      <c r="J2643" s="5" t="str">
        <f>OBV!F2643</f>
        <v>BULLISH</v>
      </c>
      <c r="K2643" s="5" t="str">
        <f>OBV!G2643</f>
        <v>STRONG</v>
      </c>
      <c r="L2643" s="5" t="str">
        <f>OBV!H2643</f>
        <v>CONFIRMED BULLISH</v>
      </c>
      <c r="M2643" s="7">
        <f t="shared" si="410"/>
        <v>0</v>
      </c>
      <c r="N2643" s="7">
        <f t="shared" si="411"/>
        <v>0</v>
      </c>
      <c r="O2643" s="7">
        <f t="shared" si="412"/>
        <v>50</v>
      </c>
      <c r="P2643" s="7">
        <f t="shared" si="413"/>
        <v>100</v>
      </c>
      <c r="Q2643" s="8">
        <f t="shared" si="414"/>
        <v>22.5</v>
      </c>
      <c r="R2643" s="8">
        <f t="shared" si="415"/>
        <v>42.5</v>
      </c>
      <c r="S2643" s="8">
        <f t="shared" si="416"/>
        <v>57.5</v>
      </c>
      <c r="T2643" s="8">
        <f t="shared" si="417"/>
        <v>37.5</v>
      </c>
      <c r="U2643" s="7">
        <f t="shared" si="418"/>
        <v>40.833333333333336</v>
      </c>
      <c r="V2643" s="7">
        <f t="shared" si="419"/>
        <v>40</v>
      </c>
    </row>
    <row r="2644" spans="1:22" ht="13.5" x14ac:dyDescent="0.25">
      <c r="A2644" s="3">
        <f>RSI!A2644</f>
        <v>45856</v>
      </c>
      <c r="B2644" s="2">
        <f>RSI!B2644</f>
        <v>12.5</v>
      </c>
      <c r="C2644" s="2">
        <f>RSI!I2644</f>
        <v>72.550217736957819</v>
      </c>
      <c r="D2644" s="2">
        <f>MACD!E2644</f>
        <v>-4.099493466394577E-2</v>
      </c>
      <c r="E2644" s="2">
        <f>MACD!F2644</f>
        <v>-3.875044800676522E-2</v>
      </c>
      <c r="F2644" s="2">
        <f>'Moving Avg'!D2644</f>
        <v>12.416</v>
      </c>
      <c r="G2644" s="2">
        <f>'Moving Avg'!F2644</f>
        <v>12.294500000000003</v>
      </c>
      <c r="H2644" s="2">
        <f>'Moving Avg'!G2644</f>
        <v>12.170599999999995</v>
      </c>
      <c r="I2644" s="2">
        <f>'Moving Avg'!H2644</f>
        <v>11.570980000000004</v>
      </c>
      <c r="J2644" s="5" t="str">
        <f>OBV!F2644</f>
        <v>BULLISH</v>
      </c>
      <c r="K2644" s="5" t="str">
        <f>OBV!G2644</f>
        <v>STRONG</v>
      </c>
      <c r="L2644" s="5" t="str">
        <f>OBV!H2644</f>
        <v>CONFIRMED BULLISH</v>
      </c>
      <c r="M2644" s="7">
        <f t="shared" si="410"/>
        <v>0</v>
      </c>
      <c r="N2644" s="7">
        <f t="shared" si="411"/>
        <v>45</v>
      </c>
      <c r="O2644" s="7">
        <f t="shared" si="412"/>
        <v>50</v>
      </c>
      <c r="P2644" s="7">
        <f t="shared" si="413"/>
        <v>100</v>
      </c>
      <c r="Q2644" s="8">
        <f t="shared" si="414"/>
        <v>38.25</v>
      </c>
      <c r="R2644" s="8">
        <f t="shared" si="415"/>
        <v>51.5</v>
      </c>
      <c r="S2644" s="8">
        <f t="shared" si="416"/>
        <v>64.25</v>
      </c>
      <c r="T2644" s="8">
        <f t="shared" si="417"/>
        <v>48.75</v>
      </c>
      <c r="U2644" s="7">
        <f t="shared" si="418"/>
        <v>51.333333333333336</v>
      </c>
      <c r="V2644" s="7">
        <f t="shared" si="419"/>
        <v>50.6875</v>
      </c>
    </row>
    <row r="2645" spans="1:22" ht="13.5" x14ac:dyDescent="0.25">
      <c r="A2645" s="3">
        <f>RSI!A2645</f>
        <v>45859</v>
      </c>
      <c r="B2645" s="2">
        <f>RSI!B2645</f>
        <v>12.4</v>
      </c>
      <c r="C2645" s="2">
        <f>RSI!I2645</f>
        <v>60.206207930468416</v>
      </c>
      <c r="D2645" s="2">
        <f>MACD!E2645</f>
        <v>-4.0827080744957556E-2</v>
      </c>
      <c r="E2645" s="2">
        <f>MACD!F2645</f>
        <v>-3.916577455440369E-2</v>
      </c>
      <c r="F2645" s="2">
        <f>'Moving Avg'!D2645</f>
        <v>12.436</v>
      </c>
      <c r="G2645" s="2">
        <f>'Moving Avg'!F2645</f>
        <v>12.307500000000001</v>
      </c>
      <c r="H2645" s="2">
        <f>'Moving Avg'!G2645</f>
        <v>12.184599999999996</v>
      </c>
      <c r="I2645" s="2">
        <f>'Moving Avg'!H2645</f>
        <v>11.574455000000007</v>
      </c>
      <c r="J2645" s="5" t="str">
        <f>OBV!F2645</f>
        <v>BULLISH</v>
      </c>
      <c r="K2645" s="5" t="str">
        <f>OBV!G2645</f>
        <v>STRONG</v>
      </c>
      <c r="L2645" s="5" t="str">
        <f>OBV!H2645</f>
        <v>CONFIRMED BULLISH</v>
      </c>
      <c r="M2645" s="7">
        <f t="shared" si="410"/>
        <v>25</v>
      </c>
      <c r="N2645" s="7">
        <f t="shared" si="411"/>
        <v>45</v>
      </c>
      <c r="O2645" s="7">
        <f t="shared" si="412"/>
        <v>50</v>
      </c>
      <c r="P2645" s="7">
        <f t="shared" si="413"/>
        <v>100</v>
      </c>
      <c r="Q2645" s="8">
        <f t="shared" si="414"/>
        <v>47</v>
      </c>
      <c r="R2645" s="8">
        <f t="shared" si="415"/>
        <v>56.5</v>
      </c>
      <c r="S2645" s="8">
        <f t="shared" si="416"/>
        <v>68</v>
      </c>
      <c r="T2645" s="8">
        <f t="shared" si="417"/>
        <v>55</v>
      </c>
      <c r="U2645" s="7">
        <f t="shared" si="418"/>
        <v>57.166666666666664</v>
      </c>
      <c r="V2645" s="7">
        <f t="shared" si="419"/>
        <v>56.625</v>
      </c>
    </row>
    <row r="2646" spans="1:22" ht="13.5" x14ac:dyDescent="0.25">
      <c r="A2646" s="3">
        <f>RSI!A2646</f>
        <v>45860</v>
      </c>
      <c r="B2646" s="2">
        <f>RSI!B2646</f>
        <v>12.4</v>
      </c>
      <c r="C2646" s="2">
        <f>RSI!I2646</f>
        <v>60.206207930468416</v>
      </c>
      <c r="D2646" s="2">
        <f>MACD!E2646</f>
        <v>-4.1369906526432132E-2</v>
      </c>
      <c r="E2646" s="2">
        <f>MACD!F2646</f>
        <v>-3.9606600948809384E-2</v>
      </c>
      <c r="F2646" s="2">
        <f>'Moving Avg'!D2646</f>
        <v>12.456</v>
      </c>
      <c r="G2646" s="2">
        <f>'Moving Avg'!F2646</f>
        <v>12.321000000000002</v>
      </c>
      <c r="H2646" s="2">
        <f>'Moving Avg'!G2646</f>
        <v>12.198599999999994</v>
      </c>
      <c r="I2646" s="2">
        <f>'Moving Avg'!H2646</f>
        <v>11.577930000000007</v>
      </c>
      <c r="J2646" s="5" t="str">
        <f>OBV!F2646</f>
        <v>BULLISH</v>
      </c>
      <c r="K2646" s="5" t="str">
        <f>OBV!G2646</f>
        <v>STRONG</v>
      </c>
      <c r="L2646" s="5" t="str">
        <f>OBV!H2646</f>
        <v>CONFIRMED BULLISH</v>
      </c>
      <c r="M2646" s="7">
        <f t="shared" si="410"/>
        <v>25</v>
      </c>
      <c r="N2646" s="7">
        <f t="shared" si="411"/>
        <v>45</v>
      </c>
      <c r="O2646" s="7">
        <f t="shared" si="412"/>
        <v>50</v>
      </c>
      <c r="P2646" s="7">
        <f t="shared" si="413"/>
        <v>100</v>
      </c>
      <c r="Q2646" s="8">
        <f t="shared" si="414"/>
        <v>47</v>
      </c>
      <c r="R2646" s="8">
        <f t="shared" si="415"/>
        <v>56.5</v>
      </c>
      <c r="S2646" s="8">
        <f t="shared" si="416"/>
        <v>68</v>
      </c>
      <c r="T2646" s="8">
        <f t="shared" si="417"/>
        <v>55</v>
      </c>
      <c r="U2646" s="7">
        <f t="shared" si="418"/>
        <v>57.166666666666664</v>
      </c>
      <c r="V2646" s="7">
        <f t="shared" si="419"/>
        <v>56.625</v>
      </c>
    </row>
    <row r="2647" spans="1:22" ht="13.5" x14ac:dyDescent="0.25">
      <c r="A2647" s="3">
        <f>RSI!A2647</f>
        <v>45861</v>
      </c>
      <c r="B2647" s="2">
        <f>RSI!B2647</f>
        <v>12.4</v>
      </c>
      <c r="C2647" s="2">
        <f>RSI!I2647</f>
        <v>60.206207930468416</v>
      </c>
      <c r="D2647" s="2">
        <f>MACD!E2647</f>
        <v>-4.246334659423745E-2</v>
      </c>
      <c r="E2647" s="2">
        <f>MACD!F2647</f>
        <v>-4.0177950077895E-2</v>
      </c>
      <c r="F2647" s="2">
        <f>'Moving Avg'!D2647</f>
        <v>12.437999999999999</v>
      </c>
      <c r="G2647" s="2">
        <f>'Moving Avg'!F2647</f>
        <v>12.331500000000002</v>
      </c>
      <c r="H2647" s="2">
        <f>'Moving Avg'!G2647</f>
        <v>12.212599999999998</v>
      </c>
      <c r="I2647" s="2">
        <f>'Moving Avg'!H2647</f>
        <v>11.581775000000009</v>
      </c>
      <c r="J2647" s="5" t="str">
        <f>OBV!F2647</f>
        <v>BULLISH</v>
      </c>
      <c r="K2647" s="5" t="str">
        <f>OBV!G2647</f>
        <v>NEUTRAL</v>
      </c>
      <c r="L2647" s="5" t="str">
        <f>OBV!H2647</f>
        <v>BULLISH DIVERGENCE</v>
      </c>
      <c r="M2647" s="7">
        <f t="shared" si="410"/>
        <v>25</v>
      </c>
      <c r="N2647" s="7">
        <f t="shared" si="411"/>
        <v>45</v>
      </c>
      <c r="O2647" s="7">
        <f t="shared" si="412"/>
        <v>50</v>
      </c>
      <c r="P2647" s="7">
        <f t="shared" si="413"/>
        <v>66.5</v>
      </c>
      <c r="Q2647" s="8">
        <f t="shared" si="414"/>
        <v>41.975000000000001</v>
      </c>
      <c r="R2647" s="8">
        <f t="shared" si="415"/>
        <v>48.125</v>
      </c>
      <c r="S2647" s="8">
        <f t="shared" si="416"/>
        <v>52.924999999999997</v>
      </c>
      <c r="T2647" s="8">
        <f t="shared" si="417"/>
        <v>46.625</v>
      </c>
      <c r="U2647" s="7">
        <f t="shared" si="418"/>
        <v>47.67499999999999</v>
      </c>
      <c r="V2647" s="7">
        <f t="shared" si="419"/>
        <v>47.412499999999994</v>
      </c>
    </row>
    <row r="2648" spans="1:22" ht="13.5" x14ac:dyDescent="0.25">
      <c r="A2648" s="3">
        <f>RSI!A2648</f>
        <v>45862</v>
      </c>
      <c r="B2648" s="2">
        <f>RSI!B2648</f>
        <v>12.4</v>
      </c>
      <c r="C2648" s="2">
        <f>RSI!I2648</f>
        <v>60.206207930468416</v>
      </c>
      <c r="D2648" s="2">
        <f>MACD!E2648</f>
        <v>-5.9360334150563077E-2</v>
      </c>
      <c r="E2648" s="2">
        <f>MACD!F2648</f>
        <v>-4.4014426892428619E-2</v>
      </c>
      <c r="F2648" s="2">
        <f>'Moving Avg'!D2648</f>
        <v>12.419999999999998</v>
      </c>
      <c r="G2648" s="2">
        <f>'Moving Avg'!F2648</f>
        <v>12.342500000000003</v>
      </c>
      <c r="H2648" s="2">
        <f>'Moving Avg'!G2648</f>
        <v>12.222599999999998</v>
      </c>
      <c r="I2648" s="2">
        <f>'Moving Avg'!H2648</f>
        <v>11.585620000000011</v>
      </c>
      <c r="J2648" s="5" t="str">
        <f>OBV!F2648</f>
        <v>BULLISH</v>
      </c>
      <c r="K2648" s="5" t="str">
        <f>OBV!G2648</f>
        <v>NEUTRAL</v>
      </c>
      <c r="L2648" s="5" t="str">
        <f>OBV!H2648</f>
        <v>BULLISH DIVERGENCE</v>
      </c>
      <c r="M2648" s="7">
        <f t="shared" si="410"/>
        <v>25</v>
      </c>
      <c r="N2648" s="7">
        <f t="shared" si="411"/>
        <v>45</v>
      </c>
      <c r="O2648" s="7">
        <f t="shared" si="412"/>
        <v>50</v>
      </c>
      <c r="P2648" s="7">
        <f t="shared" si="413"/>
        <v>66.5</v>
      </c>
      <c r="Q2648" s="8">
        <f t="shared" si="414"/>
        <v>41.975000000000001</v>
      </c>
      <c r="R2648" s="8">
        <f t="shared" si="415"/>
        <v>48.125</v>
      </c>
      <c r="S2648" s="8">
        <f t="shared" si="416"/>
        <v>52.924999999999997</v>
      </c>
      <c r="T2648" s="8">
        <f t="shared" si="417"/>
        <v>46.625</v>
      </c>
      <c r="U2648" s="7">
        <f t="shared" si="418"/>
        <v>47.67499999999999</v>
      </c>
      <c r="V2648" s="7">
        <f t="shared" si="419"/>
        <v>47.412499999999994</v>
      </c>
    </row>
    <row r="2649" spans="1:22" ht="13.5" x14ac:dyDescent="0.25">
      <c r="A2649" s="3">
        <f>RSI!A2649</f>
        <v>45866</v>
      </c>
      <c r="B2649" s="2">
        <f>RSI!B2649</f>
        <v>12.4</v>
      </c>
      <c r="C2649" s="2">
        <f>RSI!I2649</f>
        <v>60.206207930468416</v>
      </c>
      <c r="D2649" s="2">
        <f>MACD!E2649</f>
        <v>-6.0355292103233538E-2</v>
      </c>
      <c r="E2649" s="2">
        <f>MACD!F2649</f>
        <v>-4.7282599934589602E-2</v>
      </c>
      <c r="F2649" s="2">
        <f>'Moving Avg'!D2649</f>
        <v>12.4</v>
      </c>
      <c r="G2649" s="2">
        <f>'Moving Avg'!F2649</f>
        <v>12.348500000000003</v>
      </c>
      <c r="H2649" s="2">
        <f>'Moving Avg'!G2649</f>
        <v>12.228799999999996</v>
      </c>
      <c r="I2649" s="2">
        <f>'Moving Avg'!H2649</f>
        <v>11.589465000000011</v>
      </c>
      <c r="J2649" s="5" t="str">
        <f>OBV!F2649</f>
        <v>BEARISH</v>
      </c>
      <c r="K2649" s="5" t="str">
        <f>OBV!G2649</f>
        <v>WEAK</v>
      </c>
      <c r="L2649" s="5" t="str">
        <f>OBV!H2649</f>
        <v>CONFIRMED BEARISH</v>
      </c>
      <c r="M2649" s="7">
        <f t="shared" si="410"/>
        <v>25</v>
      </c>
      <c r="N2649" s="7">
        <f t="shared" si="411"/>
        <v>45</v>
      </c>
      <c r="O2649" s="7">
        <f t="shared" si="412"/>
        <v>50</v>
      </c>
      <c r="P2649" s="7">
        <f t="shared" si="413"/>
        <v>0</v>
      </c>
      <c r="Q2649" s="8">
        <f t="shared" si="414"/>
        <v>32</v>
      </c>
      <c r="R2649" s="8">
        <f t="shared" si="415"/>
        <v>31.5</v>
      </c>
      <c r="S2649" s="8">
        <f t="shared" si="416"/>
        <v>23</v>
      </c>
      <c r="T2649" s="8">
        <f t="shared" si="417"/>
        <v>30</v>
      </c>
      <c r="U2649" s="7">
        <f t="shared" si="418"/>
        <v>28.833333333333332</v>
      </c>
      <c r="V2649" s="7">
        <f t="shared" si="419"/>
        <v>29.125</v>
      </c>
    </row>
    <row r="2650" spans="1:22" ht="13.5" x14ac:dyDescent="0.25">
      <c r="A2650" s="3">
        <f>RSI!A2650</f>
        <v>45867</v>
      </c>
      <c r="B2650" s="2">
        <f>RSI!B2650</f>
        <v>12.4</v>
      </c>
      <c r="C2650" s="2">
        <f>RSI!I2650</f>
        <v>60.206207930468416</v>
      </c>
      <c r="D2650" s="2">
        <f>MACD!E2650</f>
        <v>-6.0162107683206401E-2</v>
      </c>
      <c r="E2650" s="2">
        <f>MACD!F2650</f>
        <v>-4.9858501484312964E-2</v>
      </c>
      <c r="F2650" s="2">
        <f>'Moving Avg'!D2650</f>
        <v>12.4</v>
      </c>
      <c r="G2650" s="2">
        <f>'Moving Avg'!F2650</f>
        <v>12.353500000000002</v>
      </c>
      <c r="H2650" s="2">
        <f>'Moving Avg'!G2650</f>
        <v>12.234999999999998</v>
      </c>
      <c r="I2650" s="2">
        <f>'Moving Avg'!H2650</f>
        <v>11.593310000000013</v>
      </c>
      <c r="J2650" s="5" t="str">
        <f>OBV!F2650</f>
        <v>NEUTRAL</v>
      </c>
      <c r="K2650" s="5" t="str">
        <f>OBV!G2650</f>
        <v>NEUTRAL</v>
      </c>
      <c r="L2650" s="5" t="str">
        <f>OBV!H2650</f>
        <v>NEUTRAL</v>
      </c>
      <c r="M2650" s="7">
        <f t="shared" si="410"/>
        <v>25</v>
      </c>
      <c r="N2650" s="7">
        <f t="shared" si="411"/>
        <v>45</v>
      </c>
      <c r="O2650" s="7">
        <f t="shared" si="412"/>
        <v>50</v>
      </c>
      <c r="P2650" s="7">
        <f t="shared" si="413"/>
        <v>33</v>
      </c>
      <c r="Q2650" s="8">
        <f t="shared" si="414"/>
        <v>36.950000000000003</v>
      </c>
      <c r="R2650" s="8">
        <f t="shared" si="415"/>
        <v>39.75</v>
      </c>
      <c r="S2650" s="8">
        <f t="shared" si="416"/>
        <v>37.85</v>
      </c>
      <c r="T2650" s="8">
        <f t="shared" si="417"/>
        <v>38.25</v>
      </c>
      <c r="U2650" s="7">
        <f t="shared" si="418"/>
        <v>38.183333333333337</v>
      </c>
      <c r="V2650" s="7">
        <f t="shared" si="419"/>
        <v>38.200000000000003</v>
      </c>
    </row>
    <row r="2651" spans="1:22" ht="13.5" x14ac:dyDescent="0.25">
      <c r="A2651" s="3">
        <f>RSI!A2651</f>
        <v>45868</v>
      </c>
      <c r="B2651" s="2">
        <f>RSI!B2651</f>
        <v>12.4</v>
      </c>
      <c r="C2651" s="2">
        <f>RSI!I2651</f>
        <v>60.206207930468416</v>
      </c>
      <c r="D2651" s="2">
        <f>MACD!E2651</f>
        <v>-6.0464745443205459E-2</v>
      </c>
      <c r="E2651" s="2">
        <f>MACD!F2651</f>
        <v>-5.1979750276091467E-2</v>
      </c>
      <c r="F2651" s="2">
        <f>'Moving Avg'!D2651</f>
        <v>12.4</v>
      </c>
      <c r="G2651" s="2">
        <f>'Moving Avg'!F2651</f>
        <v>12.358500000000003</v>
      </c>
      <c r="H2651" s="2">
        <f>'Moving Avg'!G2651</f>
        <v>12.242999999999997</v>
      </c>
      <c r="I2651" s="2">
        <f>'Moving Avg'!H2651</f>
        <v>11.597155000000011</v>
      </c>
      <c r="J2651" s="5" t="str">
        <f>OBV!F2651</f>
        <v>NEUTRAL</v>
      </c>
      <c r="K2651" s="5" t="str">
        <f>OBV!G2651</f>
        <v>NEUTRAL</v>
      </c>
      <c r="L2651" s="5" t="str">
        <f>OBV!H2651</f>
        <v>NEUTRAL</v>
      </c>
      <c r="M2651" s="7">
        <f t="shared" si="410"/>
        <v>25</v>
      </c>
      <c r="N2651" s="7">
        <f t="shared" si="411"/>
        <v>45</v>
      </c>
      <c r="O2651" s="7">
        <f t="shared" si="412"/>
        <v>50</v>
      </c>
      <c r="P2651" s="7">
        <f t="shared" si="413"/>
        <v>33</v>
      </c>
      <c r="Q2651" s="8">
        <f t="shared" si="414"/>
        <v>36.950000000000003</v>
      </c>
      <c r="R2651" s="8">
        <f t="shared" si="415"/>
        <v>39.75</v>
      </c>
      <c r="S2651" s="8">
        <f t="shared" si="416"/>
        <v>37.85</v>
      </c>
      <c r="T2651" s="8">
        <f t="shared" si="417"/>
        <v>38.25</v>
      </c>
      <c r="U2651" s="7">
        <f t="shared" si="418"/>
        <v>38.183333333333337</v>
      </c>
      <c r="V2651" s="7">
        <f t="shared" si="419"/>
        <v>38.200000000000003</v>
      </c>
    </row>
    <row r="2652" spans="1:22" ht="13.5" x14ac:dyDescent="0.25">
      <c r="A2652" s="3">
        <f>RSI!A2652</f>
        <v>45869</v>
      </c>
      <c r="B2652" s="2">
        <f>RSI!B2652</f>
        <v>12.4</v>
      </c>
      <c r="C2652" s="2">
        <f>RSI!I2652</f>
        <v>60.206207930468416</v>
      </c>
      <c r="D2652" s="2">
        <f>MACD!E2652</f>
        <v>-3.1921629780036653E-2</v>
      </c>
      <c r="E2652" s="2">
        <f>MACD!F2652</f>
        <v>-4.796812617688051E-2</v>
      </c>
      <c r="F2652" s="2">
        <f>'Moving Avg'!D2652</f>
        <v>12.4</v>
      </c>
      <c r="G2652" s="2">
        <f>'Moving Avg'!F2652</f>
        <v>12.363500000000002</v>
      </c>
      <c r="H2652" s="2">
        <f>'Moving Avg'!G2652</f>
        <v>12.250999999999998</v>
      </c>
      <c r="I2652" s="2">
        <f>'Moving Avg'!H2652</f>
        <v>11.60100000000001</v>
      </c>
      <c r="J2652" s="5" t="str">
        <f>OBV!F2652</f>
        <v>NEUTRAL</v>
      </c>
      <c r="K2652" s="5" t="str">
        <f>OBV!G2652</f>
        <v>NEUTRAL</v>
      </c>
      <c r="L2652" s="5" t="str">
        <f>OBV!H2652</f>
        <v>NEUTRAL</v>
      </c>
      <c r="M2652" s="7">
        <f t="shared" si="410"/>
        <v>25</v>
      </c>
      <c r="N2652" s="7">
        <f t="shared" si="411"/>
        <v>0</v>
      </c>
      <c r="O2652" s="7">
        <f t="shared" si="412"/>
        <v>50</v>
      </c>
      <c r="P2652" s="7">
        <f t="shared" si="413"/>
        <v>33</v>
      </c>
      <c r="Q2652" s="8">
        <f t="shared" si="414"/>
        <v>21.2</v>
      </c>
      <c r="R2652" s="8">
        <f t="shared" si="415"/>
        <v>30.75</v>
      </c>
      <c r="S2652" s="8">
        <f t="shared" si="416"/>
        <v>31.1</v>
      </c>
      <c r="T2652" s="8">
        <f t="shared" si="417"/>
        <v>27</v>
      </c>
      <c r="U2652" s="7">
        <f t="shared" si="418"/>
        <v>27.683333333333337</v>
      </c>
      <c r="V2652" s="7">
        <f t="shared" si="419"/>
        <v>27.512500000000003</v>
      </c>
    </row>
    <row r="2653" spans="1:22" ht="13.5" x14ac:dyDescent="0.25">
      <c r="A2653" s="3">
        <f>RSI!A2653</f>
        <v>45870</v>
      </c>
      <c r="B2653" s="2">
        <f>RSI!B2653</f>
        <v>12.39</v>
      </c>
      <c r="C2653" s="2">
        <f>RSI!I2653</f>
        <v>58.40829147402237</v>
      </c>
      <c r="D2653" s="2">
        <f>MACD!E2653</f>
        <v>-7.4286288498601749E-3</v>
      </c>
      <c r="E2653" s="2">
        <f>MACD!F2653</f>
        <v>-3.9860226711476446E-2</v>
      </c>
      <c r="F2653" s="2">
        <f>'Moving Avg'!D2653</f>
        <v>12.398</v>
      </c>
      <c r="G2653" s="2">
        <f>'Moving Avg'!F2653</f>
        <v>12.368</v>
      </c>
      <c r="H2653" s="2">
        <f>'Moving Avg'!G2653</f>
        <v>12.258799999999997</v>
      </c>
      <c r="I2653" s="2">
        <f>'Moving Avg'!H2653</f>
        <v>11.60479500000001</v>
      </c>
      <c r="J2653" s="5" t="str">
        <f>OBV!F2653</f>
        <v>BEARISH</v>
      </c>
      <c r="K2653" s="5" t="str">
        <f>OBV!G2653</f>
        <v>WEAK</v>
      </c>
      <c r="L2653" s="5" t="str">
        <f>OBV!H2653</f>
        <v>CONFIRMED BEARISH</v>
      </c>
      <c r="M2653" s="7">
        <f t="shared" si="410"/>
        <v>25</v>
      </c>
      <c r="N2653" s="7">
        <f t="shared" si="411"/>
        <v>0</v>
      </c>
      <c r="O2653" s="7">
        <f t="shared" si="412"/>
        <v>50</v>
      </c>
      <c r="P2653" s="7">
        <f t="shared" si="413"/>
        <v>0</v>
      </c>
      <c r="Q2653" s="8">
        <f t="shared" si="414"/>
        <v>16.25</v>
      </c>
      <c r="R2653" s="8">
        <f t="shared" si="415"/>
        <v>22.5</v>
      </c>
      <c r="S2653" s="8">
        <f t="shared" si="416"/>
        <v>16.25</v>
      </c>
      <c r="T2653" s="8">
        <f t="shared" si="417"/>
        <v>18.75</v>
      </c>
      <c r="U2653" s="7">
        <f t="shared" si="418"/>
        <v>18.333333333333332</v>
      </c>
      <c r="V2653" s="7">
        <f t="shared" si="419"/>
        <v>18.4375</v>
      </c>
    </row>
    <row r="2654" spans="1:22" ht="13.5" x14ac:dyDescent="0.25">
      <c r="A2654" s="3">
        <f>RSI!A2654</f>
        <v>45873</v>
      </c>
      <c r="B2654" s="2">
        <f>RSI!B2654</f>
        <v>12.4</v>
      </c>
      <c r="C2654" s="2">
        <f>RSI!I2654</f>
        <v>59.704195235484477</v>
      </c>
      <c r="D2654" s="2">
        <f>MACD!E2654</f>
        <v>1.3783022919934496E-2</v>
      </c>
      <c r="E2654" s="2">
        <f>MACD!F2654</f>
        <v>-2.913157678519426E-2</v>
      </c>
      <c r="F2654" s="2">
        <f>'Moving Avg'!D2654</f>
        <v>12.398</v>
      </c>
      <c r="G2654" s="2">
        <f>'Moving Avg'!F2654</f>
        <v>12.373000000000003</v>
      </c>
      <c r="H2654" s="2">
        <f>'Moving Avg'!G2654</f>
        <v>12.262799999999997</v>
      </c>
      <c r="I2654" s="2">
        <f>'Moving Avg'!H2654</f>
        <v>11.609105000000008</v>
      </c>
      <c r="J2654" s="5" t="str">
        <f>OBV!F2654</f>
        <v>BULLISH</v>
      </c>
      <c r="K2654" s="5" t="str">
        <f>OBV!G2654</f>
        <v>NEUTRAL</v>
      </c>
      <c r="L2654" s="5" t="str">
        <f>OBV!H2654</f>
        <v>NEUTRAL</v>
      </c>
      <c r="M2654" s="7">
        <f t="shared" si="410"/>
        <v>25</v>
      </c>
      <c r="N2654" s="7">
        <f t="shared" si="411"/>
        <v>0</v>
      </c>
      <c r="O2654" s="7">
        <f t="shared" si="412"/>
        <v>50</v>
      </c>
      <c r="P2654" s="7">
        <f t="shared" si="413"/>
        <v>49.5</v>
      </c>
      <c r="Q2654" s="8">
        <f t="shared" si="414"/>
        <v>23.675000000000001</v>
      </c>
      <c r="R2654" s="8">
        <f t="shared" si="415"/>
        <v>34.875</v>
      </c>
      <c r="S2654" s="8">
        <f t="shared" si="416"/>
        <v>38.525000000000006</v>
      </c>
      <c r="T2654" s="8">
        <f t="shared" si="417"/>
        <v>31.125</v>
      </c>
      <c r="U2654" s="7">
        <f t="shared" si="418"/>
        <v>32.358333333333334</v>
      </c>
      <c r="V2654" s="7">
        <f t="shared" si="419"/>
        <v>32.049999999999997</v>
      </c>
    </row>
    <row r="2655" spans="1:22" ht="13.5" x14ac:dyDescent="0.25">
      <c r="A2655" s="3">
        <f>RSI!A2655</f>
        <v>45874</v>
      </c>
      <c r="B2655" s="2">
        <f>RSI!B2655</f>
        <v>12.4</v>
      </c>
      <c r="C2655" s="2">
        <f>RSI!I2655</f>
        <v>59.704195235484477</v>
      </c>
      <c r="D2655" s="2">
        <f>MACD!E2655</f>
        <v>1.5999752677807066E-2</v>
      </c>
      <c r="E2655" s="2">
        <f>MACD!F2655</f>
        <v>-2.0105310892593993E-2</v>
      </c>
      <c r="F2655" s="2">
        <f>'Moving Avg'!D2655</f>
        <v>12.398</v>
      </c>
      <c r="G2655" s="2">
        <f>'Moving Avg'!F2655</f>
        <v>12.378000000000004</v>
      </c>
      <c r="H2655" s="2">
        <f>'Moving Avg'!G2655</f>
        <v>12.266799999999996</v>
      </c>
      <c r="I2655" s="2">
        <f>'Moving Avg'!H2655</f>
        <v>11.613460000000007</v>
      </c>
      <c r="J2655" s="5" t="str">
        <f>OBV!F2655</f>
        <v>BULLISH</v>
      </c>
      <c r="K2655" s="5" t="str">
        <f>OBV!G2655</f>
        <v>NEUTRAL</v>
      </c>
      <c r="L2655" s="5" t="str">
        <f>OBV!H2655</f>
        <v>NEUTRAL</v>
      </c>
      <c r="M2655" s="7">
        <f t="shared" si="410"/>
        <v>25</v>
      </c>
      <c r="N2655" s="7">
        <f t="shared" si="411"/>
        <v>0</v>
      </c>
      <c r="O2655" s="7">
        <f t="shared" si="412"/>
        <v>50</v>
      </c>
      <c r="P2655" s="7">
        <f t="shared" si="413"/>
        <v>49.5</v>
      </c>
      <c r="Q2655" s="8">
        <f t="shared" si="414"/>
        <v>23.675000000000001</v>
      </c>
      <c r="R2655" s="8">
        <f t="shared" si="415"/>
        <v>34.875</v>
      </c>
      <c r="S2655" s="8">
        <f t="shared" si="416"/>
        <v>38.525000000000006</v>
      </c>
      <c r="T2655" s="8">
        <f t="shared" si="417"/>
        <v>31.125</v>
      </c>
      <c r="U2655" s="7">
        <f t="shared" si="418"/>
        <v>32.358333333333334</v>
      </c>
      <c r="V2655" s="7">
        <f t="shared" si="419"/>
        <v>32.049999999999997</v>
      </c>
    </row>
    <row r="2656" spans="1:22" ht="13.5" x14ac:dyDescent="0.25">
      <c r="A2656" s="3">
        <f>RSI!A2656</f>
        <v>45875</v>
      </c>
      <c r="B2656" s="2">
        <f>RSI!B2656</f>
        <v>12.35</v>
      </c>
      <c r="C2656" s="2">
        <f>RSI!I2656</f>
        <v>50.567719077111342</v>
      </c>
      <c r="D2656" s="2">
        <f>MACD!E2656</f>
        <v>2.1257877101465539E-2</v>
      </c>
      <c r="E2656" s="2">
        <f>MACD!F2656</f>
        <v>-1.1832673293782086E-2</v>
      </c>
      <c r="F2656" s="2">
        <f>'Moving Avg'!D2656</f>
        <v>12.388</v>
      </c>
      <c r="G2656" s="2">
        <f>'Moving Avg'!F2656</f>
        <v>12.380500000000001</v>
      </c>
      <c r="H2656" s="2">
        <f>'Moving Avg'!G2656</f>
        <v>12.269799999999998</v>
      </c>
      <c r="I2656" s="2">
        <f>'Moving Avg'!H2656</f>
        <v>11.617565000000006</v>
      </c>
      <c r="J2656" s="5" t="str">
        <f>OBV!F2656</f>
        <v>BEARISH</v>
      </c>
      <c r="K2656" s="5" t="str">
        <f>OBV!G2656</f>
        <v>WEAK</v>
      </c>
      <c r="L2656" s="5" t="str">
        <f>OBV!H2656</f>
        <v>CONFIRMED BEARISH</v>
      </c>
      <c r="M2656" s="7">
        <f t="shared" si="410"/>
        <v>25</v>
      </c>
      <c r="N2656" s="7">
        <f t="shared" si="411"/>
        <v>0</v>
      </c>
      <c r="O2656" s="7">
        <f t="shared" si="412"/>
        <v>50</v>
      </c>
      <c r="P2656" s="7">
        <f t="shared" si="413"/>
        <v>0</v>
      </c>
      <c r="Q2656" s="8">
        <f t="shared" si="414"/>
        <v>16.25</v>
      </c>
      <c r="R2656" s="8">
        <f t="shared" si="415"/>
        <v>22.5</v>
      </c>
      <c r="S2656" s="8">
        <f t="shared" si="416"/>
        <v>16.25</v>
      </c>
      <c r="T2656" s="8">
        <f t="shared" si="417"/>
        <v>18.75</v>
      </c>
      <c r="U2656" s="7">
        <f t="shared" si="418"/>
        <v>18.333333333333332</v>
      </c>
      <c r="V2656" s="7">
        <f t="shared" si="419"/>
        <v>18.4375</v>
      </c>
    </row>
    <row r="2657" spans="1:22" ht="13.5" x14ac:dyDescent="0.25">
      <c r="A2657" s="3">
        <f>RSI!A2657</f>
        <v>45876</v>
      </c>
      <c r="B2657" s="2">
        <f>RSI!B2657</f>
        <v>12.39</v>
      </c>
      <c r="C2657" s="2">
        <f>RSI!I2657</f>
        <v>56.325750113983744</v>
      </c>
      <c r="D2657" s="2">
        <f>MACD!E2657</f>
        <v>2.2742072851039907E-2</v>
      </c>
      <c r="E2657" s="2">
        <f>MACD!F2657</f>
        <v>-4.9177240648176886E-3</v>
      </c>
      <c r="F2657" s="2">
        <f>'Moving Avg'!D2657</f>
        <v>12.385999999999999</v>
      </c>
      <c r="G2657" s="2">
        <f>'Moving Avg'!F2657</f>
        <v>12.385000000000002</v>
      </c>
      <c r="H2657" s="2">
        <f>'Moving Avg'!G2657</f>
        <v>12.272999999999998</v>
      </c>
      <c r="I2657" s="2">
        <f>'Moving Avg'!H2657</f>
        <v>11.621825000000007</v>
      </c>
      <c r="J2657" s="5" t="str">
        <f>OBV!F2657</f>
        <v>BULLISH</v>
      </c>
      <c r="K2657" s="5" t="str">
        <f>OBV!G2657</f>
        <v>NEUTRAL</v>
      </c>
      <c r="L2657" s="5" t="str">
        <f>OBV!H2657</f>
        <v>BULLISH DIVERGENCE</v>
      </c>
      <c r="M2657" s="7">
        <f t="shared" si="410"/>
        <v>25</v>
      </c>
      <c r="N2657" s="7">
        <f t="shared" si="411"/>
        <v>0</v>
      </c>
      <c r="O2657" s="7">
        <f t="shared" si="412"/>
        <v>50</v>
      </c>
      <c r="P2657" s="7">
        <f t="shared" si="413"/>
        <v>66.5</v>
      </c>
      <c r="Q2657" s="8">
        <f t="shared" si="414"/>
        <v>26.225000000000001</v>
      </c>
      <c r="R2657" s="8">
        <f t="shared" si="415"/>
        <v>39.125</v>
      </c>
      <c r="S2657" s="8">
        <f t="shared" si="416"/>
        <v>46.174999999999997</v>
      </c>
      <c r="T2657" s="8">
        <f t="shared" si="417"/>
        <v>35.375</v>
      </c>
      <c r="U2657" s="7">
        <f t="shared" si="418"/>
        <v>37.174999999999997</v>
      </c>
      <c r="V2657" s="7">
        <f t="shared" si="419"/>
        <v>36.724999999999994</v>
      </c>
    </row>
    <row r="2658" spans="1:22" ht="13.5" x14ac:dyDescent="0.25">
      <c r="A2658" s="3">
        <f>RSI!A2658</f>
        <v>45877</v>
      </c>
      <c r="B2658" s="2">
        <f>RSI!B2658</f>
        <v>12.39</v>
      </c>
      <c r="C2658" s="2">
        <f>RSI!I2658</f>
        <v>56.325750113983744</v>
      </c>
      <c r="D2658" s="2">
        <f>MACD!E2658</f>
        <v>2.3759695471348152E-2</v>
      </c>
      <c r="E2658" s="2">
        <f>MACD!F2658</f>
        <v>8.1775984241547976E-4</v>
      </c>
      <c r="F2658" s="2">
        <f>'Moving Avg'!D2658</f>
        <v>12.385999999999999</v>
      </c>
      <c r="G2658" s="2">
        <f>'Moving Avg'!F2658</f>
        <v>12.394500000000003</v>
      </c>
      <c r="H2658" s="2">
        <f>'Moving Avg'!G2658</f>
        <v>12.276199999999996</v>
      </c>
      <c r="I2658" s="2">
        <f>'Moving Avg'!H2658</f>
        <v>11.625620000000003</v>
      </c>
      <c r="J2658" s="5" t="str">
        <f>OBV!F2658</f>
        <v>BULLISH</v>
      </c>
      <c r="K2658" s="5" t="str">
        <f>OBV!G2658</f>
        <v>STRONG</v>
      </c>
      <c r="L2658" s="5" t="str">
        <f>OBV!H2658</f>
        <v>NEUTRAL</v>
      </c>
      <c r="M2658" s="7">
        <f t="shared" si="410"/>
        <v>25</v>
      </c>
      <c r="N2658" s="7">
        <f t="shared" si="411"/>
        <v>0</v>
      </c>
      <c r="O2658" s="7">
        <f t="shared" si="412"/>
        <v>50</v>
      </c>
      <c r="P2658" s="7">
        <f t="shared" si="413"/>
        <v>66</v>
      </c>
      <c r="Q2658" s="8">
        <f t="shared" si="414"/>
        <v>26.15</v>
      </c>
      <c r="R2658" s="8">
        <f t="shared" si="415"/>
        <v>39</v>
      </c>
      <c r="S2658" s="8">
        <f t="shared" si="416"/>
        <v>45.95</v>
      </c>
      <c r="T2658" s="8">
        <f t="shared" si="417"/>
        <v>35.25</v>
      </c>
      <c r="U2658" s="7">
        <f t="shared" si="418"/>
        <v>37.033333333333339</v>
      </c>
      <c r="V2658" s="7">
        <f t="shared" si="419"/>
        <v>36.587500000000006</v>
      </c>
    </row>
    <row r="2659" spans="1:22" ht="13.5" x14ac:dyDescent="0.25">
      <c r="A2659" s="3">
        <f>RSI!A2659</f>
        <v>45880</v>
      </c>
      <c r="B2659" s="2">
        <f>RSI!B2659</f>
        <v>12.4</v>
      </c>
      <c r="C2659" s="2">
        <f>RSI!I2659</f>
        <v>57.752582292820222</v>
      </c>
      <c r="D2659" s="2">
        <f>MACD!E2659</f>
        <v>2.3659431763938699E-2</v>
      </c>
      <c r="E2659" s="2">
        <f>MACD!F2659</f>
        <v>5.3860942267201246E-3</v>
      </c>
      <c r="F2659" s="2">
        <f>'Moving Avg'!D2659</f>
        <v>12.385999999999999</v>
      </c>
      <c r="G2659" s="2">
        <f>'Moving Avg'!F2659</f>
        <v>12.400000000000002</v>
      </c>
      <c r="H2659" s="2">
        <f>'Moving Avg'!G2659</f>
        <v>12.280199999999997</v>
      </c>
      <c r="I2659" s="2">
        <f>'Moving Avg'!H2659</f>
        <v>11.629560000000003</v>
      </c>
      <c r="J2659" s="5" t="str">
        <f>OBV!F2659</f>
        <v>BULLISH</v>
      </c>
      <c r="K2659" s="5" t="str">
        <f>OBV!G2659</f>
        <v>STRONG</v>
      </c>
      <c r="L2659" s="5" t="str">
        <f>OBV!H2659</f>
        <v>NEUTRAL</v>
      </c>
      <c r="M2659" s="7">
        <f t="shared" si="410"/>
        <v>25</v>
      </c>
      <c r="N2659" s="7">
        <f t="shared" si="411"/>
        <v>0</v>
      </c>
      <c r="O2659" s="7">
        <f t="shared" si="412"/>
        <v>50</v>
      </c>
      <c r="P2659" s="7">
        <f t="shared" si="413"/>
        <v>66</v>
      </c>
      <c r="Q2659" s="8">
        <f t="shared" si="414"/>
        <v>26.15</v>
      </c>
      <c r="R2659" s="8">
        <f t="shared" si="415"/>
        <v>39</v>
      </c>
      <c r="S2659" s="8">
        <f t="shared" si="416"/>
        <v>45.95</v>
      </c>
      <c r="T2659" s="8">
        <f t="shared" si="417"/>
        <v>35.25</v>
      </c>
      <c r="U2659" s="7">
        <f t="shared" si="418"/>
        <v>37.033333333333339</v>
      </c>
      <c r="V2659" s="7">
        <f t="shared" si="419"/>
        <v>36.587500000000006</v>
      </c>
    </row>
    <row r="2660" spans="1:22" ht="13.5" x14ac:dyDescent="0.25">
      <c r="A2660" s="3">
        <f>RSI!A2660</f>
        <v>45881</v>
      </c>
      <c r="B2660" s="2">
        <f>RSI!B2660</f>
        <v>12.4</v>
      </c>
      <c r="C2660" s="2">
        <f>RSI!I2660</f>
        <v>57.752582292820222</v>
      </c>
      <c r="D2660" s="2">
        <f>MACD!E2660</f>
        <v>2.3311254423219907E-2</v>
      </c>
      <c r="E2660" s="2">
        <f>MACD!F2660</f>
        <v>8.9711262660200821E-3</v>
      </c>
      <c r="F2660" s="2">
        <f>'Moving Avg'!D2660</f>
        <v>12.385999999999999</v>
      </c>
      <c r="G2660" s="2">
        <f>'Moving Avg'!F2660</f>
        <v>12.405000000000001</v>
      </c>
      <c r="H2660" s="2">
        <f>'Moving Avg'!G2660</f>
        <v>12.284199999999997</v>
      </c>
      <c r="I2660" s="2">
        <f>'Moving Avg'!H2660</f>
        <v>11.633405000000003</v>
      </c>
      <c r="J2660" s="5" t="str">
        <f>OBV!F2660</f>
        <v>BULLISH</v>
      </c>
      <c r="K2660" s="5" t="str">
        <f>OBV!G2660</f>
        <v>STRONG</v>
      </c>
      <c r="L2660" s="5" t="str">
        <f>OBV!H2660</f>
        <v>NEUTRAL</v>
      </c>
      <c r="M2660" s="7">
        <f t="shared" si="410"/>
        <v>25</v>
      </c>
      <c r="N2660" s="7">
        <f t="shared" si="411"/>
        <v>0</v>
      </c>
      <c r="O2660" s="7">
        <f t="shared" si="412"/>
        <v>50</v>
      </c>
      <c r="P2660" s="7">
        <f t="shared" si="413"/>
        <v>66</v>
      </c>
      <c r="Q2660" s="8">
        <f t="shared" si="414"/>
        <v>26.15</v>
      </c>
      <c r="R2660" s="8">
        <f t="shared" si="415"/>
        <v>39</v>
      </c>
      <c r="S2660" s="8">
        <f t="shared" si="416"/>
        <v>45.95</v>
      </c>
      <c r="T2660" s="8">
        <f t="shared" si="417"/>
        <v>35.25</v>
      </c>
      <c r="U2660" s="7">
        <f t="shared" si="418"/>
        <v>37.033333333333339</v>
      </c>
      <c r="V2660" s="7">
        <f t="shared" si="419"/>
        <v>36.587500000000006</v>
      </c>
    </row>
    <row r="2661" spans="1:22" ht="13.5" x14ac:dyDescent="0.25">
      <c r="A2661" s="3">
        <f>RSI!A2661</f>
        <v>45883</v>
      </c>
      <c r="B2661" s="2">
        <f>RSI!B2661</f>
        <v>12.38</v>
      </c>
      <c r="C2661" s="2">
        <f>RSI!I2661</f>
        <v>53.684447877897945</v>
      </c>
      <c r="D2661" s="2">
        <f>MACD!E2661</f>
        <v>2.4254292068828676E-2</v>
      </c>
      <c r="E2661" s="2">
        <f>MACD!F2661</f>
        <v>1.2027759426581802E-2</v>
      </c>
      <c r="F2661" s="2">
        <f>'Moving Avg'!D2661</f>
        <v>12.391999999999999</v>
      </c>
      <c r="G2661" s="2">
        <f>'Moving Avg'!F2661</f>
        <v>12.409000000000002</v>
      </c>
      <c r="H2661" s="2">
        <f>'Moving Avg'!G2661</f>
        <v>12.287799999999997</v>
      </c>
      <c r="I2661" s="2">
        <f>'Moving Avg'!H2661</f>
        <v>11.637150000000005</v>
      </c>
      <c r="J2661" s="5" t="str">
        <f>OBV!F2661</f>
        <v>BULLISH</v>
      </c>
      <c r="K2661" s="5" t="str">
        <f>OBV!G2661</f>
        <v>STRONG</v>
      </c>
      <c r="L2661" s="5" t="str">
        <f>OBV!H2661</f>
        <v>CONFIRMED BULLISH</v>
      </c>
      <c r="M2661" s="7">
        <f t="shared" si="410"/>
        <v>25</v>
      </c>
      <c r="N2661" s="7">
        <f t="shared" si="411"/>
        <v>0</v>
      </c>
      <c r="O2661" s="7">
        <f t="shared" si="412"/>
        <v>50</v>
      </c>
      <c r="P2661" s="7">
        <f t="shared" si="413"/>
        <v>100</v>
      </c>
      <c r="Q2661" s="8">
        <f t="shared" si="414"/>
        <v>31.25</v>
      </c>
      <c r="R2661" s="8">
        <f t="shared" si="415"/>
        <v>47.5</v>
      </c>
      <c r="S2661" s="8">
        <f t="shared" si="416"/>
        <v>61.25</v>
      </c>
      <c r="T2661" s="8">
        <f t="shared" si="417"/>
        <v>43.75</v>
      </c>
      <c r="U2661" s="7">
        <f t="shared" si="418"/>
        <v>46.666666666666664</v>
      </c>
      <c r="V2661" s="7">
        <f t="shared" si="419"/>
        <v>45.9375</v>
      </c>
    </row>
    <row r="2662" spans="1:22" ht="13.5" x14ac:dyDescent="0.25">
      <c r="A2662" s="3">
        <f>RSI!A2662</f>
        <v>45884</v>
      </c>
      <c r="B2662" s="2">
        <f>RSI!B2662</f>
        <v>12.38</v>
      </c>
      <c r="C2662" s="2">
        <f>RSI!I2662</f>
        <v>53.684447877897959</v>
      </c>
      <c r="D2662" s="2">
        <f>MACD!E2662</f>
        <v>2.4944657266171788E-2</v>
      </c>
      <c r="E2662" s="2">
        <f>MACD!F2662</f>
        <v>1.4611138994499801E-2</v>
      </c>
      <c r="F2662" s="2">
        <f>'Moving Avg'!D2662</f>
        <v>12.39</v>
      </c>
      <c r="G2662" s="2">
        <f>'Moving Avg'!F2662</f>
        <v>12.403500000000003</v>
      </c>
      <c r="H2662" s="2">
        <f>'Moving Avg'!G2662</f>
        <v>12.291399999999996</v>
      </c>
      <c r="I2662" s="2">
        <f>'Moving Avg'!H2662</f>
        <v>11.640895000000006</v>
      </c>
      <c r="J2662" s="5" t="str">
        <f>OBV!F2662</f>
        <v>BULLISH</v>
      </c>
      <c r="K2662" s="5" t="str">
        <f>OBV!G2662</f>
        <v>NEUTRAL</v>
      </c>
      <c r="L2662" s="5" t="str">
        <f>OBV!H2662</f>
        <v>BULLISH DIVERGENCE</v>
      </c>
      <c r="M2662" s="7">
        <f t="shared" si="410"/>
        <v>25</v>
      </c>
      <c r="N2662" s="7">
        <f t="shared" si="411"/>
        <v>0</v>
      </c>
      <c r="O2662" s="7">
        <f t="shared" si="412"/>
        <v>50</v>
      </c>
      <c r="P2662" s="7">
        <f t="shared" si="413"/>
        <v>66.5</v>
      </c>
      <c r="Q2662" s="8">
        <f t="shared" si="414"/>
        <v>26.225000000000001</v>
      </c>
      <c r="R2662" s="8">
        <f t="shared" si="415"/>
        <v>39.125</v>
      </c>
      <c r="S2662" s="8">
        <f t="shared" si="416"/>
        <v>46.174999999999997</v>
      </c>
      <c r="T2662" s="8">
        <f t="shared" si="417"/>
        <v>35.375</v>
      </c>
      <c r="U2662" s="7">
        <f t="shared" si="418"/>
        <v>37.174999999999997</v>
      </c>
      <c r="V2662" s="7">
        <f t="shared" si="419"/>
        <v>36.724999999999994</v>
      </c>
    </row>
    <row r="2663" spans="1:22" ht="13.5" x14ac:dyDescent="0.25">
      <c r="A2663" s="3">
        <f>RSI!A2663</f>
        <v>45887</v>
      </c>
      <c r="B2663" s="2">
        <f>RSI!B2663</f>
        <v>12.4</v>
      </c>
      <c r="C2663" s="2">
        <f>RSI!I2663</f>
        <v>57.182412754883124</v>
      </c>
      <c r="D2663" s="2">
        <f>MACD!E2663</f>
        <v>2.240924928954513E-2</v>
      </c>
      <c r="E2663" s="2">
        <f>MACD!F2663</f>
        <v>1.617076105350887E-2</v>
      </c>
      <c r="F2663" s="2">
        <f>'Moving Avg'!D2663</f>
        <v>12.391999999999999</v>
      </c>
      <c r="G2663" s="2">
        <f>'Moving Avg'!F2663</f>
        <v>12.398999999999999</v>
      </c>
      <c r="H2663" s="2">
        <f>'Moving Avg'!G2663</f>
        <v>12.299399999999997</v>
      </c>
      <c r="I2663" s="2">
        <f>'Moving Avg'!H2663</f>
        <v>11.644740000000004</v>
      </c>
      <c r="J2663" s="5" t="str">
        <f>OBV!F2663</f>
        <v>BULLISH</v>
      </c>
      <c r="K2663" s="5" t="str">
        <f>OBV!G2663</f>
        <v>STRONG</v>
      </c>
      <c r="L2663" s="5" t="str">
        <f>OBV!H2663</f>
        <v>CONFIRMED BULLISH</v>
      </c>
      <c r="M2663" s="7">
        <f t="shared" si="410"/>
        <v>25</v>
      </c>
      <c r="N2663" s="7">
        <f t="shared" si="411"/>
        <v>0</v>
      </c>
      <c r="O2663" s="7">
        <f t="shared" si="412"/>
        <v>50</v>
      </c>
      <c r="P2663" s="7">
        <f t="shared" si="413"/>
        <v>100</v>
      </c>
      <c r="Q2663" s="8">
        <f t="shared" si="414"/>
        <v>31.25</v>
      </c>
      <c r="R2663" s="8">
        <f t="shared" si="415"/>
        <v>47.5</v>
      </c>
      <c r="S2663" s="8">
        <f t="shared" si="416"/>
        <v>61.25</v>
      </c>
      <c r="T2663" s="8">
        <f t="shared" si="417"/>
        <v>43.75</v>
      </c>
      <c r="U2663" s="7">
        <f t="shared" si="418"/>
        <v>46.666666666666664</v>
      </c>
      <c r="V2663" s="7">
        <f t="shared" si="419"/>
        <v>45.9375</v>
      </c>
    </row>
    <row r="2664" spans="1:22" ht="13.5" x14ac:dyDescent="0.25">
      <c r="A2664" s="3">
        <f>RSI!A2664</f>
        <v>45888</v>
      </c>
      <c r="B2664" s="2">
        <f>RSI!B2664</f>
        <v>12.38</v>
      </c>
      <c r="C2664" s="2">
        <f>RSI!I2664</f>
        <v>52.881349664230086</v>
      </c>
      <c r="D2664" s="2">
        <f>MACD!E2664</f>
        <v>2.3073425384330548E-2</v>
      </c>
      <c r="E2664" s="2">
        <f>MACD!F2664</f>
        <v>1.7551293919673208E-2</v>
      </c>
      <c r="F2664" s="2">
        <f>'Moving Avg'!D2664</f>
        <v>12.388000000000002</v>
      </c>
      <c r="G2664" s="2">
        <f>'Moving Avg'!F2664</f>
        <v>12.392999999999999</v>
      </c>
      <c r="H2664" s="2">
        <f>'Moving Avg'!G2664</f>
        <v>12.302999999999995</v>
      </c>
      <c r="I2664" s="2">
        <f>'Moving Avg'!H2664</f>
        <v>11.651025000000006</v>
      </c>
      <c r="J2664" s="5" t="str">
        <f>OBV!F2664</f>
        <v>BEARISH</v>
      </c>
      <c r="K2664" s="5" t="str">
        <f>OBV!G2664</f>
        <v>WEAK</v>
      </c>
      <c r="L2664" s="5" t="str">
        <f>OBV!H2664</f>
        <v>CONFIRMED BEARISH</v>
      </c>
      <c r="M2664" s="7">
        <f t="shared" si="410"/>
        <v>25</v>
      </c>
      <c r="N2664" s="7">
        <f t="shared" si="411"/>
        <v>0</v>
      </c>
      <c r="O2664" s="7">
        <f t="shared" si="412"/>
        <v>50</v>
      </c>
      <c r="P2664" s="7">
        <f t="shared" si="413"/>
        <v>0</v>
      </c>
      <c r="Q2664" s="8">
        <f t="shared" si="414"/>
        <v>16.25</v>
      </c>
      <c r="R2664" s="8">
        <f t="shared" si="415"/>
        <v>22.5</v>
      </c>
      <c r="S2664" s="8">
        <f t="shared" si="416"/>
        <v>16.25</v>
      </c>
      <c r="T2664" s="8">
        <f t="shared" si="417"/>
        <v>18.75</v>
      </c>
      <c r="U2664" s="7">
        <f t="shared" si="418"/>
        <v>18.333333333333332</v>
      </c>
      <c r="V2664" s="7">
        <f t="shared" si="419"/>
        <v>18.4375</v>
      </c>
    </row>
    <row r="2665" spans="1:22" ht="13.5" x14ac:dyDescent="0.25">
      <c r="A2665" s="3">
        <f>RSI!A2665</f>
        <v>45889</v>
      </c>
      <c r="B2665" s="2">
        <f>RSI!B2665</f>
        <v>12.38</v>
      </c>
      <c r="C2665" s="2">
        <f>RSI!I2665</f>
        <v>52.881349664230086</v>
      </c>
      <c r="D2665" s="2">
        <f>MACD!E2665</f>
        <v>2.3558766479853332E-2</v>
      </c>
      <c r="E2665" s="2">
        <f>MACD!F2665</f>
        <v>1.8752788431709234E-2</v>
      </c>
      <c r="F2665" s="2">
        <f>'Moving Avg'!D2665</f>
        <v>12.384000000000002</v>
      </c>
      <c r="G2665" s="2">
        <f>'Moving Avg'!F2665</f>
        <v>12.391999999999999</v>
      </c>
      <c r="H2665" s="2">
        <f>'Moving Avg'!G2665</f>
        <v>12.306599999999996</v>
      </c>
      <c r="I2665" s="2">
        <f>'Moving Avg'!H2665</f>
        <v>11.654815000000008</v>
      </c>
      <c r="J2665" s="5" t="str">
        <f>OBV!F2665</f>
        <v>BEARISH</v>
      </c>
      <c r="K2665" s="5" t="str">
        <f>OBV!G2665</f>
        <v>WEAK</v>
      </c>
      <c r="L2665" s="5" t="str">
        <f>OBV!H2665</f>
        <v>CONFIRMED BEARISH</v>
      </c>
      <c r="M2665" s="7">
        <f t="shared" si="410"/>
        <v>25</v>
      </c>
      <c r="N2665" s="7">
        <f t="shared" si="411"/>
        <v>0</v>
      </c>
      <c r="O2665" s="7">
        <f t="shared" si="412"/>
        <v>50</v>
      </c>
      <c r="P2665" s="7">
        <f t="shared" si="413"/>
        <v>0</v>
      </c>
      <c r="Q2665" s="8">
        <f t="shared" si="414"/>
        <v>16.25</v>
      </c>
      <c r="R2665" s="8">
        <f t="shared" si="415"/>
        <v>22.5</v>
      </c>
      <c r="S2665" s="8">
        <f t="shared" si="416"/>
        <v>16.25</v>
      </c>
      <c r="T2665" s="8">
        <f t="shared" si="417"/>
        <v>18.75</v>
      </c>
      <c r="U2665" s="7">
        <f t="shared" si="418"/>
        <v>18.333333333333332</v>
      </c>
      <c r="V2665" s="7">
        <f t="shared" si="419"/>
        <v>18.4375</v>
      </c>
    </row>
    <row r="2666" spans="1:22" ht="13.5" x14ac:dyDescent="0.25">
      <c r="A2666" s="3">
        <f>RSI!A2666</f>
        <v>45890</v>
      </c>
      <c r="B2666" s="2">
        <f>RSI!B2666</f>
        <v>12.37</v>
      </c>
      <c r="C2666" s="2">
        <f>RSI!I2666</f>
        <v>50.67123796775445</v>
      </c>
      <c r="D2666" s="2">
        <f>MACD!E2666</f>
        <v>1.6946896779995058E-2</v>
      </c>
      <c r="E2666" s="2">
        <f>MACD!F2666</f>
        <v>1.8391610101366401E-2</v>
      </c>
      <c r="F2666" s="2">
        <f>'Moving Avg'!D2666</f>
        <v>12.382000000000001</v>
      </c>
      <c r="G2666" s="2">
        <f>'Moving Avg'!F2666</f>
        <v>12.390500000000001</v>
      </c>
      <c r="H2666" s="2">
        <f>'Moving Avg'!G2666</f>
        <v>12.309999999999997</v>
      </c>
      <c r="I2666" s="2">
        <f>'Moving Avg'!H2666</f>
        <v>11.658510000000009</v>
      </c>
      <c r="J2666" s="5" t="str">
        <f>OBV!F2666</f>
        <v>BEARISH</v>
      </c>
      <c r="K2666" s="5" t="str">
        <f>OBV!G2666</f>
        <v>WEAK</v>
      </c>
      <c r="L2666" s="5" t="str">
        <f>OBV!H2666</f>
        <v>CONFIRMED BEARISH</v>
      </c>
      <c r="M2666" s="7">
        <f t="shared" si="410"/>
        <v>25</v>
      </c>
      <c r="N2666" s="7">
        <f t="shared" si="411"/>
        <v>45</v>
      </c>
      <c r="O2666" s="7">
        <f t="shared" si="412"/>
        <v>50</v>
      </c>
      <c r="P2666" s="7">
        <f t="shared" si="413"/>
        <v>0</v>
      </c>
      <c r="Q2666" s="8">
        <f t="shared" si="414"/>
        <v>32</v>
      </c>
      <c r="R2666" s="8">
        <f t="shared" si="415"/>
        <v>31.5</v>
      </c>
      <c r="S2666" s="8">
        <f t="shared" si="416"/>
        <v>23</v>
      </c>
      <c r="T2666" s="8">
        <f t="shared" si="417"/>
        <v>30</v>
      </c>
      <c r="U2666" s="7">
        <f t="shared" si="418"/>
        <v>28.833333333333332</v>
      </c>
      <c r="V2666" s="7">
        <f t="shared" si="419"/>
        <v>29.125</v>
      </c>
    </row>
    <row r="2667" spans="1:22" ht="13.5" x14ac:dyDescent="0.25">
      <c r="A2667" s="3">
        <f>RSI!A2667</f>
        <v>45891</v>
      </c>
      <c r="B2667" s="2">
        <f>RSI!B2667</f>
        <v>12.35</v>
      </c>
      <c r="C2667" s="2">
        <f>RSI!I2667</f>
        <v>46.486633031412964</v>
      </c>
      <c r="D2667" s="2">
        <f>MACD!E2667</f>
        <v>1.898093736523343E-2</v>
      </c>
      <c r="E2667" s="2">
        <f>MACD!F2667</f>
        <v>1.8509475554139808E-2</v>
      </c>
      <c r="F2667" s="2">
        <f>'Moving Avg'!D2667</f>
        <v>12.376000000000001</v>
      </c>
      <c r="G2667" s="2">
        <f>'Moving Avg'!F2667</f>
        <v>12.388</v>
      </c>
      <c r="H2667" s="2">
        <f>'Moving Avg'!G2667</f>
        <v>12.313999999999998</v>
      </c>
      <c r="I2667" s="2">
        <f>'Moving Avg'!H2667</f>
        <v>11.664415000000009</v>
      </c>
      <c r="J2667" s="5" t="str">
        <f>OBV!F2667</f>
        <v>BEARISH</v>
      </c>
      <c r="K2667" s="5" t="str">
        <f>OBV!G2667</f>
        <v>WEAK</v>
      </c>
      <c r="L2667" s="5" t="str">
        <f>OBV!H2667</f>
        <v>CONFIRMED BEARISH</v>
      </c>
      <c r="M2667" s="7">
        <f t="shared" si="410"/>
        <v>25</v>
      </c>
      <c r="N2667" s="7">
        <f t="shared" si="411"/>
        <v>0</v>
      </c>
      <c r="O2667" s="7">
        <f t="shared" si="412"/>
        <v>50</v>
      </c>
      <c r="P2667" s="7">
        <f t="shared" si="413"/>
        <v>0</v>
      </c>
      <c r="Q2667" s="8">
        <f t="shared" si="414"/>
        <v>16.25</v>
      </c>
      <c r="R2667" s="8">
        <f t="shared" si="415"/>
        <v>22.5</v>
      </c>
      <c r="S2667" s="8">
        <f t="shared" si="416"/>
        <v>16.25</v>
      </c>
      <c r="T2667" s="8">
        <f t="shared" si="417"/>
        <v>18.75</v>
      </c>
      <c r="U2667" s="7">
        <f t="shared" si="418"/>
        <v>18.333333333333332</v>
      </c>
      <c r="V2667" s="7">
        <f t="shared" si="419"/>
        <v>18.4375</v>
      </c>
    </row>
    <row r="2668" spans="1:22" ht="13.5" x14ac:dyDescent="0.25">
      <c r="A2668" s="3">
        <f>RSI!A2668</f>
        <v>45894</v>
      </c>
      <c r="B2668" s="2">
        <f>RSI!B2668</f>
        <v>12.35</v>
      </c>
      <c r="C2668" s="2">
        <f>RSI!I2668</f>
        <v>46.486633031412964</v>
      </c>
      <c r="D2668" s="2">
        <f>MACD!E2668</f>
        <v>2.0814092383695026E-2</v>
      </c>
      <c r="E2668" s="2">
        <f>MACD!F2668</f>
        <v>1.8970398920050851E-2</v>
      </c>
      <c r="F2668" s="2">
        <f>'Moving Avg'!D2668</f>
        <v>12.366000000000001</v>
      </c>
      <c r="G2668" s="2">
        <f>'Moving Avg'!F2668</f>
        <v>12.385499999999999</v>
      </c>
      <c r="H2668" s="2">
        <f>'Moving Avg'!G2668</f>
        <v>12.317999999999998</v>
      </c>
      <c r="I2668" s="2">
        <f>'Moving Avg'!H2668</f>
        <v>11.668475000000008</v>
      </c>
      <c r="J2668" s="5" t="str">
        <f>OBV!F2668</f>
        <v>BEARISH</v>
      </c>
      <c r="K2668" s="5" t="str">
        <f>OBV!G2668</f>
        <v>WEAK</v>
      </c>
      <c r="L2668" s="5" t="str">
        <f>OBV!H2668</f>
        <v>CONFIRMED BEARISH</v>
      </c>
      <c r="M2668" s="7">
        <f t="shared" si="410"/>
        <v>25</v>
      </c>
      <c r="N2668" s="7">
        <f t="shared" si="411"/>
        <v>0</v>
      </c>
      <c r="O2668" s="7">
        <f t="shared" si="412"/>
        <v>50</v>
      </c>
      <c r="P2668" s="7">
        <f t="shared" si="413"/>
        <v>0</v>
      </c>
      <c r="Q2668" s="8">
        <f t="shared" si="414"/>
        <v>16.25</v>
      </c>
      <c r="R2668" s="8">
        <f t="shared" si="415"/>
        <v>22.5</v>
      </c>
      <c r="S2668" s="8">
        <f t="shared" si="416"/>
        <v>16.25</v>
      </c>
      <c r="T2668" s="8">
        <f t="shared" si="417"/>
        <v>18.75</v>
      </c>
      <c r="U2668" s="7">
        <f t="shared" si="418"/>
        <v>18.333333333333332</v>
      </c>
      <c r="V2668" s="7">
        <f t="shared" si="419"/>
        <v>18.4375</v>
      </c>
    </row>
    <row r="2669" spans="1:22" ht="13.5" x14ac:dyDescent="0.25">
      <c r="A2669" s="3">
        <f>RSI!A2669</f>
        <v>45895</v>
      </c>
      <c r="B2669" s="2">
        <f>RSI!B2669</f>
        <v>12.36</v>
      </c>
      <c r="C2669" s="2">
        <f>RSI!I2669</f>
        <v>48.932199506924832</v>
      </c>
      <c r="D2669" s="2">
        <f>MACD!E2669</f>
        <v>2.3266688567575855E-2</v>
      </c>
      <c r="E2669" s="2">
        <f>MACD!F2669</f>
        <v>1.982965684955585E-2</v>
      </c>
      <c r="F2669" s="2">
        <f>'Moving Avg'!D2669</f>
        <v>12.362</v>
      </c>
      <c r="G2669" s="2">
        <f>'Moving Avg'!F2669</f>
        <v>12.383499999999998</v>
      </c>
      <c r="H2669" s="2">
        <f>'Moving Avg'!G2669</f>
        <v>12.322399999999998</v>
      </c>
      <c r="I2669" s="2">
        <f>'Moving Avg'!H2669</f>
        <v>11.672675000000009</v>
      </c>
      <c r="J2669" s="5" t="str">
        <f>OBV!F2669</f>
        <v>BEARISH</v>
      </c>
      <c r="K2669" s="5" t="str">
        <f>OBV!G2669</f>
        <v>WEAK</v>
      </c>
      <c r="L2669" s="5" t="str">
        <f>OBV!H2669</f>
        <v>CONFIRMED BEARISH</v>
      </c>
      <c r="M2669" s="7">
        <f t="shared" si="410"/>
        <v>25</v>
      </c>
      <c r="N2669" s="7">
        <f t="shared" si="411"/>
        <v>0</v>
      </c>
      <c r="O2669" s="7">
        <f t="shared" si="412"/>
        <v>50</v>
      </c>
      <c r="P2669" s="7">
        <f t="shared" si="413"/>
        <v>0</v>
      </c>
      <c r="Q2669" s="8">
        <f t="shared" si="414"/>
        <v>16.25</v>
      </c>
      <c r="R2669" s="8">
        <f t="shared" si="415"/>
        <v>22.5</v>
      </c>
      <c r="S2669" s="8">
        <f t="shared" si="416"/>
        <v>16.25</v>
      </c>
      <c r="T2669" s="8">
        <f t="shared" si="417"/>
        <v>18.75</v>
      </c>
      <c r="U2669" s="7">
        <f t="shared" si="418"/>
        <v>18.333333333333332</v>
      </c>
      <c r="V2669" s="7">
        <f t="shared" si="419"/>
        <v>18.4375</v>
      </c>
    </row>
    <row r="2670" spans="1:22" ht="13.5" x14ac:dyDescent="0.25">
      <c r="A2670" s="3">
        <f>RSI!A2670</f>
        <v>45896</v>
      </c>
      <c r="B2670" s="2">
        <f>RSI!B2670</f>
        <v>12.29</v>
      </c>
      <c r="C2670" s="2">
        <f>RSI!I2670</f>
        <v>36.394117378854581</v>
      </c>
      <c r="D2670" s="2">
        <f>MACD!E2670</f>
        <v>3.0564116477254544E-2</v>
      </c>
      <c r="E2670" s="2">
        <f>MACD!F2670</f>
        <v>2.197654877509559E-2</v>
      </c>
      <c r="F2670" s="2">
        <f>'Moving Avg'!D2670</f>
        <v>12.343999999999999</v>
      </c>
      <c r="G2670" s="2">
        <f>'Moving Avg'!F2670</f>
        <v>12.377999999999998</v>
      </c>
      <c r="H2670" s="2">
        <f>'Moving Avg'!G2670</f>
        <v>12.328199999999995</v>
      </c>
      <c r="I2670" s="2">
        <f>'Moving Avg'!H2670</f>
        <v>11.67911000000001</v>
      </c>
      <c r="J2670" s="5" t="str">
        <f>OBV!F2670</f>
        <v>BEARISH</v>
      </c>
      <c r="K2670" s="5" t="str">
        <f>OBV!G2670</f>
        <v>WEAK</v>
      </c>
      <c r="L2670" s="5" t="str">
        <f>OBV!H2670</f>
        <v>CONFIRMED BEARISH</v>
      </c>
      <c r="M2670" s="7">
        <f t="shared" si="410"/>
        <v>25</v>
      </c>
      <c r="N2670" s="7">
        <f t="shared" si="411"/>
        <v>0</v>
      </c>
      <c r="O2670" s="7">
        <f t="shared" si="412"/>
        <v>50</v>
      </c>
      <c r="P2670" s="7">
        <f t="shared" si="413"/>
        <v>0</v>
      </c>
      <c r="Q2670" s="8">
        <f t="shared" si="414"/>
        <v>16.25</v>
      </c>
      <c r="R2670" s="8">
        <f t="shared" si="415"/>
        <v>22.5</v>
      </c>
      <c r="S2670" s="8">
        <f t="shared" si="416"/>
        <v>16.25</v>
      </c>
      <c r="T2670" s="8">
        <f t="shared" si="417"/>
        <v>18.75</v>
      </c>
      <c r="U2670" s="7">
        <f t="shared" si="418"/>
        <v>18.333333333333332</v>
      </c>
      <c r="V2670" s="7">
        <f t="shared" si="419"/>
        <v>18.4375</v>
      </c>
    </row>
    <row r="2671" spans="1:22" ht="13.5" x14ac:dyDescent="0.25">
      <c r="A2671" s="3">
        <f>RSI!A2671</f>
        <v>45897</v>
      </c>
      <c r="B2671" s="2">
        <f>RSI!B2671</f>
        <v>12.37</v>
      </c>
      <c r="C2671" s="2">
        <f>RSI!I2671</f>
        <v>51.643916466014943</v>
      </c>
      <c r="D2671" s="2">
        <f>MACD!E2671</f>
        <v>2.8183877757175679E-2</v>
      </c>
      <c r="E2671" s="2">
        <f>MACD!F2671</f>
        <v>2.3218014571511611E-2</v>
      </c>
      <c r="F2671" s="2">
        <f>'Moving Avg'!D2671</f>
        <v>12.343999999999999</v>
      </c>
      <c r="G2671" s="2">
        <f>'Moving Avg'!F2671</f>
        <v>12.3765</v>
      </c>
      <c r="H2671" s="2">
        <f>'Moving Avg'!G2671</f>
        <v>12.332799999999995</v>
      </c>
      <c r="I2671" s="2">
        <f>'Moving Avg'!H2671</f>
        <v>11.684190000000008</v>
      </c>
      <c r="J2671" s="5" t="str">
        <f>OBV!F2671</f>
        <v>BEARISH</v>
      </c>
      <c r="K2671" s="5" t="str">
        <f>OBV!G2671</f>
        <v>NEUTRAL</v>
      </c>
      <c r="L2671" s="5" t="str">
        <f>OBV!H2671</f>
        <v>NEUTRAL</v>
      </c>
      <c r="M2671" s="7">
        <f t="shared" si="410"/>
        <v>25</v>
      </c>
      <c r="N2671" s="7">
        <f t="shared" si="411"/>
        <v>0</v>
      </c>
      <c r="O2671" s="7">
        <f t="shared" si="412"/>
        <v>50</v>
      </c>
      <c r="P2671" s="7">
        <f t="shared" si="413"/>
        <v>16.5</v>
      </c>
      <c r="Q2671" s="8">
        <f t="shared" si="414"/>
        <v>18.725000000000001</v>
      </c>
      <c r="R2671" s="8">
        <f t="shared" si="415"/>
        <v>26.625</v>
      </c>
      <c r="S2671" s="8">
        <f t="shared" si="416"/>
        <v>23.675000000000001</v>
      </c>
      <c r="T2671" s="8">
        <f t="shared" si="417"/>
        <v>22.875</v>
      </c>
      <c r="U2671" s="7">
        <f t="shared" si="418"/>
        <v>23.008333333333336</v>
      </c>
      <c r="V2671" s="7">
        <f t="shared" si="419"/>
        <v>22.975000000000001</v>
      </c>
    </row>
    <row r="2672" spans="1:22" ht="13.5" x14ac:dyDescent="0.25">
      <c r="A2672" s="3">
        <f>RSI!A2672</f>
        <v>45898</v>
      </c>
      <c r="B2672" s="2">
        <f>RSI!B2672</f>
        <v>12.37</v>
      </c>
      <c r="C2672" s="2">
        <f>RSI!I2672</f>
        <v>51.643916466014943</v>
      </c>
      <c r="D2672" s="2">
        <f>MACD!E2672</f>
        <v>2.6111794682956102E-2</v>
      </c>
      <c r="E2672" s="2">
        <f>MACD!F2672</f>
        <v>2.3796770593800511E-2</v>
      </c>
      <c r="F2672" s="2">
        <f>'Moving Avg'!D2672</f>
        <v>12.347999999999999</v>
      </c>
      <c r="G2672" s="2">
        <f>'Moving Avg'!F2672</f>
        <v>12.374999999999998</v>
      </c>
      <c r="H2672" s="2">
        <f>'Moving Avg'!G2672</f>
        <v>12.337399999999995</v>
      </c>
      <c r="I2672" s="2">
        <f>'Moving Avg'!H2672</f>
        <v>11.691810000000007</v>
      </c>
      <c r="J2672" s="5" t="str">
        <f>OBV!F2672</f>
        <v>BULLISH</v>
      </c>
      <c r="K2672" s="5" t="str">
        <f>OBV!G2672</f>
        <v>STRONG</v>
      </c>
      <c r="L2672" s="5" t="str">
        <f>OBV!H2672</f>
        <v>CONFIRMED BULLISH</v>
      </c>
      <c r="M2672" s="7">
        <f t="shared" si="410"/>
        <v>25</v>
      </c>
      <c r="N2672" s="7">
        <f t="shared" si="411"/>
        <v>0</v>
      </c>
      <c r="O2672" s="7">
        <f t="shared" si="412"/>
        <v>50</v>
      </c>
      <c r="P2672" s="7">
        <f t="shared" si="413"/>
        <v>100</v>
      </c>
      <c r="Q2672" s="8">
        <f t="shared" si="414"/>
        <v>31.25</v>
      </c>
      <c r="R2672" s="8">
        <f t="shared" si="415"/>
        <v>47.5</v>
      </c>
      <c r="S2672" s="8">
        <f t="shared" si="416"/>
        <v>61.25</v>
      </c>
      <c r="T2672" s="8">
        <f t="shared" si="417"/>
        <v>43.75</v>
      </c>
      <c r="U2672" s="7">
        <f t="shared" si="418"/>
        <v>46.666666666666664</v>
      </c>
      <c r="V2672" s="7">
        <f t="shared" si="419"/>
        <v>45.9375</v>
      </c>
    </row>
    <row r="2673" spans="1:22" ht="13.5" x14ac:dyDescent="0.25">
      <c r="A2673" s="3">
        <f>RSI!A2673</f>
        <v>45901</v>
      </c>
      <c r="B2673" s="2">
        <f>RSI!B2673</f>
        <v>12.35</v>
      </c>
      <c r="C2673" s="2">
        <f>RSI!I2673</f>
        <v>48.287246410186604</v>
      </c>
      <c r="D2673" s="2">
        <f>MACD!E2673</f>
        <v>2.8863162135545295E-2</v>
      </c>
      <c r="E2673" s="2">
        <f>MACD!F2673</f>
        <v>2.4810048902149471E-2</v>
      </c>
      <c r="F2673" s="2">
        <f>'Moving Avg'!D2673</f>
        <v>12.347999999999999</v>
      </c>
      <c r="G2673" s="2">
        <f>'Moving Avg'!F2673</f>
        <v>12.372999999999999</v>
      </c>
      <c r="H2673" s="2">
        <f>'Moving Avg'!G2673</f>
        <v>12.341599999999996</v>
      </c>
      <c r="I2673" s="2">
        <f>'Moving Avg'!H2673</f>
        <v>11.701730000000007</v>
      </c>
      <c r="J2673" s="5" t="str">
        <f>OBV!F2673</f>
        <v>BEARISH</v>
      </c>
      <c r="K2673" s="5" t="str">
        <f>OBV!G2673</f>
        <v>NEUTRAL</v>
      </c>
      <c r="L2673" s="5" t="str">
        <f>OBV!H2673</f>
        <v>NEUTRAL</v>
      </c>
      <c r="M2673" s="7">
        <f t="shared" si="410"/>
        <v>25</v>
      </c>
      <c r="N2673" s="7">
        <f t="shared" si="411"/>
        <v>0</v>
      </c>
      <c r="O2673" s="7">
        <f t="shared" si="412"/>
        <v>50</v>
      </c>
      <c r="P2673" s="7">
        <f t="shared" si="413"/>
        <v>16.5</v>
      </c>
      <c r="Q2673" s="8">
        <f t="shared" si="414"/>
        <v>18.725000000000001</v>
      </c>
      <c r="R2673" s="8">
        <f t="shared" si="415"/>
        <v>26.625</v>
      </c>
      <c r="S2673" s="8">
        <f t="shared" si="416"/>
        <v>23.675000000000001</v>
      </c>
      <c r="T2673" s="8">
        <f t="shared" si="417"/>
        <v>22.875</v>
      </c>
      <c r="U2673" s="7">
        <f t="shared" si="418"/>
        <v>23.008333333333336</v>
      </c>
      <c r="V2673" s="7">
        <f t="shared" si="419"/>
        <v>22.975000000000001</v>
      </c>
    </row>
    <row r="2674" spans="1:22" ht="13.5" x14ac:dyDescent="0.25">
      <c r="A2674" s="3">
        <f>RSI!A2674</f>
        <v>45902</v>
      </c>
      <c r="B2674" s="2">
        <f>RSI!B2674</f>
        <v>12.86</v>
      </c>
      <c r="C2674" s="2">
        <f>RSI!I2674</f>
        <v>81.431032141104467</v>
      </c>
      <c r="D2674" s="2">
        <f>MACD!E2674</f>
        <v>-9.5950333034320323E-3</v>
      </c>
      <c r="E2674" s="2">
        <f>MACD!F2674</f>
        <v>1.7929032461033171E-2</v>
      </c>
      <c r="F2674" s="2">
        <f>'Moving Avg'!D2674</f>
        <v>12.447999999999999</v>
      </c>
      <c r="G2674" s="2">
        <f>'Moving Avg'!F2674</f>
        <v>12.396000000000001</v>
      </c>
      <c r="H2674" s="2">
        <f>'Moving Avg'!G2674</f>
        <v>12.355999999999995</v>
      </c>
      <c r="I2674" s="2">
        <f>'Moving Avg'!H2674</f>
        <v>11.712075000000006</v>
      </c>
      <c r="J2674" s="5" t="str">
        <f>OBV!F2674</f>
        <v>BEARISH</v>
      </c>
      <c r="K2674" s="5" t="str">
        <f>OBV!G2674</f>
        <v>NEUTRAL</v>
      </c>
      <c r="L2674" s="5" t="str">
        <f>OBV!H2674</f>
        <v>BEARISH DIVERGENCE</v>
      </c>
      <c r="M2674" s="7">
        <f t="shared" si="410"/>
        <v>0</v>
      </c>
      <c r="N2674" s="7">
        <f t="shared" si="411"/>
        <v>100</v>
      </c>
      <c r="O2674" s="7">
        <f t="shared" si="412"/>
        <v>50</v>
      </c>
      <c r="P2674" s="7">
        <f t="shared" si="413"/>
        <v>16.5</v>
      </c>
      <c r="Q2674" s="8">
        <f t="shared" si="414"/>
        <v>44.975000000000001</v>
      </c>
      <c r="R2674" s="8">
        <f t="shared" si="415"/>
        <v>41.625</v>
      </c>
      <c r="S2674" s="8">
        <f t="shared" si="416"/>
        <v>34.924999999999997</v>
      </c>
      <c r="T2674" s="8">
        <f t="shared" si="417"/>
        <v>41.625</v>
      </c>
      <c r="U2674" s="7">
        <f t="shared" si="418"/>
        <v>40.508333333333333</v>
      </c>
      <c r="V2674" s="7">
        <f t="shared" si="419"/>
        <v>40.787499999999994</v>
      </c>
    </row>
    <row r="2675" spans="1:22" ht="13.5" x14ac:dyDescent="0.25">
      <c r="A2675" s="3">
        <f>RSI!A2675</f>
        <v>45903</v>
      </c>
      <c r="B2675" s="2">
        <f>RSI!B2675</f>
        <v>12.15</v>
      </c>
      <c r="C2675" s="2">
        <f>RSI!I2675</f>
        <v>41.527417901672273</v>
      </c>
      <c r="D2675" s="2">
        <f>MACD!E2675</f>
        <v>7.5057541253293891E-3</v>
      </c>
      <c r="E2675" s="2">
        <f>MACD!F2675</f>
        <v>1.5844376793892414E-2</v>
      </c>
      <c r="F2675" s="2">
        <f>'Moving Avg'!D2675</f>
        <v>12.419999999999998</v>
      </c>
      <c r="G2675" s="2">
        <f>'Moving Avg'!F2675</f>
        <v>12.3835</v>
      </c>
      <c r="H2675" s="2">
        <f>'Moving Avg'!G2675</f>
        <v>12.356199999999994</v>
      </c>
      <c r="I2675" s="2">
        <f>'Moving Avg'!H2675</f>
        <v>11.721270000000009</v>
      </c>
      <c r="J2675" s="5" t="str">
        <f>OBV!F2675</f>
        <v>BEARISH</v>
      </c>
      <c r="K2675" s="5" t="str">
        <f>OBV!G2675</f>
        <v>NEUTRAL</v>
      </c>
      <c r="L2675" s="5" t="str">
        <f>OBV!H2675</f>
        <v>CONFIRMED BEARISH</v>
      </c>
      <c r="M2675" s="7">
        <f t="shared" si="410"/>
        <v>25</v>
      </c>
      <c r="N2675" s="7">
        <f t="shared" si="411"/>
        <v>45</v>
      </c>
      <c r="O2675" s="7">
        <f t="shared" si="412"/>
        <v>50</v>
      </c>
      <c r="P2675" s="7">
        <f t="shared" si="413"/>
        <v>16.5</v>
      </c>
      <c r="Q2675" s="8">
        <f t="shared" si="414"/>
        <v>34.475000000000001</v>
      </c>
      <c r="R2675" s="8">
        <f t="shared" si="415"/>
        <v>35.625</v>
      </c>
      <c r="S2675" s="8">
        <f t="shared" si="416"/>
        <v>30.425000000000001</v>
      </c>
      <c r="T2675" s="8">
        <f t="shared" si="417"/>
        <v>34.125</v>
      </c>
      <c r="U2675" s="7">
        <f t="shared" si="418"/>
        <v>33.508333333333333</v>
      </c>
      <c r="V2675" s="7">
        <f t="shared" si="419"/>
        <v>33.662499999999994</v>
      </c>
    </row>
    <row r="2676" spans="1:22" ht="13.5" x14ac:dyDescent="0.25">
      <c r="A2676" s="3">
        <f>RSI!A2676</f>
        <v>45905</v>
      </c>
      <c r="B2676" s="2">
        <f>RSI!B2676</f>
        <v>12.24</v>
      </c>
      <c r="C2676" s="2">
        <f>RSI!I2676</f>
        <v>45.193666318532273</v>
      </c>
      <c r="D2676" s="2">
        <f>MACD!E2676</f>
        <v>1.5234225710537785E-2</v>
      </c>
      <c r="E2676" s="2">
        <f>MACD!F2676</f>
        <v>1.5722346577221488E-2</v>
      </c>
      <c r="F2676" s="2">
        <f>'Moving Avg'!D2676</f>
        <v>12.394</v>
      </c>
      <c r="G2676" s="2">
        <f>'Moving Avg'!F2676</f>
        <v>12.378000000000002</v>
      </c>
      <c r="H2676" s="2">
        <f>'Moving Avg'!G2676</f>
        <v>12.358399999999994</v>
      </c>
      <c r="I2676" s="2">
        <f>'Moving Avg'!H2676</f>
        <v>11.731700000000007</v>
      </c>
      <c r="J2676" s="5" t="str">
        <f>OBV!F2676</f>
        <v>BEARISH</v>
      </c>
      <c r="K2676" s="5" t="str">
        <f>OBV!G2676</f>
        <v>NEUTRAL</v>
      </c>
      <c r="L2676" s="5" t="str">
        <f>OBV!H2676</f>
        <v>CONFIRMED BEARISH</v>
      </c>
      <c r="M2676" s="7">
        <f t="shared" si="410"/>
        <v>25</v>
      </c>
      <c r="N2676" s="7">
        <f t="shared" si="411"/>
        <v>45</v>
      </c>
      <c r="O2676" s="7">
        <f t="shared" si="412"/>
        <v>50</v>
      </c>
      <c r="P2676" s="7">
        <f t="shared" si="413"/>
        <v>16.5</v>
      </c>
      <c r="Q2676" s="8">
        <f t="shared" si="414"/>
        <v>34.475000000000001</v>
      </c>
      <c r="R2676" s="8">
        <f t="shared" si="415"/>
        <v>35.625</v>
      </c>
      <c r="S2676" s="8">
        <f t="shared" si="416"/>
        <v>30.425000000000001</v>
      </c>
      <c r="T2676" s="8">
        <f t="shared" si="417"/>
        <v>34.125</v>
      </c>
      <c r="U2676" s="7">
        <f t="shared" si="418"/>
        <v>33.508333333333333</v>
      </c>
      <c r="V2676" s="7">
        <f t="shared" si="419"/>
        <v>33.662499999999994</v>
      </c>
    </row>
    <row r="2677" spans="1:22" ht="13.5" x14ac:dyDescent="0.25">
      <c r="A2677" s="3">
        <f>RSI!A2677</f>
        <v>45908</v>
      </c>
      <c r="B2677" s="2">
        <f>RSI!B2677</f>
        <v>12.48</v>
      </c>
      <c r="C2677" s="2">
        <f>RSI!I2677</f>
        <v>53.556410463765076</v>
      </c>
      <c r="D2677" s="2">
        <f>MACD!E2677</f>
        <v>1.7424672578023603E-3</v>
      </c>
      <c r="E2677" s="2">
        <f>MACD!F2677</f>
        <v>1.2926370713337663E-2</v>
      </c>
      <c r="F2677" s="2">
        <f>'Moving Avg'!D2677</f>
        <v>12.416</v>
      </c>
      <c r="G2677" s="2">
        <f>'Moving Avg'!F2677</f>
        <v>12.382500000000002</v>
      </c>
      <c r="H2677" s="2">
        <f>'Moving Avg'!G2677</f>
        <v>12.364199999999997</v>
      </c>
      <c r="I2677" s="2">
        <f>'Moving Avg'!H2677</f>
        <v>11.743330000000007</v>
      </c>
      <c r="J2677" s="5" t="str">
        <f>OBV!F2677</f>
        <v>BULLISH</v>
      </c>
      <c r="K2677" s="5" t="str">
        <f>OBV!G2677</f>
        <v>STRONG</v>
      </c>
      <c r="L2677" s="5" t="str">
        <f>OBV!H2677</f>
        <v>CONFIRMED BULLISH</v>
      </c>
      <c r="M2677" s="7">
        <f t="shared" si="410"/>
        <v>25</v>
      </c>
      <c r="N2677" s="7">
        <f t="shared" si="411"/>
        <v>45</v>
      </c>
      <c r="O2677" s="7">
        <f t="shared" si="412"/>
        <v>50</v>
      </c>
      <c r="P2677" s="7">
        <f t="shared" si="413"/>
        <v>100</v>
      </c>
      <c r="Q2677" s="8">
        <f t="shared" si="414"/>
        <v>47</v>
      </c>
      <c r="R2677" s="8">
        <f t="shared" si="415"/>
        <v>56.5</v>
      </c>
      <c r="S2677" s="8">
        <f t="shared" si="416"/>
        <v>68</v>
      </c>
      <c r="T2677" s="8">
        <f t="shared" si="417"/>
        <v>55</v>
      </c>
      <c r="U2677" s="7">
        <f t="shared" si="418"/>
        <v>57.166666666666664</v>
      </c>
      <c r="V2677" s="7">
        <f t="shared" si="419"/>
        <v>56.625</v>
      </c>
    </row>
    <row r="2678" spans="1:22" ht="13.5" x14ac:dyDescent="0.25">
      <c r="A2678" s="3">
        <f>RSI!A2678</f>
        <v>45909</v>
      </c>
      <c r="B2678" s="2">
        <f>RSI!B2678</f>
        <v>12.5</v>
      </c>
      <c r="C2678" s="2">
        <f>RSI!I2678</f>
        <v>54.183804690737489</v>
      </c>
      <c r="D2678" s="2">
        <f>MACD!E2678</f>
        <v>-1.1810818906109688E-2</v>
      </c>
      <c r="E2678" s="2">
        <f>MACD!F2678</f>
        <v>7.9789327894481919E-3</v>
      </c>
      <c r="F2678" s="2">
        <f>'Moving Avg'!D2678</f>
        <v>12.446000000000002</v>
      </c>
      <c r="G2678" s="2">
        <f>'Moving Avg'!F2678</f>
        <v>12.388</v>
      </c>
      <c r="H2678" s="2">
        <f>'Moving Avg'!G2678</f>
        <v>12.3706</v>
      </c>
      <c r="I2678" s="2">
        <f>'Moving Avg'!H2678</f>
        <v>11.754140000000008</v>
      </c>
      <c r="J2678" s="5" t="str">
        <f>OBV!F2678</f>
        <v>BULLISH</v>
      </c>
      <c r="K2678" s="5" t="str">
        <f>OBV!G2678</f>
        <v>STRONG</v>
      </c>
      <c r="L2678" s="5" t="str">
        <f>OBV!H2678</f>
        <v>CONFIRMED BULLISH</v>
      </c>
      <c r="M2678" s="7">
        <f t="shared" si="410"/>
        <v>25</v>
      </c>
      <c r="N2678" s="7">
        <f t="shared" si="411"/>
        <v>45</v>
      </c>
      <c r="O2678" s="7">
        <f t="shared" si="412"/>
        <v>50</v>
      </c>
      <c r="P2678" s="7">
        <f t="shared" si="413"/>
        <v>100</v>
      </c>
      <c r="Q2678" s="8">
        <f t="shared" si="414"/>
        <v>47</v>
      </c>
      <c r="R2678" s="8">
        <f t="shared" si="415"/>
        <v>56.5</v>
      </c>
      <c r="S2678" s="8">
        <f t="shared" si="416"/>
        <v>68</v>
      </c>
      <c r="T2678" s="8">
        <f t="shared" si="417"/>
        <v>55</v>
      </c>
      <c r="U2678" s="7">
        <f t="shared" si="418"/>
        <v>57.166666666666664</v>
      </c>
      <c r="V2678" s="7">
        <f t="shared" si="419"/>
        <v>56.625</v>
      </c>
    </row>
    <row r="2679" spans="1:22" ht="13.5" x14ac:dyDescent="0.25">
      <c r="A2679" s="3">
        <f>RSI!A2679</f>
        <v>45910</v>
      </c>
      <c r="B2679" s="2">
        <f>RSI!B2679</f>
        <v>12.5</v>
      </c>
      <c r="C2679" s="2">
        <f>RSI!I2679</f>
        <v>54.183804690737496</v>
      </c>
      <c r="D2679" s="2">
        <f>MACD!E2679</f>
        <v>-2.2465834346142799E-2</v>
      </c>
      <c r="E2679" s="2">
        <f>MACD!F2679</f>
        <v>1.8899793623299941E-3</v>
      </c>
      <c r="F2679" s="2">
        <f>'Moving Avg'!D2679</f>
        <v>12.374000000000001</v>
      </c>
      <c r="G2679" s="2">
        <f>'Moving Avg'!F2679</f>
        <v>12.393000000000001</v>
      </c>
      <c r="H2679" s="2">
        <f>'Moving Avg'!G2679</f>
        <v>12.375</v>
      </c>
      <c r="I2679" s="2">
        <f>'Moving Avg'!H2679</f>
        <v>11.766285000000009</v>
      </c>
      <c r="J2679" s="5" t="str">
        <f>OBV!F2679</f>
        <v>BULLISH</v>
      </c>
      <c r="K2679" s="5" t="str">
        <f>OBV!G2679</f>
        <v>STRONG</v>
      </c>
      <c r="L2679" s="5" t="str">
        <f>OBV!H2679</f>
        <v>BULLISH DIVERGENCE</v>
      </c>
      <c r="M2679" s="7">
        <f t="shared" si="410"/>
        <v>25</v>
      </c>
      <c r="N2679" s="7">
        <f t="shared" si="411"/>
        <v>100</v>
      </c>
      <c r="O2679" s="7">
        <f t="shared" si="412"/>
        <v>50</v>
      </c>
      <c r="P2679" s="7">
        <f t="shared" si="413"/>
        <v>83</v>
      </c>
      <c r="Q2679" s="8">
        <f t="shared" si="414"/>
        <v>63.7</v>
      </c>
      <c r="R2679" s="8">
        <f t="shared" si="415"/>
        <v>63.25</v>
      </c>
      <c r="S2679" s="8">
        <f t="shared" si="416"/>
        <v>68.599999999999994</v>
      </c>
      <c r="T2679" s="8">
        <f t="shared" si="417"/>
        <v>64.5</v>
      </c>
      <c r="U2679" s="7">
        <f t="shared" si="418"/>
        <v>65.183333333333337</v>
      </c>
      <c r="V2679" s="7">
        <f t="shared" si="419"/>
        <v>65.012500000000003</v>
      </c>
    </row>
    <row r="2680" spans="1:22" ht="13.5" x14ac:dyDescent="0.25">
      <c r="A2680" s="3">
        <f>RSI!A2680</f>
        <v>45911</v>
      </c>
      <c r="B2680" s="2">
        <f>RSI!B2680</f>
        <v>12.49</v>
      </c>
      <c r="C2680" s="2">
        <f>RSI!I2680</f>
        <v>53.762656604319808</v>
      </c>
      <c r="D2680" s="2">
        <f>MACD!E2680</f>
        <v>-4.2181691635672536E-2</v>
      </c>
      <c r="E2680" s="2">
        <f>MACD!F2680</f>
        <v>-6.9243548372705114E-3</v>
      </c>
      <c r="F2680" s="2">
        <f>'Moving Avg'!D2680</f>
        <v>12.442</v>
      </c>
      <c r="G2680" s="2">
        <f>'Moving Avg'!F2680</f>
        <v>12.397499999999999</v>
      </c>
      <c r="H2680" s="2">
        <f>'Moving Avg'!G2680</f>
        <v>12.378799999999998</v>
      </c>
      <c r="I2680" s="2">
        <f>'Moving Avg'!H2680</f>
        <v>11.778010000000011</v>
      </c>
      <c r="J2680" s="5" t="str">
        <f>OBV!F2680</f>
        <v>BULLISH</v>
      </c>
      <c r="K2680" s="5" t="str">
        <f>OBV!G2680</f>
        <v>STRONG</v>
      </c>
      <c r="L2680" s="5" t="str">
        <f>OBV!H2680</f>
        <v>CONFIRMED BULLISH</v>
      </c>
      <c r="M2680" s="7">
        <f t="shared" si="410"/>
        <v>25</v>
      </c>
      <c r="N2680" s="7">
        <f t="shared" si="411"/>
        <v>100</v>
      </c>
      <c r="O2680" s="7">
        <f t="shared" si="412"/>
        <v>50</v>
      </c>
      <c r="P2680" s="7">
        <f t="shared" si="413"/>
        <v>100</v>
      </c>
      <c r="Q2680" s="8">
        <f t="shared" si="414"/>
        <v>66.25</v>
      </c>
      <c r="R2680" s="8">
        <f t="shared" si="415"/>
        <v>67.5</v>
      </c>
      <c r="S2680" s="8">
        <f t="shared" si="416"/>
        <v>76.25</v>
      </c>
      <c r="T2680" s="8">
        <f t="shared" si="417"/>
        <v>68.75</v>
      </c>
      <c r="U2680" s="7">
        <f t="shared" si="418"/>
        <v>70</v>
      </c>
      <c r="V2680" s="7">
        <f t="shared" si="419"/>
        <v>69.6875</v>
      </c>
    </row>
    <row r="2681" spans="1:22" ht="13.5" x14ac:dyDescent="0.25">
      <c r="A2681" s="3">
        <f>RSI!A2681</f>
        <v>45912</v>
      </c>
      <c r="B2681" s="2">
        <f>RSI!B2681</f>
        <v>12.39</v>
      </c>
      <c r="C2681" s="2">
        <f>RSI!I2681</f>
        <v>49.610059773017873</v>
      </c>
      <c r="D2681" s="2">
        <f>MACD!E2681</f>
        <v>-3.9711987898002121E-2</v>
      </c>
      <c r="E2681" s="2">
        <f>MACD!F2681</f>
        <v>-1.3481881449416835E-2</v>
      </c>
      <c r="F2681" s="2">
        <f>'Moving Avg'!D2681</f>
        <v>12.472000000000001</v>
      </c>
      <c r="G2681" s="2">
        <f>'Moving Avg'!F2681</f>
        <v>12.398</v>
      </c>
      <c r="H2681" s="2">
        <f>'Moving Avg'!G2681</f>
        <v>12.380599999999999</v>
      </c>
      <c r="I2681" s="2">
        <f>'Moving Avg'!H2681</f>
        <v>11.78923500000001</v>
      </c>
      <c r="J2681" s="5" t="str">
        <f>OBV!F2681</f>
        <v>BEARISH</v>
      </c>
      <c r="K2681" s="5" t="str">
        <f>OBV!G2681</f>
        <v>NEUTRAL</v>
      </c>
      <c r="L2681" s="5" t="str">
        <f>OBV!H2681</f>
        <v>BEARISH DIVERGENCE</v>
      </c>
      <c r="M2681" s="7">
        <f t="shared" si="410"/>
        <v>25</v>
      </c>
      <c r="N2681" s="7">
        <f t="shared" si="411"/>
        <v>100</v>
      </c>
      <c r="O2681" s="7">
        <f t="shared" si="412"/>
        <v>50</v>
      </c>
      <c r="P2681" s="7">
        <f t="shared" si="413"/>
        <v>16.5</v>
      </c>
      <c r="Q2681" s="8">
        <f t="shared" si="414"/>
        <v>53.725000000000001</v>
      </c>
      <c r="R2681" s="8">
        <f t="shared" si="415"/>
        <v>46.625</v>
      </c>
      <c r="S2681" s="8">
        <f t="shared" si="416"/>
        <v>38.674999999999997</v>
      </c>
      <c r="T2681" s="8">
        <f t="shared" si="417"/>
        <v>47.875</v>
      </c>
      <c r="U2681" s="7">
        <f t="shared" si="418"/>
        <v>46.341666666666661</v>
      </c>
      <c r="V2681" s="7">
        <f t="shared" si="419"/>
        <v>46.724999999999994</v>
      </c>
    </row>
    <row r="2682" spans="1:22" ht="13.5" x14ac:dyDescent="0.25">
      <c r="A2682" s="3">
        <f>RSI!A2682</f>
        <v>45915</v>
      </c>
      <c r="B2682" s="2">
        <f>RSI!B2682</f>
        <v>12.65</v>
      </c>
      <c r="C2682" s="2">
        <f>RSI!I2682</f>
        <v>58.570117039430158</v>
      </c>
      <c r="D2682" s="2">
        <f>MACD!E2682</f>
        <v>-5.6811656047711878E-2</v>
      </c>
      <c r="E2682" s="2">
        <f>MACD!F2682</f>
        <v>-2.2147836369075843E-2</v>
      </c>
      <c r="F2682" s="2">
        <f>'Moving Avg'!D2682</f>
        <v>12.506</v>
      </c>
      <c r="G2682" s="2">
        <f>'Moving Avg'!F2682</f>
        <v>12.4115</v>
      </c>
      <c r="H2682" s="2">
        <f>'Moving Avg'!G2682</f>
        <v>12.387599999999999</v>
      </c>
      <c r="I2682" s="2">
        <f>'Moving Avg'!H2682</f>
        <v>11.80171500000001</v>
      </c>
      <c r="J2682" s="5" t="str">
        <f>OBV!F2682</f>
        <v>BEARISH</v>
      </c>
      <c r="K2682" s="5" t="str">
        <f>OBV!G2682</f>
        <v>NEUTRAL</v>
      </c>
      <c r="L2682" s="5" t="str">
        <f>OBV!H2682</f>
        <v>BEARISH DIVERGENCE</v>
      </c>
      <c r="M2682" s="7">
        <f t="shared" si="410"/>
        <v>25</v>
      </c>
      <c r="N2682" s="7">
        <f t="shared" si="411"/>
        <v>100</v>
      </c>
      <c r="O2682" s="7">
        <f t="shared" si="412"/>
        <v>50</v>
      </c>
      <c r="P2682" s="7">
        <f t="shared" si="413"/>
        <v>16.5</v>
      </c>
      <c r="Q2682" s="8">
        <f t="shared" si="414"/>
        <v>53.725000000000001</v>
      </c>
      <c r="R2682" s="8">
        <f t="shared" si="415"/>
        <v>46.625</v>
      </c>
      <c r="S2682" s="8">
        <f t="shared" si="416"/>
        <v>38.674999999999997</v>
      </c>
      <c r="T2682" s="8">
        <f t="shared" si="417"/>
        <v>47.875</v>
      </c>
      <c r="U2682" s="7">
        <f t="shared" si="418"/>
        <v>46.341666666666661</v>
      </c>
      <c r="V2682" s="7">
        <f t="shared" si="419"/>
        <v>46.724999999999994</v>
      </c>
    </row>
    <row r="2683" spans="1:22" ht="13.5" x14ac:dyDescent="0.25">
      <c r="A2683" s="3">
        <f>RSI!A2683</f>
        <v>45916</v>
      </c>
      <c r="B2683" s="2">
        <f>RSI!B2683</f>
        <v>12.65</v>
      </c>
      <c r="C2683" s="2">
        <f>RSI!I2683</f>
        <v>58.570117039430158</v>
      </c>
      <c r="D2683" s="2">
        <f>MACD!E2683</f>
        <v>-7.5829211936541796E-2</v>
      </c>
      <c r="E2683" s="2">
        <f>MACD!F2683</f>
        <v>-3.2884111482569034E-2</v>
      </c>
      <c r="F2683" s="2">
        <f>'Moving Avg'!D2683</f>
        <v>12.536</v>
      </c>
      <c r="G2683" s="2">
        <f>'Moving Avg'!F2683</f>
        <v>12.424000000000001</v>
      </c>
      <c r="H2683" s="2">
        <f>'Moving Avg'!G2683</f>
        <v>12.394600000000001</v>
      </c>
      <c r="I2683" s="2">
        <f>'Moving Avg'!H2683</f>
        <v>11.814655000000011</v>
      </c>
      <c r="J2683" s="5" t="str">
        <f>OBV!F2683</f>
        <v>BEARISH</v>
      </c>
      <c r="K2683" s="5" t="str">
        <f>OBV!G2683</f>
        <v>WEAK</v>
      </c>
      <c r="L2683" s="5" t="str">
        <f>OBV!H2683</f>
        <v>BEARISH DIVERGENCE</v>
      </c>
      <c r="M2683" s="7">
        <f t="shared" si="410"/>
        <v>25</v>
      </c>
      <c r="N2683" s="7">
        <f t="shared" si="411"/>
        <v>100</v>
      </c>
      <c r="O2683" s="7">
        <f t="shared" si="412"/>
        <v>50</v>
      </c>
      <c r="P2683" s="7">
        <f t="shared" si="413"/>
        <v>0</v>
      </c>
      <c r="Q2683" s="8">
        <f t="shared" si="414"/>
        <v>51.25</v>
      </c>
      <c r="R2683" s="8">
        <f t="shared" si="415"/>
        <v>42.5</v>
      </c>
      <c r="S2683" s="8">
        <f t="shared" si="416"/>
        <v>31.25</v>
      </c>
      <c r="T2683" s="8">
        <f t="shared" si="417"/>
        <v>43.75</v>
      </c>
      <c r="U2683" s="7">
        <f t="shared" si="418"/>
        <v>41.666666666666664</v>
      </c>
      <c r="V2683" s="7">
        <f t="shared" si="419"/>
        <v>42.1875</v>
      </c>
    </row>
    <row r="2684" spans="1:22" ht="13.5" x14ac:dyDescent="0.25">
      <c r="A2684" s="3">
        <f>RSI!A2684</f>
        <v>45917</v>
      </c>
      <c r="B2684" s="2">
        <f>RSI!B2684</f>
        <v>12.6</v>
      </c>
      <c r="C2684" s="2">
        <f>RSI!I2684</f>
        <v>56.335935416966429</v>
      </c>
      <c r="D2684" s="2">
        <f>MACD!E2684</f>
        <v>-1.1118417126521507E-2</v>
      </c>
      <c r="E2684" s="2">
        <f>MACD!F2684</f>
        <v>-2.8530972611359531E-2</v>
      </c>
      <c r="F2684" s="2">
        <f>'Moving Avg'!D2684</f>
        <v>12.556000000000001</v>
      </c>
      <c r="G2684" s="2">
        <f>'Moving Avg'!F2684</f>
        <v>12.435</v>
      </c>
      <c r="H2684" s="2">
        <f>'Moving Avg'!G2684</f>
        <v>12.400600000000003</v>
      </c>
      <c r="I2684" s="2">
        <f>'Moving Avg'!H2684</f>
        <v>11.82698000000001</v>
      </c>
      <c r="J2684" s="5" t="str">
        <f>OBV!F2684</f>
        <v>BEARISH</v>
      </c>
      <c r="K2684" s="5" t="str">
        <f>OBV!G2684</f>
        <v>WEAK</v>
      </c>
      <c r="L2684" s="5" t="str">
        <f>OBV!H2684</f>
        <v>BEARISH DIVERGENCE</v>
      </c>
      <c r="M2684" s="7">
        <f t="shared" si="410"/>
        <v>25</v>
      </c>
      <c r="N2684" s="7">
        <f t="shared" si="411"/>
        <v>0</v>
      </c>
      <c r="O2684" s="7">
        <f t="shared" si="412"/>
        <v>50</v>
      </c>
      <c r="P2684" s="7">
        <f t="shared" si="413"/>
        <v>0</v>
      </c>
      <c r="Q2684" s="8">
        <f t="shared" si="414"/>
        <v>16.25</v>
      </c>
      <c r="R2684" s="8">
        <f t="shared" si="415"/>
        <v>22.5</v>
      </c>
      <c r="S2684" s="8">
        <f t="shared" si="416"/>
        <v>16.25</v>
      </c>
      <c r="T2684" s="8">
        <f t="shared" si="417"/>
        <v>18.75</v>
      </c>
      <c r="U2684" s="7">
        <f t="shared" si="418"/>
        <v>18.333333333333332</v>
      </c>
      <c r="V2684" s="7">
        <f t="shared" si="419"/>
        <v>18.4375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84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84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2025-12-13T18:53:37Z</dcterms:modified>
</cp:coreProperties>
</file>